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externalLinks/externalLink167.xml" ContentType="application/vnd.openxmlformats-officedocument.spreadsheetml.externalLink+xml"/>
  <Override PartName="/xl/externalLinks/externalLink168.xml" ContentType="application/vnd.openxmlformats-officedocument.spreadsheetml.externalLink+xml"/>
  <Override PartName="/xl/externalLinks/externalLink169.xml" ContentType="application/vnd.openxmlformats-officedocument.spreadsheetml.externalLink+xml"/>
  <Override PartName="/xl/externalLinks/externalLink170.xml" ContentType="application/vnd.openxmlformats-officedocument.spreadsheetml.externalLink+xml"/>
  <Override PartName="/xl/externalLinks/externalLink171.xml" ContentType="application/vnd.openxmlformats-officedocument.spreadsheetml.externalLink+xml"/>
  <Override PartName="/xl/externalLinks/externalLink172.xml" ContentType="application/vnd.openxmlformats-officedocument.spreadsheetml.externalLink+xml"/>
  <Override PartName="/xl/externalLinks/externalLink173.xml" ContentType="application/vnd.openxmlformats-officedocument.spreadsheetml.externalLink+xml"/>
  <Override PartName="/xl/externalLinks/externalLink174.xml" ContentType="application/vnd.openxmlformats-officedocument.spreadsheetml.externalLink+xml"/>
  <Override PartName="/xl/externalLinks/externalLink175.xml" ContentType="application/vnd.openxmlformats-officedocument.spreadsheetml.externalLink+xml"/>
  <Override PartName="/xl/externalLinks/externalLink176.xml" ContentType="application/vnd.openxmlformats-officedocument.spreadsheetml.externalLink+xml"/>
  <Override PartName="/xl/externalLinks/externalLink177.xml" ContentType="application/vnd.openxmlformats-officedocument.spreadsheetml.externalLink+xml"/>
  <Override PartName="/xl/externalLinks/externalLink178.xml" ContentType="application/vnd.openxmlformats-officedocument.spreadsheetml.externalLink+xml"/>
  <Override PartName="/xl/externalLinks/externalLink179.xml" ContentType="application/vnd.openxmlformats-officedocument.spreadsheetml.externalLink+xml"/>
  <Override PartName="/xl/externalLinks/externalLink180.xml" ContentType="application/vnd.openxmlformats-officedocument.spreadsheetml.externalLink+xml"/>
  <Override PartName="/xl/externalLinks/externalLink181.xml" ContentType="application/vnd.openxmlformats-officedocument.spreadsheetml.externalLink+xml"/>
  <Override PartName="/xl/externalLinks/externalLink182.xml" ContentType="application/vnd.openxmlformats-officedocument.spreadsheetml.externalLink+xml"/>
  <Override PartName="/xl/externalLinks/externalLink183.xml" ContentType="application/vnd.openxmlformats-officedocument.spreadsheetml.externalLink+xml"/>
  <Override PartName="/xl/externalLinks/externalLink18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defaultThemeVersion="166925"/>
  <mc:AlternateContent xmlns:mc="http://schemas.openxmlformats.org/markup-compatibility/2006">
    <mc:Choice Requires="x15">
      <x15ac:absPath xmlns:x15ac="http://schemas.microsoft.com/office/spreadsheetml/2010/11/ac" url="S:\Finance\Rates\_Alectra\Rate Applications\EDR Rate Applications\2024 EDR Application\0. Applications and Adjudication Process\C. Interrogatories_ICM\6. Final for Filing (FFF)\OEB STAFF\"/>
    </mc:Choice>
  </mc:AlternateContent>
  <xr:revisionPtr revIDLastSave="0" documentId="13_ncr:1_{396B2905-3A95-4668-8FDE-BDA4D95A1E76}" xr6:coauthVersionLast="47" xr6:coauthVersionMax="47" xr10:uidLastSave="{00000000-0000-0000-0000-000000000000}"/>
  <bookViews>
    <workbookView xWindow="-120" yWindow="-120" windowWidth="19440" windowHeight="11640" tabRatio="884" activeTab="1" xr2:uid="{BCD2EB09-AB75-4030-B2BA-BC3FD84D9D3F}"/>
  </bookViews>
  <sheets>
    <sheet name="2020 EDR---&gt;" sheetId="11" r:id="rId1"/>
    <sheet name="Threshold Summary" sheetId="1" r:id="rId2"/>
    <sheet name="Threshold Test_ERZ" sheetId="2" r:id="rId3"/>
    <sheet name="Threshold Test_PRZ" sheetId="7" r:id="rId4"/>
    <sheet name="Threshold Test_BRZ" sheetId="4" r:id="rId5"/>
    <sheet name="Threshold Test_HRZ" sheetId="5" r:id="rId6"/>
    <sheet name="Threshold Test_GRZ" sheetId="6" r:id="rId7"/>
  </sheets>
  <externalReferences>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 r:id="rId176"/>
    <externalReference r:id="rId177"/>
    <externalReference r:id="rId178"/>
    <externalReference r:id="rId179"/>
    <externalReference r:id="rId180"/>
    <externalReference r:id="rId181"/>
    <externalReference r:id="rId182"/>
    <externalReference r:id="rId183"/>
    <externalReference r:id="rId184"/>
    <externalReference r:id="rId185"/>
    <externalReference r:id="rId186"/>
    <externalReference r:id="rId187"/>
    <externalReference r:id="rId188"/>
    <externalReference r:id="rId189"/>
    <externalReference r:id="rId190"/>
    <externalReference r:id="rId191"/>
  </externalReferences>
  <definedNames>
    <definedName name="\A">'[1]Reconciliation-INP'!#REF!</definedName>
    <definedName name="\b">#REF!</definedName>
    <definedName name="\P">#REF!</definedName>
    <definedName name="_______SUM3">[2]OPEB!$A$1:$G$45</definedName>
    <definedName name="______SUM3">[2]OPEB!$A$1:$G$45</definedName>
    <definedName name="______yo11121">'[3]11121 yonge-HX'!$J$9</definedName>
    <definedName name="_____SUM3">[2]OPEB!$A$1:$G$45</definedName>
    <definedName name="_____yo11121">'[4]11121 yonge'!$J$6</definedName>
    <definedName name="____SUM3">[2]OPEB!$A$1:$G$45</definedName>
    <definedName name="____yo11121">'[4]11121 yonge'!$J$6</definedName>
    <definedName name="___fin1" hidden="1">{#N/A,#N/A,TRUE,"UKUPNO";#N/A,#N/A,TRUE,"PLASMAN";#N/A,#N/A,TRUE,"REKAP"}</definedName>
    <definedName name="___HKJ1" hidden="1">{#N/A,#N/A,TRUE,"UKUPNO";#N/A,#N/A,TRUE,"PLASMAN";#N/A,#N/A,TRUE,"REKAP"}</definedName>
    <definedName name="___HR1" hidden="1">{#N/A,#N/A,TRUE,"UKUPNO";#N/A,#N/A,TRUE,"PLASMAN";#N/A,#N/A,TRUE,"REKAP"}</definedName>
    <definedName name="___K1" hidden="1">{#N/A,#N/A,TRUE,"UKUPNO";#N/A,#N/A,TRUE,"PLASMAN";#N/A,#N/A,TRUE,"REKAP"}</definedName>
    <definedName name="___KO1" hidden="1">{#N/A,#N/A,TRUE,"UKUPNO";#N/A,#N/A,TRUE,"PLASMAN";#N/A,#N/A,TRUE,"REKAP"}</definedName>
    <definedName name="___SE1" hidden="1">{#N/A,#N/A,FALSE,"Aging Summary";#N/A,#N/A,FALSE,"Ratio Analysis";#N/A,#N/A,FALSE,"Test 120 Day Accts";#N/A,#N/A,FALSE,"Tickmarks"}</definedName>
    <definedName name="___SUM3">[2]OPEB!$A$1:$G$45</definedName>
    <definedName name="___w1" hidden="1">{#N/A,#N/A,TRUE,"UKUPNO";#N/A,#N/A,TRUE,"PLASMAN";#N/A,#N/A,TRUE,"REKAP"}</definedName>
    <definedName name="___yo11121">'[4]11121 yonge'!$J$6</definedName>
    <definedName name="___z1" hidden="1">{#N/A,#N/A,TRUE,"UKUPNO";#N/A,#N/A,TRUE,"PLASMAN";#N/A,#N/A,TRUE,"REKAP"}</definedName>
    <definedName name="__123Graph_A" hidden="1">#REF!</definedName>
    <definedName name="__123Graph_ATRAIN" hidden="1">#REF!</definedName>
    <definedName name="__123Graph_B" hidden="1">#REF!</definedName>
    <definedName name="__123Graph_BTRAIN" hidden="1">#REF!</definedName>
    <definedName name="__123Graph_CTRAIN" hidden="1">#REF!</definedName>
    <definedName name="__123Graph_D" localSheetId="3" hidden="1">'[5]Acct. Worksheet'!#REF!</definedName>
    <definedName name="__123Graph_D" hidden="1">'[5]Acct. Worksheet'!#REF!</definedName>
    <definedName name="__123Graph_DTRAIN" hidden="1">#REF!</definedName>
    <definedName name="__123Graph_E" localSheetId="3" hidden="1">'[5]Acct. Worksheet'!#REF!</definedName>
    <definedName name="__123Graph_E" hidden="1">'[5]Acct. Worksheet'!#REF!</definedName>
    <definedName name="__123Graph_ETRAIN" hidden="1">#REF!</definedName>
    <definedName name="__123Graph_X" hidden="1">#REF!</definedName>
    <definedName name="__123Graph_XTRAIN" hidden="1">#REF!</definedName>
    <definedName name="__a1" hidden="1">{#N/A,#N/A,FALSE,"Synth";"parc_DC",#N/A,FALSE,"parc";#N/A,#N/A,FALSE,"CA prest";#N/A,#N/A,FALSE,"Ratio CA";#N/A,#N/A,FALSE,"Trafic";"CR_GSM_acté_DC",#N/A,FALSE,"CR GSM_acté";#N/A,#N/A,FALSE,"Abonnés";#N/A,#N/A,FALSE,"Créances";#N/A,#N/A,FALSE,"Effectifs"}</definedName>
    <definedName name="__FDS_HYPERLINK_TOGGLE_STATE__" hidden="1">"ON"</definedName>
    <definedName name="__FDS_UNIQUE_RANGE_ID_GENERATOR_COUNTER" hidden="1">1</definedName>
    <definedName name="__fin1" hidden="1">{#N/A,#N/A,TRUE,"UKUPNO";#N/A,#N/A,TRUE,"PLASMAN";#N/A,#N/A,TRUE,"REKAP"}</definedName>
    <definedName name="__HKJ1" hidden="1">{#N/A,#N/A,TRUE,"UKUPNO";#N/A,#N/A,TRUE,"PLASMAN";#N/A,#N/A,TRUE,"REKAP"}</definedName>
    <definedName name="__HR1" hidden="1">{#N/A,#N/A,TRUE,"UKUPNO";#N/A,#N/A,TRUE,"PLASMAN";#N/A,#N/A,TRUE,"REKAP"}</definedName>
    <definedName name="__K1" hidden="1">{#N/A,#N/A,TRUE,"UKUPNO";#N/A,#N/A,TRUE,"PLASMAN";#N/A,#N/A,TRUE,"REKAP"}</definedName>
    <definedName name="__Key1" localSheetId="3" hidden="1">'[6]Acct. Worksheet'!#REF!</definedName>
    <definedName name="__Key1" hidden="1">'[6]Acct. Worksheet'!#REF!</definedName>
    <definedName name="__KO1" hidden="1">{#N/A,#N/A,TRUE,"UKUPNO";#N/A,#N/A,TRUE,"PLASMAN";#N/A,#N/A,TRUE,"REKAP"}</definedName>
    <definedName name="__r" hidden="1">{#N/A,#N/A,TRUE,"Total Market";#N/A,#N/A,TRUE,"Pricing Table";#N/A,#N/A,TRUE,"Residential Minutes";#N/A,#N/A,TRUE,"Small Bus Minutes";#N/A,#N/A,TRUE,"Medium Bus Minures";#N/A,#N/A,TRUE,"Corporate Min penetration";#N/A,#N/A,TRUE,"Line Penetration";#N/A,#N/A,TRUE,"Direct Line Penetration";#N/A,#N/A,TRUE,"Indirect Lines";#N/A,#N/A,TRUE,"Penetration% by Customer";#N/A,#N/A,TRUE,"Penetration% by Product";#N/A,#N/A,TRUE,"Minutes-Revenue by Product";#N/A,#N/A,TRUE,"Product Minute penetration";#N/A,#N/A,TRUE,"Customer Minutes Penetration"}</definedName>
    <definedName name="__SE1" hidden="1">{#N/A,#N/A,FALSE,"Aging Summary";#N/A,#N/A,FALSE,"Ratio Analysis";#N/A,#N/A,FALSE,"Test 120 Day Accts";#N/A,#N/A,FALSE,"Tickmarks"}</definedName>
    <definedName name="__SUM3">[2]OPEB!$A$1:$G$45</definedName>
    <definedName name="__w1" hidden="1">{#N/A,#N/A,TRUE,"UKUPNO";#N/A,#N/A,TRUE,"PLASMAN";#N/A,#N/A,TRUE,"REKAP"}</definedName>
    <definedName name="__yo11121">'[4]11121 yonge'!$J$6</definedName>
    <definedName name="__z1" hidden="1">{#N/A,#N/A,TRUE,"UKUPNO";#N/A,#N/A,TRUE,"PLASMAN";#N/A,#N/A,TRUE,"REKAP"}</definedName>
    <definedName name="_1__FDSAUDITLINK__" hidden="1">{"fdsup://IBCentral/FAT Viewer?action=UPDATE&amp;creator=factset&amp;DOC_NAME=fat:reuters_qtrly_source_window.fat&amp;display_string=Audit&amp;DYN_ARGS=TRUE&amp;VAR:ID1=45230810&amp;VAR:RCODE=FDSPFDSTKTOTAL&amp;VAR:SDATE=20081299&amp;VAR:FREQ=Quarterly&amp;VAR:RELITEM=RF&amp;VAR:CURRENCY=&amp;VAR:CUR","RSOURCE=EXSHARE&amp;VAR:NATFREQ=QUARTERLY&amp;VAR:RFIELD=FINALIZED&amp;VAR:DB_TYPE=&amp;VAR:UNITS=M&amp;window=popup&amp;width=450&amp;height=300&amp;START_MAXIMIZED=FALSE"}</definedName>
    <definedName name="_1_0_Table2_" hidden="1">#REF!</definedName>
    <definedName name="_10__123Graph_ACHART_29" hidden="1">[7]Menu!#REF!</definedName>
    <definedName name="_10__123Graph_AGROWTH_REVS_A" hidden="1">#REF!</definedName>
    <definedName name="_10__FDSAUDITLINK__" hidden="1">{"fdsup://IBCentral/FAT Viewer?action=UPDATE&amp;creator=factset&amp;DOC_NAME=fat:reuters_qtrly_source_window.fat&amp;display_string=Audit&amp;DYN_ARGS=TRUE&amp;VAR:ID1=19121610&amp;VAR:RCODE=FDSPFDSTKTOTAL&amp;VAR:SDATE=20081299&amp;VAR:FREQ=Quarterly&amp;VAR:RELITEM=RF&amp;VAR:CURRENCY=&amp;VAR:CUR","RSOURCE=EXSHARE&amp;VAR:NATFREQ=QUARTERLY&amp;VAR:RFIELD=FINALIZED&amp;VAR:DB_TYPE=&amp;VAR:UNITS=M&amp;window=popup&amp;width=450&amp;height=300&amp;START_MAXIMIZED=FALSE"}</definedName>
    <definedName name="_100__FDSAUDITLINK__" hidden="1">{"fdsup://IBCentral/FAT Viewer?action=UPDATE&amp;creator=factset&amp;DOC_NAME=fat:reuters_qtrly_source_window.fat&amp;display_string=Audit&amp;DYN_ARGS=TRUE&amp;VAR:ID1=55616P10&amp;VAR:RCODE=FDSPFDSTKTOTAL&amp;VAR:SDATE=20081099&amp;VAR:FREQ=Quarterly&amp;VAR:RELITEM=RF&amp;VAR:CURRENCY=&amp;VAR:CUR","RSOURCE=EXSHARE&amp;VAR:NATFREQ=QUARTERLY&amp;VAR:RFIELD=FINALIZED&amp;VAR:DB_TYPE=&amp;VAR:UNITS=M&amp;window=popup&amp;width=450&amp;height=300&amp;START_MAXIMIZED=FALSE"}</definedName>
    <definedName name="_11__123Graph_AChart_2A" hidden="1">#REF!</definedName>
    <definedName name="_11__123Graph_AGROWTH_REVS_B" hidden="1">#REF!</definedName>
    <definedName name="_11__FDSAUDITLINK__" hidden="1">{"fdsup://IBCentral/FAT Viewer?action=UPDATE&amp;creator=factset&amp;DOC_NAME=fat:reuters_qtrly_source_window.fat&amp;display_string=Audit&amp;DYN_ARGS=TRUE&amp;VAR:ID1=19121610&amp;VAR:RCODE=LTTD&amp;VAR:SDATE=20081299&amp;VAR:FREQ=Quarterly&amp;VAR:RELITEM=RF&amp;VAR:CURRENCY=&amp;VAR:CURRSOURCE=EX","SHARE&amp;VAR:NATFREQ=QUARTERLY&amp;VAR:RFIELD=FINALIZED&amp;VAR:DB_TYPE=&amp;VAR:UNITS=M&amp;window=popup&amp;width=450&amp;height=300&amp;START_MAXIMIZED=FALSE"}</definedName>
    <definedName name="_12__123Graph_ACHART_30" hidden="1">[7]Menu!$D$11:$M$11</definedName>
    <definedName name="_12__123Graph_BCHART_111" hidden="1">[7]Menu!$D$24:$M$24</definedName>
    <definedName name="_12__FDSAUDITLINK__" hidden="1">{"fdsup://IBCentral/FAT Viewer?action=UPDATE&amp;creator=factset&amp;DOC_NAME=fat:reuters_qtrly_source_window.fat&amp;display_string=Audit&amp;DYN_ARGS=TRUE&amp;VAR:ID1=19121610&amp;VAR:RCODE=DSTT&amp;VAR:SDATE=20081299&amp;VAR:FREQ=Quarterly&amp;VAR:RELITEM=RF&amp;VAR:CURRENCY=&amp;VAR:CURRSOURCE=EX","SHARE&amp;VAR:NATFREQ=QUARTERLY&amp;VAR:RFIELD=FINALIZED&amp;VAR:DB_TYPE=&amp;VAR:UNITS=M&amp;window=popup&amp;width=450&amp;height=300&amp;START_MAXIMIZED=FALSE"}</definedName>
    <definedName name="_13__123Graph_BCHART_112" hidden="1">[7]Menu!$D$18:$M$18</definedName>
    <definedName name="_13__FDSAUDITLINK__" hidden="1">{"fdsup://IBCentral/FAT Viewer?action=UPDATE&amp;creator=factset&amp;DOC_NAME=fat:reuters_qtrly_source_window.fat&amp;display_string=Audit&amp;DYN_ARGS=TRUE&amp;VAR:ID1=00176510&amp;VAR:RCODE=FDSPFDSTKTOTAL&amp;VAR:SDATE=20081299&amp;VAR:FREQ=Quarterly&amp;VAR:RELITEM=RF&amp;VAR:CURRENCY=&amp;VAR:CUR","RSOURCE=EXSHARE&amp;VAR:NATFREQ=QUARTERLY&amp;VAR:RFIELD=FINALIZED&amp;VAR:DB_TYPE=&amp;VAR:UNITS=M&amp;window=popup&amp;width=450&amp;height=300&amp;START_MAXIMIZED=FALSE"}</definedName>
    <definedName name="_14__123Graph_BCHART_26" hidden="1">[7]Menu!$D$88:$M$88</definedName>
    <definedName name="_14__FDSAUDITLINK__" hidden="1">{"fdsup://IBCentral/FAT Viewer?action=UPDATE&amp;creator=factset&amp;DOC_NAME=fat:reuters_qtrly_source_window.fat&amp;display_string=Audit&amp;DYN_ARGS=TRUE&amp;VAR:ID1=00176510&amp;VAR:RCODE=LTTD&amp;VAR:SDATE=20081299&amp;VAR:FREQ=Quarterly&amp;VAR:RELITEM=RF&amp;VAR:CURRENCY=&amp;VAR:CURRSOURCE=EX","SHARE&amp;VAR:NATFREQ=QUARTERLY&amp;VAR:RFIELD=FINALIZED&amp;VAR:DB_TYPE=&amp;VAR:UNITS=M&amp;window=popup&amp;width=450&amp;height=300&amp;START_MAXIMIZED=FALSE"}</definedName>
    <definedName name="_15__123Graph_AGROSS_MARGINS" hidden="1">#REF!</definedName>
    <definedName name="_15__123Graph_BCHART_29" hidden="1">[7]Menu!#REF!</definedName>
    <definedName name="_15__FDSAUDITLINK__" hidden="1">{"fdsup://IBCentral/FAT Viewer?action=UPDATE&amp;creator=factset&amp;DOC_NAME=fat:reuters_qtrly_source_window.fat&amp;display_string=Audit&amp;DYN_ARGS=TRUE&amp;VAR:ID1=00176510&amp;VAR:RCODE=DSTT&amp;VAR:SDATE=20081299&amp;VAR:FREQ=Quarterly&amp;VAR:RELITEM=RF&amp;VAR:CURRENCY=&amp;VAR:CURRSOURCE=EX","SHARE&amp;VAR:NATFREQ=QUARTERLY&amp;VAR:RFIELD=FINALIZED&amp;VAR:DB_TYPE=&amp;VAR:UNITS=M&amp;window=popup&amp;width=450&amp;height=300&amp;START_MAXIMIZED=FALSE"}</definedName>
    <definedName name="_16__123Graph_BGROSS_MARGINS" hidden="1">#REF!</definedName>
    <definedName name="_16__FDSAUDITLINK__" hidden="1">{"fdsup://IBCentral/FAT Viewer?action=UPDATE&amp;creator=factset&amp;DOC_NAME=fat:reuters_qtrly_source_window.fat&amp;display_string=Audit&amp;DYN_ARGS=TRUE&amp;VAR:ID1=65122910&amp;VAR:RCODE=FDSPFDSTKTOTAL&amp;VAR:SDATE=20081299&amp;VAR:FREQ=Quarterly&amp;VAR:RELITEM=RF&amp;VAR:CURRENCY=&amp;VAR:CUR","RSOURCE=EXSHARE&amp;VAR:NATFREQ=QUARTERLY&amp;VAR:RFIELD=FINALIZED&amp;VAR:DB_TYPE=&amp;VAR:UNITS=M&amp;window=popup&amp;width=450&amp;height=300&amp;START_MAXIMIZED=FALSE"}</definedName>
    <definedName name="_17__123Graph_BGROWTH_REVS_A" hidden="1">#REF!</definedName>
    <definedName name="_17__FDSAUDITLINK__" hidden="1">{"fdsup://IBCentral/FAT Viewer?action=UPDATE&amp;creator=factset&amp;DOC_NAME=fat:reuters_qtrly_source_window.fat&amp;display_string=Audit&amp;DYN_ARGS=TRUE&amp;VAR:ID1=65122910&amp;VAR:RCODE=LTTD&amp;VAR:SDATE=20081299&amp;VAR:FREQ=Quarterly&amp;VAR:RELITEM=RF&amp;VAR:CURRENCY=&amp;VAR:CURRSOURCE=EX","SHARE&amp;VAR:NATFREQ=QUARTERLY&amp;VAR:RFIELD=FINALIZED&amp;VAR:DB_TYPE=&amp;VAR:UNITS=M&amp;window=popup&amp;width=450&amp;height=300&amp;START_MAXIMIZED=FALSE"}</definedName>
    <definedName name="_18__123Graph_AGROWTH_REVS_A" hidden="1">#REF!</definedName>
    <definedName name="_18__123Graph_BGROWTH_REVS_B" hidden="1">#REF!</definedName>
    <definedName name="_18__FDSAUDITLINK__" hidden="1">{"fdsup://IBCentral/FAT Viewer?action=UPDATE&amp;creator=factset&amp;DOC_NAME=fat:reuters_qtrly_source_window.fat&amp;display_string=Audit&amp;DYN_ARGS=TRUE&amp;VAR:ID1=65122910&amp;VAR:RCODE=DSTT&amp;VAR:SDATE=20081299&amp;VAR:FREQ=Quarterly&amp;VAR:RELITEM=RF&amp;VAR:CURRENCY=&amp;VAR:CURRSOURCE=EX","SHARE&amp;VAR:NATFREQ=QUARTERLY&amp;VAR:RFIELD=FINALIZED&amp;VAR:DB_TYPE=&amp;VAR:UNITS=M&amp;window=popup&amp;width=450&amp;height=300&amp;START_MAXIMIZED=FALSE"}</definedName>
    <definedName name="_19__123Graph_CCHART_111" hidden="1">[7]Menu!$D$25:$M$25</definedName>
    <definedName name="_19__FDSAUDITLINK__" hidden="1">{"fdsup://IBCentral/FAT Viewer?action=UPDATE&amp;creator=factset&amp;DOC_NAME=fat:reuters_qtrly_source_window.fat&amp;display_string=Audit&amp;DYN_ARGS=TRUE&amp;VAR:ID1=85461610&amp;VAR:RCODE=FDSPFDSTKTOTAL&amp;VAR:SDATE=20081299&amp;VAR:FREQ=Quarterly&amp;VAR:RELITEM=RF&amp;VAR:CURRENCY=&amp;VAR:CUR","RSOURCE=EXSHARE&amp;VAR:NATFREQ=QUARTERLY&amp;VAR:RFIELD=FINALIZED&amp;VAR:DB_TYPE=&amp;VAR:UNITS=M&amp;window=popup&amp;width=450&amp;height=300&amp;START_MAXIMIZED=FALSE"}</definedName>
    <definedName name="_1st__250_KWH">'[8]97PVModel'!$B$28:$N$30</definedName>
    <definedName name="_2__123Graph_ACHART_111" hidden="1">[7]Menu!$D$23:$M$23</definedName>
    <definedName name="_2__FDSAUDITLINK__" hidden="1">{"fdsup://IBCentral/FAT Viewer?action=UPDATE&amp;creator=factset&amp;DOC_NAME=fat:reuters_qtrly_source_window.fat&amp;display_string=Audit&amp;DYN_ARGS=TRUE&amp;VAR:ID1=45230810&amp;VAR:RCODE=LTTD&amp;VAR:SDATE=20081299&amp;VAR:FREQ=Quarterly&amp;VAR:RELITEM=RF&amp;VAR:CURRENCY=&amp;VAR:CURRSOURCE=EX","SHARE&amp;VAR:NATFREQ=QUARTERLY&amp;VAR:RFIELD=FINALIZED&amp;VAR:DB_TYPE=&amp;VAR:UNITS=M&amp;window=popup&amp;width=450&amp;height=300&amp;START_MAXIMIZED=FALSE"}</definedName>
    <definedName name="_20__123Graph_CCHART_112" hidden="1">[7]Menu!$D$19:$M$19</definedName>
    <definedName name="_20__FDSAUDITLINK__" hidden="1">{"fdsup://IBCentral/FAT Viewer?action=UPDATE&amp;creator=factset&amp;DOC_NAME=fat:reuters_qtrly_source_window.fat&amp;display_string=Audit&amp;DYN_ARGS=TRUE&amp;VAR:ID1=85461610&amp;VAR:RCODE=LTTD&amp;VAR:SDATE=20081299&amp;VAR:FREQ=Quarterly&amp;VAR:RELITEM=RF&amp;VAR:CURRENCY=&amp;VAR:CURRSOURCE=EX","SHARE&amp;VAR:NATFREQ=QUARTERLY&amp;VAR:RFIELD=FINALIZED&amp;VAR:DB_TYPE=&amp;VAR:UNITS=M&amp;window=popup&amp;width=450&amp;height=300&amp;START_MAXIMIZED=FALSE"}</definedName>
    <definedName name="_21__123Graph_AGROWTH_REVS_B" hidden="1">#REF!</definedName>
    <definedName name="_21__123Graph_CCHART_26" hidden="1">[7]Menu!$D$92:$M$92</definedName>
    <definedName name="_21__FDSAUDITLINK__" hidden="1">{"fdsup://IBCentral/FAT Viewer?action=UPDATE&amp;creator=factset&amp;DOC_NAME=fat:reuters_qtrly_source_window.fat&amp;display_string=Audit&amp;DYN_ARGS=TRUE&amp;VAR:ID1=85461610&amp;VAR:RCODE=DSTT&amp;VAR:SDATE=20081299&amp;VAR:FREQ=Quarterly&amp;VAR:RELITEM=RF&amp;VAR:CURRENCY=&amp;VAR:CURRSOURCE=EX","SHARE&amp;VAR:NATFREQ=QUARTERLY&amp;VAR:RFIELD=FINALIZED&amp;VAR:DB_TYPE=&amp;VAR:UNITS=M&amp;window=popup&amp;width=450&amp;height=300&amp;START_MAXIMIZED=FALSE"}</definedName>
    <definedName name="_22__123Graph_BCHART_111" hidden="1">[7]Menu!$D$24:$M$24</definedName>
    <definedName name="_22__123Graph_CCHART_30" hidden="1">[7]Menu!$D$12:$M$12</definedName>
    <definedName name="_22__FDSAUDITLINK__" hidden="1">{"fdsup://IBCentral/FAT Viewer?action=UPDATE&amp;creator=factset&amp;DOC_NAME=fat:reuters_qtrly_source_window.fat&amp;display_string=Audit&amp;DYN_ARGS=TRUE&amp;VAR:ID1=34537086&amp;VAR:RCODE=FDSPFDSTKTOTAL&amp;VAR:SDATE=20081299&amp;VAR:FREQ=Quarterly&amp;VAR:RELITEM=RF&amp;VAR:CURRENCY=&amp;VAR:CUR","RSOURCE=EXSHARE&amp;VAR:NATFREQ=QUARTERLY&amp;VAR:RFIELD=FINALIZED&amp;VAR:DB_TYPE=&amp;VAR:UNITS=M&amp;window=popup&amp;width=450&amp;height=300&amp;START_MAXIMIZED=FALSE"}</definedName>
    <definedName name="_23__123Graph_BCHART_112" hidden="1">[7]Menu!$D$18:$M$18</definedName>
    <definedName name="_23__123Graph_CGROWTH_REVS_A" hidden="1">#REF!</definedName>
    <definedName name="_23__FDSAUDITLINK__" hidden="1">{"fdsup://IBCentral/FAT Viewer?action=UPDATE&amp;creator=factset&amp;DOC_NAME=fat:reuters_qtrly_source_window.fat&amp;display_string=Audit&amp;DYN_ARGS=TRUE&amp;VAR:ID1=34537086&amp;VAR:RCODE=LTTD&amp;VAR:SDATE=20081299&amp;VAR:FREQ=Quarterly&amp;VAR:RELITEM=RF&amp;VAR:CURRENCY=&amp;VAR:CURRSOURCE=EX","SHARE&amp;VAR:NATFREQ=QUARTERLY&amp;VAR:RFIELD=FINALIZED&amp;VAR:DB_TYPE=&amp;VAR:UNITS=M&amp;window=popup&amp;width=450&amp;height=300&amp;START_MAXIMIZED=FALSE"}</definedName>
    <definedName name="_24__123Graph_BCHART_26" hidden="1">[7]Menu!$D$88:$M$88</definedName>
    <definedName name="_24__123Graph_CGROWTH_REVS_B" hidden="1">#REF!</definedName>
    <definedName name="_24__FDSAUDITLINK__" hidden="1">{"fdsup://IBCentral/FAT Viewer?action=UPDATE&amp;creator=factset&amp;DOC_NAME=fat:reuters_qtrly_source_window.fat&amp;display_string=Audit&amp;DYN_ARGS=TRUE&amp;VAR:ID1=34537086&amp;VAR:RCODE=DSTT&amp;VAR:SDATE=20081299&amp;VAR:FREQ=Quarterly&amp;VAR:RELITEM=RF&amp;VAR:CURRENCY=&amp;VAR:CURRSOURCE=EX","SHARE&amp;VAR:NATFREQ=QUARTERLY&amp;VAR:RFIELD=FINALIZED&amp;VAR:DB_TYPE=&amp;VAR:UNITS=M&amp;window=popup&amp;width=450&amp;height=300&amp;START_MAXIMIZED=FALSE"}</definedName>
    <definedName name="_25__123Graph_DCHART_112" hidden="1">[7]Menu!$D$16:$M$16</definedName>
    <definedName name="_25__FDSAUDITLINK__" hidden="1">{"fdsup://IBCentral/FAT Viewer?action=UPDATE&amp;creator=factset&amp;DOC_NAME=fat:reuters_qtrly_source_window.fat&amp;display_string=Audit&amp;DYN_ARGS=TRUE&amp;VAR:ID1=38259P50&amp;VAR:RCODE=FDSPFDSTKTOTAL&amp;VAR:SDATE=20081299&amp;VAR:FREQ=Quarterly&amp;VAR:RELITEM=RF&amp;VAR:CURRENCY=&amp;VAR:CUR","RSOURCE=EXSHARE&amp;VAR:NATFREQ=QUARTERLY&amp;VAR:RFIELD=FINALIZED&amp;VAR:DB_TYPE=&amp;VAR:UNITS=M&amp;window=popup&amp;width=450&amp;height=300&amp;START_MAXIMIZED=FALSE"}</definedName>
    <definedName name="_26__123Graph_DGROWTH_REVS_A" hidden="1">#REF!</definedName>
    <definedName name="_26__FDSAUDITLINK__" hidden="1">{"fdsup://IBCentral/FAT Viewer?action=UPDATE&amp;creator=factset&amp;DOC_NAME=fat:reuters_qtrly_source_window.fat&amp;display_string=Audit&amp;DYN_ARGS=TRUE&amp;VAR:ID1=38259P50&amp;VAR:RCODE=LTTD&amp;VAR:SDATE=20081299&amp;VAR:FREQ=Quarterly&amp;VAR:RELITEM=RF&amp;VAR:CURRENCY=&amp;VAR:CURRSOURCE=EX","SHARE&amp;VAR:NATFREQ=QUARTERLY&amp;VAR:RFIELD=FINALIZED&amp;VAR:DB_TYPE=&amp;VAR:UNITS=M&amp;window=popup&amp;width=450&amp;height=300&amp;START_MAXIMIZED=FALSE"}</definedName>
    <definedName name="_27__123Graph_BCHART_29" hidden="1">[7]Menu!#REF!</definedName>
    <definedName name="_27__123Graph_DGROWTH_REVS_B" hidden="1">#REF!</definedName>
    <definedName name="_27__FDSAUDITLINK__" hidden="1">{"fdsup://IBCentral/FAT Viewer?action=UPDATE&amp;creator=factset&amp;DOC_NAME=fat:reuters_qtrly_source_window.fat&amp;display_string=Audit&amp;DYN_ARGS=TRUE&amp;VAR:ID1=38259P50&amp;VAR:RCODE=DSTT&amp;VAR:SDATE=20081299&amp;VAR:FREQ=Quarterly&amp;VAR:RELITEM=RF&amp;VAR:CURRENCY=&amp;VAR:CURRSOURCE=EX","SHARE&amp;VAR:NATFREQ=QUARTERLY&amp;VAR:RFIELD=FINALIZED&amp;VAR:DB_TYPE=&amp;VAR:UNITS=M&amp;window=popup&amp;width=450&amp;height=300&amp;START_MAXIMIZED=FALSE"}</definedName>
    <definedName name="_28__123Graph_XCHART_112" hidden="1">[7]Menu!$AF$15:$AO$15</definedName>
    <definedName name="_28__FDSAUDITLINK__" hidden="1">{"fdsup://IBCentral/FAT Viewer?action=UPDATE&amp;creator=factset&amp;DOC_NAME=fat:reuters_qtrly_source_window.fat&amp;display_string=Audit&amp;DYN_ARGS=TRUE&amp;VAR:ID1=55616P10&amp;VAR:RCODE=FDSPFDSTKTOTAL&amp;VAR:SDATE=20081099&amp;VAR:FREQ=Quarterly&amp;VAR:RELITEM=RF&amp;VAR:CURRENCY=&amp;VAR:CUR","RSOURCE=EXSHARE&amp;VAR:NATFREQ=QUARTERLY&amp;VAR:RFIELD=FINALIZED&amp;VAR:DB_TYPE=&amp;VAR:UNITS=M&amp;window=popup&amp;width=450&amp;height=300&amp;START_MAXIMIZED=FALSE"}</definedName>
    <definedName name="_29__123Graph_XChart_1A" hidden="1">#REF!</definedName>
    <definedName name="_29__FDSAUDITLINK__" hidden="1">{"fdsup://IBCentral/FAT Viewer?action=UPDATE&amp;creator=factset&amp;DOC_NAME=fat:reuters_qtrly_source_window.fat&amp;display_string=Audit&amp;DYN_ARGS=TRUE&amp;VAR:ID1=55616P10&amp;VAR:RCODE=LTTD&amp;VAR:SDATE=20081099&amp;VAR:FREQ=Quarterly&amp;VAR:RELITEM=RF&amp;VAR:CURRENCY=&amp;VAR:CURRSOURCE=EX","SHARE&amp;VAR:NATFREQ=QUARTERLY&amp;VAR:RFIELD=FINALIZED&amp;VAR:DB_TYPE=&amp;VAR:UNITS=M&amp;window=popup&amp;width=450&amp;height=300&amp;START_MAXIMIZED=FALSE"}</definedName>
    <definedName name="_2ND_QUARTER">[9]FinStateOperMAY98!$A$1:$W$46</definedName>
    <definedName name="_3__123Graph_ACHART_112" hidden="1">[7]Menu!$D$17:$M$17</definedName>
    <definedName name="_3__FDSAUDITLINK__" hidden="1">{"fdsup://IBCentral/FAT Viewer?action=UPDATE&amp;creator=factset&amp;DOC_NAME=fat:reuters_qtrly_source_window.fat&amp;display_string=Audit&amp;DYN_ARGS=TRUE&amp;VAR:ID1=45230810&amp;VAR:RCODE=DSTT&amp;VAR:SDATE=20081299&amp;VAR:FREQ=Quarterly&amp;VAR:RELITEM=RF&amp;VAR:CURRENCY=&amp;VAR:CURRSOURCE=EX","SHARE&amp;VAR:NATFREQ=QUARTERLY&amp;VAR:RFIELD=FINALIZED&amp;VAR:DB_TYPE=&amp;VAR:UNITS=M&amp;window=popup&amp;width=450&amp;height=300&amp;START_MAXIMIZED=FALSE"}</definedName>
    <definedName name="_3_0_Table2_" hidden="1">#REF!</definedName>
    <definedName name="_30__123Graph_BGROSS_MARGINS" hidden="1">#REF!</definedName>
    <definedName name="_30__123Graph_XChart_2A" hidden="1">#REF!</definedName>
    <definedName name="_30__FDSAUDITLINK__" hidden="1">{"fdsup://IBCentral/FAT Viewer?action=UPDATE&amp;creator=factset&amp;DOC_NAME=fat:reuters_qtrly_source_window.fat&amp;display_string=Audit&amp;DYN_ARGS=TRUE&amp;VAR:ID1=55616P10&amp;VAR:RCODE=DSTT&amp;VAR:SDATE=20081099&amp;VAR:FREQ=Quarterly&amp;VAR:RELITEM=RF&amp;VAR:CURRENCY=&amp;VAR:CURRSOURCE=EX","SHARE&amp;VAR:NATFREQ=QUARTERLY&amp;VAR:RFIELD=FINALIZED&amp;VAR:DB_TYPE=&amp;VAR:UNITS=M&amp;window=popup&amp;width=450&amp;height=300&amp;START_MAXIMIZED=FALSE"}</definedName>
    <definedName name="_31__123Graph_XCHART_30" hidden="1">[7]Menu!$AF$15:$AO$15</definedName>
    <definedName name="_31__FDSAUDITLINK__" hidden="1">{"fdsup://IBCentral/FAT Viewer?action=UPDATE&amp;creator=factset&amp;DOC_NAME=fat:reuters_qtrly_source_window.fat&amp;display_string=Audit&amp;DYN_ARGS=TRUE&amp;VAR:ID1=85461610&amp;VAR:RCODE=FDSPFDSTKTOTAL&amp;VAR:SDATE=20041299&amp;VAR:FREQ=Quarterly&amp;VAR:RELITEM=RF&amp;VAR:CURRENCY=&amp;VAR:CUR","RSOURCE=EXSHARE&amp;VAR:NATFREQ=QUARTERLY&amp;VAR:RFIELD=FINALIZED&amp;VAR:DB_TYPE=&amp;VAR:UNITS=M&amp;window=popup&amp;width=450&amp;height=300&amp;START_MAXIMIZED=FALSE"}</definedName>
    <definedName name="_32__FDSAUDITLINK__" hidden="1">{"fdsup://IBCentral/FAT Viewer?action=UPDATE&amp;creator=factset&amp;DOC_NAME=fat:reuters_qtrly_source_window.fat&amp;display_string=Audit&amp;DYN_ARGS=TRUE&amp;VAR:ID1=85461610&amp;VAR:RCODE=FDSPFDSTKTOTAL&amp;VAR:SDATE=20051299&amp;VAR:FREQ=Quarterly&amp;VAR:RELITEM=RF&amp;VAR:CURRENCY=&amp;VAR:CUR","RSOURCE=EXSHARE&amp;VAR:NATFREQ=QUARTERLY&amp;VAR:RFIELD=FINALIZED&amp;VAR:DB_TYPE=&amp;VAR:UNITS=M&amp;window=popup&amp;width=450&amp;height=300&amp;START_MAXIMIZED=FALSE"}</definedName>
    <definedName name="_32_0_S" hidden="1">#REF!</definedName>
    <definedName name="_33__123Graph_BGROWTH_REVS_A" hidden="1">#REF!</definedName>
    <definedName name="_33__FDSAUDITLINK__" hidden="1">{"fdsup://IBCentral/FAT Viewer?action=UPDATE&amp;creator=factset&amp;DOC_NAME=fat:reuters_qtrly_source_window.fat&amp;display_string=Audit&amp;DYN_ARGS=TRUE&amp;VAR:ID1=85461610&amp;VAR:RCODE=FDSPFDSTKTOTAL&amp;VAR:SDATE=20061299&amp;VAR:FREQ=Quarterly&amp;VAR:RELITEM=RF&amp;VAR:CURRENCY=&amp;VAR:CUR","RSOURCE=EXSHARE&amp;VAR:NATFREQ=QUARTERLY&amp;VAR:RFIELD=FINALIZED&amp;VAR:DB_TYPE=&amp;VAR:UNITS=M&amp;window=popup&amp;width=450&amp;height=300&amp;START_MAXIMIZED=FALSE"}</definedName>
    <definedName name="_33_0_Table2_" hidden="1">#REF!</definedName>
    <definedName name="_34__FDSAUDITLINK__" hidden="1">{"fdsup://IBCentral/FAT Viewer?action=UPDATE&amp;creator=factset&amp;DOC_NAME=fat:reuters_qtrly_source_window.fat&amp;display_string=Audit&amp;DYN_ARGS=TRUE&amp;VAR:ID1=85461610&amp;VAR:RCODE=FDSPFDSTKTOTAL&amp;VAR:SDATE=20071299&amp;VAR:FREQ=Quarterly&amp;VAR:RELITEM=RF&amp;VAR:CURRENCY=&amp;VAR:CUR","RSOURCE=EXSHARE&amp;VAR:NATFREQ=QUARTERLY&amp;VAR:RFIELD=FINALIZED&amp;VAR:DB_TYPE=&amp;VAR:UNITS=M&amp;window=popup&amp;width=450&amp;height=300&amp;START_MAXIMIZED=FALSE"}</definedName>
    <definedName name="_34_0_Table2_" hidden="1">#REF!</definedName>
    <definedName name="_35__FDSAUDITLINK__" hidden="1">{"fdsup://IBCentral/FAT Viewer?action=UPDATE&amp;creator=factset&amp;DOC_NAME=fat:reuters_qtrly_source_window.fat&amp;display_string=Audit&amp;DYN_ARGS=TRUE&amp;VAR:ID1=85461610&amp;VAR:RCODE=FDSPFDSTKTOTAL&amp;VAR:SDATE=20081299&amp;VAR:FREQ=Quarterly&amp;VAR:RELITEM=RF&amp;VAR:CURRENCY=&amp;VAR:CUR","RSOURCE=EXSHARE&amp;VAR:NATFREQ=QUARTERLY&amp;VAR:RFIELD=FINALIZED&amp;VAR:DB_TYPE=&amp;VAR:UNITS=M&amp;window=popup&amp;width=450&amp;height=300&amp;START_MAXIMIZED=FALSE"}</definedName>
    <definedName name="_36__123Graph_BGROWTH_REVS_B" hidden="1">#REF!</definedName>
    <definedName name="_36__FDSAUDITLINK__" hidden="1">{"fdsup://IBCentral/FAT Viewer?action=UPDATE&amp;creator=factset&amp;DOC_NAME=fat:reuters_qtrly_source_window.fat&amp;display_string=Audit&amp;DYN_ARGS=TRUE&amp;VAR:ID1=34537086&amp;VAR:RCODE=FDSPFDSTKTOTAL&amp;VAR:SDATE=20041299&amp;VAR:FREQ=Quarterly&amp;VAR:RELITEM=RF&amp;VAR:CURRENCY=&amp;VAR:CUR","RSOURCE=EXSHARE&amp;VAR:NATFREQ=QUARTERLY&amp;VAR:RFIELD=FINALIZED&amp;VAR:DB_TYPE=&amp;VAR:UNITS=M&amp;window=popup&amp;width=450&amp;height=300&amp;START_MAXIMIZED=FALSE"}</definedName>
    <definedName name="_37__123Graph_CCHART_111" hidden="1">[7]Menu!$D$25:$M$25</definedName>
    <definedName name="_37__FDSAUDITLINK__" hidden="1">{"fdsup://IBCentral/FAT Viewer?action=UPDATE&amp;creator=factset&amp;DOC_NAME=fat:reuters_qtrly_source_window.fat&amp;display_string=Audit&amp;DYN_ARGS=TRUE&amp;VAR:ID1=34537086&amp;VAR:RCODE=FDSPFDSTKTOTAL&amp;VAR:SDATE=20051299&amp;VAR:FREQ=Quarterly&amp;VAR:RELITEM=RF&amp;VAR:CURRENCY=&amp;VAR:CUR","RSOURCE=EXSHARE&amp;VAR:NATFREQ=QUARTERLY&amp;VAR:RFIELD=FINALIZED&amp;VAR:DB_TYPE=&amp;VAR:UNITS=M&amp;window=popup&amp;width=450&amp;height=300&amp;START_MAXIMIZED=FALSE"}</definedName>
    <definedName name="_38__123Graph_CCHART_112" hidden="1">[7]Menu!$D$19:$M$19</definedName>
    <definedName name="_38__FDSAUDITLINK__" hidden="1">{"fdsup://IBCentral/FAT Viewer?action=UPDATE&amp;creator=factset&amp;DOC_NAME=fat:reuters_qtrly_source_window.fat&amp;display_string=Audit&amp;DYN_ARGS=TRUE&amp;VAR:ID1=34537086&amp;VAR:RCODE=FDSPFDSTKTOTAL&amp;VAR:SDATE=20061299&amp;VAR:FREQ=Quarterly&amp;VAR:RELITEM=RF&amp;VAR:CURRENCY=&amp;VAR:CUR","RSOURCE=EXSHARE&amp;VAR:NATFREQ=QUARTERLY&amp;VAR:RFIELD=FINALIZED&amp;VAR:DB_TYPE=&amp;VAR:UNITS=M&amp;window=popup&amp;width=450&amp;height=300&amp;START_MAXIMIZED=FALSE"}</definedName>
    <definedName name="_39__123Graph_CCHART_26" hidden="1">[7]Menu!$D$92:$M$92</definedName>
    <definedName name="_39__FDSAUDITLINK__" hidden="1">{"fdsup://IBCentral/FAT Viewer?action=UPDATE&amp;creator=factset&amp;DOC_NAME=fat:reuters_qtrly_source_window.fat&amp;display_string=Audit&amp;DYN_ARGS=TRUE&amp;VAR:ID1=34537086&amp;VAR:RCODE=FDSPFDSTKTOTAL&amp;VAR:SDATE=20071299&amp;VAR:FREQ=Quarterly&amp;VAR:RELITEM=RF&amp;VAR:CURRENCY=&amp;VAR:CUR","RSOURCE=EXSHARE&amp;VAR:NATFREQ=QUARTERLY&amp;VAR:RFIELD=FINALIZED&amp;VAR:DB_TYPE=&amp;VAR:UNITS=M&amp;window=popup&amp;width=450&amp;height=300&amp;START_MAXIMIZED=FALSE"}</definedName>
    <definedName name="_4__123Graph_ACHART_111" hidden="1">[7]Menu!$D$23:$M$23</definedName>
    <definedName name="_4__123Graph_AChart_1A" hidden="1">#REF!</definedName>
    <definedName name="_4__FDSAUDITLINK__" hidden="1">{"fdsup://IBCentral/FAT Viewer?action=UPDATE&amp;creator=factset&amp;DOC_NAME=fat:reuters_qtrly_source_window.fat&amp;display_string=Audit&amp;DYN_ARGS=TRUE&amp;VAR:ID1=98849810&amp;VAR:RCODE=FDSPFDSTKTOTAL&amp;VAR:SDATE=20081299&amp;VAR:FREQ=Quarterly&amp;VAR:RELITEM=RF&amp;VAR:CURRENCY=&amp;VAR:CUR","RSOURCE=EXSHARE&amp;VAR:NATFREQ=QUARTERLY&amp;VAR:RFIELD=FINALIZED&amp;VAR:DB_TYPE=&amp;VAR:UNITS=M&amp;window=popup&amp;width=450&amp;height=300&amp;START_MAXIMIZED=FALSE"}</definedName>
    <definedName name="_40__123Graph_CCHART_30" hidden="1">[7]Menu!$D$12:$M$12</definedName>
    <definedName name="_40__FDSAUDITLINK__" hidden="1">{"fdsup://IBCentral/FAT Viewer?action=UPDATE&amp;creator=factset&amp;DOC_NAME=fat:reuters_qtrly_source_window.fat&amp;display_string=Audit&amp;DYN_ARGS=TRUE&amp;VAR:ID1=34537086&amp;VAR:RCODE=FDSPFDSTKTOTAL&amp;VAR:SDATE=20081299&amp;VAR:FREQ=Quarterly&amp;VAR:RELITEM=RF&amp;VAR:CURRENCY=&amp;VAR:CUR","RSOURCE=EXSHARE&amp;VAR:NATFREQ=QUARTERLY&amp;VAR:RFIELD=FINALIZED&amp;VAR:DB_TYPE=&amp;VAR:UNITS=M&amp;window=popup&amp;width=450&amp;height=300&amp;START_MAXIMIZED=FALSE"}</definedName>
    <definedName name="_41__FDSAUDITLINK__" hidden="1">{"fdsup://IBCentral/FAT Viewer?action=UPDATE&amp;creator=factset&amp;DOC_NAME=fat:reuters_qtrly_source_window.fat&amp;display_string=Audit&amp;DYN_ARGS=TRUE&amp;VAR:ID1=38259P50&amp;VAR:RCODE=FDSPFDSTKTOTAL&amp;VAR:SDATE=20041299&amp;VAR:FREQ=Quarterly&amp;VAR:RELITEM=RF&amp;VAR:CURRENCY=&amp;VAR:CUR","RSOURCE=EXSHARE&amp;VAR:NATFREQ=QUARTERLY&amp;VAR:RFIELD=FINALIZED&amp;VAR:DB_TYPE=&amp;VAR:UNITS=M&amp;window=popup&amp;width=450&amp;height=300&amp;START_MAXIMIZED=FALSE"}</definedName>
    <definedName name="_42__FDSAUDITLINK__" hidden="1">{"fdsup://IBCentral/FAT Viewer?action=UPDATE&amp;creator=factset&amp;DOC_NAME=fat:reuters_qtrly_source_window.fat&amp;display_string=Audit&amp;DYN_ARGS=TRUE&amp;VAR:ID1=38259P50&amp;VAR:RCODE=FDSPFDSTKTOTAL&amp;VAR:SDATE=20051299&amp;VAR:FREQ=Quarterly&amp;VAR:RELITEM=RF&amp;VAR:CURRENCY=&amp;VAR:CUR","RSOURCE=EXSHARE&amp;VAR:NATFREQ=QUARTERLY&amp;VAR:RFIELD=FINALIZED&amp;VAR:DB_TYPE=&amp;VAR:UNITS=M&amp;window=popup&amp;width=450&amp;height=300&amp;START_MAXIMIZED=FALSE"}</definedName>
    <definedName name="_43__123Graph_CGROWTH_REVS_A" hidden="1">#REF!</definedName>
    <definedName name="_43__FDSAUDITLINK__" hidden="1">{"fdsup://IBCentral/FAT Viewer?action=UPDATE&amp;creator=factset&amp;DOC_NAME=fat:reuters_qtrly_source_window.fat&amp;display_string=Audit&amp;DYN_ARGS=TRUE&amp;VAR:ID1=38259P50&amp;VAR:RCODE=FDSPFDSTKTOTAL&amp;VAR:SDATE=20061299&amp;VAR:FREQ=Quarterly&amp;VAR:RELITEM=RF&amp;VAR:CURRENCY=&amp;VAR:CUR","RSOURCE=EXSHARE&amp;VAR:NATFREQ=QUARTERLY&amp;VAR:RFIELD=FINALIZED&amp;VAR:DB_TYPE=&amp;VAR:UNITS=M&amp;window=popup&amp;width=450&amp;height=300&amp;START_MAXIMIZED=FALSE"}</definedName>
    <definedName name="_44__FDSAUDITLINK__" hidden="1">{"fdsup://IBCentral/FAT Viewer?action=UPDATE&amp;creator=factset&amp;DOC_NAME=fat:reuters_qtrly_source_window.fat&amp;display_string=Audit&amp;DYN_ARGS=TRUE&amp;VAR:ID1=38259P50&amp;VAR:RCODE=FDSPFDSTKTOTAL&amp;VAR:SDATE=20071299&amp;VAR:FREQ=Quarterly&amp;VAR:RELITEM=RF&amp;VAR:CURRENCY=&amp;VAR:CUR","RSOURCE=EXSHARE&amp;VAR:NATFREQ=QUARTERLY&amp;VAR:RFIELD=FINALIZED&amp;VAR:DB_TYPE=&amp;VAR:UNITS=M&amp;window=popup&amp;width=450&amp;height=300&amp;START_MAXIMIZED=FALSE"}</definedName>
    <definedName name="_45__FDSAUDITLINK__" hidden="1">{"fdsup://IBCentral/FAT Viewer?action=UPDATE&amp;creator=factset&amp;DOC_NAME=fat:reuters_qtrly_source_window.fat&amp;display_string=Audit&amp;DYN_ARGS=TRUE&amp;VAR:ID1=38259P50&amp;VAR:RCODE=FDSPFDSTKTOTAL&amp;VAR:SDATE=20081299&amp;VAR:FREQ=Quarterly&amp;VAR:RELITEM=RF&amp;VAR:CURRENCY=&amp;VAR:CUR","RSOURCE=EXSHARE&amp;VAR:NATFREQ=QUARTERLY&amp;VAR:RFIELD=FINALIZED&amp;VAR:DB_TYPE=&amp;VAR:UNITS=M&amp;window=popup&amp;width=450&amp;height=300&amp;START_MAXIMIZED=FALSE"}</definedName>
    <definedName name="_46__123Graph_CGROWTH_REVS_B" hidden="1">#REF!</definedName>
    <definedName name="_46__FDSAUDITLINK__" hidden="1">{"fdsup://IBCentral/FAT Viewer?action=UPDATE&amp;creator=factset&amp;DOC_NAME=fat:reuters_qtrly_source_window.fat&amp;display_string=Audit&amp;DYN_ARGS=TRUE&amp;VAR:ID1=55616P10&amp;VAR:RCODE=FDSPFDSTKTOTAL&amp;VAR:SDATE=20041099&amp;VAR:FREQ=Quarterly&amp;VAR:RELITEM=RF&amp;VAR:CURRENCY=&amp;VAR:CUR","RSOURCE=EXSHARE&amp;VAR:NATFREQ=QUARTERLY&amp;VAR:RFIELD=FINALIZED&amp;VAR:DB_TYPE=&amp;VAR:UNITS=M&amp;window=popup&amp;width=450&amp;height=300&amp;START_MAXIMIZED=FALSE"}</definedName>
    <definedName name="_47__123Graph_DCHART_112" hidden="1">[7]Menu!$D$16:$M$16</definedName>
    <definedName name="_47__FDSAUDITLINK__" hidden="1">{"fdsup://IBCentral/FAT Viewer?action=UPDATE&amp;creator=factset&amp;DOC_NAME=fat:reuters_qtrly_source_window.fat&amp;display_string=Audit&amp;DYN_ARGS=TRUE&amp;VAR:ID1=55616P10&amp;VAR:RCODE=FDSPFDSTKTOTAL&amp;VAR:SDATE=20051099&amp;VAR:FREQ=Quarterly&amp;VAR:RELITEM=RF&amp;VAR:CURRENCY=&amp;VAR:CUR","RSOURCE=EXSHARE&amp;VAR:NATFREQ=QUARTERLY&amp;VAR:RFIELD=FINALIZED&amp;VAR:DB_TYPE=&amp;VAR:UNITS=M&amp;window=popup&amp;width=450&amp;height=300&amp;START_MAXIMIZED=FALSE"}</definedName>
    <definedName name="_48__FDSAUDITLINK__" hidden="1">{"fdsup://IBCentral/FAT Viewer?action=UPDATE&amp;creator=factset&amp;DOC_NAME=fat:reuters_qtrly_source_window.fat&amp;display_string=Audit&amp;DYN_ARGS=TRUE&amp;VAR:ID1=55616P10&amp;VAR:RCODE=FDSPFDSTKTOTAL&amp;VAR:SDATE=20061099&amp;VAR:FREQ=Quarterly&amp;VAR:RELITEM=RF&amp;VAR:CURRENCY=&amp;VAR:CUR","RSOURCE=EXSHARE&amp;VAR:NATFREQ=QUARTERLY&amp;VAR:RFIELD=FINALIZED&amp;VAR:DB_TYPE=&amp;VAR:UNITS=M&amp;window=popup&amp;width=450&amp;height=300&amp;START_MAXIMIZED=FALSE"}</definedName>
    <definedName name="_49__FDSAUDITLINK__" hidden="1">{"fdsup://IBCentral/FAT Viewer?action=UPDATE&amp;creator=factset&amp;DOC_NAME=fat:reuters_qtrly_source_window.fat&amp;display_string=Audit&amp;DYN_ARGS=TRUE&amp;VAR:ID1=55616P10&amp;VAR:RCODE=FDSPFDSTKTOTAL&amp;VAR:SDATE=20071099&amp;VAR:FREQ=Quarterly&amp;VAR:RELITEM=RF&amp;VAR:CURRENCY=&amp;VAR:CUR","RSOURCE=EXSHARE&amp;VAR:NATFREQ=QUARTERLY&amp;VAR:RFIELD=FINALIZED&amp;VAR:DB_TYPE=&amp;VAR:UNITS=M&amp;window=popup&amp;width=450&amp;height=300&amp;START_MAXIMIZED=FALSE"}</definedName>
    <definedName name="_5__123Graph_ACHART_112" hidden="1">[7]Menu!$D$17:$M$17</definedName>
    <definedName name="_5__123Graph_ACHART_26" hidden="1">[7]Menu!$D$83:$M$83</definedName>
    <definedName name="_5__FDSAUDITLINK__" hidden="1">{"fdsup://IBCentral/FAT Viewer?action=UPDATE&amp;creator=factset&amp;DOC_NAME=fat:reuters_qtrly_source_window.fat&amp;display_string=Audit&amp;DYN_ARGS=TRUE&amp;VAR:ID1=98849810&amp;VAR:RCODE=LTTD&amp;VAR:SDATE=20081299&amp;VAR:FREQ=Quarterly&amp;VAR:RELITEM=RF&amp;VAR:CURRENCY=&amp;VAR:CURRSOURCE=EX","SHARE&amp;VAR:NATFREQ=QUARTERLY&amp;VAR:RFIELD=FINALIZED&amp;VAR:DB_TYPE=&amp;VAR:UNITS=M&amp;window=popup&amp;width=450&amp;height=300&amp;START_MAXIMIZED=FALSE"}</definedName>
    <definedName name="_50__123Graph_DGROWTH_REVS_A" hidden="1">#REF!</definedName>
    <definedName name="_50__FDSAUDITLINK__" hidden="1">{"fdsup://IBCentral/FAT Viewer?action=UPDATE&amp;creator=factset&amp;DOC_NAME=fat:reuters_qtrly_source_window.fat&amp;display_string=Audit&amp;DYN_ARGS=TRUE&amp;VAR:ID1=55616P10&amp;VAR:RCODE=FDSPFDSTKTOTAL&amp;VAR:SDATE=20081099&amp;VAR:FREQ=Quarterly&amp;VAR:RELITEM=RF&amp;VAR:CURRENCY=&amp;VAR:CUR","RSOURCE=EXSHARE&amp;VAR:NATFREQ=QUARTERLY&amp;VAR:RFIELD=FINALIZED&amp;VAR:DB_TYPE=&amp;VAR:UNITS=M&amp;window=popup&amp;width=450&amp;height=300&amp;START_MAXIMIZED=FALSE"}</definedName>
    <definedName name="_51__FDSAUDITLINK__" hidden="1">{"fdsup://IBCentral/FAT Viewer?action=UPDATE&amp;creator=factset&amp;DOC_NAME=fat:reuters_qtrly_source_window.fat&amp;display_string=Audit&amp;DYN_ARGS=TRUE&amp;VAR:ID1=45230810&amp;VAR:RCODE=FDSPFDSTKTOTAL&amp;VAR:SDATE=20041299&amp;VAR:FREQ=Quarterly&amp;VAR:RELITEM=RF&amp;VAR:CURRENCY=&amp;VAR:CUR","RSOURCE=EXSHARE&amp;VAR:NATFREQ=QUARTERLY&amp;VAR:RFIELD=FINALIZED&amp;VAR:DB_TYPE=&amp;VAR:UNITS=M&amp;window=popup&amp;width=450&amp;height=300&amp;START_MAXIMIZED=FALSE"}</definedName>
    <definedName name="_52__FDSAUDITLINK__" hidden="1">{"fdsup://IBCentral/FAT Viewer?action=UPDATE&amp;creator=factset&amp;DOC_NAME=fat:reuters_qtrly_source_window.fat&amp;display_string=Audit&amp;DYN_ARGS=TRUE&amp;VAR:ID1=45230810&amp;VAR:RCODE=FDSPFDSTKTOTAL&amp;VAR:SDATE=20051299&amp;VAR:FREQ=Quarterly&amp;VAR:RELITEM=RF&amp;VAR:CURRENCY=&amp;VAR:CUR","RSOURCE=EXSHARE&amp;VAR:NATFREQ=QUARTERLY&amp;VAR:RFIELD=FINALIZED&amp;VAR:DB_TYPE=&amp;VAR:UNITS=M&amp;window=popup&amp;width=450&amp;height=300&amp;START_MAXIMIZED=FALSE"}</definedName>
    <definedName name="_53__123Graph_DGROWTH_REVS_B" hidden="1">#REF!</definedName>
    <definedName name="_53__FDSAUDITLINK__" hidden="1">{"fdsup://IBCentral/FAT Viewer?action=UPDATE&amp;creator=factset&amp;DOC_NAME=fat:reuters_qtrly_source_window.fat&amp;display_string=Audit&amp;DYN_ARGS=TRUE&amp;VAR:ID1=45230810&amp;VAR:RCODE=FDSPFDSTKTOTAL&amp;VAR:SDATE=20061299&amp;VAR:FREQ=Quarterly&amp;VAR:RELITEM=RF&amp;VAR:CURRENCY=&amp;VAR:CUR","RSOURCE=EXSHARE&amp;VAR:NATFREQ=QUARTERLY&amp;VAR:RFIELD=FINALIZED&amp;VAR:DB_TYPE=&amp;VAR:UNITS=M&amp;window=popup&amp;width=450&amp;height=300&amp;START_MAXIMIZED=FALSE"}</definedName>
    <definedName name="_54__123Graph_XCHART_112" hidden="1">[7]Menu!$AF$15:$AO$15</definedName>
    <definedName name="_54__FDSAUDITLINK__" hidden="1">{"fdsup://IBCentral/FAT Viewer?action=UPDATE&amp;creator=factset&amp;DOC_NAME=fat:reuters_qtrly_source_window.fat&amp;display_string=Audit&amp;DYN_ARGS=TRUE&amp;VAR:ID1=45230810&amp;VAR:RCODE=FDSPFDSTKTOTAL&amp;VAR:SDATE=20071299&amp;VAR:FREQ=Quarterly&amp;VAR:RELITEM=RF&amp;VAR:CURRENCY=&amp;VAR:CUR","RSOURCE=EXSHARE&amp;VAR:NATFREQ=QUARTERLY&amp;VAR:RFIELD=FINALIZED&amp;VAR:DB_TYPE=&amp;VAR:UNITS=M&amp;window=popup&amp;width=450&amp;height=300&amp;START_MAXIMIZED=FALSE"}</definedName>
    <definedName name="_55__123Graph_XChart_1A" hidden="1">#REF!</definedName>
    <definedName name="_55__FDSAUDITLINK__" hidden="1">{"fdsup://IBCentral/FAT Viewer?action=UPDATE&amp;creator=factset&amp;DOC_NAME=fat:reuters_qtrly_source_window.fat&amp;display_string=Audit&amp;DYN_ARGS=TRUE&amp;VAR:ID1=45230810&amp;VAR:RCODE=FDSPFDSTKTOTAL&amp;VAR:SDATE=20081299&amp;VAR:FREQ=Quarterly&amp;VAR:RELITEM=RF&amp;VAR:CURRENCY=&amp;VAR:CUR","RSOURCE=EXSHARE&amp;VAR:NATFREQ=QUARTERLY&amp;VAR:RFIELD=FINALIZED&amp;VAR:DB_TYPE=&amp;VAR:UNITS=M&amp;window=popup&amp;width=450&amp;height=300&amp;START_MAXIMIZED=FALSE"}</definedName>
    <definedName name="_56__123Graph_XChart_2A" hidden="1">#REF!</definedName>
    <definedName name="_56__FDSAUDITLINK__" hidden="1">{"fdsup://IBCentral/FAT Viewer?action=UPDATE&amp;creator=factset&amp;DOC_NAME=fat:reuters_qtrly_source_window.fat&amp;display_string=Audit&amp;DYN_ARGS=TRUE&amp;VAR:ID1=98849810&amp;VAR:RCODE=FDSPFDSTKTOTAL&amp;VAR:SDATE=20041299&amp;VAR:FREQ=Quarterly&amp;VAR:RELITEM=RF&amp;VAR:CURRENCY=&amp;VAR:CUR","RSOURCE=EXSHARE&amp;VAR:NATFREQ=QUARTERLY&amp;VAR:RFIELD=FINALIZED&amp;VAR:DB_TYPE=&amp;VAR:UNITS=M&amp;window=popup&amp;width=450&amp;height=300&amp;START_MAXIMIZED=FALSE"}</definedName>
    <definedName name="_57__123Graph_XCHART_30" hidden="1">[7]Menu!$AF$15:$AO$15</definedName>
    <definedName name="_57__FDSAUDITLINK__" hidden="1">{"fdsup://IBCentral/FAT Viewer?action=UPDATE&amp;creator=factset&amp;DOC_NAME=fat:reuters_qtrly_source_window.fat&amp;display_string=Audit&amp;DYN_ARGS=TRUE&amp;VAR:ID1=98849810&amp;VAR:RCODE=FDSPFDSTKTOTAL&amp;VAR:SDATE=20051299&amp;VAR:FREQ=Quarterly&amp;VAR:RELITEM=RF&amp;VAR:CURRENCY=&amp;VAR:CUR","RSOURCE=EXSHARE&amp;VAR:NATFREQ=QUARTERLY&amp;VAR:RFIELD=FINALIZED&amp;VAR:DB_TYPE=&amp;VAR:UNITS=M&amp;window=popup&amp;width=450&amp;height=300&amp;START_MAXIMIZED=FALSE"}</definedName>
    <definedName name="_58__FDSAUDITLINK__" hidden="1">{"fdsup://IBCentral/FAT Viewer?action=UPDATE&amp;creator=factset&amp;DOC_NAME=fat:reuters_qtrly_source_window.fat&amp;display_string=Audit&amp;DYN_ARGS=TRUE&amp;VAR:ID1=98849810&amp;VAR:RCODE=FDSPFDSTKTOTAL&amp;VAR:SDATE=20061299&amp;VAR:FREQ=Quarterly&amp;VAR:RELITEM=RF&amp;VAR:CURRENCY=&amp;VAR:CUR","RSOURCE=EXSHARE&amp;VAR:NATFREQ=QUARTERLY&amp;VAR:RFIELD=FINALIZED&amp;VAR:DB_TYPE=&amp;VAR:UNITS=M&amp;window=popup&amp;width=450&amp;height=300&amp;START_MAXIMIZED=FALSE"}</definedName>
    <definedName name="_59__FDSAUDITLINK__" hidden="1">{"fdsup://IBCentral/FAT Viewer?action=UPDATE&amp;creator=factset&amp;DOC_NAME=fat:reuters_qtrly_source_window.fat&amp;display_string=Audit&amp;DYN_ARGS=TRUE&amp;VAR:ID1=98849810&amp;VAR:RCODE=FDSPFDSTKTOTAL&amp;VAR:SDATE=20071299&amp;VAR:FREQ=Quarterly&amp;VAR:RELITEM=RF&amp;VAR:CURRENCY=&amp;VAR:CUR","RSOURCE=EXSHARE&amp;VAR:NATFREQ=QUARTERLY&amp;VAR:RFIELD=FINALIZED&amp;VAR:DB_TYPE=&amp;VAR:UNITS=M&amp;window=popup&amp;width=450&amp;height=300&amp;START_MAXIMIZED=FALSE"}</definedName>
    <definedName name="_6__123Graph_AChart_1A" hidden="1">#REF!</definedName>
    <definedName name="_6__123Graph_ACHART_29" hidden="1">[7]Menu!#REF!</definedName>
    <definedName name="_6__FDSAUDITLINK__" hidden="1">{"fdsup://IBCentral/FAT Viewer?action=UPDATE&amp;creator=factset&amp;DOC_NAME=fat:reuters_qtrly_source_window.fat&amp;display_string=Audit&amp;DYN_ARGS=TRUE&amp;VAR:ID1=98849810&amp;VAR:RCODE=DSTT&amp;VAR:SDATE=20081299&amp;VAR:FREQ=Quarterly&amp;VAR:RELITEM=RF&amp;VAR:CURRENCY=&amp;VAR:CURRSOURCE=EX","SHARE&amp;VAR:NATFREQ=QUARTERLY&amp;VAR:RFIELD=FINALIZED&amp;VAR:DB_TYPE=&amp;VAR:UNITS=M&amp;window=popup&amp;width=450&amp;height=300&amp;START_MAXIMIZED=FALSE"}</definedName>
    <definedName name="_60__FDSAUDITLINK__" hidden="1">{"fdsup://IBCentral/FAT Viewer?action=UPDATE&amp;creator=factset&amp;DOC_NAME=fat:reuters_qtrly_source_window.fat&amp;display_string=Audit&amp;DYN_ARGS=TRUE&amp;VAR:ID1=98849810&amp;VAR:RCODE=FDSPFDSTKTOTAL&amp;VAR:SDATE=20081299&amp;VAR:FREQ=Quarterly&amp;VAR:RELITEM=RF&amp;VAR:CURRENCY=&amp;VAR:CUR","RSOURCE=EXSHARE&amp;VAR:NATFREQ=QUARTERLY&amp;VAR:RFIELD=FINALIZED&amp;VAR:DB_TYPE=&amp;VAR:UNITS=M&amp;window=popup&amp;width=450&amp;height=300&amp;START_MAXIMIZED=FALSE"}</definedName>
    <definedName name="_60_0_S" hidden="1">#REF!</definedName>
    <definedName name="_61__FDSAUDITLINK__" hidden="1">{"fdsup://IBCentral/FAT Viewer?action=UPDATE&amp;creator=factset&amp;DOC_NAME=fat:reuters_qtrly_source_window.fat&amp;display_string=Audit&amp;DYN_ARGS=TRUE&amp;VAR:ID1=74271810&amp;VAR:RCODE=FDSPFDSTKTOTAL&amp;VAR:SDATE=20041299&amp;VAR:FREQ=Quarterly&amp;VAR:RELITEM=RF&amp;VAR:CURRENCY=&amp;VAR:CUR","RSOURCE=EXSHARE&amp;VAR:NATFREQ=QUARTERLY&amp;VAR:RFIELD=FINALIZED&amp;VAR:DB_TYPE=&amp;VAR:UNITS=M&amp;window=popup&amp;width=450&amp;height=300&amp;START_MAXIMIZED=FALSE"}</definedName>
    <definedName name="_62__FDSAUDITLINK__" hidden="1">{"fdsup://IBCentral/FAT Viewer?action=UPDATE&amp;creator=factset&amp;DOC_NAME=fat:reuters_qtrly_source_window.fat&amp;display_string=Audit&amp;DYN_ARGS=TRUE&amp;VAR:ID1=74271810&amp;VAR:RCODE=FDSPFDSTKTOTAL&amp;VAR:SDATE=20051299&amp;VAR:FREQ=Quarterly&amp;VAR:RELITEM=RF&amp;VAR:CURRENCY=&amp;VAR:CUR","RSOURCE=EXSHARE&amp;VAR:NATFREQ=QUARTERLY&amp;VAR:RFIELD=FINALIZED&amp;VAR:DB_TYPE=&amp;VAR:UNITS=M&amp;window=popup&amp;width=450&amp;height=300&amp;START_MAXIMIZED=FALSE"}</definedName>
    <definedName name="_63__FDSAUDITLINK__" hidden="1">{"fdsup://IBCentral/FAT Viewer?action=UPDATE&amp;creator=factset&amp;DOC_NAME=fat:reuters_qtrly_source_window.fat&amp;display_string=Audit&amp;DYN_ARGS=TRUE&amp;VAR:ID1=74271810&amp;VAR:RCODE=FDSPFDSTKTOTAL&amp;VAR:SDATE=20061299&amp;VAR:FREQ=Quarterly&amp;VAR:RELITEM=RF&amp;VAR:CURRENCY=&amp;VAR:CUR","RSOURCE=EXSHARE&amp;VAR:NATFREQ=QUARTERLY&amp;VAR:RFIELD=FINALIZED&amp;VAR:DB_TYPE=&amp;VAR:UNITS=M&amp;window=popup&amp;width=450&amp;height=300&amp;START_MAXIMIZED=FALSE"}</definedName>
    <definedName name="_63_0_Table2_" hidden="1">#REF!</definedName>
    <definedName name="_64__FDSAUDITLINK__" hidden="1">{"fdsup://IBCentral/FAT Viewer?action=UPDATE&amp;creator=factset&amp;DOC_NAME=fat:reuters_qtrly_source_window.fat&amp;display_string=Audit&amp;DYN_ARGS=TRUE&amp;VAR:ID1=74271810&amp;VAR:RCODE=FDSPFDSTKTOTAL&amp;VAR:SDATE=20071299&amp;VAR:FREQ=Quarterly&amp;VAR:RELITEM=RF&amp;VAR:CURRENCY=&amp;VAR:CUR","RSOURCE=EXSHARE&amp;VAR:NATFREQ=QUARTERLY&amp;VAR:RFIELD=FINALIZED&amp;VAR:DB_TYPE=&amp;VAR:UNITS=M&amp;window=popup&amp;width=450&amp;height=300&amp;START_MAXIMIZED=FALSE"}</definedName>
    <definedName name="_65__FDSAUDITLINK__" hidden="1">{"fdsup://IBCentral/FAT Viewer?action=UPDATE&amp;creator=factset&amp;DOC_NAME=fat:reuters_qtrly_source_window.fat&amp;display_string=Audit&amp;DYN_ARGS=TRUE&amp;VAR:ID1=74271810&amp;VAR:RCODE=FDSPFDSTKTOTAL&amp;VAR:SDATE=20081299&amp;VAR:FREQ=Quarterly&amp;VAR:RELITEM=RF&amp;VAR:CURRENCY=&amp;VAR:CUR","RSOURCE=EXSHARE&amp;VAR:NATFREQ=QUARTERLY&amp;VAR:RFIELD=FINALIZED&amp;VAR:DB_TYPE=&amp;VAR:UNITS=M&amp;window=popup&amp;width=450&amp;height=300&amp;START_MAXIMIZED=FALSE"}</definedName>
    <definedName name="_66__FDSAUDITLINK__" hidden="1">{"fdsup://IBCentral/FAT Viewer?action=UPDATE&amp;creator=factset&amp;DOC_NAME=fat:reuters_qtrly_source_window.fat&amp;display_string=Audit&amp;DYN_ARGS=TRUE&amp;VAR:ID1=19121610&amp;VAR:RCODE=FDSPFDSTKTOTAL&amp;VAR:SDATE=20041299&amp;VAR:FREQ=Quarterly&amp;VAR:RELITEM=RF&amp;VAR:CURRENCY=&amp;VAR:CUR","RSOURCE=EXSHARE&amp;VAR:NATFREQ=QUARTERLY&amp;VAR:RFIELD=FINALIZED&amp;VAR:DB_TYPE=&amp;VAR:UNITS=M&amp;window=popup&amp;width=450&amp;height=300&amp;START_MAXIMIZED=FALSE"}</definedName>
    <definedName name="_66_0_Table2_" hidden="1">#REF!</definedName>
    <definedName name="_67__FDSAUDITLINK__" hidden="1">{"fdsup://IBCentral/FAT Viewer?action=UPDATE&amp;creator=factset&amp;DOC_NAME=fat:reuters_qtrly_source_window.fat&amp;display_string=Audit&amp;DYN_ARGS=TRUE&amp;VAR:ID1=19121610&amp;VAR:RCODE=FDSPFDSTKTOTAL&amp;VAR:SDATE=20051299&amp;VAR:FREQ=Quarterly&amp;VAR:RELITEM=RF&amp;VAR:CURRENCY=&amp;VAR:CUR","RSOURCE=EXSHARE&amp;VAR:NATFREQ=QUARTERLY&amp;VAR:RFIELD=FINALIZED&amp;VAR:DB_TYPE=&amp;VAR:UNITS=M&amp;window=popup&amp;width=450&amp;height=300&amp;START_MAXIMIZED=FALSE"}</definedName>
    <definedName name="_68__FDSAUDITLINK__" hidden="1">{"fdsup://IBCentral/FAT Viewer?action=UPDATE&amp;creator=factset&amp;DOC_NAME=fat:reuters_qtrly_source_window.fat&amp;display_string=Audit&amp;DYN_ARGS=TRUE&amp;VAR:ID1=19121610&amp;VAR:RCODE=FDSPFDSTKTOTAL&amp;VAR:SDATE=20061299&amp;VAR:FREQ=Quarterly&amp;VAR:RELITEM=RF&amp;VAR:CURRENCY=&amp;VAR:CUR","RSOURCE=EXSHARE&amp;VAR:NATFREQ=QUARTERLY&amp;VAR:RFIELD=FINALIZED&amp;VAR:DB_TYPE=&amp;VAR:UNITS=M&amp;window=popup&amp;width=450&amp;height=300&amp;START_MAXIMIZED=FALSE"}</definedName>
    <definedName name="_69__FDSAUDITLINK__" hidden="1">{"fdsup://IBCentral/FAT Viewer?action=UPDATE&amp;creator=factset&amp;DOC_NAME=fat:reuters_qtrly_source_window.fat&amp;display_string=Audit&amp;DYN_ARGS=TRUE&amp;VAR:ID1=19121610&amp;VAR:RCODE=FDSPFDSTKTOTAL&amp;VAR:SDATE=20071299&amp;VAR:FREQ=Quarterly&amp;VAR:RELITEM=RF&amp;VAR:CURRENCY=&amp;VAR:CUR","RSOURCE=EXSHARE&amp;VAR:NATFREQ=QUARTERLY&amp;VAR:RFIELD=FINALIZED&amp;VAR:DB_TYPE=&amp;VAR:UNITS=M&amp;window=popup&amp;width=450&amp;height=300&amp;START_MAXIMIZED=FALSE"}</definedName>
    <definedName name="_7__123Graph_ACHART_26" hidden="1">[7]Menu!$D$83:$M$83</definedName>
    <definedName name="_7__123Graph_AChart_2A" hidden="1">#REF!</definedName>
    <definedName name="_7__FDSAUDITLINK__" hidden="1">{"fdsup://IBCentral/FAT Viewer?action=UPDATE&amp;creator=factset&amp;DOC_NAME=fat:reuters_qtrly_source_window.fat&amp;display_string=Audit&amp;DYN_ARGS=TRUE&amp;VAR:ID1=74271810&amp;VAR:RCODE=FDSPFDSTKTOTAL&amp;VAR:SDATE=20081299&amp;VAR:FREQ=Quarterly&amp;VAR:RELITEM=RF&amp;VAR:CURRENCY=&amp;VAR:CUR","RSOURCE=EXSHARE&amp;VAR:NATFREQ=QUARTERLY&amp;VAR:RFIELD=FINALIZED&amp;VAR:DB_TYPE=&amp;VAR:UNITS=M&amp;window=popup&amp;width=450&amp;height=300&amp;START_MAXIMIZED=FALSE"}</definedName>
    <definedName name="_70__FDSAUDITLINK__" hidden="1">{"fdsup://IBCentral/FAT Viewer?action=UPDATE&amp;creator=factset&amp;DOC_NAME=fat:reuters_qtrly_source_window.fat&amp;display_string=Audit&amp;DYN_ARGS=TRUE&amp;VAR:ID1=19121610&amp;VAR:RCODE=FDSPFDSTKTOTAL&amp;VAR:SDATE=20081299&amp;VAR:FREQ=Quarterly&amp;VAR:RELITEM=RF&amp;VAR:CURRENCY=&amp;VAR:CUR","RSOURCE=EXSHARE&amp;VAR:NATFREQ=QUARTERLY&amp;VAR:RFIELD=FINALIZED&amp;VAR:DB_TYPE=&amp;VAR:UNITS=M&amp;window=popup&amp;width=450&amp;height=300&amp;START_MAXIMIZED=FALSE"}</definedName>
    <definedName name="_71__FDSAUDITLINK__" hidden="1">{"fdsup://IBCentral/FAT Viewer?action=UPDATE&amp;creator=factset&amp;DOC_NAME=fat:reuters_qtrly_source_window.fat&amp;display_string=Audit&amp;DYN_ARGS=TRUE&amp;VAR:ID1=00176510&amp;VAR:RCODE=FDSPFDSTKTOTAL&amp;VAR:SDATE=20041299&amp;VAR:FREQ=Quarterly&amp;VAR:RELITEM=RF&amp;VAR:CURRENCY=&amp;VAR:CUR","RSOURCE=EXSHARE&amp;VAR:NATFREQ=QUARTERLY&amp;VAR:RFIELD=FINALIZED&amp;VAR:DB_TYPE=&amp;VAR:UNITS=M&amp;window=popup&amp;width=450&amp;height=300&amp;START_MAXIMIZED=FALSE"}</definedName>
    <definedName name="_72__FDSAUDITLINK__" hidden="1">{"fdsup://IBCentral/FAT Viewer?action=UPDATE&amp;creator=factset&amp;DOC_NAME=fat:reuters_qtrly_source_window.fat&amp;display_string=Audit&amp;DYN_ARGS=TRUE&amp;VAR:ID1=00176510&amp;VAR:RCODE=FDSPFDSTKTOTAL&amp;VAR:SDATE=20051299&amp;VAR:FREQ=Quarterly&amp;VAR:RELITEM=RF&amp;VAR:CURRENCY=&amp;VAR:CUR","RSOURCE=EXSHARE&amp;VAR:NATFREQ=QUARTERLY&amp;VAR:RFIELD=FINALIZED&amp;VAR:DB_TYPE=&amp;VAR:UNITS=M&amp;window=popup&amp;width=450&amp;height=300&amp;START_MAXIMIZED=FALSE"}</definedName>
    <definedName name="_73__FDSAUDITLINK__" hidden="1">{"fdsup://IBCentral/FAT Viewer?action=UPDATE&amp;creator=factset&amp;DOC_NAME=fat:reuters_qtrly_source_window.fat&amp;display_string=Audit&amp;DYN_ARGS=TRUE&amp;VAR:ID1=00176510&amp;VAR:RCODE=FDSPFDSTKTOTAL&amp;VAR:SDATE=20061299&amp;VAR:FREQ=Quarterly&amp;VAR:RELITEM=RF&amp;VAR:CURRENCY=&amp;VAR:CUR","RSOURCE=EXSHARE&amp;VAR:NATFREQ=QUARTERLY&amp;VAR:RFIELD=FINALIZED&amp;VAR:DB_TYPE=&amp;VAR:UNITS=M&amp;window=popup&amp;width=450&amp;height=300&amp;START_MAXIMIZED=FALSE"}</definedName>
    <definedName name="_74__FDSAUDITLINK__" hidden="1">{"fdsup://IBCentral/FAT Viewer?action=UPDATE&amp;creator=factset&amp;DOC_NAME=fat:reuters_qtrly_source_window.fat&amp;display_string=Audit&amp;DYN_ARGS=TRUE&amp;VAR:ID1=00176510&amp;VAR:RCODE=FDSPFDSTKTOTAL&amp;VAR:SDATE=20071299&amp;VAR:FREQ=Quarterly&amp;VAR:RELITEM=RF&amp;VAR:CURRENCY=&amp;VAR:CUR","RSOURCE=EXSHARE&amp;VAR:NATFREQ=QUARTERLY&amp;VAR:RFIELD=FINALIZED&amp;VAR:DB_TYPE=&amp;VAR:UNITS=M&amp;window=popup&amp;width=450&amp;height=300&amp;START_MAXIMIZED=FALSE"}</definedName>
    <definedName name="_75__FDSAUDITLINK__" hidden="1">{"fdsup://IBCentral/FAT Viewer?action=UPDATE&amp;creator=factset&amp;DOC_NAME=fat:reuters_qtrly_source_window.fat&amp;display_string=Audit&amp;DYN_ARGS=TRUE&amp;VAR:ID1=00176510&amp;VAR:RCODE=FDSPFDSTKTOTAL&amp;VAR:SDATE=20081299&amp;VAR:FREQ=Quarterly&amp;VAR:RELITEM=RF&amp;VAR:CURRENCY=&amp;VAR:CUR","RSOURCE=EXSHARE&amp;VAR:NATFREQ=QUARTERLY&amp;VAR:RFIELD=FINALIZED&amp;VAR:DB_TYPE=&amp;VAR:UNITS=M&amp;window=popup&amp;width=450&amp;height=300&amp;START_MAXIMIZED=FALSE"}</definedName>
    <definedName name="_76__FDSAUDITLINK__" hidden="1">{"fdsup://IBCentral/FAT Viewer?action=UPDATE&amp;creator=factset&amp;DOC_NAME=fat:reuters_qtrly_source_window.fat&amp;display_string=Audit&amp;DYN_ARGS=TRUE&amp;VAR:ID1=65122910&amp;VAR:RCODE=FDSPFDSTKTOTAL&amp;VAR:SDATE=20041299&amp;VAR:FREQ=Quarterly&amp;VAR:RELITEM=RF&amp;VAR:CURRENCY=&amp;VAR:CUR","RSOURCE=EXSHARE&amp;VAR:NATFREQ=QUARTERLY&amp;VAR:RFIELD=FINALIZED&amp;VAR:DB_TYPE=&amp;VAR:UNITS=M&amp;window=popup&amp;width=450&amp;height=300&amp;START_MAXIMIZED=FALSE"}</definedName>
    <definedName name="_77__FDSAUDITLINK__" hidden="1">{"fdsup://IBCentral/FAT Viewer?action=UPDATE&amp;creator=factset&amp;DOC_NAME=fat:reuters_qtrly_source_window.fat&amp;display_string=Audit&amp;DYN_ARGS=TRUE&amp;VAR:ID1=65122910&amp;VAR:RCODE=FDSPFDSTKTOTAL&amp;VAR:SDATE=20051299&amp;VAR:FREQ=Quarterly&amp;VAR:RELITEM=RF&amp;VAR:CURRENCY=&amp;VAR:CUR","RSOURCE=EXSHARE&amp;VAR:NATFREQ=QUARTERLY&amp;VAR:RFIELD=FINALIZED&amp;VAR:DB_TYPE=&amp;VAR:UNITS=M&amp;window=popup&amp;width=450&amp;height=300&amp;START_MAXIMIZED=FALSE"}</definedName>
    <definedName name="_78__FDSAUDITLINK__" hidden="1">{"fdsup://IBCentral/FAT Viewer?action=UPDATE&amp;creator=factset&amp;DOC_NAME=fat:reuters_qtrly_source_window.fat&amp;display_string=Audit&amp;DYN_ARGS=TRUE&amp;VAR:ID1=65122910&amp;VAR:RCODE=FDSPFDSTKTOTAL&amp;VAR:SDATE=20061299&amp;VAR:FREQ=Quarterly&amp;VAR:RELITEM=RF&amp;VAR:CURRENCY=&amp;VAR:CUR","RSOURCE=EXSHARE&amp;VAR:NATFREQ=QUARTERLY&amp;VAR:RFIELD=FINALIZED&amp;VAR:DB_TYPE=&amp;VAR:UNITS=M&amp;window=popup&amp;width=450&amp;height=300&amp;START_MAXIMIZED=FALSE"}</definedName>
    <definedName name="_79__FDSAUDITLINK__" hidden="1">{"fdsup://IBCentral/FAT Viewer?action=UPDATE&amp;creator=factset&amp;DOC_NAME=fat:reuters_qtrly_source_window.fat&amp;display_string=Audit&amp;DYN_ARGS=TRUE&amp;VAR:ID1=65122910&amp;VAR:RCODE=FDSPFDSTKTOTAL&amp;VAR:SDATE=20071299&amp;VAR:FREQ=Quarterly&amp;VAR:RELITEM=RF&amp;VAR:CURRENCY=&amp;VAR:CUR","RSOURCE=EXSHARE&amp;VAR:NATFREQ=QUARTERLY&amp;VAR:RFIELD=FINALIZED&amp;VAR:DB_TYPE=&amp;VAR:UNITS=M&amp;window=popup&amp;width=450&amp;height=300&amp;START_MAXIMIZED=FALSE"}</definedName>
    <definedName name="_8__123Graph_ACHART_30" hidden="1">[7]Menu!$D$11:$M$11</definedName>
    <definedName name="_8__FDSAUDITLINK__" hidden="1">{"fdsup://IBCentral/FAT Viewer?action=UPDATE&amp;creator=factset&amp;DOC_NAME=fat:reuters_qtrly_source_window.fat&amp;display_string=Audit&amp;DYN_ARGS=TRUE&amp;VAR:ID1=74271810&amp;VAR:RCODE=LTTD&amp;VAR:SDATE=20081299&amp;VAR:FREQ=Quarterly&amp;VAR:RELITEM=RF&amp;VAR:CURRENCY=&amp;VAR:CURRSOURCE=EX","SHARE&amp;VAR:NATFREQ=QUARTERLY&amp;VAR:RFIELD=FINALIZED&amp;VAR:DB_TYPE=&amp;VAR:UNITS=M&amp;window=popup&amp;width=450&amp;height=300&amp;START_MAXIMIZED=FALSE"}</definedName>
    <definedName name="_80__FDSAUDITLINK__" hidden="1">{"fdsup://IBCentral/FAT Viewer?action=UPDATE&amp;creator=factset&amp;DOC_NAME=fat:reuters_qtrly_source_window.fat&amp;display_string=Audit&amp;DYN_ARGS=TRUE&amp;VAR:ID1=65122910&amp;VAR:RCODE=FDSPFDSTKTOTAL&amp;VAR:SDATE=20081299&amp;VAR:FREQ=Quarterly&amp;VAR:RELITEM=RF&amp;VAR:CURRENCY=&amp;VAR:CUR","RSOURCE=EXSHARE&amp;VAR:NATFREQ=QUARTERLY&amp;VAR:RFIELD=FINALIZED&amp;VAR:DB_TYPE=&amp;VAR:UNITS=M&amp;window=popup&amp;width=450&amp;height=300&amp;START_MAXIMIZED=FALSE"}</definedName>
    <definedName name="_81__FDSAUDITLINK__" hidden="1">{"fdsup://IBCentral/FAT Viewer?action=UPDATE&amp;creator=factset&amp;DOC_NAME=fat:reuters_qtrly_source_window.fat&amp;display_string=Audit&amp;DYN_ARGS=TRUE&amp;VAR:ID1=85461610&amp;VAR:RCODE=FDSPFDSTKTOTAL&amp;VAR:SDATE=20041299&amp;VAR:FREQ=Quarterly&amp;VAR:RELITEM=RF&amp;VAR:CURRENCY=&amp;VAR:CUR","RSOURCE=EXSHARE&amp;VAR:NATFREQ=QUARTERLY&amp;VAR:RFIELD=FINALIZED&amp;VAR:DB_TYPE=&amp;VAR:UNITS=M&amp;window=popup&amp;width=450&amp;height=300&amp;START_MAXIMIZED=FALSE"}</definedName>
    <definedName name="_82__FDSAUDITLINK__" hidden="1">{"fdsup://IBCentral/FAT Viewer?action=UPDATE&amp;creator=factset&amp;DOC_NAME=fat:reuters_qtrly_source_window.fat&amp;display_string=Audit&amp;DYN_ARGS=TRUE&amp;VAR:ID1=85461610&amp;VAR:RCODE=FDSPFDSTKTOTAL&amp;VAR:SDATE=20051299&amp;VAR:FREQ=Quarterly&amp;VAR:RELITEM=RF&amp;VAR:CURRENCY=&amp;VAR:CUR","RSOURCE=EXSHARE&amp;VAR:NATFREQ=QUARTERLY&amp;VAR:RFIELD=FINALIZED&amp;VAR:DB_TYPE=&amp;VAR:UNITS=M&amp;window=popup&amp;width=450&amp;height=300&amp;START_MAXIMIZED=FALSE"}</definedName>
    <definedName name="_83__FDSAUDITLINK__" hidden="1">{"fdsup://IBCentral/FAT Viewer?action=UPDATE&amp;creator=factset&amp;DOC_NAME=fat:reuters_qtrly_source_window.fat&amp;display_string=Audit&amp;DYN_ARGS=TRUE&amp;VAR:ID1=85461610&amp;VAR:RCODE=FDSPFDSTKTOTAL&amp;VAR:SDATE=20061299&amp;VAR:FREQ=Quarterly&amp;VAR:RELITEM=RF&amp;VAR:CURRENCY=&amp;VAR:CUR","RSOURCE=EXSHARE&amp;VAR:NATFREQ=QUARTERLY&amp;VAR:RFIELD=FINALIZED&amp;VAR:DB_TYPE=&amp;VAR:UNITS=M&amp;window=popup&amp;width=450&amp;height=300&amp;START_MAXIMIZED=FALSE"}</definedName>
    <definedName name="_84__FDSAUDITLINK__" hidden="1">{"fdsup://IBCentral/FAT Viewer?action=UPDATE&amp;creator=factset&amp;DOC_NAME=fat:reuters_qtrly_source_window.fat&amp;display_string=Audit&amp;DYN_ARGS=TRUE&amp;VAR:ID1=85461610&amp;VAR:RCODE=FDSPFDSTKTOTAL&amp;VAR:SDATE=20071299&amp;VAR:FREQ=Quarterly&amp;VAR:RELITEM=RF&amp;VAR:CURRENCY=&amp;VAR:CUR","RSOURCE=EXSHARE&amp;VAR:NATFREQ=QUARTERLY&amp;VAR:RFIELD=FINALIZED&amp;VAR:DB_TYPE=&amp;VAR:UNITS=M&amp;window=popup&amp;width=450&amp;height=300&amp;START_MAXIMIZED=FALSE"}</definedName>
    <definedName name="_85__FDSAUDITLINK__" hidden="1">{"fdsup://IBCentral/FAT Viewer?action=UPDATE&amp;creator=factset&amp;DOC_NAME=fat:reuters_qtrly_source_window.fat&amp;display_string=Audit&amp;DYN_ARGS=TRUE&amp;VAR:ID1=85461610&amp;VAR:RCODE=FDSPFDSTKTOTAL&amp;VAR:SDATE=20081299&amp;VAR:FREQ=Quarterly&amp;VAR:RELITEM=RF&amp;VAR:CURRENCY=&amp;VAR:CUR","RSOURCE=EXSHARE&amp;VAR:NATFREQ=QUARTERLY&amp;VAR:RFIELD=FINALIZED&amp;VAR:DB_TYPE=&amp;VAR:UNITS=M&amp;window=popup&amp;width=450&amp;height=300&amp;START_MAXIMIZED=FALSE"}</definedName>
    <definedName name="_86__FDSAUDITLINK__" hidden="1">{"fdsup://IBCentral/FAT Viewer?action=UPDATE&amp;creator=factset&amp;DOC_NAME=fat:reuters_qtrly_source_window.fat&amp;display_string=Audit&amp;DYN_ARGS=TRUE&amp;VAR:ID1=34537086&amp;VAR:RCODE=FDSPFDSTKTOTAL&amp;VAR:SDATE=20041299&amp;VAR:FREQ=Quarterly&amp;VAR:RELITEM=RF&amp;VAR:CURRENCY=&amp;VAR:CUR","RSOURCE=EXSHARE&amp;VAR:NATFREQ=QUARTERLY&amp;VAR:RFIELD=FINALIZED&amp;VAR:DB_TYPE=&amp;VAR:UNITS=M&amp;window=popup&amp;width=450&amp;height=300&amp;START_MAXIMIZED=FALSE"}</definedName>
    <definedName name="_87__FDSAUDITLINK__" hidden="1">{"fdsup://IBCentral/FAT Viewer?action=UPDATE&amp;creator=factset&amp;DOC_NAME=fat:reuters_qtrly_source_window.fat&amp;display_string=Audit&amp;DYN_ARGS=TRUE&amp;VAR:ID1=34537086&amp;VAR:RCODE=FDSPFDSTKTOTAL&amp;VAR:SDATE=20051299&amp;VAR:FREQ=Quarterly&amp;VAR:RELITEM=RF&amp;VAR:CURRENCY=&amp;VAR:CUR","RSOURCE=EXSHARE&amp;VAR:NATFREQ=QUARTERLY&amp;VAR:RFIELD=FINALIZED&amp;VAR:DB_TYPE=&amp;VAR:UNITS=M&amp;window=popup&amp;width=450&amp;height=300&amp;START_MAXIMIZED=FALSE"}</definedName>
    <definedName name="_88__FDSAUDITLINK__" hidden="1">{"fdsup://IBCentral/FAT Viewer?action=UPDATE&amp;creator=factset&amp;DOC_NAME=fat:reuters_qtrly_source_window.fat&amp;display_string=Audit&amp;DYN_ARGS=TRUE&amp;VAR:ID1=34537086&amp;VAR:RCODE=FDSPFDSTKTOTAL&amp;VAR:SDATE=20061299&amp;VAR:FREQ=Quarterly&amp;VAR:RELITEM=RF&amp;VAR:CURRENCY=&amp;VAR:CUR","RSOURCE=EXSHARE&amp;VAR:NATFREQ=QUARTERLY&amp;VAR:RFIELD=FINALIZED&amp;VAR:DB_TYPE=&amp;VAR:UNITS=M&amp;window=popup&amp;width=450&amp;height=300&amp;START_MAXIMIZED=FALSE"}</definedName>
    <definedName name="_89__FDSAUDITLINK__" hidden="1">{"fdsup://IBCentral/FAT Viewer?action=UPDATE&amp;creator=factset&amp;DOC_NAME=fat:reuters_qtrly_source_window.fat&amp;display_string=Audit&amp;DYN_ARGS=TRUE&amp;VAR:ID1=34537086&amp;VAR:RCODE=FDSPFDSTKTOTAL&amp;VAR:SDATE=20071299&amp;VAR:FREQ=Quarterly&amp;VAR:RELITEM=RF&amp;VAR:CURRENCY=&amp;VAR:CUR","RSOURCE=EXSHARE&amp;VAR:NATFREQ=QUARTERLY&amp;VAR:RFIELD=FINALIZED&amp;VAR:DB_TYPE=&amp;VAR:UNITS=M&amp;window=popup&amp;width=450&amp;height=300&amp;START_MAXIMIZED=FALSE"}</definedName>
    <definedName name="_9__123Graph_AGROSS_MARGINS" hidden="1">#REF!</definedName>
    <definedName name="_9__FDSAUDITLINK__" hidden="1">{"fdsup://IBCentral/FAT Viewer?action=UPDATE&amp;creator=factset&amp;DOC_NAME=fat:reuters_qtrly_source_window.fat&amp;display_string=Audit&amp;DYN_ARGS=TRUE&amp;VAR:ID1=74271810&amp;VAR:RCODE=DSTT&amp;VAR:SDATE=20081299&amp;VAR:FREQ=Quarterly&amp;VAR:RELITEM=RF&amp;VAR:CURRENCY=&amp;VAR:CURRSOURCE=EX","SHARE&amp;VAR:NATFREQ=QUARTERLY&amp;VAR:RFIELD=FINALIZED&amp;VAR:DB_TYPE=&amp;VAR:UNITS=M&amp;window=popup&amp;width=450&amp;height=300&amp;START_MAXIMIZED=FALSE"}</definedName>
    <definedName name="_90__FDSAUDITLINK__" hidden="1">{"fdsup://IBCentral/FAT Viewer?action=UPDATE&amp;creator=factset&amp;DOC_NAME=fat:reuters_qtrly_source_window.fat&amp;display_string=Audit&amp;DYN_ARGS=TRUE&amp;VAR:ID1=34537086&amp;VAR:RCODE=FDSPFDSTKTOTAL&amp;VAR:SDATE=20081299&amp;VAR:FREQ=Quarterly&amp;VAR:RELITEM=RF&amp;VAR:CURRENCY=&amp;VAR:CUR","RSOURCE=EXSHARE&amp;VAR:NATFREQ=QUARTERLY&amp;VAR:RFIELD=FINALIZED&amp;VAR:DB_TYPE=&amp;VAR:UNITS=M&amp;window=popup&amp;width=450&amp;height=300&amp;START_MAXIMIZED=FALSE"}</definedName>
    <definedName name="_91__FDSAUDITLINK__" hidden="1">{"fdsup://IBCentral/FAT Viewer?action=UPDATE&amp;creator=factset&amp;DOC_NAME=fat:reuters_qtrly_source_window.fat&amp;display_string=Audit&amp;DYN_ARGS=TRUE&amp;VAR:ID1=38259P50&amp;VAR:RCODE=FDSPFDSTKTOTAL&amp;VAR:SDATE=20041299&amp;VAR:FREQ=Quarterly&amp;VAR:RELITEM=RF&amp;VAR:CURRENCY=&amp;VAR:CUR","RSOURCE=EXSHARE&amp;VAR:NATFREQ=QUARTERLY&amp;VAR:RFIELD=FINALIZED&amp;VAR:DB_TYPE=&amp;VAR:UNITS=M&amp;window=popup&amp;width=450&amp;height=300&amp;START_MAXIMIZED=FALSE"}</definedName>
    <definedName name="_92__FDSAUDITLINK__" hidden="1">{"fdsup://IBCentral/FAT Viewer?action=UPDATE&amp;creator=factset&amp;DOC_NAME=fat:reuters_qtrly_source_window.fat&amp;display_string=Audit&amp;DYN_ARGS=TRUE&amp;VAR:ID1=38259P50&amp;VAR:RCODE=FDSPFDSTKTOTAL&amp;VAR:SDATE=20051299&amp;VAR:FREQ=Quarterly&amp;VAR:RELITEM=RF&amp;VAR:CURRENCY=&amp;VAR:CUR","RSOURCE=EXSHARE&amp;VAR:NATFREQ=QUARTERLY&amp;VAR:RFIELD=FINALIZED&amp;VAR:DB_TYPE=&amp;VAR:UNITS=M&amp;window=popup&amp;width=450&amp;height=300&amp;START_MAXIMIZED=FALSE"}</definedName>
    <definedName name="_93__FDSAUDITLINK__" hidden="1">{"fdsup://IBCentral/FAT Viewer?action=UPDATE&amp;creator=factset&amp;DOC_NAME=fat:reuters_qtrly_source_window.fat&amp;display_string=Audit&amp;DYN_ARGS=TRUE&amp;VAR:ID1=38259P50&amp;VAR:RCODE=FDSPFDSTKTOTAL&amp;VAR:SDATE=20061299&amp;VAR:FREQ=Quarterly&amp;VAR:RELITEM=RF&amp;VAR:CURRENCY=&amp;VAR:CUR","RSOURCE=EXSHARE&amp;VAR:NATFREQ=QUARTERLY&amp;VAR:RFIELD=FINALIZED&amp;VAR:DB_TYPE=&amp;VAR:UNITS=M&amp;window=popup&amp;width=450&amp;height=300&amp;START_MAXIMIZED=FALSE"}</definedName>
    <definedName name="_94__FDSAUDITLINK__" hidden="1">{"fdsup://IBCentral/FAT Viewer?action=UPDATE&amp;creator=factset&amp;DOC_NAME=fat:reuters_qtrly_source_window.fat&amp;display_string=Audit&amp;DYN_ARGS=TRUE&amp;VAR:ID1=38259P50&amp;VAR:RCODE=FDSPFDSTKTOTAL&amp;VAR:SDATE=20071299&amp;VAR:FREQ=Quarterly&amp;VAR:RELITEM=RF&amp;VAR:CURRENCY=&amp;VAR:CUR","RSOURCE=EXSHARE&amp;VAR:NATFREQ=QUARTERLY&amp;VAR:RFIELD=FINALIZED&amp;VAR:DB_TYPE=&amp;VAR:UNITS=M&amp;window=popup&amp;width=450&amp;height=300&amp;START_MAXIMIZED=FALSE"}</definedName>
    <definedName name="_95__FDSAUDITLINK__" hidden="1">{"fdsup://IBCentral/FAT Viewer?action=UPDATE&amp;creator=factset&amp;DOC_NAME=fat:reuters_qtrly_source_window.fat&amp;display_string=Audit&amp;DYN_ARGS=TRUE&amp;VAR:ID1=38259P50&amp;VAR:RCODE=FDSPFDSTKTOTAL&amp;VAR:SDATE=20081299&amp;VAR:FREQ=Quarterly&amp;VAR:RELITEM=RF&amp;VAR:CURRENCY=&amp;VAR:CUR","RSOURCE=EXSHARE&amp;VAR:NATFREQ=QUARTERLY&amp;VAR:RFIELD=FINALIZED&amp;VAR:DB_TYPE=&amp;VAR:UNITS=M&amp;window=popup&amp;width=450&amp;height=300&amp;START_MAXIMIZED=FALSE"}</definedName>
    <definedName name="_96__FDSAUDITLINK__" hidden="1">{"fdsup://IBCentral/FAT Viewer?action=UPDATE&amp;creator=factset&amp;DOC_NAME=fat:reuters_qtrly_source_window.fat&amp;display_string=Audit&amp;DYN_ARGS=TRUE&amp;VAR:ID1=55616P10&amp;VAR:RCODE=FDSPFDSTKTOTAL&amp;VAR:SDATE=20041099&amp;VAR:FREQ=Quarterly&amp;VAR:RELITEM=RF&amp;VAR:CURRENCY=&amp;VAR:CUR","RSOURCE=EXSHARE&amp;VAR:NATFREQ=QUARTERLY&amp;VAR:RFIELD=FINALIZED&amp;VAR:DB_TYPE=&amp;VAR:UNITS=M&amp;window=popup&amp;width=450&amp;height=300&amp;START_MAXIMIZED=FALSE"}</definedName>
    <definedName name="_97__FDSAUDITLINK__" hidden="1">{"fdsup://IBCentral/FAT Viewer?action=UPDATE&amp;creator=factset&amp;DOC_NAME=fat:reuters_qtrly_source_window.fat&amp;display_string=Audit&amp;DYN_ARGS=TRUE&amp;VAR:ID1=55616P10&amp;VAR:RCODE=FDSPFDSTKTOTAL&amp;VAR:SDATE=20051099&amp;VAR:FREQ=Quarterly&amp;VAR:RELITEM=RF&amp;VAR:CURRENCY=&amp;VAR:CUR","RSOURCE=EXSHARE&amp;VAR:NATFREQ=QUARTERLY&amp;VAR:RFIELD=FINALIZED&amp;VAR:DB_TYPE=&amp;VAR:UNITS=M&amp;window=popup&amp;width=450&amp;height=300&amp;START_MAXIMIZED=FALSE"}</definedName>
    <definedName name="_98__FDSAUDITLINK__" hidden="1">{"fdsup://IBCentral/FAT Viewer?action=UPDATE&amp;creator=factset&amp;DOC_NAME=fat:reuters_qtrly_source_window.fat&amp;display_string=Audit&amp;DYN_ARGS=TRUE&amp;VAR:ID1=55616P10&amp;VAR:RCODE=FDSPFDSTKTOTAL&amp;VAR:SDATE=20061099&amp;VAR:FREQ=Quarterly&amp;VAR:RELITEM=RF&amp;VAR:CURRENCY=&amp;VAR:CUR","RSOURCE=EXSHARE&amp;VAR:NATFREQ=QUARTERLY&amp;VAR:RFIELD=FINALIZED&amp;VAR:DB_TYPE=&amp;VAR:UNITS=M&amp;window=popup&amp;width=450&amp;height=300&amp;START_MAXIMIZED=FALSE"}</definedName>
    <definedName name="_99__FDSAUDITLINK__" hidden="1">{"fdsup://IBCentral/FAT Viewer?action=UPDATE&amp;creator=factset&amp;DOC_NAME=fat:reuters_qtrly_source_window.fat&amp;display_string=Audit&amp;DYN_ARGS=TRUE&amp;VAR:ID1=55616P10&amp;VAR:RCODE=FDSPFDSTKTOTAL&amp;VAR:SDATE=20071099&amp;VAR:FREQ=Quarterly&amp;VAR:RELITEM=RF&amp;VAR:CURRENCY=&amp;VAR:CUR","RSOURCE=EXSHARE&amp;VAR:NATFREQ=QUARTERLY&amp;VAR:RFIELD=FINALIZED&amp;VAR:DB_TYPE=&amp;VAR:UNITS=M&amp;window=popup&amp;width=450&amp;height=300&amp;START_MAXIMIZED=FALSE"}</definedName>
    <definedName name="_a1" hidden="1">{#N/A,#N/A,FALSE,"Synth";"parc_DC",#N/A,FALSE,"parc";#N/A,#N/A,FALSE,"CA prest";#N/A,#N/A,FALSE,"Ratio CA";#N/A,#N/A,FALSE,"Trafic";"CR_GSM_acté_DC",#N/A,FALSE,"CR GSM_acté";#N/A,#N/A,FALSE,"Abonnés";#N/A,#N/A,FALSE,"Créances";#N/A,#N/A,FALSE,"Effectifs"}</definedName>
    <definedName name="_AtRisk_SimSetting_AutomaticallyGenerateReports" hidden="1">FALSE</definedName>
    <definedName name="_AtRisk_SimSetting_AutomaticResultsDisplayMode" hidden="1">1</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1</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bdm.2B754C816B33440CA6B09FCECA363B1C.edm" hidden="1">#REF!</definedName>
    <definedName name="_bdm.4261CBDD64CC43EEAE9367E32A5D9415.edm" hidden="1">#REF!</definedName>
    <definedName name="_bdm.4E36B374656E4111BE06C6AA8593525F.edm" hidden="1">#REF!</definedName>
    <definedName name="_bdm.A2FC9A89D6D74FC893514932B9559E6F.edm" hidden="1">#REF!</definedName>
    <definedName name="_bdm.B6D3C63AED6645D6839BAAA3C46A1B11.edm" hidden="1">#REF!</definedName>
    <definedName name="_bdm.D3D232B0C825487C80B74D42D3DC9229.edm" hidden="1">#REF!</definedName>
    <definedName name="_bdm.EAA026CA20C74B79BA422B16028705A4.edm" hidden="1">#REF!</definedName>
    <definedName name="_bdm.EE4FE38359B54D868B4E6D164382A293.edm" hidden="1">#REF!</definedName>
    <definedName name="_Dist_Bin" localSheetId="3" hidden="1">'[10]Fonthill Wastewater'!#REF!</definedName>
    <definedName name="_Dist_Bin" hidden="1">'[11]Fonthill Wastewater'!#REF!</definedName>
    <definedName name="_Dist_Values" hidden="1">#REF!</definedName>
    <definedName name="_eu_lblSeed1" hidden="1">6648124</definedName>
    <definedName name="_eu_lblSeed2" hidden="1">3105613</definedName>
    <definedName name="_eu_lblSeed3" hidden="1">9092828</definedName>
    <definedName name="_eu_lblSeed4" hidden="1">8231087</definedName>
    <definedName name="_eu_lblSeed5" hidden="1">8045525</definedName>
    <definedName name="_eu_lblSeed6" hidden="1">1463957</definedName>
    <definedName name="_eu_lblSeed7" hidden="1">1146085</definedName>
    <definedName name="_eu_lblSeed8" hidden="1">0</definedName>
    <definedName name="_Fill" localSheetId="3" hidden="1">#REF!</definedName>
    <definedName name="_Fill" hidden="1">#REF!</definedName>
    <definedName name="_fin1" hidden="1">{#N/A,#N/A,TRUE,"UKUPNO";#N/A,#N/A,TRUE,"PLASMAN";#N/A,#N/A,TRUE,"REKAP"}</definedName>
    <definedName name="_HKJ1" hidden="1">{#N/A,#N/A,TRUE,"UKUPNO";#N/A,#N/A,TRUE,"PLASMAN";#N/A,#N/A,TRUE,"REKAP"}</definedName>
    <definedName name="_HR1" hidden="1">{#N/A,#N/A,TRUE,"UKUPNO";#N/A,#N/A,TRUE,"PLASMAN";#N/A,#N/A,TRUE,"REKAP"}</definedName>
    <definedName name="_K1" hidden="1">{#N/A,#N/A,TRUE,"UKUPNO";#N/A,#N/A,TRUE,"PLASMAN";#N/A,#N/A,TRUE,"REKAP"}</definedName>
    <definedName name="_Key1" localSheetId="3" hidden="1">'[12]Acct. Worksheet'!#REF!</definedName>
    <definedName name="_Key1" hidden="1">'[12]Acct. Worksheet'!#REF!</definedName>
    <definedName name="_Key2" localSheetId="3" hidden="1">'[12]Acct. Worksheet'!#REF!</definedName>
    <definedName name="_Key2" hidden="1">'[12]Acct. Worksheet'!#REF!</definedName>
    <definedName name="_KO1" hidden="1">{#N/A,#N/A,TRUE,"UKUPNO";#N/A,#N/A,TRUE,"PLASMAN";#N/A,#N/A,TRUE,"REKAP"}</definedName>
    <definedName name="_MatInverse_Out" localSheetId="3" hidden="1">'[10]Fonthill Wastewater'!#REF!</definedName>
    <definedName name="_MatInverse_Out" hidden="1">'[11]Fonthill Wastewater'!#REF!</definedName>
    <definedName name="_MatMult_A" localSheetId="3" hidden="1">'[10]Fonthill Wastewater'!#REF!</definedName>
    <definedName name="_MatMult_A" hidden="1">'[11]Fonthill Wastewater'!#REF!</definedName>
    <definedName name="_MatMult_AxB" localSheetId="3" hidden="1">'[10]Fonthill Wastewater'!#REF!</definedName>
    <definedName name="_MatMult_AxB" hidden="1">'[11]Fonthill Wastewater'!#REF!</definedName>
    <definedName name="_MatMult_B" localSheetId="3" hidden="1">'[10]Fonthill Wastewater'!#REF!</definedName>
    <definedName name="_MatMult_B" hidden="1">'[11]Fonthill Wastewater'!#REF!</definedName>
    <definedName name="_Order1" hidden="1">255</definedName>
    <definedName name="_Order2" hidden="1">0</definedName>
    <definedName name="_Parse_Out" localSheetId="3" hidden="1">'[10]Fonthill Wastewater'!#REF!</definedName>
    <definedName name="_Parse_Out" hidden="1">'[11]Fonthill Wastewater'!#REF!</definedName>
    <definedName name="_r" hidden="1">{#N/A,#N/A,TRUE,"Total Market";#N/A,#N/A,TRUE,"Pricing Table";#N/A,#N/A,TRUE,"Residential Minutes";#N/A,#N/A,TRUE,"Small Bus Minutes";#N/A,#N/A,TRUE,"Medium Bus Minures";#N/A,#N/A,TRUE,"Corporate Min penetration";#N/A,#N/A,TRUE,"Line Penetration";#N/A,#N/A,TRUE,"Direct Line Penetration";#N/A,#N/A,TRUE,"Indirect Lines";#N/A,#N/A,TRUE,"Penetration% by Customer";#N/A,#N/A,TRUE,"Penetration% by Product";#N/A,#N/A,TRUE,"Minutes-Revenue by Product";#N/A,#N/A,TRUE,"Product Minute penetration";#N/A,#N/A,TRUE,"Customer Minutes Penetration"}</definedName>
    <definedName name="_Regression_Out" localSheetId="3" hidden="1">'[10]Fonthill Wastewater'!#REF!</definedName>
    <definedName name="_Regression_Out" hidden="1">'[11]Fonthill Wastewater'!#REF!</definedName>
    <definedName name="_Regression_X" localSheetId="3" hidden="1">'[10]Fonthill Wastewater'!#REF!</definedName>
    <definedName name="_Regression_X" hidden="1">'[11]Fonthill Wastewater'!#REF!</definedName>
    <definedName name="_SE1" hidden="1">{#N/A,#N/A,FALSE,"Aging Summary";#N/A,#N/A,FALSE,"Ratio Analysis";#N/A,#N/A,FALSE,"Test 120 Day Accts";#N/A,#N/A,FALSE,"Tickmarks"}</definedName>
    <definedName name="_Sort" localSheetId="3" hidden="1">'[12]Acct. Worksheet'!#REF!</definedName>
    <definedName name="_Sort" hidden="1">'[12]Acct. Worksheet'!#REF!</definedName>
    <definedName name="_SUM3">[2]OPEB!$A$1:$G$45</definedName>
    <definedName name="_Table1_In1" localSheetId="3" hidden="1">'[10]Fonthill Wastewater'!#REF!</definedName>
    <definedName name="_Table1_In1" hidden="1">'[11]Fonthill Wastewater'!#REF!</definedName>
    <definedName name="_Table1_Out" hidden="1">#REF!</definedName>
    <definedName name="_Table2_In1" hidden="1">#REF!</definedName>
    <definedName name="_Table2_Out" hidden="1">#REF!</definedName>
    <definedName name="_V1" hidden="1">{#N/A,#N/A,FALSE,"Aging Summary";#N/A,#N/A,FALSE,"Ratio Analysis";#N/A,#N/A,FALSE,"Test 120 Day Accts";#N/A,#N/A,FALSE,"Tickmarks"}</definedName>
    <definedName name="_w1" hidden="1">{#N/A,#N/A,TRUE,"UKUPNO";#N/A,#N/A,TRUE,"PLASMAN";#N/A,#N/A,TRUE,"REKAP"}</definedName>
    <definedName name="_xlcn.WorksheetConnection_T9A2C161" hidden="1">#REF!</definedName>
    <definedName name="_yo11121">'[4]11121 yonge'!$J$6</definedName>
    <definedName name="_z1" hidden="1">{#N/A,#N/A,TRUE,"UKUPNO";#N/A,#N/A,TRUE,"PLASMAN";#N/A,#N/A,TRUE,"REKAP"}</definedName>
    <definedName name="a" hidden="1">{#N/A,#N/A,FALSE,"Aging Summary";#N/A,#N/A,FALSE,"Ratio Analysis";#N/A,#N/A,FALSE,"Test 120 Day Accts";#N/A,#N/A,FALSE,"Tickmarks"}</definedName>
    <definedName name="A2159244F">'[13]WCI EGS'!$R$1:$R$10,'[13]WCI EGS'!$R$11:$R$47</definedName>
    <definedName name="A2159253J">'[13]WCI EGS'!$X$1:$X$10,'[13]WCI EGS'!$X$11:$X$47</definedName>
    <definedName name="A2159262K">'[13]WCI EGS'!$AO$1:$AO$10,'[13]WCI EGS'!$AO$11:$AO$47</definedName>
    <definedName name="A2159263L">'[13]WCI EGS'!$B$1:$B$10,'[13]WCI EGS'!$B$11:$B$47</definedName>
    <definedName name="A2159264R">'[13]WCI EGS'!$C$1:$C$10,'[13]WCI EGS'!$C$11:$C$47</definedName>
    <definedName name="A2159265T">'[13]WCI EGS'!$D$1:$D$10,'[13]WCI EGS'!$D$11:$D$47</definedName>
    <definedName name="A2159266V">'[13]WCI EGS'!$F$1:$F$10,'[13]WCI EGS'!$F$11:$F$47</definedName>
    <definedName name="A2159267W">'[13]WCI EGS'!$G$1:$G$10,'[13]WCI EGS'!$G$11:$G$47</definedName>
    <definedName name="A2159268X">'[13]WCI EGS'!$H$1:$H$10,'[13]WCI EGS'!$H$11:$H$47</definedName>
    <definedName name="A2159269A">'[13]WCI EGS'!$I$1:$I$10,'[13]WCI EGS'!$I$11:$I$47</definedName>
    <definedName name="A2159270K">'[13]WCI EGS'!$J$1:$J$10,'[13]WCI EGS'!$J$11:$J$47</definedName>
    <definedName name="A2159271L">'[13]WCI EGS'!$K$1:$K$10,'[13]WCI EGS'!$K$11:$K$47</definedName>
    <definedName name="A2159272R">'[13]WCI EGS'!$L$1:$L$10,'[13]WCI EGS'!$L$11:$L$47</definedName>
    <definedName name="A2159273T">'[13]WCI EGS'!$M$1:$M$10,'[13]WCI EGS'!$M$11:$M$47</definedName>
    <definedName name="A2159274V">'[13]WCI EGS'!$N$1:$N$10,'[13]WCI EGS'!$N$11:$N$47</definedName>
    <definedName name="A2159275W">'[13]WCI EGS'!$O$1:$O$10,'[13]WCI EGS'!$O$11:$O$47</definedName>
    <definedName name="A2159276X">'[13]WCI EGS'!$P$1:$P$10,'[13]WCI EGS'!$P$11:$P$47</definedName>
    <definedName name="A2159277A">'[13]WCI EGS'!$Q$1:$Q$10,'[13]WCI EGS'!$Q$11:$Q$47</definedName>
    <definedName name="A2159278C">'[13]WCI EGS'!$S$1:$S$10,'[13]WCI EGS'!$S$11:$S$47</definedName>
    <definedName name="A2159279F">'[13]WCI EGS'!$T$1:$T$10,'[13]WCI EGS'!$T$11:$T$47</definedName>
    <definedName name="A2159280R">'[13]WCI EGS'!$U$1:$U$10,'[13]WCI EGS'!$U$11:$U$47</definedName>
    <definedName name="A2159281T">'[13]WCI EGS'!$V$1:$V$10,'[13]WCI EGS'!$V$11:$V$47</definedName>
    <definedName name="A2159282V">'[13]WCI EGS'!$W$1:$W$10,'[13]WCI EGS'!$W$11:$W$47</definedName>
    <definedName name="A2159283W">'[13]WCI EGS'!$Y$1:$Y$10,'[13]WCI EGS'!$Y$11:$Y$47</definedName>
    <definedName name="A2159284X">'[13]WCI EGS'!$Z$1:$Z$10,'[13]WCI EGS'!$Z$11:$Z$47</definedName>
    <definedName name="A2159285A">'[13]WCI EGS'!$AA$1:$AA$10,'[13]WCI EGS'!$AA$11:$AA$47</definedName>
    <definedName name="A2159286C">'[13]WCI EGS'!$AB$1:$AB$10,'[13]WCI EGS'!$AB$11:$AB$47</definedName>
    <definedName name="A2159287F">'[13]WCI EGS'!$AC$1:$AC$10,'[13]WCI EGS'!$AC$11:$AC$47</definedName>
    <definedName name="A2159288J">'[13]WCI EGS'!$AD$1:$AD$10,'[13]WCI EGS'!$AD$11:$AD$47</definedName>
    <definedName name="A2159289K">'[13]WCI EGS'!$AE$1:$AE$10,'[13]WCI EGS'!$AE$11:$AE$47</definedName>
    <definedName name="A2159290V">'[13]WCI EGS'!$AF$1:$AF$10,'[13]WCI EGS'!$AF$11:$AF$47</definedName>
    <definedName name="A2159291W">'[13]WCI EGS'!$AG$1:$AG$10,'[13]WCI EGS'!$AG$11:$AG$47</definedName>
    <definedName name="A2159292X">'[13]WCI EGS'!$AH$1:$AH$10,'[13]WCI EGS'!$AH$11:$AH$47</definedName>
    <definedName name="A2159293A">'[13]WCI EGS'!$AI$1:$AI$10,'[13]WCI EGS'!$AI$11:$AI$47</definedName>
    <definedName name="A2159294C">'[13]WCI EGS'!$AJ$1:$AJ$10,'[13]WCI EGS'!$AJ$11:$AJ$47</definedName>
    <definedName name="A2159295F">'[13]WCI EGS'!$AK$1:$AK$10,'[13]WCI EGS'!$AK$11:$AK$47</definedName>
    <definedName name="A2159296J">'[13]WCI EGS'!$AL$1:$AL$10,'[13]WCI EGS'!$AL$11:$AL$47</definedName>
    <definedName name="A2159297K">'[13]WCI EGS'!$AM$1:$AM$10,'[13]WCI EGS'!$AM$11:$AM$47</definedName>
    <definedName name="A2159298L">'[13]WCI EGS'!$AN$1:$AN$10,'[13]WCI EGS'!$AN$11:$AN$47</definedName>
    <definedName name="A2325806K">[13]cpi06!$B$1:$B$10,[13]cpi06!$B$11:$B$243</definedName>
    <definedName name="A2325807L">[13]cpi06!$K$1:$K$10,[13]cpi06!$K$110:$K$243</definedName>
    <definedName name="A2325810A">[13]cpi06!$T$1:$T$10,[13]cpi06!$T$107:$T$243</definedName>
    <definedName name="A2325811C">[13]cpi06!$C$1:$C$10,[13]cpi06!$C$11:$C$243</definedName>
    <definedName name="A2325812F">[13]cpi06!$L$1:$L$10,[13]cpi06!$L$110:$L$243</definedName>
    <definedName name="A2325815L">[13]cpi06!$U$1:$U$10,[13]cpi06!$U$107:$U$243</definedName>
    <definedName name="A2325816R">[13]cpi06!$D$1:$D$10,[13]cpi06!$D$11:$D$243</definedName>
    <definedName name="A2325817T">[13]cpi06!$M$1:$M$10,[13]cpi06!$M$110:$M$243</definedName>
    <definedName name="A2325820F">[13]cpi06!$V$1:$V$10,[13]cpi06!$V$107:$V$243</definedName>
    <definedName name="A2325821J">[13]cpi06!$E$1:$E$10,[13]cpi06!$E$11:$E$243</definedName>
    <definedName name="A2325822K">[13]cpi06!$N$1:$N$10,[13]cpi06!$N$110:$N$243</definedName>
    <definedName name="A2325825T">[13]cpi06!$W$1:$W$10,[13]cpi06!$W$107:$W$243</definedName>
    <definedName name="A2325826V">[13]cpi06!$F$1:$F$10,[13]cpi06!$F$11:$F$243</definedName>
    <definedName name="A2325827W">[13]cpi06!$O$1:$O$10,[13]cpi06!$O$110:$O$243</definedName>
    <definedName name="A2325830K">[13]cpi06!$X$1:$X$10,[13]cpi06!$X$107:$X$243</definedName>
    <definedName name="A2325831L">[13]cpi06!$G$1:$G$10,[13]cpi06!$G$11:$G$243</definedName>
    <definedName name="A2325832R">[13]cpi06!$P$1:$P$10,[13]cpi06!$P$110:$P$243</definedName>
    <definedName name="A2325835W">[13]cpi06!$Y$1:$Y$10,[13]cpi06!$Y$107:$Y$243</definedName>
    <definedName name="A2325836X">[13]cpi06!$H$1:$H$10,[13]cpi06!$H$139:$H$243</definedName>
    <definedName name="A2325837A">[13]cpi06!$Q$1:$Q$10,[13]cpi06!$Q$143:$Q$243</definedName>
    <definedName name="A2325840R">[13]cpi06!$Z$1:$Z$10,[13]cpi06!$Z$140:$Z$243</definedName>
    <definedName name="A2325841T">[13]cpi06!$I$1:$I$10,[13]cpi06!$I$11:$I$243</definedName>
    <definedName name="A2325842V">[13]cpi06!$R$1:$R$10,[13]cpi06!$R$110:$R$243</definedName>
    <definedName name="A2325845A">[13]cpi06!$AA$1:$AA$10,[13]cpi06!$AA$107:$AA$243</definedName>
    <definedName name="A2325846C">[13]cpi06!$J$1:$J$10,[13]cpi06!$J$11:$J$243</definedName>
    <definedName name="A2325847F">[13]cpi06!$S$1:$S$10,[13]cpi06!$S$110:$S$243</definedName>
    <definedName name="A2325850V">[13]cpi06!$AB$1:$AB$10,[13]cpi06!$AB$107:$AB$243</definedName>
    <definedName name="aa" hidden="1">{#N/A,#N/A,FALSE,"Aging Summary";#N/A,#N/A,FALSE,"Ratio Analysis";#N/A,#N/A,FALSE,"Test 120 Day Accts";#N/A,#N/A,FALSE,"Tickmarks"}</definedName>
    <definedName name="aaa" hidden="1">{"consolidated_costs",#N/A,FALSE,"Cost_Data_Table";"regulatory_adjustments",#N/A,FALSE,"Cost_Data_Table";"adjustment_explanations",#N/A,FALSE,"Cost_Data_Table";"utility_costs",#N/A,FALSE,"Cost_Data_Table";"utility_costs_inflated",#N/A,FALSE,"Cost_Data_Table"}</definedName>
    <definedName name="AAA_DOCTOPS" hidden="1">"AAA_SET"</definedName>
    <definedName name="AAA_duser" hidden="1">"OFF"</definedName>
    <definedName name="aaaaaaaa" hidden="1">{#N/A,#N/A,FALSE,"Aging Summary";#N/A,#N/A,FALSE,"Ratio Analysis";#N/A,#N/A,FALSE,"Test 120 Day Accts";#N/A,#N/A,FALSE,"Tickmarks"}</definedName>
    <definedName name="AAB_Addin5" hidden="1">"AAB_Description for addin 5,Description for addin 5,Description for addin 5,Description for addin 5,Description for addin 5,Description for addin 5"</definedName>
    <definedName name="ab" hidden="1">{#N/A,#N/A,FALSE,"Aging Summary";#N/A,#N/A,FALSE,"Ratio Analysis";#N/A,#N/A,FALSE,"Test 120 Day Accts";#N/A,#N/A,FALSE,"Tickmarks"}</definedName>
    <definedName name="abc" hidden="1">{#N/A,#N/A,FALSE,"Aging Summary";#N/A,#N/A,FALSE,"Ratio Analysis";#N/A,#N/A,FALSE,"Test 120 Day Accts";#N/A,#N/A,FALSE,"Tickmarks"}</definedName>
    <definedName name="AccessDatabase" hidden="1">"C:\DATA\Kevin\Kevin's Model.mdb"</definedName>
    <definedName name="ACCOUNT_LIST">'[14]|'!$I$2:$I$600</definedName>
    <definedName name="AccountNames">[15]!AccountTypes[Name]</definedName>
    <definedName name="ActDirect">'[16]Total Directs and LDCs'!$A$8:$W$13</definedName>
    <definedName name="ActDirectApr">'[17]Total Directs and LDCs'!$A$8:$X$9</definedName>
    <definedName name="ActDirectAug">'[18]Total Directs and LDCs'!$A$8:$X$9</definedName>
    <definedName name="ActDirectDec">'[19]Total Directs and LDCs'!$A$8:$X$9</definedName>
    <definedName name="ActDirectFeb">'[20]Total Directs and LDCs'!$A$8:$X$9</definedName>
    <definedName name="ActDirectJan">'[21]Total Directs and LDCs'!$A$8:$X$9</definedName>
    <definedName name="ActDirectJuly">'[22]Total Directs and LDCs'!$A$8:$X$9</definedName>
    <definedName name="ActDirectJune">'[23]Total Directs and LDCs'!$A$8:$X$9</definedName>
    <definedName name="ActDirectMar">'[24]Total Directs and LDCs'!$A$8:$X$9</definedName>
    <definedName name="ActDirectMay">'[25]Total Directs and LDCs'!$A$8:$X$9</definedName>
    <definedName name="ActDirectNov">'[26]Total Directs and LDCs'!$A$8:$X$9</definedName>
    <definedName name="ActDirectOct">'[27]Total Directs and LDCs'!$A$8:$X$9</definedName>
    <definedName name="ActDirectSept">'[28]Total Directs and LDCs'!$A$8:$X$9</definedName>
    <definedName name="ActELDC">'[16]Total Directs and LDCs'!$A$16:$W$21</definedName>
    <definedName name="ActELDCApr">'[17]Total Directs and LDCs'!$A$13:$X$14</definedName>
    <definedName name="ActELDCAug">'[18]Total Directs and LDCs'!$A$13:$X$14</definedName>
    <definedName name="ActELDCDec">'[19]Total Directs and LDCs'!$A$13:$X$14</definedName>
    <definedName name="ActELDCFeb">'[20]Total Directs and LDCs'!$A$13:$X$14</definedName>
    <definedName name="ActELDCJan">'[21]Total Directs and LDCs'!$A$13:$X$14</definedName>
    <definedName name="ActELDCJuly">'[22]Total Directs and LDCs'!$A$13:$X$14</definedName>
    <definedName name="ActELDCJune">'[23]Total Directs and LDCs'!$A$13:$X$14</definedName>
    <definedName name="ActELDCMar">'[24]Total Directs and LDCs'!$A$13:$X$14</definedName>
    <definedName name="ActELDCMay">'[25]Total Directs and LDCs'!$A$13:$X$14</definedName>
    <definedName name="ActELDCNov">'[26]Total Directs and LDCs'!$A$13:$X$14</definedName>
    <definedName name="ActELDCOct">'[27]Total Directs and LDCs'!$A$13:$X$14</definedName>
    <definedName name="ActELDCSept">'[28]Total Directs and LDCs'!$A$13:$X$14</definedName>
    <definedName name="ActOMEU">'[29]Total from CSS (Retail and MEU)'!$A$111:$U$123</definedName>
    <definedName name="ActOMEUApr">'[30]Total from CSS (Retail and MEU)'!$A$98:$X$110</definedName>
    <definedName name="ActOMEUAug">'[31]Total from CSS (Retail and MEU)'!$A$98:$X$110</definedName>
    <definedName name="ActOMEUDec">'[32]Total from CSS (Retail and MEU)'!$A$98:$X$110</definedName>
    <definedName name="ActOMEUFeb">'[33]Total from CSS (Retail and MEU)'!$A$98:$X$110</definedName>
    <definedName name="ActOMEUJan">'[34]Total from CSS (Retail and MEU)'!$A$98:$X$110</definedName>
    <definedName name="ActOMEUJuly">'[35]Total from CSS (Retail and MEU)'!$A$98:$X$110</definedName>
    <definedName name="ActOMEUJune">'[36]Total from CSS (Retail and MEU)'!$A$98:$X$110</definedName>
    <definedName name="ActOMEUMar">'[37]Total from CSS (Retail and MEU)'!$A$98:$X$110</definedName>
    <definedName name="ActOMEUMay">'[38]Total from CSS (Retail and MEU)'!$A$98:$X$110</definedName>
    <definedName name="ActOMEUNov">'[39]Total from CSS (Retail and MEU)'!$A$98:$X$110</definedName>
    <definedName name="ActOMEUOct">'[40]Total from CSS (Retail and MEU)'!$A$98:$X$110</definedName>
    <definedName name="ActOMEUSept">'[41]Total from CSS (Retail and MEU)'!$A$98:$X$110</definedName>
    <definedName name="ActRetail">'[29]Total from CSS (Retail and MEU)'!$A$8:$U$95</definedName>
    <definedName name="ActRetailApr">'[30]Total from CSS (Retail and MEU)'!$A$9:$X$80</definedName>
    <definedName name="ActRetailAug">'[31]Total from CSS (Retail and MEU)'!$A$9:$X$80</definedName>
    <definedName name="ActRetailDec">'[32]Total from CSS (Retail and MEU)'!$A$9:$X$80</definedName>
    <definedName name="ActRetailFeb">'[33]Total from CSS (Retail and MEU)'!$A$9:$X$80</definedName>
    <definedName name="ActRetailJan">'[34]Total from CSS (Retail and MEU)'!$A$9:$W$79</definedName>
    <definedName name="ActRetailJuly">'[35]Total from CSS (Retail and MEU)'!$A$9:$X$80</definedName>
    <definedName name="ActRetailJune">'[36]Total from CSS (Retail and MEU)'!$A$9:$X$80</definedName>
    <definedName name="ActRetailMar">'[37]Total from CSS (Retail and MEU)'!$A$9:$X$80</definedName>
    <definedName name="ActRetailMay">'[38]Total from CSS (Retail and MEU)'!$A$9:$X$80</definedName>
    <definedName name="ActRetailNov">'[39]Total from CSS (Retail and MEU)'!$A$9:$X$80</definedName>
    <definedName name="ActRetailOct">'[40]Total from CSS (Retail and MEU)'!$A$9:$X$80</definedName>
    <definedName name="ActRetailSept">'[41]Total from CSS (Retail and MEU)'!$A$9:$X$80</definedName>
    <definedName name="ActRetJan">'[34]Total from CSS (Retail and MEU)'!$A$9:$W$79</definedName>
    <definedName name="ActTXLDC">'[16]Total Directs and LDCs'!$A$15:$W$15</definedName>
    <definedName name="ActTXLDCApr">'[17]Total Directs and LDCs'!$A$12:$X$12</definedName>
    <definedName name="ActTXLDCAug">'[18]Total Directs and LDCs'!$A$12:$X$12</definedName>
    <definedName name="ActTXLDCDec">'[19]Total Directs and LDCs'!$A$12:$X$12</definedName>
    <definedName name="ActTXLDCFeb">'[20]Total Directs and LDCs'!$A$12:$X$12</definedName>
    <definedName name="ActTXLDCJan">'[21]Total Directs and LDCs'!$A$12:$X$12</definedName>
    <definedName name="ActTXLDCJuly">'[22]Total Directs and LDCs'!$A$12:$X$12</definedName>
    <definedName name="ActTXLDCJune">'[23]Total Directs and LDCs'!$A$12:$X$12</definedName>
    <definedName name="ActTXLDCMar">'[24]Total Directs and LDCs'!$A$12:$X$12</definedName>
    <definedName name="ActTXLDCMay">'[25]Total Directs and LDCs'!$A$12:$X$12</definedName>
    <definedName name="ActTXLDCNov">'[26]Total Directs and LDCs'!$A$12:$X$12</definedName>
    <definedName name="ActTXLDCOct">'[27]Total Directs and LDCs'!$A$12:$X$12</definedName>
    <definedName name="ActTXLDCSept">'[28]Total Directs and LDCs'!$A$12:$X$12</definedName>
    <definedName name="ActTXMEU">'[29]Total from CSS (Retail and MEU)'!$A$98:$T$109</definedName>
    <definedName name="ActTXMEUApr">'[30]Total from CSS (Retail and MEU)'!$A$85:$W$96</definedName>
    <definedName name="ActTXMEUAug">'[31]Total from CSS (Retail and MEU)'!$A$85:$W$96</definedName>
    <definedName name="ActTXMEUDec">'[32]Total from CSS (Retail and MEU)'!$A$85:$W$96</definedName>
    <definedName name="ActTXMEUFeb">'[33]Total from CSS (Retail and MEU)'!$A$85:$W$96</definedName>
    <definedName name="ActTXMEUJan">'[34]Total from CSS (Retail and MEU)'!$A$85:$W$96</definedName>
    <definedName name="ActTXMEUJuly">'[35]Total from CSS (Retail and MEU)'!$A$85:$W$96</definedName>
    <definedName name="ActTXMEUJune">'[36]Total from CSS (Retail and MEU)'!$A$85:$W$96</definedName>
    <definedName name="ActTXMEUMar">'[37]Total from CSS (Retail and MEU)'!$A$85:$W$96</definedName>
    <definedName name="ActTXMEUMay">'[38]Total from CSS (Retail and MEU)'!$A$85:$W$96</definedName>
    <definedName name="ActTXMEUNov">'[39]Total from CSS (Retail and MEU)'!$A$85:$W$96</definedName>
    <definedName name="ActTXMEUOct">'[40]Total from CSS (Retail and MEU)'!$A$85:$W$96</definedName>
    <definedName name="ActTXMEUSept">'[41]Total from CSS (Retail and MEU)'!$A$85:$W$96</definedName>
    <definedName name="Actual">'[42]F2-1-EMT'!$AB$12</definedName>
    <definedName name="adf" hidden="1">{#N/A,#N/A,FALSE,"Aging Summary";#N/A,#N/A,FALSE,"Ratio Analysis";#N/A,#N/A,FALSE,"Test 120 Day Accts";#N/A,#N/A,FALSE,"Tickmarks"}</definedName>
    <definedName name="ads" hidden="1">{#N/A,#N/A,FALSE,"Aging Summary";#N/A,#N/A,FALSE,"Ratio Analysis";#N/A,#N/A,FALSE,"Test 120 Day Accts";#N/A,#N/A,FALSE,"Tickmarks"}</definedName>
    <definedName name="ag">'[3]Angus Glen'!$J$18</definedName>
    <definedName name="aj" localSheetId="3" hidden="1">{#N/A,#N/A,FALSE,"Cover";#N/A,#N/A,FALSE,"Exception Report";#N/A,#N/A,FALSE,"Index";#N/A,#N/A,FALSE,"Part B - Five Year Projections";#N/A,#N/A,FALSE,"B.1 Financial Summary";#N/A,#N/A,FALSE,"B.1a Financial Sum wks";#N/A,#N/A,FALSE,"B.2 Five Year Assumptions";#N/A,#N/A,FALSE,"B.3 Five Year Income";#N/A,#N/A,FALSE,"B.4 Five Year Balance Sheets";#N/A,#N/A,FALSE,"B.5 Five Year Cash Flows";#N/A,#N/A,FALSE,"Part C";#N/A,#N/A,FALSE,"C.1(a) Key Financial Objectives";#N/A,#N/A,FALSE,"C.1(b) Key HR Objectives";#N/A,#N/A,FALSE,"C.2 Financial Summary";#N/A,#N/A,FALSE,"C.3 Assumptions";#N/A,#N/A,FALSE,"C.4 Sensitivities - 2000";#N/A,#N/A,FALSE,"C.5 Sensitivities - 2001";#N/A,#N/A,FALSE,"C.6 Bal. Sheet";#N/A,#N/A,FALSE,"C.7 Income by Qtr - 2000";#N/A,#N/A,FALSE,"C.8 Income by Qtr - 2001";#N/A,#N/A,FALSE,"C.9 Cash Flows - 2000";#N/A,#N/A,FALSE,"C.10 Cash Flows - 2001";#N/A,#N/A,FALSE,"Part D";#N/A,#N/A,FALSE,"D.1 Monthly Plan - 2000";#N/A,#N/A,FALSE,"D.2 Equity and Min. Int.";#N/A,#N/A,FALSE,"D.3 Long-term Investments";#N/A,#N/A,FALSE,"D.4 Fixed Assets";#N/A,#N/A,FALSE,"D.5 Goodwill";#N/A,#N/A,FALSE,"D.6 Intercompany";#N/A,#N/A,FALSE,"D.7 Long-term Debt";#N/A,#N/A,FALSE,"D.8 Acquisitions";#N/A,#N/A,FALSE,"D.9 Key Expenses";#N/A,#N/A,FALSE,"D.10 Cap. Exp. and R&amp;D";#N/A,#N/A,FALSE,"D.11 Dvlpmt Prgs"}</definedName>
    <definedName name="aj" hidden="1">{#N/A,#N/A,FALSE,"Cover";#N/A,#N/A,FALSE,"Exception Report";#N/A,#N/A,FALSE,"Index";#N/A,#N/A,FALSE,"Part B - Five Year Projections";#N/A,#N/A,FALSE,"B.1 Financial Summary";#N/A,#N/A,FALSE,"B.1a Financial Sum wks";#N/A,#N/A,FALSE,"B.2 Five Year Assumptions";#N/A,#N/A,FALSE,"B.3 Five Year Income";#N/A,#N/A,FALSE,"B.4 Five Year Balance Sheets";#N/A,#N/A,FALSE,"B.5 Five Year Cash Flows";#N/A,#N/A,FALSE,"Part C";#N/A,#N/A,FALSE,"C.1(a) Key Financial Objectives";#N/A,#N/A,FALSE,"C.1(b) Key HR Objectives";#N/A,#N/A,FALSE,"C.2 Financial Summary";#N/A,#N/A,FALSE,"C.3 Assumptions";#N/A,#N/A,FALSE,"C.4 Sensitivities - 2000";#N/A,#N/A,FALSE,"C.5 Sensitivities - 2001";#N/A,#N/A,FALSE,"C.6 Bal. Sheet";#N/A,#N/A,FALSE,"C.7 Income by Qtr - 2000";#N/A,#N/A,FALSE,"C.8 Income by Qtr - 2001";#N/A,#N/A,FALSE,"C.9 Cash Flows - 2000";#N/A,#N/A,FALSE,"C.10 Cash Flows - 2001";#N/A,#N/A,FALSE,"Part D";#N/A,#N/A,FALSE,"D.1 Monthly Plan - 2000";#N/A,#N/A,FALSE,"D.2 Equity and Min. Int.";#N/A,#N/A,FALSE,"D.3 Long-term Investments";#N/A,#N/A,FALSE,"D.4 Fixed Assets";#N/A,#N/A,FALSE,"D.5 Goodwill";#N/A,#N/A,FALSE,"D.6 Intercompany";#N/A,#N/A,FALSE,"D.7 Long-term Debt";#N/A,#N/A,FALSE,"D.8 Acquisitions";#N/A,#N/A,FALSE,"D.9 Key Expenses";#N/A,#N/A,FALSE,"D.10 Cap. Exp. and R&amp;D";#N/A,#N/A,FALSE,"D.11 Dvlpmt Prgs"}</definedName>
    <definedName name="AllHistory" localSheetId="3">'[43]Work Units'!$B$2:$R$48,'[43]Work Units'!$B$51:$R$86</definedName>
    <definedName name="AllHistory">'[44]Work Units'!$B$2:$R$48,'[44]Work Units'!$B$51:$R$86</definedName>
    <definedName name="AllPages" localSheetId="3">[45]List99!$A$1:$F$58,[45]List99!$A$62:$F$120,[45]List99!$A$123:$F$186,[45]List99!$A$189:$F$247,[45]List99!$A$250:$F$308,[45]List99!$A$311:$F$370,[45]List99!$A$430:$F$488,[45]List99!$A$491:$F$549,[45]List99!$A$550:$F$608,[45]List99!$A$609:$F$667,[45]List99!$A$668:$F$779</definedName>
    <definedName name="AllPages">[46]List99!$A$1:$F$58,[46]List99!$A$62:$F$120,[46]List99!$A$123:$F$186,[46]List99!$A$189:$F$247,[46]List99!$A$250:$F$308,[46]List99!$A$311:$F$370,[46]List99!$A$430:$F$488,[46]List99!$A$491:$F$549,[46]List99!$A$550:$F$608,[46]List99!$A$609:$F$667,[46]List99!$A$668:$F$779</definedName>
    <definedName name="AllSum98" localSheetId="3">[47]SUM2001!$A$6:$K$45,[47]SUM2001!$A$46:$K$79,[47]SUM2001!$A$80:$K$135</definedName>
    <definedName name="AllSum98">[48]SUM2001!$A$6:$K$45,[48]SUM2001!$A$46:$K$79,[48]SUM2001!$A$80:$K$135</definedName>
    <definedName name="AltCFStart">'[49]Project List'!$AW$11</definedName>
    <definedName name="amort">[50]CTC_CON!$C$1287:$AC$1307</definedName>
    <definedName name="analysis" hidden="1">{"yr1_capex",#N/A,FALSE,"Cap Adds Effect";"yr2_capex",#N/A,FALSE,"Cap Adds Effect";"yr3_capex",#N/A,FALSE,"Cap Adds Effect";"yr4_capex",#N/A,FALSE,"Cap Adds Effect";"yr5_capex",#N/A,FALSE,"Cap Adds Effect";"yr6_capex",#N/A,FALSE,"Cap Adds Effect";"yr7_capex",#N/A,FALSE,"Cap Adds Effect";"yr8_capex",#N/A,FALSE,"Cap Adds Effect";"yr9_capex",#N/A,FALSE,"Cap Adds Effect";"yr10_capex",#N/A,FALSE,"Cap Adds Effect"}</definedName>
    <definedName name="analysis10" hidden="1">{"yr1_AOA",#N/A,FALSE,"AOA Effect";"yr2_AOA",#N/A,FALSE,"AOA Effect";"yr3_AOA",#N/A,FALSE,"AOA Effect";"yr4_AOA",#N/A,FALSE,"AOA Effect";"yr5_AOA",#N/A,FALSE,"AOA Effect";"yr6_AOA",#N/A,FALSE,"AOA Effect";"yr7_AOA",#N/A,FALSE,"AOA Effect";"yr8_AOA",#N/A,FALSE,"AOA Effect";"yr9_AOA",#N/A,FALSE,"AOA Effect";"yr10_AOA",#N/A,FALSE,"AOA Effect"}</definedName>
    <definedName name="analysis2" hidden="1">{"yr1_accdepr",#N/A,FALSE,"Accumulated Depr";"yr2_accdepr",#N/A,FALSE,"Accumulated Depr";"yr3_accdepr",#N/A,FALSE,"Accumulated Depr";"yr4_accdepr",#N/A,FALSE,"Accumulated Depr";"yr5_accdepr",#N/A,FALSE,"Accumulated Depr";"yr6_accdepr",#N/A,FALSE,"Accumulated Depr";"yr7_accdepr",#N/A,FALSE,"Accumulated Depr";"yr8_accdepr",#N/A,FALSE,"Accumulated Depr";"yr9_accdepr",#N/A,FALSE,"Accumulated Depr";"yr10_accdepr",#N/A,FALSE,"Accumulated Depr"}</definedName>
    <definedName name="analysis3" hidden="1">{"yr1_depr",#N/A,FALSE,"AOA Effect";"yr2_depr",#N/A,FALSE,"AOA Effect";"yr3_depr",#N/A,FALSE,"AOA Effect";"yr4_depr",#N/A,FALSE,"AOA Effect";"yr5_depr",#N/A,FALSE,"AOA Effect";"yr6_depr",#N/A,FALSE,"AOA Effect";"yr7_depr",#N/A,FALSE,"AOA Effect";"yr8_depr",#N/A,FALSE,"AOA Effect";"yr9_depr",#N/A,FALSE,"AOA Effect";"yr10_depr",#N/A,FALSE,"AOA Effect"}</definedName>
    <definedName name="Annual_Cost_per_User_MSOffice365">'[51]7. Email Consolidation'!$B$71</definedName>
    <definedName name="APPENDIX">#REF!</definedName>
    <definedName name="ARCPUBURL">""</definedName>
    <definedName name="area1" localSheetId="3">[52]CALC1!$AH$1:$AO$50,[52]CALC1!$CB$1:$CH$23,[52]CALC1!$AR$1:$AW$47,[52]CALC1!$AZ$1:$BH$51,[52]CALC1!$BK$1:$BS$49,[52]CALC1!$BV$1:$BY$33</definedName>
    <definedName name="area1">[53]CALC1!$AH$1:$AO$50,[53]CALC1!$CB$1:$CH$23,[53]CALC1!$AR$1:$AW$47,[53]CALC1!$AZ$1:$BH$51,[53]CALC1!$BK$1:$BS$49,[53]CALC1!$BV$1:$BY$33</definedName>
    <definedName name="area1enr">'[8]97PVModel'!$B$9:$N$11</definedName>
    <definedName name="area2" localSheetId="3">[52]CALC1!$CB$1:$CH$23,[52]CALC1!$S$1:$Z$33</definedName>
    <definedName name="area2">[53]CALC1!$CB$1:$CH$23,[53]CALC1!$S$1:$Z$33</definedName>
    <definedName name="area2enr">'[8]97PVModel'!$B$28:$N$30</definedName>
    <definedName name="area3enr">'[8]97PVModel'!$B$47:$N$49</definedName>
    <definedName name="area4enr">'[8]97PVModel'!$B$66:$N$68</definedName>
    <definedName name="area5enr">'[8]97PVModel'!$B$85:$N$87</definedName>
    <definedName name="area6enr">'[8]97PVModel'!$B$104:$N$106</definedName>
    <definedName name="arsdf" hidden="1">{#N/A,#N/A,FALSE,"Aging Summary";#N/A,#N/A,FALSE,"Ratio Analysis";#N/A,#N/A,FALSE,"Test 120 Day Accts";#N/A,#N/A,FALSE,"Tickmarks"}</definedName>
    <definedName name="AS2DocOpenMode" hidden="1">"AS2DocumentEdit"</definedName>
    <definedName name="AS2HasNoAutoHeaderFooter" hidden="1">" "</definedName>
    <definedName name="asasd" localSheetId="3">[45]List99!$A$288:$F$346,[45]List99!#REF!,[45]List99!$A$350:$F$466</definedName>
    <definedName name="asasd">[46]List99!$A$288:$F$346,[46]List99!#REF!,[46]List99!$A$350:$F$466</definedName>
    <definedName name="asd" hidden="1">{#N/A,#N/A,FALSE,"Aging Summary";#N/A,#N/A,FALSE,"Ratio Analysis";#N/A,#N/A,FALSE,"Test 120 Day Accts";#N/A,#N/A,FALSE,"Tickmarks"}</definedName>
    <definedName name="AssetNum">'[54]CAP - data - current month'!$E$10:$E$1008</definedName>
    <definedName name="averton_common">'[4]Averton comm'!$J$7</definedName>
    <definedName name="Avg_Burdened_Rate_of_Email_Users">'[51]7. Email Consolidation'!$B$70</definedName>
    <definedName name="b" hidden="1">{#N/A,#N/A,FALSE,"Aging Summary";#N/A,#N/A,FALSE,"Ratio Analysis";#N/A,#N/A,FALSE,"Test 120 Day Accts";#N/A,#N/A,FALSE,"Tickmarks"}</definedName>
    <definedName name="balan">[55]A!$A$10:$F$62</definedName>
    <definedName name="BALANCE">[56]A!$A$10:$F$62</definedName>
    <definedName name="Battery_maintenance" localSheetId="3">[57]Inputs!$B$23</definedName>
    <definedName name="Battery_maintenance">[58]Inputs!$B$23</definedName>
    <definedName name="Battery_shipping_install" localSheetId="3">[57]Inputs!$B$14</definedName>
    <definedName name="Battery_shipping_install">[58]Inputs!$B$14</definedName>
    <definedName name="Battery_unit_materials_cost" localSheetId="3">[57]Inputs!$B$13</definedName>
    <definedName name="Battery_unit_materials_cost">[58]Inputs!$B$13</definedName>
    <definedName name="bayview">'[59]10665 Bayview'!$J$8</definedName>
    <definedName name="bb" localSheetId="3" hidden="1">{#N/A,#N/A,FALSE,"Cover";#N/A,#N/A,FALSE,"Exception Report";#N/A,#N/A,FALSE,"Index";#N/A,#N/A,FALSE,"Part B - Five Year Projections";#N/A,#N/A,FALSE,"B.1 Financial Summary";#N/A,#N/A,FALSE,"B.1a Financial Sum wks";#N/A,#N/A,FALSE,"B.2 Five Year Assumptions";#N/A,#N/A,FALSE,"B.3 Five Year Income";#N/A,#N/A,FALSE,"B.4 Five Year Balance Sheets";#N/A,#N/A,FALSE,"B.5 Five Year Cash Flows";#N/A,#N/A,FALSE,"Part C";#N/A,#N/A,FALSE,"C.1(a) Key Financial Objectives";#N/A,#N/A,FALSE,"C.1(b) Key HR Objectives";#N/A,#N/A,FALSE,"C.2 Financial Summary";#N/A,#N/A,FALSE,"C.3 Assumptions";#N/A,#N/A,FALSE,"C.4 Sensitivities - 2000";#N/A,#N/A,FALSE,"C.5 Sensitivities - 2001";#N/A,#N/A,FALSE,"C.6 Bal. Sheet";#N/A,#N/A,FALSE,"C.7 Income by Qtr - 2000";#N/A,#N/A,FALSE,"C.8 Income by Qtr - 2001";#N/A,#N/A,FALSE,"C.9 Cash Flows - 2000";#N/A,#N/A,FALSE,"C.10 Cash Flows - 2001";#N/A,#N/A,FALSE,"Part D";#N/A,#N/A,FALSE,"D.1 Monthly Plan - 2000";#N/A,#N/A,FALSE,"D.2 Equity and Min. Int.";#N/A,#N/A,FALSE,"D.3 Long-term Investments";#N/A,#N/A,FALSE,"D.4 Fixed Assets";#N/A,#N/A,FALSE,"D.5 Goodwill";#N/A,#N/A,FALSE,"D.6 Intercompany";#N/A,#N/A,FALSE,"D.7 Long-term Debt";#N/A,#N/A,FALSE,"D.8 Acquisitions";#N/A,#N/A,FALSE,"D.9 Key Expenses";#N/A,#N/A,FALSE,"D.10 Cap. Exp. and R&amp;D";#N/A,#N/A,FALSE,"D.11 Dvlpmt Prgs"}</definedName>
    <definedName name="bb" hidden="1">{#N/A,#N/A,FALSE,"Cover";#N/A,#N/A,FALSE,"Exception Report";#N/A,#N/A,FALSE,"Index";#N/A,#N/A,FALSE,"Part B - Five Year Projections";#N/A,#N/A,FALSE,"B.1 Financial Summary";#N/A,#N/A,FALSE,"B.1a Financial Sum wks";#N/A,#N/A,FALSE,"B.2 Five Year Assumptions";#N/A,#N/A,FALSE,"B.3 Five Year Income";#N/A,#N/A,FALSE,"B.4 Five Year Balance Sheets";#N/A,#N/A,FALSE,"B.5 Five Year Cash Flows";#N/A,#N/A,FALSE,"Part C";#N/A,#N/A,FALSE,"C.1(a) Key Financial Objectives";#N/A,#N/A,FALSE,"C.1(b) Key HR Objectives";#N/A,#N/A,FALSE,"C.2 Financial Summary";#N/A,#N/A,FALSE,"C.3 Assumptions";#N/A,#N/A,FALSE,"C.4 Sensitivities - 2000";#N/A,#N/A,FALSE,"C.5 Sensitivities - 2001";#N/A,#N/A,FALSE,"C.6 Bal. Sheet";#N/A,#N/A,FALSE,"C.7 Income by Qtr - 2000";#N/A,#N/A,FALSE,"C.8 Income by Qtr - 2001";#N/A,#N/A,FALSE,"C.9 Cash Flows - 2000";#N/A,#N/A,FALSE,"C.10 Cash Flows - 2001";#N/A,#N/A,FALSE,"Part D";#N/A,#N/A,FALSE,"D.1 Monthly Plan - 2000";#N/A,#N/A,FALSE,"D.2 Equity and Min. Int.";#N/A,#N/A,FALSE,"D.3 Long-term Investments";#N/A,#N/A,FALSE,"D.4 Fixed Assets";#N/A,#N/A,FALSE,"D.5 Goodwill";#N/A,#N/A,FALSE,"D.6 Intercompany";#N/A,#N/A,FALSE,"D.7 Long-term Debt";#N/A,#N/A,FALSE,"D.8 Acquisitions";#N/A,#N/A,FALSE,"D.9 Key Expenses";#N/A,#N/A,FALSE,"D.10 Cap. Exp. and R&amp;D";#N/A,#N/A,FALSE,"D.11 Dvlpmt Prgs"}</definedName>
    <definedName name="BI_LDCLIST">'[60]3. Rate Class Selection'!$B$19:$B$21</definedName>
    <definedName name="Billed">'[61]Energy Revenue'!$A$5:$S$88</definedName>
    <definedName name="Billing_system_enhancements" localSheetId="3">[57]Inputs!$B$34</definedName>
    <definedName name="Billing_system_enhancements">[58]Inputs!$B$34</definedName>
    <definedName name="Bk_of_Cda">[62]Bk_of_Cda!$A$11:$E$65536</definedName>
    <definedName name="blnce">[63]A!$A$10:$F$62</definedName>
    <definedName name="Bloomberg">[62]Bloomberg!$A$3:$C$65536</definedName>
    <definedName name="BLPH1" hidden="1">[64]Data!#REF!</definedName>
    <definedName name="BLPH2" hidden="1">[64]Data!#REF!</definedName>
    <definedName name="BLPH3" hidden="1">[64]Data!#REF!</definedName>
    <definedName name="BMNPHC_kWAC">'[65]Capital Cost'!$H$12</definedName>
    <definedName name="BMNPHC_kWDC">'[65]Capital Cost'!$I$12</definedName>
    <definedName name="BMNPHC_OH">'[65]Capital Cost'!$L$12</definedName>
    <definedName name="BMNPHC_Potential_Inv">'[65]Capital Cost'!$J$12</definedName>
    <definedName name="BMNPHC_Total_Inv">'[65]Capital Cost'!$N$12</definedName>
    <definedName name="Box_1">'[66]H1 1506 summary'!$E$20</definedName>
    <definedName name="Box_11">'[66]H1 1506 summary'!$E$39</definedName>
    <definedName name="Box_12">'[66]H1 1506 summary'!$E$40</definedName>
    <definedName name="Box_13">'[66]H1 1506 summary'!$E$41</definedName>
    <definedName name="Box_2">'[66]H1 1506 summary'!$E$21</definedName>
    <definedName name="Box_23">'[66]H1 1506 summary'!$E$47</definedName>
    <definedName name="Box_3">'[66]H1 1506 summary'!$E$27</definedName>
    <definedName name="Box_4">'[66]H1 1506 summary'!$E$28</definedName>
    <definedName name="Box_5">'[66]H1 1506 summary'!$E$32</definedName>
    <definedName name="Box11or12kwh">'[67]H1 1506 summary'!$C$44</definedName>
    <definedName name="Box1or2kwh">'[67]H1 1506 summary'!$E$21</definedName>
    <definedName name="Box23kwh">'[67]H1 1506 summary'!$E$54</definedName>
    <definedName name="Box3or4kwh">'[67]H1 1506 summary'!$E$30</definedName>
    <definedName name="boyne">[3]Boyne!$J$5</definedName>
    <definedName name="BPAGE">"1"</definedName>
    <definedName name="Brampton">#REF!</definedName>
    <definedName name="Brampton___Mississauga">#REF!</definedName>
    <definedName name="Brampton___St._Catherines">#REF!</definedName>
    <definedName name="Brampton___Vaughan">#REF!</definedName>
    <definedName name="branch">[68]Sheet3!$A$9:$J$160</definedName>
    <definedName name="BridgeYear">'[69]LDC Info'!$E$26</definedName>
    <definedName name="budget" localSheetId="3">'[70]E&amp;O Comparison'!#REF!</definedName>
    <definedName name="budget">'[71]E&amp;O Comparison'!#REF!</definedName>
    <definedName name="Budget3" localSheetId="3">'[70]E&amp;O Comparison'!#REF!</definedName>
    <definedName name="Budget3">'[71]E&amp;O Comparison'!#REF!</definedName>
    <definedName name="Budget4" localSheetId="3">'[70]E&amp;O Comparison'!#REF!</definedName>
    <definedName name="Budget4">'[71]E&amp;O Comparison'!#REF!</definedName>
    <definedName name="Budget5" localSheetId="3">'[70]E&amp;O Comparison'!#REF!</definedName>
    <definedName name="Budget5">'[71]E&amp;O Comparison'!#REF!</definedName>
    <definedName name="BudgetBook" localSheetId="3">[72]Budget!$B$3:$P$33,[72]Budget!$B$37:$N$86,[72]Budget!$B$142:$K$195,[72]Budget!$B$198:$K$237</definedName>
    <definedName name="BudgetBook">[73]Budget!$B$3:$P$33,[73]Budget!$B$37:$N$86,[73]Budget!$B$142:$K$195,[73]Budget!$B$198:$K$237</definedName>
    <definedName name="Building_permit" localSheetId="3">[57]Inputs!$B$17</definedName>
    <definedName name="Building_permit">[58]Inputs!$B$17</definedName>
    <definedName name="Buses">[74]Buses!$A$3:$B$4212</definedName>
    <definedName name="BusinessUnitList">'[75]Master Charting Sheet'!$B$44:$B$53</definedName>
    <definedName name="cafe_validation_temp" hidden="1">[76]Cognos_Office_Connection_Cache!$B$2:$B$11</definedName>
    <definedName name="capcosttype">[77]Setup!$C$5:$C$10</definedName>
    <definedName name="CAPEXP">[78]Capexp!$A$1:$V$94</definedName>
    <definedName name="CAPITAL">#REF!</definedName>
    <definedName name="capo">'[79]Capo Di'!$J$4</definedName>
    <definedName name="CapOEB">[80]Setup!$A$5:$F$14</definedName>
    <definedName name="capsupplier">[81]Setup!$A$224:$A$233</definedName>
    <definedName name="Cash" localSheetId="3">#REF!</definedName>
    <definedName name="Cash">#REF!</definedName>
    <definedName name="CASHFLOW">#REF!</definedName>
    <definedName name="CATEGORY">[82]Lookups!$A$2:$A$15</definedName>
    <definedName name="CBWorkbookPriority" hidden="1">-844756298</definedName>
    <definedName name="cc" localSheetId="3" hidden="1">{#N/A,#N/A,FALSE,"Cover";#N/A,#N/A,FALSE,"Exception Report";#N/A,#N/A,FALSE,"Index";#N/A,#N/A,FALSE,"Part B - Five Year Projections";#N/A,#N/A,FALSE,"B.1 Financial Summary";#N/A,#N/A,FALSE,"B.1a Financial Sum wks";#N/A,#N/A,FALSE,"B.2 Five Year Assumptions";#N/A,#N/A,FALSE,"B.3 Five Year Income";#N/A,#N/A,FALSE,"B.4 Five Year Balance Sheets";#N/A,#N/A,FALSE,"B.5 Five Year Cash Flows";#N/A,#N/A,FALSE,"Part C";#N/A,#N/A,FALSE,"C.1(a) Key Financial Objectives";#N/A,#N/A,FALSE,"C.1(b) Key HR Objectives";#N/A,#N/A,FALSE,"C.2 Financial Summary";#N/A,#N/A,FALSE,"C.3 Assumptions";#N/A,#N/A,FALSE,"C.4 Sensitivities - 2000";#N/A,#N/A,FALSE,"C.5 Sensitivities - 2001";#N/A,#N/A,FALSE,"C.6 Bal. Sheet";#N/A,#N/A,FALSE,"C.7 Income by Qtr - 2000";#N/A,#N/A,FALSE,"C.8 Income by Qtr - 2001";#N/A,#N/A,FALSE,"C.9 Cash Flows - 2000";#N/A,#N/A,FALSE,"C.10 Cash Flows - 2001";#N/A,#N/A,FALSE,"Part D";#N/A,#N/A,FALSE,"D.1 Monthly Plan - 2000";#N/A,#N/A,FALSE,"D.2 Equity and Min. Int.";#N/A,#N/A,FALSE,"D.3 Long-term Investments";#N/A,#N/A,FALSE,"D.4 Fixed Assets";#N/A,#N/A,FALSE,"D.5 Goodwill";#N/A,#N/A,FALSE,"D.6 Intercompany";#N/A,#N/A,FALSE,"D.7 Long-term Debt";#N/A,#N/A,FALSE,"D.8 Acquisitions";#N/A,#N/A,FALSE,"D.9 Key Expenses";#N/A,#N/A,FALSE,"D.10 Cap. Exp. and R&amp;D";#N/A,#N/A,FALSE,"D.11 Dvlpmt Prgs"}</definedName>
    <definedName name="cc" hidden="1">{#N/A,#N/A,FALSE,"Cover";#N/A,#N/A,FALSE,"Exception Report";#N/A,#N/A,FALSE,"Index";#N/A,#N/A,FALSE,"Part B - Five Year Projections";#N/A,#N/A,FALSE,"B.1 Financial Summary";#N/A,#N/A,FALSE,"B.1a Financial Sum wks";#N/A,#N/A,FALSE,"B.2 Five Year Assumptions";#N/A,#N/A,FALSE,"B.3 Five Year Income";#N/A,#N/A,FALSE,"B.4 Five Year Balance Sheets";#N/A,#N/A,FALSE,"B.5 Five Year Cash Flows";#N/A,#N/A,FALSE,"Part C";#N/A,#N/A,FALSE,"C.1(a) Key Financial Objectives";#N/A,#N/A,FALSE,"C.1(b) Key HR Objectives";#N/A,#N/A,FALSE,"C.2 Financial Summary";#N/A,#N/A,FALSE,"C.3 Assumptions";#N/A,#N/A,FALSE,"C.4 Sensitivities - 2000";#N/A,#N/A,FALSE,"C.5 Sensitivities - 2001";#N/A,#N/A,FALSE,"C.6 Bal. Sheet";#N/A,#N/A,FALSE,"C.7 Income by Qtr - 2000";#N/A,#N/A,FALSE,"C.8 Income by Qtr - 2001";#N/A,#N/A,FALSE,"C.9 Cash Flows - 2000";#N/A,#N/A,FALSE,"C.10 Cash Flows - 2001";#N/A,#N/A,FALSE,"Part D";#N/A,#N/A,FALSE,"D.1 Monthly Plan - 2000";#N/A,#N/A,FALSE,"D.2 Equity and Min. Int.";#N/A,#N/A,FALSE,"D.3 Long-term Investments";#N/A,#N/A,FALSE,"D.4 Fixed Assets";#N/A,#N/A,FALSE,"D.5 Goodwill";#N/A,#N/A,FALSE,"D.6 Intercompany";#N/A,#N/A,FALSE,"D.7 Long-term Debt";#N/A,#N/A,FALSE,"D.8 Acquisitions";#N/A,#N/A,FALSE,"D.9 Key Expenses";#N/A,#N/A,FALSE,"D.10 Cap. Exp. and R&amp;D";#N/A,#N/A,FALSE,"D.11 Dvlpmt Prgs"}</definedName>
    <definedName name="CC_LIST">'[14]|'!$A$2:$A$530</definedName>
    <definedName name="CC_MASTER_LIST">'[14]|'!$E$2:$E$301</definedName>
    <definedName name="CC_OEB_LIST">'[14]|'!$K$2:$K$301</definedName>
    <definedName name="CCYTD">OFFSET('[83]NEV-2'!$C$203:$C$214,0,0,'[83]Main Menu'!$C$42)</definedName>
    <definedName name="cd" localSheetId="3" hidden="1">{#N/A,#N/A,FALSE,"Cover";#N/A,#N/A,FALSE,"Index";#N/A,#N/A,FALSE,"A.1 New Department Initiatives";#N/A,#N/A,FALSE,"A.2 Summary Budget - Initiative";#N/A,#N/A,FALSE,"A.3 Monthly Departmental Budget";#N/A,#N/A,FALSE,"A.4 Special Projects";#N/A,#N/A,FALSE,"A.5 Consulting Expenses";#N/A,#N/A,FALSE,"A.6 Professional Fees";#N/A,#N/A,FALSE,"A.7 Capital Expenditures";#N/A,#N/A,FALSE,"A.8 Department Staffing"}</definedName>
    <definedName name="cd" hidden="1">{#N/A,#N/A,FALSE,"Cover";#N/A,#N/A,FALSE,"Index";#N/A,#N/A,FALSE,"A.1 New Department Initiatives";#N/A,#N/A,FALSE,"A.2 Summary Budget - Initiative";#N/A,#N/A,FALSE,"A.3 Monthly Departmental Budget";#N/A,#N/A,FALSE,"A.4 Special Projects";#N/A,#N/A,FALSE,"A.5 Consulting Expenses";#N/A,#N/A,FALSE,"A.6 Professional Fees";#N/A,#N/A,FALSE,"A.7 Capital Expenditures";#N/A,#N/A,FALSE,"A.8 Department Staffing"}</definedName>
    <definedName name="CDM_2007" localSheetId="3">#REF!</definedName>
    <definedName name="CDM_2007">#REF!</definedName>
    <definedName name="Cell_modem_materials" localSheetId="3">[57]Inputs!$B$18</definedName>
    <definedName name="Cell_modem_materials">[58]Inputs!$B$18</definedName>
    <definedName name="Cell_modem_ongoing" localSheetId="3">[57]Inputs!$B$25</definedName>
    <definedName name="Cell_modem_ongoing">[58]Inputs!$B$25</definedName>
    <definedName name="CF">[15]!ConfigurableFieldMetaData[CustomFieldName]</definedName>
    <definedName name="CFLOW">[78]CFLOW!$A$1:$J$77</definedName>
    <definedName name="CFStart">'[49]Project List'!$AP$11</definedName>
    <definedName name="CG_FLEET_BURDEN">'[14]|Index|'!$BB$3</definedName>
    <definedName name="CG_MAT_BURDEN">'[14]|Index|'!$BB$4</definedName>
    <definedName name="CHANGES">[56]C!$A$10:$G$50</definedName>
    <definedName name="Chart_Data">'[8]97PVModel'!$W$211:$AA$348</definedName>
    <definedName name="chngs">[63]C!$A$10:$G$50</definedName>
    <definedName name="CIQWBGuid" hidden="1">"2de395d8-5f10-4a3a-843c-d290bc7f8287"</definedName>
    <definedName name="class">'[8]97PVModel'!$B$5:$O$5</definedName>
    <definedName name="ClientName">[84]Main!$C$6</definedName>
    <definedName name="CLUSTER">'[14]|OPEX|'!$C$2</definedName>
    <definedName name="CLUSTER_LIST">'[14]|'!$A$2:$A$530</definedName>
    <definedName name="CNCYBUDFY">'[85]LOGIC - DS'!$AS$117:$AS$166</definedName>
    <definedName name="CNCYCUMACT">'[85]LOGIC - DS'!$BD$117:$BO$167</definedName>
    <definedName name="CNCYCUMBUD">'[85]LOGIC - DS'!$CA$117:$CL$166</definedName>
    <definedName name="CNCYFORFY">'[85]LOGIC - DS'!$DJ$117:$DJ$166</definedName>
    <definedName name="CNPYCUMACT">'[85]LOGIC - DS'!$ER$117:$FC$166</definedName>
    <definedName name="CO_LIST">[86]INDEX!$AS$3:$AS$18</definedName>
    <definedName name="COB_kWAC">'[65]Capital Cost'!$H$19</definedName>
    <definedName name="COB_kWDC">'[65]Capital Cost'!$I$19</definedName>
    <definedName name="COB_OH">'[65]Capital Cost'!$L$19</definedName>
    <definedName name="COB_Potential_Inv">'[65]Capital Cost'!$J$19</definedName>
    <definedName name="COB_Total_Inv">'[65]Capital Cost'!$N$19</definedName>
    <definedName name="COM_kWAC">'[65]Capital Cost'!$H$26</definedName>
    <definedName name="COM_kWDC">'[65]Capital Cost'!$I$26</definedName>
    <definedName name="COM_OH">'[65]Capital Cost'!$L$26</definedName>
    <definedName name="COM_Potential_Inv">'[65]Capital Cost'!$J$26</definedName>
    <definedName name="COM_Total_Inv">'[65]Capital Cost'!$N$26</definedName>
    <definedName name="commst">'[87]Comm ST'!$J$27</definedName>
    <definedName name="Company">"Hydro One Brampton Networks"</definedName>
    <definedName name="Company10">[80]Setup!$A$29:$A$30</definedName>
    <definedName name="Company12">[80]Setup!$A$19:$A$24</definedName>
    <definedName name="CompanyList">'[88]2013 Benchmarking Calculations'!$I$3:$CC$3</definedName>
    <definedName name="CON">[89]Retain_SJP!$A$1:$H$34</definedName>
    <definedName name="conn">[90]Retain_SJP!$A$1:$H$34</definedName>
    <definedName name="contactf" localSheetId="3">#REF!</definedName>
    <definedName name="contactf">#REF!</definedName>
    <definedName name="CONVALESCENCE_BEREAVEMENTS">[91]MANPOWER!$H$25:$J$25</definedName>
    <definedName name="COP">'[61]Cost of Power'!$C$27:$N$33</definedName>
    <definedName name="CorpVARYTD">INDEX('[83]NEV-1'!$D$37:$D$48,'[83]Main Menu'!$C$42)</definedName>
    <definedName name="CostCenter">[92]Setup!$B$133:$B$207</definedName>
    <definedName name="costtype">[93]Setup!$A$5:$A$10</definedName>
    <definedName name="COVER" localSheetId="3">[72]SUM95!$AV$14:$BF$37,[72]SUM95!$AV$40:$BF$58</definedName>
    <definedName name="COVER">[73]SUM95!$AV$14:$BF$37,[73]SUM95!$AV$40:$BF$58</definedName>
    <definedName name="CPAGE">"37"</definedName>
    <definedName name="CPNMB">"1"</definedName>
    <definedName name="Crystal_1_1_WEBI_DataGrid" hidden="1">[94]summary!#REF!</definedName>
    <definedName name="Crystal_1_1_WEBI_HHeading" hidden="1">[94]summary!#REF!</definedName>
    <definedName name="Crystal_1_1_WEBI_Table" hidden="1">[94]summary!#REF!</definedName>
    <definedName name="Crystal_10_1_WEBI_DataGrid" hidden="1">#REF!</definedName>
    <definedName name="Crystal_10_1_WEBI_HHeading" hidden="1">#REF!</definedName>
    <definedName name="Crystal_10_1_WEBI_Table" hidden="1">#REF!</definedName>
    <definedName name="Crystal_12_1_WEBI_DataGrid" hidden="1">#REF!</definedName>
    <definedName name="Crystal_12_1_WEBI_HHeading" hidden="1">#REF!</definedName>
    <definedName name="Crystal_12_1_WEBI_Table" hidden="1">#REF!</definedName>
    <definedName name="Crystal_14_1_WEBI_DataGrid" hidden="1">#REF!</definedName>
    <definedName name="Crystal_14_1_WEBI_HHeading" hidden="1">#REF!</definedName>
    <definedName name="Crystal_14_1_WEBI_Table" hidden="1">#REF!</definedName>
    <definedName name="Crystal_16_1_WEBI_DataGrid" hidden="1">#REF!</definedName>
    <definedName name="Crystal_16_1_WEBI_HHeading" hidden="1">#REF!</definedName>
    <definedName name="Crystal_16_1_WEBI_Table" hidden="1">#REF!</definedName>
    <definedName name="Crystal_18_1_WEBI_DataGrid" hidden="1">#REF!</definedName>
    <definedName name="Crystal_18_1_WEBI_HHeading" hidden="1">#REF!</definedName>
    <definedName name="Crystal_18_1_WEBI_Table" hidden="1">#REF!</definedName>
    <definedName name="Crystal_2_1_WEBI_DataGrid" hidden="1">#REF!</definedName>
    <definedName name="Crystal_2_1_WEBI_HHeading" hidden="1">#REF!</definedName>
    <definedName name="Crystal_2_1_WEBI_Table" hidden="1">#REF!</definedName>
    <definedName name="Crystal_5_1_WEBI_DataGrid" hidden="1">#REF!</definedName>
    <definedName name="Crystal_5_1_WEBI_HHeading" hidden="1">#REF!</definedName>
    <definedName name="Crystal_5_1_WEBI_Table" hidden="1">#REF!</definedName>
    <definedName name="Crystal_6_1_WEBI_DataGrid" hidden="1">#REF!</definedName>
    <definedName name="Crystal_6_1_WEBI_HHeading" hidden="1">#REF!</definedName>
    <definedName name="Crystal_6_1_WEBI_Table" hidden="1">#REF!</definedName>
    <definedName name="Crystal_8_1_WEBI_DataGrid" hidden="1">#REF!</definedName>
    <definedName name="Crystal_8_1_WEBI_HHeading" hidden="1">#REF!</definedName>
    <definedName name="Crystal_8_1_WEBI_Table" hidden="1">#REF!</definedName>
    <definedName name="Crystal_9_1_WEBI_DataGrid" hidden="1">#REF!</definedName>
    <definedName name="Crystal_9_1_WEBI_HHeading" hidden="1">#REF!</definedName>
    <definedName name="Crystal_9_1_WEBI_Table" hidden="1">#REF!</definedName>
    <definedName name="CSCYBUDFY">'[85]LOGIC - DS'!$AS$174:$AS$223</definedName>
    <definedName name="CSCYCUMACT">'[85]LOGIC - DS'!$BD$174:$BO$223</definedName>
    <definedName name="CSCYCUMBUD">'[85]LOGIC - DS'!$CA$174:$CL$223</definedName>
    <definedName name="CSCYFORFY">'[85]LOGIC - DS'!$DJ$174:$DJ$223</definedName>
    <definedName name="CSPYCUMACT">'[85]LOGIC - DS'!$ER$174:$FC$223</definedName>
    <definedName name="CSScenarioDescription">'[75]Supplementary Charting Sheet'!$C$22</definedName>
    <definedName name="CTIM2">"122801"</definedName>
    <definedName name="CTIM2a">"161307"</definedName>
    <definedName name="Curr_Period_End">'[95]SSGP Info Input'!$B$3</definedName>
    <definedName name="Customer_support" localSheetId="3">[57]Inputs!$B$33</definedName>
    <definedName name="Customer_support">[58]Inputs!$B$33</definedName>
    <definedName name="CustomerAdministration">[96]lists!$Z$1:$Z$36</definedName>
    <definedName name="CustomerCount" localSheetId="3">#REF!</definedName>
    <definedName name="CustomerCount">#REF!</definedName>
    <definedName name="CYData">'[97]CY TB'!$A$5:$BJ$9995</definedName>
    <definedName name="d" localSheetId="4">'Threshold Test_BRZ'!$E$51</definedName>
    <definedName name="d" localSheetId="2">'Threshold Test_ERZ'!$E$51</definedName>
    <definedName name="d" localSheetId="6">'Threshold Test_GRZ'!$E$51</definedName>
    <definedName name="d" localSheetId="5">'Threshold Test_HRZ'!$E$51</definedName>
    <definedName name="d" localSheetId="3">'Threshold Test_PRZ'!$E$51</definedName>
    <definedName name="d">'[98]9. Threshold Test'!$E$51</definedName>
    <definedName name="D0016Pull">#REF!</definedName>
    <definedName name="D0042Pull">#REF!</definedName>
    <definedName name="D0044Pull">#REF!</definedName>
    <definedName name="D0045Pull">#REF!</definedName>
    <definedName name="D0046Pull">#REF!</definedName>
    <definedName name="D0047Pull">#REF!</definedName>
    <definedName name="D0048Pull">#REF!</definedName>
    <definedName name="D0049Pull">#REF!</definedName>
    <definedName name="D0055Pull">#REF!</definedName>
    <definedName name="DASH">""</definedName>
    <definedName name="DATA">[78]DATA!$A$1</definedName>
    <definedName name="data00">'[99]2000 data'!$A$1:$FO$36</definedName>
    <definedName name="data01">'[99]2001 data'!$A$1:$CU$36</definedName>
    <definedName name="data02">'[100]36. 2002 data'!$A$1:$CY$53</definedName>
    <definedName name="data03">'[100]35. 2003 data'!$A$1:$DA$53</definedName>
    <definedName name="data04">'[100]34. 2004 data'!$A$1:$DA$53</definedName>
    <definedName name="data05">'[100]33. 2005 data'!$A$1:$CU$53</definedName>
    <definedName name="data06">'[100]32. 2006 data'!$A$1:$CO$53</definedName>
    <definedName name="data07">'[100]31. 2007 data'!$A$1:$CK$53</definedName>
    <definedName name="data08">'[100]30. 2008 data'!$A$1:$CG$53</definedName>
    <definedName name="data09">'[100]29. 2009 data'!$A$1:$CC$53</definedName>
    <definedName name="data10">'[100]28. 2010 data'!$A$1:$CC$53</definedName>
    <definedName name="data11">'[100]27. 2011 data '!$B$1:$CD$54</definedName>
    <definedName name="DATE">"SEP 2015"</definedName>
    <definedName name="DATE_LIST">[86]INDEX!$BC$3:$BC$3000</definedName>
    <definedName name="date_modelstart">[101]Dashboard!$M$29</definedName>
    <definedName name="Date_Range">[13]cpi06!$A$2:$A$10,[13]cpi06!$A$11:$A$243</definedName>
    <definedName name="DaysInPreviousYear">'[102]Distribution Revenue by Source'!$B$22</definedName>
    <definedName name="DaysInYear">'[102]Distribution Revenue by Source'!$B$21</definedName>
    <definedName name="dc" localSheetId="3" hidden="1">{#N/A,#N/A,FALSE,"Cover";#N/A,#N/A,FALSE,"Index";#N/A,#N/A,FALSE,"A.1 New Department Initiatives";#N/A,#N/A,FALSE,"A.2 Summary Budget - Initiative";#N/A,#N/A,FALSE,"A.3 Monthly Departmental Budget";#N/A,#N/A,FALSE,"A.4 Special Projects";#N/A,#N/A,FALSE,"A.5 Consulting Expenses";#N/A,#N/A,FALSE,"A.6 Professional Fees";#N/A,#N/A,FALSE,"A.7 Capital Expenditures";#N/A,#N/A,FALSE,"A.8 Department Staffing"}</definedName>
    <definedName name="dc" hidden="1">{#N/A,#N/A,FALSE,"Cover";#N/A,#N/A,FALSE,"Index";#N/A,#N/A,FALSE,"A.1 New Department Initiatives";#N/A,#N/A,FALSE,"A.2 Summary Budget - Initiative";#N/A,#N/A,FALSE,"A.3 Monthly Departmental Budget";#N/A,#N/A,FALSE,"A.4 Special Projects";#N/A,#N/A,FALSE,"A.5 Consulting Expenses";#N/A,#N/A,FALSE,"A.6 Professional Fees";#N/A,#N/A,FALSE,"A.7 Capital Expenditures";#N/A,#N/A,FALSE,"A.8 Department Staffing"}</definedName>
    <definedName name="dd" localSheetId="3" hidden="1">#REF!</definedName>
    <definedName name="dd" hidden="1">#REF!</definedName>
    <definedName name="DEBT">#REF!</definedName>
    <definedName name="Department_List">'[103]Data V. Lists'!$Q$3:$Q$26</definedName>
    <definedName name="Deptid">#REF!</definedName>
    <definedName name="DISABILITY_MANAGEMENT">[91]MANPOWER!$H$29:$J$29</definedName>
    <definedName name="discountRate">'[104]Input Program Data'!$P$8</definedName>
    <definedName name="DiscretionaryCount">'[75]Optimization Analysis'!$N$9</definedName>
    <definedName name="DISTRIB_ALL">[78]DATA!$C$244</definedName>
    <definedName name="distribution" localSheetId="3">[45]List99!$A$288:$F$346,[45]List99!#REF!,[45]List99!$A$350:$F$466</definedName>
    <definedName name="distribution">[46]List99!$A$288:$F$346,[46]List99!#REF!,[46]List99!$A$350:$F$466</definedName>
    <definedName name="DISTRIBUTOR_NAME">'[105]1. Information'!$F$14</definedName>
    <definedName name="distributors">'[106]4. Peer &amp; Size Group'!$A$2:$A$74</definedName>
    <definedName name="dividend">[50]CTC_CON!$C$235:$E$275</definedName>
    <definedName name="DME_BeforeCloseCompleted">"False"</definedName>
    <definedName name="DR">OFFSET('[83]FS-Core'!$Z$5,0,0,1,'[83]Main Menu'!$C$42)</definedName>
    <definedName name="DRBGT">OFFSET('[83]FS-Core'!$Z$35,0,0,1,'[83]Main Menu'!$C$42)</definedName>
    <definedName name="Driver">[107]Lists!$A$4:$A$7</definedName>
    <definedName name="DRLY">OFFSET('[83]FS-Core'!$Z$65,0,0,1,'[83]Main Menu'!$C$42)</definedName>
    <definedName name="DVA">[108]Macro1!$A$63</definedName>
    <definedName name="DVNAM">"QSYSPRT"</definedName>
    <definedName name="DVTYP">"PRINTER"</definedName>
    <definedName name="dyfhn" hidden="1">{#N/A,#N/A,FALSE,"Aging Summary";#N/A,#N/A,FALSE,"Ratio Analysis";#N/A,#N/A,FALSE,"Test 120 Day Accts";#N/A,#N/A,FALSE,"Tickmarks"}</definedName>
    <definedName name="e" localSheetId="3" hidden="1">#REF!</definedName>
    <definedName name="e" hidden="1">#REF!</definedName>
    <definedName name="E_DERMS_fixed" localSheetId="3">[57]Inputs!$B$30</definedName>
    <definedName name="E_DERMS_fixed">[58]Inputs!$B$30</definedName>
    <definedName name="E_DERMS_ongoing" localSheetId="3">[57]Inputs!$B$31</definedName>
    <definedName name="E_DERMS_ongoing">[58]Inputs!$B$31</definedName>
    <definedName name="EACYBUDFY">'[85]LOGIC - DS'!$AS$3:$AS$52</definedName>
    <definedName name="EACYCUMACT">'[85]LOGIC - DS'!$BD$3:$BO$52</definedName>
    <definedName name="EACYCUMBUD">'[85]LOGIC - DS'!$CA$3:$CL$52</definedName>
    <definedName name="EACYFORFY">'[85]LOGIC - DS'!$DJ$3:$DJ$52</definedName>
    <definedName name="EAPYCUMACT">'[85]LOGIC - DS'!$ER$3:$FC$52</definedName>
    <definedName name="EARLY_RETIREMENTS">[91]MANPOWER!$H$10:$J$10</definedName>
    <definedName name="EB">'[109]LDC Info'!$E$16</definedName>
    <definedName name="EBNUMBER">'[69]LDC Info'!$E$16</definedName>
    <definedName name="EDR_06_OthInfo" localSheetId="3">'[110]4. 2006 Smart Meter Information'!#REF!</definedName>
    <definedName name="EDR_06_OthInfo">'[110]4. 2006 Smart Meter Information'!#REF!</definedName>
    <definedName name="EDR06Tariffs" localSheetId="3">'[110]3. 2006 Tariff Sheet'!#REF!</definedName>
    <definedName name="EDR06Tariffs">'[110]3. 2006 Tariff Sheet'!#REF!</definedName>
    <definedName name="ee" localSheetId="3" hidden="1">#REF!</definedName>
    <definedName name="ee" hidden="1">#REF!</definedName>
    <definedName name="ELF">(((1+Real_Return)^Probable_Life)-(1+Real_Return)^[111]!Iowa_Depreciation_Table[[#This Row],[Age]])</definedName>
    <definedName name="EM_V_report" localSheetId="3">[57]Inputs!$B$10</definedName>
    <definedName name="EM_V_report">[58]Inputs!$B$10</definedName>
    <definedName name="EMP_LIST">[86]INDEX!$AY$3:$AY$1000</definedName>
    <definedName name="EPAGE">"1"</definedName>
    <definedName name="ERR_INDEX_ACCT">[86]INDEX!$Y$2</definedName>
    <definedName name="Essbase_Ret">#REF!</definedName>
    <definedName name="ESTACC">[112]DATA!$A$19:$A$20</definedName>
    <definedName name="etet" hidden="1">#REF!</definedName>
    <definedName name="EV__LASTREFTIME__" hidden="1">39729.3809143519</definedName>
    <definedName name="EXCELNO">"EXCEL1"</definedName>
    <definedName name="ExchangeRate">#REF!</definedName>
    <definedName name="expense">[93]Setup!$D$928:$D$956</definedName>
    <definedName name="EXPENSES">[56]E!$A$11:$J$73</definedName>
    <definedName name="FA" localSheetId="3" hidden="1">{"datatable",#N/A,FALSE,"Cust.Adds_Volumes"}</definedName>
    <definedName name="FA" hidden="1">{"datatable",#N/A,FALSE,"Cust.Adds_Volumes"}</definedName>
    <definedName name="FDHDF" localSheetId="3" hidden="1">'[113]Acct. Worksheet'!#REF!</definedName>
    <definedName name="FDHDF" hidden="1">'[113]Acct. Worksheet'!#REF!</definedName>
    <definedName name="FebActRetail">'[33]Total from CSS (Retail and MEU)'!$A$9:$X$80</definedName>
    <definedName name="ff" hidden="1">{"yr1_capex",#N/A,FALSE,"Cap Adds Effect";"yr2_capex",#N/A,FALSE,"Cap Adds Effect";"yr3_capex",#N/A,FALSE,"Cap Adds Effect";"yr4_capex",#N/A,FALSE,"Cap Adds Effect";"yr5_capex",#N/A,FALSE,"Cap Adds Effect";"yr6_capex",#N/A,FALSE,"Cap Adds Effect";"yr7_capex",#N/A,FALSE,"Cap Adds Effect";"yr8_capex",#N/A,FALSE,"Cap Adds Effect";"yr9_capex",#N/A,FALSE,"Cap Adds Effect";"yr10_capex",#N/A,FALSE,"Cap Adds Effect"}</definedName>
    <definedName name="fff">#REF!</definedName>
    <definedName name="fg" hidden="1">{#N/A,#N/A,FALSE,"Aging Summary";#N/A,#N/A,FALSE,"Ratio Analysis";#N/A,#N/A,FALSE,"Test 120 Day Accts";#N/A,#N/A,FALSE,"Tickmarks"}</definedName>
    <definedName name="fgngdh">'[114]1. Information'!$F$14</definedName>
    <definedName name="fill" localSheetId="3" hidden="1">#REF!</definedName>
    <definedName name="fill" hidden="1">#REF!</definedName>
    <definedName name="Fill2" hidden="1">[115]TO!#REF!</definedName>
    <definedName name="Final98" localSheetId="3">[116]Items98!$A$1:$G$58,[116]Items98!$A$62:$G$120,[116]Items98!$A$123:$G$181,[116]Items98!$A$184:$G$242,[116]Items98!$A$245:$G$303,[116]Items98!$A$306:$G$364,[116]Items98!$A$367:$G$425,[116]Items98!$A$428:$G$486,[116]Items98!$A$489:$G$545,[116]Items98!$A$548:$G$604,[116]Items98!$A$607:$G$657,[116]Items98!$A$662:$G$716</definedName>
    <definedName name="Final98">[117]Items98!$A$1:$G$58,[117]Items98!$A$62:$G$120,[117]Items98!$A$123:$G$181,[117]Items98!$A$184:$G$242,[117]Items98!$A$245:$G$303,[117]Items98!$A$306:$G$364,[117]Items98!$A$367:$G$425,[117]Items98!$A$428:$G$486,[117]Items98!$A$489:$G$545,[117]Items98!$A$548:$G$604,[117]Items98!$A$607:$G$657,[117]Items98!$A$662:$G$716</definedName>
    <definedName name="FinalList" localSheetId="3">[45]List99!$A$1:$F$59,[45]List99!$A$60:$F$111,[45]List99!#REF!,[45]List99!$A$112:$F$164,[45]List99!$A$165:$F$228,[45]List99!$A$288:$F$346,[45]List99!#REF!,[45]List99!$A$350:$F$466,[45]List99!$A$229:$F$287,[45]List99!$A$467:$F$519</definedName>
    <definedName name="FinalList">[46]List99!$A$1:$F$59,[46]List99!$A$60:$F$111,[46]List99!#REF!,[46]List99!$A$112:$F$164,[46]List99!$A$165:$F$228,[46]List99!$A$288:$F$346,[46]List99!#REF!,[46]List99!$A$350:$F$466,[46]List99!$A$229:$F$287,[46]List99!$A$467:$F$519</definedName>
    <definedName name="FinalProjects" localSheetId="3">[45]List99!$A$1:$F$59,[45]List99!$A$60:$F$111,[45]List99!#REF!,[45]List99!$A$112:$F$164,[45]List99!$A$165:$F$228,[45]List99!$A$288:$F$346,[45]List99!#REF!,[45]List99!$A$350:$F$466,[45]List99!$A$229:$F$287,[45]List99!$A$467:$F$519,[45]List99!$A$522:$F$574</definedName>
    <definedName name="FinalProjects">[46]List99!$A$1:$F$59,[46]List99!$A$60:$F$111,[46]List99!#REF!,[46]List99!$A$112:$F$164,[46]List99!$A$165:$F$228,[46]List99!$A$288:$F$346,[46]List99!#REF!,[46]List99!$A$350:$F$466,[46]List99!$A$229:$F$287,[46]List99!$A$467:$F$519,[46]List99!$A$522:$F$574</definedName>
    <definedName name="FirstForcedCell">'[75]Optimization Analysis'!$M$18</definedName>
    <definedName name="FirstProjectID">'[75]Project Library'!$C$18</definedName>
    <definedName name="FirstSolverCell">'[75]Optimization Analysis'!$X$18</definedName>
    <definedName name="firstTimeRunReport">0</definedName>
    <definedName name="FirstUnitCell">'[75]Project Library'!$AQ$18</definedName>
    <definedName name="firstYear">'[104]Input Program Data'!$P$7</definedName>
    <definedName name="FirstYearConstraintCell">'[75]Optimization Analysis'!$N$18</definedName>
    <definedName name="FIT3.0_kWAC">'[65]Capital Cost'!$H$110</definedName>
    <definedName name="FIT3.0_kWDC">'[65]Capital Cost'!$I$110</definedName>
    <definedName name="Fixed_Charges">[96]lists!$I$1:$I$212</definedName>
    <definedName name="flags_mergeES">'[101]8.∑Demand'!$B$7:$AF$7</definedName>
    <definedName name="flags_mergeHOB">'[101]8.∑Demand'!$B$8:$AF$8</definedName>
    <definedName name="flags_mergeHZ">'[101]8.∑Demand'!$B$9:$AF$9</definedName>
    <definedName name="flags_mergePS">'[101]8.∑Demand'!$B$6:$AF$6</definedName>
    <definedName name="flags_retestingyears">'[101]1.Demand'!$B$5:$AF$5</definedName>
    <definedName name="flags_retestingyearsMerge">'[101]10.∑Cash Flows'!$B$6:$AF$6</definedName>
    <definedName name="FMTYP">"SP1"</definedName>
    <definedName name="fnew" localSheetId="3" hidden="1">{#N/A,#N/A,FALSE,"Front Cover";#N/A,#N/A,FALSE,"Index";#N/A,#N/A,FALSE,"President's Cover";#N/A,#N/A,FALSE,"A.1 1999 Objectives";#N/A,#N/A,FALSE,"A.2 President's Measures";#N/A,#N/A,FALSE,"A.3 Commentary";#N/A,#N/A,FALSE,"B.1 Bal. Sheet";#N/A,#N/A,FALSE,"B.2 Income and Ret. Erngs.";#N/A,#N/A,FALSE,"B.3 Cash Flows";#N/A,#N/A,FALSE,"B.4  Performance Measures";#N/A,#N/A,FALSE,"B.5  Perf Measures Data";#N/A,#N/A,FALSE,"C.1 Sup Sch 1";#N/A,#N/A,FALSE,"C.2 Sup Sch 2";#N/A,#N/A,FALSE,"C.3 Sup Sch 3";#N/A,#N/A,FALSE,"C.4 Sup Sch 4";#N/A,#N/A,FALSE,"C.5 Sup Sch 5";#N/A,#N/A,FALSE,"C.6 Sup Sch 6";#N/A,#N/A,FALSE,"C.7 Sup Sch 7";#N/A,#N/A,FALSE,"C.8 Sup Sch 8";#N/A,#N/A,FALSE,"C.9 Sup Sch 9";#N/A,#N/A,FALSE,"C.10 Sup Sch 10";#N/A,#N/A,FALSE,"C.11 Sup Sch 11";#N/A,#N/A,FALSE,"C.12 Sup Sch 12";#N/A,#N/A,FALSE,"C.13 Sup Sch 13";#N/A,#N/A,FALSE,"C.14 Sup Sch 14";#N/A,#N/A,FALSE,"C.15 Sup Sch 15";#N/A,#N/A,FALSE,"C.16 Other Supp. Info.";#N/A,#N/A,FALSE,"C.17 SCF Proof";#N/A,#N/A,FALSE,"Forecast Cover";#N/A,#N/A,FALSE,"D.1 Bal. Sheet";#N/A,#N/A,FALSE,"D.2 Income Statement";#N/A,#N/A,FALSE,"D.3 Quarterly Forecast";#N/A,#N/A,FALSE,"E.1 Monthly Forecast Q3";#N/A,#N/A,FALSE,"E.2 Monthly Forecast Q2";#N/A,#N/A,FALSE,"E.3 Monthly Forecast Q1";#N/A,#N/A,FALSE,"E.4 Monthly Plan";#N/A,#N/A,FALSE,"E.5 1999 Monthly";#N/A,#N/A,FALSE,"E.6 1998 Monthly";#N/A,#N/A,FALSE,"E.7 Capital";#N/A,#N/A,FALSE,"E.8 New Bus Initiative,Summary ";#N/A,#N/A,FALSE,"E.9 New Bus Initiative, Detail";#N/A,#N/A,FALSE,"E.10 Research &amp; Development";#N/A,#N/A,FALSE,"E.11 Tax Information"}</definedName>
    <definedName name="fnew" hidden="1">{#N/A,#N/A,FALSE,"Front Cover";#N/A,#N/A,FALSE,"Index";#N/A,#N/A,FALSE,"President's Cover";#N/A,#N/A,FALSE,"A.1 1999 Objectives";#N/A,#N/A,FALSE,"A.2 President's Measures";#N/A,#N/A,FALSE,"A.3 Commentary";#N/A,#N/A,FALSE,"B.1 Bal. Sheet";#N/A,#N/A,FALSE,"B.2 Income and Ret. Erngs.";#N/A,#N/A,FALSE,"B.3 Cash Flows";#N/A,#N/A,FALSE,"B.4  Performance Measures";#N/A,#N/A,FALSE,"B.5  Perf Measures Data";#N/A,#N/A,FALSE,"C.1 Sup Sch 1";#N/A,#N/A,FALSE,"C.2 Sup Sch 2";#N/A,#N/A,FALSE,"C.3 Sup Sch 3";#N/A,#N/A,FALSE,"C.4 Sup Sch 4";#N/A,#N/A,FALSE,"C.5 Sup Sch 5";#N/A,#N/A,FALSE,"C.6 Sup Sch 6";#N/A,#N/A,FALSE,"C.7 Sup Sch 7";#N/A,#N/A,FALSE,"C.8 Sup Sch 8";#N/A,#N/A,FALSE,"C.9 Sup Sch 9";#N/A,#N/A,FALSE,"C.10 Sup Sch 10";#N/A,#N/A,FALSE,"C.11 Sup Sch 11";#N/A,#N/A,FALSE,"C.12 Sup Sch 12";#N/A,#N/A,FALSE,"C.13 Sup Sch 13";#N/A,#N/A,FALSE,"C.14 Sup Sch 14";#N/A,#N/A,FALSE,"C.15 Sup Sch 15";#N/A,#N/A,FALSE,"C.16 Other Supp. Info.";#N/A,#N/A,FALSE,"C.17 SCF Proof";#N/A,#N/A,FALSE,"Forecast Cover";#N/A,#N/A,FALSE,"D.1 Bal. Sheet";#N/A,#N/A,FALSE,"D.2 Income Statement";#N/A,#N/A,FALSE,"D.3 Quarterly Forecast";#N/A,#N/A,FALSE,"E.1 Monthly Forecast Q3";#N/A,#N/A,FALSE,"E.2 Monthly Forecast Q2";#N/A,#N/A,FALSE,"E.3 Monthly Forecast Q1";#N/A,#N/A,FALSE,"E.4 Monthly Plan";#N/A,#N/A,FALSE,"E.5 1999 Monthly";#N/A,#N/A,FALSE,"E.6 1998 Monthly";#N/A,#N/A,FALSE,"E.7 Capital";#N/A,#N/A,FALSE,"E.8 New Bus Initiative,Summary ";#N/A,#N/A,FALSE,"E.9 New Bus Initiative, Detail";#N/A,#N/A,FALSE,"E.10 Research &amp; Development";#N/A,#N/A,FALSE,"E.11 Tax Information"}</definedName>
    <definedName name="fold" localSheetId="3" hidden="1">{#N/A,#N/A,FALSE,"Front Cover";#N/A,#N/A,FALSE,"Index";#N/A,#N/A,FALSE,"President's Cover";#N/A,#N/A,FALSE,"A.1 1999 Objectives";#N/A,#N/A,FALSE,"A.2 President's Measures";#N/A,#N/A,FALSE,"A.3 Commentary";#N/A,#N/A,FALSE,"B.1 Bal. Sheet";#N/A,#N/A,FALSE,"B.2 Income and Ret. Erngs.";#N/A,#N/A,FALSE,"B.3 Cash Flows";#N/A,#N/A,FALSE,"B.4  Performance Measures";#N/A,#N/A,FALSE,"B.5  Perf Measures Data";#N/A,#N/A,FALSE,"C.1 Sup Sch 1";#N/A,#N/A,FALSE,"C.2 Sup Sch 2";#N/A,#N/A,FALSE,"C.3 Sup Sch 3";#N/A,#N/A,FALSE,"C.4 Sup Sch 4";#N/A,#N/A,FALSE,"C.5 Sup Sch 5";#N/A,#N/A,FALSE,"C.6 Sup Sch 6";#N/A,#N/A,FALSE,"C.7 Sup Sch 7";#N/A,#N/A,FALSE,"C.8 Sup Sch 8";#N/A,#N/A,FALSE,"C.9 Sup Sch 9";#N/A,#N/A,FALSE,"C.10 Sup Sch 10";#N/A,#N/A,FALSE,"C.11 Sup Sch 11";#N/A,#N/A,FALSE,"C.12 Sup Sch 12";#N/A,#N/A,FALSE,"C.13 Sup Sch 13";#N/A,#N/A,FALSE,"C.14 Sup Sch 14";#N/A,#N/A,FALSE,"C.15 Sup Sch 15";#N/A,#N/A,FALSE,"C.16 Other Supp. Info.";#N/A,#N/A,FALSE,"C.17 SCF Proof";#N/A,#N/A,FALSE,"Forecast Cover";#N/A,#N/A,FALSE,"D.1 Bal. Sheet";#N/A,#N/A,FALSE,"D.2 Income Statement";#N/A,#N/A,FALSE,"D.3 Quarterly Forecast";#N/A,#N/A,FALSE,"E.1 Monthly Forecast Q3";#N/A,#N/A,FALSE,"E.2 Monthly Forecast Q2";#N/A,#N/A,FALSE,"E.3 Monthly Forecast Q1";#N/A,#N/A,FALSE,"E.4 Monthly Plan";#N/A,#N/A,FALSE,"E.5 1999 Monthly";#N/A,#N/A,FALSE,"E.6 1998 Monthly";#N/A,#N/A,FALSE,"E.7 Capital";#N/A,#N/A,FALSE,"E.8 New Bus Initiative,Summary ";#N/A,#N/A,FALSE,"E.9 New Bus Initiative, Detail";#N/A,#N/A,FALSE,"E.10 Research &amp; Development";#N/A,#N/A,FALSE,"E.11 Tax Information"}</definedName>
    <definedName name="fold" hidden="1">{#N/A,#N/A,FALSE,"Front Cover";#N/A,#N/A,FALSE,"Index";#N/A,#N/A,FALSE,"President's Cover";#N/A,#N/A,FALSE,"A.1 1999 Objectives";#N/A,#N/A,FALSE,"A.2 President's Measures";#N/A,#N/A,FALSE,"A.3 Commentary";#N/A,#N/A,FALSE,"B.1 Bal. Sheet";#N/A,#N/A,FALSE,"B.2 Income and Ret. Erngs.";#N/A,#N/A,FALSE,"B.3 Cash Flows";#N/A,#N/A,FALSE,"B.4  Performance Measures";#N/A,#N/A,FALSE,"B.5  Perf Measures Data";#N/A,#N/A,FALSE,"C.1 Sup Sch 1";#N/A,#N/A,FALSE,"C.2 Sup Sch 2";#N/A,#N/A,FALSE,"C.3 Sup Sch 3";#N/A,#N/A,FALSE,"C.4 Sup Sch 4";#N/A,#N/A,FALSE,"C.5 Sup Sch 5";#N/A,#N/A,FALSE,"C.6 Sup Sch 6";#N/A,#N/A,FALSE,"C.7 Sup Sch 7";#N/A,#N/A,FALSE,"C.8 Sup Sch 8";#N/A,#N/A,FALSE,"C.9 Sup Sch 9";#N/A,#N/A,FALSE,"C.10 Sup Sch 10";#N/A,#N/A,FALSE,"C.11 Sup Sch 11";#N/A,#N/A,FALSE,"C.12 Sup Sch 12";#N/A,#N/A,FALSE,"C.13 Sup Sch 13";#N/A,#N/A,FALSE,"C.14 Sup Sch 14";#N/A,#N/A,FALSE,"C.15 Sup Sch 15";#N/A,#N/A,FALSE,"C.16 Other Supp. Info.";#N/A,#N/A,FALSE,"C.17 SCF Proof";#N/A,#N/A,FALSE,"Forecast Cover";#N/A,#N/A,FALSE,"D.1 Bal. Sheet";#N/A,#N/A,FALSE,"D.2 Income Statement";#N/A,#N/A,FALSE,"D.3 Quarterly Forecast";#N/A,#N/A,FALSE,"E.1 Monthly Forecast Q3";#N/A,#N/A,FALSE,"E.2 Monthly Forecast Q2";#N/A,#N/A,FALSE,"E.3 Monthly Forecast Q1";#N/A,#N/A,FALSE,"E.4 Monthly Plan";#N/A,#N/A,FALSE,"E.5 1999 Monthly";#N/A,#N/A,FALSE,"E.6 1998 Monthly";#N/A,#N/A,FALSE,"E.7 Capital";#N/A,#N/A,FALSE,"E.8 New Bus Initiative,Summary ";#N/A,#N/A,FALSE,"E.9 New Bus Initiative, Detail";#N/A,#N/A,FALSE,"E.10 Research &amp; Development";#N/A,#N/A,FALSE,"E.11 Tax Information"}</definedName>
    <definedName name="font2">'[87]Fontana 2'!$J$4</definedName>
    <definedName name="fontII">'[4]Fontana 2'!$J$4</definedName>
    <definedName name="ForcedCount">'[75]Optimization Analysis'!$N$12</definedName>
    <definedName name="ForcedNames">'[75]Optimization Analysis'!$B$18:$L$18</definedName>
    <definedName name="ForcedProjectList">'[75]Supplementary Charting Sheet'!$AN$30</definedName>
    <definedName name="forecast97" localSheetId="3">[118]Forecast97!$S$3:$V$32,[118]Forecast97!$X$3:$AC$32</definedName>
    <definedName name="forecast97">[119]Forecast97!$S$3:$V$32,[119]Forecast97!$X$3:$AC$32</definedName>
    <definedName name="ForecastSubTotalMatch">OFFSET(ForecastSubTotalRecordMatch, 1, 0, nVariables, 1)</definedName>
    <definedName name="formRange">OFFSET(sPic, 1, 1, nVariables, Years+1)</definedName>
    <definedName name="FortyFivePercent">'[100]23. LV Charges Included in BM'!$E$3</definedName>
    <definedName name="FS_LINES">'[120]|'!$G$1:$G$100</definedName>
    <definedName name="FVRate0">'[121]Input - Proj Info'!$K$113</definedName>
    <definedName name="FVRate1">'[121]Input - Proj Info'!$K$114</definedName>
    <definedName name="FVRate2">'[121]Input - Proj Info'!$K$115</definedName>
    <definedName name="FVRate3">'[121]Input - Proj Info'!$K$116</definedName>
    <definedName name="FVRate4">'[121]Input - Proj Info'!$K$117</definedName>
    <definedName name="fvsv">'[114]1. Information'!$F$14</definedName>
    <definedName name="FYCOLUMN">'[85]Control Sheet'!$B$38</definedName>
    <definedName name="g" localSheetId="4">'Threshold Test_BRZ'!$E$20</definedName>
    <definedName name="g" localSheetId="2">'Threshold Test_ERZ'!$E$20</definedName>
    <definedName name="g" localSheetId="6">'Threshold Test_GRZ'!$E$20</definedName>
    <definedName name="g" localSheetId="5">'Threshold Test_HRZ'!$E$20</definedName>
    <definedName name="g" localSheetId="3">'Threshold Test_PRZ'!$E$20</definedName>
    <definedName name="g">'[98]9. Threshold Test'!$E$20</definedName>
    <definedName name="GA">'[122]7a. Alloc Percent'!$B$77:$B$97</definedName>
    <definedName name="gap" hidden="1">{"yr1_AOA",#N/A,FALSE,"AOA Effect";"yr2_AOA",#N/A,FALSE,"AOA Effect";"yr3_AOA",#N/A,FALSE,"AOA Effect";"yr4_AOA",#N/A,FALSE,"AOA Effect";"yr5_AOA",#N/A,FALSE,"AOA Effect";"yr6_AOA",#N/A,FALSE,"AOA Effect";"yr7_AOA",#N/A,FALSE,"AOA Effect";"yr8_AOA",#N/A,FALSE,"AOA Effect";"yr9_AOA",#N/A,FALSE,"AOA Effect";"yr10_AOA",#N/A,FALSE,"AOA Effect"}</definedName>
    <definedName name="GENERAL">[123]DATA!$C$228</definedName>
    <definedName name="GENERAL_1">[123]DATA!$C$229</definedName>
    <definedName name="GFHDF" localSheetId="3" hidden="1">'[5]Acct. Worksheet'!#REF!</definedName>
    <definedName name="GFHDF" hidden="1">'[5]Acct. Worksheet'!#REF!</definedName>
    <definedName name="gg" localSheetId="3" hidden="1">{#N/A,#N/A,FALSE,"Cover";#N/A,#N/A,FALSE,"Exception Report";#N/A,#N/A,FALSE,"Index";#N/A,#N/A,FALSE,"Part B - Five Year Projections";#N/A,#N/A,FALSE,"B.1 Financial Summary";#N/A,#N/A,FALSE,"B.1a Financial Sum wks";#N/A,#N/A,FALSE,"B.2 Five Year Assumptions";#N/A,#N/A,FALSE,"B.3 Five Year Income";#N/A,#N/A,FALSE,"B.4 Five Year Balance Sheets";#N/A,#N/A,FALSE,"B.5 Five Year Cash Flows";#N/A,#N/A,FALSE,"Part C";#N/A,#N/A,FALSE,"C.1(a) Key Financial Objectives";#N/A,#N/A,FALSE,"C.1(b) Key HR Objectives";#N/A,#N/A,FALSE,"C.2 Financial Summary";#N/A,#N/A,FALSE,"C.3 Assumptions";#N/A,#N/A,FALSE,"C.4 Sensitivities - 2000";#N/A,#N/A,FALSE,"C.5 Sensitivities - 2001";#N/A,#N/A,FALSE,"C.6 Bal. Sheet";#N/A,#N/A,FALSE,"C.7 Income by Qtr - 2000";#N/A,#N/A,FALSE,"C.8 Income by Qtr - 2001";#N/A,#N/A,FALSE,"C.9 Cash Flows - 2000";#N/A,#N/A,FALSE,"C.10 Cash Flows - 2001";#N/A,#N/A,FALSE,"Part D";#N/A,#N/A,FALSE,"D.1 Monthly Plan - 2000";#N/A,#N/A,FALSE,"D.2 Equity and Min. Int.";#N/A,#N/A,FALSE,"D.3 Long-term Investments";#N/A,#N/A,FALSE,"D.4 Fixed Assets";#N/A,#N/A,FALSE,"D.5 Goodwill";#N/A,#N/A,FALSE,"D.6 Intercompany";#N/A,#N/A,FALSE,"D.7 Long-term Debt";#N/A,#N/A,FALSE,"D.8 Acquisitions";#N/A,#N/A,FALSE,"D.9 Key Expenses";#N/A,#N/A,FALSE,"D.10 Cap. Exp. and R&amp;D";#N/A,#N/A,FALSE,"D.11 Dvlpmt Prgs"}</definedName>
    <definedName name="gg" hidden="1">{#N/A,#N/A,FALSE,"Cover";#N/A,#N/A,FALSE,"Exception Report";#N/A,#N/A,FALSE,"Index";#N/A,#N/A,FALSE,"Part B - Five Year Projections";#N/A,#N/A,FALSE,"B.1 Financial Summary";#N/A,#N/A,FALSE,"B.1a Financial Sum wks";#N/A,#N/A,FALSE,"B.2 Five Year Assumptions";#N/A,#N/A,FALSE,"B.3 Five Year Income";#N/A,#N/A,FALSE,"B.4 Five Year Balance Sheets";#N/A,#N/A,FALSE,"B.5 Five Year Cash Flows";#N/A,#N/A,FALSE,"Part C";#N/A,#N/A,FALSE,"C.1(a) Key Financial Objectives";#N/A,#N/A,FALSE,"C.1(b) Key HR Objectives";#N/A,#N/A,FALSE,"C.2 Financial Summary";#N/A,#N/A,FALSE,"C.3 Assumptions";#N/A,#N/A,FALSE,"C.4 Sensitivities - 2000";#N/A,#N/A,FALSE,"C.5 Sensitivities - 2001";#N/A,#N/A,FALSE,"C.6 Bal. Sheet";#N/A,#N/A,FALSE,"C.7 Income by Qtr - 2000";#N/A,#N/A,FALSE,"C.8 Income by Qtr - 2001";#N/A,#N/A,FALSE,"C.9 Cash Flows - 2000";#N/A,#N/A,FALSE,"C.10 Cash Flows - 2001";#N/A,#N/A,FALSE,"Part D";#N/A,#N/A,FALSE,"D.1 Monthly Plan - 2000";#N/A,#N/A,FALSE,"D.2 Equity and Min. Int.";#N/A,#N/A,FALSE,"D.3 Long-term Investments";#N/A,#N/A,FALSE,"D.4 Fixed Assets";#N/A,#N/A,FALSE,"D.5 Goodwill";#N/A,#N/A,FALSE,"D.6 Intercompany";#N/A,#N/A,FALSE,"D.7 Long-term Debt";#N/A,#N/A,FALSE,"D.8 Acquisitions";#N/A,#N/A,FALSE,"D.9 Key Expenses";#N/A,#N/A,FALSE,"D.10 Cap. Exp. and R&amp;D";#N/A,#N/A,FALSE,"D.11 Dvlpmt Prgs"}</definedName>
    <definedName name="ggggggg" hidden="1">{#N/A,#N/A,FALSE,"Aging Summary";#N/A,#N/A,FALSE,"Ratio Analysis";#N/A,#N/A,FALSE,"Test 120 Day Accts";#N/A,#N/A,FALSE,"Tickmarks"}</definedName>
    <definedName name="gggj" hidden="1">{#N/A,#N/A,FALSE,"Aging Summary";#N/A,#N/A,FALSE,"Ratio Analysis";#N/A,#N/A,FALSE,"Test 120 Day Accts";#N/A,#N/A,FALSE,"Tickmarks"}</definedName>
    <definedName name="GHJ" localSheetId="3" hidden="1">'[113]Acct. Worksheet'!#REF!</definedName>
    <definedName name="GHJ" hidden="1">'[113]Acct. Worksheet'!#REF!</definedName>
    <definedName name="GLaccount">[93]Setup!$B$284:$C$919</definedName>
    <definedName name="GLlookup">[93]Setup!$A$160:$B$276</definedName>
    <definedName name="GLname">[81]Setup!$B$506:$C$1141</definedName>
    <definedName name="GM">OFFSET('[83]FS-Core'!$E$10,0,0,1,'[83]Main Menu'!$C$42)</definedName>
    <definedName name="GMLY">OFFSET('[83]FS-Core'!$E$70,0,0,1,'[83]Main Menu'!$C$42)</definedName>
    <definedName name="Graph" hidden="1">'[5]Acct. Worksheet'!#REF!</definedName>
    <definedName name="Graph1"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grossplant">'[99]PEG_ Gross Plant'!$C$8:$H$4224</definedName>
    <definedName name="Group1" localSheetId="3">[72]SUM96!$A$203:$K$252,[72]SUM96!$A$253:$K$299,[72]SUM96!$A$300:$K$342,[72]SUM96!$A$343:$L$391</definedName>
    <definedName name="Group1">[73]SUM96!$A$203:$K$252,[73]SUM96!$A$253:$K$299,[73]SUM96!$A$300:$K$342,[73]SUM96!$A$343:$L$391</definedName>
    <definedName name="GUCYBUDFY">'[85]LOGIC - DS'!$AS$231:$AS$280</definedName>
    <definedName name="GUCYCUMACT">'[85]LOGIC - DS'!$BD$231:$BO$280</definedName>
    <definedName name="GUCYCUMBUD">'[85]LOGIC - DS'!$CA$231:$CL$280</definedName>
    <definedName name="GUCYFORFY">'[85]LOGIC - DS'!$DJ$231:$DJ$280</definedName>
    <definedName name="GUPYCUMACT">'[85]LOGIC - DS'!$ER$231:$FC$280</definedName>
    <definedName name="Hamilton">#REF!</definedName>
    <definedName name="Hamilton___Brampton">#REF!</definedName>
    <definedName name="Hamilton___Missisauga">#REF!</definedName>
    <definedName name="Hamilton___St._Catherines">#REF!</definedName>
    <definedName name="handshiresum">[79]Handshire!$J$4</definedName>
    <definedName name="Hardware_maintenance" localSheetId="3">[57]Inputs!$B$21</definedName>
    <definedName name="Hardware_maintenance">[58]Inputs!$B$21</definedName>
    <definedName name="HEADER1">"WORK ORDER ANALYSIS DETAIL  GAAP"</definedName>
    <definedName name="HEADER2">"2294"</definedName>
    <definedName name="HEADER3">"START DATE: JAN 2012     END DATE: FEB 2012"</definedName>
    <definedName name="HEADER4">""</definedName>
    <definedName name="hello" localSheetId="3">#REF!</definedName>
    <definedName name="hello">#REF!</definedName>
    <definedName name="hgjgjgjg" hidden="1">{#N/A,#N/A,TRUE,"Appendix A";#N/A,#N/A,TRUE,"Co-branded Mass Market ";#N/A,#N/A,TRUE,"SMART Meter Pilot";#N/A,#N/A,TRUE,"Design Advisory Program";#N/A,#N/A,TRUE,"Residential Load Control ";#N/A,#N/A,TRUE,"TAPS Program";#N/A,#N/A,TRUE,"Refrigerator Buy-Back Program";#N/A,#N/A,TRUE,"Social Housing Program";#N/A,#N/A,TRUE,"SMART Meters CI&amp;I";#N/A,#N/A,TRUE,"LED Retrofits for Traffic Light";#N/A,#N/A,TRUE,"Leveraging Energy Conservation ";#N/A,#N/A,TRUE,"Commercial Load Control";#N/A,#N/A,TRUE,"Energy Audits &amp; Feasibility ";#N/A,#N/A,TRUE,"Design Advisory Program CI&amp;I ";#N/A,#N/A,TRUE,"Distribution Loss Reduction";#N/A,#N/A,TRUE,"Load Displacement";#N/A,#N/A,TRUE,"Stand-by Generators ";#N/A,#N/A,TRUE,"Reporting and Program Support"}</definedName>
    <definedName name="hgjhjhgjh" hidden="1">{#N/A,#N/A,FALSE,"Aging Summary";#N/A,#N/A,FALSE,"Ratio Analysis";#N/A,#N/A,FALSE,"Test 120 Day Accts";#N/A,#N/A,FALSE,"Tickmarks"}</definedName>
    <definedName name="HH">"12"</definedName>
    <definedName name="histdate">[124]Financials!$E$76</definedName>
    <definedName name="hjhgjhgjg" hidden="1">{#N/A,#N/A,TRUE,"summary ";#N/A,#N/A,TRUE,"Summary for SSM";#N/A,#N/A,TRUE,"Cost Reconciliation";#N/A,#N/A,TRUE,"summary support costs";#N/A,#N/A,TRUE,"Home Depot";#N/A,#N/A,TRUE,"SLED and CFL exchange";#N/A,#N/A,TRUE,"Loblaws";#N/A,#N/A,TRUE,"45_47 Sheppard ave";#N/A,#N/A,TRUE,"Green House";#N/A,#N/A,TRUE,"NYGH";#N/A,#N/A,TRUE,"Enbridge Gas Fired";#N/A,#N/A,TRUE,"5800 Yonge";#N/A,#N/A,TRUE,"OPG"}</definedName>
    <definedName name="HJKL" localSheetId="3" hidden="1">'[113]Acct. Worksheet'!#REF!</definedName>
    <definedName name="HJKL" hidden="1">'[113]Acct. Worksheet'!#REF!</definedName>
    <definedName name="HLJKGJKL" localSheetId="3" hidden="1">'[113]Acct. Worksheet'!#REF!</definedName>
    <definedName name="HLJKGJKL" hidden="1">'[113]Acct. Worksheet'!#REF!</definedName>
    <definedName name="HOEPApr" localSheetId="3">[125]Hoep!$E$6</definedName>
    <definedName name="HOEPApr">[126]Hoep!$E$6</definedName>
    <definedName name="HOEPAug" localSheetId="3">[125]Hoep!$E$10</definedName>
    <definedName name="HOEPAug">[126]Hoep!$E$10</definedName>
    <definedName name="HOEPDec" localSheetId="3">[125]Hoep!$E$14</definedName>
    <definedName name="HOEPDec">[126]Hoep!$E$14</definedName>
    <definedName name="HOEPFeb" localSheetId="3">[125]Hoep!$E$4</definedName>
    <definedName name="HOEPFeb">[126]Hoep!$E$4</definedName>
    <definedName name="HOEPJan" localSheetId="3">[125]Hoep!$E$3</definedName>
    <definedName name="HOEPJan">[126]Hoep!$E$3</definedName>
    <definedName name="HOEPJul" localSheetId="3">[125]Hoep!$E$9</definedName>
    <definedName name="HOEPJul">[126]Hoep!$E$9</definedName>
    <definedName name="HOEPJun" localSheetId="3">[125]Hoep!$E$8</definedName>
    <definedName name="HOEPJun">[126]Hoep!$E$8</definedName>
    <definedName name="HOEPMar" localSheetId="3">[125]Hoep!$E$5</definedName>
    <definedName name="HOEPMar">[126]Hoep!$E$5</definedName>
    <definedName name="HOEPMay" localSheetId="3">[125]Hoep!$E$7</definedName>
    <definedName name="HOEPMay">[126]Hoep!$E$7</definedName>
    <definedName name="HOEPNov" localSheetId="3">[125]Hoep!$E$13</definedName>
    <definedName name="HOEPNov">[126]Hoep!$E$13</definedName>
    <definedName name="HOEPOct" localSheetId="3">[125]Hoep!$E$12</definedName>
    <definedName name="HOEPOct">[126]Hoep!$E$12</definedName>
    <definedName name="HOEPSep" localSheetId="3">[125]Hoep!$E$11</definedName>
    <definedName name="HOEPSep">[126]Hoep!$E$11</definedName>
    <definedName name="horseshow">'[87]Horseshow Way'!$J$3</definedName>
    <definedName name="HoursAvail">'[127]B. Setup'!$A$123:$B$126</definedName>
    <definedName name="HTML_CodePage">1252</definedName>
    <definedName name="HTML_Control">{"'2003 05 15'!$W$11:$AI$18","'2003 05 15'!$A$1:$V$30"}</definedName>
    <definedName name="HTML_Control_BIT">{"'2003 05 15'!$W$11:$AI$18","'2003 05 15'!$A$1:$V$30"}</definedName>
    <definedName name="HTML_Description">""</definedName>
    <definedName name="HTML_Email">""</definedName>
    <definedName name="HTML_Header">"2003 05 15"</definedName>
    <definedName name="HTML_LastUpdate">"5/15/2003"</definedName>
    <definedName name="HTML_LineAfter">FALSE</definedName>
    <definedName name="HTML_LineBefore">FALSE</definedName>
    <definedName name="HTML_Name">"Dave Sloan"</definedName>
    <definedName name="HTML_OBDlg2">TRUE</definedName>
    <definedName name="HTML_OBDlg4">TRUE</definedName>
    <definedName name="HTML_OS">0</definedName>
    <definedName name="HTML_PathFile">"N:\Time _ Cost Allocation\2003 03 AM Time Allocation\Results\MyHTML.htm"</definedName>
    <definedName name="HTML_Title">"2003 05 15 to Ian"</definedName>
    <definedName name="Huh?">{"'2003 05 15'!$W$11:$AI$18","'2003 05 15'!$A$1:$V$30"}</definedName>
    <definedName name="Huh?_BIT">{"'2003 05 15'!$W$11:$AI$18","'2003 05 15'!$A$1:$V$30"}</definedName>
    <definedName name="HVDS_LOW">'[100]23. LV Charges Included in BM'!$C$3</definedName>
    <definedName name="ih">'[3]Islington Heritage'!$J$4</definedName>
    <definedName name="impactdata" localSheetId="3">'[128]8-7 OTHER CHGS, COMMOD (Input)'!$B$15:$AS$118</definedName>
    <definedName name="impactdata">'[129]8-7 OTHER CHGS, COMMOD (Input)'!$B$15:$AS$118</definedName>
    <definedName name="IncludeProject">'[130]Proj Summ'!$B$13:$CE$48</definedName>
    <definedName name="INCOME">#REF!</definedName>
    <definedName name="Incr2000" localSheetId="3">#REF!</definedName>
    <definedName name="Incr2000">#REF!</definedName>
    <definedName name="increase" localSheetId="3">#REF!</definedName>
    <definedName name="increase">#REF!</definedName>
    <definedName name="inflationRate">'[104]Input Program Data'!$P$9</definedName>
    <definedName name="Input_FW">'[131]MgtRp - FW'!$K$13:$K$18,'[131]MgtRp - FW'!$K$21:$K$24,'[131]MgtRp - FW'!$K$29,'[131]MgtRp - FW'!$K$31</definedName>
    <definedName name="Input_HUC">'[131]MgtRp - HUC'!$K$15,'[131]MgtRp - HUC'!$K$17,'[131]MgtRp - HUC'!$K$18,'[131]MgtRp - HUC'!$K$19,'[131]MgtRp - HUC'!$K$20,'[131]MgtRp - HUC'!$K$24,'[131]MgtRp - HUC'!$K$25,'[131]MgtRp - HUC'!$K$27</definedName>
    <definedName name="Insurance" localSheetId="3">[57]Inputs!$B$24</definedName>
    <definedName name="Insurance">[58]Inputs!$B$24</definedName>
    <definedName name="Internal_ongoing_rate__CAD_hour" localSheetId="3">[57]Inputs!$B$6</definedName>
    <definedName name="Internal_ongoing_rate__CAD_hour">[58]Inputs!$B$6</definedName>
    <definedName name="Internal_project_rate__CAD_hour" localSheetId="3">[57]Inputs!$B$5</definedName>
    <definedName name="Internal_project_rate__CAD_hour">[58]Inputs!$B$5</definedName>
    <definedName name="Internal_Resource_Burdened_Rate_Yearly">[51]Variables!$D$3</definedName>
    <definedName name="IPATH">"I:\Compleo\Compleo IDF"</definedName>
    <definedName name="IQ_1_4_FAMILY_JUNIOR_LIENS_CHARGE_OFFS_FDIC" hidden="1">"c6605"</definedName>
    <definedName name="IQ_1_4_FAMILY_JUNIOR_LIENS_NET_CHARGE_OFFS_FDIC" hidden="1">"c6643"</definedName>
    <definedName name="IQ_1_4_FAMILY_JUNIOR_LIENS_RECOVERIES_FDIC" hidden="1">"c6624"</definedName>
    <definedName name="IQ_1_4_FAMILY_SENIOR_LIENS_CHARGE_OFFS_FDIC" hidden="1">"c6604"</definedName>
    <definedName name="IQ_1_4_FAMILY_SENIOR_LIENS_NET_CHARGE_OFFS_FDIC" hidden="1">"c6642"</definedName>
    <definedName name="IQ_1_4_FAMILY_SENIOR_LIENS_RECOVERIES_FDIC" hidden="1">"c6623"</definedName>
    <definedName name="IQ_1_4_HOME_EQUITY_NET_LOANS_FDIC" hidden="1">"c6441"</definedName>
    <definedName name="IQ_1_4_RESIDENTIAL_FIRST_LIENS_NET_LOANS_FDIC" hidden="1">"c6439"</definedName>
    <definedName name="IQ_1_4_RESIDENTIAL_JUNIOR_LIENS_NET_LOANS_FDIC" hidden="1">"c6440"</definedName>
    <definedName name="IQ_1_4_RESIDENTIAL_LOANS_FDIC" hidden="1">"c6310"</definedName>
    <definedName name="IQ_30YR_FIXED_MORTGAGE" hidden="1">"c6811"</definedName>
    <definedName name="IQ_30YR_FIXED_MORTGAGE_FC" hidden="1">"c7691"</definedName>
    <definedName name="IQ_30YR_FIXED_MORTGAGE_POP" hidden="1">"c7031"</definedName>
    <definedName name="IQ_30YR_FIXED_MORTGAGE_POP_FC" hidden="1">"c7911"</definedName>
    <definedName name="IQ_30YR_FIXED_MORTGAGE_YOY" hidden="1">"c7251"</definedName>
    <definedName name="IQ_30YR_FIXED_MORTGAGE_YOY_FC" hidden="1">"c8131"</definedName>
    <definedName name="IQ_ACCOUNT_CHANGE" hidden="1">"c1449"</definedName>
    <definedName name="IQ_ACCOUNTS_PAY" hidden="1">"c1343"</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T_RECV_10YR_ANN_CAGR" hidden="1">"c6159"</definedName>
    <definedName name="IQ_ACCT_RECV_10YR_ANN_GROWTH" hidden="1">"c1924"</definedName>
    <definedName name="IQ_ACCT_RECV_1YR_ANN_GROWTH" hidden="1">"c1919"</definedName>
    <definedName name="IQ_ACCT_RECV_2YR_ANN_CAGR" hidden="1">"c6155"</definedName>
    <definedName name="IQ_ACCT_RECV_2YR_ANN_GROWTH" hidden="1">"c1920"</definedName>
    <definedName name="IQ_ACCT_RECV_3YR_ANN_CAGR" hidden="1">"c6156"</definedName>
    <definedName name="IQ_ACCT_RECV_3YR_ANN_GROWTH" hidden="1">"c1921"</definedName>
    <definedName name="IQ_ACCT_RECV_5YR_ANN_CAGR" hidden="1">"c6157"</definedName>
    <definedName name="IQ_ACCT_RECV_5YR_ANN_GROWTH" hidden="1">"c1922"</definedName>
    <definedName name="IQ_ACCT_RECV_7YR_ANN_CAGR" hidden="1">"c6158"</definedName>
    <definedName name="IQ_ACCT_RECV_7YR_ANN_GROWTH" hidden="1">"c1923"</definedName>
    <definedName name="IQ_ACCUM_DEP" hidden="1">"c1340"</definedName>
    <definedName name="IQ_ACCUMULATED_PENSION_OBLIGATION" hidden="1">"c2244"</definedName>
    <definedName name="IQ_ACCUMULATED_PENSION_OBLIGATION_DOMESTIC" hidden="1">"c2657"</definedName>
    <definedName name="IQ_ACCUMULATED_PENSION_OBLIGATION_FOREIGN" hidden="1">"c2665"</definedName>
    <definedName name="IQ_ACQ_COST_SUB" hidden="1">"c2125"</definedName>
    <definedName name="IQ_ACQ_COSTS_CAPITALIZED" hidden="1">"c5"</definedName>
    <definedName name="IQ_ACQUIRE_REAL_ESTATE_CF" hidden="1">"c6"</definedName>
    <definedName name="IQ_ACQUIRED_BY_REPORTING_BANK_FDIC" hidden="1">"c6535"</definedName>
    <definedName name="IQ_ACQUISITION_RE_ASSETS" hidden="1">"c1628"</definedName>
    <definedName name="IQ_ACTUAL_PRODUCTION_ALUM" hidden="1">"c9247"</definedName>
    <definedName name="IQ_ACTUAL_PRODUCTION_CATHODE_COP" hidden="1">"c9192"</definedName>
    <definedName name="IQ_ACTUAL_PRODUCTION_COAL" hidden="1">"c9821"</definedName>
    <definedName name="IQ_ACTUAL_PRODUCTION_COP" hidden="1">"c9191"</definedName>
    <definedName name="IQ_ACTUAL_PRODUCTION_DIAM" hidden="1">"c9671"</definedName>
    <definedName name="IQ_ACTUAL_PRODUCTION_GOLD" hidden="1">"c9032"</definedName>
    <definedName name="IQ_ACTUAL_PRODUCTION_IRON" hidden="1">"c9406"</definedName>
    <definedName name="IQ_ACTUAL_PRODUCTION_LEAD" hidden="1">"c9459"</definedName>
    <definedName name="IQ_ACTUAL_PRODUCTION_MANG" hidden="1">"c9512"</definedName>
    <definedName name="IQ_ACTUAL_PRODUCTION_MET_COAL" hidden="1">"c9761"</definedName>
    <definedName name="IQ_ACTUAL_PRODUCTION_MOLYB" hidden="1">"c9724"</definedName>
    <definedName name="IQ_ACTUAL_PRODUCTION_NICK" hidden="1">"c9300"</definedName>
    <definedName name="IQ_ACTUAL_PRODUCTION_PLAT" hidden="1">"c9138"</definedName>
    <definedName name="IQ_ACTUAL_PRODUCTION_SILVER" hidden="1">"c9085"</definedName>
    <definedName name="IQ_ACTUAL_PRODUCTION_STEAM" hidden="1">"c9791"</definedName>
    <definedName name="IQ_ACTUAL_PRODUCTION_TITAN" hidden="1">"c9565"</definedName>
    <definedName name="IQ_ACTUAL_PRODUCTION_URAN" hidden="1">"c9618"</definedName>
    <definedName name="IQ_ACTUAL_PRODUCTION_ZINC" hidden="1">"c9353"</definedName>
    <definedName name="IQ_AD" hidden="1">"c7"</definedName>
    <definedName name="IQ_ADD_PAID_IN" hidden="1">"c1344"</definedName>
    <definedName name="IQ_ADDIN" hidden="1">"AUTO"</definedName>
    <definedName name="IQ_ADDITIONAL_NON_INT_INC_FDIC" hidden="1">"c6574"</definedName>
    <definedName name="IQ_ADJ_AVG_BANK_ASSETS" hidden="1">"c2671"</definedName>
    <definedName name="IQ_ADJUSTABLE_RATE_LOANS_FDIC" hidden="1">"c6375"</definedName>
    <definedName name="IQ_ADJUSTED_NAV_COVERED" hidden="1">"c9963"</definedName>
    <definedName name="IQ_ADJUSTED_NAV_GROUP" hidden="1">"c9949"</definedName>
    <definedName name="IQ_ADMIN_RATIO" hidden="1">"c2784"</definedName>
    <definedName name="IQ_ADVERTISING" hidden="1">"c2246"</definedName>
    <definedName name="IQ_ADVERTISING_MARKETING" hidden="1">"c1566"</definedName>
    <definedName name="IQ_AE" hidden="1">"c8"</definedName>
    <definedName name="IQ_AE_BNK" hidden="1">"c9"</definedName>
    <definedName name="IQ_AE_BR" hidden="1">"c10"</definedName>
    <definedName name="IQ_AE_FIN" hidden="1">"c11"</definedName>
    <definedName name="IQ_AE_INS" hidden="1">"c12"</definedName>
    <definedName name="IQ_AE_RE" hidden="1">"c6195"</definedName>
    <definedName name="IQ_AE_REIT" hidden="1">"c13"</definedName>
    <definedName name="IQ_AE_UTI" hidden="1">"c14"</definedName>
    <definedName name="IQ_AFFO" hidden="1">"c8756"</definedName>
    <definedName name="IQ_AFFO_PER_SHARE_BASIC" hidden="1">"c8869"</definedName>
    <definedName name="IQ_AFFO_PER_SHARE_DILUTED" hidden="1">"c8870"</definedName>
    <definedName name="IQ_AFTER_TAX_INCOME_FDIC" hidden="1">"c6583"</definedName>
    <definedName name="IQ_AGRICULTURAL_PRODUCTION_CHARGE_OFFS_FDIC" hidden="1">"c6597"</definedName>
    <definedName name="IQ_AGRICULTURAL_PRODUCTION_CHARGE_OFFS_LESS_THAN_300M_FDIC" hidden="1">"c6655"</definedName>
    <definedName name="IQ_AGRICULTURAL_PRODUCTION_NET_CHARGE_OFFS_FDIC" hidden="1">"c6635"</definedName>
    <definedName name="IQ_AGRICULTURAL_PRODUCTION_NET_CHARGE_OFFS_LESS_THAN_300M_FDIC" hidden="1">"c6657"</definedName>
    <definedName name="IQ_AGRICULTURAL_PRODUCTION_RECOVERIES_FDIC" hidden="1">"c6616"</definedName>
    <definedName name="IQ_AGRICULTURAL_PRODUCTION_RECOVERIES_LESS_THAN_300M_FDIC" hidden="1">"c6656"</definedName>
    <definedName name="IQ_AH_EARNED" hidden="1">"c2744"</definedName>
    <definedName name="IQ_AH_POLICY_BENEFITS_EXP" hidden="1">"c2789"</definedName>
    <definedName name="IQ_AIR_AIRPLANES_NOT_IN_SERVICE" hidden="1">"c2842"</definedName>
    <definedName name="IQ_AIR_AIRPLANES_SUBLEASED" hidden="1">"c2841"</definedName>
    <definedName name="IQ_AIR_ASK" hidden="1">"c2813"</definedName>
    <definedName name="IQ_AIR_ASK_INCREASE" hidden="1">"c2826"</definedName>
    <definedName name="IQ_AIR_ASM" hidden="1">"c2812"</definedName>
    <definedName name="IQ_AIR_ASM_INCREASE" hidden="1">"c2825"</definedName>
    <definedName name="IQ_AIR_AVG_AGE" hidden="1">"c2843"</definedName>
    <definedName name="IQ_AIR_AVG_PSGR_FARE" hidden="1">"c10029"</definedName>
    <definedName name="IQ_AIR_BREAK_EVEN_FACTOR" hidden="1">"c2822"</definedName>
    <definedName name="IQ_AIR_CAPITAL_LEASE" hidden="1">"c2833"</definedName>
    <definedName name="IQ_AIR_COMPLETION_FACTOR" hidden="1">"c2824"</definedName>
    <definedName name="IQ_AIR_ENPLANED_PSGRS" hidden="1">"c2809"</definedName>
    <definedName name="IQ_AIR_FUEL_CONSUMED" hidden="1">"c2806"</definedName>
    <definedName name="IQ_AIR_FUEL_CONSUMED_L" hidden="1">"c2807"</definedName>
    <definedName name="IQ_AIR_FUEL_COST" hidden="1">"c2803"</definedName>
    <definedName name="IQ_AIR_FUEL_COST_L" hidden="1">"c2804"</definedName>
    <definedName name="IQ_AIR_FUEL_EXP" hidden="1">"c2802"</definedName>
    <definedName name="IQ_AIR_FUEL_EXP_PERCENT" hidden="1">"c2805"</definedName>
    <definedName name="IQ_AIR_LEASED" hidden="1">"c2835"</definedName>
    <definedName name="IQ_AIR_LOAD_FACTOR" hidden="1">"c2823"</definedName>
    <definedName name="IQ_AIR_NEW_AIRPLANES" hidden="1">"c2839"</definedName>
    <definedName name="IQ_AIR_NUMBER_HRS_FLOWN" hidden="1">"c10037"</definedName>
    <definedName name="IQ_AIR_NUMBER_OPERATING_AIRCRAFT_AVG" hidden="1">"c10035"</definedName>
    <definedName name="IQ_AIR_NUMBER_TRIPS_FLOWN" hidden="1">"c10030"</definedName>
    <definedName name="IQ_AIR_OPER_EXP_ASK" hidden="1">"c2821"</definedName>
    <definedName name="IQ_AIR_OPER_EXP_ASM" hidden="1">"c2820"</definedName>
    <definedName name="IQ_AIR_OPER_LEASE" hidden="1">"c2834"</definedName>
    <definedName name="IQ_AIR_OPER_REV_YIELD_ASK" hidden="1">"c2819"</definedName>
    <definedName name="IQ_AIR_OPER_REV_YIELD_ASM" hidden="1">"c2818"</definedName>
    <definedName name="IQ_AIR_OPEX_PER_ASK_EXCL_FUEL" hidden="1">"c10034"</definedName>
    <definedName name="IQ_AIR_OPEX_PER_ASM_EXCL_FUEL" hidden="1">"c10033"</definedName>
    <definedName name="IQ_AIR_OPTIONS" hidden="1">"c2837"</definedName>
    <definedName name="IQ_AIR_ORDERS" hidden="1">"c2836"</definedName>
    <definedName name="IQ_AIR_OWNED" hidden="1">"c2832"</definedName>
    <definedName name="IQ_AIR_PERCENTAGE_SALES_VIA_INTERNET" hidden="1">"c10036"</definedName>
    <definedName name="IQ_AIR_PSGR_HAUL_AVG_LENGTH_KM" hidden="1">"c10032"</definedName>
    <definedName name="IQ_AIR_PSGR_HAUL_AVG_LENGTH_MILES" hidden="1">"c10031"</definedName>
    <definedName name="IQ_AIR_PSGR_REV_YIELD_ASK" hidden="1">"c2817"</definedName>
    <definedName name="IQ_AIR_PSGR_REV_YIELD_ASM" hidden="1">"c2816"</definedName>
    <definedName name="IQ_AIR_PSGR_REV_YIELD_RPK" hidden="1">"c2815"</definedName>
    <definedName name="IQ_AIR_PSGR_REV_YIELD_RPM" hidden="1">"c2814"</definedName>
    <definedName name="IQ_AIR_PURCHASE_RIGHTS" hidden="1">"c2838"</definedName>
    <definedName name="IQ_AIR_RETIRED_AIRPLANES" hidden="1">"c2840"</definedName>
    <definedName name="IQ_AIR_REV_PSGRS_CARRIED" hidden="1">"c2808"</definedName>
    <definedName name="IQ_AIR_REV_SCHEDULED_SERVICE" hidden="1">"c2830"</definedName>
    <definedName name="IQ_AIR_RPK" hidden="1">"c2811"</definedName>
    <definedName name="IQ_AIR_RPM" hidden="1">"c2810"</definedName>
    <definedName name="IQ_AIR_STAGE_LENGTH" hidden="1">"c2828"</definedName>
    <definedName name="IQ_AIR_STAGE_LENGTH_KM" hidden="1">"c2829"</definedName>
    <definedName name="IQ_AIR_TOTAL" hidden="1">"c2831"</definedName>
    <definedName name="IQ_AIR_UTILIZATION" hidden="1">"c2827"</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ANCE_10YR_ANN_CAGR" hidden="1">"c6035"</definedName>
    <definedName name="IQ_ALLOWANCE_10YR_ANN_GROWTH" hidden="1">"c18"</definedName>
    <definedName name="IQ_ALLOWANCE_1YR_ANN_GROWTH" hidden="1">"c19"</definedName>
    <definedName name="IQ_ALLOWANCE_2YR_ANN_CAGR" hidden="1">"c6036"</definedName>
    <definedName name="IQ_ALLOWANCE_2YR_ANN_GROWTH" hidden="1">"c20"</definedName>
    <definedName name="IQ_ALLOWANCE_3YR_ANN_CAGR" hidden="1">"c6037"</definedName>
    <definedName name="IQ_ALLOWANCE_3YR_ANN_GROWTH" hidden="1">"c21"</definedName>
    <definedName name="IQ_ALLOWANCE_5YR_ANN_CAGR" hidden="1">"c6038"</definedName>
    <definedName name="IQ_ALLOWANCE_5YR_ANN_GROWTH" hidden="1">"c22"</definedName>
    <definedName name="IQ_ALLOWANCE_7YR_ANN_CAGR" hidden="1">"c6039"</definedName>
    <definedName name="IQ_ALLOWANCE_7YR_ANN_GROWTH" hidden="1">"c23"</definedName>
    <definedName name="IQ_ALLOWANCE_CHARGE_OFFS" hidden="1">"c24"</definedName>
    <definedName name="IQ_ALLOWANCE_NON_PERF_LOANS" hidden="1">"c25"</definedName>
    <definedName name="IQ_ALLOWANCE_TOTAL_LOANS" hidden="1">"c26"</definedName>
    <definedName name="IQ_AMENDED_BALANCE_PREVIOUS_YR_FDIC" hidden="1">"c6499"</definedName>
    <definedName name="IQ_AMORT_EXPENSE_FDIC" hidden="1">"c6677"</definedName>
    <definedName name="IQ_AMORTIZATION" hidden="1">"c1591"</definedName>
    <definedName name="IQ_AMORTIZED_COST_FDIC" hidden="1">"c6426"</definedName>
    <definedName name="IQ_AMT_OUT" hidden="1">"c2145"</definedName>
    <definedName name="IQ_ANNU_DISTRIBUTION_UNIT" hidden="1">"c3004"</definedName>
    <definedName name="IQ_ANNUAL_DIVIDEND" hidden="1">"c229"</definedName>
    <definedName name="IQ_ANNUAL_PREMIUM_EQUIVALENT_NEW_BUSINESS" hidden="1">"c9972"</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P" hidden="1">"c32"</definedName>
    <definedName name="IQ_AP_BNK" hidden="1">"c33"</definedName>
    <definedName name="IQ_AP_BR" hidden="1">"c34"</definedName>
    <definedName name="IQ_AP_FIN" hidden="1">"c35"</definedName>
    <definedName name="IQ_AP_INS" hidden="1">"c36"</definedName>
    <definedName name="IQ_AP_RE" hidden="1">"c6196"</definedName>
    <definedName name="IQ_AP_REIT" hidden="1">"c37"</definedName>
    <definedName name="IQ_AP_UTI" hidden="1">"c38"</definedName>
    <definedName name="IQ_APIC" hidden="1">"c39"</definedName>
    <definedName name="IQ_AR" hidden="1">"c40"</definedName>
    <definedName name="IQ_AR_BR" hidden="1">"c41"</definedName>
    <definedName name="IQ_AR_LT" hidden="1">"c42"</definedName>
    <definedName name="IQ_AR_RE" hidden="1">"c6197"</definedName>
    <definedName name="IQ_AR_REIT" hidden="1">"c43"</definedName>
    <definedName name="IQ_AR_TURNS" hidden="1">"c44"</definedName>
    <definedName name="IQ_AR_UTI" hidden="1">"c45"</definedName>
    <definedName name="IQ_ARPU" hidden="1">"c2126"</definedName>
    <definedName name="IQ_ASSET_BACKED_FDIC" hidden="1">"c6301"</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 hidden="1">"c6198"</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 hidden="1">"c6199"</definedName>
    <definedName name="IQ_ASSET_WRITEDOWN_REIT" hidden="1">"c60"</definedName>
    <definedName name="IQ_ASSET_WRITEDOWN_UTI" hidden="1">"c61"</definedName>
    <definedName name="IQ_ASSETS_AP" hidden="1">"c8883"</definedName>
    <definedName name="IQ_ASSETS_AP_ABS" hidden="1">"c8902"</definedName>
    <definedName name="IQ_ASSETS_CAP_LEASE_DEPR" hidden="1">"c2068"</definedName>
    <definedName name="IQ_ASSETS_CAP_LEASE_GROSS" hidden="1">"c2069"</definedName>
    <definedName name="IQ_ASSETS_HELD_FDIC" hidden="1">"c6305"</definedName>
    <definedName name="IQ_ASSETS_NAME_AP" hidden="1">"c8921"</definedName>
    <definedName name="IQ_ASSETS_NAME_AP_ABS" hidden="1">"c8940"</definedName>
    <definedName name="IQ_ASSETS_OPER_LEASE_DEPR" hidden="1">"c2070"</definedName>
    <definedName name="IQ_ASSETS_OPER_LEASE_GROSS" hidden="1">"c2071"</definedName>
    <definedName name="IQ_ASSETS_PER_EMPLOYEE_FDIC" hidden="1">"c6737"</definedName>
    <definedName name="IQ_ASSETS_SOLD_1_4_FAMILY_LOANS_FDIC" hidden="1">"c6686"</definedName>
    <definedName name="IQ_ASSETS_SOLD_AUTO_LOANS_FDIC" hidden="1">"c6680"</definedName>
    <definedName name="IQ_ASSETS_SOLD_CL_LOANS_FDIC" hidden="1">"c6681"</definedName>
    <definedName name="IQ_ASSETS_SOLD_CREDIT_CARDS_RECEIVABLES_FDIC" hidden="1">"c6683"</definedName>
    <definedName name="IQ_ASSETS_SOLD_HOME_EQUITY_LINES_FDIC" hidden="1">"c6684"</definedName>
    <definedName name="IQ_ASSETS_SOLD_OTHER_CONSUMER_LOANS_FDIC" hidden="1">"c6682"</definedName>
    <definedName name="IQ_ASSETS_SOLD_OTHER_LOANS_FDIC" hidden="1">"c6685"</definedName>
    <definedName name="IQ_ASSUMED_AH_EARNED" hidden="1">"c2741"</definedName>
    <definedName name="IQ_ASSUMED_EARNED" hidden="1">"c2731"</definedName>
    <definedName name="IQ_ASSUMED_LIFE_EARNED" hidden="1">"c2736"</definedName>
    <definedName name="IQ_ASSUMED_LIFE_IN_FORCE" hidden="1">"c2766"</definedName>
    <definedName name="IQ_ASSUMED_PC_EARNED" hidden="1">"c2746"</definedName>
    <definedName name="IQ_ASSUMED_WRITTEN" hidden="1">"c2725"</definedName>
    <definedName name="IQ_AUDITOR_NAME" hidden="1">"c1539"</definedName>
    <definedName name="IQ_AUDITOR_OPINION" hidden="1">"c1540"</definedName>
    <definedName name="IQ_AUM" hidden="1">"c10043"</definedName>
    <definedName name="IQ_AUM_EQUITY_FUNDS" hidden="1">"c10039"</definedName>
    <definedName name="IQ_AUM_FIXED_INCOME_FUNDS" hidden="1">"c10040"</definedName>
    <definedName name="IQ_AUM_MONEY_MARKET_FUNDS" hidden="1">"c10041"</definedName>
    <definedName name="IQ_AUM_OTHER" hidden="1">"c10042"</definedName>
    <definedName name="IQ_AUTO_REGIST_NEW" hidden="1">"c6923"</definedName>
    <definedName name="IQ_AUTO_REGIST_NEW_APR" hidden="1">"c7583"</definedName>
    <definedName name="IQ_AUTO_REGIST_NEW_APR_FC" hidden="1">"c8463"</definedName>
    <definedName name="IQ_AUTO_REGIST_NEW_FC" hidden="1">"c7803"</definedName>
    <definedName name="IQ_AUTO_REGIST_NEW_POP" hidden="1">"c7143"</definedName>
    <definedName name="IQ_AUTO_REGIST_NEW_POP_FC" hidden="1">"c8023"</definedName>
    <definedName name="IQ_AUTO_REGIST_NEW_YOY" hidden="1">"c7363"</definedName>
    <definedName name="IQ_AUTO_REGIST_NEW_YOY_FC" hidden="1">"c8243"</definedName>
    <definedName name="IQ_AUTO_SALES_DOM" hidden="1">"c6852"</definedName>
    <definedName name="IQ_AUTO_SALES_DOM_APR" hidden="1">"c7512"</definedName>
    <definedName name="IQ_AUTO_SALES_DOM_APR_FC" hidden="1">"c8392"</definedName>
    <definedName name="IQ_AUTO_SALES_DOM_FC" hidden="1">"c7732"</definedName>
    <definedName name="IQ_AUTO_SALES_DOM_POP" hidden="1">"c7072"</definedName>
    <definedName name="IQ_AUTO_SALES_DOM_POP_FC" hidden="1">"c7952"</definedName>
    <definedName name="IQ_AUTO_SALES_DOM_YOY" hidden="1">"c7292"</definedName>
    <definedName name="IQ_AUTO_SALES_DOM_YOY_FC" hidden="1">"c8172"</definedName>
    <definedName name="IQ_AUTO_SALES_FOREIGN" hidden="1">"c6873"</definedName>
    <definedName name="IQ_AUTO_SALES_FOREIGN_APR" hidden="1">"c7533"</definedName>
    <definedName name="IQ_AUTO_SALES_FOREIGN_APR_FC" hidden="1">"c8413"</definedName>
    <definedName name="IQ_AUTO_SALES_FOREIGN_FC" hidden="1">"c7753"</definedName>
    <definedName name="IQ_AUTO_SALES_FOREIGN_POP" hidden="1">"c7093"</definedName>
    <definedName name="IQ_AUTO_SALES_FOREIGN_POP_FC" hidden="1">"c7973"</definedName>
    <definedName name="IQ_AUTO_SALES_FOREIGN_YOY" hidden="1">"c7313"</definedName>
    <definedName name="IQ_AUTO_SALES_FOREIGN_YOY_FC" hidden="1">"c8193"</definedName>
    <definedName name="IQ_AUTO_WRITTEN" hidden="1">"c62"</definedName>
    <definedName name="IQ_AVAILABLE_FOR_SALE_FDIC" hidden="1">"c6409"</definedName>
    <definedName name="IQ_AVERAGE_ASSETS_FDIC" hidden="1">"c6362"</definedName>
    <definedName name="IQ_AVERAGE_ASSETS_QUART_FDIC" hidden="1">"c6363"</definedName>
    <definedName name="IQ_AVERAGE_EARNING_ASSETS_FDIC" hidden="1">"c6748"</definedName>
    <definedName name="IQ_AVERAGE_EQUITY_FDIC" hidden="1">"c6749"</definedName>
    <definedName name="IQ_AVERAGE_LOANS_FDIC" hidden="1">"c6750"</definedName>
    <definedName name="IQ_AVG_BANK_ASSETS" hidden="1">"c2072"</definedName>
    <definedName name="IQ_AVG_BANK_LOANS" hidden="1">"c2073"</definedName>
    <definedName name="IQ_AVG_BROKER_REC" hidden="1">"c63"</definedName>
    <definedName name="IQ_AVG_BROKER_REC_CIQ" hidden="1">"c3612"</definedName>
    <definedName name="IQ_AVG_BROKER_REC_NO" hidden="1">"c64"</definedName>
    <definedName name="IQ_AVG_BROKER_REC_NO_CIQ" hidden="1">"c4657"</definedName>
    <definedName name="IQ_AVG_BROKER_REC_NO_REUT" hidden="1">"c5315"</definedName>
    <definedName name="IQ_AVG_BROKER_REC_REUT" hidden="1">"c3630"</definedName>
    <definedName name="IQ_AVG_CALORIFIC_VALUE_COAL" hidden="1">"c9828"</definedName>
    <definedName name="IQ_AVG_CALORIFIC_VALUE_MET_COAL" hidden="1">"c9764"</definedName>
    <definedName name="IQ_AVG_CALORIFIC_VALUE_STEAM" hidden="1">"c9794"</definedName>
    <definedName name="IQ_AVG_DAILY_VOL" hidden="1">"c65"</definedName>
    <definedName name="IQ_AVG_EMPLOYEES" hidden="1">"c6019"</definedName>
    <definedName name="IQ_AVG_GRADE_ALUM" hidden="1">"c9254"</definedName>
    <definedName name="IQ_AVG_GRADE_COP" hidden="1">"c9201"</definedName>
    <definedName name="IQ_AVG_GRADE_DIAM" hidden="1">"c9678"</definedName>
    <definedName name="IQ_AVG_GRADE_GOLD" hidden="1">"c9039"</definedName>
    <definedName name="IQ_AVG_GRADE_IRON" hidden="1">"c9413"</definedName>
    <definedName name="IQ_AVG_GRADE_LEAD" hidden="1">"c9466"</definedName>
    <definedName name="IQ_AVG_GRADE_MANG" hidden="1">"c9519"</definedName>
    <definedName name="IQ_AVG_GRADE_MOLYB" hidden="1">"c9731"</definedName>
    <definedName name="IQ_AVG_GRADE_NICK" hidden="1">"c9307"</definedName>
    <definedName name="IQ_AVG_GRADE_PLAT" hidden="1">"c9145"</definedName>
    <definedName name="IQ_AVG_GRADE_SILVER" hidden="1">"c9092"</definedName>
    <definedName name="IQ_AVG_GRADE_TITAN" hidden="1">"c9572"</definedName>
    <definedName name="IQ_AVG_GRADE_URAN" hidden="1">"c9625"</definedName>
    <definedName name="IQ_AVG_GRADE_ZINC" hidden="1">"c9360"</definedName>
    <definedName name="IQ_AVG_INDUSTRY_REC" hidden="1">"c4455"</definedName>
    <definedName name="IQ_AVG_INDUSTRY_REC_CIQ" hidden="1">"c4984"</definedName>
    <definedName name="IQ_AVG_INT_BEAR_LIAB" hidden="1">"c66"</definedName>
    <definedName name="IQ_AVG_INT_BEAR_LIAB_10YR_ANN_CAGR" hidden="1">"c6040"</definedName>
    <definedName name="IQ_AVG_INT_BEAR_LIAB_10YR_ANN_GROWTH" hidden="1">"c67"</definedName>
    <definedName name="IQ_AVG_INT_BEAR_LIAB_1YR_ANN_GROWTH" hidden="1">"c68"</definedName>
    <definedName name="IQ_AVG_INT_BEAR_LIAB_2YR_ANN_CAGR" hidden="1">"c6041"</definedName>
    <definedName name="IQ_AVG_INT_BEAR_LIAB_2YR_ANN_GROWTH" hidden="1">"c69"</definedName>
    <definedName name="IQ_AVG_INT_BEAR_LIAB_3YR_ANN_CAGR" hidden="1">"c6042"</definedName>
    <definedName name="IQ_AVG_INT_BEAR_LIAB_3YR_ANN_GROWTH" hidden="1">"c70"</definedName>
    <definedName name="IQ_AVG_INT_BEAR_LIAB_5YR_ANN_CAGR" hidden="1">"c6043"</definedName>
    <definedName name="IQ_AVG_INT_BEAR_LIAB_5YR_ANN_GROWTH" hidden="1">"c71"</definedName>
    <definedName name="IQ_AVG_INT_BEAR_LIAB_7YR_ANN_CAGR" hidden="1">"c6044"</definedName>
    <definedName name="IQ_AVG_INT_BEAR_LIAB_7YR_ANN_GROWTH" hidden="1">"c72"</definedName>
    <definedName name="IQ_AVG_INT_EARN_ASSETS" hidden="1">"c73"</definedName>
    <definedName name="IQ_AVG_INT_EARN_ASSETS_10YR_ANN_CAGR" hidden="1">"c6045"</definedName>
    <definedName name="IQ_AVG_INT_EARN_ASSETS_10YR_ANN_GROWTH" hidden="1">"c74"</definedName>
    <definedName name="IQ_AVG_INT_EARN_ASSETS_1YR_ANN_GROWTH" hidden="1">"c75"</definedName>
    <definedName name="IQ_AVG_INT_EARN_ASSETS_2YR_ANN_CAGR" hidden="1">"c6046"</definedName>
    <definedName name="IQ_AVG_INT_EARN_ASSETS_2YR_ANN_GROWTH" hidden="1">"c76"</definedName>
    <definedName name="IQ_AVG_INT_EARN_ASSETS_3YR_ANN_CAGR" hidden="1">"c6047"</definedName>
    <definedName name="IQ_AVG_INT_EARN_ASSETS_3YR_ANN_GROWTH" hidden="1">"c77"</definedName>
    <definedName name="IQ_AVG_INT_EARN_ASSETS_5YR_ANN_CAGR" hidden="1">"c6048"</definedName>
    <definedName name="IQ_AVG_INT_EARN_ASSETS_5YR_ANN_GROWTH" hidden="1">"c78"</definedName>
    <definedName name="IQ_AVG_INT_EARN_ASSETS_7YR_ANN_CAGR" hidden="1">"c6049"</definedName>
    <definedName name="IQ_AVG_INT_EARN_ASSETS_7YR_ANN_GROWTH" hidden="1">"c79"</definedName>
    <definedName name="IQ_AVG_MKTCAP" hidden="1">"c80"</definedName>
    <definedName name="IQ_AVG_PRICE" hidden="1">"c81"</definedName>
    <definedName name="IQ_AVG_PRICE_TARGET" hidden="1">"c82"</definedName>
    <definedName name="IQ_AVG_PRODUCTION_PER_MINE_ALUM" hidden="1">"c9249"</definedName>
    <definedName name="IQ_AVG_PRODUCTION_PER_MINE_COAL" hidden="1">"c9823"</definedName>
    <definedName name="IQ_AVG_PRODUCTION_PER_MINE_COP" hidden="1">"c9194"</definedName>
    <definedName name="IQ_AVG_PRODUCTION_PER_MINE_DIAM" hidden="1">"c9673"</definedName>
    <definedName name="IQ_AVG_PRODUCTION_PER_MINE_GOLD" hidden="1">"c9034"</definedName>
    <definedName name="IQ_AVG_PRODUCTION_PER_MINE_IRON" hidden="1">"c9408"</definedName>
    <definedName name="IQ_AVG_PRODUCTION_PER_MINE_LEAD" hidden="1">"c9461"</definedName>
    <definedName name="IQ_AVG_PRODUCTION_PER_MINE_MANG" hidden="1">"c9514"</definedName>
    <definedName name="IQ_AVG_PRODUCTION_PER_MINE_MOLYB" hidden="1">"c9726"</definedName>
    <definedName name="IQ_AVG_PRODUCTION_PER_MINE_NICK" hidden="1">"c9302"</definedName>
    <definedName name="IQ_AVG_PRODUCTION_PER_MINE_PLAT" hidden="1">"c9140"</definedName>
    <definedName name="IQ_AVG_PRODUCTION_PER_MINE_SILVER" hidden="1">"c9087"</definedName>
    <definedName name="IQ_AVG_PRODUCTION_PER_MINE_TITAN" hidden="1">"c9567"</definedName>
    <definedName name="IQ_AVG_PRODUCTION_PER_MINE_URAN" hidden="1">"c9620"</definedName>
    <definedName name="IQ_AVG_PRODUCTION_PER_MINE_ZINC" hidden="1">"c9355"</definedName>
    <definedName name="IQ_AVG_REAL_PRICE_POST_TREAT_REFINING_ALUM" hidden="1">"c9259"</definedName>
    <definedName name="IQ_AVG_REAL_PRICE_POST_TREAT_REFINING_COP" hidden="1">"c9206"</definedName>
    <definedName name="IQ_AVG_REAL_PRICE_POST_TREAT_REFINING_DIAM" hidden="1">"c9683"</definedName>
    <definedName name="IQ_AVG_REAL_PRICE_POST_TREAT_REFINING_GOLD" hidden="1">"c9044"</definedName>
    <definedName name="IQ_AVG_REAL_PRICE_POST_TREAT_REFINING_IRON" hidden="1">"c9418"</definedName>
    <definedName name="IQ_AVG_REAL_PRICE_POST_TREAT_REFINING_LEAD" hidden="1">"c9471"</definedName>
    <definedName name="IQ_AVG_REAL_PRICE_POST_TREAT_REFINING_MANG" hidden="1">"c9524"</definedName>
    <definedName name="IQ_AVG_REAL_PRICE_POST_TREAT_REFINING_MOLYB" hidden="1">"c9736"</definedName>
    <definedName name="IQ_AVG_REAL_PRICE_POST_TREAT_REFINING_NICK" hidden="1">"c9311"</definedName>
    <definedName name="IQ_AVG_REAL_PRICE_POST_TREAT_REFINING_PLAT" hidden="1">"c9150"</definedName>
    <definedName name="IQ_AVG_REAL_PRICE_POST_TREAT_REFINING_SILVER" hidden="1">"c9097"</definedName>
    <definedName name="IQ_AVG_REAL_PRICE_POST_TREAT_REFINING_TITAN" hidden="1">"c9577"</definedName>
    <definedName name="IQ_AVG_REAL_PRICE_POST_TREAT_REFINING_URAN" hidden="1">"c9630"</definedName>
    <definedName name="IQ_AVG_REAL_PRICE_POST_TREAT_REFINING_ZINC" hidden="1">"c9365"</definedName>
    <definedName name="IQ_AVG_REAL_PRICE_PRE_TREAT_REFINING_ALUM" hidden="1">"c9258"</definedName>
    <definedName name="IQ_AVG_REAL_PRICE_PRE_TREAT_REFINING_COP" hidden="1">"c9205"</definedName>
    <definedName name="IQ_AVG_REAL_PRICE_PRE_TREAT_REFINING_DIAM" hidden="1">"c9682"</definedName>
    <definedName name="IQ_AVG_REAL_PRICE_PRE_TREAT_REFINING_GOLD" hidden="1">"c9043"</definedName>
    <definedName name="IQ_AVG_REAL_PRICE_PRE_TREAT_REFINING_IRON" hidden="1">"c9417"</definedName>
    <definedName name="IQ_AVG_REAL_PRICE_PRE_TREAT_REFINING_LEAD" hidden="1">"c9470"</definedName>
    <definedName name="IQ_AVG_REAL_PRICE_PRE_TREAT_REFINING_MANG" hidden="1">"c9523"</definedName>
    <definedName name="IQ_AVG_REAL_PRICE_PRE_TREAT_REFINING_MOLYB" hidden="1">"c9735"</definedName>
    <definedName name="IQ_AVG_REAL_PRICE_PRE_TREAT_REFINING_NICK" hidden="1">"c9312"</definedName>
    <definedName name="IQ_AVG_REAL_PRICE_PRE_TREAT_REFINING_PLAT" hidden="1">"c9149"</definedName>
    <definedName name="IQ_AVG_REAL_PRICE_PRE_TREAT_REFINING_SILVER" hidden="1">"c9096"</definedName>
    <definedName name="IQ_AVG_REAL_PRICE_PRE_TREAT_REFINING_TITAN" hidden="1">"c9576"</definedName>
    <definedName name="IQ_AVG_REAL_PRICE_PRE_TREAT_REFINING_URAN" hidden="1">"c9629"</definedName>
    <definedName name="IQ_AVG_REAL_PRICE_PRE_TREAT_REFINING_ZINC" hidden="1">"c9364"</definedName>
    <definedName name="IQ_AVG_REALIZED_PRICE_AFTER_HEDGING_ALUM" hidden="1">"c9257"</definedName>
    <definedName name="IQ_AVG_REALIZED_PRICE_AFTER_HEDGING_COAL" hidden="1">"c9830"</definedName>
    <definedName name="IQ_AVG_REALIZED_PRICE_AFTER_HEDGING_COP" hidden="1">"c9204"</definedName>
    <definedName name="IQ_AVG_REALIZED_PRICE_AFTER_HEDGING_DIAM" hidden="1">"c9681"</definedName>
    <definedName name="IQ_AVG_REALIZED_PRICE_AFTER_HEDGING_GOLD" hidden="1">"c9042"</definedName>
    <definedName name="IQ_AVG_REALIZED_PRICE_AFTER_HEDGING_IRON" hidden="1">"c9416"</definedName>
    <definedName name="IQ_AVG_REALIZED_PRICE_AFTER_HEDGING_LEAD" hidden="1">"c9469"</definedName>
    <definedName name="IQ_AVG_REALIZED_PRICE_AFTER_HEDGING_MANG" hidden="1">"c9522"</definedName>
    <definedName name="IQ_AVG_REALIZED_PRICE_AFTER_HEDGING_MET_COAL" hidden="1">"c9766"</definedName>
    <definedName name="IQ_AVG_REALIZED_PRICE_AFTER_HEDGING_MOLYB" hidden="1">"c9734"</definedName>
    <definedName name="IQ_AVG_REALIZED_PRICE_AFTER_HEDGING_NICK" hidden="1">"c9310"</definedName>
    <definedName name="IQ_AVG_REALIZED_PRICE_AFTER_HEDGING_PLAT" hidden="1">"c9148"</definedName>
    <definedName name="IQ_AVG_REALIZED_PRICE_AFTER_HEDGING_SILVER" hidden="1">"c9095"</definedName>
    <definedName name="IQ_AVG_REALIZED_PRICE_AFTER_HEDGING_STEAM" hidden="1">"c9796"</definedName>
    <definedName name="IQ_AVG_REALIZED_PRICE_AFTER_HEDGING_TITAN" hidden="1">"c9575"</definedName>
    <definedName name="IQ_AVG_REALIZED_PRICE_AFTER_HEDGING_URAN" hidden="1">"c9628"</definedName>
    <definedName name="IQ_AVG_REALIZED_PRICE_AFTER_HEDGING_ZINC" hidden="1">"c9363"</definedName>
    <definedName name="IQ_AVG_REALIZED_PRICE_BEFORE_HEDGING_ALUM" hidden="1">"c9256"</definedName>
    <definedName name="IQ_AVG_REALIZED_PRICE_BEFORE_HEDGING_COAL" hidden="1">"c9829"</definedName>
    <definedName name="IQ_AVG_REALIZED_PRICE_BEFORE_HEDGING_COP" hidden="1">"c9203"</definedName>
    <definedName name="IQ_AVG_REALIZED_PRICE_BEFORE_HEDGING_DIAM" hidden="1">"c9680"</definedName>
    <definedName name="IQ_AVG_REALIZED_PRICE_BEFORE_HEDGING_GOLD" hidden="1">"c9041"</definedName>
    <definedName name="IQ_AVG_REALIZED_PRICE_BEFORE_HEDGING_IRON" hidden="1">"c9415"</definedName>
    <definedName name="IQ_AVG_REALIZED_PRICE_BEFORE_HEDGING_LEAD" hidden="1">"c9468"</definedName>
    <definedName name="IQ_AVG_REALIZED_PRICE_BEFORE_HEDGING_MANG" hidden="1">"c9521"</definedName>
    <definedName name="IQ_AVG_REALIZED_PRICE_BEFORE_HEDGING_MET_COAL" hidden="1">"c9765"</definedName>
    <definedName name="IQ_AVG_REALIZED_PRICE_BEFORE_HEDGING_MOLYB" hidden="1">"c9733"</definedName>
    <definedName name="IQ_AVG_REALIZED_PRICE_BEFORE_HEDGING_NICK" hidden="1">"c9309"</definedName>
    <definedName name="IQ_AVG_REALIZED_PRICE_BEFORE_HEDGING_PLAT" hidden="1">"c9147"</definedName>
    <definedName name="IQ_AVG_REALIZED_PRICE_BEFORE_HEDGING_SILVER" hidden="1">"c9094"</definedName>
    <definedName name="IQ_AVG_REALIZED_PRICE_BEFORE_HEDGING_STEAM" hidden="1">"c9795"</definedName>
    <definedName name="IQ_AVG_REALIZED_PRICE_BEFORE_HEDGING_TITAN" hidden="1">"c9574"</definedName>
    <definedName name="IQ_AVG_REALIZED_PRICE_BEFORE_HEDGING_URAN" hidden="1">"c9627"</definedName>
    <definedName name="IQ_AVG_REALIZED_PRICE_BEFORE_HEDGING_ZINC" hidden="1">"c9362"</definedName>
    <definedName name="IQ_AVG_SHAREOUTSTANDING" hidden="1">"c83"</definedName>
    <definedName name="IQ_AVG_TEMP_EMPLOYEES" hidden="1">"c6020"</definedName>
    <definedName name="IQ_AVG_TEV" hidden="1">"c84"</definedName>
    <definedName name="IQ_AVG_VOLUME" hidden="1">"c1346"</definedName>
    <definedName name="IQ_AVG_WAGES" hidden="1">"c6812"</definedName>
    <definedName name="IQ_AVG_WAGES_APR" hidden="1">"c7472"</definedName>
    <definedName name="IQ_AVG_WAGES_APR_FC" hidden="1">"c8352"</definedName>
    <definedName name="IQ_AVG_WAGES_FC" hidden="1">"c7692"</definedName>
    <definedName name="IQ_AVG_WAGES_POP" hidden="1">"c7032"</definedName>
    <definedName name="IQ_AVG_WAGES_POP_FC" hidden="1">"c7912"</definedName>
    <definedName name="IQ_AVG_WAGES_YOY" hidden="1">"c7252"</definedName>
    <definedName name="IQ_AVG_WAGES_YOY_FC" hidden="1">"c8132"</definedName>
    <definedName name="IQ_BALANCE_GOODS_APR_FC_UNUSED_UNUSED_UNUSED" hidden="1">"c8353"</definedName>
    <definedName name="IQ_BALANCE_GOODS_APR_UNUSED_UNUSED_UNUSED" hidden="1">"c7473"</definedName>
    <definedName name="IQ_BALANCE_GOODS_FC_UNUSED_UNUSED_UNUSED" hidden="1">"c7693"</definedName>
    <definedName name="IQ_BALANCE_GOODS_POP_FC_UNUSED_UNUSED_UNUSED" hidden="1">"c7913"</definedName>
    <definedName name="IQ_BALANCE_GOODS_POP_UNUSED_UNUSED_UNUSED" hidden="1">"c7033"</definedName>
    <definedName name="IQ_BALANCE_GOODS_REAL" hidden="1">"c6952"</definedName>
    <definedName name="IQ_BALANCE_GOODS_REAL_APR" hidden="1">"c7612"</definedName>
    <definedName name="IQ_BALANCE_GOODS_REAL_APR_FC" hidden="1">"c8492"</definedName>
    <definedName name="IQ_BALANCE_GOODS_REAL_FC" hidden="1">"c7832"</definedName>
    <definedName name="IQ_BALANCE_GOODS_REAL_POP" hidden="1">"c7172"</definedName>
    <definedName name="IQ_BALANCE_GOODS_REAL_POP_FC" hidden="1">"c8052"</definedName>
    <definedName name="IQ_BALANCE_GOODS_REAL_SAAR" hidden="1">"c6953"</definedName>
    <definedName name="IQ_BALANCE_GOODS_REAL_SAAR_APR" hidden="1">"c7613"</definedName>
    <definedName name="IQ_BALANCE_GOODS_REAL_SAAR_APR_FC" hidden="1">"c8493"</definedName>
    <definedName name="IQ_BALANCE_GOODS_REAL_SAAR_FC" hidden="1">"c7833"</definedName>
    <definedName name="IQ_BALANCE_GOODS_REAL_SAAR_POP" hidden="1">"c7173"</definedName>
    <definedName name="IQ_BALANCE_GOODS_REAL_SAAR_POP_FC" hidden="1">"c8053"</definedName>
    <definedName name="IQ_BALANCE_GOODS_REAL_SAAR_USD_APR_FC" hidden="1">"c11893"</definedName>
    <definedName name="IQ_BALANCE_GOODS_REAL_SAAR_USD_FC" hidden="1">"c11890"</definedName>
    <definedName name="IQ_BALANCE_GOODS_REAL_SAAR_USD_POP_FC" hidden="1">"c11891"</definedName>
    <definedName name="IQ_BALANCE_GOODS_REAL_SAAR_USD_YOY_FC" hidden="1">"c11892"</definedName>
    <definedName name="IQ_BALANCE_GOODS_REAL_SAAR_YOY" hidden="1">"c7393"</definedName>
    <definedName name="IQ_BALANCE_GOODS_REAL_SAAR_YOY_FC" hidden="1">"c8273"</definedName>
    <definedName name="IQ_BALANCE_GOODS_REAL_USD_APR_FC" hidden="1">"c11889"</definedName>
    <definedName name="IQ_BALANCE_GOODS_REAL_USD_FC" hidden="1">"c11886"</definedName>
    <definedName name="IQ_BALANCE_GOODS_REAL_USD_POP_FC" hidden="1">"c11887"</definedName>
    <definedName name="IQ_BALANCE_GOODS_REAL_USD_YOY_FC" hidden="1">"c11888"</definedName>
    <definedName name="IQ_BALANCE_GOODS_REAL_YOY" hidden="1">"c7392"</definedName>
    <definedName name="IQ_BALANCE_GOODS_REAL_YOY_FC" hidden="1">"c8272"</definedName>
    <definedName name="IQ_BALANCE_GOODS_SAAR" hidden="1">"c6814"</definedName>
    <definedName name="IQ_BALANCE_GOODS_SAAR_APR" hidden="1">"c7474"</definedName>
    <definedName name="IQ_BALANCE_GOODS_SAAR_APR_FC" hidden="1">"c8354"</definedName>
    <definedName name="IQ_BALANCE_GOODS_SAAR_FC" hidden="1">"c7694"</definedName>
    <definedName name="IQ_BALANCE_GOODS_SAAR_POP" hidden="1">"c7034"</definedName>
    <definedName name="IQ_BALANCE_GOODS_SAAR_POP_FC" hidden="1">"c7914"</definedName>
    <definedName name="IQ_BALANCE_GOODS_SAAR_USD_APR_FC" hidden="1">"c11762"</definedName>
    <definedName name="IQ_BALANCE_GOODS_SAAR_USD_FC" hidden="1">"c11759"</definedName>
    <definedName name="IQ_BALANCE_GOODS_SAAR_USD_POP_FC" hidden="1">"c11760"</definedName>
    <definedName name="IQ_BALANCE_GOODS_SAAR_USD_YOY_FC" hidden="1">"c11761"</definedName>
    <definedName name="IQ_BALANCE_GOODS_SAAR_YOY" hidden="1">"c7254"</definedName>
    <definedName name="IQ_BALANCE_GOODS_SAAR_YOY_FC" hidden="1">"c8134"</definedName>
    <definedName name="IQ_BALANCE_GOODS_UNUSED_UNUSED_UNUSED" hidden="1">"c6813"</definedName>
    <definedName name="IQ_BALANCE_GOODS_USD_APR_FC" hidden="1">"c11758"</definedName>
    <definedName name="IQ_BALANCE_GOODS_USD_FC" hidden="1">"c11755"</definedName>
    <definedName name="IQ_BALANCE_GOODS_USD_POP_FC" hidden="1">"c11756"</definedName>
    <definedName name="IQ_BALANCE_GOODS_USD_YOY_FC" hidden="1">"c11757"</definedName>
    <definedName name="IQ_BALANCE_GOODS_YOY_FC_UNUSED_UNUSED_UNUSED" hidden="1">"c8133"</definedName>
    <definedName name="IQ_BALANCE_GOODS_YOY_UNUSED_UNUSED_UNUSED" hidden="1">"c7253"</definedName>
    <definedName name="IQ_BALANCE_SERV_APR_FC_UNUSED_UNUSED_UNUSED" hidden="1">"c8355"</definedName>
    <definedName name="IQ_BALANCE_SERV_APR_UNUSED_UNUSED_UNUSED" hidden="1">"c7475"</definedName>
    <definedName name="IQ_BALANCE_SERV_FC_UNUSED_UNUSED_UNUSED" hidden="1">"c7695"</definedName>
    <definedName name="IQ_BALANCE_SERV_POP_FC_UNUSED_UNUSED_UNUSED" hidden="1">"c7915"</definedName>
    <definedName name="IQ_BALANCE_SERV_POP_UNUSED_UNUSED_UNUSED" hidden="1">"c7035"</definedName>
    <definedName name="IQ_BALANCE_SERV_SAAR" hidden="1">"c6816"</definedName>
    <definedName name="IQ_BALANCE_SERV_SAAR_APR" hidden="1">"c7476"</definedName>
    <definedName name="IQ_BALANCE_SERV_SAAR_APR_FC" hidden="1">"c8356"</definedName>
    <definedName name="IQ_BALANCE_SERV_SAAR_FC" hidden="1">"c7696"</definedName>
    <definedName name="IQ_BALANCE_SERV_SAAR_POP" hidden="1">"c7036"</definedName>
    <definedName name="IQ_BALANCE_SERV_SAAR_POP_FC" hidden="1">"c7916"</definedName>
    <definedName name="IQ_BALANCE_SERV_SAAR_YOY" hidden="1">"c7256"</definedName>
    <definedName name="IQ_BALANCE_SERV_SAAR_YOY_FC" hidden="1">"c8136"</definedName>
    <definedName name="IQ_BALANCE_SERV_UNUSED_UNUSED_UNUSED" hidden="1">"c6815"</definedName>
    <definedName name="IQ_BALANCE_SERV_USD_APR_FC" hidden="1">"c11766"</definedName>
    <definedName name="IQ_BALANCE_SERV_USD_FC" hidden="1">"c11763"</definedName>
    <definedName name="IQ_BALANCE_SERV_USD_POP_FC" hidden="1">"c11764"</definedName>
    <definedName name="IQ_BALANCE_SERV_USD_YOY_FC" hidden="1">"c11765"</definedName>
    <definedName name="IQ_BALANCE_SERV_YOY_FC_UNUSED_UNUSED_UNUSED" hidden="1">"c8135"</definedName>
    <definedName name="IQ_BALANCE_SERV_YOY_UNUSED_UNUSED_UNUSED" hidden="1">"c7255"</definedName>
    <definedName name="IQ_BALANCE_SERVICES_REAL" hidden="1">"c6954"</definedName>
    <definedName name="IQ_BALANCE_SERVICES_REAL_APR" hidden="1">"c7614"</definedName>
    <definedName name="IQ_BALANCE_SERVICES_REAL_APR_FC" hidden="1">"c8494"</definedName>
    <definedName name="IQ_BALANCE_SERVICES_REAL_FC" hidden="1">"c7834"</definedName>
    <definedName name="IQ_BALANCE_SERVICES_REAL_POP" hidden="1">"c7174"</definedName>
    <definedName name="IQ_BALANCE_SERVICES_REAL_POP_FC" hidden="1">"c8054"</definedName>
    <definedName name="IQ_BALANCE_SERVICES_REAL_SAAR" hidden="1">"c6955"</definedName>
    <definedName name="IQ_BALANCE_SERVICES_REAL_SAAR_APR" hidden="1">"c7615"</definedName>
    <definedName name="IQ_BALANCE_SERVICES_REAL_SAAR_APR_FC" hidden="1">"c8495"</definedName>
    <definedName name="IQ_BALANCE_SERVICES_REAL_SAAR_FC" hidden="1">"c7835"</definedName>
    <definedName name="IQ_BALANCE_SERVICES_REAL_SAAR_POP" hidden="1">"c7175"</definedName>
    <definedName name="IQ_BALANCE_SERVICES_REAL_SAAR_POP_FC" hidden="1">"c8055"</definedName>
    <definedName name="IQ_BALANCE_SERVICES_REAL_SAAR_YOY" hidden="1">"c7395"</definedName>
    <definedName name="IQ_BALANCE_SERVICES_REAL_SAAR_YOY_FC" hidden="1">"c8275"</definedName>
    <definedName name="IQ_BALANCE_SERVICES_REAL_USD_APR_FC" hidden="1">"c11897"</definedName>
    <definedName name="IQ_BALANCE_SERVICES_REAL_USD_FC" hidden="1">"c11894"</definedName>
    <definedName name="IQ_BALANCE_SERVICES_REAL_USD_POP_FC" hidden="1">"c11895"</definedName>
    <definedName name="IQ_BALANCE_SERVICES_REAL_USD_YOY_FC" hidden="1">"c11896"</definedName>
    <definedName name="IQ_BALANCE_SERVICES_REAL_YOY" hidden="1">"c7394"</definedName>
    <definedName name="IQ_BALANCE_SERVICES_REAL_YOY_FC" hidden="1">"c8274"</definedName>
    <definedName name="IQ_BALANCE_TRADE_APR_FC_UNUSED_UNUSED_UNUSED" hidden="1">"c8357"</definedName>
    <definedName name="IQ_BALANCE_TRADE_APR_UNUSED_UNUSED_UNUSED" hidden="1">"c7477"</definedName>
    <definedName name="IQ_BALANCE_TRADE_FC_UNUSED_UNUSED_UNUSED" hidden="1">"c7697"</definedName>
    <definedName name="IQ_BALANCE_TRADE_POP_FC_UNUSED_UNUSED_UNUSED" hidden="1">"c7917"</definedName>
    <definedName name="IQ_BALANCE_TRADE_POP_UNUSED_UNUSED_UNUSED" hidden="1">"c7037"</definedName>
    <definedName name="IQ_BALANCE_TRADE_REAL" hidden="1">"c6956"</definedName>
    <definedName name="IQ_BALANCE_TRADE_REAL_APR" hidden="1">"c7616"</definedName>
    <definedName name="IQ_BALANCE_TRADE_REAL_APR_FC" hidden="1">"c8496"</definedName>
    <definedName name="IQ_BALANCE_TRADE_REAL_FC" hidden="1">"c7836"</definedName>
    <definedName name="IQ_BALANCE_TRADE_REAL_POP" hidden="1">"c7176"</definedName>
    <definedName name="IQ_BALANCE_TRADE_REAL_POP_FC" hidden="1">"c8056"</definedName>
    <definedName name="IQ_BALANCE_TRADE_REAL_SAAR" hidden="1">"c6957"</definedName>
    <definedName name="IQ_BALANCE_TRADE_REAL_SAAR_APR" hidden="1">"c7617"</definedName>
    <definedName name="IQ_BALANCE_TRADE_REAL_SAAR_APR_FC" hidden="1">"c8497"</definedName>
    <definedName name="IQ_BALANCE_TRADE_REAL_SAAR_FC" hidden="1">"c7837"</definedName>
    <definedName name="IQ_BALANCE_TRADE_REAL_SAAR_POP" hidden="1">"c7177"</definedName>
    <definedName name="IQ_BALANCE_TRADE_REAL_SAAR_POP_FC" hidden="1">"c8057"</definedName>
    <definedName name="IQ_BALANCE_TRADE_REAL_SAAR_USD_APR_FC" hidden="1">"c11905"</definedName>
    <definedName name="IQ_BALANCE_TRADE_REAL_SAAR_USD_FC" hidden="1">"c11902"</definedName>
    <definedName name="IQ_BALANCE_TRADE_REAL_SAAR_USD_POP_FC" hidden="1">"c11903"</definedName>
    <definedName name="IQ_BALANCE_TRADE_REAL_SAAR_USD_YOY_FC" hidden="1">"c11904"</definedName>
    <definedName name="IQ_BALANCE_TRADE_REAL_SAAR_YOY" hidden="1">"c7397"</definedName>
    <definedName name="IQ_BALANCE_TRADE_REAL_SAAR_YOY_FC" hidden="1">"c8277"</definedName>
    <definedName name="IQ_BALANCE_TRADE_REAL_USD_APR_FC" hidden="1">"c11901"</definedName>
    <definedName name="IQ_BALANCE_TRADE_REAL_USD_FC" hidden="1">"c11898"</definedName>
    <definedName name="IQ_BALANCE_TRADE_REAL_USD_POP_FC" hidden="1">"c11899"</definedName>
    <definedName name="IQ_BALANCE_TRADE_REAL_USD_YOY_FC" hidden="1">"c11900"</definedName>
    <definedName name="IQ_BALANCE_TRADE_REAL_YOY" hidden="1">"c7396"</definedName>
    <definedName name="IQ_BALANCE_TRADE_REAL_YOY_FC" hidden="1">"c8276"</definedName>
    <definedName name="IQ_BALANCE_TRADE_SAAR" hidden="1">"c6818"</definedName>
    <definedName name="IQ_BALANCE_TRADE_SAAR_APR" hidden="1">"c7478"</definedName>
    <definedName name="IQ_BALANCE_TRADE_SAAR_APR_FC" hidden="1">"c8358"</definedName>
    <definedName name="IQ_BALANCE_TRADE_SAAR_FC" hidden="1">"c7698"</definedName>
    <definedName name="IQ_BALANCE_TRADE_SAAR_POP" hidden="1">"c7038"</definedName>
    <definedName name="IQ_BALANCE_TRADE_SAAR_POP_FC" hidden="1">"c7918"</definedName>
    <definedName name="IQ_BALANCE_TRADE_SAAR_USD_APR_FC" hidden="1">"c11774"</definedName>
    <definedName name="IQ_BALANCE_TRADE_SAAR_USD_FC" hidden="1">"c11771"</definedName>
    <definedName name="IQ_BALANCE_TRADE_SAAR_USD_POP_FC" hidden="1">"c11772"</definedName>
    <definedName name="IQ_BALANCE_TRADE_SAAR_USD_YOY_FC" hidden="1">"c11773"</definedName>
    <definedName name="IQ_BALANCE_TRADE_SAAR_YOY" hidden="1">"c7258"</definedName>
    <definedName name="IQ_BALANCE_TRADE_SAAR_YOY_FC" hidden="1">"c8138"</definedName>
    <definedName name="IQ_BALANCE_TRADE_UNUSED_UNUSED_UNUSED" hidden="1">"c6817"</definedName>
    <definedName name="IQ_BALANCE_TRADE_USD_APR_FC" hidden="1">"c11770"</definedName>
    <definedName name="IQ_BALANCE_TRADE_USD_FC" hidden="1">"c11767"</definedName>
    <definedName name="IQ_BALANCE_TRADE_USD_POP_FC" hidden="1">"c11768"</definedName>
    <definedName name="IQ_BALANCE_TRADE_USD_YOY_FC" hidden="1">"c11769"</definedName>
    <definedName name="IQ_BALANCE_TRADE_YOY_FC_UNUSED_UNUSED_UNUSED" hidden="1">"c8137"</definedName>
    <definedName name="IQ_BALANCE_TRADE_YOY_UNUSED_UNUSED_UNUSED" hidden="1">"c7257"</definedName>
    <definedName name="IQ_BALANCES_DUE_DEPOSITORY_INSTITUTIONS_FDIC" hidden="1">"c6389"</definedName>
    <definedName name="IQ_BALANCES_DUE_FOREIGN_FDIC" hidden="1">"c6391"</definedName>
    <definedName name="IQ_BALANCES_DUE_FRB_FDIC" hidden="1">"c6393"</definedName>
    <definedName name="IQ_BANK_BENEFICIARY_FDIC" hidden="1">"c6505"</definedName>
    <definedName name="IQ_BANK_DEBT" hidden="1">"c2544"</definedName>
    <definedName name="IQ_BANK_DEBT_PCT" hidden="1">"c2545"</definedName>
    <definedName name="IQ_BANK_GUARANTOR_FDIC" hidden="1">"c6506"</definedName>
    <definedName name="IQ_BANK_PREMISES_FDIC" hidden="1">"c6329"</definedName>
    <definedName name="IQ_BANK_SECURITIZATION_1_4_FAMILY_LOANS_FDIC" hidden="1">"c6721"</definedName>
    <definedName name="IQ_BANK_SECURITIZATION_AUTO_LOANS_FDIC" hidden="1">"c6715"</definedName>
    <definedName name="IQ_BANK_SECURITIZATION_CL_LOANS_FDIC" hidden="1">"c6716"</definedName>
    <definedName name="IQ_BANK_SECURITIZATION_CREDIT_CARDS_RECEIVABLES_FDIC" hidden="1">"c6718"</definedName>
    <definedName name="IQ_BANK_SECURITIZATION_HOME_EQUITY_LINES_FDIC" hidden="1">"c6719"</definedName>
    <definedName name="IQ_BANK_SECURITIZATION_OTHER_CONSUMER_LOANS_FDIC" hidden="1">"c6717"</definedName>
    <definedName name="IQ_BANK_SECURITIZATION_OTHER_LOANS_FDIC" hidden="1">"c6720"</definedName>
    <definedName name="IQ_BANKS_FOREIGN_COUNTRIES_TOTAL_DEPOSITS_FDIC" hidden="1">"c6475"</definedName>
    <definedName name="IQ_BASIC_EPS_EXCL" hidden="1">"c85"</definedName>
    <definedName name="IQ_BASIC_EPS_INCL" hidden="1">"c86"</definedName>
    <definedName name="IQ_BASIC_NORMAL_EPS" hidden="1">"c1592"</definedName>
    <definedName name="IQ_BASIC_WEIGHT" hidden="1">"c87"</definedName>
    <definedName name="IQ_BENCHMARK_SECURITY" hidden="1">"c2154"</definedName>
    <definedName name="IQ_BENCHMARK_SPRD" hidden="1">"c2153"</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"c89"</definedName>
    <definedName name="IQ_BOARD_MEMBER" hidden="1">"c96"</definedName>
    <definedName name="IQ_BOARD_MEMBER_BACKGROUND" hidden="1">"c2101"</definedName>
    <definedName name="IQ_BOARD_MEMBER_TITLE" hidden="1">"c97"</definedName>
    <definedName name="IQ_BOND_COUPON" hidden="1">"c2183"</definedName>
    <definedName name="IQ_BOND_COUPON_TYPE" hidden="1">"c2184"</definedName>
    <definedName name="IQ_BOND_PRICE" hidden="1">"c2162"</definedName>
    <definedName name="IQ_BONDRATING_FITCH" hidden="1">"c223"</definedName>
    <definedName name="IQ_BONDRATING_FITCH_DATE" hidden="1">"c241"</definedName>
    <definedName name="IQ_BONDRATING_SP" hidden="1">"c224"</definedName>
    <definedName name="IQ_BONDRATING_SP_DATE" hidden="1">"c242"</definedName>
    <definedName name="IQ_BOOK_VALUE" hidden="1">"c68"</definedName>
    <definedName name="IQ_BROK_COMISSION" hidden="1">"c98"</definedName>
    <definedName name="IQ_BROK_COMMISSION" hidden="1">"c3514"</definedName>
    <definedName name="IQ_BROKERED_DEPOSITS_FDIC" hidden="1">"c6486"</definedName>
    <definedName name="IQ_BUDGET_BALANCE_APR_FC_UNUSED_UNUSED_UNUSED" hidden="1">"c8359"</definedName>
    <definedName name="IQ_BUDGET_BALANCE_APR_UNUSED_UNUSED_UNUSED" hidden="1">"c7479"</definedName>
    <definedName name="IQ_BUDGET_BALANCE_FC_UNUSED_UNUSED_UNUSED" hidden="1">"c7699"</definedName>
    <definedName name="IQ_BUDGET_BALANCE_POP_FC_UNUSED_UNUSED_UNUSED" hidden="1">"c7919"</definedName>
    <definedName name="IQ_BUDGET_BALANCE_POP_UNUSED_UNUSED_UNUSED" hidden="1">"c7039"</definedName>
    <definedName name="IQ_BUDGET_BALANCE_SAAR" hidden="1">"c6820"</definedName>
    <definedName name="IQ_BUDGET_BALANCE_SAAR_APR" hidden="1">"c7480"</definedName>
    <definedName name="IQ_BUDGET_BALANCE_SAAR_APR_FC" hidden="1">"c8360"</definedName>
    <definedName name="IQ_BUDGET_BALANCE_SAAR_FC" hidden="1">"c7700"</definedName>
    <definedName name="IQ_BUDGET_BALANCE_SAAR_POP" hidden="1">"c7040"</definedName>
    <definedName name="IQ_BUDGET_BALANCE_SAAR_POP_FC" hidden="1">"c7920"</definedName>
    <definedName name="IQ_BUDGET_BALANCE_SAAR_YOY" hidden="1">"c7260"</definedName>
    <definedName name="IQ_BUDGET_BALANCE_SAAR_YOY_FC" hidden="1">"c8140"</definedName>
    <definedName name="IQ_BUDGET_BALANCE_UNUSED_UNUSED_UNUSED" hidden="1">"c6819"</definedName>
    <definedName name="IQ_BUDGET_BALANCE_YOY_FC_UNUSED_UNUSED_UNUSED" hidden="1">"c8139"</definedName>
    <definedName name="IQ_BUDGET_BALANCE_YOY_UNUSED_UNUSED_UNUSED" hidden="1">"c7259"</definedName>
    <definedName name="IQ_BUDGET_RECEIPTS_APR_FC_UNUSED_UNUSED_UNUSED" hidden="1">"c8361"</definedName>
    <definedName name="IQ_BUDGET_RECEIPTS_APR_UNUSED_UNUSED_UNUSED" hidden="1">"c7481"</definedName>
    <definedName name="IQ_BUDGET_RECEIPTS_FC_UNUSED_UNUSED_UNUSED" hidden="1">"c7701"</definedName>
    <definedName name="IQ_BUDGET_RECEIPTS_POP_FC_UNUSED_UNUSED_UNUSED" hidden="1">"c7921"</definedName>
    <definedName name="IQ_BUDGET_RECEIPTS_POP_UNUSED_UNUSED_UNUSED" hidden="1">"c7041"</definedName>
    <definedName name="IQ_BUDGET_RECEIPTS_UNUSED_UNUSED_UNUSED" hidden="1">"c6821"</definedName>
    <definedName name="IQ_BUDGET_RECEIPTS_YOY_FC_UNUSED_UNUSED_UNUSED" hidden="1">"c8141"</definedName>
    <definedName name="IQ_BUDGET_RECEIPTS_YOY_UNUSED_UNUSED_UNUSED" hidden="1">"c7261"</definedName>
    <definedName name="IQ_BUDGET_SPENDING" hidden="1">"c6822"</definedName>
    <definedName name="IQ_BUDGET_SPENDING_APR" hidden="1">"c7482"</definedName>
    <definedName name="IQ_BUDGET_SPENDING_APR_FC" hidden="1">"c8362"</definedName>
    <definedName name="IQ_BUDGET_SPENDING_FC" hidden="1">"c7702"</definedName>
    <definedName name="IQ_BUDGET_SPENDING_POP" hidden="1">"c7042"</definedName>
    <definedName name="IQ_BUDGET_SPENDING_POP_FC" hidden="1">"c7922"</definedName>
    <definedName name="IQ_BUDGET_SPENDING_REAL" hidden="1">"c6958"</definedName>
    <definedName name="IQ_BUDGET_SPENDING_REAL_APR" hidden="1">"c7618"</definedName>
    <definedName name="IQ_BUDGET_SPENDING_REAL_APR_FC" hidden="1">"c8498"</definedName>
    <definedName name="IQ_BUDGET_SPENDING_REAL_FC" hidden="1">"c7838"</definedName>
    <definedName name="IQ_BUDGET_SPENDING_REAL_POP" hidden="1">"c7178"</definedName>
    <definedName name="IQ_BUDGET_SPENDING_REAL_POP_FC" hidden="1">"c8058"</definedName>
    <definedName name="IQ_BUDGET_SPENDING_REAL_SAAR" hidden="1">"c6959"</definedName>
    <definedName name="IQ_BUDGET_SPENDING_REAL_SAAR_APR" hidden="1">"c7619"</definedName>
    <definedName name="IQ_BUDGET_SPENDING_REAL_SAAR_APR_FC" hidden="1">"c8499"</definedName>
    <definedName name="IQ_BUDGET_SPENDING_REAL_SAAR_FC" hidden="1">"c7839"</definedName>
    <definedName name="IQ_BUDGET_SPENDING_REAL_SAAR_POP" hidden="1">"c7179"</definedName>
    <definedName name="IQ_BUDGET_SPENDING_REAL_SAAR_POP_FC" hidden="1">"c8059"</definedName>
    <definedName name="IQ_BUDGET_SPENDING_REAL_SAAR_USD" hidden="1">"c11906"</definedName>
    <definedName name="IQ_BUDGET_SPENDING_REAL_SAAR_USD_APR" hidden="1">"c11909"</definedName>
    <definedName name="IQ_BUDGET_SPENDING_REAL_SAAR_USD_POP" hidden="1">"c11907"</definedName>
    <definedName name="IQ_BUDGET_SPENDING_REAL_SAAR_USD_YOY" hidden="1">"c11908"</definedName>
    <definedName name="IQ_BUDGET_SPENDING_REAL_SAAR_YOY" hidden="1">"c7399"</definedName>
    <definedName name="IQ_BUDGET_SPENDING_REAL_SAAR_YOY_FC" hidden="1">"c8279"</definedName>
    <definedName name="IQ_BUDGET_SPENDING_REAL_YOY" hidden="1">"c7398"</definedName>
    <definedName name="IQ_BUDGET_SPENDING_REAL_YOY_FC" hidden="1">"c8278"</definedName>
    <definedName name="IQ_BUDGET_SPENDING_SAAR" hidden="1">"c6823"</definedName>
    <definedName name="IQ_BUDGET_SPENDING_SAAR_APR" hidden="1">"c7483"</definedName>
    <definedName name="IQ_BUDGET_SPENDING_SAAR_APR_FC" hidden="1">"c8363"</definedName>
    <definedName name="IQ_BUDGET_SPENDING_SAAR_FC" hidden="1">"c7703"</definedName>
    <definedName name="IQ_BUDGET_SPENDING_SAAR_POP" hidden="1">"c7043"</definedName>
    <definedName name="IQ_BUDGET_SPENDING_SAAR_POP_FC" hidden="1">"c7923"</definedName>
    <definedName name="IQ_BUDGET_SPENDING_SAAR_USD_APR_FC" hidden="1">"c11782"</definedName>
    <definedName name="IQ_BUDGET_SPENDING_SAAR_USD_FC" hidden="1">"c11779"</definedName>
    <definedName name="IQ_BUDGET_SPENDING_SAAR_USD_POP_FC" hidden="1">"c11780"</definedName>
    <definedName name="IQ_BUDGET_SPENDING_SAAR_USD_YOY_FC" hidden="1">"c11781"</definedName>
    <definedName name="IQ_BUDGET_SPENDING_SAAR_YOY" hidden="1">"c7263"</definedName>
    <definedName name="IQ_BUDGET_SPENDING_SAAR_YOY_FC" hidden="1">"c8143"</definedName>
    <definedName name="IQ_BUDGET_SPENDING_USD_APR_FC" hidden="1">"c11778"</definedName>
    <definedName name="IQ_BUDGET_SPENDING_USD_FC" hidden="1">"c11775"</definedName>
    <definedName name="IQ_BUDGET_SPENDING_USD_POP_FC" hidden="1">"c11776"</definedName>
    <definedName name="IQ_BUDGET_SPENDING_USD_YOY_FC" hidden="1">"c11777"</definedName>
    <definedName name="IQ_BUDGET_SPENDING_YOY" hidden="1">"c7262"</definedName>
    <definedName name="IQ_BUDGET_SPENDING_YOY_FC" hidden="1">"c8142"</definedName>
    <definedName name="IQ_BUILDINGS" hidden="1">"c99"</definedName>
    <definedName name="IQ_BUS_SEG_ASSETS" hidden="1">"c4067"</definedName>
    <definedName name="IQ_BUS_SEG_ASSETS_ABS" hidden="1">"c4089"</definedName>
    <definedName name="IQ_BUS_SEG_ASSETS_TOTAL" hidden="1">"c4112"</definedName>
    <definedName name="IQ_BUS_SEG_CAPEX" hidden="1">"c4079"</definedName>
    <definedName name="IQ_BUS_SEG_CAPEX_ABS" hidden="1">"c4101"</definedName>
    <definedName name="IQ_BUS_SEG_CAPEX_TOTAL" hidden="1">"c4116"</definedName>
    <definedName name="IQ_BUS_SEG_DA" hidden="1">"c4078"</definedName>
    <definedName name="IQ_BUS_SEG_DA_ABS" hidden="1">"c4100"</definedName>
    <definedName name="IQ_BUS_SEG_DA_TOTAL" hidden="1">"c4115"</definedName>
    <definedName name="IQ_BUS_SEG_EARNINGS_OP" hidden="1">"c4063"</definedName>
    <definedName name="IQ_BUS_SEG_EARNINGS_OP_ABS" hidden="1">"c4085"</definedName>
    <definedName name="IQ_BUS_SEG_EARNINGS_OP_TOTAL" hidden="1">"c4108"</definedName>
    <definedName name="IQ_BUS_SEG_EBT" hidden="1">"c4064"</definedName>
    <definedName name="IQ_BUS_SEG_EBT_ABS" hidden="1">"c4086"</definedName>
    <definedName name="IQ_BUS_SEG_EBT_TOTAL" hidden="1">"c4110"</definedName>
    <definedName name="IQ_BUS_SEG_GP" hidden="1">"c4066"</definedName>
    <definedName name="IQ_BUS_SEG_GP_ABS" hidden="1">"c4088"</definedName>
    <definedName name="IQ_BUS_SEG_GP_TOTAL" hidden="1">"c4109"</definedName>
    <definedName name="IQ_BUS_SEG_INC_TAX" hidden="1">"c4077"</definedName>
    <definedName name="IQ_BUS_SEG_INC_TAX_ABS" hidden="1">"c4099"</definedName>
    <definedName name="IQ_BUS_SEG_INC_TAX_TOTAL" hidden="1">"c4114"</definedName>
    <definedName name="IQ_BUS_SEG_INTEREST_EXP" hidden="1">"c4076"</definedName>
    <definedName name="IQ_BUS_SEG_INTEREST_EXP_ABS" hidden="1">"c4098"</definedName>
    <definedName name="IQ_BUS_SEG_INTEREST_EXP_TOTAL" hidden="1">"c4113"</definedName>
    <definedName name="IQ_BUS_SEG_NAME" hidden="1">"c5482"</definedName>
    <definedName name="IQ_BUS_SEG_NAME_ABS" hidden="1">"c5483"</definedName>
    <definedName name="IQ_BUS_SEG_NI" hidden="1">"c4065"</definedName>
    <definedName name="IQ_BUS_SEG_NI_ABS" hidden="1">"c4087"</definedName>
    <definedName name="IQ_BUS_SEG_NI_TOTAL" hidden="1">"c4111"</definedName>
    <definedName name="IQ_BUS_SEG_OPER_INC" hidden="1">"c4062"</definedName>
    <definedName name="IQ_BUS_SEG_OPER_INC_ABS" hidden="1">"c4084"</definedName>
    <definedName name="IQ_BUS_SEG_OPER_INC_TOTAL" hidden="1">"c4107"</definedName>
    <definedName name="IQ_BUS_SEG_REV" hidden="1">"c4068"</definedName>
    <definedName name="IQ_BUS_SEG_REV_ABS" hidden="1">"c4090"</definedName>
    <definedName name="IQ_BUS_SEG_REV_TOTAL" hidden="1">"c4106"</definedName>
    <definedName name="IQ_BUSINESS_DESCRIPTION" hidden="1">"c322"</definedName>
    <definedName name="IQ_BV_ACT_OR_EST_CIQ" hidden="1">"c5068"</definedName>
    <definedName name="IQ_BV_OVER_SHARES" hidden="1">"c1349"</definedName>
    <definedName name="IQ_BV_SHARE" hidden="1">"c100"</definedName>
    <definedName name="IQ_CA_AP" hidden="1">"c8881"</definedName>
    <definedName name="IQ_CA_AP_ABS" hidden="1">"c8900"</definedName>
    <definedName name="IQ_CA_NAME_AP" hidden="1">"c8919"</definedName>
    <definedName name="IQ_CA_NAME_AP_ABS" hidden="1">"c8938"</definedName>
    <definedName name="IQ_CABLE_ARPU" hidden="1">"c2869"</definedName>
    <definedName name="IQ_CABLE_ARPU_ANALOG" hidden="1">"c2864"</definedName>
    <definedName name="IQ_CABLE_ARPU_BASIC" hidden="1">"c2866"</definedName>
    <definedName name="IQ_CABLE_ARPU_BBAND" hidden="1">"c2867"</definedName>
    <definedName name="IQ_CABLE_ARPU_DIG" hidden="1">"c2865"</definedName>
    <definedName name="IQ_CABLE_ARPU_PHONE" hidden="1">"c2868"</definedName>
    <definedName name="IQ_CABLE_BASIC_PENETRATION" hidden="1">"c2850"</definedName>
    <definedName name="IQ_CABLE_BBAND_PENETRATION" hidden="1">"c2852"</definedName>
    <definedName name="IQ_CABLE_BBAND_PENETRATION_THP" hidden="1">"c2851"</definedName>
    <definedName name="IQ_CABLE_CHURN" hidden="1">"c2874"</definedName>
    <definedName name="IQ_CABLE_CHURN_BASIC" hidden="1">"c2871"</definedName>
    <definedName name="IQ_CABLE_CHURN_BBAND" hidden="1">"c2872"</definedName>
    <definedName name="IQ_CABLE_CHURN_DIG" hidden="1">"c2870"</definedName>
    <definedName name="IQ_CABLE_CHURN_PHONE" hidden="1">"c2873"</definedName>
    <definedName name="IQ_CABLE_HOMES_PER_MILE" hidden="1">"c2849"</definedName>
    <definedName name="IQ_CABLE_HP_BBAND" hidden="1">"c2845"</definedName>
    <definedName name="IQ_CABLE_HP_DIG" hidden="1">"c2844"</definedName>
    <definedName name="IQ_CABLE_HP_PHONE" hidden="1">"c2846"</definedName>
    <definedName name="IQ_CABLE_MILES_PASSED" hidden="1">"c2848"</definedName>
    <definedName name="IQ_CABLE_OTHER_REV" hidden="1">"c2882"</definedName>
    <definedName name="IQ_CABLE_PHONE_PENETRATION" hidden="1">"c2853"</definedName>
    <definedName name="IQ_CABLE_PROGRAMMING_COSTS" hidden="1">"c2884"</definedName>
    <definedName name="IQ_CABLE_REV_ADVERT" hidden="1">"c2880"</definedName>
    <definedName name="IQ_CABLE_REV_ANALOG" hidden="1">"c2875"</definedName>
    <definedName name="IQ_CABLE_REV_BASIC" hidden="1">"c2877"</definedName>
    <definedName name="IQ_CABLE_REV_BBAND" hidden="1">"c2878"</definedName>
    <definedName name="IQ_CABLE_REV_COMMERCIAL" hidden="1">"c2881"</definedName>
    <definedName name="IQ_CABLE_REV_DIG" hidden="1">"c2876"</definedName>
    <definedName name="IQ_CABLE_REV_PHONE" hidden="1">"c2879"</definedName>
    <definedName name="IQ_CABLE_RGU" hidden="1">"c2863"</definedName>
    <definedName name="IQ_CABLE_SUBS_ANALOG" hidden="1">"c2855"</definedName>
    <definedName name="IQ_CABLE_SUBS_BASIC" hidden="1">"c2857"</definedName>
    <definedName name="IQ_CABLE_SUBS_BBAND" hidden="1">"c2858"</definedName>
    <definedName name="IQ_CABLE_SUBS_BUNDLED" hidden="1">"c2861"</definedName>
    <definedName name="IQ_CABLE_SUBS_DIG" hidden="1">"c2856"</definedName>
    <definedName name="IQ_CABLE_SUBS_NON_VIDEO" hidden="1">"c2860"</definedName>
    <definedName name="IQ_CABLE_SUBS_PHONE" hidden="1">"c2859"</definedName>
    <definedName name="IQ_CABLE_SUBS_TOTAL" hidden="1">"c2862"</definedName>
    <definedName name="IQ_CABLE_THP" hidden="1">"c2847"</definedName>
    <definedName name="IQ_CABLE_TOTAL_PENETRATION" hidden="1">"c2854"</definedName>
    <definedName name="IQ_CABLE_TOTAL_REV" hidden="1">"c2883"</definedName>
    <definedName name="IQ_CAL_Q" hidden="1">"c101"</definedName>
    <definedName name="IQ_CAL_Q_EST" hidden="1">"c6796"</definedName>
    <definedName name="IQ_CAL_Q_EST_CIQ" hidden="1">"c6808"</definedName>
    <definedName name="IQ_CAL_Q_EST_REUT" hidden="1">"c6800"</definedName>
    <definedName name="IQ_CAL_Y" hidden="1">"c102"</definedName>
    <definedName name="IQ_CAL_Y_EST" hidden="1">"c6797"</definedName>
    <definedName name="IQ_CAL_Y_EST_CIQ" hidden="1">"c6809"</definedName>
    <definedName name="IQ_CAL_Y_EST_REUT" hidden="1">"c6801"</definedName>
    <definedName name="IQ_CALC_TYPE_BS" hidden="1">"c3086"</definedName>
    <definedName name="IQ_CALC_TYPE_CF" hidden="1">"c3085"</definedName>
    <definedName name="IQ_CALC_TYPE_IS" hidden="1">"c3084"</definedName>
    <definedName name="IQ_CALL_DATE_SCHEDULE" hidden="1">"c2481"</definedName>
    <definedName name="IQ_CALL_FEATURE" hidden="1">"c2197"</definedName>
    <definedName name="IQ_CALL_PRICE_SCHEDULE" hidden="1">"c2482"</definedName>
    <definedName name="IQ_CALLABLE" hidden="1">"c2196"</definedName>
    <definedName name="IQ_CAP_LOSS_CF_1YR" hidden="1">"c3474"</definedName>
    <definedName name="IQ_CAP_LOSS_CF_2YR" hidden="1">"c3475"</definedName>
    <definedName name="IQ_CAP_LOSS_CF_3YR" hidden="1">"c3476"</definedName>
    <definedName name="IQ_CAP_LOSS_CF_4YR" hidden="1">"c3477"</definedName>
    <definedName name="IQ_CAP_LOSS_CF_5YR" hidden="1">"c3478"</definedName>
    <definedName name="IQ_CAP_LOSS_CF_AFTER_FIVE" hidden="1">"c3479"</definedName>
    <definedName name="IQ_CAP_LOSS_CF_MAX_YEAR" hidden="1">"c3482"</definedName>
    <definedName name="IQ_CAP_LOSS_CF_NO_EXP" hidden="1">"c3480"</definedName>
    <definedName name="IQ_CAP_LOSS_CF_TOTAL" hidden="1">"c3481"</definedName>
    <definedName name="IQ_CAP_UTIL_RATE" hidden="1">"c6824"</definedName>
    <definedName name="IQ_CAP_UTIL_RATE_POP" hidden="1">"c7044"</definedName>
    <definedName name="IQ_CAP_UTIL_RATE_YOY" hidden="1">"c7264"</definedName>
    <definedName name="IQ_CAPEX" hidden="1">"c103"</definedName>
    <definedName name="IQ_CAPEX_10YR_ANN_CAGR" hidden="1">"c6050"</definedName>
    <definedName name="IQ_CAPEX_10YR_ANN_GROWTH" hidden="1">"c104"</definedName>
    <definedName name="IQ_CAPEX_1YR_ANN_GROWTH" hidden="1">"c105"</definedName>
    <definedName name="IQ_CAPEX_2YR_ANN_CAGR" hidden="1">"c6051"</definedName>
    <definedName name="IQ_CAPEX_2YR_ANN_GROWTH" hidden="1">"c106"</definedName>
    <definedName name="IQ_CAPEX_3YR_ANN_CAGR" hidden="1">"c6052"</definedName>
    <definedName name="IQ_CAPEX_3YR_ANN_GROWTH" hidden="1">"c107"</definedName>
    <definedName name="IQ_CAPEX_5YR_ANN_CAGR" hidden="1">"c6053"</definedName>
    <definedName name="IQ_CAPEX_5YR_ANN_GROWTH" hidden="1">"c108"</definedName>
    <definedName name="IQ_CAPEX_7YR_ANN_CAGR" hidden="1">"c6054"</definedName>
    <definedName name="IQ_CAPEX_7YR_ANN_GROWTH" hidden="1">"c109"</definedName>
    <definedName name="IQ_CAPEX_BNK" hidden="1">"c110"</definedName>
    <definedName name="IQ_CAPEX_BR" hidden="1">"c111"</definedName>
    <definedName name="IQ_CAPEX_FIN" hidden="1">"c112"</definedName>
    <definedName name="IQ_CAPEX_INS" hidden="1">"c113"</definedName>
    <definedName name="IQ_CAPEX_UTI" hidden="1">"c114"</definedName>
    <definedName name="IQ_CAPITAL_LEASE" hidden="1">"c1350"</definedName>
    <definedName name="IQ_CAPITAL_LEASES" hidden="1">"c115"</definedName>
    <definedName name="IQ_CAPITAL_LEASES_TOTAL" hidden="1">"c3031"</definedName>
    <definedName name="IQ_CAPITAL_LEASES_TOTAL_PCT" hidden="1">"c2506"</definedName>
    <definedName name="IQ_CAPITAL_RAISED_PERIOD_COVERED" hidden="1">"c9959"</definedName>
    <definedName name="IQ_CAPITAL_RAISED_PERIOD_GROUP" hidden="1">"c9945"</definedName>
    <definedName name="IQ_CAPITALIZED_INTEREST" hidden="1">"c3460"</definedName>
    <definedName name="IQ_CAPITALIZED_INTEREST_BOP" hidden="1">"c3459"</definedName>
    <definedName name="IQ_CAPITALIZED_INTEREST_EOP" hidden="1">"c3464"</definedName>
    <definedName name="IQ_CAPITALIZED_INTEREST_EXP" hidden="1">"c3461"</definedName>
    <definedName name="IQ_CAPITALIZED_INTEREST_OTHER_ADJ" hidden="1">"c3463"</definedName>
    <definedName name="IQ_CAPITALIZED_INTEREST_WRITE_OFF" hidden="1">"c3462"</definedName>
    <definedName name="IQ_CASH" hidden="1">"c1458"</definedName>
    <definedName name="IQ_CASH_ACQUIRE_CF" hidden="1">"c116"</definedName>
    <definedName name="IQ_CASH_CONVERSION" hidden="1">"c117"</definedName>
    <definedName name="IQ_CASH_COST_ALUM" hidden="1">"c9252"</definedName>
    <definedName name="IQ_CASH_COST_COAL" hidden="1">"c9825"</definedName>
    <definedName name="IQ_CASH_COST_COP" hidden="1">"c9199"</definedName>
    <definedName name="IQ_CASH_COST_DIAM" hidden="1">"c9676"</definedName>
    <definedName name="IQ_CASH_COST_GOLD" hidden="1">"c9037"</definedName>
    <definedName name="IQ_CASH_COST_IRON" hidden="1">"c9411"</definedName>
    <definedName name="IQ_CASH_COST_LEAD" hidden="1">"c9464"</definedName>
    <definedName name="IQ_CASH_COST_MANG" hidden="1">"c9517"</definedName>
    <definedName name="IQ_CASH_COST_MET_COAL" hidden="1">"c9762"</definedName>
    <definedName name="IQ_CASH_COST_MOLYB" hidden="1">"c9729"</definedName>
    <definedName name="IQ_CASH_COST_NICK" hidden="1">"c9305"</definedName>
    <definedName name="IQ_CASH_COST_PLAT" hidden="1">"c9143"</definedName>
    <definedName name="IQ_CASH_COST_SILVER" hidden="1">"c9090"</definedName>
    <definedName name="IQ_CASH_COST_STEAM" hidden="1">"c9792"</definedName>
    <definedName name="IQ_CASH_COST_TITAN" hidden="1">"c9570"</definedName>
    <definedName name="IQ_CASH_COST_URAN" hidden="1">"c9623"</definedName>
    <definedName name="IQ_CASH_COST_ZINC" hidden="1">"c9358"</definedName>
    <definedName name="IQ_CASH_DIVIDENDS_NET_INCOME_FDIC" hidden="1">"c6738"</definedName>
    <definedName name="IQ_CASH_DUE_BANKS" hidden="1">"c1351"</definedName>
    <definedName name="IQ_CASH_EQUIV" hidden="1">"c118"</definedName>
    <definedName name="IQ_CASH_FINAN" hidden="1">"c119"</definedName>
    <definedName name="IQ_CASH_FINAN_AP" hidden="1">"c8890"</definedName>
    <definedName name="IQ_CASH_FINAN_AP_ABS" hidden="1">"c8909"</definedName>
    <definedName name="IQ_CASH_FINAN_NAME_AP" hidden="1">"c8928"</definedName>
    <definedName name="IQ_CASH_FINAN_NAME_AP_ABS" hidden="1">"c8947"</definedName>
    <definedName name="IQ_CASH_FINAN_SUBTOTAL_AP" hidden="1">"c10111"</definedName>
    <definedName name="IQ_CASH_FLOW_ACT_OR_EST" hidden="1">"c4154"</definedName>
    <definedName name="IQ_CASH_FLOW_ACT_OR_EST_CIQ" hidden="1">"c4566"</definedName>
    <definedName name="IQ_CASH_IN_PROCESS_FDIC" hidden="1">"c6386"</definedName>
    <definedName name="IQ_CASH_INTEREST" hidden="1">"c120"</definedName>
    <definedName name="IQ_CASH_INTEREST_FINAN" hidden="1">"c6295"</definedName>
    <definedName name="IQ_CASH_INTEREST_INVEST" hidden="1">"c6294"</definedName>
    <definedName name="IQ_CASH_INTEREST_OPER" hidden="1">"c6293"</definedName>
    <definedName name="IQ_CASH_INVEST" hidden="1">"c121"</definedName>
    <definedName name="IQ_CASH_INVEST_AP" hidden="1">"c8889"</definedName>
    <definedName name="IQ_CASH_INVEST_AP_ABS" hidden="1">"c8908"</definedName>
    <definedName name="IQ_CASH_INVEST_NAME_AP" hidden="1">"c8927"</definedName>
    <definedName name="IQ_CASH_INVEST_NAME_AP_ABS" hidden="1">"c8946"</definedName>
    <definedName name="IQ_CASH_INVEST_SUBTOTAL_AP" hidden="1">"c8991"</definedName>
    <definedName name="IQ_CASH_OPER" hidden="1">"c122"</definedName>
    <definedName name="IQ_CASH_OPER_ACT_OR_EST" hidden="1">"c4164"</definedName>
    <definedName name="IQ_CASH_OPER_ACT_OR_EST_CIQ" hidden="1">"c4576"</definedName>
    <definedName name="IQ_CASH_OPER_AP" hidden="1">"c8888"</definedName>
    <definedName name="IQ_CASH_OPER_AP_ABS" hidden="1">"c8907"</definedName>
    <definedName name="IQ_CASH_OPER_NAME_AP" hidden="1">"c8926"</definedName>
    <definedName name="IQ_CASH_OPER_NAME_AP_ABS" hidden="1">"c8945"</definedName>
    <definedName name="IQ_CASH_OPER_SUBTOTAL_AP" hidden="1">"c8990"</definedName>
    <definedName name="IQ_CASH_OTHER_ADJ_AP" hidden="1">"c8891"</definedName>
    <definedName name="IQ_CASH_OTHER_ADJ_AP_ABS" hidden="1">"c8910"</definedName>
    <definedName name="IQ_CASH_OTHER_ADJ_NAME_AP" hidden="1">"c8929"</definedName>
    <definedName name="IQ_CASH_OTHER_ADJ_NAME_AP_ABS" hidden="1">"c8948"</definedName>
    <definedName name="IQ_CASH_SEGREG" hidden="1">"c123"</definedName>
    <definedName name="IQ_CASH_SHARE" hidden="1">"c1911"</definedName>
    <definedName name="IQ_CASH_ST" hidden="1">"c1355"</definedName>
    <definedName name="IQ_CASH_ST_INVEST" hidden="1">"c124"</definedName>
    <definedName name="IQ_CASH_TAXES" hidden="1">"c125"</definedName>
    <definedName name="IQ_CASH_TAXES_FINAN" hidden="1">"c6292"</definedName>
    <definedName name="IQ_CASH_TAXES_INVEST" hidden="1">"c6291"</definedName>
    <definedName name="IQ_CASH_TAXES_OPER" hidden="1">"c6290"</definedName>
    <definedName name="IQ_CCE_FDIC" hidden="1">"c6296"</definedName>
    <definedName name="IQ_CEDED_AH_EARNED" hidden="1">"c2743"</definedName>
    <definedName name="IQ_CEDED_CLAIM_EXP_INCUR" hidden="1">"c2756"</definedName>
    <definedName name="IQ_CEDED_CLAIM_EXP_PAID" hidden="1">"c2759"</definedName>
    <definedName name="IQ_CEDED_CLAIM_EXP_RES" hidden="1">"c2753"</definedName>
    <definedName name="IQ_CEDED_EARNED" hidden="1">"c2733"</definedName>
    <definedName name="IQ_CEDED_LIFE_EARNED" hidden="1">"c2738"</definedName>
    <definedName name="IQ_CEDED_LIFE_IN_FORCE" hidden="1">"c2768"</definedName>
    <definedName name="IQ_CEDED_PC_EARNED" hidden="1">"c2748"</definedName>
    <definedName name="IQ_CEDED_WRITTEN" hidden="1">"c2727"</definedName>
    <definedName name="IQ_CFO_10YR_ANN_CAGR" hidden="1">"c6055"</definedName>
    <definedName name="IQ_CFO_10YR_ANN_GROWTH" hidden="1">"c126"</definedName>
    <definedName name="IQ_CFO_1YR_ANN_GROWTH" hidden="1">"c127"</definedName>
    <definedName name="IQ_CFO_2YR_ANN_CAGR" hidden="1">"c6056"</definedName>
    <definedName name="IQ_CFO_2YR_ANN_GROWTH" hidden="1">"c128"</definedName>
    <definedName name="IQ_CFO_3YR_ANN_CAGR" hidden="1">"c6057"</definedName>
    <definedName name="IQ_CFO_3YR_ANN_GROWTH" hidden="1">"c129"</definedName>
    <definedName name="IQ_CFO_5YR_ANN_CAGR" hidden="1">"c6058"</definedName>
    <definedName name="IQ_CFO_5YR_ANN_GROWTH" hidden="1">"c130"</definedName>
    <definedName name="IQ_CFO_7YR_ANN_CAGR" hidden="1">"c6059"</definedName>
    <definedName name="IQ_CFO_7YR_ANN_GROWTH" hidden="1">"c131"</definedName>
    <definedName name="IQ_CFO_CURRENT_LIAB" hidden="1">"c132"</definedName>
    <definedName name="IQ_CFPS_ACT_OR_EST" hidden="1">"c2217"</definedName>
    <definedName name="IQ_CFPS_EST" hidden="1">"c1667"</definedName>
    <definedName name="IQ_CFPS_HIGH_EST" hidden="1">"c1669"</definedName>
    <definedName name="IQ_CFPS_LOW_EST" hidden="1">"c1670"</definedName>
    <definedName name="IQ_CFPS_MEDIAN_EST" hidden="1">"c1668"</definedName>
    <definedName name="IQ_CFPS_NUM_EST" hidden="1">"c1671"</definedName>
    <definedName name="IQ_CFPS_STDDEV_EST" hidden="1">"c1672"</definedName>
    <definedName name="IQ_CH" hidden="1">110000</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 hidden="1">"c6200"</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 hidden="1">"c6201"</definedName>
    <definedName name="IQ_CHANGE_AR_REIT" hidden="1">"c145"</definedName>
    <definedName name="IQ_CHANGE_AR_UTI" hidden="1">"c146"</definedName>
    <definedName name="IQ_CHANGE_DEF_TAX" hidden="1">"c147"</definedName>
    <definedName name="IQ_CHANGE_DEPOSIT_ACCT" hidden="1">"c148"</definedName>
    <definedName name="IQ_CHANGE_INC_TAX" hidden="1">"c149"</definedName>
    <definedName name="IQ_CHANGE_INS_RES_LIAB" hidden="1">"c150"</definedName>
    <definedName name="IQ_CHANGE_INVENT" hidden="1">"c6826"</definedName>
    <definedName name="IQ_CHANGE_INVENT_APR" hidden="1">"c7486"</definedName>
    <definedName name="IQ_CHANGE_INVENT_POP" hidden="1">"c7046"</definedName>
    <definedName name="IQ_CHANGE_INVENT_REAL_APR_FC_UNUSED_UNUSED_UNUSED" hidden="1">"c8500"</definedName>
    <definedName name="IQ_CHANGE_INVENT_REAL_APR_UNUSED_UNUSED_UNUSED" hidden="1">"c7620"</definedName>
    <definedName name="IQ_CHANGE_INVENT_REAL_FC_UNUSED_UNUSED_UNUSED" hidden="1">"c7840"</definedName>
    <definedName name="IQ_CHANGE_INVENT_REAL_POP_FC_UNUSED_UNUSED_UNUSED" hidden="1">"c8060"</definedName>
    <definedName name="IQ_CHANGE_INVENT_REAL_POP_UNUSED_UNUSED_UNUSED" hidden="1">"c7180"</definedName>
    <definedName name="IQ_CHANGE_INVENT_REAL_SAAR" hidden="1">"c6962"</definedName>
    <definedName name="IQ_CHANGE_INVENT_REAL_SAAR_APR" hidden="1">"c7622"</definedName>
    <definedName name="IQ_CHANGE_INVENT_REAL_SAAR_APR_FC" hidden="1">"c8502"</definedName>
    <definedName name="IQ_CHANGE_INVENT_REAL_SAAR_FC" hidden="1">"c7842"</definedName>
    <definedName name="IQ_CHANGE_INVENT_REAL_SAAR_POP" hidden="1">"c7182"</definedName>
    <definedName name="IQ_CHANGE_INVENT_REAL_SAAR_POP_FC" hidden="1">"c8062"</definedName>
    <definedName name="IQ_CHANGE_INVENT_REAL_SAAR_USD_APR_FC" hidden="1">"c11917"</definedName>
    <definedName name="IQ_CHANGE_INVENT_REAL_SAAR_USD_FC" hidden="1">"c11914"</definedName>
    <definedName name="IQ_CHANGE_INVENT_REAL_SAAR_USD_POP_FC" hidden="1">"c11915"</definedName>
    <definedName name="IQ_CHANGE_INVENT_REAL_SAAR_USD_YOY_FC" hidden="1">"c11916"</definedName>
    <definedName name="IQ_CHANGE_INVENT_REAL_SAAR_YOY" hidden="1">"c7402"</definedName>
    <definedName name="IQ_CHANGE_INVENT_REAL_SAAR_YOY_FC" hidden="1">"c8282"</definedName>
    <definedName name="IQ_CHANGE_INVENT_REAL_UNUSED_UNUSED_UNUSED" hidden="1">"c6960"</definedName>
    <definedName name="IQ_CHANGE_INVENT_REAL_USD_APR_FC" hidden="1">"c11913"</definedName>
    <definedName name="IQ_CHANGE_INVENT_REAL_USD_FC" hidden="1">"c11910"</definedName>
    <definedName name="IQ_CHANGE_INVENT_REAL_USD_POP_FC" hidden="1">"c11911"</definedName>
    <definedName name="IQ_CHANGE_INVENT_REAL_USD_YOY_FC" hidden="1">"c11912"</definedName>
    <definedName name="IQ_CHANGE_INVENT_REAL_YOY_FC_UNUSED_UNUSED_UNUSED" hidden="1">"c8280"</definedName>
    <definedName name="IQ_CHANGE_INVENT_REAL_YOY_UNUSED_UNUSED_UNUSED" hidden="1">"c7400"</definedName>
    <definedName name="IQ_CHANGE_INVENT_SAAR" hidden="1">"c6827"</definedName>
    <definedName name="IQ_CHANGE_INVENT_SAAR_APR" hidden="1">"c7487"</definedName>
    <definedName name="IQ_CHANGE_INVENT_SAAR_APR_FC" hidden="1">"c8367"</definedName>
    <definedName name="IQ_CHANGE_INVENT_SAAR_FC" hidden="1">"c7707"</definedName>
    <definedName name="IQ_CHANGE_INVENT_SAAR_POP" hidden="1">"c7047"</definedName>
    <definedName name="IQ_CHANGE_INVENT_SAAR_POP_FC" hidden="1">"c7927"</definedName>
    <definedName name="IQ_CHANGE_INVENT_SAAR_YOY" hidden="1">"c7267"</definedName>
    <definedName name="IQ_CHANGE_INVENT_SAAR_YOY_FC" hidden="1">"c8147"</definedName>
    <definedName name="IQ_CHANGE_INVENT_YOY" hidden="1">"c7266"</definedName>
    <definedName name="IQ_CHANGE_INVENTORY" hidden="1">"c151"</definedName>
    <definedName name="IQ_CHANGE_NET_OPER_ASSETS" hidden="1">"c3592"</definedName>
    <definedName name="IQ_CHANGE_NET_WORKING_CAPITAL" hidden="1">"c1909"</definedName>
    <definedName name="IQ_CHANGE_OTHER_NET_OPER_ASSETS" hidden="1">"c3593"</definedName>
    <definedName name="IQ_CHANGE_OTHER_NET_OPER_ASSETS_BNK" hidden="1">"c3594"</definedName>
    <definedName name="IQ_CHANGE_OTHER_NET_OPER_ASSETS_BR" hidden="1">"c3595"</definedName>
    <definedName name="IQ_CHANGE_OTHER_NET_OPER_ASSETS_FIN" hidden="1">"c3596"</definedName>
    <definedName name="IQ_CHANGE_OTHER_NET_OPER_ASSETS_INS" hidden="1">"c3597"</definedName>
    <definedName name="IQ_CHANGE_OTHER_NET_OPER_ASSETS_RE" hidden="1">"c6285"</definedName>
    <definedName name="IQ_CHANGE_OTHER_NET_OPER_ASSETS_REIT" hidden="1">"c3598"</definedName>
    <definedName name="IQ_CHANGE_OTHER_NET_OPER_ASSETS_UTI" hidden="1">"c3599"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PRIVATE_INVENT" hidden="1">"c6828"</definedName>
    <definedName name="IQ_CHANGE_PRIVATE_INVENT_APR" hidden="1">"c7488"</definedName>
    <definedName name="IQ_CHANGE_PRIVATE_INVENT_APR_FC" hidden="1">"c8368"</definedName>
    <definedName name="IQ_CHANGE_PRIVATE_INVENT_FC" hidden="1">"c7708"</definedName>
    <definedName name="IQ_CHANGE_PRIVATE_INVENT_POP" hidden="1">"c7048"</definedName>
    <definedName name="IQ_CHANGE_PRIVATE_INVENT_POP_FC" hidden="1">"c7928"</definedName>
    <definedName name="IQ_CHANGE_PRIVATE_INVENT_YOY" hidden="1">"c7268"</definedName>
    <definedName name="IQ_CHANGE_PRIVATE_INVENT_YOY_FC" hidden="1">"c8148"</definedName>
    <definedName name="IQ_CHANGE_TRADING_ASSETS" hidden="1">"c159"</definedName>
    <definedName name="IQ_CHANGE_UNEARN_REV" hidden="1">"c160"</definedName>
    <definedName name="IQ_CHANGE_WORK_CAP" hidden="1">"c161"</definedName>
    <definedName name="IQ_CHANGES_WORK_CAP" hidden="1">"c1357"</definedName>
    <definedName name="IQ_CHARGE_OFFS_1_4_FAMILY_FDIC" hidden="1">"c6756"</definedName>
    <definedName name="IQ_CHARGE_OFFS_1_4_FAMILY_LOANS_FDIC" hidden="1">"c6714"</definedName>
    <definedName name="IQ_CHARGE_OFFS_AUTO_LOANS_FDIC" hidden="1">"c6708"</definedName>
    <definedName name="IQ_CHARGE_OFFS_CL_LOANS_FDIC" hidden="1">"c6709"</definedName>
    <definedName name="IQ_CHARGE_OFFS_COMMERCIAL_INDUSTRIAL_FDIC" hidden="1">"c6759"</definedName>
    <definedName name="IQ_CHARGE_OFFS_COMMERCIAL_RE_FDIC" hidden="1">"c6754"</definedName>
    <definedName name="IQ_CHARGE_OFFS_COMMERCIAL_RE_NOT_SECURED_FDIC" hidden="1">"c6764"</definedName>
    <definedName name="IQ_CHARGE_OFFS_CONSTRUCTION_DEVELOPMENT_FDIC" hidden="1">"c6753"</definedName>
    <definedName name="IQ_CHARGE_OFFS_CREDIT_CARDS_FDIC" hidden="1">"c6761"</definedName>
    <definedName name="IQ_CHARGE_OFFS_CREDIT_CARDS_RECEIVABLES_FDIC" hidden="1">"c6711"</definedName>
    <definedName name="IQ_CHARGE_OFFS_GROSS" hidden="1">"c162"</definedName>
    <definedName name="IQ_CHARGE_OFFS_HOME_EQUITY_FDIC" hidden="1">"c6757"</definedName>
    <definedName name="IQ_CHARGE_OFFS_HOME_EQUITY_LINES_FDIC" hidden="1">"c6712"</definedName>
    <definedName name="IQ_CHARGE_OFFS_INDIVIDUALS_FDIC" hidden="1">"c6760"</definedName>
    <definedName name="IQ_CHARGE_OFFS_MULTI_FAMILY_FDIC" hidden="1">"c6755"</definedName>
    <definedName name="IQ_CHARGE_OFFS_NET" hidden="1">"c163"</definedName>
    <definedName name="IQ_CHARGE_OFFS_OTHER_1_4_FAMILY_FDIC" hidden="1">"c6758"</definedName>
    <definedName name="IQ_CHARGE_OFFS_OTHER_CONSUMER_LOANS_FDIC" hidden="1">"c6710"</definedName>
    <definedName name="IQ_CHARGE_OFFS_OTHER_INDIVIDUAL_FDIC" hidden="1">"c6762"</definedName>
    <definedName name="IQ_CHARGE_OFFS_OTHER_LOANS_FDIC" hidden="1">"c6763"</definedName>
    <definedName name="IQ_CHARGE_OFFS_OTHER_LOANS_OTHER_FDIC" hidden="1">"c6713"</definedName>
    <definedName name="IQ_CHARGE_OFFS_RE_LOANS_FDIC" hidden="1">"c6752"</definedName>
    <definedName name="IQ_CHARGE_OFFS_RECOVERED" hidden="1">"c164"</definedName>
    <definedName name="IQ_CHARGE_OFFS_TOTAL_AVG_LOANS" hidden="1">"c165"</definedName>
    <definedName name="IQ_CHICAGO_PMI" hidden="1">"c6829"</definedName>
    <definedName name="IQ_CHICAGO_PMI_APR" hidden="1">"c7489"</definedName>
    <definedName name="IQ_CHICAGO_PMI_APR_FC" hidden="1">"c8369"</definedName>
    <definedName name="IQ_CHICAGO_PMI_FC" hidden="1">"c7709"</definedName>
    <definedName name="IQ_CHICAGO_PMI_POP" hidden="1">"c7049"</definedName>
    <definedName name="IQ_CHICAGO_PMI_POP_FC" hidden="1">"c7929"</definedName>
    <definedName name="IQ_CHICAGO_PMI_YOY" hidden="1">"c7269"</definedName>
    <definedName name="IQ_CHICAGO_PMI_YOY_FC" hidden="1">"c8149"</definedName>
    <definedName name="IQ_CITY" hidden="1">"c166"</definedName>
    <definedName name="IQ_CL_AP" hidden="1">"c8884"</definedName>
    <definedName name="IQ_CL_AP_ABS" hidden="1">"c8903"</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NAME_AP" hidden="1">"c8922"</definedName>
    <definedName name="IQ_CL_NAME_AP_ABS" hidden="1">"c8941"</definedName>
    <definedName name="IQ_CL_OBLIGATION_IMMEDIATE" hidden="1">"c2253"</definedName>
    <definedName name="IQ_CLASSA_OPTIONS_BEG_OS" hidden="1">"c2679"</definedName>
    <definedName name="IQ_CLASSA_OPTIONS_CANCELLED" hidden="1">"c2682"</definedName>
    <definedName name="IQ_CLASSA_OPTIONS_END_OS" hidden="1">"c2683"</definedName>
    <definedName name="IQ_CLASSA_OPTIONS_EXERCISABLE_END_OS" hidden="1">"c5809"</definedName>
    <definedName name="IQ_CLASSA_OPTIONS_EXERCISED" hidden="1">"c2681"</definedName>
    <definedName name="IQ_CLASSA_OPTIONS_GRANTED" hidden="1">"c2680"</definedName>
    <definedName name="IQ_CLASSA_OPTIONS_STRIKE_PRICE_BEG_OS" hidden="1">"c5810"</definedName>
    <definedName name="IQ_CLASSA_OPTIONS_STRIKE_PRICE_CANCELLED" hidden="1">"c5812"</definedName>
    <definedName name="IQ_CLASSA_OPTIONS_STRIKE_PRICE_EXERCISABLE" hidden="1">"c5813"</definedName>
    <definedName name="IQ_CLASSA_OPTIONS_STRIKE_PRICE_EXERCISED" hidden="1">"c5811"</definedName>
    <definedName name="IQ_CLASSA_OPTIONS_STRIKE_PRICE_OS" hidden="1">"c2684"</definedName>
    <definedName name="IQ_CLASSA_OUTSTANDING_BS_DATE" hidden="1">"c1971"</definedName>
    <definedName name="IQ_CLASSA_OUTSTANDING_FILING_DATE" hidden="1">"c1973"</definedName>
    <definedName name="IQ_CLASSA_STRIKE_PRICE_GRANTED" hidden="1">"c2685"</definedName>
    <definedName name="IQ_CLASSA_WARRANTS_BEG_OS" hidden="1">"c2705"</definedName>
    <definedName name="IQ_CLASSA_WARRANTS_CANCELLED" hidden="1">"c2708"</definedName>
    <definedName name="IQ_CLASSA_WARRANTS_END_OS" hidden="1">"c2709"</definedName>
    <definedName name="IQ_CLASSA_WARRANTS_EXERCISED" hidden="1">"c2707"</definedName>
    <definedName name="IQ_CLASSA_WARRANTS_ISSUED" hidden="1">"c2706"</definedName>
    <definedName name="IQ_CLASSA_WARRANTS_STRIKE_PRICE_ISSUED" hidden="1">"c2711"</definedName>
    <definedName name="IQ_CLASSA_WARRANTS_STRIKE_PRICE_OS" hidden="1">"c2710"</definedName>
    <definedName name="IQ_CLASSB_OUTSTANDING_BS_DATE" hidden="1">"c1972"</definedName>
    <definedName name="IQ_CLASSB_OUTSTANDING_FILING_DATE" hidden="1">"c1974"</definedName>
    <definedName name="IQ_CLOSEPRICE" hidden="1">"c174"</definedName>
    <definedName name="IQ_CLOSEPRICE_ADJ" hidden="1">"c2115"</definedName>
    <definedName name="IQ_CMO_FDIC" hidden="1">"c6406"</definedName>
    <definedName name="IQ_COGS" hidden="1">"c175"</definedName>
    <definedName name="IQ_COLLECTION_DOMESTIC_FDIC" hidden="1">"c6387"</definedName>
    <definedName name="IQ_COMBINED_RATIO" hidden="1">"c176"</definedName>
    <definedName name="IQ_COMMERCIAL_BANKS_DEPOSITS_FOREIGN_FDIC" hidden="1">"c6480"</definedName>
    <definedName name="IQ_COMMERCIAL_BANKS_LOANS_FDIC" hidden="1">"c6434"</definedName>
    <definedName name="IQ_COMMERCIAL_BANKS_NONTRANSACTION_ACCOUNTS_FDIC" hidden="1">"c6548"</definedName>
    <definedName name="IQ_COMMERCIAL_BANKS_TOTAL_DEPOSITS_FDIC" hidden="1">"c6474"</definedName>
    <definedName name="IQ_COMMERCIAL_BANKS_TOTAL_LOANS_FOREIGN_FDIC" hidden="1">"c6444"</definedName>
    <definedName name="IQ_COMMERCIAL_BANKS_TRANSACTION_ACCOUNTS_FDIC" hidden="1">"c6540"</definedName>
    <definedName name="IQ_COMMERCIAL_DOM" hidden="1">"c177"</definedName>
    <definedName name="IQ_COMMERCIAL_FIRE_WRITTEN" hidden="1">"c178"</definedName>
    <definedName name="IQ_COMMERCIAL_INDUSTRIAL_CHARGE_OFFS_FDIC" hidden="1">"c6598"</definedName>
    <definedName name="IQ_COMMERCIAL_INDUSTRIAL_LOANS_NET_FDIC" hidden="1">"c6317"</definedName>
    <definedName name="IQ_COMMERCIAL_INDUSTRIAL_NET_CHARGE_OFFS_FDIC" hidden="1">"c6636"</definedName>
    <definedName name="IQ_COMMERCIAL_INDUSTRIAL_RECOVERIES_FDIC" hidden="1">"c6617"</definedName>
    <definedName name="IQ_COMMERCIAL_INDUSTRIAL_TOTAL_LOANS_FOREIGN_FDIC" hidden="1">"c6451"</definedName>
    <definedName name="IQ_COMMERCIAL_MORT" hidden="1">"c179"</definedName>
    <definedName name="IQ_COMMERCIAL_RE_CONSTRUCTION_LAND_DEV_FDIC" hidden="1">"c6526"</definedName>
    <definedName name="IQ_COMMERCIAL_RE_LOANS_FDIC" hidden="1">"c6312"</definedName>
    <definedName name="IQ_COMMISS_FEES" hidden="1">"c180"</definedName>
    <definedName name="IQ_COMMISSION_DEF" hidden="1">"c181"</definedName>
    <definedName name="IQ_COMMITMENTS_MATURITY_EXCEEDING_1YR_FDIC" hidden="1">"c6531"</definedName>
    <definedName name="IQ_COMMITMENTS_NOT_SECURED_RE_FDIC" hidden="1">"c6528"</definedName>
    <definedName name="IQ_COMMITMENTS_SECURED_RE_FDIC" hidden="1">"c6527"</definedName>
    <definedName name="IQ_COMMODITY_EXPOSURES_FDIC" hidden="1">"c6665"</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 hidden="1">"c6202"</definedName>
    <definedName name="IQ_COMMON_APIC_REIT" hidden="1">"c188"</definedName>
    <definedName name="IQ_COMMON_APIC_UTI" hidden="1">"c189"</definedName>
    <definedName name="IQ_COMMON_DIV" hidden="1">"c3006"</definedName>
    <definedName name="IQ_COMMON_DIV_CF" hidden="1">"c190"</definedName>
    <definedName name="IQ_COMMON_EQUITY_10YR_ANN_CAGR" hidden="1">"c6060"</definedName>
    <definedName name="IQ_COMMON_EQUITY_10YR_ANN_GROWTH" hidden="1">"c191"</definedName>
    <definedName name="IQ_COMMON_EQUITY_1YR_ANN_GROWTH" hidden="1">"c192"</definedName>
    <definedName name="IQ_COMMON_EQUITY_2YR_ANN_CAGR" hidden="1">"c6061"</definedName>
    <definedName name="IQ_COMMON_EQUITY_2YR_ANN_GROWTH" hidden="1">"c193"</definedName>
    <definedName name="IQ_COMMON_EQUITY_3YR_ANN_CAGR" hidden="1">"c6062"</definedName>
    <definedName name="IQ_COMMON_EQUITY_3YR_ANN_GROWTH" hidden="1">"c194"</definedName>
    <definedName name="IQ_COMMON_EQUITY_5YR_ANN_CAGR" hidden="1">"c6063"</definedName>
    <definedName name="IQ_COMMON_EQUITY_5YR_ANN_GROWTH" hidden="1">"c195"</definedName>
    <definedName name="IQ_COMMON_EQUITY_7YR_ANN_CAGR" hidden="1">"c6064"</definedName>
    <definedName name="IQ_COMMON_EQUITY_7YR_ANN_GROWTH" hidden="1">"c196"</definedName>
    <definedName name="IQ_COMMON_FDIC" hidden="1">"c6350"</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 hidden="1">"c6203"</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 hidden="1">"c6204"</definedName>
    <definedName name="IQ_COMMON_REP_REIT" hidden="1">"c211"</definedName>
    <definedName name="IQ_COMMON_REP_UTI" hidden="1">"c212"</definedName>
    <definedName name="IQ_COMMON_STOCK" hidden="1">"c1358"</definedName>
    <definedName name="IQ_COMP_BENEFITS" hidden="1">"c213"</definedName>
    <definedName name="IQ_COMPANY_ADDRESS" hidden="1">"c214"</definedName>
    <definedName name="IQ_COMPANY_ID" hidden="1">"c3513"</definedName>
    <definedName name="IQ_COMPANY_NAME" hidden="1">"c215"</definedName>
    <definedName name="IQ_COMPANY_NAME_LONG" hidden="1">"c1585"</definedName>
    <definedName name="IQ_COMPANY_NOTE" hidden="1">"c6792"</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YPE" hidden="1">"c2096"</definedName>
    <definedName name="IQ_COMPANY_WEBSITE" hidden="1">"c220"</definedName>
    <definedName name="IQ_COMPANY_ZIP" hidden="1">"c221"</definedName>
    <definedName name="IQ_COMPOSITE_CYCLICAL_IND" hidden="1">"c6830"</definedName>
    <definedName name="IQ_COMPOSITE_CYCLICAL_IND_APR" hidden="1">"c7490"</definedName>
    <definedName name="IQ_COMPOSITE_CYCLICAL_IND_APR_FC" hidden="1">"c8370"</definedName>
    <definedName name="IQ_COMPOSITE_CYCLICAL_IND_FC" hidden="1">"c7710"</definedName>
    <definedName name="IQ_COMPOSITE_CYCLICAL_IND_POP" hidden="1">"c7050"</definedName>
    <definedName name="IQ_COMPOSITE_CYCLICAL_IND_POP_FC" hidden="1">"c7930"</definedName>
    <definedName name="IQ_COMPOSITE_CYCLICAL_IND_YOY" hidden="1">"c7270"</definedName>
    <definedName name="IQ_COMPOSITE_CYCLICAL_IND_YOY_FC" hidden="1">"c8150"</definedName>
    <definedName name="IQ_CONSOL_BEDS" hidden="1">"c8782"</definedName>
    <definedName name="IQ_CONSOL_PROP_OPERATIONAL" hidden="1">"c8758"</definedName>
    <definedName name="IQ_CONSOL_PROP_OTHER_OWNED" hidden="1">"c8760"</definedName>
    <definedName name="IQ_CONSOL_PROP_TOTAL" hidden="1">"c8761"</definedName>
    <definedName name="IQ_CONSOL_PROP_UNDEVELOPED" hidden="1">"c8759"</definedName>
    <definedName name="IQ_CONSOL_ROOMS" hidden="1">"c8786"</definedName>
    <definedName name="IQ_CONSOL_SQ_FT_OPERATIONAL" hidden="1">"c8774"</definedName>
    <definedName name="IQ_CONSOL_SQ_FT_OTHER_OWNED" hidden="1">"c8776"</definedName>
    <definedName name="IQ_CONSOL_SQ_FT_TOTAL" hidden="1">"c8777"</definedName>
    <definedName name="IQ_CONSOL_SQ_FT_UNDEVELOPED" hidden="1">"c8775"</definedName>
    <definedName name="IQ_CONSOL_UNITS_OPERATIONAL" hidden="1">"c8766"</definedName>
    <definedName name="IQ_CONSOL_UNITS_OTHER_OWNED" hidden="1">"c8768"</definedName>
    <definedName name="IQ_CONSOL_UNITS_TOTAL" hidden="1">"c8769"</definedName>
    <definedName name="IQ_CONSOL_UNITS_UNDEVELOPED" hidden="1">"c8767"</definedName>
    <definedName name="IQ_CONSTRUCTION_DEV_LOANS_FDIC" hidden="1">"c6313"</definedName>
    <definedName name="IQ_CONSTRUCTION_LAND_DEVELOPMENT_CHARGE_OFFS_FDIC" hidden="1">"c6594"</definedName>
    <definedName name="IQ_CONSTRUCTION_LAND_DEVELOPMENT_NET_CHARGE_OFFS_FDIC" hidden="1">"c6632"</definedName>
    <definedName name="IQ_CONSTRUCTION_LAND_DEVELOPMENT_RECOVERIES_FDIC" hidden="1">"c6613"</definedName>
    <definedName name="IQ_CONSTRUCTION_LOANS" hidden="1">"c222"</definedName>
    <definedName name="IQ_CONSUMER_COMFORT" hidden="1">"c6831"</definedName>
    <definedName name="IQ_CONSUMER_COMFORT_APR" hidden="1">"c7491"</definedName>
    <definedName name="IQ_CONSUMER_COMFORT_APR_FC" hidden="1">"c8371"</definedName>
    <definedName name="IQ_CONSUMER_COMFORT_FC" hidden="1">"c7711"</definedName>
    <definedName name="IQ_CONSUMER_COMFORT_POP" hidden="1">"c7051"</definedName>
    <definedName name="IQ_CONSUMER_COMFORT_POP_FC" hidden="1">"c7931"</definedName>
    <definedName name="IQ_CONSUMER_CONFIDENCE" hidden="1">"c6832"</definedName>
    <definedName name="IQ_CONSUMER_CONFIDENCE_APR" hidden="1">"c7492"</definedName>
    <definedName name="IQ_CONSUMER_CONFIDENCE_APR_FC" hidden="1">"c8372"</definedName>
    <definedName name="IQ_CONSUMER_CONFIDENCE_FC" hidden="1">"c7712"</definedName>
    <definedName name="IQ_CONSUMER_CONFIDENCE_POP" hidden="1">"c7052"</definedName>
    <definedName name="IQ_CONSUMER_CONFIDENCE_POP_FC" hidden="1">"c7932"</definedName>
    <definedName name="IQ_CONSUMER_CONFIDENCE_YOY" hidden="1">"c7272"</definedName>
    <definedName name="IQ_CONSUMER_CONFIDENCE_YOY_FC" hidden="1">"c8152"</definedName>
    <definedName name="IQ_CONSUMER_LENDING" hidden="1">"c6833"</definedName>
    <definedName name="IQ_CONSUMER_LENDING_APR" hidden="1">"c7493"</definedName>
    <definedName name="IQ_CONSUMER_LENDING_APR_FC" hidden="1">"c8373"</definedName>
    <definedName name="IQ_CONSUMER_LENDING_FC" hidden="1">"c7713"</definedName>
    <definedName name="IQ_CONSUMER_LENDING_GROSS" hidden="1">"c6878"</definedName>
    <definedName name="IQ_CONSUMER_LENDING_GROSS_APR" hidden="1">"c7538"</definedName>
    <definedName name="IQ_CONSUMER_LENDING_GROSS_APR_FC" hidden="1">"c8418"</definedName>
    <definedName name="IQ_CONSUMER_LENDING_GROSS_FC" hidden="1">"c7758"</definedName>
    <definedName name="IQ_CONSUMER_LENDING_GROSS_POP" hidden="1">"c7098"</definedName>
    <definedName name="IQ_CONSUMER_LENDING_GROSS_POP_FC" hidden="1">"c7978"</definedName>
    <definedName name="IQ_CONSUMER_LENDING_GROSS_YOY" hidden="1">"c7318"</definedName>
    <definedName name="IQ_CONSUMER_LENDING_GROSS_YOY_FC" hidden="1">"c8198"</definedName>
    <definedName name="IQ_CONSUMER_LENDING_NET" hidden="1">"c6922"</definedName>
    <definedName name="IQ_CONSUMER_LENDING_NET_APR" hidden="1">"c7582"</definedName>
    <definedName name="IQ_CONSUMER_LENDING_NET_APR_FC" hidden="1">"c8462"</definedName>
    <definedName name="IQ_CONSUMER_LENDING_NET_FC" hidden="1">"c7802"</definedName>
    <definedName name="IQ_CONSUMER_LENDING_NET_POP" hidden="1">"c7142"</definedName>
    <definedName name="IQ_CONSUMER_LENDING_NET_POP_FC" hidden="1">"c8022"</definedName>
    <definedName name="IQ_CONSUMER_LENDING_NET_YOY" hidden="1">"c7362"</definedName>
    <definedName name="IQ_CONSUMER_LENDING_NET_YOY_FC" hidden="1">"c8242"</definedName>
    <definedName name="IQ_CONSUMER_LENDING_POP" hidden="1">"c7053"</definedName>
    <definedName name="IQ_CONSUMER_LENDING_POP_FC" hidden="1">"c7933"</definedName>
    <definedName name="IQ_CONSUMER_LENDING_TOTAL" hidden="1">"c7018"</definedName>
    <definedName name="IQ_CONSUMER_LENDING_TOTAL_APR" hidden="1">"c7678"</definedName>
    <definedName name="IQ_CONSUMER_LENDING_TOTAL_APR_FC" hidden="1">"c8558"</definedName>
    <definedName name="IQ_CONSUMER_LENDING_TOTAL_FC" hidden="1">"c7898"</definedName>
    <definedName name="IQ_CONSUMER_LENDING_TOTAL_POP" hidden="1">"c7238"</definedName>
    <definedName name="IQ_CONSUMER_LENDING_TOTAL_POP_FC" hidden="1">"c8118"</definedName>
    <definedName name="IQ_CONSUMER_LENDING_TOTAL_YOY" hidden="1">"c7458"</definedName>
    <definedName name="IQ_CONSUMER_LENDING_TOTAL_YOY_FC" hidden="1">"c8338"</definedName>
    <definedName name="IQ_CONSUMER_LENDING_YOY" hidden="1">"c7273"</definedName>
    <definedName name="IQ_CONSUMER_LENDING_YOY_FC" hidden="1">"c8153"</definedName>
    <definedName name="IQ_CONSUMER_LOANS" hidden="1">"c223"</definedName>
    <definedName name="IQ_CONSUMER_SPENDING" hidden="1">"c6834"</definedName>
    <definedName name="IQ_CONSUMER_SPENDING_APR" hidden="1">"c7494"</definedName>
    <definedName name="IQ_CONSUMER_SPENDING_APR_FC" hidden="1">"c8374"</definedName>
    <definedName name="IQ_CONSUMER_SPENDING_DURABLE" hidden="1">"c6835"</definedName>
    <definedName name="IQ_CONSUMER_SPENDING_DURABLE_APR" hidden="1">"c7495"</definedName>
    <definedName name="IQ_CONSUMER_SPENDING_DURABLE_APR_FC" hidden="1">"c8375"</definedName>
    <definedName name="IQ_CONSUMER_SPENDING_DURABLE_FC" hidden="1">"c7715"</definedName>
    <definedName name="IQ_CONSUMER_SPENDING_DURABLE_POP" hidden="1">"c7055"</definedName>
    <definedName name="IQ_CONSUMER_SPENDING_DURABLE_POP_FC" hidden="1">"c7935"</definedName>
    <definedName name="IQ_CONSUMER_SPENDING_DURABLE_REAL" hidden="1">"c6964"</definedName>
    <definedName name="IQ_CONSUMER_SPENDING_DURABLE_REAL_APR" hidden="1">"c7624"</definedName>
    <definedName name="IQ_CONSUMER_SPENDING_DURABLE_REAL_APR_FC" hidden="1">"c8504"</definedName>
    <definedName name="IQ_CONSUMER_SPENDING_DURABLE_REAL_FC" hidden="1">"c7844"</definedName>
    <definedName name="IQ_CONSUMER_SPENDING_DURABLE_REAL_POP" hidden="1">"c7184"</definedName>
    <definedName name="IQ_CONSUMER_SPENDING_DURABLE_REAL_POP_FC" hidden="1">"c8064"</definedName>
    <definedName name="IQ_CONSUMER_SPENDING_DURABLE_REAL_SAAR" hidden="1">"c6965"</definedName>
    <definedName name="IQ_CONSUMER_SPENDING_DURABLE_REAL_SAAR_APR" hidden="1">"c7625"</definedName>
    <definedName name="IQ_CONSUMER_SPENDING_DURABLE_REAL_SAAR_APR_FC" hidden="1">"c8505"</definedName>
    <definedName name="IQ_CONSUMER_SPENDING_DURABLE_REAL_SAAR_FC" hidden="1">"c7845"</definedName>
    <definedName name="IQ_CONSUMER_SPENDING_DURABLE_REAL_SAAR_POP" hidden="1">"c7185"</definedName>
    <definedName name="IQ_CONSUMER_SPENDING_DURABLE_REAL_SAAR_POP_FC" hidden="1">"c8065"</definedName>
    <definedName name="IQ_CONSUMER_SPENDING_DURABLE_REAL_SAAR_YOY" hidden="1">"c7405"</definedName>
    <definedName name="IQ_CONSUMER_SPENDING_DURABLE_REAL_SAAR_YOY_FC" hidden="1">"c8285"</definedName>
    <definedName name="IQ_CONSUMER_SPENDING_DURABLE_REAL_YOY" hidden="1">"c7404"</definedName>
    <definedName name="IQ_CONSUMER_SPENDING_DURABLE_REAL_YOY_FC" hidden="1">"c8284"</definedName>
    <definedName name="IQ_CONSUMER_SPENDING_DURABLE_YOY" hidden="1">"c7275"</definedName>
    <definedName name="IQ_CONSUMER_SPENDING_DURABLE_YOY_FC" hidden="1">"c8155"</definedName>
    <definedName name="IQ_CONSUMER_SPENDING_FC" hidden="1">"c7714"</definedName>
    <definedName name="IQ_CONSUMER_SPENDING_NONDURABLE" hidden="1">"c6836"</definedName>
    <definedName name="IQ_CONSUMER_SPENDING_NONDURABLE_APR" hidden="1">"c7496"</definedName>
    <definedName name="IQ_CONSUMER_SPENDING_NONDURABLE_APR_FC" hidden="1">"c8376"</definedName>
    <definedName name="IQ_CONSUMER_SPENDING_NONDURABLE_FC" hidden="1">"c7716"</definedName>
    <definedName name="IQ_CONSUMER_SPENDING_NONDURABLE_POP" hidden="1">"c7056"</definedName>
    <definedName name="IQ_CONSUMER_SPENDING_NONDURABLE_POP_FC" hidden="1">"c7936"</definedName>
    <definedName name="IQ_CONSUMER_SPENDING_NONDURABLE_REAL" hidden="1">"c6966"</definedName>
    <definedName name="IQ_CONSUMER_SPENDING_NONDURABLE_REAL_APR" hidden="1">"c7626"</definedName>
    <definedName name="IQ_CONSUMER_SPENDING_NONDURABLE_REAL_APR_FC" hidden="1">"c8506"</definedName>
    <definedName name="IQ_CONSUMER_SPENDING_NONDURABLE_REAL_FC" hidden="1">"c7846"</definedName>
    <definedName name="IQ_CONSUMER_SPENDING_NONDURABLE_REAL_POP" hidden="1">"c7186"</definedName>
    <definedName name="IQ_CONSUMER_SPENDING_NONDURABLE_REAL_POP_FC" hidden="1">"c8066"</definedName>
    <definedName name="IQ_CONSUMER_SPENDING_NONDURABLE_REAL_SAAR" hidden="1">"c6967"</definedName>
    <definedName name="IQ_CONSUMER_SPENDING_NONDURABLE_REAL_SAAR_APR" hidden="1">"c7627"</definedName>
    <definedName name="IQ_CONSUMER_SPENDING_NONDURABLE_REAL_SAAR_APR_FC" hidden="1">"c8507"</definedName>
    <definedName name="IQ_CONSUMER_SPENDING_NONDURABLE_REAL_SAAR_FC" hidden="1">"c7847"</definedName>
    <definedName name="IQ_CONSUMER_SPENDING_NONDURABLE_REAL_SAAR_POP" hidden="1">"c7187"</definedName>
    <definedName name="IQ_CONSUMER_SPENDING_NONDURABLE_REAL_SAAR_POP_FC" hidden="1">"c8067"</definedName>
    <definedName name="IQ_CONSUMER_SPENDING_NONDURABLE_REAL_SAAR_YOY" hidden="1">"c7407"</definedName>
    <definedName name="IQ_CONSUMER_SPENDING_NONDURABLE_REAL_SAAR_YOY_FC" hidden="1">"c8287"</definedName>
    <definedName name="IQ_CONSUMER_SPENDING_NONDURABLE_REAL_YOY" hidden="1">"c7406"</definedName>
    <definedName name="IQ_CONSUMER_SPENDING_NONDURABLE_REAL_YOY_FC" hidden="1">"c8286"</definedName>
    <definedName name="IQ_CONSUMER_SPENDING_NONDURABLE_YOY" hidden="1">"c7276"</definedName>
    <definedName name="IQ_CONSUMER_SPENDING_NONDURABLE_YOY_FC" hidden="1">"c8156"</definedName>
    <definedName name="IQ_CONSUMER_SPENDING_POP" hidden="1">"c7054"</definedName>
    <definedName name="IQ_CONSUMER_SPENDING_POP_FC" hidden="1">"c7934"</definedName>
    <definedName name="IQ_CONSUMER_SPENDING_REAL" hidden="1">"c6963"</definedName>
    <definedName name="IQ_CONSUMER_SPENDING_REAL_APR" hidden="1">"c7623"</definedName>
    <definedName name="IQ_CONSUMER_SPENDING_REAL_APR_FC" hidden="1">"c8503"</definedName>
    <definedName name="IQ_CONSUMER_SPENDING_REAL_FC" hidden="1">"c7843"</definedName>
    <definedName name="IQ_CONSUMER_SPENDING_REAL_POP" hidden="1">"c7183"</definedName>
    <definedName name="IQ_CONSUMER_SPENDING_REAL_POP_FC" hidden="1">"c8063"</definedName>
    <definedName name="IQ_CONSUMER_SPENDING_REAL_SAAR" hidden="1">"c6968"</definedName>
    <definedName name="IQ_CONSUMER_SPENDING_REAL_SAAR_APR" hidden="1">"c7628"</definedName>
    <definedName name="IQ_CONSUMER_SPENDING_REAL_SAAR_APR_FC" hidden="1">"c8508"</definedName>
    <definedName name="IQ_CONSUMER_SPENDING_REAL_SAAR_FC" hidden="1">"c7848"</definedName>
    <definedName name="IQ_CONSUMER_SPENDING_REAL_SAAR_POP" hidden="1">"c7188"</definedName>
    <definedName name="IQ_CONSUMER_SPENDING_REAL_SAAR_POP_FC" hidden="1">"c8068"</definedName>
    <definedName name="IQ_CONSUMER_SPENDING_REAL_SAAR_YOY" hidden="1">"c7408"</definedName>
    <definedName name="IQ_CONSUMER_SPENDING_REAL_SAAR_YOY_FC" hidden="1">"c8288"</definedName>
    <definedName name="IQ_CONSUMER_SPENDING_REAL_USD_APR_FC" hidden="1">"c11921"</definedName>
    <definedName name="IQ_CONSUMER_SPENDING_REAL_USD_FC" hidden="1">"c11918"</definedName>
    <definedName name="IQ_CONSUMER_SPENDING_REAL_USD_POP_FC" hidden="1">"c11919"</definedName>
    <definedName name="IQ_CONSUMER_SPENDING_REAL_USD_YOY_FC" hidden="1">"c11920"</definedName>
    <definedName name="IQ_CONSUMER_SPENDING_REAL_YOY" hidden="1">"c7403"</definedName>
    <definedName name="IQ_CONSUMER_SPENDING_REAL_YOY_FC" hidden="1">"c8283"</definedName>
    <definedName name="IQ_CONSUMER_SPENDING_SERVICES" hidden="1">"c6837"</definedName>
    <definedName name="IQ_CONSUMER_SPENDING_SERVICES_APR" hidden="1">"c7497"</definedName>
    <definedName name="IQ_CONSUMER_SPENDING_SERVICES_APR_FC" hidden="1">"c8377"</definedName>
    <definedName name="IQ_CONSUMER_SPENDING_SERVICES_FC" hidden="1">"c7717"</definedName>
    <definedName name="IQ_CONSUMER_SPENDING_SERVICES_POP" hidden="1">"c7057"</definedName>
    <definedName name="IQ_CONSUMER_SPENDING_SERVICES_POP_FC" hidden="1">"c7937"</definedName>
    <definedName name="IQ_CONSUMER_SPENDING_SERVICES_REAL" hidden="1">"c6969"</definedName>
    <definedName name="IQ_CONSUMER_SPENDING_SERVICES_REAL_APR" hidden="1">"c7629"</definedName>
    <definedName name="IQ_CONSUMER_SPENDING_SERVICES_REAL_APR_FC" hidden="1">"c8509"</definedName>
    <definedName name="IQ_CONSUMER_SPENDING_SERVICES_REAL_FC" hidden="1">"c7849"</definedName>
    <definedName name="IQ_CONSUMER_SPENDING_SERVICES_REAL_POP" hidden="1">"c7189"</definedName>
    <definedName name="IQ_CONSUMER_SPENDING_SERVICES_REAL_POP_FC" hidden="1">"c8069"</definedName>
    <definedName name="IQ_CONSUMER_SPENDING_SERVICES_REAL_SAAR" hidden="1">"c6970"</definedName>
    <definedName name="IQ_CONSUMER_SPENDING_SERVICES_REAL_SAAR_APR" hidden="1">"c7630"</definedName>
    <definedName name="IQ_CONSUMER_SPENDING_SERVICES_REAL_SAAR_APR_FC" hidden="1">"c8510"</definedName>
    <definedName name="IQ_CONSUMER_SPENDING_SERVICES_REAL_SAAR_FC" hidden="1">"c7850"</definedName>
    <definedName name="IQ_CONSUMER_SPENDING_SERVICES_REAL_SAAR_POP" hidden="1">"c7190"</definedName>
    <definedName name="IQ_CONSUMER_SPENDING_SERVICES_REAL_SAAR_POP_FC" hidden="1">"c8070"</definedName>
    <definedName name="IQ_CONSUMER_SPENDING_SERVICES_REAL_SAAR_YOY" hidden="1">"c7410"</definedName>
    <definedName name="IQ_CONSUMER_SPENDING_SERVICES_REAL_SAAR_YOY_FC" hidden="1">"c8290"</definedName>
    <definedName name="IQ_CONSUMER_SPENDING_SERVICES_REAL_YOY" hidden="1">"c7409"</definedName>
    <definedName name="IQ_CONSUMER_SPENDING_SERVICES_REAL_YOY_FC" hidden="1">"c8289"</definedName>
    <definedName name="IQ_CONSUMER_SPENDING_SERVICES_YOY" hidden="1">"c7277"</definedName>
    <definedName name="IQ_CONSUMER_SPENDING_SERVICES_YOY_FC" hidden="1">"c8157"</definedName>
    <definedName name="IQ_CONSUMER_SPENDING_YOY" hidden="1">"c7274"</definedName>
    <definedName name="IQ_CONSUMER_SPENDING_YOY_FC" hidden="1">"c8154"</definedName>
    <definedName name="IQ_CONTRACTS_OTHER_COMMODITIES_EQUITIES._FDIC" hidden="1">"c6522"</definedName>
    <definedName name="IQ_CONTRACTS_OTHER_COMMODITIES_EQUITIES_FDIC" hidden="1">"c6522"</definedName>
    <definedName name="IQ_CONV_DATE" hidden="1">"c2191"</definedName>
    <definedName name="IQ_CONV_EXP_DATE" hidden="1">"c3043"</definedName>
    <definedName name="IQ_CONV_PREMIUM" hidden="1">"c2195"</definedName>
    <definedName name="IQ_CONV_PRICE" hidden="1">"c2193"</definedName>
    <definedName name="IQ_CONV_RATE" hidden="1">"c2192"</definedName>
    <definedName name="IQ_CONV_RATIO" hidden="1">"c2192"</definedName>
    <definedName name="IQ_CONV_SECURITY" hidden="1">"c2189"</definedName>
    <definedName name="IQ_CONV_SECURITY_ISSUER" hidden="1">"c2190"</definedName>
    <definedName name="IQ_CONV_SECURITY_PRICE" hidden="1">"c2194"</definedName>
    <definedName name="IQ_CONVERT" hidden="1">"c2536"</definedName>
    <definedName name="IQ_CONVERT_PCT" hidden="1">"c2537"</definedName>
    <definedName name="IQ_CONVEXITY" hidden="1">"c2182"</definedName>
    <definedName name="IQ_CONVEYED_TO_OTHERS_FDIC" hidden="1">"c6534"</definedName>
    <definedName name="IQ_CORE_CAPITAL_RATIO_FDIC" hidden="1">"c6745"</definedName>
    <definedName name="IQ_CORP_GOODS_PRICE_INDEX_APR_FC_UNUSED_UNUSED_UNUSED" hidden="1">"c8381"</definedName>
    <definedName name="IQ_CORP_GOODS_PRICE_INDEX_APR_UNUSED_UNUSED_UNUSED" hidden="1">"c7501"</definedName>
    <definedName name="IQ_CORP_GOODS_PRICE_INDEX_FC_UNUSED_UNUSED_UNUSED" hidden="1">"c7721"</definedName>
    <definedName name="IQ_CORP_GOODS_PRICE_INDEX_POP_FC_UNUSED_UNUSED_UNUSED" hidden="1">"c7941"</definedName>
    <definedName name="IQ_CORP_GOODS_PRICE_INDEX_POP_UNUSED_UNUSED_UNUSED" hidden="1">"c7061"</definedName>
    <definedName name="IQ_CORP_GOODS_PRICE_INDEX_UNUSED_UNUSED_UNUSED" hidden="1">"c6841"</definedName>
    <definedName name="IQ_CORP_GOODS_PRICE_INDEX_YOY_FC_UNUSED_UNUSED_UNUSED" hidden="1">"c8161"</definedName>
    <definedName name="IQ_CORP_GOODS_PRICE_INDEX_YOY_UNUSED_UNUSED_UNUSED" hidden="1">"c7281"</definedName>
    <definedName name="IQ_CORP_PROFITS" hidden="1">"c6843"</definedName>
    <definedName name="IQ_CORP_PROFITS_AFTER_TAX_SAAR" hidden="1">"c6842"</definedName>
    <definedName name="IQ_CORP_PROFITS_AFTER_TAX_SAAR_APR" hidden="1">"c7502"</definedName>
    <definedName name="IQ_CORP_PROFITS_AFTER_TAX_SAAR_APR_FC" hidden="1">"c8382"</definedName>
    <definedName name="IQ_CORP_PROFITS_AFTER_TAX_SAAR_FC" hidden="1">"c7722"</definedName>
    <definedName name="IQ_CORP_PROFITS_AFTER_TAX_SAAR_POP" hidden="1">"c7062"</definedName>
    <definedName name="IQ_CORP_PROFITS_AFTER_TAX_SAAR_POP_FC" hidden="1">"c7942"</definedName>
    <definedName name="IQ_CORP_PROFITS_AFTER_TAX_SAAR_YOY" hidden="1">"c7282"</definedName>
    <definedName name="IQ_CORP_PROFITS_AFTER_TAX_SAAR_YOY_FC" hidden="1">"c8162"</definedName>
    <definedName name="IQ_CORP_PROFITS_APR" hidden="1">"c7503"</definedName>
    <definedName name="IQ_CORP_PROFITS_APR_FC" hidden="1">"c8383"</definedName>
    <definedName name="IQ_CORP_PROFITS_FC" hidden="1">"c7723"</definedName>
    <definedName name="IQ_CORP_PROFITS_POP" hidden="1">"c7063"</definedName>
    <definedName name="IQ_CORP_PROFITS_POP_FC" hidden="1">"c7943"</definedName>
    <definedName name="IQ_CORP_PROFITS_SAAR" hidden="1">"c6844"</definedName>
    <definedName name="IQ_CORP_PROFITS_SAAR_APR" hidden="1">"c7504"</definedName>
    <definedName name="IQ_CORP_PROFITS_SAAR_APR_FC" hidden="1">"c8384"</definedName>
    <definedName name="IQ_CORP_PROFITS_SAAR_FC" hidden="1">"c7724"</definedName>
    <definedName name="IQ_CORP_PROFITS_SAAR_POP" hidden="1">"c7064"</definedName>
    <definedName name="IQ_CORP_PROFITS_SAAR_POP_FC" hidden="1">"c7944"</definedName>
    <definedName name="IQ_CORP_PROFITS_SAAR_YOY" hidden="1">"c7284"</definedName>
    <definedName name="IQ_CORP_PROFITS_SAAR_YOY_FC" hidden="1">"c8164"</definedName>
    <definedName name="IQ_CORP_PROFITS_YOY" hidden="1">"c7283"</definedName>
    <definedName name="IQ_CORP_PROFITS_YOY_FC" hidden="1">"c8163"</definedName>
    <definedName name="IQ_COST_BORROWING" hidden="1">"c2936"</definedName>
    <definedName name="IQ_COST_BORROWINGS" hidden="1">"c225"</definedName>
    <definedName name="IQ_COST_CAPITAL_NEW_BUSINESS" hidden="1">"c9968"</definedName>
    <definedName name="IQ_COST_OF_FUNDING_ASSETS_FDIC" hidden="1">"c6725"</definedName>
    <definedName name="IQ_COST_REV" hidden="1">"c226"</definedName>
    <definedName name="IQ_COST_REVENUE" hidden="1">"c1359"</definedName>
    <definedName name="IQ_COST_SAVINGS" hidden="1">"c227"</definedName>
    <definedName name="IQ_COST_SERVICE" hidden="1">"c228"</definedName>
    <definedName name="IQ_COST_SOLVENCY_CAPITAL_COVERED" hidden="1">"c9965"</definedName>
    <definedName name="IQ_COST_SOLVENCY_CAPITAL_GROUP" hidden="1">"c9951"</definedName>
    <definedName name="IQ_COST_TOTAL_BORROWINGS" hidden="1">"c229"</definedName>
    <definedName name="IQ_COUNTRY_NAME" hidden="1">"c230"</definedName>
    <definedName name="IQ_COUNTRY_NAME_ECON" hidden="1">"c11752"</definedName>
    <definedName name="IQ_COVERED_POPS" hidden="1">"c2124"</definedName>
    <definedName name="IQ_CP" hidden="1">"c2495"</definedName>
    <definedName name="IQ_CP_PCT" hidden="1">"c2496"</definedName>
    <definedName name="IQ_CPI" hidden="1">"c6845"</definedName>
    <definedName name="IQ_CPI_APR" hidden="1">"c7505"</definedName>
    <definedName name="IQ_CPI_APR_FC" hidden="1">"c8385"</definedName>
    <definedName name="IQ_CPI_CORE" hidden="1">"c6838"</definedName>
    <definedName name="IQ_CPI_CORE_APR" hidden="1">"c7498"</definedName>
    <definedName name="IQ_CPI_CORE_POP" hidden="1">"c7058"</definedName>
    <definedName name="IQ_CPI_CORE_YOY" hidden="1">"c7278"</definedName>
    <definedName name="IQ_CPI_FC" hidden="1">"c7725"</definedName>
    <definedName name="IQ_CPI_POP" hidden="1">"c7065"</definedName>
    <definedName name="IQ_CPI_POP_FC" hidden="1">"c7945"</definedName>
    <definedName name="IQ_CPI_YOY" hidden="1">"c7285"</definedName>
    <definedName name="IQ_CPI_YOY_FC" hidden="1">"c8165"</definedName>
    <definedName name="IQ_CQ" hidden="1">5000</definedName>
    <definedName name="IQ_CREDIT_CARD_CHARGE_OFFS_FDIC" hidden="1">"c6652"</definedName>
    <definedName name="IQ_CREDIT_CARD_FEE_BNK" hidden="1">"c231"</definedName>
    <definedName name="IQ_CREDIT_CARD_FEE_FIN" hidden="1">"c1583"</definedName>
    <definedName name="IQ_CREDIT_CARD_LINES_FDIC" hidden="1">"c6525"</definedName>
    <definedName name="IQ_CREDIT_CARD_LOANS_FDIC" hidden="1">"c6319"</definedName>
    <definedName name="IQ_CREDIT_CARD_NET_CHARGE_OFFS_FDIC" hidden="1">"c6654"</definedName>
    <definedName name="IQ_CREDIT_CARD_RECOVERIES_FDIC" hidden="1">"c6653"</definedName>
    <definedName name="IQ_CREDIT_EXPOSURE" hidden="1">"c10038"</definedName>
    <definedName name="IQ_CREDIT_LOSS_CF" hidden="1">"c232"</definedName>
    <definedName name="IQ_CREDIT_LOSS_PROVISION_NET_CHARGE_OFFS_FDIC" hidden="1">"c6734"</definedName>
    <definedName name="IQ_CUMULATIVE_SPLIT_FACTOR" hidden="1">"c2094"</definedName>
    <definedName name="IQ_CURR_ACCT_BALANCE_APR_FC_UNUSED_UNUSED_UNUSED" hidden="1">"c8387"</definedName>
    <definedName name="IQ_CURR_ACCT_BALANCE_APR_UNUSED_UNUSED_UNUSED" hidden="1">"c7507"</definedName>
    <definedName name="IQ_CURR_ACCT_BALANCE_FC_UNUSED_UNUSED_UNUSED" hidden="1">"c7727"</definedName>
    <definedName name="IQ_CURR_ACCT_BALANCE_PCT" hidden="1">"c6846"</definedName>
    <definedName name="IQ_CURR_ACCT_BALANCE_PCT_FC" hidden="1">"c7726"</definedName>
    <definedName name="IQ_CURR_ACCT_BALANCE_PCT_POP" hidden="1">"c7066"</definedName>
    <definedName name="IQ_CURR_ACCT_BALANCE_PCT_POP_FC" hidden="1">"c7946"</definedName>
    <definedName name="IQ_CURR_ACCT_BALANCE_PCT_YOY" hidden="1">"c7286"</definedName>
    <definedName name="IQ_CURR_ACCT_BALANCE_PCT_YOY_FC" hidden="1">"c8166"</definedName>
    <definedName name="IQ_CURR_ACCT_BALANCE_POP_FC_UNUSED_UNUSED_UNUSED" hidden="1">"c7947"</definedName>
    <definedName name="IQ_CURR_ACCT_BALANCE_POP_UNUSED_UNUSED_UNUSED" hidden="1">"c7067"</definedName>
    <definedName name="IQ_CURR_ACCT_BALANCE_SAAR" hidden="1">"c6848"</definedName>
    <definedName name="IQ_CURR_ACCT_BALANCE_SAAR_APR" hidden="1">"c7508"</definedName>
    <definedName name="IQ_CURR_ACCT_BALANCE_SAAR_APR_FC" hidden="1">"c8388"</definedName>
    <definedName name="IQ_CURR_ACCT_BALANCE_SAAR_FC" hidden="1">"c7728"</definedName>
    <definedName name="IQ_CURR_ACCT_BALANCE_SAAR_POP" hidden="1">"c7068"</definedName>
    <definedName name="IQ_CURR_ACCT_BALANCE_SAAR_POP_FC" hidden="1">"c7948"</definedName>
    <definedName name="IQ_CURR_ACCT_BALANCE_SAAR_USD_APR_FC" hidden="1">"c11797"</definedName>
    <definedName name="IQ_CURR_ACCT_BALANCE_SAAR_USD_FC" hidden="1">"c11794"</definedName>
    <definedName name="IQ_CURR_ACCT_BALANCE_SAAR_USD_POP_FC" hidden="1">"c11795"</definedName>
    <definedName name="IQ_CURR_ACCT_BALANCE_SAAR_USD_YOY_FC" hidden="1">"c11796"</definedName>
    <definedName name="IQ_CURR_ACCT_BALANCE_SAAR_YOY" hidden="1">"c7288"</definedName>
    <definedName name="IQ_CURR_ACCT_BALANCE_SAAR_YOY_FC" hidden="1">"c8168"</definedName>
    <definedName name="IQ_CURR_ACCT_BALANCE_UNUSED_UNUSED_UNUSED" hidden="1">"c6847"</definedName>
    <definedName name="IQ_CURR_ACCT_BALANCE_USD" hidden="1">"c11786"</definedName>
    <definedName name="IQ_CURR_ACCT_BALANCE_USD_APR" hidden="1">"c11789"</definedName>
    <definedName name="IQ_CURR_ACCT_BALANCE_USD_APR_FC" hidden="1">"c11793"</definedName>
    <definedName name="IQ_CURR_ACCT_BALANCE_USD_FC" hidden="1">"c11790"</definedName>
    <definedName name="IQ_CURR_ACCT_BALANCE_USD_POP" hidden="1">"c11787"</definedName>
    <definedName name="IQ_CURR_ACCT_BALANCE_USD_POP_FC" hidden="1">"c11791"</definedName>
    <definedName name="IQ_CURR_ACCT_BALANCE_USD_YOY" hidden="1">"c11788"</definedName>
    <definedName name="IQ_CURR_ACCT_BALANCE_USD_YOY_FC" hidden="1">"c11792"</definedName>
    <definedName name="IQ_CURR_ACCT_BALANCE_YOY_FC_UNUSED_UNUSED_UNUSED" hidden="1">"c8167"</definedName>
    <definedName name="IQ_CURR_ACCT_BALANCE_YOY_UNUSED_UNUSED_UNUSED" hidden="1">"c7287"</definedName>
    <definedName name="IQ_CURR_ACCT_INC_RECEIPTS" hidden="1">"c6849"</definedName>
    <definedName name="IQ_CURR_ACCT_INC_RECEIPTS_APR" hidden="1">"c7509"</definedName>
    <definedName name="IQ_CURR_ACCT_INC_RECEIPTS_APR_FC" hidden="1">"c8389"</definedName>
    <definedName name="IQ_CURR_ACCT_INC_RECEIPTS_FC" hidden="1">"c7729"</definedName>
    <definedName name="IQ_CURR_ACCT_INC_RECEIPTS_POP" hidden="1">"c7069"</definedName>
    <definedName name="IQ_CURR_ACCT_INC_RECEIPTS_POP_FC" hidden="1">"c7949"</definedName>
    <definedName name="IQ_CURR_ACCT_INC_RECEIPTS_YOY" hidden="1">"c7289"</definedName>
    <definedName name="IQ_CURR_ACCT_INC_RECEIPTS_YOY_FC" hidden="1">"c8169"</definedName>
    <definedName name="IQ_CURR_DOMESTIC_TAXES" hidden="1">"c2074"</definedName>
    <definedName name="IQ_CURR_FOREIGN_TAXES" hidden="1">"c2075"</definedName>
    <definedName name="IQ_CURRENCY_COIN_DOMESTIC_FDIC" hidden="1">"c6388"</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 hidden="1">"c6205"</definedName>
    <definedName name="IQ_CURRENCY_GAIN_REIT" hidden="1">"c239"</definedName>
    <definedName name="IQ_CURRENCY_GAIN_UTI" hidden="1">"c240"</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 hidden="1">"c6283"</definedName>
    <definedName name="IQ_CURRENT_PORT_DEBT_REIT" hidden="1">"c1570"</definedName>
    <definedName name="IQ_CURRENT_PORT_DEBT_UTI" hidden="1">"c1571"</definedName>
    <definedName name="IQ_CURRENT_PORT_FHLB_DEBT" hidden="1">"c5657"</definedName>
    <definedName name="IQ_CURRENT_PORT_LEASES" hidden="1">"c245"</definedName>
    <definedName name="IQ_CURRENT_PORT_PCT" hidden="1">"c2541"</definedName>
    <definedName name="IQ_CURRENT_RATIO" hidden="1">"c246"</definedName>
    <definedName name="IQ_CUSIP" hidden="1">"c2245"</definedName>
    <definedName name="IQ_CY" hidden="1">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 hidden="1">"c6206"</definedName>
    <definedName name="IQ_DA_CF_REIT" hidden="1">"c254"</definedName>
    <definedName name="IQ_DA_CF_UTI" hidden="1">"c255"</definedName>
    <definedName name="IQ_DA_EBITDA" hidden="1">"c5528"</definedName>
    <definedName name="IQ_DA_FIN" hidden="1">"c256"</definedName>
    <definedName name="IQ_DA_INS" hidden="1">"c257"</definedName>
    <definedName name="IQ_DA_RE" hidden="1">"c6207"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 hidden="1">"c6208"</definedName>
    <definedName name="IQ_DA_SUPPL_CF_REIT" hidden="1">"c266"</definedName>
    <definedName name="IQ_DA_SUPPL_CF_UTI" hidden="1">"c267"</definedName>
    <definedName name="IQ_DA_SUPPL_FIN" hidden="1">"c268"</definedName>
    <definedName name="IQ_DA_SUPPL_INS" hidden="1">"c269"</definedName>
    <definedName name="IQ_DA_SUPPL_RE" hidden="1">"c6209"</definedName>
    <definedName name="IQ_DA_SUPPL_REIT" hidden="1">"c270"</definedName>
    <definedName name="IQ_DA_SUPPL_UTI" hidden="1">"c271"</definedName>
    <definedName name="IQ_DA_UTI" hidden="1">"c272"</definedName>
    <definedName name="IQ_DAILY" hidden="1">500000</definedName>
    <definedName name="IQ_DATED_DATE" hidden="1">"c2185"</definedName>
    <definedName name="IQ_DAY_COUNT" hidden="1">"c2161"</definedName>
    <definedName name="IQ_DAYS_COVER_SHORT" hidden="1">"c1578"</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BT_ADJ" hidden="1">"c2515"</definedName>
    <definedName name="IQ_DEBT_ADJ_PCT" hidden="1">"c2516"</definedName>
    <definedName name="IQ_DEBT_EQUIV_NET_PBO" hidden="1">"c2938"</definedName>
    <definedName name="IQ_DEBT_EQUIV_OPER_LEASE" hidden="1">"c2935"</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INTEREST_COST_DOMESTIC" hidden="1">"c2652"</definedName>
    <definedName name="IQ_DEF_BENEFIT_INTEREST_COST_FOREIGN" hidden="1">"c2660"</definedName>
    <definedName name="IQ_DEF_BENEFIT_OTHER_COST" hidden="1">"c284"</definedName>
    <definedName name="IQ_DEF_BENEFIT_OTHER_COST_DOMESTIC" hidden="1">"c2654"</definedName>
    <definedName name="IQ_DEF_BENEFIT_OTHER_COST_FOREIGN" hidden="1">"c2662"</definedName>
    <definedName name="IQ_DEF_BENEFIT_ROA" hidden="1">"c285"</definedName>
    <definedName name="IQ_DEF_BENEFIT_ROA_DOMESTIC" hidden="1">"c2653"</definedName>
    <definedName name="IQ_DEF_BENEFIT_ROA_FOREIGN" hidden="1">"c2661"</definedName>
    <definedName name="IQ_DEF_BENEFIT_SERVICE_COST" hidden="1">"c286"</definedName>
    <definedName name="IQ_DEF_BENEFIT_SERVICE_COST_DOMESTIC" hidden="1">"c2651"</definedName>
    <definedName name="IQ_DEF_BENEFIT_SERVICE_COST_FOREIGN" hidden="1">"c2659"</definedName>
    <definedName name="IQ_DEF_BENEFIT_TOTAL_COST" hidden="1">"c287"</definedName>
    <definedName name="IQ_DEF_BENEFIT_TOTAL_COST_DOMESTIC" hidden="1">"c2655"</definedName>
    <definedName name="IQ_DEF_BENEFIT_TOTAL_COST_FOREIGN" hidden="1">"c2663"</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 hidden="1">"c6210"</definedName>
    <definedName name="IQ_DEF_CHARGES_LT_REIT" hidden="1">"c297"</definedName>
    <definedName name="IQ_DEF_CHARGES_LT_UTI" hidden="1">"c298"</definedName>
    <definedName name="IQ_DEF_CHARGES_RE" hidden="1">"c6211"</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SPENDING_REAL_SAAR" hidden="1">"c6971"</definedName>
    <definedName name="IQ_DEF_SPENDING_REAL_SAAR_APR" hidden="1">"c7631"</definedName>
    <definedName name="IQ_DEF_SPENDING_REAL_SAAR_APR_FC" hidden="1">"c8511"</definedName>
    <definedName name="IQ_DEF_SPENDING_REAL_SAAR_FC" hidden="1">"c7851"</definedName>
    <definedName name="IQ_DEF_SPENDING_REAL_SAAR_POP" hidden="1">"c7191"</definedName>
    <definedName name="IQ_DEF_SPENDING_REAL_SAAR_POP_FC" hidden="1">"c8071"</definedName>
    <definedName name="IQ_DEF_SPENDING_REAL_SAAR_YOY" hidden="1">"c7411"</definedName>
    <definedName name="IQ_DEF_SPENDING_REAL_SAAR_YOY_FC" hidden="1">"c8291"</definedName>
    <definedName name="IQ_DEF_TAX_ASSET_LT_BR" hidden="1">"c304"</definedName>
    <definedName name="IQ_DEF_TAX_ASSET_LT_FIN" hidden="1">"c305"</definedName>
    <definedName name="IQ_DEF_TAX_ASSET_LT_INS" hidden="1">"c306"</definedName>
    <definedName name="IQ_DEF_TAX_ASSET_LT_RE" hidden="1">"c6212"</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 hidden="1">"c6213"</definedName>
    <definedName name="IQ_DEF_TAX_LIAB_LT_REIT" hidden="1">"c318"</definedName>
    <definedName name="IQ_DEF_TAX_LIAB_LT_UTI" hidden="1">"c319"</definedName>
    <definedName name="IQ_DEFERRED_DOMESTIC_TAXES" hidden="1">"c2077"</definedName>
    <definedName name="IQ_DEFERRED_FOREIGN_TAXES" hidden="1">"c2078"</definedName>
    <definedName name="IQ_DEFERRED_INC_TAX" hidden="1">"c1447"</definedName>
    <definedName name="IQ_DEFERRED_TAXES" hidden="1">"c1356"</definedName>
    <definedName name="IQ_DEMAND_DEP" hidden="1">"c320"</definedName>
    <definedName name="IQ_DEMAND_DEPOSITS_FDIC" hidden="1">"c6489"</definedName>
    <definedName name="IQ_DEPOSIT_ACCOUNTS_LESS_THAN_100K_FDIC" hidden="1">"c6494"</definedName>
    <definedName name="IQ_DEPOSIT_ACCOUNTS_MORE_THAN_100K_FDIC" hidden="1">"c6492"</definedName>
    <definedName name="IQ_DEPOSITORY_INSTITUTIONS_CHARGE_OFFS_FDIC" hidden="1">"c6596"</definedName>
    <definedName name="IQ_DEPOSITORY_INSTITUTIONS_NET_CHARGE_OFFS_FDIC" hidden="1">"c6634"</definedName>
    <definedName name="IQ_DEPOSITORY_INSTITUTIONS_RECOVERIES_FDIC" hidden="1">"c6615"</definedName>
    <definedName name="IQ_DEPOSITS_FIN" hidden="1">"c321"</definedName>
    <definedName name="IQ_DEPOSITS_HELD_DOMESTIC_FDIC" hidden="1">"c6340"</definedName>
    <definedName name="IQ_DEPOSITS_HELD_FOREIGN_FDIC" hidden="1">"c6341"</definedName>
    <definedName name="IQ_DEPOSITS_INTEREST_SECURITIES" hidden="1">"c5509"</definedName>
    <definedName name="IQ_DEPOSITS_LESS_THAN_100K_AFTER_THREE_YEARS_FDIC" hidden="1">"c6464"</definedName>
    <definedName name="IQ_DEPOSITS_LESS_THAN_100K_THREE_MONTHS_FDIC" hidden="1">"c6461"</definedName>
    <definedName name="IQ_DEPOSITS_LESS_THAN_100K_THREE_YEARS_FDIC" hidden="1">"c6463"</definedName>
    <definedName name="IQ_DEPOSITS_LESS_THAN_100K_TWELVE_MONTHS_FDIC" hidden="1">"c6462"</definedName>
    <definedName name="IQ_DEPOSITS_MORE_THAN_100K_AFTER_THREE_YEARS_FDIC" hidden="1">"c6469"</definedName>
    <definedName name="IQ_DEPOSITS_MORE_THAN_100K_THREE_MONTHS_FDIC" hidden="1">"c6466"</definedName>
    <definedName name="IQ_DEPOSITS_MORE_THAN_100K_THREE_YEARS_FDIC" hidden="1">"c6468"</definedName>
    <definedName name="IQ_DEPOSITS_MORE_THAN_100K_TWELVE_MONTHS_FDIC" hidden="1">"c6467"</definedName>
    <definedName name="IQ_DEPRE_AMORT" hidden="1">"c1360"</definedName>
    <definedName name="IQ_DEPRE_AMORT_SUPPL" hidden="1">"c1593"</definedName>
    <definedName name="IQ_DEPRE_DEPLE" hidden="1">"c1361"</definedName>
    <definedName name="IQ_DEPRE_SUPP" hidden="1">"c1443"</definedName>
    <definedName name="IQ_DERIVATIVES_FDIC" hidden="1">"c6523"</definedName>
    <definedName name="IQ_DESCRIPTION_LONG" hidden="1">"c1520"</definedName>
    <definedName name="IQ_DEVELOP_LAND" hidden="1">"c323"</definedName>
    <definedName name="IQ_DIFF_LASTCLOSE_TARGET_PRICE" hidden="1">"c1854"</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WEIGHT" hidden="1">"c326"</definedName>
    <definedName name="IQ_DIRECT_AH_EARNED" hidden="1">"c2740"</definedName>
    <definedName name="IQ_DIRECT_EARNED" hidden="1">"c2730"</definedName>
    <definedName name="IQ_DIRECT_LIFE_EARNED" hidden="1">"c2735"</definedName>
    <definedName name="IQ_DIRECT_LIFE_IN_FORCE" hidden="1">"c2765"</definedName>
    <definedName name="IQ_DIRECT_PC_EARNED" hidden="1">"c2745"</definedName>
    <definedName name="IQ_DIRECT_WRITTEN" hidden="1">"c2724"</definedName>
    <definedName name="IQ_DISCONT_OPER" hidden="1">"c1367"</definedName>
    <definedName name="IQ_DISCOUNT_RATE_PENSION_DOMESTIC" hidden="1">"c327"</definedName>
    <definedName name="IQ_DISCOUNT_RATE_PENSION_FOREIGN" hidden="1">"c328"</definedName>
    <definedName name="IQ_DISPOSABLE_PERSONAL_INC" hidden="1">"c6850"</definedName>
    <definedName name="IQ_DISPOSABLE_PERSONAL_INC_APR" hidden="1">"c7510"</definedName>
    <definedName name="IQ_DISPOSABLE_PERSONAL_INC_APR_FC" hidden="1">"c8390"</definedName>
    <definedName name="IQ_DISPOSABLE_PERSONAL_INC_FC" hidden="1">"c7730"</definedName>
    <definedName name="IQ_DISPOSABLE_PERSONAL_INC_POP" hidden="1">"c7070"</definedName>
    <definedName name="IQ_DISPOSABLE_PERSONAL_INC_POP_FC" hidden="1">"c7950"</definedName>
    <definedName name="IQ_DISPOSABLE_PERSONAL_INC_REAL" hidden="1">"c11922"</definedName>
    <definedName name="IQ_DISPOSABLE_PERSONAL_INC_REAL_APR" hidden="1">"c11925"</definedName>
    <definedName name="IQ_DISPOSABLE_PERSONAL_INC_REAL_POP" hidden="1">"c11923"</definedName>
    <definedName name="IQ_DISPOSABLE_PERSONAL_INC_REAL_YOY" hidden="1">"c11924"</definedName>
    <definedName name="IQ_DISPOSABLE_PERSONAL_INC_SAAR" hidden="1">"c6851"</definedName>
    <definedName name="IQ_DISPOSABLE_PERSONAL_INC_SAAR_APR" hidden="1">"c7511"</definedName>
    <definedName name="IQ_DISPOSABLE_PERSONAL_INC_SAAR_APR_FC" hidden="1">"c8391"</definedName>
    <definedName name="IQ_DISPOSABLE_PERSONAL_INC_SAAR_FC" hidden="1">"c7731"</definedName>
    <definedName name="IQ_DISPOSABLE_PERSONAL_INC_SAAR_POP" hidden="1">"c7071"</definedName>
    <definedName name="IQ_DISPOSABLE_PERSONAL_INC_SAAR_POP_FC" hidden="1">"c7951"</definedName>
    <definedName name="IQ_DISPOSABLE_PERSONAL_INC_SAAR_USD_APR_FC" hidden="1">"c11805"</definedName>
    <definedName name="IQ_DISPOSABLE_PERSONAL_INC_SAAR_USD_FC" hidden="1">"c11802"</definedName>
    <definedName name="IQ_DISPOSABLE_PERSONAL_INC_SAAR_USD_POP_FC" hidden="1">"c11803"</definedName>
    <definedName name="IQ_DISPOSABLE_PERSONAL_INC_SAAR_USD_YOY_FC" hidden="1">"c11804"</definedName>
    <definedName name="IQ_DISPOSABLE_PERSONAL_INC_SAAR_YOY" hidden="1">"c7291"</definedName>
    <definedName name="IQ_DISPOSABLE_PERSONAL_INC_SAAR_YOY_FC" hidden="1">"c8171"</definedName>
    <definedName name="IQ_DISPOSABLE_PERSONAL_INC_USD_APR_FC" hidden="1">"c11801"</definedName>
    <definedName name="IQ_DISPOSABLE_PERSONAL_INC_USD_FC" hidden="1">"c11798"</definedName>
    <definedName name="IQ_DISPOSABLE_PERSONAL_INC_USD_POP_FC" hidden="1">"c11799"</definedName>
    <definedName name="IQ_DISPOSABLE_PERSONAL_INC_USD_YOY_FC" hidden="1">"c11800"</definedName>
    <definedName name="IQ_DISPOSABLE_PERSONAL_INC_YOY" hidden="1">"c7290"</definedName>
    <definedName name="IQ_DISPOSABLE_PERSONAL_INC_YOY_FC" hidden="1">"c8170"</definedName>
    <definedName name="IQ_DISTR_EXCESS_EARN" hidden="1">"c329"</definedName>
    <definedName name="IQ_DISTRIBUTABLE_CASH" hidden="1">"c3002"</definedName>
    <definedName name="IQ_DISTRIBUTABLE_CASH_ACT_OR_EST" hidden="1">"c4278"</definedName>
    <definedName name="IQ_DISTRIBUTABLE_CASH_ACT_OR_EST_CIQ" hidden="1">"c4803"</definedName>
    <definedName name="IQ_DISTRIBUTABLE_CASH_PAYOUT" hidden="1">"c3005"</definedName>
    <definedName name="IQ_DISTRIBUTABLE_CASH_SHARE" hidden="1">"c3003"</definedName>
    <definedName name="IQ_DISTRIBUTABLE_CASH_SHARE_ACT_OR_EST" hidden="1">"c4286"</definedName>
    <definedName name="IQ_DISTRIBUTABLE_CASH_SHARE_ACT_OR_EST_CIQ" hidden="1">"c4811"</definedName>
    <definedName name="IQ_DIV_AMOUNT" hidden="1">"c3041"</definedName>
    <definedName name="IQ_DIV_PAYMENT_DATE" hidden="1">"c2205"</definedName>
    <definedName name="IQ_DIV_RECORD_DATE" hidden="1">"c2204"</definedName>
    <definedName name="IQ_DIV_SHARE" hidden="1">"c330"</definedName>
    <definedName name="IQ_DIVEST_CF" hidden="1">"c331"</definedName>
    <definedName name="IQ_DIVID_SHARE" hidden="1">"c1366"</definedName>
    <definedName name="IQ_DIVIDEND_YIELD" hidden="1">"c332"</definedName>
    <definedName name="IQ_DIVIDENDS_DECLARED_COMMON_FDIC" hidden="1">"c6659"</definedName>
    <definedName name="IQ_DIVIDENDS_DECLARED_PREFERRED_FDIC" hidden="1">"c6658"</definedName>
    <definedName name="IQ_DIVIDENDS_FDIC" hidden="1">"c6660"</definedName>
    <definedName name="IQ_DIVIDENDS_PAID_DECLARED_PERIOD_COVERED" hidden="1">"c9960"</definedName>
    <definedName name="IQ_DIVIDENDS_PAID_DECLARED_PERIOD_GROUP" hidden="1">"c9946"</definedName>
    <definedName name="IQ_DNTM" hidden="1">700000</definedName>
    <definedName name="IQ_DO" hidden="1">"c333"</definedName>
    <definedName name="IQ_DO_ASSETS_CURRENT" hidden="1">"c334"</definedName>
    <definedName name="IQ_DO_ASSETS_LT" hidden="1">"c335"</definedName>
    <definedName name="IQ_DO_CF" hidden="1">"c336"</definedName>
    <definedName name="IQ_DPAC_ACC" hidden="1">"c2799"</definedName>
    <definedName name="IQ_DPAC_AMORT" hidden="1">"c2795"</definedName>
    <definedName name="IQ_DPAC_BEG" hidden="1">"c2791"</definedName>
    <definedName name="IQ_DPAC_COMMISSIONS" hidden="1">"c2792"</definedName>
    <definedName name="IQ_DPAC_END" hidden="1">"c2801"</definedName>
    <definedName name="IQ_DPAC_FX" hidden="1">"c2798"</definedName>
    <definedName name="IQ_DPAC_OTHER_ADJ" hidden="1">"c2800"</definedName>
    <definedName name="IQ_DPAC_OTHERS" hidden="1">"c2793"</definedName>
    <definedName name="IQ_DPAC_PERIOD" hidden="1">"c2794"</definedName>
    <definedName name="IQ_DPAC_REAL_GAIN" hidden="1">"c2797"</definedName>
    <definedName name="IQ_DPAC_UNREAL_GAIN" hidden="1">"c2796"</definedName>
    <definedName name="IQ_DPS_10YR_ANN_CAGR" hidden="1">"c6065"</definedName>
    <definedName name="IQ_DPS_10YR_ANN_GROWTH" hidden="1">"c337"</definedName>
    <definedName name="IQ_DPS_1YR_ANN_GROWTH" hidden="1">"c338"</definedName>
    <definedName name="IQ_DPS_2YR_ANN_CAGR" hidden="1">"c6066"</definedName>
    <definedName name="IQ_DPS_2YR_ANN_GROWTH" hidden="1">"c339"</definedName>
    <definedName name="IQ_DPS_3YR_ANN_CAGR" hidden="1">"c6067"</definedName>
    <definedName name="IQ_DPS_3YR_ANN_GROWTH" hidden="1">"c340"</definedName>
    <definedName name="IQ_DPS_5YR_ANN_CAGR" hidden="1">"c6068"</definedName>
    <definedName name="IQ_DPS_5YR_ANN_GROWTH" hidden="1">"c341"</definedName>
    <definedName name="IQ_DPS_7YR_ANN_CAGR" hidden="1">"c6069"</definedName>
    <definedName name="IQ_DPS_7YR_ANN_GROWTH" hidden="1">"c342"</definedName>
    <definedName name="IQ_DPS_ACT_OR_EST" hidden="1">"c2218"</definedName>
    <definedName name="IQ_DPS_EST" hidden="1">"c1674"</definedName>
    <definedName name="IQ_DPS_HIGH_EST" hidden="1">"c1676"</definedName>
    <definedName name="IQ_DPS_LOW_EST" hidden="1">"c1677"</definedName>
    <definedName name="IQ_DPS_MEDIAN_EST" hidden="1">"c1675"</definedName>
    <definedName name="IQ_DPS_NUM_EST" hidden="1">"c1678"</definedName>
    <definedName name="IQ_DPS_STDDEV_EST" hidden="1">"c1679"</definedName>
    <definedName name="IQ_DURABLE_INVENTORIES" hidden="1">"c6853"</definedName>
    <definedName name="IQ_DURABLE_INVENTORIES_APR" hidden="1">"c7513"</definedName>
    <definedName name="IQ_DURABLE_INVENTORIES_APR_FC" hidden="1">"c8393"</definedName>
    <definedName name="IQ_DURABLE_INVENTORIES_FC" hidden="1">"c7733"</definedName>
    <definedName name="IQ_DURABLE_INVENTORIES_POP" hidden="1">"c7073"</definedName>
    <definedName name="IQ_DURABLE_INVENTORIES_POP_FC" hidden="1">"c7953"</definedName>
    <definedName name="IQ_DURABLE_INVENTORIES_YOY" hidden="1">"c7293"</definedName>
    <definedName name="IQ_DURABLE_INVENTORIES_YOY_FC" hidden="1">"c8173"</definedName>
    <definedName name="IQ_DURABLE_ORDERS" hidden="1">"c6854"</definedName>
    <definedName name="IQ_DURABLE_ORDERS_APR" hidden="1">"c7514"</definedName>
    <definedName name="IQ_DURABLE_ORDERS_APR_FC" hidden="1">"c8394"</definedName>
    <definedName name="IQ_DURABLE_ORDERS_FC" hidden="1">"c7734"</definedName>
    <definedName name="IQ_DURABLE_ORDERS_POP" hidden="1">"c7074"</definedName>
    <definedName name="IQ_DURABLE_ORDERS_POP_FC" hidden="1">"c7954"</definedName>
    <definedName name="IQ_DURABLE_ORDERS_YOY" hidden="1">"c7294"</definedName>
    <definedName name="IQ_DURABLE_ORDERS_YOY_FC" hidden="1">"c8174"</definedName>
    <definedName name="IQ_DURABLE_SHIPMENTS" hidden="1">"c6855"</definedName>
    <definedName name="IQ_DURABLE_SHIPMENTS_APR" hidden="1">"c7515"</definedName>
    <definedName name="IQ_DURABLE_SHIPMENTS_APR_FC" hidden="1">"c8395"</definedName>
    <definedName name="IQ_DURABLE_SHIPMENTS_FC" hidden="1">"c7735"</definedName>
    <definedName name="IQ_DURABLE_SHIPMENTS_POP" hidden="1">"c7075"</definedName>
    <definedName name="IQ_DURABLE_SHIPMENTS_POP_FC" hidden="1">"c7955"</definedName>
    <definedName name="IQ_DURABLE_SHIPMENTS_YOY" hidden="1">"c7295"</definedName>
    <definedName name="IQ_DURABLE_SHIPMENTS_YOY_FC" hidden="1">"c8175"</definedName>
    <definedName name="IQ_DURATION" hidden="1">"c2181"</definedName>
    <definedName name="IQ_EARNING_ASSET_YIELD" hidden="1">"c343"</definedName>
    <definedName name="IQ_EARNING_ASSETS_FDIC" hidden="1">"c6360"</definedName>
    <definedName name="IQ_EARNING_ASSETS_YIELD_FDIC" hidden="1">"c6724"</definedName>
    <definedName name="IQ_EARNING_CO" hidden="1">"c344"</definedName>
    <definedName name="IQ_EARNING_CO_10YR_ANN_CAGR" hidden="1">"c6070"</definedName>
    <definedName name="IQ_EARNING_CO_10YR_ANN_GROWTH" hidden="1">"c345"</definedName>
    <definedName name="IQ_EARNING_CO_1YR_ANN_GROWTH" hidden="1">"c346"</definedName>
    <definedName name="IQ_EARNING_CO_2YR_ANN_CAGR" hidden="1">"c6071"</definedName>
    <definedName name="IQ_EARNING_CO_2YR_ANN_GROWTH" hidden="1">"c347"</definedName>
    <definedName name="IQ_EARNING_CO_3YR_ANN_CAGR" hidden="1">"c6072"</definedName>
    <definedName name="IQ_EARNING_CO_3YR_ANN_GROWTH" hidden="1">"c348"</definedName>
    <definedName name="IQ_EARNING_CO_5YR_ANN_CAGR" hidden="1">"c6073"</definedName>
    <definedName name="IQ_EARNING_CO_5YR_ANN_GROWTH" hidden="1">"c349"</definedName>
    <definedName name="IQ_EARNING_CO_7YR_ANN_CAGR" hidden="1">"c6074"</definedName>
    <definedName name="IQ_EARNING_CO_7YR_ANN_GROWTH" hidden="1">"c350"</definedName>
    <definedName name="IQ_EARNING_CO_MARGIN" hidden="1">"c351"</definedName>
    <definedName name="IQ_EARNINGS_ANNOUNCE_DATE" hidden="1">"c1649"</definedName>
    <definedName name="IQ_EARNINGS_ANNOUNCE_DATE_CIQ" hidden="1">"c4656"</definedName>
    <definedName name="IQ_EARNINGS_ANNOUNCE_DATE_REUT" hidden="1">"c5314"</definedName>
    <definedName name="IQ_EARNINGS_COVERAGE_NET_CHARGE_OFFS_FDIC" hidden="1">"c6735"</definedName>
    <definedName name="IQ_EARNINGS_PERIOD_COVERED" hidden="1">"c9958"</definedName>
    <definedName name="IQ_EARNINGS_PERIOD_GROUP" hidden="1">"c9944"</definedName>
    <definedName name="IQ_EBIT" hidden="1">"c352"</definedName>
    <definedName name="IQ_EBIT_10K" hidden="1">"IQ_EBIT_10K"</definedName>
    <definedName name="IQ_EBIT_10Q" hidden="1">"IQ_EBIT_10Q"</definedName>
    <definedName name="IQ_EBIT_10Q1" hidden="1">"IQ_EBIT_10Q1"</definedName>
    <definedName name="IQ_EBIT_10YR_ANN_CAGR" hidden="1">"c6075"</definedName>
    <definedName name="IQ_EBIT_10YR_ANN_GROWTH" hidden="1">"c353"</definedName>
    <definedName name="IQ_EBIT_1YR_ANN_GROWTH" hidden="1">"c354"</definedName>
    <definedName name="IQ_EBIT_2YR_ANN_CAGR" hidden="1">"c6076"</definedName>
    <definedName name="IQ_EBIT_2YR_ANN_GROWTH" hidden="1">"c355"</definedName>
    <definedName name="IQ_EBIT_3YR_ANN_CAGR" hidden="1">"c6077"</definedName>
    <definedName name="IQ_EBIT_3YR_ANN_GROWTH" hidden="1">"c356"</definedName>
    <definedName name="IQ_EBIT_5YR_ANN_CAGR" hidden="1">"c6078"</definedName>
    <definedName name="IQ_EBIT_5YR_ANN_GROWTH" hidden="1">"c357"</definedName>
    <definedName name="IQ_EBIT_7YR_ANN_CAGR" hidden="1">"c6079"</definedName>
    <definedName name="IQ_EBIT_7YR_ANN_GROWTH" hidden="1">"c358"</definedName>
    <definedName name="IQ_EBIT_ACT_OR_EST" hidden="1">"c2219"</definedName>
    <definedName name="IQ_EBIT_EQ_INC" hidden="1">"c3498"</definedName>
    <definedName name="IQ_EBIT_EQ_INC_EXCL_SBC" hidden="1">"c3502"</definedName>
    <definedName name="IQ_EBIT_EST" hidden="1">"c1681"</definedName>
    <definedName name="IQ_EBIT_EXCL_SBC" hidden="1">"c3082"</definedName>
    <definedName name="IQ_EBIT_GROWTH_1" hidden="1">"c157"</definedName>
    <definedName name="IQ_EBIT_GROWTH_2" hidden="1">"c161"</definedName>
    <definedName name="IQ_EBIT_GW_ACT_OR_EST" hidden="1">"c4306"</definedName>
    <definedName name="IQ_EBIT_HIGH_EST" hidden="1">"c1683"</definedName>
    <definedName name="IQ_EBIT_INT" hidden="1">"c360"</definedName>
    <definedName name="IQ_EBIT_LOW_EST" hidden="1">"c1684"</definedName>
    <definedName name="IQ_EBIT_MARGIN" hidden="1">"c359"</definedName>
    <definedName name="IQ_EBIT_MEDIAN_EST" hidden="1">"c1682"</definedName>
    <definedName name="IQ_EBIT_NUM_EST" hidden="1">"c1685"</definedName>
    <definedName name="IQ_EBIT_OVER_IE" hidden="1">"c1369"</definedName>
    <definedName name="IQ_EBIT_SBC_ACT_OR_EST" hidden="1">"c4316"</definedName>
    <definedName name="IQ_EBIT_SBC_ACT_OR_EST_CIQ" hidden="1">"c4841"</definedName>
    <definedName name="IQ_EBIT_SBC_GW_ACT_OR_EST" hidden="1">"c4320"</definedName>
    <definedName name="IQ_EBIT_SBC_GW_ACT_OR_EST_CIQ" hidden="1">"c4845"</definedName>
    <definedName name="IQ_EBIT_STDDEV_EST" hidden="1">"c1686"</definedName>
    <definedName name="IQ_EBITA" hidden="1">"c1910"</definedName>
    <definedName name="IQ_EBITA_10YR_ANN_CAGR" hidden="1">"c6184"</definedName>
    <definedName name="IQ_EBITA_10YR_ANN_GROWTH" hidden="1">"c1954"</definedName>
    <definedName name="IQ_EBITA_1YR_ANN_GROWTH" hidden="1">"c1949"</definedName>
    <definedName name="IQ_EBITA_2YR_ANN_CAGR" hidden="1">"c6180"</definedName>
    <definedName name="IQ_EBITA_2YR_ANN_GROWTH" hidden="1">"c1950"</definedName>
    <definedName name="IQ_EBITA_3YR_ANN_CAGR" hidden="1">"c6181"</definedName>
    <definedName name="IQ_EBITA_3YR_ANN_GROWTH" hidden="1">"c1951"</definedName>
    <definedName name="IQ_EBITA_5YR_ANN_CAGR" hidden="1">"c6182"</definedName>
    <definedName name="IQ_EBITA_5YR_ANN_GROWTH" hidden="1">"c1952"</definedName>
    <definedName name="IQ_EBITA_7YR_ANN_CAGR" hidden="1">"c6183"</definedName>
    <definedName name="IQ_EBITA_7YR_ANN_GROWTH" hidden="1">"c1953"</definedName>
    <definedName name="IQ_EBITA_EQ_INC" hidden="1">"c3497"</definedName>
    <definedName name="IQ_EBITA_EQ_INC_EXCL_SBC" hidden="1">"c3501"</definedName>
    <definedName name="IQ_EBITA_EXCL_SBC" hidden="1">"c3080"</definedName>
    <definedName name="IQ_EBITA_MARGIN" hidden="1">"c1963"</definedName>
    <definedName name="IQ_EBITDA" hidden="1">"c361"</definedName>
    <definedName name="IQ_EBITDA_10K" hidden="1">"IQ_EBITDA_10K"</definedName>
    <definedName name="IQ_EBITDA_10Q" hidden="1">"IQ_EBITDA_10Q"</definedName>
    <definedName name="IQ_EBITDA_10Q1" hidden="1">"IQ_EBITDA_10Q1"</definedName>
    <definedName name="IQ_EBITDA_10YR_ANN_CAGR" hidden="1">"c6080"</definedName>
    <definedName name="IQ_EBITDA_10YR_ANN_GROWTH" hidden="1">"c362"</definedName>
    <definedName name="IQ_EBITDA_1YR_ANN_GROWTH" hidden="1">"c363"</definedName>
    <definedName name="IQ_EBITDA_2YR_ANN_CAGR" hidden="1">"c6081"</definedName>
    <definedName name="IQ_EBITDA_2YR_ANN_GROWTH" hidden="1">"c364"</definedName>
    <definedName name="IQ_EBITDA_3YR_ANN_CAGR" hidden="1">"c6082"</definedName>
    <definedName name="IQ_EBITDA_3YR_ANN_GROWTH" hidden="1">"c365"</definedName>
    <definedName name="IQ_EBITDA_5YR_ANN_CAGR" hidden="1">"c6083"</definedName>
    <definedName name="IQ_EBITDA_5YR_ANN_GROWTH" hidden="1">"c366"</definedName>
    <definedName name="IQ_EBITDA_7YR_ANN_CAGR" hidden="1">"c6084"</definedName>
    <definedName name="IQ_EBITDA_7YR_ANN_GROWTH" hidden="1">"c367"</definedName>
    <definedName name="IQ_EBITDA_ACT_OR_EST" hidden="1">"c2215"</definedName>
    <definedName name="IQ_EBITDA_ACT_OR_EST_CIQ" hidden="1">"c5060"</definedName>
    <definedName name="IQ_EBITDA_CAPEX_INT" hidden="1">"c368"</definedName>
    <definedName name="IQ_EBITDA_CAPEX_OVER_TOTAL_IE" hidden="1">"c1370"</definedName>
    <definedName name="IQ_EBITDA_EQ_INC" hidden="1">"c3496"</definedName>
    <definedName name="IQ_EBITDA_EQ_INC_EXCL_SBC" hidden="1">"c3500"</definedName>
    <definedName name="IQ_EBITDA_EST" hidden="1">"c369"</definedName>
    <definedName name="IQ_EBITDA_EST_CIQ" hidden="1">"c3622"</definedName>
    <definedName name="IQ_EBITDA_EST_REUT" hidden="1">"c3640"</definedName>
    <definedName name="IQ_EBITDA_EXCL_SBC" hidden="1">"c3081"</definedName>
    <definedName name="IQ_EBITDA_GROWTH_1" hidden="1">"c156"</definedName>
    <definedName name="IQ_EBITDA_GROWTH_2" hidden="1">"c160"</definedName>
    <definedName name="IQ_EBITDA_HIGH_EST" hidden="1">"c370"</definedName>
    <definedName name="IQ_EBITDA_HIGH_EST_CIQ" hidden="1">"c3624"</definedName>
    <definedName name="IQ_EBITDA_HIGH_EST_REUT" hidden="1">"c3642"</definedName>
    <definedName name="IQ_EBITDA_INT" hidden="1">"c373"</definedName>
    <definedName name="IQ_EBITDA_LOW_EST" hidden="1">"c371"</definedName>
    <definedName name="IQ_EBITDA_LOW_EST_CIQ" hidden="1">"c3625"</definedName>
    <definedName name="IQ_EBITDA_LOW_EST_REUT" hidden="1">"c3643"</definedName>
    <definedName name="IQ_EBITDA_MARGIN" hidden="1">"c372"</definedName>
    <definedName name="IQ_EBITDA_MEDIAN_EST" hidden="1">"c1663"</definedName>
    <definedName name="IQ_EBITDA_MEDIAN_EST_CIQ" hidden="1">"c3623"</definedName>
    <definedName name="IQ_EBITDA_MEDIAN_EST_REUT" hidden="1">"c3641"</definedName>
    <definedName name="IQ_EBITDA_NUM_EST" hidden="1">"c374"</definedName>
    <definedName name="IQ_EBITDA_NUM_EST_CIQ" hidden="1">"c3626"</definedName>
    <definedName name="IQ_EBITDA_NUM_EST_REUT" hidden="1">"c3644"</definedName>
    <definedName name="IQ_EBITDA_OVER_TOTAL_IE" hidden="1">"c1371"</definedName>
    <definedName name="IQ_EBITDA_SBC_ACT_OR_EST" hidden="1">"c4337"</definedName>
    <definedName name="IQ_EBITDA_SBC_ACT_OR_EST_CIQ" hidden="1">"c4862"</definedName>
    <definedName name="IQ_EBITDA_STDDEV_EST" hidden="1">"c375"</definedName>
    <definedName name="IQ_EBITDA_STDDEV_EST_CIQ" hidden="1">"c3627"</definedName>
    <definedName name="IQ_EBITDA_STDDEV_EST_REUT" hidden="1">"c3645"</definedName>
    <definedName name="IQ_EBITDAR" hidden="1">"c2989"</definedName>
    <definedName name="IQ_EBITDAR_EQ_INC" hidden="1">"c3499"</definedName>
    <definedName name="IQ_EBITDAR_EQ_INC_EXCL_SBC" hidden="1">"c3503"</definedName>
    <definedName name="IQ_EBITDAR_EXCL_SBC" hidden="1">"c3083"</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 hidden="1">"c6214"</definedName>
    <definedName name="IQ_EBT_EXCL_REIT" hidden="1">"c384"</definedName>
    <definedName name="IQ_EBT_EXCL_UTI" hidden="1">"c385"</definedName>
    <definedName name="IQ_EBT_FIN" hidden="1">"c386"</definedName>
    <definedName name="IQ_EBT_INCL_MARGIN" hidden="1">"c387"</definedName>
    <definedName name="IQ_EBT_INS" hidden="1">"c388"</definedName>
    <definedName name="IQ_EBT_RE" hidden="1">"c6215"</definedName>
    <definedName name="IQ_EBT_REIT" hidden="1">"c389"</definedName>
    <definedName name="IQ_EBT_SBC_ACT_OR_EST" hidden="1">"c4350"</definedName>
    <definedName name="IQ_EBT_SBC_ACT_OR_EST_CIQ" hidden="1">"c4875"</definedName>
    <definedName name="IQ_EBT_SBC_GW_ACT_OR_EST" hidden="1">"c4354"</definedName>
    <definedName name="IQ_EBT_SBC_GW_ACT_OR_EST_CIQ" hidden="1">"c4879"</definedName>
    <definedName name="IQ_EBT_SUBTOTAL_AP" hidden="1">"c8982"</definedName>
    <definedName name="IQ_EBT_UTI" hidden="1">"c390"</definedName>
    <definedName name="IQ_ECO_METRIC_6825_UNUSED_UNUSED_UNUSED" hidden="1">"c6825"</definedName>
    <definedName name="IQ_ECO_METRIC_6839_UNUSED_UNUSED_UNUSED" hidden="1">"c6839"</definedName>
    <definedName name="IQ_ECO_METRIC_6896_UNUSED_UNUSED_UNUSED" hidden="1">"c6896"</definedName>
    <definedName name="IQ_ECO_METRIC_6897_UNUSED_UNUSED_UNUSED" hidden="1">"c6897"</definedName>
    <definedName name="IQ_ECO_METRIC_6927" hidden="1">"c6927"</definedName>
    <definedName name="IQ_ECO_METRIC_6988_UNUSED_UNUSED_UNUSED" hidden="1">"c6988"</definedName>
    <definedName name="IQ_ECO_METRIC_7045_UNUSED_UNUSED_UNUSED" hidden="1">"c7045"</definedName>
    <definedName name="IQ_ECO_METRIC_7059_UNUSED_UNUSED_UNUSED" hidden="1">"c7059"</definedName>
    <definedName name="IQ_ECO_METRIC_7116_UNUSED_UNUSED_UNUSED" hidden="1">"c7116"</definedName>
    <definedName name="IQ_ECO_METRIC_7117_UNUSED_UNUSED_UNUSED" hidden="1">"c7117"</definedName>
    <definedName name="IQ_ECO_METRIC_7147" hidden="1">"c7147"</definedName>
    <definedName name="IQ_ECO_METRIC_7208_UNUSED_UNUSED_UNUSED" hidden="1">"c7208"</definedName>
    <definedName name="IQ_ECO_METRIC_7265_UNUSED_UNUSED_UNUSED" hidden="1">"c7265"</definedName>
    <definedName name="IQ_ECO_METRIC_7279_UNUSED_UNUSED_UNUSED" hidden="1">"c7279"</definedName>
    <definedName name="IQ_ECO_METRIC_7336_UNUSED_UNUSED_UNUSED" hidden="1">"c7336"</definedName>
    <definedName name="IQ_ECO_METRIC_7337_UNUSED_UNUSED_UNUSED" hidden="1">"c7337"</definedName>
    <definedName name="IQ_ECO_METRIC_7367" hidden="1">"c7367"</definedName>
    <definedName name="IQ_ECO_METRIC_7428_UNUSED_UNUSED_UNUSED" hidden="1">"c7428"</definedName>
    <definedName name="IQ_ECO_METRIC_7556_UNUSED_UNUSED_UNUSED" hidden="1">"c7556"</definedName>
    <definedName name="IQ_ECO_METRIC_7557_UNUSED_UNUSED_UNUSED" hidden="1">"c7557"</definedName>
    <definedName name="IQ_ECO_METRIC_7587" hidden="1">"c7587"</definedName>
    <definedName name="IQ_ECO_METRIC_7648_UNUSED_UNUSED_UNUSED" hidden="1">"c7648"</definedName>
    <definedName name="IQ_ECO_METRIC_7704" hidden="1">"c7704"</definedName>
    <definedName name="IQ_ECO_METRIC_7705_UNUSED_UNUSED_UNUSED" hidden="1">"c7705"</definedName>
    <definedName name="IQ_ECO_METRIC_7706" hidden="1">"c7706"</definedName>
    <definedName name="IQ_ECO_METRIC_7718" hidden="1">"c7718"</definedName>
    <definedName name="IQ_ECO_METRIC_7719_UNUSED_UNUSED_UNUSED" hidden="1">"c7719"</definedName>
    <definedName name="IQ_ECO_METRIC_7776_UNUSED_UNUSED_UNUSED" hidden="1">"c7776"</definedName>
    <definedName name="IQ_ECO_METRIC_7777_UNUSED_UNUSED_UNUSED" hidden="1">"c7777"</definedName>
    <definedName name="IQ_ECO_METRIC_7807" hidden="1">"c7807"</definedName>
    <definedName name="IQ_ECO_METRIC_7811" hidden="1">"c7811"</definedName>
    <definedName name="IQ_ECO_METRIC_7868_UNUSED_UNUSED_UNUSED" hidden="1">"c7868"</definedName>
    <definedName name="IQ_ECO_METRIC_7873" hidden="1">"c7873"</definedName>
    <definedName name="IQ_ECO_METRIC_7924" hidden="1">"c7924"</definedName>
    <definedName name="IQ_ECO_METRIC_7925_UNUSED_UNUSED_UNUSED" hidden="1">"c7925"</definedName>
    <definedName name="IQ_ECO_METRIC_7926" hidden="1">"c7926"</definedName>
    <definedName name="IQ_ECO_METRIC_7938" hidden="1">"c7938"</definedName>
    <definedName name="IQ_ECO_METRIC_7939_UNUSED_UNUSED_UNUSED" hidden="1">"c7939"</definedName>
    <definedName name="IQ_ECO_METRIC_7996_UNUSED_UNUSED_UNUSED" hidden="1">"c7996"</definedName>
    <definedName name="IQ_ECO_METRIC_7997_UNUSED_UNUSED_UNUSED" hidden="1">"c7997"</definedName>
    <definedName name="IQ_ECO_METRIC_8027" hidden="1">"c8027"</definedName>
    <definedName name="IQ_ECO_METRIC_8031" hidden="1">"c8031"</definedName>
    <definedName name="IQ_ECO_METRIC_8088_UNUSED_UNUSED_UNUSED" hidden="1">"c8088"</definedName>
    <definedName name="IQ_ECO_METRIC_8093" hidden="1">"c8093"</definedName>
    <definedName name="IQ_ECO_METRIC_8144" hidden="1">"c8144"</definedName>
    <definedName name="IQ_ECO_METRIC_8145_UNUSED_UNUSED_UNUSED" hidden="1">"c8145"</definedName>
    <definedName name="IQ_ECO_METRIC_8146" hidden="1">"c8146"</definedName>
    <definedName name="IQ_ECO_METRIC_8158" hidden="1">"c8158"</definedName>
    <definedName name="IQ_ECO_METRIC_8159_UNUSED_UNUSED_UNUSED" hidden="1">"c8159"</definedName>
    <definedName name="IQ_ECO_METRIC_8216_UNUSED_UNUSED_UNUSED" hidden="1">"c8216"</definedName>
    <definedName name="IQ_ECO_METRIC_8217_UNUSED_UNUSED_UNUSED" hidden="1">"c8217"</definedName>
    <definedName name="IQ_ECO_METRIC_8247" hidden="1">"c8247"</definedName>
    <definedName name="IQ_ECO_METRIC_8251" hidden="1">"c8251"</definedName>
    <definedName name="IQ_ECO_METRIC_8308_UNUSED_UNUSED_UNUSED" hidden="1">"c8308"</definedName>
    <definedName name="IQ_ECO_METRIC_8313" hidden="1">"c8313"</definedName>
    <definedName name="IQ_ECO_METRIC_8366" hidden="1">"c8366"</definedName>
    <definedName name="IQ_ECO_METRIC_8378" hidden="1">"c8378"</definedName>
    <definedName name="IQ_ECO_METRIC_8436_UNUSED_UNUSED_UNUSED" hidden="1">"c8436"</definedName>
    <definedName name="IQ_ECO_METRIC_8437_UNUSED_UNUSED_UNUSED" hidden="1">"c8437"</definedName>
    <definedName name="IQ_ECO_METRIC_8467" hidden="1">"c8467"</definedName>
    <definedName name="IQ_ECO_METRIC_8471" hidden="1">"c8471"</definedName>
    <definedName name="IQ_ECO_METRIC_8528_UNUSED_UNUSED_UNUSED" hidden="1">"c8528"</definedName>
    <definedName name="IQ_ECO_METRIC_8533" hidden="1">"c8533"</definedName>
    <definedName name="IQ_ECS_AUTHORIZED_SHARES" hidden="1">"c5583"</definedName>
    <definedName name="IQ_ECS_AUTHORIZED_SHARES_ABS" hidden="1">"c5597"</definedName>
    <definedName name="IQ_ECS_CONVERT_FACTOR" hidden="1">"c5581"</definedName>
    <definedName name="IQ_ECS_CONVERT_FACTOR_ABS" hidden="1">"c5595"</definedName>
    <definedName name="IQ_ECS_CONVERT_INTO" hidden="1">"c5580"</definedName>
    <definedName name="IQ_ECS_CONVERT_INTO_ABS" hidden="1">"c5594"</definedName>
    <definedName name="IQ_ECS_CONVERT_TYPE" hidden="1">"c5579"</definedName>
    <definedName name="IQ_ECS_CONVERT_TYPE_ABS" hidden="1">"c5593"</definedName>
    <definedName name="IQ_ECS_INACTIVE_DATE" hidden="1">"c5576"</definedName>
    <definedName name="IQ_ECS_INACTIVE_DATE_ABS" hidden="1">"c5590"</definedName>
    <definedName name="IQ_ECS_NAME" hidden="1">"c5571"</definedName>
    <definedName name="IQ_ECS_NAME_ABS" hidden="1">"c5585"</definedName>
    <definedName name="IQ_ECS_NUM_SHAREHOLDERS" hidden="1">"c5584"</definedName>
    <definedName name="IQ_ECS_NUM_SHAREHOLDERS_ABS" hidden="1">"c5598"</definedName>
    <definedName name="IQ_ECS_PAR_VALUE" hidden="1">"c5577"</definedName>
    <definedName name="IQ_ECS_PAR_VALUE_ABS" hidden="1">"c5591"</definedName>
    <definedName name="IQ_ECS_PAR_VALUE_CURRENCY" hidden="1">"c5578"</definedName>
    <definedName name="IQ_ECS_PAR_VALUE_CURRENCY_ABS" hidden="1">"c5592"</definedName>
    <definedName name="IQ_ECS_SHARES_OUT_BS_DATE" hidden="1">"c5572"</definedName>
    <definedName name="IQ_ECS_SHARES_OUT_BS_DATE_ABS" hidden="1">"c5586"</definedName>
    <definedName name="IQ_ECS_SHARES_OUT_FILING_DATE" hidden="1">"c5573"</definedName>
    <definedName name="IQ_ECS_SHARES_OUT_FILING_DATE_ABS" hidden="1">"c5587"</definedName>
    <definedName name="IQ_ECS_START_DATE" hidden="1">"c5575"</definedName>
    <definedName name="IQ_ECS_START_DATE_ABS" hidden="1">"c5589"</definedName>
    <definedName name="IQ_ECS_TYPE" hidden="1">"c5574"</definedName>
    <definedName name="IQ_ECS_TYPE_ABS" hidden="1">"c5588"</definedName>
    <definedName name="IQ_ECS_VOTING" hidden="1">"c5582"</definedName>
    <definedName name="IQ_ECS_VOTING_ABS" hidden="1">"c5596"</definedName>
    <definedName name="IQ_EFFECT_SPECIAL_CHARGE" hidden="1">"c1595"</definedName>
    <definedName name="IQ_EFFECT_TAX_RATE" hidden="1">"c1899"</definedName>
    <definedName name="IQ_EFFICIENCY_RATIO" hidden="1">"c391"</definedName>
    <definedName name="IQ_EFFICIENCY_RATIO_FDIC" hidden="1">"c6736"</definedName>
    <definedName name="IQ_EMBEDDED_VAL_COVERED" hidden="1">"c9962"</definedName>
    <definedName name="IQ_EMBEDDED_VAL_COVERED_BEG" hidden="1">"c9957"</definedName>
    <definedName name="IQ_EMBEDDED_VAL_GROUP" hidden="1">"c9948"</definedName>
    <definedName name="IQ_EMBEDDED_VAL_GROUP_BEG" hidden="1">"c9943"</definedName>
    <definedName name="IQ_EMPLOY_COST_INDEX_BENEFITS" hidden="1">"c6857"</definedName>
    <definedName name="IQ_EMPLOY_COST_INDEX_BENEFITS_APR" hidden="1">"c7517"</definedName>
    <definedName name="IQ_EMPLOY_COST_INDEX_BENEFITS_APR_FC" hidden="1">"c8397"</definedName>
    <definedName name="IQ_EMPLOY_COST_INDEX_BENEFITS_FC" hidden="1">"c7737"</definedName>
    <definedName name="IQ_EMPLOY_COST_INDEX_BENEFITS_POP" hidden="1">"c7077"</definedName>
    <definedName name="IQ_EMPLOY_COST_INDEX_BENEFITS_POP_FC" hidden="1">"c7957"</definedName>
    <definedName name="IQ_EMPLOY_COST_INDEX_BENEFITS_YOY" hidden="1">"c7297"</definedName>
    <definedName name="IQ_EMPLOY_COST_INDEX_BENEFITS_YOY_FC" hidden="1">"c8177"</definedName>
    <definedName name="IQ_EMPLOY_COST_INDEX_COMP" hidden="1">"c6856"</definedName>
    <definedName name="IQ_EMPLOY_COST_INDEX_COMP_APR" hidden="1">"c7516"</definedName>
    <definedName name="IQ_EMPLOY_COST_INDEX_COMP_APR_FC" hidden="1">"c8396"</definedName>
    <definedName name="IQ_EMPLOY_COST_INDEX_COMP_FC" hidden="1">"c7736"</definedName>
    <definedName name="IQ_EMPLOY_COST_INDEX_COMP_POP" hidden="1">"c7076"</definedName>
    <definedName name="IQ_EMPLOY_COST_INDEX_COMP_POP_FC" hidden="1">"c7956"</definedName>
    <definedName name="IQ_EMPLOY_COST_INDEX_COMP_YOY" hidden="1">"c7296"</definedName>
    <definedName name="IQ_EMPLOY_COST_INDEX_COMP_YOY_FC" hidden="1">"c8176"</definedName>
    <definedName name="IQ_EMPLOY_COST_INDEX_WAGE_SALARY" hidden="1">"c6858"</definedName>
    <definedName name="IQ_EMPLOY_COST_INDEX_WAGE_SALARY_APR" hidden="1">"c7518"</definedName>
    <definedName name="IQ_EMPLOY_COST_INDEX_WAGE_SALARY_APR_FC" hidden="1">"c8398"</definedName>
    <definedName name="IQ_EMPLOY_COST_INDEX_WAGE_SALARY_FC" hidden="1">"c7738"</definedName>
    <definedName name="IQ_EMPLOY_COST_INDEX_WAGE_SALARY_POP" hidden="1">"c7078"</definedName>
    <definedName name="IQ_EMPLOY_COST_INDEX_WAGE_SALARY_POP_FC" hidden="1">"c7958"</definedName>
    <definedName name="IQ_EMPLOY_COST_INDEX_WAGE_SALARY_YOY" hidden="1">"c7298"</definedName>
    <definedName name="IQ_EMPLOY_COST_INDEX_WAGE_SALARY_YOY_FC" hidden="1">"c8178"</definedName>
    <definedName name="IQ_EMPLOYEES" hidden="1">"c392"</definedName>
    <definedName name="IQ_ENTERPRISE_VALUE" hidden="1">"c1348"</definedName>
    <definedName name="IQ_ENTREPRENEURAL_PROPERTY_INC" hidden="1">"c6859"</definedName>
    <definedName name="IQ_ENTREPRENEURAL_PROPERTY_INC_APR" hidden="1">"c7519"</definedName>
    <definedName name="IQ_ENTREPRENEURAL_PROPERTY_INC_APR_FC" hidden="1">"c8399"</definedName>
    <definedName name="IQ_ENTREPRENEURAL_PROPERTY_INC_FC" hidden="1">"c7739"</definedName>
    <definedName name="IQ_ENTREPRENEURAL_PROPERTY_INC_POP" hidden="1">"c7079"</definedName>
    <definedName name="IQ_ENTREPRENEURAL_PROPERTY_INC_POP_FC" hidden="1">"c7959"</definedName>
    <definedName name="IQ_ENTREPRENEURAL_PROPERTY_INC_YOY" hidden="1">"c7299"</definedName>
    <definedName name="IQ_ENTREPRENEURAL_PROPERTY_INC_YOY_FC" hidden="1">"c8179"</definedName>
    <definedName name="IQ_EPS" hidden="1">"IQ_EPS"</definedName>
    <definedName name="IQ_EPS_10K" hidden="1">"IQ_EPS_10K"</definedName>
    <definedName name="IQ_EPS_10Q" hidden="1">"IQ_EPS_10Q"</definedName>
    <definedName name="IQ_EPS_10Q1" hidden="1">"IQ_EPS_10Q1"</definedName>
    <definedName name="IQ_EPS_10YR_ANN_CAGR" hidden="1">"c6085"</definedName>
    <definedName name="IQ_EPS_10YR_ANN_GROWTH" hidden="1">"c393"</definedName>
    <definedName name="IQ_EPS_1YR_ANN_GROWTH" hidden="1">"c394"</definedName>
    <definedName name="IQ_EPS_2YR_ANN_CAGR" hidden="1">"c6086"</definedName>
    <definedName name="IQ_EPS_2YR_ANN_GROWTH" hidden="1">"c395"</definedName>
    <definedName name="IQ_EPS_3YR_ANN_CAGR" hidden="1">"c6087"</definedName>
    <definedName name="IQ_EPS_3YR_ANN_GROWTH" hidden="1">"c396"</definedName>
    <definedName name="IQ_EPS_5YR_ANN_CAGR" hidden="1">"c6088"</definedName>
    <definedName name="IQ_EPS_5YR_ANN_GROWTH" hidden="1">"c397"</definedName>
    <definedName name="IQ_EPS_7YR_ANN_CAGR" hidden="1">"c6089"</definedName>
    <definedName name="IQ_EPS_7YR_ANN_GROWTH" hidden="1">"c398"</definedName>
    <definedName name="IQ_EPS_ACT_OR_EST" hidden="1">"c2213"</definedName>
    <definedName name="IQ_EPS_ACT_OR_EST_CIQ" hidden="1">"c5058"</definedName>
    <definedName name="IQ_EPS_AP" hidden="1">"c8880"</definedName>
    <definedName name="IQ_EPS_AP_ABS" hidden="1">"c8899"</definedName>
    <definedName name="IQ_EPS_EST" hidden="1">"c399"</definedName>
    <definedName name="IQ_EPS_EST_1" hidden="1">"c189"</definedName>
    <definedName name="IQ_EPS_EST_CIQ" hidden="1">"c4994"</definedName>
    <definedName name="IQ_EPS_EST_REUT" hidden="1">"c5453"</definedName>
    <definedName name="IQ_EPS_GW_ACT_OR_EST" hidden="1">"c2223"</definedName>
    <definedName name="IQ_EPS_GW_ACT_OR_EST_CIQ" hidden="1">"c5066"</definedName>
    <definedName name="IQ_EPS_GW_EST" hidden="1">"c1737"</definedName>
    <definedName name="IQ_EPS_GW_EST_CIQ" hidden="1">"c4723"</definedName>
    <definedName name="IQ_EPS_GW_EST_REUT" hidden="1">"c5389"</definedName>
    <definedName name="IQ_EPS_GW_HIGH_EST" hidden="1">"c1739"</definedName>
    <definedName name="IQ_EPS_GW_HIGH_EST_CIQ" hidden="1">"c4725"</definedName>
    <definedName name="IQ_EPS_GW_HIGH_EST_REUT" hidden="1">"c5391"</definedName>
    <definedName name="IQ_EPS_GW_LOW_EST" hidden="1">"c1740"</definedName>
    <definedName name="IQ_EPS_GW_LOW_EST_CIQ" hidden="1">"c4726"</definedName>
    <definedName name="IQ_EPS_GW_LOW_EST_REUT" hidden="1">"c5392"</definedName>
    <definedName name="IQ_EPS_GW_MEDIAN_EST" hidden="1">"c1738"</definedName>
    <definedName name="IQ_EPS_GW_MEDIAN_EST_CIQ" hidden="1">"c4724"</definedName>
    <definedName name="IQ_EPS_GW_MEDIAN_EST_REUT" hidden="1">"c5390"</definedName>
    <definedName name="IQ_EPS_GW_NUM_EST" hidden="1">"c1741"</definedName>
    <definedName name="IQ_EPS_GW_NUM_EST_CIQ" hidden="1">"c4727"</definedName>
    <definedName name="IQ_EPS_GW_NUM_EST_REUT" hidden="1">"c5393"</definedName>
    <definedName name="IQ_EPS_GW_STDDEV_EST" hidden="1">"c1742"</definedName>
    <definedName name="IQ_EPS_GW_STDDEV_EST_CIQ" hidden="1">"c4728"</definedName>
    <definedName name="IQ_EPS_GW_STDDEV_EST_REUT" hidden="1">"c5394"</definedName>
    <definedName name="IQ_EPS_HIGH_EST" hidden="1">"c400"</definedName>
    <definedName name="IQ_EPS_HIGH_EST_CIQ" hidden="1">"c4995"</definedName>
    <definedName name="IQ_EPS_HIGH_EST_REUT" hidden="1">"c5454"</definedName>
    <definedName name="IQ_EPS_LOW_EST" hidden="1">"c401"</definedName>
    <definedName name="IQ_EPS_LOW_EST_CIQ" hidden="1">"c4996"</definedName>
    <definedName name="IQ_EPS_LOW_EST_REUT" hidden="1">"c5455"</definedName>
    <definedName name="IQ_EPS_MEDIAN_EST" hidden="1">"c1661"</definedName>
    <definedName name="IQ_EPS_MEDIAN_EST_CIQ" hidden="1">"c4997"</definedName>
    <definedName name="IQ_EPS_MEDIAN_EST_REUT" hidden="1">"c5456"</definedName>
    <definedName name="IQ_EPS_NAME_AP" hidden="1">"c8918"</definedName>
    <definedName name="IQ_EPS_NAME_AP_ABS" hidden="1">"c8937"</definedName>
    <definedName name="IQ_EPS_NORM" hidden="1">"c1902"</definedName>
    <definedName name="IQ_EPS_NORM_EST" hidden="1">"c2226"</definedName>
    <definedName name="IQ_EPS_NORM_EST_CIQ" hidden="1">"c4667"</definedName>
    <definedName name="IQ_EPS_NORM_EST_REUT" hidden="1">"c5326"</definedName>
    <definedName name="IQ_EPS_NORM_HIGH_EST" hidden="1">"c2228"</definedName>
    <definedName name="IQ_EPS_NORM_HIGH_EST_CIQ" hidden="1">"c4669"</definedName>
    <definedName name="IQ_EPS_NORM_HIGH_EST_REUT" hidden="1">"c5328"</definedName>
    <definedName name="IQ_EPS_NORM_LOW_EST" hidden="1">"c2229"</definedName>
    <definedName name="IQ_EPS_NORM_LOW_EST_CIQ" hidden="1">"c4670"</definedName>
    <definedName name="IQ_EPS_NORM_LOW_EST_REUT" hidden="1">"c5329"</definedName>
    <definedName name="IQ_EPS_NORM_MEDIAN_EST" hidden="1">"c2227"</definedName>
    <definedName name="IQ_EPS_NORM_MEDIAN_EST_CIQ" hidden="1">"c4668"</definedName>
    <definedName name="IQ_EPS_NORM_MEDIAN_EST_REUT" hidden="1">"c5327"</definedName>
    <definedName name="IQ_EPS_NORM_NUM_EST" hidden="1">"c2230"</definedName>
    <definedName name="IQ_EPS_NORM_NUM_EST_CIQ" hidden="1">"c4671"</definedName>
    <definedName name="IQ_EPS_NORM_NUM_EST_REUT" hidden="1">"c5330"</definedName>
    <definedName name="IQ_EPS_NORM_STDDEV_EST" hidden="1">"c2231"</definedName>
    <definedName name="IQ_EPS_NORM_STDDEV_EST_CIQ" hidden="1">"c4672"</definedName>
    <definedName name="IQ_EPS_NORM_STDDEV_EST_REUT" hidden="1">"c5331"</definedName>
    <definedName name="IQ_EPS_NUM_EST" hidden="1">"c402"</definedName>
    <definedName name="IQ_EPS_NUM_EST_CIQ" hidden="1">"c4992"</definedName>
    <definedName name="IQ_EPS_NUM_EST_REUT" hidden="1">"c5451"</definedName>
    <definedName name="IQ_EPS_PRIMARY_EST" hidden="1">"c2226"</definedName>
    <definedName name="IQ_EPS_PRIMARY_HIGH_EST" hidden="1">"c2228"</definedName>
    <definedName name="IQ_EPS_PRIMARY_LOW_EST" hidden="1">"c2229"</definedName>
    <definedName name="IQ_EPS_PRIMARY_MEDIAN_EST" hidden="1">"c2227"</definedName>
    <definedName name="IQ_EPS_PRIMARY_NUM_EST" hidden="1">"c2230"</definedName>
    <definedName name="IQ_EPS_PRIMARY_STDDEV_EST" hidden="1">"c2231"</definedName>
    <definedName name="IQ_EPS_REPORT_ACT_OR_EST" hidden="1">"c2224"</definedName>
    <definedName name="IQ_EPS_REPORT_ACT_OR_EST_CIQ" hidden="1">"c5067"</definedName>
    <definedName name="IQ_EPS_REPORTED_EST" hidden="1">"c1744"</definedName>
    <definedName name="IQ_EPS_REPORTED_EST_CIQ" hidden="1">"c4730"</definedName>
    <definedName name="IQ_EPS_REPORTED_EST_REUT" hidden="1">"c5396"</definedName>
    <definedName name="IQ_EPS_REPORTED_HIGH_EST" hidden="1">"c1746"</definedName>
    <definedName name="IQ_EPS_REPORTED_HIGH_EST_CIQ" hidden="1">"c4732"</definedName>
    <definedName name="IQ_EPS_REPORTED_HIGH_EST_REUT" hidden="1">"c5398"</definedName>
    <definedName name="IQ_EPS_REPORTED_LOW_EST" hidden="1">"c1747"</definedName>
    <definedName name="IQ_EPS_REPORTED_LOW_EST_CIQ" hidden="1">"c4733"</definedName>
    <definedName name="IQ_EPS_REPORTED_LOW_EST_REUT" hidden="1">"c5399"</definedName>
    <definedName name="IQ_EPS_REPORTED_MEDIAN_EST" hidden="1">"c1745"</definedName>
    <definedName name="IQ_EPS_REPORTED_MEDIAN_EST_CIQ" hidden="1">"c4731"</definedName>
    <definedName name="IQ_EPS_REPORTED_MEDIAN_EST_REUT" hidden="1">"c5397"</definedName>
    <definedName name="IQ_EPS_REPORTED_NUM_EST" hidden="1">"c1748"</definedName>
    <definedName name="IQ_EPS_REPORTED_NUM_EST_CIQ" hidden="1">"c4734"</definedName>
    <definedName name="IQ_EPS_REPORTED_NUM_EST_REUT" hidden="1">"c5400"</definedName>
    <definedName name="IQ_EPS_REPORTED_STDDEV_EST" hidden="1">"c1749"</definedName>
    <definedName name="IQ_EPS_REPORTED_STDDEV_EST_CIQ" hidden="1">"c4735"</definedName>
    <definedName name="IQ_EPS_REPORTED_STDDEV_EST_REUT" hidden="1">"c5401"</definedName>
    <definedName name="IQ_EPS_SBC_ACT_OR_EST" hidden="1">"c4376"</definedName>
    <definedName name="IQ_EPS_SBC_ACT_OR_EST_CIQ" hidden="1">"c4901"</definedName>
    <definedName name="IQ_EPS_SBC_GW_ACT_OR_EST" hidden="1">"c4380"</definedName>
    <definedName name="IQ_EPS_SBC_GW_ACT_OR_EST_CIQ" hidden="1">"c4905"</definedName>
    <definedName name="IQ_EPS_STDDEV_EST" hidden="1">"c403"</definedName>
    <definedName name="IQ_EPS_STDDEV_EST_CIQ" hidden="1">"c4993"</definedName>
    <definedName name="IQ_EPS_STDDEV_EST_REUT" hidden="1">"c5452"</definedName>
    <definedName name="IQ_EQUITY_AFFIL" hidden="1">"c1451"</definedName>
    <definedName name="IQ_EQUITY_AP" hidden="1">"c8887"</definedName>
    <definedName name="IQ_EQUITY_AP_ABS" hidden="1">"c8906"</definedName>
    <definedName name="IQ_EQUITY_CAPITAL_ASSETS_FDIC" hidden="1">"c6744"</definedName>
    <definedName name="IQ_EQUITY_FDIC" hidden="1">"c6353"</definedName>
    <definedName name="IQ_EQUITY_METHOD" hidden="1">"c404"</definedName>
    <definedName name="IQ_EQUITY_NAME_AP" hidden="1">"c8925"</definedName>
    <definedName name="IQ_EQUITY_NAME_AP_ABS" hidden="1">"c8944"</definedName>
    <definedName name="IQ_EQUITY_SECURITIES_FDIC" hidden="1">"c6304"</definedName>
    <definedName name="IQ_EQUITY_SECURITY_EXPOSURES_FDIC" hidden="1">"c6664"</definedName>
    <definedName name="IQ_EQV_OVER_BV" hidden="1">"c1596"</definedName>
    <definedName name="IQ_EQV_OVER_LTM_PRETAX_INC" hidden="1">"c1390"</definedName>
    <definedName name="IQ_ESOP_DEBT" hidden="1">"c1597"</definedName>
    <definedName name="IQ_EST_ACT_CFPS" hidden="1">"c1673"</definedName>
    <definedName name="IQ_EST_ACT_DPS" hidden="1">"c1680"</definedName>
    <definedName name="IQ_EST_ACT_EBIT" hidden="1">"c1687"</definedName>
    <definedName name="IQ_EST_ACT_EBITDA" hidden="1">"c1664"</definedName>
    <definedName name="IQ_EST_ACT_EPS" hidden="1">"c1648"</definedName>
    <definedName name="IQ_EST_ACT_EPS_GW" hidden="1">"c1743"</definedName>
    <definedName name="IQ_EST_ACT_EPS_GW_CIQ" hidden="1">"c4729"</definedName>
    <definedName name="IQ_EST_ACT_EPS_GW_REUT" hidden="1">"c5395"</definedName>
    <definedName name="IQ_EST_ACT_EPS_NORM" hidden="1">"c2232"</definedName>
    <definedName name="IQ_EST_ACT_EPS_NORM_CIQ" hidden="1">"c4673"</definedName>
    <definedName name="IQ_EST_ACT_EPS_NORM_REUT" hidden="1">"c5332"</definedName>
    <definedName name="IQ_EST_ACT_EPS_PRIMARY" hidden="1">"c2232"</definedName>
    <definedName name="IQ_EST_ACT_EPS_REPORTED" hidden="1">"c1750"</definedName>
    <definedName name="IQ_EST_ACT_EPS_REPORTED_CIQ" hidden="1">"c4736"</definedName>
    <definedName name="IQ_EST_ACT_EPS_REPORTED_REUT" hidden="1">"c5402"</definedName>
    <definedName name="IQ_EST_ACT_FFO" hidden="1">"c1666"</definedName>
    <definedName name="IQ_EST_ACT_NAV" hidden="1">"c1757"</definedName>
    <definedName name="IQ_EST_ACT_NI" hidden="1">"c1722"</definedName>
    <definedName name="IQ_EST_ACT_NI_GW" hidden="1">"c1729"</definedName>
    <definedName name="IQ_EST_ACT_NI_REPORTED" hidden="1">"c1736"</definedName>
    <definedName name="IQ_EST_ACT_OPER_INC" hidden="1">"c1694"</definedName>
    <definedName name="IQ_EST_ACT_PRETAX_GW_INC" hidden="1">"c1708"</definedName>
    <definedName name="IQ_EST_ACT_PRETAX_INC" hidden="1">"c1701"</definedName>
    <definedName name="IQ_EST_ACT_PRETAX_REPORT_INC" hidden="1">"c1715"</definedName>
    <definedName name="IQ_EST_ACT_REV" hidden="1">"c2113"</definedName>
    <definedName name="IQ_EST_CFPS_DIFF" hidden="1">"c1871"</definedName>
    <definedName name="IQ_EST_CFPS_GROWTH_1YR" hidden="1">"c1774"</definedName>
    <definedName name="IQ_EST_CFPS_GROWTH_2YR" hidden="1">"c1775"</definedName>
    <definedName name="IQ_EST_CFPS_GROWTH_Q_1YR" hidden="1">"c1776"</definedName>
    <definedName name="IQ_EST_CFPS_SEQ_GROWTH_Q" hidden="1">"c1777"</definedName>
    <definedName name="IQ_EST_CFPS_SURPRISE_PERCENT" hidden="1">"c1872"</definedName>
    <definedName name="IQ_EST_CURRENCY" hidden="1">"c2140"</definedName>
    <definedName name="IQ_EST_CURRENCY_CIQ" hidden="1">"c4769"</definedName>
    <definedName name="IQ_EST_CURRENCY_REUT" hidden="1">"c5437"</definedName>
    <definedName name="IQ_EST_DATE" hidden="1">"c1634"</definedName>
    <definedName name="IQ_EST_DATE_CIQ" hidden="1">"c4770"</definedName>
    <definedName name="IQ_EST_DATE_REUT" hidden="1">"c5438"</definedName>
    <definedName name="IQ_EST_DPS_DIFF" hidden="1">"c1873"</definedName>
    <definedName name="IQ_EST_DPS_GROWTH_1YR" hidden="1">"c1778"</definedName>
    <definedName name="IQ_EST_DPS_GROWTH_2YR" hidden="1">"c1779"</definedName>
    <definedName name="IQ_EST_DPS_GROWTH_Q_1YR" hidden="1">"c1780"</definedName>
    <definedName name="IQ_EST_DPS_SEQ_GROWTH_Q" hidden="1">"c1781"</definedName>
    <definedName name="IQ_EST_DPS_SURPRISE_PERCENT" hidden="1">"c1874"</definedName>
    <definedName name="IQ_EST_EBIT_DIFF" hidden="1">"c1875"</definedName>
    <definedName name="IQ_EST_EBIT_SURPRISE_PERCENT" hidden="1">"c1876"</definedName>
    <definedName name="IQ_EST_EBITDA_DIFF" hidden="1">"c1867"</definedName>
    <definedName name="IQ_EST_EBITDA_GROWTH_1YR" hidden="1">"c1766"</definedName>
    <definedName name="IQ_EST_EBITDA_GROWTH_2YR" hidden="1">"c1767"</definedName>
    <definedName name="IQ_EST_EBITDA_GROWTH_Q_1YR" hidden="1">"c1768"</definedName>
    <definedName name="IQ_EST_EBITDA_SEQ_GROWTH_Q" hidden="1">"c1769"</definedName>
    <definedName name="IQ_EST_EBITDA_SURPRISE_PERCENT" hidden="1">"c1868"</definedName>
    <definedName name="IQ_EST_EPS_DIFF" hidden="1">"c1864"</definedName>
    <definedName name="IQ_EST_EPS_GROWTH_1YR" hidden="1">"c1636"</definedName>
    <definedName name="IQ_EST_EPS_GROWTH_1YR_CIQ" hidden="1">"c3628"</definedName>
    <definedName name="IQ_EST_EPS_GROWTH_1YR_REUT" hidden="1">"c3646"</definedName>
    <definedName name="IQ_EST_EPS_GROWTH_2YR" hidden="1">"c1637"</definedName>
    <definedName name="IQ_EST_EPS_GROWTH_5YR" hidden="1">"c1655"</definedName>
    <definedName name="IQ_EST_EPS_GROWTH_5YR_CIQ" hidden="1">"c3615"</definedName>
    <definedName name="IQ_EST_EPS_GROWTH_5YR_HIGH" hidden="1">"c1657"</definedName>
    <definedName name="IQ_EST_EPS_GROWTH_5YR_HIGH_CIQ" hidden="1">"c4663"</definedName>
    <definedName name="IQ_EST_EPS_GROWTH_5YR_LOW" hidden="1">"c1658"</definedName>
    <definedName name="IQ_EST_EPS_GROWTH_5YR_LOW_CIQ" hidden="1">"c4664"</definedName>
    <definedName name="IQ_EST_EPS_GROWTH_5YR_MEDIAN" hidden="1">"c1656"</definedName>
    <definedName name="IQ_EST_EPS_GROWTH_5YR_MEDIAN_CIQ" hidden="1">"c5480"</definedName>
    <definedName name="IQ_EST_EPS_GROWTH_5YR_NUM" hidden="1">"c1659"</definedName>
    <definedName name="IQ_EST_EPS_GROWTH_5YR_NUM_CIQ" hidden="1">"c4665"</definedName>
    <definedName name="IQ_EST_EPS_GROWTH_5YR_REUT" hidden="1">"c3633"</definedName>
    <definedName name="IQ_EST_EPS_GROWTH_5YR_STDDEV" hidden="1">"c1660"</definedName>
    <definedName name="IQ_EST_EPS_GROWTH_5YR_STDDEV_CIQ" hidden="1">"c4666"</definedName>
    <definedName name="IQ_EST_EPS_GROWTH_Q_1YR" hidden="1">"c1641"</definedName>
    <definedName name="IQ_EST_EPS_GROWTH_Q_1YR_CIQ" hidden="1">"c4744"</definedName>
    <definedName name="IQ_EST_EPS_GROWTH_Q_1YR_REUT" hidden="1">"c5410"</definedName>
    <definedName name="IQ_EST_EPS_GW_DIFF" hidden="1">"c1891"</definedName>
    <definedName name="IQ_EST_EPS_GW_DIFF_CIQ" hidden="1">"c4761"</definedName>
    <definedName name="IQ_EST_EPS_GW_DIFF_REUT" hidden="1">"c5429"</definedName>
    <definedName name="IQ_EST_EPS_GW_SURPRISE_PERCENT" hidden="1">"c1892"</definedName>
    <definedName name="IQ_EST_EPS_GW_SURPRISE_PERCENT_CIQ" hidden="1">"c4762"</definedName>
    <definedName name="IQ_EST_EPS_GW_SURPRISE_PERCENT_REUT" hidden="1">"c5430"</definedName>
    <definedName name="IQ_EST_EPS_NORM_DIFF" hidden="1">"c2247"</definedName>
    <definedName name="IQ_EST_EPS_NORM_DIFF_CIQ" hidden="1">"c4745"</definedName>
    <definedName name="IQ_EST_EPS_NORM_DIFF_REUT" hidden="1">"c5411"</definedName>
    <definedName name="IQ_EST_EPS_NORM_SURPRISE_PERCENT" hidden="1">"c2248"</definedName>
    <definedName name="IQ_EST_EPS_NORM_SURPRISE_PERCENT_CIQ" hidden="1">"c4746"</definedName>
    <definedName name="IQ_EST_EPS_NORM_SURPRISE_PERCENT_REUT" hidden="1">"c5412"</definedName>
    <definedName name="IQ_EST_EPS_REPORT_DIFF" hidden="1">"c1893"</definedName>
    <definedName name="IQ_EST_EPS_REPORT_DIFF_CIQ" hidden="1">"c4763"</definedName>
    <definedName name="IQ_EST_EPS_REPORT_DIFF_REUT" hidden="1">"c5431"</definedName>
    <definedName name="IQ_EST_EPS_REPORT_SURPRISE_PERCENT" hidden="1">"c1894"</definedName>
    <definedName name="IQ_EST_EPS_REPORT_SURPRISE_PERCENT_CIQ" hidden="1">"c4764"</definedName>
    <definedName name="IQ_EST_EPS_REPORT_SURPRISE_PERCENT_REUT" hidden="1">"c5432"</definedName>
    <definedName name="IQ_EST_EPS_SEQ_GROWTH_Q" hidden="1">"c1764"</definedName>
    <definedName name="IQ_EST_EPS_SURPRISE" hidden="1">"c1635"</definedName>
    <definedName name="IQ_EST_EPS_SURPRISE_PERCENT" hidden="1">"c1635"</definedName>
    <definedName name="IQ_EST_FFO_DIFF" hidden="1">"c1869"</definedName>
    <definedName name="IQ_EST_FFO_GROWTH_1YR" hidden="1">"c1770"</definedName>
    <definedName name="IQ_EST_FFO_GROWTH_2YR" hidden="1">"c1771"</definedName>
    <definedName name="IQ_EST_FFO_GROWTH_Q_1YR" hidden="1">"c1772"</definedName>
    <definedName name="IQ_EST_FFO_SEQ_GROWTH_Q" hidden="1">"c1773"</definedName>
    <definedName name="IQ_EST_FFO_SURPRISE_PERCENT" hidden="1">"c1870"</definedName>
    <definedName name="IQ_EST_NAV_DIFF" hidden="1">"c1895"</definedName>
    <definedName name="IQ_EST_NAV_SURPRISE_PERCENT" hidden="1">"c1896"</definedName>
    <definedName name="IQ_EST_NI_DIFF" hidden="1">"c1885"</definedName>
    <definedName name="IQ_EST_NI_GW_DIFF" hidden="1">"c1887"</definedName>
    <definedName name="IQ_EST_NI_GW_SURPRISE_PERCENT" hidden="1">"c1888"</definedName>
    <definedName name="IQ_EST_NI_REPORT_DIFF" hidden="1">"c1889"</definedName>
    <definedName name="IQ_EST_NI_REPORT_SURPRISE_PERCENT" hidden="1">"c1890"</definedName>
    <definedName name="IQ_EST_NI_SURPRISE_PERCENT" hidden="1">"c1886"</definedName>
    <definedName name="IQ_EST_NUM_BUY" hidden="1">"c1759"</definedName>
    <definedName name="IQ_EST_NUM_BUY_REUT" hidden="1">"c3869"</definedName>
    <definedName name="IQ_EST_NUM_BUY_THOM" hidden="1">"c5165"</definedName>
    <definedName name="IQ_EST_NUM_HOLD" hidden="1">"c1761"</definedName>
    <definedName name="IQ_EST_NUM_HOLD_REUT" hidden="1">"c3871"</definedName>
    <definedName name="IQ_EST_NUM_HOLD_THOM" hidden="1">"c5167"</definedName>
    <definedName name="IQ_EST_NUM_NO_OPINION" hidden="1">"c1758"</definedName>
    <definedName name="IQ_EST_NUM_OUTPERFORM" hidden="1">"c1760"</definedName>
    <definedName name="IQ_EST_NUM_OUTPERFORM_REUT" hidden="1">"c3870"</definedName>
    <definedName name="IQ_EST_NUM_OUTPERFORM_THOM" hidden="1">"c5166"</definedName>
    <definedName name="IQ_EST_NUM_SELL" hidden="1">"c1763"</definedName>
    <definedName name="IQ_EST_NUM_SELL_REUT" hidden="1">"c3873"</definedName>
    <definedName name="IQ_EST_NUM_SELL_THOM" hidden="1">"c5169"</definedName>
    <definedName name="IQ_EST_NUM_UNDERPERFORM" hidden="1">"c1762"</definedName>
    <definedName name="IQ_EST_NUM_UNDERPERFORM_REUT" hidden="1">"c3872"</definedName>
    <definedName name="IQ_EST_NUM_UNDERPERFORM_THOM" hidden="1">"c5168"</definedName>
    <definedName name="IQ_EST_OPER_INC_DIFF" hidden="1">"c1877"</definedName>
    <definedName name="IQ_EST_OPER_INC_SURPRISE_PERCENT" hidden="1">"c1878"</definedName>
    <definedName name="IQ_EST_PRE_TAX_DIFF" hidden="1">"c1879"</definedName>
    <definedName name="IQ_EST_PRE_TAX_GW_DIFF" hidden="1">"c1881"</definedName>
    <definedName name="IQ_EST_PRE_TAX_GW_SURPRISE_PERCENT" hidden="1">"c1882"</definedName>
    <definedName name="IQ_EST_PRE_TAX_REPORT_DIFF" hidden="1">"c1883"</definedName>
    <definedName name="IQ_EST_PRE_TAX_REPORT_SURPRISE_PERCENT" hidden="1">"c1884"</definedName>
    <definedName name="IQ_EST_PRE_TAX_SURPRISE_PERCENT" hidden="1">"c1880"</definedName>
    <definedName name="IQ_EST_REV_DIFF" hidden="1">"c1865"</definedName>
    <definedName name="IQ_EST_REV_GROWTH_1YR" hidden="1">"c1638"</definedName>
    <definedName name="IQ_EST_REV_GROWTH_2YR" hidden="1">"c1639"</definedName>
    <definedName name="IQ_EST_REV_GROWTH_Q_1YR" hidden="1">"c1640"</definedName>
    <definedName name="IQ_EST_REV_SEQ_GROWTH_Q" hidden="1">"c1765"</definedName>
    <definedName name="IQ_EST_REV_SURPRISE_PERCENT" hidden="1">"c1866"</definedName>
    <definedName name="IQ_EST_VENDOR" hidden="1">"c5564"</definedName>
    <definedName name="IQ_ESTIMATED_ASSESSABLE_DEPOSITS_FDIC" hidden="1">"c6490"</definedName>
    <definedName name="IQ_ESTIMATED_INSURED_DEPOSITS_FDIC" hidden="1">"c6491"</definedName>
    <definedName name="IQ_EV_OVER_EMPLOYEE" hidden="1">"c1428"</definedName>
    <definedName name="IQ_EV_OVER_LTM_EBIT" hidden="1">"c1426"</definedName>
    <definedName name="IQ_EV_OVER_LTM_EBITDA" hidden="1">"c1427"</definedName>
    <definedName name="IQ_EV_OVER_LTM_REVENUE" hidden="1">"c1429"</definedName>
    <definedName name="IQ_EV_OVER_REVENUE_EST" hidden="1">"c165"</definedName>
    <definedName name="IQ_EV_OVER_REVENUE_EST_1" hidden="1">"c166"</definedName>
    <definedName name="IQ_EVAL_DATE" hidden="1">"c2180"</definedName>
    <definedName name="IQ_EXCHANGE" hidden="1">"c405"</definedName>
    <definedName name="IQ_EXCISE_TAXES_EXCL_SALES" hidden="1">"c5515"</definedName>
    <definedName name="IQ_EXCISE_TAXES_INCL_SALES" hidden="1">"c5514"</definedName>
    <definedName name="IQ_EXERCISE_PRICE" hidden="1">"c1897"</definedName>
    <definedName name="IQ_EXERCISED" hidden="1">"c406"</definedName>
    <definedName name="IQ_EXP_RETURN_PENSION_DOMESTIC" hidden="1">"c407"</definedName>
    <definedName name="IQ_EXP_RETURN_PENSION_FOREIGN" hidden="1">"c408"</definedName>
    <definedName name="IQ_EXPENSE_CODE_" hidden="1">"019802400"</definedName>
    <definedName name="IQ_EXPENSES_AP" hidden="1">"c8875"</definedName>
    <definedName name="IQ_EXPENSES_AP_ABS" hidden="1">"c8894"</definedName>
    <definedName name="IQ_EXPENSES_NAME_AP" hidden="1">"c8913"</definedName>
    <definedName name="IQ_EXPENSES_NAME_AP_ABS" hidden="1">"c8932"</definedName>
    <definedName name="IQ_EXPLORATION_EXPENDITURE_ALUM" hidden="1">"c9255"</definedName>
    <definedName name="IQ_EXPLORATION_EXPENDITURE_COAL" hidden="1">"c9827"</definedName>
    <definedName name="IQ_EXPLORATION_EXPENDITURE_COP" hidden="1">"c9202"</definedName>
    <definedName name="IQ_EXPLORATION_EXPENDITURE_DIAM" hidden="1">"c9679"</definedName>
    <definedName name="IQ_EXPLORATION_EXPENDITURE_GOLD" hidden="1">"c9040"</definedName>
    <definedName name="IQ_EXPLORATION_EXPENDITURE_IRON" hidden="1">"c9414"</definedName>
    <definedName name="IQ_EXPLORATION_EXPENDITURE_LEAD" hidden="1">"c9467"</definedName>
    <definedName name="IQ_EXPLORATION_EXPENDITURE_MANG" hidden="1">"c9520"</definedName>
    <definedName name="IQ_EXPLORATION_EXPENDITURE_MOLYB" hidden="1">"c9732"</definedName>
    <definedName name="IQ_EXPLORATION_EXPENDITURE_NICK" hidden="1">"c9308"</definedName>
    <definedName name="IQ_EXPLORATION_EXPENDITURE_PLAT" hidden="1">"c9146"</definedName>
    <definedName name="IQ_EXPLORATION_EXPENDITURE_SILVER" hidden="1">"c9093"</definedName>
    <definedName name="IQ_EXPLORATION_EXPENDITURE_TITAN" hidden="1">"c9573"</definedName>
    <definedName name="IQ_EXPLORATION_EXPENDITURE_URAN" hidden="1">"c9626"</definedName>
    <definedName name="IQ_EXPLORATION_EXPENDITURE_ZINC" hidden="1">"c9361"</definedName>
    <definedName name="IQ_EXPLORE_DRILL" hidden="1">"c409"</definedName>
    <definedName name="IQ_EXPORT_PRICE_INDEX" hidden="1">"c6860"</definedName>
    <definedName name="IQ_EXPORT_PRICE_INDEX_APR" hidden="1">"c7520"</definedName>
    <definedName name="IQ_EXPORT_PRICE_INDEX_APR_FC" hidden="1">"c8400"</definedName>
    <definedName name="IQ_EXPORT_PRICE_INDEX_FC" hidden="1">"c7740"</definedName>
    <definedName name="IQ_EXPORT_PRICE_INDEX_POP" hidden="1">"c7080"</definedName>
    <definedName name="IQ_EXPORT_PRICE_INDEX_POP_FC" hidden="1">"c7960"</definedName>
    <definedName name="IQ_EXPORT_PRICE_INDEX_YOY" hidden="1">"c7300"</definedName>
    <definedName name="IQ_EXPORT_PRICE_INDEX_YOY_FC" hidden="1">"c8180"</definedName>
    <definedName name="IQ_EXPORTS_APR_FC_UNUSED_UNUSED_UNUSED" hidden="1">"c8401"</definedName>
    <definedName name="IQ_EXPORTS_APR_UNUSED_UNUSED_UNUSED" hidden="1">"c7521"</definedName>
    <definedName name="IQ_EXPORTS_FACTOR_SERVICES" hidden="1">"c6862"</definedName>
    <definedName name="IQ_EXPORTS_FACTOR_SERVICES_APR" hidden="1">"c7522"</definedName>
    <definedName name="IQ_EXPORTS_FACTOR_SERVICES_APR_FC" hidden="1">"c8402"</definedName>
    <definedName name="IQ_EXPORTS_FACTOR_SERVICES_FC" hidden="1">"c7742"</definedName>
    <definedName name="IQ_EXPORTS_FACTOR_SERVICES_POP" hidden="1">"c7082"</definedName>
    <definedName name="IQ_EXPORTS_FACTOR_SERVICES_POP_FC" hidden="1">"c7962"</definedName>
    <definedName name="IQ_EXPORTS_FACTOR_SERVICES_SAAR" hidden="1">"c6863"</definedName>
    <definedName name="IQ_EXPORTS_FACTOR_SERVICES_SAAR_APR" hidden="1">"c7523"</definedName>
    <definedName name="IQ_EXPORTS_FACTOR_SERVICES_SAAR_APR_FC" hidden="1">"c8403"</definedName>
    <definedName name="IQ_EXPORTS_FACTOR_SERVICES_SAAR_FC" hidden="1">"c7743"</definedName>
    <definedName name="IQ_EXPORTS_FACTOR_SERVICES_SAAR_POP" hidden="1">"c7083"</definedName>
    <definedName name="IQ_EXPORTS_FACTOR_SERVICES_SAAR_POP_FC" hidden="1">"c7963"</definedName>
    <definedName name="IQ_EXPORTS_FACTOR_SERVICES_SAAR_USD_APR_FC" hidden="1">"c11817"</definedName>
    <definedName name="IQ_EXPORTS_FACTOR_SERVICES_SAAR_USD_FC" hidden="1">"c11814"</definedName>
    <definedName name="IQ_EXPORTS_FACTOR_SERVICES_SAAR_USD_POP_FC" hidden="1">"c11815"</definedName>
    <definedName name="IQ_EXPORTS_FACTOR_SERVICES_SAAR_USD_YOY_FC" hidden="1">"c11816"</definedName>
    <definedName name="IQ_EXPORTS_FACTOR_SERVICES_SAAR_YOY" hidden="1">"c7303"</definedName>
    <definedName name="IQ_EXPORTS_FACTOR_SERVICES_SAAR_YOY_FC" hidden="1">"c8183"</definedName>
    <definedName name="IQ_EXPORTS_FACTOR_SERVICES_USD_APR_FC" hidden="1">"c11813"</definedName>
    <definedName name="IQ_EXPORTS_FACTOR_SERVICES_USD_FC" hidden="1">"c11810"</definedName>
    <definedName name="IQ_EXPORTS_FACTOR_SERVICES_USD_POP_FC" hidden="1">"c11811"</definedName>
    <definedName name="IQ_EXPORTS_FACTOR_SERVICES_USD_YOY_FC" hidden="1">"c11812"</definedName>
    <definedName name="IQ_EXPORTS_FACTOR_SERVICES_YOY" hidden="1">"c7302"</definedName>
    <definedName name="IQ_EXPORTS_FACTOR_SERVICES_YOY_FC" hidden="1">"c8182"</definedName>
    <definedName name="IQ_EXPORTS_FC_UNUSED_UNUSED_UNUSED" hidden="1">"c7741"</definedName>
    <definedName name="IQ_EXPORTS_GOODS" hidden="1">"c6864"</definedName>
    <definedName name="IQ_EXPORTS_GOODS_APR" hidden="1">"c7524"</definedName>
    <definedName name="IQ_EXPORTS_GOODS_APR_FC" hidden="1">"c8404"</definedName>
    <definedName name="IQ_EXPORTS_GOODS_FC" hidden="1">"c7744"</definedName>
    <definedName name="IQ_EXPORTS_GOODS_NONFACTOR_SERVICES" hidden="1">"c6865"</definedName>
    <definedName name="IQ_EXPORTS_GOODS_NONFACTOR_SERVICES_APR" hidden="1">"c7525"</definedName>
    <definedName name="IQ_EXPORTS_GOODS_NONFACTOR_SERVICES_APR_FC" hidden="1">"c8405"</definedName>
    <definedName name="IQ_EXPORTS_GOODS_NONFACTOR_SERVICES_FC" hidden="1">"c7745"</definedName>
    <definedName name="IQ_EXPORTS_GOODS_NONFACTOR_SERVICES_POP" hidden="1">"c7085"</definedName>
    <definedName name="IQ_EXPORTS_GOODS_NONFACTOR_SERVICES_POP_FC" hidden="1">"c7965"</definedName>
    <definedName name="IQ_EXPORTS_GOODS_NONFACTOR_SERVICES_YOY" hidden="1">"c7305"</definedName>
    <definedName name="IQ_EXPORTS_GOODS_NONFACTOR_SERVICES_YOY_FC" hidden="1">"c8185"</definedName>
    <definedName name="IQ_EXPORTS_GOODS_POP" hidden="1">"c7084"</definedName>
    <definedName name="IQ_EXPORTS_GOODS_POP_FC" hidden="1">"c7964"</definedName>
    <definedName name="IQ_EXPORTS_GOODS_REAL" hidden="1">"c6973"</definedName>
    <definedName name="IQ_EXPORTS_GOODS_REAL_APR" hidden="1">"c7633"</definedName>
    <definedName name="IQ_EXPORTS_GOODS_REAL_APR_FC" hidden="1">"c8513"</definedName>
    <definedName name="IQ_EXPORTS_GOODS_REAL_FC" hidden="1">"c7853"</definedName>
    <definedName name="IQ_EXPORTS_GOODS_REAL_POP" hidden="1">"c7193"</definedName>
    <definedName name="IQ_EXPORTS_GOODS_REAL_POP_FC" hidden="1">"c8073"</definedName>
    <definedName name="IQ_EXPORTS_GOODS_REAL_SAAR" hidden="1">"c11930"</definedName>
    <definedName name="IQ_EXPORTS_GOODS_REAL_SAAR_APR" hidden="1">"c11933"</definedName>
    <definedName name="IQ_EXPORTS_GOODS_REAL_SAAR_APR_FC_UNUSED_UNUSED_UNUSED" hidden="1">"c8512"</definedName>
    <definedName name="IQ_EXPORTS_GOODS_REAL_SAAR_APR_UNUSED_UNUSED_UNUSED" hidden="1">"c7632"</definedName>
    <definedName name="IQ_EXPORTS_GOODS_REAL_SAAR_FC_UNUSED_UNUSED_UNUSED" hidden="1">"c7852"</definedName>
    <definedName name="IQ_EXPORTS_GOODS_REAL_SAAR_POP" hidden="1">"c11931"</definedName>
    <definedName name="IQ_EXPORTS_GOODS_REAL_SAAR_POP_FC_UNUSED_UNUSED_UNUSED" hidden="1">"c8072"</definedName>
    <definedName name="IQ_EXPORTS_GOODS_REAL_SAAR_POP_UNUSED_UNUSED_UNUSED" hidden="1">"c7192"</definedName>
    <definedName name="IQ_EXPORTS_GOODS_REAL_SAAR_UNUSED_UNUSED_UNUSED" hidden="1">"c6972"</definedName>
    <definedName name="IQ_EXPORTS_GOODS_REAL_SAAR_YOY" hidden="1">"c11932"</definedName>
    <definedName name="IQ_EXPORTS_GOODS_REAL_SAAR_YOY_FC_UNUSED_UNUSED_UNUSED" hidden="1">"c8292"</definedName>
    <definedName name="IQ_EXPORTS_GOODS_REAL_SAAR_YOY_UNUSED_UNUSED_UNUSED" hidden="1">"c7412"</definedName>
    <definedName name="IQ_EXPORTS_GOODS_REAL_YOY" hidden="1">"c7413"</definedName>
    <definedName name="IQ_EXPORTS_GOODS_REAL_YOY_FC" hidden="1">"c8293"</definedName>
    <definedName name="IQ_EXPORTS_GOODS_SERVICES" hidden="1">"c6866"</definedName>
    <definedName name="IQ_EXPORTS_GOODS_SERVICES_APR" hidden="1">"c7526"</definedName>
    <definedName name="IQ_EXPORTS_GOODS_SERVICES_APR_FC" hidden="1">"c8406"</definedName>
    <definedName name="IQ_EXPORTS_GOODS_SERVICES_FC" hidden="1">"c7746"</definedName>
    <definedName name="IQ_EXPORTS_GOODS_SERVICES_POP" hidden="1">"c7086"</definedName>
    <definedName name="IQ_EXPORTS_GOODS_SERVICES_POP_FC" hidden="1">"c7966"</definedName>
    <definedName name="IQ_EXPORTS_GOODS_SERVICES_REAL" hidden="1">"c6974"</definedName>
    <definedName name="IQ_EXPORTS_GOODS_SERVICES_REAL_APR" hidden="1">"c7634"</definedName>
    <definedName name="IQ_EXPORTS_GOODS_SERVICES_REAL_APR_FC" hidden="1">"c8514"</definedName>
    <definedName name="IQ_EXPORTS_GOODS_SERVICES_REAL_FC" hidden="1">"c7854"</definedName>
    <definedName name="IQ_EXPORTS_GOODS_SERVICES_REAL_POP" hidden="1">"c7194"</definedName>
    <definedName name="IQ_EXPORTS_GOODS_SERVICES_REAL_POP_FC" hidden="1">"c8074"</definedName>
    <definedName name="IQ_EXPORTS_GOODS_SERVICES_REAL_SAAR" hidden="1">"c6975"</definedName>
    <definedName name="IQ_EXPORTS_GOODS_SERVICES_REAL_SAAR_APR" hidden="1">"c7635"</definedName>
    <definedName name="IQ_EXPORTS_GOODS_SERVICES_REAL_SAAR_APR_FC" hidden="1">"c8515"</definedName>
    <definedName name="IQ_EXPORTS_GOODS_SERVICES_REAL_SAAR_FC" hidden="1">"c7855"</definedName>
    <definedName name="IQ_EXPORTS_GOODS_SERVICES_REAL_SAAR_POP" hidden="1">"c7195"</definedName>
    <definedName name="IQ_EXPORTS_GOODS_SERVICES_REAL_SAAR_POP_FC" hidden="1">"c8075"</definedName>
    <definedName name="IQ_EXPORTS_GOODS_SERVICES_REAL_SAAR_YOY" hidden="1">"c7415"</definedName>
    <definedName name="IQ_EXPORTS_GOODS_SERVICES_REAL_SAAR_YOY_FC" hidden="1">"c8295"</definedName>
    <definedName name="IQ_EXPORTS_GOODS_SERVICES_REAL_USD" hidden="1">"c11926"</definedName>
    <definedName name="IQ_EXPORTS_GOODS_SERVICES_REAL_USD_APR" hidden="1">"c11929"</definedName>
    <definedName name="IQ_EXPORTS_GOODS_SERVICES_REAL_USD_POP" hidden="1">"c11927"</definedName>
    <definedName name="IQ_EXPORTS_GOODS_SERVICES_REAL_USD_YOY" hidden="1">"c11928"</definedName>
    <definedName name="IQ_EXPORTS_GOODS_SERVICES_REAL_YOY" hidden="1">"c7414"</definedName>
    <definedName name="IQ_EXPORTS_GOODS_SERVICES_REAL_YOY_FC" hidden="1">"c8294"</definedName>
    <definedName name="IQ_EXPORTS_GOODS_SERVICES_SAAR" hidden="1">"c6867"</definedName>
    <definedName name="IQ_EXPORTS_GOODS_SERVICES_SAAR_APR" hidden="1">"c7527"</definedName>
    <definedName name="IQ_EXPORTS_GOODS_SERVICES_SAAR_APR_FC" hidden="1">"c8407"</definedName>
    <definedName name="IQ_EXPORTS_GOODS_SERVICES_SAAR_FC" hidden="1">"c7747"</definedName>
    <definedName name="IQ_EXPORTS_GOODS_SERVICES_SAAR_POP" hidden="1">"c7087"</definedName>
    <definedName name="IQ_EXPORTS_GOODS_SERVICES_SAAR_POP_FC" hidden="1">"c7967"</definedName>
    <definedName name="IQ_EXPORTS_GOODS_SERVICES_SAAR_YOY" hidden="1">"c7307"</definedName>
    <definedName name="IQ_EXPORTS_GOODS_SERVICES_SAAR_YOY_FC" hidden="1">"c8187"</definedName>
    <definedName name="IQ_EXPORTS_GOODS_SERVICES_USD" hidden="1">"c11822"</definedName>
    <definedName name="IQ_EXPORTS_GOODS_SERVICES_USD_APR" hidden="1">"c11825"</definedName>
    <definedName name="IQ_EXPORTS_GOODS_SERVICES_USD_POP" hidden="1">"c11823"</definedName>
    <definedName name="IQ_EXPORTS_GOODS_SERVICES_USD_YOY" hidden="1">"c11824"</definedName>
    <definedName name="IQ_EXPORTS_GOODS_SERVICES_YOY" hidden="1">"c7306"</definedName>
    <definedName name="IQ_EXPORTS_GOODS_SERVICES_YOY_FC" hidden="1">"c8186"</definedName>
    <definedName name="IQ_EXPORTS_GOODS_USD" hidden="1">"c11818"</definedName>
    <definedName name="IQ_EXPORTS_GOODS_USD_APR" hidden="1">"c11821"</definedName>
    <definedName name="IQ_EXPORTS_GOODS_USD_POP" hidden="1">"c11819"</definedName>
    <definedName name="IQ_EXPORTS_GOODS_USD_YOY" hidden="1">"c11820"</definedName>
    <definedName name="IQ_EXPORTS_GOODS_YOY" hidden="1">"c7304"</definedName>
    <definedName name="IQ_EXPORTS_GOODS_YOY_FC" hidden="1">"c8184"</definedName>
    <definedName name="IQ_EXPORTS_NONFACTOR_SERVICES" hidden="1">"c6868"</definedName>
    <definedName name="IQ_EXPORTS_NONFACTOR_SERVICES_APR" hidden="1">"c7528"</definedName>
    <definedName name="IQ_EXPORTS_NONFACTOR_SERVICES_APR_FC" hidden="1">"c8408"</definedName>
    <definedName name="IQ_EXPORTS_NONFACTOR_SERVICES_FC" hidden="1">"c7748"</definedName>
    <definedName name="IQ_EXPORTS_NONFACTOR_SERVICES_POP" hidden="1">"c7088"</definedName>
    <definedName name="IQ_EXPORTS_NONFACTOR_SERVICES_POP_FC" hidden="1">"c7968"</definedName>
    <definedName name="IQ_EXPORTS_NONFACTOR_SERVICES_YOY" hidden="1">"c7308"</definedName>
    <definedName name="IQ_EXPORTS_NONFACTOR_SERVICES_YOY_FC" hidden="1">"c8188"</definedName>
    <definedName name="IQ_EXPORTS_POP_FC_UNUSED_UNUSED_UNUSED" hidden="1">"c7961"</definedName>
    <definedName name="IQ_EXPORTS_POP_UNUSED_UNUSED_UNUSED" hidden="1">"c7081"</definedName>
    <definedName name="IQ_EXPORTS_SERVICES_REAL" hidden="1">"c6977"</definedName>
    <definedName name="IQ_EXPORTS_SERVICES_REAL_APR" hidden="1">"c7637"</definedName>
    <definedName name="IQ_EXPORTS_SERVICES_REAL_APR_FC" hidden="1">"c8517"</definedName>
    <definedName name="IQ_EXPORTS_SERVICES_REAL_FC" hidden="1">"c7857"</definedName>
    <definedName name="IQ_EXPORTS_SERVICES_REAL_POP" hidden="1">"c7197"</definedName>
    <definedName name="IQ_EXPORTS_SERVICES_REAL_POP_FC" hidden="1">"c8077"</definedName>
    <definedName name="IQ_EXPORTS_SERVICES_REAL_SAAR" hidden="1">"c11934"</definedName>
    <definedName name="IQ_EXPORTS_SERVICES_REAL_SAAR_APR" hidden="1">"c11937"</definedName>
    <definedName name="IQ_EXPORTS_SERVICES_REAL_SAAR_APR_FC_UNUSED_UNUSED_UNUSED" hidden="1">"c8516"</definedName>
    <definedName name="IQ_EXPORTS_SERVICES_REAL_SAAR_APR_UNUSED_UNUSED_UNUSED" hidden="1">"c7636"</definedName>
    <definedName name="IQ_EXPORTS_SERVICES_REAL_SAAR_FC_UNUSED_UNUSED_UNUSED" hidden="1">"c7856"</definedName>
    <definedName name="IQ_EXPORTS_SERVICES_REAL_SAAR_POP" hidden="1">"c11935"</definedName>
    <definedName name="IQ_EXPORTS_SERVICES_REAL_SAAR_POP_FC_UNUSED_UNUSED_UNUSED" hidden="1">"c8076"</definedName>
    <definedName name="IQ_EXPORTS_SERVICES_REAL_SAAR_POP_UNUSED_UNUSED_UNUSED" hidden="1">"c7196"</definedName>
    <definedName name="IQ_EXPORTS_SERVICES_REAL_SAAR_UNUSED_UNUSED_UNUSED" hidden="1">"c6976"</definedName>
    <definedName name="IQ_EXPORTS_SERVICES_REAL_SAAR_YOY" hidden="1">"c11936"</definedName>
    <definedName name="IQ_EXPORTS_SERVICES_REAL_SAAR_YOY_FC_UNUSED_UNUSED_UNUSED" hidden="1">"c8296"</definedName>
    <definedName name="IQ_EXPORTS_SERVICES_REAL_SAAR_YOY_UNUSED_UNUSED_UNUSED" hidden="1">"c7416"</definedName>
    <definedName name="IQ_EXPORTS_SERVICES_REAL_YOY" hidden="1">"c7417"</definedName>
    <definedName name="IQ_EXPORTS_SERVICES_REAL_YOY_FC" hidden="1">"c8297"</definedName>
    <definedName name="IQ_EXPORTS_UNUSED_UNUSED_UNUSED" hidden="1">"c6861"</definedName>
    <definedName name="IQ_EXPORTS_USD" hidden="1">"c11806"</definedName>
    <definedName name="IQ_EXPORTS_USD_APR" hidden="1">"c11809"</definedName>
    <definedName name="IQ_EXPORTS_USD_POP" hidden="1">"c11807"</definedName>
    <definedName name="IQ_EXPORTS_USD_YOY" hidden="1">"c11808"</definedName>
    <definedName name="IQ_EXPORTS_YOY_FC_UNUSED_UNUSED_UNUSED" hidden="1">"c8181"</definedName>
    <definedName name="IQ_EXPORTS_YOY_UNUSED_UNUSED_UNUSED" hidden="1">"c7301"</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 hidden="1">"c6216"</definedName>
    <definedName name="IQ_EXTRA_ACC_ITEMS_REIT" hidden="1">"c415"</definedName>
    <definedName name="IQ_EXTRA_ACC_ITEMS_UTI" hidden="1">"c416"</definedName>
    <definedName name="IQ_EXTRA_ITEMS" hidden="1">"c1459"</definedName>
    <definedName name="IQ_EXTRAORDINARY_GAINS_FDIC" hidden="1">"c6586"</definedName>
    <definedName name="IQ_FAD" hidden="1">"c8757"</definedName>
    <definedName name="IQ_FAD_PAYOUT_RATIO" hidden="1">"c8872"</definedName>
    <definedName name="IQ_FAIR_VALUE_FDIC" hidden="1">"c6427"</definedName>
    <definedName name="IQ_FARM_LOANS_NET_FDIC" hidden="1">"c6316"</definedName>
    <definedName name="IQ_FARM_LOANS_TOTAL_LOANS_FOREIGN_FDIC" hidden="1">"c6450"</definedName>
    <definedName name="IQ_FARMLAND_LOANS_FDIC" hidden="1">"c6314"</definedName>
    <definedName name="IQ_FDIC" hidden="1">"c417"</definedName>
    <definedName name="IQ_FED_BUDGET_RECEIPTS" hidden="1">"c6869"</definedName>
    <definedName name="IQ_FED_BUDGET_RECEIPTS_APR" hidden="1">"c7529"</definedName>
    <definedName name="IQ_FED_BUDGET_RECEIPTS_APR_FC" hidden="1">"c8409"</definedName>
    <definedName name="IQ_FED_BUDGET_RECEIPTS_FC" hidden="1">"c7749"</definedName>
    <definedName name="IQ_FED_BUDGET_RECEIPTS_POP" hidden="1">"c7089"</definedName>
    <definedName name="IQ_FED_BUDGET_RECEIPTS_POP_FC" hidden="1">"c7969"</definedName>
    <definedName name="IQ_FED_BUDGET_RECEIPTS_YOY" hidden="1">"c7309"</definedName>
    <definedName name="IQ_FED_BUDGET_RECEIPTS_YOY_FC" hidden="1">"c8189"</definedName>
    <definedName name="IQ_FED_FUNDS_PURCHASED_FDIC" hidden="1">"c6343"</definedName>
    <definedName name="IQ_FED_FUNDS_SOLD_FDIC" hidden="1">"c6307"</definedName>
    <definedName name="IQ_FEDFUNDS_SOLD" hidden="1">"c2256"</definedName>
    <definedName name="IQ_FFO" hidden="1">"c1574"</definedName>
    <definedName name="IQ_FFO_ACT_OR_EST" hidden="1">"c2216"</definedName>
    <definedName name="IQ_FFO_ADJ_ACT_OR_EST" hidden="1">"c4435"</definedName>
    <definedName name="IQ_FFO_ADJ_ACT_OR_EST_CIQ" hidden="1">"c4960"</definedName>
    <definedName name="IQ_FFO_EST" hidden="1">"c418"</definedName>
    <definedName name="IQ_FFO_HIGH_EST" hidden="1">"c419"</definedName>
    <definedName name="IQ_FFO_LOW_EST" hidden="1">"c420"</definedName>
    <definedName name="IQ_FFO_MEDIAN_EST" hidden="1">"c1665"</definedName>
    <definedName name="IQ_FFO_NUM_EST" hidden="1">"c421"</definedName>
    <definedName name="IQ_FFO_PAYOUT_RATIO" hidden="1">"c3492"</definedName>
    <definedName name="IQ_FFO_PER_SHARE_BASIC" hidden="1">"c8867"</definedName>
    <definedName name="IQ_FFO_PER_SHARE_DILUTED" hidden="1">"c8868"</definedName>
    <definedName name="IQ_FFO_SHARE_ACT_OR_EST" hidden="1">"c4446"</definedName>
    <definedName name="IQ_FFO_SHARE_ACT_OR_EST_CIQ" hidden="1">"c4971"</definedName>
    <definedName name="IQ_FFO_STDDEV_EST" hidden="1">"c422"</definedName>
    <definedName name="IQ_FH" hidden="1">100000</definedName>
    <definedName name="IQ_FHLB_ADVANCES_FDIC" hidden="1">"c6366"</definedName>
    <definedName name="IQ_FHLB_DEBT" hidden="1">"c423"</definedName>
    <definedName name="IQ_FHLB_DUE_AFTER_FIVE" hidden="1">"c2086"</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DUCIARY_ACTIVITIES_FDIC" hidden="1">"c6571"</definedName>
    <definedName name="IQ_FIFETEEN_YEAR_FIXED_AND_FLOATING_RATE_FDIC" hidden="1">"c6423"</definedName>
    <definedName name="IQ_FIFETEEN_YEAR_MORTGAGE_PASS_THROUGHS_FDIC" hidden="1">"c6415"</definedName>
    <definedName name="IQ_FILING_CURRENCY" hidden="1">"c2129"</definedName>
    <definedName name="IQ_FILING_CURRENCY_AP" hidden="1">"c11747"</definedName>
    <definedName name="IQ_FILINGDATE_BS" hidden="1">"c424"</definedName>
    <definedName name="IQ_FILINGDATE_CF" hidden="1">"c425"</definedName>
    <definedName name="IQ_FILINGDATE_IS" hidden="1">"c426"</definedName>
    <definedName name="IQ_FILM_RIGHTS" hidden="1">"c2254"</definedName>
    <definedName name="IQ_FIN_DIV_ASSETS_CURRENT" hidden="1">"c427"</definedName>
    <definedName name="IQ_FIN_DIV_ASSETS_LT" hidden="1">"c428"</definedName>
    <definedName name="IQ_FIN_DIV_CASH_EQUIV" hidden="1">"c6289"</definedName>
    <definedName name="IQ_FIN_DIV_CURRENT_PORT_DEBT_TOTAL" hidden="1">"c5524"</definedName>
    <definedName name="IQ_FIN_DIV_CURRENT_PORT_LEASES_TOTAL" hidden="1">"c5523"</definedName>
    <definedName name="IQ_FIN_DIV_DEBT_CURRENT" hidden="1">"c429"</definedName>
    <definedName name="IQ_FIN_DIV_DEBT_LT" hidden="1">"c430"</definedName>
    <definedName name="IQ_FIN_DIV_DEBT_LT_TOTAL" hidden="1">"c5526"</definedName>
    <definedName name="IQ_FIN_DIV_DEBT_TOTAL" hidden="1">"c5656"</definedName>
    <definedName name="IQ_FIN_DIV_EXP" hidden="1">"c431"</definedName>
    <definedName name="IQ_FIN_DIV_INT_EXP" hidden="1">"c432"</definedName>
    <definedName name="IQ_FIN_DIV_LEASES_LT_TOTAL" hidden="1">"c5525"</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LT_DEBT_TOTAL" hidden="1">"c5655"</definedName>
    <definedName name="IQ_FIN_DIV_NOTES_PAY_TOTAL" hidden="1">"c5522"</definedName>
    <definedName name="IQ_FIN_DIV_REV" hidden="1">"c437"</definedName>
    <definedName name="IQ_FIN_DIV_ST_DEBT_TOTAL" hidden="1">"c5527"</definedName>
    <definedName name="IQ_FIN_DIV_ST_INVEST" hidden="1">"c6288"</definedName>
    <definedName name="IQ_FINANCING_CASH" hidden="1">"c1405"</definedName>
    <definedName name="IQ_FINANCING_CASH_SUPPL" hidden="1">"c1406"</definedName>
    <definedName name="IQ_FINANCING_OBLIG_CURRENT" hidden="1">"c11753"</definedName>
    <definedName name="IQ_FINANCING_OBLIG_NON_CURRENT" hidden="1">"c11754"</definedName>
    <definedName name="IQ_FINISHED_INV" hidden="1">"c438"</definedName>
    <definedName name="IQ_FIRST_INT_DATE" hidden="1">"c2186"</definedName>
    <definedName name="IQ_FIRST_YEAR_LIFE" hidden="1">"c439"</definedName>
    <definedName name="IQ_FIRST_YEAR_LIFE_PREM" hidden="1">"c2787"</definedName>
    <definedName name="IQ_FIRST_YEAR_PREM" hidden="1">"c2786"</definedName>
    <definedName name="IQ_FIRSTPRICINGDATE" hidden="1">"c3050"</definedName>
    <definedName name="IQ_FISCAL_Q" hidden="1">"c440"</definedName>
    <definedName name="IQ_FISCAL_Q_EST" hidden="1">"c6794"</definedName>
    <definedName name="IQ_FISCAL_Q_EST_CIQ" hidden="1">"c6806"</definedName>
    <definedName name="IQ_FISCAL_Q_EST_REUT" hidden="1">"c6798"</definedName>
    <definedName name="IQ_FISCAL_Y" hidden="1">"c441"</definedName>
    <definedName name="IQ_FISCAL_Y_EST" hidden="1">"c6795"</definedName>
    <definedName name="IQ_FISCAL_Y_EST_CIQ" hidden="1">"c6807"</definedName>
    <definedName name="IQ_FISCAL_Y_EST_REUT" hidden="1">"c6799"</definedName>
    <definedName name="IQ_FIVE_PERCENT_AMOUNT" hidden="1">"c240"</definedName>
    <definedName name="IQ_FIVE_PERCENT_OWNER" hidden="1">"c442"</definedName>
    <definedName name="IQ_FIVE_YEAR_FIXED_AND_FLOATING_RATE_FDIC" hidden="1">"c6422"</definedName>
    <definedName name="IQ_FIVE_YEAR_MORTGAGE_PASS_THROUGHS_FDIC" hidden="1">"c6414"</definedName>
    <definedName name="IQ_FIVEPERCENT_OWNER" hidden="1">"c239"</definedName>
    <definedName name="IQ_FIVEPERCENT_PERCENT" hidden="1">"c443"</definedName>
    <definedName name="IQ_FIVEPERCENT_SHARES" hidden="1">"c444"</definedName>
    <definedName name="IQ_FIXED_ASSET_TURNS" hidden="1">"c445"</definedName>
    <definedName name="IQ_FIXED_INVEST_APR_FC_UNUSED_UNUSED_UNUSED" hidden="1">"c8410"</definedName>
    <definedName name="IQ_FIXED_INVEST_APR_UNUSED_UNUSED_UNUSED" hidden="1">"c7530"</definedName>
    <definedName name="IQ_FIXED_INVEST_FC_UNUSED_UNUSED_UNUSED" hidden="1">"c7750"</definedName>
    <definedName name="IQ_FIXED_INVEST_MACH_EQUIP" hidden="1">"c6871"</definedName>
    <definedName name="IQ_FIXED_INVEST_MACH_EQUIP_APR" hidden="1">"c7531"</definedName>
    <definedName name="IQ_FIXED_INVEST_MACH_EQUIP_APR_FC" hidden="1">"c8411"</definedName>
    <definedName name="IQ_FIXED_INVEST_MACH_EQUIP_FC" hidden="1">"c7751"</definedName>
    <definedName name="IQ_FIXED_INVEST_MACH_EQUIP_POP" hidden="1">"c7091"</definedName>
    <definedName name="IQ_FIXED_INVEST_MACH_EQUIP_POP_FC" hidden="1">"c7971"</definedName>
    <definedName name="IQ_FIXED_INVEST_MACH_EQUIP_REAL" hidden="1">"c6979"</definedName>
    <definedName name="IQ_FIXED_INVEST_MACH_EQUIP_REAL_APR" hidden="1">"c7639"</definedName>
    <definedName name="IQ_FIXED_INVEST_MACH_EQUIP_REAL_APR_FC" hidden="1">"c8519"</definedName>
    <definedName name="IQ_FIXED_INVEST_MACH_EQUIP_REAL_FC" hidden="1">"c7859"</definedName>
    <definedName name="IQ_FIXED_INVEST_MACH_EQUIP_REAL_POP" hidden="1">"c7199"</definedName>
    <definedName name="IQ_FIXED_INVEST_MACH_EQUIP_REAL_POP_FC" hidden="1">"c8079"</definedName>
    <definedName name="IQ_FIXED_INVEST_MACH_EQUIP_REAL_YOY" hidden="1">"c7419"</definedName>
    <definedName name="IQ_FIXED_INVEST_MACH_EQUIP_REAL_YOY_FC" hidden="1">"c8299"</definedName>
    <definedName name="IQ_FIXED_INVEST_MACH_EQUIP_YOY" hidden="1">"c7311"</definedName>
    <definedName name="IQ_FIXED_INVEST_MACH_EQUIP_YOY_FC" hidden="1">"c8191"</definedName>
    <definedName name="IQ_FIXED_INVEST_POP_FC_UNUSED_UNUSED_UNUSED" hidden="1">"c7970"</definedName>
    <definedName name="IQ_FIXED_INVEST_POP_UNUSED_UNUSED_UNUSED" hidden="1">"c7090"</definedName>
    <definedName name="IQ_FIXED_INVEST_REAL_APR_FC_UNUSED_UNUSED_UNUSED" hidden="1">"c8518"</definedName>
    <definedName name="IQ_FIXED_INVEST_REAL_APR_UNUSED_UNUSED_UNUSED" hidden="1">"c7638"</definedName>
    <definedName name="IQ_FIXED_INVEST_REAL_FC_UNUSED_UNUSED_UNUSED" hidden="1">"c7858"</definedName>
    <definedName name="IQ_FIXED_INVEST_REAL_POP_FC_UNUSED_UNUSED_UNUSED" hidden="1">"c8078"</definedName>
    <definedName name="IQ_FIXED_INVEST_REAL_POP_UNUSED_UNUSED_UNUSED" hidden="1">"c7198"</definedName>
    <definedName name="IQ_FIXED_INVEST_REAL_SAAR" hidden="1">"c6980"</definedName>
    <definedName name="IQ_FIXED_INVEST_REAL_SAAR_APR" hidden="1">"c7640"</definedName>
    <definedName name="IQ_FIXED_INVEST_REAL_SAAR_APR_FC" hidden="1">"c8520"</definedName>
    <definedName name="IQ_FIXED_INVEST_REAL_SAAR_FC" hidden="1">"c7860"</definedName>
    <definedName name="IQ_FIXED_INVEST_REAL_SAAR_POP" hidden="1">"c7200"</definedName>
    <definedName name="IQ_FIXED_INVEST_REAL_SAAR_POP_FC" hidden="1">"c8080"</definedName>
    <definedName name="IQ_FIXED_INVEST_REAL_SAAR_USD_APR_FC" hidden="1">"c11945"</definedName>
    <definedName name="IQ_FIXED_INVEST_REAL_SAAR_USD_FC" hidden="1">"c11942"</definedName>
    <definedName name="IQ_FIXED_INVEST_REAL_SAAR_USD_POP_FC" hidden="1">"c11943"</definedName>
    <definedName name="IQ_FIXED_INVEST_REAL_SAAR_USD_YOY_FC" hidden="1">"c11944"</definedName>
    <definedName name="IQ_FIXED_INVEST_REAL_SAAR_YOY" hidden="1">"c7420"</definedName>
    <definedName name="IQ_FIXED_INVEST_REAL_SAAR_YOY_FC" hidden="1">"c8300"</definedName>
    <definedName name="IQ_FIXED_INVEST_REAL_UNUSED_UNUSED_UNUSED" hidden="1">"c6978"</definedName>
    <definedName name="IQ_FIXED_INVEST_REAL_USD_APR_FC" hidden="1">"c11941"</definedName>
    <definedName name="IQ_FIXED_INVEST_REAL_USD_FC" hidden="1">"c11938"</definedName>
    <definedName name="IQ_FIXED_INVEST_REAL_USD_POP_FC" hidden="1">"c11939"</definedName>
    <definedName name="IQ_FIXED_INVEST_REAL_USD_YOY_FC" hidden="1">"c11940"</definedName>
    <definedName name="IQ_FIXED_INVEST_REAL_YOY_FC_UNUSED_UNUSED_UNUSED" hidden="1">"c8298"</definedName>
    <definedName name="IQ_FIXED_INVEST_REAL_YOY_UNUSED_UNUSED_UNUSED" hidden="1">"c7418"</definedName>
    <definedName name="IQ_FIXED_INVEST_SAAR" hidden="1">"c6872"</definedName>
    <definedName name="IQ_FIXED_INVEST_SAAR_APR" hidden="1">"c7532"</definedName>
    <definedName name="IQ_FIXED_INVEST_SAAR_APR_FC" hidden="1">"c8412"</definedName>
    <definedName name="IQ_FIXED_INVEST_SAAR_FC" hidden="1">"c7752"</definedName>
    <definedName name="IQ_FIXED_INVEST_SAAR_POP" hidden="1">"c7092"</definedName>
    <definedName name="IQ_FIXED_INVEST_SAAR_POP_FC" hidden="1">"c7972"</definedName>
    <definedName name="IQ_FIXED_INVEST_SAAR_USD_APR_FC" hidden="1">"c11833"</definedName>
    <definedName name="IQ_FIXED_INVEST_SAAR_USD_FC" hidden="1">"c11830"</definedName>
    <definedName name="IQ_FIXED_INVEST_SAAR_USD_POP_FC" hidden="1">"c11831"</definedName>
    <definedName name="IQ_FIXED_INVEST_SAAR_USD_YOY_FC" hidden="1">"c11832"</definedName>
    <definedName name="IQ_FIXED_INVEST_SAAR_YOY" hidden="1">"c7312"</definedName>
    <definedName name="IQ_FIXED_INVEST_SAAR_YOY_FC" hidden="1">"c8192"</definedName>
    <definedName name="IQ_FIXED_INVEST_UNUSED_UNUSED_UNUSED" hidden="1">"c6870"</definedName>
    <definedName name="IQ_FIXED_INVEST_USD_APR_FC" hidden="1">"c11829"</definedName>
    <definedName name="IQ_FIXED_INVEST_USD_FC" hidden="1">"c11826"</definedName>
    <definedName name="IQ_FIXED_INVEST_USD_POP_FC" hidden="1">"c11827"</definedName>
    <definedName name="IQ_FIXED_INVEST_USD_YOY_FC" hidden="1">"c11828"</definedName>
    <definedName name="IQ_FIXED_INVEST_YOY_FC_UNUSED_UNUSED_UNUSED" hidden="1">"c8190"</definedName>
    <definedName name="IQ_FIXED_INVEST_YOY_UNUSED_UNUSED_UNUSED" hidden="1">"c7310"</definedName>
    <definedName name="IQ_FLOAT_PERCENT" hidden="1">"c1575"</definedName>
    <definedName name="IQ_FNMA_FHLMC_FDIC" hidden="1">"c6397"</definedName>
    <definedName name="IQ_FNMA_FHLMC_GNMA_FDIC" hidden="1">"c6399"</definedName>
    <definedName name="IQ_FORECLOSED_PROPERTIES_FDIC" hidden="1">"c6459"</definedName>
    <definedName name="IQ_FOREIGN_BANK_LOANS_FDIC" hidden="1">"c6437"</definedName>
    <definedName name="IQ_FOREIGN_BANKS_DEPOSITS_FOREIGN_FDIC" hidden="1">"c6481"</definedName>
    <definedName name="IQ_FOREIGN_BANKS_LOAN_CHARG_OFFS_FDIC" hidden="1">"c6645"</definedName>
    <definedName name="IQ_FOREIGN_BANKS_NET_CHARGE_OFFS_FDIC" hidden="1">"c6647"</definedName>
    <definedName name="IQ_FOREIGN_BANKS_NONTRANSACTION_ACCOUNTS_FDIC" hidden="1">"c6550"</definedName>
    <definedName name="IQ_FOREIGN_BANKS_RECOVERIES_FDIC" hidden="1">"c6646"</definedName>
    <definedName name="IQ_FOREIGN_BANKS_TRANSACTION_ACCOUNTS_FDIC" hidden="1">"c6542"</definedName>
    <definedName name="IQ_FOREIGN_BRANCHES_U.S._BANKS_LOANS_FDIC" hidden="1">"c6438"</definedName>
    <definedName name="IQ_FOREIGN_BRANCHES_US_BANKS_FDIC" hidden="1">"c6392"</definedName>
    <definedName name="IQ_FOREIGN_BRANCHES_US_BANKS_LOANS_FDIC" hidden="1">"c6438"</definedName>
    <definedName name="IQ_FOREIGN_COUNTRIES_BANKS_TOTAL_LOANS_FOREIGN_FDIC" hidden="1">"c6445"</definedName>
    <definedName name="IQ_FOREIGN_DEBT_SECURITIES_FDIC" hidden="1">"c6303"</definedName>
    <definedName name="IQ_FOREIGN_DEP_IB" hidden="1">"c446"</definedName>
    <definedName name="IQ_FOREIGN_DEP_NON_IB" hidden="1">"c447"</definedName>
    <definedName name="IQ_FOREIGN_DEPOSITS_NONTRANSACTION_ACCOUNTS_FDIC" hidden="1">"c6549"</definedName>
    <definedName name="IQ_FOREIGN_DEPOSITS_TRANSACTION_ACCOUNTS_FDIC" hidden="1">"c6541"</definedName>
    <definedName name="IQ_FOREIGN_EXCHANGE" hidden="1">"c1376"</definedName>
    <definedName name="IQ_FOREIGN_EXCHANGE_EXPOSURES_FDIC" hidden="1">"c6663"</definedName>
    <definedName name="IQ_FOREIGN_GOVERNMENT_LOANS_FDIC" hidden="1">"c6430"</definedName>
    <definedName name="IQ_FOREIGN_GOVERNMENTS_CHARGE_OFFS_FDIC" hidden="1">"c6600"</definedName>
    <definedName name="IQ_FOREIGN_GOVERNMENTS_DEPOSITS_FOREIGN_FDIC" hidden="1">"c6482"</definedName>
    <definedName name="IQ_FOREIGN_GOVERNMENTS_NET_CHARGE_OFFS_FDIC" hidden="1">"c6638"</definedName>
    <definedName name="IQ_FOREIGN_GOVERNMENTS_NONTRANSACTION_ACCOUNTS_FDIC" hidden="1">"c6551"</definedName>
    <definedName name="IQ_FOREIGN_GOVERNMENTS_RECOVERIES_FDIC" hidden="1">"c6619"</definedName>
    <definedName name="IQ_FOREIGN_GOVERNMENTS_TOTAL_DEPOSITS_FDIC" hidden="1">"c6476"</definedName>
    <definedName name="IQ_FOREIGN_GOVERNMENTS_TRANSACTION_ACCOUNTS_FDIC" hidden="1">"c6543"</definedName>
    <definedName name="IQ_FOREIGN_LOANS" hidden="1">"c448"</definedName>
    <definedName name="IQ_FQ" hidden="1">500</definedName>
    <definedName name="IQ_FUEL" hidden="1">"c449"</definedName>
    <definedName name="IQ_FULL_TIME" hidden="1">"c450"</definedName>
    <definedName name="IQ_FULLY_INSURED_DEPOSITS_FDIC" hidden="1">"c6487"</definedName>
    <definedName name="IQ_FUTURES_FORWARD_CONTRACTS_NOTIONAL_AMOUNT_FDIC" hidden="1">"c6518"</definedName>
    <definedName name="IQ_FUTURES_FORWARD_CONTRACTS_RATE_RISK_FDIC" hidden="1">"c6508"</definedName>
    <definedName name="IQ_FWD" hidden="1">"LTM"</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WD_Q3" hidden="1">"504"</definedName>
    <definedName name="IQ_FWD_Q4" hidden="1">"505"</definedName>
    <definedName name="IQ_FWD_Q5" hidden="1">"506"</definedName>
    <definedName name="IQ_FWD_Q6" hidden="1">"507"</definedName>
    <definedName name="IQ_FWD_Q7" hidden="1">"508"</definedName>
    <definedName name="IQ_FWD1" hidden="1">"LTM"</definedName>
    <definedName name="IQ_FX" hidden="1">"c451"</definedName>
    <definedName name="IQ_FX_CONTRACTS_FDIC" hidden="1">"c6517"</definedName>
    <definedName name="IQ_FX_CONTRACTS_SPOT_FDIC" hidden="1">"c6356"</definedName>
    <definedName name="IQ_FY" hidden="1">1000</definedName>
    <definedName name="IQ_FY_DATE" hidden="1">"IQ_FY_DATE"</definedName>
    <definedName name="IQ_GA_EXP" hidden="1">"c2241"</definedName>
    <definedName name="IQ_GAAP_BS" hidden="1">"c6789"</definedName>
    <definedName name="IQ_GAAP_CF" hidden="1">"c6790"</definedName>
    <definedName name="IQ_GAAP_IS" hidden="1">"c6194"</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 hidden="1">"c6217"</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 hidden="1">"c6218"</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 hidden="1">"c6219"</definedName>
    <definedName name="IQ_GAIN_ASSETS_REV_REIT" hidden="1">"c477"</definedName>
    <definedName name="IQ_GAIN_ASSETS_REV_UTI" hidden="1">"c478"</definedName>
    <definedName name="IQ_GAIN_ASSETS_UTI" hidden="1">"c479"</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 hidden="1">"c6220"</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 hidden="1">"c6278"</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 hidden="1">"c6221"</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SALE_ASSETS" hidden="1">"c1377"</definedName>
    <definedName name="IQ_GAIN_SALE_LOANS_FDIC" hidden="1">"c6673"</definedName>
    <definedName name="IQ_GAIN_SALE_RE_FDIC" hidden="1">"c6674"</definedName>
    <definedName name="IQ_GAINS_SALE_ASSETS_FDIC" hidden="1">"c6675"</definedName>
    <definedName name="IQ_GDP" hidden="1">"c6874"</definedName>
    <definedName name="IQ_GDP_APR" hidden="1">"c7534"</definedName>
    <definedName name="IQ_GDP_APR_FC" hidden="1">"c8414"</definedName>
    <definedName name="IQ_GDP_FC" hidden="1">"c7754"</definedName>
    <definedName name="IQ_GDP_POP" hidden="1">"c7094"</definedName>
    <definedName name="IQ_GDP_POP_FC" hidden="1">"c7974"</definedName>
    <definedName name="IQ_GDP_REAL" hidden="1">"c6981"</definedName>
    <definedName name="IQ_GDP_REAL_APR" hidden="1">"c7641"</definedName>
    <definedName name="IQ_GDP_REAL_APR_FC" hidden="1">"c8521"</definedName>
    <definedName name="IQ_GDP_REAL_FC" hidden="1">"c7861"</definedName>
    <definedName name="IQ_GDP_REAL_POP" hidden="1">"c7201"</definedName>
    <definedName name="IQ_GDP_REAL_POP_FC" hidden="1">"c8081"</definedName>
    <definedName name="IQ_GDP_REAL_SAAR" hidden="1">"c6982"</definedName>
    <definedName name="IQ_GDP_REAL_SAAR_APR" hidden="1">"c7642"</definedName>
    <definedName name="IQ_GDP_REAL_SAAR_APR_FC" hidden="1">"c8522"</definedName>
    <definedName name="IQ_GDP_REAL_SAAR_FC" hidden="1">"c7862"</definedName>
    <definedName name="IQ_GDP_REAL_SAAR_POP" hidden="1">"c7202"</definedName>
    <definedName name="IQ_GDP_REAL_SAAR_POP_FC" hidden="1">"c8082"</definedName>
    <definedName name="IQ_GDP_REAL_SAAR_YOY" hidden="1">"c7422"</definedName>
    <definedName name="IQ_GDP_REAL_SAAR_YOY_FC" hidden="1">"c8302"</definedName>
    <definedName name="IQ_GDP_REAL_USD" hidden="1">"c11946"</definedName>
    <definedName name="IQ_GDP_REAL_USD_APR" hidden="1">"c11949"</definedName>
    <definedName name="IQ_GDP_REAL_USD_POP" hidden="1">"c11947"</definedName>
    <definedName name="IQ_GDP_REAL_USD_YOY" hidden="1">"c11948"</definedName>
    <definedName name="IQ_GDP_REAL_YOY" hidden="1">"c7421"</definedName>
    <definedName name="IQ_GDP_REAL_YOY_FC" hidden="1">"c8301"</definedName>
    <definedName name="IQ_GDP_SAAR" hidden="1">"c6875"</definedName>
    <definedName name="IQ_GDP_SAAR_APR" hidden="1">"c7535"</definedName>
    <definedName name="IQ_GDP_SAAR_APR_FC" hidden="1">"c8415"</definedName>
    <definedName name="IQ_GDP_SAAR_FC" hidden="1">"c7755"</definedName>
    <definedName name="IQ_GDP_SAAR_POP" hidden="1">"c7095"</definedName>
    <definedName name="IQ_GDP_SAAR_POP_FC" hidden="1">"c7975"</definedName>
    <definedName name="IQ_GDP_SAAR_YOY" hidden="1">"c7315"</definedName>
    <definedName name="IQ_GDP_SAAR_YOY_FC" hidden="1">"c8195"</definedName>
    <definedName name="IQ_GDP_USD" hidden="1">"c11834"</definedName>
    <definedName name="IQ_GDP_USD_APR" hidden="1">"c11837"</definedName>
    <definedName name="IQ_GDP_USD_POP" hidden="1">"c11835"</definedName>
    <definedName name="IQ_GDP_USD_YOY" hidden="1">"c11836"</definedName>
    <definedName name="IQ_GDP_YOY" hidden="1">"c7314"</definedName>
    <definedName name="IQ_GDP_YOY_FC" hidden="1">"c8194"</definedName>
    <definedName name="IQ_GEO_SEG_ASSETS" hidden="1">"c4069"</definedName>
    <definedName name="IQ_GEO_SEG_ASSETS_ABS" hidden="1">"c4091"</definedName>
    <definedName name="IQ_GEO_SEG_ASSETS_TOTAL" hidden="1">"c4123"</definedName>
    <definedName name="IQ_GEO_SEG_CAPEX" hidden="1">"c4083"</definedName>
    <definedName name="IQ_GEO_SEG_CAPEX_ABS" hidden="1">"c4105"</definedName>
    <definedName name="IQ_GEO_SEG_CAPEX_TOTAL" hidden="1">"c4127"</definedName>
    <definedName name="IQ_GEO_SEG_DA" hidden="1">"c4082"</definedName>
    <definedName name="IQ_GEO_SEG_DA_ABS" hidden="1">"c4104"</definedName>
    <definedName name="IQ_GEO_SEG_DA_TOTAL" hidden="1">"c4126"</definedName>
    <definedName name="IQ_GEO_SEG_EARNINGS_OP" hidden="1">"c4073"</definedName>
    <definedName name="IQ_GEO_SEG_EARNINGS_OP_ABS" hidden="1">"c4095"</definedName>
    <definedName name="IQ_GEO_SEG_EARNINGS_OP_TOTAL" hidden="1">"c4119"</definedName>
    <definedName name="IQ_GEO_SEG_EBT" hidden="1">"c4072"</definedName>
    <definedName name="IQ_GEO_SEG_EBT_ABS" hidden="1">"c4094"</definedName>
    <definedName name="IQ_GEO_SEG_EBT_TOTAL" hidden="1">"c4121"</definedName>
    <definedName name="IQ_GEO_SEG_GP" hidden="1">"c4070"</definedName>
    <definedName name="IQ_GEO_SEG_GP_ABS" hidden="1">"c4092"</definedName>
    <definedName name="IQ_GEO_SEG_GP_TOTAL" hidden="1">"c4120"</definedName>
    <definedName name="IQ_GEO_SEG_INC_TAX" hidden="1">"c4081"</definedName>
    <definedName name="IQ_GEO_SEG_INC_TAX_ABS" hidden="1">"c4103"</definedName>
    <definedName name="IQ_GEO_SEG_INC_TAX_TOTAL" hidden="1">"c4125"</definedName>
    <definedName name="IQ_GEO_SEG_INTEREST_EXP" hidden="1">"c4080"</definedName>
    <definedName name="IQ_GEO_SEG_INTEREST_EXP_ABS" hidden="1">"c4102"</definedName>
    <definedName name="IQ_GEO_SEG_INTEREST_EXP_TOTAL" hidden="1">"c4124"</definedName>
    <definedName name="IQ_GEO_SEG_NAME" hidden="1">"c5484"</definedName>
    <definedName name="IQ_GEO_SEG_NAME_ABS" hidden="1">"c5485"</definedName>
    <definedName name="IQ_GEO_SEG_NI" hidden="1">"c4071"</definedName>
    <definedName name="IQ_GEO_SEG_NI_ABS" hidden="1">"c4093"</definedName>
    <definedName name="IQ_GEO_SEG_NI_TOTAL" hidden="1">"c4122"</definedName>
    <definedName name="IQ_GEO_SEG_OPER_INC" hidden="1">"c4075"</definedName>
    <definedName name="IQ_GEO_SEG_OPER_INC_ABS" hidden="1">"c4097"</definedName>
    <definedName name="IQ_GEO_SEG_OPER_INC_TOTAL" hidden="1">"c4118"</definedName>
    <definedName name="IQ_GEO_SEG_REV" hidden="1">"c4074"</definedName>
    <definedName name="IQ_GEO_SEG_REV_ABS" hidden="1">"c4096"</definedName>
    <definedName name="IQ_GEO_SEG_REV_TOTAL" hidden="1">"c4117"</definedName>
    <definedName name="IQ_GLA_PCT_LEASED_CONSOL" hidden="1">"c8810"</definedName>
    <definedName name="IQ_GLA_PCT_LEASED_MANAGED" hidden="1">"c8812"</definedName>
    <definedName name="IQ_GLA_PCT_LEASED_OTHER" hidden="1">"c8813"</definedName>
    <definedName name="IQ_GLA_PCT_LEASED_TOTAL" hidden="1">"c8814"</definedName>
    <definedName name="IQ_GLA_PCT_LEASED_UNCONSOL" hidden="1">"c8811"</definedName>
    <definedName name="IQ_GLA_SQ_FT_CONSOL" hidden="1">"c8790"</definedName>
    <definedName name="IQ_GLA_SQ_FT_MANAGED" hidden="1">"c8792"</definedName>
    <definedName name="IQ_GLA_SQ_FT_OTHER" hidden="1">"c8793"</definedName>
    <definedName name="IQ_GLA_SQ_FT_TOTAL" hidden="1">"c8794"</definedName>
    <definedName name="IQ_GLA_SQ_FT_UNCONSOL" hidden="1">"c8791"</definedName>
    <definedName name="IQ_GLA_SQ_METER_CONSOL" hidden="1">"c8795"</definedName>
    <definedName name="IQ_GLA_SQ_METER_MANAGED" hidden="1">"c8797"</definedName>
    <definedName name="IQ_GLA_SQ_METER_OTHER" hidden="1">"c8798"</definedName>
    <definedName name="IQ_GLA_SQ_METER_TOTAL" hidden="1">"c8799"</definedName>
    <definedName name="IQ_GLA_SQ_METER_UNCONSOL" hidden="1">"c8796"</definedName>
    <definedName name="IQ_GNMA_FDIC" hidden="1">"c6398"</definedName>
    <definedName name="IQ_GOODWILL_FDIC" hidden="1">"c6334"</definedName>
    <definedName name="IQ_GOODWILL_IMPAIRMENT_FDIC" hidden="1">"c6678"</definedName>
    <definedName name="IQ_GOODWILL_INTAN_FDIC" hidden="1">"c6333"</definedName>
    <definedName name="IQ_GOODWILL_NET" hidden="1">"c1380"</definedName>
    <definedName name="IQ_GOVT_PERSONAL_TAXES_RECEIPTS" hidden="1">"c6876"</definedName>
    <definedName name="IQ_GOVT_PERSONAL_TAXES_RECEIPTS_APR" hidden="1">"c7536"</definedName>
    <definedName name="IQ_GOVT_PERSONAL_TAXES_RECEIPTS_APR_FC" hidden="1">"c8416"</definedName>
    <definedName name="IQ_GOVT_PERSONAL_TAXES_RECEIPTS_FC" hidden="1">"c7756"</definedName>
    <definedName name="IQ_GOVT_PERSONAL_TAXES_RECEIPTS_POP" hidden="1">"c7096"</definedName>
    <definedName name="IQ_GOVT_PERSONAL_TAXES_RECEIPTS_POP_FC" hidden="1">"c7976"</definedName>
    <definedName name="IQ_GOVT_PERSONAL_TAXES_RECEIPTS_YOY" hidden="1">"c7316"</definedName>
    <definedName name="IQ_GOVT_PERSONAL_TAXES_RECEIPTS_YOY_FC" hidden="1">"c8196"</definedName>
    <definedName name="IQ_GOVT_RECEIPTS" hidden="1">"c6877"</definedName>
    <definedName name="IQ_GOVT_RECEIPTS_APR" hidden="1">"c7537"</definedName>
    <definedName name="IQ_GOVT_RECEIPTS_APR_FC" hidden="1">"c8417"</definedName>
    <definedName name="IQ_GOVT_RECEIPTS_FC" hidden="1">"c7757"</definedName>
    <definedName name="IQ_GOVT_RECEIPTS_POP" hidden="1">"c7097"</definedName>
    <definedName name="IQ_GOVT_RECEIPTS_POP_FC" hidden="1">"c7977"</definedName>
    <definedName name="IQ_GOVT_RECEIPTS_YOY" hidden="1">"c7317"</definedName>
    <definedName name="IQ_GOVT_RECEIPTS_YOY_FC" hidden="1">"c8197"</definedName>
    <definedName name="IQ_GP" hidden="1">"c511"</definedName>
    <definedName name="IQ_GP_10YR_ANN_CAGR" hidden="1">"c6090"</definedName>
    <definedName name="IQ_GP_10YR_ANN_GROWTH" hidden="1">"c512"</definedName>
    <definedName name="IQ_GP_1YR_ANN_GROWTH" hidden="1">"c513"</definedName>
    <definedName name="IQ_GP_2YR_ANN_CAGR" hidden="1">"c6091"</definedName>
    <definedName name="IQ_GP_2YR_ANN_GROWTH" hidden="1">"c514"</definedName>
    <definedName name="IQ_GP_3YR_ANN_CAGR" hidden="1">"c6092"</definedName>
    <definedName name="IQ_GP_3YR_ANN_GROWTH" hidden="1">"c515"</definedName>
    <definedName name="IQ_GP_5YR_ANN_CAGR" hidden="1">"c6093"</definedName>
    <definedName name="IQ_GP_5YR_ANN_GROWTH" hidden="1">"c516"</definedName>
    <definedName name="IQ_GP_7YR_ANN_CAGR" hidden="1">"c6094"</definedName>
    <definedName name="IQ_GP_7YR_ANN_GROWTH" hidden="1">"c517"</definedName>
    <definedName name="IQ_GPPE" hidden="1">"c518"</definedName>
    <definedName name="IQ_GROSS_AH_EARNED" hidden="1">"c2742"</definedName>
    <definedName name="IQ_GROSS_CLAIM_EXP_INCUR" hidden="1">"c2755"</definedName>
    <definedName name="IQ_GROSS_CLAIM_EXP_PAID" hidden="1">"c2758"</definedName>
    <definedName name="IQ_GROSS_CLAIM_EXP_RES" hidden="1">"c2752"</definedName>
    <definedName name="IQ_GROSS_DIVID" hidden="1">"c1446"</definedName>
    <definedName name="IQ_GROSS_EARNED" hidden="1">"c2732"</definedName>
    <definedName name="IQ_GROSS_LIFE_EARNED" hidden="1">"c2737"</definedName>
    <definedName name="IQ_GROSS_LIFE_IN_FORCE" hidden="1">"c2767"</definedName>
    <definedName name="IQ_GROSS_LOANS" hidden="1">"c521"</definedName>
    <definedName name="IQ_GROSS_LOANS_10YR_ANN_CAGR" hidden="1">"c6095"</definedName>
    <definedName name="IQ_GROSS_LOANS_10YR_ANN_GROWTH" hidden="1">"c522"</definedName>
    <definedName name="IQ_GROSS_LOANS_1YR_ANN_GROWTH" hidden="1">"c523"</definedName>
    <definedName name="IQ_GROSS_LOANS_2YR_ANN_CAGR" hidden="1">"c6096"</definedName>
    <definedName name="IQ_GROSS_LOANS_2YR_ANN_GROWTH" hidden="1">"c524"</definedName>
    <definedName name="IQ_GROSS_LOANS_3YR_ANN_CAGR" hidden="1">"c6097"</definedName>
    <definedName name="IQ_GROSS_LOANS_3YR_ANN_GROWTH" hidden="1">"c525"</definedName>
    <definedName name="IQ_GROSS_LOANS_5YR_ANN_CAGR" hidden="1">"c6098"</definedName>
    <definedName name="IQ_GROSS_LOANS_5YR_ANN_GROWTH" hidden="1">"c526"</definedName>
    <definedName name="IQ_GROSS_LOANS_7YR_ANN_CAGR" hidden="1">"c6099"</definedName>
    <definedName name="IQ_GROSS_LOANS_7YR_ANN_GROWTH" hidden="1">"c527"</definedName>
    <definedName name="IQ_GROSS_LOANS_TOTAL_DEPOSITS" hidden="1">"c528"</definedName>
    <definedName name="IQ_GROSS_MARGIN" hidden="1">"c529"</definedName>
    <definedName name="IQ_GROSS_PC_EARNED" hidden="1">"c2747"</definedName>
    <definedName name="IQ_GROSS_PROFIT" hidden="1">"c1378"</definedName>
    <definedName name="IQ_GROSS_SPRD" hidden="1">"c2155"</definedName>
    <definedName name="IQ_GROSS_WRITTEN" hidden="1">"c2726"</definedName>
    <definedName name="IQ_GROUP_EMBEDDED_VALUE_ASSET_MANAGEMENT" hidden="1">"c9955"</definedName>
    <definedName name="IQ_GROUP_EMBEDDED_VALUE_HEALTH" hidden="1">"c9954"</definedName>
    <definedName name="IQ_GROUP_EMBEDDED_VALUE_LIFE" hidden="1">"c9953"</definedName>
    <definedName name="IQ_GROUP_EMBEDDED_VALUE_LIFE_OTHER" hidden="1">"c9956"</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 hidden="1">"c6279"</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 hidden="1">"c6280"</definedName>
    <definedName name="IQ_GW_INTAN_AMORT_REIT" hidden="1">"c1480"</definedName>
    <definedName name="IQ_GW_INTAN_AMORT_UTI" hidden="1">"c1481"</definedName>
    <definedName name="IQ_HC_ADJUSTED_DISCHARGES" hidden="1">"c9977"</definedName>
    <definedName name="IQ_HC_ADMISSIONS" hidden="1">"c5953"</definedName>
    <definedName name="IQ_HC_ADMISSIONS_GROWTH" hidden="1">"c5997"</definedName>
    <definedName name="IQ_HC_ADMISSIONS_MANAGED_CARE" hidden="1">"c5956"</definedName>
    <definedName name="IQ_HC_ADMISSIONS_MEDICAID" hidden="1">"c5955"</definedName>
    <definedName name="IQ_HC_ADMISSIONS_MEDICARE" hidden="1">"c5954"</definedName>
    <definedName name="IQ_HC_ADMISSIONS_OTHER" hidden="1">"c5957"</definedName>
    <definedName name="IQ_HC_ADMISSIONS_SF" hidden="1">"c6006"</definedName>
    <definedName name="IQ_HC_ALFS" hidden="1">"c5952"</definedName>
    <definedName name="IQ_HC_ASO_COVERED_LIVES" hidden="1">"c9982"</definedName>
    <definedName name="IQ_HC_ASO_MEMBERSHIP" hidden="1">"c9985"</definedName>
    <definedName name="IQ_HC_AVG_BEDS_SVC" hidden="1">"c5951"</definedName>
    <definedName name="IQ_HC_AVG_DAILY_CENSUS" hidden="1">"c5965"</definedName>
    <definedName name="IQ_HC_AVG_LICENSED_BEDS" hidden="1">"c5949"</definedName>
    <definedName name="IQ_HC_AVG_LICENSED_BEDS_SF" hidden="1">"c6004"</definedName>
    <definedName name="IQ_HC_AVG_STAY" hidden="1">"c5966"</definedName>
    <definedName name="IQ_HC_AVG_STAY_SF" hidden="1">"c6016"</definedName>
    <definedName name="IQ_HC_BEDS_SVC" hidden="1">"c5950"</definedName>
    <definedName name="IQ_HC_CASES" hidden="1">"c9978"</definedName>
    <definedName name="IQ_HC_CLAIMS_RESERVES" hidden="1">"c9989"</definedName>
    <definedName name="IQ_HC_DAYS_REV_OUT" hidden="1">"c5993"</definedName>
    <definedName name="IQ_HC_DISCHARGES" hidden="1">"c9976"</definedName>
    <definedName name="IQ_HC_EQUIV_ADMISSIONS_GROWTH" hidden="1">"c5998"</definedName>
    <definedName name="IQ_HC_EQUIVALENT_ADMISSIONS" hidden="1">"c5958"</definedName>
    <definedName name="IQ_HC_EQUIVALENT_ADMISSIONS_SF" hidden="1">"c6007"</definedName>
    <definedName name="IQ_HC_EQUIVALENT_PATIENT_DAYS" hidden="1">"c9980"</definedName>
    <definedName name="IQ_HC_ER_VISITS" hidden="1">"c5964"</definedName>
    <definedName name="IQ_HC_ER_VISITS_SF" hidden="1">"c6017"</definedName>
    <definedName name="IQ_HC_GROSS_INPATIENT_REV" hidden="1">"c5987"</definedName>
    <definedName name="IQ_HC_GROSS_OUTPATIENT_REV" hidden="1">"c5988"</definedName>
    <definedName name="IQ_HC_GROSS_PATIENT_REV" hidden="1">"c5989"</definedName>
    <definedName name="IQ_HC_HOSP_FACILITIES_CONSOL" hidden="1">"c5945"</definedName>
    <definedName name="IQ_HC_HOSP_FACILITIES_CONSOL_SF" hidden="1">"c6000"</definedName>
    <definedName name="IQ_HC_HOSP_FACILITIES_NON_CONSOL" hidden="1">"c5946"</definedName>
    <definedName name="IQ_HC_HOSP_FACILITIES_NON_CONSOL_SF" hidden="1">"c6001"</definedName>
    <definedName name="IQ_HC_HOSP_FACILITIES_TOTAL" hidden="1">"c5947"</definedName>
    <definedName name="IQ_HC_HOSP_FACILITIES_TOTAL_SF" hidden="1">"c6002"</definedName>
    <definedName name="IQ_HC_INPATIENT_PROCEDURES" hidden="1">"c5961"</definedName>
    <definedName name="IQ_HC_INPATIENT_PROCEDURES_SF" hidden="1">"c6011"</definedName>
    <definedName name="IQ_HC_INPATIENT_REV_PER_ADMISSION" hidden="1">"c5994"</definedName>
    <definedName name="IQ_HC_INTPATIENT_SVCS_PCT_REV" hidden="1">"c5975"</definedName>
    <definedName name="IQ_HC_INTPATIENT_SVCS_PCT_REV_SF" hidden="1">"c6015"</definedName>
    <definedName name="IQ_HC_LICENSED_BEDS" hidden="1">"c5948"</definedName>
    <definedName name="IQ_HC_LICENSED_BEDS_SF" hidden="1">"c6003"</definedName>
    <definedName name="IQ_HC_MANAGED_CARE_PCT_ADMISSIONS" hidden="1">"c5982"</definedName>
    <definedName name="IQ_HC_MANAGED_CARE_PCT_REV" hidden="1">"c5978"</definedName>
    <definedName name="IQ_HC_MEDICAID_PCT_ADMISSIONS" hidden="1">"c5981"</definedName>
    <definedName name="IQ_HC_MEDICAID_PCT_REV" hidden="1">"c5977"</definedName>
    <definedName name="IQ_HC_MEDICAL_EXPENSE_RATIO" hidden="1">"c9987"</definedName>
    <definedName name="IQ_HC_MEDICARE_PCT_ADMISSIONS" hidden="1">"c5980"</definedName>
    <definedName name="IQ_HC_MEDICARE_PCT_REV" hidden="1">"c5976"</definedName>
    <definedName name="IQ_HC_NET_INPATIENT_REV" hidden="1">"c5984"</definedName>
    <definedName name="IQ_HC_NET_OUTPATIENT_REV" hidden="1">"c5985"</definedName>
    <definedName name="IQ_HC_NET_PATIENT_REV" hidden="1">"c5986"</definedName>
    <definedName name="IQ_HC_NET_PATIENT_REV_SF" hidden="1">"c6005"</definedName>
    <definedName name="IQ_HC_OCC_RATE" hidden="1">"c5967"</definedName>
    <definedName name="IQ_HC_OCC_RATE_LICENSED_BEDS" hidden="1">"c5968"</definedName>
    <definedName name="IQ_HC_OCC_RATE_SF" hidden="1">"c6009"</definedName>
    <definedName name="IQ_HC_OPEX_SUPPLIES" hidden="1">"c5990"</definedName>
    <definedName name="IQ_HC_OTHER_OPEX_PCT_REV" hidden="1">"c5973"</definedName>
    <definedName name="IQ_HC_OUTPATIENT_PROCEDURES" hidden="1">"c5962"</definedName>
    <definedName name="IQ_HC_OUTPATIENT_PROCEDURES_SF" hidden="1">"c6012"</definedName>
    <definedName name="IQ_HC_OUTPATIENT_REV_PER_ADMISSION" hidden="1">"c5995"</definedName>
    <definedName name="IQ_HC_OUTPATIENT_SVCS_PCT_REV" hidden="1">"c5974"</definedName>
    <definedName name="IQ_HC_OUTPATIENT_SVCS_PCT_REV_SF" hidden="1">"c6014"</definedName>
    <definedName name="IQ_HC_PATIENT_DAYS" hidden="1">"c5960"</definedName>
    <definedName name="IQ_HC_PATIENT_DAYS_SF" hidden="1">"c6010"</definedName>
    <definedName name="IQ_HC_PROF_GEN_LIAB_CLAIM_PAID" hidden="1">"c5991"</definedName>
    <definedName name="IQ_HC_PROF_GEN_LIAB_EXP_BENEFIT" hidden="1">"c5992"</definedName>
    <definedName name="IQ_HC_PROVISION_DOUBTFUL_PCT_REV" hidden="1">"c5972"</definedName>
    <definedName name="IQ_HC_REV_GROWTH" hidden="1">"c5996"</definedName>
    <definedName name="IQ_HC_REV_PER_CASE" hidden="1">"c9979"</definedName>
    <definedName name="IQ_HC_REV_PER_DISCHARGE" hidden="1">"c9990"</definedName>
    <definedName name="IQ_HC_REV_PER_EQUIV_ADMISSION" hidden="1">"c5959"</definedName>
    <definedName name="IQ_HC_REV_PER_EQUIV_ADMISSION_SF" hidden="1">"c6008"</definedName>
    <definedName name="IQ_HC_REV_PER_EQUIV_ADMISSIONS_GROWTH" hidden="1">"c5999"</definedName>
    <definedName name="IQ_HC_REV_PER_PATIENT_DAY" hidden="1">"c5969"</definedName>
    <definedName name="IQ_HC_REV_PER_PATIENT_DAY_SF" hidden="1">"c6018"</definedName>
    <definedName name="IQ_HC_RISK_COVERED_LIVES" hidden="1">"c9981"</definedName>
    <definedName name="IQ_HC_RISK_MEMBERSHIP" hidden="1">"c9984"</definedName>
    <definedName name="IQ_HC_SALARIES_PCT_REV" hidden="1">"c5970"</definedName>
    <definedName name="IQ_HC_SGA_MARGIN" hidden="1">"c9988"</definedName>
    <definedName name="IQ_HC_SUPPLIES_PCT_REV" hidden="1">"c5971"</definedName>
    <definedName name="IQ_HC_TOTAL_COVERED_LIVES" hidden="1">"c9983"</definedName>
    <definedName name="IQ_HC_TOTAL_MEMBERSHIP" hidden="1">"c9986"</definedName>
    <definedName name="IQ_HC_TOTAL_PROCEDURES" hidden="1">"c5963"</definedName>
    <definedName name="IQ_HC_TOTAL_PROCEDURES_SF" hidden="1">"c6013"</definedName>
    <definedName name="IQ_HC_UNINSURED_PCT_ADMISSIONS" hidden="1">"c5983"</definedName>
    <definedName name="IQ_HC_UNINSURED_PCT_REV" hidden="1">"c5979"</definedName>
    <definedName name="IQ_HELD_MATURITY_FDIC" hidden="1">"c6408"</definedName>
    <definedName name="IQ_HG_ACQUIRED_FRANCHISE_HOTEL_PROPERTIES" hidden="1">"c8584"</definedName>
    <definedName name="IQ_HG_ACQUIRED_FRANCHISE_ROOMS" hidden="1">"c8614"</definedName>
    <definedName name="IQ_HG_ACQUIRED_HOTEL_PROPERTIES" hidden="1">"c8572"</definedName>
    <definedName name="IQ_HG_ACQUIRED_MANAGED_HOTEL_PROPERTIES" hidden="1">"c8590"</definedName>
    <definedName name="IQ_HG_ACQUIRED_MANAGED_ROOMS" hidden="1">"c8620"</definedName>
    <definedName name="IQ_HG_ACQUIRED_OTHER_HOTEL_PROPERTIES" hidden="1">"c8596"</definedName>
    <definedName name="IQ_HG_ACQUIRED_OTHER_ROOMS" hidden="1">"c8626"</definedName>
    <definedName name="IQ_HG_ACQUIRED_OWNED_HOTEL_PROPERTIES" hidden="1">"c8578"</definedName>
    <definedName name="IQ_HG_ACQUIRED_OWNED_ROOMS" hidden="1">"c8608"</definedName>
    <definedName name="IQ_HG_ACQUIRED_ROOMS" hidden="1">"c8602"</definedName>
    <definedName name="IQ_HG_ADR_CHANGE_FRANCHISE" hidden="1">"c8684"</definedName>
    <definedName name="IQ_HG_ADR_CHANGE_MANAGED" hidden="1">"c8685"</definedName>
    <definedName name="IQ_HG_ADR_CHANGE_OTHER" hidden="1">"c8686"</definedName>
    <definedName name="IQ_HG_ADR_CHANGE_OWNED" hidden="1">"c8683"</definedName>
    <definedName name="IQ_HG_ADR_CHANGE_OWNED_COMP" hidden="1">"c8709"</definedName>
    <definedName name="IQ_HG_ADR_CHANGE_TOTAL" hidden="1">"c8687"</definedName>
    <definedName name="IQ_HG_ADR_CHANGE_TOTAL_COMP" hidden="1">"c8710"</definedName>
    <definedName name="IQ_HG_ADR_FRANCHISE" hidden="1">"c8664"</definedName>
    <definedName name="IQ_HG_ADR_MANAGED" hidden="1">"c8665"</definedName>
    <definedName name="IQ_HG_ADR_OTHER" hidden="1">"c8666"</definedName>
    <definedName name="IQ_HG_ADR_OWNED" hidden="1">"c8663"</definedName>
    <definedName name="IQ_HG_ADR_OWNED_COMP" hidden="1">"c8701"</definedName>
    <definedName name="IQ_HG_ADR_TOTAL" hidden="1">"c8667"</definedName>
    <definedName name="IQ_HG_ADR_TOTAL_COMP" hidden="1">"c8702"</definedName>
    <definedName name="IQ_HG_CASINOS_JV" hidden="1">"c8631"</definedName>
    <definedName name="IQ_HG_CASINOS_MANAGED" hidden="1">"c8632"</definedName>
    <definedName name="IQ_HG_CASINOS_OWNED" hidden="1">"c8630"</definedName>
    <definedName name="IQ_HG_CASINOS_TOTAL" hidden="1">"c8633"</definedName>
    <definedName name="IQ_HG_CLOSED_FRANCHISE_HOTEL_PROPERTIES" hidden="1">"c8586"</definedName>
    <definedName name="IQ_HG_CLOSED_FRANCHISE_ROOMS" hidden="1">"c8616"</definedName>
    <definedName name="IQ_HG_CLOSED_HOTEL_PROPERTIES" hidden="1">"c8574"</definedName>
    <definedName name="IQ_HG_CLOSED_MANAGED_HOTEL_PROPERTIES" hidden="1">"c8592"</definedName>
    <definedName name="IQ_HG_CLOSED_MANAGED_ROOMS" hidden="1">"c8622"</definedName>
    <definedName name="IQ_HG_CLOSED_OTHER_HOTEL_PROPERTIES" hidden="1">"c8598"</definedName>
    <definedName name="IQ_HG_CLOSED_OTHER_ROOMS" hidden="1">"c8628"</definedName>
    <definedName name="IQ_HG_CLOSED_OWNED_HOTEL_PROPERTIES" hidden="1">"c8580"</definedName>
    <definedName name="IQ_HG_CLOSED_OWNED_ROOMS" hidden="1">"c8610"</definedName>
    <definedName name="IQ_HG_CLOSED_ROOMS" hidden="1">"c8604"</definedName>
    <definedName name="IQ_HG_EXP_CASINO" hidden="1">"c8733"</definedName>
    <definedName name="IQ_HG_EXP_DEVELOPMENT" hidden="1">"c8738"</definedName>
    <definedName name="IQ_HG_EXP_ENTERTAINMENT" hidden="1">"c8736"</definedName>
    <definedName name="IQ_HG_EXP_FOOD_BEV" hidden="1">"c8734"</definedName>
    <definedName name="IQ_HG_EXP_FRANCHISE_MANAGEMENT" hidden="1">"c8744"</definedName>
    <definedName name="IQ_HG_EXP_OTHER_MNGD_FRANCHISE_PROP" hidden="1">"c8742"</definedName>
    <definedName name="IQ_HG_EXP_OWNED_LEASED_CONSOL_JV" hidden="1">"c8740"</definedName>
    <definedName name="IQ_HG_EXP_REIMBURSEMENTS" hidden="1">"c8743"</definedName>
    <definedName name="IQ_HG_EXP_RETAIL" hidden="1">"c8737"</definedName>
    <definedName name="IQ_HG_EXP_ROOMS" hidden="1">"c8735"</definedName>
    <definedName name="IQ_HG_EXP_THEATRE_CONCESSION" hidden="1">"c8739"</definedName>
    <definedName name="IQ_HG_EXP_VACA_OWNERSHIP_RES" hidden="1">"c8741"</definedName>
    <definedName name="IQ_HG_FOOD_PROM_COSTS" hidden="1">"c8746"</definedName>
    <definedName name="IQ_HG_FRANCHISE_HOTEL_PROPERTIES_BEG" hidden="1">"c8582"</definedName>
    <definedName name="IQ_HG_FRANCHISE_ROOMS_BEG" hidden="1">"c8612"</definedName>
    <definedName name="IQ_HG_GAMING_SPACE_JV" hidden="1">"c8635"</definedName>
    <definedName name="IQ_HG_GAMING_SPACE_MANAGED" hidden="1">"c8636"</definedName>
    <definedName name="IQ_HG_GAMING_SPACE_OWNED" hidden="1">"c8634"</definedName>
    <definedName name="IQ_HG_GAMING_SPACE_TOTAL" hidden="1">"c8637"</definedName>
    <definedName name="IQ_HG_HOTEL_PROPERTIES_BEG" hidden="1">"c8570"</definedName>
    <definedName name="IQ_HG_LAND_AVAIL_JV" hidden="1">"c8647"</definedName>
    <definedName name="IQ_HG_LAND_AVAIL_MANAGED" hidden="1">"c8648"</definedName>
    <definedName name="IQ_HG_LAND_AVAIL_OWNED" hidden="1">"c8646"</definedName>
    <definedName name="IQ_HG_LAND_AVAIL_TOTAL" hidden="1">"c8649"</definedName>
    <definedName name="IQ_HG_LAND_JV" hidden="1">"c8651"</definedName>
    <definedName name="IQ_HG_LAND_MANAGED" hidden="1">"c8652"</definedName>
    <definedName name="IQ_HG_LAND_OWNED" hidden="1">"c8650"</definedName>
    <definedName name="IQ_HG_LAND_TOTAL" hidden="1">"c8653"</definedName>
    <definedName name="IQ_HG_MANAGED_HOTEL_PROPERTIES_BEG" hidden="1">"c8588"</definedName>
    <definedName name="IQ_HG_MANAGED_ROOMS_BEG" hidden="1">"c8618"</definedName>
    <definedName name="IQ_HG_OCCUPANCY_CHANGE_FRANCHISE" hidden="1">"c8675"</definedName>
    <definedName name="IQ_HG_OCCUPANCY_CHANGE_MANAGED" hidden="1">"c8677"</definedName>
    <definedName name="IQ_HG_OCCUPANCY_CHANGE_OTHER" hidden="1">"c8679"</definedName>
    <definedName name="IQ_HG_OCCUPANCY_CHANGE_OWNED" hidden="1">"c8673"</definedName>
    <definedName name="IQ_HG_OCCUPANCY_CHANGE_OWNED_COMP" hidden="1">"c8705"</definedName>
    <definedName name="IQ_HG_OCCUPANCY_CHANGE_TOTAL" hidden="1">"c8681"</definedName>
    <definedName name="IQ_HG_OCCUPANCY_CHANGE_TOTAL_COMP" hidden="1">"c8707"</definedName>
    <definedName name="IQ_HG_OCCUPANCY_FRANCHISE" hidden="1">"c8659"</definedName>
    <definedName name="IQ_HG_OCCUPANCY_INCDEC_FRANCHISE" hidden="1">"c8676"</definedName>
    <definedName name="IQ_HG_OCCUPANCY_INCDEC_MANAGED" hidden="1">"c8678"</definedName>
    <definedName name="IQ_HG_OCCUPANCY_INCDEC_OTHER" hidden="1">"c8680"</definedName>
    <definedName name="IQ_HG_OCCUPANCY_INCDEC_OWNED" hidden="1">"c8674"</definedName>
    <definedName name="IQ_HG_OCCUPANCY_INCDEC_OWNED_COMP" hidden="1">"c8706"</definedName>
    <definedName name="IQ_HG_OCCUPANCY_INCDEC_TOTAL" hidden="1">"c8682"</definedName>
    <definedName name="IQ_HG_OCCUPANCY_INCDEC_TOTAL_COMP" hidden="1">"c8708"</definedName>
    <definedName name="IQ_HG_OCCUPANCY_MANAGED" hidden="1">"c8660"</definedName>
    <definedName name="IQ_HG_OCCUPANCY_OTHER" hidden="1">"c8661"</definedName>
    <definedName name="IQ_HG_OCCUPANCY_OWNED" hidden="1">"c8658"</definedName>
    <definedName name="IQ_HG_OCCUPANCY_OWNED_COMP" hidden="1">"c8699"</definedName>
    <definedName name="IQ_HG_OCCUPANCY_TOTAL" hidden="1">"c8662"</definedName>
    <definedName name="IQ_HG_OCCUPANCY_TOTAL_COMP" hidden="1">"c8700"</definedName>
    <definedName name="IQ_HG_OPENED_FRANCHISE_HOTEL_PROPERTIES" hidden="1">"c8583"</definedName>
    <definedName name="IQ_HG_OPENED_FRANCHISE_ROOMS" hidden="1">"c8613"</definedName>
    <definedName name="IQ_HG_OPENED_HOTEL_PROPERTIES" hidden="1">"c8571"</definedName>
    <definedName name="IQ_HG_OPENED_MANAGED_HOTEL_PROPERTIES" hidden="1">"c8589"</definedName>
    <definedName name="IQ_HG_OPENED_MANAGED_ROOMS" hidden="1">"c8619"</definedName>
    <definedName name="IQ_HG_OPENED_OTHER_HOTEL_PROPERTIES" hidden="1">"c8595"</definedName>
    <definedName name="IQ_HG_OPENED_OTHER_ROOMS" hidden="1">"c8625"</definedName>
    <definedName name="IQ_HG_OPENED_OWNED_HOTEL_PROPERTIES" hidden="1">"c8577"</definedName>
    <definedName name="IQ_HG_OPENED_OWNED_ROOMS" hidden="1">"c8607"</definedName>
    <definedName name="IQ_HG_OPENED_ROOMS" hidden="1">"c8601"</definedName>
    <definedName name="IQ_HG_OTHER_HOTEL_PROPERTIES_BEG" hidden="1">"c8594"</definedName>
    <definedName name="IQ_HG_OTHER_PROM_COSTS" hidden="1">"c8747"</definedName>
    <definedName name="IQ_HG_OTHER_ROOMS_BEG" hidden="1">"c8624"</definedName>
    <definedName name="IQ_HG_OWNED_HOTEL_PROPERTIES_BEG" hidden="1">"c8576"</definedName>
    <definedName name="IQ_HG_OWNED_ROOMS_BEG" hidden="1">"c8606"</definedName>
    <definedName name="IQ_HG_PARKING_SPACES_JV" hidden="1">"c8655"</definedName>
    <definedName name="IQ_HG_PARKING_SPACES_MANAGED" hidden="1">"c8656"</definedName>
    <definedName name="IQ_HG_PARKING_SPACES_OWNED" hidden="1">"c8654"</definedName>
    <definedName name="IQ_HG_PARKING_SPACES_TOTAL" hidden="1">"c8657"</definedName>
    <definedName name="IQ_HG_REV_BASE_MANAGEMENT_FEES" hidden="1">"c8726"</definedName>
    <definedName name="IQ_HG_REV_CASINO" hidden="1">"c8713"</definedName>
    <definedName name="IQ_HG_REV_COST_REIMBURSEMENT" hidden="1">"c8728"</definedName>
    <definedName name="IQ_HG_REV_ENTERTAINMENT" hidden="1">"c8716"</definedName>
    <definedName name="IQ_HG_REV_FOOD_BEV" hidden="1">"c8714"</definedName>
    <definedName name="IQ_HG_REV_FRANCHISE" hidden="1">"c8725"</definedName>
    <definedName name="IQ_HG_REV_INCENTIVE_MANAGEMENT_FEES" hidden="1">"c8727"</definedName>
    <definedName name="IQ_HG_REV_MANAGEMENT_FEES" hidden="1">"c8718"</definedName>
    <definedName name="IQ_HG_REV_OTHER_MNGD_FRANCHISE_PROP" hidden="1">"c8730"</definedName>
    <definedName name="IQ_HG_REV_OTHER_OP_SEGMENT" hidden="1">"c8721"</definedName>
    <definedName name="IQ_HG_REV_OTHER_OWNERSHIP_MIX" hidden="1">"c8731"</definedName>
    <definedName name="IQ_HG_REV_OWNED_LEASED_CONSOL_JV_HOTELS" hidden="1">"c8724"</definedName>
    <definedName name="IQ_HG_REV_PROMOTIONAL_ALLOWANCE" hidden="1">"c8722"</definedName>
    <definedName name="IQ_HG_REV_RACING" hidden="1">"c8719"</definedName>
    <definedName name="IQ_HG_REV_RETAIL" hidden="1">"c8717"</definedName>
    <definedName name="IQ_HG_REV_ROOMS" hidden="1">"c8715"</definedName>
    <definedName name="IQ_HG_REV_THEATRE_CONCESSION" hidden="1">"c8720"</definedName>
    <definedName name="IQ_HG_REV_TOTAL_OP_SEGMENT" hidden="1">"c8723"</definedName>
    <definedName name="IQ_HG_REV_TOTAL_OWNERSHIP_MIX" hidden="1">"c8732"</definedName>
    <definedName name="IQ_HG_REV_VACA_OWNERSHIP_RES_SALES_SVCS" hidden="1">"c8729"</definedName>
    <definedName name="IQ_HG_REVENUES_CHANGE_OWNED_COMP" hidden="1">"c8697"</definedName>
    <definedName name="IQ_HG_REVENUES_CHANGE_TOTAL_COMP" hidden="1">"c8698"</definedName>
    <definedName name="IQ_HG_REVPAR_CHANGE_MANAGED" hidden="1">"c8690"</definedName>
    <definedName name="IQ_HG_REVPAR_CHANGE_OTHER" hidden="1">"c8691"</definedName>
    <definedName name="IQ_HG_REVPAR_CHANGE_OWNED" hidden="1">"c8688"</definedName>
    <definedName name="IQ_HG_REVPAR_CHANGE_OWNED_COMP" hidden="1">"c8711"</definedName>
    <definedName name="IQ_HG_REVPAR_CHANGE_TOTAL" hidden="1">"c8692"</definedName>
    <definedName name="IQ_HG_REVPAR_CHANGE_TOTAL_COMP" hidden="1">"c8712"</definedName>
    <definedName name="IQ_HG_REVPAR_CHNAGE_FRANCHISE" hidden="1">"c8689"</definedName>
    <definedName name="IQ_HG_REVPAR_FRANCHISE" hidden="1">"c8669"</definedName>
    <definedName name="IQ_HG_REVPAR_MANAGED" hidden="1">"c8670"</definedName>
    <definedName name="IQ_HG_REVPAR_OTHER" hidden="1">"c8671"</definedName>
    <definedName name="IQ_HG_REVPAR_OWNED" hidden="1">"c8668"</definedName>
    <definedName name="IQ_HG_REVPAR_OWNED_COMP" hidden="1">"c8703"</definedName>
    <definedName name="IQ_HG_REVPAR_TOTAL" hidden="1">"c8672"</definedName>
    <definedName name="IQ_HG_REVPAR_TOTAL_COMP" hidden="1">"c8704"</definedName>
    <definedName name="IQ_HG_ROOM_PROM_COSTS" hidden="1">"c8745"</definedName>
    <definedName name="IQ_HG_ROOMS_BEG" hidden="1">"c8600"</definedName>
    <definedName name="IQ_HG_SLOT_MACHINES_JV" hidden="1">"c8639"</definedName>
    <definedName name="IQ_HG_SLOT_MACHINES_MANAGED" hidden="1">"c8640"</definedName>
    <definedName name="IQ_HG_SLOT_MACHINES_OWNED" hidden="1">"c8638"</definedName>
    <definedName name="IQ_HG_SLOT_MACHINES_TOTAL" hidden="1">"c8641"</definedName>
    <definedName name="IQ_HG_SOLD_FRANCHISE_HOTEL_PROPERTIES" hidden="1">"c8585"</definedName>
    <definedName name="IQ_HG_SOLD_FRANCHISE_ROOMS" hidden="1">"c8615"</definedName>
    <definedName name="IQ_HG_SOLD_HOTEL_PROPERTIES" hidden="1">"c8573"</definedName>
    <definedName name="IQ_HG_SOLD_MANAGED_HOTEL_PROPERTIES" hidden="1">"c8591"</definedName>
    <definedName name="IQ_HG_SOLD_MANAGED_ROOMS" hidden="1">"c8621"</definedName>
    <definedName name="IQ_HG_SOLD_OTHER_HOTEL_PROPERTIES" hidden="1">"c8597"</definedName>
    <definedName name="IQ_HG_SOLD_OTHER_ROOMS" hidden="1">"c8627"</definedName>
    <definedName name="IQ_HG_SOLD_OWNED_HOTEL_PROPERTIES" hidden="1">"c8579"</definedName>
    <definedName name="IQ_HG_SOLD_OWNED_ROOMS" hidden="1">"c8609"</definedName>
    <definedName name="IQ_HG_SOLD_ROOMS" hidden="1">"c8603"</definedName>
    <definedName name="IQ_HG_TABLE_GAMES_JV" hidden="1">"c8643"</definedName>
    <definedName name="IQ_HG_TABLE_GAMES_MANAGED" hidden="1">"c8644"</definedName>
    <definedName name="IQ_HG_TABLE_GAMES_OWNED" hidden="1">"c8642"</definedName>
    <definedName name="IQ_HG_TABLE_GAMES_TOTAL" hidden="1">"c8645"</definedName>
    <definedName name="IQ_HG_TOTAL_FRANCHISE_HOTEL_PROPERTIES" hidden="1">"c8587"</definedName>
    <definedName name="IQ_HG_TOTAL_FRANCHISE_ROOMS" hidden="1">"c8617"</definedName>
    <definedName name="IQ_HG_TOTAL_HOTEL_PROPERTIES" hidden="1">"c8575"</definedName>
    <definedName name="IQ_HG_TOTAL_MANAGED_HOTEL_PROPERTIES" hidden="1">"c8593"</definedName>
    <definedName name="IQ_HG_TOTAL_MANAGED_ROOMS" hidden="1">"c8623"</definedName>
    <definedName name="IQ_HG_TOTAL_OTHER_HOTEL_PROPERTIES" hidden="1">"c8599"</definedName>
    <definedName name="IQ_HG_TOTAL_OTHER_ROOMS" hidden="1">"c8629"</definedName>
    <definedName name="IQ_HG_TOTAL_OWNED_HOTEL_PROPERTIES" hidden="1">"c8581"</definedName>
    <definedName name="IQ_HG_TOTAL_OWNED_PROPERTIES_COMP" hidden="1">"c8693"</definedName>
    <definedName name="IQ_HG_TOTAL_OWNED_ROOMS" hidden="1">"c8611"</definedName>
    <definedName name="IQ_HG_TOTAL_OWNED_ROOMS_COMP" hidden="1">"c8695"</definedName>
    <definedName name="IQ_HG_TOTAL_PROM_COSTS" hidden="1">"c8748"</definedName>
    <definedName name="IQ_HG_TOTAL_PROPERTIES_COMP" hidden="1">"c8694"</definedName>
    <definedName name="IQ_HG_TOTAL_ROOMS" hidden="1">"c8605"</definedName>
    <definedName name="IQ_HG_TOTAL_ROOMS_COMP" hidden="1">"c8696"</definedName>
    <definedName name="IQ_HIGH_TARGET_PRICE" hidden="1">"c1651"</definedName>
    <definedName name="IQ_HIGH_TARGET_PRICE_CIQ" hidden="1">"c4659"</definedName>
    <definedName name="IQ_HIGH_TARGET_PRICE_REUT" hidden="1">"c5317"</definedName>
    <definedName name="IQ_HIGHPRICE" hidden="1">"c545"</definedName>
    <definedName name="IQ_HOME_AVG_LOAN_SIZE" hidden="1">"c5911"</definedName>
    <definedName name="IQ_HOME_BACKLOG" hidden="1">"c5844"</definedName>
    <definedName name="IQ_HOME_BACKLOG_AVG_JV" hidden="1">"c5848"</definedName>
    <definedName name="IQ_HOME_BACKLOG_AVG_JV_GROWTH" hidden="1">"c5928"</definedName>
    <definedName name="IQ_HOME_BACKLOG_AVG_JV_INC" hidden="1">"c5851"</definedName>
    <definedName name="IQ_HOME_BACKLOG_AVG_JV_INC_GROWTH" hidden="1">"c5931"</definedName>
    <definedName name="IQ_HOME_BACKLOG_AVG_PRICE" hidden="1">"c5845"</definedName>
    <definedName name="IQ_HOME_BACKLOG_AVG_PRICE_GROWTH" hidden="1">"c5925"</definedName>
    <definedName name="IQ_HOME_BACKLOG_GROWTH" hidden="1">"c5924"</definedName>
    <definedName name="IQ_HOME_BACKLOG_JV" hidden="1">"c5847"</definedName>
    <definedName name="IQ_HOME_BACKLOG_JV_GROWTH" hidden="1">"c5927"</definedName>
    <definedName name="IQ_HOME_BACKLOG_JV_INC" hidden="1">"c5850"</definedName>
    <definedName name="IQ_HOME_BACKLOG_JV_INC_GROWTH" hidden="1">"c5930"</definedName>
    <definedName name="IQ_HOME_BACKLOG_VALUE" hidden="1">"c5846"</definedName>
    <definedName name="IQ_HOME_BACKLOG_VALUE_GROWTH" hidden="1">"c5926"</definedName>
    <definedName name="IQ_HOME_BACKLOG_VALUE_JV" hidden="1">"c5849"</definedName>
    <definedName name="IQ_HOME_BACKLOG_VALUE_JV_GROWTH" hidden="1">"c5929"</definedName>
    <definedName name="IQ_HOME_BACKLOG_VALUE_JV_INC" hidden="1">"c5852"</definedName>
    <definedName name="IQ_HOME_BACKLOG_VALUE_JV_INC_GROWTH" hidden="1">"c5932"</definedName>
    <definedName name="IQ_HOME_COMMUNITIES_ACTIVE" hidden="1">"c5862"</definedName>
    <definedName name="IQ_HOME_COMMUNITIES_ACTIVE_GROWTH" hidden="1">"c5942"</definedName>
    <definedName name="IQ_HOME_COMMUNITIES_ACTIVE_JV" hidden="1">"c5863"</definedName>
    <definedName name="IQ_HOME_COMMUNITIES_ACTIVE_JV_GROWTH" hidden="1">"c5943"</definedName>
    <definedName name="IQ_HOME_COMMUNITIES_ACTIVE_JV_INC" hidden="1">"c5864"</definedName>
    <definedName name="IQ_HOME_COMMUNITIES_ACTIVE_JV_INC_GROWTH" hidden="1">"c5944"</definedName>
    <definedName name="IQ_HOME_COST_CONSTRUCTION_SVCS" hidden="1">"c5882"</definedName>
    <definedName name="IQ_HOME_COST_ELIMINATIONS_OTHER" hidden="1">"c5883"</definedName>
    <definedName name="IQ_HOME_COST_FINANCIAL_SVCS" hidden="1">"c5881"</definedName>
    <definedName name="IQ_HOME_COST_HOUSING" hidden="1">"c5877"</definedName>
    <definedName name="IQ_HOME_COST_LAND_LOT" hidden="1">"c5878"</definedName>
    <definedName name="IQ_HOME_COST_OTHER_HOMEBUILDING" hidden="1">"c5879"</definedName>
    <definedName name="IQ_HOME_COST_TOTAL" hidden="1">"c5884"</definedName>
    <definedName name="IQ_HOME_COST_TOTAL_HOMEBUILDING" hidden="1">"c5880"</definedName>
    <definedName name="IQ_HOME_DELIVERED" hidden="1">"c5835"</definedName>
    <definedName name="IQ_HOME_DELIVERED_AVG_PRICE" hidden="1">"c5836"</definedName>
    <definedName name="IQ_HOME_DELIVERED_AVG_PRICE_GROWTH" hidden="1">"c5916"</definedName>
    <definedName name="IQ_HOME_DELIVERED_AVG_PRICE_JV" hidden="1">"c5839"</definedName>
    <definedName name="IQ_HOME_DELIVERED_AVG_PRICE_JV_GROWTH" hidden="1">"c5919"</definedName>
    <definedName name="IQ_HOME_DELIVERED_AVG_PRICE_JV_INC" hidden="1">"c5842"</definedName>
    <definedName name="IQ_HOME_DELIVERED_AVG_PRICE_JV_INC_GROWTH" hidden="1">"c5922"</definedName>
    <definedName name="IQ_HOME_DELIVERED_GROWTH" hidden="1">"c5915"</definedName>
    <definedName name="IQ_HOME_DELIVERED_JV" hidden="1">"c5838"</definedName>
    <definedName name="IQ_HOME_DELIVERED_JV_GROWTH" hidden="1">"c5918"</definedName>
    <definedName name="IQ_HOME_DELIVERED_JV_INC" hidden="1">"c5841"</definedName>
    <definedName name="IQ_HOME_DELIVERED_JV_INC_GROWTH" hidden="1">"c5921"</definedName>
    <definedName name="IQ_HOME_DELIVERED_VALUE" hidden="1">"c5837"</definedName>
    <definedName name="IQ_HOME_DELIVERED_VALUE_GROWTH" hidden="1">"c5917"</definedName>
    <definedName name="IQ_HOME_DELIVERED_VALUE_JV" hidden="1">"c5840"</definedName>
    <definedName name="IQ_HOME_DELIVERED_VALUE_JV_GROWTH" hidden="1">"c5920"</definedName>
    <definedName name="IQ_HOME_DELIVERED_VALUE_JV_INC" hidden="1">"c5843"</definedName>
    <definedName name="IQ_HOME_DELIVERED_VALUE_JV_INC_GROWTH" hidden="1">"c5923"</definedName>
    <definedName name="IQ_HOME_EQUITY_LOC_NET_CHARGE_OFFS_FDIC" hidden="1">"c6644"</definedName>
    <definedName name="IQ_HOME_EQUITY_LOC_TOTAL_CHARGE_OFFS_FDIC" hidden="1">"c6606"</definedName>
    <definedName name="IQ_HOME_EQUITY_LOC_TOTAL_RECOVERIES_FDIC" hidden="1">"c6625"</definedName>
    <definedName name="IQ_HOME_FINISHED_HOMES_CIP" hidden="1">"c5865"</definedName>
    <definedName name="IQ_HOME_FIRSTLIEN_MORT_ORIGINATED" hidden="1">"c5905"</definedName>
    <definedName name="IQ_HOME_FIRSTLIEN_MORT_ORIGINATED_VOL" hidden="1">"c5908"</definedName>
    <definedName name="IQ_HOME_HUC" hidden="1">"c5822"</definedName>
    <definedName name="IQ_HOME_HUC_JV" hidden="1">"c5823"</definedName>
    <definedName name="IQ_HOME_HUC_JV_INC" hidden="1">"c5824"</definedName>
    <definedName name="IQ_HOME_INV_NOT_OWNED" hidden="1">"c5868"</definedName>
    <definedName name="IQ_HOME_LAND_DEVELOPMENT" hidden="1">"c5866"</definedName>
    <definedName name="IQ_HOME_LAND_FUTURE_DEVELOPMENT" hidden="1">"c5867"</definedName>
    <definedName name="IQ_HOME_LOAN_APPLICATIONS" hidden="1">"c5910"</definedName>
    <definedName name="IQ_HOME_LOANS_SOLD_COUNT" hidden="1">"c5912"</definedName>
    <definedName name="IQ_HOME_LOANS_SOLD_VALUE" hidden="1">"c5913"</definedName>
    <definedName name="IQ_HOME_LOTS_CONTROLLED" hidden="1">"c5831"</definedName>
    <definedName name="IQ_HOME_LOTS_FINISHED" hidden="1">"c5827"</definedName>
    <definedName name="IQ_HOME_LOTS_HELD_SALE" hidden="1">"c5830"</definedName>
    <definedName name="IQ_HOME_LOTS_JV" hidden="1">"c5833"</definedName>
    <definedName name="IQ_HOME_LOTS_JV_INC" hidden="1">"c5834"</definedName>
    <definedName name="IQ_HOME_LOTS_OTHER" hidden="1">"c5832"</definedName>
    <definedName name="IQ_HOME_LOTS_OWNED" hidden="1">"c5828"</definedName>
    <definedName name="IQ_HOME_LOTS_UNDER_DEVELOPMENT" hidden="1">"c5826"</definedName>
    <definedName name="IQ_HOME_LOTS_UNDER_OPTION" hidden="1">"c5829"</definedName>
    <definedName name="IQ_HOME_LOTS_UNDEVELOPED" hidden="1">"c5825"</definedName>
    <definedName name="IQ_HOME_MORT_CAPTURE_RATE" hidden="1">"c5906"</definedName>
    <definedName name="IQ_HOME_MORT_ORIGINATED" hidden="1">"c5907"</definedName>
    <definedName name="IQ_HOME_OBLIGATIONS_INV_NOT_OWNED" hidden="1">"c5914"</definedName>
    <definedName name="IQ_HOME_ORDERS" hidden="1">"c5853"</definedName>
    <definedName name="IQ_HOME_ORDERS_AVG_PRICE" hidden="1">"c5854"</definedName>
    <definedName name="IQ_HOME_ORDERS_AVG_PRICE_GROWTH" hidden="1">"c5934"</definedName>
    <definedName name="IQ_HOME_ORDERS_AVG_PRICE_JV" hidden="1">"c5857"</definedName>
    <definedName name="IQ_HOME_ORDERS_AVG_PRICE_JV_GROWTH" hidden="1">"c5937"</definedName>
    <definedName name="IQ_HOME_ORDERS_AVG_PRICE_JV_INC" hidden="1">"c5860"</definedName>
    <definedName name="IQ_HOME_ORDERS_AVG_PRICE_JV_INC_GROWTH" hidden="1">"c5940"</definedName>
    <definedName name="IQ_HOME_ORDERS_GROWTH" hidden="1">"c5933"</definedName>
    <definedName name="IQ_HOME_ORDERS_JV" hidden="1">"c5856"</definedName>
    <definedName name="IQ_HOME_ORDERS_JV_GROWTH" hidden="1">"c5936"</definedName>
    <definedName name="IQ_HOME_ORDERS_JV_INC" hidden="1">"c5859"</definedName>
    <definedName name="IQ_HOME_ORDERS_JV_INC_GROWTH" hidden="1">"c5939"</definedName>
    <definedName name="IQ_HOME_ORDERS_VALUE" hidden="1">"c5855"</definedName>
    <definedName name="IQ_HOME_ORDERS_VALUE_GROWTH" hidden="1">"c5935"</definedName>
    <definedName name="IQ_HOME_ORDERS_VALUE_JV" hidden="1">"c5858"</definedName>
    <definedName name="IQ_HOME_ORDERS_VALUE_JV_GROWTH" hidden="1">"c5938"</definedName>
    <definedName name="IQ_HOME_ORDERS_VALUE_JV_INC" hidden="1">"c5861"</definedName>
    <definedName name="IQ_HOME_ORDERS_VALUE_JV_INC_GROWTH" hidden="1">"c5941"</definedName>
    <definedName name="IQ_HOME_ORIGINATION_TOTAL" hidden="1">"c5909"</definedName>
    <definedName name="IQ_HOME_PRETAX_INC_CONSTRUCTION_SVCS" hidden="1">"c5890"</definedName>
    <definedName name="IQ_HOME_PRETAX_INC_ELIMINATIONS_OTHER" hidden="1">"c5891"</definedName>
    <definedName name="IQ_HOME_PRETAX_INC_FINANCIAL_SVCS" hidden="1">"c5889"</definedName>
    <definedName name="IQ_HOME_PRETAX_INC_HOUSING" hidden="1">"c5885"</definedName>
    <definedName name="IQ_HOME_PRETAX_INC_LAND_LOT" hidden="1">"c5886"</definedName>
    <definedName name="IQ_HOME_PRETAX_INC_OTHER_HOMEBUILDING" hidden="1">"c5887"</definedName>
    <definedName name="IQ_HOME_PRETAX_INC_TOTAL" hidden="1">"c5892"</definedName>
    <definedName name="IQ_HOME_PRETAX_INC_TOTAL_HOMEBUILDING" hidden="1">"c5888"</definedName>
    <definedName name="IQ_HOME_PURCH_OBLIGATION_1YR" hidden="1">"c5898"</definedName>
    <definedName name="IQ_HOME_PURCH_OBLIGATION_2YR" hidden="1">"c5899"</definedName>
    <definedName name="IQ_HOME_PURCH_OBLIGATION_3YR" hidden="1">"c5900"</definedName>
    <definedName name="IQ_HOME_PURCH_OBLIGATION_4YR" hidden="1">"c5901"</definedName>
    <definedName name="IQ_HOME_PURCH_OBLIGATION_5YR" hidden="1">"c5902"</definedName>
    <definedName name="IQ_HOME_PURCH_OBLIGATION_AFTER5" hidden="1">"c5903"</definedName>
    <definedName name="IQ_HOME_PURCH_OBLIGATION_TOTAL" hidden="1">"c5904"</definedName>
    <definedName name="IQ_HOME_REV_CONSTRUCTION_SERVICES" hidden="1">"c5874"</definedName>
    <definedName name="IQ_HOME_REV_ELIMINATIONS_OTHER" hidden="1">"c5875"</definedName>
    <definedName name="IQ_HOME_REV_FINANCIAL_SERVICES" hidden="1">"c5873"</definedName>
    <definedName name="IQ_HOME_REV_HOUSING" hidden="1">"c5872"</definedName>
    <definedName name="IQ_HOME_REV_LAND_LOT" hidden="1">"c5870"</definedName>
    <definedName name="IQ_HOME_REV_OTHER_HOMEBUILDING" hidden="1">"c5871"</definedName>
    <definedName name="IQ_HOME_REV_TOTAL" hidden="1">"c5876"</definedName>
    <definedName name="IQ_HOME_SALES_NEW" hidden="1">"c6924"</definedName>
    <definedName name="IQ_HOME_SALES_NEW_APR" hidden="1">"c7584"</definedName>
    <definedName name="IQ_HOME_SALES_NEW_APR_FC" hidden="1">"c8464"</definedName>
    <definedName name="IQ_HOME_SALES_NEW_FC" hidden="1">"c7804"</definedName>
    <definedName name="IQ_HOME_SALES_NEW_POP" hidden="1">"c7144"</definedName>
    <definedName name="IQ_HOME_SALES_NEW_POP_FC" hidden="1">"c8024"</definedName>
    <definedName name="IQ_HOME_SALES_NEW_YOY" hidden="1">"c7364"</definedName>
    <definedName name="IQ_HOME_SALES_NEW_YOY_FC" hidden="1">"c8244"</definedName>
    <definedName name="IQ_HOME_TOTAL_INV" hidden="1">"c5869"</definedName>
    <definedName name="IQ_HOME_WARRANTY_RES_BEG" hidden="1">"c5893"</definedName>
    <definedName name="IQ_HOME_WARRANTY_RES_END" hidden="1">"c5897"</definedName>
    <definedName name="IQ_HOME_WARRANTY_RES_ISS" hidden="1">"c5894"</definedName>
    <definedName name="IQ_HOME_WARRANTY_RES_OTHER" hidden="1">"c5896"</definedName>
    <definedName name="IQ_HOME_WARRANTY_RES_PAY" hidden="1">"c5895"</definedName>
    <definedName name="IQ_HOMEOWNERS_WRITTEN" hidden="1">"c546"</definedName>
    <definedName name="IQ_HOURLY_COMP" hidden="1">"c6879"</definedName>
    <definedName name="IQ_HOURLY_COMP_APR" hidden="1">"c7539"</definedName>
    <definedName name="IQ_HOURLY_COMP_APR_FC" hidden="1">"c8419"</definedName>
    <definedName name="IQ_HOURLY_COMP_FC" hidden="1">"c7759"</definedName>
    <definedName name="IQ_HOURLY_COMP_POP" hidden="1">"c7099"</definedName>
    <definedName name="IQ_HOURLY_COMP_POP_FC" hidden="1">"c7979"</definedName>
    <definedName name="IQ_HOURLY_COMP_YOY" hidden="1">"c7319"</definedName>
    <definedName name="IQ_HOURLY_COMP_YOY_FC" hidden="1">"c8199"</definedName>
    <definedName name="IQ_HOUSING_COMPLETIONS" hidden="1">"c6881"</definedName>
    <definedName name="IQ_HOUSING_COMPLETIONS_APR" hidden="1">"c7541"</definedName>
    <definedName name="IQ_HOUSING_COMPLETIONS_APR_FC" hidden="1">"c8421"</definedName>
    <definedName name="IQ_HOUSING_COMPLETIONS_FC" hidden="1">"c7761"</definedName>
    <definedName name="IQ_HOUSING_COMPLETIONS_POP" hidden="1">"c7101"</definedName>
    <definedName name="IQ_HOUSING_COMPLETIONS_POP_FC" hidden="1">"c7981"</definedName>
    <definedName name="IQ_HOUSING_COMPLETIONS_SINGLE_FAM_APR_FC_UNUSED_UNUSED_UNUSED" hidden="1">"c8422"</definedName>
    <definedName name="IQ_HOUSING_COMPLETIONS_SINGLE_FAM_APR_UNUSED_UNUSED_UNUSED" hidden="1">"c7542"</definedName>
    <definedName name="IQ_HOUSING_COMPLETIONS_SINGLE_FAM_FC_UNUSED_UNUSED_UNUSED" hidden="1">"c7762"</definedName>
    <definedName name="IQ_HOUSING_COMPLETIONS_SINGLE_FAM_POP_FC_UNUSED_UNUSED_UNUSED" hidden="1">"c7982"</definedName>
    <definedName name="IQ_HOUSING_COMPLETIONS_SINGLE_FAM_POP_UNUSED_UNUSED_UNUSED" hidden="1">"c7102"</definedName>
    <definedName name="IQ_HOUSING_COMPLETIONS_SINGLE_FAM_UNUSED_UNUSED_UNUSED" hidden="1">"c6882"</definedName>
    <definedName name="IQ_HOUSING_COMPLETIONS_SINGLE_FAM_YOY_FC_UNUSED_UNUSED_UNUSED" hidden="1">"c8202"</definedName>
    <definedName name="IQ_HOUSING_COMPLETIONS_SINGLE_FAM_YOY_UNUSED_UNUSED_UNUSED" hidden="1">"c7322"</definedName>
    <definedName name="IQ_HOUSING_COMPLETIONS_YOY" hidden="1">"c7321"</definedName>
    <definedName name="IQ_HOUSING_COMPLETIONS_YOY_FC" hidden="1">"c8201"</definedName>
    <definedName name="IQ_HOUSING_PERMITS" hidden="1">"c6883"</definedName>
    <definedName name="IQ_HOUSING_PERMITS_APR" hidden="1">"c7543"</definedName>
    <definedName name="IQ_HOUSING_PERMITS_APR_FC" hidden="1">"c8423"</definedName>
    <definedName name="IQ_HOUSING_PERMITS_FC" hidden="1">"c7763"</definedName>
    <definedName name="IQ_HOUSING_PERMITS_POP" hidden="1">"c7103"</definedName>
    <definedName name="IQ_HOUSING_PERMITS_POP_FC" hidden="1">"c7983"</definedName>
    <definedName name="IQ_HOUSING_PERMITS_YOY" hidden="1">"c7323"</definedName>
    <definedName name="IQ_HOUSING_PERMITS_YOY_FC" hidden="1">"c8203"</definedName>
    <definedName name="IQ_HOUSING_STARTS" hidden="1">"c6884"</definedName>
    <definedName name="IQ_HOUSING_STARTS_APR" hidden="1">"c7544"</definedName>
    <definedName name="IQ_HOUSING_STARTS_APR_FC" hidden="1">"c8424"</definedName>
    <definedName name="IQ_HOUSING_STARTS_FC" hidden="1">"c7764"</definedName>
    <definedName name="IQ_HOUSING_STARTS_POP" hidden="1">"c7104"</definedName>
    <definedName name="IQ_HOUSING_STARTS_POP_FC" hidden="1">"c7984"</definedName>
    <definedName name="IQ_HOUSING_STARTS_SAAR" hidden="1">"c6885"</definedName>
    <definedName name="IQ_HOUSING_STARTS_SAAR_APR" hidden="1">"c7545"</definedName>
    <definedName name="IQ_HOUSING_STARTS_SAAR_APR_FC" hidden="1">"c8425"</definedName>
    <definedName name="IQ_HOUSING_STARTS_SAAR_FC" hidden="1">"c7765"</definedName>
    <definedName name="IQ_HOUSING_STARTS_SAAR_POP" hidden="1">"c7105"</definedName>
    <definedName name="IQ_HOUSING_STARTS_SAAR_POP_FC" hidden="1">"c7985"</definedName>
    <definedName name="IQ_HOUSING_STARTS_SAAR_YOY" hidden="1">"c7325"</definedName>
    <definedName name="IQ_HOUSING_STARTS_SAAR_YOY_FC" hidden="1">"c8205"</definedName>
    <definedName name="IQ_HOUSING_STARTS_YOY" hidden="1">"c7324"</definedName>
    <definedName name="IQ_HOUSING_STARTS_YOY_FC" hidden="1">"c8204"</definedName>
    <definedName name="IQ_HRS_WORKED_FULL_PT" hidden="1">"c6880"</definedName>
    <definedName name="IQ_HRS_WORKED_FULL_PT_APR" hidden="1">"c7540"</definedName>
    <definedName name="IQ_HRS_WORKED_FULL_PT_APR_FC" hidden="1">"c8420"</definedName>
    <definedName name="IQ_HRS_WORKED_FULL_PT_FC" hidden="1">"c7760"</definedName>
    <definedName name="IQ_HRS_WORKED_FULL_PT_POP" hidden="1">"c7100"</definedName>
    <definedName name="IQ_HRS_WORKED_FULL_PT_POP_FC" hidden="1">"c7980"</definedName>
    <definedName name="IQ_HRS_WORKED_FULL_PT_YOY" hidden="1">"c7320"</definedName>
    <definedName name="IQ_HRS_WORKED_FULL_PT_YOY_FC" hidden="1">"c8200"</definedName>
    <definedName name="IQ_IM_AVG_REV_PER_CLICK" hidden="1">"c9991"</definedName>
    <definedName name="IQ_IM_NUMBER_PAGE_VIEWS" hidden="1">"c9993"</definedName>
    <definedName name="IQ_IM_NUMBER_PAID_CLICKS" hidden="1">"c9995"</definedName>
    <definedName name="IQ_IM_NUMBER_PAID_CLICKS_GROWTH" hidden="1">"c9996"</definedName>
    <definedName name="IQ_IM_PAGE_VIEWS_GROWTH" hidden="1">"c9994"</definedName>
    <definedName name="IQ_IM_REV_PER_PAGE_VIEW_GROWTH" hidden="1">"c9992"</definedName>
    <definedName name="IQ_IM_TRAFFIC_ACQUISITION_CHANGE" hidden="1">"c9998"</definedName>
    <definedName name="IQ_IM_TRAFFIC_ACQUISITION_COST_TO_AD_REV_RATIO" hidden="1">"c10000"</definedName>
    <definedName name="IQ_IM_TRAFFIC_ACQUISITION_COST_TO_TOTAL_REV_RATIO" hidden="1">"c9999"</definedName>
    <definedName name="IQ_IM_TRAFFIC_ACQUISITION_COSTS" hidden="1">"c9997"</definedName>
    <definedName name="IQ_IMPAIR_OIL" hidden="1">"c547"</definedName>
    <definedName name="IQ_IMPAIRMENT_GW" hidden="1">"c548"</definedName>
    <definedName name="IQ_IMPORT_PRICE_INDEX" hidden="1">"c6886"</definedName>
    <definedName name="IQ_IMPORT_PRICE_INDEX_APR" hidden="1">"c7546"</definedName>
    <definedName name="IQ_IMPORT_PRICE_INDEX_APR_FC" hidden="1">"c8426"</definedName>
    <definedName name="IQ_IMPORT_PRICE_INDEX_FC" hidden="1">"c7766"</definedName>
    <definedName name="IQ_IMPORT_PRICE_INDEX_POP" hidden="1">"c7106"</definedName>
    <definedName name="IQ_IMPORT_PRICE_INDEX_POP_FC" hidden="1">"c7986"</definedName>
    <definedName name="IQ_IMPORT_PRICE_INDEX_YOY" hidden="1">"c7326"</definedName>
    <definedName name="IQ_IMPORT_PRICE_INDEX_YOY_FC" hidden="1">"c8206"</definedName>
    <definedName name="IQ_IMPORTS_GOODS" hidden="1">"c6887"</definedName>
    <definedName name="IQ_IMPORTS_GOODS_APR" hidden="1">"c7547"</definedName>
    <definedName name="IQ_IMPORTS_GOODS_APR_FC" hidden="1">"c8427"</definedName>
    <definedName name="IQ_IMPORTS_GOODS_FC" hidden="1">"c7767"</definedName>
    <definedName name="IQ_IMPORTS_GOODS_NONFACTOR_SERVICES" hidden="1">"c6888"</definedName>
    <definedName name="IQ_IMPORTS_GOODS_NONFACTOR_SERVICES_APR" hidden="1">"c7548"</definedName>
    <definedName name="IQ_IMPORTS_GOODS_NONFACTOR_SERVICES_APR_FC" hidden="1">"c8428"</definedName>
    <definedName name="IQ_IMPORTS_GOODS_NONFACTOR_SERVICES_FC" hidden="1">"c7768"</definedName>
    <definedName name="IQ_IMPORTS_GOODS_NONFACTOR_SERVICES_POP" hidden="1">"c7108"</definedName>
    <definedName name="IQ_IMPORTS_GOODS_NONFACTOR_SERVICES_POP_FC" hidden="1">"c7988"</definedName>
    <definedName name="IQ_IMPORTS_GOODS_NONFACTOR_SERVICES_YOY" hidden="1">"c7328"</definedName>
    <definedName name="IQ_IMPORTS_GOODS_NONFACTOR_SERVICES_YOY_FC" hidden="1">"c8208"</definedName>
    <definedName name="IQ_IMPORTS_GOODS_POP" hidden="1">"c7107"</definedName>
    <definedName name="IQ_IMPORTS_GOODS_POP_FC" hidden="1">"c7987"</definedName>
    <definedName name="IQ_IMPORTS_GOODS_REAL" hidden="1">"c11950"</definedName>
    <definedName name="IQ_IMPORTS_GOODS_REAL_APR" hidden="1">"c11953"</definedName>
    <definedName name="IQ_IMPORTS_GOODS_REAL_POP" hidden="1">"c11951"</definedName>
    <definedName name="IQ_IMPORTS_GOODS_REAL_SAAR_APR_FC_UNUSED_UNUSED_UNUSED" hidden="1">"c8523"</definedName>
    <definedName name="IQ_IMPORTS_GOODS_REAL_SAAR_APR_UNUSED_UNUSED_UNUSED" hidden="1">"c7643"</definedName>
    <definedName name="IQ_IMPORTS_GOODS_REAL_SAAR_FC_UNUSED_UNUSED_UNUSED" hidden="1">"c7863"</definedName>
    <definedName name="IQ_IMPORTS_GOODS_REAL_SAAR_POP_FC_UNUSED_UNUSED_UNUSED" hidden="1">"c8083"</definedName>
    <definedName name="IQ_IMPORTS_GOODS_REAL_SAAR_POP_UNUSED_UNUSED_UNUSED" hidden="1">"c7203"</definedName>
    <definedName name="IQ_IMPORTS_GOODS_REAL_SAAR_UNUSED_UNUSED_UNUSED" hidden="1">"c6983"</definedName>
    <definedName name="IQ_IMPORTS_GOODS_REAL_SAAR_YOY_FC_UNUSED_UNUSED_UNUSED" hidden="1">"c8303"</definedName>
    <definedName name="IQ_IMPORTS_GOODS_REAL_SAAR_YOY_UNUSED_UNUSED_UNUSED" hidden="1">"c7423"</definedName>
    <definedName name="IQ_IMPORTS_GOODS_REAL_YOY" hidden="1">"c11952"</definedName>
    <definedName name="IQ_IMPORTS_GOODS_SAAR" hidden="1">"c6891"</definedName>
    <definedName name="IQ_IMPORTS_GOODS_SAAR_APR" hidden="1">"c7551"</definedName>
    <definedName name="IQ_IMPORTS_GOODS_SAAR_APR_FC" hidden="1">"c8431"</definedName>
    <definedName name="IQ_IMPORTS_GOODS_SAAR_FC" hidden="1">"c7771"</definedName>
    <definedName name="IQ_IMPORTS_GOODS_SAAR_POP" hidden="1">"c7111"</definedName>
    <definedName name="IQ_IMPORTS_GOODS_SAAR_POP_FC" hidden="1">"c7991"</definedName>
    <definedName name="IQ_IMPORTS_GOODS_SAAR_USD_APR_FC" hidden="1">"c11849"</definedName>
    <definedName name="IQ_IMPORTS_GOODS_SAAR_USD_FC" hidden="1">"c11846"</definedName>
    <definedName name="IQ_IMPORTS_GOODS_SAAR_USD_POP_FC" hidden="1">"c11847"</definedName>
    <definedName name="IQ_IMPORTS_GOODS_SAAR_USD_YOY_FC" hidden="1">"c11848"</definedName>
    <definedName name="IQ_IMPORTS_GOODS_SAAR_YOY" hidden="1">"c7331"</definedName>
    <definedName name="IQ_IMPORTS_GOODS_SAAR_YOY_FC" hidden="1">"c8211"</definedName>
    <definedName name="IQ_IMPORTS_GOODS_SERVICES_APR_FC_UNUSED_UNUSED_UNUSED" hidden="1">"c8429"</definedName>
    <definedName name="IQ_IMPORTS_GOODS_SERVICES_APR_UNUSED_UNUSED_UNUSED" hidden="1">"c7549"</definedName>
    <definedName name="IQ_IMPORTS_GOODS_SERVICES_FC_UNUSED_UNUSED_UNUSED" hidden="1">"c7769"</definedName>
    <definedName name="IQ_IMPORTS_GOODS_SERVICES_POP_FC_UNUSED_UNUSED_UNUSED" hidden="1">"c7989"</definedName>
    <definedName name="IQ_IMPORTS_GOODS_SERVICES_POP_UNUSED_UNUSED_UNUSED" hidden="1">"c7109"</definedName>
    <definedName name="IQ_IMPORTS_GOODS_SERVICES_REAL" hidden="1">"c6985"</definedName>
    <definedName name="IQ_IMPORTS_GOODS_SERVICES_REAL_APR" hidden="1">"c7645"</definedName>
    <definedName name="IQ_IMPORTS_GOODS_SERVICES_REAL_APR_FC" hidden="1">"c8525"</definedName>
    <definedName name="IQ_IMPORTS_GOODS_SERVICES_REAL_FC" hidden="1">"c7865"</definedName>
    <definedName name="IQ_IMPORTS_GOODS_SERVICES_REAL_POP" hidden="1">"c7205"</definedName>
    <definedName name="IQ_IMPORTS_GOODS_SERVICES_REAL_POP_FC" hidden="1">"c8085"</definedName>
    <definedName name="IQ_IMPORTS_GOODS_SERVICES_REAL_SAAR" hidden="1">"c11958"</definedName>
    <definedName name="IQ_IMPORTS_GOODS_SERVICES_REAL_SAAR_APR" hidden="1">"c11961"</definedName>
    <definedName name="IQ_IMPORTS_GOODS_SERVICES_REAL_SAAR_APR_FC_UNUSED_UNUSED_UNUSED" hidden="1">"c8524"</definedName>
    <definedName name="IQ_IMPORTS_GOODS_SERVICES_REAL_SAAR_APR_UNUSED_UNUSED_UNUSED" hidden="1">"c7644"</definedName>
    <definedName name="IQ_IMPORTS_GOODS_SERVICES_REAL_SAAR_FC_UNUSED_UNUSED_UNUSED" hidden="1">"c7864"</definedName>
    <definedName name="IQ_IMPORTS_GOODS_SERVICES_REAL_SAAR_POP" hidden="1">"c11959"</definedName>
    <definedName name="IQ_IMPORTS_GOODS_SERVICES_REAL_SAAR_POP_FC_UNUSED_UNUSED_UNUSED" hidden="1">"c8084"</definedName>
    <definedName name="IQ_IMPORTS_GOODS_SERVICES_REAL_SAAR_POP_UNUSED_UNUSED_UNUSED" hidden="1">"c7204"</definedName>
    <definedName name="IQ_IMPORTS_GOODS_SERVICES_REAL_SAAR_UNUSED_UNUSED_UNUSED" hidden="1">"c6984"</definedName>
    <definedName name="IQ_IMPORTS_GOODS_SERVICES_REAL_SAAR_USD" hidden="1">"c11962"</definedName>
    <definedName name="IQ_IMPORTS_GOODS_SERVICES_REAL_SAAR_USD_APR" hidden="1">"c11965"</definedName>
    <definedName name="IQ_IMPORTS_GOODS_SERVICES_REAL_SAAR_USD_APR_FC" hidden="1">"c11969"</definedName>
    <definedName name="IQ_IMPORTS_GOODS_SERVICES_REAL_SAAR_USD_FC" hidden="1">"c11966"</definedName>
    <definedName name="IQ_IMPORTS_GOODS_SERVICES_REAL_SAAR_USD_POP" hidden="1">"c11963"</definedName>
    <definedName name="IQ_IMPORTS_GOODS_SERVICES_REAL_SAAR_USD_POP_FC" hidden="1">"c11967"</definedName>
    <definedName name="IQ_IMPORTS_GOODS_SERVICES_REAL_SAAR_USD_YOY" hidden="1">"c11964"</definedName>
    <definedName name="IQ_IMPORTS_GOODS_SERVICES_REAL_SAAR_USD_YOY_FC" hidden="1">"c11968"</definedName>
    <definedName name="IQ_IMPORTS_GOODS_SERVICES_REAL_SAAR_YOY" hidden="1">"c11960"</definedName>
    <definedName name="IQ_IMPORTS_GOODS_SERVICES_REAL_SAAR_YOY_FC_UNUSED_UNUSED_UNUSED" hidden="1">"c8304"</definedName>
    <definedName name="IQ_IMPORTS_GOODS_SERVICES_REAL_SAAR_YOY_UNUSED_UNUSED_UNUSED" hidden="1">"c7424"</definedName>
    <definedName name="IQ_IMPORTS_GOODS_SERVICES_REAL_USD" hidden="1">"c11954"</definedName>
    <definedName name="IQ_IMPORTS_GOODS_SERVICES_REAL_USD_APR" hidden="1">"c11957"</definedName>
    <definedName name="IQ_IMPORTS_GOODS_SERVICES_REAL_USD_POP" hidden="1">"c11955"</definedName>
    <definedName name="IQ_IMPORTS_GOODS_SERVICES_REAL_USD_YOY" hidden="1">"c11956"</definedName>
    <definedName name="IQ_IMPORTS_GOODS_SERVICES_REAL_YOY" hidden="1">"c7425"</definedName>
    <definedName name="IQ_IMPORTS_GOODS_SERVICES_REAL_YOY_FC" hidden="1">"c8305"</definedName>
    <definedName name="IQ_IMPORTS_GOODS_SERVICES_SAAR" hidden="1">"c6890"</definedName>
    <definedName name="IQ_IMPORTS_GOODS_SERVICES_SAAR_APR" hidden="1">"c7550"</definedName>
    <definedName name="IQ_IMPORTS_GOODS_SERVICES_SAAR_APR_FC" hidden="1">"c8430"</definedName>
    <definedName name="IQ_IMPORTS_GOODS_SERVICES_SAAR_FC" hidden="1">"c7770"</definedName>
    <definedName name="IQ_IMPORTS_GOODS_SERVICES_SAAR_POP" hidden="1">"c7110"</definedName>
    <definedName name="IQ_IMPORTS_GOODS_SERVICES_SAAR_POP_FC" hidden="1">"c7990"</definedName>
    <definedName name="IQ_IMPORTS_GOODS_SERVICES_SAAR_YOY" hidden="1">"c7330"</definedName>
    <definedName name="IQ_IMPORTS_GOODS_SERVICES_SAAR_YOY_FC" hidden="1">"c8210"</definedName>
    <definedName name="IQ_IMPORTS_GOODS_SERVICES_UNUSED_UNUSED_UNUSED" hidden="1">"c6889"</definedName>
    <definedName name="IQ_IMPORTS_GOODS_SERVICES_USD" hidden="1">"c11842"</definedName>
    <definedName name="IQ_IMPORTS_GOODS_SERVICES_USD_APR" hidden="1">"c11845"</definedName>
    <definedName name="IQ_IMPORTS_GOODS_SERVICES_USD_POP" hidden="1">"c11843"</definedName>
    <definedName name="IQ_IMPORTS_GOODS_SERVICES_USD_YOY" hidden="1">"c11844"</definedName>
    <definedName name="IQ_IMPORTS_GOODS_SERVICES_YOY_FC_UNUSED_UNUSED_UNUSED" hidden="1">"c8209"</definedName>
    <definedName name="IQ_IMPORTS_GOODS_SERVICES_YOY_UNUSED_UNUSED_UNUSED" hidden="1">"c7329"</definedName>
    <definedName name="IQ_IMPORTS_GOODS_USD_APR_FC" hidden="1">"c11841"</definedName>
    <definedName name="IQ_IMPORTS_GOODS_USD_FC" hidden="1">"c11838"</definedName>
    <definedName name="IQ_IMPORTS_GOODS_USD_POP_FC" hidden="1">"c11839"</definedName>
    <definedName name="IQ_IMPORTS_GOODS_USD_YOY_FC" hidden="1">"c11840"</definedName>
    <definedName name="IQ_IMPORTS_GOODS_YOY" hidden="1">"c7327"</definedName>
    <definedName name="IQ_IMPORTS_GOODS_YOY_FC" hidden="1">"c8207"</definedName>
    <definedName name="IQ_IMPORTS_NONFACTOR_SERVICES" hidden="1">"c6892"</definedName>
    <definedName name="IQ_IMPORTS_NONFACTOR_SERVICES_APR" hidden="1">"c7552"</definedName>
    <definedName name="IQ_IMPORTS_NONFACTOR_SERVICES_APR_FC" hidden="1">"c8432"</definedName>
    <definedName name="IQ_IMPORTS_NONFACTOR_SERVICES_FC" hidden="1">"c7772"</definedName>
    <definedName name="IQ_IMPORTS_NONFACTOR_SERVICES_POP" hidden="1">"c7112"</definedName>
    <definedName name="IQ_IMPORTS_NONFACTOR_SERVICES_POP_FC" hidden="1">"c7992"</definedName>
    <definedName name="IQ_IMPORTS_NONFACTOR_SERVICES_SAAR" hidden="1">"c6893"</definedName>
    <definedName name="IQ_IMPORTS_NONFACTOR_SERVICES_SAAR_APR" hidden="1">"c7553"</definedName>
    <definedName name="IQ_IMPORTS_NONFACTOR_SERVICES_SAAR_APR_FC" hidden="1">"c8433"</definedName>
    <definedName name="IQ_IMPORTS_NONFACTOR_SERVICES_SAAR_FC" hidden="1">"c7773"</definedName>
    <definedName name="IQ_IMPORTS_NONFACTOR_SERVICES_SAAR_POP" hidden="1">"c7113"</definedName>
    <definedName name="IQ_IMPORTS_NONFACTOR_SERVICES_SAAR_POP_FC" hidden="1">"c7993"</definedName>
    <definedName name="IQ_IMPORTS_NONFACTOR_SERVICES_SAAR_USD_APR_FC" hidden="1">"c11857"</definedName>
    <definedName name="IQ_IMPORTS_NONFACTOR_SERVICES_SAAR_USD_FC" hidden="1">"c11854"</definedName>
    <definedName name="IQ_IMPORTS_NONFACTOR_SERVICES_SAAR_USD_POP_FC" hidden="1">"c11855"</definedName>
    <definedName name="IQ_IMPORTS_NONFACTOR_SERVICES_SAAR_USD_YOY_FC" hidden="1">"c11856"</definedName>
    <definedName name="IQ_IMPORTS_NONFACTOR_SERVICES_SAAR_YOY" hidden="1">"c7333"</definedName>
    <definedName name="IQ_IMPORTS_NONFACTOR_SERVICES_SAAR_YOY_FC" hidden="1">"c8213"</definedName>
    <definedName name="IQ_IMPORTS_NONFACTOR_SERVICES_USD_APR_FC" hidden="1">"c11853"</definedName>
    <definedName name="IQ_IMPORTS_NONFACTOR_SERVICES_USD_FC" hidden="1">"c11850"</definedName>
    <definedName name="IQ_IMPORTS_NONFACTOR_SERVICES_USD_POP_FC" hidden="1">"c11851"</definedName>
    <definedName name="IQ_IMPORTS_NONFACTOR_SERVICES_USD_YOY_FC" hidden="1">"c11852"</definedName>
    <definedName name="IQ_IMPORTS_NONFACTOR_SERVICES_YOY" hidden="1">"c7332"</definedName>
    <definedName name="IQ_IMPORTS_NONFACTOR_SERVICES_YOY_FC" hidden="1">"c8212"</definedName>
    <definedName name="IQ_IMPORTS_SERVICES" hidden="1">"c11858"</definedName>
    <definedName name="IQ_IMPORTS_SERVICES_APR" hidden="1">"c11861"</definedName>
    <definedName name="IQ_IMPORTS_SERVICES_POP" hidden="1">"c11859"</definedName>
    <definedName name="IQ_IMPORTS_SERVICES_REAL" hidden="1">"c6986"</definedName>
    <definedName name="IQ_IMPORTS_SERVICES_REAL_APR" hidden="1">"c7646"</definedName>
    <definedName name="IQ_IMPORTS_SERVICES_REAL_APR_FC" hidden="1">"c8526"</definedName>
    <definedName name="IQ_IMPORTS_SERVICES_REAL_FC" hidden="1">"c7866"</definedName>
    <definedName name="IQ_IMPORTS_SERVICES_REAL_POP" hidden="1">"c7206"</definedName>
    <definedName name="IQ_IMPORTS_SERVICES_REAL_POP_FC" hidden="1">"c8086"</definedName>
    <definedName name="IQ_IMPORTS_SERVICES_REAL_YOY" hidden="1">"c7426"</definedName>
    <definedName name="IQ_IMPORTS_SERVICES_REAL_YOY_FC" hidden="1">"c8306"</definedName>
    <definedName name="IQ_IMPORTS_SERVICES_YOY" hidden="1">"c11860"</definedName>
    <definedName name="IQ_IMPUT_OPER_LEASE_DEPR" hidden="1">"c2987"</definedName>
    <definedName name="IQ_IMPUT_OPER_LEASE_INT_EXP" hidden="1">"c2986"</definedName>
    <definedName name="IQ_INC_AFTER_TAX" hidden="1">"c1598"</definedName>
    <definedName name="IQ_INC_AVAIL_EXCL" hidden="1">"c1395"</definedName>
    <definedName name="IQ_INC_AVAIL_INCL" hidden="1">"c1396"</definedName>
    <definedName name="IQ_INC_BEFORE_TAX" hidden="1">"c1375"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 hidden="1">"c6222"</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CIDENTAL_CHANGES_BUSINESS_COMBINATIONS_FDIC" hidden="1">"c6502"</definedName>
    <definedName name="IQ_INCOME_BEFORE_EXTRA_FDIC" hidden="1">"c6585"</definedName>
    <definedName name="IQ_INCOME_EARNED_FDIC" hidden="1">"c6359"</definedName>
    <definedName name="IQ_INCOME_TAXES_FDIC" hidden="1">"c6582"</definedName>
    <definedName name="IQ_INDEX_LEADING_IND" hidden="1">"c6894"</definedName>
    <definedName name="IQ_INDEX_LEADING_IND_APR" hidden="1">"c7554"</definedName>
    <definedName name="IQ_INDEX_LEADING_IND_APR_FC" hidden="1">"c8434"</definedName>
    <definedName name="IQ_INDEX_LEADING_IND_FC" hidden="1">"c7774"</definedName>
    <definedName name="IQ_INDEX_LEADING_IND_POP" hidden="1">"c7114"</definedName>
    <definedName name="IQ_INDEX_LEADING_IND_POP_FC" hidden="1">"c7994"</definedName>
    <definedName name="IQ_INDEX_LEADING_IND_YOY" hidden="1">"c7334"</definedName>
    <definedName name="IQ_INDEX_LEADING_IND_YOY_FC" hidden="1">"c8214"</definedName>
    <definedName name="IQ_INDICATED_ATTRIB_ORE_RESOURCES_ALUM" hidden="1">"c9238"</definedName>
    <definedName name="IQ_INDICATED_ATTRIB_ORE_RESOURCES_COP" hidden="1">"c9182"</definedName>
    <definedName name="IQ_INDICATED_ATTRIB_ORE_RESOURCES_DIAM" hidden="1">"c9662"</definedName>
    <definedName name="IQ_INDICATED_ATTRIB_ORE_RESOURCES_GOLD" hidden="1">"c9023"</definedName>
    <definedName name="IQ_INDICATED_ATTRIB_ORE_RESOURCES_IRON" hidden="1">"c9397"</definedName>
    <definedName name="IQ_INDICATED_ATTRIB_ORE_RESOURCES_LEAD" hidden="1">"c9450"</definedName>
    <definedName name="IQ_INDICATED_ATTRIB_ORE_RESOURCES_MANG" hidden="1">"c9503"</definedName>
    <definedName name="IQ_INDICATED_ATTRIB_ORE_RESOURCES_MOLYB" hidden="1">"c9715"</definedName>
    <definedName name="IQ_INDICATED_ATTRIB_ORE_RESOURCES_NICK" hidden="1">"c9291"</definedName>
    <definedName name="IQ_INDICATED_ATTRIB_ORE_RESOURCES_PLAT" hidden="1">"c9129"</definedName>
    <definedName name="IQ_INDICATED_ATTRIB_ORE_RESOURCES_SILVER" hidden="1">"c9076"</definedName>
    <definedName name="IQ_INDICATED_ATTRIB_ORE_RESOURCES_TITAN" hidden="1">"c9556"</definedName>
    <definedName name="IQ_INDICATED_ATTRIB_ORE_RESOURCES_URAN" hidden="1">"c9609"</definedName>
    <definedName name="IQ_INDICATED_ATTRIB_ORE_RESOURCES_ZINC" hidden="1">"c9344"</definedName>
    <definedName name="IQ_INDICATED_ORE_RESOURCES_ALUM" hidden="1">"c9224"</definedName>
    <definedName name="IQ_INDICATED_ORE_RESOURCES_COP" hidden="1">"c9168"</definedName>
    <definedName name="IQ_INDICATED_ORE_RESOURCES_DIAM" hidden="1">"c9648"</definedName>
    <definedName name="IQ_INDICATED_ORE_RESOURCES_GOLD" hidden="1">"c9009"</definedName>
    <definedName name="IQ_INDICATED_ORE_RESOURCES_IRON" hidden="1">"c9383"</definedName>
    <definedName name="IQ_INDICATED_ORE_RESOURCES_LEAD" hidden="1">"c9436"</definedName>
    <definedName name="IQ_INDICATED_ORE_RESOURCES_MANG" hidden="1">"c9489"</definedName>
    <definedName name="IQ_INDICATED_ORE_RESOURCES_MOLYB" hidden="1">"c9701"</definedName>
    <definedName name="IQ_INDICATED_ORE_RESOURCES_NICK" hidden="1">"c9277"</definedName>
    <definedName name="IQ_INDICATED_ORE_RESOURCES_PLAT" hidden="1">"c9115"</definedName>
    <definedName name="IQ_INDICATED_ORE_RESOURCES_SILVER" hidden="1">"c9062"</definedName>
    <definedName name="IQ_INDICATED_ORE_RESOURCES_TITAN" hidden="1">"c9542"</definedName>
    <definedName name="IQ_INDICATED_ORE_RESOURCES_URAN" hidden="1">"c9595"</definedName>
    <definedName name="IQ_INDICATED_ORE_RESOURCES_ZINC" hidden="1">"c9330"</definedName>
    <definedName name="IQ_INDICATED_RECOV_ATTRIB_RESOURCES_ALUM" hidden="1">"c9243"</definedName>
    <definedName name="IQ_INDICATED_RECOV_ATTRIB_RESOURCES_COAL" hidden="1">"c9817"</definedName>
    <definedName name="IQ_INDICATED_RECOV_ATTRIB_RESOURCES_COP" hidden="1">"c9187"</definedName>
    <definedName name="IQ_INDICATED_RECOV_ATTRIB_RESOURCES_DIAM" hidden="1">"c9667"</definedName>
    <definedName name="IQ_INDICATED_RECOV_ATTRIB_RESOURCES_GOLD" hidden="1">"c9028"</definedName>
    <definedName name="IQ_INDICATED_RECOV_ATTRIB_RESOURCES_IRON" hidden="1">"c9402"</definedName>
    <definedName name="IQ_INDICATED_RECOV_ATTRIB_RESOURCES_LEAD" hidden="1">"c9455"</definedName>
    <definedName name="IQ_INDICATED_RECOV_ATTRIB_RESOURCES_MANG" hidden="1">"c9508"</definedName>
    <definedName name="IQ_INDICATED_RECOV_ATTRIB_RESOURCES_MET_COAL" hidden="1">"c9757"</definedName>
    <definedName name="IQ_INDICATED_RECOV_ATTRIB_RESOURCES_MOLYB" hidden="1">"c9720"</definedName>
    <definedName name="IQ_INDICATED_RECOV_ATTRIB_RESOURCES_NICK" hidden="1">"c9296"</definedName>
    <definedName name="IQ_INDICATED_RECOV_ATTRIB_RESOURCES_PLAT" hidden="1">"c9134"</definedName>
    <definedName name="IQ_INDICATED_RECOV_ATTRIB_RESOURCES_SILVER" hidden="1">"c9081"</definedName>
    <definedName name="IQ_INDICATED_RECOV_ATTRIB_RESOURCES_STEAM" hidden="1">"c9787"</definedName>
    <definedName name="IQ_INDICATED_RECOV_ATTRIB_RESOURCES_TITAN" hidden="1">"c9561"</definedName>
    <definedName name="IQ_INDICATED_RECOV_ATTRIB_RESOURCES_URAN" hidden="1">"c9614"</definedName>
    <definedName name="IQ_INDICATED_RECOV_ATTRIB_RESOURCES_ZINC" hidden="1">"c9349"</definedName>
    <definedName name="IQ_INDICATED_RECOV_RESOURCES_ALUM" hidden="1">"c9233"</definedName>
    <definedName name="IQ_INDICATED_RECOV_RESOURCES_COAL" hidden="1">"c9812"</definedName>
    <definedName name="IQ_INDICATED_RECOV_RESOURCES_COP" hidden="1">"c9177"</definedName>
    <definedName name="IQ_INDICATED_RECOV_RESOURCES_DIAM" hidden="1">"c9657"</definedName>
    <definedName name="IQ_INDICATED_RECOV_RESOURCES_GOLD" hidden="1">"c9018"</definedName>
    <definedName name="IQ_INDICATED_RECOV_RESOURCES_IRON" hidden="1">"c9392"</definedName>
    <definedName name="IQ_INDICATED_RECOV_RESOURCES_LEAD" hidden="1">"c9445"</definedName>
    <definedName name="IQ_INDICATED_RECOV_RESOURCES_MANG" hidden="1">"c9498"</definedName>
    <definedName name="IQ_INDICATED_RECOV_RESOURCES_MET_COAL" hidden="1">"c9752"</definedName>
    <definedName name="IQ_INDICATED_RECOV_RESOURCES_MOLYB" hidden="1">"c9710"</definedName>
    <definedName name="IQ_INDICATED_RECOV_RESOURCES_NICK" hidden="1">"c9286"</definedName>
    <definedName name="IQ_INDICATED_RECOV_RESOURCES_PLAT" hidden="1">"c9124"</definedName>
    <definedName name="IQ_INDICATED_RECOV_RESOURCES_SILVER" hidden="1">"c9071"</definedName>
    <definedName name="IQ_INDICATED_RECOV_RESOURCES_STEAM" hidden="1">"c9782"</definedName>
    <definedName name="IQ_INDICATED_RECOV_RESOURCES_TITAN" hidden="1">"c9551"</definedName>
    <definedName name="IQ_INDICATED_RECOV_RESOURCES_URAN" hidden="1">"c9604"</definedName>
    <definedName name="IQ_INDICATED_RECOV_RESOURCES_ZINC" hidden="1">"c9339"</definedName>
    <definedName name="IQ_INDICATED_RESOURCES_CALORIFIC_VALUE_COAL" hidden="1">"c9807"</definedName>
    <definedName name="IQ_INDICATED_RESOURCES_CALORIFIC_VALUE_MET_COAL" hidden="1">"c9747"</definedName>
    <definedName name="IQ_INDICATED_RESOURCES_CALORIFIC_VALUE_STEAM" hidden="1">"c9777"</definedName>
    <definedName name="IQ_INDICATED_RESOURCES_GRADE_ALUM" hidden="1">"c9225"</definedName>
    <definedName name="IQ_INDICATED_RESOURCES_GRADE_COP" hidden="1">"c9169"</definedName>
    <definedName name="IQ_INDICATED_RESOURCES_GRADE_DIAM" hidden="1">"c9649"</definedName>
    <definedName name="IQ_INDICATED_RESOURCES_GRADE_GOLD" hidden="1">"c9010"</definedName>
    <definedName name="IQ_INDICATED_RESOURCES_GRADE_IRON" hidden="1">"c9384"</definedName>
    <definedName name="IQ_INDICATED_RESOURCES_GRADE_LEAD" hidden="1">"c9437"</definedName>
    <definedName name="IQ_INDICATED_RESOURCES_GRADE_MANG" hidden="1">"c9490"</definedName>
    <definedName name="IQ_INDICATED_RESOURCES_GRADE_MOLYB" hidden="1">"c9702"</definedName>
    <definedName name="IQ_INDICATED_RESOURCES_GRADE_NICK" hidden="1">"c9278"</definedName>
    <definedName name="IQ_INDICATED_RESOURCES_GRADE_PLAT" hidden="1">"c9116"</definedName>
    <definedName name="IQ_INDICATED_RESOURCES_GRADE_SILVER" hidden="1">"c9063"</definedName>
    <definedName name="IQ_INDICATED_RESOURCES_GRADE_TITAN" hidden="1">"c9543"</definedName>
    <definedName name="IQ_INDICATED_RESOURCES_GRADE_URAN" hidden="1">"c9596"</definedName>
    <definedName name="IQ_INDICATED_RESOURCES_GRADE_ZINC" hidden="1">"c9331"</definedName>
    <definedName name="IQ_INDIVIDUALS_CHARGE_OFFS_FDIC" hidden="1">"c6599"</definedName>
    <definedName name="IQ_INDIVIDUALS_LOANS_FDIC" hidden="1">"c6318"</definedName>
    <definedName name="IQ_INDIVIDUALS_NET_CHARGE_OFFS_FDIC" hidden="1">"c6637"</definedName>
    <definedName name="IQ_INDIVIDUALS_OTHER_LOANS_FDIC" hidden="1">"c6321"</definedName>
    <definedName name="IQ_INDIVIDUALS_PARTNERSHIPS_CORP_DEPOSITS_FOREIGN_FDIC" hidden="1">"c6479"</definedName>
    <definedName name="IQ_INDIVIDUALS_PARTNERSHIPS_CORP_NONTRANSACTION_ACCOUNTS_FDIC" hidden="1">"c6545"</definedName>
    <definedName name="IQ_INDIVIDUALS_PARTNERSHIPS_CORP_TOTAL_DEPOSITS_FDIC" hidden="1">"c6471"</definedName>
    <definedName name="IQ_INDIVIDUALS_PARTNERSHIPS_CORP_TRANSACTION_ACCOUNTS_FDIC" hidden="1">"c6537"</definedName>
    <definedName name="IQ_INDIVIDUALS_RECOVERIES_FDIC" hidden="1">"c6618"</definedName>
    <definedName name="IQ_INDUSTRIAL_PROD" hidden="1">"c6895"</definedName>
    <definedName name="IQ_INDUSTRIAL_PROD_APR" hidden="1">"c7555"</definedName>
    <definedName name="IQ_INDUSTRIAL_PROD_APR_FC" hidden="1">"c8435"</definedName>
    <definedName name="IQ_INDUSTRIAL_PROD_FC" hidden="1">"c7775"</definedName>
    <definedName name="IQ_INDUSTRIAL_PROD_POP" hidden="1">"c7115"</definedName>
    <definedName name="IQ_INDUSTRIAL_PROD_POP_FC" hidden="1">"c7995"</definedName>
    <definedName name="IQ_INDUSTRIAL_PROD_YOY" hidden="1">"c7335"</definedName>
    <definedName name="IQ_INDUSTRIAL_PROD_YOY_FC" hidden="1">"c8215"</definedName>
    <definedName name="IQ_INDUSTRY" hidden="1">"c3601"</definedName>
    <definedName name="IQ_INDUSTRY_GROUP" hidden="1">"c3602"</definedName>
    <definedName name="IQ_INDUSTRY_SECTOR" hidden="1">"c3603"</definedName>
    <definedName name="IQ_INFERRED_ATTRIB_ORE_RESOURCES_ALUM" hidden="1">"c9240"</definedName>
    <definedName name="IQ_INFERRED_ATTRIB_ORE_RESOURCES_COP" hidden="1">"c9184"</definedName>
    <definedName name="IQ_INFERRED_ATTRIB_ORE_RESOURCES_DIAM" hidden="1">"c9664"</definedName>
    <definedName name="IQ_INFERRED_ATTRIB_ORE_RESOURCES_GOLD" hidden="1">"c9025"</definedName>
    <definedName name="IQ_INFERRED_ATTRIB_ORE_RESOURCES_IRON" hidden="1">"c9399"</definedName>
    <definedName name="IQ_INFERRED_ATTRIB_ORE_RESOURCES_LEAD" hidden="1">"c9452"</definedName>
    <definedName name="IQ_INFERRED_ATTRIB_ORE_RESOURCES_MANG" hidden="1">"c9505"</definedName>
    <definedName name="IQ_INFERRED_ATTRIB_ORE_RESOURCES_MOLYB" hidden="1">"c9717"</definedName>
    <definedName name="IQ_INFERRED_ATTRIB_ORE_RESOURCES_NICK" hidden="1">"c9293"</definedName>
    <definedName name="IQ_INFERRED_ATTRIB_ORE_RESOURCES_PLAT" hidden="1">"c9131"</definedName>
    <definedName name="IQ_INFERRED_ATTRIB_ORE_RESOURCES_SILVER" hidden="1">"c9078"</definedName>
    <definedName name="IQ_INFERRED_ATTRIB_ORE_RESOURCES_TITAN" hidden="1">"c9558"</definedName>
    <definedName name="IQ_INFERRED_ATTRIB_ORE_RESOURCES_URAN" hidden="1">"c9611"</definedName>
    <definedName name="IQ_INFERRED_ATTRIB_ORE_RESOURCES_ZINC" hidden="1">"c9346"</definedName>
    <definedName name="IQ_INFERRED_ORE_RESOURCES_ALUM" hidden="1">"c9228"</definedName>
    <definedName name="IQ_INFERRED_ORE_RESOURCES_COP" hidden="1">"c9172"</definedName>
    <definedName name="IQ_INFERRED_ORE_RESOURCES_DIAM" hidden="1">"c9652"</definedName>
    <definedName name="IQ_INFERRED_ORE_RESOURCES_GOLD" hidden="1">"c9013"</definedName>
    <definedName name="IQ_INFERRED_ORE_RESOURCES_IRON" hidden="1">"c9387"</definedName>
    <definedName name="IQ_INFERRED_ORE_RESOURCES_LEAD" hidden="1">"c9440"</definedName>
    <definedName name="IQ_INFERRED_ORE_RESOURCES_MANG" hidden="1">"c9493"</definedName>
    <definedName name="IQ_INFERRED_ORE_RESOURCES_MOLYB" hidden="1">"c9705"</definedName>
    <definedName name="IQ_INFERRED_ORE_RESOURCES_NICK" hidden="1">"c9281"</definedName>
    <definedName name="IQ_INFERRED_ORE_RESOURCES_PLAT" hidden="1">"c9119"</definedName>
    <definedName name="IQ_INFERRED_ORE_RESOURCES_SILVER" hidden="1">"c9066"</definedName>
    <definedName name="IQ_INFERRED_ORE_RESOURCES_TITAN" hidden="1">"c9546"</definedName>
    <definedName name="IQ_INFERRED_ORE_RESOURCES_URAN" hidden="1">"c9599"</definedName>
    <definedName name="IQ_INFERRED_ORE_RESOURCES_ZINC" hidden="1">"c9334"</definedName>
    <definedName name="IQ_INFERRED_RECOV_ATTRIB_RESOURCES_ALUM" hidden="1">"c9245"</definedName>
    <definedName name="IQ_INFERRED_RECOV_ATTRIB_RESOURCES_COAL" hidden="1">"c9819"</definedName>
    <definedName name="IQ_INFERRED_RECOV_ATTRIB_RESOURCES_COP" hidden="1">"c9189"</definedName>
    <definedName name="IQ_INFERRED_RECOV_ATTRIB_RESOURCES_DIAM" hidden="1">"c9669"</definedName>
    <definedName name="IQ_INFERRED_RECOV_ATTRIB_RESOURCES_GOLD" hidden="1">"c9030"</definedName>
    <definedName name="IQ_INFERRED_RECOV_ATTRIB_RESOURCES_IRON" hidden="1">"c9404"</definedName>
    <definedName name="IQ_INFERRED_RECOV_ATTRIB_RESOURCES_LEAD" hidden="1">"c9457"</definedName>
    <definedName name="IQ_INFERRED_RECOV_ATTRIB_RESOURCES_MANG" hidden="1">"c9510"</definedName>
    <definedName name="IQ_INFERRED_RECOV_ATTRIB_RESOURCES_MET_COAL" hidden="1">"c9759"</definedName>
    <definedName name="IQ_INFERRED_RECOV_ATTRIB_RESOURCES_MOLYB" hidden="1">"c9722"</definedName>
    <definedName name="IQ_INFERRED_RECOV_ATTRIB_RESOURCES_NICK" hidden="1">"c9298"</definedName>
    <definedName name="IQ_INFERRED_RECOV_ATTRIB_RESOURCES_PLAT" hidden="1">"c9136"</definedName>
    <definedName name="IQ_INFERRED_RECOV_ATTRIB_RESOURCES_SILVER" hidden="1">"c9083"</definedName>
    <definedName name="IQ_INFERRED_RECOV_ATTRIB_RESOURCES_STEAM" hidden="1">"c9789"</definedName>
    <definedName name="IQ_INFERRED_RECOV_ATTRIB_RESOURCES_TITAN" hidden="1">"c9563"</definedName>
    <definedName name="IQ_INFERRED_RECOV_ATTRIB_RESOURCES_URAN" hidden="1">"c9616"</definedName>
    <definedName name="IQ_INFERRED_RECOV_ATTRIB_RESOURCES_ZINC" hidden="1">"c9351"</definedName>
    <definedName name="IQ_INFERRED_RECOV_RESOURCES_ALUM" hidden="1">"c9235"</definedName>
    <definedName name="IQ_INFERRED_RECOV_RESOURCES_COAL" hidden="1">"c9814"</definedName>
    <definedName name="IQ_INFERRED_RECOV_RESOURCES_COP" hidden="1">"c9179"</definedName>
    <definedName name="IQ_INFERRED_RECOV_RESOURCES_DIAM" hidden="1">"c9659"</definedName>
    <definedName name="IQ_INFERRED_RECOV_RESOURCES_GOLD" hidden="1">"c9020"</definedName>
    <definedName name="IQ_INFERRED_RECOV_RESOURCES_IRON" hidden="1">"c9394"</definedName>
    <definedName name="IQ_INFERRED_RECOV_RESOURCES_LEAD" hidden="1">"c9447"</definedName>
    <definedName name="IQ_INFERRED_RECOV_RESOURCES_MANG" hidden="1">"c9500"</definedName>
    <definedName name="IQ_INFERRED_RECOV_RESOURCES_MET_COAL" hidden="1">"c9754"</definedName>
    <definedName name="IQ_INFERRED_RECOV_RESOURCES_MOLYB" hidden="1">"c9712"</definedName>
    <definedName name="IQ_INFERRED_RECOV_RESOURCES_NICK" hidden="1">"c9288"</definedName>
    <definedName name="IQ_INFERRED_RECOV_RESOURCES_PLAT" hidden="1">"c9126"</definedName>
    <definedName name="IQ_INFERRED_RECOV_RESOURCES_SILVER" hidden="1">"c9073"</definedName>
    <definedName name="IQ_INFERRED_RECOV_RESOURCES_STEAM" hidden="1">"c9784"</definedName>
    <definedName name="IQ_INFERRED_RECOV_RESOURCES_TITAN" hidden="1">"c9553"</definedName>
    <definedName name="IQ_INFERRED_RECOV_RESOURCES_URAN" hidden="1">"c9606"</definedName>
    <definedName name="IQ_INFERRED_RECOV_RESOURCES_ZINC" hidden="1">"c9341"</definedName>
    <definedName name="IQ_INFERRED_RESOURCES_CALORIFIC_VALUE_COAL" hidden="1">"c9809"</definedName>
    <definedName name="IQ_INFERRED_RESOURCES_CALORIFIC_VALUE_MET_COAL" hidden="1">"c9749"</definedName>
    <definedName name="IQ_INFERRED_RESOURCES_CALORIFIC_VALUE_STEAM" hidden="1">"c9779"</definedName>
    <definedName name="IQ_INFERRED_RESOURCES_GRADE_ALUM" hidden="1">"c9229"</definedName>
    <definedName name="IQ_INFERRED_RESOURCES_GRADE_COP" hidden="1">"c9173"</definedName>
    <definedName name="IQ_INFERRED_RESOURCES_GRADE_DIAM" hidden="1">"c9653"</definedName>
    <definedName name="IQ_INFERRED_RESOURCES_GRADE_GOLD" hidden="1">"c9014"</definedName>
    <definedName name="IQ_INFERRED_RESOURCES_GRADE_IRON" hidden="1">"c9388"</definedName>
    <definedName name="IQ_INFERRED_RESOURCES_GRADE_LEAD" hidden="1">"c9441"</definedName>
    <definedName name="IQ_INFERRED_RESOURCES_GRADE_MANG" hidden="1">"c9494"</definedName>
    <definedName name="IQ_INFERRED_RESOURCES_GRADE_MOLYB" hidden="1">"c9706"</definedName>
    <definedName name="IQ_INFERRED_RESOURCES_GRADE_NICK" hidden="1">"c9282"</definedName>
    <definedName name="IQ_INFERRED_RESOURCES_GRADE_PLAT" hidden="1">"c9120"</definedName>
    <definedName name="IQ_INFERRED_RESOURCES_GRADE_SILVER" hidden="1">"c9067"</definedName>
    <definedName name="IQ_INFERRED_RESOURCES_GRADE_TITAN" hidden="1">"c9547"</definedName>
    <definedName name="IQ_INFERRED_RESOURCES_GRADE_URAN" hidden="1">"c9600"</definedName>
    <definedName name="IQ_INFERRED_RESOURCES_GRADE_ZINC" hidden="1">"c9335"</definedName>
    <definedName name="IQ_INFLATION_RATE" hidden="1">"c6899"</definedName>
    <definedName name="IQ_INFLATION_RATE_CORE" hidden="1">"c11783"</definedName>
    <definedName name="IQ_INFLATION_RATE_CORE_POP" hidden="1">"c11784"</definedName>
    <definedName name="IQ_INFLATION_RATE_CORE_YOY" hidden="1">"c11785"</definedName>
    <definedName name="IQ_INFLATION_RATE_FC" hidden="1">"c7779"</definedName>
    <definedName name="IQ_INFLATION_RATE_POP" hidden="1">"c7119"</definedName>
    <definedName name="IQ_INFLATION_RATE_POP_FC" hidden="1">"c7999"</definedName>
    <definedName name="IQ_INFLATION_RATE_YOY" hidden="1">"c7339"</definedName>
    <definedName name="IQ_INFLATION_RATE_YOY_FC" hidden="1">"c8219"</definedName>
    <definedName name="IQ_INITIAL_CLAIMS" hidden="1">"c6900"</definedName>
    <definedName name="IQ_INITIAL_CLAIMS_APR" hidden="1">"c7560"</definedName>
    <definedName name="IQ_INITIAL_CLAIMS_APR_FC" hidden="1">"c8440"</definedName>
    <definedName name="IQ_INITIAL_CLAIMS_FC" hidden="1">"c7780"</definedName>
    <definedName name="IQ_INITIAL_CLAIMS_POP" hidden="1">"c7120"</definedName>
    <definedName name="IQ_INITIAL_CLAIMS_POP_FC" hidden="1">"c8000"</definedName>
    <definedName name="IQ_INS_ANNUITY_LIAB" hidden="1">"c563"</definedName>
    <definedName name="IQ_INS_ANNUITY_REV" hidden="1">"c2788"</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 hidden="1">"c6223"</definedName>
    <definedName name="IQ_INS_SETTLE_REIT" hidden="1">"c575"</definedName>
    <definedName name="IQ_INS_SETTLE_UTI" hidden="1">"c576"</definedName>
    <definedName name="IQ_INSIDER_3MTH_BOUGHT" hidden="1">"c1534"</definedName>
    <definedName name="IQ_INSIDER_3MTH_BOUGHT_PCT" hidden="1">"c1534"</definedName>
    <definedName name="IQ_INSIDER_3MTH_NET" hidden="1">"c1535"</definedName>
    <definedName name="IQ_INSIDER_3MTH_NET_PCT" hidden="1">"c1535"</definedName>
    <definedName name="IQ_INSIDER_3MTH_SOLD" hidden="1">"c1533"</definedName>
    <definedName name="IQ_INSIDER_3MTH_SOLD_PCT" hidden="1">"c1533"</definedName>
    <definedName name="IQ_INSIDER_6MTH_BOUGHT" hidden="1">"c1537"</definedName>
    <definedName name="IQ_INSIDER_6MTH_BOUGHT_PCT" hidden="1">"c1537"</definedName>
    <definedName name="IQ_INSIDER_6MTH_NET" hidden="1">"c1538"</definedName>
    <definedName name="IQ_INSIDER_6MTH_NET_PCT" hidden="1">"c1538"</definedName>
    <definedName name="IQ_INSIDER_6MTH_SOLD" hidden="1">"c1536"</definedName>
    <definedName name="IQ_INSIDER_6MTH_SOLD_PCT" hidden="1">"c1536"</definedName>
    <definedName name="IQ_INSIDER_AMOUNT" hidden="1">"c238"</definedName>
    <definedName name="IQ_INSIDER_LOANS_FDIC" hidden="1">"c6365"</definedName>
    <definedName name="IQ_INSIDER_OVER_TOTAL" hidden="1">"c1581"</definedName>
    <definedName name="IQ_INSIDER_OWNER" hidden="1">"c577"</definedName>
    <definedName name="IQ_INSIDER_PERCENT" hidden="1">"c578"</definedName>
    <definedName name="IQ_INSIDER_SHARES" hidden="1">"c579"</definedName>
    <definedName name="IQ_INST_DEPOSITS" hidden="1">"c89"</definedName>
    <definedName name="IQ_INSTITUTIONAL_AMOUNT" hidden="1">"c236"</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TITUTIONS_EARNINGS_GAINS_FDIC" hidden="1">"c6723"</definedName>
    <definedName name="IQ_INSUR_RECEIV" hidden="1">"c1600"</definedName>
    <definedName name="IQ_INSURANCE_COMMISSION_FEES_FDIC" hidden="1">"c6670"</definedName>
    <definedName name="IQ_INSURANCE_UNDERWRITING_INCOME_FDIC" hidden="1">"c6671"</definedName>
    <definedName name="IQ_INT_BEARING_DEPOSITS" hidden="1">"c1166"</definedName>
    <definedName name="IQ_INT_BORROW" hidden="1">"c583"</definedName>
    <definedName name="IQ_INT_DEMAND_NOTES_FDIC" hidden="1">"c6567"</definedName>
    <definedName name="IQ_INT_DEPOSITS" hidden="1">"c584"</definedName>
    <definedName name="IQ_INT_DIV_INC" hidden="1">"c585"</definedName>
    <definedName name="IQ_INT_DOMESTIC_DEPOSITS_FDIC" hidden="1">"c6564"</definedName>
    <definedName name="IQ_INT_EXP_BR" hidden="1">"c586"</definedName>
    <definedName name="IQ_INT_EXP_COVERAGE" hidden="1">"c587"</definedName>
    <definedName name="IQ_INT_EXP_FIN" hidden="1">"c588"</definedName>
    <definedName name="IQ_INT_EXP_INCL_CAP" hidden="1">"c2988"</definedName>
    <definedName name="IQ_INT_EXP_INS" hidden="1">"c589"</definedName>
    <definedName name="IQ_INT_EXP_LTD" hidden="1">"c2086"</definedName>
    <definedName name="IQ_INT_EXP_RE" hidden="1">"c6224"</definedName>
    <definedName name="IQ_INT_EXP_REIT" hidden="1">"c590"</definedName>
    <definedName name="IQ_INT_EXP_TOTAL" hidden="1">"c591"</definedName>
    <definedName name="IQ_INT_EXP_TOTAL_BNK_SUBTOTAL_AP" hidden="1">"c8977"</definedName>
    <definedName name="IQ_INT_EXP_TOTAL_FDIC" hidden="1">"c6569"</definedName>
    <definedName name="IQ_INT_EXP_UTI" hidden="1">"c592"</definedName>
    <definedName name="IQ_INT_FED_FUNDS_FDIC" hidden="1">"c6566"</definedName>
    <definedName name="IQ_INT_FOREIGN_DEPOSITS_FDIC" hidden="1">"c6565"</definedName>
    <definedName name="IQ_INT_INC_BR" hidden="1">"c593"</definedName>
    <definedName name="IQ_INT_INC_DEPOSITORY_INST_FDIC" hidden="1">"c6558"</definedName>
    <definedName name="IQ_INT_INC_DOM_LOANS_FDIC" hidden="1">"c6555"</definedName>
    <definedName name="IQ_INT_INC_FED_FUNDS_FDIC" hidden="1">"c6561"</definedName>
    <definedName name="IQ_INT_INC_FIN" hidden="1">"c594"</definedName>
    <definedName name="IQ_INT_INC_FOREIGN_LOANS_FDIC" hidden="1">"c6556"</definedName>
    <definedName name="IQ_INT_INC_INVEST" hidden="1">"c595"</definedName>
    <definedName name="IQ_INT_INC_LEASE_RECEIVABLES_FDIC" hidden="1">"c6557"</definedName>
    <definedName name="IQ_INT_INC_LOANS" hidden="1">"c596"</definedName>
    <definedName name="IQ_INT_INC_OTHER_FDIC" hidden="1">"c6562"</definedName>
    <definedName name="IQ_INT_INC_RE" hidden="1">"c6225"</definedName>
    <definedName name="IQ_INT_INC_REIT" hidden="1">"c597"</definedName>
    <definedName name="IQ_INT_INC_SECURITIES_FDIC" hidden="1">"c6559"</definedName>
    <definedName name="IQ_INT_INC_TOTAL" hidden="1">"c598"</definedName>
    <definedName name="IQ_INT_INC_TOTAL_BNK_SUBTOTAL_AP" hidden="1">"c8976"</definedName>
    <definedName name="IQ_INT_INC_TOTAL_FDIC" hidden="1">"c6563"</definedName>
    <definedName name="IQ_INT_INC_TRADING_ACCOUNTS_FDIC" hidden="1">"c6560"</definedName>
    <definedName name="IQ_INT_INC_UTI" hidden="1">"c599"</definedName>
    <definedName name="IQ_INT_INV_INC" hidden="1">"c600"</definedName>
    <definedName name="IQ_INT_INV_INC_RE" hidden="1">"c6226"</definedName>
    <definedName name="IQ_INT_INV_INC_REIT" hidden="1">"c601"</definedName>
    <definedName name="IQ_INT_INV_INC_UTI" hidden="1">"c602"</definedName>
    <definedName name="IQ_INT_ON_BORROWING_COVERAGE" hidden="1">"c603"</definedName>
    <definedName name="IQ_INT_RATE_SPREAD" hidden="1">"c604"</definedName>
    <definedName name="IQ_INT_SUB_NOTES_FDIC" hidden="1">"c6568"</definedName>
    <definedName name="IQ_INTANGIBLES_NET" hidden="1">"c1407"</definedName>
    <definedName name="IQ_INTEREST_BEARING_BALANCES_FDIC" hidden="1">"c6371"</definedName>
    <definedName name="IQ_INTEREST_BEARING_DEPOSITS_DOMESTIC_FDIC" hidden="1">"c6478"</definedName>
    <definedName name="IQ_INTEREST_BEARING_DEPOSITS_FDIC" hidden="1">"c6373"</definedName>
    <definedName name="IQ_INTEREST_BEARING_DEPOSITS_FOREIGN_FDIC" hidden="1">"c6485"</definedName>
    <definedName name="IQ_INTEREST_CASH_DEPOSITS" hidden="1">"c2255"</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10K" hidden="1">"IQ_INTEREST_INC_10K"</definedName>
    <definedName name="IQ_INTEREST_INC_10Q" hidden="1">"IQ_INTEREST_INC_10Q"</definedName>
    <definedName name="IQ_INTEREST_INC_10Q1" hidden="1">"IQ_INTEREST_INC_10Q1"</definedName>
    <definedName name="IQ_INTEREST_INC_NON" hidden="1">"c1384"</definedName>
    <definedName name="IQ_INTEREST_INVEST_INC" hidden="1">"c619"</definedName>
    <definedName name="IQ_INTEREST_RATE_CONTRACTS_FDIC" hidden="1">"c6512"</definedName>
    <definedName name="IQ_INTEREST_RATE_EXPOSURES_FDIC" hidden="1">"c6662"</definedName>
    <definedName name="IQ_INV_10YR_ANN_CAGR" hidden="1">"c6164"</definedName>
    <definedName name="IQ_INV_10YR_ANN_GROWTH" hidden="1">"c1930"</definedName>
    <definedName name="IQ_INV_1YR_ANN_GROWTH" hidden="1">"c1925"</definedName>
    <definedName name="IQ_INV_2YR_ANN_CAGR" hidden="1">"c6160"</definedName>
    <definedName name="IQ_INV_2YR_ANN_GROWTH" hidden="1">"c1926"</definedName>
    <definedName name="IQ_INV_3YR_ANN_CAGR" hidden="1">"c6161"</definedName>
    <definedName name="IQ_INV_3YR_ANN_GROWTH" hidden="1">"c1927"</definedName>
    <definedName name="IQ_INV_5YR_ANN_CAGR" hidden="1">"c6162"</definedName>
    <definedName name="IQ_INV_5YR_ANN_GROWTH" hidden="1">"c1928"</definedName>
    <definedName name="IQ_INV_7YR_ANN_CAGR" hidden="1">"c6163"</definedName>
    <definedName name="IQ_INV_7YR_ANN_GROWTH" hidden="1">"c1929"</definedName>
    <definedName name="IQ_INV_BANKING_FEE" hidden="1">"c620"</definedName>
    <definedName name="IQ_INV_METHOD" hidden="1">"c621"</definedName>
    <definedName name="IQ_INVENTORIES" hidden="1">"c6901"</definedName>
    <definedName name="IQ_INVENTORIES_APR" hidden="1">"c7561"</definedName>
    <definedName name="IQ_INVENTORIES_APR_FC" hidden="1">"c8441"</definedName>
    <definedName name="IQ_INVENTORIES_FC" hidden="1">"c7781"</definedName>
    <definedName name="IQ_INVENTORIES_POP" hidden="1">"c7121"</definedName>
    <definedName name="IQ_INVENTORIES_POP_FC" hidden="1">"c8001"</definedName>
    <definedName name="IQ_INVENTORIES_YOY" hidden="1">"c7341"</definedName>
    <definedName name="IQ_INVENTORIES_YOY_FC" hidden="1">"c8221"</definedName>
    <definedName name="IQ_INVENTORY" hidden="1">"c622"</definedName>
    <definedName name="IQ_INVENTORY_TURNS" hidden="1">"c623"</definedName>
    <definedName name="IQ_INVENTORY_UTI" hidden="1">"c624"</definedName>
    <definedName name="IQ_INVEST_DEBT" hidden="1">"c625"</definedName>
    <definedName name="IQ_INVEST_EQUITY_PREF" hidden="1">"c626"</definedName>
    <definedName name="IQ_INVEST_FHLB" hidden="1">"c627"</definedName>
    <definedName name="IQ_INVEST_GOV_SECURITY" hidden="1">"c5510"</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 hidden="1">"c6227"</definedName>
    <definedName name="IQ_INVEST_LOANS_CF_REIT" hidden="1">"c633"</definedName>
    <definedName name="IQ_INVEST_LOANS_CF_UTI" hidden="1">"c634"</definedName>
    <definedName name="IQ_INVEST_MUNI_SECURITY" hidden="1">"c5512"</definedName>
    <definedName name="IQ_INVEST_REAL_ESTATE" hidden="1">"c635"</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 hidden="1">"c6228"</definedName>
    <definedName name="IQ_INVEST_SECURITY_CF_REIT" hidden="1">"c642"</definedName>
    <definedName name="IQ_INVEST_SECURITY_CF_UTI" hidden="1">"c643"</definedName>
    <definedName name="IQ_INVEST_SECURITY_SUPPL" hidden="1">"c5511"</definedName>
    <definedName name="IQ_INVESTMENT_BANKING_OTHER_FEES_FDIC" hidden="1">"c6666"</definedName>
    <definedName name="IQ_IPRD" hidden="1">"c644"</definedName>
    <definedName name="IQ_IRA_KEOGH_ACCOUNTS_FDIC" hidden="1">"c6496"</definedName>
    <definedName name="IQ_ISM_INDEX" hidden="1">"c6902"</definedName>
    <definedName name="IQ_ISM_INDEX_APR" hidden="1">"c7562"</definedName>
    <definedName name="IQ_ISM_INDEX_APR_FC" hidden="1">"c8442"</definedName>
    <definedName name="IQ_ISM_INDEX_FC" hidden="1">"c7782"</definedName>
    <definedName name="IQ_ISM_INDEX_POP" hidden="1">"c7122"</definedName>
    <definedName name="IQ_ISM_INDEX_POP_FC" hidden="1">"c8002"</definedName>
    <definedName name="IQ_ISM_INDEX_YOY" hidden="1">"c7342"</definedName>
    <definedName name="IQ_ISM_INDEX_YOY_FC" hidden="1">"c8222"</definedName>
    <definedName name="IQ_ISM_SERVICES_APR_FC_UNUSED_UNUSED_UNUSED" hidden="1">"c8443"</definedName>
    <definedName name="IQ_ISM_SERVICES_APR_UNUSED_UNUSED_UNUSED" hidden="1">"c7563"</definedName>
    <definedName name="IQ_ISM_SERVICES_FC_UNUSED_UNUSED_UNUSED" hidden="1">"c7783"</definedName>
    <definedName name="IQ_ISM_SERVICES_INDEX" hidden="1">"c11862"</definedName>
    <definedName name="IQ_ISM_SERVICES_INDEX_APR" hidden="1">"c11865"</definedName>
    <definedName name="IQ_ISM_SERVICES_INDEX_POP" hidden="1">"c11863"</definedName>
    <definedName name="IQ_ISM_SERVICES_INDEX_YOY" hidden="1">"c11864"</definedName>
    <definedName name="IQ_ISM_SERVICES_POP_FC_UNUSED_UNUSED_UNUSED" hidden="1">"c8003"</definedName>
    <definedName name="IQ_ISM_SERVICES_POP_UNUSED_UNUSED_UNUSED" hidden="1">"c7123"</definedName>
    <definedName name="IQ_ISM_SERVICES_UNUSED_UNUSED_UNUSED" hidden="1">"c6903"</definedName>
    <definedName name="IQ_ISM_SERVICES_YOY_FC_UNUSED_UNUSED_UNUSED" hidden="1">"c8223"</definedName>
    <definedName name="IQ_ISM_SERVICES_YOY_UNUSED_UNUSED_UNUSED" hidden="1">"c7343"</definedName>
    <definedName name="IQ_ISS_DEBT_NET" hidden="1">"c1391"</definedName>
    <definedName name="IQ_ISS_STOCK_NET" hidden="1">"c1601"</definedName>
    <definedName name="IQ_ISSUE_CURRENCY" hidden="1">"c2156"</definedName>
    <definedName name="IQ_ISSUE_NAME" hidden="1">"c2142"</definedName>
    <definedName name="IQ_ISSUED_GUARANTEED_US_FDIC" hidden="1">"c6404"</definedName>
    <definedName name="IQ_ISSUER" hidden="1">"c2143"</definedName>
    <definedName name="IQ_ISSUER_CIQID" hidden="1">"c2258"</definedName>
    <definedName name="IQ_ISSUER_PARENT" hidden="1">"c2144"</definedName>
    <definedName name="IQ_ISSUER_PARENT_CIQID" hidden="1">"c2260"</definedName>
    <definedName name="IQ_ISSUER_PARENT_TICKER" hidden="1">"c2259"</definedName>
    <definedName name="IQ_ISSUER_TICKER" hidden="1">"c2252"</definedName>
    <definedName name="IQ_JR_SUB_DEBT" hidden="1">"c2534"</definedName>
    <definedName name="IQ_JR_SUB_DEBT_EBITDA" hidden="1">"c2560"</definedName>
    <definedName name="IQ_JR_SUB_DEBT_EBITDA_CAPEX" hidden="1">"c2561"</definedName>
    <definedName name="IQ_JR_SUB_DEBT_PCT" hidden="1">"c2535"</definedName>
    <definedName name="IQ_LAND" hidden="1">"c645"</definedName>
    <definedName name="IQ_LARGE_CAP_LABOR_COST_INDEX" hidden="1">"c6904"</definedName>
    <definedName name="IQ_LARGE_CAP_LABOR_COST_INDEX_APR" hidden="1">"c7564"</definedName>
    <definedName name="IQ_LARGE_CAP_LABOR_COST_INDEX_APR_FC" hidden="1">"c8444"</definedName>
    <definedName name="IQ_LARGE_CAP_LABOR_COST_INDEX_FC" hidden="1">"c7784"</definedName>
    <definedName name="IQ_LARGE_CAP_LABOR_COST_INDEX_POP" hidden="1">"c7124"</definedName>
    <definedName name="IQ_LARGE_CAP_LABOR_COST_INDEX_POP_FC" hidden="1">"c8004"</definedName>
    <definedName name="IQ_LARGE_CAP_LABOR_COST_INDEX_YOY" hidden="1">"c7344"</definedName>
    <definedName name="IQ_LARGE_CAP_LABOR_COST_INDEX_YOY_FC" hidden="1">"c8224"</definedName>
    <definedName name="IQ_LAST_EBIT_MARGIN" hidden="1">"c151"</definedName>
    <definedName name="IQ_LAST_EBITDA_MARGIN" hidden="1">"c150"</definedName>
    <definedName name="IQ_LAST_GROSS_MARGIN" hidden="1">"c149"</definedName>
    <definedName name="IQ_LAST_NET_INC_MARGIN" hidden="1">"c152"</definedName>
    <definedName name="IQ_LAST_PMT_DATE" hidden="1">"c2188"</definedName>
    <definedName name="IQ_LAST_SPLIT_DATE" hidden="1">"c2095"</definedName>
    <definedName name="IQ_LAST_SPLIT_FACTOR" hidden="1">"c2093"</definedName>
    <definedName name="IQ_LASTPRICINGDATE" hidden="1">"c3051"</definedName>
    <definedName name="IQ_LASTSALEPRICE" hidden="1">"c646"</definedName>
    <definedName name="IQ_LASTSALEPRICE_DATE" hidden="1">"c2109"</definedName>
    <definedName name="IQ_LATEST" hidden="1">"1"</definedName>
    <definedName name="IQ_LATESTK" hidden="1">1000</definedName>
    <definedName name="IQ_LATESTKFR" hidden="1">"100"</definedName>
    <definedName name="IQ_LATESTQ" hidden="1">500</definedName>
    <definedName name="IQ_LATESTQFR" hidden="1">"50"</definedName>
    <definedName name="IQ_LEASE_FINANCING_RECEIVABLES_CHARGE_OFFS_FDIC" hidden="1">"c6602"</definedName>
    <definedName name="IQ_LEASE_FINANCING_RECEIVABLES_FDIC" hidden="1">"c6433"</definedName>
    <definedName name="IQ_LEASE_FINANCING_RECEIVABLES_NET_CHARGE_OFFS_FDIC" hidden="1">"c6640"</definedName>
    <definedName name="IQ_LEASE_FINANCING_RECEIVABLES_RECOVERIES_FDIC" hidden="1">"c6621"</definedName>
    <definedName name="IQ_LEASE_FINANCING_RECEIVABLES_TOTAL_LOANS_FOREIGN_FDIC" hidden="1">"c6449"</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 hidden="1">"c6229"</definedName>
    <definedName name="IQ_LEGAL_SETTLE_REIT" hidden="1">"c652"</definedName>
    <definedName name="IQ_LEGAL_SETTLE_UTI" hidden="1">"c653"</definedName>
    <definedName name="IQ_LEVERAGE_RATIO" hidden="1">"c654"</definedName>
    <definedName name="IQ_LEVERED_FCF" hidden="1">"c1907"</definedName>
    <definedName name="IQ_LFCF_10YR_ANN_CAGR" hidden="1">"c6174"</definedName>
    <definedName name="IQ_LFCF_10YR_ANN_GROWTH" hidden="1">"c1942"</definedName>
    <definedName name="IQ_LFCF_1YR_ANN_GROWTH" hidden="1">"c1937"</definedName>
    <definedName name="IQ_LFCF_2YR_ANN_CAGR" hidden="1">"c6170"</definedName>
    <definedName name="IQ_LFCF_2YR_ANN_GROWTH" hidden="1">"c1938"</definedName>
    <definedName name="IQ_LFCF_3YR_ANN_CAGR" hidden="1">"c6171"</definedName>
    <definedName name="IQ_LFCF_3YR_ANN_GROWTH" hidden="1">"c1939"</definedName>
    <definedName name="IQ_LFCF_5YR_ANN_CAGR" hidden="1">"c6172"</definedName>
    <definedName name="IQ_LFCF_5YR_ANN_GROWTH" hidden="1">"c1940"</definedName>
    <definedName name="IQ_LFCF_7YR_ANN_CAGR" hidden="1">"c6173"</definedName>
    <definedName name="IQ_LFCF_7YR_ANN_GROWTH" hidden="1">"c1941"</definedName>
    <definedName name="IQ_LFCF_MARGIN" hidden="1">"c1961"</definedName>
    <definedName name="IQ_LH_STATUTORY_SURPLUS" hidden="1">"c2771"</definedName>
    <definedName name="IQ_LIAB_AP" hidden="1">"c8886"</definedName>
    <definedName name="IQ_LIAB_AP_ABS" hidden="1">"c8905"</definedName>
    <definedName name="IQ_LIAB_NAME_AP" hidden="1">"c8924"</definedName>
    <definedName name="IQ_LIAB_NAME_AP_ABS" hidden="1">"c8943"</definedName>
    <definedName name="IQ_LICENSED_POPS" hidden="1">"c2123"</definedName>
    <definedName name="IQ_LIFE_EARNED" hidden="1">"c2739"</definedName>
    <definedName name="IQ_LIFE_INSURANCE_ASSETS_FDIC" hidden="1">"c6372"</definedName>
    <definedName name="IQ_LIFOR" hidden="1">"c655"</definedName>
    <definedName name="IQ_LL" hidden="1">"c656"</definedName>
    <definedName name="IQ_LOAN_COMMITMENTS_REVOLVING_FDIC" hidden="1">"c6524"</definedName>
    <definedName name="IQ_LOAN_LEASE_RECEIV" hidden="1">"c657"</definedName>
    <definedName name="IQ_LOAN_LOSS" hidden="1">"c1386"</definedName>
    <definedName name="IQ_LOAN_LOSS_ALLOW_FDIC" hidden="1">"c6326"</definedName>
    <definedName name="IQ_LOAN_LOSS_ALLOWANCE_NONCURRENT_LOANS_FDIC" hidden="1">"c6740"</definedName>
    <definedName name="IQ_LOAN_LOSSES_FDIC" hidden="1">"c6580"</definedName>
    <definedName name="IQ_LOAN_SERVICE_REV" hidden="1">"c658"</definedName>
    <definedName name="IQ_LOANS_AND_LEASES_HELD_FDIC" hidden="1">"c6367"</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 hidden="1">"c6230"</definedName>
    <definedName name="IQ_LOANS_CF_REIT" hidden="1">"c664"</definedName>
    <definedName name="IQ_LOANS_CF_UTI" hidden="1">"c665"</definedName>
    <definedName name="IQ_LOANS_DEPOSITORY_INSTITUTIONS_FDIC" hidden="1">"c6382"</definedName>
    <definedName name="IQ_LOANS_FOR_SALE" hidden="1">"c666"</definedName>
    <definedName name="IQ_LOANS_HELD_FOREIGN_FDIC" hidden="1">"c6315"</definedName>
    <definedName name="IQ_LOANS_LEASES_FOREIGN_FDIC" hidden="1">"c6383"</definedName>
    <definedName name="IQ_LOANS_LEASES_GROSS_FDIC" hidden="1">"c6323"</definedName>
    <definedName name="IQ_LOANS_LEASES_GROSS_FOREIGN_FDIC" hidden="1">"c6384"</definedName>
    <definedName name="IQ_LOANS_LEASES_NET_FDIC" hidden="1">"c6327"</definedName>
    <definedName name="IQ_LOANS_LEASES_NET_UNEARNED_FDIC" hidden="1">"c6325"</definedName>
    <definedName name="IQ_LOANS_NOT_SECURED_RE_FDIC" hidden="1">"c6381"</definedName>
    <definedName name="IQ_LOANS_PAST_DUE" hidden="1">"c667"</definedName>
    <definedName name="IQ_LOANS_RECEIV_CURRENT" hidden="1">"c668"</definedName>
    <definedName name="IQ_LOANS_RECEIV_LT" hidden="1">"c669"</definedName>
    <definedName name="IQ_LOANS_RECEIV_LT_UTI" hidden="1">"c670"</definedName>
    <definedName name="IQ_LOANS_SECURED_BY_RE_CHARGE_OFFS_FDIC" hidden="1">"c6588"</definedName>
    <definedName name="IQ_LOANS_SECURED_BY_RE_RECOVERIES_FDIC" hidden="1">"c6607"</definedName>
    <definedName name="IQ_LOANS_SECURED_NON_US_FDIC" hidden="1">"c6380"</definedName>
    <definedName name="IQ_LOANS_SECURED_RE_NET_CHARGE_OFFS_FDIC" hidden="1">"c6626"</definedName>
    <definedName name="IQ_LOANS_TO_DEPOSITORY_INSTITUTIONS_FOREIGN_FDIC" hidden="1">"c6453"</definedName>
    <definedName name="IQ_LOANS_TO_FOREIGN_GOVERNMENTS_FDIC" hidden="1">"c6448"</definedName>
    <definedName name="IQ_LOANS_TO_INDIVIDUALS_FOREIGN_FDIC" hidden="1">"c6452"</definedName>
    <definedName name="IQ_LONG_TERM_ASSETS_FDIC" hidden="1">"c6361"</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ALLOWANCE_LOANS_FDIC" hidden="1">"c6739"</definedName>
    <definedName name="IQ_LOSS_LOSS_EXP" hidden="1">"c672"</definedName>
    <definedName name="IQ_LOSS_TO_NET_EARNED" hidden="1">"c2751"</definedName>
    <definedName name="IQ_LOW_TARGET_PRICE" hidden="1">"c1652"</definedName>
    <definedName name="IQ_LOW_TARGET_PRICE_CIQ" hidden="1">"c4660"</definedName>
    <definedName name="IQ_LOW_TARGET_PRICE_REUT" hidden="1">"c5318"</definedName>
    <definedName name="IQ_LOWPRICE" hidden="1">"c673"</definedName>
    <definedName name="IQ_LT_ASSETS_AP" hidden="1">"c8882"</definedName>
    <definedName name="IQ_LT_ASSETS_AP_ABS" hidden="1">"c8901"</definedName>
    <definedName name="IQ_LT_ASSETS_NAME_AP" hidden="1">"c8920"</definedName>
    <definedName name="IQ_LT_ASSETS_NAME_AP_ABS" hidden="1">"c8939"</definedName>
    <definedName name="IQ_LT_DEBT" hidden="1">"c674"</definedName>
    <definedName name="IQ_LT_DEBT_BNK" hidden="1">"c675"</definedName>
    <definedName name="IQ_LT_DEBT_BR" hidden="1">"c676"</definedName>
    <definedName name="IQ_LT_DEBT_CAPITAL" hidden="1">"c677"</definedName>
    <definedName name="IQ_LT_DEBT_CAPITAL_LEASES" hidden="1">"c2542"</definedName>
    <definedName name="IQ_LT_DEBT_CAPITAL_LEASES_PCT" hidden="1">"c2543"</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 hidden="1">"c6231"</definedName>
    <definedName name="IQ_LT_DEBT_ISSUED_REIT" hidden="1">"c686"</definedName>
    <definedName name="IQ_LT_DEBT_ISSUED_UTI" hidden="1">"c687"</definedName>
    <definedName name="IQ_LT_DEBT_RE" hidden="1">"c6232"</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 hidden="1">"c6233"</definedName>
    <definedName name="IQ_LT_DEBT_REPAID_REIT" hidden="1">"c694"</definedName>
    <definedName name="IQ_LT_DEBT_REPAID_UTI" hidden="1">"c695"</definedName>
    <definedName name="IQ_LT_DEBT_UTI" hidden="1">"c696"</definedName>
    <definedName name="IQ_LT_INVEST" hidden="1">"c697"</definedName>
    <definedName name="IQ_LT_INVEST_BR" hidden="1">"c698"</definedName>
    <definedName name="IQ_LT_INVEST_FIN" hidden="1">"c699"</definedName>
    <definedName name="IQ_LT_INVEST_RE" hidden="1">"c6234"</definedName>
    <definedName name="IQ_LT_INVEST_REIT" hidden="1">"c700"</definedName>
    <definedName name="IQ_LT_INVEST_UTI" hidden="1">"c701"</definedName>
    <definedName name="IQ_LT_LIAB_AP" hidden="1">"c8885"</definedName>
    <definedName name="IQ_LT_LIAB_AP_ABS" hidden="1">"c8904"</definedName>
    <definedName name="IQ_LT_LIAB_NAME_AP" hidden="1">"c8923"</definedName>
    <definedName name="IQ_LT_LIAB_NAME_AP_ABS" hidden="1">"c8942"</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DATE" hidden="1">"IQ_LTM_DATE"</definedName>
    <definedName name="IQ_LTM_REVENUE_OVER_EMPLOYEES" hidden="1">"c1437"</definedName>
    <definedName name="IQ_LTMMONTH" hidden="1">120000</definedName>
    <definedName name="IQ_M1" hidden="1">"c6906"</definedName>
    <definedName name="IQ_M1_APR" hidden="1">"c7566"</definedName>
    <definedName name="IQ_M1_APR_FC" hidden="1">"c8446"</definedName>
    <definedName name="IQ_M1_FC" hidden="1">"c7786"</definedName>
    <definedName name="IQ_M1_POP" hidden="1">"c7126"</definedName>
    <definedName name="IQ_M1_POP_FC" hidden="1">"c8006"</definedName>
    <definedName name="IQ_M1_YOY" hidden="1">"c7346"</definedName>
    <definedName name="IQ_M1_YOY_FC" hidden="1">"c8226"</definedName>
    <definedName name="IQ_M2" hidden="1">"c6907"</definedName>
    <definedName name="IQ_M2_APR" hidden="1">"c7567"</definedName>
    <definedName name="IQ_M2_APR_FC" hidden="1">"c8447"</definedName>
    <definedName name="IQ_M2_FC" hidden="1">"c7787"</definedName>
    <definedName name="IQ_M2_POP" hidden="1">"c7127"</definedName>
    <definedName name="IQ_M2_POP_FC" hidden="1">"c8007"</definedName>
    <definedName name="IQ_M2_YOY" hidden="1">"c7347"</definedName>
    <definedName name="IQ_M2_YOY_FC" hidden="1">"c8227"</definedName>
    <definedName name="IQ_M3" hidden="1">"c6908"</definedName>
    <definedName name="IQ_M3_APR" hidden="1">"c7568"</definedName>
    <definedName name="IQ_M3_APR_FC" hidden="1">"c8448"</definedName>
    <definedName name="IQ_M3_FC" hidden="1">"c7788"</definedName>
    <definedName name="IQ_M3_POP" hidden="1">"c7128"</definedName>
    <definedName name="IQ_M3_POP_FC" hidden="1">"c8008"</definedName>
    <definedName name="IQ_M3_YOY" hidden="1">"c7348"</definedName>
    <definedName name="IQ_M3_YOY_FC" hidden="1">"c8228"</definedName>
    <definedName name="IQ_MACHINERY" hidden="1">"c711"</definedName>
    <definedName name="IQ_MAINT_CAPEX" hidden="1">"c2947"</definedName>
    <definedName name="IQ_MAINT_CAPEX_ACT_OR_EST" hidden="1">"c4458"</definedName>
    <definedName name="IQ_MAINT_CAPEX_ACT_OR_EST_CIQ" hidden="1">"c4987"</definedName>
    <definedName name="IQ_MAINT_REPAIR" hidden="1">"c2087"</definedName>
    <definedName name="IQ_MAKE_WHOLE_END_DATE" hidden="1">"c2493"</definedName>
    <definedName name="IQ_MAKE_WHOLE_SPREAD" hidden="1">"c2494"</definedName>
    <definedName name="IQ_MAKE_WHOLE_START_DATE" hidden="1">"c2492"</definedName>
    <definedName name="IQ_MAN_INVENTORIES" hidden="1">"c6913"</definedName>
    <definedName name="IQ_MAN_INVENTORIES_APR" hidden="1">"c7573"</definedName>
    <definedName name="IQ_MAN_INVENTORIES_APR_FC" hidden="1">"c8453"</definedName>
    <definedName name="IQ_MAN_INVENTORIES_FC" hidden="1">"c7793"</definedName>
    <definedName name="IQ_MAN_INVENTORIES_POP" hidden="1">"c7133"</definedName>
    <definedName name="IQ_MAN_INVENTORIES_POP_FC" hidden="1">"c8013"</definedName>
    <definedName name="IQ_MAN_INVENTORIES_YOY" hidden="1">"c7353"</definedName>
    <definedName name="IQ_MAN_INVENTORIES_YOY_FC" hidden="1">"c8233"</definedName>
    <definedName name="IQ_MAN_IS_RATIO" hidden="1">"c6912"</definedName>
    <definedName name="IQ_MAN_IS_RATIO_APR" hidden="1">"c7572"</definedName>
    <definedName name="IQ_MAN_IS_RATIO_APR_FC" hidden="1">"c8452"</definedName>
    <definedName name="IQ_MAN_IS_RATIO_FC" hidden="1">"c7792"</definedName>
    <definedName name="IQ_MAN_IS_RATIO_POP" hidden="1">"c7132"</definedName>
    <definedName name="IQ_MAN_IS_RATIO_POP_FC" hidden="1">"c8012"</definedName>
    <definedName name="IQ_MAN_IS_RATIO_YOY" hidden="1">"c7352"</definedName>
    <definedName name="IQ_MAN_IS_RATIO_YOY_FC" hidden="1">"c8232"</definedName>
    <definedName name="IQ_MAN_ORDERS" hidden="1">"c6914"</definedName>
    <definedName name="IQ_MAN_ORDERS_APR" hidden="1">"c7574"</definedName>
    <definedName name="IQ_MAN_ORDERS_APR_FC" hidden="1">"c8454"</definedName>
    <definedName name="IQ_MAN_ORDERS_FC" hidden="1">"c7794"</definedName>
    <definedName name="IQ_MAN_ORDERS_POP" hidden="1">"c7134"</definedName>
    <definedName name="IQ_MAN_ORDERS_POP_FC" hidden="1">"c8014"</definedName>
    <definedName name="IQ_MAN_ORDERS_YOY" hidden="1">"c7354"</definedName>
    <definedName name="IQ_MAN_ORDERS_YOY_FC" hidden="1">"c8234"</definedName>
    <definedName name="IQ_MAN_OUTPUT_HR" hidden="1">"c6915"</definedName>
    <definedName name="IQ_MAN_OUTPUT_HR_APR" hidden="1">"c7575"</definedName>
    <definedName name="IQ_MAN_OUTPUT_HR_APR_FC" hidden="1">"c8455"</definedName>
    <definedName name="IQ_MAN_OUTPUT_HR_FC" hidden="1">"c7795"</definedName>
    <definedName name="IQ_MAN_OUTPUT_HR_POP" hidden="1">"c7135"</definedName>
    <definedName name="IQ_MAN_OUTPUT_HR_POP_FC" hidden="1">"c8015"</definedName>
    <definedName name="IQ_MAN_OUTPUT_HR_YOY" hidden="1">"c7355"</definedName>
    <definedName name="IQ_MAN_OUTPUT_HR_YOY_FC" hidden="1">"c8235"</definedName>
    <definedName name="IQ_MAN_PAYROLLS" hidden="1">"c6916"</definedName>
    <definedName name="IQ_MAN_PAYROLLS_APR" hidden="1">"c7576"</definedName>
    <definedName name="IQ_MAN_PAYROLLS_APR_FC" hidden="1">"c8456"</definedName>
    <definedName name="IQ_MAN_PAYROLLS_FC" hidden="1">"c7796"</definedName>
    <definedName name="IQ_MAN_PAYROLLS_POP" hidden="1">"c7136"</definedName>
    <definedName name="IQ_MAN_PAYROLLS_POP_FC" hidden="1">"c8016"</definedName>
    <definedName name="IQ_MAN_PAYROLLS_YOY" hidden="1">"c7356"</definedName>
    <definedName name="IQ_MAN_PAYROLLS_YOY_FC" hidden="1">"c8236"</definedName>
    <definedName name="IQ_MAN_SHIPMENTS" hidden="1">"c6917"</definedName>
    <definedName name="IQ_MAN_SHIPMENTS_APR" hidden="1">"c7577"</definedName>
    <definedName name="IQ_MAN_SHIPMENTS_APR_FC" hidden="1">"c8457"</definedName>
    <definedName name="IQ_MAN_SHIPMENTS_FC" hidden="1">"c7797"</definedName>
    <definedName name="IQ_MAN_SHIPMENTS_POP" hidden="1">"c7137"</definedName>
    <definedName name="IQ_MAN_SHIPMENTS_POP_FC" hidden="1">"c8017"</definedName>
    <definedName name="IQ_MAN_SHIPMENTS_YOY" hidden="1">"c7357"</definedName>
    <definedName name="IQ_MAN_SHIPMENTS_YOY_FC" hidden="1">"c8237"</definedName>
    <definedName name="IQ_MAN_TOTAL_HR" hidden="1">"c6918"</definedName>
    <definedName name="IQ_MAN_TOTAL_HR_APR" hidden="1">"c7578"</definedName>
    <definedName name="IQ_MAN_TOTAL_HR_APR_FC" hidden="1">"c8458"</definedName>
    <definedName name="IQ_MAN_TOTAL_HR_FC" hidden="1">"c7798"</definedName>
    <definedName name="IQ_MAN_TOTAL_HR_POP" hidden="1">"c7138"</definedName>
    <definedName name="IQ_MAN_TOTAL_HR_POP_FC" hidden="1">"c8018"</definedName>
    <definedName name="IQ_MAN_TOTAL_HR_YOY" hidden="1">"c7358"</definedName>
    <definedName name="IQ_MAN_TOTAL_HR_YOY_FC" hidden="1">"c8238"</definedName>
    <definedName name="IQ_MAN_TRADE_INVENTORIES" hidden="1">"c6910"</definedName>
    <definedName name="IQ_MAN_TRADE_INVENTORIES_APR" hidden="1">"c7570"</definedName>
    <definedName name="IQ_MAN_TRADE_INVENTORIES_APR_FC" hidden="1">"c8450"</definedName>
    <definedName name="IQ_MAN_TRADE_INVENTORIES_FC" hidden="1">"c7790"</definedName>
    <definedName name="IQ_MAN_TRADE_INVENTORIES_POP" hidden="1">"c7130"</definedName>
    <definedName name="IQ_MAN_TRADE_INVENTORIES_POP_FC" hidden="1">"c8010"</definedName>
    <definedName name="IQ_MAN_TRADE_INVENTORIES_YOY" hidden="1">"c7350"</definedName>
    <definedName name="IQ_MAN_TRADE_INVENTORIES_YOY_FC" hidden="1">"c8230"</definedName>
    <definedName name="IQ_MAN_TRADE_IS_RATIO" hidden="1">"c6909"</definedName>
    <definedName name="IQ_MAN_TRADE_IS_RATIO_FC" hidden="1">"c7789"</definedName>
    <definedName name="IQ_MAN_TRADE_IS_RATIO_POP" hidden="1">"c7129"</definedName>
    <definedName name="IQ_MAN_TRADE_IS_RATIO_POP_FC" hidden="1">"c8009"</definedName>
    <definedName name="IQ_MAN_TRADE_IS_RATIO_YOY" hidden="1">"c7349"</definedName>
    <definedName name="IQ_MAN_TRADE_IS_RATIO_YOY_FC" hidden="1">"c8229"</definedName>
    <definedName name="IQ_MAN_TRADE_SALES" hidden="1">"c6911"</definedName>
    <definedName name="IQ_MAN_TRADE_SALES_APR" hidden="1">"c7571"</definedName>
    <definedName name="IQ_MAN_TRADE_SALES_APR_FC" hidden="1">"c8451"</definedName>
    <definedName name="IQ_MAN_TRADE_SALES_FC" hidden="1">"c7791"</definedName>
    <definedName name="IQ_MAN_TRADE_SALES_POP" hidden="1">"c7131"</definedName>
    <definedName name="IQ_MAN_TRADE_SALES_POP_FC" hidden="1">"c8011"</definedName>
    <definedName name="IQ_MAN_TRADE_SALES_YOY" hidden="1">"c7351"</definedName>
    <definedName name="IQ_MAN_TRADE_SALES_YOY_FC" hidden="1">"c8231"</definedName>
    <definedName name="IQ_MAN_WAGES" hidden="1">"c6919"</definedName>
    <definedName name="IQ_MAN_WAGES_APR" hidden="1">"c7579"</definedName>
    <definedName name="IQ_MAN_WAGES_APR_FC" hidden="1">"c8459"</definedName>
    <definedName name="IQ_MAN_WAGES_FC" hidden="1">"c7799"</definedName>
    <definedName name="IQ_MAN_WAGES_POP" hidden="1">"c7139"</definedName>
    <definedName name="IQ_MAN_WAGES_POP_FC" hidden="1">"c8019"</definedName>
    <definedName name="IQ_MAN_WAGES_YOY" hidden="1">"c7359"</definedName>
    <definedName name="IQ_MAN_WAGES_YOY_FC" hidden="1">"c8239"</definedName>
    <definedName name="IQ_MANAGED_PROP" hidden="1">"c8763"</definedName>
    <definedName name="IQ_MANAGED_SQ_FT" hidden="1">"c8779"</definedName>
    <definedName name="IQ_MANAGED_UNITS" hidden="1">"c8771"</definedName>
    <definedName name="IQ_MARGIN_ANNUAL_PREMIUM_EQUIVALENT_NEW_BUSINESS" hidden="1">"c9970"</definedName>
    <definedName name="IQ_MARGIN_PV_PREMIUMS_NEW_BUSINESS" hidden="1">"c9971"</definedName>
    <definedName name="IQ_MARKET_CAP_LFCF" hidden="1">"c2209"</definedName>
    <definedName name="IQ_MARKETCAP" hidden="1">"c712"</definedName>
    <definedName name="IQ_MARKETING" hidden="1">"c2239"</definedName>
    <definedName name="IQ_MATURITY_DATE" hidden="1">"c2146"</definedName>
    <definedName name="IQ_MATURITY_ONE_YEAR_LESS_FDIC" hidden="1">"c6425"</definedName>
    <definedName name="IQ_MC_ASO_COVERED_LIVES" hidden="1">"c9918"</definedName>
    <definedName name="IQ_MC_ASO_MEMBERSHIP" hidden="1">"c9921"</definedName>
    <definedName name="IQ_MC_CLAIMS_RESERVES" hidden="1">"c9941"</definedName>
    <definedName name="IQ_MC_COMBINED_RATIO" hidden="1">"c9933"</definedName>
    <definedName name="IQ_MC_DAYS_CLAIMS_PAYABLE" hidden="1">"c9937"</definedName>
    <definedName name="IQ_MC_DAYS_CLAIMS_PAYABLE_EXCL_CAPITATION" hidden="1">"c9938"</definedName>
    <definedName name="IQ_MC_MEDICAL_COSTS_PMPM" hidden="1">"c9925"</definedName>
    <definedName name="IQ_MC_PARENT_CASH" hidden="1">"c9942"</definedName>
    <definedName name="IQ_MC_PREMIUMS_PMPM" hidden="1">"c9924"</definedName>
    <definedName name="IQ_MC_RATIO" hidden="1">"c2783"</definedName>
    <definedName name="IQ_MC_RECEIPT_CYCLE_TIME_DAYS" hidden="1">"c9939"</definedName>
    <definedName name="IQ_MC_RECEIPT_CYCLE_TIME_MONTHS" hidden="1">"c9940"</definedName>
    <definedName name="IQ_MC_RISK_COVERED_LIVES" hidden="1">"c9917"</definedName>
    <definedName name="IQ_MC_RISK_MEMBERSHIP" hidden="1">"c9920"</definedName>
    <definedName name="IQ_MC_SELLILNG_COSTS_RATIO" hidden="1">"c9928"</definedName>
    <definedName name="IQ_MC_SGA_PMPM" hidden="1">"c9926"</definedName>
    <definedName name="IQ_MC_STATUTORY_SURPLUS" hidden="1">"c2772"</definedName>
    <definedName name="IQ_MC_TOTAL_COVERED_LIVES" hidden="1">"c9919"</definedName>
    <definedName name="IQ_MC_TOTAL_MEMBERSHIP" hidden="1">"c9922"</definedName>
    <definedName name="IQ_MC_TOTAL_MEMBERSHIP_CAPITATION" hidden="1">"c9923"</definedName>
    <definedName name="IQ_MC_UNPROCESSED_CLAIMS_INVENTORY_DAYS" hidden="1">"c9936"</definedName>
    <definedName name="IQ_MC_UNPROCESSED_CLAIMS_INVENTORY_NUMBER" hidden="1">"c9934"</definedName>
    <definedName name="IQ_MC_UNPROCESSED_CLAIMS_INVENTORY_VALUE" hidden="1">"c9935"</definedName>
    <definedName name="IQ_MEASURED_ATTRIB_ORE_RESOURCES_ALUM" hidden="1">"c9237"</definedName>
    <definedName name="IQ_MEASURED_ATTRIB_ORE_RESOURCES_COP" hidden="1">"c9181"</definedName>
    <definedName name="IQ_MEASURED_ATTRIB_ORE_RESOURCES_DIAM" hidden="1">"c9661"</definedName>
    <definedName name="IQ_MEASURED_ATTRIB_ORE_RESOURCES_GOLD" hidden="1">"c9022"</definedName>
    <definedName name="IQ_MEASURED_ATTRIB_ORE_RESOURCES_IRON" hidden="1">"c9396"</definedName>
    <definedName name="IQ_MEASURED_ATTRIB_ORE_RESOURCES_LEAD" hidden="1">"c9449"</definedName>
    <definedName name="IQ_MEASURED_ATTRIB_ORE_RESOURCES_MANG" hidden="1">"c9502"</definedName>
    <definedName name="IQ_MEASURED_ATTRIB_ORE_RESOURCES_MOLYB" hidden="1">"c9714"</definedName>
    <definedName name="IQ_MEASURED_ATTRIB_ORE_RESOURCES_NICK" hidden="1">"c9290"</definedName>
    <definedName name="IQ_MEASURED_ATTRIB_ORE_RESOURCES_PLAT" hidden="1">"c9128"</definedName>
    <definedName name="IQ_MEASURED_ATTRIB_ORE_RESOURCES_SILVER" hidden="1">"c9075"</definedName>
    <definedName name="IQ_MEASURED_ATTRIB_ORE_RESOURCES_TITAN" hidden="1">"c9555"</definedName>
    <definedName name="IQ_MEASURED_ATTRIB_ORE_RESOURCES_URAN" hidden="1">"c9608"</definedName>
    <definedName name="IQ_MEASURED_ATTRIB_ORE_RESOURCES_ZINC" hidden="1">"c9343"</definedName>
    <definedName name="IQ_MEASURED_INDICATED_ATTRIB_ORE_RESOURCES_ALUM" hidden="1">"c9239"</definedName>
    <definedName name="IQ_MEASURED_INDICATED_ATTRIB_ORE_RESOURCES_COP" hidden="1">"c9183"</definedName>
    <definedName name="IQ_MEASURED_INDICATED_ATTRIB_ORE_RESOURCES_DIAM" hidden="1">"c9663"</definedName>
    <definedName name="IQ_MEASURED_INDICATED_ATTRIB_ORE_RESOURCES_GOLD" hidden="1">"c9024"</definedName>
    <definedName name="IQ_MEASURED_INDICATED_ATTRIB_ORE_RESOURCES_IRON" hidden="1">"c9398"</definedName>
    <definedName name="IQ_MEASURED_INDICATED_ATTRIB_ORE_RESOURCES_LEAD" hidden="1">"c9451"</definedName>
    <definedName name="IQ_MEASURED_INDICATED_ATTRIB_ORE_RESOURCES_MANG" hidden="1">"c9504"</definedName>
    <definedName name="IQ_MEASURED_INDICATED_ATTRIB_ORE_RESOURCES_MOLYB" hidden="1">"c9716"</definedName>
    <definedName name="IQ_MEASURED_INDICATED_ATTRIB_ORE_RESOURCES_NICK" hidden="1">"c9292"</definedName>
    <definedName name="IQ_MEASURED_INDICATED_ATTRIB_ORE_RESOURCES_PLAT" hidden="1">"c9130"</definedName>
    <definedName name="IQ_MEASURED_INDICATED_ATTRIB_ORE_RESOURCES_SILVER" hidden="1">"c9077"</definedName>
    <definedName name="IQ_MEASURED_INDICATED_ATTRIB_ORE_RESOURCES_TITAN" hidden="1">"c9557"</definedName>
    <definedName name="IQ_MEASURED_INDICATED_ATTRIB_ORE_RESOURCES_URAN" hidden="1">"c9610"</definedName>
    <definedName name="IQ_MEASURED_INDICATED_ATTRIB_ORE_RESOURCES_ZINC" hidden="1">"c9345"</definedName>
    <definedName name="IQ_MEASURED_INDICATED_ORE_RESOURCES_ALUM" hidden="1">"c9226"</definedName>
    <definedName name="IQ_MEASURED_INDICATED_ORE_RESOURCES_COP" hidden="1">"c9170"</definedName>
    <definedName name="IQ_MEASURED_INDICATED_ORE_RESOURCES_DIAM" hidden="1">"c9650"</definedName>
    <definedName name="IQ_MEASURED_INDICATED_ORE_RESOURCES_GOLD" hidden="1">"c9011"</definedName>
    <definedName name="IQ_MEASURED_INDICATED_ORE_RESOURCES_IRON" hidden="1">"c9385"</definedName>
    <definedName name="IQ_MEASURED_INDICATED_ORE_RESOURCES_LEAD" hidden="1">"c9438"</definedName>
    <definedName name="IQ_MEASURED_INDICATED_ORE_RESOURCES_MANG" hidden="1">"c9491"</definedName>
    <definedName name="IQ_MEASURED_INDICATED_ORE_RESOURCES_MOLYB" hidden="1">"c9703"</definedName>
    <definedName name="IQ_MEASURED_INDICATED_ORE_RESOURCES_NICK" hidden="1">"c9279"</definedName>
    <definedName name="IQ_MEASURED_INDICATED_ORE_RESOURCES_PLAT" hidden="1">"c9117"</definedName>
    <definedName name="IQ_MEASURED_INDICATED_ORE_RESOURCES_SILVER" hidden="1">"c9064"</definedName>
    <definedName name="IQ_MEASURED_INDICATED_ORE_RESOURCES_TITAN" hidden="1">"c9544"</definedName>
    <definedName name="IQ_MEASURED_INDICATED_ORE_RESOURCES_URAN" hidden="1">"c9597"</definedName>
    <definedName name="IQ_MEASURED_INDICATED_ORE_RESOURCES_ZINC" hidden="1">"c9332"</definedName>
    <definedName name="IQ_MEASURED_INDICATED_RECOV_RESOURCES_ALUM" hidden="1">"c9234"</definedName>
    <definedName name="IQ_MEASURED_INDICATED_RECOV_RESOURCES_COAL" hidden="1">"c9813"</definedName>
    <definedName name="IQ_MEASURED_INDICATED_RECOV_RESOURCES_COP" hidden="1">"c9178"</definedName>
    <definedName name="IQ_MEASURED_INDICATED_RECOV_RESOURCES_DIAM" hidden="1">"c9658"</definedName>
    <definedName name="IQ_MEASURED_INDICATED_RECOV_RESOURCES_GOLD" hidden="1">"c9019"</definedName>
    <definedName name="IQ_MEASURED_INDICATED_RECOV_RESOURCES_IRON" hidden="1">"c9393"</definedName>
    <definedName name="IQ_MEASURED_INDICATED_RECOV_RESOURCES_LEAD" hidden="1">"c9446"</definedName>
    <definedName name="IQ_MEASURED_INDICATED_RECOV_RESOURCES_MANG" hidden="1">"c9499"</definedName>
    <definedName name="IQ_MEASURED_INDICATED_RECOV_RESOURCES_MET_COAL" hidden="1">"c9753"</definedName>
    <definedName name="IQ_MEASURED_INDICATED_RECOV_RESOURCES_MOLYB" hidden="1">"c9711"</definedName>
    <definedName name="IQ_MEASURED_INDICATED_RECOV_RESOURCES_NICK" hidden="1">"c9287"</definedName>
    <definedName name="IQ_MEASURED_INDICATED_RECOV_RESOURCES_PLAT" hidden="1">"c9125"</definedName>
    <definedName name="IQ_MEASURED_INDICATED_RECOV_RESOURCES_SILVER" hidden="1">"c9072"</definedName>
    <definedName name="IQ_MEASURED_INDICATED_RECOV_RESOURCES_STEAM" hidden="1">"c9783"</definedName>
    <definedName name="IQ_MEASURED_INDICATED_RECOV_RESOURCES_TITAN" hidden="1">"c9552"</definedName>
    <definedName name="IQ_MEASURED_INDICATED_RECOV_RESOURCES_URAN" hidden="1">"c9605"</definedName>
    <definedName name="IQ_MEASURED_INDICATED_RECOV_RESOURCES_ZINC" hidden="1">"c9340"</definedName>
    <definedName name="IQ_MEASURED_INDICATED_RESOURCES_GRADE_ALUM" hidden="1">"c9227"</definedName>
    <definedName name="IQ_MEASURED_INDICATED_RESOURCES_GRADE_COP" hidden="1">"c9171"</definedName>
    <definedName name="IQ_MEASURED_INDICATED_RESOURCES_GRADE_DIAM" hidden="1">"c9651"</definedName>
    <definedName name="IQ_MEASURED_INDICATED_RESOURCES_GRADE_GOLD" hidden="1">"c9012"</definedName>
    <definedName name="IQ_MEASURED_INDICATED_RESOURCES_GRADE_IRON" hidden="1">"c9386"</definedName>
    <definedName name="IQ_MEASURED_INDICATED_RESOURCES_GRADE_LEAD" hidden="1">"c9439"</definedName>
    <definedName name="IQ_MEASURED_INDICATED_RESOURCES_GRADE_MANG" hidden="1">"c9492"</definedName>
    <definedName name="IQ_MEASURED_INDICATED_RESOURCES_GRADE_MOLYB" hidden="1">"c9704"</definedName>
    <definedName name="IQ_MEASURED_INDICATED_RESOURCES_GRADE_NICK" hidden="1">"c9280"</definedName>
    <definedName name="IQ_MEASURED_INDICATED_RESOURCES_GRADE_PLAT" hidden="1">"c9118"</definedName>
    <definedName name="IQ_MEASURED_INDICATED_RESOURCES_GRADE_SILVER" hidden="1">"c9065"</definedName>
    <definedName name="IQ_MEASURED_INDICATED_RESOURCES_GRADE_TITAN" hidden="1">"c9545"</definedName>
    <definedName name="IQ_MEASURED_INDICATED_RESOURCES_GRADE_URAN" hidden="1">"c9598"</definedName>
    <definedName name="IQ_MEASURED_INDICATED_RESOURCES_GRADE_ZINC" hidden="1">"c9333"</definedName>
    <definedName name="IQ_MEASURED_ORE_RESOURCES_ALUM" hidden="1">"c9222"</definedName>
    <definedName name="IQ_MEASURED_ORE_RESOURCES_COP" hidden="1">"c9166"</definedName>
    <definedName name="IQ_MEASURED_ORE_RESOURCES_DIAM" hidden="1">"c9646"</definedName>
    <definedName name="IQ_MEASURED_ORE_RESOURCES_GOLD" hidden="1">"c9007"</definedName>
    <definedName name="IQ_MEASURED_ORE_RESOURCES_IRON" hidden="1">"c9381"</definedName>
    <definedName name="IQ_MEASURED_ORE_RESOURCES_LEAD" hidden="1">"c9434"</definedName>
    <definedName name="IQ_MEASURED_ORE_RESOURCES_MANG" hidden="1">"c9487"</definedName>
    <definedName name="IQ_MEASURED_ORE_RESOURCES_MOLYB" hidden="1">"c9699"</definedName>
    <definedName name="IQ_MEASURED_ORE_RESOURCES_NICK" hidden="1">"c9275"</definedName>
    <definedName name="IQ_MEASURED_ORE_RESOURCES_PLAT" hidden="1">"c9113"</definedName>
    <definedName name="IQ_MEASURED_ORE_RESOURCES_SILVER" hidden="1">"c9060"</definedName>
    <definedName name="IQ_MEASURED_ORE_RESOURCES_TITAN" hidden="1">"c9540"</definedName>
    <definedName name="IQ_MEASURED_ORE_RESOURCES_URAN" hidden="1">"c9593"</definedName>
    <definedName name="IQ_MEASURED_ORE_RESOURCES_ZINC" hidden="1">"c9328"</definedName>
    <definedName name="IQ_MEASURED_RECOV_ATTRIB_RESOURCES_ALUM" hidden="1">"c9242"</definedName>
    <definedName name="IQ_MEASURED_RECOV_ATTRIB_RESOURCES_COAL" hidden="1">"c9816"</definedName>
    <definedName name="IQ_MEASURED_RECOV_ATTRIB_RESOURCES_COP" hidden="1">"c9186"</definedName>
    <definedName name="IQ_MEASURED_RECOV_ATTRIB_RESOURCES_DIAM" hidden="1">"c9666"</definedName>
    <definedName name="IQ_MEASURED_RECOV_ATTRIB_RESOURCES_GOLD" hidden="1">"c9027"</definedName>
    <definedName name="IQ_MEASURED_RECOV_ATTRIB_RESOURCES_IRON" hidden="1">"c9401"</definedName>
    <definedName name="IQ_MEASURED_RECOV_ATTRIB_RESOURCES_LEAD" hidden="1">"c9454"</definedName>
    <definedName name="IQ_MEASURED_RECOV_ATTRIB_RESOURCES_MANG" hidden="1">"c9507"</definedName>
    <definedName name="IQ_MEASURED_RECOV_ATTRIB_RESOURCES_MET_COAL" hidden="1">"c9756"</definedName>
    <definedName name="IQ_MEASURED_RECOV_ATTRIB_RESOURCES_MOLYB" hidden="1">"c9719"</definedName>
    <definedName name="IQ_MEASURED_RECOV_ATTRIB_RESOURCES_NICK" hidden="1">"c9295"</definedName>
    <definedName name="IQ_MEASURED_RECOV_ATTRIB_RESOURCES_PLAT" hidden="1">"c9133"</definedName>
    <definedName name="IQ_MEASURED_RECOV_ATTRIB_RESOURCES_SILVER" hidden="1">"c9080"</definedName>
    <definedName name="IQ_MEASURED_RECOV_ATTRIB_RESOURCES_STEAM" hidden="1">"c9786"</definedName>
    <definedName name="IQ_MEASURED_RECOV_ATTRIB_RESOURCES_TITAN" hidden="1">"c9560"</definedName>
    <definedName name="IQ_MEASURED_RECOV_ATTRIB_RESOURCES_URAN" hidden="1">"c9613"</definedName>
    <definedName name="IQ_MEASURED_RECOV_ATTRIB_RESOURCES_ZINC" hidden="1">"c9348"</definedName>
    <definedName name="IQ_MEASURED_RECOV_RESOURCES_ALUM" hidden="1">"c9232"</definedName>
    <definedName name="IQ_MEASURED_RECOV_RESOURCES_COAL" hidden="1">"c9811"</definedName>
    <definedName name="IQ_MEASURED_RECOV_RESOURCES_COP" hidden="1">"c9176"</definedName>
    <definedName name="IQ_MEASURED_RECOV_RESOURCES_DIAM" hidden="1">"c9656"</definedName>
    <definedName name="IQ_MEASURED_RECOV_RESOURCES_GOLD" hidden="1">"c9017"</definedName>
    <definedName name="IQ_MEASURED_RECOV_RESOURCES_IRON" hidden="1">"c9391"</definedName>
    <definedName name="IQ_MEASURED_RECOV_RESOURCES_LEAD" hidden="1">"c9444"</definedName>
    <definedName name="IQ_MEASURED_RECOV_RESOURCES_MANG" hidden="1">"c9497"</definedName>
    <definedName name="IQ_MEASURED_RECOV_RESOURCES_MET_COAL" hidden="1">"c9751"</definedName>
    <definedName name="IQ_MEASURED_RECOV_RESOURCES_MOLYB" hidden="1">"c9709"</definedName>
    <definedName name="IQ_MEASURED_RECOV_RESOURCES_NICK" hidden="1">"c9285"</definedName>
    <definedName name="IQ_MEASURED_RECOV_RESOURCES_PLAT" hidden="1">"c9123"</definedName>
    <definedName name="IQ_MEASURED_RECOV_RESOURCES_SILVER" hidden="1">"c9070"</definedName>
    <definedName name="IQ_MEASURED_RECOV_RESOURCES_STEAM" hidden="1">"c9781"</definedName>
    <definedName name="IQ_MEASURED_RECOV_RESOURCES_TITAN" hidden="1">"c9550"</definedName>
    <definedName name="IQ_MEASURED_RECOV_RESOURCES_URAN" hidden="1">"c9603"</definedName>
    <definedName name="IQ_MEASURED_RECOV_RESOURCES_ZINC" hidden="1">"c9338"</definedName>
    <definedName name="IQ_MEASURED_RESOURCES_CALORIFIC_VALUE_COAL" hidden="1">"c9806"</definedName>
    <definedName name="IQ_MEASURED_RESOURCES_CALORIFIC_VALUE_MET_COAL" hidden="1">"c9746"</definedName>
    <definedName name="IQ_MEASURED_RESOURCES_CALORIFIC_VALUE_STEAM" hidden="1">"c9776"</definedName>
    <definedName name="IQ_MEASURED_RESOURCES_GRADE_ALUM" hidden="1">"c9223"</definedName>
    <definedName name="IQ_MEASURED_RESOURCES_GRADE_COP" hidden="1">"c9167"</definedName>
    <definedName name="IQ_MEASURED_RESOURCES_GRADE_DIAM" hidden="1">"c9647"</definedName>
    <definedName name="IQ_MEASURED_RESOURCES_GRADE_GOLD" hidden="1">"c9008"</definedName>
    <definedName name="IQ_MEASURED_RESOURCES_GRADE_IRON" hidden="1">"c9382"</definedName>
    <definedName name="IQ_MEASURED_RESOURCES_GRADE_LEAD" hidden="1">"c9435"</definedName>
    <definedName name="IQ_MEASURED_RESOURCES_GRADE_MANG" hidden="1">"c9488"</definedName>
    <definedName name="IQ_MEASURED_RESOURCES_GRADE_MOLYB" hidden="1">"c9700"</definedName>
    <definedName name="IQ_MEASURED_RESOURCES_GRADE_NICK" hidden="1">"c9276"</definedName>
    <definedName name="IQ_MEASURED_RESOURCES_GRADE_PLAT" hidden="1">"c9114"</definedName>
    <definedName name="IQ_MEASURED_RESOURCES_GRADE_SILVER" hidden="1">"c9061"</definedName>
    <definedName name="IQ_MEASURED_RESOURCES_GRADE_TITAN" hidden="1">"c9541"</definedName>
    <definedName name="IQ_MEASURED_RESOURCES_GRADE_URAN" hidden="1">"c9594"</definedName>
    <definedName name="IQ_MEASURED_RESOURCES_GRADE_ZINC" hidden="1">"c9329"</definedName>
    <definedName name="IQ_MEDIAN_NEW_HOME_SALES_APR_FC_UNUSED_UNUSED_UNUSED" hidden="1">"c8460"</definedName>
    <definedName name="IQ_MEDIAN_NEW_HOME_SALES_APR_UNUSED_UNUSED_UNUSED" hidden="1">"c7580"</definedName>
    <definedName name="IQ_MEDIAN_NEW_HOME_SALES_FC_UNUSED_UNUSED_UNUSED" hidden="1">"c7800"</definedName>
    <definedName name="IQ_MEDIAN_NEW_HOME_SALES_POP_FC_UNUSED_UNUSED_UNUSED" hidden="1">"c8020"</definedName>
    <definedName name="IQ_MEDIAN_NEW_HOME_SALES_POP_UNUSED_UNUSED_UNUSED" hidden="1">"c7140"</definedName>
    <definedName name="IQ_MEDIAN_NEW_HOME_SALES_UNUSED_UNUSED_UNUSED" hidden="1">"c6920"</definedName>
    <definedName name="IQ_MEDIAN_NEW_HOME_SALES_YOY_FC_UNUSED_UNUSED_UNUSED" hidden="1">"c8240"</definedName>
    <definedName name="IQ_MEDIAN_NEW_HOME_SALES_YOY_UNUSED_UNUSED_UNUSED" hidden="1">"c7360"</definedName>
    <definedName name="IQ_MEDIAN_TARGET_PRICE" hidden="1">"c1650"</definedName>
    <definedName name="IQ_MEDIAN_TARGET_PRICE_CIQ" hidden="1">"c4658"</definedName>
    <definedName name="IQ_MEDIAN_TARGET_PRICE_REUT" hidden="1">"c5316"</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 hidden="1">"c6235"</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 hidden="1">"c6236"</definedName>
    <definedName name="IQ_MERGER_RESTRUCTURE_REIT" hidden="1">"c724"</definedName>
    <definedName name="IQ_MERGER_RESTRUCTURE_UTI" hidden="1">"c725"</definedName>
    <definedName name="IQ_MERGER_UTI" hidden="1">"c726"</definedName>
    <definedName name="IQ_MI_RECOV_ATTRIB_RESOURCES_ALUM" hidden="1">"c9244"</definedName>
    <definedName name="IQ_MI_RECOV_ATTRIB_RESOURCES_COAL" hidden="1">"c9818"</definedName>
    <definedName name="IQ_MI_RECOV_ATTRIB_RESOURCES_COP" hidden="1">"c9188"</definedName>
    <definedName name="IQ_MI_RECOV_ATTRIB_RESOURCES_DIAM" hidden="1">"c9668"</definedName>
    <definedName name="IQ_MI_RECOV_ATTRIB_RESOURCES_GOLD" hidden="1">"c9029"</definedName>
    <definedName name="IQ_MI_RECOV_ATTRIB_RESOURCES_IRON" hidden="1">"c9403"</definedName>
    <definedName name="IQ_MI_RECOV_ATTRIB_RESOURCES_LEAD" hidden="1">"c9456"</definedName>
    <definedName name="IQ_MI_RECOV_ATTRIB_RESOURCES_MANG" hidden="1">"c9509"</definedName>
    <definedName name="IQ_MI_RECOV_ATTRIB_RESOURCES_MET_COAL" hidden="1">"c9758"</definedName>
    <definedName name="IQ_MI_RECOV_ATTRIB_RESOURCES_MOLYB" hidden="1">"c9721"</definedName>
    <definedName name="IQ_MI_RECOV_ATTRIB_RESOURCES_NICK" hidden="1">"c9297"</definedName>
    <definedName name="IQ_MI_RECOV_ATTRIB_RESOURCES_PLAT" hidden="1">"c9135"</definedName>
    <definedName name="IQ_MI_RECOV_ATTRIB_RESOURCES_SILVER" hidden="1">"c9082"</definedName>
    <definedName name="IQ_MI_RECOV_ATTRIB_RESOURCES_STEAM" hidden="1">"c9788"</definedName>
    <definedName name="IQ_MI_RECOV_ATTRIB_RESOURCES_TITAN" hidden="1">"c9562"</definedName>
    <definedName name="IQ_MI_RECOV_ATTRIB_RESOURCES_URAN" hidden="1">"c9615"</definedName>
    <definedName name="IQ_MI_RECOV_ATTRIB_RESOURCES_ZINC" hidden="1">"c9350"</definedName>
    <definedName name="IQ_MI_RESOURCES_CALORIFIC_VALUE_COAL" hidden="1">"c9808"</definedName>
    <definedName name="IQ_MI_RESOURCES_CALORIFIC_VALUE_MET_COAL" hidden="1">"c9748"</definedName>
    <definedName name="IQ_MI_RESOURCES_CALORIFIC_VALUE_STEAM" hidden="1">"c9778"</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 hidden="1">"c6237"</definedName>
    <definedName name="IQ_MINORITY_INTEREST_REIT" hidden="1">"c734"</definedName>
    <definedName name="IQ_MINORITY_INTEREST_TOTAL" hidden="1">"c1905"</definedName>
    <definedName name="IQ_MINORITY_INTEREST_UTI" hidden="1">"c735"</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KTCAP_TOTAL_REV_FWD" hidden="1">"c742"</definedName>
    <definedName name="IQ_MKTCAP_TOTAL_REV_FWD_CIQ" hidden="1">"c4041"</definedName>
    <definedName name="IQ_MKTCAP_TOTAL_REV_FWD_REUT" hidden="1">"c4048"</definedName>
    <definedName name="IQ_MM_ACCOUNT" hidden="1">"c743"</definedName>
    <definedName name="IQ_MM_ACCRETION_EXPENSE" hidden="1">"c9845"</definedName>
    <definedName name="IQ_MM_ARO_BEG" hidden="1">"c9842"</definedName>
    <definedName name="IQ_MM_ARO_TOTAL" hidden="1">"c9850"</definedName>
    <definedName name="IQ_MM_CURRENT_PORT_ARO" hidden="1">"c9851"</definedName>
    <definedName name="IQ_MM_DEVELOPED_ACREAGE" hidden="1">"c9832"</definedName>
    <definedName name="IQ_MM_DEVELOPED_SQ_KMS" hidden="1">"c9831"</definedName>
    <definedName name="IQ_MM_DEVELOPED_SQ_MILES" hidden="1">"c9833"</definedName>
    <definedName name="IQ_MM_EXPLORATION_EXPENDITURE_TOT" hidden="1">"c9840"</definedName>
    <definedName name="IQ_MM_FX_ADJUSTMENT" hidden="1">"c9847"</definedName>
    <definedName name="IQ_MM_LIABILITIES_INCURRED_ACQUIRED" hidden="1">"c9843"</definedName>
    <definedName name="IQ_MM_LIABILITIES_REL_SPIN_OFFS" hidden="1">"c9848"</definedName>
    <definedName name="IQ_MM_LIABILITIES_SETTLED_DISPOSED" hidden="1">"c9844"</definedName>
    <definedName name="IQ_MM_NON_CURRENT_PORT_ARO" hidden="1">"c9852"</definedName>
    <definedName name="IQ_MM_NUMBER_MINES" hidden="1">"c9839"</definedName>
    <definedName name="IQ_MM_OTHER_ADJUSTMENTS_ARO" hidden="1">"c9849"</definedName>
    <definedName name="IQ_MM_REMAINING_MINE_LIFE" hidden="1">"c9838"</definedName>
    <definedName name="IQ_MM_RESOURCES_INCL_EXCL_RESERVES" hidden="1">"c9841"</definedName>
    <definedName name="IQ_MM_REVISIONS_ESTIMATE" hidden="1">"c9846"</definedName>
    <definedName name="IQ_MM_STRIPPING_RATIO" hidden="1">"c9837"</definedName>
    <definedName name="IQ_MM_UNDEVELOPED_ACREAGE" hidden="1">"c9835"</definedName>
    <definedName name="IQ_MM_UNDEVELOPED_SQ_KMS" hidden="1">"c9834"</definedName>
    <definedName name="IQ_MM_UNDEVELOPED_SQ_MILES" hidden="1">"c9836"</definedName>
    <definedName name="IQ_MONEY_MARKET_DEPOSIT_ACCOUNTS_FDIC" hidden="1">"c6553"</definedName>
    <definedName name="IQ_MONTH" hidden="1">15000</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BACKED_SECURITIES_FDIC" hidden="1">"c6402"</definedName>
    <definedName name="IQ_MORTGAGE_SERV_RIGHTS" hidden="1">"c2242"</definedName>
    <definedName name="IQ_MORTGAGE_SERVICING_FDIC" hidden="1">"c6335"</definedName>
    <definedName name="IQ_MTD" hidden="1">800000</definedName>
    <definedName name="IQ_MULTIFAMILY_RESIDENTIAL_LOANS_FDIC" hidden="1">"c6311"</definedName>
    <definedName name="IQ_NAMES_REVISION_DATE_" hidden="1">40892.6053125</definedName>
    <definedName name="IQ_NAMES_REVISION_DATE__1" hidden="1">41341.0010532407</definedName>
    <definedName name="IQ_NAPM_BUS_CONDITIONS" hidden="1">"c6921"</definedName>
    <definedName name="IQ_NAPM_BUS_CONDITIONS_APR" hidden="1">"c7581"</definedName>
    <definedName name="IQ_NAPM_BUS_CONDITIONS_APR_FC" hidden="1">"c8461"</definedName>
    <definedName name="IQ_NAPM_BUS_CONDITIONS_FC" hidden="1">"c7801"</definedName>
    <definedName name="IQ_NAPM_BUS_CONDITIONS_POP" hidden="1">"c7141"</definedName>
    <definedName name="IQ_NAPM_BUS_CONDITIONS_POP_FC" hidden="1">"c8021"</definedName>
    <definedName name="IQ_NAPM_BUS_CONDITIONS_YOY" hidden="1">"c7361"</definedName>
    <definedName name="IQ_NAPM_BUS_CONDITIONS_YOY_FC" hidden="1">"c8241"</definedName>
    <definedName name="IQ_NAV_ACT_OR_EST" hidden="1">"c2225"</definedName>
    <definedName name="IQ_NAV_EST" hidden="1">"c1751"</definedName>
    <definedName name="IQ_NAV_HIGH_EST" hidden="1">"c1753"</definedName>
    <definedName name="IQ_NAV_LOW_EST" hidden="1">"c1754"</definedName>
    <definedName name="IQ_NAV_MEDIAN_EST" hidden="1">"c1752"</definedName>
    <definedName name="IQ_NAV_NUM_EST" hidden="1">"c1755"</definedName>
    <definedName name="IQ_NAV_STDDEV_EST" hidden="1">"c1756"</definedName>
    <definedName name="IQ_NET_CHANGE" hidden="1">"c749"</definedName>
    <definedName name="IQ_NET_CHARGE_OFFS_FDIC" hidden="1">"c6641"</definedName>
    <definedName name="IQ_NET_CHARGE_OFFS_LOANS_FDIC" hidden="1">"c6751"</definedName>
    <definedName name="IQ_NET_CLAIM_EXP_INCUR" hidden="1">"c2757"</definedName>
    <definedName name="IQ_NET_CLAIM_EXP_INCUR_CY" hidden="1">"c2761"</definedName>
    <definedName name="IQ_NET_CLAIM_EXP_INCUR_PY" hidden="1">"c2762"</definedName>
    <definedName name="IQ_NET_CLAIM_EXP_PAID" hidden="1">"c2760"</definedName>
    <definedName name="IQ_NET_CLAIM_EXP_PAID_CY" hidden="1">"c2763"</definedName>
    <definedName name="IQ_NET_CLAIM_EXP_PAID_PY" hidden="1">"c2764"</definedName>
    <definedName name="IQ_NET_CLAIM_EXP_RES" hidden="1">"c2754"</definedName>
    <definedName name="IQ_NET_DEBT" hidden="1">"c1584"</definedName>
    <definedName name="IQ_NET_DEBT_EBITDA" hidden="1">"c750"</definedName>
    <definedName name="IQ_NET_DEBT_EBITDA_CAPEX" hidden="1">"c2949"</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 hidden="1">"c6238"</definedName>
    <definedName name="IQ_NET_DEBT_ISSUED_REIT" hidden="1">"c756"</definedName>
    <definedName name="IQ_NET_DEBT_ISSUED_UTI" hidden="1">"c757"</definedName>
    <definedName name="IQ_NET_EARNED" hidden="1">"c2734"</definedName>
    <definedName name="IQ_NET_INC" hidden="1">"c1394"</definedName>
    <definedName name="IQ_NET_INC_10K" hidden="1">"IQ_NET_INC_10K"</definedName>
    <definedName name="IQ_NET_INC_10Q" hidden="1">"IQ_NET_INC_10Q"</definedName>
    <definedName name="IQ_NET_INC_10Q1" hidden="1">"IQ_NET_INC_10Q1"</definedName>
    <definedName name="IQ_NET_INC_BEFORE" hidden="1">"c1368"</definedName>
    <definedName name="IQ_NET_INC_CF" hidden="1">"c1397"</definedName>
    <definedName name="IQ_NET_INC_GROWTH_1" hidden="1">"c158"</definedName>
    <definedName name="IQ_NET_INC_GROWTH_2" hidden="1">"c162"</definedName>
    <definedName name="IQ_NET_INC_MARGIN" hidden="1">"c1398"</definedName>
    <definedName name="IQ_NET_INCOME_FDIC" hidden="1">"c6587"</definedName>
    <definedName name="IQ_NET_INT_INC_10YR_ANN_CAGR" hidden="1">"c6100"</definedName>
    <definedName name="IQ_NET_INT_INC_10YR_ANN_GROWTH" hidden="1">"c758"</definedName>
    <definedName name="IQ_NET_INT_INC_1YR_ANN_GROWTH" hidden="1">"c759"</definedName>
    <definedName name="IQ_NET_INT_INC_2YR_ANN_CAGR" hidden="1">"c6101"</definedName>
    <definedName name="IQ_NET_INT_INC_2YR_ANN_GROWTH" hidden="1">"c760"</definedName>
    <definedName name="IQ_NET_INT_INC_3YR_ANN_CAGR" hidden="1">"c6102"</definedName>
    <definedName name="IQ_NET_INT_INC_3YR_ANN_GROWTH" hidden="1">"c761"</definedName>
    <definedName name="IQ_NET_INT_INC_5YR_ANN_CAGR" hidden="1">"c6103"</definedName>
    <definedName name="IQ_NET_INT_INC_5YR_ANN_GROWTH" hidden="1">"c762"</definedName>
    <definedName name="IQ_NET_INT_INC_7YR_ANN_CAGR" hidden="1">"c6104"</definedName>
    <definedName name="IQ_NET_INT_INC_7YR_ANN_GROWTH" hidden="1">"c763"</definedName>
    <definedName name="IQ_NET_INT_INC_AFTER_LL_BNK_SUBTOTAL_AP" hidden="1">"c8979"</definedName>
    <definedName name="IQ_NET_INT_INC_BNK" hidden="1">"c764"</definedName>
    <definedName name="IQ_NET_INT_INC_BNK_AP" hidden="1">"c8874"</definedName>
    <definedName name="IQ_NET_INT_INC_BNK_AP_ABS" hidden="1">"c8893"</definedName>
    <definedName name="IQ_NET_INT_INC_BNK_FDIC" hidden="1">"c6570"</definedName>
    <definedName name="IQ_NET_INT_INC_BNK_NAME_AP" hidden="1">"c8912"</definedName>
    <definedName name="IQ_NET_INT_INC_BNK_NAME_AP_ABS" hidden="1">"c8931"</definedName>
    <definedName name="IQ_NET_INT_INC_BNK_SUBTOTAL_AP" hidden="1">"c8978"</definedName>
    <definedName name="IQ_NET_INT_INC_BR" hidden="1">"c765"</definedName>
    <definedName name="IQ_NET_INT_INC_FIN" hidden="1">"c766"</definedName>
    <definedName name="IQ_NET_INT_INC_TOTAL_REV" hidden="1">"c767"</definedName>
    <definedName name="IQ_NET_INT_MARGIN" hidden="1">"c768"</definedName>
    <definedName name="IQ_NET_INTEREST_EXP" hidden="1">"c769"</definedName>
    <definedName name="IQ_NET_INTEREST_EXP_RE" hidden="1">"c6239"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INTEREST_MARGIN_FDIC" hidden="1">"c6726"</definedName>
    <definedName name="IQ_NET_LIFE_INS_IN_FORCE" hidden="1">"c2769"</definedName>
    <definedName name="IQ_NET_LOANS" hidden="1">"c772"</definedName>
    <definedName name="IQ_NET_LOANS_10YR_ANN_CAGR" hidden="1">"c6105"</definedName>
    <definedName name="IQ_NET_LOANS_10YR_ANN_GROWTH" hidden="1">"c773"</definedName>
    <definedName name="IQ_NET_LOANS_1YR_ANN_GROWTH" hidden="1">"c774"</definedName>
    <definedName name="IQ_NET_LOANS_2YR_ANN_CAGR" hidden="1">"c6106"</definedName>
    <definedName name="IQ_NET_LOANS_2YR_ANN_GROWTH" hidden="1">"c775"</definedName>
    <definedName name="IQ_NET_LOANS_3YR_ANN_CAGR" hidden="1">"c6107"</definedName>
    <definedName name="IQ_NET_LOANS_3YR_ANN_GROWTH" hidden="1">"c776"</definedName>
    <definedName name="IQ_NET_LOANS_5YR_ANN_CAGR" hidden="1">"c6108"</definedName>
    <definedName name="IQ_NET_LOANS_5YR_ANN_GROWTH" hidden="1">"c777"</definedName>
    <definedName name="IQ_NET_LOANS_7YR_ANN_CAGR" hidden="1">"c6109"</definedName>
    <definedName name="IQ_NET_LOANS_7YR_ANN_GROWTH" hidden="1">"c778"</definedName>
    <definedName name="IQ_NET_LOANS_LEASES_CORE_DEPOSITS_FDIC" hidden="1">"c6743"</definedName>
    <definedName name="IQ_NET_LOANS_LEASES_DEPOSITS_FDIC" hidden="1">"c6742"</definedName>
    <definedName name="IQ_NET_LOANS_TOTAL_DEPOSITS" hidden="1">"c779"</definedName>
    <definedName name="IQ_NET_OPERATING_INCOME_ASSETS_FDIC" hidden="1">"c6729"</definedName>
    <definedName name="IQ_NET_RENTAL_EXP_FN" hidden="1">"c780"</definedName>
    <definedName name="IQ_NET_SECURITIZATION_INCOME_FDIC" hidden="1">"c6669"</definedName>
    <definedName name="IQ_NET_SERVICING_FEES_FDIC" hidden="1">"c6668"</definedName>
    <definedName name="IQ_NET_TO_GROSS_EARNED" hidden="1">"c2750"</definedName>
    <definedName name="IQ_NET_TO_GROSS_WRITTEN" hidden="1">"c2729"</definedName>
    <definedName name="IQ_NET_WORKING_CAP" hidden="1">"c3493"</definedName>
    <definedName name="IQ_NET_WRITTEN" hidden="1">"c2728"</definedName>
    <definedName name="IQ_NEW_PREM" hidden="1">"c2785"</definedName>
    <definedName name="IQ_NEXT_CALL_DATE" hidden="1">"c2198"</definedName>
    <definedName name="IQ_NEXT_CALL_PRICE" hidden="1">"c2199"</definedName>
    <definedName name="IQ_NEXT_INT_DATE" hidden="1">"c2187"</definedName>
    <definedName name="IQ_NEXT_PUT_DATE" hidden="1">"c2200"</definedName>
    <definedName name="IQ_NEXT_PUT_PRICE" hidden="1">"c2201"</definedName>
    <definedName name="IQ_NEXT_SINK_FUND_AMOUNT" hidden="1">"c2490"</definedName>
    <definedName name="IQ_NEXT_SINK_FUND_DATE" hidden="1">"c2489"</definedName>
    <definedName name="IQ_NEXT_SINK_FUND_PRICE" hidden="1">"c2491"</definedName>
    <definedName name="IQ_NEXT_YR_PROD_EST_MAX_ALUM" hidden="1">"c9251"</definedName>
    <definedName name="IQ_NEXT_YR_PROD_EST_MAX_CATHODE_COP" hidden="1">"c9198"</definedName>
    <definedName name="IQ_NEXT_YR_PROD_EST_MAX_COP" hidden="1">"c9196"</definedName>
    <definedName name="IQ_NEXT_YR_PROD_EST_MAX_DIAM" hidden="1">"c9675"</definedName>
    <definedName name="IQ_NEXT_YR_PROD_EST_MAX_GOLD" hidden="1">"c9036"</definedName>
    <definedName name="IQ_NEXT_YR_PROD_EST_MAX_IRON" hidden="1">"c9410"</definedName>
    <definedName name="IQ_NEXT_YR_PROD_EST_MAX_LEAD" hidden="1">"c9463"</definedName>
    <definedName name="IQ_NEXT_YR_PROD_EST_MAX_MANG" hidden="1">"c9516"</definedName>
    <definedName name="IQ_NEXT_YR_PROD_EST_MAX_MOLYB" hidden="1">"c9728"</definedName>
    <definedName name="IQ_NEXT_YR_PROD_EST_MAX_NICK" hidden="1">"c9304"</definedName>
    <definedName name="IQ_NEXT_YR_PROD_EST_MAX_PLAT" hidden="1">"c9142"</definedName>
    <definedName name="IQ_NEXT_YR_PROD_EST_MAX_SILVER" hidden="1">"c9089"</definedName>
    <definedName name="IQ_NEXT_YR_PROD_EST_MAX_TITAN" hidden="1">"c9569"</definedName>
    <definedName name="IQ_NEXT_YR_PROD_EST_MAX_URAN" hidden="1">"c9622"</definedName>
    <definedName name="IQ_NEXT_YR_PROD_EST_MAX_ZINC" hidden="1">"c9357"</definedName>
    <definedName name="IQ_NEXT_YR_PROD_EST_MIN_ALUM" hidden="1">"c9250"</definedName>
    <definedName name="IQ_NEXT_YR_PROD_EST_MIN_CATHODE_COP" hidden="1">"c9197"</definedName>
    <definedName name="IQ_NEXT_YR_PROD_EST_MIN_COP" hidden="1">"c9195"</definedName>
    <definedName name="IQ_NEXT_YR_PROD_EST_MIN_DIAM" hidden="1">"c9674"</definedName>
    <definedName name="IQ_NEXT_YR_PROD_EST_MIN_GOLD" hidden="1">"c9035"</definedName>
    <definedName name="IQ_NEXT_YR_PROD_EST_MIN_IRON" hidden="1">"c9409"</definedName>
    <definedName name="IQ_NEXT_YR_PROD_EST_MIN_LEAD" hidden="1">"c9462"</definedName>
    <definedName name="IQ_NEXT_YR_PROD_EST_MIN_MANG" hidden="1">"c9515"</definedName>
    <definedName name="IQ_NEXT_YR_PROD_EST_MIN_MOLYB" hidden="1">"c9727"</definedName>
    <definedName name="IQ_NEXT_YR_PROD_EST_MIN_NICK" hidden="1">"c9303"</definedName>
    <definedName name="IQ_NEXT_YR_PROD_EST_MIN_PLAT" hidden="1">"c9141"</definedName>
    <definedName name="IQ_NEXT_YR_PROD_EST_MIN_SILVER" hidden="1">"c9088"</definedName>
    <definedName name="IQ_NEXT_YR_PROD_EST_MIN_TITAN" hidden="1">"c9568"</definedName>
    <definedName name="IQ_NEXT_YR_PROD_EST_MIN_URAN" hidden="1">"c9621"</definedName>
    <definedName name="IQ_NEXT_YR_PROD_EST_MIN_ZINC" hidden="1">"c9356"</definedName>
    <definedName name="IQ_NI" hidden="1">"c781"</definedName>
    <definedName name="IQ_NI_10YR_ANN_CAGR" hidden="1">"c6110"</definedName>
    <definedName name="IQ_NI_10YR_ANN_GROWTH" hidden="1">"c782"</definedName>
    <definedName name="IQ_NI_1YR_ANN_GROWTH" hidden="1">"c783"</definedName>
    <definedName name="IQ_NI_2YR_ANN_CAGR" hidden="1">"c6111"</definedName>
    <definedName name="IQ_NI_2YR_ANN_GROWTH" hidden="1">"c784"</definedName>
    <definedName name="IQ_NI_3YR_ANN_CAGR" hidden="1">"c6112"</definedName>
    <definedName name="IQ_NI_3YR_ANN_GROWTH" hidden="1">"c785"</definedName>
    <definedName name="IQ_NI_5YR_ANN_CAGR" hidden="1">"c6113"</definedName>
    <definedName name="IQ_NI_5YR_ANN_GROWTH" hidden="1">"c786"</definedName>
    <definedName name="IQ_NI_7YR_ANN_CAGR" hidden="1">"c6114"</definedName>
    <definedName name="IQ_NI_7YR_ANN_GROWTH" hidden="1">"c787"</definedName>
    <definedName name="IQ_NI_ACT_OR_EST" hidden="1">"c2222"</definedName>
    <definedName name="IQ_NI_AFTER_CAPITALIZED" hidden="1">"c788"</definedName>
    <definedName name="IQ_NI_AVAIL_EXCL" hidden="1">"c789"</definedName>
    <definedName name="IQ_NI_AVAIL_EXCL_MARGIN" hidden="1">"c790"</definedName>
    <definedName name="IQ_NI_AVAIL_INCL" hidden="1">"c791"</definedName>
    <definedName name="IQ_NI_AVAIL_SUBTOTAL_AP" hidden="1">"c8984"</definedName>
    <definedName name="IQ_NI_BEFORE_CAPITALIZED" hidden="1">"c792"</definedName>
    <definedName name="IQ_NI_CF" hidden="1">"c793"</definedName>
    <definedName name="IQ_NI_CHARGES_AP" hidden="1">"c8879"</definedName>
    <definedName name="IQ_NI_CHARGES_AP_ABS" hidden="1">"c8898"</definedName>
    <definedName name="IQ_NI_CHARGES_NAME_AP" hidden="1">"c8917"</definedName>
    <definedName name="IQ_NI_CHARGES_NAME_AP_ABS" hidden="1">"c8936"</definedName>
    <definedName name="IQ_NI_EST" hidden="1">"c1716"</definedName>
    <definedName name="IQ_NI_GW_EST" hidden="1">"c1723"</definedName>
    <definedName name="IQ_NI_GW_HIGH_EST" hidden="1">"c1725"</definedName>
    <definedName name="IQ_NI_GW_LOW_EST" hidden="1">"c1726"</definedName>
    <definedName name="IQ_NI_GW_MEDIAN_EST" hidden="1">"c1724"</definedName>
    <definedName name="IQ_NI_GW_NUM_EST" hidden="1">"c1727"</definedName>
    <definedName name="IQ_NI_GW_STDDEV_EST" hidden="1">"c1728"</definedName>
    <definedName name="IQ_NI_HIGH_EST" hidden="1">"c1718"</definedName>
    <definedName name="IQ_NI_LOW_EST" hidden="1">"c1719"</definedName>
    <definedName name="IQ_NI_MARGIN" hidden="1">"c794"</definedName>
    <definedName name="IQ_NI_MEDIAN_EST" hidden="1">"c1717"</definedName>
    <definedName name="IQ_NI_NORM" hidden="1">"c1901"</definedName>
    <definedName name="IQ_NI_NORM_10YR_ANN_CAGR" hidden="1">"c6189"</definedName>
    <definedName name="IQ_NI_NORM_10YR_ANN_GROWTH" hidden="1">"c1960"</definedName>
    <definedName name="IQ_NI_NORM_1YR_ANN_GROWTH" hidden="1">"c1955"</definedName>
    <definedName name="IQ_NI_NORM_2YR_ANN_CAGR" hidden="1">"c6185"</definedName>
    <definedName name="IQ_NI_NORM_2YR_ANN_GROWTH" hidden="1">"c1956"</definedName>
    <definedName name="IQ_NI_NORM_3YR_ANN_CAGR" hidden="1">"c6186"</definedName>
    <definedName name="IQ_NI_NORM_3YR_ANN_GROWTH" hidden="1">"c1957"</definedName>
    <definedName name="IQ_NI_NORM_5YR_ANN_CAGR" hidden="1">"c6187"</definedName>
    <definedName name="IQ_NI_NORM_5YR_ANN_GROWTH" hidden="1">"c1958"</definedName>
    <definedName name="IQ_NI_NORM_7YR_ANN_CAGR" hidden="1">"c6188"</definedName>
    <definedName name="IQ_NI_NORM_7YR_ANN_GROWTH" hidden="1">"c1959"</definedName>
    <definedName name="IQ_NI_NORM_MARGIN" hidden="1">"c1964"</definedName>
    <definedName name="IQ_NI_NUM_EST" hidden="1">"c1720"</definedName>
    <definedName name="IQ_NI_REPORTED_EST" hidden="1">"c1730"</definedName>
    <definedName name="IQ_NI_REPORTED_HIGH_EST" hidden="1">"c1732"</definedName>
    <definedName name="IQ_NI_REPORTED_LOW_EST" hidden="1">"c1733"</definedName>
    <definedName name="IQ_NI_REPORTED_MEDIAN_EST" hidden="1">"c1731"</definedName>
    <definedName name="IQ_NI_REPORTED_NUM_EST" hidden="1">"c1734"</definedName>
    <definedName name="IQ_NI_REPORTED_STDDEV_EST" hidden="1">"c1735"</definedName>
    <definedName name="IQ_NI_SBC_ACT_OR_EST" hidden="1">"c4474"</definedName>
    <definedName name="IQ_NI_SBC_ACT_OR_EST_CIQ" hidden="1">"c5012"</definedName>
    <definedName name="IQ_NI_SBC_GW_ACT_OR_EST" hidden="1">"c4478"</definedName>
    <definedName name="IQ_NI_SBC_GW_ACT_OR_EST_CIQ" hidden="1">"c5016"</definedName>
    <definedName name="IQ_NI_SFAS" hidden="1">"c795"</definedName>
    <definedName name="IQ_NI_STDDEV_EST" hidden="1">"c1721"</definedName>
    <definedName name="IQ_NI_SUBTOTAL_AP" hidden="1">"c8983"</definedName>
    <definedName name="IQ_NLA_PCT_LEASED_CONSOL" hidden="1">"c8815"</definedName>
    <definedName name="IQ_NLA_PCT_LEASED_MANAGED" hidden="1">"c8817"</definedName>
    <definedName name="IQ_NLA_PCT_LEASED_OTHER" hidden="1">"c8818"</definedName>
    <definedName name="IQ_NLA_PCT_LEASED_TOTAL" hidden="1">"c8819"</definedName>
    <definedName name="IQ_NLA_PCT_LEASED_UNCONSOL" hidden="1">"c8816"</definedName>
    <definedName name="IQ_NLA_SQ_FT_CONSOL" hidden="1">"c8800"</definedName>
    <definedName name="IQ_NLA_SQ_FT_MANAGED" hidden="1">"c8802"</definedName>
    <definedName name="IQ_NLA_SQ_FT_OTHER" hidden="1">"c8803"</definedName>
    <definedName name="IQ_NLA_SQ_FT_TOTAL" hidden="1">"c8804"</definedName>
    <definedName name="IQ_NLA_SQ_FT_UNCONSOL" hidden="1">"c8801"</definedName>
    <definedName name="IQ_NLA_SQ_METER_CONSOL" hidden="1">"c8805"</definedName>
    <definedName name="IQ_NLA_SQ_METER_MANAGED" hidden="1">"c8807"</definedName>
    <definedName name="IQ_NLA_SQ_METER_OTHER" hidden="1">"c8808"</definedName>
    <definedName name="IQ_NLA_SQ_METER_TOTAL" hidden="1">"c8809"</definedName>
    <definedName name="IQ_NLA_SQ_METER_UNCONSOL" hidden="1">"c8806"</definedName>
    <definedName name="IQ_NOL_CF_1YR" hidden="1">"c3465"</definedName>
    <definedName name="IQ_NOL_CF_2YR" hidden="1">"c3466"</definedName>
    <definedName name="IQ_NOL_CF_3YR" hidden="1">"c3467"</definedName>
    <definedName name="IQ_NOL_CF_4YR" hidden="1">"c3468"</definedName>
    <definedName name="IQ_NOL_CF_5YR" hidden="1">"c3469"</definedName>
    <definedName name="IQ_NOL_CF_AFTER_FIVE" hidden="1">"c3470"</definedName>
    <definedName name="IQ_NOL_CF_MAX_YEAR" hidden="1">"c3473"</definedName>
    <definedName name="IQ_NOL_CF_NO_EXP" hidden="1">"c3471"</definedName>
    <definedName name="IQ_NOL_CF_TOTAL" hidden="1">"c3472"</definedName>
    <definedName name="IQ_NON_ACCRUAL_LOANS" hidden="1">"c796"</definedName>
    <definedName name="IQ_NON_CASH" hidden="1">"c1399"</definedName>
    <definedName name="IQ_NON_CASH_ITEMS" hidden="1">"c797"</definedName>
    <definedName name="IQ_NON_INS_EXP" hidden="1">"c798"</definedName>
    <definedName name="IQ_NON_INS_REV" hidden="1">"c799"</definedName>
    <definedName name="IQ_NON_INT_BEAR_CD" hidden="1">"c800"</definedName>
    <definedName name="IQ_NON_INT_BEARING_DEPOSITS" hidden="1">"c800"</definedName>
    <definedName name="IQ_NON_INT_EXP" hidden="1">"c801"</definedName>
    <definedName name="IQ_NON_INT_EXP_BNK_AP" hidden="1">"c8877"</definedName>
    <definedName name="IQ_NON_INT_EXP_BNK_AP_ABS" hidden="1">"c8896"</definedName>
    <definedName name="IQ_NON_INT_EXP_BNK_NAME_AP" hidden="1">"c8915"</definedName>
    <definedName name="IQ_NON_INT_EXP_BNK_NAME_AP_ABS" hidden="1">"c8934"</definedName>
    <definedName name="IQ_NON_INT_EXP_BNK_SUBTOTAL_AP" hidden="1">"c8981"</definedName>
    <definedName name="IQ_NON_INT_EXP_FDIC" hidden="1">"c6579"</definedName>
    <definedName name="IQ_NON_INT_INC" hidden="1">"c802"</definedName>
    <definedName name="IQ_NON_INT_INC_10YR_ANN_CAGR" hidden="1">"c6115"</definedName>
    <definedName name="IQ_NON_INT_INC_10YR_ANN_GROWTH" hidden="1">"c803"</definedName>
    <definedName name="IQ_NON_INT_INC_1YR_ANN_GROWTH" hidden="1">"c804"</definedName>
    <definedName name="IQ_NON_INT_INC_2YR_ANN_CAGR" hidden="1">"c6116"</definedName>
    <definedName name="IQ_NON_INT_INC_2YR_ANN_GROWTH" hidden="1">"c805"</definedName>
    <definedName name="IQ_NON_INT_INC_3YR_ANN_CAGR" hidden="1">"c6117"</definedName>
    <definedName name="IQ_NON_INT_INC_3YR_ANN_GROWTH" hidden="1">"c806"</definedName>
    <definedName name="IQ_NON_INT_INC_5YR_ANN_CAGR" hidden="1">"c6118"</definedName>
    <definedName name="IQ_NON_INT_INC_5YR_ANN_GROWTH" hidden="1">"c807"</definedName>
    <definedName name="IQ_NON_INT_INC_7YR_ANN_CAGR" hidden="1">"c6119"</definedName>
    <definedName name="IQ_NON_INT_INC_7YR_ANN_GROWTH" hidden="1">"c808"</definedName>
    <definedName name="IQ_NON_INT_INC_BNK_AP" hidden="1">"c8876"</definedName>
    <definedName name="IQ_NON_INT_INC_BNK_AP_ABS" hidden="1">"c8895"</definedName>
    <definedName name="IQ_NON_INT_INC_BNK_NAME_AP" hidden="1">"c8914"</definedName>
    <definedName name="IQ_NON_INT_INC_BNK_NAME_AP_ABS" hidden="1">"c8933"</definedName>
    <definedName name="IQ_NON_INT_INC_BNK_SUBTOTAL_AP" hidden="1">"c8980"</definedName>
    <definedName name="IQ_NON_INT_INC_FDIC" hidden="1">"c6575"</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CAGR" hidden="1">"c6120"</definedName>
    <definedName name="IQ_NON_PERF_ASSETS_10YR_ANN_GROWTH" hidden="1">"c811"</definedName>
    <definedName name="IQ_NON_PERF_ASSETS_1YR_ANN_GROWTH" hidden="1">"c812"</definedName>
    <definedName name="IQ_NON_PERF_ASSETS_2YR_ANN_CAGR" hidden="1">"c6121"</definedName>
    <definedName name="IQ_NON_PERF_ASSETS_2YR_ANN_GROWTH" hidden="1">"c813"</definedName>
    <definedName name="IQ_NON_PERF_ASSETS_3YR_ANN_CAGR" hidden="1">"c6122"</definedName>
    <definedName name="IQ_NON_PERF_ASSETS_3YR_ANN_GROWTH" hidden="1">"c814"</definedName>
    <definedName name="IQ_NON_PERF_ASSETS_5YR_ANN_CAGR" hidden="1">"c6123"</definedName>
    <definedName name="IQ_NON_PERF_ASSETS_5YR_ANN_GROWTH" hidden="1">"c815"</definedName>
    <definedName name="IQ_NON_PERF_ASSETS_7YR_ANN_CAGR" hidden="1">"c6124"</definedName>
    <definedName name="IQ_NON_PERF_ASSETS_7YR_ANN_GROWTH" hidden="1">"c816"</definedName>
    <definedName name="IQ_NON_PERF_ASSETS_TOTAL_ASSETS" hidden="1">"c817"</definedName>
    <definedName name="IQ_NON_PERF_LOANS_10YR_ANN_CAGR" hidden="1">"c6125"</definedName>
    <definedName name="IQ_NON_PERF_LOANS_10YR_ANN_GROWTH" hidden="1">"c818"</definedName>
    <definedName name="IQ_NON_PERF_LOANS_1YR_ANN_GROWTH" hidden="1">"c819"</definedName>
    <definedName name="IQ_NON_PERF_LOANS_2YR_ANN_CAGR" hidden="1">"c6126"</definedName>
    <definedName name="IQ_NON_PERF_LOANS_2YR_ANN_GROWTH" hidden="1">"c820"</definedName>
    <definedName name="IQ_NON_PERF_LOANS_3YR_ANN_CAGR" hidden="1">"c6127"</definedName>
    <definedName name="IQ_NON_PERF_LOANS_3YR_ANN_GROWTH" hidden="1">"c821"</definedName>
    <definedName name="IQ_NON_PERF_LOANS_5YR_ANN_CAGR" hidden="1">"c6128"</definedName>
    <definedName name="IQ_NON_PERF_LOANS_5YR_ANN_GROWTH" hidden="1">"c822"</definedName>
    <definedName name="IQ_NON_PERF_LOANS_7YR_ANN_CAGR" hidden="1">"c6129"</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LOANS" hidden="1">"c827"</definedName>
    <definedName name="IQ_NON_US_ADDRESSEES_TOTAL_LOANS_FOREIGN_FDIC" hidden="1">"c6443"</definedName>
    <definedName name="IQ_NON_US_CHARGE_OFFS_AND_RECOVERIES_FDIC" hidden="1">"c6650"</definedName>
    <definedName name="IQ_NON_US_CHARGE_OFFS_FDIC" hidden="1">"c6648"</definedName>
    <definedName name="IQ_NON_US_COMMERCIAL_INDUSTRIAL_CHARGE_OFFS_FDIC" hidden="1">"c6651"</definedName>
    <definedName name="IQ_NON_US_NET_LOANS_FDIC" hidden="1">"c6376"</definedName>
    <definedName name="IQ_NON_US_RECOVERIES_FDIC" hidden="1">"c6649"</definedName>
    <definedName name="IQ_NONCASH_PENSION_EXP" hidden="1">"c3000"</definedName>
    <definedName name="IQ_NONCURRENT_LOANS_1_4_FAMILY_FDIC" hidden="1">"c6770"</definedName>
    <definedName name="IQ_NONCURRENT_LOANS_COMMERCIAL_INDUSTRIAL_FDIC" hidden="1">"c6773"</definedName>
    <definedName name="IQ_NONCURRENT_LOANS_COMMERCIAL_RE_FDIC" hidden="1">"c6768"</definedName>
    <definedName name="IQ_NONCURRENT_LOANS_COMMERCIAL_RE_NOT_SECURED_FDIC" hidden="1">"c6778"</definedName>
    <definedName name="IQ_NONCURRENT_LOANS_CONSTRUCTION_LAND_DEV_FDIC" hidden="1">"c6767"</definedName>
    <definedName name="IQ_NONCURRENT_LOANS_CREDIT_CARD_FDIC" hidden="1">"c6775"</definedName>
    <definedName name="IQ_NONCURRENT_LOANS_GUARANTEED_FDIC" hidden="1">"c6358"</definedName>
    <definedName name="IQ_NONCURRENT_LOANS_HOME_EQUITY_FDIC" hidden="1">"c6771"</definedName>
    <definedName name="IQ_NONCURRENT_LOANS_INDIVIDUALS_FDIC" hidden="1">"c6774"</definedName>
    <definedName name="IQ_NONCURRENT_LOANS_LEASES_FDIC" hidden="1">"c6357"</definedName>
    <definedName name="IQ_NONCURRENT_LOANS_MULTIFAMILY_FDIC" hidden="1">"c6769"</definedName>
    <definedName name="IQ_NONCURRENT_LOANS_OTHER_FAMILY_FDIC" hidden="1">"c6772"</definedName>
    <definedName name="IQ_NONCURRENT_LOANS_OTHER_INDIVIDUAL_FDIC" hidden="1">"c6776"</definedName>
    <definedName name="IQ_NONCURRENT_LOANS_OTHER_LOANS_FDIC" hidden="1">"c6777"</definedName>
    <definedName name="IQ_NONCURRENT_LOANS_RE_FDIC" hidden="1">"c6766"</definedName>
    <definedName name="IQ_NONCURRENT_LOANS_TOTAL_LOANS_FDIC" hidden="1">"c6765"</definedName>
    <definedName name="IQ_NONCURRENT_OREO_ASSETS_FDIC" hidden="1">"c6741"</definedName>
    <definedName name="IQ_NONDEF_CAPITAL_GOODS_ORDERS" hidden="1">"c6932"</definedName>
    <definedName name="IQ_NONDEF_CAPITAL_GOODS_ORDERS_APR" hidden="1">"c7592"</definedName>
    <definedName name="IQ_NONDEF_CAPITAL_GOODS_ORDERS_APR_FC" hidden="1">"c8472"</definedName>
    <definedName name="IQ_NONDEF_CAPITAL_GOODS_ORDERS_FC" hidden="1">"c7812"</definedName>
    <definedName name="IQ_NONDEF_CAPITAL_GOODS_ORDERS_POP" hidden="1">"c7152"</definedName>
    <definedName name="IQ_NONDEF_CAPITAL_GOODS_ORDERS_POP_FC" hidden="1">"c8032"</definedName>
    <definedName name="IQ_NONDEF_CAPITAL_GOODS_ORDERS_YOY" hidden="1">"c7372"</definedName>
    <definedName name="IQ_NONDEF_CAPITAL_GOODS_ORDERS_YOY_FC" hidden="1">"c8252"</definedName>
    <definedName name="IQ_NONDEF_CAPITAL_GOODS_SHIPMENTS" hidden="1">"c6933"</definedName>
    <definedName name="IQ_NONDEF_CAPITAL_GOODS_SHIPMENTS_APR" hidden="1">"c7593"</definedName>
    <definedName name="IQ_NONDEF_CAPITAL_GOODS_SHIPMENTS_APR_FC" hidden="1">"c8473"</definedName>
    <definedName name="IQ_NONDEF_CAPITAL_GOODS_SHIPMENTS_FC" hidden="1">"c7813"</definedName>
    <definedName name="IQ_NONDEF_CAPITAL_GOODS_SHIPMENTS_POP" hidden="1">"c7153"</definedName>
    <definedName name="IQ_NONDEF_CAPITAL_GOODS_SHIPMENTS_POP_FC" hidden="1">"c8033"</definedName>
    <definedName name="IQ_NONDEF_CAPITAL_GOODS_SHIPMENTS_YOY" hidden="1">"c7373"</definedName>
    <definedName name="IQ_NONDEF_CAPITAL_GOODS_SHIPMENTS_YOY_FC" hidden="1">"c8253"</definedName>
    <definedName name="IQ_NONDEF_SPENDING_SAAR" hidden="1">"c6934"</definedName>
    <definedName name="IQ_NONDEF_SPENDING_SAAR_APR" hidden="1">"c7594"</definedName>
    <definedName name="IQ_NONDEF_SPENDING_SAAR_APR_FC" hidden="1">"c8474"</definedName>
    <definedName name="IQ_NONDEF_SPENDING_SAAR_FC" hidden="1">"c7814"</definedName>
    <definedName name="IQ_NONDEF_SPENDING_SAAR_POP" hidden="1">"c7154"</definedName>
    <definedName name="IQ_NONDEF_SPENDING_SAAR_POP_FC" hidden="1">"c8034"</definedName>
    <definedName name="IQ_NONDEF_SPENDING_SAAR_YOY" hidden="1">"c7374"</definedName>
    <definedName name="IQ_NONDEF_SPENDING_SAAR_YOY_FC" hidden="1">"c8254"</definedName>
    <definedName name="IQ_NONFARM_EMP_HRS_PCT_CHANGE" hidden="1">"c6935"</definedName>
    <definedName name="IQ_NONFARM_EMP_HRS_PCT_CHANGE_FC" hidden="1">"c7815"</definedName>
    <definedName name="IQ_NONFARM_EMP_HRS_PCT_CHANGE_POP" hidden="1">"c7155"</definedName>
    <definedName name="IQ_NONFARM_EMP_HRS_PCT_CHANGE_POP_FC" hidden="1">"c8035"</definedName>
    <definedName name="IQ_NONFARM_EMP_HRS_PCT_CHANGE_YOY" hidden="1">"c7375"</definedName>
    <definedName name="IQ_NONFARM_EMP_HRS_PCT_CHANGE_YOY_FC" hidden="1">"c8255"</definedName>
    <definedName name="IQ_NONFARM_OUTPUT_PER_HR" hidden="1">"c6936"</definedName>
    <definedName name="IQ_NONFARM_OUTPUT_PER_HR_APR" hidden="1">"c7596"</definedName>
    <definedName name="IQ_NONFARM_OUTPUT_PER_HR_APR_FC" hidden="1">"c8476"</definedName>
    <definedName name="IQ_NONFARM_OUTPUT_PER_HR_FC" hidden="1">"c7816"</definedName>
    <definedName name="IQ_NONFARM_OUTPUT_PER_HR_POP" hidden="1">"c7156"</definedName>
    <definedName name="IQ_NONFARM_OUTPUT_PER_HR_POP_FC" hidden="1">"c8036"</definedName>
    <definedName name="IQ_NONFARM_OUTPUT_PER_HR_YOY" hidden="1">"c7376"</definedName>
    <definedName name="IQ_NONFARM_OUTPUT_PER_HR_YOY_FC" hidden="1">"c8256"</definedName>
    <definedName name="IQ_NONFARM_PAYROLLS" hidden="1">"c6926"</definedName>
    <definedName name="IQ_NONFARM_PAYROLLS_APR" hidden="1">"c7586"</definedName>
    <definedName name="IQ_NONFARM_PAYROLLS_APR_FC" hidden="1">"c8466"</definedName>
    <definedName name="IQ_NONFARM_PAYROLLS_FC" hidden="1">"c7806"</definedName>
    <definedName name="IQ_NONFARM_PAYROLLS_POP" hidden="1">"c7146"</definedName>
    <definedName name="IQ_NONFARM_PAYROLLS_POP_FC" hidden="1">"c8026"</definedName>
    <definedName name="IQ_NONFARM_PAYROLLS_YOY" hidden="1">"c7366"</definedName>
    <definedName name="IQ_NONFARM_PAYROLLS_YOY_FC" hidden="1">"c8246"</definedName>
    <definedName name="IQ_NONFARM_TOTAL_HR_INDEX" hidden="1">"c6937"</definedName>
    <definedName name="IQ_NONFARM_TOTAL_HR_INDEX_APR" hidden="1">"c7597"</definedName>
    <definedName name="IQ_NONFARM_TOTAL_HR_INDEX_APR_FC" hidden="1">"c8477"</definedName>
    <definedName name="IQ_NONFARM_TOTAL_HR_INDEX_FC" hidden="1">"c7817"</definedName>
    <definedName name="IQ_NONFARM_TOTAL_HR_INDEX_POP" hidden="1">"c7157"</definedName>
    <definedName name="IQ_NONFARM_TOTAL_HR_INDEX_POP_FC" hidden="1">"c8037"</definedName>
    <definedName name="IQ_NONFARM_TOTAL_HR_INDEX_YOY" hidden="1">"c7377"</definedName>
    <definedName name="IQ_NONFARM_TOTAL_HR_INDEX_YOY_FC" hidden="1">"c8257"</definedName>
    <definedName name="IQ_NONFARM_WAGES" hidden="1">"c6938"</definedName>
    <definedName name="IQ_NONFARM_WAGES_APR" hidden="1">"c7598"</definedName>
    <definedName name="IQ_NONFARM_WAGES_APR_FC" hidden="1">"c8478"</definedName>
    <definedName name="IQ_NONFARM_WAGES_FC" hidden="1">"c7818"</definedName>
    <definedName name="IQ_NONFARM_WAGES_INDEX" hidden="1">"c6939"</definedName>
    <definedName name="IQ_NONFARM_WAGES_INDEX_APR" hidden="1">"c7599"</definedName>
    <definedName name="IQ_NONFARM_WAGES_INDEX_APR_FC" hidden="1">"c8479"</definedName>
    <definedName name="IQ_NONFARM_WAGES_INDEX_FC" hidden="1">"c7819"</definedName>
    <definedName name="IQ_NONFARM_WAGES_INDEX_POP" hidden="1">"c7159"</definedName>
    <definedName name="IQ_NONFARM_WAGES_INDEX_POP_FC" hidden="1">"c8039"</definedName>
    <definedName name="IQ_NONFARM_WAGES_INDEX_YOY" hidden="1">"c7379"</definedName>
    <definedName name="IQ_NONFARM_WAGES_INDEX_YOY_FC" hidden="1">"c8259"</definedName>
    <definedName name="IQ_NONFARM_WAGES_POP" hidden="1">"c7158"</definedName>
    <definedName name="IQ_NONFARM_WAGES_POP_FC" hidden="1">"c8038"</definedName>
    <definedName name="IQ_NONFARM_WAGES_YOY" hidden="1">"c7378"</definedName>
    <definedName name="IQ_NONFARM_WAGES_YOY_FC" hidden="1">"c8258"</definedName>
    <definedName name="IQ_NONINTEREST_BEARING_BALANCES_FDIC" hidden="1">"c6394"</definedName>
    <definedName name="IQ_NONINTEREST_BEARING_DEPOSITS_DOMESTIC_FDIC" hidden="1">"c6477"</definedName>
    <definedName name="IQ_NONINTEREST_BEARING_DEPOSITS_FOREIGN_FDIC" hidden="1">"c6484"</definedName>
    <definedName name="IQ_NONINTEREST_EXPENSE_EARNING_ASSETS_FDIC" hidden="1">"c6728"</definedName>
    <definedName name="IQ_NONINTEREST_INCOME_EARNING_ASSETS_FDIC" hidden="1">"c6727"</definedName>
    <definedName name="IQ_NONMORTGAGE_SERVICING_FDIC" hidden="1">"c6336"</definedName>
    <definedName name="IQ_NONRECOURSE_DEBT" hidden="1">"c2550"</definedName>
    <definedName name="IQ_NONRECOURSE_DEBT_PCT" hidden="1">"c2551"</definedName>
    <definedName name="IQ_NONRES_FIXED_INVEST" hidden="1">"c6931"</definedName>
    <definedName name="IQ_NONRES_FIXED_INVEST_APR" hidden="1">"c7591"</definedName>
    <definedName name="IQ_NONRES_FIXED_INVEST_POP" hidden="1">"c7151"</definedName>
    <definedName name="IQ_NONRES_FIXED_INVEST_PRIV_APR_FC_UNUSED_UNUSED_UNUSED" hidden="1">"c8468"</definedName>
    <definedName name="IQ_NONRES_FIXED_INVEST_PRIV_APR_UNUSED_UNUSED_UNUSED" hidden="1">"c7588"</definedName>
    <definedName name="IQ_NONRES_FIXED_INVEST_PRIV_FC_UNUSED_UNUSED_UNUSED" hidden="1">"c7808"</definedName>
    <definedName name="IQ_NONRES_FIXED_INVEST_PRIV_POP_FC_UNUSED_UNUSED_UNUSED" hidden="1">"c8028"</definedName>
    <definedName name="IQ_NONRES_FIXED_INVEST_PRIV_POP_UNUSED_UNUSED_UNUSED" hidden="1">"c7148"</definedName>
    <definedName name="IQ_NONRES_FIXED_INVEST_PRIV_REAL" hidden="1">"c6989"</definedName>
    <definedName name="IQ_NONRES_FIXED_INVEST_PRIV_REAL_APR" hidden="1">"c7649"</definedName>
    <definedName name="IQ_NONRES_FIXED_INVEST_PRIV_REAL_APR_FC" hidden="1">"c8529"</definedName>
    <definedName name="IQ_NONRES_FIXED_INVEST_PRIV_REAL_FC" hidden="1">"c7869"</definedName>
    <definedName name="IQ_NONRES_FIXED_INVEST_PRIV_REAL_POP" hidden="1">"c7209"</definedName>
    <definedName name="IQ_NONRES_FIXED_INVEST_PRIV_REAL_POP_FC" hidden="1">"c8089"</definedName>
    <definedName name="IQ_NONRES_FIXED_INVEST_PRIV_REAL_SAAR" hidden="1">"c6990"</definedName>
    <definedName name="IQ_NONRES_FIXED_INVEST_PRIV_REAL_SAAR_APR" hidden="1">"c7650"</definedName>
    <definedName name="IQ_NONRES_FIXED_INVEST_PRIV_REAL_SAAR_APR_FC" hidden="1">"c8530"</definedName>
    <definedName name="IQ_NONRES_FIXED_INVEST_PRIV_REAL_SAAR_FC" hidden="1">"c7870"</definedName>
    <definedName name="IQ_NONRES_FIXED_INVEST_PRIV_REAL_SAAR_POP" hidden="1">"c7210"</definedName>
    <definedName name="IQ_NONRES_FIXED_INVEST_PRIV_REAL_SAAR_POP_FC" hidden="1">"c8090"</definedName>
    <definedName name="IQ_NONRES_FIXED_INVEST_PRIV_REAL_SAAR_USD_APR_FC" hidden="1">"c11981"</definedName>
    <definedName name="IQ_NONRES_FIXED_INVEST_PRIV_REAL_SAAR_USD_FC" hidden="1">"c11978"</definedName>
    <definedName name="IQ_NONRES_FIXED_INVEST_PRIV_REAL_SAAR_USD_POP_FC" hidden="1">"c11979"</definedName>
    <definedName name="IQ_NONRES_FIXED_INVEST_PRIV_REAL_SAAR_USD_YOY_FC" hidden="1">"c11980"</definedName>
    <definedName name="IQ_NONRES_FIXED_INVEST_PRIV_REAL_SAAR_YOY" hidden="1">"c7430"</definedName>
    <definedName name="IQ_NONRES_FIXED_INVEST_PRIV_REAL_SAAR_YOY_FC" hidden="1">"c8310"</definedName>
    <definedName name="IQ_NONRES_FIXED_INVEST_PRIV_REAL_USD_APR_FC" hidden="1">"c11977"</definedName>
    <definedName name="IQ_NONRES_FIXED_INVEST_PRIV_REAL_USD_FC" hidden="1">"c11974"</definedName>
    <definedName name="IQ_NONRES_FIXED_INVEST_PRIV_REAL_USD_POP_FC" hidden="1">"c11975"</definedName>
    <definedName name="IQ_NONRES_FIXED_INVEST_PRIV_REAL_USD_YOY_FC" hidden="1">"c11976"</definedName>
    <definedName name="IQ_NONRES_FIXED_INVEST_PRIV_REAL_YOY" hidden="1">"c7429"</definedName>
    <definedName name="IQ_NONRES_FIXED_INVEST_PRIV_REAL_YOY_FC" hidden="1">"c8309"</definedName>
    <definedName name="IQ_NONRES_FIXED_INVEST_PRIV_SAAR" hidden="1">"c6929"</definedName>
    <definedName name="IQ_NONRES_FIXED_INVEST_PRIV_SAAR_APR" hidden="1">"c7589"</definedName>
    <definedName name="IQ_NONRES_FIXED_INVEST_PRIV_SAAR_APR_FC" hidden="1">"c8469"</definedName>
    <definedName name="IQ_NONRES_FIXED_INVEST_PRIV_SAAR_FC" hidden="1">"c7809"</definedName>
    <definedName name="IQ_NONRES_FIXED_INVEST_PRIV_SAAR_POP" hidden="1">"c7149"</definedName>
    <definedName name="IQ_NONRES_FIXED_INVEST_PRIV_SAAR_POP_FC" hidden="1">"c8029"</definedName>
    <definedName name="IQ_NONRES_FIXED_INVEST_PRIV_SAAR_USD_APR_FC" hidden="1">"c11877"</definedName>
    <definedName name="IQ_NONRES_FIXED_INVEST_PRIV_SAAR_USD_FC" hidden="1">"c11874"</definedName>
    <definedName name="IQ_NONRES_FIXED_INVEST_PRIV_SAAR_USD_POP_FC" hidden="1">"c11875"</definedName>
    <definedName name="IQ_NONRES_FIXED_INVEST_PRIV_SAAR_USD_YOY_FC" hidden="1">"c11876"</definedName>
    <definedName name="IQ_NONRES_FIXED_INVEST_PRIV_SAAR_YOY" hidden="1">"c7369"</definedName>
    <definedName name="IQ_NONRES_FIXED_INVEST_PRIV_SAAR_YOY_FC" hidden="1">"c8249"</definedName>
    <definedName name="IQ_NONRES_FIXED_INVEST_PRIV_UNUSED_UNUSED_UNUSED" hidden="1">"c6928"</definedName>
    <definedName name="IQ_NONRES_FIXED_INVEST_PRIV_USD_APR_FC" hidden="1">"c11873"</definedName>
    <definedName name="IQ_NONRES_FIXED_INVEST_PRIV_USD_FC" hidden="1">"c11870"</definedName>
    <definedName name="IQ_NONRES_FIXED_INVEST_PRIV_USD_POP_FC" hidden="1">"c11871"</definedName>
    <definedName name="IQ_NONRES_FIXED_INVEST_PRIV_USD_YOY_FC" hidden="1">"c11872"</definedName>
    <definedName name="IQ_NONRES_FIXED_INVEST_PRIV_YOY_FC_UNUSED_UNUSED_UNUSED" hidden="1">"c8248"</definedName>
    <definedName name="IQ_NONRES_FIXED_INVEST_PRIV_YOY_UNUSED_UNUSED_UNUSED" hidden="1">"c7368"</definedName>
    <definedName name="IQ_NONRES_FIXED_INVEST_REAL" hidden="1">"c6993"</definedName>
    <definedName name="IQ_NONRES_FIXED_INVEST_REAL_APR" hidden="1">"c7653"</definedName>
    <definedName name="IQ_NONRES_FIXED_INVEST_REAL_POP" hidden="1">"c7213"</definedName>
    <definedName name="IQ_NONRES_FIXED_INVEST_REAL_SAAR" hidden="1">"c6987"</definedName>
    <definedName name="IQ_NONRES_FIXED_INVEST_REAL_SAAR_APR" hidden="1">"c7647"</definedName>
    <definedName name="IQ_NONRES_FIXED_INVEST_REAL_SAAR_APR_FC" hidden="1">"c8527"</definedName>
    <definedName name="IQ_NONRES_FIXED_INVEST_REAL_SAAR_FC" hidden="1">"c7867"</definedName>
    <definedName name="IQ_NONRES_FIXED_INVEST_REAL_SAAR_POP" hidden="1">"c7207"</definedName>
    <definedName name="IQ_NONRES_FIXED_INVEST_REAL_SAAR_POP_FC" hidden="1">"c8087"</definedName>
    <definedName name="IQ_NONRES_FIXED_INVEST_REAL_SAAR_YOY" hidden="1">"c7427"</definedName>
    <definedName name="IQ_NONRES_FIXED_INVEST_REAL_SAAR_YOY_FC" hidden="1">"c8307"</definedName>
    <definedName name="IQ_NONRES_FIXED_INVEST_REAL_USD_APR_FC" hidden="1">"c11973"</definedName>
    <definedName name="IQ_NONRES_FIXED_INVEST_REAL_USD_FC" hidden="1">"c11970"</definedName>
    <definedName name="IQ_NONRES_FIXED_INVEST_REAL_USD_POP_FC" hidden="1">"c11971"</definedName>
    <definedName name="IQ_NONRES_FIXED_INVEST_REAL_USD_YOY_FC" hidden="1">"c11972"</definedName>
    <definedName name="IQ_NONRES_FIXED_INVEST_REAL_YOY" hidden="1">"c7433"</definedName>
    <definedName name="IQ_NONRES_FIXED_INVEST_STRUCT" hidden="1">"c6930"</definedName>
    <definedName name="IQ_NONRES_FIXED_INVEST_STRUCT_APR" hidden="1">"c7590"</definedName>
    <definedName name="IQ_NONRES_FIXED_INVEST_STRUCT_APR_FC" hidden="1">"c8470"</definedName>
    <definedName name="IQ_NONRES_FIXED_INVEST_STRUCT_FC" hidden="1">"c7810"</definedName>
    <definedName name="IQ_NONRES_FIXED_INVEST_STRUCT_POP" hidden="1">"c7150"</definedName>
    <definedName name="IQ_NONRES_FIXED_INVEST_STRUCT_POP_FC" hidden="1">"c8030"</definedName>
    <definedName name="IQ_NONRES_FIXED_INVEST_STRUCT_REAL" hidden="1">"c6992"</definedName>
    <definedName name="IQ_NONRES_FIXED_INVEST_STRUCT_REAL_APR" hidden="1">"c7652"</definedName>
    <definedName name="IQ_NONRES_FIXED_INVEST_STRUCT_REAL_APR_FC" hidden="1">"c8532"</definedName>
    <definedName name="IQ_NONRES_FIXED_INVEST_STRUCT_REAL_FC" hidden="1">"c7872"</definedName>
    <definedName name="IQ_NONRES_FIXED_INVEST_STRUCT_REAL_POP" hidden="1">"c7212"</definedName>
    <definedName name="IQ_NONRES_FIXED_INVEST_STRUCT_REAL_POP_FC" hidden="1">"c8092"</definedName>
    <definedName name="IQ_NONRES_FIXED_INVEST_STRUCT_REAL_SAAR" hidden="1">"c6991"</definedName>
    <definedName name="IQ_NONRES_FIXED_INVEST_STRUCT_REAL_SAAR_APR" hidden="1">"c7651"</definedName>
    <definedName name="IQ_NONRES_FIXED_INVEST_STRUCT_REAL_SAAR_APR_FC" hidden="1">"c8531"</definedName>
    <definedName name="IQ_NONRES_FIXED_INVEST_STRUCT_REAL_SAAR_FC" hidden="1">"c7871"</definedName>
    <definedName name="IQ_NONRES_FIXED_INVEST_STRUCT_REAL_SAAR_POP" hidden="1">"c7211"</definedName>
    <definedName name="IQ_NONRES_FIXED_INVEST_STRUCT_REAL_SAAR_POP_FC" hidden="1">"c8091"</definedName>
    <definedName name="IQ_NONRES_FIXED_INVEST_STRUCT_REAL_SAAR_YOY" hidden="1">"c7431"</definedName>
    <definedName name="IQ_NONRES_FIXED_INVEST_STRUCT_REAL_SAAR_YOY_FC" hidden="1">"c8311"</definedName>
    <definedName name="IQ_NONRES_FIXED_INVEST_STRUCT_REAL_USD_APR_FC" hidden="1">"c11985"</definedName>
    <definedName name="IQ_NONRES_FIXED_INVEST_STRUCT_REAL_USD_FC" hidden="1">"c11982"</definedName>
    <definedName name="IQ_NONRES_FIXED_INVEST_STRUCT_REAL_USD_POP_FC" hidden="1">"c11983"</definedName>
    <definedName name="IQ_NONRES_FIXED_INVEST_STRUCT_REAL_USD_YOY_FC" hidden="1">"c11984"</definedName>
    <definedName name="IQ_NONRES_FIXED_INVEST_STRUCT_REAL_YOY" hidden="1">"c7432"</definedName>
    <definedName name="IQ_NONRES_FIXED_INVEST_STRUCT_REAL_YOY_FC" hidden="1">"c8312"</definedName>
    <definedName name="IQ_NONRES_FIXED_INVEST_STRUCT_USD_APR_FC" hidden="1">"c11881"</definedName>
    <definedName name="IQ_NONRES_FIXED_INVEST_STRUCT_USD_FC" hidden="1">"c11878"</definedName>
    <definedName name="IQ_NONRES_FIXED_INVEST_STRUCT_USD_POP_FC" hidden="1">"c11879"</definedName>
    <definedName name="IQ_NONRES_FIXED_INVEST_STRUCT_USD_YOY_FC" hidden="1">"c11880"</definedName>
    <definedName name="IQ_NONRES_FIXED_INVEST_STRUCT_YOY" hidden="1">"c7370"</definedName>
    <definedName name="IQ_NONRES_FIXED_INVEST_STRUCT_YOY_FC" hidden="1">"c8250"</definedName>
    <definedName name="IQ_NONRES_FIXED_INVEST_USD_APR_FC" hidden="1">"c11869"</definedName>
    <definedName name="IQ_NONRES_FIXED_INVEST_USD_FC" hidden="1">"c11866"</definedName>
    <definedName name="IQ_NONRES_FIXED_INVEST_USD_POP_FC" hidden="1">"c11867"</definedName>
    <definedName name="IQ_NONRES_FIXED_INVEST_USD_YOY_FC" hidden="1">"c11868"</definedName>
    <definedName name="IQ_NONRES_FIXED_INVEST_YOY" hidden="1">"c7371"</definedName>
    <definedName name="IQ_NONTRANSACTION_ACCOUNTS_FDIC" hidden="1">"c6552"</definedName>
    <definedName name="IQ_NONUTIL_REV" hidden="1">"c2089"</definedName>
    <definedName name="IQ_NORM_EPS_ACT_OR_EST" hidden="1">"c2249"</definedName>
    <definedName name="IQ_NORM_EPS_ACT_OR_EST_CIQ" hidden="1">"c5069"</definedName>
    <definedName name="IQ_NORMAL_INC_AFTER" hidden="1">"c1605"</definedName>
    <definedName name="IQ_NORMAL_INC_AVAIL" hidden="1">"c1606"</definedName>
    <definedName name="IQ_NORMAL_INC_BEFORE" hidden="1">"c1607"</definedName>
    <definedName name="IQ_NOTES_PAY" hidden="1">"c1423"</definedName>
    <definedName name="IQ_NOTIONAL_AMOUNT_CREDIT_DERIVATIVES_FDIC" hidden="1">"c6507"</definedName>
    <definedName name="IQ_NOTIONAL_VALUE_EXCHANGE_SWAPS_FDIC" hidden="1">"c6516"</definedName>
    <definedName name="IQ_NOTIONAL_VALUE_OTHER_SWAPS_FDIC" hidden="1">"c6521"</definedName>
    <definedName name="IQ_NOTIONAL_VALUE_RATE_SWAPS_FDIC" hidden="1">"c6511"</definedName>
    <definedName name="IQ_NOW_ACCOUNT" hidden="1">"c828"</definedName>
    <definedName name="IQ_NPPE" hidden="1">"c829"</definedName>
    <definedName name="IQ_NPPE_10YR_ANN_CAGR" hidden="1">"c6130"</definedName>
    <definedName name="IQ_NPPE_10YR_ANN_GROWTH" hidden="1">"c830"</definedName>
    <definedName name="IQ_NPPE_1YR_ANN_GROWTH" hidden="1">"c831"</definedName>
    <definedName name="IQ_NPPE_2YR_ANN_CAGR" hidden="1">"c6131"</definedName>
    <definedName name="IQ_NPPE_2YR_ANN_GROWTH" hidden="1">"c832"</definedName>
    <definedName name="IQ_NPPE_3YR_ANN_CAGR" hidden="1">"c6132"</definedName>
    <definedName name="IQ_NPPE_3YR_ANN_GROWTH" hidden="1">"c833"</definedName>
    <definedName name="IQ_NPPE_5YR_ANN_CAGR" hidden="1">"c6133"</definedName>
    <definedName name="IQ_NPPE_5YR_ANN_GROWTH" hidden="1">"c834"</definedName>
    <definedName name="IQ_NPPE_7YR_ANN_CAGR" hidden="1">"c6134"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NUM_BRANCHES" hidden="1">"c2088"</definedName>
    <definedName name="IQ_NUM_OFFICES" hidden="1">"c2088"</definedName>
    <definedName name="IQ_NUMBER_ADRHOLDERS" hidden="1">"c1970"</definedName>
    <definedName name="IQ_NUMBER_DAYS" hidden="1">"c1904"</definedName>
    <definedName name="IQ_NUMBER_DEPOSITS_LESS_THAN_100K_FDIC" hidden="1">"c6495"</definedName>
    <definedName name="IQ_NUMBER_DEPOSITS_MORE_THAN_100K_FDIC" hidden="1">"c6493"</definedName>
    <definedName name="IQ_NUMBER_MINES_ALUM" hidden="1">"c9248"</definedName>
    <definedName name="IQ_NUMBER_MINES_COAL" hidden="1">"c9822"</definedName>
    <definedName name="IQ_NUMBER_MINES_COP" hidden="1">"c9193"</definedName>
    <definedName name="IQ_NUMBER_MINES_DIAM" hidden="1">"c9672"</definedName>
    <definedName name="IQ_NUMBER_MINES_GOLD" hidden="1">"c9033"</definedName>
    <definedName name="IQ_NUMBER_MINES_IRON" hidden="1">"c9407"</definedName>
    <definedName name="IQ_NUMBER_MINES_LEAD" hidden="1">"c9460"</definedName>
    <definedName name="IQ_NUMBER_MINES_MANG" hidden="1">"c9513"</definedName>
    <definedName name="IQ_NUMBER_MINES_MOLYB" hidden="1">"c9725"</definedName>
    <definedName name="IQ_NUMBER_MINES_NICK" hidden="1">"c9301"</definedName>
    <definedName name="IQ_NUMBER_MINES_PLAT" hidden="1">"c9139"</definedName>
    <definedName name="IQ_NUMBER_MINES_SILVER" hidden="1">"c9086"</definedName>
    <definedName name="IQ_NUMBER_MINES_TITAN" hidden="1">"c9566"</definedName>
    <definedName name="IQ_NUMBER_MINES_URAN" hidden="1">"c9619"</definedName>
    <definedName name="IQ_NUMBER_MINES_ZINC" hidden="1">"c9354"</definedName>
    <definedName name="IQ_NUMBER_SHAREHOLDERS" hidden="1">"c1967"</definedName>
    <definedName name="IQ_NUMBER_SHAREHOLDERS_CLASSA" hidden="1">"c1968"</definedName>
    <definedName name="IQ_NUMBER_SHAREHOLDERS_CLASSB" hidden="1">"c1969"</definedName>
    <definedName name="IQ_NUMBER_SHAREHOLDERS_OTHER" hidden="1">"c1969"</definedName>
    <definedName name="IQ_OBLIGATIONS_OF_STATES_TOTAL_LOANS_FOREIGN_FDIC" hidden="1">"c6447"</definedName>
    <definedName name="IQ_OBLIGATIONS_STATES_FDIC" hidden="1">"c6431"</definedName>
    <definedName name="IQ_OCCUPANCY_CONSOL" hidden="1">"c8840"</definedName>
    <definedName name="IQ_OCCUPANCY_MANAGED" hidden="1">"c8842"</definedName>
    <definedName name="IQ_OCCUPANCY_OTHER" hidden="1">"c8843"</definedName>
    <definedName name="IQ_OCCUPANCY_SAME_PROP" hidden="1">"c8845"</definedName>
    <definedName name="IQ_OCCUPANCY_TOTAL" hidden="1">"c8844"</definedName>
    <definedName name="IQ_OCCUPANCY_UNCONSOL" hidden="1">"c8841"</definedName>
    <definedName name="IQ_OCCUPY_EXP" hidden="1">"c839"</definedName>
    <definedName name="IQ_OFFER_AMOUNT" hidden="1">"c2152"</definedName>
    <definedName name="IQ_OFFER_COUPON" hidden="1">"c2147"</definedName>
    <definedName name="IQ_OFFER_COUPON_TYPE" hidden="1">"c2148"</definedName>
    <definedName name="IQ_OFFER_DATE" hidden="1">"c2149"</definedName>
    <definedName name="IQ_OFFER_PRICE" hidden="1">"c2150"</definedName>
    <definedName name="IQ_OFFER_YIELD" hidden="1">"c2151"</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AVG_DAILY_GAS_EQUIV_PRODUCTION_MMCFE" hidden="1">"c10061"</definedName>
    <definedName name="IQ_OG_AVG_DAILY_OIL_EQUIV_PRODUCTION_KBOE" hidden="1">"c10060"</definedName>
    <definedName name="IQ_OG_AVG_DAILY_PROD_GAS" hidden="1">"c2910"</definedName>
    <definedName name="IQ_OG_AVG_DAILY_PROD_NGL" hidden="1">"c2911"</definedName>
    <definedName name="IQ_OG_AVG_DAILY_PROD_OIL" hidden="1">"c2909"</definedName>
    <definedName name="IQ_OG_AVG_DAILY_PRODUCTION_GAS_MMCM" hidden="1">"c10059"</definedName>
    <definedName name="IQ_OG_AVG_DAILY_SALES_VOL_EQ_INC_GAS" hidden="1">"c5797"</definedName>
    <definedName name="IQ_OG_AVG_DAILY_SALES_VOL_EQ_INC_NGL" hidden="1">"c5798"</definedName>
    <definedName name="IQ_OG_AVG_DAILY_SALES_VOL_EQ_INC_OIL" hidden="1">"c5796"</definedName>
    <definedName name="IQ_OG_AVG_GAS_PRICE_CBM_HEDGED" hidden="1">"c10054"</definedName>
    <definedName name="IQ_OG_AVG_GAS_PRICE_CBM_UNHEDGED" hidden="1">"c10055"</definedName>
    <definedName name="IQ_OG_AVG_PRODUCTION_COST_BBL" hidden="1">"c10062"</definedName>
    <definedName name="IQ_OG_AVG_PRODUCTION_COST_BOE" hidden="1">"c10064"</definedName>
    <definedName name="IQ_OG_AVG_PRODUCTION_COST_MCF" hidden="1">"c10063"</definedName>
    <definedName name="IQ_OG_AVG_PRODUCTION_COST_MCFE" hidden="1">"c10065"</definedName>
    <definedName name="IQ_OG_CLOSE_BALANCE_GAS" hidden="1">"c2049"</definedName>
    <definedName name="IQ_OG_CLOSE_BALANCE_NGL" hidden="1">"c2920"</definedName>
    <definedName name="IQ_OG_CLOSE_BALANCE_OIL" hidden="1">"c2037"</definedName>
    <definedName name="IQ_OG_DAILY_PRODUCTION_GROWTH_GAS" hidden="1">"c10073"</definedName>
    <definedName name="IQ_OG_DAILY_PRODUCTION_GROWTH_GAS_EQUIVALENT" hidden="1">"c10076"</definedName>
    <definedName name="IQ_OG_DAILY_PRODUCTION_GROWTH_NGL" hidden="1">"c10074"</definedName>
    <definedName name="IQ_OG_DAILY_PRODUCTION_GROWTH_OIL" hidden="1">"c10072"</definedName>
    <definedName name="IQ_OG_DAILY_PRODUCTION_GROWTH_OIL_EQUIVALENT" hidden="1">"c10075"</definedName>
    <definedName name="IQ_OG_DCF_BEFORE_TAXES" hidden="1">"c2023"</definedName>
    <definedName name="IQ_OG_DCF_BEFORE_TAXES_GAS" hidden="1">"c2025"</definedName>
    <definedName name="IQ_OG_DCF_BEFORE_TAXES_OIL" hidden="1">"c2024"</definedName>
    <definedName name="IQ_OG_DEVELOPED_ACRE_GROSS_EQ_INC" hidden="1">"c5802"</definedName>
    <definedName name="IQ_OG_DEVELOPED_ACRE_NET_EQ_INC" hidden="1">"c5803"</definedName>
    <definedName name="IQ_OG_DEVELOPED_RESERVES_GAS" hidden="1">"c2053"</definedName>
    <definedName name="IQ_OG_DEVELOPED_RESERVES_GAS_BCM" hidden="1">"c10045"</definedName>
    <definedName name="IQ_OG_DEVELOPED_RESERVES_NGL" hidden="1">"c2922"</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AFFILIATES_RESERVES_GAS_BCM" hidden="1">"c10047"</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NGL" hidden="1">"c2921"</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PLORATION_DEVELOPMENT_COST" hidden="1">"c10081"</definedName>
    <definedName name="IQ_OG_EXT_DISC_GAS" hidden="1">"c2043"</definedName>
    <definedName name="IQ_OG_EXT_DISC_NGL" hidden="1">"c2914"</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GROSS_DEVELOPED_AREA_SQ_KM" hidden="1">"c10079"</definedName>
    <definedName name="IQ_OG_GROSS_DEVELOPMENT_DRY_WELLS_DRILLED" hidden="1">"c10098"</definedName>
    <definedName name="IQ_OG_GROSS_DEVELOPMENT_PRODUCTIVE_WELLS_DRILLED" hidden="1">"c10097"</definedName>
    <definedName name="IQ_OG_GROSS_DEVELOPMENT_TOTAL_WELLS_DRILLED" hidden="1">"c10099"</definedName>
    <definedName name="IQ_OG_GROSS_EXPLORATORY_DRY_WELLS_DRILLED" hidden="1">"c10095"</definedName>
    <definedName name="IQ_OG_GROSS_EXPLORATORY_PRODUCTIVE_WELLS_DRILLED" hidden="1">"c10094"</definedName>
    <definedName name="IQ_OG_GROSS_EXPLORATORY_TOTAL_WELLS_DRILLED" hidden="1">"c10096"</definedName>
    <definedName name="IQ_OG_GROSS_OPERATED_WELLS" hidden="1">"c10092"</definedName>
    <definedName name="IQ_OG_GROSS_PRODUCTIVE_WELLS_GAS" hidden="1">"c10087"</definedName>
    <definedName name="IQ_OG_GROSS_PRODUCTIVE_WELLS_OIL" hidden="1">"c10086"</definedName>
    <definedName name="IQ_OG_GROSS_PRODUCTIVE_WELLS_TOTAL" hidden="1">"c10088"</definedName>
    <definedName name="IQ_OG_GROSS_TOTAL_WELLS_DRILLED" hidden="1">"c10100"</definedName>
    <definedName name="IQ_OG_GROSS_UNDEVELOPED_AREA_SQ_KM" hidden="1">"c10077"</definedName>
    <definedName name="IQ_OG_GROSS_WELLS_DRILLING" hidden="1">"c10108"</definedName>
    <definedName name="IQ_OG_IMPROVED_RECOVERY_GAS" hidden="1">"c2044"</definedName>
    <definedName name="IQ_OG_IMPROVED_RECOVERY_NGL" hidden="1">"c2915"</definedName>
    <definedName name="IQ_OG_IMPROVED_RECOVERY_OIL" hidden="1">"c2032"</definedName>
    <definedName name="IQ_OG_LIQUID_GAS_PRICE_HEDGED" hidden="1">"c2233"</definedName>
    <definedName name="IQ_OG_LIQUID_GAS_PRICE_UNHEDGED" hidden="1">"c2234"</definedName>
    <definedName name="IQ_OG_NET_DEVELOPED_AREA_SQ_KM" hidden="1">"c10080"</definedName>
    <definedName name="IQ_OG_NET_DEVELOPMENT_DRY_WELLS_DRILLED" hidden="1">"c10105"</definedName>
    <definedName name="IQ_OG_NET_DEVELOPMENT_PRODUCTIVE_WELLS_DRILLED" hidden="1">"c10104"</definedName>
    <definedName name="IQ_OG_NET_DEVELOPMENT_TOTAL_WELLS_DRILLED" hidden="1">"c10106"</definedName>
    <definedName name="IQ_OG_NET_EXPLORATORY_DRY_WELLS_DRILLED" hidden="1">"c10102"</definedName>
    <definedName name="IQ_OG_NET_EXPLORATORY_PRODUCTIVE_WELLS_DRILLED" hidden="1">"c10101"</definedName>
    <definedName name="IQ_OG_NET_EXPLORATORY_TOTAL_WELLS_DRILLED" hidden="1">"c10103"</definedName>
    <definedName name="IQ_OG_NET_FUTURE_CASH_FLOWS" hidden="1">"c1996"</definedName>
    <definedName name="IQ_OG_NET_FUTURE_CASH_FLOWS_GAS" hidden="1">"c2016"</definedName>
    <definedName name="IQ_OG_NET_FUTURE_CASH_FLOWS_OIL" hidden="1">"c2006"</definedName>
    <definedName name="IQ_OG_NET_OPERATED_WELLS" hidden="1">"c10093"</definedName>
    <definedName name="IQ_OG_NET_PRODUCTIVE_WELLS_GAS" hidden="1">"c10090"</definedName>
    <definedName name="IQ_OG_NET_PRODUCTIVE_WELLS_OIL" hidden="1">"c10089"</definedName>
    <definedName name="IQ_OG_NET_PRODUCTIVE_WELLS_TOTAL" hidden="1">"c10091"</definedName>
    <definedName name="IQ_OG_NET_TOTAL_WELLS_DRILLED" hidden="1">"c10107"</definedName>
    <definedName name="IQ_OG_NET_UNDEVELOPED_AREA_SQ_KM" hidden="1">"c10078"</definedName>
    <definedName name="IQ_OG_NET_WELLS_DRILLING" hidden="1">"c10109"</definedName>
    <definedName name="IQ_OG_NUMBER_WELLS_NEW" hidden="1">"c10085"</definedName>
    <definedName name="IQ_OG_OIL_PRICE_HEDGED" hidden="1">"c2055"</definedName>
    <definedName name="IQ_OG_OIL_PRICE_UNHEDGED" hidden="1">"c2057"</definedName>
    <definedName name="IQ_OG_OPEN_BALANCE_GAS" hidden="1">"c2041"</definedName>
    <definedName name="IQ_OG_OPEN_BALANCE_NGL" hidden="1">"c2912"</definedName>
    <definedName name="IQ_OG_OPEN_BALANCE_OIL" hidden="1">"c2029"</definedName>
    <definedName name="IQ_OG_OTHER_ADJ" hidden="1">"c1999"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NGL" hidden="1">"c2919"</definedName>
    <definedName name="IQ_OG_OTHER_ADJ_OIL" hidden="1">"c2036"</definedName>
    <definedName name="IQ_OG_OTHER_COSTS" hidden="1">"c1979"</definedName>
    <definedName name="IQ_OG_OTHER_COSTS_GAS" hidden="1">"c1991"</definedName>
    <definedName name="IQ_OG_OTHER_COSTS_OIL" hidden="1">"c1985"</definedName>
    <definedName name="IQ_OG_PRODUCTION_GAS" hidden="1">"c2047"</definedName>
    <definedName name="IQ_OG_PRODUCTION_GROWTH_GAS" hidden="1">"c10067"</definedName>
    <definedName name="IQ_OG_PRODUCTION_GROWTH_GAS_EQUIVALENT" hidden="1">"c10070"</definedName>
    <definedName name="IQ_OG_PRODUCTION_GROWTH_NGL" hidden="1">"c10068"</definedName>
    <definedName name="IQ_OG_PRODUCTION_GROWTH_OIL" hidden="1">"c10066"</definedName>
    <definedName name="IQ_OG_PRODUCTION_GROWTH_OIL_EQUIVALENT" hidden="1">"c10069"</definedName>
    <definedName name="IQ_OG_PRODUCTION_GROWTH_TOTAL" hidden="1">"c10071"</definedName>
    <definedName name="IQ_OG_PRODUCTION_NGL" hidden="1">"c2918"</definedName>
    <definedName name="IQ_OG_PRODUCTION_OIL" hidden="1">"c2035"</definedName>
    <definedName name="IQ_OG_PURCHASES_GAS" hidden="1">"c2045"</definedName>
    <definedName name="IQ_OG_PURCHASES_NGL" hidden="1">"c2916"</definedName>
    <definedName name="IQ_OG_PURCHASES_OIL" hidden="1">"c2033"</definedName>
    <definedName name="IQ_OG_RESERVE_REPLACEMENT_RATIO" hidden="1">"c5799"</definedName>
    <definedName name="IQ_OG_REVISIONS_GAS" hidden="1">"c2042"</definedName>
    <definedName name="IQ_OG_REVISIONS_NGL" hidden="1">"c2913"</definedName>
    <definedName name="IQ_OG_REVISIONS_OIL" hidden="1">"c2030"</definedName>
    <definedName name="IQ_OG_RIGS_NON_OPERATED" hidden="1">"c10083"</definedName>
    <definedName name="IQ_OG_RIGS_OPERATED" hidden="1">"c10082"</definedName>
    <definedName name="IQ_OG_RIGS_TOTAL" hidden="1">"c10084"</definedName>
    <definedName name="IQ_OG_SALES_IN_PLACE_GAS" hidden="1">"c2046"</definedName>
    <definedName name="IQ_OG_SALES_IN_PLACE_NGL" hidden="1">"c2917"</definedName>
    <definedName name="IQ_OG_SALES_IN_PLACE_OIL" hidden="1">"c2034"</definedName>
    <definedName name="IQ_OG_SALES_VOL_EQ_INC_GAS" hidden="1">"c5794"</definedName>
    <definedName name="IQ_OG_SALES_VOL_EQ_INC_NGL" hidden="1">"c5795"</definedName>
    <definedName name="IQ_OG_SALES_VOL_EQ_INC_OIL" hidden="1">"c5793"</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EQUIV_PRODUCTION_BCFE" hidden="1">"c10058"</definedName>
    <definedName name="IQ_OG_TOTAL_GAS_PRODUCTION" hidden="1">"c2060"</definedName>
    <definedName name="IQ_OG_TOTAL_LIQUID_GAS_PRODUCTION" hidden="1">"c2235"</definedName>
    <definedName name="IQ_OG_TOTAL_OIL_EQUIV_PRODUCTION_MMBOE" hidden="1">"c10057"</definedName>
    <definedName name="IQ_OG_TOTAL_OIL_PRODUCTION" hidden="1">"c2059"</definedName>
    <definedName name="IQ_OG_TOTAL_OIL_PRODUCTON" hidden="1">"c2059"</definedName>
    <definedName name="IQ_OG_TOTAL_POSSIBLE_RESERVES_GAS_BCF" hidden="1">"c10050"</definedName>
    <definedName name="IQ_OG_TOTAL_POSSIBLE_RESERVES_GAS_BCM" hidden="1">"c10051"</definedName>
    <definedName name="IQ_OG_TOTAL_POSSIBLE_RESERVES_OIL_MMBBLS" hidden="1">"c10053"</definedName>
    <definedName name="IQ_OG_TOTAL_PROBABLE_RESERVES_GAS_BCF" hidden="1">"c10048"</definedName>
    <definedName name="IQ_OG_TOTAL_PROBABLE_RESERVES_GAS_BCM" hidden="1">"c10049"</definedName>
    <definedName name="IQ_OG_TOTAL_PROBABLE_RESERVES_OIL_MMBBLS" hidden="1">"c10052"</definedName>
    <definedName name="IQ_OG_TOTAL_PRODUCTION_GAS_BCM" hidden="1">"c10056"</definedName>
    <definedName name="IQ_OG_TOTAL_PROVED_RESERVES_GAS_BCM" hidden="1">"c10046"</definedName>
    <definedName name="IQ_OG_UNDEVELOPED_ACRE_GROSS_EQ_INC" hidden="1">"c5800"</definedName>
    <definedName name="IQ_OG_UNDEVELOPED_ACRE_NET_EQ_INC" hidden="1">"c5801"</definedName>
    <definedName name="IQ_OG_UNDEVELOPED_RESERVES_GAS" hidden="1">"c2051"</definedName>
    <definedName name="IQ_OG_UNDEVELOPED_RESERVES_GAS_BCM" hidden="1">"c10044"</definedName>
    <definedName name="IQ_OG_UNDEVELOPED_RESERVES_NGL" hidden="1">"c2923"</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B_ACCRUED_LIAB" hidden="1">"c3308"</definedName>
    <definedName name="IQ_OPEB_ACCRUED_LIAB_DOM" hidden="1">"c3306"</definedName>
    <definedName name="IQ_OPEB_ACCRUED_LIAB_FOREIGN" hidden="1">"c3307"</definedName>
    <definedName name="IQ_OPEB_ACCUM_OTHER_CI" hidden="1">"c3314"</definedName>
    <definedName name="IQ_OPEB_ACCUM_OTHER_CI_DOM" hidden="1">"c3312"</definedName>
    <definedName name="IQ_OPEB_ACCUM_OTHER_CI_FOREIGN" hidden="1">"c3313"</definedName>
    <definedName name="IQ_OPEB_ACT_NEXT" hidden="1">"c5774"</definedName>
    <definedName name="IQ_OPEB_ACT_NEXT_DOM" hidden="1">"c5772"</definedName>
    <definedName name="IQ_OPEB_ACT_NEXT_FOREIGN" hidden="1">"c5773"</definedName>
    <definedName name="IQ_OPEB_AMT_RECOG_NEXT" hidden="1">"c5783"</definedName>
    <definedName name="IQ_OPEB_AMT_RECOG_NEXT_DOM" hidden="1">"c5781"</definedName>
    <definedName name="IQ_OPEB_AMT_RECOG_NEXT_FOREIGN" hidden="1">"c5782"</definedName>
    <definedName name="IQ_OPEB_ASSETS" hidden="1">"c3356"</definedName>
    <definedName name="IQ_OPEB_ASSETS_ACQ" hidden="1">"c3347"</definedName>
    <definedName name="IQ_OPEB_ASSETS_ACQ_DOM" hidden="1">"c3345"</definedName>
    <definedName name="IQ_OPEB_ASSETS_ACQ_FOREIGN" hidden="1">"c3346"</definedName>
    <definedName name="IQ_OPEB_ASSETS_ACTUAL_RETURN" hidden="1">"c3332"</definedName>
    <definedName name="IQ_OPEB_ASSETS_ACTUAL_RETURN_DOM" hidden="1">"c3330"</definedName>
    <definedName name="IQ_OPEB_ASSETS_ACTUAL_RETURN_FOREIGN" hidden="1">"c3331"</definedName>
    <definedName name="IQ_OPEB_ASSETS_BEG" hidden="1">"c3329"</definedName>
    <definedName name="IQ_OPEB_ASSETS_BEG_DOM" hidden="1">"c3327"</definedName>
    <definedName name="IQ_OPEB_ASSETS_BEG_FOREIGN" hidden="1">"c3328"</definedName>
    <definedName name="IQ_OPEB_ASSETS_BENEFITS_PAID" hidden="1">"c3341"</definedName>
    <definedName name="IQ_OPEB_ASSETS_BENEFITS_PAID_DOM" hidden="1">"c3339"</definedName>
    <definedName name="IQ_OPEB_ASSETS_BENEFITS_PAID_FOREIGN" hidden="1">"c3340"</definedName>
    <definedName name="IQ_OPEB_ASSETS_CURTAIL" hidden="1">"c3350"</definedName>
    <definedName name="IQ_OPEB_ASSETS_CURTAIL_DOM" hidden="1">"c3348"</definedName>
    <definedName name="IQ_OPEB_ASSETS_CURTAIL_FOREIGN" hidden="1">"c3349"</definedName>
    <definedName name="IQ_OPEB_ASSETS_DOM" hidden="1">"c3354"</definedName>
    <definedName name="IQ_OPEB_ASSETS_EMPLOYER_CONTRIBUTIONS" hidden="1">"c3335"</definedName>
    <definedName name="IQ_OPEB_ASSETS_EMPLOYER_CONTRIBUTIONS_DOM" hidden="1">"c3333"</definedName>
    <definedName name="IQ_OPEB_ASSETS_EMPLOYER_CONTRIBUTIONS_FOREIGN" hidden="1">"c3334"</definedName>
    <definedName name="IQ_OPEB_ASSETS_FOREIGN" hidden="1">"c3355"</definedName>
    <definedName name="IQ_OPEB_ASSETS_FX_ADJ" hidden="1">"c3344"</definedName>
    <definedName name="IQ_OPEB_ASSETS_FX_ADJ_DOM" hidden="1">"c3342"</definedName>
    <definedName name="IQ_OPEB_ASSETS_FX_ADJ_FOREIGN" hidden="1">"c3343"</definedName>
    <definedName name="IQ_OPEB_ASSETS_OTHER_PLAN_ADJ" hidden="1">"c3353"</definedName>
    <definedName name="IQ_OPEB_ASSETS_OTHER_PLAN_ADJ_DOM" hidden="1">"c3351"</definedName>
    <definedName name="IQ_OPEB_ASSETS_OTHER_PLAN_ADJ_FOREIGN" hidden="1">"c3352"</definedName>
    <definedName name="IQ_OPEB_ASSETS_PARTICIP_CONTRIBUTIONS" hidden="1">"c3338"</definedName>
    <definedName name="IQ_OPEB_ASSETS_PARTICIP_CONTRIBUTIONS_DOM" hidden="1">"c3336"</definedName>
    <definedName name="IQ_OPEB_ASSETS_PARTICIP_CONTRIBUTIONS_FOREIGN" hidden="1">"c3337"</definedName>
    <definedName name="IQ_OPEB_BENEFIT_INFO_DATE" hidden="1">"c3410"</definedName>
    <definedName name="IQ_OPEB_BENEFIT_INFO_DATE_DOM" hidden="1">"c3408"</definedName>
    <definedName name="IQ_OPEB_BENEFIT_INFO_DATE_FOREIGN" hidden="1">"c3409"</definedName>
    <definedName name="IQ_OPEB_BREAKDOWN_EQ" hidden="1">"c3275"</definedName>
    <definedName name="IQ_OPEB_BREAKDOWN_EQ_DOM" hidden="1">"c3273"</definedName>
    <definedName name="IQ_OPEB_BREAKDOWN_EQ_FOREIGN" hidden="1">"c3274"</definedName>
    <definedName name="IQ_OPEB_BREAKDOWN_FI" hidden="1">"c3278"</definedName>
    <definedName name="IQ_OPEB_BREAKDOWN_FI_DOM" hidden="1">"c3276"</definedName>
    <definedName name="IQ_OPEB_BREAKDOWN_FI_FOREIGN" hidden="1">"c3277"</definedName>
    <definedName name="IQ_OPEB_BREAKDOWN_OTHER" hidden="1">"c3284"</definedName>
    <definedName name="IQ_OPEB_BREAKDOWN_OTHER_DOM" hidden="1">"c3282"</definedName>
    <definedName name="IQ_OPEB_BREAKDOWN_OTHER_FOREIGN" hidden="1">"c3283"</definedName>
    <definedName name="IQ_OPEB_BREAKDOWN_PCT_EQ" hidden="1">"c3263"</definedName>
    <definedName name="IQ_OPEB_BREAKDOWN_PCT_EQ_DOM" hidden="1">"c3261"</definedName>
    <definedName name="IQ_OPEB_BREAKDOWN_PCT_EQ_FOREIGN" hidden="1">"c3262"</definedName>
    <definedName name="IQ_OPEB_BREAKDOWN_PCT_FI" hidden="1">"c3266"</definedName>
    <definedName name="IQ_OPEB_BREAKDOWN_PCT_FI_DOM" hidden="1">"c3264"</definedName>
    <definedName name="IQ_OPEB_BREAKDOWN_PCT_FI_FOREIGN" hidden="1">"c3265"</definedName>
    <definedName name="IQ_OPEB_BREAKDOWN_PCT_OTHER" hidden="1">"c3272"</definedName>
    <definedName name="IQ_OPEB_BREAKDOWN_PCT_OTHER_DOM" hidden="1">"c3270"</definedName>
    <definedName name="IQ_OPEB_BREAKDOWN_PCT_OTHER_FOREIGN" hidden="1">"c3271"</definedName>
    <definedName name="IQ_OPEB_BREAKDOWN_PCT_RE" hidden="1">"c3269"</definedName>
    <definedName name="IQ_OPEB_BREAKDOWN_PCT_RE_DOM" hidden="1">"c3267"</definedName>
    <definedName name="IQ_OPEB_BREAKDOWN_PCT_RE_FOREIGN" hidden="1">"c3268"</definedName>
    <definedName name="IQ_OPEB_BREAKDOWN_RE" hidden="1">"c3281"</definedName>
    <definedName name="IQ_OPEB_BREAKDOWN_RE_DOM" hidden="1">"c3279"</definedName>
    <definedName name="IQ_OPEB_BREAKDOWN_RE_FOREIGN" hidden="1">"c3280"</definedName>
    <definedName name="IQ_OPEB_CI_ACT" hidden="1">"c5759"</definedName>
    <definedName name="IQ_OPEB_CI_ACT_DOM" hidden="1">"c5757"</definedName>
    <definedName name="IQ_OPEB_CI_ACT_FOREIGN" hidden="1">"c5758"</definedName>
    <definedName name="IQ_OPEB_CI_NET_AMT_RECOG" hidden="1">"c5771"</definedName>
    <definedName name="IQ_OPEB_CI_NET_AMT_RECOG_DOM" hidden="1">"c5769"</definedName>
    <definedName name="IQ_OPEB_CI_NET_AMT_RECOG_FOREIGN" hidden="1">"c5770"</definedName>
    <definedName name="IQ_OPEB_CI_OTHER_MISC_ADJ" hidden="1">"c5768"</definedName>
    <definedName name="IQ_OPEB_CI_OTHER_MISC_ADJ_DOM" hidden="1">"c5766"</definedName>
    <definedName name="IQ_OPEB_CI_OTHER_MISC_ADJ_FOREIGN" hidden="1">"c5767"</definedName>
    <definedName name="IQ_OPEB_CI_PRIOR_SERVICE" hidden="1">"c5762"</definedName>
    <definedName name="IQ_OPEB_CI_PRIOR_SERVICE_DOM" hidden="1">"c5760"</definedName>
    <definedName name="IQ_OPEB_CI_PRIOR_SERVICE_FOREIGN" hidden="1">"c5761"</definedName>
    <definedName name="IQ_OPEB_CI_TRANSITION" hidden="1">"c5765"</definedName>
    <definedName name="IQ_OPEB_CI_TRANSITION_DOM" hidden="1">"c5763"</definedName>
    <definedName name="IQ_OPEB_CI_TRANSITION_FOREIGN" hidden="1">"c5764"</definedName>
    <definedName name="IQ_OPEB_CL" hidden="1">"c5789"</definedName>
    <definedName name="IQ_OPEB_CL_DOM" hidden="1">"c5787"</definedName>
    <definedName name="IQ_OPEB_CL_FOREIGN" hidden="1">"c5788"</definedName>
    <definedName name="IQ_OPEB_DECREASE_EFFECT_PBO" hidden="1">"c3458"</definedName>
    <definedName name="IQ_OPEB_DECREASE_EFFECT_PBO_DOM" hidden="1">"c3456"</definedName>
    <definedName name="IQ_OPEB_DECREASE_EFFECT_PBO_FOREIGN" hidden="1">"c3457"</definedName>
    <definedName name="IQ_OPEB_DECREASE_EFFECT_SERVICE_INT_COST" hidden="1">"c3455"</definedName>
    <definedName name="IQ_OPEB_DECREASE_EFFECT_SERVICE_INT_COST_DOM" hidden="1">"c3453"</definedName>
    <definedName name="IQ_OPEB_DECREASE_EFFECT_SERVICE_INT_COST_FOREIGN" hidden="1">"c3454"</definedName>
    <definedName name="IQ_OPEB_DISC_RATE_MAX" hidden="1">"c3422"</definedName>
    <definedName name="IQ_OPEB_DISC_RATE_MAX_DOM" hidden="1">"c3420"</definedName>
    <definedName name="IQ_OPEB_DISC_RATE_MAX_FOREIGN" hidden="1">"c3421"</definedName>
    <definedName name="IQ_OPEB_DISC_RATE_MIN" hidden="1">"c3419"</definedName>
    <definedName name="IQ_OPEB_DISC_RATE_MIN_DOM" hidden="1">"c3417"</definedName>
    <definedName name="IQ_OPEB_DISC_RATE_MIN_FOREIGN" hidden="1">"c3418"</definedName>
    <definedName name="IQ_OPEB_EST_BENEFIT_1YR" hidden="1">"c3287"</definedName>
    <definedName name="IQ_OPEB_EST_BENEFIT_1YR_DOM" hidden="1">"c3285"</definedName>
    <definedName name="IQ_OPEB_EST_BENEFIT_1YR_FOREIGN" hidden="1">"c3286"</definedName>
    <definedName name="IQ_OPEB_EST_BENEFIT_2YR" hidden="1">"c3290"</definedName>
    <definedName name="IQ_OPEB_EST_BENEFIT_2YR_DOM" hidden="1">"c3288"</definedName>
    <definedName name="IQ_OPEB_EST_BENEFIT_2YR_FOREIGN" hidden="1">"c3289"</definedName>
    <definedName name="IQ_OPEB_EST_BENEFIT_3YR" hidden="1">"c3293"</definedName>
    <definedName name="IQ_OPEB_EST_BENEFIT_3YR_DOM" hidden="1">"c3291"</definedName>
    <definedName name="IQ_OPEB_EST_BENEFIT_3YR_FOREIGN" hidden="1">"c3292"</definedName>
    <definedName name="IQ_OPEB_EST_BENEFIT_4YR" hidden="1">"c3296"</definedName>
    <definedName name="IQ_OPEB_EST_BENEFIT_4YR_DOM" hidden="1">"c3294"</definedName>
    <definedName name="IQ_OPEB_EST_BENEFIT_4YR_FOREIGN" hidden="1">"c3295"</definedName>
    <definedName name="IQ_OPEB_EST_BENEFIT_5YR" hidden="1">"c3299"</definedName>
    <definedName name="IQ_OPEB_EST_BENEFIT_5YR_DOM" hidden="1">"c3297"</definedName>
    <definedName name="IQ_OPEB_EST_BENEFIT_5YR_FOREIGN" hidden="1">"c3298"</definedName>
    <definedName name="IQ_OPEB_EST_BENEFIT_AFTER5" hidden="1">"c3302"</definedName>
    <definedName name="IQ_OPEB_EST_BENEFIT_AFTER5_DOM" hidden="1">"c3300"</definedName>
    <definedName name="IQ_OPEB_EST_BENEFIT_AFTER5_FOREIGN" hidden="1">"c3301"</definedName>
    <definedName name="IQ_OPEB_EXP_RATE_RETURN_MAX" hidden="1">"c3434"</definedName>
    <definedName name="IQ_OPEB_EXP_RATE_RETURN_MAX_DOM" hidden="1">"c3432"</definedName>
    <definedName name="IQ_OPEB_EXP_RATE_RETURN_MAX_FOREIGN" hidden="1">"c3433"</definedName>
    <definedName name="IQ_OPEB_EXP_RATE_RETURN_MIN" hidden="1">"c3431"</definedName>
    <definedName name="IQ_OPEB_EXP_RATE_RETURN_MIN_DOM" hidden="1">"c3429"</definedName>
    <definedName name="IQ_OPEB_EXP_RATE_RETURN_MIN_FOREIGN" hidden="1">"c3430"</definedName>
    <definedName name="IQ_OPEB_EXP_RETURN" hidden="1">"c3398"</definedName>
    <definedName name="IQ_OPEB_EXP_RETURN_DOM" hidden="1">"c3396"</definedName>
    <definedName name="IQ_OPEB_EXP_RETURN_FOREIGN" hidden="1">"c3397"</definedName>
    <definedName name="IQ_OPEB_HEALTH_COST_TREND_INITIAL" hidden="1">"c3413"</definedName>
    <definedName name="IQ_OPEB_HEALTH_COST_TREND_INITIAL_DOM" hidden="1">"c3411"</definedName>
    <definedName name="IQ_OPEB_HEALTH_COST_TREND_INITIAL_FOREIGN" hidden="1">"c3412"</definedName>
    <definedName name="IQ_OPEB_HEALTH_COST_TREND_ULTIMATE" hidden="1">"c3416"</definedName>
    <definedName name="IQ_OPEB_HEALTH_COST_TREND_ULTIMATE_DOM" hidden="1">"c3414"</definedName>
    <definedName name="IQ_OPEB_HEALTH_COST_TREND_ULTIMATE_FOREIGN" hidden="1">"c3415"</definedName>
    <definedName name="IQ_OPEB_INCREASE_EFFECT_PBO" hidden="1">"c3452"</definedName>
    <definedName name="IQ_OPEB_INCREASE_EFFECT_PBO_DOM" hidden="1">"c3450"</definedName>
    <definedName name="IQ_OPEB_INCREASE_EFFECT_PBO_FOREIGN" hidden="1">"c3451"</definedName>
    <definedName name="IQ_OPEB_INCREASE_EFFECT_SERVICE_INT_COST" hidden="1">"c3449"</definedName>
    <definedName name="IQ_OPEB_INCREASE_EFFECT_SERVICE_INT_COST_DOM" hidden="1">"c3447"</definedName>
    <definedName name="IQ_OPEB_INCREASE_EFFECT_SERVICE_INT_COST_FOREIGN" hidden="1">"c3448"</definedName>
    <definedName name="IQ_OPEB_INTAN_ASSETS" hidden="1">"c3311"</definedName>
    <definedName name="IQ_OPEB_INTAN_ASSETS_DOM" hidden="1">"c3309"</definedName>
    <definedName name="IQ_OPEB_INTAN_ASSETS_FOREIGN" hidden="1">"c3310"</definedName>
    <definedName name="IQ_OPEB_INTEREST_COST" hidden="1">"c3395"</definedName>
    <definedName name="IQ_OPEB_INTEREST_COST_DOM" hidden="1">"c3393"</definedName>
    <definedName name="IQ_OPEB_INTEREST_COST_FOREIGN" hidden="1">"c3394"</definedName>
    <definedName name="IQ_OPEB_LT_ASSETS" hidden="1">"c5786"</definedName>
    <definedName name="IQ_OPEB_LT_ASSETS_DOM" hidden="1">"c5784"</definedName>
    <definedName name="IQ_OPEB_LT_ASSETS_FOREIGN" hidden="1">"c5785"</definedName>
    <definedName name="IQ_OPEB_LT_LIAB" hidden="1">"c5792"</definedName>
    <definedName name="IQ_OPEB_LT_LIAB_DOM" hidden="1">"c5790"</definedName>
    <definedName name="IQ_OPEB_LT_LIAB_FOREIGN" hidden="1">"c5791"</definedName>
    <definedName name="IQ_OPEB_NET_ASSET_RECOG" hidden="1">"c3326"</definedName>
    <definedName name="IQ_OPEB_NET_ASSET_RECOG_DOM" hidden="1">"c3324"</definedName>
    <definedName name="IQ_OPEB_NET_ASSET_RECOG_FOREIGN" hidden="1">"c3325"</definedName>
    <definedName name="IQ_OPEB_OBLIGATION_ACCUMULATED" hidden="1">"c3407"</definedName>
    <definedName name="IQ_OPEB_OBLIGATION_ACCUMULATED_DOM" hidden="1">"c3405"</definedName>
    <definedName name="IQ_OPEB_OBLIGATION_ACCUMULATED_FOREIGN" hidden="1">"c3406"</definedName>
    <definedName name="IQ_OPEB_OBLIGATION_ACQ" hidden="1">"c3380"</definedName>
    <definedName name="IQ_OPEB_OBLIGATION_ACQ_DOM" hidden="1">"c3378"</definedName>
    <definedName name="IQ_OPEB_OBLIGATION_ACQ_FOREIGN" hidden="1">"c3379"</definedName>
    <definedName name="IQ_OPEB_OBLIGATION_ACTUARIAL_GAIN_LOSS" hidden="1">"c3371"</definedName>
    <definedName name="IQ_OPEB_OBLIGATION_ACTUARIAL_GAIN_LOSS_DOM" hidden="1">"c3369"</definedName>
    <definedName name="IQ_OPEB_OBLIGATION_ACTUARIAL_GAIN_LOSS_FOREIGN" hidden="1">"c3370"</definedName>
    <definedName name="IQ_OPEB_OBLIGATION_BEG" hidden="1">"c3359"</definedName>
    <definedName name="IQ_OPEB_OBLIGATION_BEG_DOM" hidden="1">"c3357"</definedName>
    <definedName name="IQ_OPEB_OBLIGATION_BEG_FOREIGN" hidden="1">"c3358"</definedName>
    <definedName name="IQ_OPEB_OBLIGATION_CURTAIL" hidden="1">"c3383"</definedName>
    <definedName name="IQ_OPEB_OBLIGATION_CURTAIL_DOM" hidden="1">"c3381"</definedName>
    <definedName name="IQ_OPEB_OBLIGATION_CURTAIL_FOREIGN" hidden="1">"c3382"</definedName>
    <definedName name="IQ_OPEB_OBLIGATION_EMPLOYEE_CONTRIBUTIONS" hidden="1">"c3368"</definedName>
    <definedName name="IQ_OPEB_OBLIGATION_EMPLOYEE_CONTRIBUTIONS_DOM" hidden="1">"c3366"</definedName>
    <definedName name="IQ_OPEB_OBLIGATION_EMPLOYEE_CONTRIBUTIONS_FOREIGN" hidden="1">"c3367"</definedName>
    <definedName name="IQ_OPEB_OBLIGATION_FX_ADJ" hidden="1">"c3377"</definedName>
    <definedName name="IQ_OPEB_OBLIGATION_FX_ADJ_DOM" hidden="1">"c3375"</definedName>
    <definedName name="IQ_OPEB_OBLIGATION_FX_ADJ_FOREIGN" hidden="1">"c3376"</definedName>
    <definedName name="IQ_OPEB_OBLIGATION_INTEREST_COST" hidden="1">"c3365"</definedName>
    <definedName name="IQ_OPEB_OBLIGATION_INTEREST_COST_DOM" hidden="1">"c3363"</definedName>
    <definedName name="IQ_OPEB_OBLIGATION_INTEREST_COST_FOREIGN" hidden="1">"c3364"</definedName>
    <definedName name="IQ_OPEB_OBLIGATION_OTHER_PLAN_ADJ" hidden="1">"c3386"</definedName>
    <definedName name="IQ_OPEB_OBLIGATION_OTHER_PLAN_ADJ_DOM" hidden="1">"c3384"</definedName>
    <definedName name="IQ_OPEB_OBLIGATION_OTHER_PLAN_ADJ_FOREIGN" hidden="1">"c3385"</definedName>
    <definedName name="IQ_OPEB_OBLIGATION_PAID" hidden="1">"c3374"</definedName>
    <definedName name="IQ_OPEB_OBLIGATION_PAID_DOM" hidden="1">"c3372"</definedName>
    <definedName name="IQ_OPEB_OBLIGATION_PAID_FOREIGN" hidden="1">"c3373"</definedName>
    <definedName name="IQ_OPEB_OBLIGATION_PROJECTED" hidden="1">"c3389"</definedName>
    <definedName name="IQ_OPEB_OBLIGATION_PROJECTED_DOM" hidden="1">"c3387"</definedName>
    <definedName name="IQ_OPEB_OBLIGATION_PROJECTED_FOREIGN" hidden="1">"c3388"</definedName>
    <definedName name="IQ_OPEB_OBLIGATION_SERVICE_COST" hidden="1">"c3362"</definedName>
    <definedName name="IQ_OPEB_OBLIGATION_SERVICE_COST_DOM" hidden="1">"c3360"</definedName>
    <definedName name="IQ_OPEB_OBLIGATION_SERVICE_COST_FOREIGN" hidden="1">"c3361"</definedName>
    <definedName name="IQ_OPEB_OTHER" hidden="1">"c3317"</definedName>
    <definedName name="IQ_OPEB_OTHER_ADJ" hidden="1">"c3323"</definedName>
    <definedName name="IQ_OPEB_OTHER_ADJ_DOM" hidden="1">"c3321"</definedName>
    <definedName name="IQ_OPEB_OTHER_ADJ_FOREIGN" hidden="1">"c3322"</definedName>
    <definedName name="IQ_OPEB_OTHER_COST" hidden="1">"c3401"</definedName>
    <definedName name="IQ_OPEB_OTHER_COST_DOM" hidden="1">"c3399"</definedName>
    <definedName name="IQ_OPEB_OTHER_COST_FOREIGN" hidden="1">"c3400"</definedName>
    <definedName name="IQ_OPEB_OTHER_DOM" hidden="1">"c3315"</definedName>
    <definedName name="IQ_OPEB_OTHER_FOREIGN" hidden="1">"c3316"</definedName>
    <definedName name="IQ_OPEB_PBO_ASSUMED_RATE_RET_MAX" hidden="1">"c3440"</definedName>
    <definedName name="IQ_OPEB_PBO_ASSUMED_RATE_RET_MAX_DOM" hidden="1">"c3438"</definedName>
    <definedName name="IQ_OPEB_PBO_ASSUMED_RATE_RET_MAX_FOREIGN" hidden="1">"c3439"</definedName>
    <definedName name="IQ_OPEB_PBO_ASSUMED_RATE_RET_MIN" hidden="1">"c3437"</definedName>
    <definedName name="IQ_OPEB_PBO_ASSUMED_RATE_RET_MIN_DOM" hidden="1">"c3435"</definedName>
    <definedName name="IQ_OPEB_PBO_ASSUMED_RATE_RET_MIN_FOREIGN" hidden="1">"c3436"</definedName>
    <definedName name="IQ_OPEB_PBO_RATE_COMP_INCREASE_MAX" hidden="1">"c3446"</definedName>
    <definedName name="IQ_OPEB_PBO_RATE_COMP_INCREASE_MAX_DOM" hidden="1">"c3444"</definedName>
    <definedName name="IQ_OPEB_PBO_RATE_COMP_INCREASE_MAX_FOREIGN" hidden="1">"c3445"</definedName>
    <definedName name="IQ_OPEB_PBO_RATE_COMP_INCREASE_MIN" hidden="1">"c3443"</definedName>
    <definedName name="IQ_OPEB_PBO_RATE_COMP_INCREASE_MIN_DOM" hidden="1">"c3441"</definedName>
    <definedName name="IQ_OPEB_PBO_RATE_COMP_INCREASE_MIN_FOREIGN" hidden="1">"c3442"</definedName>
    <definedName name="IQ_OPEB_PREPAID_COST" hidden="1">"c3305"</definedName>
    <definedName name="IQ_OPEB_PREPAID_COST_DOM" hidden="1">"c3303"</definedName>
    <definedName name="IQ_OPEB_PREPAID_COST_FOREIGN" hidden="1">"c3304"</definedName>
    <definedName name="IQ_OPEB_PRIOR_SERVICE_NEXT" hidden="1">"c5777"</definedName>
    <definedName name="IQ_OPEB_PRIOR_SERVICE_NEXT_DOM" hidden="1">"c5775"</definedName>
    <definedName name="IQ_OPEB_PRIOR_SERVICE_NEXT_FOREIGN" hidden="1">"c5776"</definedName>
    <definedName name="IQ_OPEB_RATE_COMP_INCREASE_MAX" hidden="1">"c3428"</definedName>
    <definedName name="IQ_OPEB_RATE_COMP_INCREASE_MAX_DOM" hidden="1">"c3426"</definedName>
    <definedName name="IQ_OPEB_RATE_COMP_INCREASE_MAX_FOREIGN" hidden="1">"c3427"</definedName>
    <definedName name="IQ_OPEB_RATE_COMP_INCREASE_MIN" hidden="1">"c3425"</definedName>
    <definedName name="IQ_OPEB_RATE_COMP_INCREASE_MIN_DOM" hidden="1">"c3423"</definedName>
    <definedName name="IQ_OPEB_RATE_COMP_INCREASE_MIN_FOREIGN" hidden="1">"c3424"</definedName>
    <definedName name="IQ_OPEB_SERVICE_COST" hidden="1">"c3392"</definedName>
    <definedName name="IQ_OPEB_SERVICE_COST_DOM" hidden="1">"c3390"</definedName>
    <definedName name="IQ_OPEB_SERVICE_COST_FOREIGN" hidden="1">"c3391"</definedName>
    <definedName name="IQ_OPEB_TOTAL_COST" hidden="1">"c3404"</definedName>
    <definedName name="IQ_OPEB_TOTAL_COST_DOM" hidden="1">"c3402"</definedName>
    <definedName name="IQ_OPEB_TOTAL_COST_FOREIGN" hidden="1">"c3403"</definedName>
    <definedName name="IQ_OPEB_TRANSITION_NEXT" hidden="1">"c5780"</definedName>
    <definedName name="IQ_OPEB_TRANSITION_NEXT_DOM" hidden="1">"c5778"</definedName>
    <definedName name="IQ_OPEB_TRANSITION_NEXT_FOREIGN" hidden="1">"c5779"</definedName>
    <definedName name="IQ_OPEB_UNRECOG_PRIOR" hidden="1">"c3320"</definedName>
    <definedName name="IQ_OPEB_UNRECOG_PRIOR_DOM" hidden="1">"c3318"</definedName>
    <definedName name="IQ_OPEB_UNRECOG_PRIOR_FOREIGN" hidden="1">"c3319"</definedName>
    <definedName name="IQ_OPENED55" hidden="1">1</definedName>
    <definedName name="IQ_OPENPRICE" hidden="1">"c848"</definedName>
    <definedName name="IQ_OPER_INC" hidden="1">"c849"</definedName>
    <definedName name="IQ_OPER_INC_ACT_OR_EST" hidden="1">"c2220"</definedName>
    <definedName name="IQ_OPER_INC_BR" hidden="1">"c850"</definedName>
    <definedName name="IQ_OPER_INC_EST" hidden="1">"c1688"</definedName>
    <definedName name="IQ_OPER_INC_FIN" hidden="1">"c851"</definedName>
    <definedName name="IQ_OPER_INC_HIGH_EST" hidden="1">"c1690"</definedName>
    <definedName name="IQ_OPER_INC_INS" hidden="1">"c852"</definedName>
    <definedName name="IQ_OPER_INC_LOW_EST" hidden="1">"c1691"</definedName>
    <definedName name="IQ_OPER_INC_MARGIN" hidden="1">"c1448"</definedName>
    <definedName name="IQ_OPER_INC_MEDIAN_EST" hidden="1">"c1689"</definedName>
    <definedName name="IQ_OPER_INC_NUM_EST" hidden="1">"c1692"</definedName>
    <definedName name="IQ_OPER_INC_RE" hidden="1">"c6240"</definedName>
    <definedName name="IQ_OPER_INC_REIT" hidden="1">"c853"</definedName>
    <definedName name="IQ_OPER_INC_STDDEV_EST" hidden="1">"c1693"</definedName>
    <definedName name="IQ_OPER_INC_UTI" hidden="1">"c854"</definedName>
    <definedName name="IQ_OPERATIONS_EXP" hidden="1">"c855"</definedName>
    <definedName name="IQ_OPTIONS_BEG_OS" hidden="1">"c1572"</definedName>
    <definedName name="IQ_OPTIONS_CANCELLED" hidden="1">"c856"</definedName>
    <definedName name="IQ_OPTIONS_END_OS" hidden="1">"c1573"</definedName>
    <definedName name="IQ_OPTIONS_EXCERCISED" hidden="1">"c2116"</definedName>
    <definedName name="IQ_OPTIONS_EXERCISABLE_END_OS" hidden="1">"c5804"</definedName>
    <definedName name="IQ_OPTIONS_EXERCISED" hidden="1">"c2116"</definedName>
    <definedName name="IQ_OPTIONS_GRANTED" hidden="1">"c2673"</definedName>
    <definedName name="IQ_OPTIONS_ISSUED" hidden="1">"c857"</definedName>
    <definedName name="IQ_OPTIONS_STRIKE_PRICE_BEG_OS" hidden="1">"c5805"</definedName>
    <definedName name="IQ_OPTIONS_STRIKE_PRICE_CANCELLED" hidden="1">"c5807"</definedName>
    <definedName name="IQ_OPTIONS_STRIKE_PRICE_EXERCISABLE" hidden="1">"c5808"</definedName>
    <definedName name="IQ_OPTIONS_STRIKE_PRICE_EXERCISED" hidden="1">"c5806"</definedName>
    <definedName name="IQ_OPTIONS_STRIKE_PRICE_GRANTED" hidden="1">"c2678"</definedName>
    <definedName name="IQ_OPTIONS_STRIKE_PRICE_OS" hidden="1">"c2677"</definedName>
    <definedName name="IQ_ORDER_BACKLOG" hidden="1">"c2090"</definedName>
    <definedName name="IQ_OREO_1_4_RESIDENTIAL_FDIC" hidden="1">"c6454"</definedName>
    <definedName name="IQ_OREO_COMMERCIAL_RE_FDIC" hidden="1">"c6456"</definedName>
    <definedName name="IQ_OREO_CONSTRUCTION_DEVELOPMENT_FDIC" hidden="1">"c6457"</definedName>
    <definedName name="IQ_OREO_FARMLAND_FDIC" hidden="1">"c6458"</definedName>
    <definedName name="IQ_OREO_FOREIGN_FDIC" hidden="1">"c6460"</definedName>
    <definedName name="IQ_OREO_MULTI_FAMILY_RESIDENTIAL_FDIC" hidden="1">"c6455"</definedName>
    <definedName name="IQ_OTHER_ADJUST_GROSS_LOANS" hidden="1">"c859"</definedName>
    <definedName name="IQ_OTHER_ADJUSTMENTS_COVERED" hidden="1">"c9961"</definedName>
    <definedName name="IQ_OTHER_ADJUSTMENTS_GROUP" hidden="1">"c9947"</definedName>
    <definedName name="IQ_OTHER_AMORT" hidden="1">"c5563"</definedName>
    <definedName name="IQ_OTHER_AMORT_BNK" hidden="1">"c5565"</definedName>
    <definedName name="IQ_OTHER_AMORT_BR" hidden="1">"c5566"</definedName>
    <definedName name="IQ_OTHER_AMORT_FIN" hidden="1">"c5567"</definedName>
    <definedName name="IQ_OTHER_AMORT_INS" hidden="1">"c5568"</definedName>
    <definedName name="IQ_OTHER_AMORT_RE" hidden="1">"c6287"</definedName>
    <definedName name="IQ_OTHER_AMORT_REIT" hidden="1">"c5569"</definedName>
    <definedName name="IQ_OTHER_AMORT_UTI" hidden="1">"c5570"</definedName>
    <definedName name="IQ_OTHER_ASSETS" hidden="1">"c860"</definedName>
    <definedName name="IQ_OTHER_ASSETS_BNK" hidden="1">"c861"</definedName>
    <definedName name="IQ_OTHER_ASSETS_BR" hidden="1">"c862"</definedName>
    <definedName name="IQ_OTHER_ASSETS_FDIC" hidden="1">"c6338"</definedName>
    <definedName name="IQ_OTHER_ASSETS_FIN" hidden="1">"c863"</definedName>
    <definedName name="IQ_OTHER_ASSETS_INS" hidden="1">"c864"</definedName>
    <definedName name="IQ_OTHER_ASSETS_RE" hidden="1">"c6241"</definedName>
    <definedName name="IQ_OTHER_ASSETS_REIT" hidden="1">"c865"</definedName>
    <definedName name="IQ_OTHER_ASSETS_SERV_RIGHTS" hidden="1">"c2243"</definedName>
    <definedName name="IQ_OTHER_ASSETS_UTI" hidden="1">"c866"</definedName>
    <definedName name="IQ_OTHER_BEARING_LIAB" hidden="1">"c1608"</definedName>
    <definedName name="IQ_OTHER_BEDS" hidden="1">"c8784"</definedName>
    <definedName name="IQ_OTHER_BENEFITS_OBLIGATION" hidden="1">"c867"</definedName>
    <definedName name="IQ_OTHER_BORROWED_FUNDS_FDIC" hidden="1">"c6345"</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 hidden="1">"c6242"</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INS" hidden="1">"C6021"</definedName>
    <definedName name="IQ_OTHER_CL_SUPPL_RE" hidden="1">"c6243"</definedName>
    <definedName name="IQ_OTHER_CL_SUPPL_REIT" hidden="1">"c882"</definedName>
    <definedName name="IQ_OTHER_CL_SUPPL_UTI" hidden="1">"c883"</definedName>
    <definedName name="IQ_OTHER_CL_UTI" hidden="1">"c884"</definedName>
    <definedName name="IQ_OTHER_COMPREHENSIVE_INCOME_FDIC" hidden="1">"c6503"</definedName>
    <definedName name="IQ_OTHER_CURRENT_ASSETS" hidden="1">"c1403"</definedName>
    <definedName name="IQ_OTHER_CURRENT_LIAB" hidden="1">"c1404"</definedName>
    <definedName name="IQ_OTHER_DEBT" hidden="1">"c2507"</definedName>
    <definedName name="IQ_OTHER_DEBT_PCT" hidden="1">"c2508"</definedName>
    <definedName name="IQ_OTHER_DEP" hidden="1">"c885"</definedName>
    <definedName name="IQ_OTHER_DEPOSITORY_INSTITUTIONS_LOANS_FDIC" hidden="1">"c6436"</definedName>
    <definedName name="IQ_OTHER_DEPOSITORY_INSTITUTIONS_TOTAL_LOANS_FOREIGN_FDIC" hidden="1">"c6442"</definedName>
    <definedName name="IQ_OTHER_DOMESTIC_DEBT_SECURITIES_FDIC" hidden="1">"c6302"</definedName>
    <definedName name="IQ_OTHER_EARNING" hidden="1">"c1609"</definedName>
    <definedName name="IQ_OTHER_EQUITY" hidden="1">"c886"</definedName>
    <definedName name="IQ_OTHER_EQUITY_BNK" hidden="1">"c887"</definedName>
    <definedName name="IQ_OTHER_EQUITY_BR" hidden="1">"c888"</definedName>
    <definedName name="IQ_OTHER_EQUITY_FIN" hidden="1">"c889"</definedName>
    <definedName name="IQ_OTHER_EQUITY_INS" hidden="1">"c890"</definedName>
    <definedName name="IQ_OTHER_EQUITY_RE" hidden="1">"c6244"</definedName>
    <definedName name="IQ_OTHER_EQUITY_REIT" hidden="1">"c891"</definedName>
    <definedName name="IQ_OTHER_EQUITY_UTI" hidden="1">"c892"</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 hidden="1">"c6245"</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 hidden="1">"c6246"</definedName>
    <definedName name="IQ_OTHER_FINANCE_ACT_SUPPL_REIT" hidden="1">"c904"</definedName>
    <definedName name="IQ_OTHER_FINANCE_ACT_SUPPL_UTI" hidden="1">"c905"</definedName>
    <definedName name="IQ_OTHER_FINANCE_ACT_UTI" hidden="1">"c906"</definedName>
    <definedName name="IQ_OTHER_INSURANCE_FEES_FDIC" hidden="1">"c6672"</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 hidden="1">"c6247"</definedName>
    <definedName name="IQ_OTHER_INTAN_REIT" hidden="1">"c912"</definedName>
    <definedName name="IQ_OTHER_INTAN_UTI" hidden="1">"c913"</definedName>
    <definedName name="IQ_OTHER_INTANGIBLE_FDIC" hidden="1">"c6337"</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 hidden="1">"c6248"</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 hidden="1">"c6249"</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 hidden="1">"c6250"</definedName>
    <definedName name="IQ_OTHER_LIAB_LT_REIT" hidden="1">"c940"</definedName>
    <definedName name="IQ_OTHER_LIAB_LT_UTI" hidden="1">"c941"</definedName>
    <definedName name="IQ_OTHER_LIAB_RE" hidden="1">"c6251"</definedName>
    <definedName name="IQ_OTHER_LIAB_REIT" hidden="1">"c942"</definedName>
    <definedName name="IQ_OTHER_LIAB_UTI" hidden="1">"c943"</definedName>
    <definedName name="IQ_OTHER_LIAB_WRITTEN" hidden="1">"c944"</definedName>
    <definedName name="IQ_OTHER_LIABILITIES_FDIC" hidden="1">"c6347"</definedName>
    <definedName name="IQ_OTHER_LOANS" hidden="1">"c945"</definedName>
    <definedName name="IQ_OTHER_LOANS_CHARGE_OFFS_FDIC" hidden="1">"c6601"</definedName>
    <definedName name="IQ_OTHER_LOANS_FOREIGN_FDIC" hidden="1">"c6446"</definedName>
    <definedName name="IQ_OTHER_LOANS_LEASES_FDIC" hidden="1">"c6322"</definedName>
    <definedName name="IQ_OTHER_LOANS_NET_CHARGE_OFFS_FDIC" hidden="1">"c6639"</definedName>
    <definedName name="IQ_OTHER_LOANS_RECOVERIES_FDIC" hidden="1">"c6620"</definedName>
    <definedName name="IQ_OTHER_LOANS_TOTAL_FDIC" hidden="1">"c6432"</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 hidden="1">"c6252"</definedName>
    <definedName name="IQ_OTHER_LT_ASSETS_REIT" hidden="1">"c951"</definedName>
    <definedName name="IQ_OTHER_LT_ASSETS_UTI" hidden="1">"c952"</definedName>
    <definedName name="IQ_OTHER_MINING_REVENUE_COAL" hidden="1">"c15931"</definedName>
    <definedName name="IQ_OTHER_NET" hidden="1">"c1453"</definedName>
    <definedName name="IQ_OTHER_NON_INT_EXP" hidden="1">"c953"</definedName>
    <definedName name="IQ_OTHER_NON_INT_EXP_FDIC" hidden="1">"c6578"</definedName>
    <definedName name="IQ_OTHER_NON_INT_EXP_TOTAL" hidden="1">"c954"</definedName>
    <definedName name="IQ_OTHER_NON_INT_EXPENSE_FDIC" hidden="1">"c6679"</definedName>
    <definedName name="IQ_OTHER_NON_INT_INC" hidden="1">"c955"</definedName>
    <definedName name="IQ_OTHER_NON_INT_INC_FDIC" hidden="1">"c6676"</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 hidden="1">"c6253"</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 hidden="1">"c6254"</definedName>
    <definedName name="IQ_OTHER_NON_OPER_EXP_SUPPL_REIT" hidden="1">"c965"</definedName>
    <definedName name="IQ_OTHER_NON_OPER_EXP_SUPPL_UTI" hidden="1">"c966"</definedName>
    <definedName name="IQ_OTHER_NON_OPER_EXP_UTI" hidden="1">"c967"</definedName>
    <definedName name="IQ_OTHER_OFF_BS_LIAB_FDIC" hidden="1">"c6533"</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 hidden="1">"c6255"</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 hidden="1">"c6256"</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 hidden="1">"c6257"</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 hidden="1">"c6258"</definedName>
    <definedName name="IQ_OTHER_OPER_TOT_REIT" hidden="1">"c1003"</definedName>
    <definedName name="IQ_OTHER_OPER_TOT_UTI" hidden="1">"c1004"</definedName>
    <definedName name="IQ_OTHER_OPER_UTI" hidden="1">"c1005"</definedName>
    <definedName name="IQ_OTHER_OPTIONS_BEG_OS" hidden="1">"c2686"</definedName>
    <definedName name="IQ_OTHER_OPTIONS_CANCELLED" hidden="1">"c2689"</definedName>
    <definedName name="IQ_OTHER_OPTIONS_END_OS" hidden="1">"c2690"</definedName>
    <definedName name="IQ_OTHER_OPTIONS_EXERCISABLE_END_OS" hidden="1">"c5814"</definedName>
    <definedName name="IQ_OTHER_OPTIONS_EXERCISED" hidden="1">"c2688"</definedName>
    <definedName name="IQ_OTHER_OPTIONS_GRANTED" hidden="1">"c2687"</definedName>
    <definedName name="IQ_OTHER_OPTIONS_STRIKE_PRICE_BEG_OS" hidden="1">"c5815"</definedName>
    <definedName name="IQ_OTHER_OPTIONS_STRIKE_PRICE_CANCELLED" hidden="1">"c5817"</definedName>
    <definedName name="IQ_OTHER_OPTIONS_STRIKE_PRICE_EXERCISABLE" hidden="1">"c5818"</definedName>
    <definedName name="IQ_OTHER_OPTIONS_STRIKE_PRICE_EXERCISED" hidden="1">"c5816"</definedName>
    <definedName name="IQ_OTHER_OPTIONS_STRIKE_PRICE_OS" hidden="1">"c2691"</definedName>
    <definedName name="IQ_OTHER_OUTSTANDING_BS_DATE" hidden="1">"c1972"</definedName>
    <definedName name="IQ_OTHER_OUTSTANDING_FILING_DATE" hidden="1">"c1974"</definedName>
    <definedName name="IQ_OTHER_PC_WRITTEN" hidden="1">"c1006"</definedName>
    <definedName name="IQ_OTHER_PROP" hidden="1">"c8764"</definedName>
    <definedName name="IQ_OTHER_RE_OWNED_FDIC" hidden="1">"c6330"</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 hidden="1">"c6259"</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 hidden="1">"c6260"</definedName>
    <definedName name="IQ_OTHER_REV_SUPPL_REIT" hidden="1">"c1019"</definedName>
    <definedName name="IQ_OTHER_REV_SUPPL_UTI" hidden="1">"c1020"</definedName>
    <definedName name="IQ_OTHER_REV_UTI" hidden="1">"c1021"</definedName>
    <definedName name="IQ_OTHER_REVENUE" hidden="1">"c1410"</definedName>
    <definedName name="IQ_OTHER_ROOMS" hidden="1">"c8788"</definedName>
    <definedName name="IQ_OTHER_SAVINGS_DEPOSITS_FDIC" hidden="1">"c6554"</definedName>
    <definedName name="IQ_OTHER_SQ_FT" hidden="1">"c8780"</definedName>
    <definedName name="IQ_OTHER_STRIKE_PRICE_GRANTED" hidden="1">"c2692"</definedName>
    <definedName name="IQ_OTHER_TRANSACTIONS_FDIC" hidden="1">"c6504"</definedName>
    <definedName name="IQ_OTHER_UNDRAWN" hidden="1">"c2522"</definedName>
    <definedName name="IQ_OTHER_UNITS" hidden="1">"c8772"</definedName>
    <definedName name="IQ_OTHER_UNUSED_COMMITMENTS_FDIC" hidden="1">"c6530"</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 hidden="1">"c6282"</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 hidden="1">"c6281"</definedName>
    <definedName name="IQ_OTHER_UNUSUAL_SUPPL_REIT" hidden="1">"c1499"</definedName>
    <definedName name="IQ_OTHER_UNUSUAL_SUPPL_UTI" hidden="1">"c1500"</definedName>
    <definedName name="IQ_OTHER_UNUSUAL_UTI" hidden="1">"c1565"</definedName>
    <definedName name="IQ_OTHER_WARRANTS_BEG_OS" hidden="1">"c2712"</definedName>
    <definedName name="IQ_OTHER_WARRANTS_CANCELLED" hidden="1">"c2715"</definedName>
    <definedName name="IQ_OTHER_WARRANTS_END_OS" hidden="1">"c2716"</definedName>
    <definedName name="IQ_OTHER_WARRANTS_EXERCISED" hidden="1">"c2714"</definedName>
    <definedName name="IQ_OTHER_WARRANTS_ISSUED" hidden="1">"c2713"</definedName>
    <definedName name="IQ_OTHER_WARRANTS_STRIKE_PRICE_ISSUED" hidden="1">"c2718"</definedName>
    <definedName name="IQ_OTHER_WARRANTS_STRIKE_PRICE_OS" hidden="1">"c2717"</definedName>
    <definedName name="IQ_OUTSTANDING_BS_DATE" hidden="1">"c2128"</definedName>
    <definedName name="IQ_OUTSTANDING_FILING_DATE" hidden="1">"c1023"</definedName>
    <definedName name="IQ_OUTSTANDING_FILING_DATE_TOTAL" hidden="1">"c2107"</definedName>
    <definedName name="IQ_OVER_FIFETEEN_YEAR_MORTGAGE_PASS_THROUGHS_FDIC" hidden="1">"c6416"</definedName>
    <definedName name="IQ_OVER_FIFTEEN_YEAR_FIXED_AND_FLOATING_RATE_FDIC" hidden="1">"c6424"</definedName>
    <definedName name="IQ_OVER_THREE_YEARS_FDIC" hidden="1">"c6418"</definedName>
    <definedName name="IQ_OWNERSHIP" hidden="1">"c2160"</definedName>
    <definedName name="IQ_PART_TIME" hidden="1">"c1024"</definedName>
    <definedName name="IQ_PARTICIPATION_POOLS_RESIDENTIAL_MORTGAGES_FDIC" hidden="1">"c6403"</definedName>
    <definedName name="IQ_PARTNERSHIP_INC_RE" hidden="1">"c12039"</definedName>
    <definedName name="IQ_PAST_DUE_30_1_4_FAMILY_LOANS_FDIC" hidden="1">"c6693"</definedName>
    <definedName name="IQ_PAST_DUE_30_AUTO_LOANS_FDIC" hidden="1">"c6687"</definedName>
    <definedName name="IQ_PAST_DUE_30_CL_LOANS_FDIC" hidden="1">"c6688"</definedName>
    <definedName name="IQ_PAST_DUE_30_CREDIT_CARDS_RECEIVABLES_FDIC" hidden="1">"c6690"</definedName>
    <definedName name="IQ_PAST_DUE_30_HOME_EQUITY_LINES_FDIC" hidden="1">"c6691"</definedName>
    <definedName name="IQ_PAST_DUE_30_OTHER_CONSUMER_LOANS_FDIC" hidden="1">"c6689"</definedName>
    <definedName name="IQ_PAST_DUE_30_OTHER_LOANS_FDIC" hidden="1">"c6692"</definedName>
    <definedName name="IQ_PAST_DUE_90_1_4_FAMILY_LOANS_FDIC" hidden="1">"c6700"</definedName>
    <definedName name="IQ_PAST_DUE_90_AUTO_LOANS_FDIC" hidden="1">"c6694"</definedName>
    <definedName name="IQ_PAST_DUE_90_CL_LOANS_FDIC" hidden="1">"c6695"</definedName>
    <definedName name="IQ_PAST_DUE_90_CREDIT_CARDS_RECEIVABLES_FDIC" hidden="1">"c6697"</definedName>
    <definedName name="IQ_PAST_DUE_90_HOME_EQUITY_LINES_FDIC" hidden="1">"c6698"</definedName>
    <definedName name="IQ_PAST_DUE_90_OTHER_CONSUMER_LOANS_FDIC" hidden="1">"c6696"</definedName>
    <definedName name="IQ_PAST_DUE_90_OTHER_LOANS_FDIC" hidden="1">"c6699"</definedName>
    <definedName name="IQ_PAY_ACCRUED" hidden="1">"c1457"</definedName>
    <definedName name="IQ_PAYOUT_RATIO" hidden="1">"c1900"</definedName>
    <definedName name="IQ_PBV" hidden="1">"c1025"</definedName>
    <definedName name="IQ_PBV_AVG" hidden="1">"c1026"</definedName>
    <definedName name="IQ_PC_EARNED" hidden="1">"c2749"</definedName>
    <definedName name="IQ_PC_GAAP_COMBINED_RATIO" hidden="1">"c2781"</definedName>
    <definedName name="IQ_PC_GAAP_COMBINED_RATIO_EXCL_CL" hidden="1">"c2782"</definedName>
    <definedName name="IQ_PC_GAAP_EXPENSE_RATIO" hidden="1">"c2780"</definedName>
    <definedName name="IQ_PC_GAAP_LOSS" hidden="1">"c2779"</definedName>
    <definedName name="IQ_PC_POLICY_BENEFITS_EXP" hidden="1">"c2790"</definedName>
    <definedName name="IQ_PC_STAT_COMBINED_RATIO" hidden="1">"c2778"</definedName>
    <definedName name="IQ_PC_STAT_COMBINED_RATIO_EXCL_DIV" hidden="1">"c2777"</definedName>
    <definedName name="IQ_PC_STAT_DIVIDEND_RATIO" hidden="1">"c2776"</definedName>
    <definedName name="IQ_PC_STAT_EXPENSE_RATIO" hidden="1">"c2775"</definedName>
    <definedName name="IQ_PC_STAT_LOSS_RATIO" hidden="1">"c2774"</definedName>
    <definedName name="IQ_PC_STATUTORY_SURPLUS" hidden="1">"c2770"</definedName>
    <definedName name="IQ_PC_WRITTEN" hidden="1">"c1027"</definedName>
    <definedName name="IQ_PE_EXCL" hidden="1">"c1028"</definedName>
    <definedName name="IQ_PE_EXCL_AVG" hidden="1">"c1029"</definedName>
    <definedName name="IQ_PE_EXCL_FWD" hidden="1">"c1030"</definedName>
    <definedName name="IQ_PE_EXCL_FWD_CIQ" hidden="1">"c4042"</definedName>
    <definedName name="IQ_PE_EXCL_FWD_REUT" hidden="1">"c4049"</definedName>
    <definedName name="IQ_PE_NORMALIZED" hidden="1">"c2207"</definedName>
    <definedName name="IQ_PE_RATIO" hidden="1">"c1610"</definedName>
    <definedName name="IQ_PEG_FWD" hidden="1">"c1863"</definedName>
    <definedName name="IQ_PEG_FWD_CIQ" hidden="1">"c4045"</definedName>
    <definedName name="IQ_PEG_FWD_REUT" hidden="1">"c4052"</definedName>
    <definedName name="IQ_PENSION" hidden="1">"c1031"</definedName>
    <definedName name="IQ_PENSION_ACCRUED_LIAB" hidden="1">"c3134"</definedName>
    <definedName name="IQ_PENSION_ACCRUED_LIAB_DOM" hidden="1">"c3132"</definedName>
    <definedName name="IQ_PENSION_ACCRUED_LIAB_FOREIGN" hidden="1">"c3133"</definedName>
    <definedName name="IQ_PENSION_ACCUM_OTHER_CI" hidden="1">"c3140"</definedName>
    <definedName name="IQ_PENSION_ACCUM_OTHER_CI_DOM" hidden="1">"c3138"</definedName>
    <definedName name="IQ_PENSION_ACCUM_OTHER_CI_FOREIGN" hidden="1">"c3139"</definedName>
    <definedName name="IQ_PENSION_ACCUMULATED_OBLIGATION" hidden="1">"c3570"</definedName>
    <definedName name="IQ_PENSION_ACCUMULATED_OBLIGATION_DOMESTIC" hidden="1">"c3568"</definedName>
    <definedName name="IQ_PENSION_ACCUMULATED_OBLIGATION_FOREIGN" hidden="1">"c3569"</definedName>
    <definedName name="IQ_PENSION_ACT_NEXT" hidden="1">"c5738"</definedName>
    <definedName name="IQ_PENSION_ACT_NEXT_DOM" hidden="1">"c5736"</definedName>
    <definedName name="IQ_PENSION_ACT_NEXT_FOREIGN" hidden="1">"c5737"</definedName>
    <definedName name="IQ_PENSION_AMT_RECOG_NEXT_DOM" hidden="1">"c5745"</definedName>
    <definedName name="IQ_PENSION_AMT_RECOG_NEXT_FOREIGN" hidden="1">"c5746"</definedName>
    <definedName name="IQ_PENSION_AMT_RECOG_PERIOD" hidden="1">"c5747"</definedName>
    <definedName name="IQ_PENSION_ASSETS" hidden="1">"c3182"</definedName>
    <definedName name="IQ_PENSION_ASSETS_ACQ" hidden="1">"c3173"</definedName>
    <definedName name="IQ_PENSION_ASSETS_ACQ_DOM" hidden="1">"c3171"</definedName>
    <definedName name="IQ_PENSION_ASSETS_ACQ_FOREIGN" hidden="1">"c3172"</definedName>
    <definedName name="IQ_PENSION_ASSETS_ACTUAL_RETURN" hidden="1">"c3158"</definedName>
    <definedName name="IQ_PENSION_ASSETS_ACTUAL_RETURN_DOM" hidden="1">"c3156"</definedName>
    <definedName name="IQ_PENSION_ASSETS_ACTUAL_RETURN_FOREIGN" hidden="1">"c3157"</definedName>
    <definedName name="IQ_PENSION_ASSETS_BEG" hidden="1">"c3155"</definedName>
    <definedName name="IQ_PENSION_ASSETS_BEG_DOM" hidden="1">"c3153"</definedName>
    <definedName name="IQ_PENSION_ASSETS_BEG_FOREIGN" hidden="1">"c3154"</definedName>
    <definedName name="IQ_PENSION_ASSETS_BENEFITS_PAID" hidden="1">"c3167"</definedName>
    <definedName name="IQ_PENSION_ASSETS_BENEFITS_PAID_DOM" hidden="1">"c3165"</definedName>
    <definedName name="IQ_PENSION_ASSETS_BENEFITS_PAID_FOREIGN" hidden="1">"c3166"</definedName>
    <definedName name="IQ_PENSION_ASSETS_CURTAIL" hidden="1">"c3176"</definedName>
    <definedName name="IQ_PENSION_ASSETS_CURTAIL_DOM" hidden="1">"c3174"</definedName>
    <definedName name="IQ_PENSION_ASSETS_CURTAIL_FOREIGN" hidden="1">"c3175"</definedName>
    <definedName name="IQ_PENSION_ASSETS_DOM" hidden="1">"c3180"</definedName>
    <definedName name="IQ_PENSION_ASSETS_EMPLOYER_CONTRIBUTIONS" hidden="1">"c3161"</definedName>
    <definedName name="IQ_PENSION_ASSETS_EMPLOYER_CONTRIBUTIONS_DOM" hidden="1">"c3159"</definedName>
    <definedName name="IQ_PENSION_ASSETS_EMPLOYER_CONTRIBUTIONS_FOREIGN" hidden="1">"c3160"</definedName>
    <definedName name="IQ_PENSION_ASSETS_FOREIGN" hidden="1">"c3181"</definedName>
    <definedName name="IQ_PENSION_ASSETS_FX_ADJ" hidden="1">"c3170"</definedName>
    <definedName name="IQ_PENSION_ASSETS_FX_ADJ_DOM" hidden="1">"c3168"</definedName>
    <definedName name="IQ_PENSION_ASSETS_FX_ADJ_FOREIGN" hidden="1">"c3169"</definedName>
    <definedName name="IQ_PENSION_ASSETS_OTHER_PLAN_ADJ" hidden="1">"c3179"</definedName>
    <definedName name="IQ_PENSION_ASSETS_OTHER_PLAN_ADJ_DOM" hidden="1">"c3177"</definedName>
    <definedName name="IQ_PENSION_ASSETS_OTHER_PLAN_ADJ_FOREIGN" hidden="1">"c3178"</definedName>
    <definedName name="IQ_PENSION_ASSETS_PARTICIP_CONTRIBUTIONS" hidden="1">"c3164"</definedName>
    <definedName name="IQ_PENSION_ASSETS_PARTICIP_CONTRIBUTIONS_DOM" hidden="1">"c3162"</definedName>
    <definedName name="IQ_PENSION_ASSETS_PARTICIP_CONTRIBUTIONS_FOREIGN" hidden="1">"c3163"</definedName>
    <definedName name="IQ_PENSION_BENEFIT_INFO_DATE" hidden="1">"c3230"</definedName>
    <definedName name="IQ_PENSION_BENEFIT_INFO_DATE_DOM" hidden="1">"c3228"</definedName>
    <definedName name="IQ_PENSION_BENEFIT_INFO_DATE_FOREIGN" hidden="1">"c3229"</definedName>
    <definedName name="IQ_PENSION_BREAKDOWN_EQ" hidden="1">"c3101"</definedName>
    <definedName name="IQ_PENSION_BREAKDOWN_EQ_DOM" hidden="1">"c3099"</definedName>
    <definedName name="IQ_PENSION_BREAKDOWN_EQ_FOREIGN" hidden="1">"c3100"</definedName>
    <definedName name="IQ_PENSION_BREAKDOWN_FI" hidden="1">"c3104"</definedName>
    <definedName name="IQ_PENSION_BREAKDOWN_FI_DOM" hidden="1">"c3102"</definedName>
    <definedName name="IQ_PENSION_BREAKDOWN_FI_FOREIGN" hidden="1">"c3103"</definedName>
    <definedName name="IQ_PENSION_BREAKDOWN_OTHER" hidden="1">"c3110"</definedName>
    <definedName name="IQ_PENSION_BREAKDOWN_OTHER_DOM" hidden="1">"c3108"</definedName>
    <definedName name="IQ_PENSION_BREAKDOWN_OTHER_FOREIGN" hidden="1">"c3109"</definedName>
    <definedName name="IQ_PENSION_BREAKDOWN_PCT_EQ" hidden="1">"c3089"</definedName>
    <definedName name="IQ_PENSION_BREAKDOWN_PCT_EQ_DOM" hidden="1">"c3087"</definedName>
    <definedName name="IQ_PENSION_BREAKDOWN_PCT_EQ_FOREIGN" hidden="1">"c3088"</definedName>
    <definedName name="IQ_PENSION_BREAKDOWN_PCT_FI" hidden="1">"c3092"</definedName>
    <definedName name="IQ_PENSION_BREAKDOWN_PCT_FI_DOM" hidden="1">"c3090"</definedName>
    <definedName name="IQ_PENSION_BREAKDOWN_PCT_FI_FOREIGN" hidden="1">"c3091"</definedName>
    <definedName name="IQ_PENSION_BREAKDOWN_PCT_OTHER" hidden="1">"c3098"</definedName>
    <definedName name="IQ_PENSION_BREAKDOWN_PCT_OTHER_DOM" hidden="1">"c3096"</definedName>
    <definedName name="IQ_PENSION_BREAKDOWN_PCT_OTHER_FOREIGN" hidden="1">"c3097"</definedName>
    <definedName name="IQ_PENSION_BREAKDOWN_PCT_RE" hidden="1">"c3095"</definedName>
    <definedName name="IQ_PENSION_BREAKDOWN_PCT_RE_DOM" hidden="1">"c3093"</definedName>
    <definedName name="IQ_PENSION_BREAKDOWN_PCT_RE_FOREIGN" hidden="1">"c3094"</definedName>
    <definedName name="IQ_PENSION_BREAKDOWN_RE" hidden="1">"c3107"</definedName>
    <definedName name="IQ_PENSION_BREAKDOWN_RE_DOM" hidden="1">"c3105"</definedName>
    <definedName name="IQ_PENSION_BREAKDOWN_RE_FOREIGN" hidden="1">"c3106"</definedName>
    <definedName name="IQ_PENSION_CI_ACT" hidden="1">"c5723"</definedName>
    <definedName name="IQ_PENSION_CI_ACT_DOM" hidden="1">"c5721"</definedName>
    <definedName name="IQ_PENSION_CI_ACT_FOREIGN" hidden="1">"c5722"</definedName>
    <definedName name="IQ_PENSION_CI_NET_AMT_RECOG" hidden="1">"c5735"</definedName>
    <definedName name="IQ_PENSION_CI_NET_AMT_RECOG_DOM" hidden="1">"c5733"</definedName>
    <definedName name="IQ_PENSION_CI_NET_AMT_RECOG_FOREIGN" hidden="1">"c5734"</definedName>
    <definedName name="IQ_PENSION_CI_OTHER_MISC_ADJ" hidden="1">"c5732"</definedName>
    <definedName name="IQ_PENSION_CI_OTHER_MISC_ADJ_DOM" hidden="1">"c5730"</definedName>
    <definedName name="IQ_PENSION_CI_OTHER_MISC_ADJ_FOREIGN" hidden="1">"c5731"</definedName>
    <definedName name="IQ_PENSION_CI_PRIOR_SERVICE" hidden="1">"c5726"</definedName>
    <definedName name="IQ_PENSION_CI_PRIOR_SERVICE_DOM" hidden="1">"c5724"</definedName>
    <definedName name="IQ_PENSION_CI_PRIOR_SERVICE_FOREIGN" hidden="1">"c5725"</definedName>
    <definedName name="IQ_PENSION_CI_TRANSITION" hidden="1">"c5729"</definedName>
    <definedName name="IQ_PENSION_CI_TRANSITION_DOM" hidden="1">"c5727"</definedName>
    <definedName name="IQ_PENSION_CI_TRANSITION_FOREIGN" hidden="1">"c5728"</definedName>
    <definedName name="IQ_PENSION_CL" hidden="1">"c5753"</definedName>
    <definedName name="IQ_PENSION_CL_DOM" hidden="1">"c5751"</definedName>
    <definedName name="IQ_PENSION_CL_FOREIGN" hidden="1">"c5752"</definedName>
    <definedName name="IQ_PENSION_CONTRIBUTION_TOTAL_COST" hidden="1">"c3559"</definedName>
    <definedName name="IQ_PENSION_DISC_RATE_MAX" hidden="1">"c3236"</definedName>
    <definedName name="IQ_PENSION_DISC_RATE_MAX_DOM" hidden="1">"c3234"</definedName>
    <definedName name="IQ_PENSION_DISC_RATE_MAX_FOREIGN" hidden="1">"c3235"</definedName>
    <definedName name="IQ_PENSION_DISC_RATE_MIN" hidden="1">"c3233"</definedName>
    <definedName name="IQ_PENSION_DISC_RATE_MIN_DOM" hidden="1">"c3231"</definedName>
    <definedName name="IQ_PENSION_DISC_RATE_MIN_FOREIGN" hidden="1">"c3232"</definedName>
    <definedName name="IQ_PENSION_DISCOUNT_RATE_DOMESTIC" hidden="1">"c3573"</definedName>
    <definedName name="IQ_PENSION_DISCOUNT_RATE_FOREIGN" hidden="1">"c3574"</definedName>
    <definedName name="IQ_PENSION_EST_BENEFIT_1YR" hidden="1">"c3113"</definedName>
    <definedName name="IQ_PENSION_EST_BENEFIT_1YR_DOM" hidden="1">"c3111"</definedName>
    <definedName name="IQ_PENSION_EST_BENEFIT_1YR_FOREIGN" hidden="1">"c3112"</definedName>
    <definedName name="IQ_PENSION_EST_BENEFIT_2YR" hidden="1">"c3116"</definedName>
    <definedName name="IQ_PENSION_EST_BENEFIT_2YR_DOM" hidden="1">"c3114"</definedName>
    <definedName name="IQ_PENSION_EST_BENEFIT_2YR_FOREIGN" hidden="1">"c3115"</definedName>
    <definedName name="IQ_PENSION_EST_BENEFIT_3YR" hidden="1">"c3119"</definedName>
    <definedName name="IQ_PENSION_EST_BENEFIT_3YR_DOM" hidden="1">"c3117"</definedName>
    <definedName name="IQ_PENSION_EST_BENEFIT_3YR_FOREIGN" hidden="1">"c3118"</definedName>
    <definedName name="IQ_PENSION_EST_BENEFIT_4YR" hidden="1">"c3122"</definedName>
    <definedName name="IQ_PENSION_EST_BENEFIT_4YR_DOM" hidden="1">"c3120"</definedName>
    <definedName name="IQ_PENSION_EST_BENEFIT_4YR_FOREIGN" hidden="1">"c3121"</definedName>
    <definedName name="IQ_PENSION_EST_BENEFIT_5YR" hidden="1">"c3125"</definedName>
    <definedName name="IQ_PENSION_EST_BENEFIT_5YR_DOM" hidden="1">"c3123"</definedName>
    <definedName name="IQ_PENSION_EST_BENEFIT_5YR_FOREIGN" hidden="1">"c3124"</definedName>
    <definedName name="IQ_PENSION_EST_BENEFIT_AFTER5" hidden="1">"c3128"</definedName>
    <definedName name="IQ_PENSION_EST_BENEFIT_AFTER5_DOM" hidden="1">"c3126"</definedName>
    <definedName name="IQ_PENSION_EST_BENEFIT_AFTER5_FOREIGN" hidden="1">"c3127"</definedName>
    <definedName name="IQ_PENSION_EST_CONTRIBUTIONS_NEXTYR" hidden="1">"c3218"</definedName>
    <definedName name="IQ_PENSION_EST_CONTRIBUTIONS_NEXTYR_DOM" hidden="1">"c3216"</definedName>
    <definedName name="IQ_PENSION_EST_CONTRIBUTIONS_NEXTYR_FOREIGN" hidden="1">"c3217"</definedName>
    <definedName name="IQ_PENSION_EXP_RATE_RETURN_MAX" hidden="1">"c3248"</definedName>
    <definedName name="IQ_PENSION_EXP_RATE_RETURN_MAX_DOM" hidden="1">"c3246"</definedName>
    <definedName name="IQ_PENSION_EXP_RATE_RETURN_MAX_FOREIGN" hidden="1">"c3247"</definedName>
    <definedName name="IQ_PENSION_EXP_RATE_RETURN_MIN" hidden="1">"c3245"</definedName>
    <definedName name="IQ_PENSION_EXP_RATE_RETURN_MIN_DOM" hidden="1">"c3243"</definedName>
    <definedName name="IQ_PENSION_EXP_RATE_RETURN_MIN_FOREIGN" hidden="1">"c3244"</definedName>
    <definedName name="IQ_PENSION_EXP_RETURN_DOMESTIC" hidden="1">"c3571"</definedName>
    <definedName name="IQ_PENSION_EXP_RETURN_FOREIGN" hidden="1">"c3572"</definedName>
    <definedName name="IQ_PENSION_INTAN_ASSETS" hidden="1">"c3137"</definedName>
    <definedName name="IQ_PENSION_INTAN_ASSETS_DOM" hidden="1">"c3135"</definedName>
    <definedName name="IQ_PENSION_INTAN_ASSETS_FOREIGN" hidden="1">"c3136"</definedName>
    <definedName name="IQ_PENSION_INTEREST_COST" hidden="1">"c3582"</definedName>
    <definedName name="IQ_PENSION_INTEREST_COST_DOM" hidden="1">"c3580"</definedName>
    <definedName name="IQ_PENSION_INTEREST_COST_FOREIGN" hidden="1">"c3581"</definedName>
    <definedName name="IQ_PENSION_LT_ASSETS" hidden="1">"c5750"</definedName>
    <definedName name="IQ_PENSION_LT_ASSETS_DOM" hidden="1">"c5748"</definedName>
    <definedName name="IQ_PENSION_LT_ASSETS_FOREIGN" hidden="1">"c5749"</definedName>
    <definedName name="IQ_PENSION_LT_LIAB" hidden="1">"c5756"</definedName>
    <definedName name="IQ_PENSION_LT_LIAB_DOM" hidden="1">"c5754"</definedName>
    <definedName name="IQ_PENSION_LT_LIAB_FOREIGN" hidden="1">"c5755"</definedName>
    <definedName name="IQ_PENSION_NET_ASSET_RECOG" hidden="1">"c3152"</definedName>
    <definedName name="IQ_PENSION_NET_ASSET_RECOG_DOM" hidden="1">"c3150"</definedName>
    <definedName name="IQ_PENSION_NET_ASSET_RECOG_FOREIGN" hidden="1">"c3151"</definedName>
    <definedName name="IQ_PENSION_OBLIGATION_ACQ" hidden="1">"c3206"</definedName>
    <definedName name="IQ_PENSION_OBLIGATION_ACQ_DOM" hidden="1">"c3204"</definedName>
    <definedName name="IQ_PENSION_OBLIGATION_ACQ_FOREIGN" hidden="1">"c3205"</definedName>
    <definedName name="IQ_PENSION_OBLIGATION_ACTUARIAL_GAIN_LOSS" hidden="1">"c3197"</definedName>
    <definedName name="IQ_PENSION_OBLIGATION_ACTUARIAL_GAIN_LOSS_DOM" hidden="1">"c3195"</definedName>
    <definedName name="IQ_PENSION_OBLIGATION_ACTUARIAL_GAIN_LOSS_FOREIGN" hidden="1">"c3196"</definedName>
    <definedName name="IQ_PENSION_OBLIGATION_BEG" hidden="1">"c3185"</definedName>
    <definedName name="IQ_PENSION_OBLIGATION_BEG_DOM" hidden="1">"c3183"</definedName>
    <definedName name="IQ_PENSION_OBLIGATION_BEG_FOREIGN" hidden="1">"c3184"</definedName>
    <definedName name="IQ_PENSION_OBLIGATION_CURTAIL" hidden="1">"c3209"</definedName>
    <definedName name="IQ_PENSION_OBLIGATION_CURTAIL_DOM" hidden="1">"c3207"</definedName>
    <definedName name="IQ_PENSION_OBLIGATION_CURTAIL_FOREIGN" hidden="1">"c3208"</definedName>
    <definedName name="IQ_PENSION_OBLIGATION_EMPLOYEE_CONTRIBUTIONS" hidden="1">"c3194"</definedName>
    <definedName name="IQ_PENSION_OBLIGATION_EMPLOYEE_CONTRIBUTIONS_DOM" hidden="1">"c3192"</definedName>
    <definedName name="IQ_PENSION_OBLIGATION_EMPLOYEE_CONTRIBUTIONS_FOREIGN" hidden="1">"c3193"</definedName>
    <definedName name="IQ_PENSION_OBLIGATION_FX_ADJ" hidden="1">"c3203"</definedName>
    <definedName name="IQ_PENSION_OBLIGATION_FX_ADJ_DOM" hidden="1">"c3201"</definedName>
    <definedName name="IQ_PENSION_OBLIGATION_FX_ADJ_FOREIGN" hidden="1">"c3202"</definedName>
    <definedName name="IQ_PENSION_OBLIGATION_INTEREST_COST" hidden="1">"c3191"</definedName>
    <definedName name="IQ_PENSION_OBLIGATION_INTEREST_COST_DOM" hidden="1">"c3189"</definedName>
    <definedName name="IQ_PENSION_OBLIGATION_INTEREST_COST_FOREIGN" hidden="1">"c3190"</definedName>
    <definedName name="IQ_PENSION_OBLIGATION_OTHER_COST" hidden="1">"c3555"</definedName>
    <definedName name="IQ_PENSION_OBLIGATION_OTHER_COST_DOM" hidden="1">"c3553"</definedName>
    <definedName name="IQ_PENSION_OBLIGATION_OTHER_COST_FOREIGN" hidden="1">"c3554"</definedName>
    <definedName name="IQ_PENSION_OBLIGATION_OTHER_PLAN_ADJ" hidden="1">"c3212"</definedName>
    <definedName name="IQ_PENSION_OBLIGATION_OTHER_PLAN_ADJ_DOM" hidden="1">"c3210"</definedName>
    <definedName name="IQ_PENSION_OBLIGATION_OTHER_PLAN_ADJ_FOREIGN" hidden="1">"c3211"</definedName>
    <definedName name="IQ_PENSION_OBLIGATION_PAID" hidden="1">"c3200"</definedName>
    <definedName name="IQ_PENSION_OBLIGATION_PAID_DOM" hidden="1">"c3198"</definedName>
    <definedName name="IQ_PENSION_OBLIGATION_PAID_FOREIGN" hidden="1">"c3199"</definedName>
    <definedName name="IQ_PENSION_OBLIGATION_PROJECTED" hidden="1">"c3215"</definedName>
    <definedName name="IQ_PENSION_OBLIGATION_PROJECTED_DOM" hidden="1">"c3213"</definedName>
    <definedName name="IQ_PENSION_OBLIGATION_PROJECTED_FOREIGN" hidden="1">"c3214"</definedName>
    <definedName name="IQ_PENSION_OBLIGATION_ROA" hidden="1">"c3552"</definedName>
    <definedName name="IQ_PENSION_OBLIGATION_ROA_DOM" hidden="1">"c3550"</definedName>
    <definedName name="IQ_PENSION_OBLIGATION_ROA_FOREIGN" hidden="1">"c3551"</definedName>
    <definedName name="IQ_PENSION_OBLIGATION_SERVICE_COST" hidden="1">"c3188"</definedName>
    <definedName name="IQ_PENSION_OBLIGATION_SERVICE_COST_DOM" hidden="1">"c3186"</definedName>
    <definedName name="IQ_PENSION_OBLIGATION_SERVICE_COST_FOREIGN" hidden="1">"c3187"</definedName>
    <definedName name="IQ_PENSION_OBLIGATION_TOTAL_COST" hidden="1">"c3558"</definedName>
    <definedName name="IQ_PENSION_OBLIGATION_TOTAL_COST_DOM" hidden="1">"c3556"</definedName>
    <definedName name="IQ_PENSION_OBLIGATION_TOTAL_COST_FOREIGN" hidden="1">"c3557"</definedName>
    <definedName name="IQ_PENSION_OTHER" hidden="1">"c3143"</definedName>
    <definedName name="IQ_PENSION_OTHER_ADJ" hidden="1">"c3149"</definedName>
    <definedName name="IQ_PENSION_OTHER_ADJ_DOM" hidden="1">"c3147"</definedName>
    <definedName name="IQ_PENSION_OTHER_ADJ_FOREIGN" hidden="1">"c3148"</definedName>
    <definedName name="IQ_PENSION_OTHER_DOM" hidden="1">"c3141"</definedName>
    <definedName name="IQ_PENSION_OTHER_FOREIGN" hidden="1">"c3142"</definedName>
    <definedName name="IQ_PENSION_PBO_ASSUMED_RATE_RET_MAX" hidden="1">"c3254"</definedName>
    <definedName name="IQ_PENSION_PBO_ASSUMED_RATE_RET_MAX_DOM" hidden="1">"c3252"</definedName>
    <definedName name="IQ_PENSION_PBO_ASSUMED_RATE_RET_MAX_FOREIGN" hidden="1">"c3253"</definedName>
    <definedName name="IQ_PENSION_PBO_ASSUMED_RATE_RET_MIN" hidden="1">"c3251"</definedName>
    <definedName name="IQ_PENSION_PBO_ASSUMED_RATE_RET_MIN_DOM" hidden="1">"c3249"</definedName>
    <definedName name="IQ_PENSION_PBO_ASSUMED_RATE_RET_MIN_FOREIGN" hidden="1">"c3250"</definedName>
    <definedName name="IQ_PENSION_PBO_RATE_COMP_INCREASE_MAX" hidden="1">"c3260"</definedName>
    <definedName name="IQ_PENSION_PBO_RATE_COMP_INCREASE_MAX_DOM" hidden="1">"c3258"</definedName>
    <definedName name="IQ_PENSION_PBO_RATE_COMP_INCREASE_MAX_FOREIGN" hidden="1">"c3259"</definedName>
    <definedName name="IQ_PENSION_PBO_RATE_COMP_INCREASE_MIN" hidden="1">"c3257"</definedName>
    <definedName name="IQ_PENSION_PBO_RATE_COMP_INCREASE_MIN_DOM" hidden="1">"c3255"</definedName>
    <definedName name="IQ_PENSION_PBO_RATE_COMP_INCREASE_MIN_FOREIGN" hidden="1">"c3256"</definedName>
    <definedName name="IQ_PENSION_PREPAID_COST" hidden="1">"c3131"</definedName>
    <definedName name="IQ_PENSION_PREPAID_COST_DOM" hidden="1">"c3129"</definedName>
    <definedName name="IQ_PENSION_PREPAID_COST_FOREIGN" hidden="1">"c3130"</definedName>
    <definedName name="IQ_PENSION_PRIOR_SERVICE_NEXT" hidden="1">"c5741"</definedName>
    <definedName name="IQ_PENSION_PRIOR_SERVICE_NEXT_DOM" hidden="1">"c5739"</definedName>
    <definedName name="IQ_PENSION_PRIOR_SERVICE_NEXT_FOREIGN" hidden="1">"c5740"</definedName>
    <definedName name="IQ_PENSION_PROJECTED_OBLIGATION" hidden="1">"c3566"</definedName>
    <definedName name="IQ_PENSION_PROJECTED_OBLIGATION_DOMESTIC" hidden="1">"c3564"</definedName>
    <definedName name="IQ_PENSION_PROJECTED_OBLIGATION_FOREIGN" hidden="1">"c3565"</definedName>
    <definedName name="IQ_PENSION_QUART_ADDL_CONTRIBUTIONS_EXP" hidden="1">"c3224"</definedName>
    <definedName name="IQ_PENSION_QUART_ADDL_CONTRIBUTIONS_EXP_DOM" hidden="1">"c3222"</definedName>
    <definedName name="IQ_PENSION_QUART_ADDL_CONTRIBUTIONS_EXP_FOREIGN" hidden="1">"c3223"</definedName>
    <definedName name="IQ_PENSION_QUART_EMPLOYER_CONTRIBUTIONS" hidden="1">"c3221"</definedName>
    <definedName name="IQ_PENSION_QUART_EMPLOYER_CONTRIBUTIONS_DOM" hidden="1">"c3219"</definedName>
    <definedName name="IQ_PENSION_QUART_EMPLOYER_CONTRIBUTIONS_FOREIGN" hidden="1">"c3220"</definedName>
    <definedName name="IQ_PENSION_RATE_COMP_GROWTH_DOMESTIC" hidden="1">"c3575"</definedName>
    <definedName name="IQ_PENSION_RATE_COMP_GROWTH_FOREIGN" hidden="1">"c3576"</definedName>
    <definedName name="IQ_PENSION_RATE_COMP_INCREASE_MAX" hidden="1">"c3242"</definedName>
    <definedName name="IQ_PENSION_RATE_COMP_INCREASE_MAX_DOM" hidden="1">"c3240"</definedName>
    <definedName name="IQ_PENSION_RATE_COMP_INCREASE_MAX_FOREIGN" hidden="1">"c3241"</definedName>
    <definedName name="IQ_PENSION_RATE_COMP_INCREASE_MIN" hidden="1">"c3239"</definedName>
    <definedName name="IQ_PENSION_RATE_COMP_INCREASE_MIN_DOM" hidden="1">"c3237"</definedName>
    <definedName name="IQ_PENSION_RATE_COMP_INCREASE_MIN_FOREIGN" hidden="1">"c3238"</definedName>
    <definedName name="IQ_PENSION_SERVICE_COST" hidden="1">"c3579"</definedName>
    <definedName name="IQ_PENSION_SERVICE_COST_DOM" hidden="1">"c3577"</definedName>
    <definedName name="IQ_PENSION_SERVICE_COST_FOREIGN" hidden="1">"c3578"</definedName>
    <definedName name="IQ_PENSION_TOTAL_ASSETS" hidden="1">"c3563"</definedName>
    <definedName name="IQ_PENSION_TOTAL_ASSETS_DOMESTIC" hidden="1">"c3561"</definedName>
    <definedName name="IQ_PENSION_TOTAL_ASSETS_FOREIGN" hidden="1">"c3562"</definedName>
    <definedName name="IQ_PENSION_TOTAL_EXP" hidden="1">"c3560"</definedName>
    <definedName name="IQ_PENSION_TRANSITION_NEXT" hidden="1">"c5744"</definedName>
    <definedName name="IQ_PENSION_TRANSITION_NEXT_DOM" hidden="1">"c5742"</definedName>
    <definedName name="IQ_PENSION_TRANSITION_NEXT_FOREIGN" hidden="1">"c5743"</definedName>
    <definedName name="IQ_PENSION_UNFUNDED_ADDL_MIN_LIAB" hidden="1">"c3227"</definedName>
    <definedName name="IQ_PENSION_UNFUNDED_ADDL_MIN_LIAB_DOM" hidden="1">"c3225"</definedName>
    <definedName name="IQ_PENSION_UNFUNDED_ADDL_MIN_LIAB_FOREIGN" hidden="1">"c3226"</definedName>
    <definedName name="IQ_PENSION_UNRECOG_PRIOR" hidden="1">"c3146"</definedName>
    <definedName name="IQ_PENSION_UNRECOG_PRIOR_DOM" hidden="1">"c3144"</definedName>
    <definedName name="IQ_PENSION_UNRECOG_PRIOR_FOREIGN" hidden="1">"c3145"</definedName>
    <definedName name="IQ_PENSION_UV_LIAB" hidden="1">"c3567"</definedName>
    <definedName name="IQ_PERCENT_CHANGE_EST_5YR_GROWTH_RATE_12MONTHS" hidden="1">"c1852"</definedName>
    <definedName name="IQ_PERCENT_CHANGE_EST_5YR_GROWTH_RATE_12MONTHS_CIQ" hidden="1">"c3790"</definedName>
    <definedName name="IQ_PERCENT_CHANGE_EST_5YR_GROWTH_RATE_18MONTHS" hidden="1">"c1853"</definedName>
    <definedName name="IQ_PERCENT_CHANGE_EST_5YR_GROWTH_RATE_18MONTHS_CIQ" hidden="1">"c3791"</definedName>
    <definedName name="IQ_PERCENT_CHANGE_EST_5YR_GROWTH_RATE_3MONTHS" hidden="1">"c1849"</definedName>
    <definedName name="IQ_PERCENT_CHANGE_EST_5YR_GROWTH_RATE_3MONTHS_CIQ" hidden="1">"c3787"</definedName>
    <definedName name="IQ_PERCENT_CHANGE_EST_5YR_GROWTH_RATE_6MONTHS" hidden="1">"c1850"</definedName>
    <definedName name="IQ_PERCENT_CHANGE_EST_5YR_GROWTH_RATE_6MONTHS_CIQ" hidden="1">"c3788"</definedName>
    <definedName name="IQ_PERCENT_CHANGE_EST_5YR_GROWTH_RATE_9MONTHS" hidden="1">"c1851"</definedName>
    <definedName name="IQ_PERCENT_CHANGE_EST_5YR_GROWTH_RATE_9MONTHS_CIQ" hidden="1">"c3789"</definedName>
    <definedName name="IQ_PERCENT_CHANGE_EST_5YR_GROWTH_RATE_DAY" hidden="1">"c1846"</definedName>
    <definedName name="IQ_PERCENT_CHANGE_EST_5YR_GROWTH_RATE_DAY_CIQ" hidden="1">"c3785"</definedName>
    <definedName name="IQ_PERCENT_CHANGE_EST_5YR_GROWTH_RATE_MONTH" hidden="1">"c1848"</definedName>
    <definedName name="IQ_PERCENT_CHANGE_EST_5YR_GROWTH_RATE_MONTH_CIQ" hidden="1">"c3786"</definedName>
    <definedName name="IQ_PERCENT_CHANGE_EST_5YR_GROWTH_RATE_WEEK" hidden="1">"c1847"</definedName>
    <definedName name="IQ_PERCENT_CHANGE_EST_5YR_GROWTH_RATE_WEEK_CIQ" hidden="1">"c3797"</definedName>
    <definedName name="IQ_PERCENT_CHANGE_EST_CFPS_12MONTHS" hidden="1">"c1812"</definedName>
    <definedName name="IQ_PERCENT_CHANGE_EST_CFPS_18MONTHS" hidden="1">"c1813"</definedName>
    <definedName name="IQ_PERCENT_CHANGE_EST_CFPS_3MONTHS" hidden="1">"c1809"</definedName>
    <definedName name="IQ_PERCENT_CHANGE_EST_CFPS_6MONTHS" hidden="1">"c1810"</definedName>
    <definedName name="IQ_PERCENT_CHANGE_EST_CFPS_9MONTHS" hidden="1">"c1811"</definedName>
    <definedName name="IQ_PERCENT_CHANGE_EST_CFPS_DAY" hidden="1">"c1806"</definedName>
    <definedName name="IQ_PERCENT_CHANGE_EST_CFPS_MONTH" hidden="1">"c1808"</definedName>
    <definedName name="IQ_PERCENT_CHANGE_EST_CFPS_WEEK" hidden="1">"c1807"</definedName>
    <definedName name="IQ_PERCENT_CHANGE_EST_DPS_12MONTHS" hidden="1">"c1820"</definedName>
    <definedName name="IQ_PERCENT_CHANGE_EST_DPS_18MONTHS" hidden="1">"c1821"</definedName>
    <definedName name="IQ_PERCENT_CHANGE_EST_DPS_3MONTHS" hidden="1">"c1817"</definedName>
    <definedName name="IQ_PERCENT_CHANGE_EST_DPS_6MONTHS" hidden="1">"c1818"</definedName>
    <definedName name="IQ_PERCENT_CHANGE_EST_DPS_9MONTHS" hidden="1">"c1819"</definedName>
    <definedName name="IQ_PERCENT_CHANGE_EST_DPS_DAY" hidden="1">"c1814"</definedName>
    <definedName name="IQ_PERCENT_CHANGE_EST_DPS_MONTH" hidden="1">"c1816"</definedName>
    <definedName name="IQ_PERCENT_CHANGE_EST_DPS_WEEK" hidden="1">"c1815"</definedName>
    <definedName name="IQ_PERCENT_CHANGE_EST_EBITDA_12MONTHS" hidden="1">"c1804"</definedName>
    <definedName name="IQ_PERCENT_CHANGE_EST_EBITDA_12MONTHS_CIQ" hidden="1">"c3748"</definedName>
    <definedName name="IQ_PERCENT_CHANGE_EST_EBITDA_18MONTHS" hidden="1">"c1805"</definedName>
    <definedName name="IQ_PERCENT_CHANGE_EST_EBITDA_18MONTHS_CIQ" hidden="1">"c3749"</definedName>
    <definedName name="IQ_PERCENT_CHANGE_EST_EBITDA_3MONTHS" hidden="1">"c1801"</definedName>
    <definedName name="IQ_PERCENT_CHANGE_EST_EBITDA_3MONTHS_CIQ" hidden="1">"c3745"</definedName>
    <definedName name="IQ_PERCENT_CHANGE_EST_EBITDA_6MONTHS" hidden="1">"c1802"</definedName>
    <definedName name="IQ_PERCENT_CHANGE_EST_EBITDA_6MONTHS_CIQ" hidden="1">"c3746"</definedName>
    <definedName name="IQ_PERCENT_CHANGE_EST_EBITDA_9MONTHS" hidden="1">"c1803"</definedName>
    <definedName name="IQ_PERCENT_CHANGE_EST_EBITDA_9MONTHS_CIQ" hidden="1">"c3747"</definedName>
    <definedName name="IQ_PERCENT_CHANGE_EST_EBITDA_DAY" hidden="1">"c1798"</definedName>
    <definedName name="IQ_PERCENT_CHANGE_EST_EBITDA_DAY_CIQ" hidden="1">"c3743"</definedName>
    <definedName name="IQ_PERCENT_CHANGE_EST_EBITDA_MONTH" hidden="1">"c1800"</definedName>
    <definedName name="IQ_PERCENT_CHANGE_EST_EBITDA_MONTH_CIQ" hidden="1">"c3744"</definedName>
    <definedName name="IQ_PERCENT_CHANGE_EST_EBITDA_WEEK" hidden="1">"c1799"</definedName>
    <definedName name="IQ_PERCENT_CHANGE_EST_EBITDA_WEEK_CIQ" hidden="1">"c3792"</definedName>
    <definedName name="IQ_PERCENT_CHANGE_EST_EPS_12MONTHS" hidden="1">"c1788"</definedName>
    <definedName name="IQ_PERCENT_CHANGE_EST_EPS_12MONTHS_CIQ" hidden="1">"c3733"</definedName>
    <definedName name="IQ_PERCENT_CHANGE_EST_EPS_18MONTHS" hidden="1">"c1789"</definedName>
    <definedName name="IQ_PERCENT_CHANGE_EST_EPS_18MONTHS_CIQ" hidden="1">"c3734"</definedName>
    <definedName name="IQ_PERCENT_CHANGE_EST_EPS_3MONTHS" hidden="1">"c1785"</definedName>
    <definedName name="IQ_PERCENT_CHANGE_EST_EPS_3MONTHS_CIQ" hidden="1">"c3730"</definedName>
    <definedName name="IQ_PERCENT_CHANGE_EST_EPS_6MONTHS" hidden="1">"c1786"</definedName>
    <definedName name="IQ_PERCENT_CHANGE_EST_EPS_6MONTHS_CIQ" hidden="1">"c3731"</definedName>
    <definedName name="IQ_PERCENT_CHANGE_EST_EPS_9MONTHS" hidden="1">"c1787"</definedName>
    <definedName name="IQ_PERCENT_CHANGE_EST_EPS_9MONTHS_CIQ" hidden="1">"c3732"</definedName>
    <definedName name="IQ_PERCENT_CHANGE_EST_EPS_DAY" hidden="1">"c1782"</definedName>
    <definedName name="IQ_PERCENT_CHANGE_EST_EPS_DAY_CIQ" hidden="1">"c3727"</definedName>
    <definedName name="IQ_PERCENT_CHANGE_EST_EPS_MONTH" hidden="1">"c1784"</definedName>
    <definedName name="IQ_PERCENT_CHANGE_EST_EPS_MONTH_CIQ" hidden="1">"c3729"</definedName>
    <definedName name="IQ_PERCENT_CHANGE_EST_EPS_WEEK" hidden="1">"c1783"</definedName>
    <definedName name="IQ_PERCENT_CHANGE_EST_EPS_WEEK_CIQ" hidden="1">"c3728"</definedName>
    <definedName name="IQ_PERCENT_CHANGE_EST_FFO_12MONTHS" hidden="1">"c1828"</definedName>
    <definedName name="IQ_PERCENT_CHANGE_EST_FFO_18MONTHS" hidden="1">"c1829"</definedName>
    <definedName name="IQ_PERCENT_CHANGE_EST_FFO_3MONTHS" hidden="1">"c1825"</definedName>
    <definedName name="IQ_PERCENT_CHANGE_EST_FFO_6MONTHS" hidden="1">"c1826"</definedName>
    <definedName name="IQ_PERCENT_CHANGE_EST_FFO_9MONTHS" hidden="1">"c1827"</definedName>
    <definedName name="IQ_PERCENT_CHANGE_EST_FFO_DAY" hidden="1">"c1822"</definedName>
    <definedName name="IQ_PERCENT_CHANGE_EST_FFO_MONTH" hidden="1">"c1824"</definedName>
    <definedName name="IQ_PERCENT_CHANGE_EST_FFO_WEEK" hidden="1">"c1823"</definedName>
    <definedName name="IQ_PERCENT_CHANGE_EST_PRICE_TARGET_12MONTHS" hidden="1">"c1844"</definedName>
    <definedName name="IQ_PERCENT_CHANGE_EST_PRICE_TARGET_12MONTHS_CIQ" hidden="1">"c3783"</definedName>
    <definedName name="IQ_PERCENT_CHANGE_EST_PRICE_TARGET_18MONTHS" hidden="1">"c1845"</definedName>
    <definedName name="IQ_PERCENT_CHANGE_EST_PRICE_TARGET_18MONTHS_CIQ" hidden="1">"c3784"</definedName>
    <definedName name="IQ_PERCENT_CHANGE_EST_PRICE_TARGET_3MONTHS" hidden="1">"c1841"</definedName>
    <definedName name="IQ_PERCENT_CHANGE_EST_PRICE_TARGET_3MONTHS_CIQ" hidden="1">"c3780"</definedName>
    <definedName name="IQ_PERCENT_CHANGE_EST_PRICE_TARGET_6MONTHS" hidden="1">"c1842"</definedName>
    <definedName name="IQ_PERCENT_CHANGE_EST_PRICE_TARGET_6MONTHS_CIQ" hidden="1">"c3781"</definedName>
    <definedName name="IQ_PERCENT_CHANGE_EST_PRICE_TARGET_9MONTHS" hidden="1">"c1843"</definedName>
    <definedName name="IQ_PERCENT_CHANGE_EST_PRICE_TARGET_9MONTHS_CIQ" hidden="1">"c3782"</definedName>
    <definedName name="IQ_PERCENT_CHANGE_EST_PRICE_TARGET_DAY" hidden="1">"c1838"</definedName>
    <definedName name="IQ_PERCENT_CHANGE_EST_PRICE_TARGET_DAY_CIQ" hidden="1">"c3778"</definedName>
    <definedName name="IQ_PERCENT_CHANGE_EST_PRICE_TARGET_MONTH" hidden="1">"c1840"</definedName>
    <definedName name="IQ_PERCENT_CHANGE_EST_PRICE_TARGET_MONTH_CIQ" hidden="1">"c3779"</definedName>
    <definedName name="IQ_PERCENT_CHANGE_EST_PRICE_TARGET_WEEK" hidden="1">"c1839"</definedName>
    <definedName name="IQ_PERCENT_CHANGE_EST_PRICE_TARGET_WEEK_CIQ" hidden="1">"c3798"</definedName>
    <definedName name="IQ_PERCENT_CHANGE_EST_RECO_12MONTHS" hidden="1">"c1836"</definedName>
    <definedName name="IQ_PERCENT_CHANGE_EST_RECO_12MONTHS_CIQ" hidden="1">"c3776"</definedName>
    <definedName name="IQ_PERCENT_CHANGE_EST_RECO_18MONTHS" hidden="1">"c1837"</definedName>
    <definedName name="IQ_PERCENT_CHANGE_EST_RECO_18MONTHS_CIQ" hidden="1">"c3777"</definedName>
    <definedName name="IQ_PERCENT_CHANGE_EST_RECO_3MONTHS" hidden="1">"c1833"</definedName>
    <definedName name="IQ_PERCENT_CHANGE_EST_RECO_3MONTHS_CIQ" hidden="1">"c3773"</definedName>
    <definedName name="IQ_PERCENT_CHANGE_EST_RECO_6MONTHS" hidden="1">"c1834"</definedName>
    <definedName name="IQ_PERCENT_CHANGE_EST_RECO_6MONTHS_CIQ" hidden="1">"c3774"</definedName>
    <definedName name="IQ_PERCENT_CHANGE_EST_RECO_9MONTHS" hidden="1">"c1835"</definedName>
    <definedName name="IQ_PERCENT_CHANGE_EST_RECO_9MONTHS_CIQ" hidden="1">"c3775"</definedName>
    <definedName name="IQ_PERCENT_CHANGE_EST_RECO_DAY" hidden="1">"c1830"</definedName>
    <definedName name="IQ_PERCENT_CHANGE_EST_RECO_DAY_CIQ" hidden="1">"c3771"</definedName>
    <definedName name="IQ_PERCENT_CHANGE_EST_RECO_MONTH" hidden="1">"c1832"</definedName>
    <definedName name="IQ_PERCENT_CHANGE_EST_RECO_MONTH_CIQ" hidden="1">"c3772"</definedName>
    <definedName name="IQ_PERCENT_CHANGE_EST_RECO_WEEK" hidden="1">"c1831"</definedName>
    <definedName name="IQ_PERCENT_CHANGE_EST_RECO_WEEK_CIQ" hidden="1">"c3796"</definedName>
    <definedName name="IQ_PERCENT_CHANGE_EST_REV_12MONTHS" hidden="1">"c1796"</definedName>
    <definedName name="IQ_PERCENT_CHANGE_EST_REV_12MONTHS_CIQ" hidden="1">"c3741"</definedName>
    <definedName name="IQ_PERCENT_CHANGE_EST_REV_18MONTHS" hidden="1">"c1797"</definedName>
    <definedName name="IQ_PERCENT_CHANGE_EST_REV_18MONTHS_CIQ" hidden="1">"c3742"</definedName>
    <definedName name="IQ_PERCENT_CHANGE_EST_REV_3MONTHS" hidden="1">"c1793"</definedName>
    <definedName name="IQ_PERCENT_CHANGE_EST_REV_3MONTHS_CIQ" hidden="1">"c3738"</definedName>
    <definedName name="IQ_PERCENT_CHANGE_EST_REV_6MONTHS" hidden="1">"c1794"</definedName>
    <definedName name="IQ_PERCENT_CHANGE_EST_REV_6MONTHS_CIQ" hidden="1">"c3739"</definedName>
    <definedName name="IQ_PERCENT_CHANGE_EST_REV_9MONTHS" hidden="1">"c1795"</definedName>
    <definedName name="IQ_PERCENT_CHANGE_EST_REV_9MONTHS_CIQ" hidden="1">"c3740"</definedName>
    <definedName name="IQ_PERCENT_CHANGE_EST_REV_DAY" hidden="1">"c1790"</definedName>
    <definedName name="IQ_PERCENT_CHANGE_EST_REV_DAY_CIQ" hidden="1">"c3735"</definedName>
    <definedName name="IQ_PERCENT_CHANGE_EST_REV_MONTH" hidden="1">"c1792"</definedName>
    <definedName name="IQ_PERCENT_CHANGE_EST_REV_MONTH_CIQ" hidden="1">"c3737"</definedName>
    <definedName name="IQ_PERCENT_CHANGE_EST_REV_WEEK" hidden="1">"c1791"</definedName>
    <definedName name="IQ_PERCENT_CHANGE_EST_REV_WEEK_CIQ" hidden="1">"c3736"</definedName>
    <definedName name="IQ_PERCENT_FLOAT" hidden="1">"c227"</definedName>
    <definedName name="IQ_PERCENT_INSURED_FDIC" hidden="1">"c6374"</definedName>
    <definedName name="IQ_PERIODDATE" hidden="1">"c1414"</definedName>
    <definedName name="IQ_PERIODDATE_AP" hidden="1">"c11745"</definedName>
    <definedName name="IQ_PERIODDATE_BS" hidden="1">"c1032"</definedName>
    <definedName name="IQ_PERIODDATE_CF" hidden="1">"c1033"</definedName>
    <definedName name="IQ_PERIODDATE_FDIC" hidden="1">"c13646"</definedName>
    <definedName name="IQ_PERIODDATE_IS" hidden="1">"c1034"</definedName>
    <definedName name="IQ_PERIODLENGTH_AP" hidden="1">"c11746"</definedName>
    <definedName name="IQ_PERIODLENGTH_CF" hidden="1">"c1502"</definedName>
    <definedName name="IQ_PERIODLENGTH_IS" hidden="1">"c1503"</definedName>
    <definedName name="IQ_PERSONAL_CONSUMER_SPENDING_DURABLE" hidden="1">"c6942"</definedName>
    <definedName name="IQ_PERSONAL_CONSUMER_SPENDING_DURABLE_APR" hidden="1">"c7602"</definedName>
    <definedName name="IQ_PERSONAL_CONSUMER_SPENDING_DURABLE_APR_FC" hidden="1">"c8482"</definedName>
    <definedName name="IQ_PERSONAL_CONSUMER_SPENDING_DURABLE_FC" hidden="1">"c7822"</definedName>
    <definedName name="IQ_PERSONAL_CONSUMER_SPENDING_DURABLE_POP" hidden="1">"c7162"</definedName>
    <definedName name="IQ_PERSONAL_CONSUMER_SPENDING_DURABLE_POP_FC" hidden="1">"c8042"</definedName>
    <definedName name="IQ_PERSONAL_CONSUMER_SPENDING_DURABLE_YOY" hidden="1">"c7382"</definedName>
    <definedName name="IQ_PERSONAL_CONSUMER_SPENDING_DURABLE_YOY_FC" hidden="1">"c8262"</definedName>
    <definedName name="IQ_PERSONAL_CONSUMER_SPENDING_NONDURABLE" hidden="1">"c6940"</definedName>
    <definedName name="IQ_PERSONAL_CONSUMER_SPENDING_NONDURABLE_APR" hidden="1">"c7600"</definedName>
    <definedName name="IQ_PERSONAL_CONSUMER_SPENDING_NONDURABLE_APR_FC" hidden="1">"c8480"</definedName>
    <definedName name="IQ_PERSONAL_CONSUMER_SPENDING_NONDURABLE_FC" hidden="1">"c7820"</definedName>
    <definedName name="IQ_PERSONAL_CONSUMER_SPENDING_NONDURABLE_POP" hidden="1">"c7160"</definedName>
    <definedName name="IQ_PERSONAL_CONSUMER_SPENDING_NONDURABLE_POP_FC" hidden="1">"c8040"</definedName>
    <definedName name="IQ_PERSONAL_CONSUMER_SPENDING_NONDURABLE_YOY" hidden="1">"c7380"</definedName>
    <definedName name="IQ_PERSONAL_CONSUMER_SPENDING_NONDURABLE_YOY_FC" hidden="1">"c8260"</definedName>
    <definedName name="IQ_PERSONAL_CONSUMER_SPENDING_REAL" hidden="1">"c6994"</definedName>
    <definedName name="IQ_PERSONAL_CONSUMER_SPENDING_REAL_APR" hidden="1">"c7654"</definedName>
    <definedName name="IQ_PERSONAL_CONSUMER_SPENDING_REAL_APR_FC" hidden="1">"c8534"</definedName>
    <definedName name="IQ_PERSONAL_CONSUMER_SPENDING_REAL_FC" hidden="1">"c7874"</definedName>
    <definedName name="IQ_PERSONAL_CONSUMER_SPENDING_REAL_POP" hidden="1">"c7214"</definedName>
    <definedName name="IQ_PERSONAL_CONSUMER_SPENDING_REAL_POP_FC" hidden="1">"c8094"</definedName>
    <definedName name="IQ_PERSONAL_CONSUMER_SPENDING_REAL_YOY" hidden="1">"c7434"</definedName>
    <definedName name="IQ_PERSONAL_CONSUMER_SPENDING_REAL_YOY_FC" hidden="1">"c8314"</definedName>
    <definedName name="IQ_PERSONAL_CONSUMER_SPENDING_SERVICES" hidden="1">"c6941"</definedName>
    <definedName name="IQ_PERSONAL_CONSUMER_SPENDING_SERVICES_APR" hidden="1">"c7601"</definedName>
    <definedName name="IQ_PERSONAL_CONSUMER_SPENDING_SERVICES_APR_FC" hidden="1">"c8481"</definedName>
    <definedName name="IQ_PERSONAL_CONSUMER_SPENDING_SERVICES_FC" hidden="1">"c7821"</definedName>
    <definedName name="IQ_PERSONAL_CONSUMER_SPENDING_SERVICES_POP" hidden="1">"c7161"</definedName>
    <definedName name="IQ_PERSONAL_CONSUMER_SPENDING_SERVICES_POP_FC" hidden="1">"c8041"</definedName>
    <definedName name="IQ_PERSONAL_CONSUMER_SPENDING_SERVICES_YOY" hidden="1">"c7381"</definedName>
    <definedName name="IQ_PERSONAL_CONSUMER_SPENDING_SERVICES_YOY_FC" hidden="1">"c8261"</definedName>
    <definedName name="IQ_PERSONAL_INCOME" hidden="1">"c6943"</definedName>
    <definedName name="IQ_PERSONAL_INCOME_APR" hidden="1">"c7603"</definedName>
    <definedName name="IQ_PERSONAL_INCOME_APR_FC" hidden="1">"c8483"</definedName>
    <definedName name="IQ_PERSONAL_INCOME_FC" hidden="1">"c7823"</definedName>
    <definedName name="IQ_PERSONAL_INCOME_POP" hidden="1">"c7163"</definedName>
    <definedName name="IQ_PERSONAL_INCOME_POP_FC" hidden="1">"c8043"</definedName>
    <definedName name="IQ_PERSONAL_INCOME_SAAR" hidden="1">"c6944"</definedName>
    <definedName name="IQ_PERSONAL_INCOME_SAAR_APR" hidden="1">"c7604"</definedName>
    <definedName name="IQ_PERSONAL_INCOME_SAAR_APR_FC" hidden="1">"c8484"</definedName>
    <definedName name="IQ_PERSONAL_INCOME_SAAR_FC" hidden="1">"c7824"</definedName>
    <definedName name="IQ_PERSONAL_INCOME_SAAR_POP" hidden="1">"c7164"</definedName>
    <definedName name="IQ_PERSONAL_INCOME_SAAR_POP_FC" hidden="1">"c8044"</definedName>
    <definedName name="IQ_PERSONAL_INCOME_SAAR_YOY" hidden="1">"c7384"</definedName>
    <definedName name="IQ_PERSONAL_INCOME_SAAR_YOY_FC" hidden="1">"c8264"</definedName>
    <definedName name="IQ_PERSONAL_INCOME_USD_APR_FC" hidden="1">"c11885"</definedName>
    <definedName name="IQ_PERSONAL_INCOME_USD_FC" hidden="1">"c11882"</definedName>
    <definedName name="IQ_PERSONAL_INCOME_USD_POP_FC" hidden="1">"c11883"</definedName>
    <definedName name="IQ_PERSONAL_INCOME_USD_YOY_FC" hidden="1">"c11884"</definedName>
    <definedName name="IQ_PERSONAL_INCOME_YOY" hidden="1">"c7383"</definedName>
    <definedName name="IQ_PERSONAL_INCOME_YOY_FC" hidden="1">"c8263"</definedName>
    <definedName name="IQ_PERTYPE" hidden="1">"c1611"</definedName>
    <definedName name="IQ_PHARMBIO_NUMBER_LICENSED_PATENT_APP" hidden="1">"c10018"</definedName>
    <definedName name="IQ_PHARMBIO_NUMBER_LICENSED_PATENTS" hidden="1">"c10017"</definedName>
    <definedName name="IQ_PHARMBIO_NUMBER_PATENTS" hidden="1">"c10015"</definedName>
    <definedName name="IQ_PHARMBIO_NUMBER_PROD_APPROVED_DURING_PERIOD" hidden="1">"c10027"</definedName>
    <definedName name="IQ_PHARMBIO_NUMBER_PROD_CLINICAL_DEV" hidden="1">"c10022"</definedName>
    <definedName name="IQ_PHARMBIO_NUMBER_PROD_DISCOVERY_RESEARCH" hidden="1">"c10019"</definedName>
    <definedName name="IQ_PHARMBIO_NUMBER_PROD_LAUNCHED_DURING_PERIOD" hidden="1">"c10028"</definedName>
    <definedName name="IQ_PHARMBIO_NUMBER_PROD_PHASE_I" hidden="1">"c10023"</definedName>
    <definedName name="IQ_PHARMBIO_NUMBER_PROD_PHASE_II" hidden="1">"c10024"</definedName>
    <definedName name="IQ_PHARMBIO_NUMBER_PROD_PHASE_III" hidden="1">"c10025"</definedName>
    <definedName name="IQ_PHARMBIO_NUMBER_PROD_PRE_CLINICAL_TRIALS" hidden="1">"c10021"</definedName>
    <definedName name="IQ_PHARMBIO_NUMBER_PROD_PRE_REGISTRATION" hidden="1">"c10026"</definedName>
    <definedName name="IQ_PHARMBIO_NUMBER_PROD_RESEARCH_DEV" hidden="1">"c10020"</definedName>
    <definedName name="IQ_PHARMBIO_PATENT_APP" hidden="1">"c10016"</definedName>
    <definedName name="IQ_PHILADELPHIA_FED_DIFFUSION_INDEX" hidden="1">"c6945"</definedName>
    <definedName name="IQ_PHILADELPHIA_FED_DIFFUSION_INDEX_APR" hidden="1">"c7605"</definedName>
    <definedName name="IQ_PHILADELPHIA_FED_DIFFUSION_INDEX_APR_FC" hidden="1">"c8485"</definedName>
    <definedName name="IQ_PHILADELPHIA_FED_DIFFUSION_INDEX_FC" hidden="1">"c7825"</definedName>
    <definedName name="IQ_PHILADELPHIA_FED_DIFFUSION_INDEX_POP" hidden="1">"c7165"</definedName>
    <definedName name="IQ_PHILADELPHIA_FED_DIFFUSION_INDEX_POP_FC" hidden="1">"c8045"</definedName>
    <definedName name="IQ_PHILADELPHIA_FED_DIFFUSION_INDEX_YOY" hidden="1">"c7385"</definedName>
    <definedName name="IQ_PHILADELPHIA_FED_DIFFUSION_INDEX_YOY_FC" hidden="1">"c8265"</definedName>
    <definedName name="IQ_PLEDGED_SECURITIES_FDIC" hidden="1">"c6401"</definedName>
    <definedName name="IQ_PLL" hidden="1">"c2114"</definedName>
    <definedName name="IQ_PMAC_DIFFUSION_INDEX" hidden="1">"c6946"</definedName>
    <definedName name="IQ_PMAC_DIFFUSION_INDEX_APR" hidden="1">"c7606"</definedName>
    <definedName name="IQ_PMAC_DIFFUSION_INDEX_APR_FC" hidden="1">"c8486"</definedName>
    <definedName name="IQ_PMAC_DIFFUSION_INDEX_FC" hidden="1">"c7826"</definedName>
    <definedName name="IQ_PMAC_DIFFUSION_INDEX_POP" hidden="1">"c7166"</definedName>
    <definedName name="IQ_PMAC_DIFFUSION_INDEX_POP_FC" hidden="1">"c8046"</definedName>
    <definedName name="IQ_PMAC_DIFFUSION_INDEX_YOY" hidden="1">"c7386"</definedName>
    <definedName name="IQ_PMAC_DIFFUSION_INDEX_YOY_FC" hidden="1">"c8266"</definedName>
    <definedName name="IQ_PMT_FREQ" hidden="1">"c2236"</definedName>
    <definedName name="IQ_POISON_PUT_EFFECT_DATE" hidden="1">"c2486"</definedName>
    <definedName name="IQ_POISON_PUT_EXPIRATION_DATE" hidden="1">"c2487"</definedName>
    <definedName name="IQ_POISON_PUT_PRICE" hidden="1">"c2488"</definedName>
    <definedName name="IQ_POLICY_BENEFITS" hidden="1">"c1036"</definedName>
    <definedName name="IQ_POLICY_COST" hidden="1">"c1037"</definedName>
    <definedName name="IQ_POLICY_LIAB" hidden="1">"c1612"</definedName>
    <definedName name="IQ_POLICY_LOANS" hidden="1">"c1038"</definedName>
    <definedName name="IQ_POST_RETIRE_EXP" hidden="1">"c1039"</definedName>
    <definedName name="IQ_POSTPAID_CHURN" hidden="1">"c2121"</definedName>
    <definedName name="IQ_POSTPAID_SUBS" hidden="1">"c2118"</definedName>
    <definedName name="IQ_POTENTIAL_UPSIDE" hidden="1">"c1855"</definedName>
    <definedName name="IQ_PP_ATTRIB_ORE_RESERVES_ALUM" hidden="1">"c9218"</definedName>
    <definedName name="IQ_PP_ATTRIB_ORE_RESERVES_COP" hidden="1">"c9162"</definedName>
    <definedName name="IQ_PP_ATTRIB_ORE_RESERVES_DIAM" hidden="1">"c9642"</definedName>
    <definedName name="IQ_PP_ATTRIB_ORE_RESERVES_GOLD" hidden="1">"c9003"</definedName>
    <definedName name="IQ_PP_ATTRIB_ORE_RESERVES_IRON" hidden="1">"c9377"</definedName>
    <definedName name="IQ_PP_ATTRIB_ORE_RESERVES_LEAD" hidden="1">"c9430"</definedName>
    <definedName name="IQ_PP_ATTRIB_ORE_RESERVES_MANG" hidden="1">"c9483"</definedName>
    <definedName name="IQ_PP_ATTRIB_ORE_RESERVES_MOLYB" hidden="1">"c9695"</definedName>
    <definedName name="IQ_PP_ATTRIB_ORE_RESERVES_NICK" hidden="1">"c9271"</definedName>
    <definedName name="IQ_PP_ATTRIB_ORE_RESERVES_PLAT" hidden="1">"c9109"</definedName>
    <definedName name="IQ_PP_ATTRIB_ORE_RESERVES_SILVER" hidden="1">"c9056"</definedName>
    <definedName name="IQ_PP_ATTRIB_ORE_RESERVES_TITAN" hidden="1">"c9536"</definedName>
    <definedName name="IQ_PP_ATTRIB_ORE_RESERVES_URAN" hidden="1">"c9589"</definedName>
    <definedName name="IQ_PP_ATTRIB_ORE_RESERVES_ZINC" hidden="1">"c9324"</definedName>
    <definedName name="IQ_PP_ORE_RESERVES_ALUM" hidden="1">"c9211"</definedName>
    <definedName name="IQ_PP_ORE_RESERVES_COP" hidden="1">"c9155"</definedName>
    <definedName name="IQ_PP_ORE_RESERVES_DIAM" hidden="1">"c9635"</definedName>
    <definedName name="IQ_PP_ORE_RESERVES_GOLD" hidden="1">"c8996"</definedName>
    <definedName name="IQ_PP_ORE_RESERVES_IRON" hidden="1">"c9370"</definedName>
    <definedName name="IQ_PP_ORE_RESERVES_LEAD" hidden="1">"c9423"</definedName>
    <definedName name="IQ_PP_ORE_RESERVES_MANG" hidden="1">"c9476"</definedName>
    <definedName name="IQ_PP_ORE_RESERVES_MOLYB" hidden="1">"c9688"</definedName>
    <definedName name="IQ_PP_ORE_RESERVES_NICK" hidden="1">"c9264"</definedName>
    <definedName name="IQ_PP_ORE_RESERVES_PLAT" hidden="1">"c9102"</definedName>
    <definedName name="IQ_PP_ORE_RESERVES_SILVER" hidden="1">"c9049"</definedName>
    <definedName name="IQ_PP_ORE_RESERVES_TITAN" hidden="1">"c9529"</definedName>
    <definedName name="IQ_PP_ORE_RESERVES_URAN" hidden="1">"c9582"</definedName>
    <definedName name="IQ_PP_ORE_RESERVES_ZINC" hidden="1">"c9317"</definedName>
    <definedName name="IQ_PP_RECOV_ATTRIB_RESERVES_ALUM" hidden="1">"c9221"</definedName>
    <definedName name="IQ_PP_RECOV_ATTRIB_RESERVES_COAL" hidden="1">"c9805"</definedName>
    <definedName name="IQ_PP_RECOV_ATTRIB_RESERVES_COP" hidden="1">"c9165"</definedName>
    <definedName name="IQ_PP_RECOV_ATTRIB_RESERVES_DIAM" hidden="1">"c9645"</definedName>
    <definedName name="IQ_PP_RECOV_ATTRIB_RESERVES_GOLD" hidden="1">"c9006"</definedName>
    <definedName name="IQ_PP_RECOV_ATTRIB_RESERVES_IRON" hidden="1">"c9380"</definedName>
    <definedName name="IQ_PP_RECOV_ATTRIB_RESERVES_LEAD" hidden="1">"c9433"</definedName>
    <definedName name="IQ_PP_RECOV_ATTRIB_RESERVES_MANG" hidden="1">"c9486"</definedName>
    <definedName name="IQ_PP_RECOV_ATTRIB_RESERVES_MET_COAL" hidden="1">"c9745"</definedName>
    <definedName name="IQ_PP_RECOV_ATTRIB_RESERVES_MOLYB" hidden="1">"c9698"</definedName>
    <definedName name="IQ_PP_RECOV_ATTRIB_RESERVES_NICK" hidden="1">"c9274"</definedName>
    <definedName name="IQ_PP_RECOV_ATTRIB_RESERVES_PLAT" hidden="1">"c9112"</definedName>
    <definedName name="IQ_PP_RECOV_ATTRIB_RESERVES_SILVER" hidden="1">"c9059"</definedName>
    <definedName name="IQ_PP_RECOV_ATTRIB_RESERVES_STEAM" hidden="1">"c9775"</definedName>
    <definedName name="IQ_PP_RECOV_ATTRIB_RESERVES_TITAN" hidden="1">"c9539"</definedName>
    <definedName name="IQ_PP_RECOV_ATTRIB_RESERVES_URAN" hidden="1">"c9592"</definedName>
    <definedName name="IQ_PP_RECOV_ATTRIB_RESERVES_ZINC" hidden="1">"c9327"</definedName>
    <definedName name="IQ_PP_RECOV_RESERVES_ALUM" hidden="1">"c9215"</definedName>
    <definedName name="IQ_PP_RECOV_RESERVES_COAL" hidden="1">"c9802"</definedName>
    <definedName name="IQ_PP_RECOV_RESERVES_COP" hidden="1">"c9159"</definedName>
    <definedName name="IQ_PP_RECOV_RESERVES_DIAM" hidden="1">"c9639"</definedName>
    <definedName name="IQ_PP_RECOV_RESERVES_GOLD" hidden="1">"c9000"</definedName>
    <definedName name="IQ_PP_RECOV_RESERVES_IRON" hidden="1">"c9374"</definedName>
    <definedName name="IQ_PP_RECOV_RESERVES_LEAD" hidden="1">"c9427"</definedName>
    <definedName name="IQ_PP_RECOV_RESERVES_MANG" hidden="1">"c9480"</definedName>
    <definedName name="IQ_PP_RECOV_RESERVES_MET_COAL" hidden="1">"c9742"</definedName>
    <definedName name="IQ_PP_RECOV_RESERVES_MOLYB" hidden="1">"c9692"</definedName>
    <definedName name="IQ_PP_RECOV_RESERVES_NICK" hidden="1">"c9268"</definedName>
    <definedName name="IQ_PP_RECOV_RESERVES_PLAT" hidden="1">"c9106"</definedName>
    <definedName name="IQ_PP_RECOV_RESERVES_SILVER" hidden="1">"c9053"</definedName>
    <definedName name="IQ_PP_RECOV_RESERVES_STEAM" hidden="1">"c9772"</definedName>
    <definedName name="IQ_PP_RECOV_RESERVES_TITAN" hidden="1">"c9533"</definedName>
    <definedName name="IQ_PP_RECOV_RESERVES_URAN" hidden="1">"c9586"</definedName>
    <definedName name="IQ_PP_RECOV_RESERVES_ZINC" hidden="1">"c9321"</definedName>
    <definedName name="IQ_PP_RESERVES_CALORIFIC_VALUE_COAL" hidden="1">"c9799"</definedName>
    <definedName name="IQ_PP_RESERVES_CALORIFIC_VALUE_MET_COAL" hidden="1">"c9739"</definedName>
    <definedName name="IQ_PP_RESERVES_CALORIFIC_VALUE_STEAM" hidden="1">"c9769"</definedName>
    <definedName name="IQ_PP_RESERVES_GRADE_ALUM" hidden="1">"c9212"</definedName>
    <definedName name="IQ_PP_RESERVES_GRADE_COP" hidden="1">"c9156"</definedName>
    <definedName name="IQ_PP_RESERVES_GRADE_DIAM" hidden="1">"c9636"</definedName>
    <definedName name="IQ_PP_RESERVES_GRADE_GOLD" hidden="1">"c8997"</definedName>
    <definedName name="IQ_PP_RESERVES_GRADE_IRON" hidden="1">"c9371"</definedName>
    <definedName name="IQ_PP_RESERVES_GRADE_LEAD" hidden="1">"c9424"</definedName>
    <definedName name="IQ_PP_RESERVES_GRADE_MANG" hidden="1">"c9477"</definedName>
    <definedName name="IQ_PP_RESERVES_GRADE_MOLYB" hidden="1">"c9689"</definedName>
    <definedName name="IQ_PP_RESERVES_GRADE_NICK" hidden="1">"c9265"</definedName>
    <definedName name="IQ_PP_RESERVES_GRADE_PLAT" hidden="1">"c9103"</definedName>
    <definedName name="IQ_PP_RESERVES_GRADE_SILVER" hidden="1">"c9050"</definedName>
    <definedName name="IQ_PP_RESERVES_GRADE_TITAN" hidden="1">"c9530"</definedName>
    <definedName name="IQ_PP_RESERVES_GRADE_URAN" hidden="1">"c9583"</definedName>
    <definedName name="IQ_PP_RESERVES_GRADE_ZINC" hidden="1">"c9318"</definedName>
    <definedName name="IQ_PPI" hidden="1">"c6810"</definedName>
    <definedName name="IQ_PPI_APR" hidden="1">"c7470"</definedName>
    <definedName name="IQ_PPI_APR_FC" hidden="1">"c8350"</definedName>
    <definedName name="IQ_PPI_CORE" hidden="1">"c6840"</definedName>
    <definedName name="IQ_PPI_CORE_APR" hidden="1">"c7500"</definedName>
    <definedName name="IQ_PPI_CORE_APR_FC" hidden="1">"c8380"</definedName>
    <definedName name="IQ_PPI_CORE_FC" hidden="1">"c7720"</definedName>
    <definedName name="IQ_PPI_CORE_POP" hidden="1">"c7060"</definedName>
    <definedName name="IQ_PPI_CORE_POP_FC" hidden="1">"c7940"</definedName>
    <definedName name="IQ_PPI_CORE_YOY" hidden="1">"c7280"</definedName>
    <definedName name="IQ_PPI_CORE_YOY_FC" hidden="1">"c8160"</definedName>
    <definedName name="IQ_PPI_FC" hidden="1">"c7690"</definedName>
    <definedName name="IQ_PPI_POP" hidden="1">"c7030"</definedName>
    <definedName name="IQ_PPI_POP_FC" hidden="1">"c7910"</definedName>
    <definedName name="IQ_PPI_YOY" hidden="1">"c7250"</definedName>
    <definedName name="IQ_PPI_YOY_FC" hidden="1">"c8130"</definedName>
    <definedName name="IQ_PRE_OPEN_COST" hidden="1">"c1040"</definedName>
    <definedName name="IQ_PRE_TAX_ACT_OR_EST" hidden="1">"c2221"</definedName>
    <definedName name="IQ_PRE_TAX_INCOME_FDIC" hidden="1">"c6581"</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 hidden="1">"c6261"</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 hidden="1">"c6262"</definedName>
    <definedName name="IQ_PREF_OTHER_REIT" hidden="1">"c1058"</definedName>
    <definedName name="IQ_PREF_OTHER_UTI" hidden="1">"C6022"</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 hidden="1">"c6263"</definedName>
    <definedName name="IQ_PREF_REP_REIT" hidden="1">"c1065"</definedName>
    <definedName name="IQ_PREF_REP_UTI" hidden="1">"c1066"</definedName>
    <definedName name="IQ_PREF_STOCK" hidden="1">"c1416"</definedName>
    <definedName name="IQ_PREF_TOT" hidden="1">"c1415"</definedName>
    <definedName name="IQ_PREFERRED_FDIC" hidden="1">"c6349"</definedName>
    <definedName name="IQ_PREMISES_EQUIPMENT_FDIC" hidden="1">"c6577"</definedName>
    <definedName name="IQ_PREMIUMS_ANNUITY_REV" hidden="1">"c1067"</definedName>
    <definedName name="IQ_PREPAID_CHURN" hidden="1">"c2120"</definedName>
    <definedName name="IQ_PREPAID_EXP" hidden="1">"c1068"</definedName>
    <definedName name="IQ_PREPAID_EXPEN" hidden="1">"c1418"</definedName>
    <definedName name="IQ_PREPAID_SUBS" hidden="1">"c2117"</definedName>
    <definedName name="IQ_PRETAX_GW_INC_EST" hidden="1">"c1702"</definedName>
    <definedName name="IQ_PRETAX_GW_INC_HIGH_EST" hidden="1">"c1704"</definedName>
    <definedName name="IQ_PRETAX_GW_INC_LOW_EST" hidden="1">"c1705"</definedName>
    <definedName name="IQ_PRETAX_GW_INC_MEDIAN_EST" hidden="1">"c1703"</definedName>
    <definedName name="IQ_PRETAX_GW_INC_NUM_EST" hidden="1">"c1706"</definedName>
    <definedName name="IQ_PRETAX_GW_INC_STDDEV_EST" hidden="1">"c1707"</definedName>
    <definedName name="IQ_PRETAX_INC" hidden="1">"c16"</definedName>
    <definedName name="IQ_PRETAX_INC_10K" hidden="1">"IQ_PRETAX_INC_10K"</definedName>
    <definedName name="IQ_PRETAX_INC_10Q" hidden="1">"IQ_PRETAX_INC_10Q"</definedName>
    <definedName name="IQ_PRETAX_INC_10Q1" hidden="1">"IQ_PRETAX_INC_10Q1"</definedName>
    <definedName name="IQ_PRETAX_INC_EST" hidden="1">"c1695"</definedName>
    <definedName name="IQ_PRETAX_INC_HIGH_EST" hidden="1">"c1697"</definedName>
    <definedName name="IQ_PRETAX_INC_LOW_EST" hidden="1">"c1698"</definedName>
    <definedName name="IQ_PRETAX_INC_MEDIAN_EST" hidden="1">"c1696"</definedName>
    <definedName name="IQ_PRETAX_INC_NUM_EST" hidden="1">"c1699"</definedName>
    <definedName name="IQ_PRETAX_INC_STDDEV_EST" hidden="1">"c1700"</definedName>
    <definedName name="IQ_PRETAX_REPORT_INC_EST" hidden="1">"c1709"</definedName>
    <definedName name="IQ_PRETAX_REPORT_INC_HIGH_EST" hidden="1">"c1711"</definedName>
    <definedName name="IQ_PRETAX_REPORT_INC_LOW_EST" hidden="1">"c1712"</definedName>
    <definedName name="IQ_PRETAX_REPORT_INC_MEDIAN_EST" hidden="1">"c1710"</definedName>
    <definedName name="IQ_PRETAX_REPORT_INC_NUM_EST" hidden="1">"c1713"</definedName>
    <definedName name="IQ_PRETAX_REPORT_INC_STDDEV_EST" hidden="1">"c1714"</definedName>
    <definedName name="IQ_PRETAX_RETURN_ASSETS_FDIC" hidden="1">"c6731"</definedName>
    <definedName name="IQ_PRICE_CFPS_FWD" hidden="1">"c2237"</definedName>
    <definedName name="IQ_PRICE_OVER_BVPS" hidden="1">"c1412"</definedName>
    <definedName name="IQ_PRICE_OVER_EPS_EST" hidden="1">"c174"</definedName>
    <definedName name="IQ_PRICE_OVER_EPS_EST_1" hidden="1">"c175"</definedName>
    <definedName name="IQ_PRICE_OVER_LTM_EPS" hidden="1">"c1413"</definedName>
    <definedName name="IQ_PRICE_PAID_FARM_INDEX" hidden="1">"c6948"</definedName>
    <definedName name="IQ_PRICE_PAID_FARM_INDEX_APR" hidden="1">"c7608"</definedName>
    <definedName name="IQ_PRICE_PAID_FARM_INDEX_APR_FC" hidden="1">"c8488"</definedName>
    <definedName name="IQ_PRICE_PAID_FARM_INDEX_FC" hidden="1">"c7828"</definedName>
    <definedName name="IQ_PRICE_PAID_FARM_INDEX_POP" hidden="1">"c7168"</definedName>
    <definedName name="IQ_PRICE_PAID_FARM_INDEX_POP_FC" hidden="1">"c8048"</definedName>
    <definedName name="IQ_PRICE_PAID_FARM_INDEX_YOY" hidden="1">"c7388"</definedName>
    <definedName name="IQ_PRICE_PAID_FARM_INDEX_YOY_FC" hidden="1">"c8268"</definedName>
    <definedName name="IQ_PRICE_TARGET" hidden="1">"c82"</definedName>
    <definedName name="IQ_PRICE_TARGET_CIQ" hidden="1">"c3613"</definedName>
    <definedName name="IQ_PRICE_TARGET_REUT" hidden="1">"c3631"</definedName>
    <definedName name="IQ_PRICEDATE" hidden="1">"c1069"</definedName>
    <definedName name="IQ_PRICEDATETIME" hidden="1">"IQ_PRICEDATETIME"</definedName>
    <definedName name="IQ_PRICING_DATE" hidden="1">"c1613"</definedName>
    <definedName name="IQ_PRIMARY_EPS_TYPE_THOM" hidden="1">"c5297"</definedName>
    <definedName name="IQ_PRIMARY_INDUSTRY" hidden="1">"c1070"</definedName>
    <definedName name="IQ_PRINCIPAL_AMT" hidden="1">"c2157"</definedName>
    <definedName name="IQ_PRIVATE_CONST_TOTAL_APR_FC_UNUSED_UNUSED_UNUSED" hidden="1">"c8559"</definedName>
    <definedName name="IQ_PRIVATE_CONST_TOTAL_APR_UNUSED_UNUSED_UNUSED" hidden="1">"c7679"</definedName>
    <definedName name="IQ_PRIVATE_CONST_TOTAL_FC_UNUSED_UNUSED_UNUSED" hidden="1">"c7899"</definedName>
    <definedName name="IQ_PRIVATE_CONST_TOTAL_POP_FC_UNUSED_UNUSED_UNUSED" hidden="1">"c8119"</definedName>
    <definedName name="IQ_PRIVATE_CONST_TOTAL_POP_UNUSED_UNUSED_UNUSED" hidden="1">"c7239"</definedName>
    <definedName name="IQ_PRIVATE_CONST_TOTAL_UNUSED_UNUSED_UNUSED" hidden="1">"c7019"</definedName>
    <definedName name="IQ_PRIVATE_CONST_TOTAL_YOY_FC_UNUSED_UNUSED_UNUSED" hidden="1">"c8339"</definedName>
    <definedName name="IQ_PRIVATE_CONST_TOTAL_YOY_UNUSED_UNUSED_UNUSED" hidden="1">"c7459"</definedName>
    <definedName name="IQ_PRIVATE_FIXED_INVEST_TOTAL" hidden="1">"c12006"</definedName>
    <definedName name="IQ_PRIVATE_FIXED_INVEST_TOTAL_APR" hidden="1">"c12009"</definedName>
    <definedName name="IQ_PRIVATE_FIXED_INVEST_TOTAL_POP" hidden="1">"c12007"</definedName>
    <definedName name="IQ_PRIVATE_FIXED_INVEST_TOTAL_YOY" hidden="1">"c12008"</definedName>
    <definedName name="IQ_PRIVATE_NONRES_CONST_IMPROV" hidden="1">"c6949"</definedName>
    <definedName name="IQ_PRIVATE_NONRES_CONST_IMPROV_APR" hidden="1">"c7609"</definedName>
    <definedName name="IQ_PRIVATE_NONRES_CONST_IMPROV_APR_FC" hidden="1">"c8489"</definedName>
    <definedName name="IQ_PRIVATE_NONRES_CONST_IMPROV_FC" hidden="1">"c7829"</definedName>
    <definedName name="IQ_PRIVATE_NONRES_CONST_IMPROV_POP" hidden="1">"c7169"</definedName>
    <definedName name="IQ_PRIVATE_NONRES_CONST_IMPROV_POP_FC" hidden="1">"c8049"</definedName>
    <definedName name="IQ_PRIVATE_NONRES_CONST_IMPROV_YOY" hidden="1">"c7389"</definedName>
    <definedName name="IQ_PRIVATE_NONRES_CONST_IMPROV_YOY_FC" hidden="1">"c8269"</definedName>
    <definedName name="IQ_PRIVATE_RES_CONST_IMPROV" hidden="1">"c6950"</definedName>
    <definedName name="IQ_PRIVATE_RES_CONST_IMPROV_APR" hidden="1">"c7610"</definedName>
    <definedName name="IQ_PRIVATE_RES_CONST_IMPROV_APR_FC" hidden="1">"c8490"</definedName>
    <definedName name="IQ_PRIVATE_RES_CONST_IMPROV_FC" hidden="1">"c7830"</definedName>
    <definedName name="IQ_PRIVATE_RES_CONST_IMPROV_POP" hidden="1">"c7170"</definedName>
    <definedName name="IQ_PRIVATE_RES_CONST_IMPROV_POP_FC" hidden="1">"c8050"</definedName>
    <definedName name="IQ_PRIVATE_RES_CONST_IMPROV_YOY" hidden="1">"c7390"</definedName>
    <definedName name="IQ_PRIVATE_RES_CONST_IMPROV_YOY_FC" hidden="1">"c8270"</definedName>
    <definedName name="IQ_PRIVATE_RES_CONST_REAL_APR_FC_UNUSED_UNUSED_UNUSED" hidden="1">"c8535"</definedName>
    <definedName name="IQ_PRIVATE_RES_CONST_REAL_APR_UNUSED_UNUSED_UNUSED" hidden="1">"c7655"</definedName>
    <definedName name="IQ_PRIVATE_RES_CONST_REAL_FC_UNUSED_UNUSED_UNUSED" hidden="1">"c7875"</definedName>
    <definedName name="IQ_PRIVATE_RES_CONST_REAL_POP_FC_UNUSED_UNUSED_UNUSED" hidden="1">"c8095"</definedName>
    <definedName name="IQ_PRIVATE_RES_CONST_REAL_POP_UNUSED_UNUSED_UNUSED" hidden="1">"c7215"</definedName>
    <definedName name="IQ_PRIVATE_RES_CONST_REAL_UNUSED_UNUSED_UNUSED" hidden="1">"c6995"</definedName>
    <definedName name="IQ_PRIVATE_RES_CONST_REAL_YOY_FC_UNUSED_UNUSED_UNUSED" hidden="1">"c8315"</definedName>
    <definedName name="IQ_PRIVATE_RES_CONST_REAL_YOY_UNUSED_UNUSED_UNUSED" hidden="1">"c7435"</definedName>
    <definedName name="IQ_PRIVATE_RES_FIXED_INVEST_REAL" hidden="1">"c11986"</definedName>
    <definedName name="IQ_PRIVATE_RES_FIXED_INVEST_REAL_APR" hidden="1">"c11989"</definedName>
    <definedName name="IQ_PRIVATE_RES_FIXED_INVEST_REAL_POP" hidden="1">"c11987"</definedName>
    <definedName name="IQ_PRIVATE_RES_FIXED_INVEST_REAL_YOY" hidden="1">"c11988"</definedName>
    <definedName name="IQ_PRIVATELY_ISSUED_MORTGAGE_BACKED_SECURITIES_FDIC" hidden="1">"c6407"</definedName>
    <definedName name="IQ_PRIVATELY_ISSUED_MORTGAGE_PASS_THROUGHS_FDIC" hidden="1">"c6405"</definedName>
    <definedName name="IQ_PRO_FORMA_BASIC_EPS" hidden="1">"c1614"</definedName>
    <definedName name="IQ_PRO_FORMA_DILUT_EPS" hidden="1">"c1615"</definedName>
    <definedName name="IQ_PRO_FORMA_NET_INC" hidden="1">"c1452"</definedName>
    <definedName name="IQ_PROBABLE_ATTRIB_ORE_RESERVES_ALUM" hidden="1">"c9217"</definedName>
    <definedName name="IQ_PROBABLE_ATTRIB_ORE_RESERVES_COP" hidden="1">"c9161"</definedName>
    <definedName name="IQ_PROBABLE_ATTRIB_ORE_RESERVES_DIAM" hidden="1">"c9641"</definedName>
    <definedName name="IQ_PROBABLE_ATTRIB_ORE_RESERVES_GOLD" hidden="1">"c9002"</definedName>
    <definedName name="IQ_PROBABLE_ATTRIB_ORE_RESERVES_IRON" hidden="1">"c9376"</definedName>
    <definedName name="IQ_PROBABLE_ATTRIB_ORE_RESERVES_LEAD" hidden="1">"c9429"</definedName>
    <definedName name="IQ_PROBABLE_ATTRIB_ORE_RESERVES_MANG" hidden="1">"c9482"</definedName>
    <definedName name="IQ_PROBABLE_ATTRIB_ORE_RESERVES_MOLYB" hidden="1">"c9694"</definedName>
    <definedName name="IQ_PROBABLE_ATTRIB_ORE_RESERVES_NICK" hidden="1">"c9270"</definedName>
    <definedName name="IQ_PROBABLE_ATTRIB_ORE_RESERVES_PLAT" hidden="1">"c9108"</definedName>
    <definedName name="IQ_PROBABLE_ATTRIB_ORE_RESERVES_SILVER" hidden="1">"c9055"</definedName>
    <definedName name="IQ_PROBABLE_ATTRIB_ORE_RESERVES_TITAN" hidden="1">"c9535"</definedName>
    <definedName name="IQ_PROBABLE_ATTRIB_ORE_RESERVES_URAN" hidden="1">"c9588"</definedName>
    <definedName name="IQ_PROBABLE_ATTRIB_ORE_RESERVES_ZINC" hidden="1">"c9323"</definedName>
    <definedName name="IQ_PROBABLE_ORE_RESERVES_ALUM" hidden="1">"c9209"</definedName>
    <definedName name="IQ_PROBABLE_ORE_RESERVES_COP" hidden="1">"c9153"</definedName>
    <definedName name="IQ_PROBABLE_ORE_RESERVES_DIAM" hidden="1">"c9633"</definedName>
    <definedName name="IQ_PROBABLE_ORE_RESERVES_GOLD" hidden="1">"c8994"</definedName>
    <definedName name="IQ_PROBABLE_ORE_RESERVES_IRON" hidden="1">"c9368"</definedName>
    <definedName name="IQ_PROBABLE_ORE_RESERVES_LEAD" hidden="1">"c9421"</definedName>
    <definedName name="IQ_PROBABLE_ORE_RESERVES_MANG" hidden="1">"c9474"</definedName>
    <definedName name="IQ_PROBABLE_ORE_RESERVES_MOLYB" hidden="1">"c9686"</definedName>
    <definedName name="IQ_PROBABLE_ORE_RESERVES_NICK" hidden="1">"c9262"</definedName>
    <definedName name="IQ_PROBABLE_ORE_RESERVES_PLAT" hidden="1">"c9100"</definedName>
    <definedName name="IQ_PROBABLE_ORE_RESERVES_SILVER" hidden="1">"c9047"</definedName>
    <definedName name="IQ_PROBABLE_ORE_RESERVES_TITAN" hidden="1">"c9527"</definedName>
    <definedName name="IQ_PROBABLE_ORE_RESERVES_URAN" hidden="1">"c9580"</definedName>
    <definedName name="IQ_PROBABLE_ORE_RESERVES_ZINC" hidden="1">"c9315"</definedName>
    <definedName name="IQ_PROBABLE_RECOV_ATTRIB_RESERVES_ALUM" hidden="1">"c9220"</definedName>
    <definedName name="IQ_PROBABLE_RECOV_ATTRIB_RESERVES_COAL" hidden="1">"c9804"</definedName>
    <definedName name="IQ_PROBABLE_RECOV_ATTRIB_RESERVES_COP" hidden="1">"c9164"</definedName>
    <definedName name="IQ_PROBABLE_RECOV_ATTRIB_RESERVES_DIAM" hidden="1">"c9644"</definedName>
    <definedName name="IQ_PROBABLE_RECOV_ATTRIB_RESERVES_GOLD" hidden="1">"c9005"</definedName>
    <definedName name="IQ_PROBABLE_RECOV_ATTRIB_RESERVES_IRON" hidden="1">"c9379"</definedName>
    <definedName name="IQ_PROBABLE_RECOV_ATTRIB_RESERVES_LEAD" hidden="1">"c9432"</definedName>
    <definedName name="IQ_PROBABLE_RECOV_ATTRIB_RESERVES_MANG" hidden="1">"c9485"</definedName>
    <definedName name="IQ_PROBABLE_RECOV_ATTRIB_RESERVES_MET_COAL" hidden="1">"c9744"</definedName>
    <definedName name="IQ_PROBABLE_RECOV_ATTRIB_RESERVES_MOLYB" hidden="1">"c9697"</definedName>
    <definedName name="IQ_PROBABLE_RECOV_ATTRIB_RESERVES_NICK" hidden="1">"c9273"</definedName>
    <definedName name="IQ_PROBABLE_RECOV_ATTRIB_RESERVES_PLAT" hidden="1">"c9111"</definedName>
    <definedName name="IQ_PROBABLE_RECOV_ATTRIB_RESERVES_SILVER" hidden="1">"c9058"</definedName>
    <definedName name="IQ_PROBABLE_RECOV_ATTRIB_RESERVES_STEAM" hidden="1">"c9774"</definedName>
    <definedName name="IQ_PROBABLE_RECOV_ATTRIB_RESERVES_TITAN" hidden="1">"c9538"</definedName>
    <definedName name="IQ_PROBABLE_RECOV_ATTRIB_RESERVES_URAN" hidden="1">"c9591"</definedName>
    <definedName name="IQ_PROBABLE_RECOV_ATTRIB_RESERVES_ZINC" hidden="1">"c9326"</definedName>
    <definedName name="IQ_PROBABLE_RECOV_RESERVES_ALUM" hidden="1">"c9214"</definedName>
    <definedName name="IQ_PROBABLE_RECOV_RESERVES_COAL" hidden="1">"c9801"</definedName>
    <definedName name="IQ_PROBABLE_RECOV_RESERVES_COP" hidden="1">"c9158"</definedName>
    <definedName name="IQ_PROBABLE_RECOV_RESERVES_DIAM" hidden="1">"c9638"</definedName>
    <definedName name="IQ_PROBABLE_RECOV_RESERVES_GOLD" hidden="1">"c8999"</definedName>
    <definedName name="IQ_PROBABLE_RECOV_RESERVES_IRON" hidden="1">"c9373"</definedName>
    <definedName name="IQ_PROBABLE_RECOV_RESERVES_LEAD" hidden="1">"c9426"</definedName>
    <definedName name="IQ_PROBABLE_RECOV_RESERVES_MANG" hidden="1">"c9479"</definedName>
    <definedName name="IQ_PROBABLE_RECOV_RESERVES_MET_COAL" hidden="1">"c9741"</definedName>
    <definedName name="IQ_PROBABLE_RECOV_RESERVES_MOLYB" hidden="1">"c9691"</definedName>
    <definedName name="IQ_PROBABLE_RECOV_RESERVES_NICK" hidden="1">"c9267"</definedName>
    <definedName name="IQ_PROBABLE_RECOV_RESERVES_PLAT" hidden="1">"c9105"</definedName>
    <definedName name="IQ_PROBABLE_RECOV_RESERVES_SILVER" hidden="1">"c9052"</definedName>
    <definedName name="IQ_PROBABLE_RECOV_RESERVES_STEAM" hidden="1">"c9771"</definedName>
    <definedName name="IQ_PROBABLE_RECOV_RESERVES_TITAN" hidden="1">"c9532"</definedName>
    <definedName name="IQ_PROBABLE_RECOV_RESERVES_URAN" hidden="1">"c9585"</definedName>
    <definedName name="IQ_PROBABLE_RECOV_RESERVES_ZINC" hidden="1">"c9320"</definedName>
    <definedName name="IQ_PROBABLE_RESERVES_CALORIFIC_VALUE_COAL" hidden="1">"c9798"</definedName>
    <definedName name="IQ_PROBABLE_RESERVES_CALORIFIC_VALUE_MET_COAL" hidden="1">"c9738"</definedName>
    <definedName name="IQ_PROBABLE_RESERVES_CALORIFIC_VALUE_STEAM" hidden="1">"c9768"</definedName>
    <definedName name="IQ_PROBABLE_RESERVES_GRADE_ALUM" hidden="1">"c9210"</definedName>
    <definedName name="IQ_PROBABLE_RESERVES_GRADE_COP" hidden="1">"c9154"</definedName>
    <definedName name="IQ_PROBABLE_RESERVES_GRADE_DIAM" hidden="1">"c9634"</definedName>
    <definedName name="IQ_PROBABLE_RESERVES_GRADE_GOLD" hidden="1">"c8995"</definedName>
    <definedName name="IQ_PROBABLE_RESERVES_GRADE_IRON" hidden="1">"c9369"</definedName>
    <definedName name="IQ_PROBABLE_RESERVES_GRADE_LEAD" hidden="1">"c9422"</definedName>
    <definedName name="IQ_PROBABLE_RESERVES_GRADE_MANG" hidden="1">"c9475"</definedName>
    <definedName name="IQ_PROBABLE_RESERVES_GRADE_MOLYB" hidden="1">"c9687"</definedName>
    <definedName name="IQ_PROBABLE_RESERVES_GRADE_NICK" hidden="1">"c9263"</definedName>
    <definedName name="IQ_PROBABLE_RESERVES_GRADE_PLAT" hidden="1">"c9101"</definedName>
    <definedName name="IQ_PROBABLE_RESERVES_GRADE_SILVER" hidden="1">"c9048"</definedName>
    <definedName name="IQ_PROBABLE_RESERVES_GRADE_TITAN" hidden="1">"c9528"</definedName>
    <definedName name="IQ_PROBABLE_RESERVES_GRADE_URAN" hidden="1">"c9581"</definedName>
    <definedName name="IQ_PROBABLE_RESERVES_GRADE_ZINC" hidden="1">"c9316"</definedName>
    <definedName name="IQ_PRODUCTION_COST_ALUM" hidden="1">"c9253"</definedName>
    <definedName name="IQ_PRODUCTION_COST_COAL" hidden="1">"c9826"</definedName>
    <definedName name="IQ_PRODUCTION_COST_COP" hidden="1">"c9200"</definedName>
    <definedName name="IQ_PRODUCTION_COST_DIAM" hidden="1">"c9677"</definedName>
    <definedName name="IQ_PRODUCTION_COST_GOLD" hidden="1">"c9038"</definedName>
    <definedName name="IQ_PRODUCTION_COST_IRON" hidden="1">"c9412"</definedName>
    <definedName name="IQ_PRODUCTION_COST_LEAD" hidden="1">"c9465"</definedName>
    <definedName name="IQ_PRODUCTION_COST_MANG" hidden="1">"c9518"</definedName>
    <definedName name="IQ_PRODUCTION_COST_MET_COAL" hidden="1">"c9763"</definedName>
    <definedName name="IQ_PRODUCTION_COST_MOLYB" hidden="1">"c9730"</definedName>
    <definedName name="IQ_PRODUCTION_COST_NICK" hidden="1">"c9306"</definedName>
    <definedName name="IQ_PRODUCTION_COST_PLAT" hidden="1">"c9144"</definedName>
    <definedName name="IQ_PRODUCTION_COST_SILVER" hidden="1">"c9091"</definedName>
    <definedName name="IQ_PRODUCTION_COST_STEAM" hidden="1">"c9793"</definedName>
    <definedName name="IQ_PRODUCTION_COST_TITAN" hidden="1">"c9571"</definedName>
    <definedName name="IQ_PRODUCTION_COST_URAN" hidden="1">"c9624"</definedName>
    <definedName name="IQ_PRODUCTION_COST_ZINC" hidden="1">"c9359"</definedName>
    <definedName name="IQ_PROFESSIONAL" hidden="1">"c1071"</definedName>
    <definedName name="IQ_PROFESSIONAL_TITLE" hidden="1">"c1072"</definedName>
    <definedName name="IQ_PROFIT_AFTER_COST_CAPITAL_NEW_BUSINESS" hidden="1">"c9969"</definedName>
    <definedName name="IQ_PROFIT_BEFORE_COST_CAPITAL_NEW_BUSINESS" hidden="1">"c9967"</definedName>
    <definedName name="IQ_PROJECTED_PENSION_OBLIGATION" hidden="1">"c1292"</definedName>
    <definedName name="IQ_PROJECTED_PENSION_OBLIGATION_DOMESTIC" hidden="1">"c2656"</definedName>
    <definedName name="IQ_PROJECTED_PENSION_OBLIGATION_FOREIGN" hidden="1">"c2664"</definedName>
    <definedName name="IQ_PROPERTY_EXP" hidden="1">"c1073"</definedName>
    <definedName name="IQ_PROPERTY_GROSS" hidden="1">"c1379"</definedName>
    <definedName name="IQ_PROPERTY_MGMT_FEE" hidden="1">"c1074"</definedName>
    <definedName name="IQ_PROPERTY_NET" hidden="1">"c1402"</definedName>
    <definedName name="IQ_PROV_BAD_DEBTS" hidden="1">"c1075"</definedName>
    <definedName name="IQ_PROV_BAD_DEBTS_CF" hidden="1">"c1076"</definedName>
    <definedName name="IQ_PROVED_ATTRIB_ORE_RESERVES_ALUM" hidden="1">"c9216"</definedName>
    <definedName name="IQ_PROVED_ATTRIB_ORE_RESERVES_COP" hidden="1">"c9160"</definedName>
    <definedName name="IQ_PROVED_ATTRIB_ORE_RESERVES_DIAM" hidden="1">"c9640"</definedName>
    <definedName name="IQ_PROVED_ATTRIB_ORE_RESERVES_GOLD" hidden="1">"c9001"</definedName>
    <definedName name="IQ_PROVED_ATTRIB_ORE_RESERVES_IRON" hidden="1">"c9375"</definedName>
    <definedName name="IQ_PROVED_ATTRIB_ORE_RESERVES_LEAD" hidden="1">"c9428"</definedName>
    <definedName name="IQ_PROVED_ATTRIB_ORE_RESERVES_MANG" hidden="1">"c9481"</definedName>
    <definedName name="IQ_PROVED_ATTRIB_ORE_RESERVES_MOLYB" hidden="1">"c9693"</definedName>
    <definedName name="IQ_PROVED_ATTRIB_ORE_RESERVES_NICK" hidden="1">"c9269"</definedName>
    <definedName name="IQ_PROVED_ATTRIB_ORE_RESERVES_PLAT" hidden="1">"c9107"</definedName>
    <definedName name="IQ_PROVED_ATTRIB_ORE_RESERVES_SILVER" hidden="1">"c9054"</definedName>
    <definedName name="IQ_PROVED_ATTRIB_ORE_RESERVES_TITAN" hidden="1">"c9534"</definedName>
    <definedName name="IQ_PROVED_ATTRIB_ORE_RESERVES_URAN" hidden="1">"c9587"</definedName>
    <definedName name="IQ_PROVED_ATTRIB_ORE_RESERVES_ZINC" hidden="1">"c9322"</definedName>
    <definedName name="IQ_PROVED_ORE_RESERVES_ALUM" hidden="1">"c9207"</definedName>
    <definedName name="IQ_PROVED_ORE_RESERVES_COP" hidden="1">"c9151"</definedName>
    <definedName name="IQ_PROVED_ORE_RESERVES_DIAM" hidden="1">"c9631"</definedName>
    <definedName name="IQ_PROVED_ORE_RESERVES_GOLD" hidden="1">"c8992"</definedName>
    <definedName name="IQ_PROVED_ORE_RESERVES_IRON" hidden="1">"c9366"</definedName>
    <definedName name="IQ_PROVED_ORE_RESERVES_LEAD" hidden="1">"c9419"</definedName>
    <definedName name="IQ_PROVED_ORE_RESERVES_MANG" hidden="1">"c9472"</definedName>
    <definedName name="IQ_PROVED_ORE_RESERVES_MOLYB" hidden="1">"c9684"</definedName>
    <definedName name="IQ_PROVED_ORE_RESERVES_NICK" hidden="1">"c9260"</definedName>
    <definedName name="IQ_PROVED_ORE_RESERVES_PLAT" hidden="1">"c9098"</definedName>
    <definedName name="IQ_PROVED_ORE_RESERVES_SILVER" hidden="1">"c9045"</definedName>
    <definedName name="IQ_PROVED_ORE_RESERVES_TITAN" hidden="1">"c9525"</definedName>
    <definedName name="IQ_PROVED_ORE_RESERVES_URAN" hidden="1">"c9578"</definedName>
    <definedName name="IQ_PROVED_ORE_RESERVES_ZINC" hidden="1">"c9313"</definedName>
    <definedName name="IQ_PROVED_RECOV_ATTRIB_RESERVES_ALUM" hidden="1">"c9219"</definedName>
    <definedName name="IQ_PROVED_RECOV_ATTRIB_RESERVES_COAL" hidden="1">"c9803"</definedName>
    <definedName name="IQ_PROVED_RECOV_ATTRIB_RESERVES_COP" hidden="1">"c9163"</definedName>
    <definedName name="IQ_PROVED_RECOV_ATTRIB_RESERVES_DIAM" hidden="1">"c9643"</definedName>
    <definedName name="IQ_PROVED_RECOV_ATTRIB_RESERVES_GOLD" hidden="1">"c9004"</definedName>
    <definedName name="IQ_PROVED_RECOV_ATTRIB_RESERVES_IRON" hidden="1">"c9378"</definedName>
    <definedName name="IQ_PROVED_RECOV_ATTRIB_RESERVES_LEAD" hidden="1">"c9431"</definedName>
    <definedName name="IQ_PROVED_RECOV_ATTRIB_RESERVES_MANG" hidden="1">"c9484"</definedName>
    <definedName name="IQ_PROVED_RECOV_ATTRIB_RESERVES_MET_COAL" hidden="1">"c9743"</definedName>
    <definedName name="IQ_PROVED_RECOV_ATTRIB_RESERVES_MOLYB" hidden="1">"c9696"</definedName>
    <definedName name="IQ_PROVED_RECOV_ATTRIB_RESERVES_NICK" hidden="1">"c9272"</definedName>
    <definedName name="IQ_PROVED_RECOV_ATTRIB_RESERVES_PLAT" hidden="1">"c9110"</definedName>
    <definedName name="IQ_PROVED_RECOV_ATTRIB_RESERVES_SILVER" hidden="1">"c9057"</definedName>
    <definedName name="IQ_PROVED_RECOV_ATTRIB_RESERVES_STEAM" hidden="1">"c9773"</definedName>
    <definedName name="IQ_PROVED_RECOV_ATTRIB_RESERVES_TITAN" hidden="1">"c9537"</definedName>
    <definedName name="IQ_PROVED_RECOV_ATTRIB_RESERVES_URAN" hidden="1">"c9590"</definedName>
    <definedName name="IQ_PROVED_RECOV_ATTRIB_RESERVES_ZINC" hidden="1">"c9325"</definedName>
    <definedName name="IQ_PROVED_RECOV_RESERVES_ALUM" hidden="1">"c9213"</definedName>
    <definedName name="IQ_PROVED_RECOV_RESERVES_COAL" hidden="1">"c9800"</definedName>
    <definedName name="IQ_PROVED_RECOV_RESERVES_COP" hidden="1">"c9157"</definedName>
    <definedName name="IQ_PROVED_RECOV_RESERVES_DIAM" hidden="1">"c9637"</definedName>
    <definedName name="IQ_PROVED_RECOV_RESERVES_GOLD" hidden="1">"c8998"</definedName>
    <definedName name="IQ_PROVED_RECOV_RESERVES_IRON" hidden="1">"c9372"</definedName>
    <definedName name="IQ_PROVED_RECOV_RESERVES_LEAD" hidden="1">"c9425"</definedName>
    <definedName name="IQ_PROVED_RECOV_RESERVES_MANG" hidden="1">"c9478"</definedName>
    <definedName name="IQ_PROVED_RECOV_RESERVES_MET_COAL" hidden="1">"c9740"</definedName>
    <definedName name="IQ_PROVED_RECOV_RESERVES_MOLYB" hidden="1">"c9690"</definedName>
    <definedName name="IQ_PROVED_RECOV_RESERVES_NICK" hidden="1">"c9266"</definedName>
    <definedName name="IQ_PROVED_RECOV_RESERVES_PLAT" hidden="1">"c9104"</definedName>
    <definedName name="IQ_PROVED_RECOV_RESERVES_SILVER" hidden="1">"c9051"</definedName>
    <definedName name="IQ_PROVED_RECOV_RESERVES_STEAM" hidden="1">"c9770"</definedName>
    <definedName name="IQ_PROVED_RECOV_RESERVES_TITAN" hidden="1">"c9531"</definedName>
    <definedName name="IQ_PROVED_RECOV_RESERVES_URAN" hidden="1">"c9584"</definedName>
    <definedName name="IQ_PROVED_RECOV_RESERVES_ZINC" hidden="1">"c9319"</definedName>
    <definedName name="IQ_PROVED_RESERVES_CALORIFIC_VALUE_COAL" hidden="1">"c9797"</definedName>
    <definedName name="IQ_PROVED_RESERVES_CALORIFIC_VALUE_MET_COAL" hidden="1">"c9737"</definedName>
    <definedName name="IQ_PROVED_RESERVES_CALORIFIC_VALUE_STEAM" hidden="1">"c9767"</definedName>
    <definedName name="IQ_PROVED_RESERVES_GRADE_ALUM" hidden="1">"c9208"</definedName>
    <definedName name="IQ_PROVED_RESERVES_GRADE_COP" hidden="1">"c9152"</definedName>
    <definedName name="IQ_PROVED_RESERVES_GRADE_DIAM" hidden="1">"c9632"</definedName>
    <definedName name="IQ_PROVED_RESERVES_GRADE_GOLD" hidden="1">"c8993"</definedName>
    <definedName name="IQ_PROVED_RESERVES_GRADE_IRON" hidden="1">"c9367"</definedName>
    <definedName name="IQ_PROVED_RESERVES_GRADE_LEAD" hidden="1">"c9420"</definedName>
    <definedName name="IQ_PROVED_RESERVES_GRADE_MANG" hidden="1">"c9473"</definedName>
    <definedName name="IQ_PROVED_RESERVES_GRADE_MOLYB" hidden="1">"c9685"</definedName>
    <definedName name="IQ_PROVED_RESERVES_GRADE_NICK" hidden="1">"c9261"</definedName>
    <definedName name="IQ_PROVED_RESERVES_GRADE_PLAT" hidden="1">"c9099"</definedName>
    <definedName name="IQ_PROVED_RESERVES_GRADE_SILVER" hidden="1">"c9046"</definedName>
    <definedName name="IQ_PROVED_RESERVES_GRADE_TITAN" hidden="1">"c9526"</definedName>
    <definedName name="IQ_PROVED_RESERVES_GRADE_URAN" hidden="1">"c9579"</definedName>
    <definedName name="IQ_PROVED_RESERVES_GRADE_ZINC" hidden="1">"c9314"</definedName>
    <definedName name="IQ_PROVISION_10YR_ANN_CAGR" hidden="1">"c6135"</definedName>
    <definedName name="IQ_PROVISION_10YR_ANN_GROWTH" hidden="1">"c1077"</definedName>
    <definedName name="IQ_PROVISION_1YR_ANN_GROWTH" hidden="1">"c1078"</definedName>
    <definedName name="IQ_PROVISION_2YR_ANN_CAGR" hidden="1">"c6136"</definedName>
    <definedName name="IQ_PROVISION_2YR_ANN_GROWTH" hidden="1">"c1079"</definedName>
    <definedName name="IQ_PROVISION_3YR_ANN_CAGR" hidden="1">"c6137"</definedName>
    <definedName name="IQ_PROVISION_3YR_ANN_GROWTH" hidden="1">"c1080"</definedName>
    <definedName name="IQ_PROVISION_5YR_ANN_CAGR" hidden="1">"c6138"</definedName>
    <definedName name="IQ_PROVISION_5YR_ANN_GROWTH" hidden="1">"c1081"</definedName>
    <definedName name="IQ_PROVISION_7YR_ANN_CAGR" hidden="1">"c6139"</definedName>
    <definedName name="IQ_PROVISION_7YR_ANN_GROWTH" hidden="1">"c1082"</definedName>
    <definedName name="IQ_PROVISION_CHARGE_OFFS" hidden="1">"c1083"</definedName>
    <definedName name="IQ_PTBV" hidden="1">"c1084"</definedName>
    <definedName name="IQ_PTBV_AVG" hidden="1">"c1085"</definedName>
    <definedName name="IQ_PURCHASE_FOREIGN_CURRENCIES_FDIC" hidden="1">"c6513"</definedName>
    <definedName name="IQ_PURCHASED_OPTION_CONTRACTS_FDIC" hidden="1">"c6510"</definedName>
    <definedName name="IQ_PURCHASED_OPTION_CONTRACTS_FX_RISK_FDIC" hidden="1">"c6515"</definedName>
    <definedName name="IQ_PURCHASED_OPTION_CONTRACTS_NON_FX_IR_FDIC" hidden="1">"c6520"</definedName>
    <definedName name="IQ_PURCHASES_EQUIP_NONRES_SAAR_APR_FC_UNUSED_UNUSED_UNUSED" hidden="1">"c8491"</definedName>
    <definedName name="IQ_PURCHASES_EQUIP_NONRES_SAAR_APR_UNUSED_UNUSED_UNUSED" hidden="1">"c7611"</definedName>
    <definedName name="IQ_PURCHASES_EQUIP_NONRES_SAAR_FC_UNUSED_UNUSED_UNUSED" hidden="1">"c7831"</definedName>
    <definedName name="IQ_PURCHASES_EQUIP_NONRES_SAAR_POP_FC_UNUSED_UNUSED_UNUSED" hidden="1">"c8051"</definedName>
    <definedName name="IQ_PURCHASES_EQUIP_NONRES_SAAR_POP_UNUSED_UNUSED_UNUSED" hidden="1">"c7171"</definedName>
    <definedName name="IQ_PURCHASES_EQUIP_NONRES_SAAR_UNUSED_UNUSED_UNUSED" hidden="1">"c6951"</definedName>
    <definedName name="IQ_PURCHASES_EQUIP_NONRES_SAAR_YOY_FC_UNUSED_UNUSED_UNUSED" hidden="1">"c8271"</definedName>
    <definedName name="IQ_PURCHASES_EQUIP_NONRES_SAAR_YOY_UNUSED_UNUSED_UNUSED" hidden="1">"c7391"</definedName>
    <definedName name="IQ_PUT_DATE_SCHEDULE" hidden="1">"c2483"</definedName>
    <definedName name="IQ_PUT_NOTIFICATION" hidden="1">"c2485"</definedName>
    <definedName name="IQ_PUT_PRICE_SCHEDULE" hidden="1">"c2484"</definedName>
    <definedName name="IQ_PV_PREMIUMS_NEW_BUSINESS" hidden="1">"c9973"</definedName>
    <definedName name="IQ_QTD" hidden="1">750000</definedName>
    <definedName name="IQ_QUICK_RATIO" hidden="1">"c1086"</definedName>
    <definedName name="IQ_RATE_COMP_GROWTH_DOMESTIC" hidden="1">"c1087"</definedName>
    <definedName name="IQ_RATE_COMP_GROWTH_FOREIGN" hidden="1">"c1088"</definedName>
    <definedName name="IQ_RAW_INV" hidden="1">"c1089"</definedName>
    <definedName name="IQ_RC" hidden="1">"c2497"</definedName>
    <definedName name="IQ_RC_PCT" hidden="1">"c2498"</definedName>
    <definedName name="IQ_RD_EXP" hidden="1">"c1090"</definedName>
    <definedName name="IQ_RD_EXP_FN" hidden="1">"c1091"</definedName>
    <definedName name="IQ_RE" hidden="1">"c1092"</definedName>
    <definedName name="IQ_RE_DEPR_AMORT" hidden="1">"c8750"</definedName>
    <definedName name="IQ_RE_FCCR" hidden="1">"c8858"</definedName>
    <definedName name="IQ_RE_FCCR_CONT_OPS" hidden="1">"c8859"</definedName>
    <definedName name="IQ_RE_FCCR_INCL_DISC_OPS" hidden="1">"c8860"</definedName>
    <definedName name="IQ_RE_FCCR_INCL_PREF_DIV" hidden="1">"c8861"</definedName>
    <definedName name="IQ_RE_FCCR_INCL_PREF_DIV_CONT_OPS" hidden="1">"c8862"</definedName>
    <definedName name="IQ_RE_FCCR_INCL_PREF_DIV_INCL_DISC_OPS" hidden="1">"c8863"</definedName>
    <definedName name="IQ_RE_FIXED_CHARGES" hidden="1">"c8856"</definedName>
    <definedName name="IQ_RE_FIXED_CHARGES_INCL_PREF_DIV" hidden="1">"c8857"</definedName>
    <definedName name="IQ_RE_FORECLOSURE_FDIC" hidden="1">"c6332"</definedName>
    <definedName name="IQ_RE_GAIN_LOSS_SALE_ASSETS" hidden="1">"c8751"</definedName>
    <definedName name="IQ_RE_INVEST_FDIC" hidden="1">"c6331"</definedName>
    <definedName name="IQ_RE_LOANS_DOMESTIC_CHARGE_OFFS_FDIC" hidden="1">"c6589"</definedName>
    <definedName name="IQ_RE_LOANS_DOMESTIC_FDIC" hidden="1">"c6309"</definedName>
    <definedName name="IQ_RE_LOANS_DOMESTIC_NET_CHARGE_OFFS_FDIC" hidden="1">"c6627"</definedName>
    <definedName name="IQ_RE_LOANS_DOMESTIC_RECOVERIES_FDIC" hidden="1">"c6608"</definedName>
    <definedName name="IQ_RE_LOANS_FDIC" hidden="1">"c6308"</definedName>
    <definedName name="IQ_RE_LOANS_FOREIGN_CHARGE_OFFS_FDIC" hidden="1">"c6595"</definedName>
    <definedName name="IQ_RE_LOANS_FOREIGN_NET_CHARGE_OFFS_FDIC" hidden="1">"c6633"</definedName>
    <definedName name="IQ_RE_LOANS_FOREIGN_RECOVERIES_FDIC" hidden="1">"c6614"</definedName>
    <definedName name="IQ_RE_MAINT_CAPEX" hidden="1">"c8755"</definedName>
    <definedName name="IQ_RE_MINORITY_INTEREST" hidden="1">"c8752"</definedName>
    <definedName name="IQ_RE_NET_INCOME" hidden="1">"c8749"</definedName>
    <definedName name="IQ_RE_NOI" hidden="1">"c8864"</definedName>
    <definedName name="IQ_RE_NOI_GROWTH_SAME_PROP" hidden="1">"c8866"</definedName>
    <definedName name="IQ_RE_NOI_SAME_PROP" hidden="1">"c8865"</definedName>
    <definedName name="IQ_RE_OTHER_ITEMS" hidden="1">"c8753"</definedName>
    <definedName name="IQ_REAL_ESTATE" hidden="1">"c1093"</definedName>
    <definedName name="IQ_REAL_ESTATE_ASSETS" hidden="1">"c1094"</definedName>
    <definedName name="IQ_RECOVERIES_1_4_FAMILY_LOANS_FDIC" hidden="1">"c6707"</definedName>
    <definedName name="IQ_RECOVERIES_AUTO_LOANS_FDIC" hidden="1">"c6701"</definedName>
    <definedName name="IQ_RECOVERIES_CL_LOANS_FDIC" hidden="1">"c6702"</definedName>
    <definedName name="IQ_RECOVERIES_CREDIT_CARDS_RECEIVABLES_FDIC" hidden="1">"c6704"</definedName>
    <definedName name="IQ_RECOVERIES_HOME_EQUITY_LINES_FDIC" hidden="1">"c6705"</definedName>
    <definedName name="IQ_RECOVERIES_OTHER_CONSUMER_LOANS_FDIC" hidden="1">"c6703"</definedName>
    <definedName name="IQ_RECOVERIES_OTHER_LOANS_FDIC" hidden="1">"c6706"</definedName>
    <definedName name="IQ_RECURRING_PROFIT_ACT_OR_EST" hidden="1">"c4507"</definedName>
    <definedName name="IQ_RECURRING_PROFIT_ACT_OR_EST_CIQ" hidden="1">"c5045"</definedName>
    <definedName name="IQ_RECURRING_PROFIT_SHARE_ACT_OR_EST" hidden="1">"c4508"</definedName>
    <definedName name="IQ_RECURRING_PROFIT_SHARE_ACT_OR_EST_CIQ" hidden="1">"c5046"</definedName>
    <definedName name="IQ_REDEEM_PREF_STOCK" hidden="1">"c1417"</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LATED_PLANS_FDIC" hidden="1">"c6320"</definedName>
    <definedName name="IQ_RENT_PER_SQ_FT_AVG_CONSOL" hidden="1">"c8846"</definedName>
    <definedName name="IQ_RENT_PER_SQ_FT_AVG_MANAGED" hidden="1">"c8848"</definedName>
    <definedName name="IQ_RENT_PER_SQ_FT_AVG_OTHER" hidden="1">"c8849"</definedName>
    <definedName name="IQ_RENT_PER_SQ_FT_AVG_TOTAL" hidden="1">"c8850"</definedName>
    <definedName name="IQ_RENT_PER_SQ_FT_AVG_UNCONSOL" hidden="1">"c8847"</definedName>
    <definedName name="IQ_RENT_PER_SQ_METER_AVG_CONSOL" hidden="1">"c8851"</definedName>
    <definedName name="IQ_RENT_PER_SQ_METER_AVG_MANAGED" hidden="1">"c8853"</definedName>
    <definedName name="IQ_RENT_PER_SQ_METER_AVG_OTHER" hidden="1">"c8854"</definedName>
    <definedName name="IQ_RENT_PER_SQ_METER_AVG_TOTAL" hidden="1">"c8855"</definedName>
    <definedName name="IQ_RENT_PER_SQ_METER_AVG_UNCONSOL" hidden="1">"c8852"</definedName>
    <definedName name="IQ_RENTAL_REV" hidden="1">"c1101"</definedName>
    <definedName name="IQ_RES_CONST_REAL_APR_FC_UNUSED_UNUSED_UNUSED" hidden="1">"c8536"</definedName>
    <definedName name="IQ_RES_CONST_REAL_APR_UNUSED_UNUSED_UNUSED" hidden="1">"c7656"</definedName>
    <definedName name="IQ_RES_CONST_REAL_FC_UNUSED_UNUSED_UNUSED" hidden="1">"c7876"</definedName>
    <definedName name="IQ_RES_CONST_REAL_POP_FC_UNUSED_UNUSED_UNUSED" hidden="1">"c8096"</definedName>
    <definedName name="IQ_RES_CONST_REAL_POP_UNUSED_UNUSED_UNUSED" hidden="1">"c7216"</definedName>
    <definedName name="IQ_RES_CONST_REAL_SAAR_APR_FC_UNUSED_UNUSED_UNUSED" hidden="1">"c8537"</definedName>
    <definedName name="IQ_RES_CONST_REAL_SAAR_APR_UNUSED_UNUSED_UNUSED" hidden="1">"c7657"</definedName>
    <definedName name="IQ_RES_CONST_REAL_SAAR_FC_UNUSED_UNUSED_UNUSED" hidden="1">"c7877"</definedName>
    <definedName name="IQ_RES_CONST_REAL_SAAR_POP_FC_UNUSED_UNUSED_UNUSED" hidden="1">"c8097"</definedName>
    <definedName name="IQ_RES_CONST_REAL_SAAR_POP_UNUSED_UNUSED_UNUSED" hidden="1">"c7217"</definedName>
    <definedName name="IQ_RES_CONST_REAL_SAAR_UNUSED_UNUSED_UNUSED" hidden="1">"c6997"</definedName>
    <definedName name="IQ_RES_CONST_REAL_SAAR_YOY_FC_UNUSED_UNUSED_UNUSED" hidden="1">"c8317"</definedName>
    <definedName name="IQ_RES_CONST_REAL_SAAR_YOY_UNUSED_UNUSED_UNUSED" hidden="1">"c7437"</definedName>
    <definedName name="IQ_RES_CONST_REAL_UNUSED_UNUSED_UNUSED" hidden="1">"c6996"</definedName>
    <definedName name="IQ_RES_CONST_REAL_YOY_FC_UNUSED_UNUSED_UNUSED" hidden="1">"c8316"</definedName>
    <definedName name="IQ_RES_CONST_REAL_YOY_UNUSED_UNUSED_UNUSED" hidden="1">"c7436"</definedName>
    <definedName name="IQ_RES_CONST_SAAR_APR_FC_UNUSED_UNUSED_UNUSED" hidden="1">"c8540"</definedName>
    <definedName name="IQ_RES_CONST_SAAR_APR_UNUSED_UNUSED_UNUSED" hidden="1">"c7660"</definedName>
    <definedName name="IQ_RES_CONST_SAAR_FC_UNUSED_UNUSED_UNUSED" hidden="1">"c7880"</definedName>
    <definedName name="IQ_RES_CONST_SAAR_POP_FC_UNUSED_UNUSED_UNUSED" hidden="1">"c8100"</definedName>
    <definedName name="IQ_RES_CONST_SAAR_POP_UNUSED_UNUSED_UNUSED" hidden="1">"c7220"</definedName>
    <definedName name="IQ_RES_CONST_SAAR_UNUSED_UNUSED_UNUSED" hidden="1">"c7000"</definedName>
    <definedName name="IQ_RES_CONST_SAAR_YOY_FC_UNUSED_UNUSED_UNUSED" hidden="1">"c8320"</definedName>
    <definedName name="IQ_RES_CONST_SAAR_YOY_UNUSED_UNUSED_UNUSED" hidden="1">"c7440"</definedName>
    <definedName name="IQ_RES_FIXED_INVEST" hidden="1">"c7001"</definedName>
    <definedName name="IQ_RES_FIXED_INVEST_APR" hidden="1">"c7661"</definedName>
    <definedName name="IQ_RES_FIXED_INVEST_APR_FC" hidden="1">"c8541"</definedName>
    <definedName name="IQ_RES_FIXED_INVEST_FC" hidden="1">"c7881"</definedName>
    <definedName name="IQ_RES_FIXED_INVEST_POP" hidden="1">"c7221"</definedName>
    <definedName name="IQ_RES_FIXED_INVEST_POP_FC" hidden="1">"c8101"</definedName>
    <definedName name="IQ_RES_FIXED_INVEST_REAL" hidden="1">"c6998"</definedName>
    <definedName name="IQ_RES_FIXED_INVEST_REAL_APR" hidden="1">"c7658"</definedName>
    <definedName name="IQ_RES_FIXED_INVEST_REAL_APR_FC" hidden="1">"c8538"</definedName>
    <definedName name="IQ_RES_FIXED_INVEST_REAL_FC" hidden="1">"c7878"</definedName>
    <definedName name="IQ_RES_FIXED_INVEST_REAL_POP" hidden="1">"c7218"</definedName>
    <definedName name="IQ_RES_FIXED_INVEST_REAL_POP_FC" hidden="1">"c8098"</definedName>
    <definedName name="IQ_RES_FIXED_INVEST_REAL_YOY" hidden="1">"c7438"</definedName>
    <definedName name="IQ_RES_FIXED_INVEST_REAL_YOY_FC" hidden="1">"c8318"</definedName>
    <definedName name="IQ_RES_FIXED_INVEST_SAAR" hidden="1">"c11994"</definedName>
    <definedName name="IQ_RES_FIXED_INVEST_SAAR_APR" hidden="1">"c11997"</definedName>
    <definedName name="IQ_RES_FIXED_INVEST_SAAR_POP" hidden="1">"c11995"</definedName>
    <definedName name="IQ_RES_FIXED_INVEST_SAAR_REAL" hidden="1">"c11990"</definedName>
    <definedName name="IQ_RES_FIXED_INVEST_SAAR_REAL_APR" hidden="1">"c11993"</definedName>
    <definedName name="IQ_RES_FIXED_INVEST_SAAR_REAL_POP" hidden="1">"c11991"</definedName>
    <definedName name="IQ_RES_FIXED_INVEST_SAAR_REAL_YOY" hidden="1">"c11992"</definedName>
    <definedName name="IQ_RES_FIXED_INVEST_SAAR_YOY" hidden="1">"c11996"</definedName>
    <definedName name="IQ_RES_FIXED_INVEST_YOY" hidden="1">"c7441"</definedName>
    <definedName name="IQ_RES_FIXED_INVEST_YOY_FC" hidden="1">"c8321"</definedName>
    <definedName name="IQ_RESEARCH_DEV" hidden="1">"c1419"</definedName>
    <definedName name="IQ_RESIDENTIAL_LOANS" hidden="1">"c1102"</definedName>
    <definedName name="IQ_REST_ACQUIRED_AFFILIATED_OTHER_RESTAURANTS" hidden="1">"c9873"</definedName>
    <definedName name="IQ_REST_ACQUIRED_FRANCHISE_RESTAURANTS" hidden="1">"c9867"</definedName>
    <definedName name="IQ_REST_ACQUIRED_OWNED_RESTAURANTS" hidden="1">"c9861"</definedName>
    <definedName name="IQ_REST_ACQUIRED_RESTAURANTS" hidden="1">"c9855"</definedName>
    <definedName name="IQ_REST_AFFILIATED_OTHER_RESTAURANTS_BEG" hidden="1">"c9871"</definedName>
    <definedName name="IQ_REST_AVG_VALUE_TRANSACTION" hidden="1">"c9887"</definedName>
    <definedName name="IQ_REST_AVG_VALUE_TRANSACTION_GROWTH" hidden="1">"c9888"</definedName>
    <definedName name="IQ_REST_AVG_WEEKLY_SALES" hidden="1">"c9879"</definedName>
    <definedName name="IQ_REST_AVG_WEEKLY_SALES_FRANCHISE" hidden="1">"c9877"</definedName>
    <definedName name="IQ_REST_AVG_WEEKLY_SALES_OWNED" hidden="1">"c9878"</definedName>
    <definedName name="IQ_REST_CLOSED_AFFILIATED_OTHER_RESTAURANTS" hidden="1">"c9874"</definedName>
    <definedName name="IQ_REST_CLOSED_FRANCHISE_RESTAURANTS" hidden="1">"c9868"</definedName>
    <definedName name="IQ_REST_CLOSED_OWNED_RESTAURANTS" hidden="1">"c9862"</definedName>
    <definedName name="IQ_REST_CLOSED_RESTAURANTS" hidden="1">"c9856"</definedName>
    <definedName name="IQ_REST_FRANCHISE_RESTAURANTS_BEG" hidden="1">"c9865"</definedName>
    <definedName name="IQ_REST_GUEST_COUNT_GROWTH" hidden="1">"c9889"</definedName>
    <definedName name="IQ_REST_OPENED_AFFILIATED_OTHER_RESTAURANTS" hidden="1">"c9872"</definedName>
    <definedName name="IQ_REST_OPENED_FRANCHISE_RESTAURANTS" hidden="1">"c9866"</definedName>
    <definedName name="IQ_REST_OPENED_OWNED_RESTAURANTS" hidden="1">"c9860"</definedName>
    <definedName name="IQ_REST_OPENED_RESTAURANTS" hidden="1">"c9854"</definedName>
    <definedName name="IQ_REST_OPERATING_MARGIN" hidden="1">"c9886"</definedName>
    <definedName name="IQ_REST_OWNED_RESTAURANTS_BEG" hidden="1">"c9859"</definedName>
    <definedName name="IQ_REST_RESTAURANTS_BEG" hidden="1">"c9853"</definedName>
    <definedName name="IQ_REST_SAME_RESTAURANT_SALES" hidden="1">"c9885"</definedName>
    <definedName name="IQ_REST_SAME_RESTAURANT_SALES_FRANCHISE" hidden="1">"c9883"</definedName>
    <definedName name="IQ_REST_SAME_RESTAURANT_SALES_GROWTH" hidden="1">"c9882"</definedName>
    <definedName name="IQ_REST_SAME_RESTAURANT_SALES_GROWTH_FRANCHISE" hidden="1">"c9880"</definedName>
    <definedName name="IQ_REST_SAME_RESTAURANT_SALES_GROWTH_OWNED" hidden="1">"c9881"</definedName>
    <definedName name="IQ_REST_SAME_RESTAURANT_SALES_OWNED" hidden="1">"c9884"</definedName>
    <definedName name="IQ_REST_SOLD_AFFILIATED_OTHER_RESTAURANTS" hidden="1">"c9875"</definedName>
    <definedName name="IQ_REST_SOLD_FRANCHISE_RESTAURANTS" hidden="1">"c9869"</definedName>
    <definedName name="IQ_REST_SOLD_OWNED_RESTAURANTS" hidden="1">"c9863"</definedName>
    <definedName name="IQ_REST_SOLD_RESTAURANTS" hidden="1">"c9857"</definedName>
    <definedName name="IQ_REST_TOTAL_AFFILIATED_OTHER_RESTAURANTS" hidden="1">"c9876"</definedName>
    <definedName name="IQ_REST_TOTAL_FRANCHISE_RESTAURANTS" hidden="1">"c9870"</definedName>
    <definedName name="IQ_REST_TOTAL_OWNED_RESTAURANTS" hidden="1">"c9864"</definedName>
    <definedName name="IQ_REST_TOTAL_RESTAURANTS" hidden="1">"c9858"</definedName>
    <definedName name="IQ_RESTATEMENT_BS" hidden="1">"c1643"</definedName>
    <definedName name="IQ_RESTATEMENT_CF" hidden="1">"c1644"</definedName>
    <definedName name="IQ_RESTATEMENT_IS" hidden="1">"c1642"</definedName>
    <definedName name="IQ_RESTATEMENTS_NET_FDIC" hidden="1">"c6500"</definedName>
    <definedName name="IQ_RESTR_STOCK_COMP" hidden="1">"c3506"</definedName>
    <definedName name="IQ_RESTR_STOCK_COMP_PRETAX" hidden="1">"c3504"</definedName>
    <definedName name="IQ_RESTR_STOCK_COMP_TAX" hidden="1">"c3505"</definedName>
    <definedName name="IQ_RESTRICTED_CASH" hidden="1">"c1103"</definedName>
    <definedName name="IQ_RESTRICTED_CASH_NON_CURRENT" hidden="1">"c6192"</definedName>
    <definedName name="IQ_RESTRICTED_CASH_TOTAL" hidden="1">"c6193"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 hidden="1">"c6264"</definedName>
    <definedName name="IQ_RESTRUCTURE_REIT" hidden="1">"c1110"</definedName>
    <definedName name="IQ_RESTRUCTURE_UTI" hidden="1">"c1111"</definedName>
    <definedName name="IQ_RESTRUCTURED_LOANS" hidden="1">"c1112"</definedName>
    <definedName name="IQ_RESTRUCTURED_LOANS_1_4_RESIDENTIAL_FDIC" hidden="1">"c6378"</definedName>
    <definedName name="IQ_RESTRUCTURED_LOANS_LEASES_FDIC" hidden="1">"c6377"</definedName>
    <definedName name="IQ_RESTRUCTURED_LOANS_NON_1_4_FDIC" hidden="1">"c6379"</definedName>
    <definedName name="IQ_RETAIL_ACQUIRED_AFFILIATED_OTHER_STORES" hidden="1">"c9892"</definedName>
    <definedName name="IQ_RETAIL_ACQUIRED_FRANCHISE_STORES" hidden="1">"c2895"</definedName>
    <definedName name="IQ_RETAIL_ACQUIRED_OWNED_STORES" hidden="1">"c2903"</definedName>
    <definedName name="IQ_RETAIL_ACQUIRED_STORES" hidden="1">"c2887"</definedName>
    <definedName name="IQ_RETAIL_AFFILIATED_OTHER_STORES_BEG" hidden="1">"c9890"</definedName>
    <definedName name="IQ_RETAIL_AVG_SQ_METERS_GROSS" hidden="1">"c9908"</definedName>
    <definedName name="IQ_RETAIL_AVG_SQ_METERS_NET" hidden="1">"c9907"</definedName>
    <definedName name="IQ_RETAIL_AVG_STORE_SIZE_GROSS" hidden="1">"c2066"</definedName>
    <definedName name="IQ_RETAIL_AVG_STORE_SIZE_NET" hidden="1">"c2067"</definedName>
    <definedName name="IQ_RETAIL_AVG_VALUE_TRANSACTION" hidden="1">"c9915"</definedName>
    <definedName name="IQ_RETAIL_AVG_VALUE_TRANSACTION_GROWTH" hidden="1">"c9916"</definedName>
    <definedName name="IQ_RETAIL_AVG_WK_SALES" hidden="1">"c2891"</definedName>
    <definedName name="IQ_RETAIL_AVG_WK_SALES_FRANCHISE" hidden="1">"c2899"</definedName>
    <definedName name="IQ_RETAIL_AVG_WK_SALES_OWNED" hidden="1">"c2907"</definedName>
    <definedName name="IQ_RETAIL_CLOSED_AFFILIATED_OTHER_STORES" hidden="1">"c9893"</definedName>
    <definedName name="IQ_RETAIL_CLOSED_FRANCHISE_STORES" hidden="1">"c2896"</definedName>
    <definedName name="IQ_RETAIL_CLOSED_OWNED_STORES" hidden="1">"c2904"</definedName>
    <definedName name="IQ_RETAIL_CLOSED_STORES" hidden="1">"c2063"</definedName>
    <definedName name="IQ_RETAIL_DEPOSITS_FDIC" hidden="1">"c6488"</definedName>
    <definedName name="IQ_RETAIL_FRANCHISE_STORES_BEG" hidden="1">"c2893"</definedName>
    <definedName name="IQ_RETAIL_GROSS_MARGIN" hidden="1">"c9899"</definedName>
    <definedName name="IQ_RETAIL_IS_RATIO" hidden="1">"c7002"</definedName>
    <definedName name="IQ_RETAIL_IS_RATIO_FC" hidden="1">"c7882"</definedName>
    <definedName name="IQ_RETAIL_IS_RATIO_POP" hidden="1">"c7222"</definedName>
    <definedName name="IQ_RETAIL_IS_RATIO_POP_FC" hidden="1">"c8102"</definedName>
    <definedName name="IQ_RETAIL_IS_RATIO_YOY" hidden="1">"c7442"</definedName>
    <definedName name="IQ_RETAIL_IS_RATIO_YOY_FC" hidden="1">"c8322"</definedName>
    <definedName name="IQ_RETAIL_MERCHANDISE_MARGIN" hidden="1">"c9901"</definedName>
    <definedName name="IQ_RETAIL_OPENED_AFFILIATED_OTHER_STORES" hidden="1">"c9891"</definedName>
    <definedName name="IQ_RETAIL_OPENED_FRANCHISE_STORES" hidden="1">"c2894"</definedName>
    <definedName name="IQ_RETAIL_OPENED_OWNED_STORES" hidden="1">"c2902"</definedName>
    <definedName name="IQ_RETAIL_OPENED_STORES" hidden="1">"c2062"</definedName>
    <definedName name="IQ_RETAIL_OPERATING_MARGIN" hidden="1">"c9900"</definedName>
    <definedName name="IQ_RETAIL_OWNED_STORES_BEG" hidden="1">"c2901"</definedName>
    <definedName name="IQ_RETAIL_SALES" hidden="1">"c7003"</definedName>
    <definedName name="IQ_RETAIL_SALES_APR" hidden="1">"c7663"</definedName>
    <definedName name="IQ_RETAIL_SALES_APR_FC" hidden="1">"c8543"</definedName>
    <definedName name="IQ_RETAIL_SALES_CATALOG" hidden="1">"c9903"</definedName>
    <definedName name="IQ_RETAIL_SALES_FC" hidden="1">"c7883"</definedName>
    <definedName name="IQ_RETAIL_SALES_FOOD" hidden="1">"c7004"</definedName>
    <definedName name="IQ_RETAIL_SALES_FOOD_APR" hidden="1">"c7664"</definedName>
    <definedName name="IQ_RETAIL_SALES_FOOD_APR_FC" hidden="1">"c8544"</definedName>
    <definedName name="IQ_RETAIL_SALES_FOOD_EXCL_VEHICLE" hidden="1">"c7005"</definedName>
    <definedName name="IQ_RETAIL_SALES_FOOD_EXCL_VEHICLE_APR" hidden="1">"c7665"</definedName>
    <definedName name="IQ_RETAIL_SALES_FOOD_EXCL_VEHICLE_APR_FC" hidden="1">"c8545"</definedName>
    <definedName name="IQ_RETAIL_SALES_FOOD_EXCL_VEHICLE_FC" hidden="1">"c7885"</definedName>
    <definedName name="IQ_RETAIL_SALES_FOOD_EXCL_VEHICLE_POP" hidden="1">"c7225"</definedName>
    <definedName name="IQ_RETAIL_SALES_FOOD_EXCL_VEHICLE_POP_FC" hidden="1">"c8105"</definedName>
    <definedName name="IQ_RETAIL_SALES_FOOD_EXCL_VEHICLE_YOY" hidden="1">"c7445"</definedName>
    <definedName name="IQ_RETAIL_SALES_FOOD_EXCL_VEHICLE_YOY_FC" hidden="1">"c8325"</definedName>
    <definedName name="IQ_RETAIL_SALES_FOOD_FC" hidden="1">"c7884"</definedName>
    <definedName name="IQ_RETAIL_SALES_FOOD_POP" hidden="1">"c7224"</definedName>
    <definedName name="IQ_RETAIL_SALES_FOOD_POP_FC" hidden="1">"c8104"</definedName>
    <definedName name="IQ_RETAIL_SALES_FOOD_YOY" hidden="1">"c7444"</definedName>
    <definedName name="IQ_RETAIL_SALES_FOOD_YOY_FC" hidden="1">"c8324"</definedName>
    <definedName name="IQ_RETAIL_SALES_ONLINE" hidden="1">"c9904"</definedName>
    <definedName name="IQ_RETAIL_SALES_POP" hidden="1">"c7223"</definedName>
    <definedName name="IQ_RETAIL_SALES_POP_FC" hidden="1">"c8103"</definedName>
    <definedName name="IQ_RETAIL_SALES_RETAIL" hidden="1">"c9902"</definedName>
    <definedName name="IQ_RETAIL_SALES_SAAR" hidden="1">"c7009"</definedName>
    <definedName name="IQ_RETAIL_SALES_SAAR_APR" hidden="1">"c7669"</definedName>
    <definedName name="IQ_RETAIL_SALES_SAAR_APR_FC" hidden="1">"c8549"</definedName>
    <definedName name="IQ_RETAIL_SALES_SAAR_FC" hidden="1">"c7889"</definedName>
    <definedName name="IQ_RETAIL_SALES_SAAR_POP" hidden="1">"c7229"</definedName>
    <definedName name="IQ_RETAIL_SALES_SAAR_POP_FC" hidden="1">"c8109"</definedName>
    <definedName name="IQ_RETAIL_SALES_SAAR_YOY" hidden="1">"c7449"</definedName>
    <definedName name="IQ_RETAIL_SALES_SAAR_YOY_FC" hidden="1">"c8329"</definedName>
    <definedName name="IQ_RETAIL_SALES_SQ_METER_COMPARABLE_GROSS" hidden="1">"c9914"</definedName>
    <definedName name="IQ_RETAIL_SALES_SQ_METER_COMPARABLE_NET" hidden="1">"c9913"</definedName>
    <definedName name="IQ_RETAIL_SALES_SQ_METER_GROSS" hidden="1">"c9910"</definedName>
    <definedName name="IQ_RETAIL_SALES_SQ_METER_NET" hidden="1">"c9909"</definedName>
    <definedName name="IQ_RETAIL_SALES_SQ_METER_OWNED_GROSS" hidden="1">"c9912"</definedName>
    <definedName name="IQ_RETAIL_SALES_SQ_METER_OWNED_NET" hidden="1">"c9911"</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ALES_VALUE_INDEX" hidden="1">"c7006"</definedName>
    <definedName name="IQ_RETAIL_SALES_VALUE_INDEX_APR" hidden="1">"c7666"</definedName>
    <definedName name="IQ_RETAIL_SALES_VALUE_INDEX_APR_FC" hidden="1">"c8546"</definedName>
    <definedName name="IQ_RETAIL_SALES_VALUE_INDEX_FC" hidden="1">"c7886"</definedName>
    <definedName name="IQ_RETAIL_SALES_VALUE_INDEX_POP" hidden="1">"c7226"</definedName>
    <definedName name="IQ_RETAIL_SALES_VALUE_INDEX_POP_FC" hidden="1">"c8106"</definedName>
    <definedName name="IQ_RETAIL_SALES_VALUE_INDEX_YOY" hidden="1">"c7446"</definedName>
    <definedName name="IQ_RETAIL_SALES_VALUE_INDEX_YOY_FC" hidden="1">"c8326"</definedName>
    <definedName name="IQ_RETAIL_SALES_VOL_INDEX" hidden="1">"c7007"</definedName>
    <definedName name="IQ_RETAIL_SALES_VOL_INDEX_APR" hidden="1">"c7667"</definedName>
    <definedName name="IQ_RETAIL_SALES_VOL_INDEX_APR_FC" hidden="1">"c8547"</definedName>
    <definedName name="IQ_RETAIL_SALES_VOL_INDEX_EXCL_MOTOR" hidden="1">"c7008"</definedName>
    <definedName name="IQ_RETAIL_SALES_VOL_INDEX_EXCL_MOTOR_APR" hidden="1">"c7668"</definedName>
    <definedName name="IQ_RETAIL_SALES_VOL_INDEX_EXCL_MOTOR_APR_FC" hidden="1">"c8548"</definedName>
    <definedName name="IQ_RETAIL_SALES_VOL_INDEX_EXCL_MOTOR_FC" hidden="1">"c7888"</definedName>
    <definedName name="IQ_RETAIL_SALES_VOL_INDEX_EXCL_MOTOR_POP" hidden="1">"c7228"</definedName>
    <definedName name="IQ_RETAIL_SALES_VOL_INDEX_EXCL_MOTOR_POP_FC" hidden="1">"c8108"</definedName>
    <definedName name="IQ_RETAIL_SALES_VOL_INDEX_EXCL_MOTOR_YOY" hidden="1">"c7448"</definedName>
    <definedName name="IQ_RETAIL_SALES_VOL_INDEX_EXCL_MOTOR_YOY_FC" hidden="1">"c8328"</definedName>
    <definedName name="IQ_RETAIL_SALES_VOL_INDEX_FC" hidden="1">"c7887"</definedName>
    <definedName name="IQ_RETAIL_SALES_VOL_INDEX_POP" hidden="1">"c7227"</definedName>
    <definedName name="IQ_RETAIL_SALES_VOL_INDEX_POP_FC" hidden="1">"c8107"</definedName>
    <definedName name="IQ_RETAIL_SALES_VOL_INDEX_YOY" hidden="1">"c7447"</definedName>
    <definedName name="IQ_RETAIL_SALES_VOL_INDEX_YOY_FC" hidden="1">"c8327"</definedName>
    <definedName name="IQ_RETAIL_SALES_YOY" hidden="1">"c7443"</definedName>
    <definedName name="IQ_RETAIL_SALES_YOY_FC" hidden="1">"c8323"</definedName>
    <definedName name="IQ_RETAIL_SAME_STORE_SALES" hidden="1">"c9898"</definedName>
    <definedName name="IQ_RETAIL_SAME_STORE_SALES_FRANCHISE" hidden="1">"c9896"</definedName>
    <definedName name="IQ_RETAIL_SAME_STORE_SALES_OWNED" hidden="1">"c9897"</definedName>
    <definedName name="IQ_RETAIL_SOLD_AFFILIATED_OTHER_STORES" hidden="1">"c9894"</definedName>
    <definedName name="IQ_RETAIL_SOLD_FRANCHISE_STORES" hidden="1">"c2897"</definedName>
    <definedName name="IQ_RETAIL_SOLD_OWNED_STORES" hidden="1">"c2905"</definedName>
    <definedName name="IQ_RETAIL_SOLD_STORES" hidden="1">"c2889"</definedName>
    <definedName name="IQ_RETAIL_SQ_FOOTAGE" hidden="1">"c2064"</definedName>
    <definedName name="IQ_RETAIL_STORE_SELLING_AREA" hidden="1">"c2065"</definedName>
    <definedName name="IQ_RETAIL_STORES_BEG" hidden="1">"c2885"</definedName>
    <definedName name="IQ_RETAIL_TOTAL_AFFILIATED_OTHER_STORES" hidden="1">"c9895"</definedName>
    <definedName name="IQ_RETAIL_TOTAL_FRANCHISE_STORES" hidden="1">"c2898"</definedName>
    <definedName name="IQ_RETAIL_TOTAL_OWNED_STORES" hidden="1">"c2906"</definedName>
    <definedName name="IQ_RETAIL_TOTAL_SQ_METERS_GROSS" hidden="1">"c9906"</definedName>
    <definedName name="IQ_RETAIL_TOTAL_SQ_METERS_NET" hidden="1">"c9905"</definedName>
    <definedName name="IQ_RETAIL_TOTAL_STORES" hidden="1">"c2061"</definedName>
    <definedName name="IQ_RETAINED_EARN" hidden="1">"c1420"</definedName>
    <definedName name="IQ_RETAINED_EARNINGS_AVERAGE_EQUITY_FDIC" hidden="1">"c6733"</definedName>
    <definedName name="IQ_RETURN_ASSETS" hidden="1">"c1113"</definedName>
    <definedName name="IQ_RETURN_ASSETS_BANK" hidden="1">"c1114"</definedName>
    <definedName name="IQ_RETURN_ASSETS_BROK" hidden="1">"c1115"</definedName>
    <definedName name="IQ_RETURN_ASSETS_FDIC" hidden="1">"c6730"</definedName>
    <definedName name="IQ_RETURN_ASSETS_FS" hidden="1">"c1116"</definedName>
    <definedName name="IQ_RETURN_CAPITAL" hidden="1">"c1117"</definedName>
    <definedName name="IQ_RETURN_EMBEDDED_VALUE" hidden="1">"c9974"</definedName>
    <definedName name="IQ_RETURN_EQUITY" hidden="1">"c1118"</definedName>
    <definedName name="IQ_RETURN_EQUITY_BANK" hidden="1">"c1119"</definedName>
    <definedName name="IQ_RETURN_EQUITY_BROK" hidden="1">"c1120"</definedName>
    <definedName name="IQ_RETURN_EQUITY_FDIC" hidden="1">"c6732"</definedName>
    <definedName name="IQ_RETURN_EQUITY_FS" hidden="1">"c1121"</definedName>
    <definedName name="IQ_RETURN_INVESTMENT" hidden="1">"c1421"</definedName>
    <definedName name="IQ_REV" hidden="1">"c1122"</definedName>
    <definedName name="IQ_REV_AP" hidden="1">"c8873"</definedName>
    <definedName name="IQ_REV_AP_ABS" hidden="1">"c8892"</definedName>
    <definedName name="IQ_REV_BEFORE_LL" hidden="1">"c1123"</definedName>
    <definedName name="IQ_REV_NAME_AP" hidden="1">"c8911"</definedName>
    <definedName name="IQ_REV_NAME_AP_ABS" hidden="1">"c8930"</definedName>
    <definedName name="IQ_REV_STDDEV_EST" hidden="1">"c1124"</definedName>
    <definedName name="IQ_REV_STDDEV_EST_CIQ" hidden="1">"c3621"</definedName>
    <definedName name="IQ_REV_STDDEV_EST_REUT" hidden="1">"c3639"</definedName>
    <definedName name="IQ_REV_UTI" hidden="1">"c1125"</definedName>
    <definedName name="IQ_REVALUATION_GAINS_FDIC" hidden="1">"c6428"</definedName>
    <definedName name="IQ_REVALUATION_LOSSES_FDIC" hidden="1">"c6429"</definedName>
    <definedName name="IQ_REVENUE" hidden="1">"c1422"</definedName>
    <definedName name="IQ_REVENUE_10K" hidden="1">"IQ_REVENUE_10K"</definedName>
    <definedName name="IQ_REVENUE_10Q" hidden="1">"IQ_REVENUE_10Q"</definedName>
    <definedName name="IQ_REVENUE_10Q1" hidden="1">"IQ_REVENUE_10Q1"</definedName>
    <definedName name="IQ_REVENUE_ACT_OR_EST" hidden="1">"c2214"</definedName>
    <definedName name="IQ_REVENUE_ACT_OR_EST_CIQ" hidden="1">"c5059"</definedName>
    <definedName name="IQ_REVENUE_EST" hidden="1">"c1126"</definedName>
    <definedName name="IQ_REVENUE_EST_1" hidden="1">"c190"</definedName>
    <definedName name="IQ_REVENUE_EST_CIQ" hidden="1">"c3616"</definedName>
    <definedName name="IQ_REVENUE_EST_REUT" hidden="1">"c3634"</definedName>
    <definedName name="IQ_REVENUE_GROWTH_1" hidden="1">"c155"</definedName>
    <definedName name="IQ_REVENUE_GROWTH_2" hidden="1">"c159"</definedName>
    <definedName name="IQ_REVENUE_HIGH_EST" hidden="1">"c1127"</definedName>
    <definedName name="IQ_REVENUE_HIGH_EST_CIQ" hidden="1">"c3618"</definedName>
    <definedName name="IQ_REVENUE_HIGH_EST_REUT" hidden="1">"c3636"</definedName>
    <definedName name="IQ_REVENUE_LOW_EST" hidden="1">"c1128"</definedName>
    <definedName name="IQ_REVENUE_LOW_EST_CIQ" hidden="1">"c3619"</definedName>
    <definedName name="IQ_REVENUE_LOW_EST_REUT" hidden="1">"c3637"</definedName>
    <definedName name="IQ_REVENUE_MEDIAN_EST" hidden="1">"c1662"</definedName>
    <definedName name="IQ_REVENUE_MEDIAN_EST_CIQ" hidden="1">"c3617"</definedName>
    <definedName name="IQ_REVENUE_MEDIAN_EST_REUT" hidden="1">"c3635"</definedName>
    <definedName name="IQ_REVENUE_NUM_EST" hidden="1">"c1129"</definedName>
    <definedName name="IQ_REVENUE_NUM_EST_CIQ" hidden="1">"c3620"</definedName>
    <definedName name="IQ_REVENUE_NUM_EST_REUT" hidden="1">"c3638"</definedName>
    <definedName name="IQ_REVISION_DATE_" hidden="1">39545.3291782407</definedName>
    <definedName name="IQ_RISK_ADJ_BANK_ASSETS" hidden="1">"c2670"</definedName>
    <definedName name="IQ_RISK_WEIGHTED_ASSETS_FDIC" hidden="1">"c6370"</definedName>
    <definedName name="IQ_ROYALTY_REVENUE_COAL" hidden="1">"c15932"</definedName>
    <definedName name="IQ_SALARIED_WORKFORCE" hidden="1">"c7010"</definedName>
    <definedName name="IQ_SALARIED_WORKFORCE_APR" hidden="1">"c7670"</definedName>
    <definedName name="IQ_SALARIED_WORKFORCE_APR_FC" hidden="1">"c8550"</definedName>
    <definedName name="IQ_SALARIED_WORKFORCE_FC" hidden="1">"c7890"</definedName>
    <definedName name="IQ_SALARIED_WORKFORCE_POP" hidden="1">"c7230"</definedName>
    <definedName name="IQ_SALARIED_WORKFORCE_POP_FC" hidden="1">"c8110"</definedName>
    <definedName name="IQ_SALARIED_WORKFORCE_YOY" hidden="1">"c7450"</definedName>
    <definedName name="IQ_SALARIED_WORKFORCE_YOY_FC" hidden="1">"c8330"</definedName>
    <definedName name="IQ_SALARY" hidden="1">"c1130"</definedName>
    <definedName name="IQ_SALARY_FDIC" hidden="1">"c6576"</definedName>
    <definedName name="IQ_SALE_CONVERSION_RETIREMENT_STOCK_FDIC" hidden="1">"c6661"</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 hidden="1">"c6284"</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S_MARKETING" hidden="1">"c2240"</definedName>
    <definedName name="IQ_SAME_STORE" hidden="1">"c1149"</definedName>
    <definedName name="IQ_SAME_STORE_FRANCHISE" hidden="1">"c2900"</definedName>
    <definedName name="IQ_SAME_STORE_OWNED" hidden="1">"c2908"</definedName>
    <definedName name="IQ_SAME_STORE_TOTAL" hidden="1">"c2892"</definedName>
    <definedName name="IQ_SAVING_DEP" hidden="1">"c1150"</definedName>
    <definedName name="IQ_SAVINGS_RATE_DISP_INC_PCT" hidden="1">"c7011"</definedName>
    <definedName name="IQ_SAVINGS_RATE_DISP_INC_PCT_FC" hidden="1">"c7891"</definedName>
    <definedName name="IQ_SAVINGS_RATE_DISP_INC_PCT_POP" hidden="1">"c7231"</definedName>
    <definedName name="IQ_SAVINGS_RATE_DISP_INC_PCT_POP_FC" hidden="1">"c8111"</definedName>
    <definedName name="IQ_SAVINGS_RATE_DISP_INC_PCT_YOY" hidden="1">"c7451"</definedName>
    <definedName name="IQ_SAVINGS_RATE_DISP_INC_PCT_YOY_FC" hidden="1">"c8331"</definedName>
    <definedName name="IQ_SAVINGS_RATE_GDP_PCT" hidden="1">"c7012"</definedName>
    <definedName name="IQ_SAVINGS_RATE_GDP_PCT_FC" hidden="1">"c7892"</definedName>
    <definedName name="IQ_SAVINGS_RATE_GDP_PCT_POP" hidden="1">"c7232"</definedName>
    <definedName name="IQ_SAVINGS_RATE_GDP_PCT_POP_FC" hidden="1">"c8112"</definedName>
    <definedName name="IQ_SAVINGS_RATE_GDP_PCT_YOY" hidden="1">"c7452"</definedName>
    <definedName name="IQ_SAVINGS_RATE_GDP_PCT_YOY_FC" hidden="1">"c8332"</definedName>
    <definedName name="IQ_SAVINGS_RATE_PERSONAL_INC_PCT" hidden="1">"c7013"</definedName>
    <definedName name="IQ_SAVINGS_RATE_PERSONAL_INC_PCT_FC" hidden="1">"c7893"</definedName>
    <definedName name="IQ_SAVINGS_RATE_PERSONAL_INC_PCT_POP" hidden="1">"c7233"</definedName>
    <definedName name="IQ_SAVINGS_RATE_PERSONAL_INC_PCT_POP_FC" hidden="1">"c8113"</definedName>
    <definedName name="IQ_SAVINGS_RATE_PERSONAL_INC_PCT_YOY" hidden="1">"c7453"</definedName>
    <definedName name="IQ_SAVINGS_RATE_PERSONAL_INC_PCT_YOY_FC" hidden="1">"c8333"</definedName>
    <definedName name="IQ_SEC_PURCHASED_RESELL" hidden="1">"c5513"</definedName>
    <definedName name="IQ_SECUR_RECEIV" hidden="1">"c1151"</definedName>
    <definedName name="IQ_SECURED_1_4_FAMILY_RESIDENTIAL_CHARGE_OFFS_FDIC" hidden="1">"c6590"</definedName>
    <definedName name="IQ_SECURED_1_4_FAMILY_RESIDENTIAL_NET_CHARGE_OFFS_FDIC" hidden="1">"c6628"</definedName>
    <definedName name="IQ_SECURED_1_4_FAMILY_RESIDENTIAL_RECOVERIES_FDIC" hidden="1">"c6609"</definedName>
    <definedName name="IQ_SECURED_DEBT" hidden="1">"c2546"</definedName>
    <definedName name="IQ_SECURED_DEBT_PCT" hidden="1">"c2547"</definedName>
    <definedName name="IQ_SECURED_FARMLAND_CHARGE_OFFS_FDIC" hidden="1">"c6593"</definedName>
    <definedName name="IQ_SECURED_FARMLAND_NET_CHARGE_OFFS_FDIC" hidden="1">"c6631"</definedName>
    <definedName name="IQ_SECURED_FARMLAND_RECOVERIES_FDIC" hidden="1">"c6612"</definedName>
    <definedName name="IQ_SECURED_MULTIFAMILY_RESIDENTIAL_CHARGE_OFFS_FDIC" hidden="1">"c6591"</definedName>
    <definedName name="IQ_SECURED_MULTIFAMILY_RESIDENTIAL_NET_CHARGE_OFFS_FDIC" hidden="1">"c6629"</definedName>
    <definedName name="IQ_SECURED_MULTIFAMILY_RESIDENTIAL_RECOVERIES_FDIC" hidden="1">"c6610"</definedName>
    <definedName name="IQ_SECURED_NONFARM_NONRESIDENTIAL_CHARGE_OFFS_FDIC" hidden="1">"c6592"</definedName>
    <definedName name="IQ_SECURED_NONFARM_NONRESIDENTIAL_NET_CHARGE_OFFS_FDIC" hidden="1">"c6630"</definedName>
    <definedName name="IQ_SECURED_NONFARM_NONRESIDENTIAL_RECOVERIES_FDIC" hidden="1">"c6611"</definedName>
    <definedName name="IQ_SECURITIES_GAINS_FDIC" hidden="1">"c6584"</definedName>
    <definedName name="IQ_SECURITIES_ISSUED_STATES_FDIC" hidden="1">"c6300"</definedName>
    <definedName name="IQ_SECURITIES_LENT_FDIC" hidden="1">"c6532"</definedName>
    <definedName name="IQ_SECURITIES_UNDERWRITING_FDIC" hidden="1">"c6529"</definedName>
    <definedName name="IQ_SECURITY_BORROW" hidden="1">"c1152"</definedName>
    <definedName name="IQ_SECURITY_LEVEL" hidden="1">"c2159"</definedName>
    <definedName name="IQ_SECURITY_NOTES" hidden="1">"c2202"</definedName>
    <definedName name="IQ_SECURITY_OWN" hidden="1">"c1153"</definedName>
    <definedName name="IQ_SECURITY_RESELL" hidden="1">"c1154"</definedName>
    <definedName name="IQ_SECURITY_TYPE" hidden="1">"c2158"</definedName>
    <definedName name="IQ_SEMI_BACKLOG" hidden="1">"c10005"</definedName>
    <definedName name="IQ_SEMI_BACKLOG_AVG_PRICE" hidden="1">"c10006"</definedName>
    <definedName name="IQ_SEMI_BACKLOG_VALUE" hidden="1">"c10007"</definedName>
    <definedName name="IQ_SEMI_BOOK_TO_BILL_RATIO" hidden="1">"c10008"</definedName>
    <definedName name="IQ_SEMI_ORDER_AVG_PRICE" hidden="1">"c10002"</definedName>
    <definedName name="IQ_SEMI_ORDER_VALUE" hidden="1">"c10003"</definedName>
    <definedName name="IQ_SEMI_ORDER_VALUE_CHANGE" hidden="1">"c10004"</definedName>
    <definedName name="IQ_SEMI_ORDERS" hidden="1">"c10001"</definedName>
    <definedName name="IQ_SEMI_WARRANTY_RES_ACQ" hidden="1">"c10011"</definedName>
    <definedName name="IQ_SEMI_WARRANTY_RES_BEG" hidden="1">"c10009"</definedName>
    <definedName name="IQ_SEMI_WARRANTY_RES_END" hidden="1">"c10014"</definedName>
    <definedName name="IQ_SEMI_WARRANTY_RES_ISS" hidden="1">"c10010"</definedName>
    <definedName name="IQ_SEMI_WARRANTY_RES_OTHER" hidden="1">"c10013"</definedName>
    <definedName name="IQ_SEMI_WARRANTY_RES_PAY" hidden="1">"c10012"</definedName>
    <definedName name="IQ_SEPARATE_ACCT_ASSETS" hidden="1">"c1155"</definedName>
    <definedName name="IQ_SEPARATE_ACCT_LIAB" hidden="1">"c1156"</definedName>
    <definedName name="IQ_SERV_CHARGE_DEPOSITS" hidden="1">"c1157"</definedName>
    <definedName name="IQ_SERVICE_CHARGES_FDIC" hidden="1">"c6572"</definedName>
    <definedName name="IQ_SGA" hidden="1">"c1158"</definedName>
    <definedName name="IQ_SGA_BNK" hidden="1">"c1159"</definedName>
    <definedName name="IQ_SGA_INS" hidden="1">"c1160"</definedName>
    <definedName name="IQ_SGA_MARGIN" hidden="1">"c1898"</definedName>
    <definedName name="IQ_SGA_RE" hidden="1">"c6265"</definedName>
    <definedName name="IQ_SGA_REIT" hidden="1">"c1161"</definedName>
    <definedName name="IQ_SGA_SUPPL" hidden="1">"c1162"</definedName>
    <definedName name="IQ_SGA_UTI" hidden="1">"c1163"</definedName>
    <definedName name="IQ_SHAREOUTSTANDING" hidden="1">"c1347"</definedName>
    <definedName name="IQ_SHARES_PURCHASED_AVERAGE_PRICE" hidden="1">"c5821"</definedName>
    <definedName name="IQ_SHARES_PURCHASED_QUARTER" hidden="1">"c5820"</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INTEREST_VOLUME" hidden="1">"c228"</definedName>
    <definedName name="IQ_SHORT_TERM_INVEST" hidden="1">"c1425"</definedName>
    <definedName name="IQ_SMALL_INT_BEAR_CD" hidden="1">"c1166"</definedName>
    <definedName name="IQ_SOC_SEC_RECEIPTS_SAAR_USD_APR_FC" hidden="1">"c12005"</definedName>
    <definedName name="IQ_SOC_SEC_RECEIPTS_SAAR_USD_FC" hidden="1">"c12002"</definedName>
    <definedName name="IQ_SOC_SEC_RECEIPTS_SAAR_USD_POP_FC" hidden="1">"c12003"</definedName>
    <definedName name="IQ_SOC_SEC_RECEIPTS_SAAR_USD_YOY_FC" hidden="1">"c12004"</definedName>
    <definedName name="IQ_SOC_SEC_RECEIPTS_USD_APR_FC" hidden="1">"c12001"</definedName>
    <definedName name="IQ_SOC_SEC_RECEIPTS_USD_FC" hidden="1">"c11998"</definedName>
    <definedName name="IQ_SOC_SEC_RECEIPTS_USD_POP_FC" hidden="1">"c11999"</definedName>
    <definedName name="IQ_SOC_SEC_RECEIPTS_USD_YOY_FC" hidden="1">"c12000"</definedName>
    <definedName name="IQ_SOCIAL_SEC_RECEIPTS" hidden="1">"c7015"</definedName>
    <definedName name="IQ_SOCIAL_SEC_RECEIPTS_APR" hidden="1">"c7675"</definedName>
    <definedName name="IQ_SOCIAL_SEC_RECEIPTS_APR_FC" hidden="1">"c8555"</definedName>
    <definedName name="IQ_SOCIAL_SEC_RECEIPTS_FC" hidden="1">"c7895"</definedName>
    <definedName name="IQ_SOCIAL_SEC_RECEIPTS_POP" hidden="1">"c7235"</definedName>
    <definedName name="IQ_SOCIAL_SEC_RECEIPTS_POP_FC" hidden="1">"c8115"</definedName>
    <definedName name="IQ_SOCIAL_SEC_RECEIPTS_SAAR" hidden="1">"c7016"</definedName>
    <definedName name="IQ_SOCIAL_SEC_RECEIPTS_SAAR_APR" hidden="1">"c7676"</definedName>
    <definedName name="IQ_SOCIAL_SEC_RECEIPTS_SAAR_APR_FC" hidden="1">"c8556"</definedName>
    <definedName name="IQ_SOCIAL_SEC_RECEIPTS_SAAR_FC" hidden="1">"c7896"</definedName>
    <definedName name="IQ_SOCIAL_SEC_RECEIPTS_SAAR_POP" hidden="1">"c7236"</definedName>
    <definedName name="IQ_SOCIAL_SEC_RECEIPTS_SAAR_POP_FC" hidden="1">"c8116"</definedName>
    <definedName name="IQ_SOCIAL_SEC_RECEIPTS_SAAR_YOY" hidden="1">"c7456"</definedName>
    <definedName name="IQ_SOCIAL_SEC_RECEIPTS_SAAR_YOY_FC" hidden="1">"c8336"</definedName>
    <definedName name="IQ_SOCIAL_SEC_RECEIPTS_YOY" hidden="1">"c7455"</definedName>
    <definedName name="IQ_SOCIAL_SEC_RECEIPTS_YOY_FC" hidden="1">"c8335"</definedName>
    <definedName name="IQ_SOFTWARE" hidden="1">"c1167"</definedName>
    <definedName name="IQ_SOURCE" hidden="1">"c1168"</definedName>
    <definedName name="IQ_SP" hidden="1">"c2171"</definedName>
    <definedName name="IQ_SP_BANK" hidden="1">"c2637"</definedName>
    <definedName name="IQ_SP_BANK_ACTION" hidden="1">"c2636"</definedName>
    <definedName name="IQ_SP_BANK_DATE" hidden="1">"c2635"</definedName>
    <definedName name="IQ_SP_DATE" hidden="1">"c2172"</definedName>
    <definedName name="IQ_SP_FIN_ENHANCE_FX" hidden="1">"c2631"</definedName>
    <definedName name="IQ_SP_FIN_ENHANCE_FX_ACTION" hidden="1">"c2630"</definedName>
    <definedName name="IQ_SP_FIN_ENHANCE_FX_DATE" hidden="1">"c2629"</definedName>
    <definedName name="IQ_SP_FIN_ENHANCE_LC" hidden="1">"c2634"</definedName>
    <definedName name="IQ_SP_FIN_ENHANCE_LC_ACTION" hidden="1">"c2633"</definedName>
    <definedName name="IQ_SP_FIN_ENHANCE_LC_DATE" hidden="1">"c2632"</definedName>
    <definedName name="IQ_SP_FIN_STRENGTH_LC_ACTION_LT" hidden="1">"c2625"</definedName>
    <definedName name="IQ_SP_FIN_STRENGTH_LC_ACTION_ST" hidden="1">"c2626"</definedName>
    <definedName name="IQ_SP_FIN_STRENGTH_LC_DATE_LT" hidden="1">"c2623"</definedName>
    <definedName name="IQ_SP_FIN_STRENGTH_LC_DATE_ST" hidden="1">"c2624"</definedName>
    <definedName name="IQ_SP_FIN_STRENGTH_LC_LT" hidden="1">"c2627"</definedName>
    <definedName name="IQ_SP_FIN_STRENGTH_LC_ST" hidden="1">"c2628"</definedName>
    <definedName name="IQ_SP_FX_ACTION_LT" hidden="1">"c2613"</definedName>
    <definedName name="IQ_SP_FX_ACTION_ST" hidden="1">"c2614"</definedName>
    <definedName name="IQ_SP_FX_DATE_LT" hidden="1">"c2611"</definedName>
    <definedName name="IQ_SP_FX_DATE_ST" hidden="1">"c2612"</definedName>
    <definedName name="IQ_SP_FX_LT" hidden="1">"c2615"</definedName>
    <definedName name="IQ_SP_FX_ST" hidden="1">"c2616"</definedName>
    <definedName name="IQ_SP_ISSUE_ACTION" hidden="1">"c2644"</definedName>
    <definedName name="IQ_SP_ISSUE_DATE" hidden="1">"c2643"</definedName>
    <definedName name="IQ_SP_ISSUE_LT" hidden="1">"c2645"</definedName>
    <definedName name="IQ_SP_ISSUE_OUTLOOK_WATCH" hidden="1">"c2650"</definedName>
    <definedName name="IQ_SP_ISSUE_OUTLOOK_WATCH_DATE" hidden="1">"c2649"</definedName>
    <definedName name="IQ_SP_ISSUE_RECOVER" hidden="1">"c2648"</definedName>
    <definedName name="IQ_SP_ISSUE_RECOVER_ACTION" hidden="1">"c2647"</definedName>
    <definedName name="IQ_SP_ISSUE_RECOVER_DATE" hidden="1">"c2646"</definedName>
    <definedName name="IQ_SP_LC_ACTION_LT" hidden="1">"c2619"</definedName>
    <definedName name="IQ_SP_LC_ACTION_ST" hidden="1">"c2620"</definedName>
    <definedName name="IQ_SP_LC_DATE_LT" hidden="1">"c2617"</definedName>
    <definedName name="IQ_SP_LC_DATE_ST" hidden="1">"c2618"</definedName>
    <definedName name="IQ_SP_LC_LT" hidden="1">"c2621"</definedName>
    <definedName name="IQ_SP_LC_ST" hidden="1">"c2622"</definedName>
    <definedName name="IQ_SP_OUTLOOK_WATCH" hidden="1">"c2639"</definedName>
    <definedName name="IQ_SP_OUTLOOK_WATCH_DATE" hidden="1">"c2638"</definedName>
    <definedName name="IQ_SP_REASON" hidden="1">"c2174"</definedName>
    <definedName name="IQ_SP_STATUS" hidden="1">"c2173"</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 hidden="1">"c6266"</definedName>
    <definedName name="IQ_SPECIAL_DIV_CF_REIT" hidden="1">"c1174"</definedName>
    <definedName name="IQ_SPECIAL_DIV_CF_UTI" hidden="1">"c1175"</definedName>
    <definedName name="IQ_SPECIAL_DIV_SHARE" hidden="1">"c3007"</definedName>
    <definedName name="IQ_SQ_FT_LEASED_GROSS_CONSOL" hidden="1">"c8820"</definedName>
    <definedName name="IQ_SQ_FT_LEASED_GROSS_MANAGED" hidden="1">"c8822"</definedName>
    <definedName name="IQ_SQ_FT_LEASED_GROSS_OTHER" hidden="1">"c8823"</definedName>
    <definedName name="IQ_SQ_FT_LEASED_GROSS_TOTAL" hidden="1">"c8824"</definedName>
    <definedName name="IQ_SQ_FT_LEASED_GROSS_UNCONSOL" hidden="1">"c8821"</definedName>
    <definedName name="IQ_SQ_FT_LEASED_NET_CONSOL" hidden="1">"c8825"</definedName>
    <definedName name="IQ_SQ_FT_LEASED_NET_MANAGED" hidden="1">"c8827"</definedName>
    <definedName name="IQ_SQ_FT_LEASED_NET_OTHER" hidden="1">"c8828"</definedName>
    <definedName name="IQ_SQ_FT_LEASED_NET_TOTAL" hidden="1">"c8829"</definedName>
    <definedName name="IQ_SQ_FT_LEASED_NET_UNCONSOL" hidden="1">"c8826"</definedName>
    <definedName name="IQ_SQ_METER_LEASED_GROSS_CONSOL" hidden="1">"c8830"</definedName>
    <definedName name="IQ_SQ_METER_LEASED_GROSS_MANAGED" hidden="1">"c8832"</definedName>
    <definedName name="IQ_SQ_METER_LEASED_GROSS_OTHER" hidden="1">"c8833"</definedName>
    <definedName name="IQ_SQ_METER_LEASED_GROSS_TOTAL" hidden="1">"c8834"</definedName>
    <definedName name="IQ_SQ_METER_LEASED_GROSS_UNCONSOL" hidden="1">"c8831"</definedName>
    <definedName name="IQ_SQ_METER_LEASED_NET_CONSOL" hidden="1">"c8835"</definedName>
    <definedName name="IQ_SQ_METER_LEASED_NET_MANAGED" hidden="1">"c8837"</definedName>
    <definedName name="IQ_SQ_METER_LEASED_NET_OTHER" hidden="1">"c8838"</definedName>
    <definedName name="IQ_SQ_METER_LEASED_NET_TOTAL" hidden="1">"c8839"</definedName>
    <definedName name="IQ_SQ_METER_LEASED_NET_UNCONSOL" hidden="1">"c8836"</definedName>
    <definedName name="IQ_SR_BONDS_NOTES" hidden="1">"c2501"</definedName>
    <definedName name="IQ_SR_BONDS_NOTES_PCT" hidden="1">"c2502"</definedName>
    <definedName name="IQ_SR_DEBT" hidden="1">"c2526"</definedName>
    <definedName name="IQ_SR_DEBT_EBITDA" hidden="1">"c2552"</definedName>
    <definedName name="IQ_SR_DEBT_EBITDA_CAPEX" hidden="1">"c2553"</definedName>
    <definedName name="IQ_SR_DEBT_PCT" hidden="1">"c2527"</definedName>
    <definedName name="IQ_SR_SUB_DEBT" hidden="1">"c2530"</definedName>
    <definedName name="IQ_SR_SUB_DEBT_EBITDA" hidden="1">"c2556"</definedName>
    <definedName name="IQ_SR_SUB_DEBT_EBITDA_CAPEX" hidden="1">"c2557"</definedName>
    <definedName name="IQ_SR_SUB_DEBT_PCT" hidden="1">"c2531"</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 hidden="1">"c6267"</definedName>
    <definedName name="IQ_ST_DEBT_ISSUED_REIT" hidden="1">"c1186"</definedName>
    <definedName name="IQ_ST_DEBT_ISSUED_UTI" hidden="1">"c1187"</definedName>
    <definedName name="IQ_ST_DEBT_PCT" hidden="1">"c2539"</definedName>
    <definedName name="IQ_ST_DEBT_RE" hidden="1">"c6268"</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 hidden="1">"c6269"</definedName>
    <definedName name="IQ_ST_DEBT_REPAID_REIT" hidden="1">"c1194"</definedName>
    <definedName name="IQ_ST_DEBT_REPAID_UTI" hidden="1">"c1195"</definedName>
    <definedName name="IQ_ST_DEBT_UTI" hidden="1">"c1196"</definedName>
    <definedName name="IQ_ST_FHLB_DEBT" hidden="1">"c5658"</definedName>
    <definedName name="IQ_ST_INVEST" hidden="1">"c1197"</definedName>
    <definedName name="IQ_ST_INVEST_UTI" hidden="1">"c1198"</definedName>
    <definedName name="IQ_ST_NOTE_RECEIV" hidden="1">"c1199"</definedName>
    <definedName name="IQ_STATE" hidden="1">"c1200"</definedName>
    <definedName name="IQ_STATE_LOCAL_SPENDING_SAAR" hidden="1">"c7017"</definedName>
    <definedName name="IQ_STATE_LOCAL_SPENDING_SAAR_APR" hidden="1">"c7677"</definedName>
    <definedName name="IQ_STATE_LOCAL_SPENDING_SAAR_APR_FC" hidden="1">"c8557"</definedName>
    <definedName name="IQ_STATE_LOCAL_SPENDING_SAAR_FC" hidden="1">"c7897"</definedName>
    <definedName name="IQ_STATE_LOCAL_SPENDING_SAAR_POP" hidden="1">"c7237"</definedName>
    <definedName name="IQ_STATE_LOCAL_SPENDING_SAAR_POP_FC" hidden="1">"c8117"</definedName>
    <definedName name="IQ_STATE_LOCAL_SPENDING_SAAR_YOY" hidden="1">"c7457"</definedName>
    <definedName name="IQ_STATE_LOCAL_SPENDING_SAAR_YOY_FC" hidden="1">"c8337"</definedName>
    <definedName name="IQ_STATES_NONTRANSACTION_ACCOUNTS_FDIC" hidden="1">"c6547"</definedName>
    <definedName name="IQ_STATES_TOTAL_DEPOSITS_FDIC" hidden="1">"c6473"</definedName>
    <definedName name="IQ_STATES_TRANSACTION_ACCOUNTS_FDIC" hidden="1">"c6539"</definedName>
    <definedName name="IQ_STATUTORY_SURPLUS" hidden="1">"c1201"</definedName>
    <definedName name="IQ_STOCK_BASED" hidden="1">"c1202"</definedName>
    <definedName name="IQ_STOCK_BASED_AT" hidden="1">"c2999"</definedName>
    <definedName name="IQ_STOCK_BASED_CF" hidden="1">"c1203"</definedName>
    <definedName name="IQ_STOCK_BASED_COGS" hidden="1">"c2990"</definedName>
    <definedName name="IQ_STOCK_BASED_COMP" hidden="1">"c3512"</definedName>
    <definedName name="IQ_STOCK_BASED_COMP_PRETAX" hidden="1">"c3510"</definedName>
    <definedName name="IQ_STOCK_BASED_COMP_TAX" hidden="1">"c3511"</definedName>
    <definedName name="IQ_STOCK_BASED_GA" hidden="1">"c2993"</definedName>
    <definedName name="IQ_STOCK_BASED_OTHER" hidden="1">"c2995"</definedName>
    <definedName name="IQ_STOCK_BASED_RD" hidden="1">"c2991"</definedName>
    <definedName name="IQ_STOCK_BASED_SGA" hidden="1">"c2994"</definedName>
    <definedName name="IQ_STOCK_BASED_SM" hidden="1">"c2992"</definedName>
    <definedName name="IQ_STOCK_BASED_TOTAL" hidden="1">"c3040"</definedName>
    <definedName name="IQ_STOCK_OPTIONS_COMP" hidden="1">"c3509"</definedName>
    <definedName name="IQ_STOCK_OPTIONS_COMP_PRETAX" hidden="1">"c3507"</definedName>
    <definedName name="IQ_STOCK_OPTIONS_COMP_TAX" hidden="1">"c3508"</definedName>
    <definedName name="IQ_STRATEGY_NOTE" hidden="1">"c6791"</definedName>
    <definedName name="IQ_STRIKE_PRICE_ISSUED" hidden="1">"c1645"</definedName>
    <definedName name="IQ_STRIKE_PRICE_OS" hidden="1">"c1646"</definedName>
    <definedName name="IQ_STW" hidden="1">"c2166"</definedName>
    <definedName name="IQ_SUB_BONDS_NOTES" hidden="1">"c2503"</definedName>
    <definedName name="IQ_SUB_BONDS_NOTES_PCT" hidden="1">"c2504"</definedName>
    <definedName name="IQ_SUB_DEBT" hidden="1">"c2532"</definedName>
    <definedName name="IQ_SUB_DEBT_EBITDA" hidden="1">"c2558"</definedName>
    <definedName name="IQ_SUB_DEBT_EBITDA_CAPEX" hidden="1">"c2559"</definedName>
    <definedName name="IQ_SUB_DEBT_FDIC" hidden="1">"c6346"</definedName>
    <definedName name="IQ_SUB_DEBT_PCT" hidden="1">"c2533"</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URPLUS_FDIC" hidden="1">"c6351"</definedName>
    <definedName name="IQ_SVA" hidden="1">"c1214"</definedName>
    <definedName name="IQ_TARGET_PRICE_LASTCLOSE" hidden="1">"c1855"</definedName>
    <definedName name="IQ_TARGET_PRICE_NUM" hidden="1">"c1653"</definedName>
    <definedName name="IQ_TARGET_PRICE_NUM_CIQ" hidden="1">"c4661"</definedName>
    <definedName name="IQ_TARGET_PRICE_NUM_REUT" hidden="1">"c5319"</definedName>
    <definedName name="IQ_TARGET_PRICE_STDDEV" hidden="1">"c1654"</definedName>
    <definedName name="IQ_TARGET_PRICE_STDDEV_CIQ" hidden="1">"c4662"</definedName>
    <definedName name="IQ_TARGET_PRICE_STDDEV_REUT" hidden="1">"c5320"</definedName>
    <definedName name="IQ_TAX_BENEFIT_CF_1YR" hidden="1">"c3483"</definedName>
    <definedName name="IQ_TAX_BENEFIT_CF_2YR" hidden="1">"c3484"</definedName>
    <definedName name="IQ_TAX_BENEFIT_CF_3YR" hidden="1">"c3485"</definedName>
    <definedName name="IQ_TAX_BENEFIT_CF_4YR" hidden="1">"c3486"</definedName>
    <definedName name="IQ_TAX_BENEFIT_CF_5YR" hidden="1">"c3487"</definedName>
    <definedName name="IQ_TAX_BENEFIT_CF_AFTER_FIVE" hidden="1">"c3488"</definedName>
    <definedName name="IQ_TAX_BENEFIT_CF_MAX_YEAR" hidden="1">"c3491"</definedName>
    <definedName name="IQ_TAX_BENEFIT_CF_NO_EXP" hidden="1">"c3489"</definedName>
    <definedName name="IQ_TAX_BENEFIT_CF_TOTAL" hidden="1">"c3490"</definedName>
    <definedName name="IQ_TAX_BENEFIT_OPTIONS" hidden="1">"c1215"</definedName>
    <definedName name="IQ_TAX_EQUIV_NET_INT_INC" hidden="1">"c1216"</definedName>
    <definedName name="IQ_TAX_OTHER_EXP_AP" hidden="1">"c8878"</definedName>
    <definedName name="IQ_TAX_OTHER_EXP_AP_ABS" hidden="1">"c8897"</definedName>
    <definedName name="IQ_TAX_OTHER_EXP_NAME_AP" hidden="1">"c8916"</definedName>
    <definedName name="IQ_TAX_OTHER_EXP_NAME_AP_ABS" hidden="1">"c8935"</definedName>
    <definedName name="IQ_TBV" hidden="1">"c1906"</definedName>
    <definedName name="IQ_TBV_10YR_ANN_CAGR" hidden="1">"c6169"</definedName>
    <definedName name="IQ_TBV_10YR_ANN_GROWTH" hidden="1">"c1936"</definedName>
    <definedName name="IQ_TBV_1YR_ANN_GROWTH" hidden="1">"c1931"</definedName>
    <definedName name="IQ_TBV_2YR_ANN_CAGR" hidden="1">"c6165"</definedName>
    <definedName name="IQ_TBV_2YR_ANN_GROWTH" hidden="1">"c1932"</definedName>
    <definedName name="IQ_TBV_3YR_ANN_CAGR" hidden="1">"c6166"</definedName>
    <definedName name="IQ_TBV_3YR_ANN_GROWTH" hidden="1">"c1933"</definedName>
    <definedName name="IQ_TBV_5YR_ANN_CAGR" hidden="1">"c6167"</definedName>
    <definedName name="IQ_TBV_5YR_ANN_GROWTH" hidden="1">"c1934"</definedName>
    <definedName name="IQ_TBV_7YR_ANN_CAGR" hidden="1">"c6168"</definedName>
    <definedName name="IQ_TBV_7YR_ANN_GROWTH" hidden="1">"c1935"</definedName>
    <definedName name="IQ_TBV_SHARE" hidden="1">"c1217"</definedName>
    <definedName name="IQ_TEMPLATE" hidden="1">"c1521"</definedName>
    <definedName name="IQ_TENANT" hidden="1">"c1218"</definedName>
    <definedName name="IQ_TERM_LOANS" hidden="1">"c2499"</definedName>
    <definedName name="IQ_TERM_LOANS_PCT" hidden="1">"c2500"</definedName>
    <definedName name="IQ_TEV" hidden="1">"c1219"</definedName>
    <definedName name="IQ_TEV_EBIT" hidden="1">"c1220"</definedName>
    <definedName name="IQ_TEV_EBIT_AVG" hidden="1">"c1221"</definedName>
    <definedName name="IQ_TEV_EBIT_FWD" hidden="1">"c2238"</definedName>
    <definedName name="IQ_TEV_EBITDA" hidden="1">"c1222"</definedName>
    <definedName name="IQ_TEV_EBITDA_AVG" hidden="1">"c1223"</definedName>
    <definedName name="IQ_TEV_EBITDA_FWD" hidden="1">"c1224"</definedName>
    <definedName name="IQ_TEV_EBITDA_FWD_CIQ" hidden="1">"c4043"</definedName>
    <definedName name="IQ_TEV_EBITDA_FWD_REUT" hidden="1">"c4050"</definedName>
    <definedName name="IQ_TEV_EMPLOYEE_AVG" hidden="1">"c1225"</definedName>
    <definedName name="IQ_TEV_TOTAL_REV" hidden="1">"c1226"</definedName>
    <definedName name="IQ_TEV_TOTAL_REV_AVG" hidden="1">"c1227"</definedName>
    <definedName name="IQ_TEV_TOTAL_REV_FWD" hidden="1">"c1228"</definedName>
    <definedName name="IQ_TEV_TOTAL_REV_FWD_CIQ" hidden="1">"c4044"</definedName>
    <definedName name="IQ_TEV_TOTAL_REV_FWD_REUT" hidden="1">"c4051"</definedName>
    <definedName name="IQ_TEV_UFCF" hidden="1">"c2208"</definedName>
    <definedName name="IQ_THREE_MONTHS_FIXED_AND_FLOATING_FDIC" hidden="1">"c6419"</definedName>
    <definedName name="IQ_THREE_MONTHS_MORTGAGE_PASS_THROUGHS_FDIC" hidden="1">"c6411"</definedName>
    <definedName name="IQ_THREE_YEAR_FIXED_AND_FLOATING_RATE_FDIC" hidden="1">"c6421"</definedName>
    <definedName name="IQ_THREE_YEAR_MORTGAGE_PASS_THROUGHS_FDIC" hidden="1">"c6413"</definedName>
    <definedName name="IQ_THREE_YEARS_LESS_FDIC" hidden="1">"c6417"</definedName>
    <definedName name="IQ_TIER_1_RISK_BASED_CAPITAL_RATIO_FDIC" hidden="1">"c6746"</definedName>
    <definedName name="IQ_TIER_ONE_CAPITAL" hidden="1">"c2667"</definedName>
    <definedName name="IQ_TIER_ONE_FDIC" hidden="1">"c6369"</definedName>
    <definedName name="IQ_TIER_ONE_RATIO" hidden="1">"c1229"</definedName>
    <definedName name="IQ_TIER_TWO_CAPITAL" hidden="1">"c2669"</definedName>
    <definedName name="IQ_TIME_DEP" hidden="1">"c1230"</definedName>
    <definedName name="IQ_TIME_DEPOSITS_LESS_THAN_100K_FDIC" hidden="1">"c6465"</definedName>
    <definedName name="IQ_TIME_DEPOSITS_MORE_THAN_100K_FDIC" hidden="1">"c6470"</definedName>
    <definedName name="IQ_TODAY" hidden="1">0</definedName>
    <definedName name="IQ_TOT_ADJ_INC" hidden="1">"c1616"</definedName>
    <definedName name="IQ_TOTAL_AR_BR" hidden="1">"c1231"</definedName>
    <definedName name="IQ_TOTAL_AR_RE" hidden="1">"c6270"</definedName>
    <definedName name="IQ_TOTAL_AR_REIT" hidden="1">"c1232"</definedName>
    <definedName name="IQ_TOTAL_AR_UTI" hidden="1">"c1233"</definedName>
    <definedName name="IQ_TOTAL_ASSETS" hidden="1">"c1234"</definedName>
    <definedName name="IQ_TOTAL_ASSETS_10YR_ANN_CAGR" hidden="1">"c6140"</definedName>
    <definedName name="IQ_TOTAL_ASSETS_10YR_ANN_GROWTH" hidden="1">"c1235"</definedName>
    <definedName name="IQ_TOTAL_ASSETS_1YR_ANN_GROWTH" hidden="1">"c1236"</definedName>
    <definedName name="IQ_TOTAL_ASSETS_2YR_ANN_CAGR" hidden="1">"c6141"</definedName>
    <definedName name="IQ_TOTAL_ASSETS_2YR_ANN_GROWTH" hidden="1">"c1237"</definedName>
    <definedName name="IQ_TOTAL_ASSETS_3YR_ANN_CAGR" hidden="1">"c6142"</definedName>
    <definedName name="IQ_TOTAL_ASSETS_3YR_ANN_GROWTH" hidden="1">"c1238"</definedName>
    <definedName name="IQ_TOTAL_ASSETS_5YR_ANN_CAGR" hidden="1">"c6143"</definedName>
    <definedName name="IQ_TOTAL_ASSETS_5YR_ANN_GROWTH" hidden="1">"c1239"</definedName>
    <definedName name="IQ_TOTAL_ASSETS_7YR_ANN_CAGR" hidden="1">"c6144"</definedName>
    <definedName name="IQ_TOTAL_ASSETS_7YR_ANN_GROWTH" hidden="1">"c1240"</definedName>
    <definedName name="IQ_TOTAL_ASSETS_FDIC" hidden="1">"c6339"</definedName>
    <definedName name="IQ_TOTAL_ASSETS_SUBTOTAL_AP" hidden="1">"c8985"</definedName>
    <definedName name="IQ_TOTAL_ATTRIB_ORE_RESOURCES_ALUM" hidden="1">"c9241"</definedName>
    <definedName name="IQ_TOTAL_ATTRIB_ORE_RESOURCES_COP" hidden="1">"c9185"</definedName>
    <definedName name="IQ_TOTAL_ATTRIB_ORE_RESOURCES_DIAM" hidden="1">"c9665"</definedName>
    <definedName name="IQ_TOTAL_ATTRIB_ORE_RESOURCES_GOLD" hidden="1">"c9026"</definedName>
    <definedName name="IQ_TOTAL_ATTRIB_ORE_RESOURCES_IRON" hidden="1">"c9400"</definedName>
    <definedName name="IQ_TOTAL_ATTRIB_ORE_RESOURCES_LEAD" hidden="1">"c9453"</definedName>
    <definedName name="IQ_TOTAL_ATTRIB_ORE_RESOURCES_MANG" hidden="1">"c9506"</definedName>
    <definedName name="IQ_TOTAL_ATTRIB_ORE_RESOURCES_MOLYB" hidden="1">"c9718"</definedName>
    <definedName name="IQ_TOTAL_ATTRIB_ORE_RESOURCES_NICK" hidden="1">"c9294"</definedName>
    <definedName name="IQ_TOTAL_ATTRIB_ORE_RESOURCES_PLAT" hidden="1">"c9132"</definedName>
    <definedName name="IQ_TOTAL_ATTRIB_ORE_RESOURCES_SILVER" hidden="1">"c9079"</definedName>
    <definedName name="IQ_TOTAL_ATTRIB_ORE_RESOURCES_TITAN" hidden="1">"c9559"</definedName>
    <definedName name="IQ_TOTAL_ATTRIB_ORE_RESOURCES_URAN" hidden="1">"c9612"</definedName>
    <definedName name="IQ_TOTAL_ATTRIB_ORE_RESOURCES_ZINC" hidden="1">"c9347"</definedName>
    <definedName name="IQ_TOTAL_AVG_CE_TOTAL_AVG_ASSETS" hidden="1">"c1241"</definedName>
    <definedName name="IQ_TOTAL_AVG_EQUITY_TOTAL_AVG_ASSETS" hidden="1">"c1242"</definedName>
    <definedName name="IQ_TOTAL_BANK_CAPITAL" hidden="1">"c2668"</definedName>
    <definedName name="IQ_TOTAL_BEDS" hidden="1">"c8785"</definedName>
    <definedName name="IQ_TOTAL_CA" hidden="1">"c1243"</definedName>
    <definedName name="IQ_TOTAL_CA_SUBTOTAL_AP" hidden="1">"c8986"</definedName>
    <definedName name="IQ_TOTAL_CAP" hidden="1">"c1507"</definedName>
    <definedName name="IQ_TOTAL_CAPITAL_RATIO" hidden="1">"c1244"</definedName>
    <definedName name="IQ_TOTAL_CASH_DIVID" hidden="1">"c1455"</definedName>
    <definedName name="IQ_TOTAL_CASH_FINAN" hidden="1">"c1352"</definedName>
    <definedName name="IQ_TOTAL_CASH_INVEST" hidden="1">"c1353"</definedName>
    <definedName name="IQ_TOTAL_CASH_OPER" hidden="1">"c1354"</definedName>
    <definedName name="IQ_TOTAL_CHARGE_OFFS_FDIC" hidden="1">"c6603"</definedName>
    <definedName name="IQ_TOTAL_CHURN" hidden="1">"c2122"</definedName>
    <definedName name="IQ_TOTAL_CL" hidden="1">"c1245"</definedName>
    <definedName name="IQ_TOTAL_CL_SUBTOTAL_AP" hidden="1">"c8987"</definedName>
    <definedName name="IQ_TOTAL_COAL_PRODUCTION_COAL" hidden="1">"c9824"</definedName>
    <definedName name="IQ_TOTAL_COMMON" hidden="1">"c1411"</definedName>
    <definedName name="IQ_TOTAL_COMMON_EQUITY" hidden="1">"c1246"</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CURRENT" hidden="1">"c6190"</definedName>
    <definedName name="IQ_TOTAL_DEBT_EBITDA" hidden="1">"c1249"</definedName>
    <definedName name="IQ_TOTAL_DEBT_EBITDA_CAPEX" hidden="1">"c2948"</definedName>
    <definedName name="IQ_TOTAL_DEBT_EQUITY" hidden="1">"c1250"</definedName>
    <definedName name="IQ_TOTAL_DEBT_EXCL_FIN" hidden="1">"c2937"</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 hidden="1">"c6271"</definedName>
    <definedName name="IQ_TOTAL_DEBT_ISSUED_REIT" hidden="1">"c1255"</definedName>
    <definedName name="IQ_TOTAL_DEBT_ISSUED_UTI" hidden="1">"c1256"</definedName>
    <definedName name="IQ_TOTAL_DEBT_ISSUES_INS" hidden="1">"c1257"</definedName>
    <definedName name="IQ_TOTAL_DEBT_NON_CURRENT" hidden="1">"c6191"</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 hidden="1">"c6272"</definedName>
    <definedName name="IQ_TOTAL_DEBT_REPAID_REIT" hidden="1">"c1263"</definedName>
    <definedName name="IQ_TOTAL_DEBT_REPAID_UTI" hidden="1">"c1264"</definedName>
    <definedName name="IQ_TOTAL_DEBT_SECURITIES_FDIC" hidden="1">"c6410"</definedName>
    <definedName name="IQ_TOTAL_DEPOSITS" hidden="1">"c1265"</definedName>
    <definedName name="IQ_TOTAL_DEPOSITS_FDIC" hidden="1">"c6342"</definedName>
    <definedName name="IQ_TOTAL_DIV_PAID_CF" hidden="1">"c1266"</definedName>
    <definedName name="IQ_TOTAL_EMPLOYEE" hidden="1">"c2141"</definedName>
    <definedName name="IQ_TOTAL_EMPLOYEES" hidden="1">"c1522"</definedName>
    <definedName name="IQ_TOTAL_EMPLOYEES_FDIC" hidden="1">"c6355"</definedName>
    <definedName name="IQ_TOTAL_EQUITY" hidden="1">"c1267"</definedName>
    <definedName name="IQ_TOTAL_EQUITY_10YR_ANN_CAGR" hidden="1">"c6145"</definedName>
    <definedName name="IQ_TOTAL_EQUITY_10YR_ANN_GROWTH" hidden="1">"c1268"</definedName>
    <definedName name="IQ_TOTAL_EQUITY_1YR_ANN_GROWTH" hidden="1">"c1269"</definedName>
    <definedName name="IQ_TOTAL_EQUITY_2YR_ANN_CAGR" hidden="1">"c6146"</definedName>
    <definedName name="IQ_TOTAL_EQUITY_2YR_ANN_GROWTH" hidden="1">"c1270"</definedName>
    <definedName name="IQ_TOTAL_EQUITY_3YR_ANN_CAGR" hidden="1">"c6147"</definedName>
    <definedName name="IQ_TOTAL_EQUITY_3YR_ANN_GROWTH" hidden="1">"c1271"</definedName>
    <definedName name="IQ_TOTAL_EQUITY_5YR_ANN_CAGR" hidden="1">"c6148"</definedName>
    <definedName name="IQ_TOTAL_EQUITY_5YR_ANN_GROWTH" hidden="1">"c1272"</definedName>
    <definedName name="IQ_TOTAL_EQUITY_7YR_ANN_CAGR" hidden="1">"c6149"</definedName>
    <definedName name="IQ_TOTAL_EQUITY_7YR_ANN_GROWTH" hidden="1">"c1273"</definedName>
    <definedName name="IQ_TOTAL_EQUITY_ALLOWANCE_TOTAL_LOANS" hidden="1">"c1274"</definedName>
    <definedName name="IQ_TOTAL_EQUITY_SUBTOTAL_AP" hidden="1">"c8989"</definedName>
    <definedName name="IQ_TOTAL_INTEREST_EXP" hidden="1">"c1382"</definedName>
    <definedName name="IQ_TOTAL_INVENTORY" hidden="1">"c1385"</definedName>
    <definedName name="IQ_TOTAL_INVEST" hidden="1">"c1275"</definedName>
    <definedName name="IQ_TOTAL_LIAB" hidden="1">"c1276"</definedName>
    <definedName name="IQ_TOTAL_LIAB_BNK" hidden="1">"c1277"</definedName>
    <definedName name="IQ_TOTAL_LIAB_BR" hidden="1">"c1278"</definedName>
    <definedName name="IQ_TOTAL_LIAB_EQUITY" hidden="1">"c1279"</definedName>
    <definedName name="IQ_TOTAL_LIAB_EQUITY_FDIC" hidden="1">"c6354"</definedName>
    <definedName name="IQ_TOTAL_LIAB_EQUITY_SUBTOTAL_AP" hidden="1">"c8988"</definedName>
    <definedName name="IQ_TOTAL_LIAB_FIN" hidden="1">"c1280"</definedName>
    <definedName name="IQ_TOTAL_LIAB_INS" hidden="1">"c1281"</definedName>
    <definedName name="IQ_TOTAL_LIAB_RE" hidden="1">"c6273"</definedName>
    <definedName name="IQ_TOTAL_LIAB_REIT" hidden="1">"c1282"</definedName>
    <definedName name="IQ_TOTAL_LIAB_SHAREHOLD" hidden="1">"c1435"</definedName>
    <definedName name="IQ_TOTAL_LIAB_TOTAL_ASSETS" hidden="1">"c1283"</definedName>
    <definedName name="IQ_TOTAL_LIABILITIES_FDIC" hidden="1">"c6348"</definedName>
    <definedName name="IQ_TOTAL_LOANS" hidden="1">"c5653"</definedName>
    <definedName name="IQ_TOTAL_LONG_DEBT" hidden="1">"c1617"</definedName>
    <definedName name="IQ_TOTAL_NON_REC" hidden="1">"c1444"</definedName>
    <definedName name="IQ_TOTAL_OPER_EXP_BR" hidden="1">"c1284"</definedName>
    <definedName name="IQ_TOTAL_OPER_EXP_FIN" hidden="1">"c1285"</definedName>
    <definedName name="IQ_TOTAL_OPER_EXP_INS" hidden="1">"c1286"</definedName>
    <definedName name="IQ_TOTAL_OPER_EXP_RE" hidden="1">"c6274"</definedName>
    <definedName name="IQ_TOTAL_OPER_EXP_REIT" hidden="1">"c1287"</definedName>
    <definedName name="IQ_TOTAL_OPER_EXP_UTI" hidden="1">"c1288"</definedName>
    <definedName name="IQ_TOTAL_OPER_EXPEN" hidden="1">"c1445"</definedName>
    <definedName name="IQ_TOTAL_OPTIONS_BEG_OS" hidden="1">"c2693"</definedName>
    <definedName name="IQ_TOTAL_OPTIONS_CANCELLED" hidden="1">"c2696"</definedName>
    <definedName name="IQ_TOTAL_OPTIONS_END_OS" hidden="1">"c2697"</definedName>
    <definedName name="IQ_TOTAL_OPTIONS_EXERCISABLE_END_OS" hidden="1">"c5819"</definedName>
    <definedName name="IQ_TOTAL_OPTIONS_EXERCISED" hidden="1">"c2695"</definedName>
    <definedName name="IQ_TOTAL_OPTIONS_GRANTED" hidden="1">"c2694"</definedName>
    <definedName name="IQ_TOTAL_ORE_RESOURCES_ALUM" hidden="1">"c9230"</definedName>
    <definedName name="IQ_TOTAL_ORE_RESOURCES_COP" hidden="1">"c9174"</definedName>
    <definedName name="IQ_TOTAL_ORE_RESOURCES_DIAM" hidden="1">"c9654"</definedName>
    <definedName name="IQ_TOTAL_ORE_RESOURCES_GOLD" hidden="1">"c9015"</definedName>
    <definedName name="IQ_TOTAL_ORE_RESOURCES_IRON" hidden="1">"c9389"</definedName>
    <definedName name="IQ_TOTAL_ORE_RESOURCES_LEAD" hidden="1">"c9442"</definedName>
    <definedName name="IQ_TOTAL_ORE_RESOURCES_MANG" hidden="1">"c9495"</definedName>
    <definedName name="IQ_TOTAL_ORE_RESOURCES_MOLYB" hidden="1">"c9707"</definedName>
    <definedName name="IQ_TOTAL_ORE_RESOURCES_NICK" hidden="1">"c9283"</definedName>
    <definedName name="IQ_TOTAL_ORE_RESOURCES_PLAT" hidden="1">"c9121"</definedName>
    <definedName name="IQ_TOTAL_ORE_RESOURCES_SILVER" hidden="1">"c9068"</definedName>
    <definedName name="IQ_TOTAL_ORE_RESOURCES_TITAN" hidden="1">"c9548"</definedName>
    <definedName name="IQ_TOTAL_ORE_RESOURCES_URAN" hidden="1">"c9601"</definedName>
    <definedName name="IQ_TOTAL_ORE_RESOURCES_ZINC" hidden="1">"c9336"</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ASSETS_DOMESTIC" hidden="1">"c2658"</definedName>
    <definedName name="IQ_TOTAL_PENSION_ASSETS_FOREIGN" hidden="1">"c2666"</definedName>
    <definedName name="IQ_TOTAL_PENSION_EXP" hidden="1">"c1291"</definedName>
    <definedName name="IQ_TOTAL_PENSION_OBLIGATION" hidden="1">"c1292"</definedName>
    <definedName name="IQ_TOTAL_PRINCIPAL" hidden="1">"c2509"</definedName>
    <definedName name="IQ_TOTAL_PRINCIPAL_PCT" hidden="1">"c2510"</definedName>
    <definedName name="IQ_TOTAL_PROP" hidden="1">"c8765"</definedName>
    <definedName name="IQ_TOTAL_PROVED_RESERVES_NGL" hidden="1">"c2924"</definedName>
    <definedName name="IQ_TOTAL_PROVED_RESERVES_OIL" hidden="1">"c2040"</definedName>
    <definedName name="IQ_TOTAL_RECEIV" hidden="1">"c1293"</definedName>
    <definedName name="IQ_TOTAL_RECOV_ATTRIB_RESOURCES_ALUM" hidden="1">"c9246"</definedName>
    <definedName name="IQ_TOTAL_RECOV_ATTRIB_RESOURCES_COAL" hidden="1">"c9820"</definedName>
    <definedName name="IQ_TOTAL_RECOV_ATTRIB_RESOURCES_COP" hidden="1">"c9190"</definedName>
    <definedName name="IQ_TOTAL_RECOV_ATTRIB_RESOURCES_DIAM" hidden="1">"c9670"</definedName>
    <definedName name="IQ_TOTAL_RECOV_ATTRIB_RESOURCES_GOLD" hidden="1">"c9031"</definedName>
    <definedName name="IQ_TOTAL_RECOV_ATTRIB_RESOURCES_IRON" hidden="1">"c9405"</definedName>
    <definedName name="IQ_TOTAL_RECOV_ATTRIB_RESOURCES_LEAD" hidden="1">"c9458"</definedName>
    <definedName name="IQ_TOTAL_RECOV_ATTRIB_RESOURCES_MANG" hidden="1">"c9511"</definedName>
    <definedName name="IQ_TOTAL_RECOV_ATTRIB_RESOURCES_MET_COAL" hidden="1">"c9760"</definedName>
    <definedName name="IQ_TOTAL_RECOV_ATTRIB_RESOURCES_MOLYB" hidden="1">"c9723"</definedName>
    <definedName name="IQ_TOTAL_RECOV_ATTRIB_RESOURCES_NICK" hidden="1">"c9299"</definedName>
    <definedName name="IQ_TOTAL_RECOV_ATTRIB_RESOURCES_PLAT" hidden="1">"c9137"</definedName>
    <definedName name="IQ_TOTAL_RECOV_ATTRIB_RESOURCES_SILVER" hidden="1">"c9084"</definedName>
    <definedName name="IQ_TOTAL_RECOV_ATTRIB_RESOURCES_STEAM" hidden="1">"c9790"</definedName>
    <definedName name="IQ_TOTAL_RECOV_ATTRIB_RESOURCES_TITAN" hidden="1">"c9564"</definedName>
    <definedName name="IQ_TOTAL_RECOV_ATTRIB_RESOURCES_URAN" hidden="1">"c9617"</definedName>
    <definedName name="IQ_TOTAL_RECOV_ATTRIB_RESOURCES_ZINC" hidden="1">"c9352"</definedName>
    <definedName name="IQ_TOTAL_RECOV_RESOURCES_ALUM" hidden="1">"c9236"</definedName>
    <definedName name="IQ_TOTAL_RECOV_RESOURCES_COAL" hidden="1">"c9815"</definedName>
    <definedName name="IQ_TOTAL_RECOV_RESOURCES_COP" hidden="1">"c9180"</definedName>
    <definedName name="IQ_TOTAL_RECOV_RESOURCES_DIAM" hidden="1">"c9660"</definedName>
    <definedName name="IQ_TOTAL_RECOV_RESOURCES_GOLD" hidden="1">"c9021"</definedName>
    <definedName name="IQ_TOTAL_RECOV_RESOURCES_IRON" hidden="1">"c9395"</definedName>
    <definedName name="IQ_TOTAL_RECOV_RESOURCES_LEAD" hidden="1">"c9448"</definedName>
    <definedName name="IQ_TOTAL_RECOV_RESOURCES_MANG" hidden="1">"c9501"</definedName>
    <definedName name="IQ_TOTAL_RECOV_RESOURCES_MET_COAL" hidden="1">"c9755"</definedName>
    <definedName name="IQ_TOTAL_RECOV_RESOURCES_MOLYB" hidden="1">"c9713"</definedName>
    <definedName name="IQ_TOTAL_RECOV_RESOURCES_NICK" hidden="1">"c9289"</definedName>
    <definedName name="IQ_TOTAL_RECOV_RESOURCES_PLAT" hidden="1">"c9127"</definedName>
    <definedName name="IQ_TOTAL_RECOV_RESOURCES_SILVER" hidden="1">"c9074"</definedName>
    <definedName name="IQ_TOTAL_RECOV_RESOURCES_STEAM" hidden="1">"c9785"</definedName>
    <definedName name="IQ_TOTAL_RECOV_RESOURCES_TITAN" hidden="1">"c9554"</definedName>
    <definedName name="IQ_TOTAL_RECOV_RESOURCES_URAN" hidden="1">"c9607"</definedName>
    <definedName name="IQ_TOTAL_RECOV_RESOURCES_ZINC" hidden="1">"c9342"</definedName>
    <definedName name="IQ_TOTAL_RECOVERIES_FDIC" hidden="1">"c6622"</definedName>
    <definedName name="IQ_TOTAL_RESOURCES_CALORIFIC_VALUE_COAL" hidden="1">"c9810"</definedName>
    <definedName name="IQ_TOTAL_RESOURCES_CALORIFIC_VALUE_MET_COAL" hidden="1">"c9750"</definedName>
    <definedName name="IQ_TOTAL_RESOURCES_CALORIFIC_VALUE_STEAM" hidden="1">"c9780"</definedName>
    <definedName name="IQ_TOTAL_RESOURCES_GRADE_ALUM" hidden="1">"c9231"</definedName>
    <definedName name="IQ_TOTAL_RESOURCES_GRADE_COP" hidden="1">"c9175"</definedName>
    <definedName name="IQ_TOTAL_RESOURCES_GRADE_DIAM" hidden="1">"c9655"</definedName>
    <definedName name="IQ_TOTAL_RESOURCES_GRADE_GOLD" hidden="1">"c9016"</definedName>
    <definedName name="IQ_TOTAL_RESOURCES_GRADE_IRON" hidden="1">"c9390"</definedName>
    <definedName name="IQ_TOTAL_RESOURCES_GRADE_LEAD" hidden="1">"c9443"</definedName>
    <definedName name="IQ_TOTAL_RESOURCES_GRADE_MANG" hidden="1">"c9496"</definedName>
    <definedName name="IQ_TOTAL_RESOURCES_GRADE_MOLYB" hidden="1">"c9708"</definedName>
    <definedName name="IQ_TOTAL_RESOURCES_GRADE_NICK" hidden="1">"c9284"</definedName>
    <definedName name="IQ_TOTAL_RESOURCES_GRADE_PLAT" hidden="1">"c9122"</definedName>
    <definedName name="IQ_TOTAL_RESOURCES_GRADE_SILVER" hidden="1">"c9069"</definedName>
    <definedName name="IQ_TOTAL_RESOURCES_GRADE_TITAN" hidden="1">"c9549"</definedName>
    <definedName name="IQ_TOTAL_RESOURCES_GRADE_URAN" hidden="1">"c9602"</definedName>
    <definedName name="IQ_TOTAL_RESOURCES_GRADE_ZINC" hidden="1">"c9337"</definedName>
    <definedName name="IQ_TOTAL_REV" hidden="1">"c1294"</definedName>
    <definedName name="IQ_TOTAL_REV_10YR_ANN_CAGR" hidden="1">"c6150"</definedName>
    <definedName name="IQ_TOTAL_REV_10YR_ANN_GROWTH" hidden="1">"c1295"</definedName>
    <definedName name="IQ_TOTAL_REV_1YR_ANN_GROWTH" hidden="1">"c1296"</definedName>
    <definedName name="IQ_TOTAL_REV_2YR_ANN_CAGR" hidden="1">"c6151"</definedName>
    <definedName name="IQ_TOTAL_REV_2YR_ANN_GROWTH" hidden="1">"c1297"</definedName>
    <definedName name="IQ_TOTAL_REV_3YR_ANN_CAGR" hidden="1">"c6152"</definedName>
    <definedName name="IQ_TOTAL_REV_3YR_ANN_GROWTH" hidden="1">"c1298"</definedName>
    <definedName name="IQ_TOTAL_REV_5YR_ANN_CAGR" hidden="1">"c6153"</definedName>
    <definedName name="IQ_TOTAL_REV_5YR_ANN_GROWTH" hidden="1">"c1299"</definedName>
    <definedName name="IQ_TOTAL_REV_7YR_ANN_CAGR" hidden="1">"c6154"</definedName>
    <definedName name="IQ_TOTAL_REV_7YR_ANN_GROWTH" hidden="1">"c1300"</definedName>
    <definedName name="IQ_TOTAL_REV_AS_REPORTED" hidden="1">"c1301"</definedName>
    <definedName name="IQ_TOTAL_REV_BNK" hidden="1">"c1302"</definedName>
    <definedName name="IQ_TOTAL_REV_BNK_FDIC" hidden="1">"c6786"</definedName>
    <definedName name="IQ_TOTAL_REV_BR" hidden="1">"c1303"</definedName>
    <definedName name="IQ_TOTAL_REV_EMPLOYEE" hidden="1">"c1304"</definedName>
    <definedName name="IQ_TOTAL_REV_FIN" hidden="1">"c1305"</definedName>
    <definedName name="IQ_TOTAL_REV_INS" hidden="1">"c1306"</definedName>
    <definedName name="IQ_TOTAL_REV_RE" hidden="1">"c6275"</definedName>
    <definedName name="IQ_TOTAL_REV_REIT" hidden="1">"c1307"</definedName>
    <definedName name="IQ_TOTAL_REV_SHARE" hidden="1">"c1912"</definedName>
    <definedName name="IQ_TOTAL_REV_SUBTOTAL_AP" hidden="1">"c8975"</definedName>
    <definedName name="IQ_TOTAL_REV_UTI" hidden="1">"c1308"</definedName>
    <definedName name="IQ_TOTAL_REVENUE" hidden="1">"c1436"</definedName>
    <definedName name="IQ_TOTAL_RISK_BASED_CAPITAL_RATIO_FDIC" hidden="1">"c6747"</definedName>
    <definedName name="IQ_TOTAL_ROOMS" hidden="1">"c8789"</definedName>
    <definedName name="IQ_TOTAL_SECURITIES_FDIC" hidden="1">"c6306"</definedName>
    <definedName name="IQ_TOTAL_SPECIAL" hidden="1">"c1618"</definedName>
    <definedName name="IQ_TOTAL_SQ_FT" hidden="1">"c8781"</definedName>
    <definedName name="IQ_TOTAL_ST_BORROW" hidden="1">"c1424"</definedName>
    <definedName name="IQ_TOTAL_SUB_DEBT" hidden="1">"c2528"</definedName>
    <definedName name="IQ_TOTAL_SUB_DEBT_EBITDA" hidden="1">"c2554"</definedName>
    <definedName name="IQ_TOTAL_SUB_DEBT_EBITDA_CAPEX" hidden="1">"c2555"</definedName>
    <definedName name="IQ_TOTAL_SUB_DEBT_PCT" hidden="1">"c2529"</definedName>
    <definedName name="IQ_TOTAL_SUBS" hidden="1">"c2119"</definedName>
    <definedName name="IQ_TOTAL_TIME_DEPOSITS_FDIC" hidden="1">"c6497"</definedName>
    <definedName name="IQ_TOTAL_TIME_SAVINGS_DEPOSITS_FDIC" hidden="1">"c6498"</definedName>
    <definedName name="IQ_TOTAL_UNITS" hidden="1">"c8773"</definedName>
    <definedName name="IQ_TOTAL_UNUSED_COMMITMENTS_FDIC" hidden="1">"c6536"</definedName>
    <definedName name="IQ_TOTAL_UNUSUAL" hidden="1">"c1508"</definedName>
    <definedName name="IQ_TOTAL_UNUSUAL_BNK" hidden="1">"c5516"</definedName>
    <definedName name="IQ_TOTAL_UNUSUAL_BR" hidden="1">"c5517"</definedName>
    <definedName name="IQ_TOTAL_UNUSUAL_FIN" hidden="1">"c5518"</definedName>
    <definedName name="IQ_TOTAL_UNUSUAL_INS" hidden="1">"c5519"</definedName>
    <definedName name="IQ_TOTAL_UNUSUAL_RE" hidden="1">"c6286"</definedName>
    <definedName name="IQ_TOTAL_UNUSUAL_REIT" hidden="1">"c5520"</definedName>
    <definedName name="IQ_TOTAL_UNUSUAL_UTI" hidden="1">"c5521"</definedName>
    <definedName name="IQ_TOTAL_WARRANTS_BEG_OS" hidden="1">"c2719"</definedName>
    <definedName name="IQ_TOTAL_WARRANTS_CANCELLED" hidden="1">"c2722"</definedName>
    <definedName name="IQ_TOTAL_WARRANTS_END_OS" hidden="1">"c2723"</definedName>
    <definedName name="IQ_TOTAL_WARRANTS_EXERCISED" hidden="1">"c2721"</definedName>
    <definedName name="IQ_TOTAL_WARRANTS_ISSUED" hidden="1">"c2720"</definedName>
    <definedName name="IQ_TR_ACCT_METHOD" hidden="1">"c2363"</definedName>
    <definedName name="IQ_TR_ACQ_52_WK_HI_PCT" hidden="1">"c2348"</definedName>
    <definedName name="IQ_TR_ACQ_52_WK_LOW_PCT" hidden="1">"c2347"</definedName>
    <definedName name="IQ_TR_ACQ_CASH_ST_INVEST" hidden="1">"c2372"</definedName>
    <definedName name="IQ_TR_ACQ_CLOSEPRICE_1D" hidden="1">"c3027"</definedName>
    <definedName name="IQ_TR_ACQ_DILUT_EPS_EXCL" hidden="1">"c3028"</definedName>
    <definedName name="IQ_TR_ACQ_EARNING_CO" hidden="1">"c2379"</definedName>
    <definedName name="IQ_TR_ACQ_EBIT" hidden="1">"c2380"</definedName>
    <definedName name="IQ_TR_ACQ_EBIT_EQ_INC" hidden="1">"c3611"</definedName>
    <definedName name="IQ_TR_ACQ_EBITDA" hidden="1">"c2381"</definedName>
    <definedName name="IQ_TR_ACQ_EBITDA_EQ_INC" hidden="1">"c3610"</definedName>
    <definedName name="IQ_TR_ACQ_FILING_CURRENCY" hidden="1">"c3033"</definedName>
    <definedName name="IQ_TR_ACQ_FILINGDATE" hidden="1">"c3607"</definedName>
    <definedName name="IQ_TR_ACQ_MCAP_1DAY" hidden="1">"c2345"</definedName>
    <definedName name="IQ_TR_ACQ_MIN_INT" hidden="1">"c2374"</definedName>
    <definedName name="IQ_TR_ACQ_NET_DEBT" hidden="1">"c2373"</definedName>
    <definedName name="IQ_TR_ACQ_NI" hidden="1">"c2378"</definedName>
    <definedName name="IQ_TR_ACQ_PERIODDATE" hidden="1">"c3606"</definedName>
    <definedName name="IQ_TR_ACQ_PRICEDATE_1D" hidden="1">"c2346"</definedName>
    <definedName name="IQ_TR_ACQ_RETURN" hidden="1">"c2349"</definedName>
    <definedName name="IQ_TR_ACQ_STOCKYEARHIGH_1D" hidden="1">"c2343"</definedName>
    <definedName name="IQ_TR_ACQ_STOCKYEARLOW_1D" hidden="1">"c2344"</definedName>
    <definedName name="IQ_TR_ACQ_TOTAL_ASSETS" hidden="1">"c2371"</definedName>
    <definedName name="IQ_TR_ACQ_TOTAL_COMMON_EQ" hidden="1">"c2377"</definedName>
    <definedName name="IQ_TR_ACQ_TOTAL_DEBT" hidden="1">"c2376"</definedName>
    <definedName name="IQ_TR_ACQ_TOTAL_PREF" hidden="1">"c2375"</definedName>
    <definedName name="IQ_TR_ACQ_TOTAL_REV" hidden="1">"c2382"</definedName>
    <definedName name="IQ_TR_ADJ_SIZE" hidden="1">"c3024"</definedName>
    <definedName name="IQ_TR_ANN_DATE" hidden="1">"c2395"</definedName>
    <definedName name="IQ_TR_ANN_DATE_BL" hidden="1">"c2394"</definedName>
    <definedName name="IQ_TR_BID_DATE" hidden="1">"c2357"</definedName>
    <definedName name="IQ_TR_BLUESKY_FEES" hidden="1">"c2277"</definedName>
    <definedName name="IQ_TR_BUY_ACC_ADVISORS" hidden="1">"c3048"</definedName>
    <definedName name="IQ_TR_BUY_FIN_ADVISORS" hidden="1">"c3045"</definedName>
    <definedName name="IQ_TR_BUY_LEG_ADVISORS" hidden="1">"c2387"</definedName>
    <definedName name="IQ_TR_BUYER_ID" hidden="1">"c2404"</definedName>
    <definedName name="IQ_TR_BUYERNAME" hidden="1">"c2401"</definedName>
    <definedName name="IQ_TR_CANCELLED_DATE" hidden="1">"c2284"</definedName>
    <definedName name="IQ_TR_CASH_CONSID_PCT" hidden="1">"c2296"</definedName>
    <definedName name="IQ_TR_CASH_ST_INVEST" hidden="1">"c3025"</definedName>
    <definedName name="IQ_TR_CHANGE_CONTROL" hidden="1">"c2365"</definedName>
    <definedName name="IQ_TR_CLOSED_DATE" hidden="1">"c2283"</definedName>
    <definedName name="IQ_TR_CO_NET_PROCEEDS" hidden="1">"c2268"</definedName>
    <definedName name="IQ_TR_CO_NET_PROCEEDS_PCT" hidden="1">"c2270"</definedName>
    <definedName name="IQ_TR_COMMENTS" hidden="1">"c2383"</definedName>
    <definedName name="IQ_TR_CURRENCY" hidden="1">"c3016"</definedName>
    <definedName name="IQ_TR_DEAL_ATTITUDE" hidden="1">"c2364"</definedName>
    <definedName name="IQ_TR_DEAL_CONDITIONS" hidden="1">"c2367"</definedName>
    <definedName name="IQ_TR_DEAL_RESOLUTION" hidden="1">"c2391"</definedName>
    <definedName name="IQ_TR_DEAL_RESPONSES" hidden="1">"c2366"</definedName>
    <definedName name="IQ_TR_DEBT_CONSID_PCT" hidden="1">"c2299"</definedName>
    <definedName name="IQ_TR_DEF_AGRMT_DATE" hidden="1">"c2285"</definedName>
    <definedName name="IQ_TR_DISCLOSED_FEES_EXP" hidden="1">"c2288"</definedName>
    <definedName name="IQ_TR_EARNOUTS" hidden="1">"c3023"</definedName>
    <definedName name="IQ_TR_EXPIRED_DATE" hidden="1">"c2412"</definedName>
    <definedName name="IQ_TR_GROSS_OFFERING_AMT" hidden="1">"c2262"</definedName>
    <definedName name="IQ_TR_HYBRID_CONSID_PCT" hidden="1">"c2300"</definedName>
    <definedName name="IQ_TR_IMPLIED_EQ" hidden="1">"c3018"</definedName>
    <definedName name="IQ_TR_IMPLIED_EQ_BV" hidden="1">"c3019"</definedName>
    <definedName name="IQ_TR_IMPLIED_EQ_NI_LTM" hidden="1">"c3020"</definedName>
    <definedName name="IQ_TR_IMPLIED_EV" hidden="1">"c2301"</definedName>
    <definedName name="IQ_TR_IMPLIED_EV_BV" hidden="1">"c2306"</definedName>
    <definedName name="IQ_TR_IMPLIED_EV_EBIT" hidden="1">"c2302"</definedName>
    <definedName name="IQ_TR_IMPLIED_EV_EBITDA" hidden="1">"c2303"</definedName>
    <definedName name="IQ_TR_IMPLIED_EV_NI_LTM" hidden="1">"c2307"</definedName>
    <definedName name="IQ_TR_IMPLIED_EV_REV" hidden="1">"c2304"</definedName>
    <definedName name="IQ_TR_INIT_FILED_DATE" hidden="1">"c3495"</definedName>
    <definedName name="IQ_TR_LOI_DATE" hidden="1">"c2282"</definedName>
    <definedName name="IQ_TR_MAJ_MIN_STAKE" hidden="1">"c2389"</definedName>
    <definedName name="IQ_TR_NEGOTIATED_BUYBACK_PRICE" hidden="1">"c2414"</definedName>
    <definedName name="IQ_TR_NET_ASSUM_LIABILITIES" hidden="1">"c2308"</definedName>
    <definedName name="IQ_TR_NET_PROCEEDS" hidden="1">"c2267"</definedName>
    <definedName name="IQ_TR_OFFER_DATE" hidden="1">"c2265"</definedName>
    <definedName name="IQ_TR_OFFER_DATE_MA" hidden="1">"c3035"</definedName>
    <definedName name="IQ_TR_OFFER_PER_SHARE" hidden="1">"c3017"</definedName>
    <definedName name="IQ_TR_OPTIONS_CONSID_PCT" hidden="1">"c2311"</definedName>
    <definedName name="IQ_TR_OTHER_CONSID" hidden="1">"c3022"</definedName>
    <definedName name="IQ_TR_PCT_SOUGHT" hidden="1">"c2309"</definedName>
    <definedName name="IQ_TR_PFEATURES" hidden="1">"c2384"</definedName>
    <definedName name="IQ_TR_PIPE_CONV_PRICE_SHARE" hidden="1">"c2292"</definedName>
    <definedName name="IQ_TR_PIPE_CPN_PCT" hidden="1">"c2291"</definedName>
    <definedName name="IQ_TR_PIPE_NUMBER_SHARES" hidden="1">"c2293"</definedName>
    <definedName name="IQ_TR_PIPE_PPS" hidden="1">"c2290"</definedName>
    <definedName name="IQ_TR_POSTMONEY_VAL" hidden="1">"c2286"</definedName>
    <definedName name="IQ_TR_PREDEAL_SITUATION" hidden="1">"c2390"</definedName>
    <definedName name="IQ_TR_PREF_CONSID_PCT" hidden="1">"c2310"</definedName>
    <definedName name="IQ_TR_PREMONEY_VAL" hidden="1">"c2287"</definedName>
    <definedName name="IQ_TR_PRINTING_FEES" hidden="1">"c2276"</definedName>
    <definedName name="IQ_TR_PT_MONETARY_VALUES" hidden="1">"c2415"</definedName>
    <definedName name="IQ_TR_PT_NUMBER_SHARES" hidden="1">"c2417"</definedName>
    <definedName name="IQ_TR_PT_PCT_SHARES" hidden="1">"c2416"</definedName>
    <definedName name="IQ_TR_RATING_FEES" hidden="1">"c2275"</definedName>
    <definedName name="IQ_TR_REG_EFFECT_DATE" hidden="1">"c2264"</definedName>
    <definedName name="IQ_TR_REG_FILED_DATE" hidden="1">"c2263"</definedName>
    <definedName name="IQ_TR_RENEWAL_BUYBACK" hidden="1">"c2413"</definedName>
    <definedName name="IQ_TR_ROUND_NUMBER" hidden="1">"c2295"</definedName>
    <definedName name="IQ_TR_SEC_FEES" hidden="1">"c2274"</definedName>
    <definedName name="IQ_TR_SECURITY_TYPE_REG" hidden="1">"c2279"</definedName>
    <definedName name="IQ_TR_SELL_ACC_ADVISORS" hidden="1">"c3049"</definedName>
    <definedName name="IQ_TR_SELL_FIN_ADVISORS" hidden="1">"c3046"</definedName>
    <definedName name="IQ_TR_SELL_LEG_ADVISORS" hidden="1">"c2388"</definedName>
    <definedName name="IQ_TR_SELLER_ID" hidden="1">"c2406"</definedName>
    <definedName name="IQ_TR_SELLERNAME" hidden="1">"c2402"</definedName>
    <definedName name="IQ_TR_SFEATURES" hidden="1">"c2385"</definedName>
    <definedName name="IQ_TR_SH_NET_PROCEEDS" hidden="1">"c2269"</definedName>
    <definedName name="IQ_TR_SH_NET_PROCEEDS_PCT" hidden="1">"c2271"</definedName>
    <definedName name="IQ_TR_SPECIAL_COMMITTEE" hidden="1">"c2362"</definedName>
    <definedName name="IQ_TR_STATUS" hidden="1">"c2399"</definedName>
    <definedName name="IQ_TR_STOCK_CONSID_PCT" hidden="1">"c2312"</definedName>
    <definedName name="IQ_TR_SUSPENDED_DATE" hidden="1">"c2407"</definedName>
    <definedName name="IQ_TR_TARGET_52WKHI_PCT" hidden="1">"c2351"</definedName>
    <definedName name="IQ_TR_TARGET_52WKLOW_PCT" hidden="1">"c2350"</definedName>
    <definedName name="IQ_TR_TARGET_ACC_ADVISORS" hidden="1">"c3047"</definedName>
    <definedName name="IQ_TR_TARGET_CASH_ST_INVEST" hidden="1">"c2327"</definedName>
    <definedName name="IQ_TR_TARGET_CLOSEPRICE_1D" hidden="1">"c2352"</definedName>
    <definedName name="IQ_TR_TARGET_CLOSEPRICE_1M" hidden="1">"c2354"</definedName>
    <definedName name="IQ_TR_TARGET_CLOSEPRICE_1W" hidden="1">"c2353"</definedName>
    <definedName name="IQ_TR_TARGET_DILUT_EPS_EXCL" hidden="1">"c2324"</definedName>
    <definedName name="IQ_TR_TARGET_EARNING_CO" hidden="1">"c2332"</definedName>
    <definedName name="IQ_TR_TARGET_EBIT" hidden="1">"c2333"</definedName>
    <definedName name="IQ_TR_TARGET_EBIT_EQ_INC" hidden="1">"c3609"</definedName>
    <definedName name="IQ_TR_TARGET_EBITDA" hidden="1">"c2334"</definedName>
    <definedName name="IQ_TR_TARGET_EBITDA_EQ_INC" hidden="1">"c3608"</definedName>
    <definedName name="IQ_TR_TARGET_FILING_CURRENCY" hidden="1">"c3034"</definedName>
    <definedName name="IQ_TR_TARGET_FILINGDATE" hidden="1">"c3605"</definedName>
    <definedName name="IQ_TR_TARGET_FIN_ADVISORS" hidden="1">"c3044"</definedName>
    <definedName name="IQ_TR_TARGET_ID" hidden="1">"c2405"</definedName>
    <definedName name="IQ_TR_TARGET_LEG_ADVISORS" hidden="1">"c2386"</definedName>
    <definedName name="IQ_TR_TARGET_MARKETCAP" hidden="1">"c2342"</definedName>
    <definedName name="IQ_TR_TARGET_MIN_INT" hidden="1">"c2328"</definedName>
    <definedName name="IQ_TR_TARGET_NET_DEBT" hidden="1">"c2326"</definedName>
    <definedName name="IQ_TR_TARGET_NI" hidden="1">"c2331"</definedName>
    <definedName name="IQ_TR_TARGET_PERIODDATE" hidden="1">"c3604"</definedName>
    <definedName name="IQ_TR_TARGET_PRICEDATE_1D" hidden="1">"c2341"</definedName>
    <definedName name="IQ_TR_TARGET_RETURN" hidden="1">"c2355"</definedName>
    <definedName name="IQ_TR_TARGET_SEC_DETAIL" hidden="1">"c3021"</definedName>
    <definedName name="IQ_TR_TARGET_SEC_TI_ID" hidden="1">"c2368"</definedName>
    <definedName name="IQ_TR_TARGET_SEC_TYPE" hidden="1">"c2369"</definedName>
    <definedName name="IQ_TR_TARGET_SPD" hidden="1">"c2313"</definedName>
    <definedName name="IQ_TR_TARGET_SPD_PCT" hidden="1">"c2314"</definedName>
    <definedName name="IQ_TR_TARGET_STOCKPREMIUM_1D" hidden="1">"c2336"</definedName>
    <definedName name="IQ_TR_TARGET_STOCKPREMIUM_1M" hidden="1">"c2337"</definedName>
    <definedName name="IQ_TR_TARGET_STOCKPREMIUM_1W" hidden="1">"c2338"</definedName>
    <definedName name="IQ_TR_TARGET_STOCKYEARHIGH_1D" hidden="1">"c2339"</definedName>
    <definedName name="IQ_TR_TARGET_STOCKYEARLOW_1D" hidden="1">"c2340"</definedName>
    <definedName name="IQ_TR_TARGET_TOTAL_ASSETS" hidden="1">"c2325"</definedName>
    <definedName name="IQ_TR_TARGET_TOTAL_COMMON_EQ" hidden="1">"c2421"</definedName>
    <definedName name="IQ_TR_TARGET_TOTAL_DEBT" hidden="1">"c2330"</definedName>
    <definedName name="IQ_TR_TARGET_TOTAL_PREF" hidden="1">"c2329"</definedName>
    <definedName name="IQ_TR_TARGET_TOTAL_REV" hidden="1">"c2335"</definedName>
    <definedName name="IQ_TR_TARGETNAME" hidden="1">"c2403"</definedName>
    <definedName name="IQ_TR_TERM_FEE" hidden="1">"c2298"</definedName>
    <definedName name="IQ_TR_TERM_FEE_PCT" hidden="1">"c2297"</definedName>
    <definedName name="IQ_TR_TODATE" hidden="1">"c3036"</definedName>
    <definedName name="IQ_TR_TODATE_MONETARY_VALUE" hidden="1">"c2418"</definedName>
    <definedName name="IQ_TR_TODATE_NUMBER_SHARES" hidden="1">"c2420"</definedName>
    <definedName name="IQ_TR_TODATE_PCT_SHARES" hidden="1">"c2419"</definedName>
    <definedName name="IQ_TR_TOTAL_ACCT_FEES" hidden="1">"c2273"</definedName>
    <definedName name="IQ_TR_TOTAL_CASH" hidden="1">"c2315"</definedName>
    <definedName name="IQ_TR_TOTAL_CONSID_SH" hidden="1">"c2316"</definedName>
    <definedName name="IQ_TR_TOTAL_DEBT" hidden="1">"c2317"</definedName>
    <definedName name="IQ_TR_TOTAL_GROSS_TV" hidden="1">"c2318"</definedName>
    <definedName name="IQ_TR_TOTAL_HYBRID" hidden="1">"c2319"</definedName>
    <definedName name="IQ_TR_TOTAL_LEGAL_FEES" hidden="1">"c2272"</definedName>
    <definedName name="IQ_TR_TOTAL_NET_TV" hidden="1">"c2320"</definedName>
    <definedName name="IQ_TR_TOTAL_NEWMONEY" hidden="1">"c2289"</definedName>
    <definedName name="IQ_TR_TOTAL_OPTIONS" hidden="1">"c2322"</definedName>
    <definedName name="IQ_TR_TOTAL_OPTIONS_BUYER" hidden="1">"c3026"</definedName>
    <definedName name="IQ_TR_TOTAL_PREFERRED" hidden="1">"c2321"</definedName>
    <definedName name="IQ_TR_TOTAL_REG_AMT" hidden="1">"c2261"</definedName>
    <definedName name="IQ_TR_TOTAL_STOCK" hidden="1">"c2323"</definedName>
    <definedName name="IQ_TR_TOTAL_TAKEDOWNS" hidden="1">"c2278"</definedName>
    <definedName name="IQ_TR_TOTAL_UW_COMP" hidden="1">"c2280"</definedName>
    <definedName name="IQ_TR_TOTALVALUE" hidden="1">"c2400"</definedName>
    <definedName name="IQ_TR_TRANSACTION_TYPE" hidden="1">"c2398"</definedName>
    <definedName name="IQ_TR_WITHDRAWN_DTE" hidden="1">"c2266"</definedName>
    <definedName name="IQ_TRADE_AR" hidden="1">"c1345"</definedName>
    <definedName name="IQ_TRADE_PRINCIPAL" hidden="1">"c1309"</definedName>
    <definedName name="IQ_TRADING_ACCOUNT_GAINS_FEES_FDIC" hidden="1">"c6573"</definedName>
    <definedName name="IQ_TRADING_ASSETS" hidden="1">"c1310"</definedName>
    <definedName name="IQ_TRADING_ASSETS_FDIC" hidden="1">"c6328"</definedName>
    <definedName name="IQ_TRADING_CURRENCY" hidden="1">"c2212"</definedName>
    <definedName name="IQ_TRADING_LIABILITIES_FDIC" hidden="1">"c6344"</definedName>
    <definedName name="IQ_TRANSACTION_ACCOUNTS_FDIC" hidden="1">"c6544"</definedName>
    <definedName name="IQ_TREASURY" hidden="1">"c1311"</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 hidden="1">"c6276"</definedName>
    <definedName name="IQ_TREASURY_OTHER_EQUITY_REIT" hidden="1">"c1317"</definedName>
    <definedName name="IQ_TREASURY_OTHER_EQUITY_UTI" hidden="1">"c1318"</definedName>
    <definedName name="IQ_TREASURY_STOCK" hidden="1">"c1438"</definedName>
    <definedName name="IQ_TREASURY_STOCK_TRANSACTIONS_FDIC" hidden="1">"c6501"</definedName>
    <definedName name="IQ_TRUCK_ASSEMBLIES" hidden="1">"c7021"</definedName>
    <definedName name="IQ_TRUCK_ASSEMBLIES_APR" hidden="1">"c7681"</definedName>
    <definedName name="IQ_TRUCK_ASSEMBLIES_APR_FC" hidden="1">"c8561"</definedName>
    <definedName name="IQ_TRUCK_ASSEMBLIES_FC" hidden="1">"c7901"</definedName>
    <definedName name="IQ_TRUCK_ASSEMBLIES_POP" hidden="1">"c7241"</definedName>
    <definedName name="IQ_TRUCK_ASSEMBLIES_POP_FC" hidden="1">"c8121"</definedName>
    <definedName name="IQ_TRUCK_ASSEMBLIES_YOY" hidden="1">"c7461"</definedName>
    <definedName name="IQ_TRUCK_ASSEMBLIES_YOY_FC" hidden="1">"c8341"</definedName>
    <definedName name="IQ_TRUST_INC" hidden="1">"c1319"</definedName>
    <definedName name="IQ_TRUST_PREF" hidden="1">"c1320"</definedName>
    <definedName name="IQ_TRUST_PREFERRED" hidden="1">"c3029"</definedName>
    <definedName name="IQ_TRUST_PREFERRED_PCT" hidden="1">"c3030"</definedName>
    <definedName name="IQ_TWELVE_MONTHS_FIXED_AND_FLOATING_FDIC" hidden="1">"c6420"</definedName>
    <definedName name="IQ_TWELVE_MONTHS_MORTGAGE_PASS_THROUGHS_FDIC" hidden="1">"c6412"</definedName>
    <definedName name="IQ_UFCF_10YR_ANN_CAGR" hidden="1">"c6179"</definedName>
    <definedName name="IQ_UFCF_10YR_ANN_GROWTH" hidden="1">"c1948"</definedName>
    <definedName name="IQ_UFCF_1YR_ANN_GROWTH" hidden="1">"c1943"</definedName>
    <definedName name="IQ_UFCF_2YR_ANN_CAGR" hidden="1">"c6175"</definedName>
    <definedName name="IQ_UFCF_2YR_ANN_GROWTH" hidden="1">"c1944"</definedName>
    <definedName name="IQ_UFCF_3YR_ANN_CAGR" hidden="1">"c6176"</definedName>
    <definedName name="IQ_UFCF_3YR_ANN_GROWTH" hidden="1">"c1945"</definedName>
    <definedName name="IQ_UFCF_5YR_ANN_CAGR" hidden="1">"c6177"</definedName>
    <definedName name="IQ_UFCF_5YR_ANN_GROWTH" hidden="1">"c1946"</definedName>
    <definedName name="IQ_UFCF_7YR_ANN_CAGR" hidden="1">"c6178"</definedName>
    <definedName name="IQ_UFCF_7YR_ANN_GROWTH" hidden="1">"c1947"</definedName>
    <definedName name="IQ_UFCF_MARGIN" hidden="1">"c1962"</definedName>
    <definedName name="IQ_ULT_PARENT" hidden="1">"c3037"</definedName>
    <definedName name="IQ_ULT_PARENT_CIQID" hidden="1">"c3039"</definedName>
    <definedName name="IQ_ULT_PARENT_TICKER" hidden="1">"c3038"</definedName>
    <definedName name="IQ_UNAMORT_DISC" hidden="1">"c2513"</definedName>
    <definedName name="IQ_UNAMORT_DISC_PCT" hidden="1">"c2514"</definedName>
    <definedName name="IQ_UNAMORT_PREMIUM" hidden="1">"c2511"</definedName>
    <definedName name="IQ_UNAMORT_PREMIUM_PCT" hidden="1">"c2512"</definedName>
    <definedName name="IQ_UNCONSOL_BEDS" hidden="1">"c8783"</definedName>
    <definedName name="IQ_UNCONSOL_PROP" hidden="1">"c8762"</definedName>
    <definedName name="IQ_UNCONSOL_ROOMS" hidden="1">"c8787"</definedName>
    <definedName name="IQ_UNCONSOL_SQ_FT" hidden="1">"c8778"</definedName>
    <definedName name="IQ_UNCONSOL_UNITS" hidden="1">"c8770"</definedName>
    <definedName name="IQ_UNDERWRITING_PROFIT" hidden="1">"c9975"</definedName>
    <definedName name="IQ_UNDIVIDED_PROFITS_FDIC" hidden="1">"c6352"</definedName>
    <definedName name="IQ_UNDRAWN_CP" hidden="1">"c2518"</definedName>
    <definedName name="IQ_UNDRAWN_CREDIT" hidden="1">"c3032"</definedName>
    <definedName name="IQ_UNDRAWN_RC" hidden="1">"c2517"</definedName>
    <definedName name="IQ_UNDRAWN_TL" hidden="1">"c2519"</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 hidden="1">"c6277"</definedName>
    <definedName name="IQ_UNEARN_REV_CURRENT_REIT" hidden="1">"c1327"</definedName>
    <definedName name="IQ_UNEARN_REV_CURRENT_UTI" hidden="1">"c1328"</definedName>
    <definedName name="IQ_UNEARN_REV_LT" hidden="1">"c1329"</definedName>
    <definedName name="IQ_UNEARNED_INCOME_FDIC" hidden="1">"c6324"</definedName>
    <definedName name="IQ_UNEARNED_INCOME_FOREIGN_FDIC" hidden="1">"c6385"</definedName>
    <definedName name="IQ_UNEMPLOYMENT_RATE" hidden="1">"c7023"</definedName>
    <definedName name="IQ_UNEMPLOYMENT_RATE_FC" hidden="1">"c7903"</definedName>
    <definedName name="IQ_UNEMPLOYMENT_RATE_POP" hidden="1">"c7243"</definedName>
    <definedName name="IQ_UNEMPLOYMENT_RATE_POP_FC" hidden="1">"c8123"</definedName>
    <definedName name="IQ_UNEMPLOYMENT_RATE_YOY" hidden="1">"c7463"</definedName>
    <definedName name="IQ_UNEMPLOYMENT_RATE_YOY_FC" hidden="1">"c8343"</definedName>
    <definedName name="IQ_UNIT_LABOR_COST_INDEX" hidden="1">"c7025"</definedName>
    <definedName name="IQ_UNIT_LABOR_COST_INDEX_APR" hidden="1">"c7685"</definedName>
    <definedName name="IQ_UNIT_LABOR_COST_INDEX_APR_FC" hidden="1">"c8565"</definedName>
    <definedName name="IQ_UNIT_LABOR_COST_INDEX_FC" hidden="1">"c7905"</definedName>
    <definedName name="IQ_UNIT_LABOR_COST_INDEX_PCT_CHANGE" hidden="1">"c7024"</definedName>
    <definedName name="IQ_UNIT_LABOR_COST_INDEX_PCT_CHANGE_FC" hidden="1">"c7904"</definedName>
    <definedName name="IQ_UNIT_LABOR_COST_INDEX_PCT_CHANGE_POP" hidden="1">"c7244"</definedName>
    <definedName name="IQ_UNIT_LABOR_COST_INDEX_PCT_CHANGE_POP_FC" hidden="1">"c8124"</definedName>
    <definedName name="IQ_UNIT_LABOR_COST_INDEX_PCT_CHANGE_YOY" hidden="1">"c7464"</definedName>
    <definedName name="IQ_UNIT_LABOR_COST_INDEX_PCT_CHANGE_YOY_FC" hidden="1">"c8344"</definedName>
    <definedName name="IQ_UNIT_LABOR_COST_INDEX_POP" hidden="1">"c7245"</definedName>
    <definedName name="IQ_UNIT_LABOR_COST_INDEX_POP_FC" hidden="1">"c8125"</definedName>
    <definedName name="IQ_UNIT_LABOR_COST_INDEX_YOY" hidden="1">"c7465"</definedName>
    <definedName name="IQ_UNIT_LABOR_COST_INDEX_YOY_FC" hidden="1">"c8345"</definedName>
    <definedName name="IQ_UNLEVERED_FCF" hidden="1">"c1908"</definedName>
    <definedName name="IQ_UNPAID_CLAIMS" hidden="1">"c1330"</definedName>
    <definedName name="IQ_UNPROFITABLE_INSTITUTIONS_FDIC" hidden="1">"c6722"</definedName>
    <definedName name="IQ_UNREALIZED_GAIN" hidden="1">"c1619"</definedName>
    <definedName name="IQ_UNSECURED_DEBT" hidden="1">"c2548"</definedName>
    <definedName name="IQ_UNSECURED_DEBT_PCT" hidden="1">"c2549"</definedName>
    <definedName name="IQ_UNUSED_LOAN_COMMITMENTS_FDIC" hidden="1">"c6368"</definedName>
    <definedName name="IQ_UNUSUAL_EXP" hidden="1">"c1456"</definedName>
    <definedName name="IQ_US_BRANCHES_FOREIGN_BANK_LOANS_FDIC" hidden="1">"c6435"</definedName>
    <definedName name="IQ_US_BRANCHES_FOREIGN_BANKS_FDIC" hidden="1">"c6390"</definedName>
    <definedName name="IQ_US_GAAP" hidden="1">"c1331"</definedName>
    <definedName name="IQ_US_GAAP_BASIC_EPS_EXCL" hidden="1">"c2984"</definedName>
    <definedName name="IQ_US_GAAP_BASIC_EPS_INCL" hidden="1">"c2982"</definedName>
    <definedName name="IQ_US_GAAP_BASIC_WEIGHT" hidden="1">"c2980"</definedName>
    <definedName name="IQ_US_GAAP_CA_ADJ" hidden="1">"c2925"</definedName>
    <definedName name="IQ_US_GAAP_CASH_FINAN" hidden="1">"c2945"</definedName>
    <definedName name="IQ_US_GAAP_CASH_FINAN_ADJ" hidden="1">"c2941"</definedName>
    <definedName name="IQ_US_GAAP_CASH_INVEST" hidden="1">"c2944"</definedName>
    <definedName name="IQ_US_GAAP_CASH_INVEST_ADJ" hidden="1">"c2940"</definedName>
    <definedName name="IQ_US_GAAP_CASH_OPER" hidden="1">"c2943"</definedName>
    <definedName name="IQ_US_GAAP_CASH_OPER_ADJ" hidden="1">"c2939"</definedName>
    <definedName name="IQ_US_GAAP_CL_ADJ" hidden="1">"c2927"</definedName>
    <definedName name="IQ_US_GAAP_COST_REV_ADJ" hidden="1">"c2951"</definedName>
    <definedName name="IQ_US_GAAP_DILUT_EPS_EXCL" hidden="1">"c2985"</definedName>
    <definedName name="IQ_US_GAAP_DILUT_EPS_INCL" hidden="1">"c2983"</definedName>
    <definedName name="IQ_US_GAAP_DILUT_NI" hidden="1">"c2979"</definedName>
    <definedName name="IQ_US_GAAP_DILUT_WEIGHT" hidden="1">"c2981"</definedName>
    <definedName name="IQ_US_GAAP_DO_ADJ" hidden="1">"c2959"</definedName>
    <definedName name="IQ_US_GAAP_EXTRA_ACC_ITEMS_ADJ" hidden="1">"c2958"</definedName>
    <definedName name="IQ_US_GAAP_INC_TAX_ADJ" hidden="1">"c2961"</definedName>
    <definedName name="IQ_US_GAAP_INTEREST_EXP_ADJ" hidden="1">"c2957"</definedName>
    <definedName name="IQ_US_GAAP_LIAB_LT_ADJ" hidden="1">"c2928"</definedName>
    <definedName name="IQ_US_GAAP_LIAB_TOTAL_LIAB" hidden="1">"c2933"</definedName>
    <definedName name="IQ_US_GAAP_MINORITY_INTEREST_IS_ADJ" hidden="1">"c2960"</definedName>
    <definedName name="IQ_US_GAAP_NCA_ADJ" hidden="1">"c2926"</definedName>
    <definedName name="IQ_US_GAAP_NET_CHANGE" hidden="1">"c2946"</definedName>
    <definedName name="IQ_US_GAAP_NET_CHANGE_ADJ" hidden="1">"c2942"</definedName>
    <definedName name="IQ_US_GAAP_NI" hidden="1">"c2976"</definedName>
    <definedName name="IQ_US_GAAP_NI_ADJ" hidden="1">"c2963"</definedName>
    <definedName name="IQ_US_GAAP_NI_AVAIL_INCL" hidden="1">"c2978"</definedName>
    <definedName name="IQ_US_GAAP_OTHER_ADJ_ADJ" hidden="1">"c2962"</definedName>
    <definedName name="IQ_US_GAAP_OTHER_NON_OPER_ADJ" hidden="1">"c2955"</definedName>
    <definedName name="IQ_US_GAAP_OTHER_OPER_ADJ" hidden="1">"c2954"</definedName>
    <definedName name="IQ_US_GAAP_RD_ADJ" hidden="1">"c2953"</definedName>
    <definedName name="IQ_US_GAAP_SGA_ADJ" hidden="1">"c2952"</definedName>
    <definedName name="IQ_US_GAAP_TOTAL_ASSETS" hidden="1">"c2931"</definedName>
    <definedName name="IQ_US_GAAP_TOTAL_EQUITY" hidden="1">"c2934"</definedName>
    <definedName name="IQ_US_GAAP_TOTAL_EQUITY_ADJ" hidden="1">"c2929"</definedName>
    <definedName name="IQ_US_GAAP_TOTAL_REV_ADJ" hidden="1">"c2950"</definedName>
    <definedName name="IQ_US_GAAP_TOTAL_UNUSUAL_ADJ" hidden="1">"c2956"</definedName>
    <definedName name="IQ_US_GOV_AGENCIES_FDIC" hidden="1">"c6395"</definedName>
    <definedName name="IQ_US_GOV_DEPOSITS_FDIC" hidden="1">"c6483"</definedName>
    <definedName name="IQ_US_GOV_ENTERPRISES_FDIC" hidden="1">"c6396"</definedName>
    <definedName name="IQ_US_GOV_NONCURRENT_LOANS_TOTAL_NONCURRENT_FDIC" hidden="1">"c6779"</definedName>
    <definedName name="IQ_US_GOV_NONTRANSACTION_ACCOUNTS_FDIC" hidden="1">"c6546"</definedName>
    <definedName name="IQ_US_GOV_OBLIGATIONS_FDIC" hidden="1">"c6299"</definedName>
    <definedName name="IQ_US_GOV_SECURITIES_FDIC" hidden="1">"c6297"</definedName>
    <definedName name="IQ_US_GOV_TOTAL_DEPOSITS_FDIC" hidden="1">"c6472"</definedName>
    <definedName name="IQ_US_GOV_TRANSACTION_ACCOUNTS_FDIC" hidden="1">"c6538"</definedName>
    <definedName name="IQ_US_TREASURY_SECURITIES_FDIC" hidden="1">"c6298"</definedName>
    <definedName name="IQ_UTIL_PPE_NET" hidden="1">"c1620"</definedName>
    <definedName name="IQ_UTIL_REV" hidden="1">"c2091"</definedName>
    <definedName name="IQ_UV_PENSION_LIAB" hidden="1">"c1332"</definedName>
    <definedName name="IQ_VALUATION_ALLOWANCES_FDIC" hidden="1">"c6400"</definedName>
    <definedName name="IQ_VALUE_TRADED" hidden="1">"c1519"</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C_REVENUE_FDIC" hidden="1">"c6667"</definedName>
    <definedName name="IQ_VEHICLE_ASSEMBLIES_LIGHT" hidden="1">"c6905"</definedName>
    <definedName name="IQ_VEHICLE_ASSEMBLIES_LIGHT_APR" hidden="1">"c7565"</definedName>
    <definedName name="IQ_VEHICLE_ASSEMBLIES_LIGHT_APR_FC" hidden="1">"c8445"</definedName>
    <definedName name="IQ_VEHICLE_ASSEMBLIES_LIGHT_FC" hidden="1">"c7785"</definedName>
    <definedName name="IQ_VEHICLE_ASSEMBLIES_LIGHT_NEW" hidden="1">"c6925"</definedName>
    <definedName name="IQ_VEHICLE_ASSEMBLIES_LIGHT_NEW_APR" hidden="1">"c7585"</definedName>
    <definedName name="IQ_VEHICLE_ASSEMBLIES_LIGHT_NEW_APR_FC" hidden="1">"c8465"</definedName>
    <definedName name="IQ_VEHICLE_ASSEMBLIES_LIGHT_NEW_FC" hidden="1">"c7805"</definedName>
    <definedName name="IQ_VEHICLE_ASSEMBLIES_LIGHT_NEW_POP" hidden="1">"c7145"</definedName>
    <definedName name="IQ_VEHICLE_ASSEMBLIES_LIGHT_NEW_POP_FC" hidden="1">"c8025"</definedName>
    <definedName name="IQ_VEHICLE_ASSEMBLIES_LIGHT_NEW_YOY" hidden="1">"c7365"</definedName>
    <definedName name="IQ_VEHICLE_ASSEMBLIES_LIGHT_NEW_YOY_FC" hidden="1">"c8245"</definedName>
    <definedName name="IQ_VEHICLE_ASSEMBLIES_LIGHT_POP" hidden="1">"c7125"</definedName>
    <definedName name="IQ_VEHICLE_ASSEMBLIES_LIGHT_POP_FC" hidden="1">"c8005"</definedName>
    <definedName name="IQ_VEHICLE_ASSEMBLIES_LIGHT_YOY" hidden="1">"c7345"</definedName>
    <definedName name="IQ_VEHICLE_ASSEMBLIES_LIGHT_YOY_FC" hidden="1">"c8225"</definedName>
    <definedName name="IQ_VEHICLE_ASSEMBLIES_TOTAL" hidden="1">"c7020"</definedName>
    <definedName name="IQ_VEHICLE_ASSEMBLIES_TOTAL_APR" hidden="1">"c7680"</definedName>
    <definedName name="IQ_VEHICLE_ASSEMBLIES_TOTAL_APR_FC" hidden="1">"c8560"</definedName>
    <definedName name="IQ_VEHICLE_ASSEMBLIES_TOTAL_FC" hidden="1">"c7900"</definedName>
    <definedName name="IQ_VEHICLE_ASSEMBLIES_TOTAL_POP" hidden="1">"c7240"</definedName>
    <definedName name="IQ_VEHICLE_ASSEMBLIES_TOTAL_POP_FC" hidden="1">"c8120"</definedName>
    <definedName name="IQ_VEHICLE_ASSEMBLIES_TOTAL_YOY" hidden="1">"c7460"</definedName>
    <definedName name="IQ_VEHICLE_ASSEMBLIES_TOTAL_YOY_FC" hidden="1">"c8340"</definedName>
    <definedName name="IQ_VIF_AFTER_COST_CAPITAL_COVERED" hidden="1">"c9966"</definedName>
    <definedName name="IQ_VIF_AFTER_COST_CAPITAL_GROUP" hidden="1">"c9952"</definedName>
    <definedName name="IQ_VIF_BEFORE_COST_CAPITAL_COVERED" hidden="1">"c9964"</definedName>
    <definedName name="IQ_VIF_BEFORE_COST_CAPITAL_GROUP" hidden="1">"c9950"</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ATILE_LIABILITIES_FDIC" hidden="1">"c6364"</definedName>
    <definedName name="IQ_VOLUME" hidden="1">"c1333"</definedName>
    <definedName name="IQ_WARRANTS_BEG_OS" hidden="1">"c2698"</definedName>
    <definedName name="IQ_WARRANTS_CANCELLED" hidden="1">"c2701"</definedName>
    <definedName name="IQ_WARRANTS_END_OS" hidden="1">"c2702"</definedName>
    <definedName name="IQ_WARRANTS_EXERCISED" hidden="1">"c2700"</definedName>
    <definedName name="IQ_WARRANTS_ISSUED" hidden="1">"c2699"</definedName>
    <definedName name="IQ_WARRANTS_STRIKE_PRICE_ISSUED" hidden="1">"c2704"</definedName>
    <definedName name="IQ_WARRANTS_STRIKE_PRICE_OS" hidden="1">"c2703"</definedName>
    <definedName name="IQ_WEEK" hidden="1">50000</definedName>
    <definedName name="IQ_WEIGHTED_AVG_PRICE" hidden="1">"c1334"</definedName>
    <definedName name="IQ_WHOLESALE_INVENTORIES" hidden="1">"c7027"</definedName>
    <definedName name="IQ_WHOLESALE_INVENTORIES_APR" hidden="1">"c7687"</definedName>
    <definedName name="IQ_WHOLESALE_INVENTORIES_APR_FC" hidden="1">"c8567"</definedName>
    <definedName name="IQ_WHOLESALE_INVENTORIES_FC" hidden="1">"c7907"</definedName>
    <definedName name="IQ_WHOLESALE_INVENTORIES_POP" hidden="1">"c7247"</definedName>
    <definedName name="IQ_WHOLESALE_INVENTORIES_POP_FC" hidden="1">"c8127"</definedName>
    <definedName name="IQ_WHOLESALE_INVENTORIES_YOY" hidden="1">"c7467"</definedName>
    <definedName name="IQ_WHOLESALE_INVENTORIES_YOY_FC" hidden="1">"c8347"</definedName>
    <definedName name="IQ_WHOLESALE_IS_RATIO" hidden="1">"c7026"</definedName>
    <definedName name="IQ_WHOLESALE_IS_RATIO_FC" hidden="1">"c7906"</definedName>
    <definedName name="IQ_WHOLESALE_IS_RATIO_POP" hidden="1">"c7246"</definedName>
    <definedName name="IQ_WHOLESALE_IS_RATIO_POP_FC" hidden="1">"c8126"</definedName>
    <definedName name="IQ_WHOLESALE_IS_RATIO_YOY" hidden="1">"c7466"</definedName>
    <definedName name="IQ_WHOLESALE_IS_RATIO_YOY_FC" hidden="1">"c8346"</definedName>
    <definedName name="IQ_WHOLESALE_SALES" hidden="1">"c7028"</definedName>
    <definedName name="IQ_WHOLESALE_SALES_APR" hidden="1">"c7688"</definedName>
    <definedName name="IQ_WHOLESALE_SALES_APR_FC" hidden="1">"c8568"</definedName>
    <definedName name="IQ_WHOLESALE_SALES_FC" hidden="1">"c7908"</definedName>
    <definedName name="IQ_WHOLESALE_SALES_INDEX" hidden="1">"c7029"</definedName>
    <definedName name="IQ_WHOLESALE_SALES_INDEX_APR" hidden="1">"c7689"</definedName>
    <definedName name="IQ_WHOLESALE_SALES_INDEX_APR_FC" hidden="1">"c8569"</definedName>
    <definedName name="IQ_WHOLESALE_SALES_INDEX_FC" hidden="1">"c7909"</definedName>
    <definedName name="IQ_WHOLESALE_SALES_INDEX_POP" hidden="1">"c7249"</definedName>
    <definedName name="IQ_WHOLESALE_SALES_INDEX_POP_FC" hidden="1">"c8129"</definedName>
    <definedName name="IQ_WHOLESALE_SALES_INDEX_YOY" hidden="1">"c7469"</definedName>
    <definedName name="IQ_WHOLESALE_SALES_INDEX_YOY_FC" hidden="1">"c8349"</definedName>
    <definedName name="IQ_WHOLESALE_SALES_POP" hidden="1">"c7248"</definedName>
    <definedName name="IQ_WHOLESALE_SALES_POP_FC" hidden="1">"c8128"</definedName>
    <definedName name="IQ_WHOLESALE_SALES_YOY" hidden="1">"c7468"</definedName>
    <definedName name="IQ_WHOLESALE_SALES_YOY_FC" hidden="1">"c8348"</definedName>
    <definedName name="IQ_WIP_INV" hidden="1">"c1335"</definedName>
    <definedName name="IQ_WORKING_CAP" hidden="1">"c3494"</definedName>
    <definedName name="IQ_WORKMEN_WRITTEN" hidden="1">"c1336"</definedName>
    <definedName name="IQ_WRITTEN_OPTION_CONTRACTS_FDIC" hidden="1">"c6509"</definedName>
    <definedName name="IQ_WRITTEN_OPTION_CONTRACTS_FX_RISK_FDIC" hidden="1">"c6514"</definedName>
    <definedName name="IQ_WRITTEN_OPTION_CONTRACTS_NON_FX_IR_FDIC" hidden="1">"c6519"</definedName>
    <definedName name="IQ_XDIV_DATE" hidden="1">"c2203"</definedName>
    <definedName name="IQ_YEAR_FOUNDED" hidden="1">"c6793"</definedName>
    <definedName name="IQ_YEARHIGH" hidden="1">"c1337"</definedName>
    <definedName name="IQ_YEARHIGH_DATE" hidden="1">"c2250"</definedName>
    <definedName name="IQ_YEARLOW" hidden="1">"c1338"</definedName>
    <definedName name="IQ_YEARLOW_DATE" hidden="1">"c2251"</definedName>
    <definedName name="IQ_YTD" hidden="1">3000</definedName>
    <definedName name="IQ_YTDMONTH" hidden="1">130000</definedName>
    <definedName name="IQ_YTW" hidden="1">"c2163"</definedName>
    <definedName name="IQ_YTW_DATE" hidden="1">"c2164"</definedName>
    <definedName name="IQ_YTW_DATE_TYPE" hidden="1">"c2165"</definedName>
    <definedName name="IQ_Z_SCORE" hidden="1">"c1339"</definedName>
    <definedName name="IQRB14" hidden="1">"$B$15:$B$518"</definedName>
    <definedName name="IQRB16" hidden="1">"$B$17:$B$520"</definedName>
    <definedName name="IQRB17" hidden="1">"$B$18:$B$122"</definedName>
    <definedName name="IQRB18" hidden="1">"$B$19:$B$522"</definedName>
    <definedName name="IQRBB17" hidden="1">"$BB$18:$BB$1299"</definedName>
    <definedName name="IQRC14" hidden="1">"$C$15:$C$119"</definedName>
    <definedName name="IQRD108" hidden="1">"$D$109:$D$111"</definedName>
    <definedName name="IQRD11" hidden="1">"$D$12:$D$21"</definedName>
    <definedName name="IQRD14" hidden="1">"$D$15:$D$38"</definedName>
    <definedName name="IQRD22" hidden="1">"$D$23:$D$25"</definedName>
    <definedName name="IQRD44" hidden="1">"$D$45:$D$53"</definedName>
    <definedName name="IQRD66" hidden="1">"$D$67:$D$69"</definedName>
    <definedName name="IQRD77" hidden="1">"$D$78:$D$87"</definedName>
    <definedName name="IQRLiquidityO5" hidden="1">[132]Liquidity!$O$6:$O$371</definedName>
    <definedName name="IQRLiquidityU5" hidden="1">[132]Liquidity!$U$6:$U$1692</definedName>
    <definedName name="IQRLiquidityZ5" hidden="1">[132]Liquidity!$Z$6:$Z$1675</definedName>
    <definedName name="IQRTKTMRawDataA3" hidden="1">'[132]TKTM Raw Data'!$A$4:$A$369</definedName>
    <definedName name="IS_CATEGORIES">'[14]|Index|'!$T$3:$T$32</definedName>
    <definedName name="isl">'[3]10429 Islington'!$J$7</definedName>
    <definedName name="IT_OT" localSheetId="3">[57]Inputs!$B$32</definedName>
    <definedName name="IT_OT">[58]Inputs!$B$32</definedName>
    <definedName name="Italy" hidden="1">[133]TO!#REF!</definedName>
    <definedName name="Items1997" localSheetId="3">[134]Items!$C$4:$E$29,[134]Items!$C$30:$E$59,[134]Items!$C$62:$E$95,[134]Items!$C$102:$E$137,[134]Items!$C$145:$E$169</definedName>
    <definedName name="Items1997">[135]Items!$C$4:$E$29,[135]Items!$C$30:$E$59,[135]Items!$C$62:$E$95,[135]Items!$C$102:$E$137,[135]Items!$C$145:$E$169</definedName>
    <definedName name="Items98" localSheetId="3">[116]Items98!$A$2:$F$58,[116]Items98!$A$62:$F$120,[116]Items98!$A$123:$F$181,[116]Items98!$A$184:$F$242,[116]Items98!$A$245:$F$303,[116]Items98!$A$306:$F$364,[116]Items98!$A$367:$F$486,[116]Items98!$A$489:$F$545,[116]Items98!$A$548:$F$604,[116]Items98!$A$607:$F$657,[116]Items98!$A$662:$F$716</definedName>
    <definedName name="Items98">[117]Items98!$A$2:$F$58,[117]Items98!$A$62:$F$120,[117]Items98!$A$123:$F$181,[117]Items98!$A$184:$F$242,[117]Items98!$A$245:$F$303,[117]Items98!$A$306:$F$364,[117]Items98!$A$367:$F$486,[117]Items98!$A$489:$F$545,[117]Items98!$A$548:$F$604,[117]Items98!$A$607:$F$657,[117]Items98!$A$662:$F$716</definedName>
    <definedName name="j" hidden="1">{#N/A,#N/A,FALSE,"Aging Summary";#N/A,#N/A,FALSE,"Ratio Analysis";#N/A,#N/A,FALSE,"Test 120 Day Accts";#N/A,#N/A,FALSE,"Tickmarks"}</definedName>
    <definedName name="JBNAM">"WOANALYSIS"</definedName>
    <definedName name="JBNMB">"935083"</definedName>
    <definedName name="JCM_kWAC">'[65]Capital Cost'!$H$87</definedName>
    <definedName name="JCM_kWDC">'[65]Capital Cost'!$I$87</definedName>
    <definedName name="JCM_OH">'[65]Capital Cost'!$L$87</definedName>
    <definedName name="JCM_Potential_Inv">'[65]Capital Cost'!$J$87</definedName>
    <definedName name="JCM_Total_Inv">'[65]Capital Cost'!$N$87</definedName>
    <definedName name="jgg" hidden="1">{#N/A,#N/A,FALSE,"Aging Summary";#N/A,#N/A,FALSE,"Ratio Analysis";#N/A,#N/A,FALSE,"Test 120 Day Accts";#N/A,#N/A,FALSE,"Tickmarks"}</definedName>
    <definedName name="jgjgjgj" hidden="1">{#N/A,#N/A,FALSE,"Aging Summary";#N/A,#N/A,FALSE,"Ratio Analysis";#N/A,#N/A,FALSE,"Test 120 Day Accts";#N/A,#N/A,FALSE,"Tickmarks"}</definedName>
    <definedName name="jgjhgj" hidden="1">{#N/A,#N/A,FALSE,"Aging Summary";#N/A,#N/A,FALSE,"Ratio Analysis";#N/A,#N/A,FALSE,"Test 120 Day Accts";#N/A,#N/A,FALSE,"Tickmarks"}</definedName>
    <definedName name="jhgjhgjhgj" hidden="1">{#N/A,#N/A,FALSE,"Aging Summary";#N/A,#N/A,FALSE,"Ratio Analysis";#N/A,#N/A,FALSE,"Test 120 Day Accts";#N/A,#N/A,FALSE,"Tickmarks"}</definedName>
    <definedName name="jhnhgg" hidden="1">{#N/A,#N/A,FALSE,"Aging Summary";#N/A,#N/A,FALSE,"Ratio Analysis";#N/A,#N/A,FALSE,"Test 120 Day Accts";#N/A,#N/A,FALSE,"Tickmarks"}</definedName>
    <definedName name="jj" hidden="1">{#N/A,#N/A,FALSE,"Aging Summary";#N/A,#N/A,FALSE,"Ratio Analysis";#N/A,#N/A,FALSE,"Test 120 Day Accts";#N/A,#N/A,FALSE,"Tickmarks"}</definedName>
    <definedName name="jjj" localSheetId="3">'[70]E&amp;O Comparison'!#REF!</definedName>
    <definedName name="jjj">'[71]E&amp;O Comparison'!#REF!</definedName>
    <definedName name="john" localSheetId="3">'[70]E&amp;O Comparison'!#REF!</definedName>
    <definedName name="john">'[71]E&amp;O Comparison'!#REF!</definedName>
    <definedName name="K" hidden="1">{#N/A,#N/A,FALSE,"Aging Summary";#N/A,#N/A,FALSE,"Ratio Analysis";#N/A,#N/A,FALSE,"Test 120 Day Accts";#N/A,#N/A,FALSE,"Tickmarks"}</definedName>
    <definedName name="KK" hidden="1">{#N/A,#N/A,FALSE,"Aging Summary";#N/A,#N/A,FALSE,"Ratio Analysis";#N/A,#N/A,FALSE,"Test 120 Day Accts";#N/A,#N/A,FALSE,"Tickmarks"}</definedName>
    <definedName name="Kraft" hidden="1">{#N/A,#N/A,FALSE,"changes";#N/A,#N/A,FALSE,"Assumptions";"view1",#N/A,FALSE,"BE Analysis";"view2",#N/A,FALSE,"BE Analysis";#N/A,#N/A,FALSE,"DCF Calculation - Scenario 1";"Dollar",#N/A,FALSE,"Consolidated - Scenario 1";"CS",#N/A,FALSE,"Consolidated - Scenario 1"}</definedName>
    <definedName name="l" hidden="1">{#N/A,#N/A,FALSE,"Aging Summary";#N/A,#N/A,FALSE,"Ratio Analysis";#N/A,#N/A,FALSE,"Test 120 Day Accts";#N/A,#N/A,FALSE,"Tickmarks"}</definedName>
    <definedName name="L_DERMS_fixed" localSheetId="3">[57]Inputs!$B$28</definedName>
    <definedName name="L_DERMS_fixed">[58]Inputs!$B$28</definedName>
    <definedName name="L_DERMS_ongoing" localSheetId="3">[57]Inputs!$B$29</definedName>
    <definedName name="L_DERMS_ongoing">[58]Inputs!$B$29</definedName>
    <definedName name="labourlist">[92]Setup!$C$1188:$I$1362</definedName>
    <definedName name="LARGEUSER">[123]DATA!$C$235</definedName>
    <definedName name="LARGEUSER_1">[123]DATA!$C$236</definedName>
    <definedName name="LastSheet" hidden="1">"Total Bill Impacts_All Customer"</definedName>
    <definedName name="LASTYR">[78]LASTYR!$A$1:$R$93</definedName>
    <definedName name="lastyrcap">'[92]2009 Capital Budget'!$B$3:$D$500</definedName>
    <definedName name="lastyrop">'[92]2009 Operating Budget'!$B$3:$D$500</definedName>
    <definedName name="LBRYTD">OFFSET('[83]NEV-2'!$C$189:$C$200,0,0,'[83]Main Menu'!$C$42)</definedName>
    <definedName name="LDC_LIST">[136]lists!$AM$1:$AM$80</definedName>
    <definedName name="LDCLIST">'[137]LDC Info'!$AA$3:$AA$80</definedName>
    <definedName name="LDCNAMES" localSheetId="3">[138]lists!$AL$1:$AL$78</definedName>
    <definedName name="LDCNAMES">[139]lists!$AL$1:$AL$78</definedName>
    <definedName name="LIMIT" localSheetId="3">#REF!</definedName>
    <definedName name="LIMIT">#REF!</definedName>
    <definedName name="list" localSheetId="3">[45]List99!$A$1:$F$59,[45]List99!$A$60:$F$111,[45]List99!#REF!,[45]List99!$A$112:$F$164,[45]List99!$A$165:$F$228,[45]List99!$A$229:$F$287,[45]List99!$A$467:$F$519,[45]List99!$A$288:$F$346,[45]List99!#REF!,[45]List99!$A$350:$F$466</definedName>
    <definedName name="list">[46]List99!$A$1:$F$59,[46]List99!$A$60:$F$111,[46]List99!#REF!,[46]List99!$A$112:$F$164,[46]List99!$A$165:$F$228,[46]List99!$A$229:$F$287,[46]List99!$A$467:$F$519,[46]List99!$A$288:$F$346,[46]List99!#REF!,[46]List99!$A$350:$F$466</definedName>
    <definedName name="List2001" localSheetId="3">'[45]List 2001'!$A$1:$F$58,'[45]List 2001'!$A$62:$F$111,'[45]List 2001'!$A$115:$F$173,'[45]List 2001'!$A$176:$F$234,'[45]List 2001'!$A$237:$F$296,'[45]List 2001'!$A$299:$F$357,'[45]List 2001'!$A$360:$F$416,'[45]List 2001'!$A$419:$F$475,'[45]List 2001'!$A$478:$F$528,'[45]List 2001'!$A$533:$F$587</definedName>
    <definedName name="List2001">'[46]List 2001'!$A$1:$F$58,'[46]List 2001'!$A$62:$F$111,'[46]List 2001'!$A$115:$F$173,'[46]List 2001'!$A$176:$F$234,'[46]List 2001'!$A$237:$F$296,'[46]List 2001'!$A$299:$F$357,'[46]List 2001'!$A$360:$F$416,'[46]List 2001'!$A$419:$F$475,'[46]List 2001'!$A$478:$F$528,'[46]List 2001'!$A$533:$F$587</definedName>
    <definedName name="listlist" hidden="1">[115]TO!#REF!</definedName>
    <definedName name="ListOffset" hidden="1">1</definedName>
    <definedName name="LKASFDH" localSheetId="3" hidden="1">'[5]Acct. Worksheet'!#REF!</definedName>
    <definedName name="LKASFDH" hidden="1">'[5]Acct. Worksheet'!#REF!</definedName>
    <definedName name="LossFactors">[96]lists!$L$2:$L$15</definedName>
    <definedName name="m" hidden="1">{#N/A,#N/A,FALSE,"Aging Summary";#N/A,#N/A,FALSE,"Ratio Analysis";#N/A,#N/A,FALSE,"Test 120 Day Accts";#N/A,#N/A,FALSE,"Tickmarks"}</definedName>
    <definedName name="Macro1">[140]Macro1!$A$1</definedName>
    <definedName name="Macro2">[140]Macro1!$A$8</definedName>
    <definedName name="Macro3">[140]Macro1!$A$15</definedName>
    <definedName name="Macro4">[140]Macro1!$A$22</definedName>
    <definedName name="Macro5">[140]Macro1!$A$29</definedName>
    <definedName name="Macro6">[140]Macro1!$A$36</definedName>
    <definedName name="Macro7">[140]Macro1!$A$43</definedName>
    <definedName name="Main">'[141]Data V. Lists'!$G$3:$G$6</definedName>
    <definedName name="man_beg_bud" localSheetId="3">#REF!</definedName>
    <definedName name="man_beg_bud">#REF!</definedName>
    <definedName name="man_end_bud" localSheetId="3">#REF!</definedName>
    <definedName name="man_end_bud">#REF!</definedName>
    <definedName name="man12ACT" localSheetId="3">#REF!</definedName>
    <definedName name="man12ACT">#REF!</definedName>
    <definedName name="MANBUD" localSheetId="3">#REF!</definedName>
    <definedName name="MANBUD">#REF!</definedName>
    <definedName name="manCYACT" localSheetId="3">#REF!</definedName>
    <definedName name="manCYACT">#REF!</definedName>
    <definedName name="manCYBUD" localSheetId="3">#REF!</definedName>
    <definedName name="manCYBUD">#REF!</definedName>
    <definedName name="manCYF" localSheetId="3">#REF!</definedName>
    <definedName name="manCYF">#REF!</definedName>
    <definedName name="MandatoryTF">'[75]Optimization Analysis'!$B$17:$L$17</definedName>
    <definedName name="MANEND" localSheetId="3">#REF!</definedName>
    <definedName name="MANEND">#REF!</definedName>
    <definedName name="Mann_kWAC">'[65]Capital Cost'!$H$37</definedName>
    <definedName name="Mann_kWDC">'[65]Capital Cost'!$I$37</definedName>
    <definedName name="Mann_OH">'[65]Capital Cost'!$L$37</definedName>
    <definedName name="Mann_Potential_Inv">'[65]Capital Cost'!$J$37</definedName>
    <definedName name="Mann_Total_Inv">'[65]Capital Cost'!$N$37</definedName>
    <definedName name="manNYbud" localSheetId="3">#REF!</definedName>
    <definedName name="manNYbud">#REF!</definedName>
    <definedName name="manpower_costs" localSheetId="3">#REF!</definedName>
    <definedName name="manpower_costs">#REF!</definedName>
    <definedName name="manPYACT" localSheetId="3">#REF!</definedName>
    <definedName name="manPYACT">#REF!</definedName>
    <definedName name="MANSTART" localSheetId="3">#REF!</definedName>
    <definedName name="MANSTART">#REF!</definedName>
    <definedName name="Maple_kWAC">'[65]Capital Cost'!$H$91</definedName>
    <definedName name="Maple_kWDC">'[65]Capital Cost'!$I$91</definedName>
    <definedName name="Maple_OH">'[65]Capital Cost'!$L$91</definedName>
    <definedName name="Maple_Potential_Inv">'[65]Capital Cost'!$J$91</definedName>
    <definedName name="Maple_Total_Inv">'[65]Capital Cost'!$N$91</definedName>
    <definedName name="Marketing" localSheetId="3">[57]Inputs!$B$9</definedName>
    <definedName name="Marketing">[58]Inputs!$B$9</definedName>
    <definedName name="mat_beg_bud" localSheetId="3">#REF!</definedName>
    <definedName name="mat_beg_bud">#REF!</definedName>
    <definedName name="mat_end_bud" localSheetId="3">#REF!</definedName>
    <definedName name="mat_end_bud">#REF!</definedName>
    <definedName name="mat12ACT" localSheetId="3">#REF!</definedName>
    <definedName name="mat12ACT">#REF!</definedName>
    <definedName name="MATBUD" localSheetId="3">#REF!</definedName>
    <definedName name="MATBUD">#REF!</definedName>
    <definedName name="matCYACT" localSheetId="3">#REF!</definedName>
    <definedName name="matCYACT">#REF!</definedName>
    <definedName name="matCYBUD" localSheetId="3">#REF!</definedName>
    <definedName name="matCYBUD">#REF!</definedName>
    <definedName name="matCYF" localSheetId="3">#REF!</definedName>
    <definedName name="matCYF">#REF!</definedName>
    <definedName name="MATEND" localSheetId="3">#REF!</definedName>
    <definedName name="MATEND">#REF!</definedName>
    <definedName name="material_costs" localSheetId="3">#REF!</definedName>
    <definedName name="material_costs">#REF!</definedName>
    <definedName name="matNYbud" localSheetId="3">#REF!</definedName>
    <definedName name="matNYbud">#REF!</definedName>
    <definedName name="matPYACT" localSheetId="3">#REF!</definedName>
    <definedName name="matPYACT">#REF!</definedName>
    <definedName name="MATSTART" localSheetId="3">#REF!</definedName>
    <definedName name="MATSTART">#REF!</definedName>
    <definedName name="Max">'[42]F2-1-EMT'!$AB$11</definedName>
    <definedName name="MBUD">[91]MANPOWER!$H$2:$H$41</definedName>
    <definedName name="MCYR">[91]MANPOWER!$I$2:$I$41</definedName>
    <definedName name="MEAStats">'[142]Old MEA Statistics'!$A$1:$R$1101</definedName>
    <definedName name="Meter_capex" localSheetId="3">[57]Inputs!$B$16</definedName>
    <definedName name="Meter_capex">[58]Inputs!$B$16</definedName>
    <definedName name="metricbridge" localSheetId="3" hidden="1">{#N/A,#N/A,FALSE,"Front Cover";#N/A,#N/A,FALSE,"Index";#N/A,#N/A,FALSE,"A.1 Performance Measures";#N/A,#N/A,FALSE,"A.2 Perf Measures Data";#N/A,#N/A,FALSE,"B.1 Bal. Sheet";#N/A,#N/A,FALSE,"B.2 Income and Ret. Erngs.";#N/A,#N/A,FALSE,"B.3 Cash Flows";#N/A,#N/A,FALSE,"C.1 Sup Sch 1";#N/A,#N/A,FALSE,"C.2 Sup Sch 2";#N/A,#N/A,FALSE,"C.3 Sup Sch 3";#N/A,#N/A,FALSE,"C.4 Sup Sch 4";#N/A,#N/A,FALSE,"C.5 Sup Sch 5";#N/A,#N/A,FALSE,"C.6 Sup Sch 6";#N/A,#N/A,FALSE,"C.7 Sup Sch 7";#N/A,#N/A,FALSE,"C.8 Sup Sch 8";#N/A,#N/A,FALSE,"C.9 Sup Sch 9";#N/A,#N/A,FALSE,"C.10 Sup Sch 10";#N/A,#N/A,FALSE,"C.11 Sup Sch 11";#N/A,#N/A,FALSE,"C.12 Sup Sch 12";#N/A,#N/A,FALSE,"C.13 Sup Sch 13";#N/A,#N/A,FALSE,"C.14 Sup Sch 14";#N/A,#N/A,FALSE,"C.15 Sup Sch 15";#N/A,#N/A,FALSE,"C.16 Other Supp. Info.";#N/A,#N/A,FALSE,"C.17 SCF Proof";#N/A,#N/A,FALSE,"C.18 Income Tax Information"}</definedName>
    <definedName name="metricbridge" hidden="1">{#N/A,#N/A,FALSE,"Front Cover";#N/A,#N/A,FALSE,"Index";#N/A,#N/A,FALSE,"A.1 Performance Measures";#N/A,#N/A,FALSE,"A.2 Perf Measures Data";#N/A,#N/A,FALSE,"B.1 Bal. Sheet";#N/A,#N/A,FALSE,"B.2 Income and Ret. Erngs.";#N/A,#N/A,FALSE,"B.3 Cash Flows";#N/A,#N/A,FALSE,"C.1 Sup Sch 1";#N/A,#N/A,FALSE,"C.2 Sup Sch 2";#N/A,#N/A,FALSE,"C.3 Sup Sch 3";#N/A,#N/A,FALSE,"C.4 Sup Sch 4";#N/A,#N/A,FALSE,"C.5 Sup Sch 5";#N/A,#N/A,FALSE,"C.6 Sup Sch 6";#N/A,#N/A,FALSE,"C.7 Sup Sch 7";#N/A,#N/A,FALSE,"C.8 Sup Sch 8";#N/A,#N/A,FALSE,"C.9 Sup Sch 9";#N/A,#N/A,FALSE,"C.10 Sup Sch 10";#N/A,#N/A,FALSE,"C.11 Sup Sch 11";#N/A,#N/A,FALSE,"C.12 Sup Sch 12";#N/A,#N/A,FALSE,"C.13 Sup Sch 13";#N/A,#N/A,FALSE,"C.14 Sup Sch 14";#N/A,#N/A,FALSE,"C.15 Sup Sch 15";#N/A,#N/A,FALSE,"C.16 Other Supp. Info.";#N/A,#N/A,FALSE,"C.17 SCF Proof";#N/A,#N/A,FALSE,"C.18 Income Tax Information"}</definedName>
    <definedName name="metricbridge1" localSheetId="3" hidden="1">{#N/A,#N/A,FALSE,"Front Cover";#N/A,#N/A,FALSE,"Index";#N/A,#N/A,FALSE,"A.1 Performance Measures";#N/A,#N/A,FALSE,"A.2 Perf Measures Data";#N/A,#N/A,FALSE,"B.1 Bal. Sheet";#N/A,#N/A,FALSE,"B.2 Income and Ret. Erngs.";#N/A,#N/A,FALSE,"B.3 Cash Flows";#N/A,#N/A,FALSE,"C.1 Sup Sch 1";#N/A,#N/A,FALSE,"C.2 Sup Sch 2";#N/A,#N/A,FALSE,"C.3 Sup Sch 3";#N/A,#N/A,FALSE,"C.4 Sup Sch 4";#N/A,#N/A,FALSE,"C.5 Sup Sch 5";#N/A,#N/A,FALSE,"C.6 Sup Sch 6";#N/A,#N/A,FALSE,"C.7 Sup Sch 7";#N/A,#N/A,FALSE,"C.8 Sup Sch 8";#N/A,#N/A,FALSE,"C.9 Sup Sch 9";#N/A,#N/A,FALSE,"C.10 Sup Sch 10";#N/A,#N/A,FALSE,"C.11 Sup Sch 11";#N/A,#N/A,FALSE,"C.12 Sup Sch 12";#N/A,#N/A,FALSE,"C.13 Sup Sch 13";#N/A,#N/A,FALSE,"C.14 Sup Sch 14";#N/A,#N/A,FALSE,"C.15 Sup Sch 15";#N/A,#N/A,FALSE,"C.16 Other Supp. Info.";#N/A,#N/A,FALSE,"C.17 SCF Proof";#N/A,#N/A,FALSE,"C.18 Income Tax Information"}</definedName>
    <definedName name="metricbridge1" hidden="1">{#N/A,#N/A,FALSE,"Front Cover";#N/A,#N/A,FALSE,"Index";#N/A,#N/A,FALSE,"A.1 Performance Measures";#N/A,#N/A,FALSE,"A.2 Perf Measures Data";#N/A,#N/A,FALSE,"B.1 Bal. Sheet";#N/A,#N/A,FALSE,"B.2 Income and Ret. Erngs.";#N/A,#N/A,FALSE,"B.3 Cash Flows";#N/A,#N/A,FALSE,"C.1 Sup Sch 1";#N/A,#N/A,FALSE,"C.2 Sup Sch 2";#N/A,#N/A,FALSE,"C.3 Sup Sch 3";#N/A,#N/A,FALSE,"C.4 Sup Sch 4";#N/A,#N/A,FALSE,"C.5 Sup Sch 5";#N/A,#N/A,FALSE,"C.6 Sup Sch 6";#N/A,#N/A,FALSE,"C.7 Sup Sch 7";#N/A,#N/A,FALSE,"C.8 Sup Sch 8";#N/A,#N/A,FALSE,"C.9 Sup Sch 9";#N/A,#N/A,FALSE,"C.10 Sup Sch 10";#N/A,#N/A,FALSE,"C.11 Sup Sch 11";#N/A,#N/A,FALSE,"C.12 Sup Sch 12";#N/A,#N/A,FALSE,"C.13 Sup Sch 13";#N/A,#N/A,FALSE,"C.14 Sup Sch 14";#N/A,#N/A,FALSE,"C.15 Sup Sch 15";#N/A,#N/A,FALSE,"C.16 Other Supp. Info.";#N/A,#N/A,FALSE,"C.17 SCF Proof";#N/A,#N/A,FALSE,"C.18 Income Tax Information"}</definedName>
    <definedName name="mil">[143]notes!$F$1</definedName>
    <definedName name="million">[144]notes!$J$1</definedName>
    <definedName name="MIN">"28"</definedName>
    <definedName name="MINI">[112]DATA!$A$3:$A$10</definedName>
    <definedName name="misc1">'[8]97PVModel'!$C$14:$C$17</definedName>
    <definedName name="misc2">'[8]97PVModel'!$C$33:$C$36</definedName>
    <definedName name="misc3">'[8]97PVModel'!$C$52:$C$55</definedName>
    <definedName name="misc4">'[8]97PVModel'!$C$71:$C$74</definedName>
    <definedName name="misc5">'[8]97PVModel'!$C$90:$C$93</definedName>
    <definedName name="misc6">'[8]97PVModel'!$C$109:$C$112</definedName>
    <definedName name="Mississauga">#REF!</definedName>
    <definedName name="Mississauga___St._Catherines">#REF!</definedName>
    <definedName name="MM" hidden="1">#N/A</definedName>
    <definedName name="mmm">#REF!</definedName>
    <definedName name="Mnum">'[145]Control Sheet'!$B$6</definedName>
    <definedName name="model_name">[101]Cover!$C$5</definedName>
    <definedName name="Model_Organization" localSheetId="3">#REF!</definedName>
    <definedName name="Model_Organization">#REF!</definedName>
    <definedName name="MofF" localSheetId="3">#REF!</definedName>
    <definedName name="MofF">#REF!</definedName>
    <definedName name="Month">[146]INPUT!$E$4</definedName>
    <definedName name="MONTH_A">[86]INDEX!$AD$8</definedName>
    <definedName name="MONTH_LONG">[86]INDEX!$AD$9</definedName>
    <definedName name="Month2">OFFSET('[83]FS-Core'!$E$1,0,0,2,'[83]Main Menu'!$C$42)</definedName>
    <definedName name="MonthVAR">OFFSET(INDEX('[83]NEV-1'!$B$37:$B$48,'[83]Main Menu'!$C$41),0,0,'[83]Main Menu'!$C$40)</definedName>
    <definedName name="MonthVAR2">OFFSET(INDEX('[83]NEV-1'!$C$18:$C$29,'[83]Main Menu'!$C$42),0,0,1,5)</definedName>
    <definedName name="MonthVARYTD">OFFSET(INDEX('[83]NEV-1'!$C$37:$C$48,'[83]Main Menu'!$C$42),0,0,1,5)</definedName>
    <definedName name="MonthYTD">OFFSET('[83]NEV-2'!$B$189:$B$200,0,0,'[83]Main Menu'!$C$42)</definedName>
    <definedName name="MPYR">[91]MANPOWER!$J$2:$J$41</definedName>
    <definedName name="MSColorIndexBegin">'[75]Supplementary Charting Sheet'!$AK$28</definedName>
    <definedName name="MULT">'[147]|Index|'!$W$4</definedName>
    <definedName name="n" hidden="1">{#N/A,#N/A,FALSE,"Aging Summary";#N/A,#N/A,FALSE,"Ratio Analysis";#N/A,#N/A,FALSE,"Test 120 Day Accts";#N/A,#N/A,FALSE,"Tickmarks"}</definedName>
    <definedName name="NA">"NA "</definedName>
    <definedName name="name_client">[101]Instructions!$C$7</definedName>
    <definedName name="NE">OFFSET('[83]FS-Core'!$E$24,0,0,1,'[83]Main Menu'!$C$42)</definedName>
    <definedName name="NEB">OFFSET('[83]FS-Core'!$E$54,0,0,1,'[83]Main Menu'!$C$42)</definedName>
    <definedName name="NELY">OFFSET('[83]FS-Core'!$E$84,0,0,1,'[83]Main Menu'!$C$42)</definedName>
    <definedName name="newrates">[148]Rates!$A$3:$F$71</definedName>
    <definedName name="newrates2">[148]Rates!$A$3:$G$73</definedName>
    <definedName name="NM">"NM  "</definedName>
    <definedName name="nnn">#REF!</definedName>
    <definedName name="nOfScoreFunctions">COUNTA([149]CFOrder!$A:$A)-1</definedName>
    <definedName name="NONBENF" localSheetId="3">#REF!</definedName>
    <definedName name="NONBENF">#REF!</definedName>
    <definedName name="NonPayment">[96]lists!$AA$1:$AA$71</definedName>
    <definedName name="nonreg" localSheetId="3">#REF!</definedName>
    <definedName name="nonreg">#REF!</definedName>
    <definedName name="nonregf" localSheetId="3">#REF!</definedName>
    <definedName name="nonregf">#REF!</definedName>
    <definedName name="NorB">'[127]B. Setup'!$A$131:$A$132</definedName>
    <definedName name="NOTE">[56]D!$A$11:$L$197</definedName>
    <definedName name="note5d" localSheetId="3">#REF!</definedName>
    <definedName name="note5d">#REF!</definedName>
    <definedName name="NOTETOP">[56]D!$A$1:$N$10</definedName>
    <definedName name="Number_of_units" localSheetId="3">[57]Inputs!$B$37</definedName>
    <definedName name="Number_of_units">[58]Inputs!$B$37</definedName>
    <definedName name="NumOfPCs">'[122]7a. Alloc Percent'!$A$13:$N$63</definedName>
    <definedName name="nVariables">10</definedName>
    <definedName name="NvsAnswerCol">"[B0096.xls]Sheet1!$A$8:$A$426"</definedName>
    <definedName name="NvsASD">"V2012-03-31"</definedName>
    <definedName name="NvsAutoDrillOk">"VN"</definedName>
    <definedName name="NvsElapsedTime">0.000219907407881692</definedName>
    <definedName name="NvsEndTime">41024.7565267361</definedName>
    <definedName name="NvsInstLang">"VENG"</definedName>
    <definedName name="NvsInstSpec">"%"</definedName>
    <definedName name="NvsInstSpec1">","</definedName>
    <definedName name="NvsInstSpec2">","</definedName>
    <definedName name="NvsInstSpec3">","</definedName>
    <definedName name="NvsInstSpec4">","</definedName>
    <definedName name="NvsInstSpec5">","</definedName>
    <definedName name="NvsInstSpec6">","</definedName>
    <definedName name="NvsInstSpec7">","</definedName>
    <definedName name="NvsInstSpec8">","</definedName>
    <definedName name="NvsInstSpec9">","</definedName>
    <definedName name="NvsLayoutType">"M3"</definedName>
    <definedName name="NvsNplSpec">"%,X,RZF..Normal,CZF.."</definedName>
    <definedName name="NvsPanelBusUnit">"V"</definedName>
    <definedName name="NvsPanelEffdt">"V1916-01-01"</definedName>
    <definedName name="NvsPanelSetid">"VOLGCO"</definedName>
    <definedName name="NvsReqBU">"VOLGCO"</definedName>
    <definedName name="NvsReqBUOnly">"VY"</definedName>
    <definedName name="NvsTransLed">"VN"</definedName>
    <definedName name="NvsTreeASD">"V2012-03-31"</definedName>
    <definedName name="NvsValTbl.ACCOUNT">"GL_ACCOUNT_TBL"</definedName>
    <definedName name="NvsValTbl.BUSINESS_UNIT">"BUS_UNIT_TBL_GL"</definedName>
    <definedName name="NvsValTbl.CURRENCY_CD">"CURRENCY_CD_TBL"</definedName>
    <definedName name="NvsValTbl.DEPTID">"DEPARTMENT_TBL"</definedName>
    <definedName name="NvsValTbl.PROGRAM_CODE">"PROGRAM_TBL"</definedName>
    <definedName name="NvsValTbl.PROJECT_ID">"PROJECT_TBL_VW"</definedName>
    <definedName name="NvsValTbl.RESOURCE_TYPE">"PROJ_RES_TYPE"</definedName>
    <definedName name="NvsValTbl.SCENARIO">"BD_SCENARIO_TBL"</definedName>
    <definedName name="o" hidden="1">{#N/A,#N/A,FALSE,"New Depr Sch-150% DB";#N/A,#N/A,FALSE,"Cash Flows RLP";#N/A,#N/A,FALSE,"IRR";#N/A,#N/A,FALSE,"Proforma IS";#N/A,#N/A,FALSE,"Assumptions"}</definedName>
    <definedName name="OEB_LIST">'[14]|'!$G$2:$G$600</definedName>
    <definedName name="OEB_Lookup">'[150]OEB GLs'!$A$2:$E$529</definedName>
    <definedName name="OEBcodes">'[151]OEB Codes'!$B$9:$Z$511</definedName>
    <definedName name="OEConstraint10Yr1">'[75]Optimization Analysis'!$Z$3</definedName>
    <definedName name="OEConstraint10Yr10">'[75]Optimization Analysis'!$Z$12</definedName>
    <definedName name="OEConstraint10Yr2">'[75]Optimization Analysis'!$Z$4</definedName>
    <definedName name="OEConstraint10Yr3">'[75]Optimization Analysis'!$Z$5</definedName>
    <definedName name="OEConstraint10Yr4">'[75]Optimization Analysis'!$Z$6</definedName>
    <definedName name="OEConstraint10Yr5">'[75]Optimization Analysis'!$Z$7</definedName>
    <definedName name="OEConstraint10Yr6">'[75]Optimization Analysis'!$Z$8</definedName>
    <definedName name="OEConstraint10Yr7">'[75]Optimization Analysis'!$Z$9</definedName>
    <definedName name="OEConstraint10Yr8">'[75]Optimization Analysis'!$Z$10</definedName>
    <definedName name="OEConstraint10Yr9">'[75]Optimization Analysis'!$Z$11</definedName>
    <definedName name="OEConstraint11Yr1">'[75]Optimization Analysis'!$AA$3</definedName>
    <definedName name="OEConstraint11Yr10">'[75]Optimization Analysis'!$AA$12</definedName>
    <definedName name="OEConstraint11Yr2">'[75]Optimization Analysis'!$AA$4</definedName>
    <definedName name="OEConstraint11Yr3">'[75]Optimization Analysis'!$AA$5</definedName>
    <definedName name="OEConstraint11Yr4">'[75]Optimization Analysis'!$AA$6</definedName>
    <definedName name="OEConstraint11Yr5">'[75]Optimization Analysis'!$AA$7</definedName>
    <definedName name="OEConstraint11Yr6">'[75]Optimization Analysis'!$AA$8</definedName>
    <definedName name="OEConstraint11Yr7">'[75]Optimization Analysis'!$AA$9</definedName>
    <definedName name="OEConstraint11Yr8">'[75]Optimization Analysis'!$AA$10</definedName>
    <definedName name="OEConstraint11Yr9">'[75]Optimization Analysis'!$AA$11</definedName>
    <definedName name="OEConstraint12Yr1">'[75]Optimization Analysis'!$AB$3</definedName>
    <definedName name="OEConstraint12Yr10">'[75]Optimization Analysis'!$AB$12</definedName>
    <definedName name="OEConstraint12Yr2">'[75]Optimization Analysis'!$AB$4</definedName>
    <definedName name="OEConstraint12Yr3">'[75]Optimization Analysis'!$AB$5</definedName>
    <definedName name="OEConstraint12Yr4">'[75]Optimization Analysis'!$AB$6</definedName>
    <definedName name="OEConstraint12Yr5">'[75]Optimization Analysis'!$AB$7</definedName>
    <definedName name="OEConstraint12Yr6">'[75]Optimization Analysis'!$AB$8</definedName>
    <definedName name="OEConstraint12Yr7">'[75]Optimization Analysis'!$AB$9</definedName>
    <definedName name="OEConstraint12Yr8">'[75]Optimization Analysis'!$AB$10</definedName>
    <definedName name="OEConstraint12Yr9">'[75]Optimization Analysis'!$AB$11</definedName>
    <definedName name="OEConstraint13Yr1">'[75]Optimization Analysis'!$AC$3</definedName>
    <definedName name="OEConstraint13Yr10">'[75]Optimization Analysis'!$AC$12</definedName>
    <definedName name="OEConstraint13Yr2">'[75]Optimization Analysis'!$AC$4</definedName>
    <definedName name="OEConstraint13Yr3">'[75]Optimization Analysis'!$AC$5</definedName>
    <definedName name="OEConstraint13Yr4">'[75]Optimization Analysis'!$AC$6</definedName>
    <definedName name="OEConstraint13Yr5">'[75]Optimization Analysis'!$AC$7</definedName>
    <definedName name="OEConstraint13Yr6">'[75]Optimization Analysis'!$AC$8</definedName>
    <definedName name="OEConstraint13Yr7">'[75]Optimization Analysis'!$AC$9</definedName>
    <definedName name="OEConstraint13Yr8">'[75]Optimization Analysis'!$AC$10</definedName>
    <definedName name="OEConstraint13Yr9">'[75]Optimization Analysis'!$AC$11</definedName>
    <definedName name="OEConstraint1Yr1">'[75]Optimization Analysis'!$Q$3</definedName>
    <definedName name="OEConstraint1Yr10">'[75]Optimization Analysis'!$Q$12</definedName>
    <definedName name="OEConstraint1Yr2">'[75]Optimization Analysis'!$Q$4</definedName>
    <definedName name="OEConstraint1Yr3">'[75]Optimization Analysis'!$Q$5</definedName>
    <definedName name="OEConstraint1Yr4">'[75]Optimization Analysis'!$Q$6</definedName>
    <definedName name="OEConstraint1Yr5">'[75]Optimization Analysis'!$Q$7</definedName>
    <definedName name="OEConstraint1Yr6">'[75]Optimization Analysis'!$Q$8</definedName>
    <definedName name="OEConstraint1Yr7">'[75]Optimization Analysis'!$Q$9</definedName>
    <definedName name="OEConstraint1Yr8">'[75]Optimization Analysis'!$Q$10</definedName>
    <definedName name="OEConstraint1Yr9">'[75]Optimization Analysis'!$Q$11</definedName>
    <definedName name="OEConstraint2Yr1">'[75]Optimization Analysis'!$R$3</definedName>
    <definedName name="OEConstraint2Yr10">'[75]Optimization Analysis'!$R$12</definedName>
    <definedName name="OEConstraint2Yr2">'[75]Optimization Analysis'!$R$4</definedName>
    <definedName name="OEConstraint2Yr3">'[75]Optimization Analysis'!$R$5</definedName>
    <definedName name="OEConstraint2Yr4">'[75]Optimization Analysis'!$R$6</definedName>
    <definedName name="OEConstraint2Yr5">'[75]Optimization Analysis'!$R$7</definedName>
    <definedName name="OEConstraint2Yr6">'[75]Optimization Analysis'!$R$8</definedName>
    <definedName name="OEConstraint2Yr7">'[75]Optimization Analysis'!$R$9</definedName>
    <definedName name="OEConstraint2Yr8">'[75]Optimization Analysis'!$R$10</definedName>
    <definedName name="OEConstraint2Yr9">'[75]Optimization Analysis'!$R$11</definedName>
    <definedName name="OEConstraint3Yr1">'[75]Optimization Analysis'!$S$3</definedName>
    <definedName name="OEConstraint3Yr10">'[75]Optimization Analysis'!$S$12</definedName>
    <definedName name="OEConstraint3Yr2">'[75]Optimization Analysis'!$S$4</definedName>
    <definedName name="OEConstraint3Yr3">'[75]Optimization Analysis'!$S$5</definedName>
    <definedName name="OEConstraint3Yr4">'[75]Optimization Analysis'!$S$6</definedName>
    <definedName name="OEConstraint3Yr5">'[75]Optimization Analysis'!$S$7</definedName>
    <definedName name="OEConstraint3Yr6">'[75]Optimization Analysis'!$S$8</definedName>
    <definedName name="OEConstraint3Yr7">'[75]Optimization Analysis'!$S$9</definedName>
    <definedName name="OEConstraint3Yr8">'[75]Optimization Analysis'!$S$10</definedName>
    <definedName name="OEConstraint3Yr9">'[75]Optimization Analysis'!$S$11</definedName>
    <definedName name="OEConstraint4Yr1">'[75]Optimization Analysis'!$T$3</definedName>
    <definedName name="OEConstraint4Yr10">'[75]Optimization Analysis'!$T$12</definedName>
    <definedName name="OEConstraint4Yr2">'[75]Optimization Analysis'!$T$4</definedName>
    <definedName name="OEConstraint4Yr3">'[75]Optimization Analysis'!$T$5</definedName>
    <definedName name="OEConstraint4Yr4">'[75]Optimization Analysis'!$T$6</definedName>
    <definedName name="OEConstraint4Yr5">'[75]Optimization Analysis'!$T$7</definedName>
    <definedName name="OEConstraint4Yr6">'[75]Optimization Analysis'!$T$8</definedName>
    <definedName name="OEConstraint4Yr7">'[75]Optimization Analysis'!$T$9</definedName>
    <definedName name="OEConstraint4Yr8">'[75]Optimization Analysis'!$T$10</definedName>
    <definedName name="OEConstraint4Yr9">'[75]Optimization Analysis'!$T$11</definedName>
    <definedName name="OEConstraint5Yr1">'[75]Optimization Analysis'!$U$3</definedName>
    <definedName name="OEConstraint5Yr10">'[75]Optimization Analysis'!$U$12</definedName>
    <definedName name="OEConstraint5Yr2">'[75]Optimization Analysis'!$U$4</definedName>
    <definedName name="OEConstraint5Yr3">'[75]Optimization Analysis'!$U$5</definedName>
    <definedName name="OEConstraint5Yr4">'[75]Optimization Analysis'!$U$6</definedName>
    <definedName name="OEConstraint5Yr5">'[75]Optimization Analysis'!$U$7</definedName>
    <definedName name="OEConstraint5Yr6">'[75]Optimization Analysis'!$U$8</definedName>
    <definedName name="OEConstraint5Yr7">'[75]Optimization Analysis'!$U$9</definedName>
    <definedName name="OEConstraint5Yr8">'[75]Optimization Analysis'!$U$10</definedName>
    <definedName name="OEConstraint5Yr9">'[75]Optimization Analysis'!$U$11</definedName>
    <definedName name="OEConstraint6Yr1">'[75]Optimization Analysis'!$V$3</definedName>
    <definedName name="OEConstraint6Yr10">'[75]Optimization Analysis'!$V$12</definedName>
    <definedName name="OEConstraint6Yr2">'[75]Optimization Analysis'!$V$4</definedName>
    <definedName name="OEConstraint6Yr3">'[75]Optimization Analysis'!$V$5</definedName>
    <definedName name="OEConstraint6Yr4">'[75]Optimization Analysis'!$V$6</definedName>
    <definedName name="OEConstraint6Yr5">'[75]Optimization Analysis'!$V$7</definedName>
    <definedName name="OEConstraint6Yr6">'[75]Optimization Analysis'!$V$8</definedName>
    <definedName name="OEConstraint6Yr7">'[75]Optimization Analysis'!$V$9</definedName>
    <definedName name="OEConstraint6Yr8">'[75]Optimization Analysis'!$V$10</definedName>
    <definedName name="OEConstraint6Yr9">'[75]Optimization Analysis'!$V$11</definedName>
    <definedName name="OEConstraint7Yr1">'[75]Optimization Analysis'!$W$3</definedName>
    <definedName name="OEConstraint7Yr10">'[75]Optimization Analysis'!$W$12</definedName>
    <definedName name="OEConstraint7Yr2">'[75]Optimization Analysis'!$W$4</definedName>
    <definedName name="OEConstraint7Yr3">'[75]Optimization Analysis'!$W$5</definedName>
    <definedName name="OEConstraint7Yr4">'[75]Optimization Analysis'!$W$6</definedName>
    <definedName name="OEConstraint7Yr5">'[75]Optimization Analysis'!$W$7</definedName>
    <definedName name="OEConstraint7Yr6">'[75]Optimization Analysis'!$W$8</definedName>
    <definedName name="OEConstraint7Yr7">'[75]Optimization Analysis'!$W$9</definedName>
    <definedName name="OEConstraint7Yr8">'[75]Optimization Analysis'!$W$10</definedName>
    <definedName name="OEConstraint7Yr9">'[75]Optimization Analysis'!$W$11</definedName>
    <definedName name="OEConstraint8Yr1">'[75]Optimization Analysis'!$X$3</definedName>
    <definedName name="OEConstraint8Yr10">'[75]Optimization Analysis'!$X$12</definedName>
    <definedName name="OEConstraint8Yr2">'[75]Optimization Analysis'!$X$4</definedName>
    <definedName name="OEConstraint8Yr3">'[75]Optimization Analysis'!$X$5</definedName>
    <definedName name="OEConstraint8Yr4">'[75]Optimization Analysis'!$X$6</definedName>
    <definedName name="OEConstraint8Yr5">'[75]Optimization Analysis'!$X$7</definedName>
    <definedName name="OEConstraint8Yr6">'[75]Optimization Analysis'!$X$8</definedName>
    <definedName name="OEConstraint8Yr7">'[75]Optimization Analysis'!$X$9</definedName>
    <definedName name="OEConstraint8Yr8">'[75]Optimization Analysis'!$X$10</definedName>
    <definedName name="OEConstraint8Yr9">'[75]Optimization Analysis'!$X$11</definedName>
    <definedName name="OEConstraint9Yr1">'[75]Optimization Analysis'!$Y$3</definedName>
    <definedName name="OEConstraint9Yr10">'[75]Optimization Analysis'!$Y$12</definedName>
    <definedName name="OEConstraint9Yr2">'[75]Optimization Analysis'!$Y$4</definedName>
    <definedName name="OEConstraint9Yr3">'[75]Optimization Analysis'!$Y$5</definedName>
    <definedName name="OEConstraint9Yr4">'[75]Optimization Analysis'!$Y$6</definedName>
    <definedName name="OEConstraint9Yr5">'[75]Optimization Analysis'!$Y$7</definedName>
    <definedName name="OEConstraint9Yr6">'[75]Optimization Analysis'!$Y$8</definedName>
    <definedName name="OEConstraint9Yr7">'[75]Optimization Analysis'!$Y$9</definedName>
    <definedName name="OEConstraint9Yr8">'[75]Optimization Analysis'!$Y$10</definedName>
    <definedName name="OEConstraint9Yr9">'[75]Optimization Analysis'!$Y$11</definedName>
    <definedName name="OEOptimized1">'[75]Optimization Analysis'!$Q$13</definedName>
    <definedName name="OEOptimized10">'[75]Optimization Analysis'!$Z$13</definedName>
    <definedName name="OEOptimized11">'[75]Optimization Analysis'!$AA$13</definedName>
    <definedName name="OEOptimized12">'[75]Optimization Analysis'!$AB$13</definedName>
    <definedName name="OEOptimized13">'[75]Optimization Analysis'!$AC$13</definedName>
    <definedName name="OEOptimized2">'[75]Optimization Analysis'!$R$13</definedName>
    <definedName name="OEOptimized3">'[75]Optimization Analysis'!$S$13</definedName>
    <definedName name="OEOptimized4">'[75]Optimization Analysis'!$T$13</definedName>
    <definedName name="OEOptimized5">'[75]Optimization Analysis'!$U$13</definedName>
    <definedName name="OEOptimized6">'[75]Optimization Analysis'!$V$13</definedName>
    <definedName name="OEOptimized7">'[75]Optimization Analysis'!$W$13</definedName>
    <definedName name="OEOptimized8">'[75]Optimization Analysis'!$X$13</definedName>
    <definedName name="OEOptimized9">'[75]Optimization Analysis'!$Y$13</definedName>
    <definedName name="OESolverUnitsSelected">'[75]Optimization Analysis'!$X$19</definedName>
    <definedName name="ofalse">INDEX(#REF!, MATCH("false",#REF!, 0))</definedName>
    <definedName name="oi" hidden="1">{#N/A,#N/A,TRUE,"Appendix A";#N/A,#N/A,TRUE,"Co-branded Mass Market ";#N/A,#N/A,TRUE,"SMART Meter Pilot";#N/A,#N/A,TRUE,"Design Advisory Program";#N/A,#N/A,TRUE,"Residential Load Control ";#N/A,#N/A,TRUE,"TAPS Program";#N/A,#N/A,TRUE,"Refrigerator Buy-Back Program";#N/A,#N/A,TRUE,"Social Housing Program";#N/A,#N/A,TRUE,"SMART Meters CI&amp;I";#N/A,#N/A,TRUE,"LED Retrofits for Traffic Light";#N/A,#N/A,TRUE,"Leveraging Energy Conservation ";#N/A,#N/A,TRUE,"Commercial Load Control";#N/A,#N/A,TRUE,"Energy Audits &amp; Feasibility ";#N/A,#N/A,TRUE,"Design Advisory Program CI&amp;I ";#N/A,#N/A,TRUE,"Distribution Loss Reduction";#N/A,#N/A,TRUE,"Load Displacement";#N/A,#N/A,TRUE,"Stand-by Generators ";#N/A,#N/A,TRUE,"Reporting and Program Support"}</definedName>
    <definedName name="OMACAP">[112]DATA!$A$14:$A$17</definedName>
    <definedName name="oo" hidden="1">{#N/A,#N/A,FALSE,"Aging Summary";#N/A,#N/A,FALSE,"Ratio Analysis";#N/A,#N/A,FALSE,"Test 120 Day Accts";#N/A,#N/A,FALSE,"Tickmarks"}</definedName>
    <definedName name="OPACR">OFFSET('[83]FS-CDM'!$Z$4,0,0,1,'[83]Main Menu'!$C$42)</definedName>
    <definedName name="OPACRBGT">OFFSET('[83]FS-CDM'!$Z$25,0,0,1,'[83]Main Menu'!$C$42)</definedName>
    <definedName name="operating">'[92]WorkPlan - Operating'!$B$7:$AP$678</definedName>
    <definedName name="OPERST_VARIANCE">[78]Operst_variance!$C$4</definedName>
    <definedName name="opsupplier">[93]Setup!$A$30:$A$106</definedName>
    <definedName name="OPtimizationAnalysisStart">'[75]Optimization Analysis'!$B$18</definedName>
    <definedName name="OptimizedValue">'[75]Optimization Analysis'!$N$3</definedName>
    <definedName name="OQLIB">"QUSRSYS"</definedName>
    <definedName name="OQNAM">"COMPLEO"</definedName>
    <definedName name="OR">OFFSET('[83]FS-Core'!$Z$6,0,0,1,'[83]Main Menu'!$C$42)</definedName>
    <definedName name="Order" hidden="1">255</definedName>
    <definedName name="OrderCount">'[75]Optimization Analysis'!$N$15</definedName>
    <definedName name="ORLY">OFFSET('[83]FS-Core'!$Z$66,0,0,1,'[83]Main Menu'!$C$42)</definedName>
    <definedName name="oth_beg_bud" localSheetId="3">#REF!</definedName>
    <definedName name="oth_beg_bud">#REF!</definedName>
    <definedName name="oth_end_bud" localSheetId="3">#REF!</definedName>
    <definedName name="oth_end_bud">#REF!</definedName>
    <definedName name="oth12ACT" localSheetId="3">#REF!</definedName>
    <definedName name="oth12ACT">#REF!</definedName>
    <definedName name="othCYACT" localSheetId="3">#REF!</definedName>
    <definedName name="othCYACT">#REF!</definedName>
    <definedName name="othCYBUD" localSheetId="3">#REF!</definedName>
    <definedName name="othCYBUD">#REF!</definedName>
    <definedName name="othCYF" localSheetId="3">#REF!</definedName>
    <definedName name="othCYF">#REF!</definedName>
    <definedName name="OTHEND" localSheetId="3">#REF!</definedName>
    <definedName name="OTHEND">#REF!</definedName>
    <definedName name="other_costs" localSheetId="3">#REF!</definedName>
    <definedName name="other_costs">#REF!</definedName>
    <definedName name="OTHERBUD" localSheetId="3">#REF!</definedName>
    <definedName name="OTHERBUD">#REF!</definedName>
    <definedName name="OtherRateCharges" localSheetId="3">#REF!</definedName>
    <definedName name="OtherRateCharges">#REF!</definedName>
    <definedName name="otherrevenue">'[101]B.Financial Inputs'!$C$1418</definedName>
    <definedName name="OTHERYTD">OFFSET('[83]NEV-2'!$C$217:$C$228,0,0,'[83]Main Menu'!$C$42)</definedName>
    <definedName name="othNYbud" localSheetId="3">#REF!</definedName>
    <definedName name="othNYbud">#REF!</definedName>
    <definedName name="othPYACT" localSheetId="3">#REF!</definedName>
    <definedName name="othPYACT">#REF!</definedName>
    <definedName name="OTHSTART" localSheetId="3">#REF!</definedName>
    <definedName name="OTHSTART">#REF!</definedName>
    <definedName name="otrue">INDEX(#REF!, MATCH("true",#REF!, 0))</definedName>
    <definedName name="overhead">'[121]Input - Proj Info'!$I$148</definedName>
    <definedName name="OZZ_kWAC">'[65]Capital Cost'!$H$102</definedName>
    <definedName name="OZZ_kWDC">'[65]Capital Cost'!$I$102</definedName>
    <definedName name="OZZ_OH">'[65]Capital Cost'!$L$102</definedName>
    <definedName name="OZZ_Potential_Inv">'[65]Capital Cost'!$J$102</definedName>
    <definedName name="OZZ_Total_Inv">'[65]Capital Cost'!$N$102</definedName>
    <definedName name="p" hidden="1">{#N/A,#N/A,FALSE,"Aging Summary";#N/A,#N/A,FALSE,"Ratio Analysis";#N/A,#N/A,FALSE,"Test 120 Day Accts";#N/A,#N/A,FALSE,"Tickmarks"}</definedName>
    <definedName name="page3" localSheetId="3">[116]RPCAP97!#REF!</definedName>
    <definedName name="page3">[117]RPCAP97!#REF!</definedName>
    <definedName name="page7a" localSheetId="3">[116]RPCAP97!#REF!</definedName>
    <definedName name="page7a">[117]RPCAP97!#REF!</definedName>
    <definedName name="PageAll" localSheetId="3">[116]RPCAP97!$A$1:$F$59,[116]RPCAP97!$A$60:$F$111,[116]RPCAP97!$A$112:$F$164,[116]RPCAP97!$A$165:$F$223,[116]RPCAP97!$A$283:$F$341,[116]RPCAP97!$A$345:$F$403,[116]RPCAP97!$A$224:$F$282,[116]RPCAP97!$A$404:$F$456,[116]RPCAP97!$A$459:$F$511</definedName>
    <definedName name="PageAll">[117]RPCAP97!$A$1:$F$59,[117]RPCAP97!$A$60:$F$111,[117]RPCAP97!$A$112:$F$164,[117]RPCAP97!$A$165:$F$223,[117]RPCAP97!$A$283:$F$341,[117]RPCAP97!$A$345:$F$403,[117]RPCAP97!$A$224:$F$282,[117]RPCAP97!$A$404:$F$456,[117]RPCAP97!$A$459:$F$511</definedName>
    <definedName name="PagePart" localSheetId="3">[116]RPCAP97!$A$1:$F$59,[116]RPCAP97!$A$60:$F$111,[116]RPCAP97!$A$112:$F$164,[116]RPCAP97!$A$165:$F$223</definedName>
    <definedName name="PagePart">[117]RPCAP97!$A$1:$F$59,[117]RPCAP97!$A$60:$F$111,[117]RPCAP97!$A$112:$F$164,[117]RPCAP97!$A$165:$F$223</definedName>
    <definedName name="Pages2000a" localSheetId="3">[45]List99!$A$1:$F$58,[45]List99!$A$62:$F$120,[45]List99!$A$123:$F$186,[45]List99!$A$189:$F$247,[45]List99!$A$250:$F$308,[45]List99!$A$311:$F$370</definedName>
    <definedName name="Pages2000a">[46]List99!$A$1:$F$58,[46]List99!$A$62:$F$120,[46]List99!$A$123:$F$186,[46]List99!$A$189:$F$247,[46]List99!$A$250:$F$308,[46]List99!$A$311:$F$370</definedName>
    <definedName name="Pages2000b" localSheetId="3">[45]List99!$A$373:$F$427,[45]List99!$A$430:$F$488,[45]List99!$A$491:$F$549,[45]List99!$A$551:$F$608,[45]List99!$A$610:$F$667,[45]List99!$A$669:$F$720,[45]List99!$A$724:$F$779</definedName>
    <definedName name="Pages2000b">[46]List99!$A$373:$F$427,[46]List99!$A$430:$F$488,[46]List99!$A$491:$F$549,[46]List99!$A$551:$F$608,[46]List99!$A$610:$F$667,[46]List99!$A$669:$F$720,[46]List99!$A$724:$F$779</definedName>
    <definedName name="PagesAll" localSheetId="3">[45]List99!$A$1:$F$58,[45]List99!$A$62:$F$120,[45]List99!$A$123:$F$186,[45]List99!$A$189:$F$247,[45]List99!$A$250:$F$308,[45]List99!$A$311:$F$370,[45]List99!$A$430:$F$488,[45]List99!$A$491:$F$549,[45]List99!$A$550:$F$608,[45]List99!$A$609:$F$667,[45]List99!$A$668:$F$720,[45]List99!$A$723:$F$779</definedName>
    <definedName name="PagesAll">[46]List99!$A$1:$F$58,[46]List99!$A$62:$F$120,[46]List99!$A$123:$F$186,[46]List99!$A$189:$F$247,[46]List99!$A$250:$F$308,[46]List99!$A$311:$F$370,[46]List99!$A$430:$F$488,[46]List99!$A$491:$F$549,[46]List99!$A$550:$F$608,[46]List99!$A$609:$F$667,[46]List99!$A$668:$F$720,[46]List99!$A$723:$F$779</definedName>
    <definedName name="PAGEW">"132"</definedName>
    <definedName name="Pal_Workbook_GUID" hidden="1">"CJIDBG9LAGS8VPF2DQK4XUW3"</definedName>
    <definedName name="PC">'[75]Master Charting Sheet'!$C$2</definedName>
    <definedName name="PCDAT">"3/7/2012"</definedName>
    <definedName name="PCDAY">"07"</definedName>
    <definedName name="PCDT2">"20120307"</definedName>
    <definedName name="PCI" localSheetId="4">'Threshold Test_BRZ'!$E$16</definedName>
    <definedName name="PCI" localSheetId="2">'Threshold Test_ERZ'!$E$16</definedName>
    <definedName name="PCI" localSheetId="6">'Threshold Test_GRZ'!$E$16</definedName>
    <definedName name="PCI" localSheetId="5">'Threshold Test_HRZ'!$E$16</definedName>
    <definedName name="PCI" localSheetId="3">'Threshold Test_PRZ'!$E$16</definedName>
    <definedName name="PCI">'[98]9. Threshold Test'!$E$16</definedName>
    <definedName name="PCMON">"03"</definedName>
    <definedName name="PCTIM">"12:28:39 PM"</definedName>
    <definedName name="PCYEA">"2012"</definedName>
    <definedName name="PeerGroup1">'[152]Peer Group Unit Cost Calc'!$A$4:$C$14</definedName>
    <definedName name="PeerGroup2">'[152]Peer Group Unit Cost Calc'!$D$4:$F$13</definedName>
    <definedName name="PeerGroup3">'[152]Peer Group Unit Cost Calc'!$G$4:$I$13</definedName>
    <definedName name="PeerGroup4">'[152]Peer Group Unit Cost Calc'!$A$20:$C$30</definedName>
    <definedName name="PeerGroup5">'[152]Peer Group Unit Cost Calc'!$D$20:$F$37</definedName>
    <definedName name="PeerGroup6">'[152]Peer Group Unit Cost Calc'!$G$20:$I$32</definedName>
    <definedName name="pemployee">'[92]Labour Types'!$B$7:$H$106</definedName>
    <definedName name="Percent_Area">[153]Trial_Balance!$I$15:$I$50,[153]Trial_Balance!$N$15:$N$50,[153]Trial_Balance!$X$15:$X$50,[153]Trial_Balance!$AC$15:$AC$50</definedName>
    <definedName name="Percent_Surviving">INDEX([154]!Iowa_Data[Percent Surviving],MATCH(ROUND([154]!Iowa_Depreciation_Table[[#This Row],[Age]]/#REF!*100,0),[154]!Iowa_Data[Age As Percent Of Life],0))</definedName>
    <definedName name="PERFORM">[78]PERFORM!$A$1:$D$37</definedName>
    <definedName name="PERIOD">"PERIOD  JAN 2015"</definedName>
    <definedName name="PERIOD_CUTOFF">[86]INDEX!$AD$2</definedName>
    <definedName name="PG">(1+Real_Return)^Probable_Life-1</definedName>
    <definedName name="PGM">"GL06C"</definedName>
    <definedName name="PorW">'[127]B. Setup'!$C$131:$C$132</definedName>
    <definedName name="pp" hidden="1">{#N/A,#N/A,FALSE,"Aging Summary";#N/A,#N/A,FALSE,"Ratio Analysis";#N/A,#N/A,FALSE,"Test 120 Day Accts";#N/A,#N/A,FALSE,"Tickmarks"}</definedName>
    <definedName name="PriceCapParams" localSheetId="3">#REF!</definedName>
    <definedName name="PriceCapParams">#REF!</definedName>
    <definedName name="primary" localSheetId="3">[45]List99!$A$288:$F$346,[45]List99!#REF!,[45]List99!$A$350:$F$466</definedName>
    <definedName name="primary">[46]List99!$A$288:$F$346,[46]List99!#REF!,[46]List99!$A$350:$F$466</definedName>
    <definedName name="Print" localSheetId="3">'[155]Nov DEGDAYS'!$A$1:$N$36</definedName>
    <definedName name="Print">'[156]Nov DEGDAYS'!$A$1:$N$36</definedName>
    <definedName name="_xlnm.Print_Area" localSheetId="4">'Threshold Test_BRZ'!$A$1:$F$75</definedName>
    <definedName name="_xlnm.Print_Area" localSheetId="2">'Threshold Test_ERZ'!$A$1:$F$79</definedName>
    <definedName name="_xlnm.Print_Area" localSheetId="6">'Threshold Test_GRZ'!$A$1:$F$71</definedName>
    <definedName name="_xlnm.Print_Area" localSheetId="5">'Threshold Test_HRZ'!$A$1:$F$65</definedName>
    <definedName name="_xlnm.Print_Area" localSheetId="3">'Threshold Test_PRZ'!$A$1:$F$71</definedName>
    <definedName name="_xlnm.Print_Area">#REF!</definedName>
    <definedName name="print_end" localSheetId="3">#REF!</definedName>
    <definedName name="print_end">#REF!</definedName>
    <definedName name="Print1">[157]!Print1</definedName>
    <definedName name="Print2">[157]!Print2</definedName>
    <definedName name="Print3">[157]!Print3</definedName>
    <definedName name="Print4">[157]!Print4</definedName>
    <definedName name="Print5">[157]!Print5</definedName>
    <definedName name="Print6">[157]!Print6</definedName>
    <definedName name="PrintAP">[157]!PrintAP</definedName>
    <definedName name="PrintAR">[157]!PrintAR</definedName>
    <definedName name="Printpref">[157]!Printpref</definedName>
    <definedName name="PROGRAM">"GRWO144"</definedName>
    <definedName name="Program_management_salary" localSheetId="3">[57]Inputs!$B$8</definedName>
    <definedName name="Program_management_salary">[58]Inputs!$B$8</definedName>
    <definedName name="PROJECT">[82]Lookups!$B$2:$B$15</definedName>
    <definedName name="Project_management_salary" localSheetId="3">[57]Inputs!$B$7</definedName>
    <definedName name="Project_management_salary">[58]Inputs!$B$7</definedName>
    <definedName name="ProjectCount">'[75]Optimization Analysis'!$N$6</definedName>
    <definedName name="projectemployee">'[81]Labour Types'!$U$7:$V$106</definedName>
    <definedName name="projectname">'[93]Labour Types'!$U$7:$U$137</definedName>
    <definedName name="PS_kWAC">'[65]Capital Cost'!$H$8</definedName>
    <definedName name="PS_kWDC">'[65]Capital Cost'!$I$8</definedName>
    <definedName name="PS_OH">'[65]Capital Cost'!$L$8</definedName>
    <definedName name="PS_Total_Inv">'[65]Capital Cost'!$N$8</definedName>
    <definedName name="q">#REF!</definedName>
    <definedName name="q1bpe">'[158]q1 2002'!$A$15:$F$21</definedName>
    <definedName name="qbs_table">#REF!</definedName>
    <definedName name="Qend" localSheetId="3">'[159]RSVA &amp; Other'!$A$3</definedName>
    <definedName name="Qend">'[160]RSVA &amp; Other'!$A$3</definedName>
    <definedName name="QEWR" hidden="1">{"Network Summary",#N/A,TRUE,"Summary";"Piping Summary",#N/A,TRUE," Piping";"Meters Summary",#N/A,TRUE,"Meters &amp; Connections";"Connections Summary",#N/A,TRUE,"Meters &amp; Connections";"Stations Summary",#N/A,TRUE,"Stations Pivot"}</definedName>
    <definedName name="QUARTER">[86]INDEX!$AD$10</definedName>
    <definedName name="Rate_Class" localSheetId="3">[138]lists!$A$1:$A$104</definedName>
    <definedName name="Rate_Class">[139]lists!$A$1:$A$104</definedName>
    <definedName name="rate_equity">'[101]B.Financial Inputs'!$C$1376</definedName>
    <definedName name="rate_grip">'[101]B.Financial Inputs'!$C$1460</definedName>
    <definedName name="rate_inflation_capex">'[101]B.Financial Inputs'!$C$1224</definedName>
    <definedName name="rate_inflation_otherrevenue">'[101]B.Financial Inputs'!$C$1419</definedName>
    <definedName name="rate_inflation_rate">'[101]B.Financial Inputs'!$C$1425</definedName>
    <definedName name="rate_longtermdebt">'[101]B.Financial Inputs'!$C$1370</definedName>
    <definedName name="Rate_Riders" localSheetId="3">#REF!</definedName>
    <definedName name="Rate_Riders">#REF!</definedName>
    <definedName name="rate_shorttermdebt">'[101]B.Financial Inputs'!$C$1373</definedName>
    <definedName name="rate_wacc">'[101]B.Financial Inputs'!$C$1380</definedName>
    <definedName name="Rate_Year">2019</definedName>
    <definedName name="Ratebase">'[102]Distribution Revenue by Source'!$C$25</definedName>
    <definedName name="RateBase_Gov">[161]Dashboard!$G$26</definedName>
    <definedName name="ratedescription">[162]hidden1!$D$1:$D$122</definedName>
    <definedName name="ratio_equity">'[101]B.Financial Inputs'!$C$1375</definedName>
    <definedName name="ratio_longtermdebt">'[101]B.Financial Inputs'!$C$1369</definedName>
    <definedName name="ratio_shorttermdebt">'[101]B.Financial Inputs'!$C$1372</definedName>
    <definedName name="RB" localSheetId="4">'Threshold Test_BRZ'!$E$49</definedName>
    <definedName name="RB" localSheetId="2">'Threshold Test_ERZ'!$E$49</definedName>
    <definedName name="RB" localSheetId="6">'Threshold Test_GRZ'!$E$49</definedName>
    <definedName name="RB" localSheetId="5">'Threshold Test_HRZ'!$E$49</definedName>
    <definedName name="RB" localSheetId="3">'Threshold Test_PRZ'!$E$49</definedName>
    <definedName name="RB">'[98]9. Threshold Test'!$E$49</definedName>
    <definedName name="rearrange95" localSheetId="3">[72]SUM95!$A$75:$I$109,[72]SUM95!$A$110:$I$141,[72]SUM95!$A$142:$I$177</definedName>
    <definedName name="rearrange95">[73]SUM95!$A$75:$I$109,[73]SUM95!$A$110:$I$141,[73]SUM95!$A$142:$I$177</definedName>
    <definedName name="REASON_CODES">[86]INDEX!$BA$3:$BA$32</definedName>
    <definedName name="RebaseYear">'[69]LDC Info'!$E$28</definedName>
    <definedName name="Recover">[163]Macro1!$A$63</definedName>
    <definedName name="Report_Date">[164]notes!$B$3</definedName>
    <definedName name="Report_Month">[164]notes!$B$4</definedName>
    <definedName name="res">[165]DATA!$C$223</definedName>
    <definedName name="RESIDENT_1">[123]DATA!$C$227</definedName>
    <definedName name="RESIDENTIAL">[123]DATA!$C$226</definedName>
    <definedName name="RESIDENTIAL_1">[78]DATA!$C$230</definedName>
    <definedName name="Retearn">[50]CTC_CON!$C$235:$E$275</definedName>
    <definedName name="REVERSAL_VAL">'[166]valid values'!$AB$2:$AB$3</definedName>
    <definedName name="Reversing">[167]Reversing!$B$4:$B$5</definedName>
    <definedName name="Revised_PV_Rates">'[8]97PVModel'!$A$432:$AB$605</definedName>
    <definedName name="RiskAfterRecalcMacro" hidden="1">""</definedName>
    <definedName name="RiskAfterSimMacro" hidden="1">""</definedName>
    <definedName name="RiskBeforeRecalcMacro" hidden="1">""</definedName>
    <definedName name="RiskBeforeSimMacro" hidden="1">""</definedName>
    <definedName name="RiskChartEquations">'[75]Risk Charting Sheet'!$K$20:$DY$20</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100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SwapState" hidden="1">TRUE</definedName>
    <definedName name="RiskUpdateDisplay" hidden="1">FALSE</definedName>
    <definedName name="RiskUseDifferentSeedForEachSim" hidden="1">FALSE</definedName>
    <definedName name="RiskUseFixedSeed" hidden="1">FALSE</definedName>
    <definedName name="RiskUseMultipleCPUs" hidden="1">FALSE</definedName>
    <definedName name="ROH"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RPP_Data" localSheetId="3">#REF!</definedName>
    <definedName name="RPP_Data">#REF!</definedName>
    <definedName name="rr" hidden="1">{#N/A,#N/A,FALSE,"Aging Summary";#N/A,#N/A,FALSE,"Ratio Analysis";#N/A,#N/A,FALSE,"Test 120 Day Accts";#N/A,#N/A,FALSE,"Tickmarks"}</definedName>
    <definedName name="rrr">#REF!</definedName>
    <definedName name="rtyr" hidden="1">{#N/A,#N/A,FALSE,"Aging Summary";#N/A,#N/A,FALSE,"Ratio Analysis";#N/A,#N/A,FALSE,"Test 120 Day Accts";#N/A,#N/A,FALSE,"Tickmarks"}</definedName>
    <definedName name="RZNUM">'[85]Control Sheet'!$G$29</definedName>
    <definedName name="s">COUNTA([168]CFOrder!$A:$A)-1</definedName>
    <definedName name="sa" hidden="1">'[5]Acct. Worksheet'!#REF!</definedName>
    <definedName name="SALBENF" localSheetId="3">#REF!</definedName>
    <definedName name="SALBENF">#REF!</definedName>
    <definedName name="salreg" localSheetId="3">#REF!</definedName>
    <definedName name="salreg">#REF!</definedName>
    <definedName name="SALREGF" localSheetId="3">#REF!</definedName>
    <definedName name="SALREGF">#REF!</definedName>
    <definedName name="SAPBEXrevision" hidden="1">9</definedName>
    <definedName name="SAPBEXsysID" hidden="1">"BWP"</definedName>
    <definedName name="SAPBEXwbID" hidden="1">"451N6G6HNH5M7RVWKXOTIVLAA"</definedName>
    <definedName name="Scenario">[15]!ScenarioMappingRecord[ScenarioName]</definedName>
    <definedName name="Scenario_No">[101]Dashboard!$C$7</definedName>
    <definedName name="SCHANGES">[78]SCHANGES!$B$1:$H$63</definedName>
    <definedName name="ScoreFunctions">OFFSET([149]CFOrder!$A$1, 1, 0, nOfScoreFunctions, 1)</definedName>
    <definedName name="SCriteria">'[149]Report Filter'!$C$13</definedName>
    <definedName name="SDF" hidden="1">{#N/A,#N/A,FALSE,"Aging Summary";#N/A,#N/A,FALSE,"Ratio Analysis";#N/A,#N/A,FALSE,"Test 120 Day Accts";#N/A,#N/A,FALSE,"Tickmarks"}</definedName>
    <definedName name="sdfasd" localSheetId="3" hidden="1">{"consolidated_costs",#N/A,FALSE,"Cost_Data_Table";"regulatory_adjustments",#N/A,FALSE,"Cost_Data_Table";"adjustment_explanations",#N/A,FALSE,"Cost_Data_Table";"utility_costs",#N/A,FALSE,"Cost_Data_Table";"utility_costs_inflated",#N/A,FALSE,"Cost_Data_Table"}</definedName>
    <definedName name="sdfasd" hidden="1">{"consolidated_costs",#N/A,FALSE,"Cost_Data_Table";"regulatory_adjustments",#N/A,FALSE,"Cost_Data_Table";"adjustment_explanations",#N/A,FALSE,"Cost_Data_Table";"utility_costs",#N/A,FALSE,"Cost_Data_Table";"utility_costs_inflated",#N/A,FALSE,"Cost_Data_Table"}</definedName>
    <definedName name="sdfg" hidden="1">{#N/A,#N/A,FALSE,"Aging Summary";#N/A,#N/A,FALSE,"Ratio Analysis";#N/A,#N/A,FALSE,"Test 120 Day Accts";#N/A,#N/A,FALSE,"Tickmarks"}</definedName>
    <definedName name="sdfvsdfv" hidden="1">{#N/A,#N/A,FALSE,"Aging Summary";#N/A,#N/A,FALSE,"Ratio Analysis";#N/A,#N/A,FALSE,"Test 120 Day Accts";#N/A,#N/A,FALSE,"Tickmarks"}</definedName>
    <definedName name="Se"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secndquart">[169]FinStateOperMAY98!$A$1:$W$46</definedName>
    <definedName name="sen"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SENDTO">"JBENITEZ"</definedName>
    <definedName name="SENTINEL">[123]DATA!$C$233</definedName>
    <definedName name="SENTINEL_1">[123]DATA!$C$234</definedName>
    <definedName name="Service_Factor">(1-Service_Life)*(Probable_Life-[111]!Iowa_Depreciation_Table[[#This Row],[Age]])/Probable_Life+Service_Life</definedName>
    <definedName name="sFunction">'[49]Project List'!$AX$11</definedName>
    <definedName name="SheetLockPW">'[75]Optimization Analysis'!$C$6</definedName>
    <definedName name="siofjej">[108]Macro1!$A$63</definedName>
    <definedName name="skycity">'[3]Sky city-HX'!$J$4</definedName>
    <definedName name="Solar_installed_cost" localSheetId="3">[57]Inputs!$B$15</definedName>
    <definedName name="Solar_installed_cost">[58]Inputs!$B$15</definedName>
    <definedName name="Solar_maintenance" localSheetId="3">[57]Inputs!$B$22</definedName>
    <definedName name="Solar_maintenance">[58]Inputs!$B$22</definedName>
    <definedName name="SOPieColorsList">'[75]Supplementary Charting Sheet'!$T$29:$T$126</definedName>
    <definedName name="SOPW">'[75]Optimization Analysis'!$C$3</definedName>
    <definedName name="Sort" localSheetId="3" hidden="1">{#N/A,#N/A,FALSE,"Front Cover";#N/A,#N/A,FALSE,"Index";#N/A,#N/A,FALSE,"President's Cover";#N/A,#N/A,FALSE,"A.1 1999 Objectives";#N/A,#N/A,FALSE,"A.2 President's Measures";#N/A,#N/A,FALSE,"A.3 Commentary";#N/A,#N/A,FALSE,"B.1 Bal. Sheet";#N/A,#N/A,FALSE,"B.2 Income and Ret. Erngs.";#N/A,#N/A,FALSE,"B.3 Cash Flows";#N/A,#N/A,FALSE,"B.4  Performance Measures";#N/A,#N/A,FALSE,"B.5  Perf Measures Data";#N/A,#N/A,FALSE,"C.1 Sup Sch 1";#N/A,#N/A,FALSE,"C.2 Sup Sch 2";#N/A,#N/A,FALSE,"C.3 Sup Sch 3";#N/A,#N/A,FALSE,"C.4 Sup Sch 4";#N/A,#N/A,FALSE,"C.5 Sup Sch 5";#N/A,#N/A,FALSE,"C.6 Sup Sch 6";#N/A,#N/A,FALSE,"C.7 Sup Sch 7";#N/A,#N/A,FALSE,"C.8 Sup Sch 8";#N/A,#N/A,FALSE,"C.9 Sup Sch 9";#N/A,#N/A,FALSE,"C.10 Sup Sch 10";#N/A,#N/A,FALSE,"C.11 Sup Sch 11";#N/A,#N/A,FALSE,"C.12 Sup Sch 12";#N/A,#N/A,FALSE,"C.13 Sup Sch 13";#N/A,#N/A,FALSE,"C.14 Sup Sch 14";#N/A,#N/A,FALSE,"C.15 Sup Sch 15";#N/A,#N/A,FALSE,"C.16 Other Supp. Info.";#N/A,#N/A,FALSE,"C.17 SCF Proof";#N/A,#N/A,FALSE,"Forecast Cover";#N/A,#N/A,FALSE,"D.1 Bal. Sheet";#N/A,#N/A,FALSE,"D.2 Income Statement";#N/A,#N/A,FALSE,"D.3 Quarterly Forecast";#N/A,#N/A,FALSE,"E.1 Monthly Forecast Q3";#N/A,#N/A,FALSE,"E.2 Monthly Forecast Q2";#N/A,#N/A,FALSE,"E.3 Monthly Forecast Q1";#N/A,#N/A,FALSE,"E.4 Monthly Plan";#N/A,#N/A,FALSE,"E.5 1999 Monthly";#N/A,#N/A,FALSE,"E.6 1998 Monthly";#N/A,#N/A,FALSE,"E.7 Capital";#N/A,#N/A,FALSE,"E.8 New Bus Initiative,Summary ";#N/A,#N/A,FALSE,"E.9 New Bus Initiative, Detail";#N/A,#N/A,FALSE,"E.10 Research &amp; Development";#N/A,#N/A,FALSE,"E.11 Tax Information"}</definedName>
    <definedName name="Sort" hidden="1">{#N/A,#N/A,FALSE,"Front Cover";#N/A,#N/A,FALSE,"Index";#N/A,#N/A,FALSE,"President's Cover";#N/A,#N/A,FALSE,"A.1 1999 Objectives";#N/A,#N/A,FALSE,"A.2 President's Measures";#N/A,#N/A,FALSE,"A.3 Commentary";#N/A,#N/A,FALSE,"B.1 Bal. Sheet";#N/A,#N/A,FALSE,"B.2 Income and Ret. Erngs.";#N/A,#N/A,FALSE,"B.3 Cash Flows";#N/A,#N/A,FALSE,"B.4  Performance Measures";#N/A,#N/A,FALSE,"B.5  Perf Measures Data";#N/A,#N/A,FALSE,"C.1 Sup Sch 1";#N/A,#N/A,FALSE,"C.2 Sup Sch 2";#N/A,#N/A,FALSE,"C.3 Sup Sch 3";#N/A,#N/A,FALSE,"C.4 Sup Sch 4";#N/A,#N/A,FALSE,"C.5 Sup Sch 5";#N/A,#N/A,FALSE,"C.6 Sup Sch 6";#N/A,#N/A,FALSE,"C.7 Sup Sch 7";#N/A,#N/A,FALSE,"C.8 Sup Sch 8";#N/A,#N/A,FALSE,"C.9 Sup Sch 9";#N/A,#N/A,FALSE,"C.10 Sup Sch 10";#N/A,#N/A,FALSE,"C.11 Sup Sch 11";#N/A,#N/A,FALSE,"C.12 Sup Sch 12";#N/A,#N/A,FALSE,"C.13 Sup Sch 13";#N/A,#N/A,FALSE,"C.14 Sup Sch 14";#N/A,#N/A,FALSE,"C.15 Sup Sch 15";#N/A,#N/A,FALSE,"C.16 Other Supp. Info.";#N/A,#N/A,FALSE,"C.17 SCF Proof";#N/A,#N/A,FALSE,"Forecast Cover";#N/A,#N/A,FALSE,"D.1 Bal. Sheet";#N/A,#N/A,FALSE,"D.2 Income Statement";#N/A,#N/A,FALSE,"D.3 Quarterly Forecast";#N/A,#N/A,FALSE,"E.1 Monthly Forecast Q3";#N/A,#N/A,FALSE,"E.2 Monthly Forecast Q2";#N/A,#N/A,FALSE,"E.3 Monthly Forecast Q1";#N/A,#N/A,FALSE,"E.4 Monthly Plan";#N/A,#N/A,FALSE,"E.5 1999 Monthly";#N/A,#N/A,FALSE,"E.6 1998 Monthly";#N/A,#N/A,FALSE,"E.7 Capital";#N/A,#N/A,FALSE,"E.8 New Bus Initiative,Summary ";#N/A,#N/A,FALSE,"E.9 New Bus Initiative, Detail";#N/A,#N/A,FALSE,"E.10 Research &amp; Development";#N/A,#N/A,FALSE,"E.11 Tax Information"}</definedName>
    <definedName name="SOSO10Weight">'[75]Strategic Objectives'!$AK$12</definedName>
    <definedName name="SOSO1Weight">'[75]Strategic Objectives'!$AK$3</definedName>
    <definedName name="SOSO2Weight">'[75]Strategic Objectives'!$AK$4</definedName>
    <definedName name="SOSO3Weight">'[75]Strategic Objectives'!$AK$5</definedName>
    <definedName name="SOSO4Weight">'[75]Strategic Objectives'!$AK$6</definedName>
    <definedName name="SOSO5Weight">'[75]Strategic Objectives'!$AK$7</definedName>
    <definedName name="SOSO6Weight">'[75]Strategic Objectives'!$AK$8</definedName>
    <definedName name="SOSO7Weight">'[75]Strategic Objectives'!$AK$9</definedName>
    <definedName name="SOSO8Weight">'[75]Strategic Objectives'!$AK$10</definedName>
    <definedName name="SOSO9Weight">'[75]Strategic Objectives'!$AK$11</definedName>
    <definedName name="SPATH">"S1042357:\QUSRSYS\COMPLEO"</definedName>
    <definedName name="SPATH0">"S1042357:"</definedName>
    <definedName name="SPATH1">"QUSRSYS"</definedName>
    <definedName name="SPATH10">""</definedName>
    <definedName name="SPATH11">""</definedName>
    <definedName name="SPATH12">""</definedName>
    <definedName name="SPATH13">""</definedName>
    <definedName name="SPATH14">""</definedName>
    <definedName name="SPATH15">""</definedName>
    <definedName name="SPATH16">""</definedName>
    <definedName name="SPATH17">""</definedName>
    <definedName name="SPATH18">""</definedName>
    <definedName name="SPATH19">""</definedName>
    <definedName name="SPATH2">"ISPRT1"</definedName>
    <definedName name="SPATH20">""</definedName>
    <definedName name="SPATH21">""</definedName>
    <definedName name="SPATH22">""</definedName>
    <definedName name="SPATH23">""</definedName>
    <definedName name="SPATH24">""</definedName>
    <definedName name="SPATH25">""</definedName>
    <definedName name="SPATH26">""</definedName>
    <definedName name="SPATH27">""</definedName>
    <definedName name="SPATH28">""</definedName>
    <definedName name="SPATH29">""</definedName>
    <definedName name="SPATH3">""</definedName>
    <definedName name="SPATH4">""</definedName>
    <definedName name="SPATH5">""</definedName>
    <definedName name="SPATH6">""</definedName>
    <definedName name="SPATH7">""</definedName>
    <definedName name="SPATH8">""</definedName>
    <definedName name="SPATH9">""</definedName>
    <definedName name="SPDAT">"3/7/2012"</definedName>
    <definedName name="SPDAY">"07"</definedName>
    <definedName name="SPDT2">"20120307"</definedName>
    <definedName name="SPMON">"03"</definedName>
    <definedName name="SPN_kWAC">'[65]Capital Cost'!$H$71</definedName>
    <definedName name="SPN_kWDC">'[65]Capital Cost'!$I$71</definedName>
    <definedName name="SPN_OH">'[65]Capital Cost'!$L$71</definedName>
    <definedName name="SPN_Potential_Inv">'[65]Capital Cost'!$J$71</definedName>
    <definedName name="SPN_Total_Inv">'[65]Capital Cost'!$N$71</definedName>
    <definedName name="SPNAM">"QSYSPRT"</definedName>
    <definedName name="SPNMB">"1"</definedName>
    <definedName name="SPTIM">"12:28:01"</definedName>
    <definedName name="SPTM2">"122839"</definedName>
    <definedName name="SPYEA">"2012"</definedName>
    <definedName name="SR">OFFSET('[83]FS-Solar'!$Z$4,0,0,1,'[83]Main Menu'!$C$42)</definedName>
    <definedName name="SRBGT">OFFSET('[83]FS-Solar'!$Z$30,0,0,1,'[83]Main Menu'!$C$42)</definedName>
    <definedName name="srdfg" hidden="1">{#N/A,#N/A,FALSE,"Aging Summary";#N/A,#N/A,FALSE,"Ratio Analysis";#N/A,#N/A,FALSE,"Test 120 Day Accts";#N/A,#N/A,FALSE,"Tickmarks"}</definedName>
    <definedName name="SS">"01"</definedName>
    <definedName name="sss">#REF!</definedName>
    <definedName name="St._Catherines">#REF!</definedName>
    <definedName name="St._Thomas_Energy_Inc.">[170]St._Thomas_Energy_Inc!$B$8:$E$32</definedName>
    <definedName name="START_YR">'[121]Input - Proj Info'!$M$27</definedName>
    <definedName name="Start21" localSheetId="3">'Threshold Test_PRZ'!$H$1</definedName>
    <definedName name="Start21">'Threshold Test_ERZ'!$H$1</definedName>
    <definedName name="Start22" localSheetId="3">#REF!</definedName>
    <definedName name="Start22">#REF!</definedName>
    <definedName name="Start23">'Threshold Test_BRZ'!$H$1</definedName>
    <definedName name="Start24">'Threshold Test_HRZ'!$H$1</definedName>
    <definedName name="Start25">'Threshold Test_GRZ'!$H$1</definedName>
    <definedName name="Start26">'Threshold Test_GRZ'!$H$1</definedName>
    <definedName name="Start27">'Threshold Test_GRZ'!$H$1</definedName>
    <definedName name="StartYear">'[49]Project List'!$X$11</definedName>
    <definedName name="STATE">"*READY"</definedName>
    <definedName name="STCYBUDFYGP">'[85]LOGIC - GP'!$AS$58:$AS$63</definedName>
    <definedName name="STCYCUMACTGP">'[85]LOGIC - GP'!$BD$58:$BO$63</definedName>
    <definedName name="STCYCUMBUDGP">'[85]LOGIC - GP'!$CA$58:$CL$63</definedName>
    <definedName name="STCYFORFYGP">'[85]LOGIC - GP'!$DJ$58:$DJ$63</definedName>
    <definedName name="stdhg" hidden="1">{#N/A,#N/A,FALSE,"Aging Summary";#N/A,#N/A,FALSE,"Ratio Analysis";#N/A,#N/A,FALSE,"Test 120 Day Accts";#N/A,#N/A,FALSE,"Tickmarks"}</definedName>
    <definedName name="STPYCUMACTGP">'[85]LOGIC - GP'!$ER$58:$FC$63</definedName>
    <definedName name="STREETLITE">[123]DATA!$C$237</definedName>
    <definedName name="STREETLITE_1">[123]DATA!$C$238</definedName>
    <definedName name="StrObj10MainOE">'[75]Project Library'!$FA:$FA</definedName>
    <definedName name="StrObj10SubList">'[75]Strategic Objectives'!$BX$3:$BX$12</definedName>
    <definedName name="StrObj10SubOE">'[75]Project Library'!$FB:$FK</definedName>
    <definedName name="StrObj1MainOE">'[75]Project Library'!$BF:$BF</definedName>
    <definedName name="StrObj1SubList">'[75]Strategic Objectives'!$AN$3:$AN$12</definedName>
    <definedName name="StrObj1SubOE">'[75]Project Library'!$BG:$BP</definedName>
    <definedName name="StrObj2MainOE">'[75]Project Library'!$BQ:$BQ</definedName>
    <definedName name="StrObj2SubList">'[75]Strategic Objectives'!$AR$3:$AR$12</definedName>
    <definedName name="StrObj2SubOE">'[75]Project Library'!$BR:$CA</definedName>
    <definedName name="StrObj3MainOE">'[75]Project Library'!$CB:$CB</definedName>
    <definedName name="StrObj3SubList">'[75]Strategic Objectives'!$AV$3:$AV$12</definedName>
    <definedName name="StrObj3SubOE">'[75]Project Library'!$CC:$CL</definedName>
    <definedName name="StrObj4MainOE">'[75]Project Library'!$CM:$CM</definedName>
    <definedName name="StrObj4SubList">'[75]Strategic Objectives'!$AZ$3:$AZ$12</definedName>
    <definedName name="StrObj4SubOE">'[75]Project Library'!$CN:$CW</definedName>
    <definedName name="StrObj5MainOE">'[75]Project Library'!$CX:$CX</definedName>
    <definedName name="StrObj5SubList">'[75]Strategic Objectives'!$BD$3:$BD$12</definedName>
    <definedName name="StrObj5SubOE">'[75]Project Library'!$CY:$DH</definedName>
    <definedName name="StrObj6MainOE">'[75]Project Library'!$DI:$DI</definedName>
    <definedName name="StrObj6SubList">'[75]Strategic Objectives'!$BH$3:$BH$12</definedName>
    <definedName name="StrObj6SubOE">'[75]Project Library'!$DJ:$DS</definedName>
    <definedName name="StrObj7MainOE">'[75]Project Library'!$DT:$DT</definedName>
    <definedName name="StrObj7SubList">'[75]Strategic Objectives'!$BL$3:$BL$12</definedName>
    <definedName name="StrObj7SubOE">'[75]Project Library'!$DU:$ED</definedName>
    <definedName name="StrObj8MainOE">'[75]Project Library'!$EE:$EE</definedName>
    <definedName name="StrObj8SubList">'[75]Strategic Objectives'!$BP$3:$BP$12</definedName>
    <definedName name="StrObj8SubOE">'[75]Project Library'!$EF:$EO</definedName>
    <definedName name="StrObj9MainOE">'[75]Project Library'!$EP:$EP</definedName>
    <definedName name="StrObj9SubList">'[75]Strategic Objectives'!$BT$3:$BT$12</definedName>
    <definedName name="StrObj9SubOE">'[75]Project Library'!$EQ:$EZ</definedName>
    <definedName name="StrObjMaster">'[75]Strategic Objectives'!$AJ$3:$AJ$12</definedName>
    <definedName name="stsg" hidden="1">{"Network Summary",#N/A,TRUE,"Summary";"Piping Summary",#N/A,TRUE," Piping";"Meters Summary",#N/A,TRUE,"Meters &amp; Connections";"Connections Summary",#N/A,TRUE,"Meters &amp; Connections";"Stations Summary",#N/A,TRUE,"Stations Pivot"}</definedName>
    <definedName name="sub_table">#REF!</definedName>
    <definedName name="subtrans" localSheetId="3">[45]List99!$A$1:$F$59,[45]List99!$A$60:$F$111,[45]List99!#REF!,[45]List99!$A$112:$F$164,[45]List99!$A$165:$F$228</definedName>
    <definedName name="subtrans">[46]List99!$A$1:$F$59,[46]List99!$A$60:$F$111,[46]List99!#REF!,[46]List99!$A$112:$F$164,[46]List99!$A$165:$F$228</definedName>
    <definedName name="SUPPLMT">[78]SUPPLMT!$A$1:$I$59</definedName>
    <definedName name="Surtax" localSheetId="3">#REF!</definedName>
    <definedName name="Surtax">#REF!</definedName>
    <definedName name="switch_halfyearrule">'[101]B.Financial Inputs'!$C$1227</definedName>
    <definedName name="switch_merge">'[101]B.Financial Inputs'!$C$8</definedName>
    <definedName name="switch_mergeES">'[101]B.Financial Inputs'!$F$8</definedName>
    <definedName name="switch_mergeHOB">'[101]B.Financial Inputs'!$G$8</definedName>
    <definedName name="switch_mergeHZ">'[101]B.Financial Inputs'!$H$8</definedName>
    <definedName name="switch_mergePS">'[101]B.Financial Inputs'!$E$8</definedName>
    <definedName name="SysPageAll" localSheetId="3">'[134]MSCalc (2)'!$H$14:$AF$42,'[134]MSCalc (2)'!$H$43:$AF$85,'[134]MSCalc (2)'!$H$86:$AF$129,'[134]MSCalc (2)'!$H$130:$AF$201,'[134]MSCalc (2)'!$H$202:$AF$256,'[134]MSCalc (2)'!$H$257:$AF$279</definedName>
    <definedName name="SysPageAll">'[135]MSCalc (2)'!$H$14:$AF$42,'[135]MSCalc (2)'!$H$43:$AF$85,'[135]MSCalc (2)'!$H$86:$AF$129,'[135]MSCalc (2)'!$H$130:$AF$201,'[135]MSCalc (2)'!$H$202:$AF$256,'[135]MSCalc (2)'!$H$257:$AF$279</definedName>
    <definedName name="SYSTEM" localSheetId="3">[171]OPTTABLE!$A$2:$E$15,[171]OPTTABLE!$Q$2:$T$15,[171]OPTTABLE!$AA$2:$AE$15,[171]OPTTABLE!$AG$2:$AK$15,[171]OPTTABLE!$AW$2:$AZ$15,[171]OPTTABLE!$BB$2:$BF$15,[171]OPTTABLE!$U$2:$Y$15,[171]OPTTABLE!$BH$2:$BH$15</definedName>
    <definedName name="SYSTEM">[172]OPTTABLE!$A$2:$E$15,[172]OPTTABLE!$Q$2:$T$15,[172]OPTTABLE!$AA$2:$AE$15,[172]OPTTABLE!$AG$2:$AK$15,[172]OPTTABLE!$AW$2:$AZ$15,[172]OPTTABLE!$BB$2:$BF$15,[172]OPTTABLE!$U$2:$Y$15,[172]OPTTABLE!$BH$2:$BH$15</definedName>
    <definedName name="TableLarge" localSheetId="3">[72]SUM96!$A$203:$K$252,[72]SUM96!$A$253:$K$297,[72]SUM96!$A$300:$K$370,[72]SUM96!$A$371:$K$392</definedName>
    <definedName name="TableLarge">[73]SUM96!$A$203:$K$252,[73]SUM96!$A$253:$K$297,[73]SUM96!$A$300:$K$370,[73]SUM96!$A$371:$K$392</definedName>
    <definedName name="TableName">"Dummy"</definedName>
    <definedName name="TableReportAll" localSheetId="3">[72]SUM96!$A$203:$K$299,[72]SUM96!$A$300:$K$342,[72]SUM96!$A$343:$K$390</definedName>
    <definedName name="TableReportAll">[73]SUM96!$A$203:$K$299,[73]SUM96!$A$300:$K$342,[73]SUM96!$A$343:$K$390</definedName>
    <definedName name="Target">'[42]F2-1-EMT'!$AB$13</definedName>
    <definedName name="TaxPeriod">'[173]Schedule 1'!$A$2</definedName>
    <definedName name="TaxYear">[174]Main!$C$8</definedName>
    <definedName name="TEMPA" localSheetId="3">#REF!</definedName>
    <definedName name="TEMPA">#REF!</definedName>
    <definedName name="terr_name">'[175]1-1 GENERAL (Input)'!$C$56:$D$59</definedName>
    <definedName name="test" localSheetId="3" hidden="1">{#N/A,#N/A,FALSE,"Front Cover";#N/A,#N/A,FALSE,"Index";#N/A,#N/A,FALSE,"President's Cover";#N/A,#N/A,FALSE,"A.1 1999 Objectives";#N/A,#N/A,FALSE,"A.2 President's Measures";#N/A,#N/A,FALSE,"A.3 Commentary";#N/A,#N/A,FALSE,"B.1 Bal. Sheet";#N/A,#N/A,FALSE,"B.2 Income and Ret. Erngs.";#N/A,#N/A,FALSE,"B.3 Cash Flows";#N/A,#N/A,FALSE,"B.4  Performance Measures";#N/A,#N/A,FALSE,"B.5  Perf Measures Data";#N/A,#N/A,FALSE,"C.1 Sup Sch 1";#N/A,#N/A,FALSE,"C.2 Sup Sch 2";#N/A,#N/A,FALSE,"C.3 Sup Sch 3";#N/A,#N/A,FALSE,"C.4 Sup Sch 4";#N/A,#N/A,FALSE,"C.5 Sup Sch 5";#N/A,#N/A,FALSE,"C.6 Sup Sch 6";#N/A,#N/A,FALSE,"C.7 Sup Sch 7";#N/A,#N/A,FALSE,"C.8 Sup Sch 8";#N/A,#N/A,FALSE,"C.9 Sup Sch 9";#N/A,#N/A,FALSE,"C.10 Sup Sch 10";#N/A,#N/A,FALSE,"C.11 Sup Sch 11";#N/A,#N/A,FALSE,"C.12 Sup Sch 12";#N/A,#N/A,FALSE,"C.13 Sup Sch 13";#N/A,#N/A,FALSE,"C.14 Sup Sch 14";#N/A,#N/A,FALSE,"C.15 Sup Sch 15";#N/A,#N/A,FALSE,"C.16 Other Supp. Info.";#N/A,#N/A,FALSE,"C.17 SCF Proof";#N/A,#N/A,FALSE,"Forecast Cover";#N/A,#N/A,FALSE,"D.1 Bal. Sheet";#N/A,#N/A,FALSE,"D.2 Income Statement";#N/A,#N/A,FALSE,"D.3 Quarterly Forecast";#N/A,#N/A,FALSE,"E.1 Monthly Forecast Q3";#N/A,#N/A,FALSE,"E.2 Monthly Forecast Q2";#N/A,#N/A,FALSE,"E.3 Monthly Forecast Q1";#N/A,#N/A,FALSE,"E.4 Monthly Plan";#N/A,#N/A,FALSE,"E.5 1999 Monthly";#N/A,#N/A,FALSE,"E.6 1998 Monthly";#N/A,#N/A,FALSE,"E.7 Capital";#N/A,#N/A,FALSE,"E.8 New Bus Initiative,Summary ";#N/A,#N/A,FALSE,"E.9 New Bus Initiative, Detail";#N/A,#N/A,FALSE,"E.10 Research &amp; Development";#N/A,#N/A,FALSE,"E.11 Tax Information"}</definedName>
    <definedName name="test" hidden="1">{#N/A,#N/A,FALSE,"Front Cover";#N/A,#N/A,FALSE,"Index";#N/A,#N/A,FALSE,"President's Cover";#N/A,#N/A,FALSE,"A.1 1999 Objectives";#N/A,#N/A,FALSE,"A.2 President's Measures";#N/A,#N/A,FALSE,"A.3 Commentary";#N/A,#N/A,FALSE,"B.1 Bal. Sheet";#N/A,#N/A,FALSE,"B.2 Income and Ret. Erngs.";#N/A,#N/A,FALSE,"B.3 Cash Flows";#N/A,#N/A,FALSE,"B.4  Performance Measures";#N/A,#N/A,FALSE,"B.5  Perf Measures Data";#N/A,#N/A,FALSE,"C.1 Sup Sch 1";#N/A,#N/A,FALSE,"C.2 Sup Sch 2";#N/A,#N/A,FALSE,"C.3 Sup Sch 3";#N/A,#N/A,FALSE,"C.4 Sup Sch 4";#N/A,#N/A,FALSE,"C.5 Sup Sch 5";#N/A,#N/A,FALSE,"C.6 Sup Sch 6";#N/A,#N/A,FALSE,"C.7 Sup Sch 7";#N/A,#N/A,FALSE,"C.8 Sup Sch 8";#N/A,#N/A,FALSE,"C.9 Sup Sch 9";#N/A,#N/A,FALSE,"C.10 Sup Sch 10";#N/A,#N/A,FALSE,"C.11 Sup Sch 11";#N/A,#N/A,FALSE,"C.12 Sup Sch 12";#N/A,#N/A,FALSE,"C.13 Sup Sch 13";#N/A,#N/A,FALSE,"C.14 Sup Sch 14";#N/A,#N/A,FALSE,"C.15 Sup Sch 15";#N/A,#N/A,FALSE,"C.16 Other Supp. Info.";#N/A,#N/A,FALSE,"C.17 SCF Proof";#N/A,#N/A,FALSE,"Forecast Cover";#N/A,#N/A,FALSE,"D.1 Bal. Sheet";#N/A,#N/A,FALSE,"D.2 Income Statement";#N/A,#N/A,FALSE,"D.3 Quarterly Forecast";#N/A,#N/A,FALSE,"E.1 Monthly Forecast Q3";#N/A,#N/A,FALSE,"E.2 Monthly Forecast Q2";#N/A,#N/A,FALSE,"E.3 Monthly Forecast Q1";#N/A,#N/A,FALSE,"E.4 Monthly Plan";#N/A,#N/A,FALSE,"E.5 1999 Monthly";#N/A,#N/A,FALSE,"E.6 1998 Monthly";#N/A,#N/A,FALSE,"E.7 Capital";#N/A,#N/A,FALSE,"E.8 New Bus Initiative,Summary ";#N/A,#N/A,FALSE,"E.9 New Bus Initiative, Detail";#N/A,#N/A,FALSE,"E.10 Research &amp; Development";#N/A,#N/A,FALSE,"E.11 Tax Information"}</definedName>
    <definedName name="test2" localSheetId="3" hidden="1">{#N/A,#N/A,FALSE,"Part C";#N/A,#N/A,FALSE,"C.1(a) Key Financial Objectives";#N/A,#N/A,FALSE,"C.1(b) Key HR Objectives";#N/A,#N/A,FALSE,"C.2 Financial Summary";#N/A,#N/A,FALSE,"C.3 Assumptions";#N/A,#N/A,FALSE,"C.4 Sensitivities - 2000";#N/A,#N/A,FALSE,"C.5 Sensitivities - 2001";#N/A,#N/A,FALSE,"C.6 Bal. Sheet";#N/A,#N/A,FALSE,"C.7 Income by Qtr - 2000";#N/A,#N/A,FALSE,"C.8 Income by Qtr - 2001";#N/A,#N/A,FALSE,"C.9 Cash Flows - 2000";#N/A,#N/A,FALSE,"C.10 Cash Flows - 2001"}</definedName>
    <definedName name="test2" hidden="1">{#N/A,#N/A,FALSE,"Part C";#N/A,#N/A,FALSE,"C.1(a) Key Financial Objectives";#N/A,#N/A,FALSE,"C.1(b) Key HR Objectives";#N/A,#N/A,FALSE,"C.2 Financial Summary";#N/A,#N/A,FALSE,"C.3 Assumptions";#N/A,#N/A,FALSE,"C.4 Sensitivities - 2000";#N/A,#N/A,FALSE,"C.5 Sensitivities - 2001";#N/A,#N/A,FALSE,"C.6 Bal. Sheet";#N/A,#N/A,FALSE,"C.7 Income by Qtr - 2000";#N/A,#N/A,FALSE,"C.8 Income by Qtr - 2001";#N/A,#N/A,FALSE,"C.9 Cash Flows - 2000";#N/A,#N/A,FALSE,"C.10 Cash Flows - 2001"}</definedName>
    <definedName name="TestYear">'[96]LDC Info'!$E$24</definedName>
    <definedName name="thou">[143]notes!$I$1</definedName>
    <definedName name="TimelineEnersourcePaste">'[101]5.Database'!$B$4:$AF$4</definedName>
    <definedName name="TimelineHOBPaste">'[101]5.Database'!$B$5:$AF$5</definedName>
    <definedName name="TimelineHorizonPaste">'[101]5.Database'!$B$6:$AF$6</definedName>
    <definedName name="TimelinePowerstreamPaste">'[101]5.Database'!$B$3:$AF$3</definedName>
    <definedName name="TITLE">"GAAP   CP batches from DEC 2014 to DEC 2014"</definedName>
    <definedName name="TM1REBUILDOPTION">1</definedName>
    <definedName name="TorF">'[127]B. Setup'!$B$131:$B$132</definedName>
    <definedName name="total" localSheetId="3">[171]OPTTABLE!$A$2:$E$15,[171]OPTTABLE!$Q$2:$T$15,[171]OPTTABLE!$AA$2:$AE$15,[171]OPTTABLE!$AG$2:$AK$15,[171]OPTTABLE!$AW$2:$AZ$15,[171]OPTTABLE!$BB$2:$BF$15,[171]OPTTABLE!$BH$2:$BH$15,[171]OPTTABLE!$U$2:$Y$15</definedName>
    <definedName name="total">[172]OPTTABLE!$A$2:$E$15,[172]OPTTABLE!$Q$2:$T$15,[172]OPTTABLE!$AA$2:$AE$15,[172]OPTTABLE!$AG$2:$AK$15,[172]OPTTABLE!$AW$2:$AZ$15,[172]OPTTABLE!$BB$2:$BF$15,[172]OPTTABLE!$BH$2:$BH$15,[172]OPTTABLE!$U$2:$Y$15</definedName>
    <definedName name="total_dept" localSheetId="3">#REF!</definedName>
    <definedName name="total_dept">#REF!</definedName>
    <definedName name="Total_Email_Users_to_Migrate">'[51]7. Email Consolidation'!$B$69</definedName>
    <definedName name="total_manpower" localSheetId="3">#REF!</definedName>
    <definedName name="total_manpower">#REF!</definedName>
    <definedName name="total_material" localSheetId="3">#REF!</definedName>
    <definedName name="total_material">#REF!</definedName>
    <definedName name="total_other" localSheetId="3">#REF!</definedName>
    <definedName name="total_other">#REF!</definedName>
    <definedName name="total_transportation" localSheetId="3">#REF!</definedName>
    <definedName name="total_transportation">#REF!</definedName>
    <definedName name="TotalAM">OFFSET(INDEX('[83]NEV-1'!$G$37:$G$48,'[83]Main Menu'!$C$41),0,0,'[83]Main Menu'!$C$40)</definedName>
    <definedName name="TotalCORP">OFFSET(INDEX('[83]NEV-1'!$D$37:$D$48,'[83]Main Menu'!$C$41),0,0,'[83]Main Menu'!$C$40)</definedName>
    <definedName name="TotalCS">OFFSET(INDEX('[83]NEV-1'!$F$37:$F$48,'[83]Main Menu'!$C$41),0,0,'[83]Main Menu'!$C$40)</definedName>
    <definedName name="TotalFIN">OFFSET(INDEX('[83]NEV-1'!$E$37:$E$48,'[83]Main Menu'!$C$41),0,0,'[83]Main Menu'!$C$40)</definedName>
    <definedName name="TotalLYYTD">OFFSET('[83]NEV-1'!$N$37:$N$48,0,0,'[83]Main Menu'!$C$42)</definedName>
    <definedName name="TotalVAR">OFFSET(INDEX('[83]NEV-1'!$C$37:$C$48,'[83]Main Menu'!$C$41),0,0,'[83]Main Menu'!$C$40)</definedName>
    <definedName name="TotalYTD">OFFSET('[83]NEV-1'!$C$37:$C$48,0,0,'[83]Main Menu'!$C$42)</definedName>
    <definedName name="TOTPG">"1"</definedName>
    <definedName name="TPATH">"C:\Documents and Settings\All Users\Application Data\Symtrax\Compleo Suite 4\Temp\e28ba150-e788-403e-a1b0-986113841a4f"</definedName>
    <definedName name="Trade_Month">[66]notes!$B$5</definedName>
    <definedName name="TRANBUD" localSheetId="3">#REF!</definedName>
    <definedName name="TRANBUD">#REF!</definedName>
    <definedName name="TRANEND" localSheetId="3">#REF!</definedName>
    <definedName name="TRANEND">#REF!</definedName>
    <definedName name="transportation_costs" localSheetId="3">#REF!</definedName>
    <definedName name="transportation_costs">#REF!</definedName>
    <definedName name="TRANSTART" localSheetId="3">#REF!</definedName>
    <definedName name="TRANSTART">#REF!</definedName>
    <definedName name="TRCYBUDFYGP">'[85]LOGIC - GP'!$AS$69:$AS$74</definedName>
    <definedName name="TRCYCUMACTGP">'[85]LOGIC - GP'!$BD$69:$BO$74</definedName>
    <definedName name="TRCYCUMBUDGP">'[85]LOGIC - GP'!$CA$69:$CL$74</definedName>
    <definedName name="TRCYFORFYGP">'[85]LOGIC - GP'!$DJ$69:$DJ$74</definedName>
    <definedName name="tretert" hidden="1">#REF!</definedName>
    <definedName name="TrialBalance02">'[176]COMPANY_DRILL_TrialBalance_(540'!$A$3012:$D$3105</definedName>
    <definedName name="TrialBalance03">'[176]COMPANY_DRILL_TrialBalance_(540'!$A$3110:$D$3205</definedName>
    <definedName name="TrialBalance04">'[176]COMPANY_DRILL_TrialBalance_(540'!$A$3210:$D$3305</definedName>
    <definedName name="TrialBalance05">'[176]COMPANY_DRILL_TrialBalance_(540'!$A$3310:$D$3402</definedName>
    <definedName name="TrialBalance06">'[176]COMPANY_DRILL_TrialBalance_(540'!$A$3407:$D$3496</definedName>
    <definedName name="TrialBalance07">'[176]COMPANY_DRILL_TrialBalance_(540'!$A$3501:$D$3586</definedName>
    <definedName name="TrialBalance08">'[176]COMPANY_DRILL_TrialBalance_(540'!$A$3591:$D$3671</definedName>
    <definedName name="TrialBalance09">'[176]COMPANY_DRILL_TrialBalance_(540'!$A$3676:$D$3753</definedName>
    <definedName name="TrialBalance10">'[176]COMPANY_DRILL_TrialBalance_(540'!$A$3758:$D$3836</definedName>
    <definedName name="TrialBalance11">'[176]COMPANY_DRILL_TrialBalance_(540'!$A$3841:$C$3916</definedName>
    <definedName name="TrialBalance89">'[176]COMPANY_DRILL_TrialBalance_(540'!$A$5:$D$307</definedName>
    <definedName name="TrialBalance90">'[176]COMPANY_DRILL_TrialBalance_(540'!$A$312:$D$614</definedName>
    <definedName name="TrialBalance91">'[176]COMPANY_DRILL_TrialBalance_(540'!$A$619:$D$917</definedName>
    <definedName name="Trialbalance92">'[176]COMPANY_DRILL_TrialBalance_(540'!$A$922:$D$1220</definedName>
    <definedName name="TrialBalance93">'[176]COMPANY_DRILL_TrialBalance_(540'!$A$1225:$D$1522</definedName>
    <definedName name="TrialBalance94">'[176]COMPANY_DRILL_TrialBalance_(540'!$A$1527:$D$1829</definedName>
    <definedName name="TrialBalance95">'[176]COMPANY_DRILL_TrialBalance_(540'!$A$1834:$D$2136</definedName>
    <definedName name="TrialBalance96">'[176]COMPANY_DRILL_TrialBalance_(540'!$A$2141:$D$2445</definedName>
    <definedName name="TrialBalance97">'[176]COMPANY_DRILL_TrialBalance_(540'!$A$2450:$D$2753</definedName>
    <definedName name="TrialBalance98">'[176]COMPANY_DRILL_TrialBalance_(540'!$A$2758:$D$3007</definedName>
    <definedName name="trn_beg_bud" localSheetId="3">#REF!</definedName>
    <definedName name="trn_beg_bud">#REF!</definedName>
    <definedName name="trn_end_bud" localSheetId="3">#REF!</definedName>
    <definedName name="trn_end_bud">#REF!</definedName>
    <definedName name="trn12ACT" localSheetId="3">#REF!</definedName>
    <definedName name="trn12ACT">#REF!</definedName>
    <definedName name="trnCYACT" localSheetId="3">#REF!</definedName>
    <definedName name="trnCYACT">#REF!</definedName>
    <definedName name="trnCYBUD" localSheetId="3">#REF!</definedName>
    <definedName name="trnCYBUD">#REF!</definedName>
    <definedName name="trnCYF" localSheetId="3">#REF!</definedName>
    <definedName name="trnCYF">#REF!</definedName>
    <definedName name="trnNYbud" localSheetId="3">#REF!</definedName>
    <definedName name="trnNYbud">#REF!</definedName>
    <definedName name="trnPYACT" localSheetId="3">#REF!</definedName>
    <definedName name="trnPYACT">#REF!</definedName>
    <definedName name="TRPYCUMACTGP">'[85]LOGIC - GP'!$ER$69:$FC$74</definedName>
    <definedName name="tryytry" hidden="1">{#N/A,#N/A,TRUE,"summary ";#N/A,#N/A,TRUE,"Summary for SSM";#N/A,#N/A,TRUE,"Cost Reconciliation";#N/A,#N/A,TRUE,"summary support costs";#N/A,#N/A,TRUE,"Home Depot";#N/A,#N/A,TRUE,"SLED and CFL exchange";#N/A,#N/A,TRUE,"Loblaws";#N/A,#N/A,TRUE,"45_47 Sheppard ave";#N/A,#N/A,TRUE,"Green House";#N/A,#N/A,TRUE,"NYGH";#N/A,#N/A,TRUE,"Enbridge Gas Fired";#N/A,#N/A,TRUE,"5800 Yonge";#N/A,#N/A,TRUE,"OPG"}</definedName>
    <definedName name="TT" hidden="1">{"yr1_AOA",#N/A,FALSE,"AOA Effect";"yr2_AOA",#N/A,FALSE,"AOA Effect";"yr3_AOA",#N/A,FALSE,"AOA Effect";"yr4_AOA",#N/A,FALSE,"AOA Effect";"yr5_AOA",#N/A,FALSE,"AOA Effect";"yr6_AOA",#N/A,FALSE,"AOA Effect";"yr7_AOA",#N/A,FALSE,"AOA Effect";"yr8_AOA",#N/A,FALSE,"AOA Effect";"yr9_AOA",#N/A,FALSE,"AOA Effect";"yr10_AOA",#N/A,FALSE,"AOA Effect"}</definedName>
    <definedName name="ttt" hidden="1">{#N/A,#N/A,FALSE,"Aging Summary";#N/A,#N/A,FALSE,"Ratio Analysis";#N/A,#N/A,FALSE,"Test 120 Day Accts";#N/A,#N/A,FALSE,"Tickmarks"}</definedName>
    <definedName name="TTTLE">"G/L ACCOUNT 4006  Residential Energy S
                                   STAT"</definedName>
    <definedName name="tutu" hidden="1">#REF!</definedName>
    <definedName name="TWENTY_FIVE_YEAR_CLUB">[91]MANPOWER!$H$40:$J$40</definedName>
    <definedName name="u" hidden="1">{#N/A,#N/A,FALSE,"Aging Summary";#N/A,#N/A,FALSE,"Ratio Analysis";#N/A,#N/A,FALSE,"Test 120 Day Accts";#N/A,#N/A,FALSE,"Tickmarks"}</definedName>
    <definedName name="UnionStaff">[92]Setup!$B$17:$G$114</definedName>
    <definedName name="UnionTitles">[92]Setup!$B$17:$B$114</definedName>
    <definedName name="Units">[96]lists!$N$2:$N$5</definedName>
    <definedName name="Units_commissioned_2019" localSheetId="3">[57]Inputs!$B$41</definedName>
    <definedName name="Units_commissioned_2019">[58]Inputs!$B$41</definedName>
    <definedName name="Units_commissioned_2020" localSheetId="3">[57]Inputs!$C$41</definedName>
    <definedName name="Units_commissioned_2020">[58]Inputs!$C$41</definedName>
    <definedName name="Units_commissioned_2021" localSheetId="3">[57]Inputs!$D$41</definedName>
    <definedName name="Units_commissioned_2021">[58]Inputs!$D$41</definedName>
    <definedName name="Units_commissioned_2022" localSheetId="3">[57]Inputs!$E$41</definedName>
    <definedName name="Units_commissioned_2022">[58]Inputs!$E$41</definedName>
    <definedName name="Units1" localSheetId="3">[138]lists!$O$2:$O$4</definedName>
    <definedName name="Units1">[139]lists!$O$2:$O$4</definedName>
    <definedName name="Update_Date">'[177]47. 2003 Comp&amp;Benefits Summary'!$AB$1</definedName>
    <definedName name="USD">#REF!</definedName>
    <definedName name="USD_CAD_exchange" localSheetId="3">[57]Inputs!$B$2</definedName>
    <definedName name="USD_CAD_exchange">[58]Inputs!$B$2</definedName>
    <definedName name="USDAT">"GRWO19B_1"</definedName>
    <definedName name="UsefulLife">'[80]Depreciation Summary'!$A$10:$C$40</definedName>
    <definedName name="USNAM">"SPRESSEAUL"</definedName>
    <definedName name="USOA">'[178]B. Setup'!$A$1649:$B$2120</definedName>
    <definedName name="usofa">'[179]usofa mapping for brampton'!$A$2:$C$1688</definedName>
    <definedName name="Utility">[124]Financials!$A$1</definedName>
    <definedName name="UtilityInfo" localSheetId="3">#REF!</definedName>
    <definedName name="UtilityInfo">#REF!</definedName>
    <definedName name="utitliy1">[180]Financials!$A$1</definedName>
    <definedName name="uu" hidden="1">{#N/A,#N/A,FALSE,"Aging Summary";#N/A,#N/A,FALSE,"Ratio Analysis";#N/A,#N/A,FALSE,"Test 120 Day Accts";#N/A,#N/A,FALSE,"Tickmarks"}</definedName>
    <definedName name="uuu" hidden="1">#REF!</definedName>
    <definedName name="uuuu" hidden="1">{#N/A,#N/A,FALSE,"Aging Summary";#N/A,#N/A,FALSE,"Ratio Analysis";#N/A,#N/A,FALSE,"Test 120 Day Accts";#N/A,#N/A,FALSE,"Tickmarks"}</definedName>
    <definedName name="uv">'[4]Upper village'!$J$6</definedName>
    <definedName name="v">#REF!</definedName>
    <definedName name="ValueAchievedYr1">'[75]Supplementary Charting Sheet'!$C$5</definedName>
    <definedName name="ValueAchievedYr10">'[75]Supplementary Charting Sheet'!$U$5</definedName>
    <definedName name="ValueAchievedYr2">'[75]Supplementary Charting Sheet'!$E$5</definedName>
    <definedName name="ValueAchievedYr3">'[75]Supplementary Charting Sheet'!$G$5</definedName>
    <definedName name="ValueAchievedYr4">'[75]Supplementary Charting Sheet'!$I$5</definedName>
    <definedName name="ValueAchievedYr5">'[75]Supplementary Charting Sheet'!$K$5</definedName>
    <definedName name="ValueAchievedYr6">'[75]Supplementary Charting Sheet'!$M$5</definedName>
    <definedName name="ValueAchievedYr7">'[75]Supplementary Charting Sheet'!$O$5</definedName>
    <definedName name="ValueAchievedYr8">'[75]Supplementary Charting Sheet'!$Q$5</definedName>
    <definedName name="ValueAchievedYr9">'[75]Supplementary Charting Sheet'!$S$5</definedName>
    <definedName name="VARIANCECOMMENTS">'[145]Variance Commentary'!$F$5:$Q$329</definedName>
    <definedName name="VarSum">'[61]monthly details by account'!$E$99:$AB$105</definedName>
    <definedName name="Vaughan">#REF!</definedName>
    <definedName name="Vaughan___Hamilton">#REF!</definedName>
    <definedName name="Vaughan___Mississauga">#REF!</definedName>
    <definedName name="Vaughan___St._Catherines">#REF!</definedName>
    <definedName name="vbbbbbbbbb" hidden="1">{#N/A,#N/A,FALSE,"Aging Summary";#N/A,#N/A,FALSE,"Ratio Analysis";#N/A,#N/A,FALSE,"Test 120 Day Accts";#N/A,#N/A,FALSE,"Tickmarks"}</definedName>
    <definedName name="vehicle">[93]Setup!$A$115:$A$134</definedName>
    <definedName name="vehiclelookup">[81]Setup!$A$325:$E$344</definedName>
    <definedName name="VOLVERC">[181]!VOLVERC</definedName>
    <definedName name="VV" hidden="1">{#N/A,#N/A,FALSE,"Aging Summary";#N/A,#N/A,FALSE,"Ratio Analysis";#N/A,#N/A,FALSE,"Test 120 Day Accts";#N/A,#N/A,FALSE,"Tickmarks"}</definedName>
    <definedName name="w" localSheetId="3" hidden="1">{#N/A,#N/A,FALSE,"Cover";#N/A,#N/A,FALSE,"Index";#N/A,#N/A,FALSE,"A.1 New Department Initiatives";#N/A,#N/A,FALSE,"A.2 Summary Budget - Initiative";#N/A,#N/A,FALSE,"A.3 Monthly Departmental Budget";#N/A,#N/A,FALSE,"A.4 Special Projects";#N/A,#N/A,FALSE,"A.5 Consulting Expenses";#N/A,#N/A,FALSE,"A.6 Professional Fees";#N/A,#N/A,FALSE,"A.7 Capital Expenditures";#N/A,#N/A,FALSE,"A.8 Department Staffing"}</definedName>
    <definedName name="w" hidden="1">{#N/A,#N/A,FALSE,"Cover";#N/A,#N/A,FALSE,"Index";#N/A,#N/A,FALSE,"A.1 New Department Initiatives";#N/A,#N/A,FALSE,"A.2 Summary Budget - Initiative";#N/A,#N/A,FALSE,"A.3 Monthly Departmental Budget";#N/A,#N/A,FALSE,"A.4 Special Projects";#N/A,#N/A,FALSE,"A.5 Consulting Expenses";#N/A,#N/A,FALSE,"A.6 Professional Fees";#N/A,#N/A,FALSE,"A.7 Capital Expenditures";#N/A,#N/A,FALSE,"A.8 Department Staffing"}</definedName>
    <definedName name="WAGBENF" localSheetId="3">#REF!</definedName>
    <definedName name="WAGBENF">#REF!</definedName>
    <definedName name="wagdob" localSheetId="3">#REF!</definedName>
    <definedName name="wagdob">#REF!</definedName>
    <definedName name="wagdobf" localSheetId="3">#REF!</definedName>
    <definedName name="wagdobf">#REF!</definedName>
    <definedName name="wagreg" localSheetId="3">#REF!</definedName>
    <definedName name="wagreg">#REF!</definedName>
    <definedName name="wagregf" localSheetId="3">#REF!</definedName>
    <definedName name="wagregf">#REF!</definedName>
    <definedName name="waresd" hidden="1">{#N/A,#N/A,FALSE,"Aging Summary";#N/A,#N/A,FALSE,"Ratio Analysis";#N/A,#N/A,FALSE,"Test 120 Day Accts";#N/A,#N/A,FALSE,"Tickmarks"}</definedName>
    <definedName name="WECYBUDFY">'[85]LOGIC - DS'!$AS$60:$AS$109</definedName>
    <definedName name="WECYCUMACT">'[85]LOGIC - DS'!$BD$60:$BO$109</definedName>
    <definedName name="WECYCUMBUD">'[85]LOGIC - DS'!$CA$60:$CL$109</definedName>
    <definedName name="WECYFORFY">'[85]LOGIC - DS'!$DJ$60:$DJ$109</definedName>
    <definedName name="wemployee">'[92]Labour Types'!$A$7:$H$106</definedName>
    <definedName name="WEPYCUMACT">'[85]LOGIC - DS'!$ER$60:$FC$109</definedName>
    <definedName name="WIP_ACCRUAL">'[182]Daily Data'!#REF!</definedName>
    <definedName name="wlkednjfc" hidden="1">{#N/A,#N/A,FALSE,"Aging Summary";#N/A,#N/A,FALSE,"Ratio Analysis";#N/A,#N/A,FALSE,"Test 120 Day Accts";#N/A,#N/A,FALSE,"Tickmarks"}</definedName>
    <definedName name="wn.revenue" localSheetId="3" hidden="1">{"Consolidated_revenue",#N/A,FALSE,"Revenue_Data_Table";"regulatory_adjustments",#N/A,FALSE,"Revenue_Data_Table";"adjustment_explanation",#N/A,FALSE,"Revenue_Data_Table";"utility_revenue",#N/A,FALSE,"Revenue_Data_Table";"utility_revenue_inflated",#N/A,FALSE,"Revenue_Data_Table"}</definedName>
    <definedName name="wn.revenue" hidden="1">{"Consolidated_revenue",#N/A,FALSE,"Revenue_Data_Table";"regulatory_adjustments",#N/A,FALSE,"Revenue_Data_Table";"adjustment_explanation",#N/A,FALSE,"Revenue_Data_Table";"utility_revenue",#N/A,FALSE,"Revenue_Data_Table";"utility_revenue_inflated",#N/A,FALSE,"Revenue_Data_Table"}</definedName>
    <definedName name="workemployee">'[81]Labour Types'!$S$7:$T$106</definedName>
    <definedName name="Working_Version">"Retrieve_1"</definedName>
    <definedName name="workname">'[93]Labour Types'!$S$7:$S$137</definedName>
    <definedName name="woysum">'[183]WOY Lib'!$J$113</definedName>
    <definedName name="wrn.1996._.PROPERTY._.AND._.BUSINESS._.INTERRUPTION._.VALUES." hidden="1">{#N/A,#N/A,TRUE,"96PROP"}</definedName>
    <definedName name="wrn.5._.Year._.Plan." localSheetId="3" hidden="1">{#N/A,#N/A,FALSE,"Cover";#N/A,#N/A,FALSE,"Key Assumptions";#N/A,#N/A,FALSE,"Assum1";#N/A,#N/A,FALSE,"Revenue";#N/A,#N/A,FALSE,"Operating Income";#N/A,#N/A,FALSE,"Capital employed";#N/A,#N/A,FALSE,"Cap Emp WS"}</definedName>
    <definedName name="wrn.5._.Year._.Plan." hidden="1">{#N/A,#N/A,FALSE,"Cover";#N/A,#N/A,FALSE,"Key Assumptions";#N/A,#N/A,FALSE,"Assum1";#N/A,#N/A,FALSE,"Revenue";#N/A,#N/A,FALSE,"Operating Income";#N/A,#N/A,FALSE,"Capital employed";#N/A,#N/A,FALSE,"Cap Emp WS"}</definedName>
    <definedName name="wrn.AccumDepr." hidden="1">{"yr1_accdepr",#N/A,FALSE,"Accumulated Depr";"yr2_accdepr",#N/A,FALSE,"Accumulated Depr";"yr3_accdepr",#N/A,FALSE,"Accumulated Depr";"yr4_accdepr",#N/A,FALSE,"Accumulated Depr";"yr5_accdepr",#N/A,FALSE,"Accumulated Depr";"yr6_accdepr",#N/A,FALSE,"Accumulated Depr";"yr7_accdepr",#N/A,FALSE,"Accumulated Depr";"yr8_accdepr",#N/A,FALSE,"Accumulated Depr";"yr9_accdepr",#N/A,FALSE,"Accumulated Depr";"yr10_accdepr",#N/A,FALSE,"Accumulated Depr"}</definedName>
    <definedName name="wrn.AFE._.REGISTER." hidden="1">{#N/A,#N/A,FALSE,"CLAIMS";#N/A,#N/A,FALSE,"EXPENSE";#N/A,#N/A,FALSE,"CAPITAL"}</definedName>
    <definedName name="wrn.Aging._.and._.Trend._.Analysis." hidden="1">{#N/A,#N/A,FALSE,"Aging Summary";#N/A,#N/A,FALSE,"Ratio Analysis";#N/A,#N/A,FALSE,"Test 120 Day Accts";#N/A,#N/A,FALSE,"Tickmarks"}</definedName>
    <definedName name="wrn.All._.Exhibits." hidden="1">{"Base",#N/A,FALSE,"DCF Calculation - Scenario 1";"Dollar",#N/A,FALSE,"Consolidated - Scenario 1";"CS",#N/A,FALSE,"Consolidated - Scenario 1";"Base",#N/A,FALSE,"New Facilities - Scenario 1";"Inc Stmt Dollar",#N/A,FALSE,"Houston Central";"Inc Stmt CS",#N/A,FALSE,"Houston Central";"Inc Stmt Dollar",#N/A,FALSE,"Victoria";"Inc Stmt CS",#N/A,FALSE,"Victoria";"Inc Stmt Dollar",#N/A,FALSE,"Denver";"Inc Stmt CS",#N/A,FALSE,"Denver";"Inc Stmt Dollar",#N/A,FALSE,"Amarillo";"Inc Stmt CS",#N/A,FALSE,"Amarillo";"Inc Stmt Dollar",#N/A,FALSE,"Kokomo";"Inc Stmt CS",#N/A,FALSE,"Kokomo";"Inc Stmt Dollar",#N/A,FALSE,"San Angelo";"Inc Stmt CS",#N/A,FALSE,"San Angelo";"Inc Stmt Dollar",#N/A,FALSE,"Mandan";"Inc Stmt CS",#N/A,FALSE,"Mandan";"Inc Stmt Dollar",#N/A,FALSE,"Fargo";"Inc Stmt CS",#N/A,FALSE,"Fargo";"Inc Stmt Dollar",#N/A,FALSE,"Lima";"Inc Stmt CS",#N/A,FALSE,"Lima";"Inc Stmt Dollar",#N/A,FALSE,"Mansfield";"Inc Stmt CS",#N/A,FALSE,"Mansfield";"Inc Stmt Dollar",#N/A,FALSE,"Detroit";"Inc Stmt CS",#N/A,FALSE,"Detroit";"Inc Stmt Dollar",#N/A,FALSE,"Harrisburg";"Inc Stmt CS",#N/A,FALSE,"Harrisburg";"Inc Stmt Dollar",#N/A,FALSE,"Savannah";"Inc Stmt CS",#N/A,FALSE,"Savannah";"Inc Stmt Dollar",#N/A,FALSE,"Easton";"Inc Stmt CS",#N/A,FALSE,"Easton"}</definedName>
    <definedName name="wrn.ALL._.STATEMENTS." hidden="1">{"BALANCE SHEET",#N/A,FALSE,"Balance Sheet";"INCOME STATEMENT",#N/A,FALSE,"Income Statement";"STMT OF CASH FLOWS",#N/A,FALSE,"Cash Flows Indirect";"PARTNERS CAPITAL STMT",#N/A,FALSE,"Partners Capital"}</definedName>
    <definedName name="wrn.APCT." hidden="1">{"Page1",#N/A,FALSE,"APCT";"Page2",#N/A,FALSE,"APCT"}</definedName>
    <definedName name="wrn.APL." hidden="1">{"Page1",#N/A,FALSE,"APL";"Page2",#N/A,FALSE,"APL"}</definedName>
    <definedName name="wrn.Appendixes._.for._.OEB." hidden="1">{#N/A,#N/A,TRUE,"Appendix A";#N/A,#N/A,TRUE,"Co-branded Mass Market ";#N/A,#N/A,TRUE,"SMART Meter Pilot";#N/A,#N/A,TRUE,"Design Advisory Program";#N/A,#N/A,TRUE,"Residential Load Control ";#N/A,#N/A,TRUE,"TAPS Program";#N/A,#N/A,TRUE,"Refrigerator Buy-Back Program";#N/A,#N/A,TRUE,"Social Housing Program";#N/A,#N/A,TRUE,"SMART Meters CI&amp;I";#N/A,#N/A,TRUE,"LED Retrofits for Traffic Light";#N/A,#N/A,TRUE,"Leveraging Energy Conservation ";#N/A,#N/A,TRUE,"Commercial Load Control";#N/A,#N/A,TRUE,"Energy Audits &amp; Feasibility ";#N/A,#N/A,TRUE,"Design Advisory Program CI&amp;I ";#N/A,#N/A,TRUE,"Distribution Loss Reduction";#N/A,#N/A,TRUE,"Load Displacement";#N/A,#N/A,TRUE,"Stand-by Generators ";#N/A,#N/A,TRUE,"Reporting and Program Support"}</definedName>
    <definedName name="wrn.assumptions." hidden="1">{"assumptions1",#N/A,FALSE,"Valuation Analysis";"assumptions2",#N/A,FALSE,"Valuation Analysis"}</definedName>
    <definedName name="wrn.backups._.for._.appendixes." hidden="1">{#N/A,#N/A,TRUE,"summary ";#N/A,#N/A,TRUE,"Summary for SSM";#N/A,#N/A,TRUE,"Cost Reconciliation";#N/A,#N/A,TRUE,"summary support costs";#N/A,#N/A,TRUE,"Home Depot";#N/A,#N/A,TRUE,"SLED and CFL exchange";#N/A,#N/A,TRUE,"Loblaws";#N/A,#N/A,TRUE,"45_47 Sheppard ave";#N/A,#N/A,TRUE,"Green House";#N/A,#N/A,TRUE,"NYGH";#N/A,#N/A,TRUE,"Enbridge Gas Fired";#N/A,#N/A,TRUE,"5800 Yonge";#N/A,#N/A,TRUE,"OPG"}</definedName>
    <definedName name="wrn.balance._.sheet." hidden="1">{"bs",#N/A,FALSE,"SCF"}</definedName>
    <definedName name="wrn.Basic._.Report." hidden="1">{#N/A,#N/A,FALSE,"New Depr Sch-150% DB";#N/A,#N/A,FALSE,"Cash Flows RLP";#N/A,#N/A,FALSE,"IRR";#N/A,#N/A,FALSE,"Proforma IS";#N/A,#N/A,FALSE,"Assumptions"}</definedName>
    <definedName name="wrn.clientcopy." hidden="1">{"Multiples_clientcopy",#N/A,FALSE,"Multiples";"Adjustments_clientcopy",#N/A,FALSE,"Adjustments to Multiples";"GrowthAdj_clientcopy",#N/A,FALSE,"Growth Adjustments";"RiskAdj_clientcopy",#N/A,FALSE,"Risk Adjustments ";"MarginAdj_clientcopy",#N/A,FALSE,"Margin Adjustments";"Regression_clientcopy",#N/A,FALSE,"Regression";"Ratios_clientcopy",#N/A,FALSE,"Ratios"}</definedName>
    <definedName name="wrn.compare." localSheetId="3" hidden="1">{"year1",#N/A,FALSE,"compare";"year10",#N/A,FALSE,"compare";"year2",#N/A,FALSE,"compare";"year3",#N/A,FALSE,"compare";"year4",#N/A,FALSE,"compare";"year5",#N/A,FALSE,"compare";"year6",#N/A,FALSE,"compare";"year7",#N/A,FALSE,"compare";"year8",#N/A,FALSE,"compare";"year9",#N/A,FALSE,"compare"}</definedName>
    <definedName name="wrn.compare." hidden="1">{"year1",#N/A,FALSE,"compare";"year10",#N/A,FALSE,"compare";"year2",#N/A,FALSE,"compare";"year3",#N/A,FALSE,"compare";"year4",#N/A,FALSE,"compare";"year5",#N/A,FALSE,"compare";"year6",#N/A,FALSE,"compare";"year7",#N/A,FALSE,"compare";"year8",#N/A,FALSE,"compare";"year9",#N/A,FALSE,"compare"}</definedName>
    <definedName name="wrn.compare5yrs." localSheetId="3" hidden="1">{"year1",#N/A,FALSE,"compare";"year2",#N/A,FALSE,"compare";"year3",#N/A,FALSE,"compare";"year4",#N/A,FALSE,"compare";"year5",#N/A,FALSE,"compare"}</definedName>
    <definedName name="wrn.compare5yrs." hidden="1">{"year1",#N/A,FALSE,"compare";"year2",#N/A,FALSE,"compare";"year3",#N/A,FALSE,"compare";"year4",#N/A,FALSE,"compare";"year5",#N/A,FALSE,"compare"}</definedName>
    <definedName name="wrn.Complete._.Report." localSheetId="3" hidden="1">{#N/A,#N/A,FALSE,"Front Cover";#N/A,#N/A,FALSE,"Index";#N/A,#N/A,FALSE,"President's Cover";#N/A,#N/A,FALSE,"A.1 1999 Objectives";#N/A,#N/A,FALSE,"A.2 President's Measures";#N/A,#N/A,FALSE,"A.3 Commentary";#N/A,#N/A,FALSE,"B.1 Bal. Sheet";#N/A,#N/A,FALSE,"B.2 Income and Ret. Erngs.";#N/A,#N/A,FALSE,"B.3 Cash Flows";#N/A,#N/A,FALSE,"B.4  Performance Measures";#N/A,#N/A,FALSE,"B.5  Perf Measures Data";#N/A,#N/A,FALSE,"C.1 Sup Sch 1";#N/A,#N/A,FALSE,"C.2 Sup Sch 2";#N/A,#N/A,FALSE,"C.3 Sup Sch 3";#N/A,#N/A,FALSE,"C.4 Sup Sch 4";#N/A,#N/A,FALSE,"C.5 Sup Sch 5";#N/A,#N/A,FALSE,"C.6 Sup Sch 6";#N/A,#N/A,FALSE,"C.7 Sup Sch 7";#N/A,#N/A,FALSE,"C.8 Sup Sch 8";#N/A,#N/A,FALSE,"C.9 Sup Sch 9";#N/A,#N/A,FALSE,"C.10 Sup Sch 10";#N/A,#N/A,FALSE,"C.11 Sup Sch 11";#N/A,#N/A,FALSE,"C.12 Sup Sch 12";#N/A,#N/A,FALSE,"C.13 Sup Sch 13";#N/A,#N/A,FALSE,"C.14 Sup Sch 14";#N/A,#N/A,FALSE,"C.15 Sup Sch 15";#N/A,#N/A,FALSE,"C.16 Other Supp. Info.";#N/A,#N/A,FALSE,"C.17 SCF Proof";#N/A,#N/A,FALSE,"Forecast Cover";#N/A,#N/A,FALSE,"D.1 Bal. Sheet";#N/A,#N/A,FALSE,"D.2 Income Statement";#N/A,#N/A,FALSE,"D.3 Quarterly Forecast";#N/A,#N/A,FALSE,"E.1 Monthly Forecast Q3";#N/A,#N/A,FALSE,"E.2 Monthly Forecast Q2";#N/A,#N/A,FALSE,"E.3 Monthly Forecast Q1";#N/A,#N/A,FALSE,"E.4 Monthly Plan";#N/A,#N/A,FALSE,"E.5 1999 Monthly";#N/A,#N/A,FALSE,"E.6 1998 Monthly";#N/A,#N/A,FALSE,"E.7 Capital";#N/A,#N/A,FALSE,"E.8 Research &amp; Development";#N/A,#N/A,FALSE,"E.9 New Business Development";#N/A,#N/A,FALSE,"E.10 Tax Information";#N/A,#N/A,FALSE,"A.2 President's Measures"}</definedName>
    <definedName name="wrn.Complete._.Report." hidden="1">{#N/A,#N/A,FALSE,"Front Cover";#N/A,#N/A,FALSE,"Index";#N/A,#N/A,FALSE,"President's Cover";#N/A,#N/A,FALSE,"A.1 1999 Objectives";#N/A,#N/A,FALSE,"A.2 President's Measures";#N/A,#N/A,FALSE,"A.3 Commentary";#N/A,#N/A,FALSE,"B.1 Bal. Sheet";#N/A,#N/A,FALSE,"B.2 Income and Ret. Erngs.";#N/A,#N/A,FALSE,"B.3 Cash Flows";#N/A,#N/A,FALSE,"B.4  Performance Measures";#N/A,#N/A,FALSE,"B.5  Perf Measures Data";#N/A,#N/A,FALSE,"C.1 Sup Sch 1";#N/A,#N/A,FALSE,"C.2 Sup Sch 2";#N/A,#N/A,FALSE,"C.3 Sup Sch 3";#N/A,#N/A,FALSE,"C.4 Sup Sch 4";#N/A,#N/A,FALSE,"C.5 Sup Sch 5";#N/A,#N/A,FALSE,"C.6 Sup Sch 6";#N/A,#N/A,FALSE,"C.7 Sup Sch 7";#N/A,#N/A,FALSE,"C.8 Sup Sch 8";#N/A,#N/A,FALSE,"C.9 Sup Sch 9";#N/A,#N/A,FALSE,"C.10 Sup Sch 10";#N/A,#N/A,FALSE,"C.11 Sup Sch 11";#N/A,#N/A,FALSE,"C.12 Sup Sch 12";#N/A,#N/A,FALSE,"C.13 Sup Sch 13";#N/A,#N/A,FALSE,"C.14 Sup Sch 14";#N/A,#N/A,FALSE,"C.15 Sup Sch 15";#N/A,#N/A,FALSE,"C.16 Other Supp. Info.";#N/A,#N/A,FALSE,"C.17 SCF Proof";#N/A,#N/A,FALSE,"Forecast Cover";#N/A,#N/A,FALSE,"D.1 Bal. Sheet";#N/A,#N/A,FALSE,"D.2 Income Statement";#N/A,#N/A,FALSE,"D.3 Quarterly Forecast";#N/A,#N/A,FALSE,"E.1 Monthly Forecast Q3";#N/A,#N/A,FALSE,"E.2 Monthly Forecast Q2";#N/A,#N/A,FALSE,"E.3 Monthly Forecast Q1";#N/A,#N/A,FALSE,"E.4 Monthly Plan";#N/A,#N/A,FALSE,"E.5 1999 Monthly";#N/A,#N/A,FALSE,"E.6 1998 Monthly";#N/A,#N/A,FALSE,"E.7 Capital";#N/A,#N/A,FALSE,"E.8 Research &amp; Development";#N/A,#N/A,FALSE,"E.9 New Business Development";#N/A,#N/A,FALSE,"E.10 Tax Information";#N/A,#N/A,FALSE,"A.2 President's Measures"}</definedName>
    <definedName name="wrn.contributory._.asset._.charges." hidden="1">{"contributory1",#N/A,FALSE,"Contributory Assets Detail";"contributory2",#N/A,FALSE,"Contributory Assets Detail"}</definedName>
    <definedName name="wrn.Coprorate._.Package." localSheetId="3" hidden="1">{#N/A,#N/A,FALSE,"Cover";#N/A,#N/A,FALSE,"Index";#N/A,#N/A,FALSE,"A.1 New Department Initiatives";#N/A,#N/A,FALSE,"A.2 Summary Budget - Initiative";#N/A,#N/A,FALSE,"A.3 Monthly Departmental Budget";#N/A,#N/A,FALSE,"A.4 Special Projects";#N/A,#N/A,FALSE,"A.5 Consulting Expenses";#N/A,#N/A,FALSE,"A.6 Professional Fees";#N/A,#N/A,FALSE,"A.7 Capital Expenditures";#N/A,#N/A,FALSE,"A.8 Department Staffing"}</definedName>
    <definedName name="wrn.Coprorate._.Package." hidden="1">{#N/A,#N/A,FALSE,"Cover";#N/A,#N/A,FALSE,"Index";#N/A,#N/A,FALSE,"A.1 New Department Initiatives";#N/A,#N/A,FALSE,"A.2 Summary Budget - Initiative";#N/A,#N/A,FALSE,"A.3 Monthly Departmental Budget";#N/A,#N/A,FALSE,"A.4 Special Projects";#N/A,#N/A,FALSE,"A.5 Consulting Expenses";#N/A,#N/A,FALSE,"A.6 Professional Fees";#N/A,#N/A,FALSE,"A.7 Capital Expenditures";#N/A,#N/A,FALSE,"A.8 Department Staffing"}</definedName>
    <definedName name="wrn.COSA._.FS._.국문." hidden="1">{#N/A,#N/A,FALSE,"BS";#N/A,#N/A,FALSE,"PL";#N/A,#N/A,FALSE,"처분";#N/A,#N/A,FALSE,"현금";#N/A,#N/A,FALSE,"매출";#N/A,#N/A,FALSE,"원가";#N/A,#N/A,FALSE,"경영"}</definedName>
    <definedName name="wrn.costs." localSheetId="3" hidden="1">{"consolidated_costs",#N/A,FALSE,"Cost_Data_Table";"regulatory_adjustments",#N/A,FALSE,"Cost_Data_Table";"adjustment_explanations",#N/A,FALSE,"Cost_Data_Table";"utility_costs",#N/A,FALSE,"Cost_Data_Table";"utility_costs_inflated",#N/A,FALSE,"Cost_Data_Table"}</definedName>
    <definedName name="wrn.costs." hidden="1">{"consolidated_costs",#N/A,FALSE,"Cost_Data_Table";"regulatory_adjustments",#N/A,FALSE,"Cost_Data_Table";"adjustment_explanations",#N/A,FALSE,"Cost_Data_Table";"utility_costs",#N/A,FALSE,"Cost_Data_Table";"utility_costs_inflated",#N/A,FALSE,"Cost_Data_Table"}</definedName>
    <definedName name="wrn.Current._.Year._.Plan._.Only." localSheetId="3" hidden="1">{#N/A,#N/A,FALSE,"Part C";#N/A,#N/A,FALSE,"C.1(a) Key Financial Objectives";#N/A,#N/A,FALSE,"C.1(b) Key HR Objectives";#N/A,#N/A,FALSE,"C.2 Financial Summary";#N/A,#N/A,FALSE,"C.3 Assumptions";#N/A,#N/A,FALSE,"C.4 Sensitivities - 2000";#N/A,#N/A,FALSE,"C.5 Sensitivities - 2001";#N/A,#N/A,FALSE,"C.6 Bal. Sheet";#N/A,#N/A,FALSE,"C.7 Income by Qtr - 2000";#N/A,#N/A,FALSE,"C.8 Income by Qtr - 2001";#N/A,#N/A,FALSE,"C.9 Cash Flows - 2000";#N/A,#N/A,FALSE,"C.10 Cash Flows - 2001"}</definedName>
    <definedName name="wrn.Current._.Year._.Plan._.Only." hidden="1">{#N/A,#N/A,FALSE,"Part C";#N/A,#N/A,FALSE,"C.1(a) Key Financial Objectives";#N/A,#N/A,FALSE,"C.1(b) Key HR Objectives";#N/A,#N/A,FALSE,"C.2 Financial Summary";#N/A,#N/A,FALSE,"C.3 Assumptions";#N/A,#N/A,FALSE,"C.4 Sensitivities - 2000";#N/A,#N/A,FALSE,"C.5 Sensitivities - 2001";#N/A,#N/A,FALSE,"C.6 Bal. Sheet";#N/A,#N/A,FALSE,"C.7 Income by Qtr - 2000";#N/A,#N/A,FALSE,"C.8 Income by Qtr - 2001";#N/A,#N/A,FALSE,"C.9 Cash Flows - 2000";#N/A,#N/A,FALSE,"C.10 Cash Flows - 2001"}</definedName>
    <definedName name="wrn.custadds_volumes." localSheetId="3" hidden="1">{"datatable",#N/A,FALSE,"Cust.Adds_Volumes"}</definedName>
    <definedName name="wrn.custadds_volumes." hidden="1">{"datatable",#N/A,FALSE,"Cust.Adds_Volumes"}</definedName>
    <definedName name="wrn.Depreciation._.Expense." hidden="1">{"yr1_depr",#N/A,FALSE,"AOA Effect";"yr2_depr",#N/A,FALSE,"AOA Effect";"yr3_depr",#N/A,FALSE,"AOA Effect";"yr4_depr",#N/A,FALSE,"AOA Effect";"yr5_depr",#N/A,FALSE,"AOA Effect";"yr6_depr",#N/A,FALSE,"AOA Effect";"yr7_depr",#N/A,FALSE,"AOA Effect";"yr8_depr",#N/A,FALSE,"AOA Effect";"yr9_depr",#N/A,FALSE,"AOA Effect";"yr10_depr",#N/A,FALSE,"AOA Effect"}</definedName>
    <definedName name="wrn.documentation." hidden="1">{"documentation1",#N/A,FALSE,"Documentation";"documentation2",#N/A,FALSE,"Documentation"}</definedName>
    <definedName name="wrn.Effective._.Capital._.Expenditures." hidden="1">{"yr1_capex",#N/A,FALSE,"Cap Adds Effect";"yr2_capex",#N/A,FALSE,"Cap Adds Effect";"yr3_capex",#N/A,FALSE,"Cap Adds Effect";"yr4_capex",#N/A,FALSE,"Cap Adds Effect";"yr5_capex",#N/A,FALSE,"Cap Adds Effect";"yr6_capex",#N/A,FALSE,"Cap Adds Effect";"yr7_capex",#N/A,FALSE,"Cap Adds Effect";"yr8_capex",#N/A,FALSE,"Cap Adds Effect";"yr9_capex",#N/A,FALSE,"Cap Adds Effect";"yr10_capex",#N/A,FALSE,"Cap Adds Effect"}</definedName>
    <definedName name="wrn.EntitiesWithReclasses." hidden="1">{"page1",#N/A,FALSE,"EntitiesWithReclasses";"page2",#N/A,FALSE,"EntitiesWithReclasses";"page3",#N/A,FALSE,"EntitiesWithReclasses";"page4",#N/A,FALSE,"EntitiesWithReclasses";"page5",#N/A,FALSE,"EntitiesWithReclasses";"page6",#N/A,FALSE,"EntitiesWithReclasses"}</definedName>
    <definedName name="wrn.Exception._.Report." localSheetId="3" hidden="1">{#N/A,#N/A,FALSE,"Exception Report"}</definedName>
    <definedName name="wrn.Exception._.Report." hidden="1">{#N/A,#N/A,FALSE,"Exception Report"}</definedName>
    <definedName name="wrn.Exhibit_draft_report." hidden="1">{"Historic",#N/A,FALSE,"Historic IS";"BS",#N/A,FALSE,"DCF BS conversion";"Market_summary_2",#N/A,FALSE,"Market summary";"GCM_summary",#N/A,FALSE,"Market approach";"DCF",#N/A,FALSE,"DCF Projected IS unlevered";"DCF_value",#N/A,FALSE,"DCF Indications of value"}</definedName>
    <definedName name="wrn.EXHIBITS." hidden="1">{"summary1",#N/A,FALSE,"Summary of Values";"weighted average returns",#N/A,FALSE,"WACC and WARA";"revenue graph",#N/A,FALSE,"Revenue Graph";"historical acquirer",#N/A,FALSE,"Historical Performance";"historical target",#N/A,FALSE,"Historical Performance";"revenue detail 1",#N/A,FALSE,"Revenue Detail";"revenue detail 2",#N/A,FALSE,"Revenue Detail";"revenue detail 3",#N/A,FALSE,"Revenue Detail";"revenue detail 4",#N/A,FALSE,"Revenue Detail";"gross_margin1",#N/A,FALSE,"Gross Margin Detail";"gross_margin2",#N/A,FALSE,"Gross Margin Detail";"developed income statement",#N/A,FALSE,"Abbreviated Income Statement";"inprocess income statement",#N/A,FALSE,"Abbreviated Income Statement";"developed valuation",#N/A,FALSE,"Valuation Analysis";"inprocess valuation",#N/A,FALSE,"Valuation Analysis";"trademark1",#N/A,FALSE,"Trademark(s) and Trade Name(s)";"contributory1",#N/A,FALSE,"Contributory Assets Detail";"contributory2",#N/A,FALSE,"Contributory Assets Detail";"fixed asset detail",#N/A,FALSE,"Fixed Asset Detail"}</definedName>
    <definedName name="wrn.filecopy." hidden="1">{"Multiples_filecopy",#N/A,FALSE,"Multiples";"Adjustments_filecopy",#N/A,FALSE,"Adjustments to Multiples";"GrowthAdj_filecopy",#N/A,FALSE,"Growth Adjustments";"RiskAdj_filecopy",#N/A,FALSE,"Risk Adjustments ";"MarginAdj_filecopy",#N/A,FALSE,"Margin Adjustments";"Regression_filecopy",#N/A,FALSE,"Regression";"Ratios_filecopy",#N/A,FALSE,"Ratios"}</definedName>
    <definedName name="wrn.Five._.Year._.Plan." localSheetId="3" hidden="1">{#N/A,#N/A,FALSE,"Part B - Five Year Projections";#N/A,#N/A,FALSE,"B.1 Financial Summary";#N/A,#N/A,FALSE,"B.1a Financial Sum wks";#N/A,#N/A,FALSE,"B.2 Five Year Assumptions";#N/A,#N/A,FALSE,"B.3 Five Year Income";#N/A,#N/A,FALSE,"B.4 Five Year Balance Sheets";#N/A,#N/A,FALSE,"B.5 Five Year Cash Flows"}</definedName>
    <definedName name="wrn.Five._.Year._.Plan." hidden="1">{#N/A,#N/A,FALSE,"Part B - Five Year Projections";#N/A,#N/A,FALSE,"B.1 Financial Summary";#N/A,#N/A,FALSE,"B.1a Financial Sum wks";#N/A,#N/A,FALSE,"B.2 Five Year Assumptions";#N/A,#N/A,FALSE,"B.3 Five Year Income";#N/A,#N/A,FALSE,"B.4 Five Year Balance Sheets";#N/A,#N/A,FALSE,"B.5 Five Year Cash Flows"}</definedName>
    <definedName name="wrn.FOOTNOTES." hidden="1">{"Footnotespg1",#N/A,FALSE,"Footnotes";"Footnotespg2",#N/A,FALSE,"Footnotes"}</definedName>
    <definedName name="wrn.Full._.Business._.Plan._.Package." localSheetId="3" hidden="1">{#N/A,#N/A,FALSE,"Cover";#N/A,#N/A,FALSE,"Exception Report";#N/A,#N/A,FALSE,"Index";#N/A,#N/A,FALSE,"Part B - Five Year Projections";#N/A,#N/A,FALSE,"B.1 Financial Summary";#N/A,#N/A,FALSE,"B.1a Financial Sum wks";#N/A,#N/A,FALSE,"B.2 Five Year Assumptions";#N/A,#N/A,FALSE,"B.3 Five Year Income";#N/A,#N/A,FALSE,"B.4 Five Year Balance Sheets";#N/A,#N/A,FALSE,"B.5 Five Year Cash Flows";#N/A,#N/A,FALSE,"Part C";#N/A,#N/A,FALSE,"C.1(a) Key Financial Objectives";#N/A,#N/A,FALSE,"C.1(b) Key HR Objectives";#N/A,#N/A,FALSE,"C.2 Financial Summary";#N/A,#N/A,FALSE,"C.3 Assumptions";#N/A,#N/A,FALSE,"C.4 Sensitivities - 2000";#N/A,#N/A,FALSE,"C.5 Sensitivities - 2001";#N/A,#N/A,FALSE,"C.6 Bal. Sheet";#N/A,#N/A,FALSE,"C.7 Income by Qtr - 2000";#N/A,#N/A,FALSE,"C.8 Income by Qtr - 2001";#N/A,#N/A,FALSE,"C.9 Cash Flows - 2000";#N/A,#N/A,FALSE,"C.10 Cash Flows - 2001";#N/A,#N/A,FALSE,"Part D";#N/A,#N/A,FALSE,"D.1 Monthly Plan - 2000";#N/A,#N/A,FALSE,"D.2 Equity and Min. Int.";#N/A,#N/A,FALSE,"D.3 Long-term Investments";#N/A,#N/A,FALSE,"D.4 Fixed Assets";#N/A,#N/A,FALSE,"D.5 Goodwill";#N/A,#N/A,FALSE,"D.6 Intercompany";#N/A,#N/A,FALSE,"D.7 Long-term Debt";#N/A,#N/A,FALSE,"D.8 Acquisitions";#N/A,#N/A,FALSE,"D.9 Key Expenses";#N/A,#N/A,FALSE,"D.10 Cap. Exp. and R&amp;D";#N/A,#N/A,FALSE,"D.11 Dvlpmt Prgs"}</definedName>
    <definedName name="wrn.Full._.Business._.Plan._.Package." hidden="1">{#N/A,#N/A,FALSE,"Cover";#N/A,#N/A,FALSE,"Exception Report";#N/A,#N/A,FALSE,"Index";#N/A,#N/A,FALSE,"Part B - Five Year Projections";#N/A,#N/A,FALSE,"B.1 Financial Summary";#N/A,#N/A,FALSE,"B.1a Financial Sum wks";#N/A,#N/A,FALSE,"B.2 Five Year Assumptions";#N/A,#N/A,FALSE,"B.3 Five Year Income";#N/A,#N/A,FALSE,"B.4 Five Year Balance Sheets";#N/A,#N/A,FALSE,"B.5 Five Year Cash Flows";#N/A,#N/A,FALSE,"Part C";#N/A,#N/A,FALSE,"C.1(a) Key Financial Objectives";#N/A,#N/A,FALSE,"C.1(b) Key HR Objectives";#N/A,#N/A,FALSE,"C.2 Financial Summary";#N/A,#N/A,FALSE,"C.3 Assumptions";#N/A,#N/A,FALSE,"C.4 Sensitivities - 2000";#N/A,#N/A,FALSE,"C.5 Sensitivities - 2001";#N/A,#N/A,FALSE,"C.6 Bal. Sheet";#N/A,#N/A,FALSE,"C.7 Income by Qtr - 2000";#N/A,#N/A,FALSE,"C.8 Income by Qtr - 2001";#N/A,#N/A,FALSE,"C.9 Cash Flows - 2000";#N/A,#N/A,FALSE,"C.10 Cash Flows - 2001";#N/A,#N/A,FALSE,"Part D";#N/A,#N/A,FALSE,"D.1 Monthly Plan - 2000";#N/A,#N/A,FALSE,"D.2 Equity and Min. Int.";#N/A,#N/A,FALSE,"D.3 Long-term Investments";#N/A,#N/A,FALSE,"D.4 Fixed Assets";#N/A,#N/A,FALSE,"D.5 Goodwill";#N/A,#N/A,FALSE,"D.6 Intercompany";#N/A,#N/A,FALSE,"D.7 Long-term Debt";#N/A,#N/A,FALSE,"D.8 Acquisitions";#N/A,#N/A,FALSE,"D.9 Key Expenses";#N/A,#N/A,FALSE,"D.10 Cap. Exp. and R&amp;D";#N/A,#N/A,FALSE,"D.11 Dvlpmt Prgs"}</definedName>
    <definedName name="wrn.GARNISH." hidden="1">{#N/A,#N/A,FALSE,"HIBBARD";#N/A,#N/A,FALSE,"BEATON";#N/A,#N/A,FALSE,"CLARKSON";#N/A,#N/A,FALSE,"HARTMAN";#N/A,#N/A,FALSE,"SAMSON";#N/A,#N/A,FALSE,"VENSKAITIS";#N/A,#N/A,FALSE,"MCNEIL"}</definedName>
    <definedName name="wrn.GGR._.Network._.Exhibit." hidden="1">{"Network Summary",#N/A,TRUE,"Summary";"Piping Summary",#N/A,TRUE," Piping";"Meters Summary",#N/A,TRUE,"Meters &amp; Connections";"Connections Summary",#N/A,TRUE,"Meters &amp; Connections";"Stations Summary",#N/A,TRUE,"Stations Pivot"}</definedName>
    <definedName name="wrn.gross._.margin._.detail." hidden="1">{"gross_margin1",#N/A,FALSE,"Gross Margin Detail";"gross_margin2",#N/A,FALSE,"Gross Margin Detail"}</definedName>
    <definedName name="wrn.Gross._.PPE." hidden="1">{"yr1_AOA",#N/A,FALSE,"AOA Effect";"yr2_AOA",#N/A,FALSE,"AOA Effect";"yr3_AOA",#N/A,FALSE,"AOA Effect";"yr4_AOA",#N/A,FALSE,"AOA Effect";"yr5_AOA",#N/A,FALSE,"AOA Effect";"yr6_AOA",#N/A,FALSE,"AOA Effect";"yr7_AOA",#N/A,FALSE,"AOA Effect";"yr8_AOA",#N/A,FALSE,"AOA Effect";"yr9_AOA",#N/A,FALSE,"AOA Effect";"yr10_AOA",#N/A,FALSE,"AOA Effect"}</definedName>
    <definedName name="wrn.historical._.performance." hidden="1">{"historical acquirer",#N/A,FALSE,"Historical Performance";"historical target",#N/A,FALSE,"Historical Performance"}</definedName>
    <definedName name="wrn.income." localSheetId="3" hidden="1">{"income",#N/A,FALSE,"income_statement"}</definedName>
    <definedName name="wrn.income." hidden="1">{"income",#N/A,FALSE,"income_statement"}</definedName>
    <definedName name="wrn.INCOME._.STATEMENT." hidden="1">{"INCOME STATEMENT",#N/A,FALSE,"Income Statement"}</definedName>
    <definedName name="wrn.incomestmt." hidden="1">{"page1",#N/A,FALSE,"MONTHLY_P&amp;L";"page2",#N/A,FALSE,"MONTHLY_P&amp;L";"page1",#N/A,FALSE,"X140withReclasses";"page2",#N/A,FALSE,"X140withReclasses";"page3",#N/A,FALSE,"X140withReclasses";"page1",#N/A,FALSE,"Entities_including_Reclasses";"page2",#N/A,FALSE,"Entities_including_Reclasses";"page3",#N/A,FALSE,"Entities_including_Reclasses"}</definedName>
    <definedName name="wrn.Input._.Items." hidden="1">{"capex1",#N/A,FALSE,"5yr Cap Exps";"capex2",#N/A,FALSE,"5yr Cap Exps";"capex_inflated1",#N/A,FALSE,"5yr Cap Exps";"capex_inflated2",#N/A,FALSE,"5yr Cap Exps";"retirements1",#N/A,FALSE,"5yr Cap Exps";"retirements2",#N/A,FALSE,"5yr Cap Exps";"costs net of proceeds1",#N/A,FALSE,"5yr Cap Exps";"costs net of proceeds2",#N/A,FALSE,"5yr Cap Exps"}</definedName>
    <definedName name="wrn.input._.sheet." hidden="1">{#N/A,#N/A,FALSE,"TICKERS INPUT SHEET"}</definedName>
    <definedName name="wrn.Lead._.Schedule." hidden="1">{#N/A,#N/A,FALSE,"BS";#N/A,#N/A,FALSE,"PL";#N/A,#N/A,FALSE,"A";#N/A,#N/A,FALSE,"B";#N/A,#N/A,FALSE,"B1";#N/A,#N/A,FALSE,"C";#N/A,#N/A,FALSE,"C1";#N/A,#N/A,FALSE,"C2";#N/A,#N/A,FALSE,"D";#N/A,#N/A,FALSE,"E";#N/A,#N/A,FALSE,"F";#N/A,#N/A,FALSE,"AA";#N/A,#N/A,FALSE,"BB";#N/A,#N/A,FALSE,"CC";#N/A,#N/A,FALSE,"DD";#N/A,#N/A,FALSE,"EE";#N/A,#N/A,FALSE,"FF";#N/A,#N/A,FALSE,"PL10";#N/A,#N/A,FALSE,"PL20";#N/A,#N/A,FALSE,"PL30"}</definedName>
    <definedName name="wrn.LPNL." hidden="1">{"LPNL1",#N/A,FALSE,"EntitiesWithReclasses";"LPNL2",#N/A,FALSE,"EntitiesWithReclasses";"LPNL3",#N/A,FALSE,"EntitiesWithReclasses"}</definedName>
    <definedName name="wrn.Multiples._.Calculation." hidden="1">{#N/A,#N/A,FALSE,"GCM Data Sum";#N/A,#N/A,FALSE,"TIC-Calculation";#N/A,#N/A,FALSE,"TIC  Multiples";#N/A,#N/A,FALSE,"P-E &amp; Price to Book Multiples";#N/A,#N/A,FALSE,"Margins-EBITDA-to-Growth"}</definedName>
    <definedName name="wrn.OMreport." localSheetId="3" hidden="1">{"OM_data",#N/A,FALSE,"O&amp;M Data Table";"OM_regulatory_adjustments",#N/A,FALSE,"O&amp;M Data Table";"OM_select_data",#N/A,FALSE,"O&amp;M Data Table"}</definedName>
    <definedName name="wrn.OMreport." hidden="1">{"OM_data",#N/A,FALSE,"O&amp;M Data Table";"OM_regulatory_adjustments",#N/A,FALSE,"O&amp;M Data Table";"OM_select_data",#N/A,FALSE,"O&amp;M Data Table"}</definedName>
    <definedName name="wrn.PARTNERS._.CAPITAL._.STMT." hidden="1">{"PARTNERS CAPITAL STMT",#N/A,FALSE,"Partners Capital"}</definedName>
    <definedName name="wrn.Plan._.Support._.Only." localSheetId="3" hidden="1">{#N/A,#N/A,FALSE,"Part D";#N/A,#N/A,FALSE,"D.1 Monthly Plan - 2000";#N/A,#N/A,FALSE,"D.2 Equity and Min. Int.";#N/A,#N/A,FALSE,"D.3 Long-term Investments";#N/A,#N/A,FALSE,"D.4 Fixed Assets";#N/A,#N/A,FALSE,"D.5 Goodwill";#N/A,#N/A,FALSE,"D.6 Intercompany";#N/A,#N/A,FALSE,"D.7 Long-term Debt";#N/A,#N/A,FALSE,"D.8 Acquisitions";#N/A,#N/A,FALSE,"D.9 Key Expenses";#N/A,#N/A,FALSE,"D.10 Cap. Exp. and R&amp;D";#N/A,#N/A,FALSE,"D.11 Dvlpmt Prgs"}</definedName>
    <definedName name="wrn.Plan._.Support._.Only." hidden="1">{#N/A,#N/A,FALSE,"Part D";#N/A,#N/A,FALSE,"D.1 Monthly Plan - 2000";#N/A,#N/A,FALSE,"D.2 Equity and Min. Int.";#N/A,#N/A,FALSE,"D.3 Long-term Investments";#N/A,#N/A,FALSE,"D.4 Fixed Assets";#N/A,#N/A,FALSE,"D.5 Goodwill";#N/A,#N/A,FALSE,"D.6 Intercompany";#N/A,#N/A,FALSE,"D.7 Long-term Debt";#N/A,#N/A,FALSE,"D.8 Acquisitions";#N/A,#N/A,FALSE,"D.9 Key Expenses";#N/A,#N/A,FALSE,"D.10 Cap. Exp. and R&amp;D";#N/A,#N/A,FALSE,"D.11 Dvlpmt Prgs"}</definedName>
    <definedName name="wrn.Preliminary._.Plan." localSheetId="3" hidden="1">{#N/A,#N/A,FALSE,"Part E";#N/A,#N/A,FALSE,"E.1 Prelim Earnings Plan"}</definedName>
    <definedName name="wrn.Preliminary._.Plan." hidden="1">{#N/A,#N/A,FALSE,"Part E";#N/A,#N/A,FALSE,"E.1 Prelim Earnings Plan"}</definedName>
    <definedName name="wrn.President._.Report." localSheetId="3" hidden="1">{#N/A,#N/A,FALSE,"President's Cover";#N/A,#N/A,FALSE,"A.1 1998 Objectives";#N/A,#N/A,FALSE,"A.2 President's Measures";#N/A,#N/A,FALSE,"A.3 Commentary"}</definedName>
    <definedName name="wrn.President._.Report." hidden="1">{#N/A,#N/A,FALSE,"President's Cover";#N/A,#N/A,FALSE,"A.1 1998 Objectives";#N/A,#N/A,FALSE,"A.2 President's Measures";#N/A,#N/A,FALSE,"A.3 Commentary"}</definedName>
    <definedName name="wrn.print." hidden="1">{#N/A,#N/A,FALSE,"Japan 2003";#N/A,#N/A,FALSE,"Sheet2"}</definedName>
    <definedName name="wrn.Print._.All._.Exhibits." hidden="1">{"Inc Stmt Dollar",#N/A,FALSE,"IS";"Inc Stmt CS",#N/A,FALSE,"IS";"BS Dollar",#N/A,FALSE,"BS";"BS CS",#N/A,FALSE,"BS";"CF Dollar",#N/A,FALSE,"CF";"Ratio No.1",#N/A,FALSE,"Ratio";"Ratio No.2",#N/A,FALSE,"Ratio"}</definedName>
    <definedName name="wrn.print._.all._.sheets." hidden="1">{"summary",#N/A,FALSE,"Valuation Analysis";"assumptions1",#N/A,FALSE,"Valuation Analysis";"assumptions2",#N/A,FALSE,"Valuation Analysis"}</definedName>
    <definedName name="wrn.Print._.Blank._.Exhibit." hidden="1">{"Extra 1",#N/A,FALSE,"Blank"}</definedName>
    <definedName name="wrn.Print._.BS._.Exhibits." hidden="1">{"BS Dollar",#N/A,FALSE,"BS";"BS CS",#N/A,FALSE,"BS"}</definedName>
    <definedName name="wrn.Print._.CF._.Exhibit." hidden="1">{"CF Dollar",#N/A,FALSE,"CF"}</definedName>
    <definedName name="wrn.Print._.Everything." hidden="1">{#N/A,#N/A,FALSE,"Pace Margin Data";"FMVaveragerefiningmargin",#N/A,FALSE,"Refinery FMV-EDC Index";"FMVmargincalcs",#N/A,FALSE,"Refinery FMV-EDC Index";"FMVtotalEDC",#N/A,FALSE,"Refinery FMV-EDC Index";"FMVdollarsperEDC",#N/A,FALSE,"Refinery FMV-EDC Index";"FMVOutput",#N/A,FALSE,"Refinery FMV-EDC Index";"RCNAssumptions",#N/A,FALSE,"Refinery-RCN";"RCNOutput",#N/A,FALSE,"Refinery-RCN";#N/A,#N/A,FALSE,"FMV-1995";#N/A,#N/A,FALSE,"FMV-1997";#N/A,#N/A,FALSE,"FMV-2000";#N/A,#N/A,FALSE,"FMV-2001";#N/A,#N/A,FALSE,"FMV-2002"}</definedName>
    <definedName name="wrn.Print._.IS._.Exhibits." hidden="1">{"Inc Stmt Dollar",#N/A,FALSE,"IS";"Inc Stmt CS",#N/A,FALSE,"IS"}</definedName>
    <definedName name="wrn.Print._.Ratio._.Exhibits." hidden="1">{"Ratio No.1",#N/A,FALSE,"Ratio";"Ratio No.2",#N/A,FALSE,"Ratio"}</definedName>
    <definedName name="wrn.Projected._.Data._.and._.Subject._.Company._.Data." hidden="1">{#N/A,#N/A,FALSE,"Projected Data &amp; SUBJECT-INPUTS"}</definedName>
    <definedName name="wrn.Quarter._.1._.Forecast." localSheetId="3" hidden="1">{#N/A,#N/A,FALSE,"Forecast Cover";#N/A,#N/A,FALSE,"D.1 Bal. Sheet";#N/A,#N/A,FALSE,"D.2 Income Statement";#N/A,#N/A,FALSE,"D.3 Quarterly Forecast";#N/A,#N/A,FALSE,"E.3 Monthly Forecast Q1";#N/A,#N/A,FALSE,"E.4 Monthly Plan";#N/A,#N/A,FALSE,"E.6 1997 Monthly";#N/A,#N/A,FALSE,"E.7 Capital";#N/A,#N/A,FALSE,"E.8 Research &amp; Development";#N/A,#N/A,FALSE,"E.9 New Business Development";#N/A,#N/A,FALSE,"E.10 Tax Information"}</definedName>
    <definedName name="wrn.Quarter._.1._.Forecast." hidden="1">{#N/A,#N/A,FALSE,"Forecast Cover";#N/A,#N/A,FALSE,"D.1 Bal. Sheet";#N/A,#N/A,FALSE,"D.2 Income Statement";#N/A,#N/A,FALSE,"D.3 Quarterly Forecast";#N/A,#N/A,FALSE,"E.3 Monthly Forecast Q1";#N/A,#N/A,FALSE,"E.4 Monthly Plan";#N/A,#N/A,FALSE,"E.6 1997 Monthly";#N/A,#N/A,FALSE,"E.7 Capital";#N/A,#N/A,FALSE,"E.8 Research &amp; Development";#N/A,#N/A,FALSE,"E.9 New Business Development";#N/A,#N/A,FALSE,"E.10 Tax Information"}</definedName>
    <definedName name="wrn.Quarter._.2._.Forecast." localSheetId="3" hidden="1">{#N/A,#N/A,FALSE,"Forecast Cover";#N/A,#N/A,FALSE,"D.1 Bal. Sheet";#N/A,#N/A,FALSE,"D.2 Income Statement";#N/A,#N/A,FALSE,"D.3 Quarterly Forecast";#N/A,#N/A,FALSE,"E.2 Monthly Forecast Q2";#N/A,#N/A,FALSE,"E.7 Capital";#N/A,#N/A,FALSE,"E.8 Research &amp; Development";#N/A,#N/A,FALSE,"E.9 New Business Development";#N/A,#N/A,FALSE,"E.10 Tax Information"}</definedName>
    <definedName name="wrn.Quarter._.2._.Forecast." hidden="1">{#N/A,#N/A,FALSE,"Forecast Cover";#N/A,#N/A,FALSE,"D.1 Bal. Sheet";#N/A,#N/A,FALSE,"D.2 Income Statement";#N/A,#N/A,FALSE,"D.3 Quarterly Forecast";#N/A,#N/A,FALSE,"E.2 Monthly Forecast Q2";#N/A,#N/A,FALSE,"E.7 Capital";#N/A,#N/A,FALSE,"E.8 Research &amp; Development";#N/A,#N/A,FALSE,"E.9 New Business Development";#N/A,#N/A,FALSE,"E.10 Tax Information"}</definedName>
    <definedName name="wrn.Quarter._.3._.Forecast." localSheetId="3" hidden="1">{#N/A,#N/A,FALSE,"Forecast Cover";#N/A,#N/A,FALSE,"D.1 Bal. Sheet";#N/A,#N/A,FALSE,"D.2 Income Statement";#N/A,#N/A,FALSE,"D.3 Quarterly Forecast";#N/A,#N/A,FALSE,"E.1 Monthly Forecast Q3";#N/A,#N/A,FALSE,"E.7 Capital";#N/A,#N/A,FALSE,"E.8 Research &amp; Development";#N/A,#N/A,FALSE,"E.9 New Business Development";#N/A,#N/A,FALSE,"E.10 Tax Information"}</definedName>
    <definedName name="wrn.Quarter._.3._.Forecast." hidden="1">{#N/A,#N/A,FALSE,"Forecast Cover";#N/A,#N/A,FALSE,"D.1 Bal. Sheet";#N/A,#N/A,FALSE,"D.2 Income Statement";#N/A,#N/A,FALSE,"D.3 Quarterly Forecast";#N/A,#N/A,FALSE,"E.1 Monthly Forecast Q3";#N/A,#N/A,FALSE,"E.7 Capital";#N/A,#N/A,FALSE,"E.8 Research &amp; Development";#N/A,#N/A,FALSE,"E.9 New Business Development";#N/A,#N/A,FALSE,"E.10 Tax Information"}</definedName>
    <definedName name="wrn.Quarterly._.Consolidation._.Report." localSheetId="3" hidden="1">{#N/A,#N/A,FALSE,"Front Cover";#N/A,#N/A,FALSE,"B.1 Bal. Sheet";#N/A,#N/A,FALSE,"B.2 Income and Ret. Erngs.";#N/A,#N/A,FALSE,"B.3 Cash Flows";#N/A,#N/A,FALSE,"B.4  Performance Measures";#N/A,#N/A,FALSE,"B.5  Perf Measures Data";#N/A,#N/A,FALSE,"C.1 Sup Sch 1";#N/A,#N/A,FALSE,"C.2 Sup Sch 2";#N/A,#N/A,FALSE,"C.3 Sup Sch 3";#N/A,#N/A,FALSE,"C.4 Sup Sch 4";#N/A,#N/A,FALSE,"C.5 Sup Sch 5";#N/A,#N/A,FALSE,"C.6 Sup Sch 6";#N/A,#N/A,FALSE,"C.7 Sup Sch 7";#N/A,#N/A,FALSE,"C.8 Sup Sch 8";#N/A,#N/A,FALSE,"C.9 Sup Sch 9";#N/A,#N/A,FALSE,"C.10 Sup Sch 10";#N/A,#N/A,FALSE,"C.11 Sup Sch 11";#N/A,#N/A,FALSE,"C.12 Sup Sch 12";#N/A,#N/A,FALSE,"C.13 Sup Sch 13";#N/A,#N/A,FALSE,"C.14 Sup Sch 14";#N/A,#N/A,FALSE,"C.15 Sup Sch 15";#N/A,#N/A,FALSE,"C.16 Other Supp. Info.";#N/A,#N/A,FALSE,"C.17 SCF Proof"}</definedName>
    <definedName name="wrn.Quarterly._.Consolidation._.Report." hidden="1">{#N/A,#N/A,FALSE,"Front Cover";#N/A,#N/A,FALSE,"B.1 Bal. Sheet";#N/A,#N/A,FALSE,"B.2 Income and Ret. Erngs.";#N/A,#N/A,FALSE,"B.3 Cash Flows";#N/A,#N/A,FALSE,"B.4  Performance Measures";#N/A,#N/A,FALSE,"B.5  Perf Measures Data";#N/A,#N/A,FALSE,"C.1 Sup Sch 1";#N/A,#N/A,FALSE,"C.2 Sup Sch 2";#N/A,#N/A,FALSE,"C.3 Sup Sch 3";#N/A,#N/A,FALSE,"C.4 Sup Sch 4";#N/A,#N/A,FALSE,"C.5 Sup Sch 5";#N/A,#N/A,FALSE,"C.6 Sup Sch 6";#N/A,#N/A,FALSE,"C.7 Sup Sch 7";#N/A,#N/A,FALSE,"C.8 Sup Sch 8";#N/A,#N/A,FALSE,"C.9 Sup Sch 9";#N/A,#N/A,FALSE,"C.10 Sup Sch 10";#N/A,#N/A,FALSE,"C.11 Sup Sch 11";#N/A,#N/A,FALSE,"C.12 Sup Sch 12";#N/A,#N/A,FALSE,"C.13 Sup Sch 13";#N/A,#N/A,FALSE,"C.14 Sup Sch 14";#N/A,#N/A,FALSE,"C.15 Sup Sch 15";#N/A,#N/A,FALSE,"C.16 Other Supp. Info.";#N/A,#N/A,FALSE,"C.17 SCF Proof"}</definedName>
    <definedName name="wrn.Range._.Values." hidden="1">{"page1",#N/A,FALSE,"Range Value - Incl Reclasses";"page2",#N/A,FALSE,"Range Value - Incl Reclasses";"page3",#N/A,FALSE,"Range Value - Incl Reclasses"}</definedName>
    <definedName name="wrn.Report._.Exhibits." hidden="1">{"Inc Stmt Exhibit",#N/A,FALSE,"IS";"BS Exhibit",#N/A,FALSE,"BS";"Ratio No.1",#N/A,FALSE,"Ratio";"Ratio No.2",#N/A,FALSE,"Ratio"}</definedName>
    <definedName name="wrn.revenue." localSheetId="3" hidden="1">{"Consolidated_revenue",#N/A,FALSE,"Revenue_Data_Table";"regulatory_adjustments",#N/A,FALSE,"Revenue_Data_Table";"adjustment_explanation",#N/A,FALSE,"Revenue_Data_Table";"utility_revenue",#N/A,FALSE,"Revenue_Data_Table";"utility_revenue_inflated",#N/A,FALSE,"Revenue_Data_Table"}</definedName>
    <definedName name="wrn.revenue." hidden="1">{"Consolidated_revenue",#N/A,FALSE,"Revenue_Data_Table";"regulatory_adjustments",#N/A,FALSE,"Revenue_Data_Table";"adjustment_explanation",#N/A,FALSE,"Revenue_Data_Table";"utility_revenue",#N/A,FALSE,"Revenue_Data_Table";"utility_revenue_inflated",#N/A,FALSE,"Revenue_Data_Table"}</definedName>
    <definedName name="wrn.revenue._.detail." hidden="1">{"revenue detail 1",#N/A,FALSE,"Revenue Detail";"revenue detail 2",#N/A,FALSE,"Revenue Detail";"revenue detail 3",#N/A,FALSE,"Revenue Detail";"revenue detail 4",#N/A,FALSE,"Revenue Detail"}</definedName>
    <definedName name="wrn.revenue._.graph." hidden="1">{"revenue graph",#N/A,FALSE,"Revenue Graph"}</definedName>
    <definedName name="wrn.sample." hidden="1">{"sample",#N/A,FALSE,"Client Input Sheet"}</definedName>
    <definedName name="wrn.Shorten._.Version." hidden="1">{#N/A,#N/A,FALSE,"changes";#N/A,#N/A,FALSE,"Assumptions";"view1",#N/A,FALSE,"BE Analysis";"view2",#N/A,FALSE,"BE Analysis";#N/A,#N/A,FALSE,"DCF Calculation - Scenario 1";"Dollar",#N/A,FALSE,"Consolidated - Scenario 1";"CS",#N/A,FALSE,"Consolidated - Scenario 1"}</definedName>
    <definedName name="wrn.Standard." hidden="1">{#N/A,#N/A,FALSE,"IS US";#N/A,#N/A,FALSE,"BS US";#N/A,#N/A,FALSE,"IS LOCAL";#N/A,#N/A,FALSE,"BS INPUT";#N/A,#N/A,FALSE,"EQUITY";#N/A,#N/A,FALSE,"LOCAL ADJ";#N/A,#N/A,FALSE,"GAAP ADJ"}</definedName>
    <definedName name="wrn.STMT._.OF._.CASH._.FLOWS." hidden="1">{"STMT OF CASH FLOWS",#N/A,FALSE,"Cash Flows Indirect"}</definedName>
    <definedName name="wrn.summary." hidden="1">{"summary",#N/A,FALSE,"Valuation Analysis"}</definedName>
    <definedName name="wrn.summary._.schedules." hidden="1">{"summary1",#N/A,FALSE,"Summary of Values";"summary2",#N/A,FALSE,"Summary of Values"}</definedName>
    <definedName name="wrn.Supplemental._.Pkg.." localSheetId="3" hidden="1">{#N/A,#N/A,FALSE,"Cover";#N/A,#N/A,FALSE,"Index";#N/A,#N/A,FALSE,"Supp. A";#N/A,#N/A,FALSE,"Supp. B";#N/A,#N/A,FALSE,"Supp. C";#N/A,#N/A,FALSE,"Supp. D";#N/A,#N/A,FALSE,"Supp. E";#N/A,#N/A,FALSE,"Supp. F";#N/A,#N/A,FALSE,"Supp. G";#N/A,#N/A,FALSE,"Supp. H";#N/A,#N/A,FALSE,"Supp. I";#N/A,#N/A,FALSE,"Supp. J";#N/A,#N/A,FALSE,"Supp. K";#N/A,#N/A,FALSE,"Supp. L"}</definedName>
    <definedName name="wrn.Supplemental._.Pkg.." hidden="1">{#N/A,#N/A,FALSE,"Cover";#N/A,#N/A,FALSE,"Index";#N/A,#N/A,FALSE,"Supp. A";#N/A,#N/A,FALSE,"Supp. B";#N/A,#N/A,FALSE,"Supp. C";#N/A,#N/A,FALSE,"Supp. D";#N/A,#N/A,FALSE,"Supp. E";#N/A,#N/A,FALSE,"Supp. F";#N/A,#N/A,FALSE,"Supp. G";#N/A,#N/A,FALSE,"Supp. H";#N/A,#N/A,FALSE,"Supp. I";#N/A,#N/A,FALSE,"Supp. J";#N/A,#N/A,FALSE,"Supp. K";#N/A,#N/A,FALSE,"Supp. L"}</definedName>
    <definedName name="wrn.TB._.ALL._.ACCTS." hidden="1">{"BALANCE SHEET ACCOUNTS",#N/A,TRUE,"Working Trial Balance";"INCOME ACCOUNTS",#N/A,TRUE,"Working Trial Balance"}</definedName>
    <definedName name="wrn.TB._.BALANCE._.SHEET." hidden="1">{"BALANCE SHEET ACCOUNTS",#N/A,FALSE,"Working Trial Balance"}</definedName>
    <definedName name="wrn.TB._.EXPLANATIONS." hidden="1">{"EXPLANATIONS",#N/A,FALSE,"Working Trial Balance"}</definedName>
    <definedName name="wrn.TB._.INCOME._.STMT." hidden="1">{"INCOME ACCOUNTS",#N/A,FALSE,"Working Trial Balance"}</definedName>
    <definedName name="wrn.technology." hidden="1">{"developed valuation",#N/A,FALSE,"Valuation Analysis";"developed income statement",#N/A,FALSE,"Abbreviated Income Statement";"inprocess valuation",#N/A,FALSE,"Valuation Analysis";"inprocess income statement",#N/A,FALSE,"Abbreviated Income Statement"}</definedName>
    <definedName name="wrn.trademark._.and._.trade._.name." hidden="1">{"trademark1",#N/A,FALSE,"Trademark(s) and Trade Name(s)"}</definedName>
    <definedName name="wrn.Worcester._.Model._._._.Full."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wrn.work._.paper._.shcedules." hidden="1">{"summary1",#N/A,FALSE,"Summary of Values";"summary2",#N/A,FALSE,"Summary of Values";"weighted average returns",#N/A,FALSE,"WACC and WARA";"fixed asset detail",#N/A,FALSE,"Fixed Asset Detail"}</definedName>
    <definedName name="wrn.X140." hidden="1">{"page1",#N/A,FALSE,"X140withReclasses";"page2",#N/A,FALSE,"X140withReclasses";"page3",#N/A,FALSE,"X140withReclasses"}</definedName>
    <definedName name="wrn.Year._.End._.Reporting._.Pkg.." localSheetId="3" hidden="1">{#N/A,#N/A,FALSE,"Front Cover";#N/A,#N/A,FALSE,"Index";#N/A,#N/A,FALSE,"A.1 Performance Measures";#N/A,#N/A,FALSE,"A.2 Perf Measures Data";#N/A,#N/A,FALSE,"B.1 Bal. Sheet";#N/A,#N/A,FALSE,"B.2 Income and Ret. Erngs.";#N/A,#N/A,FALSE,"B.3 Cash Flows";#N/A,#N/A,FALSE,"C.1 Sup Sch 1";#N/A,#N/A,FALSE,"C.2 Sup Sch 2";#N/A,#N/A,FALSE,"C.3 Sup Sch 3";#N/A,#N/A,FALSE,"C.4 Sup Sch 4";#N/A,#N/A,FALSE,"C.5 Sup Sch 5";#N/A,#N/A,FALSE,"C.6 Sup Sch 6";#N/A,#N/A,FALSE,"C.7 Sup Sch 7";#N/A,#N/A,FALSE,"C.8 Sup Sch 8";#N/A,#N/A,FALSE,"C.9 Sup Sch 9";#N/A,#N/A,FALSE,"C.10 Sup Sch 10";#N/A,#N/A,FALSE,"C.11 Sup Sch 11";#N/A,#N/A,FALSE,"C.12 Sup Sch 12";#N/A,#N/A,FALSE,"C.13 Sup Sch 13";#N/A,#N/A,FALSE,"C.14 Sup Sch 14";#N/A,#N/A,FALSE,"C.15 Sup Sch 15";#N/A,#N/A,FALSE,"C.16 Other Supp. Info.";#N/A,#N/A,FALSE,"C.17 SCF Proof";#N/A,#N/A,FALSE,"C.18 Income Tax Information"}</definedName>
    <definedName name="wrn.Year._.End._.Reporting._.Pkg.." hidden="1">{#N/A,#N/A,FALSE,"Front Cover";#N/A,#N/A,FALSE,"Index";#N/A,#N/A,FALSE,"A.1 Performance Measures";#N/A,#N/A,FALSE,"A.2 Perf Measures Data";#N/A,#N/A,FALSE,"B.1 Bal. Sheet";#N/A,#N/A,FALSE,"B.2 Income and Ret. Erngs.";#N/A,#N/A,FALSE,"B.3 Cash Flows";#N/A,#N/A,FALSE,"C.1 Sup Sch 1";#N/A,#N/A,FALSE,"C.2 Sup Sch 2";#N/A,#N/A,FALSE,"C.3 Sup Sch 3";#N/A,#N/A,FALSE,"C.4 Sup Sch 4";#N/A,#N/A,FALSE,"C.5 Sup Sch 5";#N/A,#N/A,FALSE,"C.6 Sup Sch 6";#N/A,#N/A,FALSE,"C.7 Sup Sch 7";#N/A,#N/A,FALSE,"C.8 Sup Sch 8";#N/A,#N/A,FALSE,"C.9 Sup Sch 9";#N/A,#N/A,FALSE,"C.10 Sup Sch 10";#N/A,#N/A,FALSE,"C.11 Sup Sch 11";#N/A,#N/A,FALSE,"C.12 Sup Sch 12";#N/A,#N/A,FALSE,"C.13 Sup Sch 13";#N/A,#N/A,FALSE,"C.14 Sup Sch 14";#N/A,#N/A,FALSE,"C.15 Sup Sch 15";#N/A,#N/A,FALSE,"C.16 Other Supp. Info.";#N/A,#N/A,FALSE,"C.17 SCF Proof";#N/A,#N/A,FALSE,"C.18 Income Tax Information"}</definedName>
    <definedName name="wrn.土地." hidden="1">{"土地",#N/A,FALSE,"土地建物"}</definedName>
    <definedName name="wrn.建物." hidden="1">{"建物",#N/A,FALSE,"土地建物"}</definedName>
    <definedName name="x">[184]List!$D$4:$D$10</definedName>
    <definedName name="xxx">#REF!</definedName>
    <definedName name="xxxxxxx" localSheetId="3" hidden="1">{#N/A,#N/A,FALSE,"Part B - Five Year Projections";#N/A,#N/A,FALSE,"B.1 Financial Summary";#N/A,#N/A,FALSE,"B.1a Financial Sum wks";#N/A,#N/A,FALSE,"B.2 Five Year Assumptions";#N/A,#N/A,FALSE,"B.3 Five Year Income";#N/A,#N/A,FALSE,"B.4 Five Year Balance Sheets";#N/A,#N/A,FALSE,"B.5 Five Year Cash Flows"}</definedName>
    <definedName name="xxxxxxx" hidden="1">{#N/A,#N/A,FALSE,"Part B - Five Year Projections";#N/A,#N/A,FALSE,"B.1 Financial Summary";#N/A,#N/A,FALSE,"B.1a Financial Sum wks";#N/A,#N/A,FALSE,"B.2 Five Year Assumptions";#N/A,#N/A,FALSE,"B.3 Five Year Income";#N/A,#N/A,FALSE,"B.4 Five Year Balance Sheets";#N/A,#N/A,FALSE,"B.5 Five Year Cash Flows"}</definedName>
    <definedName name="YEAR">[86]INDEX!$AD$4</definedName>
    <definedName name="year_converge">'[101]B.Financial Inputs'!$C$7</definedName>
    <definedName name="YEAR_LIST">[86]INDEX!$AD$11:$AD$20</definedName>
    <definedName name="year_modelstart">'[101]B.Financial Inputs'!$C$5</definedName>
    <definedName name="year_pvbase">'[101]B.Financial Inputs'!$C$6</definedName>
    <definedName name="YearList">'[75]Master Charting Sheet'!$C$9:$C$18</definedName>
    <definedName name="YearlyFinancialMatch">OFFSET(YearlyFinancialRecordMatch, 1, 0, nVariables, 1)</definedName>
    <definedName name="yearNom">INDEX(#REF!, MATCH("ForecastColumnHeaders",#REF!, 0))</definedName>
    <definedName name="Years">'[49]Project List'!$J$4</definedName>
    <definedName name="YearTag">'[75]Optimization Analysis'!$X$17</definedName>
    <definedName name="yrh" hidden="1">{#N/A,#N/A,FALSE,"Aging Summary";#N/A,#N/A,FALSE,"Ratio Analysis";#N/A,#N/A,FALSE,"Test 120 Day Accts";#N/A,#N/A,FALSE,"Tickmarks"}</definedName>
    <definedName name="YTDvar">'[54]CAP - data - current month'!$O$10:$O$1008</definedName>
    <definedName name="ytrytry" hidden="1">{#N/A,#N/A,FALSE,"Aging Summary";#N/A,#N/A,FALSE,"Ratio Analysis";#N/A,#N/A,FALSE,"Test 120 Day Accts";#N/A,#N/A,FALSE,"Tickmarks"}</definedName>
    <definedName name="yy" hidden="1">{#N/A,#N/A,FALSE,"Aging Summary";#N/A,#N/A,FALSE,"Ratio Analysis";#N/A,#N/A,FALSE,"Test 120 Day Accts";#N/A,#N/A,FALSE,"Tickmarks"}</definedName>
    <definedName name="yytr" hidden="1">{#N/A,#N/A,TRUE,"Appendix A";#N/A,#N/A,TRUE,"Co-branded Mass Market ";#N/A,#N/A,TRUE,"SMART Meter Pilot";#N/A,#N/A,TRUE,"Design Advisory Program";#N/A,#N/A,TRUE,"Residential Load Control ";#N/A,#N/A,TRUE,"TAPS Program";#N/A,#N/A,TRUE,"Refrigerator Buy-Back Program";#N/A,#N/A,TRUE,"Social Housing Program";#N/A,#N/A,TRUE,"SMART Meters CI&amp;I";#N/A,#N/A,TRUE,"LED Retrofits for Traffic Light";#N/A,#N/A,TRUE,"Leveraging Energy Conservation ";#N/A,#N/A,TRUE,"Commercial Load Control";#N/A,#N/A,TRUE,"Energy Audits &amp; Feasibility ";#N/A,#N/A,TRUE,"Design Advisory Program CI&amp;I ";#N/A,#N/A,TRUE,"Distribution Loss Reduction";#N/A,#N/A,TRUE,"Load Displacement";#N/A,#N/A,TRUE,"Stand-by Generators ";#N/A,#N/A,TRUE,"Reporting and Program Support"}</definedName>
    <definedName name="YYYY">"2012"</definedName>
    <definedName name="z">#REF!</definedName>
    <definedName name="Z_Factor_Analysis" localSheetId="3">#REF!</definedName>
    <definedName name="Z_Factor_Analysis">#REF!</definedName>
    <definedName name="zzz" hidden="1">{#N/A,#N/A,FALSE,"Aging Summary";#N/A,#N/A,FALSE,"Ratio Analysis";#N/A,#N/A,FALSE,"Test 120 Day Accts";#N/A,#N/A,FALSE,"Tickmarks"}</definedName>
    <definedName name="건가new" hidden="1">{#N/A,#N/A,FALSE,"BS";#N/A,#N/A,FALSE,"PL";#N/A,#N/A,FALSE,"처분";#N/A,#N/A,FALSE,"현금";#N/A,#N/A,FALSE,"매출";#N/A,#N/A,FALSE,"원가";#N/A,#N/A,FALSE,"경영"}</definedName>
    <definedName name="결맹" hidden="1">{#N/A,#N/A,FALSE,"BS";#N/A,#N/A,FALSE,"PL";#N/A,#N/A,FALSE,"A";#N/A,#N/A,FALSE,"B";#N/A,#N/A,FALSE,"B1";#N/A,#N/A,FALSE,"C";#N/A,#N/A,FALSE,"C1";#N/A,#N/A,FALSE,"C2";#N/A,#N/A,FALSE,"D";#N/A,#N/A,FALSE,"E";#N/A,#N/A,FALSE,"F";#N/A,#N/A,FALSE,"AA";#N/A,#N/A,FALSE,"BB";#N/A,#N/A,FALSE,"CC";#N/A,#N/A,FALSE,"DD";#N/A,#N/A,FALSE,"EE";#N/A,#N/A,FALSE,"FF";#N/A,#N/A,FALSE,"PL10";#N/A,#N/A,FALSE,"PL20";#N/A,#N/A,FALSE,"PL30"}</definedName>
    <definedName name="결산공고" hidden="1">{#N/A,#N/A,FALSE,"BS";#N/A,#N/A,FALSE,"PL";#N/A,#N/A,FALSE,"처분";#N/A,#N/A,FALSE,"현금";#N/A,#N/A,FALSE,"매출";#N/A,#N/A,FALSE,"원가";#N/A,#N/A,FALSE,"경영"}</definedName>
    <definedName name="결손" hidden="1">{#N/A,#N/A,FALSE,"BS";#N/A,#N/A,FALSE,"PL";#N/A,#N/A,FALSE,"A";#N/A,#N/A,FALSE,"B";#N/A,#N/A,FALSE,"B1";#N/A,#N/A,FALSE,"C";#N/A,#N/A,FALSE,"C1";#N/A,#N/A,FALSE,"C2";#N/A,#N/A,FALSE,"D";#N/A,#N/A,FALSE,"E";#N/A,#N/A,FALSE,"F";#N/A,#N/A,FALSE,"AA";#N/A,#N/A,FALSE,"BB";#N/A,#N/A,FALSE,"CC";#N/A,#N/A,FALSE,"DD";#N/A,#N/A,FALSE,"EE";#N/A,#N/A,FALSE,"FF";#N/A,#N/A,FALSE,"PL10";#N/A,#N/A,FALSE,"PL20";#N/A,#N/A,FALSE,"PL30"}</definedName>
    <definedName name="결손금" hidden="1">{#N/A,#N/A,FALSE,"BS";#N/A,#N/A,FALSE,"PL";#N/A,#N/A,FALSE,"처분";#N/A,#N/A,FALSE,"현금";#N/A,#N/A,FALSE,"매출";#N/A,#N/A,FALSE,"원가";#N/A,#N/A,FALSE,"경영"}</definedName>
    <definedName name="ㄴㅇ" hidden="1">{#N/A,#N/A,FALSE,"BS";#N/A,#N/A,FALSE,"PL";#N/A,#N/A,FALSE,"A";#N/A,#N/A,FALSE,"B";#N/A,#N/A,FALSE,"B1";#N/A,#N/A,FALSE,"C";#N/A,#N/A,FALSE,"C1";#N/A,#N/A,FALSE,"C2";#N/A,#N/A,FALSE,"D";#N/A,#N/A,FALSE,"E";#N/A,#N/A,FALSE,"F";#N/A,#N/A,FALSE,"AA";#N/A,#N/A,FALSE,"BB";#N/A,#N/A,FALSE,"CC";#N/A,#N/A,FALSE,"DD";#N/A,#N/A,FALSE,"EE";#N/A,#N/A,FALSE,"FF";#N/A,#N/A,FALSE,"PL10";#N/A,#N/A,FALSE,"PL20";#N/A,#N/A,FALSE,"PL30"}</definedName>
    <definedName name="ㅇㄴ" hidden="1">{#N/A,#N/A,FALSE,"BS";#N/A,#N/A,FALSE,"PL";#N/A,#N/A,FALSE,"A";#N/A,#N/A,FALSE,"B";#N/A,#N/A,FALSE,"B1";#N/A,#N/A,FALSE,"C";#N/A,#N/A,FALSE,"C1";#N/A,#N/A,FALSE,"C2";#N/A,#N/A,FALSE,"D";#N/A,#N/A,FALSE,"E";#N/A,#N/A,FALSE,"F";#N/A,#N/A,FALSE,"AA";#N/A,#N/A,FALSE,"BB";#N/A,#N/A,FALSE,"CC";#N/A,#N/A,FALSE,"DD";#N/A,#N/A,FALSE,"EE";#N/A,#N/A,FALSE,"FF";#N/A,#N/A,FALSE,"PL10";#N/A,#N/A,FALSE,"PL20";#N/A,#N/A,FALSE,"PL30"}</definedName>
    <definedName name="편집" hidden="1">{#N/A,#N/A,FALSE,"BS";#N/A,#N/A,FALSE,"PL";#N/A,#N/A,FALSE,"처분";#N/A,#N/A,FALSE,"현금";#N/A,#N/A,FALSE,"매출";#N/A,#N/A,FALSE,"원가";#N/A,#N/A,FALSE,"경영"}</definedName>
    <definedName name="현금및등가물" hidden="1">{#N/A,#N/A,FALSE,"BS";#N/A,#N/A,FALSE,"PL";#N/A,#N/A,FALSE,"A";#N/A,#N/A,FALSE,"B";#N/A,#N/A,FALSE,"B1";#N/A,#N/A,FALSE,"C";#N/A,#N/A,FALSE,"C1";#N/A,#N/A,FALSE,"C2";#N/A,#N/A,FALSE,"D";#N/A,#N/A,FALSE,"E";#N/A,#N/A,FALSE,"F";#N/A,#N/A,FALSE,"AA";#N/A,#N/A,FALSE,"BB";#N/A,#N/A,FALSE,"CC";#N/A,#N/A,FALSE,"DD";#N/A,#N/A,FALSE,"EE";#N/A,#N/A,FALSE,"FF";#N/A,#N/A,FALSE,"PL10";#N/A,#N/A,FALSE,"PL20";#N/A,#N/A,FALSE,"PL30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18" i="1" l="1"/>
  <c r="F17" i="1"/>
  <c r="E51" i="7"/>
  <c r="E47" i="7"/>
  <c r="E39" i="7"/>
  <c r="E31" i="7"/>
  <c r="E41" i="7" s="1"/>
  <c r="E49" i="7" s="1"/>
  <c r="E20" i="7"/>
  <c r="E16" i="7"/>
  <c r="E55" i="7" l="1"/>
  <c r="E65" i="7" s="1"/>
  <c r="E54" i="7"/>
  <c r="E64" i="7" s="1"/>
  <c r="E60" i="7"/>
  <c r="E70" i="7" s="1"/>
  <c r="F23" i="1" s="1"/>
  <c r="E57" i="7"/>
  <c r="E67" i="7" s="1"/>
  <c r="F20" i="1" s="1"/>
  <c r="E56" i="7"/>
  <c r="E66" i="7" s="1"/>
  <c r="F19" i="1" s="1"/>
  <c r="E58" i="7"/>
  <c r="E68" i="7" s="1"/>
  <c r="F21" i="1" s="1"/>
  <c r="E59" i="7"/>
  <c r="E69" i="7" s="1"/>
  <c r="F22" i="1" s="1"/>
  <c r="G18" i="1" l="1"/>
  <c r="G17" i="1"/>
  <c r="E18" i="1"/>
  <c r="E17" i="1"/>
  <c r="D18" i="1"/>
  <c r="D17" i="1"/>
  <c r="C18" i="1"/>
  <c r="C17" i="1"/>
  <c r="C71" i="6" l="1"/>
  <c r="C70" i="6"/>
  <c r="C69" i="6"/>
  <c r="C68" i="6"/>
  <c r="C67" i="6"/>
  <c r="C66" i="6"/>
  <c r="C65" i="6"/>
  <c r="C64" i="6"/>
  <c r="E51" i="6"/>
  <c r="E47" i="6"/>
  <c r="E49" i="6" s="1"/>
  <c r="E41" i="6"/>
  <c r="E39" i="6"/>
  <c r="E31" i="6"/>
  <c r="E20" i="6"/>
  <c r="E16" i="6"/>
  <c r="C65" i="5"/>
  <c r="C64" i="5"/>
  <c r="C63" i="5"/>
  <c r="C62" i="5"/>
  <c r="C61" i="5"/>
  <c r="E51" i="5"/>
  <c r="E47" i="5"/>
  <c r="E41" i="5"/>
  <c r="E49" i="5" s="1"/>
  <c r="E39" i="5"/>
  <c r="E31" i="5"/>
  <c r="E20" i="5"/>
  <c r="E16" i="5"/>
  <c r="C73" i="4"/>
  <c r="C72" i="4"/>
  <c r="C71" i="4"/>
  <c r="C70" i="4"/>
  <c r="C69" i="4"/>
  <c r="C68" i="4"/>
  <c r="C67" i="4"/>
  <c r="C66" i="4"/>
  <c r="C65" i="4"/>
  <c r="E51" i="4"/>
  <c r="E47" i="4"/>
  <c r="E39" i="4"/>
  <c r="E31" i="4"/>
  <c r="E41" i="4" s="1"/>
  <c r="E49" i="4" s="1"/>
  <c r="E20" i="4"/>
  <c r="E16" i="4"/>
  <c r="C78" i="2"/>
  <c r="C77" i="2"/>
  <c r="C76" i="2"/>
  <c r="C75" i="2"/>
  <c r="C74" i="2"/>
  <c r="C73" i="2"/>
  <c r="C72" i="2"/>
  <c r="C71" i="2"/>
  <c r="C70" i="2"/>
  <c r="C69" i="2"/>
  <c r="C68" i="2"/>
  <c r="E51" i="2"/>
  <c r="E47" i="2"/>
  <c r="E39" i="2"/>
  <c r="E31" i="2"/>
  <c r="E41" i="2" s="1"/>
  <c r="E49" i="2" s="1"/>
  <c r="E20" i="2"/>
  <c r="E16" i="2"/>
  <c r="H18" i="1"/>
  <c r="H17" i="1"/>
  <c r="G15" i="1"/>
  <c r="F15" i="1"/>
  <c r="E15" i="1"/>
  <c r="D15" i="1"/>
  <c r="C15" i="1"/>
  <c r="G14" i="1"/>
  <c r="F14" i="1"/>
  <c r="E14" i="1"/>
  <c r="D14" i="1"/>
  <c r="H8" i="1"/>
  <c r="G8" i="1"/>
  <c r="F8" i="1"/>
  <c r="E8" i="1"/>
  <c r="D8" i="1"/>
  <c r="C8" i="1"/>
  <c r="C14" i="1" s="1"/>
  <c r="F24" i="1" l="1"/>
  <c r="E62" i="4"/>
  <c r="E60" i="4"/>
  <c r="E71" i="4" s="1"/>
  <c r="D21" i="1" s="1"/>
  <c r="E59" i="4"/>
  <c r="E70" i="4" s="1"/>
  <c r="D20" i="1" s="1"/>
  <c r="E58" i="4"/>
  <c r="E69" i="4" s="1"/>
  <c r="D19" i="1" s="1"/>
  <c r="E61" i="4"/>
  <c r="E72" i="4" s="1"/>
  <c r="D22" i="1" s="1"/>
  <c r="E57" i="4"/>
  <c r="E68" i="4" s="1"/>
  <c r="E55" i="4"/>
  <c r="E66" i="4" s="1"/>
  <c r="E54" i="4"/>
  <c r="E65" i="4" s="1"/>
  <c r="E56" i="4"/>
  <c r="E67" i="4" s="1"/>
  <c r="E55" i="5"/>
  <c r="E62" i="5" s="1"/>
  <c r="G20" i="1" s="1"/>
  <c r="E54" i="5"/>
  <c r="E61" i="5" s="1"/>
  <c r="G19" i="1" s="1"/>
  <c r="E58" i="5"/>
  <c r="E65" i="5" s="1"/>
  <c r="G23" i="1" s="1"/>
  <c r="E57" i="5"/>
  <c r="E56" i="5"/>
  <c r="E63" i="5" s="1"/>
  <c r="G21" i="1" s="1"/>
  <c r="E61" i="6"/>
  <c r="E71" i="6" s="1"/>
  <c r="E23" i="1" s="1"/>
  <c r="E60" i="6"/>
  <c r="E70" i="6" s="1"/>
  <c r="E22" i="1" s="1"/>
  <c r="E59" i="6"/>
  <c r="E69" i="6" s="1"/>
  <c r="E21" i="1" s="1"/>
  <c r="E56" i="6"/>
  <c r="E66" i="6" s="1"/>
  <c r="E55" i="6"/>
  <c r="E65" i="6" s="1"/>
  <c r="E54" i="6"/>
  <c r="E64" i="6" s="1"/>
  <c r="E58" i="6"/>
  <c r="E68" i="6" s="1"/>
  <c r="E20" i="1" s="1"/>
  <c r="E57" i="6"/>
  <c r="E67" i="6" s="1"/>
  <c r="E19" i="1" s="1"/>
  <c r="E61" i="2"/>
  <c r="E75" i="2" s="1"/>
  <c r="C20" i="1" s="1"/>
  <c r="E58" i="2"/>
  <c r="E72" i="2" s="1"/>
  <c r="E57" i="2"/>
  <c r="E71" i="2" s="1"/>
  <c r="E64" i="2"/>
  <c r="E78" i="2" s="1"/>
  <c r="C23" i="1" s="1"/>
  <c r="E56" i="2"/>
  <c r="E70" i="2" s="1"/>
  <c r="E62" i="2"/>
  <c r="E76" i="2" s="1"/>
  <c r="C21" i="1" s="1"/>
  <c r="H21" i="1" s="1"/>
  <c r="E55" i="2"/>
  <c r="E69" i="2" s="1"/>
  <c r="E63" i="2"/>
  <c r="E77" i="2" s="1"/>
  <c r="C22" i="1" s="1"/>
  <c r="H22" i="1" s="1"/>
  <c r="E59" i="2"/>
  <c r="E73" i="2" s="1"/>
  <c r="E54" i="2"/>
  <c r="E68" i="2" s="1"/>
  <c r="E60" i="2"/>
  <c r="E74" i="2" s="1"/>
  <c r="C19" i="1" s="1"/>
  <c r="E73" i="4"/>
  <c r="D23" i="1" s="1"/>
  <c r="E64" i="5"/>
  <c r="G22" i="1" s="1"/>
  <c r="H23" i="1" l="1"/>
  <c r="H20" i="1"/>
  <c r="D24" i="1"/>
  <c r="E24" i="1"/>
  <c r="C24" i="1"/>
  <c r="G24" i="1"/>
  <c r="H19" i="1"/>
  <c r="H24" i="1" l="1"/>
</calcChain>
</file>

<file path=xl/sharedStrings.xml><?xml version="1.0" encoding="utf-8"?>
<sst xmlns="http://schemas.openxmlformats.org/spreadsheetml/2006/main" count="249" uniqueCount="69">
  <si>
    <t>Alectra 2020 EDR Application</t>
  </si>
  <si>
    <t>Description</t>
  </si>
  <si>
    <t>ERZ</t>
  </si>
  <si>
    <t>BRZ</t>
  </si>
  <si>
    <t>GRZ</t>
  </si>
  <si>
    <t>PRZ</t>
  </si>
  <si>
    <t>HRZ</t>
  </si>
  <si>
    <t>ALECTRA</t>
  </si>
  <si>
    <t>Inflation</t>
  </si>
  <si>
    <t>Less: Productivity Factor</t>
  </si>
  <si>
    <t>Less: Stretch Factor</t>
  </si>
  <si>
    <t>Price Cap Index</t>
  </si>
  <si>
    <t>Growth Factor</t>
  </si>
  <si>
    <t>Rebasing Year</t>
  </si>
  <si>
    <t># Years since rebasing</t>
  </si>
  <si>
    <t>Dead Band</t>
  </si>
  <si>
    <t>Rate Base</t>
  </si>
  <si>
    <t>Depreciation</t>
  </si>
  <si>
    <t>Threshold Capital Expenditure 2020</t>
  </si>
  <si>
    <t>Threshold Capital Expenditure 2021</t>
  </si>
  <si>
    <t>Threshold Capital Expenditure 2022</t>
  </si>
  <si>
    <t>Threshold Capital Expenditure 2023</t>
  </si>
  <si>
    <t>Threshold Capital Expenditure 2024</t>
  </si>
  <si>
    <t>Threshold Capital Expenditure 2020-2024</t>
  </si>
  <si>
    <t>Back to Index</t>
  </si>
  <si>
    <t>No Input Required.</t>
  </si>
  <si>
    <t>Final Threshold Calculation</t>
  </si>
  <si>
    <t>Cost of Service Rebasing Year</t>
  </si>
  <si>
    <t>Year in which Applicant is applying</t>
  </si>
  <si>
    <t>Growth Factor Calculation</t>
  </si>
  <si>
    <t>2017 Actual Distribution Revenues</t>
  </si>
  <si>
    <t>2013 Board-Approved Distribution Revenues</t>
  </si>
  <si>
    <t>Average Net Fixed Assets</t>
  </si>
  <si>
    <t>Gross Fixed Assets Opening</t>
  </si>
  <si>
    <t>Add: CWIP Opening</t>
  </si>
  <si>
    <t>Capital Additions</t>
  </si>
  <si>
    <t>Capital Disposals</t>
  </si>
  <si>
    <t>Capital Retirements</t>
  </si>
  <si>
    <t>Deduct: CWIP Closing</t>
  </si>
  <si>
    <t>Gross Fixed Assets - Closing</t>
  </si>
  <si>
    <t>Average Gross Fixed Assets</t>
  </si>
  <si>
    <t>Accumulated Depreciation - Opening</t>
  </si>
  <si>
    <t>Depreciation Expense</t>
  </si>
  <si>
    <t>Disposals</t>
  </si>
  <si>
    <t>Retirements</t>
  </si>
  <si>
    <t>Accumulated Depreciation - Closing</t>
  </si>
  <si>
    <t>Average Accumulated Depreciation</t>
  </si>
  <si>
    <t xml:space="preserve">Average Net Fixed Assets </t>
  </si>
  <si>
    <t>Working Capital Allowance</t>
  </si>
  <si>
    <t>Working Capital Allowance Base</t>
  </si>
  <si>
    <t>Working Capital Allowance Rate</t>
  </si>
  <si>
    <t>Threshold Value (varies by Price Cap IR Year subsequent to CoS rebasing)</t>
  </si>
  <si>
    <t xml:space="preserve">    Price Cap IR Year 2014</t>
  </si>
  <si>
    <t xml:space="preserve">    Price Cap IR Year 2015</t>
  </si>
  <si>
    <t xml:space="preserve">    Price Cap IR Year 2016</t>
  </si>
  <si>
    <t xml:space="preserve">    Price Cap IR Year 2017</t>
  </si>
  <si>
    <t xml:space="preserve">    Price Cap IR Year 2018</t>
  </si>
  <si>
    <t xml:space="preserve">    Price Cap IR Year 2019</t>
  </si>
  <si>
    <t xml:space="preserve">    Price Cap IR Year 2020</t>
  </si>
  <si>
    <t xml:space="preserve">    Price Cap IR Year 2021</t>
  </si>
  <si>
    <t xml:space="preserve">    Price Cap IR Year 2022</t>
  </si>
  <si>
    <t xml:space="preserve">    Price Cap IR Year 2023</t>
  </si>
  <si>
    <t xml:space="preserve">    Price Cap IR Year 2024</t>
  </si>
  <si>
    <t>Threshold CAPEX</t>
  </si>
  <si>
    <t>Year</t>
  </si>
  <si>
    <t>Threshold Capital Expenditure Calculation</t>
  </si>
  <si>
    <t>Price Cap IR Year in which Application is made</t>
  </si>
  <si>
    <t>Revenues Based on 2018 Actual Distribution Demand</t>
  </si>
  <si>
    <t>Revenues Based on 2017 Board-Approved Distribution Demand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</si>
</sst>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5" formatCode="&quot;$&quot;#,##0_);\(&quot;$&quot;#,##0\)"/>
    <numFmt numFmtId="164" formatCode="_-* #,##0.00_-;\-* #,##0.00_-;_-* &quot;-&quot;??_-;_-@_-"/>
    <numFmt numFmtId="165" formatCode="_-* #,##0_-;\-* #,##0_-;_-* &quot;-&quot;??_-;_-@_-"/>
    <numFmt numFmtId="166" formatCode="_-&quot;$&quot;* #,##0.00_-;\-&quot;$&quot;* #,##0.00_-;_-&quot;$&quot;* &quot;-&quot;??_-;_-@_-"/>
    <numFmt numFmtId="167" formatCode="&quot;$&quot;#,##0"/>
    <numFmt numFmtId="168" formatCode="&quot;$&quot;#,##0.0_);\(&quot;$&quot;#,##0.0\)"/>
    <numFmt numFmtId="169" formatCode="_-&quot;$&quot;* #,##0_-;\-&quot;$&quot;* #,##0_-;_-&quot;$&quot;* &quot;-&quot;??_-;_-@_-"/>
    <numFmt numFmtId="170" formatCode="0.0%"/>
    <numFmt numFmtId="171" formatCode="&quot;$&quot;#,##0.0"/>
  </numFmts>
  <fonts count="16" x14ac:knownFonts="1">
    <font>
      <sz val="11"/>
      <color theme="1"/>
      <name val="Calibri"/>
      <family val="2"/>
      <scheme val="minor"/>
    </font>
    <font>
      <sz val="11"/>
      <color theme="1"/>
      <name val="Calibri"/>
      <family val="2"/>
      <scheme val="minor"/>
    </font>
    <font>
      <sz val="11"/>
      <color theme="1"/>
      <name val="Arial"/>
      <family val="2"/>
    </font>
    <font>
      <b/>
      <sz val="11"/>
      <color theme="1"/>
      <name val="Arial"/>
      <family val="2"/>
    </font>
    <font>
      <b/>
      <sz val="11"/>
      <color theme="0"/>
      <name val="Arial"/>
      <family val="2"/>
    </font>
    <font>
      <b/>
      <sz val="10"/>
      <color theme="1"/>
      <name val="Arial"/>
      <family val="2"/>
    </font>
    <font>
      <u/>
      <sz val="11"/>
      <color theme="10"/>
      <name val="Calibri"/>
      <family val="2"/>
      <scheme val="minor"/>
    </font>
    <font>
      <sz val="12"/>
      <name val="Arial"/>
      <family val="2"/>
    </font>
    <font>
      <b/>
      <sz val="14"/>
      <name val="Arial"/>
      <family val="2"/>
    </font>
    <font>
      <b/>
      <sz val="12"/>
      <name val="Arial"/>
      <family val="2"/>
    </font>
    <font>
      <b/>
      <sz val="18"/>
      <color rgb="FFFF0000"/>
      <name val="Arial"/>
      <family val="2"/>
    </font>
    <font>
      <b/>
      <sz val="20"/>
      <name val="Arial"/>
      <family val="2"/>
    </font>
    <font>
      <b/>
      <sz val="10"/>
      <name val="Arial"/>
      <family val="2"/>
    </font>
    <font>
      <sz val="12"/>
      <color theme="1"/>
      <name val="Arial"/>
      <family val="2"/>
    </font>
    <font>
      <b/>
      <sz val="12"/>
      <color theme="1"/>
      <name val="Arial"/>
      <family val="2"/>
    </font>
    <font>
      <b/>
      <i/>
      <sz val="12"/>
      <name val="Arial"/>
      <family val="2"/>
    </font>
  </fonts>
  <fills count="6">
    <fill>
      <patternFill patternType="none"/>
    </fill>
    <fill>
      <patternFill patternType="gray125"/>
    </fill>
    <fill>
      <patternFill patternType="solid">
        <fgColor theme="1"/>
        <bgColor theme="1"/>
      </patternFill>
    </fill>
    <fill>
      <patternFill patternType="mediumGray"/>
    </fill>
    <fill>
      <patternFill patternType="solid">
        <fgColor indexed="9"/>
        <bgColor indexed="64"/>
      </patternFill>
    </fill>
    <fill>
      <patternFill patternType="solid">
        <fgColor theme="0" tint="-4.9989318521683403E-2"/>
        <bgColor indexed="64"/>
      </patternFill>
    </fill>
  </fills>
  <borders count="5">
    <border>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64"/>
      </top>
      <bottom style="medium">
        <color indexed="64"/>
      </bottom>
      <diagonal/>
    </border>
    <border>
      <left/>
      <right/>
      <top/>
      <bottom style="thin">
        <color indexed="64"/>
      </bottom>
      <diagonal/>
    </border>
  </borders>
  <cellStyleXfs count="12">
    <xf numFmtId="0" fontId="0" fillId="0" borderId="0"/>
    <xf numFmtId="9" fontId="1" fillId="0" borderId="0" applyFont="0" applyFill="0" applyBorder="0" applyAlignment="0" applyProtection="0"/>
    <xf numFmtId="0" fontId="2" fillId="0" borderId="0"/>
    <xf numFmtId="9" fontId="2" fillId="0" borderId="0" applyFont="0" applyFill="0" applyBorder="0" applyAlignment="0" applyProtection="0"/>
    <xf numFmtId="164" fontId="2" fillId="0" borderId="0" applyFont="0" applyFill="0" applyBorder="0" applyAlignment="0" applyProtection="0"/>
    <xf numFmtId="166" fontId="2" fillId="0" borderId="0" applyFont="0" applyFill="0" applyBorder="0" applyAlignment="0" applyProtection="0"/>
    <xf numFmtId="0" fontId="6" fillId="0" borderId="0" applyNumberFormat="0" applyFill="0" applyBorder="0" applyAlignment="0" applyProtection="0"/>
    <xf numFmtId="0" fontId="7" fillId="0" borderId="0"/>
    <xf numFmtId="166" fontId="1" fillId="0" borderId="0" applyFont="0" applyFill="0" applyBorder="0" applyAlignment="0" applyProtection="0"/>
    <xf numFmtId="9" fontId="7" fillId="0" borderId="0" applyFont="0" applyFill="0" applyBorder="0" applyAlignment="0" applyProtection="0"/>
    <xf numFmtId="166" fontId="7" fillId="0" borderId="0" applyFont="0" applyFill="0" applyBorder="0" applyAlignment="0" applyProtection="0"/>
    <xf numFmtId="164" fontId="1" fillId="0" borderId="0" applyFont="0" applyFill="0" applyBorder="0" applyAlignment="0" applyProtection="0"/>
  </cellStyleXfs>
  <cellXfs count="62">
    <xf numFmtId="0" fontId="0" fillId="0" borderId="0" xfId="0"/>
    <xf numFmtId="0" fontId="3" fillId="0" borderId="0" xfId="2" applyFont="1"/>
    <xf numFmtId="0" fontId="2" fillId="0" borderId="0" xfId="2"/>
    <xf numFmtId="0" fontId="2" fillId="0" borderId="0" xfId="2" applyAlignment="1">
      <alignment horizontal="center"/>
    </xf>
    <xf numFmtId="0" fontId="4" fillId="2" borderId="1" xfId="2" applyFont="1" applyFill="1" applyBorder="1" applyAlignment="1">
      <alignment horizontal="center" vertical="center"/>
    </xf>
    <xf numFmtId="5" fontId="2" fillId="0" borderId="1" xfId="2" applyNumberFormat="1" applyBorder="1"/>
    <xf numFmtId="10" fontId="2" fillId="0" borderId="1" xfId="3" applyNumberFormat="1" applyFont="1" applyFill="1" applyBorder="1" applyAlignment="1">
      <alignment horizontal="right"/>
    </xf>
    <xf numFmtId="10" fontId="2" fillId="0" borderId="1" xfId="3" applyNumberFormat="1" applyFont="1" applyBorder="1" applyAlignment="1">
      <alignment horizontal="right"/>
    </xf>
    <xf numFmtId="10" fontId="2" fillId="3" borderId="1" xfId="3" applyNumberFormat="1" applyFont="1" applyFill="1" applyBorder="1" applyAlignment="1">
      <alignment horizontal="right"/>
    </xf>
    <xf numFmtId="0" fontId="2" fillId="0" borderId="1" xfId="4" quotePrefix="1" applyNumberFormat="1" applyFont="1" applyBorder="1" applyAlignment="1">
      <alignment horizontal="right"/>
    </xf>
    <xf numFmtId="0" fontId="2" fillId="3" borderId="1" xfId="4" quotePrefix="1" applyNumberFormat="1" applyFont="1" applyFill="1" applyBorder="1" applyAlignment="1">
      <alignment horizontal="right"/>
    </xf>
    <xf numFmtId="165" fontId="2" fillId="0" borderId="1" xfId="4" applyNumberFormat="1" applyFont="1" applyBorder="1" applyAlignment="1">
      <alignment horizontal="right"/>
    </xf>
    <xf numFmtId="165" fontId="2" fillId="3" borderId="1" xfId="4" applyNumberFormat="1" applyFont="1" applyFill="1" applyBorder="1" applyAlignment="1">
      <alignment horizontal="right"/>
    </xf>
    <xf numFmtId="9" fontId="2" fillId="0" borderId="1" xfId="3" applyFont="1" applyBorder="1" applyAlignment="1">
      <alignment horizontal="right"/>
    </xf>
    <xf numFmtId="9" fontId="2" fillId="3" borderId="1" xfId="3" applyFont="1" applyFill="1" applyBorder="1" applyAlignment="1">
      <alignment horizontal="right"/>
    </xf>
    <xf numFmtId="168" fontId="3" fillId="0" borderId="1" xfId="2" applyNumberFormat="1" applyFont="1" applyBorder="1" applyAlignment="1">
      <alignment horizontal="left"/>
    </xf>
    <xf numFmtId="0" fontId="2" fillId="0" borderId="0" xfId="2" applyAlignment="1">
      <alignment wrapText="1"/>
    </xf>
    <xf numFmtId="165" fontId="5" fillId="0" borderId="0" xfId="0" applyNumberFormat="1" applyFont="1"/>
    <xf numFmtId="167" fontId="2" fillId="0" borderId="0" xfId="2" applyNumberFormat="1"/>
    <xf numFmtId="165" fontId="2" fillId="0" borderId="0" xfId="2" applyNumberFormat="1"/>
    <xf numFmtId="164" fontId="2" fillId="0" borderId="0" xfId="2" applyNumberFormat="1"/>
    <xf numFmtId="0" fontId="7" fillId="0" borderId="0" xfId="7"/>
    <xf numFmtId="0" fontId="7" fillId="0" borderId="0" xfId="7" applyProtection="1">
      <protection locked="0"/>
    </xf>
    <xf numFmtId="0" fontId="6" fillId="0" borderId="0" xfId="6" applyProtection="1">
      <protection locked="0"/>
    </xf>
    <xf numFmtId="0" fontId="8" fillId="0" borderId="0" xfId="7" applyFont="1"/>
    <xf numFmtId="0" fontId="9" fillId="0" borderId="0" xfId="7" applyFont="1" applyAlignment="1">
      <alignment horizontal="left" indent="1"/>
    </xf>
    <xf numFmtId="0" fontId="11" fillId="0" borderId="0" xfId="7" applyFont="1"/>
    <xf numFmtId="0" fontId="9" fillId="0" borderId="0" xfId="7" applyFont="1"/>
    <xf numFmtId="0" fontId="9" fillId="0" borderId="0" xfId="7" applyFont="1" applyAlignment="1" applyProtection="1">
      <alignment horizontal="center"/>
      <protection locked="0"/>
    </xf>
    <xf numFmtId="0" fontId="7" fillId="4" borderId="0" xfId="7" applyFill="1"/>
    <xf numFmtId="0" fontId="9" fillId="5" borderId="0" xfId="7" applyFont="1" applyFill="1"/>
    <xf numFmtId="0" fontId="7" fillId="5" borderId="0" xfId="7" applyFill="1"/>
    <xf numFmtId="10" fontId="9" fillId="5" borderId="0" xfId="7" applyNumberFormat="1" applyFont="1" applyFill="1" applyAlignment="1">
      <alignment horizontal="center"/>
    </xf>
    <xf numFmtId="0" fontId="12" fillId="0" borderId="0" xfId="7" applyFont="1" applyAlignment="1">
      <alignment horizontal="left" vertical="center" indent="3"/>
    </xf>
    <xf numFmtId="167" fontId="12" fillId="4" borderId="0" xfId="8" applyNumberFormat="1" applyFont="1" applyFill="1" applyAlignment="1" applyProtection="1">
      <alignment horizontal="center"/>
    </xf>
    <xf numFmtId="10" fontId="9" fillId="5" borderId="0" xfId="9" applyNumberFormat="1" applyFont="1" applyFill="1" applyAlignment="1" applyProtection="1">
      <alignment horizontal="center"/>
    </xf>
    <xf numFmtId="9" fontId="9" fillId="5" borderId="0" xfId="9" applyFont="1" applyFill="1" applyAlignment="1" applyProtection="1">
      <alignment horizontal="center"/>
    </xf>
    <xf numFmtId="169" fontId="13" fillId="4" borderId="0" xfId="10" applyNumberFormat="1" applyFont="1" applyFill="1" applyProtection="1"/>
    <xf numFmtId="0" fontId="7" fillId="0" borderId="0" xfId="7" applyAlignment="1">
      <alignment horizontal="left" indent="1"/>
    </xf>
    <xf numFmtId="169" fontId="13" fillId="4" borderId="2" xfId="10" applyNumberFormat="1" applyFont="1" applyFill="1" applyBorder="1" applyProtection="1"/>
    <xf numFmtId="0" fontId="7" fillId="0" borderId="0" xfId="7" applyAlignment="1">
      <alignment horizontal="left" indent="2"/>
    </xf>
    <xf numFmtId="170" fontId="13" fillId="4" borderId="0" xfId="9" applyNumberFormat="1" applyFont="1" applyFill="1" applyAlignment="1" applyProtection="1">
      <alignment horizontal="right"/>
    </xf>
    <xf numFmtId="169" fontId="9" fillId="4" borderId="3" xfId="10" applyNumberFormat="1" applyFont="1" applyFill="1" applyBorder="1" applyProtection="1"/>
    <xf numFmtId="0" fontId="9" fillId="0" borderId="0" xfId="7" applyFont="1" applyAlignment="1">
      <alignment horizontal="right"/>
    </xf>
    <xf numFmtId="169" fontId="9" fillId="4" borderId="0" xfId="10" applyNumberFormat="1" applyFont="1" applyFill="1" applyProtection="1"/>
    <xf numFmtId="9" fontId="9" fillId="4" borderId="4" xfId="1" applyFont="1" applyFill="1" applyBorder="1" applyAlignment="1" applyProtection="1">
      <alignment horizontal="right"/>
    </xf>
    <xf numFmtId="170" fontId="9" fillId="4" borderId="1" xfId="1" applyNumberFormat="1" applyFont="1" applyFill="1" applyBorder="1" applyAlignment="1" applyProtection="1">
      <alignment horizontal="right"/>
    </xf>
    <xf numFmtId="170" fontId="9" fillId="0" borderId="1" xfId="1" applyNumberFormat="1" applyFont="1" applyFill="1" applyBorder="1" applyAlignment="1" applyProtection="1">
      <alignment horizontal="right"/>
    </xf>
    <xf numFmtId="170" fontId="9" fillId="0" borderId="0" xfId="1" applyNumberFormat="1" applyFont="1" applyFill="1" applyBorder="1" applyAlignment="1" applyProtection="1">
      <alignment horizontal="right"/>
    </xf>
    <xf numFmtId="169" fontId="13" fillId="4" borderId="4" xfId="10" applyNumberFormat="1" applyFont="1" applyFill="1" applyBorder="1" applyProtection="1"/>
    <xf numFmtId="169" fontId="14" fillId="4" borderId="1" xfId="10" applyNumberFormat="1" applyFont="1" applyFill="1" applyBorder="1" applyProtection="1"/>
    <xf numFmtId="165" fontId="7" fillId="0" borderId="0" xfId="11" applyNumberFormat="1" applyFont="1" applyProtection="1"/>
    <xf numFmtId="165" fontId="7" fillId="0" borderId="0" xfId="7" applyNumberFormat="1"/>
    <xf numFmtId="169" fontId="14" fillId="0" borderId="1" xfId="10" applyNumberFormat="1" applyFont="1" applyFill="1" applyBorder="1" applyProtection="1"/>
    <xf numFmtId="169" fontId="7" fillId="0" borderId="0" xfId="7" applyNumberFormat="1"/>
    <xf numFmtId="0" fontId="15" fillId="0" borderId="0" xfId="7" applyFont="1" applyAlignment="1">
      <alignment vertical="top"/>
    </xf>
    <xf numFmtId="0" fontId="7" fillId="0" borderId="0" xfId="7" applyAlignment="1">
      <alignment wrapText="1"/>
    </xf>
    <xf numFmtId="171" fontId="2" fillId="0" borderId="1" xfId="5" applyNumberFormat="1" applyFont="1" applyBorder="1" applyAlignment="1">
      <alignment horizontal="right"/>
    </xf>
    <xf numFmtId="171" fontId="2" fillId="0" borderId="1" xfId="2" applyNumberFormat="1" applyBorder="1" applyAlignment="1">
      <alignment horizontal="right"/>
    </xf>
    <xf numFmtId="171" fontId="3" fillId="0" borderId="1" xfId="2" applyNumberFormat="1" applyFont="1" applyBorder="1" applyAlignment="1">
      <alignment horizontal="right"/>
    </xf>
    <xf numFmtId="0" fontId="10" fillId="0" borderId="0" xfId="7" applyFont="1" applyAlignment="1">
      <alignment horizontal="center" vertical="center"/>
    </xf>
    <xf numFmtId="0" fontId="7" fillId="0" borderId="0" xfId="7" applyAlignment="1">
      <alignment horizontal="left" wrapText="1"/>
    </xf>
  </cellXfs>
  <cellStyles count="12">
    <cellStyle name="Comma 2" xfId="11" xr:uid="{6A129B37-FA29-4B99-8D8D-4FA97045723C}"/>
    <cellStyle name="Comma 53" xfId="4" xr:uid="{57B5A632-E7EA-47E5-84E3-2B9C350FC0E5}"/>
    <cellStyle name="Currency 2" xfId="5" xr:uid="{D688AB31-2A40-403B-BE8F-9FFE321D7B54}"/>
    <cellStyle name="Currency 3" xfId="8" xr:uid="{729127BD-D40F-4DF6-BEDE-5641CD37CEF5}"/>
    <cellStyle name="Currency 3 2" xfId="10" xr:uid="{4CA31CA0-E1A4-4007-B1C0-0AA44D804E6C}"/>
    <cellStyle name="Hyperlink" xfId="6" builtinId="8"/>
    <cellStyle name="Normal" xfId="0" builtinId="0"/>
    <cellStyle name="Normal 2 2" xfId="2" xr:uid="{D84E1B71-81B0-4F9B-A5F0-6D8AD6D09B0C}"/>
    <cellStyle name="Normal 6" xfId="7" xr:uid="{E428C60E-39D1-47EE-993C-7122CBE9F328}"/>
    <cellStyle name="Percent" xfId="1" builtinId="5"/>
    <cellStyle name="Percent 2" xfId="3" xr:uid="{841D877D-10F3-4D75-B790-5E6F738AA171}"/>
    <cellStyle name="Percent 4" xfId="9" xr:uid="{1C8B39D0-DB77-41A0-9A8D-B89382DE86FB}"/>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10.xml"/><Relationship Id="rId21" Type="http://schemas.openxmlformats.org/officeDocument/2006/relationships/externalLink" Target="externalLinks/externalLink14.xml"/><Relationship Id="rId42" Type="http://schemas.openxmlformats.org/officeDocument/2006/relationships/externalLink" Target="externalLinks/externalLink35.xml"/><Relationship Id="rId63" Type="http://schemas.openxmlformats.org/officeDocument/2006/relationships/externalLink" Target="externalLinks/externalLink56.xml"/><Relationship Id="rId84" Type="http://schemas.openxmlformats.org/officeDocument/2006/relationships/externalLink" Target="externalLinks/externalLink77.xml"/><Relationship Id="rId138" Type="http://schemas.openxmlformats.org/officeDocument/2006/relationships/externalLink" Target="externalLinks/externalLink131.xml"/><Relationship Id="rId159" Type="http://schemas.openxmlformats.org/officeDocument/2006/relationships/externalLink" Target="externalLinks/externalLink152.xml"/><Relationship Id="rId170" Type="http://schemas.openxmlformats.org/officeDocument/2006/relationships/externalLink" Target="externalLinks/externalLink163.xml"/><Relationship Id="rId191" Type="http://schemas.openxmlformats.org/officeDocument/2006/relationships/externalLink" Target="externalLinks/externalLink184.xml"/><Relationship Id="rId107" Type="http://schemas.openxmlformats.org/officeDocument/2006/relationships/externalLink" Target="externalLinks/externalLink100.xml"/><Relationship Id="rId11" Type="http://schemas.openxmlformats.org/officeDocument/2006/relationships/externalLink" Target="externalLinks/externalLink4.xml"/><Relationship Id="rId32" Type="http://schemas.openxmlformats.org/officeDocument/2006/relationships/externalLink" Target="externalLinks/externalLink25.xml"/><Relationship Id="rId53" Type="http://schemas.openxmlformats.org/officeDocument/2006/relationships/externalLink" Target="externalLinks/externalLink46.xml"/><Relationship Id="rId74" Type="http://schemas.openxmlformats.org/officeDocument/2006/relationships/externalLink" Target="externalLinks/externalLink67.xml"/><Relationship Id="rId128" Type="http://schemas.openxmlformats.org/officeDocument/2006/relationships/externalLink" Target="externalLinks/externalLink121.xml"/><Relationship Id="rId149" Type="http://schemas.openxmlformats.org/officeDocument/2006/relationships/externalLink" Target="externalLinks/externalLink142.xml"/><Relationship Id="rId5" Type="http://schemas.openxmlformats.org/officeDocument/2006/relationships/worksheet" Target="worksheets/sheet5.xml"/><Relationship Id="rId95" Type="http://schemas.openxmlformats.org/officeDocument/2006/relationships/externalLink" Target="externalLinks/externalLink88.xml"/><Relationship Id="rId160" Type="http://schemas.openxmlformats.org/officeDocument/2006/relationships/externalLink" Target="externalLinks/externalLink153.xml"/><Relationship Id="rId181" Type="http://schemas.openxmlformats.org/officeDocument/2006/relationships/externalLink" Target="externalLinks/externalLink174.xml"/><Relationship Id="rId22" Type="http://schemas.openxmlformats.org/officeDocument/2006/relationships/externalLink" Target="externalLinks/externalLink15.xml"/><Relationship Id="rId43" Type="http://schemas.openxmlformats.org/officeDocument/2006/relationships/externalLink" Target="externalLinks/externalLink36.xml"/><Relationship Id="rId64" Type="http://schemas.openxmlformats.org/officeDocument/2006/relationships/externalLink" Target="externalLinks/externalLink57.xml"/><Relationship Id="rId118" Type="http://schemas.openxmlformats.org/officeDocument/2006/relationships/externalLink" Target="externalLinks/externalLink111.xml"/><Relationship Id="rId139" Type="http://schemas.openxmlformats.org/officeDocument/2006/relationships/externalLink" Target="externalLinks/externalLink132.xml"/><Relationship Id="rId85" Type="http://schemas.openxmlformats.org/officeDocument/2006/relationships/externalLink" Target="externalLinks/externalLink78.xml"/><Relationship Id="rId150" Type="http://schemas.openxmlformats.org/officeDocument/2006/relationships/externalLink" Target="externalLinks/externalLink143.xml"/><Relationship Id="rId171" Type="http://schemas.openxmlformats.org/officeDocument/2006/relationships/externalLink" Target="externalLinks/externalLink164.xml"/><Relationship Id="rId192" Type="http://schemas.openxmlformats.org/officeDocument/2006/relationships/theme" Target="theme/theme1.xml"/><Relationship Id="rId12" Type="http://schemas.openxmlformats.org/officeDocument/2006/relationships/externalLink" Target="externalLinks/externalLink5.xml"/><Relationship Id="rId33" Type="http://schemas.openxmlformats.org/officeDocument/2006/relationships/externalLink" Target="externalLinks/externalLink26.xml"/><Relationship Id="rId108" Type="http://schemas.openxmlformats.org/officeDocument/2006/relationships/externalLink" Target="externalLinks/externalLink101.xml"/><Relationship Id="rId129" Type="http://schemas.openxmlformats.org/officeDocument/2006/relationships/externalLink" Target="externalLinks/externalLink122.xml"/><Relationship Id="rId54" Type="http://schemas.openxmlformats.org/officeDocument/2006/relationships/externalLink" Target="externalLinks/externalLink47.xml"/><Relationship Id="rId75" Type="http://schemas.openxmlformats.org/officeDocument/2006/relationships/externalLink" Target="externalLinks/externalLink68.xml"/><Relationship Id="rId96" Type="http://schemas.openxmlformats.org/officeDocument/2006/relationships/externalLink" Target="externalLinks/externalLink89.xml"/><Relationship Id="rId140" Type="http://schemas.openxmlformats.org/officeDocument/2006/relationships/externalLink" Target="externalLinks/externalLink133.xml"/><Relationship Id="rId161" Type="http://schemas.openxmlformats.org/officeDocument/2006/relationships/externalLink" Target="externalLinks/externalLink154.xml"/><Relationship Id="rId182" Type="http://schemas.openxmlformats.org/officeDocument/2006/relationships/externalLink" Target="externalLinks/externalLink175.xml"/><Relationship Id="rId6" Type="http://schemas.openxmlformats.org/officeDocument/2006/relationships/worksheet" Target="worksheets/sheet6.xml"/><Relationship Id="rId23" Type="http://schemas.openxmlformats.org/officeDocument/2006/relationships/externalLink" Target="externalLinks/externalLink16.xml"/><Relationship Id="rId119" Type="http://schemas.openxmlformats.org/officeDocument/2006/relationships/externalLink" Target="externalLinks/externalLink112.xml"/><Relationship Id="rId44" Type="http://schemas.openxmlformats.org/officeDocument/2006/relationships/externalLink" Target="externalLinks/externalLink37.xml"/><Relationship Id="rId65" Type="http://schemas.openxmlformats.org/officeDocument/2006/relationships/externalLink" Target="externalLinks/externalLink58.xml"/><Relationship Id="rId86" Type="http://schemas.openxmlformats.org/officeDocument/2006/relationships/externalLink" Target="externalLinks/externalLink79.xml"/><Relationship Id="rId130" Type="http://schemas.openxmlformats.org/officeDocument/2006/relationships/externalLink" Target="externalLinks/externalLink123.xml"/><Relationship Id="rId151" Type="http://schemas.openxmlformats.org/officeDocument/2006/relationships/externalLink" Target="externalLinks/externalLink144.xml"/><Relationship Id="rId172" Type="http://schemas.openxmlformats.org/officeDocument/2006/relationships/externalLink" Target="externalLinks/externalLink165.xml"/><Relationship Id="rId193" Type="http://schemas.openxmlformats.org/officeDocument/2006/relationships/styles" Target="styles.xml"/><Relationship Id="rId13" Type="http://schemas.openxmlformats.org/officeDocument/2006/relationships/externalLink" Target="externalLinks/externalLink6.xml"/><Relationship Id="rId109" Type="http://schemas.openxmlformats.org/officeDocument/2006/relationships/externalLink" Target="externalLinks/externalLink102.xml"/><Relationship Id="rId34" Type="http://schemas.openxmlformats.org/officeDocument/2006/relationships/externalLink" Target="externalLinks/externalLink27.xml"/><Relationship Id="rId50" Type="http://schemas.openxmlformats.org/officeDocument/2006/relationships/externalLink" Target="externalLinks/externalLink43.xml"/><Relationship Id="rId55" Type="http://schemas.openxmlformats.org/officeDocument/2006/relationships/externalLink" Target="externalLinks/externalLink48.xml"/><Relationship Id="rId76" Type="http://schemas.openxmlformats.org/officeDocument/2006/relationships/externalLink" Target="externalLinks/externalLink69.xml"/><Relationship Id="rId97" Type="http://schemas.openxmlformats.org/officeDocument/2006/relationships/externalLink" Target="externalLinks/externalLink90.xml"/><Relationship Id="rId104" Type="http://schemas.openxmlformats.org/officeDocument/2006/relationships/externalLink" Target="externalLinks/externalLink97.xml"/><Relationship Id="rId120" Type="http://schemas.openxmlformats.org/officeDocument/2006/relationships/externalLink" Target="externalLinks/externalLink113.xml"/><Relationship Id="rId125" Type="http://schemas.openxmlformats.org/officeDocument/2006/relationships/externalLink" Target="externalLinks/externalLink118.xml"/><Relationship Id="rId141" Type="http://schemas.openxmlformats.org/officeDocument/2006/relationships/externalLink" Target="externalLinks/externalLink134.xml"/><Relationship Id="rId146" Type="http://schemas.openxmlformats.org/officeDocument/2006/relationships/externalLink" Target="externalLinks/externalLink139.xml"/><Relationship Id="rId167" Type="http://schemas.openxmlformats.org/officeDocument/2006/relationships/externalLink" Target="externalLinks/externalLink160.xml"/><Relationship Id="rId188" Type="http://schemas.openxmlformats.org/officeDocument/2006/relationships/externalLink" Target="externalLinks/externalLink181.xml"/><Relationship Id="rId7" Type="http://schemas.openxmlformats.org/officeDocument/2006/relationships/worksheet" Target="worksheets/sheet7.xml"/><Relationship Id="rId71" Type="http://schemas.openxmlformats.org/officeDocument/2006/relationships/externalLink" Target="externalLinks/externalLink64.xml"/><Relationship Id="rId92" Type="http://schemas.openxmlformats.org/officeDocument/2006/relationships/externalLink" Target="externalLinks/externalLink85.xml"/><Relationship Id="rId162" Type="http://schemas.openxmlformats.org/officeDocument/2006/relationships/externalLink" Target="externalLinks/externalLink155.xml"/><Relationship Id="rId183" Type="http://schemas.openxmlformats.org/officeDocument/2006/relationships/externalLink" Target="externalLinks/externalLink176.xml"/><Relationship Id="rId2" Type="http://schemas.openxmlformats.org/officeDocument/2006/relationships/worksheet" Target="worksheets/sheet2.xml"/><Relationship Id="rId29" Type="http://schemas.openxmlformats.org/officeDocument/2006/relationships/externalLink" Target="externalLinks/externalLink22.xml"/><Relationship Id="rId24" Type="http://schemas.openxmlformats.org/officeDocument/2006/relationships/externalLink" Target="externalLinks/externalLink17.xml"/><Relationship Id="rId40" Type="http://schemas.openxmlformats.org/officeDocument/2006/relationships/externalLink" Target="externalLinks/externalLink33.xml"/><Relationship Id="rId45" Type="http://schemas.openxmlformats.org/officeDocument/2006/relationships/externalLink" Target="externalLinks/externalLink38.xml"/><Relationship Id="rId66" Type="http://schemas.openxmlformats.org/officeDocument/2006/relationships/externalLink" Target="externalLinks/externalLink59.xml"/><Relationship Id="rId87" Type="http://schemas.openxmlformats.org/officeDocument/2006/relationships/externalLink" Target="externalLinks/externalLink80.xml"/><Relationship Id="rId110" Type="http://schemas.openxmlformats.org/officeDocument/2006/relationships/externalLink" Target="externalLinks/externalLink103.xml"/><Relationship Id="rId115" Type="http://schemas.openxmlformats.org/officeDocument/2006/relationships/externalLink" Target="externalLinks/externalLink108.xml"/><Relationship Id="rId131" Type="http://schemas.openxmlformats.org/officeDocument/2006/relationships/externalLink" Target="externalLinks/externalLink124.xml"/><Relationship Id="rId136" Type="http://schemas.openxmlformats.org/officeDocument/2006/relationships/externalLink" Target="externalLinks/externalLink129.xml"/><Relationship Id="rId157" Type="http://schemas.openxmlformats.org/officeDocument/2006/relationships/externalLink" Target="externalLinks/externalLink150.xml"/><Relationship Id="rId178" Type="http://schemas.openxmlformats.org/officeDocument/2006/relationships/externalLink" Target="externalLinks/externalLink171.xml"/><Relationship Id="rId61" Type="http://schemas.openxmlformats.org/officeDocument/2006/relationships/externalLink" Target="externalLinks/externalLink54.xml"/><Relationship Id="rId82" Type="http://schemas.openxmlformats.org/officeDocument/2006/relationships/externalLink" Target="externalLinks/externalLink75.xml"/><Relationship Id="rId152" Type="http://schemas.openxmlformats.org/officeDocument/2006/relationships/externalLink" Target="externalLinks/externalLink145.xml"/><Relationship Id="rId173" Type="http://schemas.openxmlformats.org/officeDocument/2006/relationships/externalLink" Target="externalLinks/externalLink166.xml"/><Relationship Id="rId194" Type="http://schemas.openxmlformats.org/officeDocument/2006/relationships/sharedStrings" Target="sharedStrings.xml"/><Relationship Id="rId19" Type="http://schemas.openxmlformats.org/officeDocument/2006/relationships/externalLink" Target="externalLinks/externalLink12.xml"/><Relationship Id="rId14" Type="http://schemas.openxmlformats.org/officeDocument/2006/relationships/externalLink" Target="externalLinks/externalLink7.xml"/><Relationship Id="rId30" Type="http://schemas.openxmlformats.org/officeDocument/2006/relationships/externalLink" Target="externalLinks/externalLink23.xml"/><Relationship Id="rId35" Type="http://schemas.openxmlformats.org/officeDocument/2006/relationships/externalLink" Target="externalLinks/externalLink28.xml"/><Relationship Id="rId56" Type="http://schemas.openxmlformats.org/officeDocument/2006/relationships/externalLink" Target="externalLinks/externalLink49.xml"/><Relationship Id="rId77" Type="http://schemas.openxmlformats.org/officeDocument/2006/relationships/externalLink" Target="externalLinks/externalLink70.xml"/><Relationship Id="rId100" Type="http://schemas.openxmlformats.org/officeDocument/2006/relationships/externalLink" Target="externalLinks/externalLink93.xml"/><Relationship Id="rId105" Type="http://schemas.openxmlformats.org/officeDocument/2006/relationships/externalLink" Target="externalLinks/externalLink98.xml"/><Relationship Id="rId126" Type="http://schemas.openxmlformats.org/officeDocument/2006/relationships/externalLink" Target="externalLinks/externalLink119.xml"/><Relationship Id="rId147" Type="http://schemas.openxmlformats.org/officeDocument/2006/relationships/externalLink" Target="externalLinks/externalLink140.xml"/><Relationship Id="rId168" Type="http://schemas.openxmlformats.org/officeDocument/2006/relationships/externalLink" Target="externalLinks/externalLink161.xml"/><Relationship Id="rId8" Type="http://schemas.openxmlformats.org/officeDocument/2006/relationships/externalLink" Target="externalLinks/externalLink1.xml"/><Relationship Id="rId51" Type="http://schemas.openxmlformats.org/officeDocument/2006/relationships/externalLink" Target="externalLinks/externalLink44.xml"/><Relationship Id="rId72" Type="http://schemas.openxmlformats.org/officeDocument/2006/relationships/externalLink" Target="externalLinks/externalLink65.xml"/><Relationship Id="rId93" Type="http://schemas.openxmlformats.org/officeDocument/2006/relationships/externalLink" Target="externalLinks/externalLink86.xml"/><Relationship Id="rId98" Type="http://schemas.openxmlformats.org/officeDocument/2006/relationships/externalLink" Target="externalLinks/externalLink91.xml"/><Relationship Id="rId121" Type="http://schemas.openxmlformats.org/officeDocument/2006/relationships/externalLink" Target="externalLinks/externalLink114.xml"/><Relationship Id="rId142" Type="http://schemas.openxmlformats.org/officeDocument/2006/relationships/externalLink" Target="externalLinks/externalLink135.xml"/><Relationship Id="rId163" Type="http://schemas.openxmlformats.org/officeDocument/2006/relationships/externalLink" Target="externalLinks/externalLink156.xml"/><Relationship Id="rId184" Type="http://schemas.openxmlformats.org/officeDocument/2006/relationships/externalLink" Target="externalLinks/externalLink177.xml"/><Relationship Id="rId189" Type="http://schemas.openxmlformats.org/officeDocument/2006/relationships/externalLink" Target="externalLinks/externalLink182.xml"/><Relationship Id="rId3" Type="http://schemas.openxmlformats.org/officeDocument/2006/relationships/worksheet" Target="worksheets/sheet3.xml"/><Relationship Id="rId25" Type="http://schemas.openxmlformats.org/officeDocument/2006/relationships/externalLink" Target="externalLinks/externalLink18.xml"/><Relationship Id="rId46" Type="http://schemas.openxmlformats.org/officeDocument/2006/relationships/externalLink" Target="externalLinks/externalLink39.xml"/><Relationship Id="rId67" Type="http://schemas.openxmlformats.org/officeDocument/2006/relationships/externalLink" Target="externalLinks/externalLink60.xml"/><Relationship Id="rId116" Type="http://schemas.openxmlformats.org/officeDocument/2006/relationships/externalLink" Target="externalLinks/externalLink109.xml"/><Relationship Id="rId137" Type="http://schemas.openxmlformats.org/officeDocument/2006/relationships/externalLink" Target="externalLinks/externalLink130.xml"/><Relationship Id="rId158" Type="http://schemas.openxmlformats.org/officeDocument/2006/relationships/externalLink" Target="externalLinks/externalLink151.xml"/><Relationship Id="rId20" Type="http://schemas.openxmlformats.org/officeDocument/2006/relationships/externalLink" Target="externalLinks/externalLink13.xml"/><Relationship Id="rId41" Type="http://schemas.openxmlformats.org/officeDocument/2006/relationships/externalLink" Target="externalLinks/externalLink34.xml"/><Relationship Id="rId62" Type="http://schemas.openxmlformats.org/officeDocument/2006/relationships/externalLink" Target="externalLinks/externalLink55.xml"/><Relationship Id="rId83" Type="http://schemas.openxmlformats.org/officeDocument/2006/relationships/externalLink" Target="externalLinks/externalLink76.xml"/><Relationship Id="rId88" Type="http://schemas.openxmlformats.org/officeDocument/2006/relationships/externalLink" Target="externalLinks/externalLink81.xml"/><Relationship Id="rId111" Type="http://schemas.openxmlformats.org/officeDocument/2006/relationships/externalLink" Target="externalLinks/externalLink104.xml"/><Relationship Id="rId132" Type="http://schemas.openxmlformats.org/officeDocument/2006/relationships/externalLink" Target="externalLinks/externalLink125.xml"/><Relationship Id="rId153" Type="http://schemas.openxmlformats.org/officeDocument/2006/relationships/externalLink" Target="externalLinks/externalLink146.xml"/><Relationship Id="rId174" Type="http://schemas.openxmlformats.org/officeDocument/2006/relationships/externalLink" Target="externalLinks/externalLink167.xml"/><Relationship Id="rId179" Type="http://schemas.openxmlformats.org/officeDocument/2006/relationships/externalLink" Target="externalLinks/externalLink172.xml"/><Relationship Id="rId195" Type="http://schemas.openxmlformats.org/officeDocument/2006/relationships/calcChain" Target="calcChain.xml"/><Relationship Id="rId190" Type="http://schemas.openxmlformats.org/officeDocument/2006/relationships/externalLink" Target="externalLinks/externalLink183.xml"/><Relationship Id="rId15" Type="http://schemas.openxmlformats.org/officeDocument/2006/relationships/externalLink" Target="externalLinks/externalLink8.xml"/><Relationship Id="rId36" Type="http://schemas.openxmlformats.org/officeDocument/2006/relationships/externalLink" Target="externalLinks/externalLink29.xml"/><Relationship Id="rId57" Type="http://schemas.openxmlformats.org/officeDocument/2006/relationships/externalLink" Target="externalLinks/externalLink50.xml"/><Relationship Id="rId106" Type="http://schemas.openxmlformats.org/officeDocument/2006/relationships/externalLink" Target="externalLinks/externalLink99.xml"/><Relationship Id="rId127" Type="http://schemas.openxmlformats.org/officeDocument/2006/relationships/externalLink" Target="externalLinks/externalLink120.xml"/><Relationship Id="rId10" Type="http://schemas.openxmlformats.org/officeDocument/2006/relationships/externalLink" Target="externalLinks/externalLink3.xml"/><Relationship Id="rId31" Type="http://schemas.openxmlformats.org/officeDocument/2006/relationships/externalLink" Target="externalLinks/externalLink24.xml"/><Relationship Id="rId52" Type="http://schemas.openxmlformats.org/officeDocument/2006/relationships/externalLink" Target="externalLinks/externalLink45.xml"/><Relationship Id="rId73" Type="http://schemas.openxmlformats.org/officeDocument/2006/relationships/externalLink" Target="externalLinks/externalLink66.xml"/><Relationship Id="rId78" Type="http://schemas.openxmlformats.org/officeDocument/2006/relationships/externalLink" Target="externalLinks/externalLink71.xml"/><Relationship Id="rId94" Type="http://schemas.openxmlformats.org/officeDocument/2006/relationships/externalLink" Target="externalLinks/externalLink87.xml"/><Relationship Id="rId99" Type="http://schemas.openxmlformats.org/officeDocument/2006/relationships/externalLink" Target="externalLinks/externalLink92.xml"/><Relationship Id="rId101" Type="http://schemas.openxmlformats.org/officeDocument/2006/relationships/externalLink" Target="externalLinks/externalLink94.xml"/><Relationship Id="rId122" Type="http://schemas.openxmlformats.org/officeDocument/2006/relationships/externalLink" Target="externalLinks/externalLink115.xml"/><Relationship Id="rId143" Type="http://schemas.openxmlformats.org/officeDocument/2006/relationships/externalLink" Target="externalLinks/externalLink136.xml"/><Relationship Id="rId148" Type="http://schemas.openxmlformats.org/officeDocument/2006/relationships/externalLink" Target="externalLinks/externalLink141.xml"/><Relationship Id="rId164" Type="http://schemas.openxmlformats.org/officeDocument/2006/relationships/externalLink" Target="externalLinks/externalLink157.xml"/><Relationship Id="rId169" Type="http://schemas.openxmlformats.org/officeDocument/2006/relationships/externalLink" Target="externalLinks/externalLink162.xml"/><Relationship Id="rId185" Type="http://schemas.openxmlformats.org/officeDocument/2006/relationships/externalLink" Target="externalLinks/externalLink178.xml"/><Relationship Id="rId4" Type="http://schemas.openxmlformats.org/officeDocument/2006/relationships/worksheet" Target="worksheets/sheet4.xml"/><Relationship Id="rId9" Type="http://schemas.openxmlformats.org/officeDocument/2006/relationships/externalLink" Target="externalLinks/externalLink2.xml"/><Relationship Id="rId180" Type="http://schemas.openxmlformats.org/officeDocument/2006/relationships/externalLink" Target="externalLinks/externalLink173.xml"/><Relationship Id="rId26" Type="http://schemas.openxmlformats.org/officeDocument/2006/relationships/externalLink" Target="externalLinks/externalLink19.xml"/><Relationship Id="rId47" Type="http://schemas.openxmlformats.org/officeDocument/2006/relationships/externalLink" Target="externalLinks/externalLink40.xml"/><Relationship Id="rId68" Type="http://schemas.openxmlformats.org/officeDocument/2006/relationships/externalLink" Target="externalLinks/externalLink61.xml"/><Relationship Id="rId89" Type="http://schemas.openxmlformats.org/officeDocument/2006/relationships/externalLink" Target="externalLinks/externalLink82.xml"/><Relationship Id="rId112" Type="http://schemas.openxmlformats.org/officeDocument/2006/relationships/externalLink" Target="externalLinks/externalLink105.xml"/><Relationship Id="rId133" Type="http://schemas.openxmlformats.org/officeDocument/2006/relationships/externalLink" Target="externalLinks/externalLink126.xml"/><Relationship Id="rId154" Type="http://schemas.openxmlformats.org/officeDocument/2006/relationships/externalLink" Target="externalLinks/externalLink147.xml"/><Relationship Id="rId175" Type="http://schemas.openxmlformats.org/officeDocument/2006/relationships/externalLink" Target="externalLinks/externalLink168.xml"/><Relationship Id="rId16" Type="http://schemas.openxmlformats.org/officeDocument/2006/relationships/externalLink" Target="externalLinks/externalLink9.xml"/><Relationship Id="rId37" Type="http://schemas.openxmlformats.org/officeDocument/2006/relationships/externalLink" Target="externalLinks/externalLink30.xml"/><Relationship Id="rId58" Type="http://schemas.openxmlformats.org/officeDocument/2006/relationships/externalLink" Target="externalLinks/externalLink51.xml"/><Relationship Id="rId79" Type="http://schemas.openxmlformats.org/officeDocument/2006/relationships/externalLink" Target="externalLinks/externalLink72.xml"/><Relationship Id="rId102" Type="http://schemas.openxmlformats.org/officeDocument/2006/relationships/externalLink" Target="externalLinks/externalLink95.xml"/><Relationship Id="rId123" Type="http://schemas.openxmlformats.org/officeDocument/2006/relationships/externalLink" Target="externalLinks/externalLink116.xml"/><Relationship Id="rId144" Type="http://schemas.openxmlformats.org/officeDocument/2006/relationships/externalLink" Target="externalLinks/externalLink137.xml"/><Relationship Id="rId90" Type="http://schemas.openxmlformats.org/officeDocument/2006/relationships/externalLink" Target="externalLinks/externalLink83.xml"/><Relationship Id="rId165" Type="http://schemas.openxmlformats.org/officeDocument/2006/relationships/externalLink" Target="externalLinks/externalLink158.xml"/><Relationship Id="rId186" Type="http://schemas.openxmlformats.org/officeDocument/2006/relationships/externalLink" Target="externalLinks/externalLink179.xml"/><Relationship Id="rId27" Type="http://schemas.openxmlformats.org/officeDocument/2006/relationships/externalLink" Target="externalLinks/externalLink20.xml"/><Relationship Id="rId48" Type="http://schemas.openxmlformats.org/officeDocument/2006/relationships/externalLink" Target="externalLinks/externalLink41.xml"/><Relationship Id="rId69" Type="http://schemas.openxmlformats.org/officeDocument/2006/relationships/externalLink" Target="externalLinks/externalLink62.xml"/><Relationship Id="rId113" Type="http://schemas.openxmlformats.org/officeDocument/2006/relationships/externalLink" Target="externalLinks/externalLink106.xml"/><Relationship Id="rId134" Type="http://schemas.openxmlformats.org/officeDocument/2006/relationships/externalLink" Target="externalLinks/externalLink127.xml"/><Relationship Id="rId80" Type="http://schemas.openxmlformats.org/officeDocument/2006/relationships/externalLink" Target="externalLinks/externalLink73.xml"/><Relationship Id="rId155" Type="http://schemas.openxmlformats.org/officeDocument/2006/relationships/externalLink" Target="externalLinks/externalLink148.xml"/><Relationship Id="rId176" Type="http://schemas.openxmlformats.org/officeDocument/2006/relationships/externalLink" Target="externalLinks/externalLink169.xml"/><Relationship Id="rId17" Type="http://schemas.openxmlformats.org/officeDocument/2006/relationships/externalLink" Target="externalLinks/externalLink10.xml"/><Relationship Id="rId38" Type="http://schemas.openxmlformats.org/officeDocument/2006/relationships/externalLink" Target="externalLinks/externalLink31.xml"/><Relationship Id="rId59" Type="http://schemas.openxmlformats.org/officeDocument/2006/relationships/externalLink" Target="externalLinks/externalLink52.xml"/><Relationship Id="rId103" Type="http://schemas.openxmlformats.org/officeDocument/2006/relationships/externalLink" Target="externalLinks/externalLink96.xml"/><Relationship Id="rId124" Type="http://schemas.openxmlformats.org/officeDocument/2006/relationships/externalLink" Target="externalLinks/externalLink117.xml"/><Relationship Id="rId70" Type="http://schemas.openxmlformats.org/officeDocument/2006/relationships/externalLink" Target="externalLinks/externalLink63.xml"/><Relationship Id="rId91" Type="http://schemas.openxmlformats.org/officeDocument/2006/relationships/externalLink" Target="externalLinks/externalLink84.xml"/><Relationship Id="rId145" Type="http://schemas.openxmlformats.org/officeDocument/2006/relationships/externalLink" Target="externalLinks/externalLink138.xml"/><Relationship Id="rId166" Type="http://schemas.openxmlformats.org/officeDocument/2006/relationships/externalLink" Target="externalLinks/externalLink159.xml"/><Relationship Id="rId187" Type="http://schemas.openxmlformats.org/officeDocument/2006/relationships/externalLink" Target="externalLinks/externalLink180.xml"/><Relationship Id="rId1" Type="http://schemas.openxmlformats.org/officeDocument/2006/relationships/worksheet" Target="worksheets/sheet1.xml"/><Relationship Id="rId28" Type="http://schemas.openxmlformats.org/officeDocument/2006/relationships/externalLink" Target="externalLinks/externalLink21.xml"/><Relationship Id="rId49" Type="http://schemas.openxmlformats.org/officeDocument/2006/relationships/externalLink" Target="externalLinks/externalLink42.xml"/><Relationship Id="rId114" Type="http://schemas.openxmlformats.org/officeDocument/2006/relationships/externalLink" Target="externalLinks/externalLink107.xml"/><Relationship Id="rId60" Type="http://schemas.openxmlformats.org/officeDocument/2006/relationships/externalLink" Target="externalLinks/externalLink53.xml"/><Relationship Id="rId81" Type="http://schemas.openxmlformats.org/officeDocument/2006/relationships/externalLink" Target="externalLinks/externalLink74.xml"/><Relationship Id="rId135" Type="http://schemas.openxmlformats.org/officeDocument/2006/relationships/externalLink" Target="externalLinks/externalLink128.xml"/><Relationship Id="rId156" Type="http://schemas.openxmlformats.org/officeDocument/2006/relationships/externalLink" Target="externalLinks/externalLink149.xml"/><Relationship Id="rId177" Type="http://schemas.openxmlformats.org/officeDocument/2006/relationships/externalLink" Target="externalLinks/externalLink170.xml"/><Relationship Id="rId18" Type="http://schemas.openxmlformats.org/officeDocument/2006/relationships/externalLink" Target="externalLinks/externalLink11.xml"/><Relationship Id="rId39" Type="http://schemas.openxmlformats.org/officeDocument/2006/relationships/externalLink" Target="externalLinks/externalLink3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0</xdr:col>
      <xdr:colOff>1123950</xdr:colOff>
      <xdr:row>9</xdr:row>
      <xdr:rowOff>204787</xdr:rowOff>
    </xdr:from>
    <xdr:ext cx="6991349" cy="443006"/>
    <mc:AlternateContent xmlns:mc="http://schemas.openxmlformats.org/markup-compatibility/2006" xmlns:a14="http://schemas.microsoft.com/office/drawing/2010/main">
      <mc:Choice Requires="a14">
        <xdr:sp macro="" textlink="">
          <xdr:nvSpPr>
            <xdr:cNvPr id="2" name="TextBox 1">
              <a:extLst>
                <a:ext uri="{FF2B5EF4-FFF2-40B4-BE49-F238E27FC236}">
                  <a16:creationId xmlns:a16="http://schemas.microsoft.com/office/drawing/2014/main" id="{C13725C1-1483-41DC-95E8-C493E13B4244}"/>
                </a:ext>
              </a:extLst>
            </xdr:cNvPr>
            <xdr:cNvSpPr txBox="1"/>
          </xdr:nvSpPr>
          <xdr:spPr>
            <a:xfrm>
              <a:off x="714375" y="2347912"/>
              <a:ext cx="6991349" cy="44300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r>
                      <a:rPr lang="en-CA" sz="1200" b="1" i="1">
                        <a:latin typeface="Cambria Math"/>
                      </a:rPr>
                      <m:t>𝑻𝒉𝒓𝒆𝒔𝒉𝒐𝒍𝒅</m:t>
                    </m:r>
                    <m:r>
                      <a:rPr lang="en-CA" sz="1200" b="1" i="1">
                        <a:latin typeface="Cambria Math"/>
                      </a:rPr>
                      <m:t> </m:t>
                    </m:r>
                    <m:r>
                      <a:rPr lang="en-CA" sz="1200" b="1" i="1">
                        <a:latin typeface="Cambria Math"/>
                      </a:rPr>
                      <m:t>𝑽𝒂𝒍𝒖𝒆</m:t>
                    </m:r>
                    <m:r>
                      <a:rPr lang="en-CA" sz="1200" b="1" i="1">
                        <a:latin typeface="Cambria Math"/>
                      </a:rPr>
                      <m:t> </m:t>
                    </m:r>
                    <m:d>
                      <m:dPr>
                        <m:ctrlPr>
                          <a:rPr lang="en-CA" sz="1200" b="1" i="1">
                            <a:latin typeface="Cambria Math" panose="02040503050406030204" pitchFamily="18" charset="0"/>
                          </a:rPr>
                        </m:ctrlPr>
                      </m:dPr>
                      <m:e>
                        <m:r>
                          <a:rPr lang="en-CA" sz="1200" b="1" i="1">
                            <a:latin typeface="Cambria Math"/>
                          </a:rPr>
                          <m:t>%</m:t>
                        </m:r>
                      </m:e>
                    </m:d>
                    <m:r>
                      <a:rPr lang="en-CA" sz="1200" b="1" i="1">
                        <a:latin typeface="Cambria Math"/>
                      </a:rPr>
                      <m:t>=</m:t>
                    </m:r>
                    <m:r>
                      <a:rPr lang="en-CA" sz="1200" b="1" i="1">
                        <a:latin typeface="Cambria Math"/>
                      </a:rPr>
                      <m:t>𝟏</m:t>
                    </m:r>
                    <m:r>
                      <a:rPr lang="en-CA" sz="1200" b="1" i="1">
                        <a:latin typeface="Cambria Math"/>
                      </a:rPr>
                      <m:t>+</m:t>
                    </m:r>
                    <m:d>
                      <m:dPr>
                        <m:begChr m:val="["/>
                        <m:endChr m:val="]"/>
                        <m:ctrlPr>
                          <a:rPr lang="en-CA" sz="1200" b="1" i="1">
                            <a:latin typeface="Cambria Math" panose="02040503050406030204" pitchFamily="18" charset="0"/>
                          </a:rPr>
                        </m:ctrlPr>
                      </m:dPr>
                      <m:e>
                        <m:d>
                          <m:dPr>
                            <m:ctrlPr>
                              <a:rPr lang="en-CA" sz="1200" b="1" i="1">
                                <a:latin typeface="Cambria Math" panose="02040503050406030204" pitchFamily="18" charset="0"/>
                              </a:rPr>
                            </m:ctrlPr>
                          </m:dPr>
                          <m:e>
                            <m:f>
                              <m:fPr>
                                <m:ctrlPr>
                                  <a:rPr lang="en-CA" sz="1200" b="1" i="1">
                                    <a:latin typeface="Cambria Math" panose="02040503050406030204" pitchFamily="18" charset="0"/>
                                  </a:rPr>
                                </m:ctrlPr>
                              </m:fPr>
                              <m:num>
                                <m:r>
                                  <a:rPr lang="en-CA" sz="1200" b="1" i="1">
                                    <a:latin typeface="Cambria Math"/>
                                  </a:rPr>
                                  <m:t>𝑹𝑩</m:t>
                                </m:r>
                              </m:num>
                              <m:den>
                                <m:r>
                                  <a:rPr lang="en-CA" sz="1200" b="1" i="1">
                                    <a:latin typeface="Cambria Math"/>
                                  </a:rPr>
                                  <m:t>𝒅</m:t>
                                </m:r>
                              </m:den>
                            </m:f>
                          </m:e>
                        </m:d>
                        <m:r>
                          <a:rPr lang="en-CA" sz="1200" b="1" i="1">
                            <a:latin typeface="Cambria Math"/>
                            <a:ea typeface="Cambria Math"/>
                          </a:rPr>
                          <m:t>×</m:t>
                        </m:r>
                        <m:d>
                          <m:dPr>
                            <m:ctrlPr>
                              <a:rPr lang="en-CA" sz="1200" b="1" i="1">
                                <a:latin typeface="Cambria Math" panose="02040503050406030204" pitchFamily="18" charset="0"/>
                                <a:ea typeface="Cambria Math"/>
                              </a:rPr>
                            </m:ctrlPr>
                          </m:dPr>
                          <m:e>
                            <m:r>
                              <a:rPr lang="en-CA" sz="1200" b="1" i="1">
                                <a:latin typeface="Cambria Math"/>
                                <a:ea typeface="Cambria Math"/>
                              </a:rPr>
                              <m:t>𝒈</m:t>
                            </m:r>
                            <m:r>
                              <a:rPr lang="en-CA" sz="1200" b="1" i="1">
                                <a:latin typeface="Cambria Math"/>
                                <a:ea typeface="Cambria Math"/>
                              </a:rPr>
                              <m:t>+</m:t>
                            </m:r>
                            <m:r>
                              <a:rPr lang="en-CA" sz="1200" b="1" i="1">
                                <a:latin typeface="Cambria Math"/>
                                <a:ea typeface="Cambria Math"/>
                              </a:rPr>
                              <m:t>𝑷𝑪𝑰</m:t>
                            </m:r>
                            <m:r>
                              <a:rPr lang="en-CA" sz="1200" b="1" i="1">
                                <a:latin typeface="Cambria Math"/>
                                <a:ea typeface="Cambria Math"/>
                              </a:rPr>
                              <m:t>×(</m:t>
                            </m:r>
                            <m:r>
                              <a:rPr lang="en-CA" sz="1200" b="1" i="1">
                                <a:latin typeface="Cambria Math"/>
                                <a:ea typeface="Cambria Math"/>
                              </a:rPr>
                              <m:t>𝟏</m:t>
                            </m:r>
                            <m:r>
                              <a:rPr lang="en-CA" sz="1200" b="1" i="1">
                                <a:latin typeface="Cambria Math"/>
                                <a:ea typeface="Cambria Math"/>
                              </a:rPr>
                              <m:t>+</m:t>
                            </m:r>
                            <m:r>
                              <a:rPr lang="en-CA" sz="1200" b="1" i="1">
                                <a:latin typeface="Cambria Math"/>
                                <a:ea typeface="Cambria Math"/>
                              </a:rPr>
                              <m:t>𝒈</m:t>
                            </m:r>
                            <m:r>
                              <a:rPr lang="en-CA" sz="1200" b="1" i="1">
                                <a:latin typeface="Cambria Math"/>
                                <a:ea typeface="Cambria Math"/>
                              </a:rPr>
                              <m:t>)</m:t>
                            </m:r>
                          </m:e>
                        </m:d>
                      </m:e>
                    </m:d>
                    <m:r>
                      <a:rPr lang="en-CA" sz="1200" b="1" i="1">
                        <a:latin typeface="Cambria Math"/>
                        <a:ea typeface="Cambria Math"/>
                      </a:rPr>
                      <m:t>×</m:t>
                    </m:r>
                    <m:d>
                      <m:dPr>
                        <m:ctrlPr>
                          <a:rPr lang="en-CA" sz="1200" b="1" i="1">
                            <a:latin typeface="Cambria Math" panose="02040503050406030204" pitchFamily="18" charset="0"/>
                            <a:ea typeface="Cambria Math"/>
                          </a:rPr>
                        </m:ctrlPr>
                      </m:dPr>
                      <m:e>
                        <m:d>
                          <m:dPr>
                            <m:ctrlPr>
                              <a:rPr lang="en-CA" sz="1200" b="1" i="1">
                                <a:latin typeface="Cambria Math" panose="02040503050406030204" pitchFamily="18" charset="0"/>
                                <a:ea typeface="Cambria Math"/>
                              </a:rPr>
                            </m:ctrlPr>
                          </m:dPr>
                          <m:e>
                            <m:r>
                              <a:rPr lang="en-CA" sz="1200" b="1" i="1">
                                <a:latin typeface="Cambria Math"/>
                                <a:ea typeface="Cambria Math"/>
                              </a:rPr>
                              <m:t>𝟏</m:t>
                            </m:r>
                            <m:r>
                              <a:rPr lang="en-CA" sz="1200" b="1" i="1">
                                <a:latin typeface="Cambria Math"/>
                                <a:ea typeface="Cambria Math"/>
                              </a:rPr>
                              <m:t>+</m:t>
                            </m:r>
                            <m:r>
                              <a:rPr lang="en-CA" sz="1200" b="1" i="1">
                                <a:latin typeface="Cambria Math"/>
                                <a:ea typeface="Cambria Math"/>
                              </a:rPr>
                              <m:t>𝒈</m:t>
                            </m:r>
                          </m:e>
                        </m:d>
                        <m:r>
                          <a:rPr lang="en-CA" sz="1200" b="1" i="1">
                            <a:latin typeface="Cambria Math"/>
                            <a:ea typeface="Cambria Math"/>
                          </a:rPr>
                          <m:t>×</m:t>
                        </m:r>
                        <m:d>
                          <m:dPr>
                            <m:ctrlPr>
                              <a:rPr lang="en-CA" sz="1200" b="1" i="1">
                                <a:latin typeface="Cambria Math" panose="02040503050406030204" pitchFamily="18" charset="0"/>
                                <a:ea typeface="Cambria Math"/>
                              </a:rPr>
                            </m:ctrlPr>
                          </m:dPr>
                          <m:e>
                            <m:r>
                              <a:rPr lang="en-CA" sz="1200" b="1" i="1">
                                <a:latin typeface="Cambria Math"/>
                                <a:ea typeface="Cambria Math"/>
                              </a:rPr>
                              <m:t>𝟏</m:t>
                            </m:r>
                            <m:r>
                              <a:rPr lang="en-CA" sz="1200" b="1" i="1">
                                <a:latin typeface="Cambria Math"/>
                                <a:ea typeface="Cambria Math"/>
                              </a:rPr>
                              <m:t>+</m:t>
                            </m:r>
                            <m:r>
                              <a:rPr lang="en-CA" sz="1200" b="1" i="1">
                                <a:latin typeface="Cambria Math"/>
                                <a:ea typeface="Cambria Math"/>
                              </a:rPr>
                              <m:t>𝑷𝑪𝑰</m:t>
                            </m:r>
                          </m:e>
                        </m:d>
                      </m:e>
                    </m:d>
                    <m:r>
                      <a:rPr lang="en-CA" sz="1200" b="1" i="1" baseline="30000">
                        <a:latin typeface="Cambria Math"/>
                        <a:ea typeface="Cambria Math"/>
                      </a:rPr>
                      <m:t>𝒏</m:t>
                    </m:r>
                    <m:r>
                      <a:rPr lang="en-CA" sz="1200" b="1" i="1" baseline="30000">
                        <a:latin typeface="Cambria Math"/>
                        <a:ea typeface="Cambria Math"/>
                      </a:rPr>
                      <m:t> _ </m:t>
                    </m:r>
                    <m:r>
                      <a:rPr lang="en-CA" sz="1200" b="1" i="1" baseline="30000">
                        <a:latin typeface="Cambria Math"/>
                        <a:ea typeface="Cambria Math"/>
                      </a:rPr>
                      <m:t>𝟏</m:t>
                    </m:r>
                    <m:r>
                      <a:rPr lang="en-CA" sz="1200" b="1" i="1">
                        <a:latin typeface="Cambria Math"/>
                      </a:rPr>
                      <m:t>+</m:t>
                    </m:r>
                    <m:r>
                      <a:rPr lang="en-CA" sz="1200" b="1" i="1">
                        <a:latin typeface="Cambria Math"/>
                      </a:rPr>
                      <m:t>𝟏𝟎</m:t>
                    </m:r>
                    <m:r>
                      <a:rPr lang="en-CA" sz="1200" b="1" i="1">
                        <a:latin typeface="Cambria Math"/>
                      </a:rPr>
                      <m:t>%</m:t>
                    </m:r>
                  </m:oMath>
                </m:oMathPara>
              </a14:m>
              <a:endParaRPr lang="en-CA" sz="1200" b="1"/>
            </a:p>
          </xdr:txBody>
        </xdr:sp>
      </mc:Choice>
      <mc:Fallback xmlns="">
        <xdr:sp macro="" textlink="">
          <xdr:nvSpPr>
            <xdr:cNvPr id="2" name="TextBox 1">
              <a:extLst>
                <a:ext uri="{FF2B5EF4-FFF2-40B4-BE49-F238E27FC236}">
                  <a16:creationId xmlns:a16="http://schemas.microsoft.com/office/drawing/2014/main" id="{C13725C1-1483-41DC-95E8-C493E13B4244}"/>
                </a:ext>
              </a:extLst>
            </xdr:cNvPr>
            <xdr:cNvSpPr txBox="1"/>
          </xdr:nvSpPr>
          <xdr:spPr>
            <a:xfrm>
              <a:off x="714375" y="2347912"/>
              <a:ext cx="6991349" cy="44300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en-CA" sz="1200" b="1" i="0">
                  <a:latin typeface="Cambria Math"/>
                </a:rPr>
                <a:t>𝑻𝒉𝒓𝒆𝒔𝒉𝒐𝒍𝒅 𝑽𝒂𝒍𝒖𝒆 </a:t>
              </a:r>
              <a:r>
                <a:rPr lang="en-CA" sz="1200" b="1" i="0">
                  <a:latin typeface="Cambria Math" panose="02040503050406030204" pitchFamily="18" charset="0"/>
                </a:rPr>
                <a:t>(</a:t>
              </a:r>
              <a:r>
                <a:rPr lang="en-CA" sz="1200" b="1" i="0">
                  <a:latin typeface="Cambria Math"/>
                </a:rPr>
                <a:t>%</a:t>
              </a:r>
              <a:r>
                <a:rPr lang="en-CA" sz="1200" b="1" i="0">
                  <a:latin typeface="Cambria Math" panose="02040503050406030204" pitchFamily="18" charset="0"/>
                </a:rPr>
                <a:t>)</a:t>
              </a:r>
              <a:r>
                <a:rPr lang="en-CA" sz="1200" b="1" i="0">
                  <a:latin typeface="Cambria Math"/>
                </a:rPr>
                <a:t>=𝟏+</a:t>
              </a:r>
              <a:r>
                <a:rPr lang="en-CA" sz="1200" b="1" i="0">
                  <a:latin typeface="Cambria Math" panose="02040503050406030204" pitchFamily="18" charset="0"/>
                </a:rPr>
                <a:t>[(</a:t>
              </a:r>
              <a:r>
                <a:rPr lang="en-CA" sz="1200" b="1" i="0">
                  <a:latin typeface="Cambria Math"/>
                </a:rPr>
                <a:t>𝑹𝑩</a:t>
              </a:r>
              <a:r>
                <a:rPr lang="en-CA" sz="1200" b="1" i="0">
                  <a:latin typeface="Cambria Math" panose="02040503050406030204" pitchFamily="18" charset="0"/>
                </a:rPr>
                <a:t>/</a:t>
              </a:r>
              <a:r>
                <a:rPr lang="en-CA" sz="1200" b="1" i="0">
                  <a:latin typeface="Cambria Math"/>
                </a:rPr>
                <a:t>𝒅</a:t>
              </a:r>
              <a:r>
                <a:rPr lang="en-CA" sz="1200" b="1" i="0">
                  <a:latin typeface="Cambria Math" panose="02040503050406030204" pitchFamily="18" charset="0"/>
                </a:rPr>
                <a:t>)</a:t>
              </a:r>
              <a:r>
                <a:rPr lang="en-CA" sz="1200" b="1" i="0">
                  <a:latin typeface="Cambria Math"/>
                  <a:ea typeface="Cambria Math"/>
                </a:rPr>
                <a:t>×</a:t>
              </a:r>
              <a:r>
                <a:rPr lang="en-CA" sz="1200" b="1" i="0">
                  <a:latin typeface="Cambria Math" panose="02040503050406030204" pitchFamily="18" charset="0"/>
                  <a:ea typeface="Cambria Math"/>
                </a:rPr>
                <a:t>(</a:t>
              </a:r>
              <a:r>
                <a:rPr lang="en-CA" sz="1200" b="1" i="0">
                  <a:latin typeface="Cambria Math"/>
                  <a:ea typeface="Cambria Math"/>
                </a:rPr>
                <a:t>𝒈+𝑷𝑪𝑰×(𝟏+𝒈)</a:t>
              </a:r>
              <a:r>
                <a:rPr lang="en-CA" sz="1200" b="1" i="0">
                  <a:latin typeface="Cambria Math" panose="02040503050406030204" pitchFamily="18" charset="0"/>
                  <a:ea typeface="Cambria Math"/>
                </a:rPr>
                <a:t>)]</a:t>
              </a:r>
              <a:r>
                <a:rPr lang="en-CA" sz="1200" b="1" i="0">
                  <a:latin typeface="Cambria Math"/>
                  <a:ea typeface="Cambria Math"/>
                </a:rPr>
                <a:t>×</a:t>
              </a:r>
              <a:r>
                <a:rPr lang="en-CA" sz="1200" b="1" i="0">
                  <a:latin typeface="Cambria Math" panose="02040503050406030204" pitchFamily="18" charset="0"/>
                  <a:ea typeface="Cambria Math"/>
                </a:rPr>
                <a:t>((</a:t>
              </a:r>
              <a:r>
                <a:rPr lang="en-CA" sz="1200" b="1" i="0">
                  <a:latin typeface="Cambria Math"/>
                  <a:ea typeface="Cambria Math"/>
                </a:rPr>
                <a:t>𝟏+𝒈</a:t>
              </a:r>
              <a:r>
                <a:rPr lang="en-CA" sz="1200" b="1" i="0">
                  <a:latin typeface="Cambria Math" panose="02040503050406030204" pitchFamily="18" charset="0"/>
                  <a:ea typeface="Cambria Math"/>
                </a:rPr>
                <a:t>)</a:t>
              </a:r>
              <a:r>
                <a:rPr lang="en-CA" sz="1200" b="1" i="0">
                  <a:latin typeface="Cambria Math"/>
                  <a:ea typeface="Cambria Math"/>
                </a:rPr>
                <a:t>×</a:t>
              </a:r>
              <a:r>
                <a:rPr lang="en-CA" sz="1200" b="1" i="0">
                  <a:latin typeface="Cambria Math" panose="02040503050406030204" pitchFamily="18" charset="0"/>
                  <a:ea typeface="Cambria Math"/>
                </a:rPr>
                <a:t>(</a:t>
              </a:r>
              <a:r>
                <a:rPr lang="en-CA" sz="1200" b="1" i="0">
                  <a:latin typeface="Cambria Math"/>
                  <a:ea typeface="Cambria Math"/>
                </a:rPr>
                <a:t>𝟏+𝑷𝑪𝑰</a:t>
              </a:r>
              <a:r>
                <a:rPr lang="en-CA" sz="1200" b="1" i="0">
                  <a:latin typeface="Cambria Math" panose="02040503050406030204" pitchFamily="18" charset="0"/>
                  <a:ea typeface="Cambria Math"/>
                </a:rPr>
                <a:t>))</a:t>
              </a:r>
              <a:r>
                <a:rPr lang="en-CA" sz="1200" b="1" i="0" baseline="30000">
                  <a:latin typeface="Cambria Math"/>
                  <a:ea typeface="Cambria Math"/>
                </a:rPr>
                <a:t>𝒏 _ 𝟏</a:t>
              </a:r>
              <a:r>
                <a:rPr lang="en-CA" sz="1200" b="1" i="0">
                  <a:latin typeface="Cambria Math"/>
                </a:rPr>
                <a:t>+𝟏𝟎%</a:t>
              </a:r>
              <a:endParaRPr lang="en-CA" sz="1200" b="1"/>
            </a:p>
          </xdr:txBody>
        </xdr:sp>
      </mc:Fallback>
    </mc:AlternateContent>
    <xdr:clientData/>
  </xdr:oneCellAnchor>
  <xdr:oneCellAnchor>
    <xdr:from>
      <xdr:col>5</xdr:col>
      <xdr:colOff>90487</xdr:colOff>
      <xdr:row>14</xdr:row>
      <xdr:rowOff>147637</xdr:rowOff>
    </xdr:from>
    <xdr:ext cx="1176338" cy="280205"/>
    <mc:AlternateContent xmlns:mc="http://schemas.openxmlformats.org/markup-compatibility/2006" xmlns:a14="http://schemas.microsoft.com/office/drawing/2010/main">
      <mc:Choice Requires="a14">
        <xdr:sp macro="" textlink="">
          <xdr:nvSpPr>
            <xdr:cNvPr id="3" name="TextBox 2">
              <a:extLst>
                <a:ext uri="{FF2B5EF4-FFF2-40B4-BE49-F238E27FC236}">
                  <a16:creationId xmlns:a16="http://schemas.microsoft.com/office/drawing/2014/main" id="{06ED96CA-C3B6-4314-B520-99AB7B34934C}"/>
                </a:ext>
              </a:extLst>
            </xdr:cNvPr>
            <xdr:cNvSpPr txBox="1"/>
          </xdr:nvSpPr>
          <xdr:spPr>
            <a:xfrm>
              <a:off x="6891337" y="3405187"/>
              <a:ext cx="1176338"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r>
                      <a:rPr lang="en-CA" sz="1200" b="0" i="1">
                        <a:latin typeface="Cambria Math"/>
                      </a:rPr>
                      <m:t>𝑃𝐶𝐼</m:t>
                    </m:r>
                  </m:oMath>
                </m:oMathPara>
              </a14:m>
              <a:endParaRPr lang="en-CA" sz="1200"/>
            </a:p>
          </xdr:txBody>
        </xdr:sp>
      </mc:Choice>
      <mc:Fallback xmlns="">
        <xdr:sp macro="" textlink="">
          <xdr:nvSpPr>
            <xdr:cNvPr id="3" name="TextBox 2">
              <a:extLst>
                <a:ext uri="{FF2B5EF4-FFF2-40B4-BE49-F238E27FC236}">
                  <a16:creationId xmlns:a16="http://schemas.microsoft.com/office/drawing/2014/main" id="{06ED96CA-C3B6-4314-B520-99AB7B34934C}"/>
                </a:ext>
              </a:extLst>
            </xdr:cNvPr>
            <xdr:cNvSpPr txBox="1"/>
          </xdr:nvSpPr>
          <xdr:spPr>
            <a:xfrm>
              <a:off x="6891337" y="3405187"/>
              <a:ext cx="1176338"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en-CA" sz="1200" b="0" i="0">
                  <a:latin typeface="Cambria Math"/>
                </a:rPr>
                <a:t>𝑃𝐶𝐼</a:t>
              </a:r>
              <a:endParaRPr lang="en-CA" sz="1200"/>
            </a:p>
          </xdr:txBody>
        </xdr:sp>
      </mc:Fallback>
    </mc:AlternateContent>
    <xdr:clientData/>
  </xdr:oneCellAnchor>
  <xdr:oneCellAnchor>
    <xdr:from>
      <xdr:col>5</xdr:col>
      <xdr:colOff>147636</xdr:colOff>
      <xdr:row>18</xdr:row>
      <xdr:rowOff>138112</xdr:rowOff>
    </xdr:from>
    <xdr:ext cx="1071563" cy="280205"/>
    <mc:AlternateContent xmlns:mc="http://schemas.openxmlformats.org/markup-compatibility/2006" xmlns:a14="http://schemas.microsoft.com/office/drawing/2010/main">
      <mc:Choice Requires="a14">
        <xdr:sp macro="" textlink="">
          <xdr:nvSpPr>
            <xdr:cNvPr id="4" name="TextBox 3">
              <a:extLst>
                <a:ext uri="{FF2B5EF4-FFF2-40B4-BE49-F238E27FC236}">
                  <a16:creationId xmlns:a16="http://schemas.microsoft.com/office/drawing/2014/main" id="{90544A5C-AB65-4991-882B-0DC1E6A764F9}"/>
                </a:ext>
              </a:extLst>
            </xdr:cNvPr>
            <xdr:cNvSpPr txBox="1"/>
          </xdr:nvSpPr>
          <xdr:spPr>
            <a:xfrm>
              <a:off x="6948486" y="4186237"/>
              <a:ext cx="1071563"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r>
                      <a:rPr lang="en-CA" sz="1200" b="0" i="1">
                        <a:latin typeface="Cambria Math"/>
                      </a:rPr>
                      <m:t>𝑔</m:t>
                    </m:r>
                    <m:r>
                      <a:rPr lang="en-CA" sz="1200" b="0" i="1">
                        <a:latin typeface="Cambria Math"/>
                      </a:rPr>
                      <m:t> (</m:t>
                    </m:r>
                    <m:r>
                      <a:rPr lang="en-CA" sz="1200" b="0" i="1">
                        <a:latin typeface="Cambria Math"/>
                      </a:rPr>
                      <m:t>𝑁𝑜𝑡𝑒</m:t>
                    </m:r>
                    <m:r>
                      <a:rPr lang="en-CA" sz="1200" b="0" i="1">
                        <a:latin typeface="Cambria Math"/>
                      </a:rPr>
                      <m:t> 1)</m:t>
                    </m:r>
                  </m:oMath>
                </m:oMathPara>
              </a14:m>
              <a:endParaRPr lang="en-CA" sz="1200"/>
            </a:p>
          </xdr:txBody>
        </xdr:sp>
      </mc:Choice>
      <mc:Fallback xmlns="">
        <xdr:sp macro="" textlink="">
          <xdr:nvSpPr>
            <xdr:cNvPr id="4" name="TextBox 3">
              <a:extLst>
                <a:ext uri="{FF2B5EF4-FFF2-40B4-BE49-F238E27FC236}">
                  <a16:creationId xmlns:a16="http://schemas.microsoft.com/office/drawing/2014/main" id="{90544A5C-AB65-4991-882B-0DC1E6A764F9}"/>
                </a:ext>
              </a:extLst>
            </xdr:cNvPr>
            <xdr:cNvSpPr txBox="1"/>
          </xdr:nvSpPr>
          <xdr:spPr>
            <a:xfrm>
              <a:off x="6948486" y="4186237"/>
              <a:ext cx="1071563"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en-CA" sz="1200" b="0" i="0">
                  <a:latin typeface="Cambria Math"/>
                </a:rPr>
                <a:t>𝑔 (𝑁𝑜𝑡𝑒 1)</a:t>
              </a:r>
              <a:endParaRPr lang="en-CA" sz="1200"/>
            </a:p>
          </xdr:txBody>
        </xdr:sp>
      </mc:Fallback>
    </mc:AlternateContent>
    <xdr:clientData/>
  </xdr:oneCellAnchor>
  <xdr:oneCellAnchor>
    <xdr:from>
      <xdr:col>5</xdr:col>
      <xdr:colOff>157162</xdr:colOff>
      <xdr:row>47</xdr:row>
      <xdr:rowOff>166687</xdr:rowOff>
    </xdr:from>
    <xdr:ext cx="1166813" cy="280205"/>
    <mc:AlternateContent xmlns:mc="http://schemas.openxmlformats.org/markup-compatibility/2006" xmlns:a14="http://schemas.microsoft.com/office/drawing/2010/main">
      <mc:Choice Requires="a14">
        <xdr:sp macro="" textlink="">
          <xdr:nvSpPr>
            <xdr:cNvPr id="5" name="TextBox 4">
              <a:extLst>
                <a:ext uri="{FF2B5EF4-FFF2-40B4-BE49-F238E27FC236}">
                  <a16:creationId xmlns:a16="http://schemas.microsoft.com/office/drawing/2014/main" id="{5286CE5E-B0AA-4B0C-882F-6AB436D71926}"/>
                </a:ext>
              </a:extLst>
            </xdr:cNvPr>
            <xdr:cNvSpPr txBox="1"/>
          </xdr:nvSpPr>
          <xdr:spPr>
            <a:xfrm>
              <a:off x="6958012" y="9815512"/>
              <a:ext cx="1166813"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r>
                      <a:rPr lang="en-CA" sz="1200" b="0" i="1">
                        <a:latin typeface="Cambria Math"/>
                      </a:rPr>
                      <m:t>𝑅𝐵</m:t>
                    </m:r>
                  </m:oMath>
                </m:oMathPara>
              </a14:m>
              <a:endParaRPr lang="en-CA" sz="1200"/>
            </a:p>
          </xdr:txBody>
        </xdr:sp>
      </mc:Choice>
      <mc:Fallback xmlns="">
        <xdr:sp macro="" textlink="">
          <xdr:nvSpPr>
            <xdr:cNvPr id="5" name="TextBox 4">
              <a:extLst>
                <a:ext uri="{FF2B5EF4-FFF2-40B4-BE49-F238E27FC236}">
                  <a16:creationId xmlns:a16="http://schemas.microsoft.com/office/drawing/2014/main" id="{5286CE5E-B0AA-4B0C-882F-6AB436D71926}"/>
                </a:ext>
              </a:extLst>
            </xdr:cNvPr>
            <xdr:cNvSpPr txBox="1"/>
          </xdr:nvSpPr>
          <xdr:spPr>
            <a:xfrm>
              <a:off x="6958012" y="9815512"/>
              <a:ext cx="1166813"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en-CA" sz="1200" b="0" i="0">
                  <a:latin typeface="Cambria Math"/>
                </a:rPr>
                <a:t>𝑅𝐵</a:t>
              </a:r>
              <a:endParaRPr lang="en-CA" sz="1200"/>
            </a:p>
          </xdr:txBody>
        </xdr:sp>
      </mc:Fallback>
    </mc:AlternateContent>
    <xdr:clientData/>
  </xdr:oneCellAnchor>
  <xdr:oneCellAnchor>
    <xdr:from>
      <xdr:col>5</xdr:col>
      <xdr:colOff>100012</xdr:colOff>
      <xdr:row>49</xdr:row>
      <xdr:rowOff>138112</xdr:rowOff>
    </xdr:from>
    <xdr:ext cx="1233488" cy="280205"/>
    <mc:AlternateContent xmlns:mc="http://schemas.openxmlformats.org/markup-compatibility/2006" xmlns:a14="http://schemas.microsoft.com/office/drawing/2010/main">
      <mc:Choice Requires="a14">
        <xdr:sp macro="" textlink="">
          <xdr:nvSpPr>
            <xdr:cNvPr id="6" name="TextBox 5">
              <a:extLst>
                <a:ext uri="{FF2B5EF4-FFF2-40B4-BE49-F238E27FC236}">
                  <a16:creationId xmlns:a16="http://schemas.microsoft.com/office/drawing/2014/main" id="{9871FF3E-6105-4611-957E-AC225AF0FC50}"/>
                </a:ext>
              </a:extLst>
            </xdr:cNvPr>
            <xdr:cNvSpPr txBox="1"/>
          </xdr:nvSpPr>
          <xdr:spPr>
            <a:xfrm>
              <a:off x="6900862" y="10186987"/>
              <a:ext cx="1233488"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r>
                      <a:rPr lang="en-CA" sz="1200" b="0" i="1">
                        <a:latin typeface="Cambria Math"/>
                      </a:rPr>
                      <m:t>𝑑</m:t>
                    </m:r>
                  </m:oMath>
                </m:oMathPara>
              </a14:m>
              <a:endParaRPr lang="en-CA" sz="1200"/>
            </a:p>
          </xdr:txBody>
        </xdr:sp>
      </mc:Choice>
      <mc:Fallback xmlns="">
        <xdr:sp macro="" textlink="">
          <xdr:nvSpPr>
            <xdr:cNvPr id="6" name="TextBox 5">
              <a:extLst>
                <a:ext uri="{FF2B5EF4-FFF2-40B4-BE49-F238E27FC236}">
                  <a16:creationId xmlns:a16="http://schemas.microsoft.com/office/drawing/2014/main" id="{9871FF3E-6105-4611-957E-AC225AF0FC50}"/>
                </a:ext>
              </a:extLst>
            </xdr:cNvPr>
            <xdr:cNvSpPr txBox="1"/>
          </xdr:nvSpPr>
          <xdr:spPr>
            <a:xfrm>
              <a:off x="6900862" y="10186987"/>
              <a:ext cx="1233488"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en-CA" sz="1200" b="0" i="0">
                  <a:latin typeface="Cambria Math"/>
                </a:rPr>
                <a:t>𝑑</a:t>
              </a:r>
              <a:endParaRPr lang="en-CA" sz="1200"/>
            </a:p>
          </xdr:txBody>
        </xdr:sp>
      </mc:Fallback>
    </mc:AlternateContent>
    <xdr:clientData/>
  </xdr:oneCellAnchor>
  <xdr:oneCellAnchor>
    <xdr:from>
      <xdr:col>5</xdr:col>
      <xdr:colOff>119062</xdr:colOff>
      <xdr:row>59</xdr:row>
      <xdr:rowOff>161926</xdr:rowOff>
    </xdr:from>
    <xdr:ext cx="1671638" cy="294492"/>
    <mc:AlternateContent xmlns:mc="http://schemas.openxmlformats.org/markup-compatibility/2006" xmlns:a14="http://schemas.microsoft.com/office/drawing/2010/main">
      <mc:Choice Requires="a14">
        <xdr:sp macro="" textlink="">
          <xdr:nvSpPr>
            <xdr:cNvPr id="7" name="TextBox 6">
              <a:extLst>
                <a:ext uri="{FF2B5EF4-FFF2-40B4-BE49-F238E27FC236}">
                  <a16:creationId xmlns:a16="http://schemas.microsoft.com/office/drawing/2014/main" id="{B4BB730F-12B2-4DD5-999A-78384BB0E288}"/>
                </a:ext>
              </a:extLst>
            </xdr:cNvPr>
            <xdr:cNvSpPr txBox="1"/>
          </xdr:nvSpPr>
          <xdr:spPr>
            <a:xfrm>
              <a:off x="6919912" y="12192001"/>
              <a:ext cx="1671638" cy="29449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14:m>
                <m:oMathPara xmlns:m="http://schemas.openxmlformats.org/officeDocument/2006/math">
                  <m:oMathParaPr>
                    <m:jc m:val="centerGroup"/>
                  </m:oMathParaPr>
                  <m:oMath xmlns:m="http://schemas.openxmlformats.org/officeDocument/2006/math">
                    <m:r>
                      <a:rPr lang="en-CA" sz="1200" b="0" i="1">
                        <a:latin typeface="Cambria Math"/>
                      </a:rPr>
                      <m:t>𝑇h𝑟𝑒𝑠h𝑜𝑙𝑑</m:t>
                    </m:r>
                    <m:r>
                      <a:rPr lang="en-CA" sz="1200" b="0" i="1">
                        <a:latin typeface="Cambria Math"/>
                      </a:rPr>
                      <m:t> </m:t>
                    </m:r>
                    <m:r>
                      <a:rPr lang="en-CA" sz="1200" b="0" i="1">
                        <a:latin typeface="Cambria Math"/>
                      </a:rPr>
                      <m:t>𝑉𝑎𝑙𝑢𝑒</m:t>
                    </m:r>
                    <m:r>
                      <a:rPr lang="en-CA" sz="1200" b="0" i="1">
                        <a:latin typeface="Cambria Math"/>
                      </a:rPr>
                      <m:t> ×</m:t>
                    </m:r>
                    <m:r>
                      <a:rPr lang="en-CA" sz="1200" b="0" i="1">
                        <a:latin typeface="Cambria Math"/>
                        <a:ea typeface="Cambria Math"/>
                      </a:rPr>
                      <m:t>𝑑</m:t>
                    </m:r>
                  </m:oMath>
                </m:oMathPara>
              </a14:m>
              <a:endParaRPr lang="en-CA" sz="1200"/>
            </a:p>
          </xdr:txBody>
        </xdr:sp>
      </mc:Choice>
      <mc:Fallback xmlns="">
        <xdr:sp macro="" textlink="">
          <xdr:nvSpPr>
            <xdr:cNvPr id="7" name="TextBox 6">
              <a:extLst>
                <a:ext uri="{FF2B5EF4-FFF2-40B4-BE49-F238E27FC236}">
                  <a16:creationId xmlns:a16="http://schemas.microsoft.com/office/drawing/2014/main" id="{B4BB730F-12B2-4DD5-999A-78384BB0E288}"/>
                </a:ext>
              </a:extLst>
            </xdr:cNvPr>
            <xdr:cNvSpPr txBox="1"/>
          </xdr:nvSpPr>
          <xdr:spPr>
            <a:xfrm>
              <a:off x="6919912" y="12192001"/>
              <a:ext cx="1671638" cy="29449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r>
                <a:rPr lang="en-CA" sz="1200" b="0" i="0">
                  <a:latin typeface="Cambria Math"/>
                </a:rPr>
                <a:t>𝑇ℎ𝑟𝑒𝑠ℎ𝑜𝑙𝑑 𝑉𝑎𝑙𝑢𝑒 ×</a:t>
              </a:r>
              <a:r>
                <a:rPr lang="en-CA" sz="1200" b="0" i="0">
                  <a:latin typeface="Cambria Math"/>
                  <a:ea typeface="Cambria Math"/>
                </a:rPr>
                <a:t>𝑑</a:t>
              </a:r>
              <a:endParaRPr lang="en-CA" sz="1200"/>
            </a:p>
          </xdr:txBody>
        </xdr:sp>
      </mc:Fallback>
    </mc:AlternateContent>
    <xdr:clientData/>
  </xdr:oneCellAnchor>
  <xdr:oneCellAnchor>
    <xdr:from>
      <xdr:col>5</xdr:col>
      <xdr:colOff>90487</xdr:colOff>
      <xdr:row>12</xdr:row>
      <xdr:rowOff>223837</xdr:rowOff>
    </xdr:from>
    <xdr:ext cx="1176338" cy="280205"/>
    <mc:AlternateContent xmlns:mc="http://schemas.openxmlformats.org/markup-compatibility/2006" xmlns:a14="http://schemas.microsoft.com/office/drawing/2010/main">
      <mc:Choice Requires="a14">
        <xdr:sp macro="" textlink="">
          <xdr:nvSpPr>
            <xdr:cNvPr id="8" name="TextBox 7">
              <a:extLst>
                <a:ext uri="{FF2B5EF4-FFF2-40B4-BE49-F238E27FC236}">
                  <a16:creationId xmlns:a16="http://schemas.microsoft.com/office/drawing/2014/main" id="{485BAE66-93B2-4C1B-8094-E16C15713260}"/>
                </a:ext>
              </a:extLst>
            </xdr:cNvPr>
            <xdr:cNvSpPr txBox="1"/>
          </xdr:nvSpPr>
          <xdr:spPr>
            <a:xfrm>
              <a:off x="6891337" y="3062287"/>
              <a:ext cx="1176338"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r>
                      <a:rPr lang="en-CA" sz="1200" b="0" i="1">
                        <a:latin typeface="Cambria Math"/>
                      </a:rPr>
                      <m:t>𝑛</m:t>
                    </m:r>
                  </m:oMath>
                </m:oMathPara>
              </a14:m>
              <a:endParaRPr lang="en-CA" sz="1200" b="0"/>
            </a:p>
          </xdr:txBody>
        </xdr:sp>
      </mc:Choice>
      <mc:Fallback xmlns="">
        <xdr:sp macro="" textlink="">
          <xdr:nvSpPr>
            <xdr:cNvPr id="8" name="TextBox 7">
              <a:extLst>
                <a:ext uri="{FF2B5EF4-FFF2-40B4-BE49-F238E27FC236}">
                  <a16:creationId xmlns:a16="http://schemas.microsoft.com/office/drawing/2014/main" id="{485BAE66-93B2-4C1B-8094-E16C15713260}"/>
                </a:ext>
              </a:extLst>
            </xdr:cNvPr>
            <xdr:cNvSpPr txBox="1"/>
          </xdr:nvSpPr>
          <xdr:spPr>
            <a:xfrm>
              <a:off x="6891337" y="3062287"/>
              <a:ext cx="1176338"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en-CA" sz="1200" b="0" i="0">
                  <a:latin typeface="Cambria Math"/>
                </a:rPr>
                <a:t>𝑛</a:t>
              </a:r>
              <a:endParaRPr lang="en-CA" sz="1200" b="0"/>
            </a:p>
          </xdr:txBody>
        </xdr:sp>
      </mc:Fallback>
    </mc:AlternateContent>
    <xdr:clientData/>
  </xdr:oneCellAnchor>
  <xdr:twoCellAnchor>
    <xdr:from>
      <xdr:col>0</xdr:col>
      <xdr:colOff>0</xdr:colOff>
      <xdr:row>0</xdr:row>
      <xdr:rowOff>0</xdr:rowOff>
    </xdr:from>
    <xdr:to>
      <xdr:col>5</xdr:col>
      <xdr:colOff>2013086</xdr:colOff>
      <xdr:row>7</xdr:row>
      <xdr:rowOff>171450</xdr:rowOff>
    </xdr:to>
    <xdr:grpSp>
      <xdr:nvGrpSpPr>
        <xdr:cNvPr id="9" name="Group 8">
          <a:extLst>
            <a:ext uri="{FF2B5EF4-FFF2-40B4-BE49-F238E27FC236}">
              <a16:creationId xmlns:a16="http://schemas.microsoft.com/office/drawing/2014/main" id="{50D66606-7038-4075-A3E8-488697E71F0A}"/>
            </a:ext>
          </a:extLst>
        </xdr:cNvPr>
        <xdr:cNvGrpSpPr/>
      </xdr:nvGrpSpPr>
      <xdr:grpSpPr>
        <a:xfrm>
          <a:off x="0" y="0"/>
          <a:ext cx="9146253" cy="1706033"/>
          <a:chOff x="200024" y="4499942"/>
          <a:chExt cx="8857420" cy="1915766"/>
        </a:xfrm>
      </xdr:grpSpPr>
      <xdr:pic>
        <xdr:nvPicPr>
          <xdr:cNvPr id="10" name="Picture 9">
            <a:extLst>
              <a:ext uri="{FF2B5EF4-FFF2-40B4-BE49-F238E27FC236}">
                <a16:creationId xmlns:a16="http://schemas.microsoft.com/office/drawing/2014/main" id="{B1A6265B-5AE6-4C3B-A0EE-2188607A0048}"/>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200024" y="4499942"/>
            <a:ext cx="8857420" cy="1915766"/>
          </a:xfrm>
          <a:prstGeom prst="rect">
            <a:avLst/>
          </a:prstGeom>
          <a:ln>
            <a:noFill/>
          </a:ln>
          <a:effectLst>
            <a:softEdge rad="112500"/>
          </a:effectLst>
        </xdr:spPr>
      </xdr:pic>
      <xdr:sp macro="" textlink="" fLocksText="0">
        <xdr:nvSpPr>
          <xdr:cNvPr id="11" name="TextBox 10">
            <a:extLst>
              <a:ext uri="{FF2B5EF4-FFF2-40B4-BE49-F238E27FC236}">
                <a16:creationId xmlns:a16="http://schemas.microsoft.com/office/drawing/2014/main" id="{5A41F0A4-9DFC-4B0D-880F-0A79DD908BF6}"/>
              </a:ext>
            </a:extLst>
          </xdr:cNvPr>
          <xdr:cNvSpPr txBox="1"/>
        </xdr:nvSpPr>
        <xdr:spPr>
          <a:xfrm>
            <a:off x="372171" y="5860978"/>
            <a:ext cx="8630477" cy="4472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scene3d>
              <a:camera prst="orthographicFront"/>
              <a:lightRig rig="flat" dir="tl">
                <a:rot lat="0" lon="0" rev="6600000"/>
              </a:lightRig>
            </a:scene3d>
            <a:sp3d extrusionH="25400" contourW="8890">
              <a:bevelT w="38100" h="31750"/>
              <a:contourClr>
                <a:schemeClr val="tx1"/>
              </a:contourClr>
            </a:sp3d>
          </a:bodyPr>
          <a:lstStyle/>
          <a:p>
            <a:pPr algn="ctr"/>
            <a:r>
              <a:rPr lang="en-CA" sz="1600" b="1" cap="none" spc="0">
                <a:ln w="11430">
                  <a:solidFill>
                    <a:sysClr val="windowText" lastClr="000000"/>
                  </a:solidFill>
                </a:ln>
                <a:solidFill>
                  <a:schemeClr val="tx1"/>
                </a:solidFill>
                <a:effectLst>
                  <a:outerShdw blurRad="50800" dist="39000" dir="5460000" algn="tl">
                    <a:srgbClr val="000000">
                      <a:alpha val="38000"/>
                    </a:srgbClr>
                  </a:outerShdw>
                </a:effectLst>
              </a:rPr>
              <a:t>Alectra</a:t>
            </a:r>
            <a:r>
              <a:rPr lang="en-CA" sz="1600" b="1" cap="none" spc="0" baseline="0">
                <a:ln w="11430">
                  <a:solidFill>
                    <a:sysClr val="windowText" lastClr="000000"/>
                  </a:solidFill>
                </a:ln>
                <a:solidFill>
                  <a:schemeClr val="tx1"/>
                </a:solidFill>
                <a:effectLst>
                  <a:outerShdw blurRad="50800" dist="39000" dir="5460000" algn="tl">
                    <a:srgbClr val="000000">
                      <a:alpha val="38000"/>
                    </a:srgbClr>
                  </a:outerShdw>
                </a:effectLst>
              </a:rPr>
              <a:t> Utilities Corporation - Enersource Hydro Mississauga Inc.</a:t>
            </a:r>
            <a:endParaRPr lang="en-CA" sz="1600" b="1" cap="none" spc="0">
              <a:ln w="11430">
                <a:solidFill>
                  <a:sysClr val="windowText" lastClr="000000"/>
                </a:solidFill>
              </a:ln>
              <a:solidFill>
                <a:schemeClr val="tx1"/>
              </a:solidFill>
              <a:effectLst>
                <a:outerShdw blurRad="50800" dist="39000" dir="5460000" algn="tl">
                  <a:srgbClr val="000000">
                    <a:alpha val="38000"/>
                  </a:srgbClr>
                </a:outerShdw>
              </a:effectLst>
            </a:endParaRPr>
          </a:p>
        </xdr:txBody>
      </xdr:sp>
      <xdr:sp macro="" textlink="">
        <xdr:nvSpPr>
          <xdr:cNvPr id="12" name="Rectangle 11">
            <a:extLst>
              <a:ext uri="{FF2B5EF4-FFF2-40B4-BE49-F238E27FC236}">
                <a16:creationId xmlns:a16="http://schemas.microsoft.com/office/drawing/2014/main" id="{558505D4-D423-4447-8C72-4CEFD32C9A97}"/>
              </a:ext>
            </a:extLst>
          </xdr:cNvPr>
          <xdr:cNvSpPr/>
        </xdr:nvSpPr>
        <xdr:spPr>
          <a:xfrm>
            <a:off x="362082" y="4635653"/>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36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Capital Module</a:t>
            </a:r>
          </a:p>
          <a:p>
            <a:pPr algn="ctr" rtl="0"/>
            <a:r>
              <a:rPr lang="en-CA" sz="36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Applicable to ACM and ICM</a:t>
            </a:r>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pic>
        <xdr:nvPicPr>
          <xdr:cNvPr id="13" name="Picture 12">
            <a:extLst>
              <a:ext uri="{FF2B5EF4-FFF2-40B4-BE49-F238E27FC236}">
                <a16:creationId xmlns:a16="http://schemas.microsoft.com/office/drawing/2014/main" id="{E4675584-2D06-4C77-B266-9B9CF2248CAD}"/>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405848" y="4688417"/>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4" name="Rectangle 13">
            <a:extLst>
              <a:ext uri="{FF2B5EF4-FFF2-40B4-BE49-F238E27FC236}">
                <a16:creationId xmlns:a16="http://schemas.microsoft.com/office/drawing/2014/main" id="{FF97B46E-F73A-41EB-AA38-CF0A97F2AEA8}"/>
              </a:ext>
            </a:extLst>
          </xdr:cNvPr>
          <xdr:cNvSpPr/>
        </xdr:nvSpPr>
        <xdr:spPr>
          <a:xfrm>
            <a:off x="746395" y="4658163"/>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2.xml><?xml version="1.0" encoding="utf-8"?>
<xdr:wsDr xmlns:xdr="http://schemas.openxmlformats.org/drawingml/2006/spreadsheetDrawing" xmlns:a="http://schemas.openxmlformats.org/drawingml/2006/main">
  <xdr:oneCellAnchor>
    <xdr:from>
      <xdr:col>0</xdr:col>
      <xdr:colOff>1123950</xdr:colOff>
      <xdr:row>9</xdr:row>
      <xdr:rowOff>204787</xdr:rowOff>
    </xdr:from>
    <xdr:ext cx="6991349" cy="443006"/>
    <mc:AlternateContent xmlns:mc="http://schemas.openxmlformats.org/markup-compatibility/2006" xmlns:a14="http://schemas.microsoft.com/office/drawing/2010/main">
      <mc:Choice Requires="a14">
        <xdr:sp macro="" textlink="">
          <xdr:nvSpPr>
            <xdr:cNvPr id="2" name="TextBox 1">
              <a:extLst>
                <a:ext uri="{FF2B5EF4-FFF2-40B4-BE49-F238E27FC236}">
                  <a16:creationId xmlns:a16="http://schemas.microsoft.com/office/drawing/2014/main" id="{508DBBF6-DD0D-4AAB-9C1A-1892A2572837}"/>
                </a:ext>
              </a:extLst>
            </xdr:cNvPr>
            <xdr:cNvSpPr txBox="1"/>
          </xdr:nvSpPr>
          <xdr:spPr>
            <a:xfrm>
              <a:off x="714375" y="2347912"/>
              <a:ext cx="6991349" cy="44300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r>
                      <a:rPr lang="en-CA" sz="1200" b="1" i="1">
                        <a:latin typeface="Cambria Math"/>
                      </a:rPr>
                      <m:t>𝑻𝒉𝒓𝒆𝒔𝒉𝒐𝒍𝒅</m:t>
                    </m:r>
                    <m:r>
                      <a:rPr lang="en-CA" sz="1200" b="1" i="1">
                        <a:latin typeface="Cambria Math"/>
                      </a:rPr>
                      <m:t> </m:t>
                    </m:r>
                    <m:r>
                      <a:rPr lang="en-CA" sz="1200" b="1" i="1">
                        <a:latin typeface="Cambria Math"/>
                      </a:rPr>
                      <m:t>𝑽𝒂𝒍𝒖𝒆</m:t>
                    </m:r>
                    <m:r>
                      <a:rPr lang="en-CA" sz="1200" b="1" i="1">
                        <a:latin typeface="Cambria Math"/>
                      </a:rPr>
                      <m:t> </m:t>
                    </m:r>
                    <m:d>
                      <m:dPr>
                        <m:ctrlPr>
                          <a:rPr lang="en-CA" sz="1200" b="1" i="1">
                            <a:latin typeface="Cambria Math" panose="02040503050406030204" pitchFamily="18" charset="0"/>
                          </a:rPr>
                        </m:ctrlPr>
                      </m:dPr>
                      <m:e>
                        <m:r>
                          <a:rPr lang="en-CA" sz="1200" b="1" i="1">
                            <a:latin typeface="Cambria Math"/>
                          </a:rPr>
                          <m:t>%</m:t>
                        </m:r>
                      </m:e>
                    </m:d>
                    <m:r>
                      <a:rPr lang="en-CA" sz="1200" b="1" i="1">
                        <a:latin typeface="Cambria Math"/>
                      </a:rPr>
                      <m:t>=</m:t>
                    </m:r>
                    <m:r>
                      <a:rPr lang="en-CA" sz="1200" b="1" i="1">
                        <a:latin typeface="Cambria Math"/>
                      </a:rPr>
                      <m:t>𝟏</m:t>
                    </m:r>
                    <m:r>
                      <a:rPr lang="en-CA" sz="1200" b="1" i="1">
                        <a:latin typeface="Cambria Math"/>
                      </a:rPr>
                      <m:t>+</m:t>
                    </m:r>
                    <m:d>
                      <m:dPr>
                        <m:begChr m:val="["/>
                        <m:endChr m:val="]"/>
                        <m:ctrlPr>
                          <a:rPr lang="en-CA" sz="1200" b="1" i="1">
                            <a:latin typeface="Cambria Math" panose="02040503050406030204" pitchFamily="18" charset="0"/>
                          </a:rPr>
                        </m:ctrlPr>
                      </m:dPr>
                      <m:e>
                        <m:d>
                          <m:dPr>
                            <m:ctrlPr>
                              <a:rPr lang="en-CA" sz="1200" b="1" i="1">
                                <a:latin typeface="Cambria Math" panose="02040503050406030204" pitchFamily="18" charset="0"/>
                              </a:rPr>
                            </m:ctrlPr>
                          </m:dPr>
                          <m:e>
                            <m:f>
                              <m:fPr>
                                <m:ctrlPr>
                                  <a:rPr lang="en-CA" sz="1200" b="1" i="1">
                                    <a:latin typeface="Cambria Math" panose="02040503050406030204" pitchFamily="18" charset="0"/>
                                  </a:rPr>
                                </m:ctrlPr>
                              </m:fPr>
                              <m:num>
                                <m:r>
                                  <a:rPr lang="en-CA" sz="1200" b="1" i="1">
                                    <a:latin typeface="Cambria Math"/>
                                  </a:rPr>
                                  <m:t>𝑹𝑩</m:t>
                                </m:r>
                              </m:num>
                              <m:den>
                                <m:r>
                                  <a:rPr lang="en-CA" sz="1200" b="1" i="1">
                                    <a:latin typeface="Cambria Math"/>
                                  </a:rPr>
                                  <m:t>𝒅</m:t>
                                </m:r>
                              </m:den>
                            </m:f>
                          </m:e>
                        </m:d>
                        <m:r>
                          <a:rPr lang="en-CA" sz="1200" b="1" i="1">
                            <a:latin typeface="Cambria Math"/>
                            <a:ea typeface="Cambria Math"/>
                          </a:rPr>
                          <m:t>×</m:t>
                        </m:r>
                        <m:d>
                          <m:dPr>
                            <m:ctrlPr>
                              <a:rPr lang="en-CA" sz="1200" b="1" i="1">
                                <a:latin typeface="Cambria Math" panose="02040503050406030204" pitchFamily="18" charset="0"/>
                                <a:ea typeface="Cambria Math"/>
                              </a:rPr>
                            </m:ctrlPr>
                          </m:dPr>
                          <m:e>
                            <m:r>
                              <a:rPr lang="en-CA" sz="1200" b="1" i="1">
                                <a:latin typeface="Cambria Math"/>
                                <a:ea typeface="Cambria Math"/>
                              </a:rPr>
                              <m:t>𝒈</m:t>
                            </m:r>
                            <m:r>
                              <a:rPr lang="en-CA" sz="1200" b="1" i="1">
                                <a:latin typeface="Cambria Math"/>
                                <a:ea typeface="Cambria Math"/>
                              </a:rPr>
                              <m:t>+</m:t>
                            </m:r>
                            <m:r>
                              <a:rPr lang="en-CA" sz="1200" b="1" i="1">
                                <a:latin typeface="Cambria Math"/>
                                <a:ea typeface="Cambria Math"/>
                              </a:rPr>
                              <m:t>𝑷𝑪𝑰</m:t>
                            </m:r>
                            <m:r>
                              <a:rPr lang="en-CA" sz="1200" b="1" i="1">
                                <a:latin typeface="Cambria Math"/>
                                <a:ea typeface="Cambria Math"/>
                              </a:rPr>
                              <m:t>×(</m:t>
                            </m:r>
                            <m:r>
                              <a:rPr lang="en-CA" sz="1200" b="1" i="1">
                                <a:latin typeface="Cambria Math"/>
                                <a:ea typeface="Cambria Math"/>
                              </a:rPr>
                              <m:t>𝟏</m:t>
                            </m:r>
                            <m:r>
                              <a:rPr lang="en-CA" sz="1200" b="1" i="1">
                                <a:latin typeface="Cambria Math"/>
                                <a:ea typeface="Cambria Math"/>
                              </a:rPr>
                              <m:t>+</m:t>
                            </m:r>
                            <m:r>
                              <a:rPr lang="en-CA" sz="1200" b="1" i="1">
                                <a:latin typeface="Cambria Math"/>
                                <a:ea typeface="Cambria Math"/>
                              </a:rPr>
                              <m:t>𝒈</m:t>
                            </m:r>
                            <m:r>
                              <a:rPr lang="en-CA" sz="1200" b="1" i="1">
                                <a:latin typeface="Cambria Math"/>
                                <a:ea typeface="Cambria Math"/>
                              </a:rPr>
                              <m:t>)</m:t>
                            </m:r>
                          </m:e>
                        </m:d>
                      </m:e>
                    </m:d>
                    <m:r>
                      <a:rPr lang="en-CA" sz="1200" b="1" i="1">
                        <a:latin typeface="Cambria Math"/>
                        <a:ea typeface="Cambria Math"/>
                      </a:rPr>
                      <m:t>×</m:t>
                    </m:r>
                    <m:d>
                      <m:dPr>
                        <m:ctrlPr>
                          <a:rPr lang="en-CA" sz="1200" b="1" i="1">
                            <a:latin typeface="Cambria Math" panose="02040503050406030204" pitchFamily="18" charset="0"/>
                            <a:ea typeface="Cambria Math"/>
                          </a:rPr>
                        </m:ctrlPr>
                      </m:dPr>
                      <m:e>
                        <m:d>
                          <m:dPr>
                            <m:ctrlPr>
                              <a:rPr lang="en-CA" sz="1200" b="1" i="1">
                                <a:latin typeface="Cambria Math" panose="02040503050406030204" pitchFamily="18" charset="0"/>
                                <a:ea typeface="Cambria Math"/>
                              </a:rPr>
                            </m:ctrlPr>
                          </m:dPr>
                          <m:e>
                            <m:r>
                              <a:rPr lang="en-CA" sz="1200" b="1" i="1">
                                <a:latin typeface="Cambria Math"/>
                                <a:ea typeface="Cambria Math"/>
                              </a:rPr>
                              <m:t>𝟏</m:t>
                            </m:r>
                            <m:r>
                              <a:rPr lang="en-CA" sz="1200" b="1" i="1">
                                <a:latin typeface="Cambria Math"/>
                                <a:ea typeface="Cambria Math"/>
                              </a:rPr>
                              <m:t>+</m:t>
                            </m:r>
                            <m:r>
                              <a:rPr lang="en-CA" sz="1200" b="1" i="1">
                                <a:latin typeface="Cambria Math"/>
                                <a:ea typeface="Cambria Math"/>
                              </a:rPr>
                              <m:t>𝒈</m:t>
                            </m:r>
                          </m:e>
                        </m:d>
                        <m:r>
                          <a:rPr lang="en-CA" sz="1200" b="1" i="1">
                            <a:latin typeface="Cambria Math"/>
                            <a:ea typeface="Cambria Math"/>
                          </a:rPr>
                          <m:t>×</m:t>
                        </m:r>
                        <m:d>
                          <m:dPr>
                            <m:ctrlPr>
                              <a:rPr lang="en-CA" sz="1200" b="1" i="1">
                                <a:latin typeface="Cambria Math" panose="02040503050406030204" pitchFamily="18" charset="0"/>
                                <a:ea typeface="Cambria Math"/>
                              </a:rPr>
                            </m:ctrlPr>
                          </m:dPr>
                          <m:e>
                            <m:r>
                              <a:rPr lang="en-CA" sz="1200" b="1" i="1">
                                <a:latin typeface="Cambria Math"/>
                                <a:ea typeface="Cambria Math"/>
                              </a:rPr>
                              <m:t>𝟏</m:t>
                            </m:r>
                            <m:r>
                              <a:rPr lang="en-CA" sz="1200" b="1" i="1">
                                <a:latin typeface="Cambria Math"/>
                                <a:ea typeface="Cambria Math"/>
                              </a:rPr>
                              <m:t>+</m:t>
                            </m:r>
                            <m:r>
                              <a:rPr lang="en-CA" sz="1200" b="1" i="1">
                                <a:latin typeface="Cambria Math"/>
                                <a:ea typeface="Cambria Math"/>
                              </a:rPr>
                              <m:t>𝑷𝑪𝑰</m:t>
                            </m:r>
                          </m:e>
                        </m:d>
                      </m:e>
                    </m:d>
                    <m:r>
                      <a:rPr lang="en-CA" sz="1200" b="1" i="1" baseline="30000">
                        <a:latin typeface="Cambria Math"/>
                        <a:ea typeface="Cambria Math"/>
                      </a:rPr>
                      <m:t>𝒏</m:t>
                    </m:r>
                    <m:r>
                      <a:rPr lang="en-CA" sz="1200" b="1" i="1" baseline="30000">
                        <a:latin typeface="Cambria Math"/>
                        <a:ea typeface="Cambria Math"/>
                      </a:rPr>
                      <m:t> _ </m:t>
                    </m:r>
                    <m:r>
                      <a:rPr lang="en-CA" sz="1200" b="1" i="1" baseline="30000">
                        <a:latin typeface="Cambria Math"/>
                        <a:ea typeface="Cambria Math"/>
                      </a:rPr>
                      <m:t>𝟏</m:t>
                    </m:r>
                    <m:r>
                      <a:rPr lang="en-CA" sz="1200" b="1" i="1">
                        <a:latin typeface="Cambria Math"/>
                      </a:rPr>
                      <m:t>+</m:t>
                    </m:r>
                    <m:r>
                      <a:rPr lang="en-CA" sz="1200" b="1" i="1">
                        <a:latin typeface="Cambria Math"/>
                      </a:rPr>
                      <m:t>𝟏𝟎</m:t>
                    </m:r>
                    <m:r>
                      <a:rPr lang="en-CA" sz="1200" b="1" i="1">
                        <a:latin typeface="Cambria Math"/>
                      </a:rPr>
                      <m:t>%</m:t>
                    </m:r>
                  </m:oMath>
                </m:oMathPara>
              </a14:m>
              <a:endParaRPr lang="en-CA" sz="1200" b="1"/>
            </a:p>
          </xdr:txBody>
        </xdr:sp>
      </mc:Choice>
      <mc:Fallback xmlns="">
        <xdr:sp macro="" textlink="">
          <xdr:nvSpPr>
            <xdr:cNvPr id="2" name="TextBox 1">
              <a:extLst>
                <a:ext uri="{FF2B5EF4-FFF2-40B4-BE49-F238E27FC236}">
                  <a16:creationId xmlns:a16="http://schemas.microsoft.com/office/drawing/2014/main" id="{508DBBF6-DD0D-4AAB-9C1A-1892A2572837}"/>
                </a:ext>
              </a:extLst>
            </xdr:cNvPr>
            <xdr:cNvSpPr txBox="1"/>
          </xdr:nvSpPr>
          <xdr:spPr>
            <a:xfrm>
              <a:off x="714375" y="2347912"/>
              <a:ext cx="6991349" cy="44300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en-CA" sz="1200" b="1" i="0">
                  <a:latin typeface="Cambria Math"/>
                </a:rPr>
                <a:t>𝑻𝒉𝒓𝒆𝒔𝒉𝒐𝒍𝒅 𝑽𝒂𝒍𝒖𝒆 </a:t>
              </a:r>
              <a:r>
                <a:rPr lang="en-CA" sz="1200" b="1" i="0">
                  <a:latin typeface="Cambria Math" panose="02040503050406030204" pitchFamily="18" charset="0"/>
                </a:rPr>
                <a:t>(</a:t>
              </a:r>
              <a:r>
                <a:rPr lang="en-CA" sz="1200" b="1" i="0">
                  <a:latin typeface="Cambria Math"/>
                </a:rPr>
                <a:t>%</a:t>
              </a:r>
              <a:r>
                <a:rPr lang="en-CA" sz="1200" b="1" i="0">
                  <a:latin typeface="Cambria Math" panose="02040503050406030204" pitchFamily="18" charset="0"/>
                </a:rPr>
                <a:t>)</a:t>
              </a:r>
              <a:r>
                <a:rPr lang="en-CA" sz="1200" b="1" i="0">
                  <a:latin typeface="Cambria Math"/>
                </a:rPr>
                <a:t>=𝟏+</a:t>
              </a:r>
              <a:r>
                <a:rPr lang="en-CA" sz="1200" b="1" i="0">
                  <a:latin typeface="Cambria Math" panose="02040503050406030204" pitchFamily="18" charset="0"/>
                </a:rPr>
                <a:t>[(</a:t>
              </a:r>
              <a:r>
                <a:rPr lang="en-CA" sz="1200" b="1" i="0">
                  <a:latin typeface="Cambria Math"/>
                </a:rPr>
                <a:t>𝑹𝑩</a:t>
              </a:r>
              <a:r>
                <a:rPr lang="en-CA" sz="1200" b="1" i="0">
                  <a:latin typeface="Cambria Math" panose="02040503050406030204" pitchFamily="18" charset="0"/>
                </a:rPr>
                <a:t>/</a:t>
              </a:r>
              <a:r>
                <a:rPr lang="en-CA" sz="1200" b="1" i="0">
                  <a:latin typeface="Cambria Math"/>
                </a:rPr>
                <a:t>𝒅</a:t>
              </a:r>
              <a:r>
                <a:rPr lang="en-CA" sz="1200" b="1" i="0">
                  <a:latin typeface="Cambria Math" panose="02040503050406030204" pitchFamily="18" charset="0"/>
                </a:rPr>
                <a:t>)</a:t>
              </a:r>
              <a:r>
                <a:rPr lang="en-CA" sz="1200" b="1" i="0">
                  <a:latin typeface="Cambria Math"/>
                  <a:ea typeface="Cambria Math"/>
                </a:rPr>
                <a:t>×</a:t>
              </a:r>
              <a:r>
                <a:rPr lang="en-CA" sz="1200" b="1" i="0">
                  <a:latin typeface="Cambria Math" panose="02040503050406030204" pitchFamily="18" charset="0"/>
                  <a:ea typeface="Cambria Math"/>
                </a:rPr>
                <a:t>(</a:t>
              </a:r>
              <a:r>
                <a:rPr lang="en-CA" sz="1200" b="1" i="0">
                  <a:latin typeface="Cambria Math"/>
                  <a:ea typeface="Cambria Math"/>
                </a:rPr>
                <a:t>𝒈+𝑷𝑪𝑰×(𝟏+𝒈)</a:t>
              </a:r>
              <a:r>
                <a:rPr lang="en-CA" sz="1200" b="1" i="0">
                  <a:latin typeface="Cambria Math" panose="02040503050406030204" pitchFamily="18" charset="0"/>
                  <a:ea typeface="Cambria Math"/>
                </a:rPr>
                <a:t>)]</a:t>
              </a:r>
              <a:r>
                <a:rPr lang="en-CA" sz="1200" b="1" i="0">
                  <a:latin typeface="Cambria Math"/>
                  <a:ea typeface="Cambria Math"/>
                </a:rPr>
                <a:t>×</a:t>
              </a:r>
              <a:r>
                <a:rPr lang="en-CA" sz="1200" b="1" i="0">
                  <a:latin typeface="Cambria Math" panose="02040503050406030204" pitchFamily="18" charset="0"/>
                  <a:ea typeface="Cambria Math"/>
                </a:rPr>
                <a:t>((</a:t>
              </a:r>
              <a:r>
                <a:rPr lang="en-CA" sz="1200" b="1" i="0">
                  <a:latin typeface="Cambria Math"/>
                  <a:ea typeface="Cambria Math"/>
                </a:rPr>
                <a:t>𝟏+𝒈</a:t>
              </a:r>
              <a:r>
                <a:rPr lang="en-CA" sz="1200" b="1" i="0">
                  <a:latin typeface="Cambria Math" panose="02040503050406030204" pitchFamily="18" charset="0"/>
                  <a:ea typeface="Cambria Math"/>
                </a:rPr>
                <a:t>)</a:t>
              </a:r>
              <a:r>
                <a:rPr lang="en-CA" sz="1200" b="1" i="0">
                  <a:latin typeface="Cambria Math"/>
                  <a:ea typeface="Cambria Math"/>
                </a:rPr>
                <a:t>×</a:t>
              </a:r>
              <a:r>
                <a:rPr lang="en-CA" sz="1200" b="1" i="0">
                  <a:latin typeface="Cambria Math" panose="02040503050406030204" pitchFamily="18" charset="0"/>
                  <a:ea typeface="Cambria Math"/>
                </a:rPr>
                <a:t>(</a:t>
              </a:r>
              <a:r>
                <a:rPr lang="en-CA" sz="1200" b="1" i="0">
                  <a:latin typeface="Cambria Math"/>
                  <a:ea typeface="Cambria Math"/>
                </a:rPr>
                <a:t>𝟏+𝑷𝑪𝑰</a:t>
              </a:r>
              <a:r>
                <a:rPr lang="en-CA" sz="1200" b="1" i="0">
                  <a:latin typeface="Cambria Math" panose="02040503050406030204" pitchFamily="18" charset="0"/>
                  <a:ea typeface="Cambria Math"/>
                </a:rPr>
                <a:t>))</a:t>
              </a:r>
              <a:r>
                <a:rPr lang="en-CA" sz="1200" b="1" i="0" baseline="30000">
                  <a:latin typeface="Cambria Math"/>
                  <a:ea typeface="Cambria Math"/>
                </a:rPr>
                <a:t>𝒏 _ 𝟏</a:t>
              </a:r>
              <a:r>
                <a:rPr lang="en-CA" sz="1200" b="1" i="0">
                  <a:latin typeface="Cambria Math"/>
                </a:rPr>
                <a:t>+𝟏𝟎%</a:t>
              </a:r>
              <a:endParaRPr lang="en-CA" sz="1200" b="1"/>
            </a:p>
          </xdr:txBody>
        </xdr:sp>
      </mc:Fallback>
    </mc:AlternateContent>
    <xdr:clientData/>
  </xdr:oneCellAnchor>
  <xdr:oneCellAnchor>
    <xdr:from>
      <xdr:col>5</xdr:col>
      <xdr:colOff>90487</xdr:colOff>
      <xdr:row>14</xdr:row>
      <xdr:rowOff>147637</xdr:rowOff>
    </xdr:from>
    <xdr:ext cx="1176338" cy="280205"/>
    <mc:AlternateContent xmlns:mc="http://schemas.openxmlformats.org/markup-compatibility/2006" xmlns:a14="http://schemas.microsoft.com/office/drawing/2010/main">
      <mc:Choice Requires="a14">
        <xdr:sp macro="" textlink="">
          <xdr:nvSpPr>
            <xdr:cNvPr id="3" name="TextBox 2">
              <a:extLst>
                <a:ext uri="{FF2B5EF4-FFF2-40B4-BE49-F238E27FC236}">
                  <a16:creationId xmlns:a16="http://schemas.microsoft.com/office/drawing/2014/main" id="{2E0D2E1E-DC6B-4699-BFC9-108CEDA9F6B6}"/>
                </a:ext>
              </a:extLst>
            </xdr:cNvPr>
            <xdr:cNvSpPr txBox="1"/>
          </xdr:nvSpPr>
          <xdr:spPr>
            <a:xfrm>
              <a:off x="7891462" y="3405187"/>
              <a:ext cx="1176338"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r>
                      <a:rPr lang="en-CA" sz="1200" b="0" i="1">
                        <a:latin typeface="Cambria Math"/>
                      </a:rPr>
                      <m:t>𝑃𝐶𝐼</m:t>
                    </m:r>
                  </m:oMath>
                </m:oMathPara>
              </a14:m>
              <a:endParaRPr lang="en-CA" sz="1200"/>
            </a:p>
          </xdr:txBody>
        </xdr:sp>
      </mc:Choice>
      <mc:Fallback xmlns="">
        <xdr:sp macro="" textlink="">
          <xdr:nvSpPr>
            <xdr:cNvPr id="3" name="TextBox 2">
              <a:extLst>
                <a:ext uri="{FF2B5EF4-FFF2-40B4-BE49-F238E27FC236}">
                  <a16:creationId xmlns:a16="http://schemas.microsoft.com/office/drawing/2014/main" id="{2E0D2E1E-DC6B-4699-BFC9-108CEDA9F6B6}"/>
                </a:ext>
              </a:extLst>
            </xdr:cNvPr>
            <xdr:cNvSpPr txBox="1"/>
          </xdr:nvSpPr>
          <xdr:spPr>
            <a:xfrm>
              <a:off x="7891462" y="3405187"/>
              <a:ext cx="1176338"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en-CA" sz="1200" b="0" i="0">
                  <a:latin typeface="Cambria Math"/>
                </a:rPr>
                <a:t>𝑃𝐶𝐼</a:t>
              </a:r>
              <a:endParaRPr lang="en-CA" sz="1200"/>
            </a:p>
          </xdr:txBody>
        </xdr:sp>
      </mc:Fallback>
    </mc:AlternateContent>
    <xdr:clientData/>
  </xdr:oneCellAnchor>
  <xdr:oneCellAnchor>
    <xdr:from>
      <xdr:col>5</xdr:col>
      <xdr:colOff>147636</xdr:colOff>
      <xdr:row>18</xdr:row>
      <xdr:rowOff>138112</xdr:rowOff>
    </xdr:from>
    <xdr:ext cx="1071563" cy="280205"/>
    <mc:AlternateContent xmlns:mc="http://schemas.openxmlformats.org/markup-compatibility/2006" xmlns:a14="http://schemas.microsoft.com/office/drawing/2010/main">
      <mc:Choice Requires="a14">
        <xdr:sp macro="" textlink="">
          <xdr:nvSpPr>
            <xdr:cNvPr id="4" name="TextBox 3">
              <a:extLst>
                <a:ext uri="{FF2B5EF4-FFF2-40B4-BE49-F238E27FC236}">
                  <a16:creationId xmlns:a16="http://schemas.microsoft.com/office/drawing/2014/main" id="{0B27B554-A67C-4F17-AE14-C19830468852}"/>
                </a:ext>
              </a:extLst>
            </xdr:cNvPr>
            <xdr:cNvSpPr txBox="1"/>
          </xdr:nvSpPr>
          <xdr:spPr>
            <a:xfrm>
              <a:off x="7948611" y="4186237"/>
              <a:ext cx="1071563"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r>
                      <a:rPr lang="en-CA" sz="1200" b="0" i="1">
                        <a:latin typeface="Cambria Math"/>
                      </a:rPr>
                      <m:t>𝑔</m:t>
                    </m:r>
                    <m:r>
                      <a:rPr lang="en-CA" sz="1200" b="0" i="1">
                        <a:latin typeface="Cambria Math"/>
                      </a:rPr>
                      <m:t> (</m:t>
                    </m:r>
                    <m:r>
                      <a:rPr lang="en-CA" sz="1200" b="0" i="1">
                        <a:latin typeface="Cambria Math"/>
                      </a:rPr>
                      <m:t>𝑁𝑜𝑡𝑒</m:t>
                    </m:r>
                    <m:r>
                      <a:rPr lang="en-CA" sz="1200" b="0" i="1">
                        <a:latin typeface="Cambria Math"/>
                      </a:rPr>
                      <m:t> 1)</m:t>
                    </m:r>
                  </m:oMath>
                </m:oMathPara>
              </a14:m>
              <a:endParaRPr lang="en-CA" sz="1200"/>
            </a:p>
          </xdr:txBody>
        </xdr:sp>
      </mc:Choice>
      <mc:Fallback xmlns="">
        <xdr:sp macro="" textlink="">
          <xdr:nvSpPr>
            <xdr:cNvPr id="4" name="TextBox 3">
              <a:extLst>
                <a:ext uri="{FF2B5EF4-FFF2-40B4-BE49-F238E27FC236}">
                  <a16:creationId xmlns:a16="http://schemas.microsoft.com/office/drawing/2014/main" id="{0B27B554-A67C-4F17-AE14-C19830468852}"/>
                </a:ext>
              </a:extLst>
            </xdr:cNvPr>
            <xdr:cNvSpPr txBox="1"/>
          </xdr:nvSpPr>
          <xdr:spPr>
            <a:xfrm>
              <a:off x="7948611" y="4186237"/>
              <a:ext cx="1071563"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en-CA" sz="1200" b="0" i="0">
                  <a:latin typeface="Cambria Math"/>
                </a:rPr>
                <a:t>𝑔 (𝑁𝑜𝑡𝑒 1)</a:t>
              </a:r>
              <a:endParaRPr lang="en-CA" sz="1200"/>
            </a:p>
          </xdr:txBody>
        </xdr:sp>
      </mc:Fallback>
    </mc:AlternateContent>
    <xdr:clientData/>
  </xdr:oneCellAnchor>
  <xdr:oneCellAnchor>
    <xdr:from>
      <xdr:col>5</xdr:col>
      <xdr:colOff>157162</xdr:colOff>
      <xdr:row>47</xdr:row>
      <xdr:rowOff>166687</xdr:rowOff>
    </xdr:from>
    <xdr:ext cx="1166813" cy="280205"/>
    <mc:AlternateContent xmlns:mc="http://schemas.openxmlformats.org/markup-compatibility/2006" xmlns:a14="http://schemas.microsoft.com/office/drawing/2010/main">
      <mc:Choice Requires="a14">
        <xdr:sp macro="" textlink="">
          <xdr:nvSpPr>
            <xdr:cNvPr id="5" name="TextBox 4">
              <a:extLst>
                <a:ext uri="{FF2B5EF4-FFF2-40B4-BE49-F238E27FC236}">
                  <a16:creationId xmlns:a16="http://schemas.microsoft.com/office/drawing/2014/main" id="{D36C666C-4F28-4EC5-8C82-CDF95BF3EC8D}"/>
                </a:ext>
              </a:extLst>
            </xdr:cNvPr>
            <xdr:cNvSpPr txBox="1"/>
          </xdr:nvSpPr>
          <xdr:spPr>
            <a:xfrm>
              <a:off x="7958137" y="9815512"/>
              <a:ext cx="1166813"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r>
                      <a:rPr lang="en-CA" sz="1200" b="0" i="1">
                        <a:latin typeface="Cambria Math"/>
                      </a:rPr>
                      <m:t>𝑅𝐵</m:t>
                    </m:r>
                  </m:oMath>
                </m:oMathPara>
              </a14:m>
              <a:endParaRPr lang="en-CA" sz="1200"/>
            </a:p>
          </xdr:txBody>
        </xdr:sp>
      </mc:Choice>
      <mc:Fallback xmlns="">
        <xdr:sp macro="" textlink="">
          <xdr:nvSpPr>
            <xdr:cNvPr id="5" name="TextBox 4">
              <a:extLst>
                <a:ext uri="{FF2B5EF4-FFF2-40B4-BE49-F238E27FC236}">
                  <a16:creationId xmlns:a16="http://schemas.microsoft.com/office/drawing/2014/main" id="{D36C666C-4F28-4EC5-8C82-CDF95BF3EC8D}"/>
                </a:ext>
              </a:extLst>
            </xdr:cNvPr>
            <xdr:cNvSpPr txBox="1"/>
          </xdr:nvSpPr>
          <xdr:spPr>
            <a:xfrm>
              <a:off x="7958137" y="9815512"/>
              <a:ext cx="1166813"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en-CA" sz="1200" b="0" i="0">
                  <a:latin typeface="Cambria Math"/>
                </a:rPr>
                <a:t>𝑅𝐵</a:t>
              </a:r>
              <a:endParaRPr lang="en-CA" sz="1200"/>
            </a:p>
          </xdr:txBody>
        </xdr:sp>
      </mc:Fallback>
    </mc:AlternateContent>
    <xdr:clientData/>
  </xdr:oneCellAnchor>
  <xdr:oneCellAnchor>
    <xdr:from>
      <xdr:col>5</xdr:col>
      <xdr:colOff>100012</xdr:colOff>
      <xdr:row>49</xdr:row>
      <xdr:rowOff>138112</xdr:rowOff>
    </xdr:from>
    <xdr:ext cx="1233488" cy="280205"/>
    <mc:AlternateContent xmlns:mc="http://schemas.openxmlformats.org/markup-compatibility/2006" xmlns:a14="http://schemas.microsoft.com/office/drawing/2010/main">
      <mc:Choice Requires="a14">
        <xdr:sp macro="" textlink="">
          <xdr:nvSpPr>
            <xdr:cNvPr id="6" name="TextBox 5">
              <a:extLst>
                <a:ext uri="{FF2B5EF4-FFF2-40B4-BE49-F238E27FC236}">
                  <a16:creationId xmlns:a16="http://schemas.microsoft.com/office/drawing/2014/main" id="{92B71C44-1533-47E0-AC69-79731D3B708D}"/>
                </a:ext>
              </a:extLst>
            </xdr:cNvPr>
            <xdr:cNvSpPr txBox="1"/>
          </xdr:nvSpPr>
          <xdr:spPr>
            <a:xfrm>
              <a:off x="7900987" y="10186987"/>
              <a:ext cx="1233488"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r>
                      <a:rPr lang="en-CA" sz="1200" b="0" i="1">
                        <a:latin typeface="Cambria Math"/>
                      </a:rPr>
                      <m:t>𝑑</m:t>
                    </m:r>
                  </m:oMath>
                </m:oMathPara>
              </a14:m>
              <a:endParaRPr lang="en-CA" sz="1200"/>
            </a:p>
          </xdr:txBody>
        </xdr:sp>
      </mc:Choice>
      <mc:Fallback xmlns="">
        <xdr:sp macro="" textlink="">
          <xdr:nvSpPr>
            <xdr:cNvPr id="6" name="TextBox 5">
              <a:extLst>
                <a:ext uri="{FF2B5EF4-FFF2-40B4-BE49-F238E27FC236}">
                  <a16:creationId xmlns:a16="http://schemas.microsoft.com/office/drawing/2014/main" id="{92B71C44-1533-47E0-AC69-79731D3B708D}"/>
                </a:ext>
              </a:extLst>
            </xdr:cNvPr>
            <xdr:cNvSpPr txBox="1"/>
          </xdr:nvSpPr>
          <xdr:spPr>
            <a:xfrm>
              <a:off x="7900987" y="10186987"/>
              <a:ext cx="1233488"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en-CA" sz="1200" b="0" i="0">
                  <a:latin typeface="Cambria Math"/>
                </a:rPr>
                <a:t>𝑑</a:t>
              </a:r>
              <a:endParaRPr lang="en-CA" sz="1200"/>
            </a:p>
          </xdr:txBody>
        </xdr:sp>
      </mc:Fallback>
    </mc:AlternateContent>
    <xdr:clientData/>
  </xdr:oneCellAnchor>
  <xdr:oneCellAnchor>
    <xdr:from>
      <xdr:col>5</xdr:col>
      <xdr:colOff>119062</xdr:colOff>
      <xdr:row>59</xdr:row>
      <xdr:rowOff>161926</xdr:rowOff>
    </xdr:from>
    <xdr:ext cx="1671638" cy="294492"/>
    <mc:AlternateContent xmlns:mc="http://schemas.openxmlformats.org/markup-compatibility/2006" xmlns:a14="http://schemas.microsoft.com/office/drawing/2010/main">
      <mc:Choice Requires="a14">
        <xdr:sp macro="" textlink="">
          <xdr:nvSpPr>
            <xdr:cNvPr id="7" name="TextBox 6">
              <a:extLst>
                <a:ext uri="{FF2B5EF4-FFF2-40B4-BE49-F238E27FC236}">
                  <a16:creationId xmlns:a16="http://schemas.microsoft.com/office/drawing/2014/main" id="{855CFAF4-B59B-45C1-9B1B-6CA6949A1DE7}"/>
                </a:ext>
              </a:extLst>
            </xdr:cNvPr>
            <xdr:cNvSpPr txBox="1"/>
          </xdr:nvSpPr>
          <xdr:spPr>
            <a:xfrm>
              <a:off x="7920037" y="12192001"/>
              <a:ext cx="1671638" cy="29449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14:m>
                <m:oMathPara xmlns:m="http://schemas.openxmlformats.org/officeDocument/2006/math">
                  <m:oMathParaPr>
                    <m:jc m:val="centerGroup"/>
                  </m:oMathParaPr>
                  <m:oMath xmlns:m="http://schemas.openxmlformats.org/officeDocument/2006/math">
                    <m:r>
                      <a:rPr lang="en-CA" sz="1200" b="0" i="1">
                        <a:latin typeface="Cambria Math"/>
                      </a:rPr>
                      <m:t>𝑇h𝑟𝑒𝑠h𝑜𝑙𝑑</m:t>
                    </m:r>
                    <m:r>
                      <a:rPr lang="en-CA" sz="1200" b="0" i="1">
                        <a:latin typeface="Cambria Math"/>
                      </a:rPr>
                      <m:t> </m:t>
                    </m:r>
                    <m:r>
                      <a:rPr lang="en-CA" sz="1200" b="0" i="1">
                        <a:latin typeface="Cambria Math"/>
                      </a:rPr>
                      <m:t>𝑉𝑎𝑙𝑢𝑒</m:t>
                    </m:r>
                    <m:r>
                      <a:rPr lang="en-CA" sz="1200" b="0" i="1">
                        <a:latin typeface="Cambria Math"/>
                      </a:rPr>
                      <m:t> ×</m:t>
                    </m:r>
                    <m:r>
                      <a:rPr lang="en-CA" sz="1200" b="0" i="1">
                        <a:latin typeface="Cambria Math"/>
                        <a:ea typeface="Cambria Math"/>
                      </a:rPr>
                      <m:t>𝑑</m:t>
                    </m:r>
                  </m:oMath>
                </m:oMathPara>
              </a14:m>
              <a:endParaRPr lang="en-CA" sz="1200"/>
            </a:p>
          </xdr:txBody>
        </xdr:sp>
      </mc:Choice>
      <mc:Fallback xmlns="">
        <xdr:sp macro="" textlink="">
          <xdr:nvSpPr>
            <xdr:cNvPr id="7" name="TextBox 6">
              <a:extLst>
                <a:ext uri="{FF2B5EF4-FFF2-40B4-BE49-F238E27FC236}">
                  <a16:creationId xmlns:a16="http://schemas.microsoft.com/office/drawing/2014/main" id="{855CFAF4-B59B-45C1-9B1B-6CA6949A1DE7}"/>
                </a:ext>
              </a:extLst>
            </xdr:cNvPr>
            <xdr:cNvSpPr txBox="1"/>
          </xdr:nvSpPr>
          <xdr:spPr>
            <a:xfrm>
              <a:off x="7920037" y="12192001"/>
              <a:ext cx="1671638" cy="29449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r>
                <a:rPr lang="en-CA" sz="1200" b="0" i="0">
                  <a:latin typeface="Cambria Math"/>
                </a:rPr>
                <a:t>𝑇ℎ𝑟𝑒𝑠ℎ𝑜𝑙𝑑 𝑉𝑎𝑙𝑢𝑒 ×</a:t>
              </a:r>
              <a:r>
                <a:rPr lang="en-CA" sz="1200" b="0" i="0">
                  <a:latin typeface="Cambria Math"/>
                  <a:ea typeface="Cambria Math"/>
                </a:rPr>
                <a:t>𝑑</a:t>
              </a:r>
              <a:endParaRPr lang="en-CA" sz="1200"/>
            </a:p>
          </xdr:txBody>
        </xdr:sp>
      </mc:Fallback>
    </mc:AlternateContent>
    <xdr:clientData/>
  </xdr:oneCellAnchor>
  <xdr:oneCellAnchor>
    <xdr:from>
      <xdr:col>5</xdr:col>
      <xdr:colOff>90487</xdr:colOff>
      <xdr:row>12</xdr:row>
      <xdr:rowOff>223837</xdr:rowOff>
    </xdr:from>
    <xdr:ext cx="1176338" cy="280205"/>
    <mc:AlternateContent xmlns:mc="http://schemas.openxmlformats.org/markup-compatibility/2006" xmlns:a14="http://schemas.microsoft.com/office/drawing/2010/main">
      <mc:Choice Requires="a14">
        <xdr:sp macro="" textlink="">
          <xdr:nvSpPr>
            <xdr:cNvPr id="8" name="TextBox 7">
              <a:extLst>
                <a:ext uri="{FF2B5EF4-FFF2-40B4-BE49-F238E27FC236}">
                  <a16:creationId xmlns:a16="http://schemas.microsoft.com/office/drawing/2014/main" id="{7AD1E9AD-58BD-499B-AFE2-D305D157AE41}"/>
                </a:ext>
              </a:extLst>
            </xdr:cNvPr>
            <xdr:cNvSpPr txBox="1"/>
          </xdr:nvSpPr>
          <xdr:spPr>
            <a:xfrm>
              <a:off x="7891462" y="3062287"/>
              <a:ext cx="1176338"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r>
                      <a:rPr lang="en-CA" sz="1200" b="0" i="1">
                        <a:latin typeface="Cambria Math"/>
                      </a:rPr>
                      <m:t>𝑛</m:t>
                    </m:r>
                  </m:oMath>
                </m:oMathPara>
              </a14:m>
              <a:endParaRPr lang="en-CA" sz="1200" b="0"/>
            </a:p>
          </xdr:txBody>
        </xdr:sp>
      </mc:Choice>
      <mc:Fallback xmlns="">
        <xdr:sp macro="" textlink="">
          <xdr:nvSpPr>
            <xdr:cNvPr id="8" name="TextBox 7">
              <a:extLst>
                <a:ext uri="{FF2B5EF4-FFF2-40B4-BE49-F238E27FC236}">
                  <a16:creationId xmlns:a16="http://schemas.microsoft.com/office/drawing/2014/main" id="{7AD1E9AD-58BD-499B-AFE2-D305D157AE41}"/>
                </a:ext>
              </a:extLst>
            </xdr:cNvPr>
            <xdr:cNvSpPr txBox="1"/>
          </xdr:nvSpPr>
          <xdr:spPr>
            <a:xfrm>
              <a:off x="7891462" y="3062287"/>
              <a:ext cx="1176338"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en-CA" sz="1200" b="0" i="0">
                  <a:latin typeface="Cambria Math"/>
                </a:rPr>
                <a:t>𝑛</a:t>
              </a:r>
              <a:endParaRPr lang="en-CA" sz="1200" b="0"/>
            </a:p>
          </xdr:txBody>
        </xdr:sp>
      </mc:Fallback>
    </mc:AlternateContent>
    <xdr:clientData/>
  </xdr:oneCellAnchor>
  <xdr:twoCellAnchor>
    <xdr:from>
      <xdr:col>0</xdr:col>
      <xdr:colOff>0</xdr:colOff>
      <xdr:row>0</xdr:row>
      <xdr:rowOff>0</xdr:rowOff>
    </xdr:from>
    <xdr:to>
      <xdr:col>5</xdr:col>
      <xdr:colOff>2013086</xdr:colOff>
      <xdr:row>7</xdr:row>
      <xdr:rowOff>171450</xdr:rowOff>
    </xdr:to>
    <xdr:grpSp>
      <xdr:nvGrpSpPr>
        <xdr:cNvPr id="9" name="Group 8">
          <a:extLst>
            <a:ext uri="{FF2B5EF4-FFF2-40B4-BE49-F238E27FC236}">
              <a16:creationId xmlns:a16="http://schemas.microsoft.com/office/drawing/2014/main" id="{D7DF8CD0-A57C-4C0F-8B27-D0B5D0029135}"/>
            </a:ext>
          </a:extLst>
        </xdr:cNvPr>
        <xdr:cNvGrpSpPr/>
      </xdr:nvGrpSpPr>
      <xdr:grpSpPr>
        <a:xfrm>
          <a:off x="0" y="0"/>
          <a:ext cx="10194003" cy="1706033"/>
          <a:chOff x="200024" y="4499942"/>
          <a:chExt cx="8857420" cy="1915766"/>
        </a:xfrm>
      </xdr:grpSpPr>
      <xdr:pic>
        <xdr:nvPicPr>
          <xdr:cNvPr id="10" name="Picture 9">
            <a:extLst>
              <a:ext uri="{FF2B5EF4-FFF2-40B4-BE49-F238E27FC236}">
                <a16:creationId xmlns:a16="http://schemas.microsoft.com/office/drawing/2014/main" id="{593DBE5E-290A-4B9D-B355-99C452DBEAD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200024" y="4499942"/>
            <a:ext cx="8857420" cy="1915766"/>
          </a:xfrm>
          <a:prstGeom prst="rect">
            <a:avLst/>
          </a:prstGeom>
          <a:ln>
            <a:noFill/>
          </a:ln>
          <a:effectLst>
            <a:softEdge rad="112500"/>
          </a:effectLst>
        </xdr:spPr>
      </xdr:pic>
      <xdr:sp macro="" textlink="" fLocksText="0">
        <xdr:nvSpPr>
          <xdr:cNvPr id="11" name="TextBox 10">
            <a:extLst>
              <a:ext uri="{FF2B5EF4-FFF2-40B4-BE49-F238E27FC236}">
                <a16:creationId xmlns:a16="http://schemas.microsoft.com/office/drawing/2014/main" id="{8AB41599-38BC-46C5-AF73-03D29E552B00}"/>
              </a:ext>
            </a:extLst>
          </xdr:cNvPr>
          <xdr:cNvSpPr txBox="1"/>
        </xdr:nvSpPr>
        <xdr:spPr>
          <a:xfrm>
            <a:off x="372171" y="5860978"/>
            <a:ext cx="8630477" cy="4472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scene3d>
              <a:camera prst="orthographicFront"/>
              <a:lightRig rig="flat" dir="tl">
                <a:rot lat="0" lon="0" rev="6600000"/>
              </a:lightRig>
            </a:scene3d>
            <a:sp3d extrusionH="25400" contourW="8890">
              <a:bevelT w="38100" h="31750"/>
              <a:contourClr>
                <a:schemeClr val="tx1"/>
              </a:contourClr>
            </a:sp3d>
          </a:bodyPr>
          <a:lstStyle/>
          <a:p>
            <a:pPr algn="ctr"/>
            <a:r>
              <a:rPr lang="en-CA" sz="1600" b="1" cap="none" spc="0">
                <a:ln w="11430">
                  <a:solidFill>
                    <a:sysClr val="windowText" lastClr="000000"/>
                  </a:solidFill>
                </a:ln>
                <a:solidFill>
                  <a:schemeClr val="tx1"/>
                </a:solidFill>
                <a:effectLst>
                  <a:outerShdw blurRad="50800" dist="39000" dir="5460000" algn="tl">
                    <a:srgbClr val="000000">
                      <a:alpha val="38000"/>
                    </a:srgbClr>
                  </a:outerShdw>
                </a:effectLst>
              </a:rPr>
              <a:t>Alectra</a:t>
            </a:r>
            <a:r>
              <a:rPr lang="en-CA" sz="1600" b="1" cap="none" spc="0" baseline="0">
                <a:ln w="11430">
                  <a:solidFill>
                    <a:sysClr val="windowText" lastClr="000000"/>
                  </a:solidFill>
                </a:ln>
                <a:solidFill>
                  <a:schemeClr val="tx1"/>
                </a:solidFill>
                <a:effectLst>
                  <a:outerShdw blurRad="50800" dist="39000" dir="5460000" algn="tl">
                    <a:srgbClr val="000000">
                      <a:alpha val="38000"/>
                    </a:srgbClr>
                  </a:outerShdw>
                </a:effectLst>
              </a:rPr>
              <a:t> Utilities Corporation - PowerStream RZ</a:t>
            </a:r>
            <a:endParaRPr lang="en-CA" sz="1600" b="1" cap="none" spc="0">
              <a:ln w="11430">
                <a:solidFill>
                  <a:sysClr val="windowText" lastClr="000000"/>
                </a:solidFill>
              </a:ln>
              <a:solidFill>
                <a:schemeClr val="tx1"/>
              </a:solidFill>
              <a:effectLst>
                <a:outerShdw blurRad="50800" dist="39000" dir="5460000" algn="tl">
                  <a:srgbClr val="000000">
                    <a:alpha val="38000"/>
                  </a:srgbClr>
                </a:outerShdw>
              </a:effectLst>
            </a:endParaRPr>
          </a:p>
        </xdr:txBody>
      </xdr:sp>
      <xdr:sp macro="" textlink="">
        <xdr:nvSpPr>
          <xdr:cNvPr id="12" name="Rectangle 11">
            <a:extLst>
              <a:ext uri="{FF2B5EF4-FFF2-40B4-BE49-F238E27FC236}">
                <a16:creationId xmlns:a16="http://schemas.microsoft.com/office/drawing/2014/main" id="{D4E1E8AE-73A2-47E8-B9E7-830EDA85796D}"/>
              </a:ext>
            </a:extLst>
          </xdr:cNvPr>
          <xdr:cNvSpPr/>
        </xdr:nvSpPr>
        <xdr:spPr>
          <a:xfrm>
            <a:off x="362082" y="4635653"/>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36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Capital Module</a:t>
            </a:r>
          </a:p>
          <a:p>
            <a:pPr algn="ctr" rtl="0"/>
            <a:r>
              <a:rPr lang="en-CA" sz="36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Applicable to ACM and ICM</a:t>
            </a:r>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pic>
        <xdr:nvPicPr>
          <xdr:cNvPr id="13" name="Picture 12">
            <a:extLst>
              <a:ext uri="{FF2B5EF4-FFF2-40B4-BE49-F238E27FC236}">
                <a16:creationId xmlns:a16="http://schemas.microsoft.com/office/drawing/2014/main" id="{3309C700-32BB-440C-BB39-28DCAEEDCFC2}"/>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405848" y="4688417"/>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4" name="Rectangle 13">
            <a:extLst>
              <a:ext uri="{FF2B5EF4-FFF2-40B4-BE49-F238E27FC236}">
                <a16:creationId xmlns:a16="http://schemas.microsoft.com/office/drawing/2014/main" id="{C12437AC-6656-4FFD-82FA-44A8E772D4F4}"/>
              </a:ext>
            </a:extLst>
          </xdr:cNvPr>
          <xdr:cNvSpPr/>
        </xdr:nvSpPr>
        <xdr:spPr>
          <a:xfrm>
            <a:off x="746395" y="4658163"/>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3.xml><?xml version="1.0" encoding="utf-8"?>
<xdr:wsDr xmlns:xdr="http://schemas.openxmlformats.org/drawingml/2006/spreadsheetDrawing" xmlns:a="http://schemas.openxmlformats.org/drawingml/2006/main">
  <xdr:oneCellAnchor>
    <xdr:from>
      <xdr:col>0</xdr:col>
      <xdr:colOff>1123950</xdr:colOff>
      <xdr:row>9</xdr:row>
      <xdr:rowOff>204787</xdr:rowOff>
    </xdr:from>
    <xdr:ext cx="6991349" cy="443006"/>
    <mc:AlternateContent xmlns:mc="http://schemas.openxmlformats.org/markup-compatibility/2006" xmlns:a14="http://schemas.microsoft.com/office/drawing/2010/main">
      <mc:Choice Requires="a14">
        <xdr:sp macro="" textlink="">
          <xdr:nvSpPr>
            <xdr:cNvPr id="2" name="TextBox 1">
              <a:extLst>
                <a:ext uri="{FF2B5EF4-FFF2-40B4-BE49-F238E27FC236}">
                  <a16:creationId xmlns:a16="http://schemas.microsoft.com/office/drawing/2014/main" id="{C69DB67B-CD14-45BD-9D58-A1C70DDD18FB}"/>
                </a:ext>
              </a:extLst>
            </xdr:cNvPr>
            <xdr:cNvSpPr txBox="1"/>
          </xdr:nvSpPr>
          <xdr:spPr>
            <a:xfrm>
              <a:off x="714375" y="2347912"/>
              <a:ext cx="6991349" cy="44300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r>
                      <a:rPr lang="en-CA" sz="1200" b="1" i="1">
                        <a:latin typeface="Cambria Math"/>
                      </a:rPr>
                      <m:t>𝑻𝒉𝒓𝒆𝒔𝒉𝒐𝒍𝒅</m:t>
                    </m:r>
                    <m:r>
                      <a:rPr lang="en-CA" sz="1200" b="1" i="1">
                        <a:latin typeface="Cambria Math"/>
                      </a:rPr>
                      <m:t> </m:t>
                    </m:r>
                    <m:r>
                      <a:rPr lang="en-CA" sz="1200" b="1" i="1">
                        <a:latin typeface="Cambria Math"/>
                      </a:rPr>
                      <m:t>𝑽𝒂𝒍𝒖𝒆</m:t>
                    </m:r>
                    <m:r>
                      <a:rPr lang="en-CA" sz="1200" b="1" i="1">
                        <a:latin typeface="Cambria Math"/>
                      </a:rPr>
                      <m:t> </m:t>
                    </m:r>
                    <m:d>
                      <m:dPr>
                        <m:ctrlPr>
                          <a:rPr lang="en-CA" sz="1200" b="1" i="1">
                            <a:latin typeface="Cambria Math" panose="02040503050406030204" pitchFamily="18" charset="0"/>
                          </a:rPr>
                        </m:ctrlPr>
                      </m:dPr>
                      <m:e>
                        <m:r>
                          <a:rPr lang="en-CA" sz="1200" b="1" i="1">
                            <a:latin typeface="Cambria Math"/>
                          </a:rPr>
                          <m:t>%</m:t>
                        </m:r>
                      </m:e>
                    </m:d>
                    <m:r>
                      <a:rPr lang="en-CA" sz="1200" b="1" i="1">
                        <a:latin typeface="Cambria Math"/>
                      </a:rPr>
                      <m:t>=</m:t>
                    </m:r>
                    <m:r>
                      <a:rPr lang="en-CA" sz="1200" b="1" i="1">
                        <a:latin typeface="Cambria Math"/>
                      </a:rPr>
                      <m:t>𝟏</m:t>
                    </m:r>
                    <m:r>
                      <a:rPr lang="en-CA" sz="1200" b="1" i="1">
                        <a:latin typeface="Cambria Math"/>
                      </a:rPr>
                      <m:t>+</m:t>
                    </m:r>
                    <m:d>
                      <m:dPr>
                        <m:begChr m:val="["/>
                        <m:endChr m:val="]"/>
                        <m:ctrlPr>
                          <a:rPr lang="en-CA" sz="1200" b="1" i="1">
                            <a:latin typeface="Cambria Math" panose="02040503050406030204" pitchFamily="18" charset="0"/>
                          </a:rPr>
                        </m:ctrlPr>
                      </m:dPr>
                      <m:e>
                        <m:d>
                          <m:dPr>
                            <m:ctrlPr>
                              <a:rPr lang="en-CA" sz="1200" b="1" i="1">
                                <a:latin typeface="Cambria Math" panose="02040503050406030204" pitchFamily="18" charset="0"/>
                              </a:rPr>
                            </m:ctrlPr>
                          </m:dPr>
                          <m:e>
                            <m:f>
                              <m:fPr>
                                <m:ctrlPr>
                                  <a:rPr lang="en-CA" sz="1200" b="1" i="1">
                                    <a:latin typeface="Cambria Math" panose="02040503050406030204" pitchFamily="18" charset="0"/>
                                  </a:rPr>
                                </m:ctrlPr>
                              </m:fPr>
                              <m:num>
                                <m:r>
                                  <a:rPr lang="en-CA" sz="1200" b="1" i="1">
                                    <a:latin typeface="Cambria Math"/>
                                  </a:rPr>
                                  <m:t>𝑹𝑩</m:t>
                                </m:r>
                              </m:num>
                              <m:den>
                                <m:r>
                                  <a:rPr lang="en-CA" sz="1200" b="1" i="1">
                                    <a:latin typeface="Cambria Math"/>
                                  </a:rPr>
                                  <m:t>𝒅</m:t>
                                </m:r>
                              </m:den>
                            </m:f>
                          </m:e>
                        </m:d>
                        <m:r>
                          <a:rPr lang="en-CA" sz="1200" b="1" i="1">
                            <a:latin typeface="Cambria Math"/>
                            <a:ea typeface="Cambria Math"/>
                          </a:rPr>
                          <m:t>×</m:t>
                        </m:r>
                        <m:d>
                          <m:dPr>
                            <m:ctrlPr>
                              <a:rPr lang="en-CA" sz="1200" b="1" i="1">
                                <a:latin typeface="Cambria Math" panose="02040503050406030204" pitchFamily="18" charset="0"/>
                                <a:ea typeface="Cambria Math"/>
                              </a:rPr>
                            </m:ctrlPr>
                          </m:dPr>
                          <m:e>
                            <m:r>
                              <a:rPr lang="en-CA" sz="1200" b="1" i="1">
                                <a:latin typeface="Cambria Math"/>
                                <a:ea typeface="Cambria Math"/>
                              </a:rPr>
                              <m:t>𝒈</m:t>
                            </m:r>
                            <m:r>
                              <a:rPr lang="en-CA" sz="1200" b="1" i="1">
                                <a:latin typeface="Cambria Math"/>
                                <a:ea typeface="Cambria Math"/>
                              </a:rPr>
                              <m:t>+</m:t>
                            </m:r>
                            <m:r>
                              <a:rPr lang="en-CA" sz="1200" b="1" i="1">
                                <a:latin typeface="Cambria Math"/>
                                <a:ea typeface="Cambria Math"/>
                              </a:rPr>
                              <m:t>𝑷𝑪𝑰</m:t>
                            </m:r>
                            <m:r>
                              <a:rPr lang="en-CA" sz="1200" b="1" i="1">
                                <a:latin typeface="Cambria Math"/>
                                <a:ea typeface="Cambria Math"/>
                              </a:rPr>
                              <m:t>×(</m:t>
                            </m:r>
                            <m:r>
                              <a:rPr lang="en-CA" sz="1200" b="1" i="1">
                                <a:latin typeface="Cambria Math"/>
                                <a:ea typeface="Cambria Math"/>
                              </a:rPr>
                              <m:t>𝟏</m:t>
                            </m:r>
                            <m:r>
                              <a:rPr lang="en-CA" sz="1200" b="1" i="1">
                                <a:latin typeface="Cambria Math"/>
                                <a:ea typeface="Cambria Math"/>
                              </a:rPr>
                              <m:t>+</m:t>
                            </m:r>
                            <m:r>
                              <a:rPr lang="en-CA" sz="1200" b="1" i="1">
                                <a:latin typeface="Cambria Math"/>
                                <a:ea typeface="Cambria Math"/>
                              </a:rPr>
                              <m:t>𝒈</m:t>
                            </m:r>
                            <m:r>
                              <a:rPr lang="en-CA" sz="1200" b="1" i="1">
                                <a:latin typeface="Cambria Math"/>
                                <a:ea typeface="Cambria Math"/>
                              </a:rPr>
                              <m:t>)</m:t>
                            </m:r>
                          </m:e>
                        </m:d>
                      </m:e>
                    </m:d>
                    <m:r>
                      <a:rPr lang="en-CA" sz="1200" b="1" i="1">
                        <a:latin typeface="Cambria Math"/>
                        <a:ea typeface="Cambria Math"/>
                      </a:rPr>
                      <m:t>×</m:t>
                    </m:r>
                    <m:d>
                      <m:dPr>
                        <m:ctrlPr>
                          <a:rPr lang="en-CA" sz="1200" b="1" i="1">
                            <a:latin typeface="Cambria Math" panose="02040503050406030204" pitchFamily="18" charset="0"/>
                            <a:ea typeface="Cambria Math"/>
                          </a:rPr>
                        </m:ctrlPr>
                      </m:dPr>
                      <m:e>
                        <m:d>
                          <m:dPr>
                            <m:ctrlPr>
                              <a:rPr lang="en-CA" sz="1200" b="1" i="1">
                                <a:latin typeface="Cambria Math" panose="02040503050406030204" pitchFamily="18" charset="0"/>
                                <a:ea typeface="Cambria Math"/>
                              </a:rPr>
                            </m:ctrlPr>
                          </m:dPr>
                          <m:e>
                            <m:r>
                              <a:rPr lang="en-CA" sz="1200" b="1" i="1">
                                <a:latin typeface="Cambria Math"/>
                                <a:ea typeface="Cambria Math"/>
                              </a:rPr>
                              <m:t>𝟏</m:t>
                            </m:r>
                            <m:r>
                              <a:rPr lang="en-CA" sz="1200" b="1" i="1">
                                <a:latin typeface="Cambria Math"/>
                                <a:ea typeface="Cambria Math"/>
                              </a:rPr>
                              <m:t>+</m:t>
                            </m:r>
                            <m:r>
                              <a:rPr lang="en-CA" sz="1200" b="1" i="1">
                                <a:latin typeface="Cambria Math"/>
                                <a:ea typeface="Cambria Math"/>
                              </a:rPr>
                              <m:t>𝒈</m:t>
                            </m:r>
                          </m:e>
                        </m:d>
                        <m:r>
                          <a:rPr lang="en-CA" sz="1200" b="1" i="1">
                            <a:latin typeface="Cambria Math"/>
                            <a:ea typeface="Cambria Math"/>
                          </a:rPr>
                          <m:t>×</m:t>
                        </m:r>
                        <m:d>
                          <m:dPr>
                            <m:ctrlPr>
                              <a:rPr lang="en-CA" sz="1200" b="1" i="1">
                                <a:latin typeface="Cambria Math" panose="02040503050406030204" pitchFamily="18" charset="0"/>
                                <a:ea typeface="Cambria Math"/>
                              </a:rPr>
                            </m:ctrlPr>
                          </m:dPr>
                          <m:e>
                            <m:r>
                              <a:rPr lang="en-CA" sz="1200" b="1" i="1">
                                <a:latin typeface="Cambria Math"/>
                                <a:ea typeface="Cambria Math"/>
                              </a:rPr>
                              <m:t>𝟏</m:t>
                            </m:r>
                            <m:r>
                              <a:rPr lang="en-CA" sz="1200" b="1" i="1">
                                <a:latin typeface="Cambria Math"/>
                                <a:ea typeface="Cambria Math"/>
                              </a:rPr>
                              <m:t>+</m:t>
                            </m:r>
                            <m:r>
                              <a:rPr lang="en-CA" sz="1200" b="1" i="1">
                                <a:latin typeface="Cambria Math"/>
                                <a:ea typeface="Cambria Math"/>
                              </a:rPr>
                              <m:t>𝑷𝑪𝑰</m:t>
                            </m:r>
                          </m:e>
                        </m:d>
                      </m:e>
                    </m:d>
                    <m:r>
                      <a:rPr lang="en-CA" sz="1200" b="1" i="1" baseline="30000">
                        <a:latin typeface="Cambria Math"/>
                        <a:ea typeface="Cambria Math"/>
                      </a:rPr>
                      <m:t>𝒏</m:t>
                    </m:r>
                    <m:r>
                      <a:rPr lang="en-CA" sz="1200" b="1" i="1" baseline="30000">
                        <a:latin typeface="Cambria Math"/>
                        <a:ea typeface="Cambria Math"/>
                      </a:rPr>
                      <m:t> _ </m:t>
                    </m:r>
                    <m:r>
                      <a:rPr lang="en-CA" sz="1200" b="1" i="1" baseline="30000">
                        <a:latin typeface="Cambria Math"/>
                        <a:ea typeface="Cambria Math"/>
                      </a:rPr>
                      <m:t>𝟏</m:t>
                    </m:r>
                    <m:r>
                      <a:rPr lang="en-CA" sz="1200" b="1" i="1">
                        <a:latin typeface="Cambria Math"/>
                      </a:rPr>
                      <m:t>+</m:t>
                    </m:r>
                    <m:r>
                      <a:rPr lang="en-CA" sz="1200" b="1" i="1">
                        <a:latin typeface="Cambria Math"/>
                      </a:rPr>
                      <m:t>𝟏𝟎</m:t>
                    </m:r>
                    <m:r>
                      <a:rPr lang="en-CA" sz="1200" b="1" i="1">
                        <a:latin typeface="Cambria Math"/>
                      </a:rPr>
                      <m:t>%</m:t>
                    </m:r>
                  </m:oMath>
                </m:oMathPara>
              </a14:m>
              <a:endParaRPr lang="en-CA" sz="1200" b="1"/>
            </a:p>
          </xdr:txBody>
        </xdr:sp>
      </mc:Choice>
      <mc:Fallback xmlns="">
        <xdr:sp macro="" textlink="">
          <xdr:nvSpPr>
            <xdr:cNvPr id="2" name="TextBox 1">
              <a:extLst>
                <a:ext uri="{FF2B5EF4-FFF2-40B4-BE49-F238E27FC236}">
                  <a16:creationId xmlns:a16="http://schemas.microsoft.com/office/drawing/2014/main" id="{C69DB67B-CD14-45BD-9D58-A1C70DDD18FB}"/>
                </a:ext>
              </a:extLst>
            </xdr:cNvPr>
            <xdr:cNvSpPr txBox="1"/>
          </xdr:nvSpPr>
          <xdr:spPr>
            <a:xfrm>
              <a:off x="714375" y="2347912"/>
              <a:ext cx="6991349" cy="44300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en-CA" sz="1200" b="1" i="0">
                  <a:latin typeface="Cambria Math"/>
                </a:rPr>
                <a:t>𝑻𝒉𝒓𝒆𝒔𝒉𝒐𝒍𝒅 𝑽𝒂𝒍𝒖𝒆 </a:t>
              </a:r>
              <a:r>
                <a:rPr lang="en-CA" sz="1200" b="1" i="0">
                  <a:latin typeface="Cambria Math" panose="02040503050406030204" pitchFamily="18" charset="0"/>
                </a:rPr>
                <a:t>(</a:t>
              </a:r>
              <a:r>
                <a:rPr lang="en-CA" sz="1200" b="1" i="0">
                  <a:latin typeface="Cambria Math"/>
                </a:rPr>
                <a:t>%</a:t>
              </a:r>
              <a:r>
                <a:rPr lang="en-CA" sz="1200" b="1" i="0">
                  <a:latin typeface="Cambria Math" panose="02040503050406030204" pitchFamily="18" charset="0"/>
                </a:rPr>
                <a:t>)</a:t>
              </a:r>
              <a:r>
                <a:rPr lang="en-CA" sz="1200" b="1" i="0">
                  <a:latin typeface="Cambria Math"/>
                </a:rPr>
                <a:t>=𝟏+</a:t>
              </a:r>
              <a:r>
                <a:rPr lang="en-CA" sz="1200" b="1" i="0">
                  <a:latin typeface="Cambria Math" panose="02040503050406030204" pitchFamily="18" charset="0"/>
                </a:rPr>
                <a:t>[(</a:t>
              </a:r>
              <a:r>
                <a:rPr lang="en-CA" sz="1200" b="1" i="0">
                  <a:latin typeface="Cambria Math"/>
                </a:rPr>
                <a:t>𝑹𝑩</a:t>
              </a:r>
              <a:r>
                <a:rPr lang="en-CA" sz="1200" b="1" i="0">
                  <a:latin typeface="Cambria Math" panose="02040503050406030204" pitchFamily="18" charset="0"/>
                </a:rPr>
                <a:t>/</a:t>
              </a:r>
              <a:r>
                <a:rPr lang="en-CA" sz="1200" b="1" i="0">
                  <a:latin typeface="Cambria Math"/>
                </a:rPr>
                <a:t>𝒅</a:t>
              </a:r>
              <a:r>
                <a:rPr lang="en-CA" sz="1200" b="1" i="0">
                  <a:latin typeface="Cambria Math" panose="02040503050406030204" pitchFamily="18" charset="0"/>
                </a:rPr>
                <a:t>)</a:t>
              </a:r>
              <a:r>
                <a:rPr lang="en-CA" sz="1200" b="1" i="0">
                  <a:latin typeface="Cambria Math"/>
                  <a:ea typeface="Cambria Math"/>
                </a:rPr>
                <a:t>×</a:t>
              </a:r>
              <a:r>
                <a:rPr lang="en-CA" sz="1200" b="1" i="0">
                  <a:latin typeface="Cambria Math" panose="02040503050406030204" pitchFamily="18" charset="0"/>
                  <a:ea typeface="Cambria Math"/>
                </a:rPr>
                <a:t>(</a:t>
              </a:r>
              <a:r>
                <a:rPr lang="en-CA" sz="1200" b="1" i="0">
                  <a:latin typeface="Cambria Math"/>
                  <a:ea typeface="Cambria Math"/>
                </a:rPr>
                <a:t>𝒈+𝑷𝑪𝑰×(𝟏+𝒈)</a:t>
              </a:r>
              <a:r>
                <a:rPr lang="en-CA" sz="1200" b="1" i="0">
                  <a:latin typeface="Cambria Math" panose="02040503050406030204" pitchFamily="18" charset="0"/>
                  <a:ea typeface="Cambria Math"/>
                </a:rPr>
                <a:t>)]</a:t>
              </a:r>
              <a:r>
                <a:rPr lang="en-CA" sz="1200" b="1" i="0">
                  <a:latin typeface="Cambria Math"/>
                  <a:ea typeface="Cambria Math"/>
                </a:rPr>
                <a:t>×</a:t>
              </a:r>
              <a:r>
                <a:rPr lang="en-CA" sz="1200" b="1" i="0">
                  <a:latin typeface="Cambria Math" panose="02040503050406030204" pitchFamily="18" charset="0"/>
                  <a:ea typeface="Cambria Math"/>
                </a:rPr>
                <a:t>((</a:t>
              </a:r>
              <a:r>
                <a:rPr lang="en-CA" sz="1200" b="1" i="0">
                  <a:latin typeface="Cambria Math"/>
                  <a:ea typeface="Cambria Math"/>
                </a:rPr>
                <a:t>𝟏+𝒈</a:t>
              </a:r>
              <a:r>
                <a:rPr lang="en-CA" sz="1200" b="1" i="0">
                  <a:latin typeface="Cambria Math" panose="02040503050406030204" pitchFamily="18" charset="0"/>
                  <a:ea typeface="Cambria Math"/>
                </a:rPr>
                <a:t>)</a:t>
              </a:r>
              <a:r>
                <a:rPr lang="en-CA" sz="1200" b="1" i="0">
                  <a:latin typeface="Cambria Math"/>
                  <a:ea typeface="Cambria Math"/>
                </a:rPr>
                <a:t>×</a:t>
              </a:r>
              <a:r>
                <a:rPr lang="en-CA" sz="1200" b="1" i="0">
                  <a:latin typeface="Cambria Math" panose="02040503050406030204" pitchFamily="18" charset="0"/>
                  <a:ea typeface="Cambria Math"/>
                </a:rPr>
                <a:t>(</a:t>
              </a:r>
              <a:r>
                <a:rPr lang="en-CA" sz="1200" b="1" i="0">
                  <a:latin typeface="Cambria Math"/>
                  <a:ea typeface="Cambria Math"/>
                </a:rPr>
                <a:t>𝟏+𝑷𝑪𝑰</a:t>
              </a:r>
              <a:r>
                <a:rPr lang="en-CA" sz="1200" b="1" i="0">
                  <a:latin typeface="Cambria Math" panose="02040503050406030204" pitchFamily="18" charset="0"/>
                  <a:ea typeface="Cambria Math"/>
                </a:rPr>
                <a:t>))</a:t>
              </a:r>
              <a:r>
                <a:rPr lang="en-CA" sz="1200" b="1" i="0" baseline="30000">
                  <a:latin typeface="Cambria Math"/>
                  <a:ea typeface="Cambria Math"/>
                </a:rPr>
                <a:t>𝒏 _ 𝟏</a:t>
              </a:r>
              <a:r>
                <a:rPr lang="en-CA" sz="1200" b="1" i="0">
                  <a:latin typeface="Cambria Math"/>
                </a:rPr>
                <a:t>+𝟏𝟎%</a:t>
              </a:r>
              <a:endParaRPr lang="en-CA" sz="1200" b="1"/>
            </a:p>
          </xdr:txBody>
        </xdr:sp>
      </mc:Fallback>
    </mc:AlternateContent>
    <xdr:clientData/>
  </xdr:oneCellAnchor>
  <xdr:oneCellAnchor>
    <xdr:from>
      <xdr:col>5</xdr:col>
      <xdr:colOff>90487</xdr:colOff>
      <xdr:row>14</xdr:row>
      <xdr:rowOff>147637</xdr:rowOff>
    </xdr:from>
    <xdr:ext cx="1176338" cy="280205"/>
    <mc:AlternateContent xmlns:mc="http://schemas.openxmlformats.org/markup-compatibility/2006" xmlns:a14="http://schemas.microsoft.com/office/drawing/2010/main">
      <mc:Choice Requires="a14">
        <xdr:sp macro="" textlink="">
          <xdr:nvSpPr>
            <xdr:cNvPr id="3" name="TextBox 2">
              <a:extLst>
                <a:ext uri="{FF2B5EF4-FFF2-40B4-BE49-F238E27FC236}">
                  <a16:creationId xmlns:a16="http://schemas.microsoft.com/office/drawing/2014/main" id="{EF32D855-4D8E-42D2-8DCD-F3476652081F}"/>
                </a:ext>
              </a:extLst>
            </xdr:cNvPr>
            <xdr:cNvSpPr txBox="1"/>
          </xdr:nvSpPr>
          <xdr:spPr>
            <a:xfrm>
              <a:off x="6891337" y="3405187"/>
              <a:ext cx="1176338"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r>
                      <a:rPr lang="en-CA" sz="1200" b="0" i="1">
                        <a:latin typeface="Cambria Math"/>
                      </a:rPr>
                      <m:t>𝑃𝐶𝐼</m:t>
                    </m:r>
                  </m:oMath>
                </m:oMathPara>
              </a14:m>
              <a:endParaRPr lang="en-CA" sz="1200"/>
            </a:p>
          </xdr:txBody>
        </xdr:sp>
      </mc:Choice>
      <mc:Fallback xmlns="">
        <xdr:sp macro="" textlink="">
          <xdr:nvSpPr>
            <xdr:cNvPr id="3" name="TextBox 2">
              <a:extLst>
                <a:ext uri="{FF2B5EF4-FFF2-40B4-BE49-F238E27FC236}">
                  <a16:creationId xmlns:a16="http://schemas.microsoft.com/office/drawing/2014/main" id="{EF32D855-4D8E-42D2-8DCD-F3476652081F}"/>
                </a:ext>
              </a:extLst>
            </xdr:cNvPr>
            <xdr:cNvSpPr txBox="1"/>
          </xdr:nvSpPr>
          <xdr:spPr>
            <a:xfrm>
              <a:off x="6891337" y="3405187"/>
              <a:ext cx="1176338"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en-CA" sz="1200" b="0" i="0">
                  <a:latin typeface="Cambria Math"/>
                </a:rPr>
                <a:t>𝑃𝐶𝐼</a:t>
              </a:r>
              <a:endParaRPr lang="en-CA" sz="1200"/>
            </a:p>
          </xdr:txBody>
        </xdr:sp>
      </mc:Fallback>
    </mc:AlternateContent>
    <xdr:clientData/>
  </xdr:oneCellAnchor>
  <xdr:oneCellAnchor>
    <xdr:from>
      <xdr:col>5</xdr:col>
      <xdr:colOff>147636</xdr:colOff>
      <xdr:row>18</xdr:row>
      <xdr:rowOff>138112</xdr:rowOff>
    </xdr:from>
    <xdr:ext cx="1071563" cy="280205"/>
    <mc:AlternateContent xmlns:mc="http://schemas.openxmlformats.org/markup-compatibility/2006" xmlns:a14="http://schemas.microsoft.com/office/drawing/2010/main">
      <mc:Choice Requires="a14">
        <xdr:sp macro="" textlink="">
          <xdr:nvSpPr>
            <xdr:cNvPr id="4" name="TextBox 3">
              <a:extLst>
                <a:ext uri="{FF2B5EF4-FFF2-40B4-BE49-F238E27FC236}">
                  <a16:creationId xmlns:a16="http://schemas.microsoft.com/office/drawing/2014/main" id="{FC258326-4E36-4927-9687-841E03FFFFE5}"/>
                </a:ext>
              </a:extLst>
            </xdr:cNvPr>
            <xdr:cNvSpPr txBox="1"/>
          </xdr:nvSpPr>
          <xdr:spPr>
            <a:xfrm>
              <a:off x="6948486" y="4186237"/>
              <a:ext cx="1071563"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r>
                      <a:rPr lang="en-CA" sz="1200" b="0" i="1">
                        <a:latin typeface="Cambria Math"/>
                      </a:rPr>
                      <m:t>𝑔</m:t>
                    </m:r>
                    <m:r>
                      <a:rPr lang="en-CA" sz="1200" b="0" i="1">
                        <a:latin typeface="Cambria Math"/>
                      </a:rPr>
                      <m:t> (</m:t>
                    </m:r>
                    <m:r>
                      <a:rPr lang="en-CA" sz="1200" b="0" i="1">
                        <a:latin typeface="Cambria Math"/>
                      </a:rPr>
                      <m:t>𝑁𝑜𝑡𝑒</m:t>
                    </m:r>
                    <m:r>
                      <a:rPr lang="en-CA" sz="1200" b="0" i="1">
                        <a:latin typeface="Cambria Math"/>
                      </a:rPr>
                      <m:t> 1)</m:t>
                    </m:r>
                  </m:oMath>
                </m:oMathPara>
              </a14:m>
              <a:endParaRPr lang="en-CA" sz="1200"/>
            </a:p>
          </xdr:txBody>
        </xdr:sp>
      </mc:Choice>
      <mc:Fallback xmlns="">
        <xdr:sp macro="" textlink="">
          <xdr:nvSpPr>
            <xdr:cNvPr id="4" name="TextBox 3">
              <a:extLst>
                <a:ext uri="{FF2B5EF4-FFF2-40B4-BE49-F238E27FC236}">
                  <a16:creationId xmlns:a16="http://schemas.microsoft.com/office/drawing/2014/main" id="{FC258326-4E36-4927-9687-841E03FFFFE5}"/>
                </a:ext>
              </a:extLst>
            </xdr:cNvPr>
            <xdr:cNvSpPr txBox="1"/>
          </xdr:nvSpPr>
          <xdr:spPr>
            <a:xfrm>
              <a:off x="6948486" y="4186237"/>
              <a:ext cx="1071563"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en-CA" sz="1200" b="0" i="0">
                  <a:latin typeface="Cambria Math"/>
                </a:rPr>
                <a:t>𝑔 (𝑁𝑜𝑡𝑒 1)</a:t>
              </a:r>
              <a:endParaRPr lang="en-CA" sz="1200"/>
            </a:p>
          </xdr:txBody>
        </xdr:sp>
      </mc:Fallback>
    </mc:AlternateContent>
    <xdr:clientData/>
  </xdr:oneCellAnchor>
  <xdr:oneCellAnchor>
    <xdr:from>
      <xdr:col>5</xdr:col>
      <xdr:colOff>157162</xdr:colOff>
      <xdr:row>47</xdr:row>
      <xdr:rowOff>166687</xdr:rowOff>
    </xdr:from>
    <xdr:ext cx="1166813" cy="280205"/>
    <mc:AlternateContent xmlns:mc="http://schemas.openxmlformats.org/markup-compatibility/2006" xmlns:a14="http://schemas.microsoft.com/office/drawing/2010/main">
      <mc:Choice Requires="a14">
        <xdr:sp macro="" textlink="">
          <xdr:nvSpPr>
            <xdr:cNvPr id="5" name="TextBox 4">
              <a:extLst>
                <a:ext uri="{FF2B5EF4-FFF2-40B4-BE49-F238E27FC236}">
                  <a16:creationId xmlns:a16="http://schemas.microsoft.com/office/drawing/2014/main" id="{5EB6374D-F220-4CA8-A181-B34414A44725}"/>
                </a:ext>
              </a:extLst>
            </xdr:cNvPr>
            <xdr:cNvSpPr txBox="1"/>
          </xdr:nvSpPr>
          <xdr:spPr>
            <a:xfrm>
              <a:off x="6958012" y="9815512"/>
              <a:ext cx="1166813"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r>
                      <a:rPr lang="en-CA" sz="1200" b="0" i="1">
                        <a:latin typeface="Cambria Math"/>
                      </a:rPr>
                      <m:t>𝑅𝐵</m:t>
                    </m:r>
                  </m:oMath>
                </m:oMathPara>
              </a14:m>
              <a:endParaRPr lang="en-CA" sz="1200"/>
            </a:p>
          </xdr:txBody>
        </xdr:sp>
      </mc:Choice>
      <mc:Fallback xmlns="">
        <xdr:sp macro="" textlink="">
          <xdr:nvSpPr>
            <xdr:cNvPr id="5" name="TextBox 4">
              <a:extLst>
                <a:ext uri="{FF2B5EF4-FFF2-40B4-BE49-F238E27FC236}">
                  <a16:creationId xmlns:a16="http://schemas.microsoft.com/office/drawing/2014/main" id="{5EB6374D-F220-4CA8-A181-B34414A44725}"/>
                </a:ext>
              </a:extLst>
            </xdr:cNvPr>
            <xdr:cNvSpPr txBox="1"/>
          </xdr:nvSpPr>
          <xdr:spPr>
            <a:xfrm>
              <a:off x="6958012" y="9815512"/>
              <a:ext cx="1166813"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en-CA" sz="1200" b="0" i="0">
                  <a:latin typeface="Cambria Math"/>
                </a:rPr>
                <a:t>𝑅𝐵</a:t>
              </a:r>
              <a:endParaRPr lang="en-CA" sz="1200"/>
            </a:p>
          </xdr:txBody>
        </xdr:sp>
      </mc:Fallback>
    </mc:AlternateContent>
    <xdr:clientData/>
  </xdr:oneCellAnchor>
  <xdr:oneCellAnchor>
    <xdr:from>
      <xdr:col>5</xdr:col>
      <xdr:colOff>100012</xdr:colOff>
      <xdr:row>49</xdr:row>
      <xdr:rowOff>138112</xdr:rowOff>
    </xdr:from>
    <xdr:ext cx="1233488" cy="280205"/>
    <mc:AlternateContent xmlns:mc="http://schemas.openxmlformats.org/markup-compatibility/2006" xmlns:a14="http://schemas.microsoft.com/office/drawing/2010/main">
      <mc:Choice Requires="a14">
        <xdr:sp macro="" textlink="">
          <xdr:nvSpPr>
            <xdr:cNvPr id="6" name="TextBox 5">
              <a:extLst>
                <a:ext uri="{FF2B5EF4-FFF2-40B4-BE49-F238E27FC236}">
                  <a16:creationId xmlns:a16="http://schemas.microsoft.com/office/drawing/2014/main" id="{236BB6C1-F0B4-4D14-B626-15408B3B933C}"/>
                </a:ext>
              </a:extLst>
            </xdr:cNvPr>
            <xdr:cNvSpPr txBox="1"/>
          </xdr:nvSpPr>
          <xdr:spPr>
            <a:xfrm>
              <a:off x="6900862" y="10186987"/>
              <a:ext cx="1233488"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r>
                      <a:rPr lang="en-CA" sz="1200" b="0" i="1">
                        <a:latin typeface="Cambria Math"/>
                      </a:rPr>
                      <m:t>𝑑</m:t>
                    </m:r>
                  </m:oMath>
                </m:oMathPara>
              </a14:m>
              <a:endParaRPr lang="en-CA" sz="1200"/>
            </a:p>
          </xdr:txBody>
        </xdr:sp>
      </mc:Choice>
      <mc:Fallback xmlns="">
        <xdr:sp macro="" textlink="">
          <xdr:nvSpPr>
            <xdr:cNvPr id="6" name="TextBox 5">
              <a:extLst>
                <a:ext uri="{FF2B5EF4-FFF2-40B4-BE49-F238E27FC236}">
                  <a16:creationId xmlns:a16="http://schemas.microsoft.com/office/drawing/2014/main" id="{236BB6C1-F0B4-4D14-B626-15408B3B933C}"/>
                </a:ext>
              </a:extLst>
            </xdr:cNvPr>
            <xdr:cNvSpPr txBox="1"/>
          </xdr:nvSpPr>
          <xdr:spPr>
            <a:xfrm>
              <a:off x="6900862" y="10186987"/>
              <a:ext cx="1233488"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en-CA" sz="1200" b="0" i="0">
                  <a:latin typeface="Cambria Math"/>
                </a:rPr>
                <a:t>𝑑</a:t>
              </a:r>
              <a:endParaRPr lang="en-CA" sz="1200"/>
            </a:p>
          </xdr:txBody>
        </xdr:sp>
      </mc:Fallback>
    </mc:AlternateContent>
    <xdr:clientData/>
  </xdr:oneCellAnchor>
  <xdr:oneCellAnchor>
    <xdr:from>
      <xdr:col>5</xdr:col>
      <xdr:colOff>119062</xdr:colOff>
      <xdr:row>59</xdr:row>
      <xdr:rowOff>161926</xdr:rowOff>
    </xdr:from>
    <xdr:ext cx="1671638" cy="294492"/>
    <mc:AlternateContent xmlns:mc="http://schemas.openxmlformats.org/markup-compatibility/2006" xmlns:a14="http://schemas.microsoft.com/office/drawing/2010/main">
      <mc:Choice Requires="a14">
        <xdr:sp macro="" textlink="">
          <xdr:nvSpPr>
            <xdr:cNvPr id="7" name="TextBox 6">
              <a:extLst>
                <a:ext uri="{FF2B5EF4-FFF2-40B4-BE49-F238E27FC236}">
                  <a16:creationId xmlns:a16="http://schemas.microsoft.com/office/drawing/2014/main" id="{F3354F2B-DCE9-4194-9BBF-7C84999B3B5A}"/>
                </a:ext>
              </a:extLst>
            </xdr:cNvPr>
            <xdr:cNvSpPr txBox="1"/>
          </xdr:nvSpPr>
          <xdr:spPr>
            <a:xfrm>
              <a:off x="6919912" y="12192001"/>
              <a:ext cx="1671638" cy="29449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14:m>
                <m:oMathPara xmlns:m="http://schemas.openxmlformats.org/officeDocument/2006/math">
                  <m:oMathParaPr>
                    <m:jc m:val="centerGroup"/>
                  </m:oMathParaPr>
                  <m:oMath xmlns:m="http://schemas.openxmlformats.org/officeDocument/2006/math">
                    <m:r>
                      <a:rPr lang="en-CA" sz="1200" b="0" i="1">
                        <a:latin typeface="Cambria Math"/>
                      </a:rPr>
                      <m:t>𝑇h𝑟𝑒𝑠h𝑜𝑙𝑑</m:t>
                    </m:r>
                    <m:r>
                      <a:rPr lang="en-CA" sz="1200" b="0" i="1">
                        <a:latin typeface="Cambria Math"/>
                      </a:rPr>
                      <m:t> </m:t>
                    </m:r>
                    <m:r>
                      <a:rPr lang="en-CA" sz="1200" b="0" i="1">
                        <a:latin typeface="Cambria Math"/>
                      </a:rPr>
                      <m:t>𝑉𝑎𝑙𝑢𝑒</m:t>
                    </m:r>
                    <m:r>
                      <a:rPr lang="en-CA" sz="1200" b="0" i="1">
                        <a:latin typeface="Cambria Math"/>
                      </a:rPr>
                      <m:t> ×</m:t>
                    </m:r>
                    <m:r>
                      <a:rPr lang="en-CA" sz="1200" b="0" i="1">
                        <a:latin typeface="Cambria Math"/>
                        <a:ea typeface="Cambria Math"/>
                      </a:rPr>
                      <m:t>𝑑</m:t>
                    </m:r>
                  </m:oMath>
                </m:oMathPara>
              </a14:m>
              <a:endParaRPr lang="en-CA" sz="1200"/>
            </a:p>
          </xdr:txBody>
        </xdr:sp>
      </mc:Choice>
      <mc:Fallback xmlns="">
        <xdr:sp macro="" textlink="">
          <xdr:nvSpPr>
            <xdr:cNvPr id="7" name="TextBox 6">
              <a:extLst>
                <a:ext uri="{FF2B5EF4-FFF2-40B4-BE49-F238E27FC236}">
                  <a16:creationId xmlns:a16="http://schemas.microsoft.com/office/drawing/2014/main" id="{F3354F2B-DCE9-4194-9BBF-7C84999B3B5A}"/>
                </a:ext>
              </a:extLst>
            </xdr:cNvPr>
            <xdr:cNvSpPr txBox="1"/>
          </xdr:nvSpPr>
          <xdr:spPr>
            <a:xfrm>
              <a:off x="6919912" y="12192001"/>
              <a:ext cx="1671638" cy="29449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r>
                <a:rPr lang="en-CA" sz="1200" b="0" i="0">
                  <a:latin typeface="Cambria Math"/>
                </a:rPr>
                <a:t>𝑇ℎ𝑟𝑒𝑠ℎ𝑜𝑙𝑑 𝑉𝑎𝑙𝑢𝑒 ×</a:t>
              </a:r>
              <a:r>
                <a:rPr lang="en-CA" sz="1200" b="0" i="0">
                  <a:latin typeface="Cambria Math"/>
                  <a:ea typeface="Cambria Math"/>
                </a:rPr>
                <a:t>𝑑</a:t>
              </a:r>
              <a:endParaRPr lang="en-CA" sz="1200"/>
            </a:p>
          </xdr:txBody>
        </xdr:sp>
      </mc:Fallback>
    </mc:AlternateContent>
    <xdr:clientData/>
  </xdr:oneCellAnchor>
  <xdr:oneCellAnchor>
    <xdr:from>
      <xdr:col>5</xdr:col>
      <xdr:colOff>90487</xdr:colOff>
      <xdr:row>12</xdr:row>
      <xdr:rowOff>223837</xdr:rowOff>
    </xdr:from>
    <xdr:ext cx="1176338" cy="280205"/>
    <mc:AlternateContent xmlns:mc="http://schemas.openxmlformats.org/markup-compatibility/2006" xmlns:a14="http://schemas.microsoft.com/office/drawing/2010/main">
      <mc:Choice Requires="a14">
        <xdr:sp macro="" textlink="">
          <xdr:nvSpPr>
            <xdr:cNvPr id="8" name="TextBox 7">
              <a:extLst>
                <a:ext uri="{FF2B5EF4-FFF2-40B4-BE49-F238E27FC236}">
                  <a16:creationId xmlns:a16="http://schemas.microsoft.com/office/drawing/2014/main" id="{8BCAE43F-A11D-4924-B9F9-ED49A59920C3}"/>
                </a:ext>
              </a:extLst>
            </xdr:cNvPr>
            <xdr:cNvSpPr txBox="1"/>
          </xdr:nvSpPr>
          <xdr:spPr>
            <a:xfrm>
              <a:off x="6891337" y="3062287"/>
              <a:ext cx="1176338"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r>
                      <a:rPr lang="en-CA" sz="1200" b="0" i="1">
                        <a:latin typeface="Cambria Math"/>
                      </a:rPr>
                      <m:t>𝑛</m:t>
                    </m:r>
                  </m:oMath>
                </m:oMathPara>
              </a14:m>
              <a:endParaRPr lang="en-CA" sz="1200" b="0"/>
            </a:p>
          </xdr:txBody>
        </xdr:sp>
      </mc:Choice>
      <mc:Fallback xmlns="">
        <xdr:sp macro="" textlink="">
          <xdr:nvSpPr>
            <xdr:cNvPr id="8" name="TextBox 7">
              <a:extLst>
                <a:ext uri="{FF2B5EF4-FFF2-40B4-BE49-F238E27FC236}">
                  <a16:creationId xmlns:a16="http://schemas.microsoft.com/office/drawing/2014/main" id="{8BCAE43F-A11D-4924-B9F9-ED49A59920C3}"/>
                </a:ext>
              </a:extLst>
            </xdr:cNvPr>
            <xdr:cNvSpPr txBox="1"/>
          </xdr:nvSpPr>
          <xdr:spPr>
            <a:xfrm>
              <a:off x="6891337" y="3062287"/>
              <a:ext cx="1176338"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en-CA" sz="1200" b="0" i="0">
                  <a:latin typeface="Cambria Math"/>
                </a:rPr>
                <a:t>𝑛</a:t>
              </a:r>
              <a:endParaRPr lang="en-CA" sz="1200" b="0"/>
            </a:p>
          </xdr:txBody>
        </xdr:sp>
      </mc:Fallback>
    </mc:AlternateContent>
    <xdr:clientData/>
  </xdr:oneCellAnchor>
  <xdr:twoCellAnchor>
    <xdr:from>
      <xdr:col>0</xdr:col>
      <xdr:colOff>0</xdr:colOff>
      <xdr:row>0</xdr:row>
      <xdr:rowOff>0</xdr:rowOff>
    </xdr:from>
    <xdr:to>
      <xdr:col>5</xdr:col>
      <xdr:colOff>2013086</xdr:colOff>
      <xdr:row>7</xdr:row>
      <xdr:rowOff>171450</xdr:rowOff>
    </xdr:to>
    <xdr:grpSp>
      <xdr:nvGrpSpPr>
        <xdr:cNvPr id="9" name="Group 8">
          <a:extLst>
            <a:ext uri="{FF2B5EF4-FFF2-40B4-BE49-F238E27FC236}">
              <a16:creationId xmlns:a16="http://schemas.microsoft.com/office/drawing/2014/main" id="{A553D2B5-2A3A-4795-B7FF-E420012CF4EF}"/>
            </a:ext>
          </a:extLst>
        </xdr:cNvPr>
        <xdr:cNvGrpSpPr/>
      </xdr:nvGrpSpPr>
      <xdr:grpSpPr>
        <a:xfrm>
          <a:off x="0" y="0"/>
          <a:ext cx="9146253" cy="1706033"/>
          <a:chOff x="200024" y="4499942"/>
          <a:chExt cx="8857420" cy="1915766"/>
        </a:xfrm>
      </xdr:grpSpPr>
      <xdr:pic>
        <xdr:nvPicPr>
          <xdr:cNvPr id="10" name="Picture 9">
            <a:extLst>
              <a:ext uri="{FF2B5EF4-FFF2-40B4-BE49-F238E27FC236}">
                <a16:creationId xmlns:a16="http://schemas.microsoft.com/office/drawing/2014/main" id="{896905A5-2DDA-41C0-B910-4029680A29D5}"/>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200024" y="4499942"/>
            <a:ext cx="8857420" cy="1915766"/>
          </a:xfrm>
          <a:prstGeom prst="rect">
            <a:avLst/>
          </a:prstGeom>
          <a:ln>
            <a:noFill/>
          </a:ln>
          <a:effectLst>
            <a:softEdge rad="112500"/>
          </a:effectLst>
        </xdr:spPr>
      </xdr:pic>
      <xdr:sp macro="" textlink="" fLocksText="0">
        <xdr:nvSpPr>
          <xdr:cNvPr id="11" name="TextBox 10">
            <a:extLst>
              <a:ext uri="{FF2B5EF4-FFF2-40B4-BE49-F238E27FC236}">
                <a16:creationId xmlns:a16="http://schemas.microsoft.com/office/drawing/2014/main" id="{D8F6C25C-2D4C-4BFD-8872-B87AD9281C0B}"/>
              </a:ext>
            </a:extLst>
          </xdr:cNvPr>
          <xdr:cNvSpPr txBox="1"/>
        </xdr:nvSpPr>
        <xdr:spPr>
          <a:xfrm>
            <a:off x="372171" y="5860978"/>
            <a:ext cx="8630477" cy="4472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scene3d>
              <a:camera prst="orthographicFront"/>
              <a:lightRig rig="flat" dir="tl">
                <a:rot lat="0" lon="0" rev="6600000"/>
              </a:lightRig>
            </a:scene3d>
            <a:sp3d extrusionH="25400" contourW="8890">
              <a:bevelT w="38100" h="31750"/>
              <a:contourClr>
                <a:schemeClr val="tx1"/>
              </a:contourClr>
            </a:sp3d>
          </a:bodyPr>
          <a:lstStyle/>
          <a:p>
            <a:pPr algn="ctr"/>
            <a:r>
              <a:rPr lang="en-CA" sz="1600" b="1" cap="none" spc="0">
                <a:ln w="11430">
                  <a:solidFill>
                    <a:sysClr val="windowText" lastClr="000000"/>
                  </a:solidFill>
                </a:ln>
                <a:solidFill>
                  <a:schemeClr val="tx1"/>
                </a:solidFill>
                <a:effectLst>
                  <a:outerShdw blurRad="50800" dist="39000" dir="5460000" algn="tl">
                    <a:srgbClr val="000000">
                      <a:alpha val="38000"/>
                    </a:srgbClr>
                  </a:outerShdw>
                </a:effectLst>
              </a:rPr>
              <a:t>Alectra</a:t>
            </a:r>
            <a:r>
              <a:rPr lang="en-CA" sz="1600" b="1" cap="none" spc="0" baseline="0">
                <a:ln w="11430">
                  <a:solidFill>
                    <a:sysClr val="windowText" lastClr="000000"/>
                  </a:solidFill>
                </a:ln>
                <a:solidFill>
                  <a:schemeClr val="tx1"/>
                </a:solidFill>
                <a:effectLst>
                  <a:outerShdw blurRad="50800" dist="39000" dir="5460000" algn="tl">
                    <a:srgbClr val="000000">
                      <a:alpha val="38000"/>
                    </a:srgbClr>
                  </a:outerShdw>
                </a:effectLst>
              </a:rPr>
              <a:t> Utilities Corporation - Enersource Hydro Mississauga Inc.</a:t>
            </a:r>
            <a:endParaRPr lang="en-CA" sz="1600" b="1" cap="none" spc="0">
              <a:ln w="11430">
                <a:solidFill>
                  <a:sysClr val="windowText" lastClr="000000"/>
                </a:solidFill>
              </a:ln>
              <a:solidFill>
                <a:schemeClr val="tx1"/>
              </a:solidFill>
              <a:effectLst>
                <a:outerShdw blurRad="50800" dist="39000" dir="5460000" algn="tl">
                  <a:srgbClr val="000000">
                    <a:alpha val="38000"/>
                  </a:srgbClr>
                </a:outerShdw>
              </a:effectLst>
            </a:endParaRPr>
          </a:p>
        </xdr:txBody>
      </xdr:sp>
      <xdr:sp macro="" textlink="">
        <xdr:nvSpPr>
          <xdr:cNvPr id="12" name="Rectangle 11">
            <a:extLst>
              <a:ext uri="{FF2B5EF4-FFF2-40B4-BE49-F238E27FC236}">
                <a16:creationId xmlns:a16="http://schemas.microsoft.com/office/drawing/2014/main" id="{7841E428-5775-41D9-BBDB-E217A6E58840}"/>
              </a:ext>
            </a:extLst>
          </xdr:cNvPr>
          <xdr:cNvSpPr/>
        </xdr:nvSpPr>
        <xdr:spPr>
          <a:xfrm>
            <a:off x="362082" y="4635653"/>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36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Capital Module</a:t>
            </a:r>
          </a:p>
          <a:p>
            <a:pPr algn="ctr" rtl="0"/>
            <a:r>
              <a:rPr lang="en-CA" sz="36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Applicable to ACM and ICM</a:t>
            </a:r>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pic>
        <xdr:nvPicPr>
          <xdr:cNvPr id="13" name="Picture 12">
            <a:extLst>
              <a:ext uri="{FF2B5EF4-FFF2-40B4-BE49-F238E27FC236}">
                <a16:creationId xmlns:a16="http://schemas.microsoft.com/office/drawing/2014/main" id="{C3718044-A197-4786-AA63-E22F9A86C39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405848" y="4688417"/>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4" name="Rectangle 13">
            <a:extLst>
              <a:ext uri="{FF2B5EF4-FFF2-40B4-BE49-F238E27FC236}">
                <a16:creationId xmlns:a16="http://schemas.microsoft.com/office/drawing/2014/main" id="{4A99A8CC-4B00-4B55-A1BC-CEE27189AB64}"/>
              </a:ext>
            </a:extLst>
          </xdr:cNvPr>
          <xdr:cNvSpPr/>
        </xdr:nvSpPr>
        <xdr:spPr>
          <a:xfrm>
            <a:off x="746395" y="4658163"/>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4.xml><?xml version="1.0" encoding="utf-8"?>
<xdr:wsDr xmlns:xdr="http://schemas.openxmlformats.org/drawingml/2006/spreadsheetDrawing" xmlns:a="http://schemas.openxmlformats.org/drawingml/2006/main">
  <xdr:oneCellAnchor>
    <xdr:from>
      <xdr:col>0</xdr:col>
      <xdr:colOff>1123950</xdr:colOff>
      <xdr:row>9</xdr:row>
      <xdr:rowOff>204787</xdr:rowOff>
    </xdr:from>
    <xdr:ext cx="6991349" cy="443006"/>
    <mc:AlternateContent xmlns:mc="http://schemas.openxmlformats.org/markup-compatibility/2006" xmlns:a14="http://schemas.microsoft.com/office/drawing/2010/main">
      <mc:Choice Requires="a14">
        <xdr:sp macro="" textlink="">
          <xdr:nvSpPr>
            <xdr:cNvPr id="2" name="TextBox 1">
              <a:extLst>
                <a:ext uri="{FF2B5EF4-FFF2-40B4-BE49-F238E27FC236}">
                  <a16:creationId xmlns:a16="http://schemas.microsoft.com/office/drawing/2014/main" id="{3BE99C2A-FE13-45F9-9831-4EAD0C08DC34}"/>
                </a:ext>
              </a:extLst>
            </xdr:cNvPr>
            <xdr:cNvSpPr txBox="1"/>
          </xdr:nvSpPr>
          <xdr:spPr>
            <a:xfrm>
              <a:off x="714375" y="2347912"/>
              <a:ext cx="6991349" cy="44300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r>
                      <a:rPr lang="en-CA" sz="1200" b="1" i="1">
                        <a:latin typeface="Cambria Math"/>
                      </a:rPr>
                      <m:t>𝑻𝒉𝒓𝒆𝒔𝒉𝒐𝒍𝒅</m:t>
                    </m:r>
                    <m:r>
                      <a:rPr lang="en-CA" sz="1200" b="1" i="1">
                        <a:latin typeface="Cambria Math"/>
                      </a:rPr>
                      <m:t> </m:t>
                    </m:r>
                    <m:r>
                      <a:rPr lang="en-CA" sz="1200" b="1" i="1">
                        <a:latin typeface="Cambria Math"/>
                      </a:rPr>
                      <m:t>𝑽𝒂𝒍𝒖𝒆</m:t>
                    </m:r>
                    <m:r>
                      <a:rPr lang="en-CA" sz="1200" b="1" i="1">
                        <a:latin typeface="Cambria Math"/>
                      </a:rPr>
                      <m:t> </m:t>
                    </m:r>
                    <m:d>
                      <m:dPr>
                        <m:ctrlPr>
                          <a:rPr lang="en-CA" sz="1200" b="1" i="1">
                            <a:latin typeface="Cambria Math" panose="02040503050406030204" pitchFamily="18" charset="0"/>
                          </a:rPr>
                        </m:ctrlPr>
                      </m:dPr>
                      <m:e>
                        <m:r>
                          <a:rPr lang="en-CA" sz="1200" b="1" i="1">
                            <a:latin typeface="Cambria Math"/>
                          </a:rPr>
                          <m:t>%</m:t>
                        </m:r>
                      </m:e>
                    </m:d>
                    <m:r>
                      <a:rPr lang="en-CA" sz="1200" b="1" i="1">
                        <a:latin typeface="Cambria Math"/>
                      </a:rPr>
                      <m:t>=</m:t>
                    </m:r>
                    <m:r>
                      <a:rPr lang="en-CA" sz="1200" b="1" i="1">
                        <a:latin typeface="Cambria Math"/>
                      </a:rPr>
                      <m:t>𝟏</m:t>
                    </m:r>
                    <m:r>
                      <a:rPr lang="en-CA" sz="1200" b="1" i="1">
                        <a:latin typeface="Cambria Math"/>
                      </a:rPr>
                      <m:t>+</m:t>
                    </m:r>
                    <m:d>
                      <m:dPr>
                        <m:begChr m:val="["/>
                        <m:endChr m:val="]"/>
                        <m:ctrlPr>
                          <a:rPr lang="en-CA" sz="1200" b="1" i="1">
                            <a:latin typeface="Cambria Math" panose="02040503050406030204" pitchFamily="18" charset="0"/>
                          </a:rPr>
                        </m:ctrlPr>
                      </m:dPr>
                      <m:e>
                        <m:d>
                          <m:dPr>
                            <m:ctrlPr>
                              <a:rPr lang="en-CA" sz="1200" b="1" i="1">
                                <a:latin typeface="Cambria Math" panose="02040503050406030204" pitchFamily="18" charset="0"/>
                              </a:rPr>
                            </m:ctrlPr>
                          </m:dPr>
                          <m:e>
                            <m:f>
                              <m:fPr>
                                <m:ctrlPr>
                                  <a:rPr lang="en-CA" sz="1200" b="1" i="1">
                                    <a:latin typeface="Cambria Math" panose="02040503050406030204" pitchFamily="18" charset="0"/>
                                  </a:rPr>
                                </m:ctrlPr>
                              </m:fPr>
                              <m:num>
                                <m:r>
                                  <a:rPr lang="en-CA" sz="1200" b="1" i="1">
                                    <a:latin typeface="Cambria Math"/>
                                  </a:rPr>
                                  <m:t>𝑹𝑩</m:t>
                                </m:r>
                              </m:num>
                              <m:den>
                                <m:r>
                                  <a:rPr lang="en-CA" sz="1200" b="1" i="1">
                                    <a:latin typeface="Cambria Math"/>
                                  </a:rPr>
                                  <m:t>𝒅</m:t>
                                </m:r>
                              </m:den>
                            </m:f>
                          </m:e>
                        </m:d>
                        <m:r>
                          <a:rPr lang="en-CA" sz="1200" b="1" i="1">
                            <a:latin typeface="Cambria Math"/>
                            <a:ea typeface="Cambria Math"/>
                          </a:rPr>
                          <m:t>×</m:t>
                        </m:r>
                        <m:d>
                          <m:dPr>
                            <m:ctrlPr>
                              <a:rPr lang="en-CA" sz="1200" b="1" i="1">
                                <a:latin typeface="Cambria Math" panose="02040503050406030204" pitchFamily="18" charset="0"/>
                                <a:ea typeface="Cambria Math"/>
                              </a:rPr>
                            </m:ctrlPr>
                          </m:dPr>
                          <m:e>
                            <m:r>
                              <a:rPr lang="en-CA" sz="1200" b="1" i="1">
                                <a:latin typeface="Cambria Math"/>
                                <a:ea typeface="Cambria Math"/>
                              </a:rPr>
                              <m:t>𝒈</m:t>
                            </m:r>
                            <m:r>
                              <a:rPr lang="en-CA" sz="1200" b="1" i="1">
                                <a:latin typeface="Cambria Math"/>
                                <a:ea typeface="Cambria Math"/>
                              </a:rPr>
                              <m:t>+</m:t>
                            </m:r>
                            <m:r>
                              <a:rPr lang="en-CA" sz="1200" b="1" i="1">
                                <a:latin typeface="Cambria Math"/>
                                <a:ea typeface="Cambria Math"/>
                              </a:rPr>
                              <m:t>𝑷𝑪𝑰</m:t>
                            </m:r>
                            <m:r>
                              <a:rPr lang="en-CA" sz="1200" b="1" i="1">
                                <a:latin typeface="Cambria Math"/>
                                <a:ea typeface="Cambria Math"/>
                              </a:rPr>
                              <m:t>×(</m:t>
                            </m:r>
                            <m:r>
                              <a:rPr lang="en-CA" sz="1200" b="1" i="1">
                                <a:latin typeface="Cambria Math"/>
                                <a:ea typeface="Cambria Math"/>
                              </a:rPr>
                              <m:t>𝟏</m:t>
                            </m:r>
                            <m:r>
                              <a:rPr lang="en-CA" sz="1200" b="1" i="1">
                                <a:latin typeface="Cambria Math"/>
                                <a:ea typeface="Cambria Math"/>
                              </a:rPr>
                              <m:t>+</m:t>
                            </m:r>
                            <m:r>
                              <a:rPr lang="en-CA" sz="1200" b="1" i="1">
                                <a:latin typeface="Cambria Math"/>
                                <a:ea typeface="Cambria Math"/>
                              </a:rPr>
                              <m:t>𝒈</m:t>
                            </m:r>
                            <m:r>
                              <a:rPr lang="en-CA" sz="1200" b="1" i="1">
                                <a:latin typeface="Cambria Math"/>
                                <a:ea typeface="Cambria Math"/>
                              </a:rPr>
                              <m:t>)</m:t>
                            </m:r>
                          </m:e>
                        </m:d>
                      </m:e>
                    </m:d>
                    <m:r>
                      <a:rPr lang="en-CA" sz="1200" b="1" i="1">
                        <a:latin typeface="Cambria Math"/>
                        <a:ea typeface="Cambria Math"/>
                      </a:rPr>
                      <m:t>×</m:t>
                    </m:r>
                    <m:d>
                      <m:dPr>
                        <m:ctrlPr>
                          <a:rPr lang="en-CA" sz="1200" b="1" i="1">
                            <a:latin typeface="Cambria Math" panose="02040503050406030204" pitchFamily="18" charset="0"/>
                            <a:ea typeface="Cambria Math"/>
                          </a:rPr>
                        </m:ctrlPr>
                      </m:dPr>
                      <m:e>
                        <m:d>
                          <m:dPr>
                            <m:ctrlPr>
                              <a:rPr lang="en-CA" sz="1200" b="1" i="1">
                                <a:latin typeface="Cambria Math" panose="02040503050406030204" pitchFamily="18" charset="0"/>
                                <a:ea typeface="Cambria Math"/>
                              </a:rPr>
                            </m:ctrlPr>
                          </m:dPr>
                          <m:e>
                            <m:r>
                              <a:rPr lang="en-CA" sz="1200" b="1" i="1">
                                <a:latin typeface="Cambria Math"/>
                                <a:ea typeface="Cambria Math"/>
                              </a:rPr>
                              <m:t>𝟏</m:t>
                            </m:r>
                            <m:r>
                              <a:rPr lang="en-CA" sz="1200" b="1" i="1">
                                <a:latin typeface="Cambria Math"/>
                                <a:ea typeface="Cambria Math"/>
                              </a:rPr>
                              <m:t>+</m:t>
                            </m:r>
                            <m:r>
                              <a:rPr lang="en-CA" sz="1200" b="1" i="1">
                                <a:latin typeface="Cambria Math"/>
                                <a:ea typeface="Cambria Math"/>
                              </a:rPr>
                              <m:t>𝒈</m:t>
                            </m:r>
                          </m:e>
                        </m:d>
                        <m:r>
                          <a:rPr lang="en-CA" sz="1200" b="1" i="1">
                            <a:latin typeface="Cambria Math"/>
                            <a:ea typeface="Cambria Math"/>
                          </a:rPr>
                          <m:t>×</m:t>
                        </m:r>
                        <m:d>
                          <m:dPr>
                            <m:ctrlPr>
                              <a:rPr lang="en-CA" sz="1200" b="1" i="1">
                                <a:latin typeface="Cambria Math" panose="02040503050406030204" pitchFamily="18" charset="0"/>
                                <a:ea typeface="Cambria Math"/>
                              </a:rPr>
                            </m:ctrlPr>
                          </m:dPr>
                          <m:e>
                            <m:r>
                              <a:rPr lang="en-CA" sz="1200" b="1" i="1">
                                <a:latin typeface="Cambria Math"/>
                                <a:ea typeface="Cambria Math"/>
                              </a:rPr>
                              <m:t>𝟏</m:t>
                            </m:r>
                            <m:r>
                              <a:rPr lang="en-CA" sz="1200" b="1" i="1">
                                <a:latin typeface="Cambria Math"/>
                                <a:ea typeface="Cambria Math"/>
                              </a:rPr>
                              <m:t>+</m:t>
                            </m:r>
                            <m:r>
                              <a:rPr lang="en-CA" sz="1200" b="1" i="1">
                                <a:latin typeface="Cambria Math"/>
                                <a:ea typeface="Cambria Math"/>
                              </a:rPr>
                              <m:t>𝑷𝑪𝑰</m:t>
                            </m:r>
                          </m:e>
                        </m:d>
                      </m:e>
                    </m:d>
                    <m:r>
                      <a:rPr lang="en-CA" sz="1200" b="1" i="1" baseline="30000">
                        <a:latin typeface="Cambria Math"/>
                        <a:ea typeface="Cambria Math"/>
                      </a:rPr>
                      <m:t>𝒏</m:t>
                    </m:r>
                    <m:r>
                      <a:rPr lang="en-CA" sz="1200" b="1" i="1" baseline="30000">
                        <a:latin typeface="Cambria Math"/>
                        <a:ea typeface="Cambria Math"/>
                      </a:rPr>
                      <m:t> _ </m:t>
                    </m:r>
                    <m:r>
                      <a:rPr lang="en-CA" sz="1200" b="1" i="1" baseline="30000">
                        <a:latin typeface="Cambria Math"/>
                        <a:ea typeface="Cambria Math"/>
                      </a:rPr>
                      <m:t>𝟏</m:t>
                    </m:r>
                    <m:r>
                      <a:rPr lang="en-CA" sz="1200" b="1" i="1">
                        <a:latin typeface="Cambria Math"/>
                      </a:rPr>
                      <m:t>+</m:t>
                    </m:r>
                    <m:r>
                      <a:rPr lang="en-CA" sz="1200" b="1" i="1">
                        <a:latin typeface="Cambria Math"/>
                      </a:rPr>
                      <m:t>𝟏𝟎</m:t>
                    </m:r>
                    <m:r>
                      <a:rPr lang="en-CA" sz="1200" b="1" i="1">
                        <a:latin typeface="Cambria Math"/>
                      </a:rPr>
                      <m:t>%</m:t>
                    </m:r>
                  </m:oMath>
                </m:oMathPara>
              </a14:m>
              <a:endParaRPr lang="en-CA" sz="1200" b="1"/>
            </a:p>
          </xdr:txBody>
        </xdr:sp>
      </mc:Choice>
      <mc:Fallback xmlns="">
        <xdr:sp macro="" textlink="">
          <xdr:nvSpPr>
            <xdr:cNvPr id="2" name="TextBox 1">
              <a:extLst>
                <a:ext uri="{FF2B5EF4-FFF2-40B4-BE49-F238E27FC236}">
                  <a16:creationId xmlns:a16="http://schemas.microsoft.com/office/drawing/2014/main" id="{3BE99C2A-FE13-45F9-9831-4EAD0C08DC34}"/>
                </a:ext>
              </a:extLst>
            </xdr:cNvPr>
            <xdr:cNvSpPr txBox="1"/>
          </xdr:nvSpPr>
          <xdr:spPr>
            <a:xfrm>
              <a:off x="714375" y="2347912"/>
              <a:ext cx="6991349" cy="44300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en-CA" sz="1200" b="1" i="0">
                  <a:latin typeface="Cambria Math"/>
                </a:rPr>
                <a:t>𝑻𝒉𝒓𝒆𝒔𝒉𝒐𝒍𝒅 𝑽𝒂𝒍𝒖𝒆 </a:t>
              </a:r>
              <a:r>
                <a:rPr lang="en-CA" sz="1200" b="1" i="0">
                  <a:latin typeface="Cambria Math" panose="02040503050406030204" pitchFamily="18" charset="0"/>
                </a:rPr>
                <a:t>(</a:t>
              </a:r>
              <a:r>
                <a:rPr lang="en-CA" sz="1200" b="1" i="0">
                  <a:latin typeface="Cambria Math"/>
                </a:rPr>
                <a:t>%</a:t>
              </a:r>
              <a:r>
                <a:rPr lang="en-CA" sz="1200" b="1" i="0">
                  <a:latin typeface="Cambria Math" panose="02040503050406030204" pitchFamily="18" charset="0"/>
                </a:rPr>
                <a:t>)</a:t>
              </a:r>
              <a:r>
                <a:rPr lang="en-CA" sz="1200" b="1" i="0">
                  <a:latin typeface="Cambria Math"/>
                </a:rPr>
                <a:t>=𝟏+</a:t>
              </a:r>
              <a:r>
                <a:rPr lang="en-CA" sz="1200" b="1" i="0">
                  <a:latin typeface="Cambria Math" panose="02040503050406030204" pitchFamily="18" charset="0"/>
                </a:rPr>
                <a:t>[(</a:t>
              </a:r>
              <a:r>
                <a:rPr lang="en-CA" sz="1200" b="1" i="0">
                  <a:latin typeface="Cambria Math"/>
                </a:rPr>
                <a:t>𝑹𝑩</a:t>
              </a:r>
              <a:r>
                <a:rPr lang="en-CA" sz="1200" b="1" i="0">
                  <a:latin typeface="Cambria Math" panose="02040503050406030204" pitchFamily="18" charset="0"/>
                </a:rPr>
                <a:t>/</a:t>
              </a:r>
              <a:r>
                <a:rPr lang="en-CA" sz="1200" b="1" i="0">
                  <a:latin typeface="Cambria Math"/>
                </a:rPr>
                <a:t>𝒅</a:t>
              </a:r>
              <a:r>
                <a:rPr lang="en-CA" sz="1200" b="1" i="0">
                  <a:latin typeface="Cambria Math" panose="02040503050406030204" pitchFamily="18" charset="0"/>
                </a:rPr>
                <a:t>)</a:t>
              </a:r>
              <a:r>
                <a:rPr lang="en-CA" sz="1200" b="1" i="0">
                  <a:latin typeface="Cambria Math"/>
                  <a:ea typeface="Cambria Math"/>
                </a:rPr>
                <a:t>×</a:t>
              </a:r>
              <a:r>
                <a:rPr lang="en-CA" sz="1200" b="1" i="0">
                  <a:latin typeface="Cambria Math" panose="02040503050406030204" pitchFamily="18" charset="0"/>
                  <a:ea typeface="Cambria Math"/>
                </a:rPr>
                <a:t>(</a:t>
              </a:r>
              <a:r>
                <a:rPr lang="en-CA" sz="1200" b="1" i="0">
                  <a:latin typeface="Cambria Math"/>
                  <a:ea typeface="Cambria Math"/>
                </a:rPr>
                <a:t>𝒈+𝑷𝑪𝑰×(𝟏+𝒈)</a:t>
              </a:r>
              <a:r>
                <a:rPr lang="en-CA" sz="1200" b="1" i="0">
                  <a:latin typeface="Cambria Math" panose="02040503050406030204" pitchFamily="18" charset="0"/>
                  <a:ea typeface="Cambria Math"/>
                </a:rPr>
                <a:t>)]</a:t>
              </a:r>
              <a:r>
                <a:rPr lang="en-CA" sz="1200" b="1" i="0">
                  <a:latin typeface="Cambria Math"/>
                  <a:ea typeface="Cambria Math"/>
                </a:rPr>
                <a:t>×</a:t>
              </a:r>
              <a:r>
                <a:rPr lang="en-CA" sz="1200" b="1" i="0">
                  <a:latin typeface="Cambria Math" panose="02040503050406030204" pitchFamily="18" charset="0"/>
                  <a:ea typeface="Cambria Math"/>
                </a:rPr>
                <a:t>((</a:t>
              </a:r>
              <a:r>
                <a:rPr lang="en-CA" sz="1200" b="1" i="0">
                  <a:latin typeface="Cambria Math"/>
                  <a:ea typeface="Cambria Math"/>
                </a:rPr>
                <a:t>𝟏+𝒈</a:t>
              </a:r>
              <a:r>
                <a:rPr lang="en-CA" sz="1200" b="1" i="0">
                  <a:latin typeface="Cambria Math" panose="02040503050406030204" pitchFamily="18" charset="0"/>
                  <a:ea typeface="Cambria Math"/>
                </a:rPr>
                <a:t>)</a:t>
              </a:r>
              <a:r>
                <a:rPr lang="en-CA" sz="1200" b="1" i="0">
                  <a:latin typeface="Cambria Math"/>
                  <a:ea typeface="Cambria Math"/>
                </a:rPr>
                <a:t>×</a:t>
              </a:r>
              <a:r>
                <a:rPr lang="en-CA" sz="1200" b="1" i="0">
                  <a:latin typeface="Cambria Math" panose="02040503050406030204" pitchFamily="18" charset="0"/>
                  <a:ea typeface="Cambria Math"/>
                </a:rPr>
                <a:t>(</a:t>
              </a:r>
              <a:r>
                <a:rPr lang="en-CA" sz="1200" b="1" i="0">
                  <a:latin typeface="Cambria Math"/>
                  <a:ea typeface="Cambria Math"/>
                </a:rPr>
                <a:t>𝟏+𝑷𝑪𝑰</a:t>
              </a:r>
              <a:r>
                <a:rPr lang="en-CA" sz="1200" b="1" i="0">
                  <a:latin typeface="Cambria Math" panose="02040503050406030204" pitchFamily="18" charset="0"/>
                  <a:ea typeface="Cambria Math"/>
                </a:rPr>
                <a:t>))</a:t>
              </a:r>
              <a:r>
                <a:rPr lang="en-CA" sz="1200" b="1" i="0" baseline="30000">
                  <a:latin typeface="Cambria Math"/>
                  <a:ea typeface="Cambria Math"/>
                </a:rPr>
                <a:t>𝒏 _ 𝟏</a:t>
              </a:r>
              <a:r>
                <a:rPr lang="en-CA" sz="1200" b="1" i="0">
                  <a:latin typeface="Cambria Math"/>
                </a:rPr>
                <a:t>+𝟏𝟎%</a:t>
              </a:r>
              <a:endParaRPr lang="en-CA" sz="1200" b="1"/>
            </a:p>
          </xdr:txBody>
        </xdr:sp>
      </mc:Fallback>
    </mc:AlternateContent>
    <xdr:clientData/>
  </xdr:oneCellAnchor>
  <xdr:oneCellAnchor>
    <xdr:from>
      <xdr:col>5</xdr:col>
      <xdr:colOff>90487</xdr:colOff>
      <xdr:row>14</xdr:row>
      <xdr:rowOff>147637</xdr:rowOff>
    </xdr:from>
    <xdr:ext cx="1176338" cy="280205"/>
    <mc:AlternateContent xmlns:mc="http://schemas.openxmlformats.org/markup-compatibility/2006" xmlns:a14="http://schemas.microsoft.com/office/drawing/2010/main">
      <mc:Choice Requires="a14">
        <xdr:sp macro="" textlink="">
          <xdr:nvSpPr>
            <xdr:cNvPr id="3" name="TextBox 2">
              <a:extLst>
                <a:ext uri="{FF2B5EF4-FFF2-40B4-BE49-F238E27FC236}">
                  <a16:creationId xmlns:a16="http://schemas.microsoft.com/office/drawing/2014/main" id="{8C031B2C-65F4-45E3-8EEC-7466145851B2}"/>
                </a:ext>
              </a:extLst>
            </xdr:cNvPr>
            <xdr:cNvSpPr txBox="1"/>
          </xdr:nvSpPr>
          <xdr:spPr>
            <a:xfrm>
              <a:off x="6891337" y="3405187"/>
              <a:ext cx="1176338"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r>
                      <a:rPr lang="en-CA" sz="1200" b="0" i="1">
                        <a:latin typeface="Cambria Math"/>
                      </a:rPr>
                      <m:t>𝑃𝐶𝐼</m:t>
                    </m:r>
                  </m:oMath>
                </m:oMathPara>
              </a14:m>
              <a:endParaRPr lang="en-CA" sz="1200"/>
            </a:p>
          </xdr:txBody>
        </xdr:sp>
      </mc:Choice>
      <mc:Fallback xmlns="">
        <xdr:sp macro="" textlink="">
          <xdr:nvSpPr>
            <xdr:cNvPr id="3" name="TextBox 2">
              <a:extLst>
                <a:ext uri="{FF2B5EF4-FFF2-40B4-BE49-F238E27FC236}">
                  <a16:creationId xmlns:a16="http://schemas.microsoft.com/office/drawing/2014/main" id="{8C031B2C-65F4-45E3-8EEC-7466145851B2}"/>
                </a:ext>
              </a:extLst>
            </xdr:cNvPr>
            <xdr:cNvSpPr txBox="1"/>
          </xdr:nvSpPr>
          <xdr:spPr>
            <a:xfrm>
              <a:off x="6891337" y="3405187"/>
              <a:ext cx="1176338"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en-CA" sz="1200" b="0" i="0">
                  <a:latin typeface="Cambria Math"/>
                </a:rPr>
                <a:t>𝑃𝐶𝐼</a:t>
              </a:r>
              <a:endParaRPr lang="en-CA" sz="1200"/>
            </a:p>
          </xdr:txBody>
        </xdr:sp>
      </mc:Fallback>
    </mc:AlternateContent>
    <xdr:clientData/>
  </xdr:oneCellAnchor>
  <xdr:oneCellAnchor>
    <xdr:from>
      <xdr:col>5</xdr:col>
      <xdr:colOff>147636</xdr:colOff>
      <xdr:row>18</xdr:row>
      <xdr:rowOff>138112</xdr:rowOff>
    </xdr:from>
    <xdr:ext cx="1071563" cy="280205"/>
    <mc:AlternateContent xmlns:mc="http://schemas.openxmlformats.org/markup-compatibility/2006" xmlns:a14="http://schemas.microsoft.com/office/drawing/2010/main">
      <mc:Choice Requires="a14">
        <xdr:sp macro="" textlink="">
          <xdr:nvSpPr>
            <xdr:cNvPr id="4" name="TextBox 3">
              <a:extLst>
                <a:ext uri="{FF2B5EF4-FFF2-40B4-BE49-F238E27FC236}">
                  <a16:creationId xmlns:a16="http://schemas.microsoft.com/office/drawing/2014/main" id="{E12939ED-48BD-4708-A2B7-FBB743B28764}"/>
                </a:ext>
              </a:extLst>
            </xdr:cNvPr>
            <xdr:cNvSpPr txBox="1"/>
          </xdr:nvSpPr>
          <xdr:spPr>
            <a:xfrm>
              <a:off x="6948486" y="4186237"/>
              <a:ext cx="1071563"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r>
                      <a:rPr lang="en-CA" sz="1200" b="0" i="1">
                        <a:latin typeface="Cambria Math"/>
                      </a:rPr>
                      <m:t>𝑔</m:t>
                    </m:r>
                    <m:r>
                      <a:rPr lang="en-CA" sz="1200" b="0" i="1">
                        <a:latin typeface="Cambria Math"/>
                      </a:rPr>
                      <m:t> (</m:t>
                    </m:r>
                    <m:r>
                      <a:rPr lang="en-CA" sz="1200" b="0" i="1">
                        <a:latin typeface="Cambria Math"/>
                      </a:rPr>
                      <m:t>𝑁𝑜𝑡𝑒</m:t>
                    </m:r>
                    <m:r>
                      <a:rPr lang="en-CA" sz="1200" b="0" i="1">
                        <a:latin typeface="Cambria Math"/>
                      </a:rPr>
                      <m:t> 1)</m:t>
                    </m:r>
                  </m:oMath>
                </m:oMathPara>
              </a14:m>
              <a:endParaRPr lang="en-CA" sz="1200"/>
            </a:p>
          </xdr:txBody>
        </xdr:sp>
      </mc:Choice>
      <mc:Fallback xmlns="">
        <xdr:sp macro="" textlink="">
          <xdr:nvSpPr>
            <xdr:cNvPr id="4" name="TextBox 3">
              <a:extLst>
                <a:ext uri="{FF2B5EF4-FFF2-40B4-BE49-F238E27FC236}">
                  <a16:creationId xmlns:a16="http://schemas.microsoft.com/office/drawing/2014/main" id="{E12939ED-48BD-4708-A2B7-FBB743B28764}"/>
                </a:ext>
              </a:extLst>
            </xdr:cNvPr>
            <xdr:cNvSpPr txBox="1"/>
          </xdr:nvSpPr>
          <xdr:spPr>
            <a:xfrm>
              <a:off x="6948486" y="4186237"/>
              <a:ext cx="1071563"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en-CA" sz="1200" b="0" i="0">
                  <a:latin typeface="Cambria Math"/>
                </a:rPr>
                <a:t>𝑔 (𝑁𝑜𝑡𝑒 1)</a:t>
              </a:r>
              <a:endParaRPr lang="en-CA" sz="1200"/>
            </a:p>
          </xdr:txBody>
        </xdr:sp>
      </mc:Fallback>
    </mc:AlternateContent>
    <xdr:clientData/>
  </xdr:oneCellAnchor>
  <xdr:oneCellAnchor>
    <xdr:from>
      <xdr:col>5</xdr:col>
      <xdr:colOff>157162</xdr:colOff>
      <xdr:row>47</xdr:row>
      <xdr:rowOff>166687</xdr:rowOff>
    </xdr:from>
    <xdr:ext cx="1166813" cy="280205"/>
    <mc:AlternateContent xmlns:mc="http://schemas.openxmlformats.org/markup-compatibility/2006" xmlns:a14="http://schemas.microsoft.com/office/drawing/2010/main">
      <mc:Choice Requires="a14">
        <xdr:sp macro="" textlink="">
          <xdr:nvSpPr>
            <xdr:cNvPr id="5" name="TextBox 4">
              <a:extLst>
                <a:ext uri="{FF2B5EF4-FFF2-40B4-BE49-F238E27FC236}">
                  <a16:creationId xmlns:a16="http://schemas.microsoft.com/office/drawing/2014/main" id="{AE3198C6-AC71-41AB-B28A-61EF598B1EF6}"/>
                </a:ext>
              </a:extLst>
            </xdr:cNvPr>
            <xdr:cNvSpPr txBox="1"/>
          </xdr:nvSpPr>
          <xdr:spPr>
            <a:xfrm>
              <a:off x="6958012" y="9815512"/>
              <a:ext cx="1166813"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r>
                      <a:rPr lang="en-CA" sz="1200" b="0" i="1">
                        <a:latin typeface="Cambria Math"/>
                      </a:rPr>
                      <m:t>𝑅𝐵</m:t>
                    </m:r>
                  </m:oMath>
                </m:oMathPara>
              </a14:m>
              <a:endParaRPr lang="en-CA" sz="1200"/>
            </a:p>
          </xdr:txBody>
        </xdr:sp>
      </mc:Choice>
      <mc:Fallback xmlns="">
        <xdr:sp macro="" textlink="">
          <xdr:nvSpPr>
            <xdr:cNvPr id="5" name="TextBox 4">
              <a:extLst>
                <a:ext uri="{FF2B5EF4-FFF2-40B4-BE49-F238E27FC236}">
                  <a16:creationId xmlns:a16="http://schemas.microsoft.com/office/drawing/2014/main" id="{AE3198C6-AC71-41AB-B28A-61EF598B1EF6}"/>
                </a:ext>
              </a:extLst>
            </xdr:cNvPr>
            <xdr:cNvSpPr txBox="1"/>
          </xdr:nvSpPr>
          <xdr:spPr>
            <a:xfrm>
              <a:off x="6958012" y="9815512"/>
              <a:ext cx="1166813"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en-CA" sz="1200" b="0" i="0">
                  <a:latin typeface="Cambria Math"/>
                </a:rPr>
                <a:t>𝑅𝐵</a:t>
              </a:r>
              <a:endParaRPr lang="en-CA" sz="1200"/>
            </a:p>
          </xdr:txBody>
        </xdr:sp>
      </mc:Fallback>
    </mc:AlternateContent>
    <xdr:clientData/>
  </xdr:oneCellAnchor>
  <xdr:oneCellAnchor>
    <xdr:from>
      <xdr:col>5</xdr:col>
      <xdr:colOff>100012</xdr:colOff>
      <xdr:row>49</xdr:row>
      <xdr:rowOff>138112</xdr:rowOff>
    </xdr:from>
    <xdr:ext cx="1233488" cy="280205"/>
    <mc:AlternateContent xmlns:mc="http://schemas.openxmlformats.org/markup-compatibility/2006" xmlns:a14="http://schemas.microsoft.com/office/drawing/2010/main">
      <mc:Choice Requires="a14">
        <xdr:sp macro="" textlink="">
          <xdr:nvSpPr>
            <xdr:cNvPr id="6" name="TextBox 5">
              <a:extLst>
                <a:ext uri="{FF2B5EF4-FFF2-40B4-BE49-F238E27FC236}">
                  <a16:creationId xmlns:a16="http://schemas.microsoft.com/office/drawing/2014/main" id="{82896FCF-3C25-48B9-A7D0-739506FB1DB1}"/>
                </a:ext>
              </a:extLst>
            </xdr:cNvPr>
            <xdr:cNvSpPr txBox="1"/>
          </xdr:nvSpPr>
          <xdr:spPr>
            <a:xfrm>
              <a:off x="6900862" y="10186987"/>
              <a:ext cx="1233488"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r>
                      <a:rPr lang="en-CA" sz="1200" b="0" i="1">
                        <a:latin typeface="Cambria Math"/>
                      </a:rPr>
                      <m:t>𝑑</m:t>
                    </m:r>
                  </m:oMath>
                </m:oMathPara>
              </a14:m>
              <a:endParaRPr lang="en-CA" sz="1200"/>
            </a:p>
          </xdr:txBody>
        </xdr:sp>
      </mc:Choice>
      <mc:Fallback xmlns="">
        <xdr:sp macro="" textlink="">
          <xdr:nvSpPr>
            <xdr:cNvPr id="6" name="TextBox 5">
              <a:extLst>
                <a:ext uri="{FF2B5EF4-FFF2-40B4-BE49-F238E27FC236}">
                  <a16:creationId xmlns:a16="http://schemas.microsoft.com/office/drawing/2014/main" id="{82896FCF-3C25-48B9-A7D0-739506FB1DB1}"/>
                </a:ext>
              </a:extLst>
            </xdr:cNvPr>
            <xdr:cNvSpPr txBox="1"/>
          </xdr:nvSpPr>
          <xdr:spPr>
            <a:xfrm>
              <a:off x="6900862" y="10186987"/>
              <a:ext cx="1233488"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en-CA" sz="1200" b="0" i="0">
                  <a:latin typeface="Cambria Math"/>
                </a:rPr>
                <a:t>𝑑</a:t>
              </a:r>
              <a:endParaRPr lang="en-CA" sz="1200"/>
            </a:p>
          </xdr:txBody>
        </xdr:sp>
      </mc:Fallback>
    </mc:AlternateContent>
    <xdr:clientData/>
  </xdr:oneCellAnchor>
  <xdr:oneCellAnchor>
    <xdr:from>
      <xdr:col>5</xdr:col>
      <xdr:colOff>119062</xdr:colOff>
      <xdr:row>58</xdr:row>
      <xdr:rowOff>0</xdr:rowOff>
    </xdr:from>
    <xdr:ext cx="1671638" cy="294492"/>
    <mc:AlternateContent xmlns:mc="http://schemas.openxmlformats.org/markup-compatibility/2006" xmlns:a14="http://schemas.microsoft.com/office/drawing/2010/main">
      <mc:Choice Requires="a14">
        <xdr:sp macro="" textlink="">
          <xdr:nvSpPr>
            <xdr:cNvPr id="7" name="TextBox 6">
              <a:extLst>
                <a:ext uri="{FF2B5EF4-FFF2-40B4-BE49-F238E27FC236}">
                  <a16:creationId xmlns:a16="http://schemas.microsoft.com/office/drawing/2014/main" id="{7F9ECAD0-9E4E-4DBF-8770-CC24ED5BFC95}"/>
                </a:ext>
              </a:extLst>
            </xdr:cNvPr>
            <xdr:cNvSpPr txBox="1"/>
          </xdr:nvSpPr>
          <xdr:spPr>
            <a:xfrm>
              <a:off x="6919912" y="11830050"/>
              <a:ext cx="1671638" cy="29449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14:m>
                <m:oMathPara xmlns:m="http://schemas.openxmlformats.org/officeDocument/2006/math">
                  <m:oMathParaPr>
                    <m:jc m:val="centerGroup"/>
                  </m:oMathParaPr>
                  <m:oMath xmlns:m="http://schemas.openxmlformats.org/officeDocument/2006/math">
                    <m:r>
                      <a:rPr lang="en-CA" sz="1200" b="0" i="1">
                        <a:latin typeface="Cambria Math"/>
                      </a:rPr>
                      <m:t>𝑇h𝑟𝑒𝑠h𝑜𝑙𝑑</m:t>
                    </m:r>
                    <m:r>
                      <a:rPr lang="en-CA" sz="1200" b="0" i="1">
                        <a:latin typeface="Cambria Math"/>
                      </a:rPr>
                      <m:t> </m:t>
                    </m:r>
                    <m:r>
                      <a:rPr lang="en-CA" sz="1200" b="0" i="1">
                        <a:latin typeface="Cambria Math"/>
                      </a:rPr>
                      <m:t>𝑉𝑎𝑙𝑢𝑒</m:t>
                    </m:r>
                    <m:r>
                      <a:rPr lang="en-CA" sz="1200" b="0" i="1">
                        <a:latin typeface="Cambria Math"/>
                      </a:rPr>
                      <m:t> ×</m:t>
                    </m:r>
                    <m:r>
                      <a:rPr lang="en-CA" sz="1200" b="0" i="1">
                        <a:latin typeface="Cambria Math"/>
                        <a:ea typeface="Cambria Math"/>
                      </a:rPr>
                      <m:t>𝑑</m:t>
                    </m:r>
                  </m:oMath>
                </m:oMathPara>
              </a14:m>
              <a:endParaRPr lang="en-CA" sz="1200"/>
            </a:p>
          </xdr:txBody>
        </xdr:sp>
      </mc:Choice>
      <mc:Fallback xmlns="">
        <xdr:sp macro="" textlink="">
          <xdr:nvSpPr>
            <xdr:cNvPr id="7" name="TextBox 6">
              <a:extLst>
                <a:ext uri="{FF2B5EF4-FFF2-40B4-BE49-F238E27FC236}">
                  <a16:creationId xmlns:a16="http://schemas.microsoft.com/office/drawing/2014/main" id="{7F9ECAD0-9E4E-4DBF-8770-CC24ED5BFC95}"/>
                </a:ext>
              </a:extLst>
            </xdr:cNvPr>
            <xdr:cNvSpPr txBox="1"/>
          </xdr:nvSpPr>
          <xdr:spPr>
            <a:xfrm>
              <a:off x="6919912" y="11830050"/>
              <a:ext cx="1671638" cy="29449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r>
                <a:rPr lang="en-CA" sz="1200" b="0" i="0">
                  <a:latin typeface="Cambria Math"/>
                </a:rPr>
                <a:t>𝑇ℎ𝑟𝑒𝑠ℎ𝑜𝑙𝑑 𝑉𝑎𝑙𝑢𝑒 ×</a:t>
              </a:r>
              <a:r>
                <a:rPr lang="en-CA" sz="1200" b="0" i="0">
                  <a:latin typeface="Cambria Math"/>
                  <a:ea typeface="Cambria Math"/>
                </a:rPr>
                <a:t>𝑑</a:t>
              </a:r>
              <a:endParaRPr lang="en-CA" sz="1200"/>
            </a:p>
          </xdr:txBody>
        </xdr:sp>
      </mc:Fallback>
    </mc:AlternateContent>
    <xdr:clientData/>
  </xdr:oneCellAnchor>
  <xdr:oneCellAnchor>
    <xdr:from>
      <xdr:col>5</xdr:col>
      <xdr:colOff>90487</xdr:colOff>
      <xdr:row>12</xdr:row>
      <xdr:rowOff>223837</xdr:rowOff>
    </xdr:from>
    <xdr:ext cx="1176338" cy="280205"/>
    <mc:AlternateContent xmlns:mc="http://schemas.openxmlformats.org/markup-compatibility/2006" xmlns:a14="http://schemas.microsoft.com/office/drawing/2010/main">
      <mc:Choice Requires="a14">
        <xdr:sp macro="" textlink="">
          <xdr:nvSpPr>
            <xdr:cNvPr id="8" name="TextBox 7">
              <a:extLst>
                <a:ext uri="{FF2B5EF4-FFF2-40B4-BE49-F238E27FC236}">
                  <a16:creationId xmlns:a16="http://schemas.microsoft.com/office/drawing/2014/main" id="{189711B8-6580-44DD-B466-D38984745E89}"/>
                </a:ext>
              </a:extLst>
            </xdr:cNvPr>
            <xdr:cNvSpPr txBox="1"/>
          </xdr:nvSpPr>
          <xdr:spPr>
            <a:xfrm>
              <a:off x="6891337" y="3062287"/>
              <a:ext cx="1176338"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r>
                      <a:rPr lang="en-CA" sz="1200" b="0" i="1">
                        <a:latin typeface="Cambria Math"/>
                      </a:rPr>
                      <m:t>𝑛</m:t>
                    </m:r>
                  </m:oMath>
                </m:oMathPara>
              </a14:m>
              <a:endParaRPr lang="en-CA" sz="1200" b="0"/>
            </a:p>
          </xdr:txBody>
        </xdr:sp>
      </mc:Choice>
      <mc:Fallback xmlns="">
        <xdr:sp macro="" textlink="">
          <xdr:nvSpPr>
            <xdr:cNvPr id="8" name="TextBox 7">
              <a:extLst>
                <a:ext uri="{FF2B5EF4-FFF2-40B4-BE49-F238E27FC236}">
                  <a16:creationId xmlns:a16="http://schemas.microsoft.com/office/drawing/2014/main" id="{189711B8-6580-44DD-B466-D38984745E89}"/>
                </a:ext>
              </a:extLst>
            </xdr:cNvPr>
            <xdr:cNvSpPr txBox="1"/>
          </xdr:nvSpPr>
          <xdr:spPr>
            <a:xfrm>
              <a:off x="6891337" y="3062287"/>
              <a:ext cx="1176338"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en-CA" sz="1200" b="0" i="0">
                  <a:latin typeface="Cambria Math"/>
                </a:rPr>
                <a:t>𝑛</a:t>
              </a:r>
              <a:endParaRPr lang="en-CA" sz="1200" b="0"/>
            </a:p>
          </xdr:txBody>
        </xdr:sp>
      </mc:Fallback>
    </mc:AlternateContent>
    <xdr:clientData/>
  </xdr:oneCellAnchor>
  <xdr:twoCellAnchor>
    <xdr:from>
      <xdr:col>0</xdr:col>
      <xdr:colOff>0</xdr:colOff>
      <xdr:row>0</xdr:row>
      <xdr:rowOff>0</xdr:rowOff>
    </xdr:from>
    <xdr:to>
      <xdr:col>5</xdr:col>
      <xdr:colOff>2013086</xdr:colOff>
      <xdr:row>7</xdr:row>
      <xdr:rowOff>171450</xdr:rowOff>
    </xdr:to>
    <xdr:grpSp>
      <xdr:nvGrpSpPr>
        <xdr:cNvPr id="9" name="Group 8">
          <a:extLst>
            <a:ext uri="{FF2B5EF4-FFF2-40B4-BE49-F238E27FC236}">
              <a16:creationId xmlns:a16="http://schemas.microsoft.com/office/drawing/2014/main" id="{8FCC6C42-08FF-4064-8BCC-BACD8FCA2633}"/>
            </a:ext>
          </a:extLst>
        </xdr:cNvPr>
        <xdr:cNvGrpSpPr/>
      </xdr:nvGrpSpPr>
      <xdr:grpSpPr>
        <a:xfrm>
          <a:off x="0" y="0"/>
          <a:ext cx="9146253" cy="1706033"/>
          <a:chOff x="200024" y="4499942"/>
          <a:chExt cx="8857420" cy="1915766"/>
        </a:xfrm>
      </xdr:grpSpPr>
      <xdr:pic>
        <xdr:nvPicPr>
          <xdr:cNvPr id="10" name="Picture 9">
            <a:extLst>
              <a:ext uri="{FF2B5EF4-FFF2-40B4-BE49-F238E27FC236}">
                <a16:creationId xmlns:a16="http://schemas.microsoft.com/office/drawing/2014/main" id="{1FDFC2D5-1699-40AB-8C84-0016259F364B}"/>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200024" y="4499942"/>
            <a:ext cx="8857420" cy="1915766"/>
          </a:xfrm>
          <a:prstGeom prst="rect">
            <a:avLst/>
          </a:prstGeom>
          <a:ln>
            <a:noFill/>
          </a:ln>
          <a:effectLst>
            <a:softEdge rad="112500"/>
          </a:effectLst>
        </xdr:spPr>
      </xdr:pic>
      <xdr:sp macro="" textlink="" fLocksText="0">
        <xdr:nvSpPr>
          <xdr:cNvPr id="11" name="TextBox 10">
            <a:extLst>
              <a:ext uri="{FF2B5EF4-FFF2-40B4-BE49-F238E27FC236}">
                <a16:creationId xmlns:a16="http://schemas.microsoft.com/office/drawing/2014/main" id="{374107AE-3268-40E1-A9E3-EA89F866F1AB}"/>
              </a:ext>
            </a:extLst>
          </xdr:cNvPr>
          <xdr:cNvSpPr txBox="1"/>
        </xdr:nvSpPr>
        <xdr:spPr>
          <a:xfrm>
            <a:off x="372171" y="5860978"/>
            <a:ext cx="8630477" cy="4472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scene3d>
              <a:camera prst="orthographicFront"/>
              <a:lightRig rig="flat" dir="tl">
                <a:rot lat="0" lon="0" rev="6600000"/>
              </a:lightRig>
            </a:scene3d>
            <a:sp3d extrusionH="25400" contourW="8890">
              <a:bevelT w="38100" h="31750"/>
              <a:contourClr>
                <a:schemeClr val="tx1"/>
              </a:contourClr>
            </a:sp3d>
          </a:bodyPr>
          <a:lstStyle/>
          <a:p>
            <a:pPr algn="ctr"/>
            <a:r>
              <a:rPr lang="en-CA" sz="1600" b="1" cap="none" spc="0">
                <a:ln w="11430">
                  <a:solidFill>
                    <a:sysClr val="windowText" lastClr="000000"/>
                  </a:solidFill>
                </a:ln>
                <a:solidFill>
                  <a:schemeClr val="tx1"/>
                </a:solidFill>
                <a:effectLst>
                  <a:outerShdw blurRad="50800" dist="39000" dir="5460000" algn="tl">
                    <a:srgbClr val="000000">
                      <a:alpha val="38000"/>
                    </a:srgbClr>
                  </a:outerShdw>
                </a:effectLst>
              </a:rPr>
              <a:t>Alectra</a:t>
            </a:r>
            <a:r>
              <a:rPr lang="en-CA" sz="1600" b="1" cap="none" spc="0" baseline="0">
                <a:ln w="11430">
                  <a:solidFill>
                    <a:sysClr val="windowText" lastClr="000000"/>
                  </a:solidFill>
                </a:ln>
                <a:solidFill>
                  <a:schemeClr val="tx1"/>
                </a:solidFill>
                <a:effectLst>
                  <a:outerShdw blurRad="50800" dist="39000" dir="5460000" algn="tl">
                    <a:srgbClr val="000000">
                      <a:alpha val="38000"/>
                    </a:srgbClr>
                  </a:outerShdw>
                </a:effectLst>
              </a:rPr>
              <a:t> Utilities Corporation - Enersource Hydro Mississauga Inc.</a:t>
            </a:r>
            <a:endParaRPr lang="en-CA" sz="1600" b="1" cap="none" spc="0">
              <a:ln w="11430">
                <a:solidFill>
                  <a:sysClr val="windowText" lastClr="000000"/>
                </a:solidFill>
              </a:ln>
              <a:solidFill>
                <a:schemeClr val="tx1"/>
              </a:solidFill>
              <a:effectLst>
                <a:outerShdw blurRad="50800" dist="39000" dir="5460000" algn="tl">
                  <a:srgbClr val="000000">
                    <a:alpha val="38000"/>
                  </a:srgbClr>
                </a:outerShdw>
              </a:effectLst>
            </a:endParaRPr>
          </a:p>
        </xdr:txBody>
      </xdr:sp>
      <xdr:sp macro="" textlink="">
        <xdr:nvSpPr>
          <xdr:cNvPr id="12" name="Rectangle 11">
            <a:extLst>
              <a:ext uri="{FF2B5EF4-FFF2-40B4-BE49-F238E27FC236}">
                <a16:creationId xmlns:a16="http://schemas.microsoft.com/office/drawing/2014/main" id="{48E304D7-46F6-4DD7-9F2F-8CF65BF13494}"/>
              </a:ext>
            </a:extLst>
          </xdr:cNvPr>
          <xdr:cNvSpPr/>
        </xdr:nvSpPr>
        <xdr:spPr>
          <a:xfrm>
            <a:off x="362082" y="4635653"/>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36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Capital Module</a:t>
            </a:r>
          </a:p>
          <a:p>
            <a:pPr algn="ctr" rtl="0"/>
            <a:r>
              <a:rPr lang="en-CA" sz="36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Applicable to ACM and ICM</a:t>
            </a:r>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pic>
        <xdr:nvPicPr>
          <xdr:cNvPr id="13" name="Picture 12">
            <a:extLst>
              <a:ext uri="{FF2B5EF4-FFF2-40B4-BE49-F238E27FC236}">
                <a16:creationId xmlns:a16="http://schemas.microsoft.com/office/drawing/2014/main" id="{0FBDBAF3-8C19-4210-99E6-23346016EB44}"/>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405848" y="4688417"/>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4" name="Rectangle 13">
            <a:extLst>
              <a:ext uri="{FF2B5EF4-FFF2-40B4-BE49-F238E27FC236}">
                <a16:creationId xmlns:a16="http://schemas.microsoft.com/office/drawing/2014/main" id="{F3238405-1992-477D-B89B-68249AF63DA6}"/>
              </a:ext>
            </a:extLst>
          </xdr:cNvPr>
          <xdr:cNvSpPr/>
        </xdr:nvSpPr>
        <xdr:spPr>
          <a:xfrm>
            <a:off x="746395" y="4658163"/>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5.xml><?xml version="1.0" encoding="utf-8"?>
<xdr:wsDr xmlns:xdr="http://schemas.openxmlformats.org/drawingml/2006/spreadsheetDrawing" xmlns:a="http://schemas.openxmlformats.org/drawingml/2006/main">
  <xdr:oneCellAnchor>
    <xdr:from>
      <xdr:col>0</xdr:col>
      <xdr:colOff>1123950</xdr:colOff>
      <xdr:row>9</xdr:row>
      <xdr:rowOff>204787</xdr:rowOff>
    </xdr:from>
    <xdr:ext cx="6991349" cy="443006"/>
    <mc:AlternateContent xmlns:mc="http://schemas.openxmlformats.org/markup-compatibility/2006" xmlns:a14="http://schemas.microsoft.com/office/drawing/2010/main">
      <mc:Choice Requires="a14">
        <xdr:sp macro="" textlink="">
          <xdr:nvSpPr>
            <xdr:cNvPr id="2" name="TextBox 1">
              <a:extLst>
                <a:ext uri="{FF2B5EF4-FFF2-40B4-BE49-F238E27FC236}">
                  <a16:creationId xmlns:a16="http://schemas.microsoft.com/office/drawing/2014/main" id="{E2DE6478-9C98-4742-95FD-8E28FC8F8B6B}"/>
                </a:ext>
              </a:extLst>
            </xdr:cNvPr>
            <xdr:cNvSpPr txBox="1"/>
          </xdr:nvSpPr>
          <xdr:spPr>
            <a:xfrm>
              <a:off x="714375" y="2347912"/>
              <a:ext cx="6991349" cy="44300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r>
                      <a:rPr lang="en-CA" sz="1200" b="1" i="1">
                        <a:latin typeface="Cambria Math"/>
                      </a:rPr>
                      <m:t>𝑻𝒉𝒓𝒆𝒔𝒉𝒐𝒍𝒅</m:t>
                    </m:r>
                    <m:r>
                      <a:rPr lang="en-CA" sz="1200" b="1" i="1">
                        <a:latin typeface="Cambria Math"/>
                      </a:rPr>
                      <m:t> </m:t>
                    </m:r>
                    <m:r>
                      <a:rPr lang="en-CA" sz="1200" b="1" i="1">
                        <a:latin typeface="Cambria Math"/>
                      </a:rPr>
                      <m:t>𝑽𝒂𝒍𝒖𝒆</m:t>
                    </m:r>
                    <m:r>
                      <a:rPr lang="en-CA" sz="1200" b="1" i="1">
                        <a:latin typeface="Cambria Math"/>
                      </a:rPr>
                      <m:t> </m:t>
                    </m:r>
                    <m:d>
                      <m:dPr>
                        <m:ctrlPr>
                          <a:rPr lang="en-CA" sz="1200" b="1" i="1">
                            <a:latin typeface="Cambria Math" panose="02040503050406030204" pitchFamily="18" charset="0"/>
                          </a:rPr>
                        </m:ctrlPr>
                      </m:dPr>
                      <m:e>
                        <m:r>
                          <a:rPr lang="en-CA" sz="1200" b="1" i="1">
                            <a:latin typeface="Cambria Math"/>
                          </a:rPr>
                          <m:t>%</m:t>
                        </m:r>
                      </m:e>
                    </m:d>
                    <m:r>
                      <a:rPr lang="en-CA" sz="1200" b="1" i="1">
                        <a:latin typeface="Cambria Math"/>
                      </a:rPr>
                      <m:t>=</m:t>
                    </m:r>
                    <m:r>
                      <a:rPr lang="en-CA" sz="1200" b="1" i="1">
                        <a:latin typeface="Cambria Math"/>
                      </a:rPr>
                      <m:t>𝟏</m:t>
                    </m:r>
                    <m:r>
                      <a:rPr lang="en-CA" sz="1200" b="1" i="1">
                        <a:latin typeface="Cambria Math"/>
                      </a:rPr>
                      <m:t>+</m:t>
                    </m:r>
                    <m:d>
                      <m:dPr>
                        <m:begChr m:val="["/>
                        <m:endChr m:val="]"/>
                        <m:ctrlPr>
                          <a:rPr lang="en-CA" sz="1200" b="1" i="1">
                            <a:latin typeface="Cambria Math" panose="02040503050406030204" pitchFamily="18" charset="0"/>
                          </a:rPr>
                        </m:ctrlPr>
                      </m:dPr>
                      <m:e>
                        <m:d>
                          <m:dPr>
                            <m:ctrlPr>
                              <a:rPr lang="en-CA" sz="1200" b="1" i="1">
                                <a:latin typeface="Cambria Math" panose="02040503050406030204" pitchFamily="18" charset="0"/>
                              </a:rPr>
                            </m:ctrlPr>
                          </m:dPr>
                          <m:e>
                            <m:f>
                              <m:fPr>
                                <m:ctrlPr>
                                  <a:rPr lang="en-CA" sz="1200" b="1" i="1">
                                    <a:latin typeface="Cambria Math" panose="02040503050406030204" pitchFamily="18" charset="0"/>
                                  </a:rPr>
                                </m:ctrlPr>
                              </m:fPr>
                              <m:num>
                                <m:r>
                                  <a:rPr lang="en-CA" sz="1200" b="1" i="1">
                                    <a:latin typeface="Cambria Math"/>
                                  </a:rPr>
                                  <m:t>𝑹𝑩</m:t>
                                </m:r>
                              </m:num>
                              <m:den>
                                <m:r>
                                  <a:rPr lang="en-CA" sz="1200" b="1" i="1">
                                    <a:latin typeface="Cambria Math"/>
                                  </a:rPr>
                                  <m:t>𝒅</m:t>
                                </m:r>
                              </m:den>
                            </m:f>
                          </m:e>
                        </m:d>
                        <m:r>
                          <a:rPr lang="en-CA" sz="1200" b="1" i="1">
                            <a:latin typeface="Cambria Math"/>
                            <a:ea typeface="Cambria Math"/>
                          </a:rPr>
                          <m:t>×</m:t>
                        </m:r>
                        <m:d>
                          <m:dPr>
                            <m:ctrlPr>
                              <a:rPr lang="en-CA" sz="1200" b="1" i="1">
                                <a:latin typeface="Cambria Math" panose="02040503050406030204" pitchFamily="18" charset="0"/>
                                <a:ea typeface="Cambria Math"/>
                              </a:rPr>
                            </m:ctrlPr>
                          </m:dPr>
                          <m:e>
                            <m:r>
                              <a:rPr lang="en-CA" sz="1200" b="1" i="1">
                                <a:latin typeface="Cambria Math"/>
                                <a:ea typeface="Cambria Math"/>
                              </a:rPr>
                              <m:t>𝒈</m:t>
                            </m:r>
                            <m:r>
                              <a:rPr lang="en-CA" sz="1200" b="1" i="1">
                                <a:latin typeface="Cambria Math"/>
                                <a:ea typeface="Cambria Math"/>
                              </a:rPr>
                              <m:t>+</m:t>
                            </m:r>
                            <m:r>
                              <a:rPr lang="en-CA" sz="1200" b="1" i="1">
                                <a:latin typeface="Cambria Math"/>
                                <a:ea typeface="Cambria Math"/>
                              </a:rPr>
                              <m:t>𝑷𝑪𝑰</m:t>
                            </m:r>
                            <m:r>
                              <a:rPr lang="en-CA" sz="1200" b="1" i="1">
                                <a:latin typeface="Cambria Math"/>
                                <a:ea typeface="Cambria Math"/>
                              </a:rPr>
                              <m:t>×(</m:t>
                            </m:r>
                            <m:r>
                              <a:rPr lang="en-CA" sz="1200" b="1" i="1">
                                <a:latin typeface="Cambria Math"/>
                                <a:ea typeface="Cambria Math"/>
                              </a:rPr>
                              <m:t>𝟏</m:t>
                            </m:r>
                            <m:r>
                              <a:rPr lang="en-CA" sz="1200" b="1" i="1">
                                <a:latin typeface="Cambria Math"/>
                                <a:ea typeface="Cambria Math"/>
                              </a:rPr>
                              <m:t>+</m:t>
                            </m:r>
                            <m:r>
                              <a:rPr lang="en-CA" sz="1200" b="1" i="1">
                                <a:latin typeface="Cambria Math"/>
                                <a:ea typeface="Cambria Math"/>
                              </a:rPr>
                              <m:t>𝒈</m:t>
                            </m:r>
                            <m:r>
                              <a:rPr lang="en-CA" sz="1200" b="1" i="1">
                                <a:latin typeface="Cambria Math"/>
                                <a:ea typeface="Cambria Math"/>
                              </a:rPr>
                              <m:t>)</m:t>
                            </m:r>
                          </m:e>
                        </m:d>
                      </m:e>
                    </m:d>
                    <m:r>
                      <a:rPr lang="en-CA" sz="1200" b="1" i="1">
                        <a:latin typeface="Cambria Math"/>
                        <a:ea typeface="Cambria Math"/>
                      </a:rPr>
                      <m:t>×</m:t>
                    </m:r>
                    <m:d>
                      <m:dPr>
                        <m:ctrlPr>
                          <a:rPr lang="en-CA" sz="1200" b="1" i="1">
                            <a:latin typeface="Cambria Math" panose="02040503050406030204" pitchFamily="18" charset="0"/>
                            <a:ea typeface="Cambria Math"/>
                          </a:rPr>
                        </m:ctrlPr>
                      </m:dPr>
                      <m:e>
                        <m:d>
                          <m:dPr>
                            <m:ctrlPr>
                              <a:rPr lang="en-CA" sz="1200" b="1" i="1">
                                <a:latin typeface="Cambria Math" panose="02040503050406030204" pitchFamily="18" charset="0"/>
                                <a:ea typeface="Cambria Math"/>
                              </a:rPr>
                            </m:ctrlPr>
                          </m:dPr>
                          <m:e>
                            <m:r>
                              <a:rPr lang="en-CA" sz="1200" b="1" i="1">
                                <a:latin typeface="Cambria Math"/>
                                <a:ea typeface="Cambria Math"/>
                              </a:rPr>
                              <m:t>𝟏</m:t>
                            </m:r>
                            <m:r>
                              <a:rPr lang="en-CA" sz="1200" b="1" i="1">
                                <a:latin typeface="Cambria Math"/>
                                <a:ea typeface="Cambria Math"/>
                              </a:rPr>
                              <m:t>+</m:t>
                            </m:r>
                            <m:r>
                              <a:rPr lang="en-CA" sz="1200" b="1" i="1">
                                <a:latin typeface="Cambria Math"/>
                                <a:ea typeface="Cambria Math"/>
                              </a:rPr>
                              <m:t>𝒈</m:t>
                            </m:r>
                          </m:e>
                        </m:d>
                        <m:r>
                          <a:rPr lang="en-CA" sz="1200" b="1" i="1">
                            <a:latin typeface="Cambria Math"/>
                            <a:ea typeface="Cambria Math"/>
                          </a:rPr>
                          <m:t>×</m:t>
                        </m:r>
                        <m:d>
                          <m:dPr>
                            <m:ctrlPr>
                              <a:rPr lang="en-CA" sz="1200" b="1" i="1">
                                <a:latin typeface="Cambria Math" panose="02040503050406030204" pitchFamily="18" charset="0"/>
                                <a:ea typeface="Cambria Math"/>
                              </a:rPr>
                            </m:ctrlPr>
                          </m:dPr>
                          <m:e>
                            <m:r>
                              <a:rPr lang="en-CA" sz="1200" b="1" i="1">
                                <a:latin typeface="Cambria Math"/>
                                <a:ea typeface="Cambria Math"/>
                              </a:rPr>
                              <m:t>𝟏</m:t>
                            </m:r>
                            <m:r>
                              <a:rPr lang="en-CA" sz="1200" b="1" i="1">
                                <a:latin typeface="Cambria Math"/>
                                <a:ea typeface="Cambria Math"/>
                              </a:rPr>
                              <m:t>+</m:t>
                            </m:r>
                            <m:r>
                              <a:rPr lang="en-CA" sz="1200" b="1" i="1">
                                <a:latin typeface="Cambria Math"/>
                                <a:ea typeface="Cambria Math"/>
                              </a:rPr>
                              <m:t>𝑷𝑪𝑰</m:t>
                            </m:r>
                          </m:e>
                        </m:d>
                      </m:e>
                    </m:d>
                    <m:r>
                      <a:rPr lang="en-CA" sz="1200" b="1" i="1" baseline="30000">
                        <a:latin typeface="Cambria Math"/>
                        <a:ea typeface="Cambria Math"/>
                      </a:rPr>
                      <m:t>𝒏</m:t>
                    </m:r>
                    <m:r>
                      <a:rPr lang="en-CA" sz="1200" b="1" i="1" baseline="30000">
                        <a:latin typeface="Cambria Math"/>
                        <a:ea typeface="Cambria Math"/>
                      </a:rPr>
                      <m:t> _ </m:t>
                    </m:r>
                    <m:r>
                      <a:rPr lang="en-CA" sz="1200" b="1" i="1" baseline="30000">
                        <a:latin typeface="Cambria Math"/>
                        <a:ea typeface="Cambria Math"/>
                      </a:rPr>
                      <m:t>𝟏</m:t>
                    </m:r>
                    <m:r>
                      <a:rPr lang="en-CA" sz="1200" b="1" i="1">
                        <a:latin typeface="Cambria Math"/>
                      </a:rPr>
                      <m:t>+</m:t>
                    </m:r>
                    <m:r>
                      <a:rPr lang="en-CA" sz="1200" b="1" i="1">
                        <a:latin typeface="Cambria Math"/>
                      </a:rPr>
                      <m:t>𝟏𝟎</m:t>
                    </m:r>
                    <m:r>
                      <a:rPr lang="en-CA" sz="1200" b="1" i="1">
                        <a:latin typeface="Cambria Math"/>
                      </a:rPr>
                      <m:t>%</m:t>
                    </m:r>
                  </m:oMath>
                </m:oMathPara>
              </a14:m>
              <a:endParaRPr lang="en-CA" sz="1200" b="1"/>
            </a:p>
          </xdr:txBody>
        </xdr:sp>
      </mc:Choice>
      <mc:Fallback xmlns="">
        <xdr:sp macro="" textlink="">
          <xdr:nvSpPr>
            <xdr:cNvPr id="2" name="TextBox 1">
              <a:extLst>
                <a:ext uri="{FF2B5EF4-FFF2-40B4-BE49-F238E27FC236}">
                  <a16:creationId xmlns:a16="http://schemas.microsoft.com/office/drawing/2014/main" id="{E2DE6478-9C98-4742-95FD-8E28FC8F8B6B}"/>
                </a:ext>
              </a:extLst>
            </xdr:cNvPr>
            <xdr:cNvSpPr txBox="1"/>
          </xdr:nvSpPr>
          <xdr:spPr>
            <a:xfrm>
              <a:off x="714375" y="2347912"/>
              <a:ext cx="6991349" cy="44300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en-CA" sz="1200" b="1" i="0">
                  <a:latin typeface="Cambria Math"/>
                </a:rPr>
                <a:t>𝑻𝒉𝒓𝒆𝒔𝒉𝒐𝒍𝒅 𝑽𝒂𝒍𝒖𝒆 </a:t>
              </a:r>
              <a:r>
                <a:rPr lang="en-CA" sz="1200" b="1" i="0">
                  <a:latin typeface="Cambria Math" panose="02040503050406030204" pitchFamily="18" charset="0"/>
                </a:rPr>
                <a:t>(</a:t>
              </a:r>
              <a:r>
                <a:rPr lang="en-CA" sz="1200" b="1" i="0">
                  <a:latin typeface="Cambria Math"/>
                </a:rPr>
                <a:t>%</a:t>
              </a:r>
              <a:r>
                <a:rPr lang="en-CA" sz="1200" b="1" i="0">
                  <a:latin typeface="Cambria Math" panose="02040503050406030204" pitchFamily="18" charset="0"/>
                </a:rPr>
                <a:t>)</a:t>
              </a:r>
              <a:r>
                <a:rPr lang="en-CA" sz="1200" b="1" i="0">
                  <a:latin typeface="Cambria Math"/>
                </a:rPr>
                <a:t>=𝟏+</a:t>
              </a:r>
              <a:r>
                <a:rPr lang="en-CA" sz="1200" b="1" i="0">
                  <a:latin typeface="Cambria Math" panose="02040503050406030204" pitchFamily="18" charset="0"/>
                </a:rPr>
                <a:t>[(</a:t>
              </a:r>
              <a:r>
                <a:rPr lang="en-CA" sz="1200" b="1" i="0">
                  <a:latin typeface="Cambria Math"/>
                </a:rPr>
                <a:t>𝑹𝑩</a:t>
              </a:r>
              <a:r>
                <a:rPr lang="en-CA" sz="1200" b="1" i="0">
                  <a:latin typeface="Cambria Math" panose="02040503050406030204" pitchFamily="18" charset="0"/>
                </a:rPr>
                <a:t>/</a:t>
              </a:r>
              <a:r>
                <a:rPr lang="en-CA" sz="1200" b="1" i="0">
                  <a:latin typeface="Cambria Math"/>
                </a:rPr>
                <a:t>𝒅</a:t>
              </a:r>
              <a:r>
                <a:rPr lang="en-CA" sz="1200" b="1" i="0">
                  <a:latin typeface="Cambria Math" panose="02040503050406030204" pitchFamily="18" charset="0"/>
                </a:rPr>
                <a:t>)</a:t>
              </a:r>
              <a:r>
                <a:rPr lang="en-CA" sz="1200" b="1" i="0">
                  <a:latin typeface="Cambria Math"/>
                  <a:ea typeface="Cambria Math"/>
                </a:rPr>
                <a:t>×</a:t>
              </a:r>
              <a:r>
                <a:rPr lang="en-CA" sz="1200" b="1" i="0">
                  <a:latin typeface="Cambria Math" panose="02040503050406030204" pitchFamily="18" charset="0"/>
                  <a:ea typeface="Cambria Math"/>
                </a:rPr>
                <a:t>(</a:t>
              </a:r>
              <a:r>
                <a:rPr lang="en-CA" sz="1200" b="1" i="0">
                  <a:latin typeface="Cambria Math"/>
                  <a:ea typeface="Cambria Math"/>
                </a:rPr>
                <a:t>𝒈+𝑷𝑪𝑰×(𝟏+𝒈)</a:t>
              </a:r>
              <a:r>
                <a:rPr lang="en-CA" sz="1200" b="1" i="0">
                  <a:latin typeface="Cambria Math" panose="02040503050406030204" pitchFamily="18" charset="0"/>
                  <a:ea typeface="Cambria Math"/>
                </a:rPr>
                <a:t>)]</a:t>
              </a:r>
              <a:r>
                <a:rPr lang="en-CA" sz="1200" b="1" i="0">
                  <a:latin typeface="Cambria Math"/>
                  <a:ea typeface="Cambria Math"/>
                </a:rPr>
                <a:t>×</a:t>
              </a:r>
              <a:r>
                <a:rPr lang="en-CA" sz="1200" b="1" i="0">
                  <a:latin typeface="Cambria Math" panose="02040503050406030204" pitchFamily="18" charset="0"/>
                  <a:ea typeface="Cambria Math"/>
                </a:rPr>
                <a:t>((</a:t>
              </a:r>
              <a:r>
                <a:rPr lang="en-CA" sz="1200" b="1" i="0">
                  <a:latin typeface="Cambria Math"/>
                  <a:ea typeface="Cambria Math"/>
                </a:rPr>
                <a:t>𝟏+𝒈</a:t>
              </a:r>
              <a:r>
                <a:rPr lang="en-CA" sz="1200" b="1" i="0">
                  <a:latin typeface="Cambria Math" panose="02040503050406030204" pitchFamily="18" charset="0"/>
                  <a:ea typeface="Cambria Math"/>
                </a:rPr>
                <a:t>)</a:t>
              </a:r>
              <a:r>
                <a:rPr lang="en-CA" sz="1200" b="1" i="0">
                  <a:latin typeface="Cambria Math"/>
                  <a:ea typeface="Cambria Math"/>
                </a:rPr>
                <a:t>×</a:t>
              </a:r>
              <a:r>
                <a:rPr lang="en-CA" sz="1200" b="1" i="0">
                  <a:latin typeface="Cambria Math" panose="02040503050406030204" pitchFamily="18" charset="0"/>
                  <a:ea typeface="Cambria Math"/>
                </a:rPr>
                <a:t>(</a:t>
              </a:r>
              <a:r>
                <a:rPr lang="en-CA" sz="1200" b="1" i="0">
                  <a:latin typeface="Cambria Math"/>
                  <a:ea typeface="Cambria Math"/>
                </a:rPr>
                <a:t>𝟏+𝑷𝑪𝑰</a:t>
              </a:r>
              <a:r>
                <a:rPr lang="en-CA" sz="1200" b="1" i="0">
                  <a:latin typeface="Cambria Math" panose="02040503050406030204" pitchFamily="18" charset="0"/>
                  <a:ea typeface="Cambria Math"/>
                </a:rPr>
                <a:t>))</a:t>
              </a:r>
              <a:r>
                <a:rPr lang="en-CA" sz="1200" b="1" i="0" baseline="30000">
                  <a:latin typeface="Cambria Math"/>
                  <a:ea typeface="Cambria Math"/>
                </a:rPr>
                <a:t>𝒏 _ 𝟏</a:t>
              </a:r>
              <a:r>
                <a:rPr lang="en-CA" sz="1200" b="1" i="0">
                  <a:latin typeface="Cambria Math"/>
                </a:rPr>
                <a:t>+𝟏𝟎%</a:t>
              </a:r>
              <a:endParaRPr lang="en-CA" sz="1200" b="1"/>
            </a:p>
          </xdr:txBody>
        </xdr:sp>
      </mc:Fallback>
    </mc:AlternateContent>
    <xdr:clientData/>
  </xdr:oneCellAnchor>
  <xdr:oneCellAnchor>
    <xdr:from>
      <xdr:col>5</xdr:col>
      <xdr:colOff>90487</xdr:colOff>
      <xdr:row>14</xdr:row>
      <xdr:rowOff>147637</xdr:rowOff>
    </xdr:from>
    <xdr:ext cx="1176338" cy="280205"/>
    <mc:AlternateContent xmlns:mc="http://schemas.openxmlformats.org/markup-compatibility/2006" xmlns:a14="http://schemas.microsoft.com/office/drawing/2010/main">
      <mc:Choice Requires="a14">
        <xdr:sp macro="" textlink="">
          <xdr:nvSpPr>
            <xdr:cNvPr id="3" name="TextBox 2">
              <a:extLst>
                <a:ext uri="{FF2B5EF4-FFF2-40B4-BE49-F238E27FC236}">
                  <a16:creationId xmlns:a16="http://schemas.microsoft.com/office/drawing/2014/main" id="{DDD39438-7871-4184-B7D0-B631E0D49793}"/>
                </a:ext>
              </a:extLst>
            </xdr:cNvPr>
            <xdr:cNvSpPr txBox="1"/>
          </xdr:nvSpPr>
          <xdr:spPr>
            <a:xfrm>
              <a:off x="6891337" y="3405187"/>
              <a:ext cx="1176338"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r>
                      <a:rPr lang="en-CA" sz="1200" b="0" i="1">
                        <a:latin typeface="Cambria Math"/>
                      </a:rPr>
                      <m:t>𝑃𝐶𝐼</m:t>
                    </m:r>
                  </m:oMath>
                </m:oMathPara>
              </a14:m>
              <a:endParaRPr lang="en-CA" sz="1200"/>
            </a:p>
          </xdr:txBody>
        </xdr:sp>
      </mc:Choice>
      <mc:Fallback xmlns="">
        <xdr:sp macro="" textlink="">
          <xdr:nvSpPr>
            <xdr:cNvPr id="3" name="TextBox 2">
              <a:extLst>
                <a:ext uri="{FF2B5EF4-FFF2-40B4-BE49-F238E27FC236}">
                  <a16:creationId xmlns:a16="http://schemas.microsoft.com/office/drawing/2014/main" id="{DDD39438-7871-4184-B7D0-B631E0D49793}"/>
                </a:ext>
              </a:extLst>
            </xdr:cNvPr>
            <xdr:cNvSpPr txBox="1"/>
          </xdr:nvSpPr>
          <xdr:spPr>
            <a:xfrm>
              <a:off x="6891337" y="3405187"/>
              <a:ext cx="1176338"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en-CA" sz="1200" b="0" i="0">
                  <a:latin typeface="Cambria Math"/>
                </a:rPr>
                <a:t>𝑃𝐶𝐼</a:t>
              </a:r>
              <a:endParaRPr lang="en-CA" sz="1200"/>
            </a:p>
          </xdr:txBody>
        </xdr:sp>
      </mc:Fallback>
    </mc:AlternateContent>
    <xdr:clientData/>
  </xdr:oneCellAnchor>
  <xdr:oneCellAnchor>
    <xdr:from>
      <xdr:col>5</xdr:col>
      <xdr:colOff>147636</xdr:colOff>
      <xdr:row>18</xdr:row>
      <xdr:rowOff>138112</xdr:rowOff>
    </xdr:from>
    <xdr:ext cx="1071563" cy="280205"/>
    <mc:AlternateContent xmlns:mc="http://schemas.openxmlformats.org/markup-compatibility/2006" xmlns:a14="http://schemas.microsoft.com/office/drawing/2010/main">
      <mc:Choice Requires="a14">
        <xdr:sp macro="" textlink="">
          <xdr:nvSpPr>
            <xdr:cNvPr id="4" name="TextBox 3">
              <a:extLst>
                <a:ext uri="{FF2B5EF4-FFF2-40B4-BE49-F238E27FC236}">
                  <a16:creationId xmlns:a16="http://schemas.microsoft.com/office/drawing/2014/main" id="{628E108F-E520-4DE1-9280-59EC2FA40DD9}"/>
                </a:ext>
              </a:extLst>
            </xdr:cNvPr>
            <xdr:cNvSpPr txBox="1"/>
          </xdr:nvSpPr>
          <xdr:spPr>
            <a:xfrm>
              <a:off x="6948486" y="4186237"/>
              <a:ext cx="1071563"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r>
                      <a:rPr lang="en-CA" sz="1200" b="0" i="1">
                        <a:latin typeface="Cambria Math"/>
                      </a:rPr>
                      <m:t>𝑔</m:t>
                    </m:r>
                    <m:r>
                      <a:rPr lang="en-CA" sz="1200" b="0" i="1">
                        <a:latin typeface="Cambria Math"/>
                      </a:rPr>
                      <m:t> (</m:t>
                    </m:r>
                    <m:r>
                      <a:rPr lang="en-CA" sz="1200" b="0" i="1">
                        <a:latin typeface="Cambria Math"/>
                      </a:rPr>
                      <m:t>𝑁𝑜𝑡𝑒</m:t>
                    </m:r>
                    <m:r>
                      <a:rPr lang="en-CA" sz="1200" b="0" i="1">
                        <a:latin typeface="Cambria Math"/>
                      </a:rPr>
                      <m:t> 1)</m:t>
                    </m:r>
                  </m:oMath>
                </m:oMathPara>
              </a14:m>
              <a:endParaRPr lang="en-CA" sz="1200"/>
            </a:p>
          </xdr:txBody>
        </xdr:sp>
      </mc:Choice>
      <mc:Fallback xmlns="">
        <xdr:sp macro="" textlink="">
          <xdr:nvSpPr>
            <xdr:cNvPr id="4" name="TextBox 3">
              <a:extLst>
                <a:ext uri="{FF2B5EF4-FFF2-40B4-BE49-F238E27FC236}">
                  <a16:creationId xmlns:a16="http://schemas.microsoft.com/office/drawing/2014/main" id="{628E108F-E520-4DE1-9280-59EC2FA40DD9}"/>
                </a:ext>
              </a:extLst>
            </xdr:cNvPr>
            <xdr:cNvSpPr txBox="1"/>
          </xdr:nvSpPr>
          <xdr:spPr>
            <a:xfrm>
              <a:off x="6948486" y="4186237"/>
              <a:ext cx="1071563"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en-CA" sz="1200" b="0" i="0">
                  <a:latin typeface="Cambria Math"/>
                </a:rPr>
                <a:t>𝑔 (𝑁𝑜𝑡𝑒 1)</a:t>
              </a:r>
              <a:endParaRPr lang="en-CA" sz="1200"/>
            </a:p>
          </xdr:txBody>
        </xdr:sp>
      </mc:Fallback>
    </mc:AlternateContent>
    <xdr:clientData/>
  </xdr:oneCellAnchor>
  <xdr:oneCellAnchor>
    <xdr:from>
      <xdr:col>5</xdr:col>
      <xdr:colOff>157162</xdr:colOff>
      <xdr:row>47</xdr:row>
      <xdr:rowOff>166687</xdr:rowOff>
    </xdr:from>
    <xdr:ext cx="1166813" cy="280205"/>
    <mc:AlternateContent xmlns:mc="http://schemas.openxmlformats.org/markup-compatibility/2006" xmlns:a14="http://schemas.microsoft.com/office/drawing/2010/main">
      <mc:Choice Requires="a14">
        <xdr:sp macro="" textlink="">
          <xdr:nvSpPr>
            <xdr:cNvPr id="5" name="TextBox 4">
              <a:extLst>
                <a:ext uri="{FF2B5EF4-FFF2-40B4-BE49-F238E27FC236}">
                  <a16:creationId xmlns:a16="http://schemas.microsoft.com/office/drawing/2014/main" id="{83914B2C-F67D-4870-8847-F0AF059340EB}"/>
                </a:ext>
              </a:extLst>
            </xdr:cNvPr>
            <xdr:cNvSpPr txBox="1"/>
          </xdr:nvSpPr>
          <xdr:spPr>
            <a:xfrm>
              <a:off x="6958012" y="9815512"/>
              <a:ext cx="1166813"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r>
                      <a:rPr lang="en-CA" sz="1200" b="0" i="1">
                        <a:latin typeface="Cambria Math"/>
                      </a:rPr>
                      <m:t>𝑅𝐵</m:t>
                    </m:r>
                  </m:oMath>
                </m:oMathPara>
              </a14:m>
              <a:endParaRPr lang="en-CA" sz="1200"/>
            </a:p>
          </xdr:txBody>
        </xdr:sp>
      </mc:Choice>
      <mc:Fallback xmlns="">
        <xdr:sp macro="" textlink="">
          <xdr:nvSpPr>
            <xdr:cNvPr id="5" name="TextBox 4">
              <a:extLst>
                <a:ext uri="{FF2B5EF4-FFF2-40B4-BE49-F238E27FC236}">
                  <a16:creationId xmlns:a16="http://schemas.microsoft.com/office/drawing/2014/main" id="{83914B2C-F67D-4870-8847-F0AF059340EB}"/>
                </a:ext>
              </a:extLst>
            </xdr:cNvPr>
            <xdr:cNvSpPr txBox="1"/>
          </xdr:nvSpPr>
          <xdr:spPr>
            <a:xfrm>
              <a:off x="6958012" y="9815512"/>
              <a:ext cx="1166813"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en-CA" sz="1200" b="0" i="0">
                  <a:latin typeface="Cambria Math"/>
                </a:rPr>
                <a:t>𝑅𝐵</a:t>
              </a:r>
              <a:endParaRPr lang="en-CA" sz="1200"/>
            </a:p>
          </xdr:txBody>
        </xdr:sp>
      </mc:Fallback>
    </mc:AlternateContent>
    <xdr:clientData/>
  </xdr:oneCellAnchor>
  <xdr:oneCellAnchor>
    <xdr:from>
      <xdr:col>5</xdr:col>
      <xdr:colOff>100012</xdr:colOff>
      <xdr:row>49</xdr:row>
      <xdr:rowOff>138112</xdr:rowOff>
    </xdr:from>
    <xdr:ext cx="1233488" cy="280205"/>
    <mc:AlternateContent xmlns:mc="http://schemas.openxmlformats.org/markup-compatibility/2006" xmlns:a14="http://schemas.microsoft.com/office/drawing/2010/main">
      <mc:Choice Requires="a14">
        <xdr:sp macro="" textlink="">
          <xdr:nvSpPr>
            <xdr:cNvPr id="6" name="TextBox 5">
              <a:extLst>
                <a:ext uri="{FF2B5EF4-FFF2-40B4-BE49-F238E27FC236}">
                  <a16:creationId xmlns:a16="http://schemas.microsoft.com/office/drawing/2014/main" id="{F7E8BD9C-4BDA-427A-8FCA-A6EB5A17F3FF}"/>
                </a:ext>
              </a:extLst>
            </xdr:cNvPr>
            <xdr:cNvSpPr txBox="1"/>
          </xdr:nvSpPr>
          <xdr:spPr>
            <a:xfrm>
              <a:off x="6900862" y="10186987"/>
              <a:ext cx="1233488"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r>
                      <a:rPr lang="en-CA" sz="1200" b="0" i="1">
                        <a:latin typeface="Cambria Math"/>
                      </a:rPr>
                      <m:t>𝑑</m:t>
                    </m:r>
                  </m:oMath>
                </m:oMathPara>
              </a14:m>
              <a:endParaRPr lang="en-CA" sz="1200"/>
            </a:p>
          </xdr:txBody>
        </xdr:sp>
      </mc:Choice>
      <mc:Fallback xmlns="">
        <xdr:sp macro="" textlink="">
          <xdr:nvSpPr>
            <xdr:cNvPr id="6" name="TextBox 5">
              <a:extLst>
                <a:ext uri="{FF2B5EF4-FFF2-40B4-BE49-F238E27FC236}">
                  <a16:creationId xmlns:a16="http://schemas.microsoft.com/office/drawing/2014/main" id="{F7E8BD9C-4BDA-427A-8FCA-A6EB5A17F3FF}"/>
                </a:ext>
              </a:extLst>
            </xdr:cNvPr>
            <xdr:cNvSpPr txBox="1"/>
          </xdr:nvSpPr>
          <xdr:spPr>
            <a:xfrm>
              <a:off x="6900862" y="10186987"/>
              <a:ext cx="1233488"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en-CA" sz="1200" b="0" i="0">
                  <a:latin typeface="Cambria Math"/>
                </a:rPr>
                <a:t>𝑑</a:t>
              </a:r>
              <a:endParaRPr lang="en-CA" sz="1200"/>
            </a:p>
          </xdr:txBody>
        </xdr:sp>
      </mc:Fallback>
    </mc:AlternateContent>
    <xdr:clientData/>
  </xdr:oneCellAnchor>
  <xdr:oneCellAnchor>
    <xdr:from>
      <xdr:col>5</xdr:col>
      <xdr:colOff>119062</xdr:colOff>
      <xdr:row>59</xdr:row>
      <xdr:rowOff>161926</xdr:rowOff>
    </xdr:from>
    <xdr:ext cx="1671638" cy="294492"/>
    <mc:AlternateContent xmlns:mc="http://schemas.openxmlformats.org/markup-compatibility/2006" xmlns:a14="http://schemas.microsoft.com/office/drawing/2010/main">
      <mc:Choice Requires="a14">
        <xdr:sp macro="" textlink="">
          <xdr:nvSpPr>
            <xdr:cNvPr id="7" name="TextBox 6">
              <a:extLst>
                <a:ext uri="{FF2B5EF4-FFF2-40B4-BE49-F238E27FC236}">
                  <a16:creationId xmlns:a16="http://schemas.microsoft.com/office/drawing/2014/main" id="{CAC7A540-7FC0-4EA2-8B70-91313F81EFC3}"/>
                </a:ext>
              </a:extLst>
            </xdr:cNvPr>
            <xdr:cNvSpPr txBox="1"/>
          </xdr:nvSpPr>
          <xdr:spPr>
            <a:xfrm>
              <a:off x="6919912" y="12192001"/>
              <a:ext cx="1671638" cy="29449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14:m>
                <m:oMathPara xmlns:m="http://schemas.openxmlformats.org/officeDocument/2006/math">
                  <m:oMathParaPr>
                    <m:jc m:val="centerGroup"/>
                  </m:oMathParaPr>
                  <m:oMath xmlns:m="http://schemas.openxmlformats.org/officeDocument/2006/math">
                    <m:r>
                      <a:rPr lang="en-CA" sz="1200" b="0" i="1">
                        <a:latin typeface="Cambria Math"/>
                      </a:rPr>
                      <m:t>𝑇h𝑟𝑒𝑠h𝑜𝑙𝑑</m:t>
                    </m:r>
                    <m:r>
                      <a:rPr lang="en-CA" sz="1200" b="0" i="1">
                        <a:latin typeface="Cambria Math"/>
                      </a:rPr>
                      <m:t> </m:t>
                    </m:r>
                    <m:r>
                      <a:rPr lang="en-CA" sz="1200" b="0" i="1">
                        <a:latin typeface="Cambria Math"/>
                      </a:rPr>
                      <m:t>𝑉𝑎𝑙𝑢𝑒</m:t>
                    </m:r>
                    <m:r>
                      <a:rPr lang="en-CA" sz="1200" b="0" i="1">
                        <a:latin typeface="Cambria Math"/>
                      </a:rPr>
                      <m:t> ×</m:t>
                    </m:r>
                    <m:r>
                      <a:rPr lang="en-CA" sz="1200" b="0" i="1">
                        <a:latin typeface="Cambria Math"/>
                        <a:ea typeface="Cambria Math"/>
                      </a:rPr>
                      <m:t>𝑑</m:t>
                    </m:r>
                  </m:oMath>
                </m:oMathPara>
              </a14:m>
              <a:endParaRPr lang="en-CA" sz="1200"/>
            </a:p>
          </xdr:txBody>
        </xdr:sp>
      </mc:Choice>
      <mc:Fallback xmlns="">
        <xdr:sp macro="" textlink="">
          <xdr:nvSpPr>
            <xdr:cNvPr id="7" name="TextBox 6">
              <a:extLst>
                <a:ext uri="{FF2B5EF4-FFF2-40B4-BE49-F238E27FC236}">
                  <a16:creationId xmlns:a16="http://schemas.microsoft.com/office/drawing/2014/main" id="{CAC7A540-7FC0-4EA2-8B70-91313F81EFC3}"/>
                </a:ext>
              </a:extLst>
            </xdr:cNvPr>
            <xdr:cNvSpPr txBox="1"/>
          </xdr:nvSpPr>
          <xdr:spPr>
            <a:xfrm>
              <a:off x="6919912" y="12192001"/>
              <a:ext cx="1671638" cy="29449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r>
                <a:rPr lang="en-CA" sz="1200" b="0" i="0">
                  <a:latin typeface="Cambria Math"/>
                </a:rPr>
                <a:t>𝑇ℎ𝑟𝑒𝑠ℎ𝑜𝑙𝑑 𝑉𝑎𝑙𝑢𝑒 ×</a:t>
              </a:r>
              <a:r>
                <a:rPr lang="en-CA" sz="1200" b="0" i="0">
                  <a:latin typeface="Cambria Math"/>
                  <a:ea typeface="Cambria Math"/>
                </a:rPr>
                <a:t>𝑑</a:t>
              </a:r>
              <a:endParaRPr lang="en-CA" sz="1200"/>
            </a:p>
          </xdr:txBody>
        </xdr:sp>
      </mc:Fallback>
    </mc:AlternateContent>
    <xdr:clientData/>
  </xdr:oneCellAnchor>
  <xdr:oneCellAnchor>
    <xdr:from>
      <xdr:col>5</xdr:col>
      <xdr:colOff>90487</xdr:colOff>
      <xdr:row>12</xdr:row>
      <xdr:rowOff>223837</xdr:rowOff>
    </xdr:from>
    <xdr:ext cx="1176338" cy="280205"/>
    <mc:AlternateContent xmlns:mc="http://schemas.openxmlformats.org/markup-compatibility/2006" xmlns:a14="http://schemas.microsoft.com/office/drawing/2010/main">
      <mc:Choice Requires="a14">
        <xdr:sp macro="" textlink="">
          <xdr:nvSpPr>
            <xdr:cNvPr id="8" name="TextBox 7">
              <a:extLst>
                <a:ext uri="{FF2B5EF4-FFF2-40B4-BE49-F238E27FC236}">
                  <a16:creationId xmlns:a16="http://schemas.microsoft.com/office/drawing/2014/main" id="{A8D7CCBC-6BB7-4E25-9C17-BC3505A73ACD}"/>
                </a:ext>
              </a:extLst>
            </xdr:cNvPr>
            <xdr:cNvSpPr txBox="1"/>
          </xdr:nvSpPr>
          <xdr:spPr>
            <a:xfrm>
              <a:off x="6891337" y="3062287"/>
              <a:ext cx="1176338"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r>
                      <a:rPr lang="en-CA" sz="1200" b="0" i="1">
                        <a:latin typeface="Cambria Math"/>
                      </a:rPr>
                      <m:t>𝑛</m:t>
                    </m:r>
                  </m:oMath>
                </m:oMathPara>
              </a14:m>
              <a:endParaRPr lang="en-CA" sz="1200" b="0"/>
            </a:p>
          </xdr:txBody>
        </xdr:sp>
      </mc:Choice>
      <mc:Fallback xmlns="">
        <xdr:sp macro="" textlink="">
          <xdr:nvSpPr>
            <xdr:cNvPr id="8" name="TextBox 7">
              <a:extLst>
                <a:ext uri="{FF2B5EF4-FFF2-40B4-BE49-F238E27FC236}">
                  <a16:creationId xmlns:a16="http://schemas.microsoft.com/office/drawing/2014/main" id="{A8D7CCBC-6BB7-4E25-9C17-BC3505A73ACD}"/>
                </a:ext>
              </a:extLst>
            </xdr:cNvPr>
            <xdr:cNvSpPr txBox="1"/>
          </xdr:nvSpPr>
          <xdr:spPr>
            <a:xfrm>
              <a:off x="6891337" y="3062287"/>
              <a:ext cx="1176338"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en-CA" sz="1200" b="0" i="0">
                  <a:latin typeface="Cambria Math"/>
                </a:rPr>
                <a:t>𝑛</a:t>
              </a:r>
              <a:endParaRPr lang="en-CA" sz="1200" b="0"/>
            </a:p>
          </xdr:txBody>
        </xdr:sp>
      </mc:Fallback>
    </mc:AlternateContent>
    <xdr:clientData/>
  </xdr:oneCellAnchor>
  <xdr:twoCellAnchor>
    <xdr:from>
      <xdr:col>0</xdr:col>
      <xdr:colOff>0</xdr:colOff>
      <xdr:row>0</xdr:row>
      <xdr:rowOff>0</xdr:rowOff>
    </xdr:from>
    <xdr:to>
      <xdr:col>5</xdr:col>
      <xdr:colOff>2013086</xdr:colOff>
      <xdr:row>7</xdr:row>
      <xdr:rowOff>171450</xdr:rowOff>
    </xdr:to>
    <xdr:grpSp>
      <xdr:nvGrpSpPr>
        <xdr:cNvPr id="9" name="Group 8">
          <a:extLst>
            <a:ext uri="{FF2B5EF4-FFF2-40B4-BE49-F238E27FC236}">
              <a16:creationId xmlns:a16="http://schemas.microsoft.com/office/drawing/2014/main" id="{3CDB2B75-4007-4634-8DBB-826218F60B32}"/>
            </a:ext>
          </a:extLst>
        </xdr:cNvPr>
        <xdr:cNvGrpSpPr/>
      </xdr:nvGrpSpPr>
      <xdr:grpSpPr>
        <a:xfrm>
          <a:off x="0" y="0"/>
          <a:ext cx="9146253" cy="1706033"/>
          <a:chOff x="200024" y="4499942"/>
          <a:chExt cx="8857420" cy="1915766"/>
        </a:xfrm>
      </xdr:grpSpPr>
      <xdr:pic>
        <xdr:nvPicPr>
          <xdr:cNvPr id="10" name="Picture 9">
            <a:extLst>
              <a:ext uri="{FF2B5EF4-FFF2-40B4-BE49-F238E27FC236}">
                <a16:creationId xmlns:a16="http://schemas.microsoft.com/office/drawing/2014/main" id="{0725EB99-EE38-4870-9769-DDC255BEAA21}"/>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200024" y="4499942"/>
            <a:ext cx="8857420" cy="1915766"/>
          </a:xfrm>
          <a:prstGeom prst="rect">
            <a:avLst/>
          </a:prstGeom>
          <a:ln>
            <a:noFill/>
          </a:ln>
          <a:effectLst>
            <a:softEdge rad="112500"/>
          </a:effectLst>
        </xdr:spPr>
      </xdr:pic>
      <xdr:sp macro="" textlink="" fLocksText="0">
        <xdr:nvSpPr>
          <xdr:cNvPr id="11" name="TextBox 10">
            <a:extLst>
              <a:ext uri="{FF2B5EF4-FFF2-40B4-BE49-F238E27FC236}">
                <a16:creationId xmlns:a16="http://schemas.microsoft.com/office/drawing/2014/main" id="{887A18DF-2078-4FFE-9FF2-B5EC3B51997A}"/>
              </a:ext>
            </a:extLst>
          </xdr:cNvPr>
          <xdr:cNvSpPr txBox="1"/>
        </xdr:nvSpPr>
        <xdr:spPr>
          <a:xfrm>
            <a:off x="372171" y="5860978"/>
            <a:ext cx="8630477" cy="4472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scene3d>
              <a:camera prst="orthographicFront"/>
              <a:lightRig rig="flat" dir="tl">
                <a:rot lat="0" lon="0" rev="6600000"/>
              </a:lightRig>
            </a:scene3d>
            <a:sp3d extrusionH="25400" contourW="8890">
              <a:bevelT w="38100" h="31750"/>
              <a:contourClr>
                <a:schemeClr val="tx1"/>
              </a:contourClr>
            </a:sp3d>
          </a:bodyPr>
          <a:lstStyle/>
          <a:p>
            <a:pPr algn="ctr"/>
            <a:r>
              <a:rPr lang="en-CA" sz="1600" b="1" cap="none" spc="0">
                <a:ln w="11430">
                  <a:solidFill>
                    <a:sysClr val="windowText" lastClr="000000"/>
                  </a:solidFill>
                </a:ln>
                <a:solidFill>
                  <a:schemeClr val="tx1"/>
                </a:solidFill>
                <a:effectLst>
                  <a:outerShdw blurRad="50800" dist="39000" dir="5460000" algn="tl">
                    <a:srgbClr val="000000">
                      <a:alpha val="38000"/>
                    </a:srgbClr>
                  </a:outerShdw>
                </a:effectLst>
              </a:rPr>
              <a:t>Alectra</a:t>
            </a:r>
            <a:r>
              <a:rPr lang="en-CA" sz="1600" b="1" cap="none" spc="0" baseline="0">
                <a:ln w="11430">
                  <a:solidFill>
                    <a:sysClr val="windowText" lastClr="000000"/>
                  </a:solidFill>
                </a:ln>
                <a:solidFill>
                  <a:schemeClr val="tx1"/>
                </a:solidFill>
                <a:effectLst>
                  <a:outerShdw blurRad="50800" dist="39000" dir="5460000" algn="tl">
                    <a:srgbClr val="000000">
                      <a:alpha val="38000"/>
                    </a:srgbClr>
                  </a:outerShdw>
                </a:effectLst>
              </a:rPr>
              <a:t> Utilities Corporation - Enersource Hydro Mississauga Inc.</a:t>
            </a:r>
            <a:endParaRPr lang="en-CA" sz="1600" b="1" cap="none" spc="0">
              <a:ln w="11430">
                <a:solidFill>
                  <a:sysClr val="windowText" lastClr="000000"/>
                </a:solidFill>
              </a:ln>
              <a:solidFill>
                <a:schemeClr val="tx1"/>
              </a:solidFill>
              <a:effectLst>
                <a:outerShdw blurRad="50800" dist="39000" dir="5460000" algn="tl">
                  <a:srgbClr val="000000">
                    <a:alpha val="38000"/>
                  </a:srgbClr>
                </a:outerShdw>
              </a:effectLst>
            </a:endParaRPr>
          </a:p>
        </xdr:txBody>
      </xdr:sp>
      <xdr:sp macro="" textlink="">
        <xdr:nvSpPr>
          <xdr:cNvPr id="12" name="Rectangle 11">
            <a:extLst>
              <a:ext uri="{FF2B5EF4-FFF2-40B4-BE49-F238E27FC236}">
                <a16:creationId xmlns:a16="http://schemas.microsoft.com/office/drawing/2014/main" id="{6F262E9F-C967-4FF3-AA2E-8412732F9510}"/>
              </a:ext>
            </a:extLst>
          </xdr:cNvPr>
          <xdr:cNvSpPr/>
        </xdr:nvSpPr>
        <xdr:spPr>
          <a:xfrm>
            <a:off x="362082" y="4635653"/>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36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Capital Module</a:t>
            </a:r>
          </a:p>
          <a:p>
            <a:pPr algn="ctr" rtl="0"/>
            <a:r>
              <a:rPr lang="en-CA" sz="36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Applicable to ACM and ICM</a:t>
            </a:r>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pic>
        <xdr:nvPicPr>
          <xdr:cNvPr id="13" name="Picture 12">
            <a:extLst>
              <a:ext uri="{FF2B5EF4-FFF2-40B4-BE49-F238E27FC236}">
                <a16:creationId xmlns:a16="http://schemas.microsoft.com/office/drawing/2014/main" id="{29C42EE3-AC9F-4BA5-A24A-24CEB962102E}"/>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405848" y="4688417"/>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4" name="Rectangle 13">
            <a:extLst>
              <a:ext uri="{FF2B5EF4-FFF2-40B4-BE49-F238E27FC236}">
                <a16:creationId xmlns:a16="http://schemas.microsoft.com/office/drawing/2014/main" id="{A786FC79-2A26-4249-913F-08F1EAB83310}"/>
              </a:ext>
            </a:extLst>
          </xdr:cNvPr>
          <xdr:cNvSpPr/>
        </xdr:nvSpPr>
        <xdr:spPr>
          <a:xfrm>
            <a:off x="746395" y="4658163"/>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N:\LOTSHARE\2000PLAN\EUROPE\TEMPLATE\GER00PLN.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Pelham\Water%20and%20Wastewater\Pelham%20Water%20and%20Wastewater%20Model%20Final.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K:\Limited\Audit\2014%20Audit%20&amp;%20Review\2014%20-%202015%20Audit%20Planning\ROE%20Project\Supporting%20Documents\EB-2010-0379%20PEG%20TFP%20and%20BM%20database%20calculations.xlsx"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data\users$\nyeates\My%20Documents\__Rates%20Manager\_Mergeco%20Discovery\Finance%20Discovery\Copy%20of%20Project%20Titan%20Financial%20Model_Business%20Case_DRAFT%20V11_5%20(July%2020%202015)_HybridPSSolar%20JGB%20Edits%20(4).xlsm"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E:\Distribution_Rate_Application_2008_Forward_Test_Year\Horizon%20Rate%20Model\Exhibit%203%20Distribution%20Revenue%20Throughputs%202006%20to%202008%20Final.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https://alectra.sharepoint.com/Users/bowen.law.ALECTRA/Downloads/2020%20with%20Target%20Revised%20V2%20(17).xlsm"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DATA\Common\Common\users$\sramtahal\My%20Documents\CDM%202010%20%20-%20SAM\CDM%20Resource%20Planning%20Tool%20V3%20Feb%202010\Conservation%20Program%20Resource%20Planning%20Tool%20V3(1).3.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K:\Users\Dave%20Hovde\AppData\Roaming\Microsoft\Excel\API_InfoREQ_20130304.xlsx.XLSX"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K:\Limited\Audit\2014%20Audit%20&amp;%20Review\2014%20-%202015%20Audit%20Planning\ROE%20Project\Investment%20and%20Reliability%20Performance%20Dashboard_2013%20+-10%25%20method.xlsx"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K:\Users\michele\Downloads\Regulatory%20Return%20on%20Rate%20Base%20-%20June%207,2011.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OEBFS05\Home\Documents%20and%20Settings\cheungmi\Local%20Settings\Temporary%20Internet%20Files\Content.Outlook\3AKW1YUE\2011%20ED%202%201%207%20ELECTRICITY%20Trial%20Balance%20(2).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https://alectra.sharepoint.com/Users/nyeates/AppData/Local/Microsoft/Windows/Temporary%20Internet%20Files/Content.IE5/4ZTLLAQC/HOBNI_2015_Chapter_2_Appendices_20140423.XLSM"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DATA\Finance$\Pelham\Water%20and%20Wastewater\Pelham%20Water%20and%20Wastewater%20Model%20Final.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Oebfs01\Home\BenumMa\Assignments\2007%20EDR%20Model\2007_irmmodel_open.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Ushyd0041\tav\LaMonica\My%20Deloitte\M&amp;E%20Model\Iowa%20Curves\Iowa%20Curve%20Table%202014-07-21.xlsx"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data\users$\Solar%20New%20Business\Finance%20and%20Accounting\Accounting\2016\04%20APR\3-102%20Accrual%20Reversal.xlsx"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sdlfs-v102\GroupData1\TEMP\F'02%20G&amp;A%20Budget%20-%20FINAL.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K:\Users\Dave%20Hovde\AppData\Roaming\Microsoft\Excel\Bluewater_EB-2010-0379%20Data%20Request%20_20130301.xlsx.XLSX"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Y:\KarmenPoturic\farma\plan2000\to\PLAN%20TO_2000_zadnje.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C:\vpoonja$\My%20Documents\SYSTEM\PROJ98.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DATA\Finance$\vpoonja$\My%20Documents\SYSTEM\PROJ98.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C:\vpoonja$\POONJA\EXCEL\MCOST\GLOBAL.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DATA\Finance$\vpoonja$\POONJA\EXCEL\MCOST\GLOBAL.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sdlfs-v102\GroupData1\FINANCE\MKTGFIN\Frank%20Temp%20Mktg%20Nov%209\Temp%20-%20Mktg\F'03%20Plan\F'02%20Q2\F'02%20G&amp;A%20Budget%20-%20Q2.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https://alectra.sharepoint.com/Business%20Planning/Budget%202014/8.%20Final%20Approved%20Budget%20Files/Board%20Model/Pro-forma%20Model%20FY13F3F%20v2013.0147.xlsm"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C:\DOCUME~1\TPAUL~1.HOB\LOCALS~1\Temp\notes6030C8\H1_Fin_Models\TX%20Connection%20Model%20Development\Tx%20Connection%20Model%20%20Version%2003A%20Mar-13-03%20Test%20-%20Refined%20Version.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E:\Business%20Planning\Forecasts\2012\Q3-2012\4.%20Summarized%20Forecast%20Templates\2.%20Forecast%20Master%20-%20Q3%202012.xlsx"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DATA\Finance$\Documents%20and%20Settings\geri.yin\Local%20Settings\Temporary%20Internet%20Files\OLKD3\Corporate%20Finance\2005%20Trending\Markham%202003%20Operat%20Stmts\fs-DEC03%20.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nts1\amar$\My%20Documents\EXCEL\COSA\COSA_Unbundling%20(MEA)\Mea_UCA_test.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C:\users$\ramar\My%20Documents\BY%20APPLICATION\EXCEL\RATES\2004\2004%20Budget%20rev.%20before%204_1_04%20Adj\2004%20Det%20Bud%20Calend%20BEFORE4_1%20Adj.%20V3.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DATA\Finance$\users$\ramar\My%20Documents\BY%20APPLICATION\EXCEL\RATES\2004\2004%20Budget%20rev.%20before%204_1_04%20Adj\2004%20Det%20Bud%20Calend%20BEFORE4_1%20Adj.%20V3.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E:\Business%20Planning\Budget%202012\5.%20Budget%20Templates%20Received\1.%20Operating%20Budget%20Templates\2012-13%20Budget%20Template-Cost%20Centre%20522-101.xlsm"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C:\Common\1.%20JohnB\2008%20Rates\Models\Rate%20Riders\scenario%20for%20Roland\EDR%202008%20Model%20recreated.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DATA\Finance$\Common\1.%20JohnB\2008%20Rates\Models\Rate%20Riders\scenario%20for%20Roland\EDR%202008%20Model%20recreated.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K:\Documents%20and%20Settings\Diana%20Crapp\Local%20Settings\Temporary%20Internet%20Files\OLK22\Table%202006%20Update%20-%20Source%20of%20WKA,%20WOM%20series.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E:\Budget%202010\Budget%20Templates%20Received%20-%20Project%20Capital\Copy%20of%20Capital%20Budget%202010%20St%20%20Catharines%20(U)_Sent%20to%20Terry%20in%20Finance%20on%20Aug%2027-with%20Asset%20Categories.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E:\accfiles\Business%20Planning\Budget%202009\01%20-%20Budget%20Templates\01%20-%20Received\Consolidation\EDO\Back-up\Copy%20of%20November%202008%20Financial%20Statements.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Q:\GTAFAS\Clients%20or%20Targets\T\Ticketmaster%20Canada%20Ltd%20919939\Valuation%20of%20certain%20foreign%20legal%20entities%201000002\Working%20Papers\Model\TM%20Model%20v62.xlsx"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file:///\\PLIVA-DESK6\SharedDocs\KarmenPoturic\farma\plan2000\to\PLAN%20TO_2000_zadnje.xl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file:///C:\vpoonja$\POONJA\EXCEL\RPCAP97.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file:///\\DATA\Finance$\vpoonja$\POONJA\EXCEL\RPCAP97.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C:\Applications%20Department\Department%20Applications\Rates\2013%20Electricity%20Rates\$Models\Final%202013%20IRM%20RG.xlsm"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http://spsearch:9096/Finance/2013%20COS%20Application/Exhibit%202%20Rate%20Base/Tab1.%20Rate%20Base/Filing_Requirements_Chapter2_Appendices.xlsm"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C:\Finance\Rates\_Alectra\Rate%20Applications\Rate%20Applications\2018%20EDR%20Application\4.%20Enersource%20Rate%20Zone\2017_Capital_Module_ACM_Model_Enersource.xlsm"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DATA\Finance$\Finance\Rates\_Alectra\Rate%20Applications\Rate%20Applications\2018%20EDR%20Application\4.%20Enersource%20Rate%20Zone\2017_Capital_Module_ACM_Model_Enersource.xlsm"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E:\Business%20Planning\Budget%202012\8.%20Budget%20Review%20Charts-2012\Source\Financial%20Report%20Consolidator%20(20110922R).xlsm"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file:///K:\kwando\%7bProfile%7d\Desktop\Consumer%20Complaints.xlsx"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https://alectra.sharepoint.com/sites/AssetManagement/CapitalReporting/2021/2021%20ME%20File.xlsm" TargetMode="External"/></Relationships>
</file>

<file path=xl/externalLinks/_rels/externalLink142.xml.rels><?xml version="1.0" encoding="UTF-8" standalone="yes"?>
<Relationships xmlns="http://schemas.openxmlformats.org/package/2006/relationships"><Relationship Id="rId1" Type="http://schemas.microsoft.com/office/2006/relationships/xlExternalLinkPath/xlPathMissing" Target="RHH96YE_%20MEA%20Statistics.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file:///C:\DOCUME~1\514185\Local%20Settings\Temp\Temporary%20Directory%201%20for%20zip%20files.zip\RMDx%20Accrual%20Models\TEMP\FINAL%2004-01%20COP%20Variance%20Data.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file:///C:\unzipped\RCOPA%20Brampton%202007%20070304\TEMP\DRAFT%232%2003-09%20Data%20for%20Sep-03%20Preliminary%20IMO%20Invoice%20Estimate.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https://alectra.sharepoint.com/Users/juli/Desktop/Alectra%20Utilities%20-%20Capital%20Reporting%20-%202019.xlsm"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L:\Financials%202013\9.%20September\HUC%20Consolidated%20September%202013%20(FINAL%202013_10_15).xlsx"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file:///E:\Business%20Planning\Budget%202012\8.%20Budget%20Review%20Charts-2012\Source\Financial%20Report%20Consolidator%20(20110920T).xlsm"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file:///C:\Users\182437\AppData\Local\Microsoft\Windows\Temporary%20Internet%20Files\Content.Outlook\7SC6QA70\GRID%20OP'S%20-%20FULL%20Estimate%20Worksheet%20SAP%20Version%20Grade%2058%20AMI%20Operator.xls"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file:///\\data\common\Capital%20Reporting%20-%20GR\2021%20Budget\C55%20-%20Report%20Review\Project%20List%20-%20July%2015.xlsm"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s://alectra.sharepoint.com/PowerStream%20Capital%20Budget/Year%202016/2016%20Monthly%20Reporting%20&amp;%20Forecasts/2016%20Forecasts/Q3%20Forecast/Project%20List_2016-10-11h10m27s06%20-%20for%20Q3%20forecast.xlsm"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0706MILPFV01\205191$\Accounting%20Files\2015%20COS\Exhibit%20A\Trial%20Balances%20for%202015%20COS\2011%20TB%20For%202015%20COS.xlsx"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file:///E:\Business%20Planning\Budget%202011\2011%20Payroll%20Analysis\Budget%202011%20Payroll%20Summary%20TH%20Dec%2013%202010.xlsx"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file:///K:\Documents%20and%20Settings\Larry\Local%20Settings\Temporary%20Internet%20Files\Content.Outlook\RH3D8H8W\BM%20Database%20Calculations%205.xlsx"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file:///E:\fs700\user\nVision\iscextss.xnv"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file:///\\DATA\Finance$\Users\tlamonica\Documents\LaMonica\My%20Deloitte\M&amp;E%20Model\Iowa%20Curves\Iowa%20Curve%20Table%202014-07-21.xlsx"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file:///C:\users$\ramar\My%20Documents\BY%20APPLICATION\EXCEL\Financial%20Analysis\2004\November%202004\Hydro%20Revenue%20Nov%202004%20v2%20fr%20MB.xls"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file:///\\DATA\Finance$\users$\ramar\My%20Documents\BY%20APPLICATION\EXCEL\Financial%20Analysis\2004\November%202004\Hydro%20Revenue%20Nov%202004%20v2%20fr%20MB.xls" TargetMode="External"/></Relationships>
</file>

<file path=xl/externalLinks/_rels/externalLink157.xml.rels><?xml version="1.0" encoding="UTF-8" standalone="yes"?>
<Relationships xmlns="http://schemas.openxmlformats.org/package/2006/relationships"><Relationship Id="rId1" Type="http://schemas.microsoft.com/office/2006/relationships/xlExternalLinkPath/xlPathMissing" Target="Book4"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file:///C:\DOCUME~1\TPAUL~1.HOB\LOCALS~1\Temp\notes6030C8\WINNT\Profiles\396116\Desktop\based%20pensionable%20earnings%20for%20Q4%202002.xls"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file:///C:\Common\Documents%20and%20Settings\mbenum\My%20Documents\Rates\Rates%20Reporting\OEB%20Quarterly%20Submissions\July%202004\Carrying%20Charges.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DOCUME~1\TPAUL~1.HOB\LOCALS~1\Temp\notes6030C8\TEMP\Directs%20and%20LDCs%20Actuals%20-%20Jan.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file:///\\DATA\Finance$\Common\Documents%20and%20Settings\mbenum\My%20Documents\Rates\Rates%20Reporting\OEB%20Quarterly%20Submissions\July%202004\Carrying%20Charges.xls" TargetMode="External"/></Relationships>
</file>

<file path=xl/externalLinks/_rels/externalLink161.xml.rels><?xml version="1.0" encoding="UTF-8" standalone="yes"?>
<Relationships xmlns="http://schemas.openxmlformats.org/package/2006/relationships"><Relationship Id="rId1" Type="http://schemas.openxmlformats.org/officeDocument/2006/relationships/externalLinkPath" Target="file:///C:\Users\uejaz\Documents\Clients\Horizon%20Utilities\Project%20Govenor%20-%202013-2014\Financial%20Model\DRAFT%20Project%20Governor%20-%20Acquisitions%20Analysis%20Model%20v10%20(Dec%2012%202013).xlsx"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file:///C:\Home\Market%20Operations\Department%20Applications\Reports\Rates\Electricity%20Rates%20-%20Billing%20Determinants%20Database\2012%20IRM%20DEVELOPMENT\2012%20IRM%20MODEL%20(2ND%20AND%203RD).XLS"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file:///K:\cheungmi\Local%20Settings\Temporary%20Internet%20Files\Content.Outlook\3AKW1YUE\2011%20ED%202%201%207%20ELECTRICITY%20Trial%20Balance%20(2).xls" TargetMode="External"/></Relationships>
</file>

<file path=xl/externalLinks/_rels/externalLink164.xml.rels><?xml version="1.0" encoding="UTF-8" standalone="yes"?>
<Relationships xmlns="http://schemas.openxmlformats.org/package/2006/relationships"><Relationship Id="rId1" Type="http://schemas.openxmlformats.org/officeDocument/2006/relationships/externalLinkPath" Target="file:///C:\DOCUME~1\514185\Local%20Settings\Temp\Temporary%20Directory%201%20for%20zip%20files.zip\RMDx%20Accrual%20Models\TEMP\v2%20DRAFT%2004-02%20COP%20Variance%20Data.xls" TargetMode="External"/></Relationships>
</file>

<file path=xl/externalLinks/_rels/externalLink165.xml.rels><?xml version="1.0" encoding="UTF-8" standalone="yes"?>
<Relationships xmlns="http://schemas.openxmlformats.org/package/2006/relationships"><Relationship Id="rId1" Type="http://schemas.openxmlformats.org/officeDocument/2006/relationships/externalLinkPath" Target="file:///\\DATA\Finance$\Documents%20and%20Settings\geri.yin\Local%20Settings\Temporary%20Internet%20Files\OLKD3\Corporate%20Finance\2005%20Trending\Markham%202003%20Operat%20Stmts\fs-june03%20.XLS" TargetMode="External"/></Relationships>
</file>

<file path=xl/externalLinks/_rels/externalLink166.xml.rels><?xml version="1.0" encoding="UTF-8" standalone="yes"?>
<Relationships xmlns="http://schemas.openxmlformats.org/package/2006/relationships"><Relationship Id="rId1" Type="http://schemas.openxmlformats.org/officeDocument/2006/relationships/externalLinkPath" Target="file:///C:\DOCUME~1\TPAUL~1.HOB\LOCALS~1\Temp\notes6030C8\TEMP\Journal%20Entries\PeopleSoft%20V8\GL%20JOURNAL%20TEMPLATE-Data%20Validation.xls" TargetMode="External"/></Relationships>
</file>

<file path=xl/externalLinks/_rels/externalLink167.xml.rels><?xml version="1.0" encoding="UTF-8" standalone="yes"?>
<Relationships xmlns="http://schemas.openxmlformats.org/package/2006/relationships"><Relationship Id="rId1" Type="http://schemas.openxmlformats.org/officeDocument/2006/relationships/externalLinkPath" Target="file:///H:\Financials%202008\Journal%20Entries\Adj%20Minority%20interest%20journal%20entry%20Holdings%20Inc%20(co%2091)%20Mar%20'08.xls" TargetMode="External"/></Relationships>
</file>

<file path=xl/externalLinks/_rels/externalLink168.xml.rels><?xml version="1.0" encoding="UTF-8" standalone="yes"?>
<Relationships xmlns="http://schemas.openxmlformats.org/package/2006/relationships"><Relationship Id="rId1" Type="http://schemas.openxmlformats.org/officeDocument/2006/relationships/externalLinkPath" Target="https://alectra.sharepoint.com/Users/bowen.law.ALECTRA/Downloads/Project%20List_2020-07-15h17m22s32.xlsm" TargetMode="External"/></Relationships>
</file>

<file path=xl/externalLinks/_rels/externalLink169.xml.rels><?xml version="1.0" encoding="UTF-8" standalone="yes"?>
<Relationships xmlns="http://schemas.openxmlformats.org/package/2006/relationships"><Relationship Id="rId1" Type="http://schemas.openxmlformats.org/officeDocument/2006/relationships/externalLinkPath" Target="file:///C:\Documents%20and%20Settings\geri.yin\Local%20Settings\Temporary%20Internet%20Files\OLKD3\WINDOWS\DESKTOP\CON%2099\8%20August\TEMP.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DOCUME~1\TPAUL~1.HOB\LOCALS~1\Temp\notes6030C8\TEMP\Apr%20Direct%20LDC%20CSS%20Actuals.xls" TargetMode="External"/></Relationships>
</file>

<file path=xl/externalLinks/_rels/externalLink170.xml.rels><?xml version="1.0" encoding="UTF-8" standalone="yes"?>
<Relationships xmlns="http://schemas.openxmlformats.org/package/2006/relationships"><Relationship Id="rId1" Type="http://schemas.microsoft.com/office/2006/relationships/xlExternalLinkPath/xlPathMissing" Target="St._Thomas_Energy_Inc." TargetMode="External"/></Relationships>
</file>

<file path=xl/externalLinks/_rels/externalLink171.xml.rels><?xml version="1.0" encoding="UTF-8" standalone="yes"?>
<Relationships xmlns="http://schemas.openxmlformats.org/package/2006/relationships"><Relationship Id="rId1" Type="http://schemas.openxmlformats.org/officeDocument/2006/relationships/externalLinkPath" Target="file:///C:\vpoonja$\POONJA\EXCEL\MCOST\OPTIMUM.XLS" TargetMode="External"/></Relationships>
</file>

<file path=xl/externalLinks/_rels/externalLink172.xml.rels><?xml version="1.0" encoding="UTF-8" standalone="yes"?>
<Relationships xmlns="http://schemas.openxmlformats.org/package/2006/relationships"><Relationship Id="rId1" Type="http://schemas.openxmlformats.org/officeDocument/2006/relationships/externalLinkPath" Target="file:///\\DATA\Finance$\vpoonja$\POONJA\EXCEL\MCOST\OPTIMUM.XLS" TargetMode="External"/></Relationships>
</file>

<file path=xl/externalLinks/_rels/externalLink173.xml.rels><?xml version="1.0" encoding="UTF-8" standalone="yes"?>
<Relationships xmlns="http://schemas.openxmlformats.org/package/2006/relationships"><Relationship Id="rId1" Type="http://schemas.openxmlformats.org/officeDocument/2006/relationships/externalLinkPath" Target="/Finance/Tax/Budget%20&amp;%20Forecast/2021/Financial%20Plan/AUC/DRAFT%202/1.%20AUC%202021%20Finanical%20Plan%20-%20Tax_DRAFT%202.11_Cost%20of%20Service%20ROE%20Analysis.xlsx" TargetMode="External"/></Relationships>
</file>

<file path=xl/externalLinks/_rels/externalLink174.xml.rels><?xml version="1.0" encoding="UTF-8" standalone="yes"?>
<Relationships xmlns="http://schemas.openxmlformats.org/package/2006/relationships"><Relationship Id="rId1" Type="http://schemas.openxmlformats.org/officeDocument/2006/relationships/externalLinkPath" Target="file:///G:\O\Oakville%20Hydro%20Corporation-60234865\2007WP-Oakville%20Hydro%20Corporation\2007WP-Oakville%20Hydro%20Electricity%20Distribution%20Inc\OHD\07%20-%20IT%20Provision%20WP%20-%20Oakville%20Hydro.xls" TargetMode="External"/></Relationships>
</file>

<file path=xl/externalLinks/_rels/externalLink175.xml.rels><?xml version="1.0" encoding="UTF-8" standalone="yes"?>
<Relationships xmlns="http://schemas.openxmlformats.org/package/2006/relationships"><Relationship Id="rId1" Type="http://schemas.openxmlformats.org/officeDocument/2006/relationships/externalLinkPath" Target="file:///O:\2005\RP-2005-0020\EB-2005-0389\Board\Applications\Decision%20Material\London%20Hydro%202006%20EDR_modified%20for%20smart%20meters.xls" TargetMode="External"/></Relationships>
</file>

<file path=xl/externalLinks/_rels/externalLink176.xml.rels><?xml version="1.0" encoding="UTF-8" standalone="yes"?>
<Relationships xmlns="http://schemas.openxmlformats.org/package/2006/relationships"><Relationship Id="rId1" Type="http://schemas.openxmlformats.org/officeDocument/2006/relationships/externalLinkPath" Target="file:///K:\Users\Dave%20Hovde\Documents\PEG%20Office\Dave\E\oeb12\Data\OEB%20database%208.xlsx" TargetMode="External"/></Relationships>
</file>

<file path=xl/externalLinks/_rels/externalLink177.xml.rels><?xml version="1.0" encoding="UTF-8" standalone="yes"?>
<Relationships xmlns="http://schemas.openxmlformats.org/package/2006/relationships"><Relationship Id="rId1" Type="http://schemas.openxmlformats.org/officeDocument/2006/relationships/externalLinkPath" Target="file:///C:\DOCUME~1\TPAUL~1.HOB\LOCALS~1\Temp\notes6030C8\TEMP\HydroOne%20Benefits%20Forecast%20%20May-29-03.xls" TargetMode="External"/></Relationships>
</file>

<file path=xl/externalLinks/_rels/externalLink178.xml.rels><?xml version="1.0" encoding="UTF-8" standalone="yes"?>
<Relationships xmlns="http://schemas.openxmlformats.org/package/2006/relationships"><Relationship Id="rId1" Type="http://schemas.openxmlformats.org/officeDocument/2006/relationships/externalLinkPath" Target="file:///E:\Documents%20and%20Settings\ir\My%20Documents\2012-13%20Budget%20Template-Cost%20Centre%20500-101.xlsm" TargetMode="External"/></Relationships>
</file>

<file path=xl/externalLinks/_rels/externalLink179.xml.rels><?xml version="1.0" encoding="UTF-8" standalone="yes"?>
<Relationships xmlns="http://schemas.openxmlformats.org/package/2006/relationships"><Relationship Id="rId1" Type="http://schemas.openxmlformats.org/officeDocument/2006/relationships/externalLinkPath" Target="file:///\\Hob2\accounting\Accounting%20Files\Peoples%20Soft%20Accts\Matrix%20to%20PeopleSoft.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DOCUME~1\TPAUL~1.HOB\LOCALS~1\Temp\notes6030C8\TEMP\Aug%20Direct%20LDC%20CSS%20Actuals.xls" TargetMode="External"/></Relationships>
</file>

<file path=xl/externalLinks/_rels/externalLink180.xml.rels><?xml version="1.0" encoding="UTF-8" standalone="yes"?>
<Relationships xmlns="http://schemas.openxmlformats.org/package/2006/relationships"><Relationship Id="rId1" Type="http://schemas.openxmlformats.org/officeDocument/2006/relationships/externalLinkPath" Target="file:///\\nts1\eichsteller$\My%20Documents\EXCEL\COSA\COSA_Unbundling%20(MEA)\Mea_UCA_test.xls" TargetMode="External"/></Relationships>
</file>

<file path=xl/externalLinks/_rels/externalLink181.xml.rels><?xml version="1.0" encoding="UTF-8" standalone="yes"?>
<Relationships xmlns="http://schemas.openxmlformats.org/package/2006/relationships"><Relationship Id="rId1" Type="http://schemas.openxmlformats.org/officeDocument/2006/relationships/externalLinkPath" Target="file:///\\Brinks_nt8\usuarios\GESTION\DOTACION\JULIO\CONSOLIDADO.xls" TargetMode="External"/></Relationships>
</file>

<file path=xl/externalLinks/_rels/externalLink182.xml.rels><?xml version="1.0" encoding="UTF-8" standalone="yes"?>
<Relationships xmlns="http://schemas.openxmlformats.org/package/2006/relationships"><Relationship Id="rId1" Type="http://schemas.openxmlformats.org/officeDocument/2006/relationships/externalLinkPath" Target="https://alectra.sharepoint.com/Engineering/Capital%20Projects%20-%20Manager/KPI's/2014/WIP/2.%20Daily%20Project%20Spending%20Costing%20-%20February%202014.xlsx" TargetMode="External"/></Relationships>
</file>

<file path=xl/externalLinks/_rels/externalLink183.xml.rels><?xml version="1.0" encoding="UTF-8" standalone="yes"?>
<Relationships xmlns="http://schemas.openxmlformats.org/package/2006/relationships"><Relationship Id="rId1" Type="http://schemas.openxmlformats.org/officeDocument/2006/relationships/externalLinkPath" Target="file:///Q:\1JOE\PESI\2015\12%20Dec%20FA%20Additions%2012-157.xlsx" TargetMode="External"/></Relationships>
</file>

<file path=xl/externalLinks/_rels/externalLink184.xml.rels><?xml version="1.0" encoding="UTF-8" standalone="yes"?>
<Relationships xmlns="http://schemas.openxmlformats.org/package/2006/relationships"><Relationship Id="rId2" Type="http://schemas.microsoft.com/office/2019/04/relationships/externalLinkLongPath" Target="file:///C:\Documents%20and%20Settings\george.lekusz\Local%20Settings\Temporary%20Internet%20Files\Content.Outlook\MZUVSQ4Z\Documents%20and%20Settings\chapmant\Local%20Settings\Temporary%20Internet%20Files\OLK5D\2010%20Capital%20Budget\Project%20Libraries\BHDI%20Scoring%20Template.xls?65EE669E" TargetMode="External"/><Relationship Id="rId1" Type="http://schemas.openxmlformats.org/officeDocument/2006/relationships/externalLinkPath" Target="file:///\\65EE669E\BHDI%20Scoring%20Template.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DOCUME~1\TPAUL~1.HOB\LOCALS~1\Temp\notes6030C8\TEMP\Dec%20Direct%20LDC%20CSS%20Actuals.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DOCUME~1\TPAUL~1.HOB\LOCALS~1\Temp\notes6030C8\TEMP\Old%20011022\BIG%20DX%20010629a%20010719a%20BASE.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DOCUME~1\TPAUL~1.HOB\LOCALS~1\Temp\notes6030C8\TEMP\Feb%20Direct%20LDC%20CSS%20Actuals.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DOCUME~1\TPAUL~1.HOB\LOCALS~1\Temp\notes6030C8\TEMP\Jan%20Direct%20LDC%20CSS%20Actuals.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DOCUME~1\TPAUL~1.HOB\LOCALS~1\Temp\notes6030C8\TEMP\July%20Direct%20LDC%20CSS%20Actuals.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DOCUME~1\TPAUL~1.HOB\LOCALS~1\Temp\notes6030C8\TEMP\June%20Direct%20LDC%20CSS%20Actuals.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DOCUME~1\TPAUL~1.HOB\LOCALS~1\Temp\notes6030C8\TEMP\Mar%20Direct%20LDC%20CSS%20Actuals.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C:\DOCUME~1\TPAUL~1.HOB\LOCALS~1\Temp\notes6030C8\TEMP\May%20Direct%20LDC%20CSS%20Actuals.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C:\DOCUME~1\TPAUL~1.HOB\LOCALS~1\Temp\notes6030C8\TEMP\Nov%20Direct%20LDC%20CSS%20Actuals.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DOCUME~1\TPAUL~1.HOB\LOCALS~1\Temp\notes6030C8\TEMP\Oct%20Direct%20LDC%20CSS%20Actuals.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C:\DOCUME~1\TPAUL~1.HOB\LOCALS~1\Temp\notes6030C8\TEMP\Sept%20Direct%20LDC%20CSS%20Actuals.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DOCUME~1\TPAUL~1.HOB\LOCALS~1\Temp\notes6030C8\TEMP\Retail%20and%20MEU%20Actuals%20-%20Jan.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P:\Work-order%20Tracking\WorkOrder%20Cost%20Tracking\Capital%20WO%20Electric\Capital%20WO%20Tracking%20Electric%2027%20October%202015%20post%20meeting.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C:\DOCUME~1\TPAUL~1.HOB\LOCALS~1\Temp\notes6030C8\TEMP\Apr%20CSS%20Actuals.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DOCUME~1\TPAUL~1.HOB\LOCALS~1\Temp\notes6030C8\TEMP\Aug%20CSS%20Actuals.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C:\DOCUME~1\TPAUL~1.HOB\LOCALS~1\Temp\notes6030C8\TEMP\Dec%20CSS%20Actuals.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DOCUME~1\TPAUL~1.HOB\LOCALS~1\Temp\notes6030C8\TEMP\Feb%20CSS%20Actuals.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C:\DOCUME~1\TPAUL~1.HOB\LOCALS~1\Temp\notes6030C8\TEMP\Jan%20CSS%20Actuals.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C:\DOCUME~1\TPAUL~1.HOB\LOCALS~1\Temp\notes6030C8\TEMP\July%20CSS%20Actuals.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C:\DOCUME~1\TPAUL~1.HOB\LOCALS~1\Temp\notes6030C8\TEMP\June%20CSS%20Actuals.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C:\DOCUME~1\TPAUL~1.HOB\LOCALS~1\Temp\notes6030C8\TEMP\Mar%20CSS%20Actuals.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DOCUME~1\TPAUL~1.HOB\LOCALS~1\Temp\notes6030C8\TEMP\May%20CSS%20Actuals.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C:\DOCUME~1\TPAUL~1.HOB\LOCALS~1\Temp\notes6030C8\TEMP\Nov%20CSS%20Actual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P:\Work-order%20Tracking\WorkOrder%20Cost%20Tracking\Capital%20WO%20Electric\Capital%20WO%20Tracking%20Electric%2022%20July%202015.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C:\DOCUME~1\TPAUL~1.HOB\LOCALS~1\Temp\notes6030C8\TEMP\Oct%20CSS%20Actuals.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C:\DOCUME~1\TPAUL~1.HOB\LOCALS~1\Temp\notes6030C8\TEMP\Sept%20CSS%20Actuals.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M:\HR%20&amp;%20OE\Strategy%20Management\PowerStream%20-%20Corporate%20Balanced%20Scorecard\2016%20BSC\2016%20BSC%20MASTER%20-%20Results.xlsm"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C:\vpoonja$\My%20Documents\SYSTEM\System%202000\Proj2000.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DATA\Finance$\vpoonja$\My%20Documents\SYSTEM\System%202000\Proj2000.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C:\vpoonja$\My%20Documents\SYSTEM\System%20New\System%202001\Project2001.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DATA\Finance$\vpoonja$\My%20Documents\SYSTEM\System%20New\System%202001\Project2001.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C:\vpoonja$\My%20Documents\SYSTEM\System%20New\System%202002\Project%20Summary%202002.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DATA\Finance$\vpoonja$\My%20Documents\SYSTEM\System%20New\System%202002\Project%20Summary%202002.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https://alectra.sharepoint.com/PowerStream%20Capital%20Budget/2018%20ICM/Project%20List_2017-03-28h12m46s30%20-%20Actuals%20&amp;%20Scenarios%20Revised.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sdlfs-v102\GroupData1\FINANCE\MKTGFIN\REPORTS\F'00\Consolf00.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G:\10CPG\Balance%20Sheet\Corp%20Acctg%20Actuals%20-%202009.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psfs1\vdi_storage\XD_FolderRedirect\james.ilari\Desktop\2017-2019%20IT%20Transition%20Costs.xlsx"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C:\vpoonja$\USERS\POONJA\FORECAST\96FRCST.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DATA\Finance$\vpoonja$\USERS\POONJA\FORECAST\96FRCST.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E:\accfiles\sjh\MD&amp;A\2009\July%202009\Horizon%20Var%20Analysis%20Capex%20July'09-with%20Details.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DATA\Finance$\00YEARND\LEADSHTS.WK4"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DATA\Finance$\Documents%20and%20Settings\geri.yin\Local%20Settings\Temporary%20Internet%20Files\OLKD3\00YEARND\LEADSHTS.WK4"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C:\Finance\Rates\_Alectra\Rate%20Applications\Rate%20Applications\DER%20Application\As%20Filed\Smart%20Grid%20Proposal%20SOW%20and%20Budget%20Template%20-%20PH_1.4_internal_OEB.xlsx"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DATA\Finance$\Finance\Rates\_Alectra\Rate%20Applications\Rate%20Applications\DER%20Application\As%20Filed\Smart%20Grid%20Proposal%20SOW%20and%20Budget%20Template%20-%20PH_1.4_internal_OEB.xlsx"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P:\Work-order%20Tracking\WorkOrder%20Cost%20Tracking\Capital%20WO%20Water\Capital%20Work%20Order%20Tracking%20Water%202015-10-27%20post%20meeting.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sdlfs-v102\GroupData1\TEMP\F'02%20G&amp;A%20Budget%20-%20Revised.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C:\Applications%20Department\Department%20Applications\Application%20Review%20Process\Rec%20%231%20-%20Application%20Filing%20Requirements\Testing%20Protocols%20for%20Models%20and%20Appendices\2014%20IRM%20Rate%20Generator_V2.3_FOR%20TESTING.xlsm"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Y:\FINANCE\2010\EDI\Regulatory%20Assets\Monthly%20RSVA%20balances%20-2010.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K:\Documents%20and%20Settings\Jeff%20Smith\Local%20Settings\Temporary%20Internet%20Files\Content.Outlook\YQXIZ0TJ\Copy%20of%20OEB%20Cost%20of%20Capital%20Calculations_Model_Ver_2012_9%20(lb).xlsx"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C:\Documents%20and%20Settings\geri.yin\Local%20Settings\Temporary%20Internet%20Files\OLKD3\00YEARND\LEADSHTS.WK4"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Acctg\Acctg\2002%20Financials\AMEX%20Seat%20Price.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data\users$\Solar%20Models\2016%20Budget\2016%20Budget%20V20%20Updated%20Interest%202016-13-JAN-16.xlsm"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G:\Audit%20Information\4.0%20Phase%20III%20-%20Ongoing%204.3%20Rebate\4.3%20Calculation%20of%20Payments%20from%20or%20to%20IMO\F_June%202003\a)%20May-03%201506%20Calculations%20&amp;%20Form%201506%20Attachement.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G:\Audit%20Information\4.0%20Phase%20III%20-%20Ongoing%204.3%20Rebate\4.3%20Calculation%20of%20Payments%20from%20or%20to%20IMO\G_July%202003\a)%20Jun-03%201506%20Calculations%20&amp;%20Form%201506%20Attachment.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G:\Documents%20and%20Settings\deakdebc\Local%20Settings\Temporary%20Internet%20Files\Content.Outlook\94Z2O071\Monthend%20preliminary%20template%20MAR10.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C:\Regulatory%20and%20Communications\2015%20COS%20Application\3.%20SUBMITTED%20TO%20OEB\2015%20Cost%20of%20Service%20Rate%20Application_FILED\HOBNI_2015_Chapter_2_Appendices_20140423.xlsm"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TEMP\SWE%20Credit%20Rating%20Graph%206_28_00.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C:\Common\Finance\Budget\Bud2010\Internal%20Budget\7.%202009%20APPENDIX%20C%20HYDRO\Appendix%20C-7%20-%20Capital%20Program\2010%20Final%20Capital%20Budget%20Proposal.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DATA\Finance$\Common\Finance\Budget\Bud2010\Internal%20Budget\7.%202009%20APPENDIX%20C%20HYDRO\Appendix%20C-7%20-%20Capital%20Program\2010%20Final%20Capital%20Budget%20Proposal.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C:\vpoonja$\POONJA\EXCEL\CAPACITY\RPCAP96A.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DATA\Finance$\vpoonja$\POONJA\EXCEL\CAPACITY\RPCAP96A.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M:\My%20Documents\HON%20bypass%20current%20study\Backup-TRF&amp;LINE-Bypass%20dec19.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DATA\Finance$\Documents%20and%20Settings\george.lekusz\Local%20Settings\Temporary%20Internet%20Files\Content.Outlook\MZUVSQ4Z\Capital%20Budget%20-%202010%20-%20Controllable\Optimizer%20Test%20Files\BHDI%20Optimizer-Master.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psfs1.powerstream.ca\vdi_storage\XD_FolderRedirect\Nicole.Fan\Downloads\3.1.A%20-%20Business%20Unit%20Report20200310151633.xlsx"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E:\wav\Spreadsheets\Budget%20Info%202010\Budget%20Templates\Finals\2010%20Budget%20-%20CC311-101_R8%20-%20after%20Aug%204-temp.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P:\finstmnt\2004\fs-may04%20.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P:\Work-order%20Tracking\WorkOrder%20Cost%20Tracking\Capital%20WO%20Water\Capital%20Work%20Order%20Tracking%20Water%20May%2025%202015.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Revenue%20Management\PreMarketOpen\PV%20Model%20%20March%202002%20Rates.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E:\Documents%20and%20Settings\mca\Local%20Settings\Temporary%20Internet%20Files\Content.Outlook\HGN6OOMV\Capital%20Summary-R5.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E:\Business%20Planning\Budget%202011\Budget%20Templates%20Received\CC620-101_2011%20Budget%20Template-CC620%20working%20v6.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D:\My%20Documents\AA%20-%20IT%20Tenders%20and%20RFPs\RFP%20IT%20Roadmap\IT%20Roadmap\ERP-CIS%20Cost%20Estimating%20Model%20v8%20(2).xlsx"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data\users$\Financial%20Services\_Internal%20Reporting\Month-end\2016\Finance%20Package\Finance%20Package%20-%202016%20Working%20File.xlsm"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cahamfsr01\cls\O\Oakville%20Hydro%20Corporation-60234865\2007WP-Oakville%20Hydro%20Corporation\2007WP-El-Con%20Construction\07%20-%20Tax%20Provision%20-%20El-Con%20Construction\07%20-%20IT%20Provision%20WP%20-%20El%20Con%20Construction.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FILE-SERVER3\Accounting_hob2\Accounting%20Files\Alectra\Capital%20reporting\Submissions\2019\06%20June\Alectra%20Utilities%20-%20Capital%20Reporting%20-%202019.xlsm"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E:\Business%20Planning\Forecasts\2012\Q1-2012\1.%20Administrative%20Files\FRS%20v7.82%20FY2012%20Dataset.xlsm"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P:\Work-order%20Tracking\WorkOrder%20Cost%20Tracking\Capital%20WO%20Water\Capital%20Work%20Order%20Tracking%20Water%202015-07-22.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K:\Users\chanst\Downloads\Benchmarking_Spreadsheet_Model_2017.xlsx"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DATA\Finance$\Documents%20and%20Settings\geri.yin\Local%20Settings\Temporary%20Internet%20Files\OLKD3\IRENE\1999\Monthend\MAST_5.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ATA\Finance$\Documents%20and%20Settings\geri.yin\Local%20Settings\Temporary%20Internet%20Files\OLKD3\WINDOWS\DESKTOP\CON%2099\8%20August\TEMP.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C:\Documents%20and%20Settings\geri.yin\Local%20Settings\Temporary%20Internet%20Files\OLKD3\IRENE\1999\Monthend\MAST_5.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NTS1\COMMON\Budget\BUD1997\BUDBOOK\5OPEXSUM\STMTEXP1.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E:\Business%20Planning\Budget%202011\1-Budget%20Templates%20Received\CC311-101_2011%20Budget%20Template-311-101-Feb%205v2.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E:\Budget%202010\Budget%20Templates%20Received%20-%20AM1\2010%20Budget%20-%20CC392.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th\YDrive\THESL\Finance\Internal\Team\Capital%20Services\Month%20End%20Reporting\2014\05.May\Reporting\FA%20Continuity%20Schedule\FA%20Data\Project%20mismatch%20201404%20WD5.xlsx"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nance/Tax/Tax%20Provision/Income%20Tax%202020/5.%20May%202020/2.%20AUC/2.%20May%202020%20AUC%20Tax%20Provision.xlsx"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C:\Users\ProfileDisk\nyeates\AppData\Local\Microsoft\Windows\INetCache\IE\UHFUE0YD\Guelph_Settlement_Updated_Filing_Requirements_Chapter2_Appendices_20151020.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Y:\Shared_Files\2012_tax\Tax%20Provision\2012-12-31%20-%20YE%20Tax%20Provision\TAX%20PROVISION\FINAL%20Workbooks\2012-12-31%20-%20Tax%20Provision%20-%20v30%20(Jan%2029%20TB)%20-%20FINAL.xlsm"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DATA\Finance$\Finance\Rates\_Alectra\Rate%20Applications\Rate%20Applications\2018%20EDR%20Application\4.%20Enersource%20Rate%20Zone\Attachment%2045%20ICM%20Model%20Enersource%20RZ.xlsx"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K:\OEB%20database%20v7%20d.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Reconciliation-INP"/>
      <sheetName val="Upside &amp; Downside-INP"/>
      <sheetName val="Annual Comparative-INP"/>
      <sheetName val="EVA-INP"/>
      <sheetName val="2000 Cash Flow"/>
      <sheetName val="Quarterly Comparative "/>
      <sheetName val="Quarterly Balance Sheet-INP"/>
      <sheetName val="2000 Balance Sheet-INP"/>
      <sheetName val="Cap. Exp. Analysis-INP"/>
      <sheetName val="2000 Plan P&amp;L"/>
      <sheetName val="2000 Corporate-INP"/>
      <sheetName val="2000 CIT-INP"/>
      <sheetName val="2000 Check-INP"/>
      <sheetName val="2000 Currency-INP"/>
      <sheetName val="2000 Coin-INP"/>
      <sheetName val="2000 ATM-INP"/>
      <sheetName val="2000 Compusafe-INP"/>
      <sheetName val="2000 Air Courier-INP"/>
      <sheetName val="2000 D&amp;J-INP"/>
      <sheetName val="2000 Guarding-INP"/>
      <sheetName val="2000 Monitoring-INP"/>
      <sheetName val="2000 Teller-INP"/>
      <sheetName val="2000 2key Safes-INP"/>
      <sheetName val="2000 Non-Val-INP"/>
      <sheetName val="2000 Other-INP"/>
      <sheetName val="1999 P&amp;L-INP"/>
      <sheetName val="1998 P&amp;L"/>
      <sheetName val="Capital Spending-INP"/>
      <sheetName val="Interest-INP"/>
      <sheetName val="CurTaxinp"/>
      <sheetName val="def_Taxes-INP"/>
      <sheetName val="Debt Rollforward-INP"/>
      <sheetName val="Module1"/>
      <sheetName val="Module2"/>
      <sheetName val="Salary Table"/>
      <sheetName val="Project List"/>
      <sheetName val="List for Summary"/>
      <sheetName val="Reference"/>
      <sheetName val="Control Sheet"/>
      <sheetName val="Sheet1"/>
    </sheetNames>
    <sheetDataSet>
      <sheetData sheetId="0"/>
      <sheetData sheetId="1"/>
      <sheetData sheetId="2" refreshError="1"/>
      <sheetData sheetId="3"/>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list"/>
      <sheetName val="Existing Rates"/>
      <sheetName val="Customer Profile"/>
      <sheetName val="Consumption Data"/>
      <sheetName val="Section 1.6"/>
      <sheetName val="Table 1-1 &amp; 1-2"/>
      <sheetName val="Bldg Permit Data"/>
      <sheetName val="Water and Sewer Loss"/>
      <sheetName val="Water Purchased From Region"/>
      <sheetName val="Sewer Purchased From Region"/>
      <sheetName val="DC Rates"/>
      <sheetName val="DC Revenue"/>
      <sheetName val="DC Reserves"/>
      <sheetName val="Budget summary"/>
      <sheetName val="Summary of Options"/>
      <sheetName val="Base Charge Summary"/>
      <sheetName val="Base Charge"/>
      <sheetName val="Water Uninflated"/>
      <sheetName val="Capital Funding Summary"/>
      <sheetName val="2005 Reserves"/>
      <sheetName val="Table 2-1"/>
      <sheetName val="Table 4-1"/>
      <sheetName val="Table 5-1"/>
      <sheetName val="Table 7-1"/>
      <sheetName val="Water Rate Summary"/>
      <sheetName val="Appendix E"/>
      <sheetName val="Appendix F"/>
      <sheetName val="Wastewater Rate Summary"/>
      <sheetName val="Table 2-2"/>
      <sheetName val="Table 4-2"/>
      <sheetName val="Table 5-2"/>
      <sheetName val="Table 7-2"/>
      <sheetName val="Water for Presentation"/>
      <sheetName val="Wastewater for Presentation"/>
      <sheetName val="Wastewater Uninflated"/>
      <sheetName val="Assumptions"/>
      <sheetName val="Table 3-1"/>
      <sheetName val="Pelham Watermains"/>
      <sheetName val="Fenwick Wastewater"/>
      <sheetName val="Fonthill Wastewater"/>
      <sheetName val="water operating sum"/>
      <sheetName val="waste operating sum"/>
      <sheetName val="Water"/>
      <sheetName val="Wastewater"/>
      <sheetName val="Rates Summa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sheetData sheetId="38" refreshError="1"/>
      <sheetData sheetId="39"/>
      <sheetData sheetId="40" refreshError="1"/>
      <sheetData sheetId="41" refreshError="1"/>
      <sheetData sheetId="42" refreshError="1"/>
      <sheetData sheetId="43" refreshError="1"/>
      <sheetData sheetId="44"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Industry TFP Calculations"/>
      <sheetName val="2. BM Database"/>
      <sheetName val="3. TFP Database"/>
      <sheetName val="4. OM&amp;A Calculation"/>
      <sheetName val="5. Capital Calculations for TFP"/>
      <sheetName val="6. Capital Calculations for BM"/>
      <sheetName val="7. OM&amp;A Price"/>
      <sheetName val="8. smart meter OM&amp;A adjustment"/>
      <sheetName val="9. Z variables"/>
      <sheetName val="10. Q Capital Data"/>
      <sheetName val="12. Q Output"/>
      <sheetName val="14. AWE cansim"/>
      <sheetName val="15. gdpipi fdd can"/>
      <sheetName val="17. Historical Asset Price"/>
      <sheetName val="18. data request responses"/>
      <sheetName val="19. 2012DR"/>
      <sheetName val="20. Late DR companies"/>
      <sheetName val="21. Aggregate HV charges"/>
      <sheetName val="22. HV-Related O&amp;M Exp"/>
      <sheetName val="23. LV Charges Included in BM"/>
      <sheetName val="24. 2012 data"/>
      <sheetName val="25. 2012 data raw "/>
      <sheetName val="26. data0211"/>
      <sheetName val="27. 2011 data "/>
      <sheetName val="28. 2010 data"/>
      <sheetName val="29. 2009 data"/>
      <sheetName val="30. 2008 data"/>
      <sheetName val="31. 2007 data"/>
      <sheetName val="32. 2006 data"/>
      <sheetName val="33. 2005 data"/>
      <sheetName val="34. 2004 data"/>
      <sheetName val="35. 2003 data"/>
      <sheetName val="36. 2002 data"/>
      <sheetName val="37. Gross Plant (2012)"/>
      <sheetName val="38. Gross Plant"/>
      <sheetName val="39. 1860 2012"/>
      <sheetName val="40. 1860 meter data"/>
      <sheetName val="41. Output data"/>
      <sheetName val="43. Company Selection"/>
      <sheetName val="44. Verification - Gross Plant"/>
      <sheetName val="45. Verification -  OM&amp;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3">
          <cell r="C3" t="str">
            <v>HVDS-LOW</v>
          </cell>
          <cell r="E3">
            <v>0.45</v>
          </cell>
        </row>
      </sheetData>
      <sheetData sheetId="20"/>
      <sheetData sheetId="21"/>
      <sheetData sheetId="22"/>
      <sheetData sheetId="23">
        <row r="1">
          <cell r="B1" t="str">
            <v>Distributor Data for Year ended Dec 31st, 2011</v>
          </cell>
          <cell r="C1">
            <v>0</v>
          </cell>
          <cell r="D1">
            <v>0</v>
          </cell>
          <cell r="E1" t="str">
            <v>Algoma Power Inc.</v>
          </cell>
          <cell r="F1" t="str">
            <v>Atikokan Hydro Inc.</v>
          </cell>
          <cell r="G1" t="str">
            <v>Bluewater Power Distribution Corporation</v>
          </cell>
          <cell r="H1" t="str">
            <v>Brant County Power Inc.</v>
          </cell>
          <cell r="I1" t="str">
            <v>Brantford Power Inc.</v>
          </cell>
          <cell r="J1" t="str">
            <v>Burlington Hydro Inc.</v>
          </cell>
          <cell r="K1" t="str">
            <v>Cambridge and North Dumfries Hydro Inc.</v>
          </cell>
          <cell r="L1" t="str">
            <v>Fort Erie (CNP)</v>
          </cell>
          <cell r="M1" t="str">
            <v>Centre Wellington Hydro Ltd.</v>
          </cell>
          <cell r="N1" t="str">
            <v>Chapleau Public Utilities Corporation</v>
          </cell>
          <cell r="O1" t="str">
            <v>Chatham-Kent Hydro Inc.</v>
          </cell>
          <cell r="P1" t="str">
            <v>Clinton Power Corporation</v>
          </cell>
          <cell r="Q1" t="str">
            <v>COLLUS Power Corporation</v>
          </cell>
          <cell r="R1" t="str">
            <v>Cooperative Hydro Embrun Inc.</v>
          </cell>
          <cell r="S1" t="str">
            <v>E.L.K. Energy Inc.</v>
          </cell>
          <cell r="T1" t="str">
            <v>Enersource Hydro Mississauga Inc.</v>
          </cell>
          <cell r="U1" t="str">
            <v>EnWin Utilities Ltd.</v>
          </cell>
          <cell r="V1" t="str">
            <v>Erie Thames Powerlines Corporation</v>
          </cell>
          <cell r="W1" t="str">
            <v>Espanola Regional Hydro Distribution Corporation</v>
          </cell>
          <cell r="X1" t="str">
            <v>Essex Powerlines Corporation</v>
          </cell>
          <cell r="Y1" t="str">
            <v>Festival Hydro Inc.</v>
          </cell>
          <cell r="Z1" t="str">
            <v>Fort Frances Power Corporation</v>
          </cell>
          <cell r="AA1" t="str">
            <v>Greater Sudbury Hydro Inc.</v>
          </cell>
          <cell r="AB1" t="str">
            <v>Grimsby Power Incorporated</v>
          </cell>
          <cell r="AC1" t="str">
            <v>Guelph Hydro Electric Systems Inc.</v>
          </cell>
          <cell r="AD1" t="str">
            <v>Haldimand County Hydro Inc.</v>
          </cell>
          <cell r="AE1" t="str">
            <v>Halton Hills Hydro Inc.</v>
          </cell>
          <cell r="AF1" t="str">
            <v>Hearst Power Distribution Company Limited</v>
          </cell>
          <cell r="AG1" t="str">
            <v>Horizon Utilities Corporation</v>
          </cell>
          <cell r="AH1" t="str">
            <v>Hydro 2000 Inc.</v>
          </cell>
          <cell r="AI1" t="str">
            <v>Hydro Hawkesbury Inc.</v>
          </cell>
          <cell r="AJ1" t="str">
            <v>Hydro One Brampton Networks Inc.</v>
          </cell>
          <cell r="AK1" t="str">
            <v>Hydro One Networks Inc.</v>
          </cell>
          <cell r="AL1" t="str">
            <v>Hydro Ottawa Limited</v>
          </cell>
          <cell r="AM1" t="str">
            <v>Innisfil Hydro Distribution Systems Limited</v>
          </cell>
          <cell r="AN1" t="str">
            <v>Kenora Hydro Electric Corporation Ltd.</v>
          </cell>
          <cell r="AO1" t="str">
            <v>Kingston Hydro Corporation</v>
          </cell>
          <cell r="AP1" t="str">
            <v>Kitchener-Wilmot Hydro Inc.</v>
          </cell>
          <cell r="AQ1" t="str">
            <v>Lakefront Utilities Inc.</v>
          </cell>
          <cell r="AR1" t="str">
            <v>Lakeland Power Distribution Ltd.</v>
          </cell>
          <cell r="AS1" t="str">
            <v>London Hydro Inc.</v>
          </cell>
          <cell r="AT1" t="str">
            <v>Middlesex Power Distribution Corporation</v>
          </cell>
          <cell r="AU1" t="str">
            <v>Midland Power Utility Corporation</v>
          </cell>
          <cell r="AV1" t="str">
            <v>Milton Hydro Distribution Inc.</v>
          </cell>
          <cell r="AW1" t="str">
            <v>Newmarket - Tay Power Distribution Ltd.</v>
          </cell>
          <cell r="AX1" t="str">
            <v>Niagara Peninsula Energy Inc.</v>
          </cell>
          <cell r="AY1" t="str">
            <v>Niagara-on-the-Lake Hydro Inc.</v>
          </cell>
          <cell r="AZ1" t="str">
            <v>Norfolk Power Distribution Inc.</v>
          </cell>
          <cell r="BA1" t="str">
            <v>North Bay Hydro Distribution Limited</v>
          </cell>
          <cell r="BB1" t="str">
            <v>Northern Ontario Wires Inc.</v>
          </cell>
          <cell r="BC1" t="str">
            <v>Oakville Hydro Electricity Distribution Inc.</v>
          </cell>
          <cell r="BD1" t="str">
            <v>Orangeville Hydro Limited</v>
          </cell>
          <cell r="BE1" t="str">
            <v>Orillia Power Distribution Corporation</v>
          </cell>
          <cell r="BF1" t="str">
            <v>Oshawa PUC Networks Inc.</v>
          </cell>
          <cell r="BG1" t="str">
            <v>Ottawa River Power Corporation</v>
          </cell>
          <cell r="BH1" t="str">
            <v>Parry Sound Power Corporation</v>
          </cell>
          <cell r="BI1" t="str">
            <v>Peterborough Distribution Incorporated</v>
          </cell>
          <cell r="BJ1" t="str">
            <v>Port Colborne (CNP)</v>
          </cell>
          <cell r="BK1" t="str">
            <v>PowerStream Inc.</v>
          </cell>
          <cell r="BL1" t="str">
            <v>PUC Distribution Inc.</v>
          </cell>
          <cell r="BM1" t="str">
            <v>Renfrew Hydro Inc.</v>
          </cell>
          <cell r="BN1" t="str">
            <v>Rideau St. Lawrence Distribution Inc.</v>
          </cell>
          <cell r="BO1" t="str">
            <v>Sioux Lookout Hydro Inc.</v>
          </cell>
          <cell r="BP1" t="str">
            <v>St. Thomas Energy Inc.</v>
          </cell>
          <cell r="BQ1" t="str">
            <v>Thunder Bay Hydro Electricity Distribution Inc.</v>
          </cell>
          <cell r="BR1" t="str">
            <v>Tillsonburg Hydro Inc.</v>
          </cell>
          <cell r="BS1" t="str">
            <v>Toronto Hydro-Electric System Limited</v>
          </cell>
          <cell r="BT1" t="str">
            <v>Veridian Connections Inc.</v>
          </cell>
          <cell r="BU1" t="str">
            <v>Wasaga Distribution Inc.</v>
          </cell>
          <cell r="BV1" t="str">
            <v>Waterloo North Hydro Inc.</v>
          </cell>
          <cell r="BW1" t="str">
            <v>Welland Hydro-Electric System Corp.</v>
          </cell>
          <cell r="BX1" t="str">
            <v>Wellington North Power Inc.</v>
          </cell>
          <cell r="BY1" t="str">
            <v>West Coast Huron Energy Inc.</v>
          </cell>
          <cell r="BZ1" t="str">
            <v>West Perth Power Inc.</v>
          </cell>
          <cell r="CA1" t="str">
            <v>Westario Power Inc.</v>
          </cell>
          <cell r="CB1" t="str">
            <v>Whitby Hydro Electric Corporation</v>
          </cell>
          <cell r="CC1" t="str">
            <v>Woodstock Hydro Services Inc.</v>
          </cell>
          <cell r="CD1" t="str">
            <v>Eastern Ontario Power Inc.</v>
          </cell>
        </row>
        <row r="2">
          <cell r="B2" t="str">
            <v>PEG Variables</v>
          </cell>
          <cell r="C2" t="str">
            <v>Name</v>
          </cell>
          <cell r="D2" t="str">
            <v>Year</v>
          </cell>
          <cell r="E2">
            <v>0</v>
          </cell>
          <cell r="F2">
            <v>0</v>
          </cell>
          <cell r="G2">
            <v>0</v>
          </cell>
          <cell r="H2">
            <v>0</v>
          </cell>
          <cell r="I2">
            <v>0</v>
          </cell>
          <cell r="J2">
            <v>0</v>
          </cell>
          <cell r="K2">
            <v>0</v>
          </cell>
          <cell r="L2">
            <v>0</v>
          </cell>
          <cell r="M2">
            <v>0</v>
          </cell>
          <cell r="N2">
            <v>0</v>
          </cell>
          <cell r="O2">
            <v>0</v>
          </cell>
          <cell r="P2">
            <v>0</v>
          </cell>
          <cell r="Q2">
            <v>0</v>
          </cell>
          <cell r="R2">
            <v>0</v>
          </cell>
          <cell r="S2">
            <v>0</v>
          </cell>
          <cell r="T2">
            <v>0</v>
          </cell>
          <cell r="U2">
            <v>0</v>
          </cell>
          <cell r="V2">
            <v>0</v>
          </cell>
          <cell r="W2">
            <v>0</v>
          </cell>
          <cell r="X2">
            <v>0</v>
          </cell>
          <cell r="Y2">
            <v>0</v>
          </cell>
          <cell r="Z2">
            <v>0</v>
          </cell>
          <cell r="AA2">
            <v>0</v>
          </cell>
          <cell r="AB2">
            <v>0</v>
          </cell>
          <cell r="AC2">
            <v>0</v>
          </cell>
          <cell r="AD2">
            <v>0</v>
          </cell>
          <cell r="AE2">
            <v>0</v>
          </cell>
          <cell r="AF2">
            <v>0</v>
          </cell>
          <cell r="AG2">
            <v>0</v>
          </cell>
          <cell r="AH2">
            <v>0</v>
          </cell>
          <cell r="AI2">
            <v>0</v>
          </cell>
          <cell r="AJ2">
            <v>0</v>
          </cell>
          <cell r="AK2">
            <v>0</v>
          </cell>
          <cell r="AL2">
            <v>0</v>
          </cell>
          <cell r="AM2">
            <v>0</v>
          </cell>
          <cell r="AN2">
            <v>0</v>
          </cell>
          <cell r="AO2">
            <v>0</v>
          </cell>
          <cell r="AP2">
            <v>0</v>
          </cell>
          <cell r="AQ2">
            <v>0</v>
          </cell>
          <cell r="AR2">
            <v>0</v>
          </cell>
          <cell r="AS2">
            <v>0</v>
          </cell>
          <cell r="AT2">
            <v>0</v>
          </cell>
          <cell r="AU2">
            <v>0</v>
          </cell>
          <cell r="AV2">
            <v>0</v>
          </cell>
          <cell r="AW2">
            <v>0</v>
          </cell>
          <cell r="AX2">
            <v>0</v>
          </cell>
          <cell r="AY2">
            <v>0</v>
          </cell>
          <cell r="AZ2">
            <v>0</v>
          </cell>
          <cell r="BA2">
            <v>0</v>
          </cell>
          <cell r="BB2">
            <v>0</v>
          </cell>
          <cell r="BC2">
            <v>0</v>
          </cell>
          <cell r="BD2">
            <v>0</v>
          </cell>
          <cell r="BE2">
            <v>0</v>
          </cell>
          <cell r="BF2">
            <v>0</v>
          </cell>
          <cell r="BG2">
            <v>0</v>
          </cell>
          <cell r="BH2">
            <v>0</v>
          </cell>
          <cell r="BI2">
            <v>0</v>
          </cell>
          <cell r="BJ2">
            <v>0</v>
          </cell>
          <cell r="BK2">
            <v>0</v>
          </cell>
          <cell r="BL2">
            <v>0</v>
          </cell>
          <cell r="BM2">
            <v>0</v>
          </cell>
          <cell r="BN2">
            <v>0</v>
          </cell>
          <cell r="BO2">
            <v>0</v>
          </cell>
          <cell r="BP2">
            <v>0</v>
          </cell>
          <cell r="BQ2">
            <v>0</v>
          </cell>
          <cell r="BR2">
            <v>0</v>
          </cell>
          <cell r="BS2">
            <v>0</v>
          </cell>
          <cell r="BT2">
            <v>0</v>
          </cell>
          <cell r="BU2">
            <v>0</v>
          </cell>
          <cell r="BV2">
            <v>0</v>
          </cell>
          <cell r="BW2">
            <v>0</v>
          </cell>
          <cell r="BX2">
            <v>0</v>
          </cell>
          <cell r="BY2">
            <v>0</v>
          </cell>
          <cell r="BZ2">
            <v>0</v>
          </cell>
          <cell r="CA2">
            <v>0</v>
          </cell>
          <cell r="CB2">
            <v>0</v>
          </cell>
          <cell r="CC2">
            <v>0</v>
          </cell>
          <cell r="CD2">
            <v>0</v>
          </cell>
        </row>
        <row r="3">
          <cell r="D3">
            <v>0</v>
          </cell>
          <cell r="E3">
            <v>0</v>
          </cell>
          <cell r="F3">
            <v>0</v>
          </cell>
          <cell r="G3">
            <v>0</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cell r="AB3">
            <v>0</v>
          </cell>
          <cell r="AC3">
            <v>0</v>
          </cell>
          <cell r="AD3">
            <v>0</v>
          </cell>
          <cell r="AE3">
            <v>0</v>
          </cell>
          <cell r="AF3">
            <v>0</v>
          </cell>
          <cell r="AG3">
            <v>0</v>
          </cell>
          <cell r="AH3">
            <v>0</v>
          </cell>
          <cell r="AI3">
            <v>0</v>
          </cell>
          <cell r="AJ3">
            <v>0</v>
          </cell>
          <cell r="AK3">
            <v>0</v>
          </cell>
          <cell r="AL3">
            <v>0</v>
          </cell>
          <cell r="AM3">
            <v>0</v>
          </cell>
          <cell r="AN3">
            <v>0</v>
          </cell>
          <cell r="AO3">
            <v>0</v>
          </cell>
          <cell r="AP3">
            <v>0</v>
          </cell>
          <cell r="AQ3">
            <v>0</v>
          </cell>
          <cell r="AR3">
            <v>0</v>
          </cell>
          <cell r="AS3">
            <v>0</v>
          </cell>
          <cell r="AT3">
            <v>0</v>
          </cell>
          <cell r="AU3">
            <v>0</v>
          </cell>
          <cell r="AV3">
            <v>0</v>
          </cell>
          <cell r="AW3">
            <v>0</v>
          </cell>
          <cell r="AX3">
            <v>0</v>
          </cell>
          <cell r="AY3">
            <v>0</v>
          </cell>
          <cell r="AZ3">
            <v>0</v>
          </cell>
          <cell r="BA3">
            <v>0</v>
          </cell>
          <cell r="BB3">
            <v>0</v>
          </cell>
          <cell r="BC3">
            <v>0</v>
          </cell>
          <cell r="BD3">
            <v>0</v>
          </cell>
          <cell r="BE3">
            <v>0</v>
          </cell>
          <cell r="BF3">
            <v>0</v>
          </cell>
          <cell r="BG3">
            <v>0</v>
          </cell>
          <cell r="BH3">
            <v>0</v>
          </cell>
          <cell r="BI3">
            <v>0</v>
          </cell>
          <cell r="BJ3">
            <v>0</v>
          </cell>
          <cell r="BK3">
            <v>0</v>
          </cell>
          <cell r="BL3">
            <v>0</v>
          </cell>
          <cell r="BM3">
            <v>0</v>
          </cell>
          <cell r="BN3">
            <v>0</v>
          </cell>
          <cell r="BO3">
            <v>0</v>
          </cell>
          <cell r="BP3">
            <v>0</v>
          </cell>
          <cell r="BQ3">
            <v>0</v>
          </cell>
          <cell r="BR3">
            <v>0</v>
          </cell>
          <cell r="BS3">
            <v>0</v>
          </cell>
          <cell r="BT3">
            <v>0</v>
          </cell>
          <cell r="BU3">
            <v>0</v>
          </cell>
          <cell r="BV3">
            <v>0</v>
          </cell>
          <cell r="BW3">
            <v>0</v>
          </cell>
          <cell r="BX3">
            <v>0</v>
          </cell>
          <cell r="BY3">
            <v>0</v>
          </cell>
          <cell r="BZ3">
            <v>0</v>
          </cell>
          <cell r="CA3">
            <v>0</v>
          </cell>
          <cell r="CB3">
            <v>0</v>
          </cell>
          <cell r="CC3">
            <v>0</v>
          </cell>
          <cell r="CD3">
            <v>0</v>
          </cell>
        </row>
        <row r="4">
          <cell r="B4" t="str">
            <v>Total Plant in Service</v>
          </cell>
          <cell r="C4" t="str">
            <v>PTOT</v>
          </cell>
          <cell r="D4">
            <v>2011</v>
          </cell>
          <cell r="E4">
            <v>125850094.08999999</v>
          </cell>
          <cell r="F4">
            <v>5224251.2700000005</v>
          </cell>
          <cell r="G4">
            <v>112634407</v>
          </cell>
          <cell r="H4">
            <v>29895756.27</v>
          </cell>
          <cell r="I4">
            <v>96442334.849999994</v>
          </cell>
          <cell r="J4">
            <v>234956170.01999998</v>
          </cell>
          <cell r="K4">
            <v>192413506</v>
          </cell>
          <cell r="L4">
            <v>93206044.000000015</v>
          </cell>
          <cell r="M4">
            <v>17807505.149999999</v>
          </cell>
          <cell r="N4">
            <v>2107829.7799999998</v>
          </cell>
          <cell r="O4">
            <v>89517793.439999983</v>
          </cell>
          <cell r="P4" t="e">
            <v>#N/A</v>
          </cell>
          <cell r="Q4">
            <v>38428841.859999999</v>
          </cell>
          <cell r="R4">
            <v>3522012.040000001</v>
          </cell>
          <cell r="S4">
            <v>26499928.68</v>
          </cell>
          <cell r="T4">
            <v>874218682.37999988</v>
          </cell>
          <cell r="U4">
            <v>319618707.81</v>
          </cell>
          <cell r="V4">
            <v>42335149.559999995</v>
          </cell>
          <cell r="W4">
            <v>7467515.2400000012</v>
          </cell>
          <cell r="X4">
            <v>63672138.839999996</v>
          </cell>
          <cell r="Y4">
            <v>84310398.670000002</v>
          </cell>
          <cell r="Z4">
            <v>10629132.750000002</v>
          </cell>
          <cell r="AA4">
            <v>188982217.20999998</v>
          </cell>
          <cell r="AB4">
            <v>30819371.670000002</v>
          </cell>
          <cell r="AC4">
            <v>191891362.99000001</v>
          </cell>
          <cell r="AD4">
            <v>66179542.329999998</v>
          </cell>
          <cell r="AE4">
            <v>57800219</v>
          </cell>
          <cell r="AF4">
            <v>3872939.17</v>
          </cell>
          <cell r="AG4">
            <v>676539038.45999992</v>
          </cell>
          <cell r="AH4">
            <v>1089603.08</v>
          </cell>
          <cell r="AI4">
            <v>3885578.19</v>
          </cell>
          <cell r="AJ4">
            <v>637549843.93000007</v>
          </cell>
          <cell r="AK4">
            <v>7860833259.8099995</v>
          </cell>
          <cell r="AL4">
            <v>1160073945.05</v>
          </cell>
          <cell r="AM4">
            <v>59865833.889999986</v>
          </cell>
          <cell r="AN4">
            <v>15360882.779999999</v>
          </cell>
          <cell r="AO4">
            <v>51115070</v>
          </cell>
          <cell r="AP4">
            <v>329642639.25</v>
          </cell>
          <cell r="AQ4">
            <v>21795982.379999999</v>
          </cell>
          <cell r="AR4">
            <v>30524987.689999998</v>
          </cell>
          <cell r="AS4">
            <v>408055347.51999998</v>
          </cell>
          <cell r="AT4">
            <v>21175696.340000004</v>
          </cell>
          <cell r="AU4">
            <v>24671443.300000001</v>
          </cell>
          <cell r="AV4">
            <v>144101184</v>
          </cell>
          <cell r="AW4">
            <v>119443795.72000001</v>
          </cell>
          <cell r="AX4">
            <v>218322705.93999997</v>
          </cell>
          <cell r="AY4">
            <v>46762239.200000003</v>
          </cell>
          <cell r="AZ4">
            <v>88030720.170000002</v>
          </cell>
          <cell r="BA4">
            <v>100796808.36000001</v>
          </cell>
          <cell r="BB4">
            <v>7865405.7200000007</v>
          </cell>
          <cell r="BC4">
            <v>270625467.22000003</v>
          </cell>
          <cell r="BD4">
            <v>35782607.49000001</v>
          </cell>
          <cell r="BE4">
            <v>34333810.549999997</v>
          </cell>
          <cell r="BF4">
            <v>172069560.06000003</v>
          </cell>
          <cell r="BG4">
            <v>26471326.210000005</v>
          </cell>
          <cell r="BH4">
            <v>12139958.049999999</v>
          </cell>
          <cell r="BI4">
            <v>90945334.389999971</v>
          </cell>
          <cell r="BJ4">
            <v>16752395.579999998</v>
          </cell>
          <cell r="BK4">
            <v>1619407126.1500003</v>
          </cell>
          <cell r="BL4">
            <v>99682620</v>
          </cell>
          <cell r="BM4">
            <v>13229840.120000001</v>
          </cell>
          <cell r="BN4">
            <v>6974954.9600000009</v>
          </cell>
          <cell r="BO4">
            <v>8575068.2000000011</v>
          </cell>
          <cell r="BP4">
            <v>48155190.470000006</v>
          </cell>
          <cell r="BQ4">
            <v>166583882.19999999</v>
          </cell>
          <cell r="BR4">
            <v>18150571.300000001</v>
          </cell>
          <cell r="BS4">
            <v>4902256189.1300001</v>
          </cell>
          <cell r="BT4">
            <v>385442693</v>
          </cell>
          <cell r="BU4">
            <v>24550154.629999999</v>
          </cell>
          <cell r="BV4">
            <v>292818499</v>
          </cell>
          <cell r="BW4">
            <v>52258110.830000006</v>
          </cell>
          <cell r="BX4">
            <v>11566919.860000001</v>
          </cell>
          <cell r="BY4">
            <v>6465698</v>
          </cell>
          <cell r="BZ4" t="e">
            <v>#N/A</v>
          </cell>
          <cell r="CA4">
            <v>54544098</v>
          </cell>
          <cell r="CB4">
            <v>161115415.54999998</v>
          </cell>
          <cell r="CC4">
            <v>47355941.629999995</v>
          </cell>
          <cell r="CD4">
            <v>0</v>
          </cell>
        </row>
        <row r="5">
          <cell r="B5" t="str">
            <v>Accumulated Amortization</v>
          </cell>
          <cell r="C5" t="str">
            <v>ACCDEP</v>
          </cell>
          <cell r="D5">
            <v>2011</v>
          </cell>
          <cell r="E5">
            <v>-52122906.090000004</v>
          </cell>
          <cell r="F5">
            <v>-3124959.67</v>
          </cell>
          <cell r="G5">
            <v>-48565489</v>
          </cell>
          <cell r="H5">
            <v>-10572447.83</v>
          </cell>
          <cell r="I5">
            <v>-30219185.079999998</v>
          </cell>
          <cell r="J5">
            <v>-125888831.08</v>
          </cell>
          <cell r="K5">
            <v>-90948461</v>
          </cell>
          <cell r="L5">
            <v>-39173508.390000001</v>
          </cell>
          <cell r="M5">
            <v>-9831269.0199999996</v>
          </cell>
          <cell r="N5">
            <v>-1364869.56</v>
          </cell>
          <cell r="O5">
            <v>-35994406.350000001</v>
          </cell>
          <cell r="P5" t="e">
            <v>#N/A</v>
          </cell>
          <cell r="Q5">
            <v>-14872687.140000001</v>
          </cell>
          <cell r="R5">
            <v>-1251985.6499999999</v>
          </cell>
          <cell r="S5">
            <v>-14871786.390000001</v>
          </cell>
          <cell r="T5">
            <v>-425820957.5</v>
          </cell>
          <cell r="U5">
            <v>-130864724.44</v>
          </cell>
          <cell r="V5">
            <v>-14546687.220000001</v>
          </cell>
          <cell r="W5">
            <v>-4891084.3899999997</v>
          </cell>
          <cell r="X5">
            <v>-18481858.18</v>
          </cell>
          <cell r="Y5">
            <v>-46584221.289999999</v>
          </cell>
          <cell r="Z5">
            <v>-7758541.1600000001</v>
          </cell>
          <cell r="AA5">
            <v>-108870023.64</v>
          </cell>
          <cell r="AB5">
            <v>-13605416.74</v>
          </cell>
          <cell r="AC5">
            <v>-49185489.840000004</v>
          </cell>
          <cell r="AD5">
            <v>-25539682.400000002</v>
          </cell>
          <cell r="AE5">
            <v>-21309808</v>
          </cell>
          <cell r="AF5">
            <v>-3163486.41</v>
          </cell>
          <cell r="AG5">
            <v>-325707010.31999999</v>
          </cell>
          <cell r="AH5">
            <v>-486335.76</v>
          </cell>
          <cell r="AI5">
            <v>-1779449.81</v>
          </cell>
          <cell r="AJ5">
            <v>-258823741.33000001</v>
          </cell>
          <cell r="AK5">
            <v>-3024138817.3400002</v>
          </cell>
          <cell r="AL5">
            <v>-437985696.65000004</v>
          </cell>
          <cell r="AM5">
            <v>-27938674.370000001</v>
          </cell>
          <cell r="AN5">
            <v>-6780060.5800000001</v>
          </cell>
          <cell r="AO5">
            <v>-19543782</v>
          </cell>
          <cell r="AP5">
            <v>-133068380.33</v>
          </cell>
          <cell r="AQ5">
            <v>-8338498.3799999999</v>
          </cell>
          <cell r="AR5">
            <v>-10548742.58</v>
          </cell>
          <cell r="AS5">
            <v>-180949327.31999999</v>
          </cell>
          <cell r="AT5">
            <v>-11432833.890000001</v>
          </cell>
          <cell r="AU5">
            <v>-12270092.02</v>
          </cell>
          <cell r="AV5">
            <v>-61079639</v>
          </cell>
          <cell r="AW5">
            <v>-47531257</v>
          </cell>
          <cell r="AX5">
            <v>-104858659.13</v>
          </cell>
          <cell r="AY5">
            <v>-21171345.039999999</v>
          </cell>
          <cell r="AZ5">
            <v>-28096543.640000001</v>
          </cell>
          <cell r="BA5">
            <v>-51556263.5</v>
          </cell>
          <cell r="BB5">
            <v>-3468334.68</v>
          </cell>
          <cell r="BC5">
            <v>-92913946.400000006</v>
          </cell>
          <cell r="BD5">
            <v>-17739126.059999999</v>
          </cell>
          <cell r="BE5">
            <v>-18004651.289999999</v>
          </cell>
          <cell r="BF5">
            <v>-82243764.090000004</v>
          </cell>
          <cell r="BG5">
            <v>-16998913.510000002</v>
          </cell>
          <cell r="BH5">
            <v>-7400061.8200000003</v>
          </cell>
          <cell r="BI5">
            <v>-33043910.699999999</v>
          </cell>
          <cell r="BJ5">
            <v>-2707144.5300000003</v>
          </cell>
          <cell r="BK5">
            <v>-664848363.53999996</v>
          </cell>
          <cell r="BL5">
            <v>-49620201</v>
          </cell>
          <cell r="BM5">
            <v>-8580105.6899999995</v>
          </cell>
          <cell r="BN5">
            <v>-2232001.13</v>
          </cell>
          <cell r="BO5">
            <v>-3236651.6</v>
          </cell>
          <cell r="BP5">
            <v>-22001262.23</v>
          </cell>
          <cell r="BQ5">
            <v>-90481827.459999993</v>
          </cell>
          <cell r="BR5">
            <v>-9385731.8499999996</v>
          </cell>
          <cell r="BS5">
            <v>-2424230703.5600004</v>
          </cell>
          <cell r="BT5">
            <v>-198080627</v>
          </cell>
          <cell r="BU5">
            <v>-10758555.029999999</v>
          </cell>
          <cell r="BV5">
            <v>-113739171</v>
          </cell>
          <cell r="BW5">
            <v>-27863508.84</v>
          </cell>
          <cell r="BX5">
            <v>-6335545.21</v>
          </cell>
          <cell r="BY5">
            <v>-2126235</v>
          </cell>
          <cell r="BZ5" t="e">
            <v>#N/A</v>
          </cell>
          <cell r="CA5">
            <v>-17079279</v>
          </cell>
          <cell r="CB5">
            <v>-70410934.049999997</v>
          </cell>
          <cell r="CC5">
            <v>-19260341.66</v>
          </cell>
          <cell r="CD5">
            <v>0</v>
          </cell>
        </row>
        <row r="6">
          <cell r="B6" t="str">
            <v>Amortization Expense</v>
          </cell>
          <cell r="D6">
            <v>0</v>
          </cell>
          <cell r="E6">
            <v>0</v>
          </cell>
          <cell r="F6">
            <v>0</v>
          </cell>
          <cell r="G6">
            <v>0</v>
          </cell>
          <cell r="H6">
            <v>0</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v>
          </cell>
          <cell r="CC6">
            <v>0</v>
          </cell>
          <cell r="CD6">
            <v>0</v>
          </cell>
        </row>
        <row r="7">
          <cell r="B7" t="str">
            <v>Plant Additions</v>
          </cell>
          <cell r="C7" t="str">
            <v>PADD</v>
          </cell>
          <cell r="D7">
            <v>2011</v>
          </cell>
          <cell r="E7">
            <v>10996795</v>
          </cell>
          <cell r="F7">
            <v>77623</v>
          </cell>
          <cell r="G7">
            <v>5392223</v>
          </cell>
          <cell r="H7">
            <v>2818212</v>
          </cell>
          <cell r="I7">
            <v>4877144</v>
          </cell>
          <cell r="J7">
            <v>10310227.59</v>
          </cell>
          <cell r="K7">
            <v>9845215</v>
          </cell>
          <cell r="L7">
            <v>4418807.84</v>
          </cell>
          <cell r="M7">
            <v>778339.9</v>
          </cell>
          <cell r="N7">
            <v>10450.210000000001</v>
          </cell>
          <cell r="O7">
            <v>5234718.66</v>
          </cell>
          <cell r="P7" t="e">
            <v>#N/A</v>
          </cell>
          <cell r="Q7">
            <v>2074625.41</v>
          </cell>
          <cell r="R7">
            <v>66424.399999999994</v>
          </cell>
          <cell r="S7">
            <v>480331.29000000004</v>
          </cell>
          <cell r="T7">
            <v>48923842.310000002</v>
          </cell>
          <cell r="U7">
            <v>14352978</v>
          </cell>
          <cell r="V7">
            <v>2786470</v>
          </cell>
          <cell r="W7">
            <v>333755.63</v>
          </cell>
          <cell r="X7">
            <v>6166331.3300000001</v>
          </cell>
          <cell r="Y7">
            <v>3621283</v>
          </cell>
          <cell r="Z7">
            <v>11146.800000000001</v>
          </cell>
          <cell r="AA7">
            <v>7725292.7000000002</v>
          </cell>
          <cell r="AB7">
            <v>1226678.3999999999</v>
          </cell>
          <cell r="AC7">
            <v>24307230</v>
          </cell>
          <cell r="AD7">
            <v>4947158</v>
          </cell>
          <cell r="AE7">
            <v>4345429</v>
          </cell>
          <cell r="AF7">
            <v>28364.66</v>
          </cell>
          <cell r="AG7">
            <v>39548836</v>
          </cell>
          <cell r="AH7">
            <v>65521.440000000002</v>
          </cell>
          <cell r="AI7">
            <v>188178.68</v>
          </cell>
          <cell r="AJ7">
            <v>38257711</v>
          </cell>
          <cell r="AK7">
            <v>730752993</v>
          </cell>
          <cell r="AL7">
            <v>81912537</v>
          </cell>
          <cell r="AM7">
            <v>3605881</v>
          </cell>
          <cell r="AN7">
            <v>661400.84</v>
          </cell>
          <cell r="AO7">
            <v>6208435</v>
          </cell>
          <cell r="AP7">
            <v>22909723.449999999</v>
          </cell>
          <cell r="AQ7">
            <v>1355825.79</v>
          </cell>
          <cell r="AR7">
            <v>2535288.7999999998</v>
          </cell>
          <cell r="AS7">
            <v>29231897.609999999</v>
          </cell>
          <cell r="AT7">
            <v>1279610.8400000001</v>
          </cell>
          <cell r="AU7">
            <v>1040739.82</v>
          </cell>
          <cell r="AV7">
            <v>9625504.5500000007</v>
          </cell>
          <cell r="AW7">
            <v>6432585.7800000003</v>
          </cell>
          <cell r="AX7">
            <v>9922020</v>
          </cell>
          <cell r="AY7">
            <v>2100669.59</v>
          </cell>
          <cell r="AZ7">
            <v>5761971.7999999998</v>
          </cell>
          <cell r="BA7">
            <v>7483082.4199999999</v>
          </cell>
          <cell r="BB7">
            <v>1430450.2</v>
          </cell>
          <cell r="BC7">
            <v>29860999.989999998</v>
          </cell>
          <cell r="BD7">
            <v>1597404.52</v>
          </cell>
          <cell r="BE7">
            <v>1899562</v>
          </cell>
          <cell r="BF7">
            <v>18284376</v>
          </cell>
          <cell r="BG7">
            <v>767212.21</v>
          </cell>
          <cell r="BH7">
            <v>353225.53</v>
          </cell>
          <cell r="BI7">
            <v>6203278</v>
          </cell>
          <cell r="BJ7">
            <v>1409893.3900000001</v>
          </cell>
          <cell r="BK7">
            <v>113399335.43000001</v>
          </cell>
          <cell r="BL7">
            <v>12862025</v>
          </cell>
          <cell r="BM7">
            <v>518263</v>
          </cell>
          <cell r="BN7">
            <v>516578</v>
          </cell>
          <cell r="BO7">
            <v>325819.82</v>
          </cell>
          <cell r="BP7">
            <v>2031855.44</v>
          </cell>
          <cell r="BQ7">
            <v>11195367</v>
          </cell>
          <cell r="BR7">
            <v>821257</v>
          </cell>
          <cell r="BS7">
            <v>470688548.31999999</v>
          </cell>
          <cell r="BT7">
            <v>25290429</v>
          </cell>
          <cell r="BU7">
            <v>617100.76</v>
          </cell>
          <cell r="BV7">
            <v>38214923</v>
          </cell>
          <cell r="BW7">
            <v>2484168</v>
          </cell>
          <cell r="BX7">
            <v>576440.37</v>
          </cell>
          <cell r="BY7">
            <v>492367</v>
          </cell>
          <cell r="BZ7" t="e">
            <v>#N/A</v>
          </cell>
          <cell r="CA7">
            <v>4329738</v>
          </cell>
          <cell r="CB7">
            <v>5080096</v>
          </cell>
          <cell r="CC7">
            <v>6422281.9800000004</v>
          </cell>
          <cell r="CD7">
            <v>1003911.56</v>
          </cell>
        </row>
        <row r="8">
          <cell r="B8" t="str">
            <v>OM&amp;A Expense</v>
          </cell>
          <cell r="C8" t="str">
            <v>COMA</v>
          </cell>
          <cell r="D8">
            <v>2011</v>
          </cell>
          <cell r="E8">
            <v>9716668.379999999</v>
          </cell>
          <cell r="F8">
            <v>933668.64</v>
          </cell>
          <cell r="G8">
            <v>10829934</v>
          </cell>
          <cell r="H8">
            <v>4555301.87</v>
          </cell>
          <cell r="I8">
            <v>6704261.8000000007</v>
          </cell>
          <cell r="J8">
            <v>14278410.779999999</v>
          </cell>
          <cell r="K8">
            <v>10613508</v>
          </cell>
          <cell r="L8">
            <v>5221144.63</v>
          </cell>
          <cell r="M8">
            <v>1924698.5699999998</v>
          </cell>
          <cell r="N8">
            <v>531716.38</v>
          </cell>
          <cell r="O8">
            <v>6550637.2800000012</v>
          </cell>
          <cell r="P8" t="e">
            <v>#N/A</v>
          </cell>
          <cell r="Q8">
            <v>4012963.25</v>
          </cell>
          <cell r="R8">
            <v>531002.76</v>
          </cell>
          <cell r="S8">
            <v>2069968.6400000004</v>
          </cell>
          <cell r="T8">
            <v>42768101.390000001</v>
          </cell>
          <cell r="U8">
            <v>22397702.23</v>
          </cell>
          <cell r="V8">
            <v>5670359.0700000003</v>
          </cell>
          <cell r="W8">
            <v>1050769.625</v>
          </cell>
          <cell r="X8">
            <v>5385334.6500000004</v>
          </cell>
          <cell r="Y8">
            <v>3908316.23</v>
          </cell>
          <cell r="Z8">
            <v>1291776.72</v>
          </cell>
          <cell r="AA8">
            <v>12049089.35</v>
          </cell>
          <cell r="AB8">
            <v>2078668.08</v>
          </cell>
          <cell r="AC8">
            <v>12594875.43</v>
          </cell>
          <cell r="AD8">
            <v>7171214.3900000006</v>
          </cell>
          <cell r="AE8">
            <v>4766673</v>
          </cell>
          <cell r="AF8">
            <v>810198.53999999992</v>
          </cell>
          <cell r="AG8">
            <v>40753989.579999998</v>
          </cell>
          <cell r="AH8">
            <v>301314.90000000008</v>
          </cell>
          <cell r="AI8">
            <v>891994.29999999993</v>
          </cell>
          <cell r="AJ8">
            <v>19508263.439999998</v>
          </cell>
          <cell r="AK8">
            <v>524798322.97000003</v>
          </cell>
          <cell r="AL8">
            <v>56871338.349999994</v>
          </cell>
          <cell r="AM8">
            <v>4096017.67</v>
          </cell>
          <cell r="AN8">
            <v>1991091.3499999999</v>
          </cell>
          <cell r="AO8">
            <v>5768581</v>
          </cell>
          <cell r="AP8">
            <v>14058260.18</v>
          </cell>
          <cell r="AQ8">
            <v>2217997.3800000004</v>
          </cell>
          <cell r="AR8">
            <v>2856629.6800000006</v>
          </cell>
          <cell r="AS8">
            <v>30075780.630000003</v>
          </cell>
          <cell r="AT8">
            <v>1712299.3099999998</v>
          </cell>
          <cell r="AU8">
            <v>1879897.87</v>
          </cell>
          <cell r="AV8">
            <v>6368533</v>
          </cell>
          <cell r="AW8">
            <v>6540075.3000000007</v>
          </cell>
          <cell r="AX8">
            <v>13737673.52</v>
          </cell>
          <cell r="AY8">
            <v>1885320.3199999998</v>
          </cell>
          <cell r="AZ8">
            <v>4609986.24</v>
          </cell>
          <cell r="BA8">
            <v>4996953.09</v>
          </cell>
          <cell r="BB8">
            <v>2091310.31</v>
          </cell>
          <cell r="BC8">
            <v>12832817.600000001</v>
          </cell>
          <cell r="BD8">
            <v>2834444.7600000002</v>
          </cell>
          <cell r="BE8">
            <v>4405707.6100000003</v>
          </cell>
          <cell r="BF8">
            <v>9471777.8399999999</v>
          </cell>
          <cell r="BG8">
            <v>2615907.1300000004</v>
          </cell>
          <cell r="BH8">
            <v>1301891.3899999999</v>
          </cell>
          <cell r="BI8">
            <v>6718432.8800000008</v>
          </cell>
          <cell r="BJ8">
            <v>3601276</v>
          </cell>
          <cell r="BK8">
            <v>57831837.340000004</v>
          </cell>
          <cell r="BL8">
            <v>8475990</v>
          </cell>
          <cell r="BM8">
            <v>1084572.3800000001</v>
          </cell>
          <cell r="BN8">
            <v>1546298.84</v>
          </cell>
          <cell r="BO8">
            <v>1140634.92</v>
          </cell>
          <cell r="BP8">
            <v>3450897.29</v>
          </cell>
          <cell r="BQ8">
            <v>11965372.18</v>
          </cell>
          <cell r="BR8">
            <v>2127161.3800000004</v>
          </cell>
          <cell r="BS8">
            <v>219301208.17000002</v>
          </cell>
          <cell r="BT8">
            <v>20308168</v>
          </cell>
          <cell r="BU8">
            <v>2178363.58</v>
          </cell>
          <cell r="BV8">
            <v>9428211</v>
          </cell>
          <cell r="BW8">
            <v>5112142.45</v>
          </cell>
          <cell r="BX8">
            <v>1542486.42</v>
          </cell>
          <cell r="BY8">
            <v>1376820</v>
          </cell>
          <cell r="BZ8" t="e">
            <v>#N/A</v>
          </cell>
          <cell r="CA8">
            <v>4521400</v>
          </cell>
          <cell r="CB8">
            <v>8403954.5700000003</v>
          </cell>
          <cell r="CC8">
            <v>3718347.5000000005</v>
          </cell>
          <cell r="CD8">
            <v>0</v>
          </cell>
        </row>
        <row r="9">
          <cell r="B9" t="str">
            <v>Income Taxes</v>
          </cell>
          <cell r="C9" t="str">
            <v>CTAXINC</v>
          </cell>
          <cell r="D9">
            <v>2011</v>
          </cell>
          <cell r="E9">
            <v>256419</v>
          </cell>
          <cell r="F9">
            <v>92771</v>
          </cell>
          <cell r="G9">
            <v>525000</v>
          </cell>
          <cell r="H9">
            <v>331241</v>
          </cell>
          <cell r="I9">
            <v>770034</v>
          </cell>
          <cell r="J9">
            <v>1382584.38</v>
          </cell>
          <cell r="K9">
            <v>1658699</v>
          </cell>
          <cell r="L9">
            <v>105151.73</v>
          </cell>
          <cell r="M9">
            <v>1322</v>
          </cell>
          <cell r="N9">
            <v>0</v>
          </cell>
          <cell r="O9">
            <v>372028</v>
          </cell>
          <cell r="P9" t="e">
            <v>#N/A</v>
          </cell>
          <cell r="Q9">
            <v>125438</v>
          </cell>
          <cell r="R9">
            <v>23202</v>
          </cell>
          <cell r="S9">
            <v>216886.96</v>
          </cell>
          <cell r="T9">
            <v>3190224.4</v>
          </cell>
          <cell r="U9">
            <v>1809267.63</v>
          </cell>
          <cell r="V9">
            <v>38640.520000000004</v>
          </cell>
          <cell r="W9">
            <v>20688</v>
          </cell>
          <cell r="X9">
            <v>383000</v>
          </cell>
          <cell r="Y9">
            <v>628000</v>
          </cell>
          <cell r="Z9">
            <v>-18585</v>
          </cell>
          <cell r="AA9">
            <v>1785193</v>
          </cell>
          <cell r="AB9">
            <v>29049.42</v>
          </cell>
          <cell r="AC9">
            <v>1452000</v>
          </cell>
          <cell r="AD9">
            <v>958816</v>
          </cell>
          <cell r="AE9">
            <v>443604</v>
          </cell>
          <cell r="AF9">
            <v>123666</v>
          </cell>
          <cell r="AG9">
            <v>5924016.5899999999</v>
          </cell>
          <cell r="AH9">
            <v>-7239</v>
          </cell>
          <cell r="AI9">
            <v>-36001</v>
          </cell>
          <cell r="AJ9">
            <v>3025368.73</v>
          </cell>
          <cell r="AK9">
            <v>66087660.909999996</v>
          </cell>
          <cell r="AL9">
            <v>8311816</v>
          </cell>
          <cell r="AM9">
            <v>293400</v>
          </cell>
          <cell r="AN9">
            <v>13631</v>
          </cell>
          <cell r="AO9">
            <v>133098</v>
          </cell>
          <cell r="AP9">
            <v>2430985.7800000003</v>
          </cell>
          <cell r="AQ9">
            <v>190000</v>
          </cell>
          <cell r="AR9">
            <v>140548</v>
          </cell>
          <cell r="AS9">
            <v>1600402.96</v>
          </cell>
          <cell r="AT9">
            <v>38394</v>
          </cell>
          <cell r="AU9">
            <v>166687</v>
          </cell>
          <cell r="AV9">
            <v>609466</v>
          </cell>
          <cell r="AW9">
            <v>0</v>
          </cell>
          <cell r="AX9">
            <v>1342276.11</v>
          </cell>
          <cell r="AY9">
            <v>180129.57</v>
          </cell>
          <cell r="AZ9">
            <v>276500.25</v>
          </cell>
          <cell r="BA9">
            <v>709730.20000000007</v>
          </cell>
          <cell r="BB9">
            <v>-244082</v>
          </cell>
          <cell r="BC9">
            <v>-24234</v>
          </cell>
          <cell r="BD9">
            <v>213493</v>
          </cell>
          <cell r="BE9">
            <v>292000</v>
          </cell>
          <cell r="BF9">
            <v>1637431.7000000002</v>
          </cell>
          <cell r="BG9">
            <v>109813</v>
          </cell>
          <cell r="BH9">
            <v>35400</v>
          </cell>
          <cell r="BI9">
            <v>870496</v>
          </cell>
          <cell r="BJ9">
            <v>-16448.080000000002</v>
          </cell>
          <cell r="BK9">
            <v>5221900.68</v>
          </cell>
          <cell r="BL9">
            <v>466500</v>
          </cell>
          <cell r="BM9">
            <v>32633</v>
          </cell>
          <cell r="BN9">
            <v>7685</v>
          </cell>
          <cell r="BO9">
            <v>29731.99</v>
          </cell>
          <cell r="BP9">
            <v>283808</v>
          </cell>
          <cell r="BQ9">
            <v>661874.6</v>
          </cell>
          <cell r="BR9">
            <v>85557</v>
          </cell>
          <cell r="BS9">
            <v>9031912</v>
          </cell>
          <cell r="BT9">
            <v>2037696</v>
          </cell>
          <cell r="BU9">
            <v>32490</v>
          </cell>
          <cell r="BV9">
            <v>1130160</v>
          </cell>
          <cell r="BW9">
            <v>188437</v>
          </cell>
          <cell r="BX9">
            <v>-45520</v>
          </cell>
          <cell r="BY9">
            <v>71232</v>
          </cell>
          <cell r="BZ9" t="e">
            <v>#N/A</v>
          </cell>
          <cell r="CA9">
            <v>221000</v>
          </cell>
          <cell r="CB9">
            <v>1058156.72</v>
          </cell>
          <cell r="CC9">
            <v>-37000</v>
          </cell>
          <cell r="CD9">
            <v>0</v>
          </cell>
        </row>
        <row r="10">
          <cell r="B10" t="str">
            <v>Total Customers (not including Street &amp; Sentinel Lighting Connections)</v>
          </cell>
          <cell r="C10" t="str">
            <v>YN</v>
          </cell>
          <cell r="D10">
            <v>2011</v>
          </cell>
          <cell r="E10">
            <v>11581</v>
          </cell>
          <cell r="F10">
            <v>1661</v>
          </cell>
          <cell r="G10">
            <v>35772</v>
          </cell>
          <cell r="H10">
            <v>9741</v>
          </cell>
          <cell r="I10">
            <v>37967</v>
          </cell>
          <cell r="J10">
            <v>64329</v>
          </cell>
          <cell r="K10">
            <v>51586</v>
          </cell>
          <cell r="L10">
            <v>15708</v>
          </cell>
          <cell r="M10">
            <v>6496</v>
          </cell>
          <cell r="N10">
            <v>1293</v>
          </cell>
          <cell r="O10">
            <v>32132</v>
          </cell>
          <cell r="P10" t="e">
            <v>#N/A</v>
          </cell>
          <cell r="Q10">
            <v>15723</v>
          </cell>
          <cell r="R10">
            <v>1954</v>
          </cell>
          <cell r="S10">
            <v>11276</v>
          </cell>
          <cell r="T10">
            <v>195381</v>
          </cell>
          <cell r="U10">
            <v>85083</v>
          </cell>
          <cell r="V10">
            <v>18094</v>
          </cell>
          <cell r="W10">
            <v>3299</v>
          </cell>
          <cell r="X10">
            <v>28094</v>
          </cell>
          <cell r="Y10">
            <v>19885</v>
          </cell>
          <cell r="Z10">
            <v>3775</v>
          </cell>
          <cell r="AA10">
            <v>46748</v>
          </cell>
          <cell r="AB10">
            <v>10307</v>
          </cell>
          <cell r="AC10">
            <v>50859</v>
          </cell>
          <cell r="AD10">
            <v>21078</v>
          </cell>
          <cell r="AE10">
            <v>21232</v>
          </cell>
          <cell r="AF10">
            <v>2817</v>
          </cell>
          <cell r="AG10">
            <v>235327</v>
          </cell>
          <cell r="AH10">
            <v>1208</v>
          </cell>
          <cell r="AI10">
            <v>5521</v>
          </cell>
          <cell r="AJ10">
            <v>137856</v>
          </cell>
          <cell r="AK10">
            <v>1211071</v>
          </cell>
          <cell r="AL10">
            <v>305266</v>
          </cell>
          <cell r="AM10">
            <v>14826</v>
          </cell>
          <cell r="AN10">
            <v>5572</v>
          </cell>
          <cell r="AO10">
            <v>26844</v>
          </cell>
          <cell r="AP10">
            <v>87965</v>
          </cell>
          <cell r="AQ10">
            <v>9976</v>
          </cell>
          <cell r="AR10">
            <v>9598</v>
          </cell>
          <cell r="AS10">
            <v>148331</v>
          </cell>
          <cell r="AT10">
            <v>7988</v>
          </cell>
          <cell r="AU10">
            <v>6951</v>
          </cell>
          <cell r="AV10">
            <v>30485</v>
          </cell>
          <cell r="AW10">
            <v>33338</v>
          </cell>
          <cell r="AX10">
            <v>51162</v>
          </cell>
          <cell r="AY10">
            <v>8000</v>
          </cell>
          <cell r="AZ10">
            <v>19032</v>
          </cell>
          <cell r="BA10">
            <v>23850</v>
          </cell>
          <cell r="BB10">
            <v>6059</v>
          </cell>
          <cell r="BC10">
            <v>63614</v>
          </cell>
          <cell r="BD10">
            <v>11248</v>
          </cell>
          <cell r="BE10">
            <v>13035</v>
          </cell>
          <cell r="BF10">
            <v>53083</v>
          </cell>
          <cell r="BG10">
            <v>10555</v>
          </cell>
          <cell r="BH10">
            <v>3441</v>
          </cell>
          <cell r="BI10">
            <v>35270</v>
          </cell>
          <cell r="BJ10">
            <v>9138</v>
          </cell>
          <cell r="BK10">
            <v>332993</v>
          </cell>
          <cell r="BL10">
            <v>32998</v>
          </cell>
          <cell r="BM10">
            <v>4183</v>
          </cell>
          <cell r="BN10">
            <v>5839</v>
          </cell>
          <cell r="BO10">
            <v>2755</v>
          </cell>
          <cell r="BP10">
            <v>16436</v>
          </cell>
          <cell r="BQ10">
            <v>49765</v>
          </cell>
          <cell r="BR10">
            <v>6745</v>
          </cell>
          <cell r="BS10">
            <v>709323</v>
          </cell>
          <cell r="BT10">
            <v>113709</v>
          </cell>
          <cell r="BU10">
            <v>12324</v>
          </cell>
          <cell r="BV10">
            <v>52612</v>
          </cell>
          <cell r="BW10">
            <v>21768</v>
          </cell>
          <cell r="BX10">
            <v>3626</v>
          </cell>
          <cell r="BY10">
            <v>3697</v>
          </cell>
          <cell r="BZ10" t="e">
            <v>#N/A</v>
          </cell>
          <cell r="CA10">
            <v>22257</v>
          </cell>
          <cell r="CB10">
            <v>40337</v>
          </cell>
          <cell r="CC10">
            <v>15181</v>
          </cell>
          <cell r="CD10">
            <v>3551</v>
          </cell>
        </row>
        <row r="11">
          <cell r="B11" t="str">
            <v>Customers - Residential</v>
          </cell>
          <cell r="C11" t="str">
            <v>YNR</v>
          </cell>
          <cell r="D11">
            <v>2011</v>
          </cell>
          <cell r="E11">
            <v>10588</v>
          </cell>
          <cell r="F11">
            <v>1408</v>
          </cell>
          <cell r="G11">
            <v>31841</v>
          </cell>
          <cell r="H11">
            <v>8307</v>
          </cell>
          <cell r="I11">
            <v>34791</v>
          </cell>
          <cell r="J11">
            <v>58263</v>
          </cell>
          <cell r="K11">
            <v>46122</v>
          </cell>
          <cell r="L11">
            <v>14369</v>
          </cell>
          <cell r="M11">
            <v>5725</v>
          </cell>
          <cell r="N11">
            <v>1117</v>
          </cell>
          <cell r="O11">
            <v>28649</v>
          </cell>
          <cell r="P11" t="e">
            <v>#N/A</v>
          </cell>
          <cell r="Q11">
            <v>13897</v>
          </cell>
          <cell r="R11">
            <v>1785</v>
          </cell>
          <cell r="S11">
            <v>9964</v>
          </cell>
          <cell r="T11">
            <v>173444</v>
          </cell>
          <cell r="U11">
            <v>76915</v>
          </cell>
          <cell r="V11">
            <v>16148</v>
          </cell>
          <cell r="W11">
            <v>2849</v>
          </cell>
          <cell r="X11">
            <v>25989</v>
          </cell>
          <cell r="Y11">
            <v>17653</v>
          </cell>
          <cell r="Z11">
            <v>3308</v>
          </cell>
          <cell r="AA11">
            <v>42279</v>
          </cell>
          <cell r="AB11">
            <v>9519</v>
          </cell>
          <cell r="AC11">
            <v>46519</v>
          </cell>
          <cell r="AD11">
            <v>18554</v>
          </cell>
          <cell r="AE11">
            <v>19354</v>
          </cell>
          <cell r="AF11">
            <v>2341</v>
          </cell>
          <cell r="AG11">
            <v>215025</v>
          </cell>
          <cell r="AH11">
            <v>1055</v>
          </cell>
          <cell r="AI11">
            <v>4835</v>
          </cell>
          <cell r="AJ11">
            <v>127956</v>
          </cell>
          <cell r="AK11">
            <v>1091935</v>
          </cell>
          <cell r="AL11">
            <v>278056</v>
          </cell>
          <cell r="AM11">
            <v>13854</v>
          </cell>
          <cell r="AN11">
            <v>4757</v>
          </cell>
          <cell r="AO11">
            <v>23258</v>
          </cell>
          <cell r="AP11">
            <v>79391</v>
          </cell>
          <cell r="AQ11">
            <v>8767</v>
          </cell>
          <cell r="AR11">
            <v>7930</v>
          </cell>
          <cell r="AS11">
            <v>134714</v>
          </cell>
          <cell r="AT11">
            <v>7111</v>
          </cell>
          <cell r="AU11">
            <v>6092</v>
          </cell>
          <cell r="AV11">
            <v>27826</v>
          </cell>
          <cell r="AW11">
            <v>29873</v>
          </cell>
          <cell r="AX11">
            <v>45996</v>
          </cell>
          <cell r="AY11">
            <v>6649</v>
          </cell>
          <cell r="AZ11">
            <v>16880</v>
          </cell>
          <cell r="BA11">
            <v>20960</v>
          </cell>
          <cell r="BB11">
            <v>5241</v>
          </cell>
          <cell r="BC11">
            <v>57781</v>
          </cell>
          <cell r="BD11">
            <v>10027</v>
          </cell>
          <cell r="BE11">
            <v>11525</v>
          </cell>
          <cell r="BF11">
            <v>48674</v>
          </cell>
          <cell r="BG11">
            <v>9037</v>
          </cell>
          <cell r="BH11">
            <v>2837</v>
          </cell>
          <cell r="BI11">
            <v>31314</v>
          </cell>
          <cell r="BJ11">
            <v>8161</v>
          </cell>
          <cell r="BK11">
            <v>297962</v>
          </cell>
          <cell r="BL11">
            <v>29163</v>
          </cell>
          <cell r="BM11">
            <v>3687</v>
          </cell>
          <cell r="BN11">
            <v>5004</v>
          </cell>
          <cell r="BO11">
            <v>2324</v>
          </cell>
          <cell r="BP11">
            <v>14580</v>
          </cell>
          <cell r="BQ11">
            <v>44749</v>
          </cell>
          <cell r="BR11">
            <v>5994</v>
          </cell>
          <cell r="BS11">
            <v>629049</v>
          </cell>
          <cell r="BT11">
            <v>104060</v>
          </cell>
          <cell r="BU11">
            <v>11504</v>
          </cell>
          <cell r="BV11">
            <v>46525</v>
          </cell>
          <cell r="BW11">
            <v>19905</v>
          </cell>
          <cell r="BX11">
            <v>3103</v>
          </cell>
          <cell r="BY11">
            <v>3198</v>
          </cell>
          <cell r="BZ11" t="e">
            <v>#N/A</v>
          </cell>
          <cell r="CA11">
            <v>19522</v>
          </cell>
          <cell r="CB11">
            <v>37921</v>
          </cell>
          <cell r="CC11">
            <v>13793</v>
          </cell>
          <cell r="CD11">
            <v>3123</v>
          </cell>
        </row>
        <row r="12">
          <cell r="B12" t="str">
            <v xml:space="preserve">Customers- General Service </v>
          </cell>
          <cell r="D12">
            <v>2011</v>
          </cell>
          <cell r="E12">
            <v>983</v>
          </cell>
          <cell r="F12">
            <v>253</v>
          </cell>
          <cell r="G12">
            <v>3928</v>
          </cell>
          <cell r="H12">
            <v>1434</v>
          </cell>
          <cell r="I12">
            <v>3170</v>
          </cell>
          <cell r="J12">
            <v>6066</v>
          </cell>
          <cell r="K12">
            <v>5459</v>
          </cell>
          <cell r="L12">
            <v>1339</v>
          </cell>
          <cell r="M12">
            <v>771</v>
          </cell>
          <cell r="N12">
            <v>176</v>
          </cell>
          <cell r="O12">
            <v>3483</v>
          </cell>
          <cell r="P12" t="e">
            <v>#N/A</v>
          </cell>
          <cell r="Q12">
            <v>1826</v>
          </cell>
          <cell r="R12">
            <v>169</v>
          </cell>
          <cell r="S12">
            <v>1312</v>
          </cell>
          <cell r="T12">
            <v>21926</v>
          </cell>
          <cell r="U12">
            <v>8162</v>
          </cell>
          <cell r="V12">
            <v>1941</v>
          </cell>
          <cell r="W12">
            <v>450</v>
          </cell>
          <cell r="X12">
            <v>2105</v>
          </cell>
          <cell r="Y12">
            <v>2231</v>
          </cell>
          <cell r="Z12">
            <v>467</v>
          </cell>
          <cell r="AA12">
            <v>4469</v>
          </cell>
          <cell r="AB12">
            <v>788</v>
          </cell>
          <cell r="AC12">
            <v>4336</v>
          </cell>
          <cell r="AD12">
            <v>2516</v>
          </cell>
          <cell r="AE12">
            <v>1878</v>
          </cell>
          <cell r="AF12">
            <v>476</v>
          </cell>
          <cell r="AG12">
            <v>20291</v>
          </cell>
          <cell r="AH12">
            <v>153</v>
          </cell>
          <cell r="AI12">
            <v>686</v>
          </cell>
          <cell r="AJ12">
            <v>9894</v>
          </cell>
          <cell r="AK12">
            <v>118342</v>
          </cell>
          <cell r="AL12">
            <v>27199</v>
          </cell>
          <cell r="AM12">
            <v>972</v>
          </cell>
          <cell r="AN12">
            <v>815</v>
          </cell>
          <cell r="AO12">
            <v>3583</v>
          </cell>
          <cell r="AP12">
            <v>8571</v>
          </cell>
          <cell r="AQ12">
            <v>1209</v>
          </cell>
          <cell r="AR12">
            <v>1668</v>
          </cell>
          <cell r="AS12">
            <v>13614</v>
          </cell>
          <cell r="AT12">
            <v>876</v>
          </cell>
          <cell r="AU12">
            <v>859</v>
          </cell>
          <cell r="AV12">
            <v>2657</v>
          </cell>
          <cell r="AW12">
            <v>3465</v>
          </cell>
          <cell r="AX12">
            <v>5166</v>
          </cell>
          <cell r="AY12">
            <v>1351</v>
          </cell>
          <cell r="AZ12">
            <v>2152</v>
          </cell>
          <cell r="BA12">
            <v>2890</v>
          </cell>
          <cell r="BB12">
            <v>818</v>
          </cell>
          <cell r="BC12">
            <v>5833</v>
          </cell>
          <cell r="BD12">
            <v>1221</v>
          </cell>
          <cell r="BE12">
            <v>1510</v>
          </cell>
          <cell r="BF12">
            <v>4408</v>
          </cell>
          <cell r="BG12">
            <v>1518</v>
          </cell>
          <cell r="BH12">
            <v>604</v>
          </cell>
          <cell r="BI12">
            <v>3954</v>
          </cell>
          <cell r="BJ12">
            <v>977</v>
          </cell>
          <cell r="BK12">
            <v>35030</v>
          </cell>
          <cell r="BL12">
            <v>3835</v>
          </cell>
          <cell r="BM12">
            <v>496</v>
          </cell>
          <cell r="BN12">
            <v>835</v>
          </cell>
          <cell r="BO12">
            <v>431</v>
          </cell>
          <cell r="BP12">
            <v>1856</v>
          </cell>
          <cell r="BQ12">
            <v>5016</v>
          </cell>
          <cell r="BR12">
            <v>751</v>
          </cell>
          <cell r="BS12">
            <v>80222</v>
          </cell>
          <cell r="BT12">
            <v>9645</v>
          </cell>
          <cell r="BU12">
            <v>820</v>
          </cell>
          <cell r="BV12">
            <v>6085</v>
          </cell>
          <cell r="BW12">
            <v>1862</v>
          </cell>
          <cell r="BX12">
            <v>523</v>
          </cell>
          <cell r="BY12">
            <v>498</v>
          </cell>
          <cell r="BZ12" t="e">
            <v>#N/A</v>
          </cell>
          <cell r="CA12">
            <v>2735</v>
          </cell>
          <cell r="CB12">
            <v>2416</v>
          </cell>
          <cell r="CC12">
            <v>1388</v>
          </cell>
          <cell r="CD12">
            <v>428</v>
          </cell>
        </row>
        <row r="13">
          <cell r="B13" t="str">
            <v>Customers- Large User, Sub- Transmission, Intermediate/ Embedded Distributor</v>
          </cell>
          <cell r="D13">
            <v>2011</v>
          </cell>
          <cell r="E13">
            <v>10</v>
          </cell>
          <cell r="F13">
            <v>0</v>
          </cell>
          <cell r="G13">
            <v>3</v>
          </cell>
          <cell r="H13">
            <v>0</v>
          </cell>
          <cell r="I13">
            <v>6</v>
          </cell>
          <cell r="J13">
            <v>0</v>
          </cell>
          <cell r="K13">
            <v>5</v>
          </cell>
          <cell r="L13">
            <v>0</v>
          </cell>
          <cell r="M13">
            <v>0</v>
          </cell>
          <cell r="N13">
            <v>0</v>
          </cell>
          <cell r="O13">
            <v>0</v>
          </cell>
          <cell r="P13" t="e">
            <v>#N/A</v>
          </cell>
          <cell r="Q13">
            <v>0</v>
          </cell>
          <cell r="R13">
            <v>0</v>
          </cell>
          <cell r="S13">
            <v>0</v>
          </cell>
          <cell r="T13">
            <v>11</v>
          </cell>
          <cell r="U13">
            <v>6</v>
          </cell>
          <cell r="V13">
            <v>5</v>
          </cell>
          <cell r="W13">
            <v>0</v>
          </cell>
          <cell r="X13">
            <v>0</v>
          </cell>
          <cell r="Y13">
            <v>1</v>
          </cell>
          <cell r="Z13">
            <v>0</v>
          </cell>
          <cell r="AA13">
            <v>0</v>
          </cell>
          <cell r="AB13">
            <v>0</v>
          </cell>
          <cell r="AC13">
            <v>4</v>
          </cell>
          <cell r="AD13">
            <v>8</v>
          </cell>
          <cell r="AE13">
            <v>0</v>
          </cell>
          <cell r="AF13">
            <v>0</v>
          </cell>
          <cell r="AG13">
            <v>11</v>
          </cell>
          <cell r="AH13">
            <v>0</v>
          </cell>
          <cell r="AI13">
            <v>0</v>
          </cell>
          <cell r="AJ13">
            <v>6</v>
          </cell>
          <cell r="AK13">
            <v>794</v>
          </cell>
          <cell r="AL13">
            <v>11</v>
          </cell>
          <cell r="AM13">
            <v>0</v>
          </cell>
          <cell r="AN13">
            <v>0</v>
          </cell>
          <cell r="AO13">
            <v>3</v>
          </cell>
          <cell r="AP13">
            <v>3</v>
          </cell>
          <cell r="AQ13">
            <v>0</v>
          </cell>
          <cell r="AR13">
            <v>0</v>
          </cell>
          <cell r="AS13">
            <v>3</v>
          </cell>
          <cell r="AT13">
            <v>1</v>
          </cell>
          <cell r="AU13">
            <v>0</v>
          </cell>
          <cell r="AV13">
            <v>2</v>
          </cell>
          <cell r="AW13">
            <v>0</v>
          </cell>
          <cell r="AX13">
            <v>0</v>
          </cell>
          <cell r="AY13">
            <v>0</v>
          </cell>
          <cell r="AZ13">
            <v>0</v>
          </cell>
          <cell r="BA13">
            <v>0</v>
          </cell>
          <cell r="BB13">
            <v>0</v>
          </cell>
          <cell r="BC13">
            <v>0</v>
          </cell>
          <cell r="BD13">
            <v>0</v>
          </cell>
          <cell r="BE13">
            <v>0</v>
          </cell>
          <cell r="BF13">
            <v>1</v>
          </cell>
          <cell r="BG13">
            <v>0</v>
          </cell>
          <cell r="BH13">
            <v>0</v>
          </cell>
          <cell r="BI13">
            <v>2</v>
          </cell>
          <cell r="BJ13">
            <v>0</v>
          </cell>
          <cell r="BK13">
            <v>1</v>
          </cell>
          <cell r="BL13">
            <v>0</v>
          </cell>
          <cell r="BM13">
            <v>0</v>
          </cell>
          <cell r="BN13">
            <v>0</v>
          </cell>
          <cell r="BO13">
            <v>0</v>
          </cell>
          <cell r="BP13">
            <v>0</v>
          </cell>
          <cell r="BQ13">
            <v>0</v>
          </cell>
          <cell r="BR13">
            <v>0</v>
          </cell>
          <cell r="BS13">
            <v>52</v>
          </cell>
          <cell r="BT13">
            <v>4</v>
          </cell>
          <cell r="BU13">
            <v>0</v>
          </cell>
          <cell r="BV13">
            <v>2</v>
          </cell>
          <cell r="BW13">
            <v>1</v>
          </cell>
          <cell r="BX13">
            <v>0</v>
          </cell>
          <cell r="BY13">
            <v>1</v>
          </cell>
          <cell r="BZ13" t="e">
            <v>#N/A</v>
          </cell>
          <cell r="CA13">
            <v>0</v>
          </cell>
          <cell r="CB13">
            <v>0</v>
          </cell>
          <cell r="CC13">
            <v>0</v>
          </cell>
          <cell r="CD13">
            <v>0</v>
          </cell>
        </row>
        <row r="14">
          <cell r="B14" t="str">
            <v>Customers- Street Lighting</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0</v>
          </cell>
          <cell r="CB14">
            <v>0</v>
          </cell>
          <cell r="CC14">
            <v>0</v>
          </cell>
          <cell r="CD14">
            <v>0</v>
          </cell>
        </row>
        <row r="15">
          <cell r="B15" t="str">
            <v>Customers- Sentinel Lighting</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row>
        <row r="16">
          <cell r="B16" t="str">
            <v>kWh</v>
          </cell>
          <cell r="C16" t="str">
            <v>YNST</v>
          </cell>
          <cell r="D16">
            <v>2011</v>
          </cell>
          <cell r="E16">
            <v>188825588.5</v>
          </cell>
          <cell r="F16">
            <v>21914149</v>
          </cell>
          <cell r="G16">
            <v>1013462454</v>
          </cell>
          <cell r="H16">
            <v>276100189</v>
          </cell>
          <cell r="I16">
            <v>909897725.10000002</v>
          </cell>
          <cell r="J16">
            <v>1697206413</v>
          </cell>
          <cell r="K16">
            <v>1488576772.01</v>
          </cell>
          <cell r="L16">
            <v>273617384</v>
          </cell>
          <cell r="M16">
            <v>147194209</v>
          </cell>
          <cell r="N16">
            <v>26562880</v>
          </cell>
          <cell r="O16">
            <v>713235664</v>
          </cell>
          <cell r="P16" t="e">
            <v>#N/A</v>
          </cell>
          <cell r="Q16">
            <v>304695726</v>
          </cell>
          <cell r="R16">
            <v>28988375</v>
          </cell>
          <cell r="S16">
            <v>243982199</v>
          </cell>
          <cell r="T16">
            <v>7575590224</v>
          </cell>
          <cell r="U16">
            <v>2250502159</v>
          </cell>
          <cell r="V16">
            <v>456033398</v>
          </cell>
          <cell r="W16">
            <v>63642400</v>
          </cell>
          <cell r="X16">
            <v>533687309</v>
          </cell>
          <cell r="Y16">
            <v>577484414</v>
          </cell>
          <cell r="Z16">
            <v>78311374</v>
          </cell>
          <cell r="AA16">
            <v>923827081.64999998</v>
          </cell>
          <cell r="AB16">
            <v>180803939.70999998</v>
          </cell>
          <cell r="AC16">
            <v>1664955455</v>
          </cell>
          <cell r="AD16">
            <v>421078100</v>
          </cell>
          <cell r="AE16">
            <v>491642005</v>
          </cell>
          <cell r="AF16">
            <v>77706108</v>
          </cell>
          <cell r="AG16">
            <v>4626970393</v>
          </cell>
          <cell r="AH16">
            <v>19660484</v>
          </cell>
          <cell r="AI16">
            <v>152469854</v>
          </cell>
          <cell r="AJ16">
            <v>3807829878.9700003</v>
          </cell>
          <cell r="AK16">
            <v>23414000000</v>
          </cell>
          <cell r="AL16">
            <v>7542801651</v>
          </cell>
          <cell r="AM16">
            <v>247768900</v>
          </cell>
          <cell r="AN16">
            <v>105544154</v>
          </cell>
          <cell r="AO16">
            <v>710434028</v>
          </cell>
          <cell r="AP16">
            <v>1836015046</v>
          </cell>
          <cell r="AQ16">
            <v>231056870</v>
          </cell>
          <cell r="AR16">
            <v>204378205</v>
          </cell>
          <cell r="AS16">
            <v>3286890316</v>
          </cell>
          <cell r="AT16">
            <v>215118957</v>
          </cell>
          <cell r="AU16">
            <v>199189616</v>
          </cell>
          <cell r="AV16">
            <v>746591129</v>
          </cell>
          <cell r="AW16">
            <v>680451871</v>
          </cell>
          <cell r="AX16">
            <v>1176025374</v>
          </cell>
          <cell r="AY16">
            <v>182461223</v>
          </cell>
          <cell r="AZ16">
            <v>364192396</v>
          </cell>
          <cell r="BA16">
            <v>561135444</v>
          </cell>
          <cell r="BB16">
            <v>114314366</v>
          </cell>
          <cell r="BC16">
            <v>1507117575.8099999</v>
          </cell>
          <cell r="BD16">
            <v>243474417</v>
          </cell>
          <cell r="BE16">
            <v>303545330</v>
          </cell>
          <cell r="BF16">
            <v>1097496802</v>
          </cell>
          <cell r="BG16">
            <v>186403533.46000004</v>
          </cell>
          <cell r="BH16">
            <v>84106262.439999998</v>
          </cell>
          <cell r="BI16">
            <v>805584296</v>
          </cell>
          <cell r="BJ16">
            <v>201194502</v>
          </cell>
          <cell r="BK16">
            <v>8322749725</v>
          </cell>
          <cell r="BL16">
            <v>693540710</v>
          </cell>
          <cell r="BM16">
            <v>88568831</v>
          </cell>
          <cell r="BN16">
            <v>106753165</v>
          </cell>
          <cell r="BO16">
            <v>72584384.75</v>
          </cell>
          <cell r="BP16">
            <v>291893294</v>
          </cell>
          <cell r="BQ16">
            <v>943030337.75999999</v>
          </cell>
          <cell r="BR16">
            <v>182329432</v>
          </cell>
          <cell r="BS16">
            <v>24556469348</v>
          </cell>
          <cell r="BT16">
            <v>2526635929</v>
          </cell>
          <cell r="BU16">
            <v>119660738</v>
          </cell>
          <cell r="BV16">
            <v>1427314949</v>
          </cell>
          <cell r="BW16">
            <v>423225290</v>
          </cell>
          <cell r="BX16">
            <v>89373924</v>
          </cell>
          <cell r="BY16">
            <v>144028502</v>
          </cell>
          <cell r="BZ16" t="e">
            <v>#N/A</v>
          </cell>
          <cell r="CA16">
            <v>430635546</v>
          </cell>
          <cell r="CB16">
            <v>861945119</v>
          </cell>
          <cell r="CC16">
            <v>371114633</v>
          </cell>
          <cell r="CD16">
            <v>58825503</v>
          </cell>
        </row>
        <row r="17">
          <cell r="B17" t="str">
            <v>kWh - Residential</v>
          </cell>
          <cell r="C17" t="str">
            <v>YNSL</v>
          </cell>
          <cell r="D17">
            <v>2011</v>
          </cell>
          <cell r="E17">
            <v>89074837.200000003</v>
          </cell>
          <cell r="F17">
            <v>9619204</v>
          </cell>
          <cell r="G17">
            <v>262832708</v>
          </cell>
          <cell r="H17">
            <v>81900003</v>
          </cell>
          <cell r="I17">
            <v>291380972</v>
          </cell>
          <cell r="J17">
            <v>572972972</v>
          </cell>
          <cell r="K17">
            <v>401509896</v>
          </cell>
          <cell r="L17">
            <v>113713474</v>
          </cell>
          <cell r="M17">
            <v>45610704</v>
          </cell>
          <cell r="N17">
            <v>14223450</v>
          </cell>
          <cell r="O17">
            <v>235820564</v>
          </cell>
          <cell r="P17" t="e">
            <v>#N/A</v>
          </cell>
          <cell r="Q17">
            <v>116182693</v>
          </cell>
          <cell r="R17">
            <v>19799668</v>
          </cell>
          <cell r="S17">
            <v>91867820</v>
          </cell>
          <cell r="T17">
            <v>1583986482</v>
          </cell>
          <cell r="U17">
            <v>639713622</v>
          </cell>
          <cell r="V17">
            <v>141582564</v>
          </cell>
          <cell r="W17">
            <v>33345047</v>
          </cell>
          <cell r="X17">
            <v>256110722</v>
          </cell>
          <cell r="Y17">
            <v>140929999</v>
          </cell>
          <cell r="Z17">
            <v>38677253</v>
          </cell>
          <cell r="AA17">
            <v>397659452.85000002</v>
          </cell>
          <cell r="AB17">
            <v>92957574</v>
          </cell>
          <cell r="AC17">
            <v>365414554</v>
          </cell>
          <cell r="AD17">
            <v>171241285</v>
          </cell>
          <cell r="AE17">
            <v>213773795</v>
          </cell>
          <cell r="AF17">
            <v>24683731</v>
          </cell>
          <cell r="AG17">
            <v>1657856641</v>
          </cell>
          <cell r="AH17">
            <v>14717280</v>
          </cell>
          <cell r="AI17">
            <v>51273093</v>
          </cell>
          <cell r="AJ17">
            <v>1171420497</v>
          </cell>
          <cell r="AK17">
            <v>12008000000</v>
          </cell>
          <cell r="AL17">
            <v>2234649169</v>
          </cell>
          <cell r="AM17">
            <v>161295429</v>
          </cell>
          <cell r="AN17">
            <v>38295451</v>
          </cell>
          <cell r="AO17">
            <v>189907882</v>
          </cell>
          <cell r="AP17">
            <v>647280211</v>
          </cell>
          <cell r="AQ17">
            <v>52183168</v>
          </cell>
          <cell r="AR17">
            <v>77905420</v>
          </cell>
          <cell r="AS17">
            <v>1128889459</v>
          </cell>
          <cell r="AT17">
            <v>63675422</v>
          </cell>
          <cell r="AU17">
            <v>47493182</v>
          </cell>
          <cell r="AV17">
            <v>268725505</v>
          </cell>
          <cell r="AW17">
            <v>279717978</v>
          </cell>
          <cell r="AX17">
            <v>423279611</v>
          </cell>
          <cell r="AY17">
            <v>67755761</v>
          </cell>
          <cell r="AZ17">
            <v>144425322</v>
          </cell>
          <cell r="BA17">
            <v>207358082</v>
          </cell>
          <cell r="BB17">
            <v>42010127</v>
          </cell>
          <cell r="BC17">
            <v>588602039.60000002</v>
          </cell>
          <cell r="BD17">
            <v>85903538</v>
          </cell>
          <cell r="BE17">
            <v>106490221</v>
          </cell>
          <cell r="BF17">
            <v>484617834</v>
          </cell>
          <cell r="BG17">
            <v>79270519.859999999</v>
          </cell>
          <cell r="BH17">
            <v>33051993.399999999</v>
          </cell>
          <cell r="BI17">
            <v>291989685</v>
          </cell>
          <cell r="BJ17">
            <v>64016802</v>
          </cell>
          <cell r="BK17">
            <v>2727580225</v>
          </cell>
          <cell r="BL17">
            <v>331996914</v>
          </cell>
          <cell r="BM17">
            <v>30085520</v>
          </cell>
          <cell r="BN17">
            <v>43287278</v>
          </cell>
          <cell r="BO17">
            <v>32694600.370000001</v>
          </cell>
          <cell r="BP17">
            <v>118988254</v>
          </cell>
          <cell r="BQ17">
            <v>337828769</v>
          </cell>
          <cell r="BR17">
            <v>50395810</v>
          </cell>
          <cell r="BS17">
            <v>5204012541</v>
          </cell>
          <cell r="BT17">
            <v>955895335</v>
          </cell>
          <cell r="BU17">
            <v>81939538</v>
          </cell>
          <cell r="BV17">
            <v>408768579</v>
          </cell>
          <cell r="BW17">
            <v>158621921</v>
          </cell>
          <cell r="BX17">
            <v>22862125</v>
          </cell>
          <cell r="BY17">
            <v>25980284</v>
          </cell>
          <cell r="BZ17" t="e">
            <v>#N/A</v>
          </cell>
          <cell r="CA17">
            <v>200662039</v>
          </cell>
          <cell r="CB17">
            <v>361978770</v>
          </cell>
          <cell r="CC17">
            <v>109805906</v>
          </cell>
          <cell r="CD17">
            <v>29052645</v>
          </cell>
        </row>
        <row r="18">
          <cell r="B18" t="str">
            <v xml:space="preserve">kWh- General Service </v>
          </cell>
          <cell r="C18" t="str">
            <v>YV</v>
          </cell>
          <cell r="D18">
            <v>2011</v>
          </cell>
          <cell r="E18">
            <v>91661213.699999988</v>
          </cell>
          <cell r="F18">
            <v>12294945</v>
          </cell>
          <cell r="G18">
            <v>497013703</v>
          </cell>
          <cell r="H18">
            <v>194200186</v>
          </cell>
          <cell r="I18">
            <v>529252640</v>
          </cell>
          <cell r="J18">
            <v>1124233441</v>
          </cell>
          <cell r="K18">
            <v>893449166</v>
          </cell>
          <cell r="L18">
            <v>159903910</v>
          </cell>
          <cell r="M18">
            <v>101583505</v>
          </cell>
          <cell r="N18">
            <v>12339430</v>
          </cell>
          <cell r="O18">
            <v>477415100</v>
          </cell>
          <cell r="P18" t="e">
            <v>#N/A</v>
          </cell>
          <cell r="Q18">
            <v>188513033</v>
          </cell>
          <cell r="R18">
            <v>9188707</v>
          </cell>
          <cell r="S18">
            <v>152114379</v>
          </cell>
          <cell r="T18">
            <v>4953358663</v>
          </cell>
          <cell r="U18">
            <v>1214520347</v>
          </cell>
          <cell r="V18">
            <v>207311584</v>
          </cell>
          <cell r="W18">
            <v>30297353</v>
          </cell>
          <cell r="X18">
            <v>277576587</v>
          </cell>
          <cell r="Y18">
            <v>405964855</v>
          </cell>
          <cell r="Z18">
            <v>39634121</v>
          </cell>
          <cell r="AA18">
            <v>526167628.80000001</v>
          </cell>
          <cell r="AB18">
            <v>87846365.709999993</v>
          </cell>
          <cell r="AC18">
            <v>1038284556</v>
          </cell>
          <cell r="AD18">
            <v>175644565</v>
          </cell>
          <cell r="AE18">
            <v>277868210</v>
          </cell>
          <cell r="AF18">
            <v>53022377</v>
          </cell>
          <cell r="AG18">
            <v>2439314360</v>
          </cell>
          <cell r="AH18">
            <v>4943204</v>
          </cell>
          <cell r="AI18">
            <v>101196761</v>
          </cell>
          <cell r="AJ18">
            <v>2242519768.9700003</v>
          </cell>
          <cell r="AK18">
            <v>6423000000</v>
          </cell>
          <cell r="AL18">
            <v>4646107008</v>
          </cell>
          <cell r="AM18">
            <v>86473471</v>
          </cell>
          <cell r="AN18">
            <v>67248703</v>
          </cell>
          <cell r="AO18">
            <v>366196236</v>
          </cell>
          <cell r="AP18">
            <v>1111409571</v>
          </cell>
          <cell r="AQ18">
            <v>178873702</v>
          </cell>
          <cell r="AR18">
            <v>126472785</v>
          </cell>
          <cell r="AS18">
            <v>1964451709</v>
          </cell>
          <cell r="AT18">
            <v>117144545</v>
          </cell>
          <cell r="AU18">
            <v>151696434</v>
          </cell>
          <cell r="AV18">
            <v>397529090</v>
          </cell>
          <cell r="AW18">
            <v>400733893</v>
          </cell>
          <cell r="AX18">
            <v>752745763</v>
          </cell>
          <cell r="AY18">
            <v>114705462</v>
          </cell>
          <cell r="AZ18">
            <v>219767074</v>
          </cell>
          <cell r="BA18">
            <v>353777362</v>
          </cell>
          <cell r="BB18">
            <v>72304239</v>
          </cell>
          <cell r="BC18">
            <v>918515536.21000004</v>
          </cell>
          <cell r="BD18">
            <v>157570879</v>
          </cell>
          <cell r="BE18">
            <v>197055109</v>
          </cell>
          <cell r="BF18">
            <v>575138269</v>
          </cell>
          <cell r="BG18">
            <v>107133013.60000001</v>
          </cell>
          <cell r="BH18">
            <v>51054269.039999999</v>
          </cell>
          <cell r="BI18">
            <v>457353731</v>
          </cell>
          <cell r="BJ18">
            <v>137177700</v>
          </cell>
          <cell r="BK18">
            <v>5568053095</v>
          </cell>
          <cell r="BL18">
            <v>361543796</v>
          </cell>
          <cell r="BM18">
            <v>58483311</v>
          </cell>
          <cell r="BN18">
            <v>63465887</v>
          </cell>
          <cell r="BO18">
            <v>39889784.380000003</v>
          </cell>
          <cell r="BP18">
            <v>172905040</v>
          </cell>
          <cell r="BQ18">
            <v>605201568.75999999</v>
          </cell>
          <cell r="BR18">
            <v>131933622</v>
          </cell>
          <cell r="BS18">
            <v>16997313734</v>
          </cell>
          <cell r="BT18">
            <v>1370969487</v>
          </cell>
          <cell r="BU18">
            <v>37721200</v>
          </cell>
          <cell r="BV18">
            <v>912194093</v>
          </cell>
          <cell r="BW18">
            <v>204609877</v>
          </cell>
          <cell r="BX18">
            <v>66511799</v>
          </cell>
          <cell r="BY18">
            <v>49859294</v>
          </cell>
          <cell r="BZ18" t="e">
            <v>#N/A</v>
          </cell>
          <cell r="CA18">
            <v>229973507</v>
          </cell>
          <cell r="CB18">
            <v>499966349</v>
          </cell>
          <cell r="CC18">
            <v>261308727</v>
          </cell>
          <cell r="CD18">
            <v>29772858</v>
          </cell>
        </row>
        <row r="19">
          <cell r="B19" t="str">
            <v>kWh- Large User, Sub- Transmission, Intermediate/ Embedded Distributor</v>
          </cell>
          <cell r="C19" t="str">
            <v>YVR</v>
          </cell>
          <cell r="D19">
            <v>2011</v>
          </cell>
          <cell r="E19">
            <v>8089537.5999999996</v>
          </cell>
          <cell r="F19">
            <v>0</v>
          </cell>
          <cell r="G19">
            <v>253616043</v>
          </cell>
          <cell r="H19">
            <v>0</v>
          </cell>
          <cell r="I19">
            <v>89264113.099999994</v>
          </cell>
          <cell r="J19">
            <v>0</v>
          </cell>
          <cell r="K19">
            <v>193617710.00999999</v>
          </cell>
          <cell r="L19">
            <v>0</v>
          </cell>
          <cell r="M19">
            <v>0</v>
          </cell>
          <cell r="N19">
            <v>0</v>
          </cell>
          <cell r="O19">
            <v>0</v>
          </cell>
          <cell r="P19" t="e">
            <v>#N/A</v>
          </cell>
          <cell r="Q19">
            <v>0</v>
          </cell>
          <cell r="R19">
            <v>0</v>
          </cell>
          <cell r="S19">
            <v>0</v>
          </cell>
          <cell r="T19">
            <v>1038245079</v>
          </cell>
          <cell r="U19">
            <v>396268190</v>
          </cell>
          <cell r="V19">
            <v>107139250</v>
          </cell>
          <cell r="W19">
            <v>0</v>
          </cell>
          <cell r="X19">
            <v>0</v>
          </cell>
          <cell r="Y19">
            <v>30589560</v>
          </cell>
          <cell r="Z19">
            <v>0</v>
          </cell>
          <cell r="AA19">
            <v>0</v>
          </cell>
          <cell r="AB19">
            <v>0</v>
          </cell>
          <cell r="AC19">
            <v>261256345</v>
          </cell>
          <cell r="AD19">
            <v>74192250</v>
          </cell>
          <cell r="AE19">
            <v>0</v>
          </cell>
          <cell r="AF19">
            <v>0</v>
          </cell>
          <cell r="AG19">
            <v>529799392</v>
          </cell>
          <cell r="AH19">
            <v>0</v>
          </cell>
          <cell r="AI19">
            <v>0</v>
          </cell>
          <cell r="AJ19">
            <v>393889613</v>
          </cell>
          <cell r="AK19">
            <v>4983000000</v>
          </cell>
          <cell r="AL19">
            <v>662045474</v>
          </cell>
          <cell r="AM19">
            <v>0</v>
          </cell>
          <cell r="AN19">
            <v>0</v>
          </cell>
          <cell r="AO19">
            <v>154329910</v>
          </cell>
          <cell r="AP19">
            <v>77325264</v>
          </cell>
          <cell r="AQ19">
            <v>0</v>
          </cell>
          <cell r="AR19">
            <v>0</v>
          </cell>
          <cell r="AS19">
            <v>193549148</v>
          </cell>
          <cell r="AT19">
            <v>34298990</v>
          </cell>
          <cell r="AU19">
            <v>0</v>
          </cell>
          <cell r="AV19">
            <v>80336534</v>
          </cell>
          <cell r="AW19">
            <v>0</v>
          </cell>
          <cell r="AX19">
            <v>0</v>
          </cell>
          <cell r="AY19">
            <v>0</v>
          </cell>
          <cell r="AZ19">
            <v>0</v>
          </cell>
          <cell r="BA19">
            <v>0</v>
          </cell>
          <cell r="BB19">
            <v>0</v>
          </cell>
          <cell r="BC19">
            <v>0</v>
          </cell>
          <cell r="BD19">
            <v>0</v>
          </cell>
          <cell r="BE19">
            <v>0</v>
          </cell>
          <cell r="BF19">
            <v>37740699</v>
          </cell>
          <cell r="BG19">
            <v>0</v>
          </cell>
          <cell r="BH19">
            <v>0</v>
          </cell>
          <cell r="BI19">
            <v>56240880</v>
          </cell>
          <cell r="BJ19">
            <v>0</v>
          </cell>
          <cell r="BK19">
            <v>27116405</v>
          </cell>
          <cell r="BL19">
            <v>0</v>
          </cell>
          <cell r="BM19">
            <v>0</v>
          </cell>
          <cell r="BN19">
            <v>0</v>
          </cell>
          <cell r="BO19">
            <v>0</v>
          </cell>
          <cell r="BP19">
            <v>0</v>
          </cell>
          <cell r="BQ19">
            <v>0</v>
          </cell>
          <cell r="BR19">
            <v>0</v>
          </cell>
          <cell r="BS19">
            <v>2355143073</v>
          </cell>
          <cell r="BT19">
            <v>199771107</v>
          </cell>
          <cell r="BU19">
            <v>0</v>
          </cell>
          <cell r="BV19">
            <v>106352277</v>
          </cell>
          <cell r="BW19">
            <v>59993492</v>
          </cell>
          <cell r="BX19">
            <v>0</v>
          </cell>
          <cell r="BY19">
            <v>68188924</v>
          </cell>
          <cell r="BZ19" t="e">
            <v>#N/A</v>
          </cell>
          <cell r="CA19">
            <v>0</v>
          </cell>
          <cell r="CB19">
            <v>0</v>
          </cell>
          <cell r="CC19">
            <v>0</v>
          </cell>
          <cell r="CD19">
            <v>0</v>
          </cell>
        </row>
        <row r="20">
          <cell r="B20" t="str">
            <v>kWh- Street Lighting</v>
          </cell>
          <cell r="D20">
            <v>2011</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v>0</v>
          </cell>
          <cell r="CD20">
            <v>0</v>
          </cell>
        </row>
        <row r="21">
          <cell r="B21" t="str">
            <v>kWh- Sentinel Lighting</v>
          </cell>
          <cell r="D21">
            <v>2011</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cell r="CD21">
            <v>0</v>
          </cell>
        </row>
        <row r="22">
          <cell r="B22" t="str">
            <v>kW</v>
          </cell>
          <cell r="C22" t="str">
            <v>YVST</v>
          </cell>
          <cell r="D22">
            <v>2011</v>
          </cell>
          <cell r="E22">
            <v>176514</v>
          </cell>
          <cell r="F22">
            <v>3940</v>
          </cell>
          <cell r="G22">
            <v>1361225</v>
          </cell>
          <cell r="H22">
            <v>306914</v>
          </cell>
          <cell r="I22">
            <v>1501091</v>
          </cell>
          <cell r="J22">
            <v>2414370</v>
          </cell>
          <cell r="K22">
            <v>2480010</v>
          </cell>
          <cell r="L22">
            <v>342446</v>
          </cell>
          <cell r="M22">
            <v>206965</v>
          </cell>
          <cell r="N22">
            <v>19548</v>
          </cell>
          <cell r="O22">
            <v>1026002</v>
          </cell>
          <cell r="P22" t="e">
            <v>#N/A</v>
          </cell>
          <cell r="Q22">
            <v>327346</v>
          </cell>
          <cell r="R22">
            <v>12041</v>
          </cell>
          <cell r="S22">
            <v>121671195</v>
          </cell>
          <cell r="T22">
            <v>13100702</v>
          </cell>
          <cell r="U22">
            <v>3329464</v>
          </cell>
          <cell r="V22">
            <v>692866</v>
          </cell>
          <cell r="W22">
            <v>40289</v>
          </cell>
          <cell r="X22">
            <v>472700</v>
          </cell>
          <cell r="Y22">
            <v>952949</v>
          </cell>
          <cell r="Z22">
            <v>63157</v>
          </cell>
          <cell r="AA22">
            <v>957195</v>
          </cell>
          <cell r="AB22">
            <v>180394</v>
          </cell>
          <cell r="AC22">
            <v>2522857</v>
          </cell>
          <cell r="AD22">
            <v>597505</v>
          </cell>
          <cell r="AE22">
            <v>613138</v>
          </cell>
          <cell r="AF22">
            <v>124842</v>
          </cell>
          <cell r="AG22">
            <v>7566355</v>
          </cell>
          <cell r="AH22">
            <v>11645</v>
          </cell>
          <cell r="AI22">
            <v>211682</v>
          </cell>
          <cell r="AJ22">
            <v>5660214</v>
          </cell>
          <cell r="AK22">
            <v>27482944</v>
          </cell>
          <cell r="AL22">
            <v>10275130</v>
          </cell>
          <cell r="AM22">
            <v>149826</v>
          </cell>
          <cell r="AN22">
            <v>104670</v>
          </cell>
          <cell r="AO22">
            <v>1060695</v>
          </cell>
          <cell r="AP22">
            <v>2399792</v>
          </cell>
          <cell r="AQ22">
            <v>0</v>
          </cell>
          <cell r="AR22">
            <v>202946</v>
          </cell>
          <cell r="AS22">
            <v>4430654</v>
          </cell>
          <cell r="AT22">
            <v>303852</v>
          </cell>
          <cell r="AU22">
            <v>325169</v>
          </cell>
          <cell r="AV22">
            <v>939588</v>
          </cell>
          <cell r="AW22">
            <v>0</v>
          </cell>
          <cell r="AX22">
            <v>1793543</v>
          </cell>
          <cell r="AY22">
            <v>191907</v>
          </cell>
          <cell r="AZ22">
            <v>339114</v>
          </cell>
          <cell r="BA22">
            <v>653419</v>
          </cell>
          <cell r="BB22">
            <v>167396</v>
          </cell>
          <cell r="BC22">
            <v>1924820</v>
          </cell>
          <cell r="BD22">
            <v>298210</v>
          </cell>
          <cell r="BE22">
            <v>390760</v>
          </cell>
          <cell r="BF22">
            <v>1143474</v>
          </cell>
          <cell r="BG22">
            <v>203575</v>
          </cell>
          <cell r="BH22">
            <v>81419</v>
          </cell>
          <cell r="BI22">
            <v>970160</v>
          </cell>
          <cell r="BJ22">
            <v>374429</v>
          </cell>
          <cell r="BK22">
            <v>12137194</v>
          </cell>
          <cell r="BL22">
            <v>629024</v>
          </cell>
          <cell r="BM22">
            <v>130980</v>
          </cell>
          <cell r="BN22">
            <v>130762</v>
          </cell>
          <cell r="BO22">
            <v>66653</v>
          </cell>
          <cell r="BP22">
            <v>340694</v>
          </cell>
          <cell r="BQ22">
            <v>1259579</v>
          </cell>
          <cell r="BR22">
            <v>273364</v>
          </cell>
          <cell r="BS22">
            <v>42472355</v>
          </cell>
          <cell r="BT22">
            <v>2908072</v>
          </cell>
          <cell r="BU22">
            <v>52755</v>
          </cell>
          <cell r="BV22">
            <v>1976076</v>
          </cell>
          <cell r="BW22">
            <v>587446</v>
          </cell>
          <cell r="BX22">
            <v>139574</v>
          </cell>
          <cell r="BY22">
            <v>249291</v>
          </cell>
          <cell r="BZ22" t="e">
            <v>#N/A</v>
          </cell>
          <cell r="CA22">
            <v>466442</v>
          </cell>
          <cell r="CB22">
            <v>966654</v>
          </cell>
          <cell r="CC22">
            <v>572496</v>
          </cell>
          <cell r="CD22">
            <v>48371</v>
          </cell>
        </row>
        <row r="23">
          <cell r="B23" t="str">
            <v>kW - Residential</v>
          </cell>
          <cell r="C23" t="str">
            <v>YVSL</v>
          </cell>
          <cell r="D23">
            <v>2011</v>
          </cell>
          <cell r="E23">
            <v>0</v>
          </cell>
          <cell r="F23">
            <v>0</v>
          </cell>
          <cell r="G23">
            <v>0</v>
          </cell>
          <cell r="H23">
            <v>0</v>
          </cell>
          <cell r="I23">
            <v>0</v>
          </cell>
          <cell r="J23">
            <v>0</v>
          </cell>
          <cell r="K23">
            <v>0</v>
          </cell>
          <cell r="L23">
            <v>0</v>
          </cell>
          <cell r="M23">
            <v>0</v>
          </cell>
          <cell r="N23">
            <v>0</v>
          </cell>
          <cell r="O23">
            <v>0</v>
          </cell>
          <cell r="P23" t="e">
            <v>#N/A</v>
          </cell>
          <cell r="Q23">
            <v>0</v>
          </cell>
          <cell r="R23">
            <v>0</v>
          </cell>
          <cell r="S23">
            <v>91867820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cell r="BZ23" t="e">
            <v>#N/A</v>
          </cell>
          <cell r="CA23">
            <v>0</v>
          </cell>
          <cell r="CB23">
            <v>0</v>
          </cell>
          <cell r="CC23">
            <v>0</v>
          </cell>
          <cell r="CD23">
            <v>0</v>
          </cell>
        </row>
        <row r="24">
          <cell r="B24" t="str">
            <v>kW- General Service</v>
          </cell>
          <cell r="C24" t="str">
            <v>YD</v>
          </cell>
          <cell r="D24">
            <v>2011</v>
          </cell>
          <cell r="E24">
            <v>161407</v>
          </cell>
          <cell r="F24">
            <v>3940</v>
          </cell>
          <cell r="G24">
            <v>959890</v>
          </cell>
          <cell r="H24">
            <v>306914</v>
          </cell>
          <cell r="I24">
            <v>1156162</v>
          </cell>
          <cell r="J24">
            <v>2414370</v>
          </cell>
          <cell r="K24">
            <v>1958282</v>
          </cell>
          <cell r="L24">
            <v>342446</v>
          </cell>
          <cell r="M24">
            <v>206965</v>
          </cell>
          <cell r="N24">
            <v>19548</v>
          </cell>
          <cell r="O24">
            <v>1026002</v>
          </cell>
          <cell r="P24" t="e">
            <v>#N/A</v>
          </cell>
          <cell r="Q24">
            <v>327346</v>
          </cell>
          <cell r="R24">
            <v>12041</v>
          </cell>
          <cell r="S24">
            <v>29803375</v>
          </cell>
          <cell r="T24">
            <v>11262965</v>
          </cell>
          <cell r="U24">
            <v>2566544</v>
          </cell>
          <cell r="V24">
            <v>496754</v>
          </cell>
          <cell r="W24">
            <v>40289</v>
          </cell>
          <cell r="X24">
            <v>472700</v>
          </cell>
          <cell r="Y24">
            <v>893506</v>
          </cell>
          <cell r="Z24">
            <v>63157</v>
          </cell>
          <cell r="AA24">
            <v>957195</v>
          </cell>
          <cell r="AB24">
            <v>180394</v>
          </cell>
          <cell r="AC24">
            <v>2056845</v>
          </cell>
          <cell r="AD24">
            <v>332718</v>
          </cell>
          <cell r="AE24">
            <v>613138</v>
          </cell>
          <cell r="AF24">
            <v>124842</v>
          </cell>
          <cell r="AG24">
            <v>5289672</v>
          </cell>
          <cell r="AH24">
            <v>11645</v>
          </cell>
          <cell r="AI24">
            <v>211682</v>
          </cell>
          <cell r="AJ24">
            <v>4943471</v>
          </cell>
          <cell r="AK24">
            <v>13969086</v>
          </cell>
          <cell r="AL24">
            <v>9092735</v>
          </cell>
          <cell r="AM24">
            <v>149826</v>
          </cell>
          <cell r="AN24">
            <v>104670</v>
          </cell>
          <cell r="AO24">
            <v>766581</v>
          </cell>
          <cell r="AP24">
            <v>2244883</v>
          </cell>
          <cell r="AQ24">
            <v>0</v>
          </cell>
          <cell r="AR24">
            <v>202946</v>
          </cell>
          <cell r="AS24">
            <v>4021566</v>
          </cell>
          <cell r="AT24">
            <v>239996</v>
          </cell>
          <cell r="AU24">
            <v>325169</v>
          </cell>
          <cell r="AV24">
            <v>764203</v>
          </cell>
          <cell r="AW24">
            <v>0</v>
          </cell>
          <cell r="AX24">
            <v>1793543</v>
          </cell>
          <cell r="AY24">
            <v>191907</v>
          </cell>
          <cell r="AZ24">
            <v>339114</v>
          </cell>
          <cell r="BA24">
            <v>653419</v>
          </cell>
          <cell r="BB24">
            <v>167396</v>
          </cell>
          <cell r="BC24">
            <v>1924820</v>
          </cell>
          <cell r="BD24">
            <v>298210</v>
          </cell>
          <cell r="BE24">
            <v>390760</v>
          </cell>
          <cell r="BF24">
            <v>1059770</v>
          </cell>
          <cell r="BG24">
            <v>203575</v>
          </cell>
          <cell r="BH24">
            <v>81419</v>
          </cell>
          <cell r="BI24">
            <v>848381</v>
          </cell>
          <cell r="BJ24">
            <v>374429</v>
          </cell>
          <cell r="BK24">
            <v>12056896</v>
          </cell>
          <cell r="BL24">
            <v>629024</v>
          </cell>
          <cell r="BM24">
            <v>130980</v>
          </cell>
          <cell r="BN24">
            <v>130762</v>
          </cell>
          <cell r="BO24">
            <v>66653</v>
          </cell>
          <cell r="BP24">
            <v>340694</v>
          </cell>
          <cell r="BQ24">
            <v>1259579.1299999999</v>
          </cell>
          <cell r="BR24">
            <v>273364</v>
          </cell>
          <cell r="BS24">
            <v>37250092</v>
          </cell>
          <cell r="BT24">
            <v>2557875</v>
          </cell>
          <cell r="BU24">
            <v>52755</v>
          </cell>
          <cell r="BV24">
            <v>1775934</v>
          </cell>
          <cell r="BW24">
            <v>417210</v>
          </cell>
          <cell r="BX24">
            <v>139574</v>
          </cell>
          <cell r="BY24">
            <v>99925</v>
          </cell>
          <cell r="BZ24" t="e">
            <v>#N/A</v>
          </cell>
          <cell r="CA24">
            <v>466442</v>
          </cell>
          <cell r="CB24">
            <v>966654</v>
          </cell>
          <cell r="CC24">
            <v>572496</v>
          </cell>
          <cell r="CD24">
            <v>48371</v>
          </cell>
        </row>
        <row r="25">
          <cell r="B25" t="str">
            <v>kW- Large User, Sub- Transmission, Intermediate/ Embedded Distributor</v>
          </cell>
          <cell r="C25" t="str">
            <v>YDR</v>
          </cell>
          <cell r="D25">
            <v>2011</v>
          </cell>
          <cell r="E25">
            <v>15107</v>
          </cell>
          <cell r="F25">
            <v>0</v>
          </cell>
          <cell r="G25">
            <v>401335</v>
          </cell>
          <cell r="H25">
            <v>0</v>
          </cell>
          <cell r="I25">
            <v>344929</v>
          </cell>
          <cell r="J25">
            <v>0</v>
          </cell>
          <cell r="K25">
            <v>521728</v>
          </cell>
          <cell r="L25">
            <v>0</v>
          </cell>
          <cell r="M25">
            <v>0</v>
          </cell>
          <cell r="N25">
            <v>0</v>
          </cell>
          <cell r="O25">
            <v>0</v>
          </cell>
          <cell r="P25" t="e">
            <v>#N/A</v>
          </cell>
          <cell r="Q25">
            <v>0</v>
          </cell>
          <cell r="R25">
            <v>0</v>
          </cell>
          <cell r="S25">
            <v>0</v>
          </cell>
          <cell r="T25">
            <v>1837737</v>
          </cell>
          <cell r="U25">
            <v>762920</v>
          </cell>
          <cell r="V25">
            <v>196112</v>
          </cell>
          <cell r="W25">
            <v>0</v>
          </cell>
          <cell r="X25">
            <v>0</v>
          </cell>
          <cell r="Y25">
            <v>59443</v>
          </cell>
          <cell r="Z25">
            <v>0</v>
          </cell>
          <cell r="AA25">
            <v>0</v>
          </cell>
          <cell r="AB25">
            <v>0</v>
          </cell>
          <cell r="AC25">
            <v>466012</v>
          </cell>
          <cell r="AD25">
            <v>264787</v>
          </cell>
          <cell r="AE25">
            <v>0</v>
          </cell>
          <cell r="AF25">
            <v>0</v>
          </cell>
          <cell r="AG25">
            <v>2276683</v>
          </cell>
          <cell r="AH25">
            <v>0</v>
          </cell>
          <cell r="AI25">
            <v>0</v>
          </cell>
          <cell r="AJ25">
            <v>716743</v>
          </cell>
          <cell r="AK25">
            <v>13513858</v>
          </cell>
          <cell r="AL25">
            <v>1182395</v>
          </cell>
          <cell r="AM25">
            <v>0</v>
          </cell>
          <cell r="AN25">
            <v>0</v>
          </cell>
          <cell r="AO25">
            <v>294114</v>
          </cell>
          <cell r="AP25">
            <v>154909</v>
          </cell>
          <cell r="AQ25">
            <v>0</v>
          </cell>
          <cell r="AR25">
            <v>0</v>
          </cell>
          <cell r="AS25">
            <v>409088</v>
          </cell>
          <cell r="AT25">
            <v>63856</v>
          </cell>
          <cell r="AU25">
            <v>0</v>
          </cell>
          <cell r="AV25">
            <v>175385</v>
          </cell>
          <cell r="AW25">
            <v>0</v>
          </cell>
          <cell r="AX25">
            <v>0</v>
          </cell>
          <cell r="AY25">
            <v>0</v>
          </cell>
          <cell r="AZ25">
            <v>0</v>
          </cell>
          <cell r="BA25">
            <v>0</v>
          </cell>
          <cell r="BB25">
            <v>0</v>
          </cell>
          <cell r="BC25">
            <v>0</v>
          </cell>
          <cell r="BD25">
            <v>0</v>
          </cell>
          <cell r="BE25">
            <v>0</v>
          </cell>
          <cell r="BF25">
            <v>83704</v>
          </cell>
          <cell r="BG25">
            <v>0</v>
          </cell>
          <cell r="BH25">
            <v>0</v>
          </cell>
          <cell r="BI25">
            <v>121779</v>
          </cell>
          <cell r="BJ25">
            <v>0</v>
          </cell>
          <cell r="BK25">
            <v>80298</v>
          </cell>
          <cell r="BL25">
            <v>0</v>
          </cell>
          <cell r="BM25">
            <v>0</v>
          </cell>
          <cell r="BN25">
            <v>0</v>
          </cell>
          <cell r="BO25">
            <v>0</v>
          </cell>
          <cell r="BP25">
            <v>0</v>
          </cell>
          <cell r="BQ25">
            <v>0</v>
          </cell>
          <cell r="BR25">
            <v>0</v>
          </cell>
          <cell r="BS25">
            <v>5222263</v>
          </cell>
          <cell r="BT25">
            <v>350197</v>
          </cell>
          <cell r="BU25">
            <v>0</v>
          </cell>
          <cell r="BV25">
            <v>200142</v>
          </cell>
          <cell r="BW25">
            <v>170236</v>
          </cell>
          <cell r="BX25">
            <v>0</v>
          </cell>
          <cell r="BY25">
            <v>149366</v>
          </cell>
          <cell r="BZ25" t="e">
            <v>#N/A</v>
          </cell>
          <cell r="CA25">
            <v>0</v>
          </cell>
          <cell r="CB25">
            <v>0</v>
          </cell>
          <cell r="CC25">
            <v>0</v>
          </cell>
          <cell r="CD25">
            <v>0</v>
          </cell>
        </row>
        <row r="26">
          <cell r="B26" t="str">
            <v>kW- Street Lighting</v>
          </cell>
          <cell r="D26">
            <v>2011</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row>
        <row r="27">
          <cell r="B27" t="str">
            <v>kW- Sentinel Lighting</v>
          </cell>
          <cell r="D27">
            <v>2011</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row>
        <row r="28">
          <cell r="B28" t="str">
            <v>Billed Total Distribution Revenues</v>
          </cell>
          <cell r="D28">
            <v>2011</v>
          </cell>
          <cell r="E28">
            <v>8041723.620000001</v>
          </cell>
          <cell r="F28">
            <v>1027326</v>
          </cell>
          <cell r="G28">
            <v>17592211</v>
          </cell>
          <cell r="H28">
            <v>5333156</v>
          </cell>
          <cell r="I28">
            <v>15306098.030000001</v>
          </cell>
          <cell r="J28">
            <v>29158059.91</v>
          </cell>
          <cell r="K28">
            <v>23024248</v>
          </cell>
          <cell r="L28">
            <v>8427255.2800000012</v>
          </cell>
          <cell r="M28">
            <v>2684314.8199999998</v>
          </cell>
          <cell r="N28">
            <v>589641</v>
          </cell>
          <cell r="O28">
            <v>14403070.109999999</v>
          </cell>
          <cell r="P28" t="e">
            <v>#N/A</v>
          </cell>
          <cell r="Q28">
            <v>5380638</v>
          </cell>
          <cell r="R28">
            <v>744559.14</v>
          </cell>
          <cell r="S28">
            <v>4441091.7700000005</v>
          </cell>
          <cell r="T28">
            <v>106433109</v>
          </cell>
          <cell r="U28">
            <v>45802443</v>
          </cell>
          <cell r="V28">
            <v>7321186.709999999</v>
          </cell>
          <cell r="W28">
            <v>1189937.8999999999</v>
          </cell>
          <cell r="X28">
            <v>10743101</v>
          </cell>
          <cell r="Y28">
            <v>-9567316</v>
          </cell>
          <cell r="Z28">
            <v>-1430955.96</v>
          </cell>
          <cell r="AA28">
            <v>21570047.210000001</v>
          </cell>
          <cell r="AB28">
            <v>3362363.82</v>
          </cell>
          <cell r="AC28">
            <v>24514368.899999999</v>
          </cell>
          <cell r="AD28">
            <v>12462418</v>
          </cell>
          <cell r="AE28">
            <v>8905202.7200000007</v>
          </cell>
          <cell r="AF28">
            <v>946506.51</v>
          </cell>
          <cell r="AG28">
            <v>97065747</v>
          </cell>
          <cell r="AH28">
            <v>302796.01</v>
          </cell>
          <cell r="AI28">
            <v>1291271</v>
          </cell>
          <cell r="AJ28">
            <v>57375753</v>
          </cell>
          <cell r="AK28">
            <v>1104959000</v>
          </cell>
          <cell r="AL28">
            <v>143910186</v>
          </cell>
          <cell r="AM28">
            <v>7229315.79</v>
          </cell>
          <cell r="AN28">
            <v>2190176</v>
          </cell>
          <cell r="AO28">
            <v>10202178</v>
          </cell>
          <cell r="AP28">
            <v>37682603.260000005</v>
          </cell>
          <cell r="AQ28">
            <v>3840426.8840000001</v>
          </cell>
          <cell r="AR28">
            <v>4349262</v>
          </cell>
          <cell r="AS28">
            <v>57583279</v>
          </cell>
          <cell r="AT28">
            <v>2808515.46</v>
          </cell>
          <cell r="AU28">
            <v>3301746.8800000004</v>
          </cell>
          <cell r="AV28">
            <v>12712369.84</v>
          </cell>
          <cell r="AW28">
            <v>16255922</v>
          </cell>
          <cell r="AX28">
            <v>27156951</v>
          </cell>
          <cell r="AY28">
            <v>4393782.9800000004</v>
          </cell>
          <cell r="AZ28">
            <v>10940529.17</v>
          </cell>
          <cell r="BA28">
            <v>10678210</v>
          </cell>
          <cell r="BB28">
            <v>2400033</v>
          </cell>
          <cell r="BC28">
            <v>31032646</v>
          </cell>
          <cell r="BD28">
            <v>4769455.97</v>
          </cell>
          <cell r="BE28">
            <v>6905232</v>
          </cell>
          <cell r="BF28">
            <v>20671828.620000001</v>
          </cell>
          <cell r="BG28">
            <v>3868446.99</v>
          </cell>
          <cell r="BH28">
            <v>1992360.8399999999</v>
          </cell>
          <cell r="BI28">
            <v>13186079.280000001</v>
          </cell>
          <cell r="BJ28">
            <v>4980077.05</v>
          </cell>
          <cell r="BK28">
            <v>149651732</v>
          </cell>
          <cell r="BL28">
            <v>13953059</v>
          </cell>
          <cell r="BM28">
            <v>1740413</v>
          </cell>
          <cell r="BN28">
            <v>1858647.98</v>
          </cell>
          <cell r="BO28">
            <v>1643146.92</v>
          </cell>
          <cell r="BP28">
            <v>5904775.6300000008</v>
          </cell>
          <cell r="BQ28">
            <v>16652988.33</v>
          </cell>
          <cell r="BR28">
            <v>2859057.63</v>
          </cell>
          <cell r="BS28">
            <v>515342681</v>
          </cell>
          <cell r="BT28">
            <v>46031063</v>
          </cell>
          <cell r="BU28">
            <v>3582287.4400000004</v>
          </cell>
          <cell r="BV28">
            <v>28047303</v>
          </cell>
          <cell r="BW28">
            <v>8137261</v>
          </cell>
          <cell r="BX28">
            <v>1738461.8000000003</v>
          </cell>
          <cell r="BY28">
            <v>2171262.88</v>
          </cell>
          <cell r="BZ28" t="e">
            <v>#N/A</v>
          </cell>
          <cell r="CA28">
            <v>8184954</v>
          </cell>
          <cell r="CB28">
            <v>19267099</v>
          </cell>
          <cell r="CC28">
            <v>7334876.8099999996</v>
          </cell>
          <cell r="CD28">
            <v>1867510.9500000002</v>
          </cell>
        </row>
        <row r="29">
          <cell r="B29" t="str">
            <v>Billed Residential Distribution Revenue</v>
          </cell>
          <cell r="D29">
            <v>2011</v>
          </cell>
          <cell r="E29">
            <v>6277997.3399999999</v>
          </cell>
          <cell r="F29">
            <v>638394</v>
          </cell>
          <cell r="G29">
            <v>10032358</v>
          </cell>
          <cell r="H29">
            <v>2943344</v>
          </cell>
          <cell r="I29">
            <v>8726464.7200000007</v>
          </cell>
          <cell r="J29">
            <v>18030401</v>
          </cell>
          <cell r="K29">
            <v>11562319</v>
          </cell>
          <cell r="L29">
            <v>4772323.7300000004</v>
          </cell>
          <cell r="M29">
            <v>1542061.72</v>
          </cell>
          <cell r="N29">
            <v>387729.9</v>
          </cell>
          <cell r="O29">
            <v>8180032</v>
          </cell>
          <cell r="P29" t="e">
            <v>#N/A</v>
          </cell>
          <cell r="Q29">
            <v>3608400</v>
          </cell>
          <cell r="R29">
            <v>542969.18000000005</v>
          </cell>
          <cell r="S29">
            <v>2522101.64</v>
          </cell>
          <cell r="T29">
            <v>40969478</v>
          </cell>
          <cell r="U29">
            <v>22810643</v>
          </cell>
          <cell r="V29">
            <v>4516877.55</v>
          </cell>
          <cell r="W29">
            <v>732469.36</v>
          </cell>
          <cell r="X29">
            <v>7721301</v>
          </cell>
          <cell r="Y29">
            <v>-5514546</v>
          </cell>
          <cell r="Z29">
            <v>-831973.74</v>
          </cell>
          <cell r="AA29">
            <v>12903869.210000001</v>
          </cell>
          <cell r="AB29">
            <v>2499149.89</v>
          </cell>
          <cell r="AC29">
            <v>13829552.66</v>
          </cell>
          <cell r="AD29">
            <v>8607062</v>
          </cell>
          <cell r="AE29">
            <v>5557689.7000000002</v>
          </cell>
          <cell r="AF29">
            <v>539998.49</v>
          </cell>
          <cell r="AG29">
            <v>60715244</v>
          </cell>
          <cell r="AH29">
            <v>197828.31</v>
          </cell>
          <cell r="AI29">
            <v>761751</v>
          </cell>
          <cell r="AJ29">
            <v>32468379</v>
          </cell>
          <cell r="AK29">
            <v>783917000</v>
          </cell>
          <cell r="AL29">
            <v>80374707</v>
          </cell>
          <cell r="AM29">
            <v>5971858.5</v>
          </cell>
          <cell r="AN29">
            <v>1322167</v>
          </cell>
          <cell r="AO29">
            <v>5851100</v>
          </cell>
          <cell r="AP29">
            <v>20577428.059999999</v>
          </cell>
          <cell r="AQ29">
            <v>1943183.53</v>
          </cell>
          <cell r="AR29">
            <v>2509429</v>
          </cell>
          <cell r="AS29">
            <v>36388835</v>
          </cell>
          <cell r="AT29">
            <v>2169192.63</v>
          </cell>
          <cell r="AU29">
            <v>1832475.9300000002</v>
          </cell>
          <cell r="AV29">
            <v>8329252.6799999997</v>
          </cell>
          <cell r="AW29">
            <v>9242788</v>
          </cell>
          <cell r="AX29">
            <v>14533786</v>
          </cell>
          <cell r="AY29">
            <v>2303061.5</v>
          </cell>
          <cell r="AZ29">
            <v>7167679.54</v>
          </cell>
          <cell r="BA29">
            <v>6291162</v>
          </cell>
          <cell r="BB29">
            <v>1660377</v>
          </cell>
          <cell r="BC29">
            <v>18241865</v>
          </cell>
          <cell r="BD29">
            <v>3125258.1</v>
          </cell>
          <cell r="BE29">
            <v>3687251</v>
          </cell>
          <cell r="BF29">
            <v>12986955.15</v>
          </cell>
          <cell r="BG29">
            <v>2388211.13</v>
          </cell>
          <cell r="BH29">
            <v>1144729.69</v>
          </cell>
          <cell r="BI29">
            <v>7759948.6900000004</v>
          </cell>
          <cell r="BJ29">
            <v>2943330.01</v>
          </cell>
          <cell r="BK29">
            <v>81026110</v>
          </cell>
          <cell r="BL29">
            <v>8189191</v>
          </cell>
          <cell r="BM29">
            <v>1058579</v>
          </cell>
          <cell r="BN29">
            <v>1131184.4099999999</v>
          </cell>
          <cell r="BO29">
            <v>1010129.49</v>
          </cell>
          <cell r="BP29">
            <v>3865040.54</v>
          </cell>
          <cell r="BQ29">
            <v>10099179.949999999</v>
          </cell>
          <cell r="BR29">
            <v>1603851.3900000001</v>
          </cell>
          <cell r="BS29">
            <v>218867923</v>
          </cell>
          <cell r="BT29">
            <v>29855043</v>
          </cell>
          <cell r="BU29">
            <v>2953398.5300000003</v>
          </cell>
          <cell r="BV29">
            <v>15023363</v>
          </cell>
          <cell r="BW29">
            <v>5629383</v>
          </cell>
          <cell r="BX29">
            <v>902620.75</v>
          </cell>
          <cell r="BY29">
            <v>1036087.13</v>
          </cell>
          <cell r="BZ29" t="e">
            <v>#N/A</v>
          </cell>
          <cell r="CA29">
            <v>5352474</v>
          </cell>
          <cell r="CB29">
            <v>12902856</v>
          </cell>
          <cell r="CC29">
            <v>4768148.1399999997</v>
          </cell>
          <cell r="CD29">
            <v>1098978.03</v>
          </cell>
        </row>
        <row r="30">
          <cell r="B30" t="str">
            <v>Billed General Service Customers Distribution Revenue</v>
          </cell>
          <cell r="C30" t="str">
            <v>RTOT</v>
          </cell>
          <cell r="D30">
            <v>2011</v>
          </cell>
          <cell r="E30">
            <v>1715604.63</v>
          </cell>
          <cell r="F30">
            <v>388932</v>
          </cell>
          <cell r="G30">
            <v>6269729</v>
          </cell>
          <cell r="H30">
            <v>2389812</v>
          </cell>
          <cell r="I30">
            <v>5834625.0099999998</v>
          </cell>
          <cell r="J30">
            <v>11127658.91</v>
          </cell>
          <cell r="K30">
            <v>10283891</v>
          </cell>
          <cell r="L30">
            <v>3654931.55</v>
          </cell>
          <cell r="M30">
            <v>1142253.1000000001</v>
          </cell>
          <cell r="N30">
            <v>201911.1</v>
          </cell>
          <cell r="O30">
            <v>6223038.1099999994</v>
          </cell>
          <cell r="P30" t="e">
            <v>#N/A</v>
          </cell>
          <cell r="Q30">
            <v>1772238</v>
          </cell>
          <cell r="R30">
            <v>201589.96000000002</v>
          </cell>
          <cell r="S30">
            <v>1918990.1300000001</v>
          </cell>
          <cell r="T30">
            <v>59454314</v>
          </cell>
          <cell r="U30">
            <v>18237487</v>
          </cell>
          <cell r="V30">
            <v>2294324.09</v>
          </cell>
          <cell r="W30">
            <v>457468.54000000004</v>
          </cell>
          <cell r="X30">
            <v>3021800</v>
          </cell>
          <cell r="Y30">
            <v>-3884586</v>
          </cell>
          <cell r="Z30">
            <v>-598982.22</v>
          </cell>
          <cell r="AA30">
            <v>8666178</v>
          </cell>
          <cell r="AB30">
            <v>862768.24</v>
          </cell>
          <cell r="AC30">
            <v>9641048.7400000002</v>
          </cell>
          <cell r="AD30">
            <v>3689868</v>
          </cell>
          <cell r="AE30">
            <v>3347513.02</v>
          </cell>
          <cell r="AF30">
            <v>406508.02</v>
          </cell>
          <cell r="AG30">
            <v>30576022</v>
          </cell>
          <cell r="AH30">
            <v>104967.70000000001</v>
          </cell>
          <cell r="AI30">
            <v>529520</v>
          </cell>
          <cell r="AJ30">
            <v>23020529</v>
          </cell>
          <cell r="AK30">
            <v>285198000</v>
          </cell>
          <cell r="AL30">
            <v>59507149.439999998</v>
          </cell>
          <cell r="AM30">
            <v>1257457.29</v>
          </cell>
          <cell r="AN30">
            <v>868009</v>
          </cell>
          <cell r="AO30">
            <v>3977406</v>
          </cell>
          <cell r="AP30">
            <v>16677042.040000001</v>
          </cell>
          <cell r="AQ30">
            <v>1897243.3540000001</v>
          </cell>
          <cell r="AR30">
            <v>1839833</v>
          </cell>
          <cell r="AS30">
            <v>19533529</v>
          </cell>
          <cell r="AT30">
            <v>629988.12000000011</v>
          </cell>
          <cell r="AU30">
            <v>1469270.95</v>
          </cell>
          <cell r="AV30">
            <v>3916117.38</v>
          </cell>
          <cell r="AW30">
            <v>7013134</v>
          </cell>
          <cell r="AX30">
            <v>12623165</v>
          </cell>
          <cell r="AY30">
            <v>2090721.48</v>
          </cell>
          <cell r="AZ30">
            <v>3772849.63</v>
          </cell>
          <cell r="BA30">
            <v>4387048</v>
          </cell>
          <cell r="BB30">
            <v>739656</v>
          </cell>
          <cell r="BC30">
            <v>12790781</v>
          </cell>
          <cell r="BD30">
            <v>1644197.87</v>
          </cell>
          <cell r="BE30">
            <v>3217981</v>
          </cell>
          <cell r="BF30">
            <v>7451916.5299999993</v>
          </cell>
          <cell r="BG30">
            <v>1480235.8599999999</v>
          </cell>
          <cell r="BH30">
            <v>847631.15</v>
          </cell>
          <cell r="BI30">
            <v>5191321.1100000003</v>
          </cell>
          <cell r="BJ30">
            <v>2036747.04</v>
          </cell>
          <cell r="BK30">
            <v>68516095</v>
          </cell>
          <cell r="BL30">
            <v>5763868</v>
          </cell>
          <cell r="BM30">
            <v>681834</v>
          </cell>
          <cell r="BN30">
            <v>727463.57000000007</v>
          </cell>
          <cell r="BO30">
            <v>633017.42999999993</v>
          </cell>
          <cell r="BP30">
            <v>2039735.09</v>
          </cell>
          <cell r="BQ30">
            <v>6553808.3799999999</v>
          </cell>
          <cell r="BR30">
            <v>1255206.24</v>
          </cell>
          <cell r="BS30">
            <v>266581884</v>
          </cell>
          <cell r="BT30">
            <v>15387805</v>
          </cell>
          <cell r="BU30">
            <v>628888.91</v>
          </cell>
          <cell r="BV30">
            <v>12471931</v>
          </cell>
          <cell r="BW30">
            <v>2208086</v>
          </cell>
          <cell r="BX30">
            <v>835841.05</v>
          </cell>
          <cell r="BY30">
            <v>849039.7</v>
          </cell>
          <cell r="BZ30" t="e">
            <v>#N/A</v>
          </cell>
          <cell r="CA30">
            <v>2832480</v>
          </cell>
          <cell r="CB30">
            <v>6364243</v>
          </cell>
          <cell r="CC30">
            <v>2566728.67</v>
          </cell>
          <cell r="CD30">
            <v>768532.92</v>
          </cell>
        </row>
        <row r="31">
          <cell r="B31" t="str">
            <v>Billed Large User, Sub- Transmission, Intermediate/ Embedded Distributor Distribution Revenue</v>
          </cell>
          <cell r="C31" t="str">
            <v>RR</v>
          </cell>
          <cell r="D31">
            <v>2011</v>
          </cell>
          <cell r="E31">
            <v>48121.65</v>
          </cell>
          <cell r="F31">
            <v>0</v>
          </cell>
          <cell r="G31">
            <v>1290124</v>
          </cell>
          <cell r="H31">
            <v>0</v>
          </cell>
          <cell r="I31">
            <v>745008.3</v>
          </cell>
          <cell r="J31">
            <v>0</v>
          </cell>
          <cell r="K31">
            <v>1178038</v>
          </cell>
          <cell r="L31">
            <v>0</v>
          </cell>
          <cell r="M31">
            <v>0</v>
          </cell>
          <cell r="N31">
            <v>0</v>
          </cell>
          <cell r="O31">
            <v>0</v>
          </cell>
          <cell r="P31" t="e">
            <v>#N/A</v>
          </cell>
          <cell r="Q31">
            <v>0</v>
          </cell>
          <cell r="R31">
            <v>0</v>
          </cell>
          <cell r="S31">
            <v>0</v>
          </cell>
          <cell r="T31">
            <v>6009317</v>
          </cell>
          <cell r="U31">
            <v>4754313</v>
          </cell>
          <cell r="V31">
            <v>509985.07000000007</v>
          </cell>
          <cell r="W31">
            <v>0</v>
          </cell>
          <cell r="X31">
            <v>0</v>
          </cell>
          <cell r="Y31">
            <v>-168184</v>
          </cell>
          <cell r="Z31">
            <v>0</v>
          </cell>
          <cell r="AA31">
            <v>0</v>
          </cell>
          <cell r="AB31">
            <v>445.69</v>
          </cell>
          <cell r="AC31">
            <v>1043767.5</v>
          </cell>
          <cell r="AD31">
            <v>165488</v>
          </cell>
          <cell r="AE31">
            <v>0</v>
          </cell>
          <cell r="AF31">
            <v>0</v>
          </cell>
          <cell r="AG31">
            <v>5774481</v>
          </cell>
          <cell r="AH31">
            <v>0</v>
          </cell>
          <cell r="AI31">
            <v>0</v>
          </cell>
          <cell r="AJ31">
            <v>1886845</v>
          </cell>
          <cell r="AK31">
            <v>35844000</v>
          </cell>
          <cell r="AL31">
            <v>4028329.56</v>
          </cell>
          <cell r="AM31">
            <v>0</v>
          </cell>
          <cell r="AN31">
            <v>0</v>
          </cell>
          <cell r="AO31">
            <v>373672</v>
          </cell>
          <cell r="AP31">
            <v>428133.16</v>
          </cell>
          <cell r="AQ31">
            <v>0</v>
          </cell>
          <cell r="AR31">
            <v>0</v>
          </cell>
          <cell r="AS31">
            <v>1660915</v>
          </cell>
          <cell r="AT31">
            <v>9334.7100000000009</v>
          </cell>
          <cell r="AU31">
            <v>0</v>
          </cell>
          <cell r="AV31">
            <v>466999.78</v>
          </cell>
          <cell r="AW31">
            <v>0</v>
          </cell>
          <cell r="AX31">
            <v>0</v>
          </cell>
          <cell r="AY31">
            <v>0</v>
          </cell>
          <cell r="AZ31">
            <v>0</v>
          </cell>
          <cell r="BA31">
            <v>0</v>
          </cell>
          <cell r="BB31">
            <v>0</v>
          </cell>
          <cell r="BC31">
            <v>0</v>
          </cell>
          <cell r="BD31">
            <v>0</v>
          </cell>
          <cell r="BE31">
            <v>0</v>
          </cell>
          <cell r="BF31">
            <v>232956.94</v>
          </cell>
          <cell r="BG31">
            <v>0</v>
          </cell>
          <cell r="BH31">
            <v>0</v>
          </cell>
          <cell r="BI31">
            <v>234809.48</v>
          </cell>
          <cell r="BJ31">
            <v>0</v>
          </cell>
          <cell r="BK31">
            <v>109527</v>
          </cell>
          <cell r="BL31">
            <v>0</v>
          </cell>
          <cell r="BM31">
            <v>0</v>
          </cell>
          <cell r="BN31">
            <v>0</v>
          </cell>
          <cell r="BO31">
            <v>0</v>
          </cell>
          <cell r="BP31">
            <v>0</v>
          </cell>
          <cell r="BQ31">
            <v>0</v>
          </cell>
          <cell r="BR31">
            <v>0</v>
          </cell>
          <cell r="BS31">
            <v>29892874</v>
          </cell>
          <cell r="BT31">
            <v>788215</v>
          </cell>
          <cell r="BU31">
            <v>0</v>
          </cell>
          <cell r="BV31">
            <v>552009</v>
          </cell>
          <cell r="BW31">
            <v>299792</v>
          </cell>
          <cell r="BX31">
            <v>0</v>
          </cell>
          <cell r="BY31">
            <v>286136.05</v>
          </cell>
          <cell r="BZ31" t="e">
            <v>#N/A</v>
          </cell>
          <cell r="CA31">
            <v>0</v>
          </cell>
          <cell r="CB31">
            <v>0</v>
          </cell>
          <cell r="CC31">
            <v>0</v>
          </cell>
          <cell r="CD31">
            <v>0</v>
          </cell>
        </row>
        <row r="32">
          <cell r="B32" t="str">
            <v>Billed Street lighting Distribution Revenue</v>
          </cell>
          <cell r="C32" t="str">
            <v>RGS</v>
          </cell>
          <cell r="D32">
            <v>2011</v>
          </cell>
        </row>
        <row r="33">
          <cell r="B33" t="str">
            <v>Billed Sentinel Lighting Distribution Revenue</v>
          </cell>
          <cell r="C33" t="str">
            <v>RST</v>
          </cell>
          <cell r="D33">
            <v>2011</v>
          </cell>
        </row>
        <row r="34">
          <cell r="B34" t="str">
            <v>Total service area</v>
          </cell>
          <cell r="C34" t="str">
            <v>AREA</v>
          </cell>
          <cell r="D34">
            <v>2011</v>
          </cell>
          <cell r="E34">
            <v>14200</v>
          </cell>
          <cell r="F34">
            <v>380</v>
          </cell>
          <cell r="G34">
            <v>201</v>
          </cell>
          <cell r="H34">
            <v>258</v>
          </cell>
          <cell r="I34">
            <v>74</v>
          </cell>
          <cell r="J34">
            <v>188</v>
          </cell>
          <cell r="K34">
            <v>303</v>
          </cell>
          <cell r="L34">
            <v>168</v>
          </cell>
          <cell r="M34">
            <v>10</v>
          </cell>
          <cell r="N34">
            <v>2</v>
          </cell>
          <cell r="O34">
            <v>70</v>
          </cell>
          <cell r="P34" t="e">
            <v>#N/A</v>
          </cell>
          <cell r="Q34">
            <v>57</v>
          </cell>
          <cell r="R34">
            <v>5</v>
          </cell>
          <cell r="S34">
            <v>22</v>
          </cell>
          <cell r="T34">
            <v>287</v>
          </cell>
          <cell r="U34">
            <v>120</v>
          </cell>
          <cell r="V34">
            <v>1887</v>
          </cell>
          <cell r="W34">
            <v>99</v>
          </cell>
          <cell r="X34">
            <v>104</v>
          </cell>
          <cell r="Y34">
            <v>44</v>
          </cell>
          <cell r="Z34">
            <v>26</v>
          </cell>
          <cell r="AA34">
            <v>410</v>
          </cell>
          <cell r="AB34">
            <v>69</v>
          </cell>
          <cell r="AC34">
            <v>93</v>
          </cell>
          <cell r="AD34">
            <v>1252</v>
          </cell>
          <cell r="AE34">
            <v>280</v>
          </cell>
          <cell r="AF34">
            <v>93</v>
          </cell>
          <cell r="AG34">
            <v>426</v>
          </cell>
          <cell r="AH34">
            <v>9</v>
          </cell>
          <cell r="AI34">
            <v>8</v>
          </cell>
          <cell r="AJ34">
            <v>269</v>
          </cell>
          <cell r="AK34">
            <v>650000</v>
          </cell>
          <cell r="AL34">
            <v>1104</v>
          </cell>
          <cell r="AM34">
            <v>292</v>
          </cell>
          <cell r="AN34">
            <v>24</v>
          </cell>
          <cell r="AO34">
            <v>32</v>
          </cell>
          <cell r="AP34">
            <v>405</v>
          </cell>
          <cell r="AQ34">
            <v>27</v>
          </cell>
          <cell r="AR34">
            <v>144</v>
          </cell>
          <cell r="AS34">
            <v>421</v>
          </cell>
          <cell r="AT34">
            <v>26</v>
          </cell>
          <cell r="AU34">
            <v>25</v>
          </cell>
          <cell r="AV34">
            <v>371</v>
          </cell>
          <cell r="AW34">
            <v>74</v>
          </cell>
          <cell r="AX34">
            <v>827</v>
          </cell>
          <cell r="AY34">
            <v>133</v>
          </cell>
          <cell r="AZ34">
            <v>693</v>
          </cell>
          <cell r="BA34">
            <v>330</v>
          </cell>
          <cell r="BB34">
            <v>28</v>
          </cell>
          <cell r="BC34">
            <v>143</v>
          </cell>
          <cell r="BD34">
            <v>17</v>
          </cell>
          <cell r="BE34">
            <v>27</v>
          </cell>
          <cell r="BF34">
            <v>149</v>
          </cell>
          <cell r="BG34">
            <v>35</v>
          </cell>
          <cell r="BH34">
            <v>15</v>
          </cell>
          <cell r="BI34">
            <v>63</v>
          </cell>
          <cell r="BJ34">
            <v>122</v>
          </cell>
          <cell r="BK34">
            <v>806</v>
          </cell>
          <cell r="BL34">
            <v>342</v>
          </cell>
          <cell r="BM34">
            <v>13</v>
          </cell>
          <cell r="BN34">
            <v>18</v>
          </cell>
          <cell r="BO34">
            <v>536</v>
          </cell>
          <cell r="BP34">
            <v>33</v>
          </cell>
          <cell r="BQ34">
            <v>381</v>
          </cell>
          <cell r="BR34">
            <v>24</v>
          </cell>
          <cell r="BS34">
            <v>630</v>
          </cell>
          <cell r="BT34">
            <v>639</v>
          </cell>
          <cell r="BU34">
            <v>61</v>
          </cell>
          <cell r="BV34">
            <v>672</v>
          </cell>
          <cell r="BW34">
            <v>86</v>
          </cell>
          <cell r="BX34">
            <v>14</v>
          </cell>
          <cell r="BY34">
            <v>8</v>
          </cell>
          <cell r="BZ34" t="e">
            <v>#N/A</v>
          </cell>
          <cell r="CA34">
            <v>64</v>
          </cell>
          <cell r="CB34">
            <v>148</v>
          </cell>
          <cell r="CC34">
            <v>29</v>
          </cell>
          <cell r="CD34">
            <v>66</v>
          </cell>
        </row>
        <row r="35">
          <cell r="B35" t="str">
            <v>Urban service area</v>
          </cell>
          <cell r="C35" t="str">
            <v>AREAURB</v>
          </cell>
          <cell r="D35">
            <v>2011</v>
          </cell>
          <cell r="E35">
            <v>3</v>
          </cell>
          <cell r="F35">
            <v>380</v>
          </cell>
          <cell r="G35">
            <v>54</v>
          </cell>
          <cell r="H35">
            <v>4</v>
          </cell>
          <cell r="I35">
            <v>74</v>
          </cell>
          <cell r="J35">
            <v>98</v>
          </cell>
          <cell r="K35">
            <v>90</v>
          </cell>
          <cell r="L35">
            <v>35</v>
          </cell>
          <cell r="M35">
            <v>10</v>
          </cell>
          <cell r="N35">
            <v>2</v>
          </cell>
          <cell r="O35">
            <v>70</v>
          </cell>
          <cell r="P35" t="e">
            <v>#N/A</v>
          </cell>
          <cell r="Q35">
            <v>57</v>
          </cell>
          <cell r="R35">
            <v>5</v>
          </cell>
          <cell r="S35">
            <v>22</v>
          </cell>
          <cell r="T35">
            <v>287</v>
          </cell>
          <cell r="U35">
            <v>120</v>
          </cell>
          <cell r="V35">
            <v>57</v>
          </cell>
          <cell r="W35">
            <v>26</v>
          </cell>
          <cell r="X35">
            <v>66</v>
          </cell>
          <cell r="Y35">
            <v>44</v>
          </cell>
          <cell r="Z35">
            <v>26</v>
          </cell>
          <cell r="AA35">
            <v>290</v>
          </cell>
          <cell r="AB35">
            <v>19</v>
          </cell>
          <cell r="AC35">
            <v>93</v>
          </cell>
          <cell r="AD35">
            <v>36</v>
          </cell>
          <cell r="AE35">
            <v>25</v>
          </cell>
          <cell r="AF35">
            <v>93</v>
          </cell>
          <cell r="AG35">
            <v>338</v>
          </cell>
          <cell r="AH35">
            <v>9</v>
          </cell>
          <cell r="AI35">
            <v>8</v>
          </cell>
          <cell r="AJ35">
            <v>269</v>
          </cell>
          <cell r="AK35">
            <v>0</v>
          </cell>
          <cell r="AL35">
            <v>454</v>
          </cell>
          <cell r="AM35">
            <v>71</v>
          </cell>
          <cell r="AN35">
            <v>24</v>
          </cell>
          <cell r="AO35">
            <v>32</v>
          </cell>
          <cell r="AP35">
            <v>125</v>
          </cell>
          <cell r="AQ35">
            <v>27</v>
          </cell>
          <cell r="AR35">
            <v>16</v>
          </cell>
          <cell r="AS35">
            <v>163</v>
          </cell>
          <cell r="AT35">
            <v>26</v>
          </cell>
          <cell r="AU35">
            <v>25</v>
          </cell>
          <cell r="AV35">
            <v>56</v>
          </cell>
          <cell r="AW35">
            <v>71</v>
          </cell>
          <cell r="AX35">
            <v>68</v>
          </cell>
          <cell r="AY35">
            <v>14</v>
          </cell>
          <cell r="AZ35">
            <v>144</v>
          </cell>
          <cell r="BA35">
            <v>51</v>
          </cell>
          <cell r="BB35">
            <v>28</v>
          </cell>
          <cell r="BC35">
            <v>102</v>
          </cell>
          <cell r="BD35">
            <v>17</v>
          </cell>
          <cell r="BE35">
            <v>27</v>
          </cell>
          <cell r="BF35">
            <v>71</v>
          </cell>
          <cell r="BG35">
            <v>35</v>
          </cell>
          <cell r="BH35">
            <v>15</v>
          </cell>
          <cell r="BI35">
            <v>63</v>
          </cell>
          <cell r="BJ35">
            <v>20</v>
          </cell>
          <cell r="BK35">
            <v>503</v>
          </cell>
          <cell r="BL35">
            <v>58</v>
          </cell>
          <cell r="BM35">
            <v>13</v>
          </cell>
          <cell r="BN35">
            <v>11</v>
          </cell>
          <cell r="BO35">
            <v>6</v>
          </cell>
          <cell r="BP35">
            <v>33</v>
          </cell>
          <cell r="BQ35">
            <v>122</v>
          </cell>
          <cell r="BR35">
            <v>21</v>
          </cell>
          <cell r="BS35">
            <v>630</v>
          </cell>
          <cell r="BT35">
            <v>253</v>
          </cell>
          <cell r="BU35">
            <v>53</v>
          </cell>
          <cell r="BV35">
            <v>65</v>
          </cell>
          <cell r="BW35">
            <v>86</v>
          </cell>
          <cell r="BX35">
            <v>14</v>
          </cell>
          <cell r="BY35">
            <v>8</v>
          </cell>
          <cell r="BZ35" t="e">
            <v>#N/A</v>
          </cell>
          <cell r="CA35">
            <v>64</v>
          </cell>
          <cell r="CB35">
            <v>67</v>
          </cell>
          <cell r="CC35">
            <v>29</v>
          </cell>
          <cell r="CD35">
            <v>18</v>
          </cell>
        </row>
        <row r="36">
          <cell r="B36" t="str">
            <v>Rural service area</v>
          </cell>
          <cell r="C36" t="str">
            <v>AREARUR</v>
          </cell>
          <cell r="D36">
            <v>2011</v>
          </cell>
          <cell r="E36">
            <v>14197</v>
          </cell>
          <cell r="F36">
            <v>0</v>
          </cell>
          <cell r="G36">
            <v>147</v>
          </cell>
          <cell r="H36">
            <v>254</v>
          </cell>
          <cell r="I36">
            <v>0</v>
          </cell>
          <cell r="J36">
            <v>90</v>
          </cell>
          <cell r="K36">
            <v>213</v>
          </cell>
          <cell r="L36">
            <v>133</v>
          </cell>
          <cell r="M36">
            <v>0</v>
          </cell>
          <cell r="N36">
            <v>0</v>
          </cell>
          <cell r="O36">
            <v>0</v>
          </cell>
          <cell r="P36" t="e">
            <v>#N/A</v>
          </cell>
          <cell r="Q36">
            <v>0</v>
          </cell>
          <cell r="R36">
            <v>0</v>
          </cell>
          <cell r="S36">
            <v>0</v>
          </cell>
          <cell r="T36">
            <v>0</v>
          </cell>
          <cell r="U36">
            <v>0</v>
          </cell>
          <cell r="V36">
            <v>1830</v>
          </cell>
          <cell r="W36">
            <v>73</v>
          </cell>
          <cell r="X36">
            <v>38</v>
          </cell>
          <cell r="Y36">
            <v>0</v>
          </cell>
          <cell r="Z36">
            <v>0</v>
          </cell>
          <cell r="AA36">
            <v>120</v>
          </cell>
          <cell r="AB36">
            <v>50</v>
          </cell>
          <cell r="AC36">
            <v>0</v>
          </cell>
          <cell r="AD36">
            <v>1216</v>
          </cell>
          <cell r="AE36">
            <v>255</v>
          </cell>
          <cell r="AF36">
            <v>0</v>
          </cell>
          <cell r="AG36">
            <v>88</v>
          </cell>
          <cell r="AH36">
            <v>0</v>
          </cell>
          <cell r="AI36">
            <v>0</v>
          </cell>
          <cell r="AJ36">
            <v>0</v>
          </cell>
          <cell r="AK36">
            <v>650000</v>
          </cell>
          <cell r="AL36">
            <v>650</v>
          </cell>
          <cell r="AM36">
            <v>221</v>
          </cell>
          <cell r="AN36">
            <v>0</v>
          </cell>
          <cell r="AO36">
            <v>0</v>
          </cell>
          <cell r="AP36">
            <v>280</v>
          </cell>
          <cell r="AQ36">
            <v>0</v>
          </cell>
          <cell r="AR36">
            <v>128</v>
          </cell>
          <cell r="AS36">
            <v>258</v>
          </cell>
          <cell r="AT36">
            <v>0</v>
          </cell>
          <cell r="AU36">
            <v>0</v>
          </cell>
          <cell r="AV36">
            <v>315</v>
          </cell>
          <cell r="AW36">
            <v>3</v>
          </cell>
          <cell r="AX36">
            <v>759</v>
          </cell>
          <cell r="AY36">
            <v>119</v>
          </cell>
          <cell r="AZ36">
            <v>549</v>
          </cell>
          <cell r="BA36">
            <v>279</v>
          </cell>
          <cell r="BB36">
            <v>0</v>
          </cell>
          <cell r="BC36">
            <v>41</v>
          </cell>
          <cell r="BD36">
            <v>0</v>
          </cell>
          <cell r="BE36">
            <v>0</v>
          </cell>
          <cell r="BF36">
            <v>78</v>
          </cell>
          <cell r="BG36">
            <v>0</v>
          </cell>
          <cell r="BH36">
            <v>0</v>
          </cell>
          <cell r="BI36">
            <v>0</v>
          </cell>
          <cell r="BJ36">
            <v>102</v>
          </cell>
          <cell r="BK36">
            <v>303</v>
          </cell>
          <cell r="BL36">
            <v>284</v>
          </cell>
          <cell r="BM36">
            <v>0</v>
          </cell>
          <cell r="BN36">
            <v>7</v>
          </cell>
          <cell r="BO36">
            <v>530</v>
          </cell>
          <cell r="BP36">
            <v>0</v>
          </cell>
          <cell r="BQ36">
            <v>259</v>
          </cell>
          <cell r="BR36">
            <v>3</v>
          </cell>
          <cell r="BS36">
            <v>0</v>
          </cell>
          <cell r="BT36">
            <v>386</v>
          </cell>
          <cell r="BU36">
            <v>8</v>
          </cell>
          <cell r="BV36">
            <v>607</v>
          </cell>
          <cell r="BW36">
            <v>0</v>
          </cell>
          <cell r="BX36">
            <v>0</v>
          </cell>
          <cell r="BY36">
            <v>0</v>
          </cell>
          <cell r="BZ36" t="e">
            <v>#N/A</v>
          </cell>
          <cell r="CA36">
            <v>0</v>
          </cell>
          <cell r="CB36">
            <v>81</v>
          </cell>
          <cell r="CC36">
            <v>0</v>
          </cell>
          <cell r="CD36">
            <v>48</v>
          </cell>
        </row>
        <row r="37">
          <cell r="B37" t="str">
            <v>Service area population</v>
          </cell>
          <cell r="C37" t="str">
            <v>POP</v>
          </cell>
          <cell r="D37">
            <v>2011</v>
          </cell>
          <cell r="E37">
            <v>16789</v>
          </cell>
          <cell r="F37">
            <v>3000</v>
          </cell>
          <cell r="G37">
            <v>82368</v>
          </cell>
          <cell r="H37">
            <v>25000</v>
          </cell>
          <cell r="I37">
            <v>95960</v>
          </cell>
          <cell r="J37">
            <v>175779</v>
          </cell>
          <cell r="K37">
            <v>139500</v>
          </cell>
          <cell r="L37">
            <v>27698</v>
          </cell>
          <cell r="M37">
            <v>21640</v>
          </cell>
          <cell r="N37">
            <v>2428</v>
          </cell>
          <cell r="O37">
            <v>94769</v>
          </cell>
          <cell r="P37" t="e">
            <v>#N/A</v>
          </cell>
          <cell r="Q37">
            <v>27000</v>
          </cell>
          <cell r="R37">
            <v>4000</v>
          </cell>
          <cell r="S37">
            <v>21873</v>
          </cell>
          <cell r="T37">
            <v>738000</v>
          </cell>
          <cell r="U37">
            <v>215718</v>
          </cell>
          <cell r="V37">
            <v>39042</v>
          </cell>
          <cell r="W37">
            <v>7138</v>
          </cell>
          <cell r="X37">
            <v>73654</v>
          </cell>
          <cell r="Y37">
            <v>44186</v>
          </cell>
          <cell r="Z37">
            <v>7952</v>
          </cell>
          <cell r="AA37">
            <v>112234</v>
          </cell>
          <cell r="AB37">
            <v>25325</v>
          </cell>
          <cell r="AC37">
            <v>136466</v>
          </cell>
          <cell r="AD37">
            <v>45212</v>
          </cell>
          <cell r="AE37">
            <v>59008</v>
          </cell>
          <cell r="AF37">
            <v>5620</v>
          </cell>
          <cell r="AG37">
            <v>575673</v>
          </cell>
          <cell r="AH37">
            <v>2650</v>
          </cell>
          <cell r="AI37">
            <v>10500</v>
          </cell>
          <cell r="AJ37">
            <v>523911</v>
          </cell>
          <cell r="AK37">
            <v>3029722</v>
          </cell>
          <cell r="AL37">
            <v>834406</v>
          </cell>
          <cell r="AM37">
            <v>34000</v>
          </cell>
          <cell r="AN37">
            <v>12000</v>
          </cell>
          <cell r="AO37">
            <v>58000</v>
          </cell>
          <cell r="AP37">
            <v>243445</v>
          </cell>
          <cell r="AQ37">
            <v>22000</v>
          </cell>
          <cell r="AR37">
            <v>22641</v>
          </cell>
          <cell r="AS37">
            <v>366151</v>
          </cell>
          <cell r="AT37">
            <v>7831</v>
          </cell>
          <cell r="AU37">
            <v>15572</v>
          </cell>
          <cell r="AV37">
            <v>94500</v>
          </cell>
          <cell r="AW37">
            <v>91547</v>
          </cell>
          <cell r="AX37">
            <v>140017</v>
          </cell>
          <cell r="AY37">
            <v>15000</v>
          </cell>
          <cell r="AZ37">
            <v>31500</v>
          </cell>
          <cell r="BA37">
            <v>55000</v>
          </cell>
          <cell r="BB37">
            <v>14000</v>
          </cell>
          <cell r="BC37">
            <v>183700</v>
          </cell>
          <cell r="BD37">
            <v>29575</v>
          </cell>
          <cell r="BE37">
            <v>31586</v>
          </cell>
          <cell r="BF37">
            <v>155000</v>
          </cell>
          <cell r="BG37">
            <v>20200</v>
          </cell>
          <cell r="BH37">
            <v>6500</v>
          </cell>
          <cell r="BI37">
            <v>83173</v>
          </cell>
          <cell r="BJ37">
            <v>18003</v>
          </cell>
          <cell r="BK37">
            <v>1026559</v>
          </cell>
          <cell r="BL37">
            <v>78000</v>
          </cell>
          <cell r="BM37">
            <v>7846</v>
          </cell>
          <cell r="BN37">
            <v>9900</v>
          </cell>
          <cell r="BO37">
            <v>5336</v>
          </cell>
          <cell r="BP37">
            <v>36110</v>
          </cell>
          <cell r="BQ37">
            <v>109219</v>
          </cell>
          <cell r="BR37">
            <v>15140</v>
          </cell>
          <cell r="BS37">
            <v>2503281</v>
          </cell>
          <cell r="BT37">
            <v>316309</v>
          </cell>
          <cell r="BU37">
            <v>17300</v>
          </cell>
          <cell r="BV37">
            <v>160278</v>
          </cell>
          <cell r="BW37">
            <v>50331</v>
          </cell>
          <cell r="BX37">
            <v>7200</v>
          </cell>
          <cell r="BY37">
            <v>7521</v>
          </cell>
          <cell r="BZ37" t="e">
            <v>#N/A</v>
          </cell>
          <cell r="CA37">
            <v>43225</v>
          </cell>
          <cell r="CB37">
            <v>125900</v>
          </cell>
          <cell r="CC37">
            <v>36000</v>
          </cell>
          <cell r="CD37">
            <v>6700</v>
          </cell>
        </row>
        <row r="38">
          <cell r="B38" t="str">
            <v>Municipal population</v>
          </cell>
          <cell r="C38" t="str">
            <v>POPCITY</v>
          </cell>
          <cell r="D38">
            <v>2011</v>
          </cell>
          <cell r="E38">
            <v>10552</v>
          </cell>
          <cell r="F38">
            <v>3000</v>
          </cell>
          <cell r="G38">
            <v>126199</v>
          </cell>
          <cell r="H38">
            <v>30000</v>
          </cell>
          <cell r="I38">
            <v>95960</v>
          </cell>
          <cell r="J38">
            <v>175779</v>
          </cell>
          <cell r="K38">
            <v>139500</v>
          </cell>
          <cell r="L38">
            <v>27698</v>
          </cell>
          <cell r="M38">
            <v>28530</v>
          </cell>
          <cell r="N38">
            <v>2428</v>
          </cell>
          <cell r="O38">
            <v>107615</v>
          </cell>
          <cell r="P38" t="e">
            <v>#N/A</v>
          </cell>
          <cell r="Q38">
            <v>27000</v>
          </cell>
          <cell r="R38">
            <v>12500</v>
          </cell>
          <cell r="S38">
            <v>74185</v>
          </cell>
          <cell r="T38">
            <v>738000</v>
          </cell>
          <cell r="U38">
            <v>216473</v>
          </cell>
          <cell r="V38">
            <v>37346</v>
          </cell>
          <cell r="W38">
            <v>8700</v>
          </cell>
          <cell r="X38">
            <v>105663</v>
          </cell>
          <cell r="Y38">
            <v>44186</v>
          </cell>
          <cell r="Z38">
            <v>7952</v>
          </cell>
          <cell r="AA38">
            <v>174423</v>
          </cell>
          <cell r="AB38">
            <v>25325</v>
          </cell>
          <cell r="AC38">
            <v>136466</v>
          </cell>
          <cell r="AD38">
            <v>45212</v>
          </cell>
          <cell r="AE38">
            <v>59008</v>
          </cell>
          <cell r="AF38">
            <v>5620</v>
          </cell>
          <cell r="AG38">
            <v>670580</v>
          </cell>
          <cell r="AH38">
            <v>9500</v>
          </cell>
          <cell r="AI38">
            <v>10500</v>
          </cell>
          <cell r="AJ38">
            <v>523911</v>
          </cell>
          <cell r="AK38">
            <v>3029722</v>
          </cell>
          <cell r="AL38">
            <v>927118</v>
          </cell>
          <cell r="AM38">
            <v>34000</v>
          </cell>
          <cell r="AN38">
            <v>16500</v>
          </cell>
          <cell r="AO38">
            <v>123363</v>
          </cell>
          <cell r="AP38">
            <v>551300</v>
          </cell>
          <cell r="AQ38">
            <v>22000</v>
          </cell>
          <cell r="AR38">
            <v>36682</v>
          </cell>
          <cell r="AS38">
            <v>366151</v>
          </cell>
          <cell r="AT38">
            <v>21749</v>
          </cell>
          <cell r="AU38">
            <v>16572</v>
          </cell>
          <cell r="AV38">
            <v>94500</v>
          </cell>
          <cell r="AW38">
            <v>137369</v>
          </cell>
          <cell r="AX38">
            <v>140946</v>
          </cell>
          <cell r="AY38">
            <v>15000</v>
          </cell>
          <cell r="AZ38">
            <v>63000</v>
          </cell>
          <cell r="BA38">
            <v>55000</v>
          </cell>
          <cell r="BB38">
            <v>18777</v>
          </cell>
          <cell r="BC38">
            <v>183700</v>
          </cell>
          <cell r="BD38">
            <v>31031</v>
          </cell>
          <cell r="BE38">
            <v>31586</v>
          </cell>
          <cell r="BF38">
            <v>155000</v>
          </cell>
          <cell r="BG38">
            <v>20200</v>
          </cell>
          <cell r="BH38">
            <v>6500</v>
          </cell>
          <cell r="BI38">
            <v>83173</v>
          </cell>
          <cell r="BJ38">
            <v>18003</v>
          </cell>
          <cell r="BK38">
            <v>1026559</v>
          </cell>
          <cell r="BL38">
            <v>75000</v>
          </cell>
          <cell r="BM38">
            <v>7846</v>
          </cell>
          <cell r="BN38">
            <v>16700</v>
          </cell>
          <cell r="BO38">
            <v>5336</v>
          </cell>
          <cell r="BP38">
            <v>36110</v>
          </cell>
          <cell r="BQ38">
            <v>108359</v>
          </cell>
          <cell r="BR38">
            <v>15000</v>
          </cell>
          <cell r="BS38">
            <v>2503281</v>
          </cell>
          <cell r="BT38">
            <v>413710</v>
          </cell>
          <cell r="BU38">
            <v>17300</v>
          </cell>
          <cell r="BV38">
            <v>160278</v>
          </cell>
          <cell r="BW38">
            <v>50331</v>
          </cell>
          <cell r="BX38">
            <v>11500</v>
          </cell>
          <cell r="BY38">
            <v>0</v>
          </cell>
          <cell r="BZ38" t="e">
            <v>#N/A</v>
          </cell>
          <cell r="CA38">
            <v>78736</v>
          </cell>
          <cell r="CB38">
            <v>125900</v>
          </cell>
          <cell r="CC38">
            <v>37754</v>
          </cell>
          <cell r="CD38">
            <v>5000</v>
          </cell>
        </row>
        <row r="39">
          <cell r="B39" t="str">
            <v>No seasonal occupacy customers</v>
          </cell>
          <cell r="C39" t="str">
            <v>YNSUM</v>
          </cell>
          <cell r="D39">
            <v>2011</v>
          </cell>
          <cell r="E39">
            <v>3565</v>
          </cell>
          <cell r="F39">
            <v>0</v>
          </cell>
          <cell r="G39">
            <v>0</v>
          </cell>
          <cell r="H39">
            <v>0</v>
          </cell>
          <cell r="I39">
            <v>0</v>
          </cell>
          <cell r="J39">
            <v>0</v>
          </cell>
          <cell r="K39">
            <v>0</v>
          </cell>
          <cell r="L39">
            <v>0</v>
          </cell>
          <cell r="M39">
            <v>0</v>
          </cell>
          <cell r="N39">
            <v>3</v>
          </cell>
          <cell r="O39">
            <v>0</v>
          </cell>
          <cell r="P39" t="e">
            <v>#N/A</v>
          </cell>
          <cell r="Q39">
            <v>0</v>
          </cell>
          <cell r="R39">
            <v>0</v>
          </cell>
          <cell r="S39">
            <v>1</v>
          </cell>
          <cell r="T39">
            <v>0</v>
          </cell>
          <cell r="U39">
            <v>0</v>
          </cell>
          <cell r="V39">
            <v>235</v>
          </cell>
          <cell r="W39">
            <v>65</v>
          </cell>
          <cell r="X39">
            <v>0</v>
          </cell>
          <cell r="Y39">
            <v>0</v>
          </cell>
          <cell r="Z39">
            <v>0</v>
          </cell>
          <cell r="AA39">
            <v>0</v>
          </cell>
          <cell r="AB39">
            <v>0</v>
          </cell>
          <cell r="AC39">
            <v>0</v>
          </cell>
          <cell r="AD39">
            <v>0</v>
          </cell>
          <cell r="AE39">
            <v>0</v>
          </cell>
          <cell r="AF39">
            <v>0</v>
          </cell>
          <cell r="AG39">
            <v>0</v>
          </cell>
          <cell r="AH39">
            <v>0</v>
          </cell>
          <cell r="AI39">
            <v>0</v>
          </cell>
          <cell r="AJ39">
            <v>0</v>
          </cell>
          <cell r="AK39">
            <v>154799</v>
          </cell>
          <cell r="AL39">
            <v>0</v>
          </cell>
          <cell r="AM39">
            <v>500</v>
          </cell>
          <cell r="AN39">
            <v>0</v>
          </cell>
          <cell r="AO39">
            <v>0</v>
          </cell>
          <cell r="AP39">
            <v>0</v>
          </cell>
          <cell r="AQ39">
            <v>0</v>
          </cell>
          <cell r="AR39">
            <v>192</v>
          </cell>
          <cell r="AS39">
            <v>0</v>
          </cell>
          <cell r="AT39">
            <v>0</v>
          </cell>
          <cell r="AU39">
            <v>0</v>
          </cell>
          <cell r="AV39">
            <v>0</v>
          </cell>
          <cell r="AW39">
            <v>525</v>
          </cell>
          <cell r="AX39">
            <v>0</v>
          </cell>
          <cell r="AY39">
            <v>250</v>
          </cell>
          <cell r="AZ39">
            <v>200</v>
          </cell>
          <cell r="BA39">
            <v>0</v>
          </cell>
          <cell r="BB39">
            <v>0</v>
          </cell>
          <cell r="BC39">
            <v>0</v>
          </cell>
          <cell r="BD39">
            <v>0</v>
          </cell>
          <cell r="BE39">
            <v>0</v>
          </cell>
          <cell r="BF39">
            <v>0</v>
          </cell>
          <cell r="BG39">
            <v>0</v>
          </cell>
          <cell r="BH39">
            <v>0</v>
          </cell>
          <cell r="BI39">
            <v>0</v>
          </cell>
          <cell r="BJ39">
            <v>0</v>
          </cell>
          <cell r="BK39">
            <v>0</v>
          </cell>
          <cell r="BL39">
            <v>100</v>
          </cell>
          <cell r="BM39">
            <v>0</v>
          </cell>
          <cell r="BN39">
            <v>0</v>
          </cell>
          <cell r="BO39">
            <v>108</v>
          </cell>
          <cell r="BP39">
            <v>0</v>
          </cell>
          <cell r="BQ39">
            <v>0</v>
          </cell>
          <cell r="BR39">
            <v>0</v>
          </cell>
          <cell r="BS39">
            <v>0</v>
          </cell>
          <cell r="BT39">
            <v>1589</v>
          </cell>
          <cell r="BU39">
            <v>1000</v>
          </cell>
          <cell r="BV39">
            <v>0</v>
          </cell>
          <cell r="BW39">
            <v>0</v>
          </cell>
          <cell r="BX39">
            <v>0</v>
          </cell>
          <cell r="BY39">
            <v>0</v>
          </cell>
          <cell r="BZ39" t="e">
            <v>#N/A</v>
          </cell>
          <cell r="CA39">
            <v>0</v>
          </cell>
          <cell r="CB39">
            <v>0</v>
          </cell>
          <cell r="CC39">
            <v>0</v>
          </cell>
          <cell r="CD39">
            <v>200</v>
          </cell>
        </row>
        <row r="40">
          <cell r="B40" t="str">
            <v>Utility winter max peak load</v>
          </cell>
          <cell r="C40" t="str">
            <v>PEAKW</v>
          </cell>
          <cell r="D40">
            <v>2011</v>
          </cell>
          <cell r="E40">
            <v>42342</v>
          </cell>
          <cell r="F40">
            <v>4503</v>
          </cell>
          <cell r="G40">
            <v>140212</v>
          </cell>
          <cell r="H40">
            <v>47834</v>
          </cell>
          <cell r="I40">
            <v>150179</v>
          </cell>
          <cell r="J40">
            <v>269328</v>
          </cell>
          <cell r="K40">
            <v>235762</v>
          </cell>
          <cell r="L40">
            <v>45700</v>
          </cell>
          <cell r="M40">
            <v>26436</v>
          </cell>
          <cell r="N40">
            <v>6676</v>
          </cell>
          <cell r="O40">
            <v>104348</v>
          </cell>
          <cell r="P40" t="e">
            <v>#N/A</v>
          </cell>
          <cell r="Q40">
            <v>58755</v>
          </cell>
          <cell r="R40">
            <v>6744</v>
          </cell>
          <cell r="S40">
            <v>41770</v>
          </cell>
          <cell r="T40">
            <v>1170459</v>
          </cell>
          <cell r="U40">
            <v>366400</v>
          </cell>
          <cell r="V40">
            <v>74900</v>
          </cell>
          <cell r="W40">
            <v>13753</v>
          </cell>
          <cell r="X40">
            <v>82710</v>
          </cell>
          <cell r="Y40">
            <v>94031</v>
          </cell>
          <cell r="Z40">
            <v>16925</v>
          </cell>
          <cell r="AA40">
            <v>196115</v>
          </cell>
          <cell r="AB40">
            <v>29983</v>
          </cell>
          <cell r="AC40">
            <v>253600</v>
          </cell>
          <cell r="AD40">
            <v>81845</v>
          </cell>
          <cell r="AE40">
            <v>84038</v>
          </cell>
          <cell r="AF40">
            <v>16328</v>
          </cell>
          <cell r="AG40">
            <v>819019</v>
          </cell>
          <cell r="AH40">
            <v>6368</v>
          </cell>
          <cell r="AI40">
            <v>31966</v>
          </cell>
          <cell r="AJ40">
            <v>595700</v>
          </cell>
          <cell r="AK40">
            <v>3923771</v>
          </cell>
          <cell r="AL40">
            <v>1305498</v>
          </cell>
          <cell r="AM40">
            <v>49220</v>
          </cell>
          <cell r="AN40">
            <v>20492</v>
          </cell>
          <cell r="AO40">
            <v>136597</v>
          </cell>
          <cell r="AP40">
            <v>309627</v>
          </cell>
          <cell r="AQ40">
            <v>44452</v>
          </cell>
          <cell r="AR40">
            <v>41419</v>
          </cell>
          <cell r="AS40">
            <v>531481</v>
          </cell>
          <cell r="AT40">
            <v>32939</v>
          </cell>
          <cell r="AU40">
            <v>35345</v>
          </cell>
          <cell r="AV40">
            <v>118892</v>
          </cell>
          <cell r="AW40">
            <v>116122</v>
          </cell>
          <cell r="AX40">
            <v>191328</v>
          </cell>
          <cell r="AY40">
            <v>28568</v>
          </cell>
          <cell r="AZ40">
            <v>61767</v>
          </cell>
          <cell r="BA40">
            <v>113732</v>
          </cell>
          <cell r="BB40">
            <v>22918</v>
          </cell>
          <cell r="BC40">
            <v>239300</v>
          </cell>
          <cell r="BD40">
            <v>42505</v>
          </cell>
          <cell r="BE40">
            <v>59312</v>
          </cell>
          <cell r="BF40">
            <v>205860</v>
          </cell>
          <cell r="BG40">
            <v>37173</v>
          </cell>
          <cell r="BH40">
            <v>19700</v>
          </cell>
          <cell r="BI40">
            <v>153393</v>
          </cell>
          <cell r="BJ40">
            <v>34773</v>
          </cell>
          <cell r="BK40">
            <v>1350678</v>
          </cell>
          <cell r="BL40">
            <v>149857</v>
          </cell>
          <cell r="BM40">
            <v>10822</v>
          </cell>
          <cell r="BN40">
            <v>26579</v>
          </cell>
          <cell r="BO40">
            <v>18704</v>
          </cell>
          <cell r="BP40">
            <v>47750</v>
          </cell>
          <cell r="BQ40">
            <v>171304</v>
          </cell>
          <cell r="BR40">
            <v>29488</v>
          </cell>
          <cell r="BS40">
            <v>4060630</v>
          </cell>
          <cell r="BT40">
            <v>433549</v>
          </cell>
          <cell r="BU40">
            <v>24245</v>
          </cell>
          <cell r="BV40">
            <v>240964</v>
          </cell>
          <cell r="BW40">
            <v>75412</v>
          </cell>
          <cell r="BX40">
            <v>17539</v>
          </cell>
          <cell r="BY40">
            <v>26222</v>
          </cell>
          <cell r="BZ40" t="e">
            <v>#N/A</v>
          </cell>
          <cell r="CA40">
            <v>86667</v>
          </cell>
          <cell r="CB40">
            <v>149997</v>
          </cell>
          <cell r="CC40">
            <v>61443</v>
          </cell>
          <cell r="CD40">
            <v>12946</v>
          </cell>
        </row>
        <row r="41">
          <cell r="B41" t="str">
            <v>Utility summer max peak load</v>
          </cell>
          <cell r="C41" t="str">
            <v>PEAKS</v>
          </cell>
          <cell r="D41">
            <v>2011</v>
          </cell>
          <cell r="E41">
            <v>29018</v>
          </cell>
          <cell r="F41">
            <v>3226</v>
          </cell>
          <cell r="G41">
            <v>187658</v>
          </cell>
          <cell r="H41">
            <v>57677</v>
          </cell>
          <cell r="I41">
            <v>192538</v>
          </cell>
          <cell r="J41">
            <v>379690</v>
          </cell>
          <cell r="K41">
            <v>309690</v>
          </cell>
          <cell r="L41">
            <v>55600</v>
          </cell>
          <cell r="M41">
            <v>28006</v>
          </cell>
          <cell r="N41">
            <v>4532</v>
          </cell>
          <cell r="O41">
            <v>134861</v>
          </cell>
          <cell r="P41" t="e">
            <v>#N/A</v>
          </cell>
          <cell r="Q41">
            <v>50957</v>
          </cell>
          <cell r="R41">
            <v>6573</v>
          </cell>
          <cell r="S41">
            <v>64272</v>
          </cell>
          <cell r="T41">
            <v>1606494</v>
          </cell>
          <cell r="U41">
            <v>550900</v>
          </cell>
          <cell r="V41">
            <v>92146</v>
          </cell>
          <cell r="W41">
            <v>9299</v>
          </cell>
          <cell r="X41">
            <v>125478</v>
          </cell>
          <cell r="Y41">
            <v>107415</v>
          </cell>
          <cell r="Z41">
            <v>13707</v>
          </cell>
          <cell r="AA41">
            <v>155517</v>
          </cell>
          <cell r="AB41">
            <v>44698</v>
          </cell>
          <cell r="AC41">
            <v>297500</v>
          </cell>
          <cell r="AD41">
            <v>100582</v>
          </cell>
          <cell r="AE41">
            <v>110391</v>
          </cell>
          <cell r="AF41">
            <v>11855</v>
          </cell>
          <cell r="AG41">
            <v>1092560</v>
          </cell>
          <cell r="AH41">
            <v>3940</v>
          </cell>
          <cell r="AI41">
            <v>30227</v>
          </cell>
          <cell r="AJ41">
            <v>820000</v>
          </cell>
          <cell r="AK41">
            <v>3395487</v>
          </cell>
          <cell r="AL41">
            <v>1501701</v>
          </cell>
          <cell r="AM41">
            <v>48959</v>
          </cell>
          <cell r="AN41">
            <v>18511</v>
          </cell>
          <cell r="AO41">
            <v>109026</v>
          </cell>
          <cell r="AP41">
            <v>377020</v>
          </cell>
          <cell r="AQ41">
            <v>44011</v>
          </cell>
          <cell r="AR41">
            <v>34472</v>
          </cell>
          <cell r="AS41">
            <v>717155</v>
          </cell>
          <cell r="AT41">
            <v>38524</v>
          </cell>
          <cell r="AU41">
            <v>37873</v>
          </cell>
          <cell r="AV41">
            <v>161635</v>
          </cell>
          <cell r="AW41">
            <v>156479</v>
          </cell>
          <cell r="AX41">
            <v>269269</v>
          </cell>
          <cell r="AY41">
            <v>45651</v>
          </cell>
          <cell r="AZ41">
            <v>80766</v>
          </cell>
          <cell r="BA41">
            <v>92484</v>
          </cell>
          <cell r="BB41">
            <v>20631</v>
          </cell>
          <cell r="BC41">
            <v>380100</v>
          </cell>
          <cell r="BD41">
            <v>47996</v>
          </cell>
          <cell r="BE41">
            <v>57089</v>
          </cell>
          <cell r="BF41">
            <v>234849</v>
          </cell>
          <cell r="BG41">
            <v>33019</v>
          </cell>
          <cell r="BH41">
            <v>13168</v>
          </cell>
          <cell r="BI41">
            <v>161697</v>
          </cell>
          <cell r="BJ41">
            <v>42478</v>
          </cell>
          <cell r="BK41">
            <v>1961144</v>
          </cell>
          <cell r="BL41">
            <v>95135</v>
          </cell>
          <cell r="BM41">
            <v>18295</v>
          </cell>
          <cell r="BN41">
            <v>32356</v>
          </cell>
          <cell r="BO41">
            <v>10767</v>
          </cell>
          <cell r="BP41">
            <v>65534</v>
          </cell>
          <cell r="BQ41">
            <v>154665</v>
          </cell>
          <cell r="BR41">
            <v>37105</v>
          </cell>
          <cell r="BS41">
            <v>4919150</v>
          </cell>
          <cell r="BT41">
            <v>526513</v>
          </cell>
          <cell r="BU41">
            <v>28946</v>
          </cell>
          <cell r="BV41">
            <v>294349</v>
          </cell>
          <cell r="BW41">
            <v>98478</v>
          </cell>
          <cell r="BX41">
            <v>16621</v>
          </cell>
          <cell r="BY41">
            <v>27350</v>
          </cell>
          <cell r="BZ41" t="e">
            <v>#N/A</v>
          </cell>
          <cell r="CA41">
            <v>73789</v>
          </cell>
          <cell r="CB41">
            <v>208479</v>
          </cell>
          <cell r="CC41">
            <v>76830</v>
          </cell>
          <cell r="CD41">
            <v>11856</v>
          </cell>
        </row>
        <row r="42">
          <cell r="B42" t="str">
            <v>Utility Annual Peak load</v>
          </cell>
          <cell r="D42">
            <v>2011</v>
          </cell>
          <cell r="E42">
            <v>42342</v>
          </cell>
          <cell r="F42">
            <v>4503</v>
          </cell>
          <cell r="G42">
            <v>187658</v>
          </cell>
          <cell r="H42">
            <v>57677</v>
          </cell>
          <cell r="I42">
            <v>192538</v>
          </cell>
          <cell r="J42">
            <v>379690</v>
          </cell>
          <cell r="K42">
            <v>309690</v>
          </cell>
          <cell r="L42">
            <v>55600</v>
          </cell>
          <cell r="M42">
            <v>28006</v>
          </cell>
          <cell r="N42">
            <v>6676</v>
          </cell>
          <cell r="O42">
            <v>134861</v>
          </cell>
          <cell r="P42" t="e">
            <v>#N/A</v>
          </cell>
          <cell r="Q42">
            <v>58755</v>
          </cell>
          <cell r="R42">
            <v>6744</v>
          </cell>
          <cell r="S42">
            <v>64272</v>
          </cell>
          <cell r="T42">
            <v>1606494</v>
          </cell>
          <cell r="U42">
            <v>550900</v>
          </cell>
          <cell r="V42">
            <v>92146</v>
          </cell>
          <cell r="W42">
            <v>13753</v>
          </cell>
          <cell r="X42">
            <v>125478</v>
          </cell>
          <cell r="Y42">
            <v>107415</v>
          </cell>
          <cell r="Z42">
            <v>16925</v>
          </cell>
          <cell r="AA42">
            <v>196115</v>
          </cell>
          <cell r="AB42">
            <v>44698</v>
          </cell>
          <cell r="AC42">
            <v>297500</v>
          </cell>
          <cell r="AD42">
            <v>100582</v>
          </cell>
          <cell r="AE42">
            <v>110391</v>
          </cell>
          <cell r="AF42">
            <v>16328</v>
          </cell>
          <cell r="AG42">
            <v>1092560</v>
          </cell>
          <cell r="AH42">
            <v>6368</v>
          </cell>
          <cell r="AI42">
            <v>31966</v>
          </cell>
          <cell r="AJ42">
            <v>820000</v>
          </cell>
          <cell r="AK42">
            <v>3923771</v>
          </cell>
          <cell r="AL42">
            <v>1501701</v>
          </cell>
          <cell r="AM42">
            <v>49220</v>
          </cell>
          <cell r="AN42">
            <v>20492</v>
          </cell>
          <cell r="AO42">
            <v>136597</v>
          </cell>
          <cell r="AP42">
            <v>377020</v>
          </cell>
          <cell r="AQ42">
            <v>44452</v>
          </cell>
          <cell r="AR42">
            <v>41419</v>
          </cell>
          <cell r="AS42">
            <v>717155</v>
          </cell>
          <cell r="AT42">
            <v>38524</v>
          </cell>
          <cell r="AU42">
            <v>37873</v>
          </cell>
          <cell r="AV42">
            <v>161635</v>
          </cell>
          <cell r="AW42">
            <v>156479</v>
          </cell>
          <cell r="AX42">
            <v>269269</v>
          </cell>
          <cell r="AY42">
            <v>45651</v>
          </cell>
          <cell r="AZ42">
            <v>80766</v>
          </cell>
          <cell r="BA42">
            <v>113732</v>
          </cell>
          <cell r="BB42">
            <v>22918</v>
          </cell>
          <cell r="BC42">
            <v>380100</v>
          </cell>
          <cell r="BD42">
            <v>47996</v>
          </cell>
          <cell r="BE42">
            <v>59312</v>
          </cell>
          <cell r="BF42">
            <v>234849</v>
          </cell>
          <cell r="BG42">
            <v>37173</v>
          </cell>
          <cell r="BH42">
            <v>19700</v>
          </cell>
          <cell r="BI42">
            <v>161697</v>
          </cell>
          <cell r="BJ42">
            <v>42478</v>
          </cell>
          <cell r="BK42">
            <v>1961144</v>
          </cell>
          <cell r="BL42">
            <v>149857</v>
          </cell>
          <cell r="BM42">
            <v>18295</v>
          </cell>
          <cell r="BN42">
            <v>32356</v>
          </cell>
          <cell r="BO42">
            <v>18704</v>
          </cell>
          <cell r="BP42">
            <v>65534</v>
          </cell>
          <cell r="BQ42">
            <v>171304</v>
          </cell>
          <cell r="BR42">
            <v>37105</v>
          </cell>
          <cell r="BS42">
            <v>4919150</v>
          </cell>
          <cell r="BT42">
            <v>526513</v>
          </cell>
          <cell r="BU42">
            <v>28946</v>
          </cell>
          <cell r="BV42">
            <v>294349</v>
          </cell>
          <cell r="BW42">
            <v>98478</v>
          </cell>
          <cell r="BX42">
            <v>17539</v>
          </cell>
          <cell r="BY42">
            <v>27350</v>
          </cell>
          <cell r="BZ42" t="e">
            <v>#N/A</v>
          </cell>
          <cell r="CA42">
            <v>86667</v>
          </cell>
          <cell r="CB42">
            <v>208479</v>
          </cell>
          <cell r="CC42">
            <v>76830</v>
          </cell>
          <cell r="CD42">
            <v>12946</v>
          </cell>
        </row>
        <row r="43">
          <cell r="B43" t="str">
            <v>Utility average peak load</v>
          </cell>
          <cell r="C43" t="str">
            <v>PEAKA</v>
          </cell>
          <cell r="D43">
            <v>2011</v>
          </cell>
          <cell r="E43">
            <v>30706</v>
          </cell>
          <cell r="F43">
            <v>3614</v>
          </cell>
          <cell r="G43">
            <v>163935</v>
          </cell>
          <cell r="H43">
            <v>46298</v>
          </cell>
          <cell r="I43">
            <v>153392</v>
          </cell>
          <cell r="J43">
            <v>280106</v>
          </cell>
          <cell r="K43">
            <v>246578</v>
          </cell>
          <cell r="L43">
            <v>45067</v>
          </cell>
          <cell r="M43">
            <v>24928</v>
          </cell>
          <cell r="N43">
            <v>4374</v>
          </cell>
          <cell r="O43">
            <v>119604</v>
          </cell>
          <cell r="P43" t="e">
            <v>#N/A</v>
          </cell>
          <cell r="Q43">
            <v>49878</v>
          </cell>
          <cell r="R43">
            <v>5618</v>
          </cell>
          <cell r="S43">
            <v>45507</v>
          </cell>
          <cell r="T43">
            <v>1215861</v>
          </cell>
          <cell r="U43">
            <v>411675</v>
          </cell>
          <cell r="V43">
            <v>72336</v>
          </cell>
          <cell r="W43">
            <v>10175</v>
          </cell>
          <cell r="X43">
            <v>91444</v>
          </cell>
          <cell r="Y43">
            <v>93454</v>
          </cell>
          <cell r="Z43">
            <v>13177</v>
          </cell>
          <cell r="AA43">
            <v>151771</v>
          </cell>
          <cell r="AB43">
            <v>31728</v>
          </cell>
          <cell r="AC43">
            <v>254900</v>
          </cell>
          <cell r="AD43">
            <v>80013</v>
          </cell>
          <cell r="AE43">
            <v>84825</v>
          </cell>
          <cell r="AF43">
            <v>14023</v>
          </cell>
          <cell r="AG43">
            <v>845981</v>
          </cell>
          <cell r="AH43">
            <v>4179</v>
          </cell>
          <cell r="AI43">
            <v>26301</v>
          </cell>
          <cell r="AJ43">
            <v>626200</v>
          </cell>
          <cell r="AK43">
            <v>3089825</v>
          </cell>
          <cell r="AL43">
            <v>1203408</v>
          </cell>
          <cell r="AM43">
            <v>41923</v>
          </cell>
          <cell r="AN43">
            <v>17242</v>
          </cell>
          <cell r="AO43">
            <v>111249</v>
          </cell>
          <cell r="AP43">
            <v>301899</v>
          </cell>
          <cell r="AQ43">
            <v>40058</v>
          </cell>
          <cell r="AR43">
            <v>34529</v>
          </cell>
          <cell r="AS43">
            <v>540982</v>
          </cell>
          <cell r="AT43">
            <v>35731</v>
          </cell>
          <cell r="AU43">
            <v>33363</v>
          </cell>
          <cell r="AV43">
            <v>125053</v>
          </cell>
          <cell r="AW43">
            <v>117903</v>
          </cell>
          <cell r="AX43">
            <v>199310</v>
          </cell>
          <cell r="AY43">
            <v>31132</v>
          </cell>
          <cell r="AZ43">
            <v>62240</v>
          </cell>
          <cell r="BA43">
            <v>89858</v>
          </cell>
          <cell r="BB43">
            <v>18797</v>
          </cell>
          <cell r="BC43">
            <v>251564</v>
          </cell>
          <cell r="BD43">
            <v>40755</v>
          </cell>
          <cell r="BE43">
            <v>50680</v>
          </cell>
          <cell r="BF43">
            <v>130273</v>
          </cell>
          <cell r="BG43">
            <v>27564</v>
          </cell>
          <cell r="BH43">
            <v>13845</v>
          </cell>
          <cell r="BI43">
            <v>135588</v>
          </cell>
          <cell r="BJ43">
            <v>35494</v>
          </cell>
          <cell r="BK43">
            <v>1434223</v>
          </cell>
          <cell r="BL43">
            <v>109109</v>
          </cell>
          <cell r="BM43">
            <v>15304</v>
          </cell>
          <cell r="BN43">
            <v>20617</v>
          </cell>
          <cell r="BO43">
            <v>12177</v>
          </cell>
          <cell r="BP43">
            <v>50164</v>
          </cell>
          <cell r="BQ43">
            <v>149558</v>
          </cell>
          <cell r="BR43">
            <v>30734</v>
          </cell>
          <cell r="BS43">
            <v>3914700</v>
          </cell>
          <cell r="BT43">
            <v>412902</v>
          </cell>
          <cell r="BU43">
            <v>21915</v>
          </cell>
          <cell r="BV43">
            <v>238844</v>
          </cell>
          <cell r="BW43">
            <v>76704</v>
          </cell>
          <cell r="BX43">
            <v>16373</v>
          </cell>
          <cell r="BY43">
            <v>24737</v>
          </cell>
          <cell r="BZ43" t="e">
            <v>#N/A</v>
          </cell>
          <cell r="CA43">
            <v>72617</v>
          </cell>
          <cell r="CB43">
            <v>151006</v>
          </cell>
          <cell r="CC43">
            <v>61185</v>
          </cell>
          <cell r="CD43">
            <v>10383</v>
          </cell>
        </row>
        <row r="44">
          <cell r="B44" t="str">
            <v>Total circuit kms of line</v>
          </cell>
          <cell r="C44" t="str">
            <v>KMC</v>
          </cell>
          <cell r="D44">
            <v>2011</v>
          </cell>
          <cell r="E44">
            <v>1848</v>
          </cell>
          <cell r="F44">
            <v>92</v>
          </cell>
          <cell r="G44">
            <v>777</v>
          </cell>
          <cell r="H44">
            <v>332</v>
          </cell>
          <cell r="I44">
            <v>649</v>
          </cell>
          <cell r="J44">
            <v>1703</v>
          </cell>
          <cell r="K44">
            <v>1119</v>
          </cell>
          <cell r="L44">
            <v>526</v>
          </cell>
          <cell r="M44">
            <v>161</v>
          </cell>
          <cell r="N44">
            <v>27</v>
          </cell>
          <cell r="O44">
            <v>811</v>
          </cell>
          <cell r="P44" t="e">
            <v>#N/A</v>
          </cell>
          <cell r="Q44">
            <v>339</v>
          </cell>
          <cell r="R44">
            <v>27</v>
          </cell>
          <cell r="S44">
            <v>150</v>
          </cell>
          <cell r="T44">
            <v>5163</v>
          </cell>
          <cell r="U44">
            <v>1176</v>
          </cell>
          <cell r="V44">
            <v>327</v>
          </cell>
          <cell r="W44">
            <v>137</v>
          </cell>
          <cell r="X44">
            <v>465</v>
          </cell>
          <cell r="Y44">
            <v>277</v>
          </cell>
          <cell r="Z44">
            <v>74</v>
          </cell>
          <cell r="AA44">
            <v>962</v>
          </cell>
          <cell r="AB44">
            <v>240</v>
          </cell>
          <cell r="AC44">
            <v>1084</v>
          </cell>
          <cell r="AD44">
            <v>1734</v>
          </cell>
          <cell r="AE44">
            <v>1464</v>
          </cell>
          <cell r="AF44">
            <v>68</v>
          </cell>
          <cell r="AG44">
            <v>3414</v>
          </cell>
          <cell r="AH44">
            <v>21</v>
          </cell>
          <cell r="AI44">
            <v>66</v>
          </cell>
          <cell r="AJ44">
            <v>2896</v>
          </cell>
          <cell r="AK44">
            <v>117385</v>
          </cell>
          <cell r="AL44">
            <v>5606</v>
          </cell>
          <cell r="AM44">
            <v>748</v>
          </cell>
          <cell r="AN44">
            <v>98</v>
          </cell>
          <cell r="AO44">
            <v>362</v>
          </cell>
          <cell r="AP44">
            <v>1878</v>
          </cell>
          <cell r="AQ44">
            <v>115</v>
          </cell>
          <cell r="AR44">
            <v>333</v>
          </cell>
          <cell r="AS44">
            <v>2820</v>
          </cell>
          <cell r="AT44">
            <v>135</v>
          </cell>
          <cell r="AU44">
            <v>265</v>
          </cell>
          <cell r="AV44">
            <v>950</v>
          </cell>
          <cell r="AW44">
            <v>830</v>
          </cell>
          <cell r="AX44">
            <v>1975</v>
          </cell>
          <cell r="AY44">
            <v>348</v>
          </cell>
          <cell r="AZ44">
            <v>770</v>
          </cell>
          <cell r="BA44">
            <v>618</v>
          </cell>
          <cell r="BB44">
            <v>370</v>
          </cell>
          <cell r="BC44">
            <v>1455</v>
          </cell>
          <cell r="BD44">
            <v>176</v>
          </cell>
          <cell r="BE44">
            <v>314</v>
          </cell>
          <cell r="BF44">
            <v>987</v>
          </cell>
          <cell r="BG44">
            <v>148</v>
          </cell>
          <cell r="BH44">
            <v>129</v>
          </cell>
          <cell r="BI44">
            <v>553</v>
          </cell>
          <cell r="BJ44">
            <v>315</v>
          </cell>
          <cell r="BK44">
            <v>7431</v>
          </cell>
          <cell r="BL44">
            <v>737</v>
          </cell>
          <cell r="BM44">
            <v>55</v>
          </cell>
          <cell r="BN44">
            <v>94</v>
          </cell>
          <cell r="BO44">
            <v>283</v>
          </cell>
          <cell r="BP44">
            <v>248</v>
          </cell>
          <cell r="BQ44">
            <v>1186</v>
          </cell>
          <cell r="BR44">
            <v>157</v>
          </cell>
          <cell r="BS44">
            <v>10061</v>
          </cell>
          <cell r="BT44">
            <v>2409</v>
          </cell>
          <cell r="BU44">
            <v>243</v>
          </cell>
          <cell r="BV44">
            <v>1542</v>
          </cell>
          <cell r="BW44">
            <v>300</v>
          </cell>
          <cell r="BX44">
            <v>76</v>
          </cell>
          <cell r="BY44">
            <v>68</v>
          </cell>
          <cell r="BZ44" t="e">
            <v>#N/A</v>
          </cell>
          <cell r="CA44">
            <v>515</v>
          </cell>
          <cell r="CB44">
            <v>1060</v>
          </cell>
          <cell r="CC44">
            <v>249</v>
          </cell>
          <cell r="CD44">
            <v>181</v>
          </cell>
        </row>
        <row r="45">
          <cell r="B45" t="str">
            <v>Overhead circuit kms of line</v>
          </cell>
          <cell r="C45" t="str">
            <v>KMCO</v>
          </cell>
          <cell r="D45">
            <v>2011</v>
          </cell>
          <cell r="E45">
            <v>1844</v>
          </cell>
          <cell r="F45">
            <v>92</v>
          </cell>
          <cell r="G45">
            <v>581</v>
          </cell>
          <cell r="H45">
            <v>290</v>
          </cell>
          <cell r="I45">
            <v>389</v>
          </cell>
          <cell r="J45">
            <v>963</v>
          </cell>
          <cell r="K45">
            <v>713</v>
          </cell>
          <cell r="L45">
            <v>482</v>
          </cell>
          <cell r="M45">
            <v>91</v>
          </cell>
          <cell r="N45">
            <v>26</v>
          </cell>
          <cell r="O45">
            <v>581</v>
          </cell>
          <cell r="P45" t="e">
            <v>#N/A</v>
          </cell>
          <cell r="Q45">
            <v>207</v>
          </cell>
          <cell r="R45">
            <v>15</v>
          </cell>
          <cell r="S45">
            <v>89</v>
          </cell>
          <cell r="T45">
            <v>1798</v>
          </cell>
          <cell r="U45">
            <v>709</v>
          </cell>
          <cell r="V45">
            <v>254</v>
          </cell>
          <cell r="W45">
            <v>126</v>
          </cell>
          <cell r="X45">
            <v>211</v>
          </cell>
          <cell r="Y45">
            <v>185</v>
          </cell>
          <cell r="Z45">
            <v>66</v>
          </cell>
          <cell r="AA45">
            <v>737</v>
          </cell>
          <cell r="AB45">
            <v>170</v>
          </cell>
          <cell r="AC45">
            <v>430</v>
          </cell>
          <cell r="AD45">
            <v>1642</v>
          </cell>
          <cell r="AE45">
            <v>888</v>
          </cell>
          <cell r="AF45">
            <v>57</v>
          </cell>
          <cell r="AG45">
            <v>1523</v>
          </cell>
          <cell r="AH45">
            <v>18</v>
          </cell>
          <cell r="AI45">
            <v>56</v>
          </cell>
          <cell r="AJ45">
            <v>802</v>
          </cell>
          <cell r="AK45">
            <v>109499</v>
          </cell>
          <cell r="AL45">
            <v>2916</v>
          </cell>
          <cell r="AM45">
            <v>607</v>
          </cell>
          <cell r="AN45">
            <v>88</v>
          </cell>
          <cell r="AO45">
            <v>233</v>
          </cell>
          <cell r="AP45">
            <v>1046</v>
          </cell>
          <cell r="AQ45">
            <v>95</v>
          </cell>
          <cell r="AR45">
            <v>257</v>
          </cell>
          <cell r="AS45">
            <v>1363</v>
          </cell>
          <cell r="AT45">
            <v>97</v>
          </cell>
          <cell r="AU45">
            <v>198</v>
          </cell>
          <cell r="AV45">
            <v>567</v>
          </cell>
          <cell r="AW45">
            <v>359</v>
          </cell>
          <cell r="AX45">
            <v>1484</v>
          </cell>
          <cell r="AY45">
            <v>246</v>
          </cell>
          <cell r="AZ45">
            <v>656</v>
          </cell>
          <cell r="BA45">
            <v>510</v>
          </cell>
          <cell r="BB45">
            <v>365</v>
          </cell>
          <cell r="BC45">
            <v>561</v>
          </cell>
          <cell r="BD45">
            <v>103</v>
          </cell>
          <cell r="BE45">
            <v>248</v>
          </cell>
          <cell r="BF45">
            <v>570</v>
          </cell>
          <cell r="BG45">
            <v>129</v>
          </cell>
          <cell r="BH45">
            <v>118</v>
          </cell>
          <cell r="BI45">
            <v>385</v>
          </cell>
          <cell r="BJ45">
            <v>298</v>
          </cell>
          <cell r="BK45">
            <v>2584</v>
          </cell>
          <cell r="BL45">
            <v>617</v>
          </cell>
          <cell r="BM45">
            <v>53</v>
          </cell>
          <cell r="BN45">
            <v>84</v>
          </cell>
          <cell r="BO45">
            <v>277</v>
          </cell>
          <cell r="BP45">
            <v>156</v>
          </cell>
          <cell r="BQ45">
            <v>950</v>
          </cell>
          <cell r="BR45">
            <v>102</v>
          </cell>
          <cell r="BS45">
            <v>4168</v>
          </cell>
          <cell r="BT45">
            <v>1331</v>
          </cell>
          <cell r="BU45">
            <v>127</v>
          </cell>
          <cell r="BV45">
            <v>1051</v>
          </cell>
          <cell r="BW45">
            <v>213</v>
          </cell>
          <cell r="BX45">
            <v>66</v>
          </cell>
          <cell r="BY45">
            <v>53</v>
          </cell>
          <cell r="BZ45" t="e">
            <v>#N/A</v>
          </cell>
          <cell r="CA45">
            <v>371</v>
          </cell>
          <cell r="CB45">
            <v>503</v>
          </cell>
          <cell r="CC45">
            <v>155</v>
          </cell>
          <cell r="CD45">
            <v>171</v>
          </cell>
        </row>
        <row r="46">
          <cell r="B46" t="str">
            <v>Underground circuit kms ofline</v>
          </cell>
          <cell r="C46" t="str">
            <v>KMCU</v>
          </cell>
          <cell r="D46">
            <v>2011</v>
          </cell>
          <cell r="E46">
            <v>4</v>
          </cell>
          <cell r="F46">
            <v>0</v>
          </cell>
          <cell r="G46">
            <v>196</v>
          </cell>
          <cell r="H46">
            <v>42</v>
          </cell>
          <cell r="I46">
            <v>260</v>
          </cell>
          <cell r="J46">
            <v>740</v>
          </cell>
          <cell r="K46">
            <v>406</v>
          </cell>
          <cell r="L46">
            <v>44</v>
          </cell>
          <cell r="M46">
            <v>70</v>
          </cell>
          <cell r="N46">
            <v>1</v>
          </cell>
          <cell r="O46">
            <v>230</v>
          </cell>
          <cell r="P46" t="e">
            <v>#N/A</v>
          </cell>
          <cell r="Q46">
            <v>132</v>
          </cell>
          <cell r="R46">
            <v>12</v>
          </cell>
          <cell r="S46">
            <v>61</v>
          </cell>
          <cell r="T46">
            <v>3365</v>
          </cell>
          <cell r="U46">
            <v>467</v>
          </cell>
          <cell r="V46">
            <v>73</v>
          </cell>
          <cell r="W46">
            <v>11</v>
          </cell>
          <cell r="X46">
            <v>254</v>
          </cell>
          <cell r="Y46">
            <v>92</v>
          </cell>
          <cell r="Z46">
            <v>8</v>
          </cell>
          <cell r="AA46">
            <v>225</v>
          </cell>
          <cell r="AB46">
            <v>70</v>
          </cell>
          <cell r="AC46">
            <v>654</v>
          </cell>
          <cell r="AD46">
            <v>92</v>
          </cell>
          <cell r="AE46">
            <v>576</v>
          </cell>
          <cell r="AF46">
            <v>11</v>
          </cell>
          <cell r="AG46">
            <v>1891</v>
          </cell>
          <cell r="AH46">
            <v>3</v>
          </cell>
          <cell r="AI46">
            <v>10</v>
          </cell>
          <cell r="AJ46">
            <v>2094</v>
          </cell>
          <cell r="AK46">
            <v>7886</v>
          </cell>
          <cell r="AL46">
            <v>2690</v>
          </cell>
          <cell r="AM46">
            <v>141</v>
          </cell>
          <cell r="AN46">
            <v>10</v>
          </cell>
          <cell r="AO46">
            <v>129</v>
          </cell>
          <cell r="AP46">
            <v>832</v>
          </cell>
          <cell r="AQ46">
            <v>20</v>
          </cell>
          <cell r="AR46">
            <v>76</v>
          </cell>
          <cell r="AS46">
            <v>1457</v>
          </cell>
          <cell r="AT46">
            <v>38</v>
          </cell>
          <cell r="AU46">
            <v>67</v>
          </cell>
          <cell r="AV46">
            <v>383</v>
          </cell>
          <cell r="AW46">
            <v>471</v>
          </cell>
          <cell r="AX46">
            <v>491</v>
          </cell>
          <cell r="AY46">
            <v>102</v>
          </cell>
          <cell r="AZ46">
            <v>114</v>
          </cell>
          <cell r="BA46">
            <v>108</v>
          </cell>
          <cell r="BB46">
            <v>5</v>
          </cell>
          <cell r="BC46">
            <v>894</v>
          </cell>
          <cell r="BD46">
            <v>73</v>
          </cell>
          <cell r="BE46">
            <v>66</v>
          </cell>
          <cell r="BF46">
            <v>417</v>
          </cell>
          <cell r="BG46">
            <v>19</v>
          </cell>
          <cell r="BH46">
            <v>11</v>
          </cell>
          <cell r="BI46">
            <v>168</v>
          </cell>
          <cell r="BJ46">
            <v>17</v>
          </cell>
          <cell r="BK46">
            <v>4847</v>
          </cell>
          <cell r="BL46">
            <v>120</v>
          </cell>
          <cell r="BM46">
            <v>2</v>
          </cell>
          <cell r="BN46">
            <v>10</v>
          </cell>
          <cell r="BO46">
            <v>6</v>
          </cell>
          <cell r="BP46">
            <v>92</v>
          </cell>
          <cell r="BQ46">
            <v>236</v>
          </cell>
          <cell r="BR46">
            <v>55</v>
          </cell>
          <cell r="BS46">
            <v>5893</v>
          </cell>
          <cell r="BT46">
            <v>1078</v>
          </cell>
          <cell r="BU46">
            <v>116</v>
          </cell>
          <cell r="BV46">
            <v>491</v>
          </cell>
          <cell r="BW46">
            <v>87</v>
          </cell>
          <cell r="BX46">
            <v>10</v>
          </cell>
          <cell r="BY46">
            <v>15</v>
          </cell>
          <cell r="BZ46" t="e">
            <v>#N/A</v>
          </cell>
          <cell r="CA46">
            <v>144</v>
          </cell>
          <cell r="CB46">
            <v>557</v>
          </cell>
          <cell r="CC46">
            <v>94</v>
          </cell>
          <cell r="CD46">
            <v>10</v>
          </cell>
        </row>
        <row r="47">
          <cell r="B47" t="str">
            <v>Circuit kilometers 3 phase</v>
          </cell>
          <cell r="C47" t="str">
            <v>KMC3</v>
          </cell>
          <cell r="D47">
            <v>2011</v>
          </cell>
          <cell r="E47">
            <v>442</v>
          </cell>
          <cell r="F47">
            <v>47</v>
          </cell>
          <cell r="G47">
            <v>423</v>
          </cell>
          <cell r="H47">
            <v>175</v>
          </cell>
          <cell r="I47">
            <v>364</v>
          </cell>
          <cell r="J47">
            <v>856</v>
          </cell>
          <cell r="K47">
            <v>437</v>
          </cell>
          <cell r="L47">
            <v>339</v>
          </cell>
          <cell r="M47">
            <v>83</v>
          </cell>
          <cell r="N47">
            <v>16</v>
          </cell>
          <cell r="O47">
            <v>519</v>
          </cell>
          <cell r="P47" t="e">
            <v>#N/A</v>
          </cell>
          <cell r="Q47">
            <v>166</v>
          </cell>
          <cell r="R47">
            <v>12</v>
          </cell>
          <cell r="S47">
            <v>73</v>
          </cell>
          <cell r="T47">
            <v>3061</v>
          </cell>
          <cell r="U47">
            <v>567</v>
          </cell>
          <cell r="V47">
            <v>174</v>
          </cell>
          <cell r="W47">
            <v>31</v>
          </cell>
          <cell r="X47">
            <v>156</v>
          </cell>
          <cell r="Y47">
            <v>148</v>
          </cell>
          <cell r="Z47">
            <v>50</v>
          </cell>
          <cell r="AA47">
            <v>560</v>
          </cell>
          <cell r="AB47">
            <v>103</v>
          </cell>
          <cell r="AC47">
            <v>491</v>
          </cell>
          <cell r="AD47">
            <v>611</v>
          </cell>
          <cell r="AE47">
            <v>402</v>
          </cell>
          <cell r="AF47">
            <v>27</v>
          </cell>
          <cell r="AG47">
            <v>1779</v>
          </cell>
          <cell r="AH47">
            <v>10</v>
          </cell>
          <cell r="AI47">
            <v>42</v>
          </cell>
          <cell r="AJ47">
            <v>1227</v>
          </cell>
          <cell r="AK47">
            <v>43827</v>
          </cell>
          <cell r="AL47">
            <v>3115</v>
          </cell>
          <cell r="AM47">
            <v>350</v>
          </cell>
          <cell r="AN47">
            <v>61</v>
          </cell>
          <cell r="AO47">
            <v>258</v>
          </cell>
          <cell r="AP47">
            <v>798</v>
          </cell>
          <cell r="AQ47">
            <v>76</v>
          </cell>
          <cell r="AR47">
            <v>145</v>
          </cell>
          <cell r="AS47">
            <v>1328</v>
          </cell>
          <cell r="AT47">
            <v>73</v>
          </cell>
          <cell r="AU47">
            <v>225</v>
          </cell>
          <cell r="AV47">
            <v>462</v>
          </cell>
          <cell r="AW47">
            <v>323</v>
          </cell>
          <cell r="AX47">
            <v>881</v>
          </cell>
          <cell r="AY47">
            <v>176</v>
          </cell>
          <cell r="AZ47">
            <v>335</v>
          </cell>
          <cell r="BA47">
            <v>365</v>
          </cell>
          <cell r="BB47">
            <v>200</v>
          </cell>
          <cell r="BC47">
            <v>750</v>
          </cell>
          <cell r="BD47">
            <v>97</v>
          </cell>
          <cell r="BE47">
            <v>226</v>
          </cell>
          <cell r="BF47">
            <v>417</v>
          </cell>
          <cell r="BG47">
            <v>96</v>
          </cell>
          <cell r="BH47">
            <v>84</v>
          </cell>
          <cell r="BI47">
            <v>346</v>
          </cell>
          <cell r="BJ47">
            <v>177</v>
          </cell>
          <cell r="BK47">
            <v>3537</v>
          </cell>
          <cell r="BL47">
            <v>464</v>
          </cell>
          <cell r="BM47">
            <v>34</v>
          </cell>
          <cell r="BN47">
            <v>50</v>
          </cell>
          <cell r="BO47">
            <v>79</v>
          </cell>
          <cell r="BP47">
            <v>139</v>
          </cell>
          <cell r="BQ47">
            <v>630</v>
          </cell>
          <cell r="BR47">
            <v>73</v>
          </cell>
          <cell r="BS47">
            <v>6099</v>
          </cell>
          <cell r="BT47">
            <v>1043</v>
          </cell>
          <cell r="BU47">
            <v>103</v>
          </cell>
          <cell r="BV47">
            <v>701</v>
          </cell>
          <cell r="BW47">
            <v>187</v>
          </cell>
          <cell r="BX47">
            <v>47</v>
          </cell>
          <cell r="BY47">
            <v>46</v>
          </cell>
          <cell r="BZ47" t="e">
            <v>#N/A</v>
          </cell>
          <cell r="CA47">
            <v>307</v>
          </cell>
          <cell r="CB47">
            <v>480</v>
          </cell>
          <cell r="CC47">
            <v>163</v>
          </cell>
          <cell r="CD47">
            <v>107</v>
          </cell>
        </row>
        <row r="48">
          <cell r="B48" t="str">
            <v>Circuit kilometers 2 phase</v>
          </cell>
          <cell r="C48" t="str">
            <v>KMC2</v>
          </cell>
          <cell r="D48">
            <v>2011</v>
          </cell>
          <cell r="E48">
            <v>38</v>
          </cell>
          <cell r="F48">
            <v>0</v>
          </cell>
          <cell r="G48">
            <v>7</v>
          </cell>
          <cell r="H48">
            <v>8</v>
          </cell>
          <cell r="I48">
            <v>0</v>
          </cell>
          <cell r="J48">
            <v>0</v>
          </cell>
          <cell r="K48">
            <v>0</v>
          </cell>
          <cell r="L48">
            <v>58</v>
          </cell>
          <cell r="M48">
            <v>0</v>
          </cell>
          <cell r="N48">
            <v>2</v>
          </cell>
          <cell r="O48">
            <v>0</v>
          </cell>
          <cell r="P48" t="e">
            <v>#N/A</v>
          </cell>
          <cell r="Q48">
            <v>4</v>
          </cell>
          <cell r="R48">
            <v>1</v>
          </cell>
          <cell r="S48">
            <v>2</v>
          </cell>
          <cell r="T48">
            <v>100</v>
          </cell>
          <cell r="U48">
            <v>2</v>
          </cell>
          <cell r="V48">
            <v>3</v>
          </cell>
          <cell r="W48">
            <v>1</v>
          </cell>
          <cell r="X48">
            <v>0</v>
          </cell>
          <cell r="Y48">
            <v>6</v>
          </cell>
          <cell r="Z48">
            <v>0</v>
          </cell>
          <cell r="AA48">
            <v>0</v>
          </cell>
          <cell r="AB48">
            <v>0</v>
          </cell>
          <cell r="AC48">
            <v>0</v>
          </cell>
          <cell r="AD48">
            <v>27</v>
          </cell>
          <cell r="AE48">
            <v>0</v>
          </cell>
          <cell r="AF48">
            <v>0</v>
          </cell>
          <cell r="AG48">
            <v>20</v>
          </cell>
          <cell r="AH48">
            <v>2</v>
          </cell>
          <cell r="AI48">
            <v>0</v>
          </cell>
          <cell r="AJ48">
            <v>21</v>
          </cell>
          <cell r="AK48">
            <v>2290</v>
          </cell>
          <cell r="AL48">
            <v>167</v>
          </cell>
          <cell r="AM48">
            <v>0</v>
          </cell>
          <cell r="AN48">
            <v>0</v>
          </cell>
          <cell r="AO48">
            <v>0</v>
          </cell>
          <cell r="AP48">
            <v>0</v>
          </cell>
          <cell r="AQ48">
            <v>0</v>
          </cell>
          <cell r="AR48">
            <v>8</v>
          </cell>
          <cell r="AS48">
            <v>0</v>
          </cell>
          <cell r="AT48">
            <v>0</v>
          </cell>
          <cell r="AU48">
            <v>4</v>
          </cell>
          <cell r="AV48">
            <v>23</v>
          </cell>
          <cell r="AW48">
            <v>0</v>
          </cell>
          <cell r="AX48">
            <v>2</v>
          </cell>
          <cell r="AY48">
            <v>6</v>
          </cell>
          <cell r="AZ48">
            <v>0</v>
          </cell>
          <cell r="BA48">
            <v>0</v>
          </cell>
          <cell r="BB48">
            <v>0</v>
          </cell>
          <cell r="BC48">
            <v>0</v>
          </cell>
          <cell r="BD48">
            <v>0</v>
          </cell>
          <cell r="BE48">
            <v>6</v>
          </cell>
          <cell r="BF48">
            <v>0</v>
          </cell>
          <cell r="BG48">
            <v>1</v>
          </cell>
          <cell r="BH48">
            <v>0</v>
          </cell>
          <cell r="BI48">
            <v>7</v>
          </cell>
          <cell r="BJ48">
            <v>0</v>
          </cell>
          <cell r="BK48">
            <v>136</v>
          </cell>
          <cell r="BL48">
            <v>10</v>
          </cell>
          <cell r="BM48">
            <v>1</v>
          </cell>
          <cell r="BN48">
            <v>0</v>
          </cell>
          <cell r="BO48">
            <v>0</v>
          </cell>
          <cell r="BP48">
            <v>11</v>
          </cell>
          <cell r="BQ48">
            <v>1</v>
          </cell>
          <cell r="BR48">
            <v>0</v>
          </cell>
          <cell r="BS48">
            <v>56</v>
          </cell>
          <cell r="BT48">
            <v>18</v>
          </cell>
          <cell r="BU48">
            <v>10</v>
          </cell>
          <cell r="BV48">
            <v>7</v>
          </cell>
          <cell r="BW48">
            <v>0</v>
          </cell>
          <cell r="BX48">
            <v>0</v>
          </cell>
          <cell r="BY48">
            <v>0</v>
          </cell>
          <cell r="BZ48" t="e">
            <v>#N/A</v>
          </cell>
          <cell r="CA48">
            <v>1</v>
          </cell>
          <cell r="CB48">
            <v>13</v>
          </cell>
          <cell r="CC48">
            <v>4</v>
          </cell>
          <cell r="CD48">
            <v>10</v>
          </cell>
        </row>
        <row r="49">
          <cell r="B49" t="str">
            <v>Circuit kms single phase</v>
          </cell>
          <cell r="C49" t="str">
            <v>KMC1</v>
          </cell>
          <cell r="D49">
            <v>2011</v>
          </cell>
          <cell r="E49">
            <v>1368</v>
          </cell>
          <cell r="F49">
            <v>45</v>
          </cell>
          <cell r="G49">
            <v>347</v>
          </cell>
          <cell r="H49">
            <v>149</v>
          </cell>
          <cell r="I49">
            <v>285</v>
          </cell>
          <cell r="J49">
            <v>847</v>
          </cell>
          <cell r="K49">
            <v>682</v>
          </cell>
          <cell r="L49">
            <v>129</v>
          </cell>
          <cell r="M49">
            <v>78</v>
          </cell>
          <cell r="N49">
            <v>9</v>
          </cell>
          <cell r="O49">
            <v>292</v>
          </cell>
          <cell r="P49" t="e">
            <v>#N/A</v>
          </cell>
          <cell r="Q49">
            <v>169</v>
          </cell>
          <cell r="R49">
            <v>14</v>
          </cell>
          <cell r="S49">
            <v>75</v>
          </cell>
          <cell r="T49">
            <v>2002</v>
          </cell>
          <cell r="U49">
            <v>607</v>
          </cell>
          <cell r="V49">
            <v>150</v>
          </cell>
          <cell r="W49">
            <v>105</v>
          </cell>
          <cell r="X49">
            <v>309</v>
          </cell>
          <cell r="Y49">
            <v>123</v>
          </cell>
          <cell r="Z49">
            <v>24</v>
          </cell>
          <cell r="AA49">
            <v>402</v>
          </cell>
          <cell r="AB49">
            <v>137</v>
          </cell>
          <cell r="AC49">
            <v>593</v>
          </cell>
          <cell r="AD49">
            <v>1096</v>
          </cell>
          <cell r="AE49">
            <v>1062</v>
          </cell>
          <cell r="AF49">
            <v>41</v>
          </cell>
          <cell r="AG49">
            <v>1615</v>
          </cell>
          <cell r="AH49">
            <v>9</v>
          </cell>
          <cell r="AI49">
            <v>24</v>
          </cell>
          <cell r="AJ49">
            <v>1648</v>
          </cell>
          <cell r="AK49">
            <v>71268</v>
          </cell>
          <cell r="AL49">
            <v>2324</v>
          </cell>
          <cell r="AM49">
            <v>398</v>
          </cell>
          <cell r="AN49">
            <v>37</v>
          </cell>
          <cell r="AO49">
            <v>104</v>
          </cell>
          <cell r="AP49">
            <v>1080</v>
          </cell>
          <cell r="AQ49">
            <v>39</v>
          </cell>
          <cell r="AR49">
            <v>180</v>
          </cell>
          <cell r="AS49">
            <v>1492</v>
          </cell>
          <cell r="AT49">
            <v>62</v>
          </cell>
          <cell r="AU49">
            <v>36</v>
          </cell>
          <cell r="AV49">
            <v>465</v>
          </cell>
          <cell r="AW49">
            <v>507</v>
          </cell>
          <cell r="AX49">
            <v>1092</v>
          </cell>
          <cell r="AY49">
            <v>166</v>
          </cell>
          <cell r="AZ49">
            <v>435</v>
          </cell>
          <cell r="BA49">
            <v>253</v>
          </cell>
          <cell r="BB49">
            <v>170</v>
          </cell>
          <cell r="BC49">
            <v>705</v>
          </cell>
          <cell r="BD49">
            <v>79</v>
          </cell>
          <cell r="BE49">
            <v>82</v>
          </cell>
          <cell r="BF49">
            <v>570</v>
          </cell>
          <cell r="BG49">
            <v>51</v>
          </cell>
          <cell r="BH49">
            <v>45</v>
          </cell>
          <cell r="BI49">
            <v>200</v>
          </cell>
          <cell r="BJ49">
            <v>138</v>
          </cell>
          <cell r="BK49">
            <v>3758</v>
          </cell>
          <cell r="BL49">
            <v>263</v>
          </cell>
          <cell r="BM49">
            <v>20</v>
          </cell>
          <cell r="BN49">
            <v>44</v>
          </cell>
          <cell r="BO49">
            <v>204</v>
          </cell>
          <cell r="BP49">
            <v>98</v>
          </cell>
          <cell r="BQ49">
            <v>555</v>
          </cell>
          <cell r="BR49">
            <v>84</v>
          </cell>
          <cell r="BS49">
            <v>3906</v>
          </cell>
          <cell r="BT49">
            <v>1348</v>
          </cell>
          <cell r="BU49">
            <v>130</v>
          </cell>
          <cell r="BV49">
            <v>834</v>
          </cell>
          <cell r="BW49">
            <v>113</v>
          </cell>
          <cell r="BX49">
            <v>29</v>
          </cell>
          <cell r="BY49">
            <v>22</v>
          </cell>
          <cell r="BZ49" t="e">
            <v>#N/A</v>
          </cell>
          <cell r="CA49">
            <v>207</v>
          </cell>
          <cell r="CB49">
            <v>567</v>
          </cell>
          <cell r="CC49">
            <v>82</v>
          </cell>
          <cell r="CD49">
            <v>64</v>
          </cell>
        </row>
        <row r="50">
          <cell r="B50" t="str">
            <v>No transmission transformers</v>
          </cell>
          <cell r="C50" t="str">
            <v>NTRST</v>
          </cell>
          <cell r="D50">
            <v>2011</v>
          </cell>
          <cell r="E50">
            <v>0</v>
          </cell>
          <cell r="F50">
            <v>0</v>
          </cell>
          <cell r="G50">
            <v>0</v>
          </cell>
          <cell r="H50">
            <v>2</v>
          </cell>
          <cell r="I50">
            <v>2</v>
          </cell>
          <cell r="J50">
            <v>0</v>
          </cell>
          <cell r="K50">
            <v>2</v>
          </cell>
          <cell r="L50">
            <v>0</v>
          </cell>
          <cell r="M50">
            <v>0</v>
          </cell>
          <cell r="N50">
            <v>0</v>
          </cell>
          <cell r="O50">
            <v>0</v>
          </cell>
          <cell r="P50" t="e">
            <v>#N/A</v>
          </cell>
          <cell r="Q50">
            <v>77</v>
          </cell>
          <cell r="R50">
            <v>0</v>
          </cell>
          <cell r="S50">
            <v>0</v>
          </cell>
          <cell r="T50">
            <v>0</v>
          </cell>
          <cell r="U50">
            <v>10</v>
          </cell>
          <cell r="V50">
            <v>0</v>
          </cell>
          <cell r="W50">
            <v>0</v>
          </cell>
          <cell r="X50">
            <v>0</v>
          </cell>
          <cell r="Y50">
            <v>0</v>
          </cell>
          <cell r="Z50">
            <v>0</v>
          </cell>
          <cell r="AA50">
            <v>0</v>
          </cell>
          <cell r="AB50">
            <v>0</v>
          </cell>
          <cell r="AC50">
            <v>2</v>
          </cell>
          <cell r="AD50">
            <v>0</v>
          </cell>
          <cell r="AE50">
            <v>0</v>
          </cell>
          <cell r="AF50">
            <v>0</v>
          </cell>
          <cell r="AG50">
            <v>0</v>
          </cell>
          <cell r="AH50">
            <v>0</v>
          </cell>
          <cell r="AI50">
            <v>1</v>
          </cell>
          <cell r="AJ50">
            <v>2</v>
          </cell>
          <cell r="AK50">
            <v>242</v>
          </cell>
          <cell r="AL50">
            <v>27</v>
          </cell>
          <cell r="AM50">
            <v>0</v>
          </cell>
          <cell r="AN50">
            <v>3</v>
          </cell>
          <cell r="AO50">
            <v>0</v>
          </cell>
          <cell r="AP50">
            <v>18</v>
          </cell>
          <cell r="AQ50">
            <v>0</v>
          </cell>
          <cell r="AR50">
            <v>0</v>
          </cell>
          <cell r="AS50">
            <v>0</v>
          </cell>
          <cell r="AT50">
            <v>0</v>
          </cell>
          <cell r="AU50">
            <v>0</v>
          </cell>
          <cell r="AV50">
            <v>0</v>
          </cell>
          <cell r="AW50">
            <v>0</v>
          </cell>
          <cell r="AX50">
            <v>14</v>
          </cell>
          <cell r="AY50">
            <v>2</v>
          </cell>
          <cell r="AZ50">
            <v>2</v>
          </cell>
          <cell r="BA50">
            <v>0</v>
          </cell>
          <cell r="BB50">
            <v>0</v>
          </cell>
          <cell r="BC50">
            <v>0</v>
          </cell>
          <cell r="BD50">
            <v>0</v>
          </cell>
          <cell r="BE50">
            <v>0</v>
          </cell>
          <cell r="BF50">
            <v>0</v>
          </cell>
          <cell r="BG50">
            <v>0</v>
          </cell>
          <cell r="BH50">
            <v>0</v>
          </cell>
          <cell r="BI50">
            <v>0</v>
          </cell>
          <cell r="BJ50">
            <v>0</v>
          </cell>
          <cell r="BK50">
            <v>22</v>
          </cell>
          <cell r="BL50">
            <v>8</v>
          </cell>
          <cell r="BM50">
            <v>0</v>
          </cell>
          <cell r="BN50">
            <v>0</v>
          </cell>
          <cell r="BO50">
            <v>0</v>
          </cell>
          <cell r="BP50">
            <v>0</v>
          </cell>
          <cell r="BQ50">
            <v>0</v>
          </cell>
          <cell r="BR50">
            <v>0</v>
          </cell>
          <cell r="BS50">
            <v>2</v>
          </cell>
          <cell r="BT50">
            <v>0</v>
          </cell>
          <cell r="BU50">
            <v>0</v>
          </cell>
          <cell r="BV50">
            <v>8</v>
          </cell>
          <cell r="BW50">
            <v>0</v>
          </cell>
          <cell r="BX50">
            <v>0</v>
          </cell>
          <cell r="BY50">
            <v>0</v>
          </cell>
          <cell r="BZ50" t="e">
            <v>#N/A</v>
          </cell>
          <cell r="CA50">
            <v>0</v>
          </cell>
          <cell r="CB50">
            <v>0</v>
          </cell>
          <cell r="CC50">
            <v>0</v>
          </cell>
          <cell r="CD50">
            <v>0</v>
          </cell>
        </row>
        <row r="51">
          <cell r="B51" t="str">
            <v>No subtransmission transformer</v>
          </cell>
          <cell r="C51" t="str">
            <v>NTRFST</v>
          </cell>
          <cell r="D51">
            <v>2011</v>
          </cell>
          <cell r="E51">
            <v>21</v>
          </cell>
          <cell r="F51">
            <v>4</v>
          </cell>
          <cell r="G51">
            <v>25</v>
          </cell>
          <cell r="H51">
            <v>3</v>
          </cell>
          <cell r="I51">
            <v>0</v>
          </cell>
          <cell r="J51">
            <v>44</v>
          </cell>
          <cell r="K51">
            <v>0</v>
          </cell>
          <cell r="L51">
            <v>0</v>
          </cell>
          <cell r="M51">
            <v>6</v>
          </cell>
          <cell r="N51">
            <v>0</v>
          </cell>
          <cell r="O51">
            <v>19</v>
          </cell>
          <cell r="P51" t="e">
            <v>#N/A</v>
          </cell>
          <cell r="Q51">
            <v>14</v>
          </cell>
          <cell r="R51">
            <v>1</v>
          </cell>
          <cell r="S51">
            <v>0</v>
          </cell>
          <cell r="T51">
            <v>118</v>
          </cell>
          <cell r="U51">
            <v>10</v>
          </cell>
          <cell r="V51">
            <v>15</v>
          </cell>
          <cell r="W51">
            <v>0</v>
          </cell>
          <cell r="X51">
            <v>4</v>
          </cell>
          <cell r="Y51">
            <v>0</v>
          </cell>
          <cell r="Z51">
            <v>0</v>
          </cell>
          <cell r="AA51">
            <v>45</v>
          </cell>
          <cell r="AB51">
            <v>0</v>
          </cell>
          <cell r="AC51">
            <v>0</v>
          </cell>
          <cell r="AD51">
            <v>5</v>
          </cell>
          <cell r="AE51">
            <v>12</v>
          </cell>
          <cell r="AF51">
            <v>0</v>
          </cell>
          <cell r="AG51">
            <v>7</v>
          </cell>
          <cell r="AH51">
            <v>0</v>
          </cell>
          <cell r="AI51">
            <v>3</v>
          </cell>
          <cell r="AJ51">
            <v>19</v>
          </cell>
          <cell r="AK51">
            <v>1560</v>
          </cell>
          <cell r="AL51">
            <v>143</v>
          </cell>
          <cell r="AM51">
            <v>17</v>
          </cell>
          <cell r="AN51">
            <v>0</v>
          </cell>
          <cell r="AO51">
            <v>37</v>
          </cell>
          <cell r="AP51">
            <v>7</v>
          </cell>
          <cell r="AQ51">
            <v>7</v>
          </cell>
          <cell r="AR51">
            <v>7</v>
          </cell>
          <cell r="AS51">
            <v>55</v>
          </cell>
          <cell r="AT51">
            <v>5</v>
          </cell>
          <cell r="AU51">
            <v>6</v>
          </cell>
          <cell r="AV51">
            <v>0</v>
          </cell>
          <cell r="AW51">
            <v>0</v>
          </cell>
          <cell r="AX51">
            <v>0</v>
          </cell>
          <cell r="AY51">
            <v>27</v>
          </cell>
          <cell r="AZ51">
            <v>0</v>
          </cell>
          <cell r="BA51">
            <v>19</v>
          </cell>
          <cell r="BB51">
            <v>0</v>
          </cell>
          <cell r="BC51">
            <v>40</v>
          </cell>
          <cell r="BD51">
            <v>0</v>
          </cell>
          <cell r="BE51">
            <v>0</v>
          </cell>
          <cell r="BF51">
            <v>16</v>
          </cell>
          <cell r="BG51">
            <v>14</v>
          </cell>
          <cell r="BH51">
            <v>5</v>
          </cell>
          <cell r="BI51">
            <v>37</v>
          </cell>
          <cell r="BJ51">
            <v>0</v>
          </cell>
          <cell r="BK51">
            <v>65</v>
          </cell>
          <cell r="BL51">
            <v>34</v>
          </cell>
          <cell r="BM51">
            <v>5</v>
          </cell>
          <cell r="BN51">
            <v>9</v>
          </cell>
          <cell r="BO51">
            <v>0</v>
          </cell>
          <cell r="BP51">
            <v>0</v>
          </cell>
          <cell r="BQ51">
            <v>27</v>
          </cell>
          <cell r="BR51">
            <v>3</v>
          </cell>
          <cell r="BS51">
            <v>0</v>
          </cell>
          <cell r="BT51">
            <v>63</v>
          </cell>
          <cell r="BU51">
            <v>5</v>
          </cell>
          <cell r="BV51">
            <v>4</v>
          </cell>
          <cell r="BW51">
            <v>615</v>
          </cell>
          <cell r="BX51">
            <v>6</v>
          </cell>
          <cell r="BY51">
            <v>4</v>
          </cell>
          <cell r="BZ51" t="e">
            <v>#N/A</v>
          </cell>
          <cell r="CA51">
            <v>27</v>
          </cell>
          <cell r="CB51">
            <v>30</v>
          </cell>
          <cell r="CC51">
            <v>0</v>
          </cell>
          <cell r="CD51">
            <v>0</v>
          </cell>
        </row>
        <row r="52">
          <cell r="B52" t="str">
            <v>No distribution transformers</v>
          </cell>
          <cell r="C52" t="str">
            <v>NTRFD</v>
          </cell>
          <cell r="D52">
            <v>2011</v>
          </cell>
          <cell r="E52">
            <v>4822</v>
          </cell>
          <cell r="F52">
            <v>324</v>
          </cell>
          <cell r="G52">
            <v>5443</v>
          </cell>
          <cell r="H52">
            <v>3300</v>
          </cell>
          <cell r="I52">
            <v>3234</v>
          </cell>
          <cell r="J52">
            <v>8325</v>
          </cell>
          <cell r="K52">
            <v>6984</v>
          </cell>
          <cell r="L52">
            <v>6</v>
          </cell>
          <cell r="M52">
            <v>830</v>
          </cell>
          <cell r="N52">
            <v>1</v>
          </cell>
          <cell r="O52">
            <v>3489</v>
          </cell>
          <cell r="P52" t="e">
            <v>#N/A</v>
          </cell>
          <cell r="Q52">
            <v>2178</v>
          </cell>
          <cell r="R52">
            <v>295</v>
          </cell>
          <cell r="S52">
            <v>1563</v>
          </cell>
          <cell r="T52">
            <v>25212</v>
          </cell>
          <cell r="U52">
            <v>8122</v>
          </cell>
          <cell r="V52">
            <v>2042</v>
          </cell>
          <cell r="W52">
            <v>5</v>
          </cell>
          <cell r="X52">
            <v>3060</v>
          </cell>
          <cell r="Y52">
            <v>4</v>
          </cell>
          <cell r="Z52">
            <v>804</v>
          </cell>
          <cell r="AA52">
            <v>5648</v>
          </cell>
          <cell r="AB52">
            <v>1433</v>
          </cell>
          <cell r="AC52">
            <v>5711</v>
          </cell>
          <cell r="AD52">
            <v>7179</v>
          </cell>
          <cell r="AE52">
            <v>3740</v>
          </cell>
          <cell r="AF52">
            <v>0</v>
          </cell>
          <cell r="AG52">
            <v>46</v>
          </cell>
          <cell r="AH52">
            <v>180</v>
          </cell>
          <cell r="AI52">
            <v>745</v>
          </cell>
          <cell r="AJ52">
            <v>15826</v>
          </cell>
          <cell r="AK52">
            <v>431</v>
          </cell>
          <cell r="AL52">
            <v>42970</v>
          </cell>
          <cell r="AM52">
            <v>3312</v>
          </cell>
          <cell r="AN52">
            <v>688</v>
          </cell>
          <cell r="AO52">
            <v>2141</v>
          </cell>
          <cell r="AP52">
            <v>10394</v>
          </cell>
          <cell r="AQ52">
            <v>980</v>
          </cell>
          <cell r="AR52">
            <v>7</v>
          </cell>
          <cell r="AS52">
            <v>15164</v>
          </cell>
          <cell r="AT52">
            <v>890</v>
          </cell>
          <cell r="AU52">
            <v>1235</v>
          </cell>
          <cell r="AV52">
            <v>5146</v>
          </cell>
          <cell r="AW52">
            <v>4153</v>
          </cell>
          <cell r="AX52">
            <v>9456</v>
          </cell>
          <cell r="AY52">
            <v>1952</v>
          </cell>
          <cell r="AZ52">
            <v>12</v>
          </cell>
          <cell r="BA52">
            <v>4068</v>
          </cell>
          <cell r="BB52">
            <v>0</v>
          </cell>
          <cell r="BC52">
            <v>8285</v>
          </cell>
          <cell r="BD52">
            <v>1416</v>
          </cell>
          <cell r="BE52">
            <v>10</v>
          </cell>
          <cell r="BF52">
            <v>6439</v>
          </cell>
          <cell r="BG52">
            <v>1592</v>
          </cell>
          <cell r="BH52">
            <v>687</v>
          </cell>
          <cell r="BI52">
            <v>3864</v>
          </cell>
          <cell r="BJ52">
            <v>8</v>
          </cell>
          <cell r="BK52">
            <v>42603</v>
          </cell>
          <cell r="BL52">
            <v>6082</v>
          </cell>
          <cell r="BM52">
            <v>645</v>
          </cell>
          <cell r="BN52">
            <v>973</v>
          </cell>
          <cell r="BO52">
            <v>0</v>
          </cell>
          <cell r="BP52">
            <v>1393</v>
          </cell>
          <cell r="BQ52">
            <v>7132</v>
          </cell>
          <cell r="BR52">
            <v>850</v>
          </cell>
          <cell r="BS52">
            <v>60604</v>
          </cell>
          <cell r="BT52">
            <v>16991</v>
          </cell>
          <cell r="BU52">
            <v>1505</v>
          </cell>
          <cell r="BV52">
            <v>14</v>
          </cell>
          <cell r="BW52">
            <v>1924</v>
          </cell>
          <cell r="BX52">
            <v>676</v>
          </cell>
          <cell r="BY52">
            <v>457</v>
          </cell>
          <cell r="BZ52" t="e">
            <v>#N/A</v>
          </cell>
          <cell r="CA52">
            <v>2994</v>
          </cell>
          <cell r="CB52">
            <v>5423</v>
          </cell>
          <cell r="CC52">
            <v>1561</v>
          </cell>
          <cell r="CD52">
            <v>11</v>
          </cell>
        </row>
        <row r="53">
          <cell r="B53" t="str">
            <v>Utility average load factor</v>
          </cell>
          <cell r="C53" t="str">
            <v>LF</v>
          </cell>
          <cell r="D53">
            <v>2011</v>
          </cell>
          <cell r="E53">
            <v>77</v>
          </cell>
          <cell r="F53">
            <v>72</v>
          </cell>
          <cell r="G53">
            <v>88</v>
          </cell>
          <cell r="H53">
            <v>0</v>
          </cell>
          <cell r="I53">
            <v>70</v>
          </cell>
          <cell r="J53">
            <v>70</v>
          </cell>
          <cell r="K53">
            <v>71</v>
          </cell>
          <cell r="L53">
            <v>81</v>
          </cell>
          <cell r="M53">
            <v>83</v>
          </cell>
          <cell r="N53">
            <v>75</v>
          </cell>
          <cell r="O53">
            <v>72</v>
          </cell>
          <cell r="P53" t="e">
            <v>#N/A</v>
          </cell>
          <cell r="Q53">
            <v>0</v>
          </cell>
          <cell r="R53">
            <v>0</v>
          </cell>
          <cell r="S53">
            <v>0</v>
          </cell>
          <cell r="T53">
            <v>74</v>
          </cell>
          <cell r="U53">
            <v>54</v>
          </cell>
          <cell r="V53">
            <v>74</v>
          </cell>
          <cell r="W53">
            <v>73</v>
          </cell>
          <cell r="X53">
            <v>59</v>
          </cell>
          <cell r="Y53">
            <v>86</v>
          </cell>
          <cell r="Z53">
            <v>71</v>
          </cell>
          <cell r="AA53">
            <v>73</v>
          </cell>
          <cell r="AB53">
            <v>67</v>
          </cell>
          <cell r="AC53">
            <v>76</v>
          </cell>
          <cell r="AD53">
            <v>64</v>
          </cell>
          <cell r="AE53">
            <v>0</v>
          </cell>
          <cell r="AF53">
            <v>68</v>
          </cell>
          <cell r="AG53">
            <v>75</v>
          </cell>
          <cell r="AH53">
            <v>69</v>
          </cell>
          <cell r="AI53">
            <v>82</v>
          </cell>
          <cell r="AJ53">
            <v>73</v>
          </cell>
          <cell r="AK53">
            <v>80</v>
          </cell>
          <cell r="AL53">
            <v>72</v>
          </cell>
          <cell r="AM53">
            <v>55</v>
          </cell>
          <cell r="AN53">
            <v>0</v>
          </cell>
          <cell r="AO53">
            <v>81</v>
          </cell>
          <cell r="AP53">
            <v>71</v>
          </cell>
          <cell r="AQ53">
            <v>0</v>
          </cell>
          <cell r="AR53">
            <v>71</v>
          </cell>
          <cell r="AS53">
            <v>72</v>
          </cell>
          <cell r="AT53">
            <v>72</v>
          </cell>
          <cell r="AU53">
            <v>71</v>
          </cell>
          <cell r="AV53">
            <v>54</v>
          </cell>
          <cell r="AW53">
            <v>0</v>
          </cell>
          <cell r="AX53">
            <v>0</v>
          </cell>
          <cell r="AY53">
            <v>70</v>
          </cell>
          <cell r="AZ53">
            <v>77</v>
          </cell>
          <cell r="BA53">
            <v>75</v>
          </cell>
          <cell r="BB53">
            <v>72</v>
          </cell>
          <cell r="BC53">
            <v>67</v>
          </cell>
          <cell r="BD53">
            <v>71</v>
          </cell>
          <cell r="BE53">
            <v>71</v>
          </cell>
          <cell r="BF53">
            <v>55</v>
          </cell>
          <cell r="BG53">
            <v>78</v>
          </cell>
          <cell r="BH53">
            <v>68270</v>
          </cell>
          <cell r="BI53">
            <v>71</v>
          </cell>
          <cell r="BJ53">
            <v>84</v>
          </cell>
          <cell r="BK53">
            <v>0</v>
          </cell>
          <cell r="BL53">
            <v>72</v>
          </cell>
          <cell r="BM53">
            <v>70</v>
          </cell>
          <cell r="BN53">
            <v>0</v>
          </cell>
          <cell r="BO53">
            <v>8</v>
          </cell>
          <cell r="BP53">
            <v>53</v>
          </cell>
          <cell r="BQ53">
            <v>76</v>
          </cell>
          <cell r="BR53">
            <v>63</v>
          </cell>
          <cell r="BS53">
            <v>75</v>
          </cell>
          <cell r="BT53">
            <v>74</v>
          </cell>
          <cell r="BU53">
            <v>66</v>
          </cell>
          <cell r="BV53">
            <v>71</v>
          </cell>
          <cell r="BW53">
            <v>67</v>
          </cell>
          <cell r="BX53">
            <v>87</v>
          </cell>
          <cell r="BY53">
            <v>62</v>
          </cell>
          <cell r="BZ53" t="e">
            <v>#N/A</v>
          </cell>
          <cell r="CA53">
            <v>71</v>
          </cell>
          <cell r="CB53">
            <v>69</v>
          </cell>
          <cell r="CC53">
            <v>71</v>
          </cell>
          <cell r="CD53">
            <v>80</v>
          </cell>
        </row>
        <row r="54">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0</v>
          </cell>
        </row>
      </sheetData>
      <sheetData sheetId="24">
        <row r="1">
          <cell r="A1" t="str">
            <v>Distributor Data for Year ended Dec 31st, 2011</v>
          </cell>
          <cell r="B1">
            <v>0</v>
          </cell>
          <cell r="C1">
            <v>0</v>
          </cell>
          <cell r="D1" t="str">
            <v>Algoma Power Inc.</v>
          </cell>
          <cell r="E1" t="str">
            <v>Atikokan Hydro Inc.</v>
          </cell>
          <cell r="F1" t="str">
            <v>Bluewater Power Distribution Corporation</v>
          </cell>
          <cell r="G1" t="str">
            <v>Brant County Power Inc.</v>
          </cell>
          <cell r="H1" t="str">
            <v>Brantford Power Inc.</v>
          </cell>
          <cell r="I1" t="str">
            <v>Burlington Hydro Inc.</v>
          </cell>
          <cell r="J1" t="str">
            <v>Cambridge and North Dumfries Hydro Inc.</v>
          </cell>
          <cell r="K1" t="str">
            <v>Fort Erie (CNP)</v>
          </cell>
          <cell r="L1" t="str">
            <v>Centre Wellington Hydro Ltd.</v>
          </cell>
          <cell r="M1" t="str">
            <v>Chapleau Public Utilities Corporation</v>
          </cell>
          <cell r="N1" t="str">
            <v>Chatham-Kent Hydro Inc.</v>
          </cell>
          <cell r="O1" t="str">
            <v>Clinton Power Corporation</v>
          </cell>
          <cell r="P1" t="str">
            <v>COLLUS Power Corporation</v>
          </cell>
          <cell r="Q1" t="str">
            <v>Cooperative Hydro Embrun Inc.</v>
          </cell>
          <cell r="R1" t="str">
            <v>E.L.K. Energy Inc.</v>
          </cell>
          <cell r="S1" t="str">
            <v>Enersource Hydro Mississauga Inc.</v>
          </cell>
          <cell r="T1" t="str">
            <v>EnWin Utilities Ltd.</v>
          </cell>
          <cell r="U1" t="str">
            <v>Erie Thames Powerlines Corporation</v>
          </cell>
          <cell r="V1" t="str">
            <v>Espanola Regional Hydro Distribution Corporation</v>
          </cell>
          <cell r="W1" t="str">
            <v>Essex Powerlines Corporation</v>
          </cell>
          <cell r="X1" t="str">
            <v>Festival Hydro Inc.</v>
          </cell>
          <cell r="Y1" t="str">
            <v>Fort Frances Power Corporation</v>
          </cell>
          <cell r="Z1" t="str">
            <v>Greater Sudbury Hydro Inc.</v>
          </cell>
          <cell r="AA1" t="str">
            <v>Grimsby Power Incorporated</v>
          </cell>
          <cell r="AB1" t="str">
            <v>Guelph Hydro Electric Systems Inc.</v>
          </cell>
          <cell r="AC1" t="str">
            <v>Haldimand County Hydro Inc.</v>
          </cell>
          <cell r="AD1" t="str">
            <v>Halton Hills Hydro Inc.</v>
          </cell>
          <cell r="AE1" t="str">
            <v>Hearst Power Distribution Company Limited</v>
          </cell>
          <cell r="AF1" t="str">
            <v>Horizon Utilities Corporation</v>
          </cell>
          <cell r="AG1" t="str">
            <v>Hydro 2000 Inc.</v>
          </cell>
          <cell r="AH1" t="str">
            <v>Hydro Hawkesbury Inc.</v>
          </cell>
          <cell r="AI1" t="str">
            <v>Hydro One Brampton Networks Inc.</v>
          </cell>
          <cell r="AJ1" t="str">
            <v>Hydro One Networks Inc.</v>
          </cell>
          <cell r="AK1" t="str">
            <v>Hydro Ottawa Limited</v>
          </cell>
          <cell r="AL1" t="str">
            <v>Innisfil Hydro Distribution Systems Limited</v>
          </cell>
          <cell r="AM1" t="str">
            <v>Kenora Hydro Electric Corporation Ltd.</v>
          </cell>
          <cell r="AN1" t="str">
            <v>Kingston Hydro Corporation</v>
          </cell>
          <cell r="AO1" t="str">
            <v>Kitchener-Wilmot Hydro Inc.</v>
          </cell>
          <cell r="AP1" t="str">
            <v>Lakefront Utilities Inc.</v>
          </cell>
          <cell r="AQ1" t="str">
            <v>Lakeland Power Distribution Ltd.</v>
          </cell>
          <cell r="AR1" t="str">
            <v>London Hydro Inc.</v>
          </cell>
          <cell r="AS1" t="str">
            <v>Middlesex Power Distribution Corporation</v>
          </cell>
          <cell r="AT1" t="str">
            <v>Midland Power Utility Corporation</v>
          </cell>
          <cell r="AU1" t="str">
            <v>Milton Hydro Distribution Inc.</v>
          </cell>
          <cell r="AV1" t="str">
            <v>Newmarket - Tay Power Distribution Ltd.</v>
          </cell>
          <cell r="AW1" t="str">
            <v>Niagara Peninsula Energy Inc.</v>
          </cell>
          <cell r="AX1" t="str">
            <v>Niagara-on-the-Lake Hydro Inc.</v>
          </cell>
          <cell r="AY1" t="str">
            <v>Norfolk Power Distribution Inc.</v>
          </cell>
          <cell r="AZ1" t="str">
            <v>North Bay Hydro Distribution Limited</v>
          </cell>
          <cell r="BA1" t="str">
            <v>Northern Ontario Wires Inc.</v>
          </cell>
          <cell r="BB1" t="str">
            <v>Oakville Hydro Electricity Distribution Inc.</v>
          </cell>
          <cell r="BC1" t="str">
            <v>Orangeville Hydro Limited</v>
          </cell>
          <cell r="BD1" t="str">
            <v>Orillia Power Distribution Corporation</v>
          </cell>
          <cell r="BE1" t="str">
            <v>Oshawa PUC Networks Inc.</v>
          </cell>
          <cell r="BF1" t="str">
            <v>Ottawa River Power Corporation</v>
          </cell>
          <cell r="BG1" t="str">
            <v>Parry Sound Power Corporation</v>
          </cell>
          <cell r="BH1" t="str">
            <v>Peterborough Distribution Incorporated</v>
          </cell>
          <cell r="BI1" t="str">
            <v>Port Colborne (CNP)</v>
          </cell>
          <cell r="BJ1" t="str">
            <v>PowerStream Inc.</v>
          </cell>
          <cell r="BK1" t="str">
            <v>PUC Distribution Inc.</v>
          </cell>
          <cell r="BL1" t="str">
            <v>Renfrew Hydro Inc.</v>
          </cell>
          <cell r="BM1" t="str">
            <v>Rideau St. Lawrence Distribution Inc.</v>
          </cell>
          <cell r="BN1" t="str">
            <v>Sioux Lookout Hydro Inc.</v>
          </cell>
          <cell r="BO1" t="str">
            <v>St. Thomas Energy Inc.</v>
          </cell>
          <cell r="BP1" t="str">
            <v>Thunder Bay Hydro Electricity Distribution Inc.</v>
          </cell>
          <cell r="BQ1" t="str">
            <v>Tillsonburg Hydro Inc.</v>
          </cell>
          <cell r="BR1" t="str">
            <v>Toronto Hydro-Electric System Limited</v>
          </cell>
          <cell r="BS1" t="str">
            <v>Veridian Connections Inc.</v>
          </cell>
          <cell r="BT1" t="str">
            <v>Wasaga Distribution Inc.</v>
          </cell>
          <cell r="BU1" t="str">
            <v>Waterloo North Hydro Inc.</v>
          </cell>
          <cell r="BV1" t="str">
            <v>Welland Hydro-Electric System Corp.</v>
          </cell>
          <cell r="BW1" t="str">
            <v>Wellington North Power Inc.</v>
          </cell>
          <cell r="BX1" t="str">
            <v>West Coast Huron Energy Inc.</v>
          </cell>
          <cell r="BY1" t="str">
            <v>West Perth Power Inc.</v>
          </cell>
          <cell r="BZ1" t="str">
            <v>Westario Power Inc.</v>
          </cell>
          <cell r="CA1" t="str">
            <v>Whitby Hydro Electric Corporation</v>
          </cell>
          <cell r="CB1" t="str">
            <v>Woodstock Hydro Services Inc.</v>
          </cell>
          <cell r="CC1" t="str">
            <v>Eastern Ontario Power Inc.</v>
          </cell>
        </row>
        <row r="2">
          <cell r="A2" t="str">
            <v>PEG Variables</v>
          </cell>
          <cell r="B2" t="str">
            <v>Name</v>
          </cell>
          <cell r="C2" t="str">
            <v>Year</v>
          </cell>
          <cell r="D2">
            <v>0</v>
          </cell>
          <cell r="E2">
            <v>0</v>
          </cell>
          <cell r="F2">
            <v>0</v>
          </cell>
          <cell r="G2">
            <v>0</v>
          </cell>
          <cell r="H2">
            <v>0</v>
          </cell>
          <cell r="I2">
            <v>0</v>
          </cell>
          <cell r="J2">
            <v>0</v>
          </cell>
          <cell r="K2">
            <v>0</v>
          </cell>
          <cell r="L2">
            <v>0</v>
          </cell>
          <cell r="M2">
            <v>0</v>
          </cell>
          <cell r="N2">
            <v>0</v>
          </cell>
          <cell r="O2">
            <v>0</v>
          </cell>
          <cell r="P2">
            <v>0</v>
          </cell>
          <cell r="Q2">
            <v>0</v>
          </cell>
          <cell r="R2">
            <v>0</v>
          </cell>
          <cell r="S2">
            <v>0</v>
          </cell>
          <cell r="T2">
            <v>0</v>
          </cell>
          <cell r="U2">
            <v>0</v>
          </cell>
          <cell r="V2">
            <v>0</v>
          </cell>
          <cell r="W2">
            <v>0</v>
          </cell>
          <cell r="X2">
            <v>0</v>
          </cell>
          <cell r="Y2">
            <v>0</v>
          </cell>
          <cell r="Z2">
            <v>0</v>
          </cell>
          <cell r="AA2">
            <v>0</v>
          </cell>
          <cell r="AB2">
            <v>0</v>
          </cell>
          <cell r="AC2">
            <v>0</v>
          </cell>
          <cell r="AD2">
            <v>0</v>
          </cell>
          <cell r="AE2">
            <v>0</v>
          </cell>
          <cell r="AF2">
            <v>0</v>
          </cell>
          <cell r="AG2">
            <v>0</v>
          </cell>
          <cell r="AH2">
            <v>0</v>
          </cell>
          <cell r="AI2">
            <v>0</v>
          </cell>
          <cell r="AJ2">
            <v>0</v>
          </cell>
          <cell r="AK2">
            <v>0</v>
          </cell>
          <cell r="AL2">
            <v>0</v>
          </cell>
          <cell r="AM2">
            <v>0</v>
          </cell>
          <cell r="AN2">
            <v>0</v>
          </cell>
          <cell r="AO2">
            <v>0</v>
          </cell>
          <cell r="AP2">
            <v>0</v>
          </cell>
          <cell r="AQ2">
            <v>0</v>
          </cell>
          <cell r="AR2">
            <v>0</v>
          </cell>
          <cell r="AS2">
            <v>0</v>
          </cell>
          <cell r="AT2">
            <v>0</v>
          </cell>
          <cell r="AU2">
            <v>0</v>
          </cell>
          <cell r="AV2">
            <v>0</v>
          </cell>
          <cell r="AW2">
            <v>0</v>
          </cell>
          <cell r="AX2">
            <v>0</v>
          </cell>
          <cell r="AY2">
            <v>0</v>
          </cell>
          <cell r="AZ2">
            <v>0</v>
          </cell>
          <cell r="BA2">
            <v>0</v>
          </cell>
          <cell r="BB2">
            <v>0</v>
          </cell>
          <cell r="BC2">
            <v>0</v>
          </cell>
          <cell r="BD2">
            <v>0</v>
          </cell>
          <cell r="BE2">
            <v>0</v>
          </cell>
          <cell r="BF2">
            <v>0</v>
          </cell>
          <cell r="BG2">
            <v>0</v>
          </cell>
          <cell r="BH2">
            <v>0</v>
          </cell>
          <cell r="BI2">
            <v>0</v>
          </cell>
          <cell r="BJ2">
            <v>0</v>
          </cell>
          <cell r="BK2">
            <v>0</v>
          </cell>
          <cell r="BL2">
            <v>0</v>
          </cell>
          <cell r="BM2">
            <v>0</v>
          </cell>
          <cell r="BN2">
            <v>0</v>
          </cell>
          <cell r="BO2">
            <v>0</v>
          </cell>
          <cell r="BP2">
            <v>0</v>
          </cell>
          <cell r="BQ2">
            <v>0</v>
          </cell>
          <cell r="BR2">
            <v>0</v>
          </cell>
          <cell r="BS2">
            <v>0</v>
          </cell>
          <cell r="BT2">
            <v>0</v>
          </cell>
          <cell r="BU2">
            <v>0</v>
          </cell>
          <cell r="BV2">
            <v>0</v>
          </cell>
          <cell r="BW2">
            <v>0</v>
          </cell>
          <cell r="BX2">
            <v>0</v>
          </cell>
          <cell r="BY2">
            <v>0</v>
          </cell>
          <cell r="BZ2">
            <v>0</v>
          </cell>
          <cell r="CA2">
            <v>0</v>
          </cell>
          <cell r="CB2">
            <v>0</v>
          </cell>
          <cell r="CC2">
            <v>0</v>
          </cell>
        </row>
        <row r="3">
          <cell r="C3">
            <v>0</v>
          </cell>
          <cell r="D3">
            <v>0</v>
          </cell>
          <cell r="E3">
            <v>0</v>
          </cell>
          <cell r="F3">
            <v>0</v>
          </cell>
          <cell r="G3">
            <v>0</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cell r="AB3">
            <v>0</v>
          </cell>
          <cell r="AC3">
            <v>0</v>
          </cell>
          <cell r="AD3">
            <v>0</v>
          </cell>
          <cell r="AE3">
            <v>0</v>
          </cell>
          <cell r="AF3">
            <v>0</v>
          </cell>
          <cell r="AG3">
            <v>0</v>
          </cell>
          <cell r="AH3">
            <v>0</v>
          </cell>
          <cell r="AI3">
            <v>0</v>
          </cell>
          <cell r="AJ3">
            <v>0</v>
          </cell>
          <cell r="AK3">
            <v>0</v>
          </cell>
          <cell r="AL3">
            <v>0</v>
          </cell>
          <cell r="AM3">
            <v>0</v>
          </cell>
          <cell r="AN3">
            <v>0</v>
          </cell>
          <cell r="AO3">
            <v>0</v>
          </cell>
          <cell r="AP3">
            <v>0</v>
          </cell>
          <cell r="AQ3">
            <v>0</v>
          </cell>
          <cell r="AR3">
            <v>0</v>
          </cell>
          <cell r="AS3">
            <v>0</v>
          </cell>
          <cell r="AT3">
            <v>0</v>
          </cell>
          <cell r="AU3">
            <v>0</v>
          </cell>
          <cell r="AV3">
            <v>0</v>
          </cell>
          <cell r="AW3">
            <v>0</v>
          </cell>
          <cell r="AX3">
            <v>0</v>
          </cell>
          <cell r="AY3">
            <v>0</v>
          </cell>
          <cell r="AZ3">
            <v>0</v>
          </cell>
          <cell r="BA3">
            <v>0</v>
          </cell>
          <cell r="BB3">
            <v>0</v>
          </cell>
          <cell r="BC3">
            <v>0</v>
          </cell>
          <cell r="BD3">
            <v>0</v>
          </cell>
          <cell r="BE3">
            <v>0</v>
          </cell>
          <cell r="BF3">
            <v>0</v>
          </cell>
          <cell r="BG3">
            <v>0</v>
          </cell>
          <cell r="BH3">
            <v>0</v>
          </cell>
          <cell r="BI3">
            <v>0</v>
          </cell>
          <cell r="BJ3">
            <v>0</v>
          </cell>
          <cell r="BK3">
            <v>0</v>
          </cell>
          <cell r="BL3">
            <v>0</v>
          </cell>
          <cell r="BM3">
            <v>0</v>
          </cell>
          <cell r="BN3">
            <v>0</v>
          </cell>
          <cell r="BO3">
            <v>0</v>
          </cell>
          <cell r="BP3">
            <v>0</v>
          </cell>
          <cell r="BQ3">
            <v>0</v>
          </cell>
          <cell r="BR3">
            <v>0</v>
          </cell>
          <cell r="BS3">
            <v>0</v>
          </cell>
          <cell r="BT3">
            <v>0</v>
          </cell>
          <cell r="BU3">
            <v>0</v>
          </cell>
          <cell r="BV3">
            <v>0</v>
          </cell>
          <cell r="BW3">
            <v>0</v>
          </cell>
          <cell r="BX3">
            <v>0</v>
          </cell>
          <cell r="BY3">
            <v>0</v>
          </cell>
          <cell r="BZ3">
            <v>0</v>
          </cell>
          <cell r="CA3">
            <v>0</v>
          </cell>
          <cell r="CB3">
            <v>0</v>
          </cell>
          <cell r="CC3">
            <v>0</v>
          </cell>
        </row>
        <row r="4">
          <cell r="A4" t="str">
            <v>Total Plant in Service</v>
          </cell>
          <cell r="B4" t="str">
            <v>PTOT</v>
          </cell>
          <cell r="C4">
            <v>2010</v>
          </cell>
          <cell r="D4">
            <v>116316389.43000001</v>
          </cell>
          <cell r="E4">
            <v>5169636.91</v>
          </cell>
          <cell r="F4">
            <v>108012811</v>
          </cell>
          <cell r="G4">
            <v>27427264.32</v>
          </cell>
          <cell r="H4">
            <v>92199627.690000013</v>
          </cell>
          <cell r="I4">
            <v>225796210.93000001</v>
          </cell>
          <cell r="J4">
            <v>182994666</v>
          </cell>
          <cell r="K4">
            <v>88195559.290000007</v>
          </cell>
          <cell r="L4">
            <v>17073298.449999999</v>
          </cell>
          <cell r="M4">
            <v>2244524.67</v>
          </cell>
          <cell r="N4">
            <v>85609843.210000008</v>
          </cell>
          <cell r="O4">
            <v>2201761.83</v>
          </cell>
          <cell r="P4">
            <v>37254777.589999996</v>
          </cell>
          <cell r="Q4">
            <v>3423228.64</v>
          </cell>
          <cell r="R4">
            <v>25828453.219999999</v>
          </cell>
          <cell r="S4">
            <v>925082421</v>
          </cell>
          <cell r="T4">
            <v>308913592</v>
          </cell>
          <cell r="U4">
            <v>30695447.32</v>
          </cell>
          <cell r="V4">
            <v>7121833.4799999995</v>
          </cell>
          <cell r="W4">
            <v>59146591.339999996</v>
          </cell>
          <cell r="X4">
            <v>81194221.779999986</v>
          </cell>
          <cell r="Y4">
            <v>10617985.949999997</v>
          </cell>
          <cell r="Z4">
            <v>182129144</v>
          </cell>
          <cell r="AA4">
            <v>28980241.690000001</v>
          </cell>
          <cell r="AB4">
            <v>181934725.25</v>
          </cell>
          <cell r="AC4">
            <v>61232384.32</v>
          </cell>
          <cell r="AD4">
            <v>52206475</v>
          </cell>
          <cell r="AE4">
            <v>3827008.1999999997</v>
          </cell>
          <cell r="AF4">
            <v>661633914.85000014</v>
          </cell>
          <cell r="AG4">
            <v>1024081.64</v>
          </cell>
          <cell r="AH4">
            <v>3697399.5100000002</v>
          </cell>
          <cell r="AI4">
            <v>585150768.88000011</v>
          </cell>
          <cell r="AJ4">
            <v>7389667815.1100016</v>
          </cell>
          <cell r="AK4">
            <v>1125751647.1899998</v>
          </cell>
          <cell r="AL4">
            <v>57342058.270000011</v>
          </cell>
          <cell r="AM4">
            <v>14589291.460000001</v>
          </cell>
          <cell r="AN4">
            <v>48389462</v>
          </cell>
          <cell r="AO4">
            <v>315492780</v>
          </cell>
          <cell r="AP4">
            <v>20421186.129999999</v>
          </cell>
          <cell r="AQ4">
            <v>27734427.970000003</v>
          </cell>
          <cell r="AR4">
            <v>360891668.97000003</v>
          </cell>
          <cell r="AS4">
            <v>20373467.410000004</v>
          </cell>
          <cell r="AT4">
            <v>23683598.979999997</v>
          </cell>
          <cell r="AU4">
            <v>134881249.46000001</v>
          </cell>
          <cell r="AV4">
            <v>117447135.47</v>
          </cell>
          <cell r="AW4">
            <v>209298968.38</v>
          </cell>
          <cell r="AX4">
            <v>45490927.920000009</v>
          </cell>
          <cell r="AY4">
            <v>83698759.659999982</v>
          </cell>
          <cell r="AZ4">
            <v>93702331.439999983</v>
          </cell>
          <cell r="BA4">
            <v>6537467.1299999999</v>
          </cell>
          <cell r="BB4">
            <v>229596489.87</v>
          </cell>
          <cell r="BC4">
            <v>34069262.519999996</v>
          </cell>
          <cell r="BD4">
            <v>33374001.700000003</v>
          </cell>
          <cell r="BE4">
            <v>162471783</v>
          </cell>
          <cell r="BF4">
            <v>25472625.770000003</v>
          </cell>
          <cell r="BG4">
            <v>11937479.460000003</v>
          </cell>
          <cell r="BH4">
            <v>84677271.429999977</v>
          </cell>
          <cell r="BI4">
            <v>15330794.24</v>
          </cell>
          <cell r="BJ4">
            <v>1512701084.8299999</v>
          </cell>
          <cell r="BK4">
            <v>89274241.539999992</v>
          </cell>
          <cell r="BL4">
            <v>12711556.469999999</v>
          </cell>
          <cell r="BM4">
            <v>6389185.4500000002</v>
          </cell>
          <cell r="BN4">
            <v>8249248.3800000018</v>
          </cell>
          <cell r="BO4">
            <v>46273436.320000008</v>
          </cell>
          <cell r="BP4">
            <v>157431302.81</v>
          </cell>
          <cell r="BQ4">
            <v>17329314.5</v>
          </cell>
          <cell r="BR4">
            <v>4437807414.2200003</v>
          </cell>
          <cell r="BS4">
            <v>363555574</v>
          </cell>
          <cell r="BT4">
            <v>23252600.190000005</v>
          </cell>
          <cell r="BU4">
            <v>246800677.79999995</v>
          </cell>
          <cell r="BV4">
            <v>49817912</v>
          </cell>
          <cell r="BW4">
            <v>10877074.209999999</v>
          </cell>
          <cell r="BX4">
            <v>6717968</v>
          </cell>
          <cell r="BY4">
            <v>5560513.5199999996</v>
          </cell>
          <cell r="BZ4">
            <v>50845294.709999993</v>
          </cell>
          <cell r="CA4">
            <v>154523239.24000001</v>
          </cell>
          <cell r="CB4">
            <v>42668454.07</v>
          </cell>
          <cell r="CC4">
            <v>0</v>
          </cell>
        </row>
        <row r="5">
          <cell r="A5" t="str">
            <v>Accumulated Amortization</v>
          </cell>
          <cell r="B5" t="str">
            <v>ACCDEP</v>
          </cell>
          <cell r="C5">
            <v>2010</v>
          </cell>
          <cell r="D5">
            <v>-48181771.469999999</v>
          </cell>
          <cell r="E5">
            <v>-2936880.25</v>
          </cell>
          <cell r="F5">
            <v>-46051124</v>
          </cell>
          <cell r="G5">
            <v>-9588671.7799999993</v>
          </cell>
          <cell r="H5">
            <v>-26709018.66</v>
          </cell>
          <cell r="I5">
            <v>-119192444.53</v>
          </cell>
          <cell r="J5">
            <v>-84779399</v>
          </cell>
          <cell r="K5">
            <v>-35827733.710000001</v>
          </cell>
          <cell r="L5">
            <v>-9169806.6799999997</v>
          </cell>
          <cell r="M5">
            <v>-1426414.92</v>
          </cell>
          <cell r="N5">
            <v>-32819464.09</v>
          </cell>
          <cell r="O5">
            <v>-561226.68000000005</v>
          </cell>
          <cell r="P5">
            <v>-14576355.470000001</v>
          </cell>
          <cell r="Q5">
            <v>-1102488.18</v>
          </cell>
          <cell r="R5">
            <v>-14031987.300000001</v>
          </cell>
          <cell r="S5">
            <v>-444783585</v>
          </cell>
          <cell r="T5">
            <v>-117445651</v>
          </cell>
          <cell r="U5">
            <v>-9149809.6600000001</v>
          </cell>
          <cell r="V5">
            <v>-4661945.3899999997</v>
          </cell>
          <cell r="W5">
            <v>-16295695.119999999</v>
          </cell>
          <cell r="X5">
            <v>-43943624.479999997</v>
          </cell>
          <cell r="Y5">
            <v>-7543754.9500000002</v>
          </cell>
          <cell r="Z5">
            <v>-103658920</v>
          </cell>
          <cell r="AA5">
            <v>-12700493.34</v>
          </cell>
          <cell r="AB5">
            <v>-57132029.979999997</v>
          </cell>
          <cell r="AC5">
            <v>-22697860.16</v>
          </cell>
          <cell r="AD5">
            <v>-19122862</v>
          </cell>
          <cell r="AE5">
            <v>-3066688.8</v>
          </cell>
          <cell r="AF5">
            <v>-327086844.06</v>
          </cell>
          <cell r="AG5">
            <v>-429406.37</v>
          </cell>
          <cell r="AH5">
            <v>-1614112.81</v>
          </cell>
          <cell r="AI5">
            <v>-244882635.92999998</v>
          </cell>
          <cell r="AJ5">
            <v>-2821209799.46</v>
          </cell>
          <cell r="AK5">
            <v>-441178409.19</v>
          </cell>
          <cell r="AL5">
            <v>-27555405.079999998</v>
          </cell>
          <cell r="AM5">
            <v>-6833326.4000000004</v>
          </cell>
          <cell r="AN5">
            <v>-19035171</v>
          </cell>
          <cell r="AO5">
            <v>-130416305.03</v>
          </cell>
          <cell r="AP5">
            <v>-7412315.0800000001</v>
          </cell>
          <cell r="AQ5">
            <v>-9390834.4100000001</v>
          </cell>
          <cell r="AR5">
            <v>-174378673.53</v>
          </cell>
          <cell r="AS5">
            <v>-10984777.35</v>
          </cell>
          <cell r="AT5">
            <v>-11383076.789999999</v>
          </cell>
          <cell r="AU5">
            <v>-55808603.700000003</v>
          </cell>
          <cell r="AV5">
            <v>-47359017.479999997</v>
          </cell>
          <cell r="AW5">
            <v>-98445124.760000005</v>
          </cell>
          <cell r="AX5">
            <v>-19895705.309999999</v>
          </cell>
          <cell r="AY5">
            <v>-25835328.199999999</v>
          </cell>
          <cell r="AZ5">
            <v>-48981464.32</v>
          </cell>
          <cell r="BA5">
            <v>-3119295.04</v>
          </cell>
          <cell r="BB5">
            <v>-85365492.620000005</v>
          </cell>
          <cell r="BC5">
            <v>-16585038.439999999</v>
          </cell>
          <cell r="BD5">
            <v>-17565940.25</v>
          </cell>
          <cell r="BE5">
            <v>-82890064</v>
          </cell>
          <cell r="BF5">
            <v>-16217706.199999999</v>
          </cell>
          <cell r="BG5">
            <v>-6965573.5999999996</v>
          </cell>
          <cell r="BH5">
            <v>-29619450.039999999</v>
          </cell>
          <cell r="BI5">
            <v>-2174230.7200000002</v>
          </cell>
          <cell r="BJ5">
            <v>-619451272.76999998</v>
          </cell>
          <cell r="BK5">
            <v>-47689616.340000004</v>
          </cell>
          <cell r="BL5">
            <v>-8199560.2300000004</v>
          </cell>
          <cell r="BM5">
            <v>-1904543.09</v>
          </cell>
          <cell r="BN5">
            <v>-2932348.63</v>
          </cell>
          <cell r="BO5">
            <v>-20614926.02</v>
          </cell>
          <cell r="BP5">
            <v>-85340674.939999998</v>
          </cell>
          <cell r="BQ5">
            <v>-8789030.8900000006</v>
          </cell>
          <cell r="BR5">
            <v>-2283939226.3000002</v>
          </cell>
          <cell r="BS5">
            <v>-185485613</v>
          </cell>
          <cell r="BT5">
            <v>-10915212.17</v>
          </cell>
          <cell r="BU5">
            <v>-105250602.28</v>
          </cell>
          <cell r="BV5">
            <v>-26293738</v>
          </cell>
          <cell r="BW5">
            <v>-5841907.9199999999</v>
          </cell>
          <cell r="BX5">
            <v>-2240016</v>
          </cell>
          <cell r="BY5">
            <v>-3229757.53</v>
          </cell>
          <cell r="BZ5">
            <v>-15334483.92</v>
          </cell>
          <cell r="CA5">
            <v>-66049072.140000001</v>
          </cell>
          <cell r="CB5">
            <v>-17161297.100000001</v>
          </cell>
          <cell r="CC5">
            <v>0</v>
          </cell>
        </row>
        <row r="6">
          <cell r="A6" t="str">
            <v>Amortization Expense</v>
          </cell>
          <cell r="C6">
            <v>0</v>
          </cell>
          <cell r="D6">
            <v>0</v>
          </cell>
          <cell r="E6">
            <v>0</v>
          </cell>
          <cell r="F6">
            <v>0</v>
          </cell>
          <cell r="G6">
            <v>0</v>
          </cell>
          <cell r="H6">
            <v>0</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v>
          </cell>
          <cell r="CC6">
            <v>0</v>
          </cell>
        </row>
        <row r="7">
          <cell r="A7" t="str">
            <v>Plant Additions</v>
          </cell>
          <cell r="B7" t="str">
            <v>PADD</v>
          </cell>
          <cell r="C7">
            <v>2010</v>
          </cell>
          <cell r="D7">
            <v>7425297.79</v>
          </cell>
          <cell r="E7">
            <v>183820</v>
          </cell>
          <cell r="F7">
            <v>5369353</v>
          </cell>
          <cell r="G7">
            <v>1617575</v>
          </cell>
          <cell r="H7">
            <v>5760419</v>
          </cell>
          <cell r="I7">
            <v>18080892.870000001</v>
          </cell>
          <cell r="J7">
            <v>0</v>
          </cell>
          <cell r="K7">
            <v>4304187.01</v>
          </cell>
          <cell r="L7">
            <v>731115.78</v>
          </cell>
          <cell r="M7">
            <v>8254.7900000000009</v>
          </cell>
          <cell r="N7">
            <v>4229823</v>
          </cell>
          <cell r="O7">
            <v>141600</v>
          </cell>
          <cell r="P7">
            <v>1170639.8999999999</v>
          </cell>
          <cell r="Q7">
            <v>99261</v>
          </cell>
          <cell r="R7">
            <v>569399.15</v>
          </cell>
          <cell r="S7">
            <v>55778638</v>
          </cell>
          <cell r="T7">
            <v>17255362</v>
          </cell>
          <cell r="U7">
            <v>1794153</v>
          </cell>
          <cell r="V7">
            <v>152061.29999999999</v>
          </cell>
          <cell r="W7">
            <v>2843642.87</v>
          </cell>
          <cell r="X7">
            <v>3819544</v>
          </cell>
          <cell r="Y7">
            <v>261955.3</v>
          </cell>
          <cell r="Z7">
            <v>8534635.7200000007</v>
          </cell>
          <cell r="AA7">
            <v>1359102.63</v>
          </cell>
          <cell r="AB7">
            <v>16474781.77</v>
          </cell>
          <cell r="AC7">
            <v>4888068</v>
          </cell>
          <cell r="AD7">
            <v>3366112.97</v>
          </cell>
          <cell r="AE7">
            <v>520048.74</v>
          </cell>
          <cell r="AF7">
            <v>44674968.369999997</v>
          </cell>
          <cell r="AG7">
            <v>109286.19</v>
          </cell>
          <cell r="AH7">
            <v>209225.89</v>
          </cell>
          <cell r="AI7">
            <v>32880858</v>
          </cell>
          <cell r="AJ7">
            <v>606200000</v>
          </cell>
          <cell r="AK7">
            <v>52507794</v>
          </cell>
          <cell r="AL7">
            <v>4312278</v>
          </cell>
          <cell r="AM7">
            <v>1531286</v>
          </cell>
          <cell r="AN7">
            <v>3641040</v>
          </cell>
          <cell r="AO7">
            <v>15259839.710000001</v>
          </cell>
          <cell r="AP7">
            <v>1210827.32</v>
          </cell>
          <cell r="AQ7">
            <v>1991348.31</v>
          </cell>
          <cell r="AR7">
            <v>26511233</v>
          </cell>
          <cell r="AS7">
            <v>1553746</v>
          </cell>
          <cell r="AT7">
            <v>2281088.4</v>
          </cell>
          <cell r="AU7">
            <v>7366783.0700000003</v>
          </cell>
          <cell r="AV7">
            <v>5920779</v>
          </cell>
          <cell r="AW7">
            <v>11997289.720000001</v>
          </cell>
          <cell r="AX7">
            <v>2505181.7000000002</v>
          </cell>
          <cell r="AY7">
            <v>9599769.0099999998</v>
          </cell>
          <cell r="AZ7">
            <v>7318512.5099999998</v>
          </cell>
          <cell r="BA7">
            <v>247069</v>
          </cell>
          <cell r="BB7">
            <v>19045132.629999999</v>
          </cell>
          <cell r="BC7">
            <v>1783450.36</v>
          </cell>
          <cell r="BD7">
            <v>1617709</v>
          </cell>
          <cell r="BE7">
            <v>6350924</v>
          </cell>
          <cell r="BF7">
            <v>1128076.25</v>
          </cell>
          <cell r="BG7">
            <v>491417.51</v>
          </cell>
          <cell r="BH7">
            <v>6804755</v>
          </cell>
          <cell r="BI7">
            <v>2906930</v>
          </cell>
          <cell r="BJ7">
            <v>63314708</v>
          </cell>
          <cell r="BK7">
            <v>5856346</v>
          </cell>
          <cell r="BL7">
            <v>633656</v>
          </cell>
          <cell r="BM7">
            <v>543809.79</v>
          </cell>
          <cell r="BN7">
            <v>387978.47</v>
          </cell>
          <cell r="BO7">
            <v>1266179.68</v>
          </cell>
          <cell r="BP7">
            <v>8516762</v>
          </cell>
          <cell r="BQ7">
            <v>1020825</v>
          </cell>
          <cell r="BR7">
            <v>261125162</v>
          </cell>
          <cell r="BS7">
            <v>30741373</v>
          </cell>
          <cell r="BT7">
            <v>2086187</v>
          </cell>
          <cell r="BU7">
            <v>17408533</v>
          </cell>
          <cell r="BV7">
            <v>2015222</v>
          </cell>
          <cell r="BW7">
            <v>414053.7</v>
          </cell>
          <cell r="BX7">
            <v>913116</v>
          </cell>
          <cell r="BY7">
            <v>570321.86</v>
          </cell>
          <cell r="BZ7">
            <v>3329535</v>
          </cell>
          <cell r="CA7">
            <v>5524972</v>
          </cell>
          <cell r="CB7">
            <v>4117713.67</v>
          </cell>
          <cell r="CC7">
            <v>887746.88</v>
          </cell>
        </row>
        <row r="8">
          <cell r="A8" t="str">
            <v>OM&amp;A Expense</v>
          </cell>
          <cell r="B8" t="str">
            <v>COMA</v>
          </cell>
          <cell r="C8">
            <v>2010</v>
          </cell>
          <cell r="D8">
            <v>8598870.7899999991</v>
          </cell>
          <cell r="E8">
            <v>996788.56</v>
          </cell>
          <cell r="F8">
            <v>9730968</v>
          </cell>
          <cell r="G8">
            <v>3957500.71</v>
          </cell>
          <cell r="H8">
            <v>7272121.71</v>
          </cell>
          <cell r="I8">
            <v>13328484.169999998</v>
          </cell>
          <cell r="J8">
            <v>9461377</v>
          </cell>
          <cell r="K8">
            <v>5280016.55</v>
          </cell>
          <cell r="L8">
            <v>1717989.72</v>
          </cell>
          <cell r="M8">
            <v>538994.71</v>
          </cell>
          <cell r="N8">
            <v>6405968.0200000005</v>
          </cell>
          <cell r="O8">
            <v>560534.21</v>
          </cell>
          <cell r="P8">
            <v>3893046.62</v>
          </cell>
          <cell r="Q8">
            <v>467288.44</v>
          </cell>
          <cell r="R8">
            <v>1846948.9100000001</v>
          </cell>
          <cell r="S8">
            <v>41013152</v>
          </cell>
          <cell r="T8">
            <v>21901492</v>
          </cell>
          <cell r="U8">
            <v>4314759.13</v>
          </cell>
          <cell r="V8">
            <v>1022964.72</v>
          </cell>
          <cell r="W8">
            <v>5331806.92</v>
          </cell>
          <cell r="X8">
            <v>3794085.2299999995</v>
          </cell>
          <cell r="Y8">
            <v>1291457.74</v>
          </cell>
          <cell r="Z8">
            <v>7458366</v>
          </cell>
          <cell r="AA8">
            <v>1776406.4500000002</v>
          </cell>
          <cell r="AB8">
            <v>9651809.4299999997</v>
          </cell>
          <cell r="AC8">
            <v>6663867.6100000003</v>
          </cell>
          <cell r="AD8">
            <v>4289387</v>
          </cell>
          <cell r="AE8">
            <v>792456.31</v>
          </cell>
          <cell r="AF8">
            <v>38387799.369999997</v>
          </cell>
          <cell r="AG8">
            <v>289718.12</v>
          </cell>
          <cell r="AH8">
            <v>826059.21000000008</v>
          </cell>
          <cell r="AI8">
            <v>18169292.330000002</v>
          </cell>
          <cell r="AJ8">
            <v>521315480.45999998</v>
          </cell>
          <cell r="AK8">
            <v>52735883.82</v>
          </cell>
          <cell r="AL8">
            <v>3773429.6</v>
          </cell>
          <cell r="AM8">
            <v>1678526.65</v>
          </cell>
          <cell r="AN8">
            <v>5645427</v>
          </cell>
          <cell r="AO8">
            <v>12417649.240000002</v>
          </cell>
          <cell r="AP8">
            <v>2024634.71</v>
          </cell>
          <cell r="AQ8">
            <v>3069356.2800000003</v>
          </cell>
          <cell r="AR8">
            <v>28745974.459999997</v>
          </cell>
          <cell r="AS8">
            <v>1674027.1500000001</v>
          </cell>
          <cell r="AT8">
            <v>1767856.78</v>
          </cell>
          <cell r="AU8">
            <v>5646935.3799999999</v>
          </cell>
          <cell r="AV8">
            <v>6675646.8399999999</v>
          </cell>
          <cell r="AW8">
            <v>13311089.949999999</v>
          </cell>
          <cell r="AX8">
            <v>1717408.27</v>
          </cell>
          <cell r="AY8">
            <v>4758272.59</v>
          </cell>
          <cell r="AZ8">
            <v>4809999.0699999994</v>
          </cell>
          <cell r="BA8">
            <v>2016622.79</v>
          </cell>
          <cell r="BB8">
            <v>10808516.199999999</v>
          </cell>
          <cell r="BC8">
            <v>2552190</v>
          </cell>
          <cell r="BD8">
            <v>4093750.7700000005</v>
          </cell>
          <cell r="BE8">
            <v>8362787</v>
          </cell>
          <cell r="BF8">
            <v>2258616.5900000003</v>
          </cell>
          <cell r="BG8">
            <v>1204457.8900000001</v>
          </cell>
          <cell r="BH8">
            <v>6012831.1399999997</v>
          </cell>
          <cell r="BI8">
            <v>3482766.62</v>
          </cell>
          <cell r="BJ8">
            <v>52489479.329999998</v>
          </cell>
          <cell r="BK8">
            <v>8173362.2799999993</v>
          </cell>
          <cell r="BL8">
            <v>961010.86999999988</v>
          </cell>
          <cell r="BM8">
            <v>1606958.0300000003</v>
          </cell>
          <cell r="BN8">
            <v>1133633.6599999999</v>
          </cell>
          <cell r="BO8">
            <v>3215894.01</v>
          </cell>
          <cell r="BP8">
            <v>12039742.83</v>
          </cell>
          <cell r="BQ8">
            <v>2123372.86</v>
          </cell>
          <cell r="BR8">
            <v>198472526.64000002</v>
          </cell>
          <cell r="BS8">
            <v>19398340</v>
          </cell>
          <cell r="BT8">
            <v>2063960.5099999998</v>
          </cell>
          <cell r="BU8">
            <v>9402820.9299999997</v>
          </cell>
          <cell r="BV8">
            <v>4588247</v>
          </cell>
          <cell r="BW8">
            <v>1233490.7</v>
          </cell>
          <cell r="BX8">
            <v>1283309</v>
          </cell>
          <cell r="BY8">
            <v>955783.70000000007</v>
          </cell>
          <cell r="BZ8">
            <v>4216845.8899999997</v>
          </cell>
          <cell r="CA8">
            <v>8463452.6000000015</v>
          </cell>
          <cell r="CB8">
            <v>3470619.95</v>
          </cell>
          <cell r="CC8">
            <v>0</v>
          </cell>
        </row>
        <row r="9">
          <cell r="A9" t="str">
            <v>Income Taxes</v>
          </cell>
          <cell r="B9" t="str">
            <v>CTAXINC</v>
          </cell>
          <cell r="C9">
            <v>2010</v>
          </cell>
          <cell r="D9">
            <v>597386</v>
          </cell>
          <cell r="E9">
            <v>-75522</v>
          </cell>
          <cell r="F9">
            <v>906000</v>
          </cell>
          <cell r="G9">
            <v>397345</v>
          </cell>
          <cell r="H9">
            <v>1606928</v>
          </cell>
          <cell r="I9">
            <v>1567502.42</v>
          </cell>
          <cell r="J9">
            <v>1429942</v>
          </cell>
          <cell r="K9">
            <v>271557.21999999997</v>
          </cell>
          <cell r="L9">
            <v>-120185</v>
          </cell>
          <cell r="M9">
            <v>0</v>
          </cell>
          <cell r="N9">
            <v>1087446</v>
          </cell>
          <cell r="O9">
            <v>0</v>
          </cell>
          <cell r="P9">
            <v>96378</v>
          </cell>
          <cell r="Q9">
            <v>15856</v>
          </cell>
          <cell r="R9">
            <v>580220</v>
          </cell>
          <cell r="S9">
            <v>7206255</v>
          </cell>
          <cell r="T9">
            <v>2187812</v>
          </cell>
          <cell r="U9">
            <v>176000</v>
          </cell>
          <cell r="V9">
            <v>13078</v>
          </cell>
          <cell r="W9">
            <v>422027</v>
          </cell>
          <cell r="X9">
            <v>723000</v>
          </cell>
          <cell r="Y9">
            <v>-8780</v>
          </cell>
          <cell r="Z9">
            <v>1491956</v>
          </cell>
          <cell r="AA9">
            <v>180390.91</v>
          </cell>
          <cell r="AB9">
            <v>2079364.04</v>
          </cell>
          <cell r="AC9">
            <v>1233049</v>
          </cell>
          <cell r="AD9">
            <v>558014</v>
          </cell>
          <cell r="AE9">
            <v>-9650</v>
          </cell>
          <cell r="AF9">
            <v>5717506</v>
          </cell>
          <cell r="AG9">
            <v>-4934</v>
          </cell>
          <cell r="AH9">
            <v>127260</v>
          </cell>
          <cell r="AI9">
            <v>4678095.5199999996</v>
          </cell>
          <cell r="AJ9">
            <v>7983018.79</v>
          </cell>
          <cell r="AK9">
            <v>13316081</v>
          </cell>
          <cell r="AL9">
            <v>627000</v>
          </cell>
          <cell r="AM9">
            <v>-10043</v>
          </cell>
          <cell r="AN9">
            <v>256556</v>
          </cell>
          <cell r="AO9">
            <v>2193378.2200000002</v>
          </cell>
          <cell r="AP9">
            <v>294247</v>
          </cell>
          <cell r="AQ9">
            <v>52847</v>
          </cell>
          <cell r="AR9">
            <v>2535544</v>
          </cell>
          <cell r="AS9">
            <v>227105</v>
          </cell>
          <cell r="AT9">
            <v>85807</v>
          </cell>
          <cell r="AU9">
            <v>503575</v>
          </cell>
          <cell r="AV9">
            <v>1040513.78</v>
          </cell>
          <cell r="AW9">
            <v>1597691.81</v>
          </cell>
          <cell r="AX9">
            <v>320463</v>
          </cell>
          <cell r="AY9">
            <v>531000</v>
          </cell>
          <cell r="AZ9">
            <v>734285</v>
          </cell>
          <cell r="BA9">
            <v>32483</v>
          </cell>
          <cell r="BB9">
            <v>1673240</v>
          </cell>
          <cell r="BC9">
            <v>285235</v>
          </cell>
          <cell r="BD9">
            <v>624000</v>
          </cell>
          <cell r="BE9">
            <v>1885201</v>
          </cell>
          <cell r="BF9">
            <v>29695</v>
          </cell>
          <cell r="BG9">
            <v>-27051</v>
          </cell>
          <cell r="BH9">
            <v>1217103.05</v>
          </cell>
          <cell r="BI9">
            <v>27046.639999999999</v>
          </cell>
          <cell r="BJ9">
            <v>380062.26</v>
          </cell>
          <cell r="BK9">
            <v>445000</v>
          </cell>
          <cell r="BL9">
            <v>6960</v>
          </cell>
          <cell r="BM9">
            <v>-1415</v>
          </cell>
          <cell r="BN9">
            <v>12408.59</v>
          </cell>
          <cell r="BO9">
            <v>407059.68</v>
          </cell>
          <cell r="BP9">
            <v>253500</v>
          </cell>
          <cell r="BQ9">
            <v>83488</v>
          </cell>
          <cell r="BR9">
            <v>23945794</v>
          </cell>
          <cell r="BS9">
            <v>3249262</v>
          </cell>
          <cell r="BT9">
            <v>190576.14</v>
          </cell>
          <cell r="BU9">
            <v>1189851</v>
          </cell>
          <cell r="BV9">
            <v>503422</v>
          </cell>
          <cell r="BW9">
            <v>3867</v>
          </cell>
          <cell r="BX9">
            <v>127852</v>
          </cell>
          <cell r="BY9">
            <v>0</v>
          </cell>
          <cell r="BZ9">
            <v>303000</v>
          </cell>
          <cell r="CA9">
            <v>1481096.12</v>
          </cell>
          <cell r="CB9">
            <v>513736</v>
          </cell>
          <cell r="CC9">
            <v>0</v>
          </cell>
        </row>
        <row r="10">
          <cell r="A10" t="str">
            <v>Total Customers (not including Street &amp; Sentinel Lighting Connections)</v>
          </cell>
          <cell r="B10" t="str">
            <v>YN</v>
          </cell>
          <cell r="C10">
            <v>2010</v>
          </cell>
          <cell r="D10">
            <v>11612</v>
          </cell>
          <cell r="E10">
            <v>1663</v>
          </cell>
          <cell r="F10">
            <v>35688</v>
          </cell>
          <cell r="G10">
            <v>9667</v>
          </cell>
          <cell r="H10">
            <v>37654</v>
          </cell>
          <cell r="I10">
            <v>64329</v>
          </cell>
          <cell r="J10">
            <v>50890</v>
          </cell>
          <cell r="K10">
            <v>15635</v>
          </cell>
          <cell r="L10">
            <v>6463</v>
          </cell>
          <cell r="M10">
            <v>1306</v>
          </cell>
          <cell r="N10">
            <v>32033</v>
          </cell>
          <cell r="O10">
            <v>1639</v>
          </cell>
          <cell r="P10">
            <v>15533</v>
          </cell>
          <cell r="Q10">
            <v>1958</v>
          </cell>
          <cell r="R10">
            <v>11205</v>
          </cell>
          <cell r="S10">
            <v>192960</v>
          </cell>
          <cell r="T10">
            <v>84866</v>
          </cell>
          <cell r="U10">
            <v>14373</v>
          </cell>
          <cell r="V10">
            <v>3300</v>
          </cell>
          <cell r="W10">
            <v>28183</v>
          </cell>
          <cell r="X10">
            <v>19579</v>
          </cell>
          <cell r="Y10">
            <v>3777</v>
          </cell>
          <cell r="Z10">
            <v>46710</v>
          </cell>
          <cell r="AA10">
            <v>10151</v>
          </cell>
          <cell r="AB10">
            <v>50250</v>
          </cell>
          <cell r="AC10">
            <v>20971</v>
          </cell>
          <cell r="AD10">
            <v>20790</v>
          </cell>
          <cell r="AE10">
            <v>2734</v>
          </cell>
          <cell r="AF10">
            <v>234464</v>
          </cell>
          <cell r="AG10">
            <v>1196</v>
          </cell>
          <cell r="AH10">
            <v>5496</v>
          </cell>
          <cell r="AI10">
            <v>134228</v>
          </cell>
          <cell r="AJ10">
            <v>1203030</v>
          </cell>
          <cell r="AK10">
            <v>300664</v>
          </cell>
          <cell r="AL10">
            <v>14707</v>
          </cell>
          <cell r="AM10">
            <v>5580</v>
          </cell>
          <cell r="AN10">
            <v>26944</v>
          </cell>
          <cell r="AO10">
            <v>86611</v>
          </cell>
          <cell r="AP10">
            <v>9571</v>
          </cell>
          <cell r="AQ10">
            <v>9439</v>
          </cell>
          <cell r="AR10">
            <v>146974</v>
          </cell>
          <cell r="AS10">
            <v>7859</v>
          </cell>
          <cell r="AT10">
            <v>6914</v>
          </cell>
          <cell r="AU10">
            <v>29142</v>
          </cell>
          <cell r="AV10">
            <v>32911</v>
          </cell>
          <cell r="AW10">
            <v>51048</v>
          </cell>
          <cell r="AX10">
            <v>7882</v>
          </cell>
          <cell r="AY10">
            <v>18940</v>
          </cell>
          <cell r="AZ10">
            <v>23754</v>
          </cell>
          <cell r="BA10">
            <v>6026</v>
          </cell>
          <cell r="BB10">
            <v>62674</v>
          </cell>
          <cell r="BC10">
            <v>11256</v>
          </cell>
          <cell r="BD10">
            <v>12862</v>
          </cell>
          <cell r="BE10">
            <v>52710</v>
          </cell>
          <cell r="BF10">
            <v>10475</v>
          </cell>
          <cell r="BG10">
            <v>3377</v>
          </cell>
          <cell r="BH10">
            <v>35012</v>
          </cell>
          <cell r="BI10">
            <v>9169</v>
          </cell>
          <cell r="BJ10">
            <v>325540</v>
          </cell>
          <cell r="BK10">
            <v>32870</v>
          </cell>
          <cell r="BL10">
            <v>4155</v>
          </cell>
          <cell r="BM10">
            <v>5818</v>
          </cell>
          <cell r="BN10">
            <v>2754</v>
          </cell>
          <cell r="BO10">
            <v>16419</v>
          </cell>
          <cell r="BP10">
            <v>49508</v>
          </cell>
          <cell r="BQ10">
            <v>6700</v>
          </cell>
          <cell r="BR10">
            <v>700386</v>
          </cell>
          <cell r="BS10">
            <v>112569</v>
          </cell>
          <cell r="BT10">
            <v>12046</v>
          </cell>
          <cell r="BU10">
            <v>51914</v>
          </cell>
          <cell r="BV10">
            <v>21411</v>
          </cell>
          <cell r="BW10">
            <v>3613</v>
          </cell>
          <cell r="BX10">
            <v>3770</v>
          </cell>
          <cell r="BY10">
            <v>2049</v>
          </cell>
          <cell r="BZ10">
            <v>22007</v>
          </cell>
          <cell r="CA10">
            <v>39669</v>
          </cell>
          <cell r="CB10">
            <v>15074</v>
          </cell>
          <cell r="CC10">
            <v>3561</v>
          </cell>
        </row>
        <row r="11">
          <cell r="A11" t="str">
            <v>Customers - Residential</v>
          </cell>
          <cell r="B11" t="str">
            <v>YNR</v>
          </cell>
          <cell r="C11">
            <v>2010</v>
          </cell>
          <cell r="D11">
            <v>10623</v>
          </cell>
          <cell r="E11">
            <v>1409</v>
          </cell>
          <cell r="F11">
            <v>31750</v>
          </cell>
          <cell r="G11">
            <v>8215</v>
          </cell>
          <cell r="H11">
            <v>34495</v>
          </cell>
          <cell r="I11">
            <v>58263</v>
          </cell>
          <cell r="J11">
            <v>45526</v>
          </cell>
          <cell r="K11">
            <v>14278</v>
          </cell>
          <cell r="L11">
            <v>5692</v>
          </cell>
          <cell r="M11">
            <v>1132</v>
          </cell>
          <cell r="N11">
            <v>28512</v>
          </cell>
          <cell r="O11">
            <v>1403</v>
          </cell>
          <cell r="P11">
            <v>13727</v>
          </cell>
          <cell r="Q11">
            <v>1777</v>
          </cell>
          <cell r="R11">
            <v>9899</v>
          </cell>
          <cell r="S11">
            <v>171247</v>
          </cell>
          <cell r="T11">
            <v>76720</v>
          </cell>
          <cell r="U11">
            <v>12847</v>
          </cell>
          <cell r="V11">
            <v>2850</v>
          </cell>
          <cell r="W11">
            <v>25915</v>
          </cell>
          <cell r="X11">
            <v>17373</v>
          </cell>
          <cell r="Y11">
            <v>3307</v>
          </cell>
          <cell r="Z11">
            <v>42068</v>
          </cell>
          <cell r="AA11">
            <v>9379</v>
          </cell>
          <cell r="AB11">
            <v>46001</v>
          </cell>
          <cell r="AC11">
            <v>18465</v>
          </cell>
          <cell r="AD11">
            <v>18944</v>
          </cell>
          <cell r="AE11">
            <v>2292</v>
          </cell>
          <cell r="AF11">
            <v>214133</v>
          </cell>
          <cell r="AG11">
            <v>1041</v>
          </cell>
          <cell r="AH11">
            <v>4817</v>
          </cell>
          <cell r="AI11">
            <v>124592</v>
          </cell>
          <cell r="AJ11">
            <v>1093342</v>
          </cell>
          <cell r="AK11">
            <v>273758</v>
          </cell>
          <cell r="AL11">
            <v>13747</v>
          </cell>
          <cell r="AM11">
            <v>4770</v>
          </cell>
          <cell r="AN11">
            <v>23336</v>
          </cell>
          <cell r="AO11">
            <v>78142</v>
          </cell>
          <cell r="AP11">
            <v>8369</v>
          </cell>
          <cell r="AQ11">
            <v>7782</v>
          </cell>
          <cell r="AR11">
            <v>133452</v>
          </cell>
          <cell r="AS11">
            <v>6984</v>
          </cell>
          <cell r="AT11">
            <v>6063</v>
          </cell>
          <cell r="AU11">
            <v>26587</v>
          </cell>
          <cell r="AV11">
            <v>29533</v>
          </cell>
          <cell r="AW11">
            <v>45840</v>
          </cell>
          <cell r="AX11">
            <v>6537</v>
          </cell>
          <cell r="AY11">
            <v>16769</v>
          </cell>
          <cell r="AZ11">
            <v>20845</v>
          </cell>
          <cell r="BA11">
            <v>5202</v>
          </cell>
          <cell r="BB11">
            <v>56902</v>
          </cell>
          <cell r="BC11">
            <v>9963</v>
          </cell>
          <cell r="BD11">
            <v>11357</v>
          </cell>
          <cell r="BE11">
            <v>48387</v>
          </cell>
          <cell r="BF11">
            <v>8955</v>
          </cell>
          <cell r="BG11">
            <v>2773</v>
          </cell>
          <cell r="BH11">
            <v>31037</v>
          </cell>
          <cell r="BI11">
            <v>8151</v>
          </cell>
          <cell r="BJ11">
            <v>290951</v>
          </cell>
          <cell r="BK11">
            <v>29086</v>
          </cell>
          <cell r="BL11">
            <v>3654</v>
          </cell>
          <cell r="BM11">
            <v>4982</v>
          </cell>
          <cell r="BN11">
            <v>2312</v>
          </cell>
          <cell r="BO11">
            <v>14538</v>
          </cell>
          <cell r="BP11">
            <v>44559</v>
          </cell>
          <cell r="BQ11">
            <v>5954</v>
          </cell>
          <cell r="BR11">
            <v>620501</v>
          </cell>
          <cell r="BS11">
            <v>102929</v>
          </cell>
          <cell r="BT11">
            <v>11238</v>
          </cell>
          <cell r="BU11">
            <v>45863</v>
          </cell>
          <cell r="BV11">
            <v>19543</v>
          </cell>
          <cell r="BW11">
            <v>3095</v>
          </cell>
          <cell r="BX11">
            <v>3237</v>
          </cell>
          <cell r="BY11">
            <v>1794</v>
          </cell>
          <cell r="BZ11">
            <v>19301</v>
          </cell>
          <cell r="CA11">
            <v>37283</v>
          </cell>
          <cell r="CB11">
            <v>13701</v>
          </cell>
          <cell r="CC11">
            <v>3100</v>
          </cell>
        </row>
        <row r="12">
          <cell r="A12" t="str">
            <v xml:space="preserve">Customers- General Service </v>
          </cell>
          <cell r="C12">
            <v>2010</v>
          </cell>
          <cell r="D12">
            <v>981</v>
          </cell>
          <cell r="E12">
            <v>254</v>
          </cell>
          <cell r="F12">
            <v>3918</v>
          </cell>
          <cell r="G12">
            <v>1452</v>
          </cell>
          <cell r="H12">
            <v>3159</v>
          </cell>
          <cell r="I12">
            <v>6066</v>
          </cell>
          <cell r="J12">
            <v>5362</v>
          </cell>
          <cell r="K12">
            <v>1357</v>
          </cell>
          <cell r="L12">
            <v>770</v>
          </cell>
          <cell r="M12">
            <v>174</v>
          </cell>
          <cell r="N12">
            <v>3504</v>
          </cell>
          <cell r="O12">
            <v>236</v>
          </cell>
          <cell r="P12">
            <v>1802</v>
          </cell>
          <cell r="Q12">
            <v>181</v>
          </cell>
          <cell r="R12">
            <v>1306</v>
          </cell>
          <cell r="S12">
            <v>21703</v>
          </cell>
          <cell r="T12">
            <v>8133</v>
          </cell>
          <cell r="U12">
            <v>1523</v>
          </cell>
          <cell r="V12">
            <v>450</v>
          </cell>
          <cell r="W12">
            <v>2268</v>
          </cell>
          <cell r="X12">
            <v>2205</v>
          </cell>
          <cell r="Y12">
            <v>470</v>
          </cell>
          <cell r="Z12">
            <v>4642</v>
          </cell>
          <cell r="AA12">
            <v>772</v>
          </cell>
          <cell r="AB12">
            <v>4245</v>
          </cell>
          <cell r="AC12">
            <v>2506</v>
          </cell>
          <cell r="AD12">
            <v>1846</v>
          </cell>
          <cell r="AE12">
            <v>439</v>
          </cell>
          <cell r="AF12">
            <v>20318</v>
          </cell>
          <cell r="AG12">
            <v>155</v>
          </cell>
          <cell r="AH12">
            <v>679</v>
          </cell>
          <cell r="AI12">
            <v>9517</v>
          </cell>
          <cell r="AJ12">
            <v>109266</v>
          </cell>
          <cell r="AK12">
            <v>26894</v>
          </cell>
          <cell r="AL12">
            <v>960</v>
          </cell>
          <cell r="AM12">
            <v>810</v>
          </cell>
          <cell r="AN12">
            <v>3605</v>
          </cell>
          <cell r="AO12">
            <v>8468</v>
          </cell>
          <cell r="AP12">
            <v>1201</v>
          </cell>
          <cell r="AQ12">
            <v>1657</v>
          </cell>
          <cell r="AR12">
            <v>13518</v>
          </cell>
          <cell r="AS12">
            <v>874</v>
          </cell>
          <cell r="AT12">
            <v>851</v>
          </cell>
          <cell r="AU12">
            <v>2553</v>
          </cell>
          <cell r="AV12">
            <v>3378</v>
          </cell>
          <cell r="AW12">
            <v>5208</v>
          </cell>
          <cell r="AX12">
            <v>1345</v>
          </cell>
          <cell r="AY12">
            <v>2171</v>
          </cell>
          <cell r="AZ12">
            <v>2907</v>
          </cell>
          <cell r="BA12">
            <v>824</v>
          </cell>
          <cell r="BB12">
            <v>5755</v>
          </cell>
          <cell r="BC12">
            <v>1293</v>
          </cell>
          <cell r="BD12">
            <v>1505</v>
          </cell>
          <cell r="BE12">
            <v>4312</v>
          </cell>
          <cell r="BF12">
            <v>1520</v>
          </cell>
          <cell r="BG12">
            <v>604</v>
          </cell>
          <cell r="BH12">
            <v>3973</v>
          </cell>
          <cell r="BI12">
            <v>1018</v>
          </cell>
          <cell r="BJ12">
            <v>34588</v>
          </cell>
          <cell r="BK12">
            <v>3784</v>
          </cell>
          <cell r="BL12">
            <v>501</v>
          </cell>
          <cell r="BM12">
            <v>836</v>
          </cell>
          <cell r="BN12">
            <v>442</v>
          </cell>
          <cell r="BO12">
            <v>1881</v>
          </cell>
          <cell r="BP12">
            <v>4949</v>
          </cell>
          <cell r="BQ12">
            <v>746</v>
          </cell>
          <cell r="BR12">
            <v>79835</v>
          </cell>
          <cell r="BS12">
            <v>9633</v>
          </cell>
          <cell r="BT12">
            <v>808</v>
          </cell>
          <cell r="BU12">
            <v>6050</v>
          </cell>
          <cell r="BV12">
            <v>1867</v>
          </cell>
          <cell r="BW12">
            <v>518</v>
          </cell>
          <cell r="BX12">
            <v>532</v>
          </cell>
          <cell r="BY12">
            <v>255</v>
          </cell>
          <cell r="BZ12">
            <v>2706</v>
          </cell>
          <cell r="CA12">
            <v>2386</v>
          </cell>
          <cell r="CB12">
            <v>1373</v>
          </cell>
          <cell r="CC12">
            <v>461</v>
          </cell>
        </row>
        <row r="13">
          <cell r="A13" t="str">
            <v>Customers- Large User, Sub- Transmission, Intermediate/ Embedded Distributor</v>
          </cell>
          <cell r="C13">
            <v>2010</v>
          </cell>
          <cell r="D13">
            <v>8</v>
          </cell>
          <cell r="E13">
            <v>0</v>
          </cell>
          <cell r="F13">
            <v>20</v>
          </cell>
          <cell r="G13">
            <v>0</v>
          </cell>
          <cell r="H13">
            <v>0</v>
          </cell>
          <cell r="I13">
            <v>0</v>
          </cell>
          <cell r="J13">
            <v>2</v>
          </cell>
          <cell r="K13">
            <v>0</v>
          </cell>
          <cell r="L13">
            <v>1</v>
          </cell>
          <cell r="M13">
            <v>0</v>
          </cell>
          <cell r="N13">
            <v>17</v>
          </cell>
          <cell r="O13">
            <v>0</v>
          </cell>
          <cell r="P13">
            <v>4</v>
          </cell>
          <cell r="Q13">
            <v>0</v>
          </cell>
          <cell r="R13">
            <v>0</v>
          </cell>
          <cell r="S13">
            <v>10</v>
          </cell>
          <cell r="T13">
            <v>13</v>
          </cell>
          <cell r="U13">
            <v>3</v>
          </cell>
          <cell r="V13">
            <v>0</v>
          </cell>
          <cell r="W13">
            <v>0</v>
          </cell>
          <cell r="X13">
            <v>1</v>
          </cell>
          <cell r="Y13">
            <v>0</v>
          </cell>
          <cell r="Z13">
            <v>0</v>
          </cell>
          <cell r="AA13">
            <v>0</v>
          </cell>
          <cell r="AB13">
            <v>4</v>
          </cell>
          <cell r="AC13">
            <v>0</v>
          </cell>
          <cell r="AD13">
            <v>0</v>
          </cell>
          <cell r="AE13">
            <v>3</v>
          </cell>
          <cell r="AF13">
            <v>13</v>
          </cell>
          <cell r="AG13">
            <v>0</v>
          </cell>
          <cell r="AH13">
            <v>0</v>
          </cell>
          <cell r="AI13">
            <v>119</v>
          </cell>
          <cell r="AJ13">
            <v>422</v>
          </cell>
          <cell r="AK13">
            <v>12</v>
          </cell>
          <cell r="AL13">
            <v>0</v>
          </cell>
          <cell r="AM13">
            <v>0</v>
          </cell>
          <cell r="AN13">
            <v>3</v>
          </cell>
          <cell r="AO13">
            <v>1</v>
          </cell>
          <cell r="AP13">
            <v>1</v>
          </cell>
          <cell r="AQ13">
            <v>0</v>
          </cell>
          <cell r="AR13">
            <v>4</v>
          </cell>
          <cell r="AS13">
            <v>1</v>
          </cell>
          <cell r="AT13">
            <v>0</v>
          </cell>
          <cell r="AU13">
            <v>2</v>
          </cell>
          <cell r="AV13">
            <v>0</v>
          </cell>
          <cell r="AW13">
            <v>0</v>
          </cell>
          <cell r="AX13">
            <v>0</v>
          </cell>
          <cell r="AY13">
            <v>0</v>
          </cell>
          <cell r="AZ13">
            <v>2</v>
          </cell>
          <cell r="BA13">
            <v>0</v>
          </cell>
          <cell r="BB13">
            <v>17</v>
          </cell>
          <cell r="BC13">
            <v>0</v>
          </cell>
          <cell r="BD13">
            <v>0</v>
          </cell>
          <cell r="BE13">
            <v>11</v>
          </cell>
          <cell r="BF13">
            <v>0</v>
          </cell>
          <cell r="BG13">
            <v>0</v>
          </cell>
          <cell r="BH13">
            <v>2</v>
          </cell>
          <cell r="BI13">
            <v>0</v>
          </cell>
          <cell r="BJ13">
            <v>1</v>
          </cell>
          <cell r="BK13">
            <v>0</v>
          </cell>
          <cell r="BL13">
            <v>0</v>
          </cell>
          <cell r="BM13">
            <v>0</v>
          </cell>
          <cell r="BN13">
            <v>0</v>
          </cell>
          <cell r="BO13">
            <v>0</v>
          </cell>
          <cell r="BP13">
            <v>0</v>
          </cell>
          <cell r="BQ13">
            <v>0</v>
          </cell>
          <cell r="BR13">
            <v>50</v>
          </cell>
          <cell r="BS13">
            <v>7</v>
          </cell>
          <cell r="BT13">
            <v>0</v>
          </cell>
          <cell r="BU13">
            <v>1</v>
          </cell>
          <cell r="BV13">
            <v>1</v>
          </cell>
          <cell r="BW13">
            <v>0</v>
          </cell>
          <cell r="BX13">
            <v>1</v>
          </cell>
          <cell r="BY13">
            <v>0</v>
          </cell>
          <cell r="BZ13">
            <v>0</v>
          </cell>
          <cell r="CA13">
            <v>0</v>
          </cell>
          <cell r="CB13">
            <v>0</v>
          </cell>
          <cell r="CC13">
            <v>0</v>
          </cell>
        </row>
        <row r="14">
          <cell r="A14" t="str">
            <v>Customers- Street Lighting</v>
          </cell>
          <cell r="B14" t="str">
            <v>YNST</v>
          </cell>
          <cell r="C14">
            <v>2010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0</v>
          </cell>
          <cell r="CB14">
            <v>0</v>
          </cell>
          <cell r="CC14">
            <v>0</v>
          </cell>
        </row>
        <row r="15">
          <cell r="A15" t="str">
            <v>Customers- Sentinel Lighting</v>
          </cell>
          <cell r="B15" t="str">
            <v>YNSL</v>
          </cell>
          <cell r="C15">
            <v>2010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row>
        <row r="16">
          <cell r="A16" t="str">
            <v>kWh</v>
          </cell>
          <cell r="B16" t="str">
            <v>YV</v>
          </cell>
          <cell r="C16">
            <v>2010</v>
          </cell>
          <cell r="D16">
            <v>180583894.49999997</v>
          </cell>
          <cell r="E16">
            <v>21531663.359999999</v>
          </cell>
          <cell r="F16">
            <v>1030817957</v>
          </cell>
          <cell r="G16">
            <v>288299093</v>
          </cell>
          <cell r="H16">
            <v>911212372</v>
          </cell>
          <cell r="I16">
            <v>1700835297</v>
          </cell>
          <cell r="J16">
            <v>1457680195</v>
          </cell>
          <cell r="K16">
            <v>278661632</v>
          </cell>
          <cell r="L16">
            <v>147441430.01999998</v>
          </cell>
          <cell r="M16">
            <v>25835710</v>
          </cell>
          <cell r="N16">
            <v>712863469</v>
          </cell>
          <cell r="O16">
            <v>29329775.09</v>
          </cell>
          <cell r="P16">
            <v>336639728</v>
          </cell>
          <cell r="Q16">
            <v>28686561</v>
          </cell>
          <cell r="R16">
            <v>234677916</v>
          </cell>
          <cell r="S16">
            <v>7658093088</v>
          </cell>
          <cell r="T16">
            <v>2310814488.4099998</v>
          </cell>
          <cell r="U16">
            <v>396237191.25999999</v>
          </cell>
          <cell r="V16">
            <v>59959618</v>
          </cell>
          <cell r="W16">
            <v>587451344</v>
          </cell>
          <cell r="X16">
            <v>567392652</v>
          </cell>
          <cell r="Y16">
            <v>79959168</v>
          </cell>
          <cell r="Z16">
            <v>921289657</v>
          </cell>
          <cell r="AA16">
            <v>186559007.97</v>
          </cell>
          <cell r="AB16">
            <v>1614445248.05</v>
          </cell>
          <cell r="AC16">
            <v>345304603</v>
          </cell>
          <cell r="AD16">
            <v>510209689.67999995</v>
          </cell>
          <cell r="AE16">
            <v>72819055</v>
          </cell>
          <cell r="AF16">
            <v>4818803039</v>
          </cell>
          <cell r="AG16">
            <v>24291392</v>
          </cell>
          <cell r="AH16">
            <v>158272196</v>
          </cell>
          <cell r="AI16">
            <v>3748744754</v>
          </cell>
          <cell r="AJ16">
            <v>21663000000</v>
          </cell>
          <cell r="AK16">
            <v>7530979620</v>
          </cell>
          <cell r="AL16">
            <v>245715888</v>
          </cell>
          <cell r="AM16">
            <v>108826235.3</v>
          </cell>
          <cell r="AN16">
            <v>704481097</v>
          </cell>
          <cell r="AO16">
            <v>1867408458</v>
          </cell>
          <cell r="AP16">
            <v>258268674</v>
          </cell>
          <cell r="AQ16">
            <v>201597611</v>
          </cell>
          <cell r="AR16">
            <v>3346831943</v>
          </cell>
          <cell r="AS16">
            <v>209496144.09999999</v>
          </cell>
          <cell r="AT16">
            <v>205510058</v>
          </cell>
          <cell r="AU16">
            <v>718110957</v>
          </cell>
          <cell r="AV16">
            <v>681230183</v>
          </cell>
          <cell r="AW16">
            <v>1183703863</v>
          </cell>
          <cell r="AX16">
            <v>177316883</v>
          </cell>
          <cell r="AY16">
            <v>364476577</v>
          </cell>
          <cell r="AZ16">
            <v>562643058</v>
          </cell>
          <cell r="BA16">
            <v>121642982</v>
          </cell>
          <cell r="BB16">
            <v>1593218181.73</v>
          </cell>
          <cell r="BC16">
            <v>245699092</v>
          </cell>
          <cell r="BD16">
            <v>305338215</v>
          </cell>
          <cell r="BE16">
            <v>1128809412</v>
          </cell>
          <cell r="BF16">
            <v>185435680</v>
          </cell>
          <cell r="BG16">
            <v>83932778.170000017</v>
          </cell>
          <cell r="BH16">
            <v>792968780</v>
          </cell>
          <cell r="BI16">
            <v>189138998</v>
          </cell>
          <cell r="BJ16">
            <v>8263543864</v>
          </cell>
          <cell r="BK16">
            <v>674907898</v>
          </cell>
          <cell r="BL16">
            <v>94435422</v>
          </cell>
          <cell r="BM16">
            <v>105964407</v>
          </cell>
          <cell r="BN16">
            <v>70574452</v>
          </cell>
          <cell r="BO16">
            <v>294869479</v>
          </cell>
          <cell r="BP16">
            <v>931409728</v>
          </cell>
          <cell r="BQ16">
            <v>192156166</v>
          </cell>
          <cell r="BR16">
            <v>24580686671</v>
          </cell>
          <cell r="BS16">
            <v>2517857267</v>
          </cell>
          <cell r="BT16">
            <v>118820900.25</v>
          </cell>
          <cell r="BU16">
            <v>1415659467</v>
          </cell>
          <cell r="BV16">
            <v>417555177</v>
          </cell>
          <cell r="BW16">
            <v>95579103.439999998</v>
          </cell>
          <cell r="BX16">
            <v>138131785.69999999</v>
          </cell>
          <cell r="BY16">
            <v>59501500.450000003</v>
          </cell>
          <cell r="BZ16">
            <v>473069663</v>
          </cell>
          <cell r="CA16">
            <v>851053371</v>
          </cell>
          <cell r="CB16">
            <v>371077515</v>
          </cell>
          <cell r="CC16">
            <v>58515114</v>
          </cell>
        </row>
        <row r="17">
          <cell r="A17" t="str">
            <v>kWh - Residential</v>
          </cell>
          <cell r="B17" t="str">
            <v>YVR</v>
          </cell>
          <cell r="C17">
            <v>2010</v>
          </cell>
          <cell r="D17">
            <v>83582747.400000006</v>
          </cell>
          <cell r="E17">
            <v>10673946.75</v>
          </cell>
          <cell r="F17">
            <v>262967731</v>
          </cell>
          <cell r="G17">
            <v>86183557</v>
          </cell>
          <cell r="H17">
            <v>289840430</v>
          </cell>
          <cell r="I17">
            <v>579116811</v>
          </cell>
          <cell r="J17">
            <v>395342413</v>
          </cell>
          <cell r="K17">
            <v>114051203</v>
          </cell>
          <cell r="L17">
            <v>45162580</v>
          </cell>
          <cell r="M17">
            <v>13585926</v>
          </cell>
          <cell r="N17">
            <v>236272579</v>
          </cell>
          <cell r="O17">
            <v>11595218</v>
          </cell>
          <cell r="P17">
            <v>125224900</v>
          </cell>
          <cell r="Q17">
            <v>19868483</v>
          </cell>
          <cell r="R17">
            <v>93358872</v>
          </cell>
          <cell r="S17">
            <v>1586325915</v>
          </cell>
          <cell r="T17">
            <v>647461708.20000005</v>
          </cell>
          <cell r="U17">
            <v>115184785</v>
          </cell>
          <cell r="V17">
            <v>31226253</v>
          </cell>
          <cell r="W17">
            <v>280065614</v>
          </cell>
          <cell r="X17">
            <v>141316645</v>
          </cell>
          <cell r="Y17">
            <v>38880708</v>
          </cell>
          <cell r="Z17">
            <v>394465898</v>
          </cell>
          <cell r="AA17">
            <v>96445306.670000002</v>
          </cell>
          <cell r="AB17">
            <v>364874674.47000003</v>
          </cell>
          <cell r="AC17">
            <v>172161499</v>
          </cell>
          <cell r="AD17">
            <v>224697944.84999999</v>
          </cell>
          <cell r="AE17">
            <v>25225707</v>
          </cell>
          <cell r="AF17">
            <v>1684535439</v>
          </cell>
          <cell r="AG17">
            <v>14930159</v>
          </cell>
          <cell r="AH17">
            <v>52798659</v>
          </cell>
          <cell r="AI17">
            <v>1161471420</v>
          </cell>
          <cell r="AJ17">
            <v>11964000000</v>
          </cell>
          <cell r="AK17">
            <v>2272176243</v>
          </cell>
          <cell r="AL17">
            <v>159406547</v>
          </cell>
          <cell r="AM17">
            <v>40203282.170000002</v>
          </cell>
          <cell r="AN17">
            <v>189807088</v>
          </cell>
          <cell r="AO17">
            <v>671668025</v>
          </cell>
          <cell r="AP17">
            <v>75492423</v>
          </cell>
          <cell r="AQ17">
            <v>77894336</v>
          </cell>
          <cell r="AR17">
            <v>1146514255</v>
          </cell>
          <cell r="AS17">
            <v>64995244.240000002</v>
          </cell>
          <cell r="AT17">
            <v>47915407</v>
          </cell>
          <cell r="AU17">
            <v>258659735</v>
          </cell>
          <cell r="AV17">
            <v>277978370</v>
          </cell>
          <cell r="AW17">
            <v>451343387</v>
          </cell>
          <cell r="AX17">
            <v>67066095</v>
          </cell>
          <cell r="AY17">
            <v>141859487</v>
          </cell>
          <cell r="AZ17">
            <v>206535118</v>
          </cell>
          <cell r="BA17">
            <v>41793455</v>
          </cell>
          <cell r="BB17">
            <v>625890072.50999999</v>
          </cell>
          <cell r="BC17">
            <v>86211880</v>
          </cell>
          <cell r="BD17">
            <v>107193730</v>
          </cell>
          <cell r="BE17">
            <v>500205636</v>
          </cell>
          <cell r="BF17">
            <v>76783544</v>
          </cell>
          <cell r="BG17">
            <v>32389316.25</v>
          </cell>
          <cell r="BH17">
            <v>284955081</v>
          </cell>
          <cell r="BI17">
            <v>64264350</v>
          </cell>
          <cell r="BJ17">
            <v>2727096928</v>
          </cell>
          <cell r="BK17">
            <v>326493714</v>
          </cell>
          <cell r="BL17">
            <v>30305144</v>
          </cell>
          <cell r="BM17">
            <v>44191614</v>
          </cell>
          <cell r="BN17">
            <v>31178902</v>
          </cell>
          <cell r="BO17">
            <v>120949829</v>
          </cell>
          <cell r="BP17">
            <v>335657888</v>
          </cell>
          <cell r="BQ17">
            <v>53434213</v>
          </cell>
          <cell r="BR17">
            <v>5209204594</v>
          </cell>
          <cell r="BS17">
            <v>972134187</v>
          </cell>
          <cell r="BT17">
            <v>77874801.480000004</v>
          </cell>
          <cell r="BU17">
            <v>413251129</v>
          </cell>
          <cell r="BV17">
            <v>159733338</v>
          </cell>
          <cell r="BW17">
            <v>25303870.890000001</v>
          </cell>
          <cell r="BX17">
            <v>26431108</v>
          </cell>
          <cell r="BY17">
            <v>16271614</v>
          </cell>
          <cell r="BZ17">
            <v>216435358</v>
          </cell>
          <cell r="CA17">
            <v>364548865</v>
          </cell>
          <cell r="CB17">
            <v>110101647</v>
          </cell>
          <cell r="CC17">
            <v>28625240</v>
          </cell>
        </row>
        <row r="18">
          <cell r="A18" t="str">
            <v xml:space="preserve">kWh- General Service </v>
          </cell>
          <cell r="C18">
            <v>2010</v>
          </cell>
          <cell r="D18">
            <v>88221917.900000006</v>
          </cell>
          <cell r="E18">
            <v>10857716.609999999</v>
          </cell>
          <cell r="F18">
            <v>327947236</v>
          </cell>
          <cell r="G18">
            <v>202115536</v>
          </cell>
          <cell r="H18">
            <v>621371942</v>
          </cell>
          <cell r="I18">
            <v>1121718486</v>
          </cell>
          <cell r="J18">
            <v>865898158</v>
          </cell>
          <cell r="K18">
            <v>164610429</v>
          </cell>
          <cell r="L18">
            <v>102278850</v>
          </cell>
          <cell r="M18">
            <v>12249784</v>
          </cell>
          <cell r="N18">
            <v>382340352</v>
          </cell>
          <cell r="O18">
            <v>17734557.09</v>
          </cell>
          <cell r="P18">
            <v>136890856</v>
          </cell>
          <cell r="Q18">
            <v>8818078</v>
          </cell>
          <cell r="R18">
            <v>141319044</v>
          </cell>
          <cell r="S18">
            <v>4999401144</v>
          </cell>
          <cell r="T18">
            <v>1168021267.4299998</v>
          </cell>
          <cell r="U18">
            <v>170406902.69999999</v>
          </cell>
          <cell r="V18">
            <v>28733365</v>
          </cell>
          <cell r="W18">
            <v>307385730</v>
          </cell>
          <cell r="X18">
            <v>374032940</v>
          </cell>
          <cell r="Y18">
            <v>41078460</v>
          </cell>
          <cell r="Z18">
            <v>526823759</v>
          </cell>
          <cell r="AA18">
            <v>90113701.300000012</v>
          </cell>
          <cell r="AB18">
            <v>989842132.5</v>
          </cell>
          <cell r="AC18">
            <v>173143104</v>
          </cell>
          <cell r="AD18">
            <v>285511744.82999998</v>
          </cell>
          <cell r="AE18">
            <v>29344441</v>
          </cell>
          <cell r="AF18">
            <v>2430133559</v>
          </cell>
          <cell r="AG18">
            <v>9361233</v>
          </cell>
          <cell r="AH18">
            <v>105473537</v>
          </cell>
          <cell r="AI18">
            <v>1384218821</v>
          </cell>
          <cell r="AJ18">
            <v>6604000000</v>
          </cell>
          <cell r="AK18">
            <v>4573136783</v>
          </cell>
          <cell r="AL18">
            <v>86309341</v>
          </cell>
          <cell r="AM18">
            <v>68622953.129999995</v>
          </cell>
          <cell r="AN18">
            <v>365801203</v>
          </cell>
          <cell r="AO18">
            <v>1148930020</v>
          </cell>
          <cell r="AP18">
            <v>162575209</v>
          </cell>
          <cell r="AQ18">
            <v>123703275</v>
          </cell>
          <cell r="AR18">
            <v>2005191668</v>
          </cell>
          <cell r="AS18">
            <v>115466563.66</v>
          </cell>
          <cell r="AT18">
            <v>157594651</v>
          </cell>
          <cell r="AU18">
            <v>383115202</v>
          </cell>
          <cell r="AV18">
            <v>403251813</v>
          </cell>
          <cell r="AW18">
            <v>732360476</v>
          </cell>
          <cell r="AX18">
            <v>110250788</v>
          </cell>
          <cell r="AY18">
            <v>222617090</v>
          </cell>
          <cell r="AZ18">
            <v>315079836</v>
          </cell>
          <cell r="BA18">
            <v>79849527</v>
          </cell>
          <cell r="BB18">
            <v>806974382.21000004</v>
          </cell>
          <cell r="BC18">
            <v>159487212</v>
          </cell>
          <cell r="BD18">
            <v>198144485</v>
          </cell>
          <cell r="BE18">
            <v>509999399</v>
          </cell>
          <cell r="BF18">
            <v>108652136</v>
          </cell>
          <cell r="BG18">
            <v>51543461.920000002</v>
          </cell>
          <cell r="BH18">
            <v>451267558</v>
          </cell>
          <cell r="BI18">
            <v>124874648</v>
          </cell>
          <cell r="BJ18">
            <v>5508837199</v>
          </cell>
          <cell r="BK18">
            <v>348414184</v>
          </cell>
          <cell r="BL18">
            <v>64130278</v>
          </cell>
          <cell r="BM18">
            <v>61772793</v>
          </cell>
          <cell r="BN18">
            <v>39395550</v>
          </cell>
          <cell r="BO18">
            <v>173919650</v>
          </cell>
          <cell r="BP18">
            <v>595751840</v>
          </cell>
          <cell r="BQ18">
            <v>138721953</v>
          </cell>
          <cell r="BR18">
            <v>17152234624</v>
          </cell>
          <cell r="BS18">
            <v>1294864767</v>
          </cell>
          <cell r="BT18">
            <v>40946098.769999996</v>
          </cell>
          <cell r="BU18">
            <v>919815329</v>
          </cell>
          <cell r="BV18">
            <v>199117476</v>
          </cell>
          <cell r="BW18">
            <v>70275232.549999997</v>
          </cell>
          <cell r="BX18">
            <v>51480789</v>
          </cell>
          <cell r="BY18">
            <v>43229886.450000003</v>
          </cell>
          <cell r="BZ18">
            <v>256634305</v>
          </cell>
          <cell r="CA18">
            <v>486504506</v>
          </cell>
          <cell r="CB18">
            <v>260975868</v>
          </cell>
          <cell r="CC18">
            <v>29889874</v>
          </cell>
        </row>
        <row r="19">
          <cell r="A19" t="str">
            <v>kWh- Large User, Sub- Transmission, Intermediate/ Embedded Distributor</v>
          </cell>
          <cell r="C19">
            <v>2010</v>
          </cell>
          <cell r="D19">
            <v>8779229.1999999993</v>
          </cell>
          <cell r="E19">
            <v>0</v>
          </cell>
          <cell r="F19">
            <v>439902990</v>
          </cell>
          <cell r="G19">
            <v>0</v>
          </cell>
          <cell r="H19">
            <v>0</v>
          </cell>
          <cell r="I19">
            <v>0</v>
          </cell>
          <cell r="J19">
            <v>196439624</v>
          </cell>
          <cell r="K19">
            <v>0</v>
          </cell>
          <cell r="L19">
            <v>0.02</v>
          </cell>
          <cell r="M19">
            <v>0</v>
          </cell>
          <cell r="N19">
            <v>94250538</v>
          </cell>
          <cell r="O19">
            <v>0</v>
          </cell>
          <cell r="P19">
            <v>74523972</v>
          </cell>
          <cell r="Q19">
            <v>0</v>
          </cell>
          <cell r="R19">
            <v>0</v>
          </cell>
          <cell r="S19">
            <v>1072366029</v>
          </cell>
          <cell r="T19">
            <v>495331512.78000003</v>
          </cell>
          <cell r="U19">
            <v>110645503.56</v>
          </cell>
          <cell r="V19">
            <v>0</v>
          </cell>
          <cell r="W19">
            <v>0</v>
          </cell>
          <cell r="X19">
            <v>52043067</v>
          </cell>
          <cell r="Y19">
            <v>0</v>
          </cell>
          <cell r="Z19">
            <v>0</v>
          </cell>
          <cell r="AA19">
            <v>0</v>
          </cell>
          <cell r="AB19">
            <v>259728441.08000001</v>
          </cell>
          <cell r="AC19">
            <v>0</v>
          </cell>
          <cell r="AD19">
            <v>0</v>
          </cell>
          <cell r="AE19">
            <v>18248907</v>
          </cell>
          <cell r="AF19">
            <v>704134041</v>
          </cell>
          <cell r="AG19">
            <v>0</v>
          </cell>
          <cell r="AH19">
            <v>0</v>
          </cell>
          <cell r="AI19">
            <v>1203054513</v>
          </cell>
          <cell r="AJ19">
            <v>3095000000</v>
          </cell>
          <cell r="AK19">
            <v>685666594</v>
          </cell>
          <cell r="AL19">
            <v>0</v>
          </cell>
          <cell r="AM19">
            <v>0</v>
          </cell>
          <cell r="AN19">
            <v>148872806</v>
          </cell>
          <cell r="AO19">
            <v>46810413</v>
          </cell>
          <cell r="AP19">
            <v>20201042</v>
          </cell>
          <cell r="AQ19">
            <v>0</v>
          </cell>
          <cell r="AR19">
            <v>195126020</v>
          </cell>
          <cell r="AS19">
            <v>29034336.199999999</v>
          </cell>
          <cell r="AT19">
            <v>0</v>
          </cell>
          <cell r="AU19">
            <v>76336020</v>
          </cell>
          <cell r="AV19">
            <v>0</v>
          </cell>
          <cell r="AW19">
            <v>0</v>
          </cell>
          <cell r="AX19">
            <v>0</v>
          </cell>
          <cell r="AY19">
            <v>0</v>
          </cell>
          <cell r="AZ19">
            <v>41028104</v>
          </cell>
          <cell r="BA19">
            <v>0</v>
          </cell>
          <cell r="BB19">
            <v>160353727.00999999</v>
          </cell>
          <cell r="BC19">
            <v>0</v>
          </cell>
          <cell r="BD19">
            <v>0</v>
          </cell>
          <cell r="BE19">
            <v>118604377</v>
          </cell>
          <cell r="BF19">
            <v>0</v>
          </cell>
          <cell r="BG19">
            <v>0</v>
          </cell>
          <cell r="BH19">
            <v>56746141</v>
          </cell>
          <cell r="BI19">
            <v>0</v>
          </cell>
          <cell r="BJ19">
            <v>27609737</v>
          </cell>
          <cell r="BK19">
            <v>0</v>
          </cell>
          <cell r="BL19">
            <v>0</v>
          </cell>
          <cell r="BM19">
            <v>0</v>
          </cell>
          <cell r="BN19">
            <v>0</v>
          </cell>
          <cell r="BO19">
            <v>0</v>
          </cell>
          <cell r="BP19">
            <v>0</v>
          </cell>
          <cell r="BQ19">
            <v>0</v>
          </cell>
          <cell r="BR19">
            <v>2219247453</v>
          </cell>
          <cell r="BS19">
            <v>250858313</v>
          </cell>
          <cell r="BT19">
            <v>0</v>
          </cell>
          <cell r="BU19">
            <v>82593009</v>
          </cell>
          <cell r="BV19">
            <v>58704363</v>
          </cell>
          <cell r="BW19">
            <v>0</v>
          </cell>
          <cell r="BX19">
            <v>60219888.700000003</v>
          </cell>
          <cell r="BY19">
            <v>0</v>
          </cell>
          <cell r="BZ19">
            <v>0</v>
          </cell>
          <cell r="CA19">
            <v>0</v>
          </cell>
          <cell r="CB19">
            <v>0</v>
          </cell>
          <cell r="CC19">
            <v>0</v>
          </cell>
        </row>
        <row r="20">
          <cell r="A20" t="str">
            <v>kWh- Street Lighting</v>
          </cell>
          <cell r="B20" t="str">
            <v>YVST</v>
          </cell>
          <cell r="C20">
            <v>2010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v>0</v>
          </cell>
        </row>
        <row r="21">
          <cell r="A21" t="str">
            <v>kWh- Sentinel Lighting</v>
          </cell>
          <cell r="B21" t="str">
            <v>YVSL</v>
          </cell>
          <cell r="C21">
            <v>2010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row>
        <row r="22">
          <cell r="A22" t="str">
            <v>kW</v>
          </cell>
          <cell r="B22" t="str">
            <v>YD</v>
          </cell>
          <cell r="C22">
            <v>2010</v>
          </cell>
          <cell r="D22">
            <v>163570</v>
          </cell>
          <cell r="E22">
            <v>28883</v>
          </cell>
          <cell r="F22">
            <v>1375205</v>
          </cell>
          <cell r="G22">
            <v>340236</v>
          </cell>
          <cell r="H22">
            <v>1326294</v>
          </cell>
          <cell r="I22">
            <v>2405197</v>
          </cell>
          <cell r="J22">
            <v>2382603</v>
          </cell>
          <cell r="K22">
            <v>368891</v>
          </cell>
          <cell r="L22">
            <v>215599</v>
          </cell>
          <cell r="M22">
            <v>18567</v>
          </cell>
          <cell r="N22">
            <v>1054091</v>
          </cell>
          <cell r="O22">
            <v>37544</v>
          </cell>
          <cell r="P22">
            <v>352326</v>
          </cell>
          <cell r="Q22">
            <v>11793</v>
          </cell>
          <cell r="R22">
            <v>27745210</v>
          </cell>
          <cell r="S22">
            <v>13220321</v>
          </cell>
          <cell r="T22">
            <v>3423698</v>
          </cell>
          <cell r="U22">
            <v>284367</v>
          </cell>
          <cell r="V22">
            <v>43226</v>
          </cell>
          <cell r="W22">
            <v>481982</v>
          </cell>
          <cell r="X22">
            <v>939398</v>
          </cell>
          <cell r="Y22">
            <v>65577</v>
          </cell>
          <cell r="Z22">
            <v>965342</v>
          </cell>
          <cell r="AA22">
            <v>174345</v>
          </cell>
          <cell r="AB22">
            <v>2404857</v>
          </cell>
          <cell r="AC22">
            <v>324503</v>
          </cell>
          <cell r="AD22">
            <v>606534</v>
          </cell>
          <cell r="AE22">
            <v>108747</v>
          </cell>
          <cell r="AF22">
            <v>7951326</v>
          </cell>
          <cell r="AG22">
            <v>10940</v>
          </cell>
          <cell r="AH22">
            <v>209711</v>
          </cell>
          <cell r="AI22">
            <v>5648713</v>
          </cell>
          <cell r="AJ22">
            <v>27731332</v>
          </cell>
          <cell r="AK22">
            <v>10359638</v>
          </cell>
          <cell r="AL22">
            <v>155282</v>
          </cell>
          <cell r="AM22">
            <v>104670</v>
          </cell>
          <cell r="AN22">
            <v>1037576</v>
          </cell>
          <cell r="AO22">
            <v>0</v>
          </cell>
          <cell r="AP22">
            <v>346756</v>
          </cell>
          <cell r="AQ22">
            <v>203252</v>
          </cell>
          <cell r="AR22">
            <v>4574779</v>
          </cell>
          <cell r="AS22">
            <v>295482</v>
          </cell>
          <cell r="AT22">
            <v>330423</v>
          </cell>
          <cell r="AU22">
            <v>920198</v>
          </cell>
          <cell r="AV22">
            <v>0</v>
          </cell>
          <cell r="AW22">
            <v>1769836</v>
          </cell>
          <cell r="AX22">
            <v>216924</v>
          </cell>
          <cell r="AY22">
            <v>342702</v>
          </cell>
          <cell r="AZ22">
            <v>666263</v>
          </cell>
          <cell r="BA22">
            <v>182783</v>
          </cell>
          <cell r="BB22">
            <v>1965913</v>
          </cell>
          <cell r="BC22">
            <v>298437</v>
          </cell>
          <cell r="BD22">
            <v>386685</v>
          </cell>
          <cell r="BE22">
            <v>1137441</v>
          </cell>
          <cell r="BF22">
            <v>211781</v>
          </cell>
          <cell r="BG22">
            <v>90298</v>
          </cell>
          <cell r="BH22">
            <v>946709</v>
          </cell>
          <cell r="BI22">
            <v>379400</v>
          </cell>
          <cell r="BJ22">
            <v>12014000</v>
          </cell>
          <cell r="BK22">
            <v>635104</v>
          </cell>
          <cell r="BL22">
            <v>141997</v>
          </cell>
          <cell r="BM22">
            <v>128467</v>
          </cell>
          <cell r="BN22">
            <v>71492</v>
          </cell>
          <cell r="BO22">
            <v>353239</v>
          </cell>
          <cell r="BP22">
            <v>1290601</v>
          </cell>
          <cell r="BQ22">
            <v>332720</v>
          </cell>
          <cell r="BR22">
            <v>42443032</v>
          </cell>
          <cell r="BS22">
            <v>2884529</v>
          </cell>
          <cell r="BT22">
            <v>54155</v>
          </cell>
          <cell r="BU22">
            <v>1918250</v>
          </cell>
          <cell r="BV22">
            <v>593331</v>
          </cell>
          <cell r="BW22">
            <v>144653</v>
          </cell>
          <cell r="BX22">
            <v>247464</v>
          </cell>
          <cell r="BY22">
            <v>97224</v>
          </cell>
          <cell r="BZ22">
            <v>472060</v>
          </cell>
          <cell r="CA22">
            <v>975051</v>
          </cell>
          <cell r="CB22">
            <v>574272</v>
          </cell>
          <cell r="CC22">
            <v>58146</v>
          </cell>
        </row>
        <row r="23">
          <cell r="A23" t="str">
            <v>kW - Residential</v>
          </cell>
          <cell r="B23" t="str">
            <v>YDR</v>
          </cell>
          <cell r="C23">
            <v>2010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cell r="BZ23">
            <v>0</v>
          </cell>
          <cell r="CA23">
            <v>0</v>
          </cell>
          <cell r="CB23">
            <v>0</v>
          </cell>
          <cell r="CC23">
            <v>0</v>
          </cell>
        </row>
        <row r="24">
          <cell r="A24" t="str">
            <v>kW- General Service</v>
          </cell>
          <cell r="C24">
            <v>0</v>
          </cell>
          <cell r="D24">
            <v>146471</v>
          </cell>
          <cell r="E24">
            <v>28883</v>
          </cell>
          <cell r="F24">
            <v>596357</v>
          </cell>
          <cell r="G24">
            <v>340236</v>
          </cell>
          <cell r="H24">
            <v>1326294</v>
          </cell>
          <cell r="I24">
            <v>2405197</v>
          </cell>
          <cell r="J24">
            <v>1961798</v>
          </cell>
          <cell r="K24">
            <v>368891</v>
          </cell>
          <cell r="L24">
            <v>171222</v>
          </cell>
          <cell r="M24">
            <v>18567</v>
          </cell>
          <cell r="N24">
            <v>798376</v>
          </cell>
          <cell r="O24">
            <v>37544</v>
          </cell>
          <cell r="P24">
            <v>352326</v>
          </cell>
          <cell r="Q24">
            <v>11793</v>
          </cell>
          <cell r="R24">
            <v>27745210</v>
          </cell>
          <cell r="S24">
            <v>11388776</v>
          </cell>
          <cell r="T24">
            <v>2412328</v>
          </cell>
          <cell r="U24">
            <v>85219</v>
          </cell>
          <cell r="V24">
            <v>43226</v>
          </cell>
          <cell r="W24">
            <v>481982</v>
          </cell>
          <cell r="X24">
            <v>829669</v>
          </cell>
          <cell r="Y24">
            <v>65577</v>
          </cell>
          <cell r="Z24">
            <v>965342</v>
          </cell>
          <cell r="AA24">
            <v>174345</v>
          </cell>
          <cell r="AB24">
            <v>1954149</v>
          </cell>
          <cell r="AC24">
            <v>324503</v>
          </cell>
          <cell r="AD24">
            <v>606534</v>
          </cell>
          <cell r="AE24">
            <v>49410</v>
          </cell>
          <cell r="AF24">
            <v>5066803</v>
          </cell>
          <cell r="AG24">
            <v>10940</v>
          </cell>
          <cell r="AH24">
            <v>209711</v>
          </cell>
          <cell r="AI24">
            <v>3047642</v>
          </cell>
          <cell r="AJ24">
            <v>14003126</v>
          </cell>
          <cell r="AK24">
            <v>9134809</v>
          </cell>
          <cell r="AL24">
            <v>155282</v>
          </cell>
          <cell r="AM24">
            <v>104670</v>
          </cell>
          <cell r="AN24">
            <v>747917</v>
          </cell>
          <cell r="AO24">
            <v>0</v>
          </cell>
          <cell r="AP24">
            <v>300322</v>
          </cell>
          <cell r="AQ24">
            <v>203252</v>
          </cell>
          <cell r="AR24">
            <v>4171885</v>
          </cell>
          <cell r="AS24">
            <v>239384</v>
          </cell>
          <cell r="AT24">
            <v>330423</v>
          </cell>
          <cell r="AU24">
            <v>746175</v>
          </cell>
          <cell r="AV24">
            <v>0</v>
          </cell>
          <cell r="AW24">
            <v>1769836</v>
          </cell>
          <cell r="AX24">
            <v>216924</v>
          </cell>
          <cell r="AY24">
            <v>342702</v>
          </cell>
          <cell r="AZ24">
            <v>588203</v>
          </cell>
          <cell r="BA24">
            <v>182783</v>
          </cell>
          <cell r="BB24">
            <v>1595878</v>
          </cell>
          <cell r="BC24">
            <v>298437</v>
          </cell>
          <cell r="BD24">
            <v>386685</v>
          </cell>
          <cell r="BE24">
            <v>871715</v>
          </cell>
          <cell r="BF24">
            <v>211781</v>
          </cell>
          <cell r="BG24">
            <v>90298</v>
          </cell>
          <cell r="BH24">
            <v>825019</v>
          </cell>
          <cell r="BI24">
            <v>379400</v>
          </cell>
          <cell r="BJ24">
            <v>11933194</v>
          </cell>
          <cell r="BK24">
            <v>635104</v>
          </cell>
          <cell r="BL24">
            <v>141997</v>
          </cell>
          <cell r="BM24">
            <v>128467</v>
          </cell>
          <cell r="BN24">
            <v>71492</v>
          </cell>
          <cell r="BO24">
            <v>353239</v>
          </cell>
          <cell r="BP24">
            <v>1290601</v>
          </cell>
          <cell r="BQ24">
            <v>332720</v>
          </cell>
          <cell r="BR24">
            <v>37752746</v>
          </cell>
          <cell r="BS24">
            <v>2409333</v>
          </cell>
          <cell r="BT24">
            <v>54155</v>
          </cell>
          <cell r="BU24">
            <v>1762264</v>
          </cell>
          <cell r="BV24">
            <v>424027</v>
          </cell>
          <cell r="BW24">
            <v>144653</v>
          </cell>
          <cell r="BX24">
            <v>100518</v>
          </cell>
          <cell r="BY24">
            <v>97224</v>
          </cell>
          <cell r="BZ24">
            <v>472060</v>
          </cell>
          <cell r="CA24">
            <v>975051</v>
          </cell>
          <cell r="CB24">
            <v>574272</v>
          </cell>
          <cell r="CC24">
            <v>58146</v>
          </cell>
        </row>
        <row r="25">
          <cell r="A25" t="str">
            <v>kW- Large User, Sub- Transmission, Intermediate/ Embedded Distributor</v>
          </cell>
          <cell r="C25">
            <v>0</v>
          </cell>
          <cell r="D25">
            <v>17099</v>
          </cell>
          <cell r="E25">
            <v>0</v>
          </cell>
          <cell r="F25">
            <v>778848</v>
          </cell>
          <cell r="G25">
            <v>0</v>
          </cell>
          <cell r="H25">
            <v>0</v>
          </cell>
          <cell r="I25">
            <v>0</v>
          </cell>
          <cell r="J25">
            <v>420805</v>
          </cell>
          <cell r="K25">
            <v>0</v>
          </cell>
          <cell r="L25">
            <v>44377</v>
          </cell>
          <cell r="M25">
            <v>0</v>
          </cell>
          <cell r="N25">
            <v>255715</v>
          </cell>
          <cell r="O25">
            <v>0</v>
          </cell>
          <cell r="P25">
            <v>0</v>
          </cell>
          <cell r="Q25">
            <v>0</v>
          </cell>
          <cell r="R25">
            <v>0</v>
          </cell>
          <cell r="S25">
            <v>1831545</v>
          </cell>
          <cell r="T25">
            <v>1011370</v>
          </cell>
          <cell r="U25">
            <v>199148</v>
          </cell>
          <cell r="V25">
            <v>0</v>
          </cell>
          <cell r="W25">
            <v>0</v>
          </cell>
          <cell r="X25">
            <v>109729</v>
          </cell>
          <cell r="Y25">
            <v>0</v>
          </cell>
          <cell r="Z25">
            <v>0</v>
          </cell>
          <cell r="AA25">
            <v>0</v>
          </cell>
          <cell r="AB25">
            <v>450708</v>
          </cell>
          <cell r="AC25">
            <v>0</v>
          </cell>
          <cell r="AD25">
            <v>0</v>
          </cell>
          <cell r="AE25">
            <v>59337</v>
          </cell>
          <cell r="AF25">
            <v>2884523</v>
          </cell>
          <cell r="AG25">
            <v>0</v>
          </cell>
          <cell r="AH25">
            <v>0</v>
          </cell>
          <cell r="AI25">
            <v>2601071</v>
          </cell>
          <cell r="AJ25">
            <v>13728206</v>
          </cell>
          <cell r="AK25">
            <v>1224829</v>
          </cell>
          <cell r="AL25">
            <v>0</v>
          </cell>
          <cell r="AM25">
            <v>0</v>
          </cell>
          <cell r="AN25">
            <v>289659</v>
          </cell>
          <cell r="AO25">
            <v>0</v>
          </cell>
          <cell r="AP25">
            <v>46434</v>
          </cell>
          <cell r="AQ25">
            <v>0</v>
          </cell>
          <cell r="AR25">
            <v>402894</v>
          </cell>
          <cell r="AS25">
            <v>56098</v>
          </cell>
          <cell r="AT25">
            <v>0</v>
          </cell>
          <cell r="AU25">
            <v>174023</v>
          </cell>
          <cell r="AV25">
            <v>0</v>
          </cell>
          <cell r="AW25">
            <v>0</v>
          </cell>
          <cell r="AX25">
            <v>0</v>
          </cell>
          <cell r="AY25">
            <v>0</v>
          </cell>
          <cell r="AZ25">
            <v>78060</v>
          </cell>
          <cell r="BA25">
            <v>0</v>
          </cell>
          <cell r="BB25">
            <v>370035</v>
          </cell>
          <cell r="BC25">
            <v>0</v>
          </cell>
          <cell r="BD25">
            <v>0</v>
          </cell>
          <cell r="BE25">
            <v>265726</v>
          </cell>
          <cell r="BF25">
            <v>0</v>
          </cell>
          <cell r="BG25">
            <v>0</v>
          </cell>
          <cell r="BH25">
            <v>121690</v>
          </cell>
          <cell r="BI25">
            <v>0</v>
          </cell>
          <cell r="BJ25">
            <v>80806</v>
          </cell>
          <cell r="BK25">
            <v>0</v>
          </cell>
          <cell r="BL25">
            <v>0</v>
          </cell>
          <cell r="BM25">
            <v>0</v>
          </cell>
          <cell r="BN25">
            <v>0</v>
          </cell>
          <cell r="BO25">
            <v>0</v>
          </cell>
          <cell r="BP25">
            <v>0</v>
          </cell>
          <cell r="BQ25">
            <v>0</v>
          </cell>
          <cell r="BR25">
            <v>4690286</v>
          </cell>
          <cell r="BS25">
            <v>475196</v>
          </cell>
          <cell r="BT25">
            <v>0</v>
          </cell>
          <cell r="BU25">
            <v>155986</v>
          </cell>
          <cell r="BV25">
            <v>169304</v>
          </cell>
          <cell r="BW25">
            <v>0</v>
          </cell>
          <cell r="BX25">
            <v>146946</v>
          </cell>
          <cell r="BY25">
            <v>0</v>
          </cell>
          <cell r="BZ25">
            <v>0</v>
          </cell>
          <cell r="CA25">
            <v>0</v>
          </cell>
          <cell r="CB25">
            <v>0</v>
          </cell>
          <cell r="CC25">
            <v>0</v>
          </cell>
        </row>
        <row r="26">
          <cell r="A26" t="str">
            <v>kW- Street Lighting</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row>
        <row r="27">
          <cell r="A27" t="str">
            <v>kW- Sentinel Lighting</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row>
        <row r="28">
          <cell r="A28" t="str">
            <v>Billed Total Distribution Revenues</v>
          </cell>
          <cell r="B28" t="str">
            <v>RTOT</v>
          </cell>
          <cell r="C28">
            <v>2010</v>
          </cell>
          <cell r="D28">
            <v>8435748.120000001</v>
          </cell>
          <cell r="E28">
            <v>1071947.03</v>
          </cell>
          <cell r="F28">
            <v>17825580</v>
          </cell>
          <cell r="G28">
            <v>5580930</v>
          </cell>
          <cell r="H28">
            <v>15017436.58</v>
          </cell>
          <cell r="I28">
            <v>28401304.790000003</v>
          </cell>
          <cell r="J28">
            <v>22041119</v>
          </cell>
          <cell r="K28">
            <v>8543665.8100000005</v>
          </cell>
          <cell r="L28">
            <v>2618121.04</v>
          </cell>
          <cell r="M28">
            <v>583400.48</v>
          </cell>
          <cell r="N28">
            <v>13855097.439999999</v>
          </cell>
          <cell r="O28">
            <v>501988.78</v>
          </cell>
          <cell r="P28">
            <v>5292130</v>
          </cell>
          <cell r="Q28">
            <v>691647.88</v>
          </cell>
          <cell r="R28">
            <v>1325060.77</v>
          </cell>
          <cell r="S28">
            <v>117548907</v>
          </cell>
          <cell r="T28">
            <v>46536670</v>
          </cell>
          <cell r="U28">
            <v>5897409</v>
          </cell>
          <cell r="V28">
            <v>1179346.6399999999</v>
          </cell>
          <cell r="W28">
            <v>10471084.590000002</v>
          </cell>
          <cell r="X28">
            <v>-9292990.1500000004</v>
          </cell>
          <cell r="Y28">
            <v>1449107.52</v>
          </cell>
          <cell r="Z28">
            <v>-55787620.710000001</v>
          </cell>
          <cell r="AA28">
            <v>3327338.21</v>
          </cell>
          <cell r="AB28">
            <v>23670839</v>
          </cell>
          <cell r="AC28">
            <v>12244835</v>
          </cell>
          <cell r="AD28">
            <v>8778642</v>
          </cell>
          <cell r="AE28">
            <v>765458.76</v>
          </cell>
          <cell r="AF28">
            <v>82702335.63000001</v>
          </cell>
          <cell r="AG28">
            <v>299210.39</v>
          </cell>
          <cell r="AH28">
            <v>777749</v>
          </cell>
          <cell r="AI28">
            <v>59796777</v>
          </cell>
          <cell r="AJ28">
            <v>965402000</v>
          </cell>
          <cell r="AK28">
            <v>144730719.87</v>
          </cell>
          <cell r="AL28">
            <v>7217902.0999999996</v>
          </cell>
          <cell r="AM28">
            <v>1923799.63</v>
          </cell>
          <cell r="AN28">
            <v>9377988.6500000004</v>
          </cell>
          <cell r="AO28">
            <v>34912460.399999999</v>
          </cell>
          <cell r="AP28">
            <v>3580523.48</v>
          </cell>
          <cell r="AQ28">
            <v>4355246</v>
          </cell>
          <cell r="AR28">
            <v>57750841</v>
          </cell>
          <cell r="AS28">
            <v>2899346.45</v>
          </cell>
          <cell r="AT28">
            <v>3241357.58</v>
          </cell>
          <cell r="AU28">
            <v>11690744.77</v>
          </cell>
          <cell r="AV28">
            <v>15618489</v>
          </cell>
          <cell r="AW28">
            <v>25652849</v>
          </cell>
          <cell r="AX28">
            <v>4367474.97</v>
          </cell>
          <cell r="AY28">
            <v>10651357.190000001</v>
          </cell>
          <cell r="AZ28">
            <v>10442745</v>
          </cell>
          <cell r="BA28">
            <v>2398814</v>
          </cell>
          <cell r="BB28">
            <v>29164792.539999999</v>
          </cell>
          <cell r="BC28">
            <v>4648637.59</v>
          </cell>
          <cell r="BD28">
            <v>6568249</v>
          </cell>
          <cell r="BE28">
            <v>18271591</v>
          </cell>
          <cell r="BF28">
            <v>3462215.23</v>
          </cell>
          <cell r="BG28">
            <v>1743783.32</v>
          </cell>
          <cell r="BH28">
            <v>13304758</v>
          </cell>
          <cell r="BI28">
            <v>5053025.6399999997</v>
          </cell>
          <cell r="BJ28">
            <v>145249850</v>
          </cell>
          <cell r="BK28">
            <v>13696203</v>
          </cell>
          <cell r="BL28">
            <v>1412734</v>
          </cell>
          <cell r="BM28">
            <v>1871286.44</v>
          </cell>
          <cell r="BN28">
            <v>1629579.27</v>
          </cell>
          <cell r="BO28">
            <v>5772266.6500000004</v>
          </cell>
          <cell r="BP28">
            <v>16018534.560000001</v>
          </cell>
          <cell r="BQ28">
            <v>3084583</v>
          </cell>
          <cell r="BR28">
            <v>489685643</v>
          </cell>
          <cell r="BS28">
            <v>45371415</v>
          </cell>
          <cell r="BT28">
            <v>3393548.08</v>
          </cell>
          <cell r="BU28">
            <v>24946057</v>
          </cell>
          <cell r="BV28">
            <v>8516946</v>
          </cell>
          <cell r="BW28">
            <v>1673683.67</v>
          </cell>
          <cell r="BX28">
            <v>2262188.2599999998</v>
          </cell>
          <cell r="BY28">
            <v>786644.77</v>
          </cell>
          <cell r="BZ28">
            <v>8268631.6500000004</v>
          </cell>
          <cell r="CA28">
            <v>17770493</v>
          </cell>
          <cell r="CB28">
            <v>6303420.1099999994</v>
          </cell>
          <cell r="CC28">
            <v>1870691.94</v>
          </cell>
        </row>
        <row r="29">
          <cell r="A29" t="str">
            <v>Billed Residential Distribution Revenue</v>
          </cell>
          <cell r="B29" t="str">
            <v>RR</v>
          </cell>
          <cell r="C29">
            <v>2010</v>
          </cell>
          <cell r="D29">
            <v>6917195.3100000005</v>
          </cell>
          <cell r="E29">
            <v>688109.17</v>
          </cell>
          <cell r="F29">
            <v>10031282</v>
          </cell>
          <cell r="G29">
            <v>2922122</v>
          </cell>
          <cell r="H29">
            <v>8635912.8499999996</v>
          </cell>
          <cell r="I29">
            <v>17690931.350000001</v>
          </cell>
          <cell r="J29">
            <v>11194272</v>
          </cell>
          <cell r="K29">
            <v>4750819.37</v>
          </cell>
          <cell r="L29">
            <v>1542945.48</v>
          </cell>
          <cell r="M29">
            <v>391291.37</v>
          </cell>
          <cell r="N29">
            <v>7941291</v>
          </cell>
          <cell r="O29">
            <v>267175.90000000002</v>
          </cell>
          <cell r="P29">
            <v>3650694</v>
          </cell>
          <cell r="Q29">
            <v>505322.5</v>
          </cell>
          <cell r="R29">
            <v>783499.81</v>
          </cell>
          <cell r="S29">
            <v>47758866</v>
          </cell>
          <cell r="T29">
            <v>22978356</v>
          </cell>
          <cell r="U29">
            <v>3022957</v>
          </cell>
          <cell r="V29">
            <v>742989.64</v>
          </cell>
          <cell r="W29">
            <v>7561420.8300000001</v>
          </cell>
          <cell r="X29">
            <v>-5325820.74</v>
          </cell>
          <cell r="Y29">
            <v>828910.89</v>
          </cell>
          <cell r="Z29">
            <v>-24607240.620000001</v>
          </cell>
          <cell r="AA29">
            <v>2473623.2000000002</v>
          </cell>
          <cell r="AB29">
            <v>13197037</v>
          </cell>
          <cell r="AC29">
            <v>8514378</v>
          </cell>
          <cell r="AD29">
            <v>5445033</v>
          </cell>
          <cell r="AE29">
            <v>449199.29</v>
          </cell>
          <cell r="AF29">
            <v>56999671.799999997</v>
          </cell>
          <cell r="AG29">
            <v>195168.4</v>
          </cell>
          <cell r="AH29">
            <v>419638</v>
          </cell>
          <cell r="AI29">
            <v>33914841</v>
          </cell>
          <cell r="AJ29">
            <v>690123000</v>
          </cell>
          <cell r="AK29">
            <v>81462521.480000004</v>
          </cell>
          <cell r="AL29">
            <v>5860851.8300000001</v>
          </cell>
          <cell r="AM29">
            <v>1172154.6000000001</v>
          </cell>
          <cell r="AN29">
            <v>5264250.74</v>
          </cell>
          <cell r="AO29">
            <v>19029202.739999998</v>
          </cell>
          <cell r="AP29">
            <v>1794941.99</v>
          </cell>
          <cell r="AQ29">
            <v>2500355</v>
          </cell>
          <cell r="AR29">
            <v>38555489</v>
          </cell>
          <cell r="AS29">
            <v>2207238.7400000002</v>
          </cell>
          <cell r="AT29">
            <v>1818869.28</v>
          </cell>
          <cell r="AU29">
            <v>7569336.5</v>
          </cell>
          <cell r="AV29">
            <v>9543384</v>
          </cell>
          <cell r="AW29">
            <v>13704970</v>
          </cell>
          <cell r="AX29">
            <v>2257948.7400000002</v>
          </cell>
          <cell r="AY29">
            <v>6921060.9199999999</v>
          </cell>
          <cell r="AZ29">
            <v>6041374</v>
          </cell>
          <cell r="BA29">
            <v>1654167</v>
          </cell>
          <cell r="BB29">
            <v>17594797.27</v>
          </cell>
          <cell r="BC29">
            <v>3120339.21</v>
          </cell>
          <cell r="BD29">
            <v>3455067</v>
          </cell>
          <cell r="BE29">
            <v>11202438</v>
          </cell>
          <cell r="BF29">
            <v>2028281.82</v>
          </cell>
          <cell r="BG29">
            <v>965985.19</v>
          </cell>
          <cell r="BH29">
            <v>7842079</v>
          </cell>
          <cell r="BI29">
            <v>2947444.53</v>
          </cell>
          <cell r="BJ29">
            <v>79661790</v>
          </cell>
          <cell r="BK29">
            <v>7880033</v>
          </cell>
          <cell r="BL29">
            <v>896369</v>
          </cell>
          <cell r="BM29">
            <v>1147031.98</v>
          </cell>
          <cell r="BN29">
            <v>987510.97</v>
          </cell>
          <cell r="BO29">
            <v>3820683.49</v>
          </cell>
          <cell r="BP29">
            <v>9933606.1500000004</v>
          </cell>
          <cell r="BQ29">
            <v>1766057</v>
          </cell>
          <cell r="BR29">
            <v>211702780</v>
          </cell>
          <cell r="BS29">
            <v>29469856</v>
          </cell>
          <cell r="BT29">
            <v>2784335.4</v>
          </cell>
          <cell r="BU29">
            <v>13612900</v>
          </cell>
          <cell r="BV29">
            <v>5839051</v>
          </cell>
          <cell r="BW29">
            <v>857960.92</v>
          </cell>
          <cell r="BX29">
            <v>1072220.26</v>
          </cell>
          <cell r="BY29">
            <v>421925.71</v>
          </cell>
          <cell r="BZ29">
            <v>5351730.6500000004</v>
          </cell>
          <cell r="CA29">
            <v>12252235</v>
          </cell>
          <cell r="CB29">
            <v>3959449.01</v>
          </cell>
          <cell r="CC29">
            <v>1084999.5</v>
          </cell>
        </row>
        <row r="30">
          <cell r="A30" t="str">
            <v>Billed General Service Customers Distribution Revenue</v>
          </cell>
          <cell r="B30" t="str">
            <v>RGS</v>
          </cell>
          <cell r="C30">
            <v>2010</v>
          </cell>
          <cell r="D30">
            <v>1469690.67</v>
          </cell>
          <cell r="E30">
            <v>383837.86</v>
          </cell>
          <cell r="F30">
            <v>5707766</v>
          </cell>
          <cell r="G30">
            <v>2658808</v>
          </cell>
          <cell r="H30">
            <v>6381523.7299999995</v>
          </cell>
          <cell r="I30">
            <v>10710373.440000001</v>
          </cell>
          <cell r="J30">
            <v>10041033</v>
          </cell>
          <cell r="K30">
            <v>3792846.44</v>
          </cell>
          <cell r="L30">
            <v>985294.3</v>
          </cell>
          <cell r="M30">
            <v>192109.11</v>
          </cell>
          <cell r="N30">
            <v>4519266.4399999995</v>
          </cell>
          <cell r="O30">
            <v>234812.88</v>
          </cell>
          <cell r="P30">
            <v>1415120</v>
          </cell>
          <cell r="Q30">
            <v>186325.38</v>
          </cell>
          <cell r="R30">
            <v>541560.96</v>
          </cell>
          <cell r="S30">
            <v>63617977</v>
          </cell>
          <cell r="T30">
            <v>18198318</v>
          </cell>
          <cell r="U30">
            <v>2372395</v>
          </cell>
          <cell r="V30">
            <v>436357</v>
          </cell>
          <cell r="W30">
            <v>2909663.76</v>
          </cell>
          <cell r="X30">
            <v>-3693292.05</v>
          </cell>
          <cell r="Y30">
            <v>620196.63</v>
          </cell>
          <cell r="Z30">
            <v>-31180380.09</v>
          </cell>
          <cell r="AA30">
            <v>853715.01</v>
          </cell>
          <cell r="AB30">
            <v>9441008</v>
          </cell>
          <cell r="AC30">
            <v>3730457</v>
          </cell>
          <cell r="AD30">
            <v>3333609</v>
          </cell>
          <cell r="AE30">
            <v>279112.67</v>
          </cell>
          <cell r="AF30">
            <v>22409662.710000001</v>
          </cell>
          <cell r="AG30">
            <v>104041.98999999999</v>
          </cell>
          <cell r="AH30">
            <v>358111</v>
          </cell>
          <cell r="AI30">
            <v>15838801</v>
          </cell>
          <cell r="AJ30">
            <v>266896000</v>
          </cell>
          <cell r="AK30">
            <v>58939774.510000005</v>
          </cell>
          <cell r="AL30">
            <v>1357050.27</v>
          </cell>
          <cell r="AM30">
            <v>751645.03</v>
          </cell>
          <cell r="AN30">
            <v>3803511.65</v>
          </cell>
          <cell r="AO30">
            <v>15586602.17</v>
          </cell>
          <cell r="AP30">
            <v>1750914.04</v>
          </cell>
          <cell r="AQ30">
            <v>1854891</v>
          </cell>
          <cell r="AR30">
            <v>17870996</v>
          </cell>
          <cell r="AS30">
            <v>671514.79</v>
          </cell>
          <cell r="AT30">
            <v>1422488.2999999998</v>
          </cell>
          <cell r="AU30">
            <v>3705565.62</v>
          </cell>
          <cell r="AV30">
            <v>6075105</v>
          </cell>
          <cell r="AW30">
            <v>11947879</v>
          </cell>
          <cell r="AX30">
            <v>2109526.23</v>
          </cell>
          <cell r="AY30">
            <v>3730296.27</v>
          </cell>
          <cell r="AZ30">
            <v>4322598</v>
          </cell>
          <cell r="BA30">
            <v>744647</v>
          </cell>
          <cell r="BB30">
            <v>10303320.42</v>
          </cell>
          <cell r="BC30">
            <v>1528298.38</v>
          </cell>
          <cell r="BD30">
            <v>3113182</v>
          </cell>
          <cell r="BE30">
            <v>6810653</v>
          </cell>
          <cell r="BF30">
            <v>1433933.4100000001</v>
          </cell>
          <cell r="BG30">
            <v>777798.13</v>
          </cell>
          <cell r="BH30">
            <v>5245862</v>
          </cell>
          <cell r="BI30">
            <v>2105581.11</v>
          </cell>
          <cell r="BJ30">
            <v>65478591</v>
          </cell>
          <cell r="BK30">
            <v>5816170</v>
          </cell>
          <cell r="BL30">
            <v>516365</v>
          </cell>
          <cell r="BM30">
            <v>724254.46</v>
          </cell>
          <cell r="BN30">
            <v>642068.30000000005</v>
          </cell>
          <cell r="BO30">
            <v>1951583.1600000001</v>
          </cell>
          <cell r="BP30">
            <v>6084928.4100000001</v>
          </cell>
          <cell r="BQ30">
            <v>1318526</v>
          </cell>
          <cell r="BR30">
            <v>259352636</v>
          </cell>
          <cell r="BS30">
            <v>14858172</v>
          </cell>
          <cell r="BT30">
            <v>609212.67999999993</v>
          </cell>
          <cell r="BU30">
            <v>10922781</v>
          </cell>
          <cell r="BV30">
            <v>2029236</v>
          </cell>
          <cell r="BW30">
            <v>815722.75</v>
          </cell>
          <cell r="BX30">
            <v>909741.08</v>
          </cell>
          <cell r="BY30">
            <v>364719.06</v>
          </cell>
          <cell r="BZ30">
            <v>2916901</v>
          </cell>
          <cell r="CA30">
            <v>5518258</v>
          </cell>
          <cell r="CB30">
            <v>2343971.1</v>
          </cell>
          <cell r="CC30">
            <v>785692.44</v>
          </cell>
        </row>
        <row r="31">
          <cell r="A31" t="str">
            <v>Billed Large User, Sub- Transmission, Intermediate/ Embedded Distributor Distribution Revenue</v>
          </cell>
          <cell r="B31" t="str">
            <v>RLG</v>
          </cell>
          <cell r="C31">
            <v>2010</v>
          </cell>
          <cell r="D31">
            <v>48862.14</v>
          </cell>
          <cell r="E31">
            <v>0</v>
          </cell>
          <cell r="F31">
            <v>2086532</v>
          </cell>
          <cell r="G31">
            <v>0</v>
          </cell>
          <cell r="H31">
            <v>0</v>
          </cell>
          <cell r="I31">
            <v>0</v>
          </cell>
          <cell r="J31">
            <v>805814</v>
          </cell>
          <cell r="K31">
            <v>0</v>
          </cell>
          <cell r="L31">
            <v>89881.26</v>
          </cell>
          <cell r="M31">
            <v>0</v>
          </cell>
          <cell r="N31">
            <v>1394540</v>
          </cell>
          <cell r="O31">
            <v>0</v>
          </cell>
          <cell r="P31">
            <v>226316</v>
          </cell>
          <cell r="Q31">
            <v>0</v>
          </cell>
          <cell r="R31">
            <v>0</v>
          </cell>
          <cell r="S31">
            <v>6172064</v>
          </cell>
          <cell r="T31">
            <v>5359996</v>
          </cell>
          <cell r="U31">
            <v>502057</v>
          </cell>
          <cell r="V31">
            <v>0</v>
          </cell>
          <cell r="W31">
            <v>0</v>
          </cell>
          <cell r="X31">
            <v>-273877.36</v>
          </cell>
          <cell r="Y31">
            <v>0</v>
          </cell>
          <cell r="Z31">
            <v>0</v>
          </cell>
          <cell r="AA31">
            <v>0</v>
          </cell>
          <cell r="AB31">
            <v>1032794</v>
          </cell>
          <cell r="AC31">
            <v>0</v>
          </cell>
          <cell r="AD31">
            <v>0</v>
          </cell>
          <cell r="AE31">
            <v>37146.800000000003</v>
          </cell>
          <cell r="AF31">
            <v>3293001.12</v>
          </cell>
          <cell r="AG31">
            <v>0</v>
          </cell>
          <cell r="AH31">
            <v>0</v>
          </cell>
          <cell r="AI31">
            <v>10043135</v>
          </cell>
          <cell r="AJ31">
            <v>8383000</v>
          </cell>
          <cell r="AK31">
            <v>4328423.88</v>
          </cell>
          <cell r="AL31">
            <v>0</v>
          </cell>
          <cell r="AM31">
            <v>0</v>
          </cell>
          <cell r="AN31">
            <v>310226.26</v>
          </cell>
          <cell r="AO31">
            <v>296655.49</v>
          </cell>
          <cell r="AP31">
            <v>34667.449999999997</v>
          </cell>
          <cell r="AQ31">
            <v>0</v>
          </cell>
          <cell r="AR31">
            <v>1324356</v>
          </cell>
          <cell r="AS31">
            <v>20592.919999999998</v>
          </cell>
          <cell r="AT31">
            <v>0</v>
          </cell>
          <cell r="AU31">
            <v>415842.65</v>
          </cell>
          <cell r="AV31">
            <v>0</v>
          </cell>
          <cell r="AW31">
            <v>0</v>
          </cell>
          <cell r="AX31">
            <v>0</v>
          </cell>
          <cell r="AY31">
            <v>0</v>
          </cell>
          <cell r="AZ31">
            <v>78773</v>
          </cell>
          <cell r="BA31">
            <v>0</v>
          </cell>
          <cell r="BB31">
            <v>1266674.8500000001</v>
          </cell>
          <cell r="BC31">
            <v>0</v>
          </cell>
          <cell r="BD31">
            <v>0</v>
          </cell>
          <cell r="BE31">
            <v>258500</v>
          </cell>
          <cell r="BF31">
            <v>0</v>
          </cell>
          <cell r="BG31">
            <v>0</v>
          </cell>
          <cell r="BH31">
            <v>216817</v>
          </cell>
          <cell r="BI31">
            <v>0</v>
          </cell>
          <cell r="BJ31">
            <v>109469</v>
          </cell>
          <cell r="BK31">
            <v>0</v>
          </cell>
          <cell r="BL31">
            <v>0</v>
          </cell>
          <cell r="BM31">
            <v>0</v>
          </cell>
          <cell r="BN31">
            <v>0</v>
          </cell>
          <cell r="BO31">
            <v>0</v>
          </cell>
          <cell r="BP31">
            <v>0</v>
          </cell>
          <cell r="BQ31">
            <v>0</v>
          </cell>
          <cell r="BR31">
            <v>18630227</v>
          </cell>
          <cell r="BS31">
            <v>1043387</v>
          </cell>
          <cell r="BT31">
            <v>0</v>
          </cell>
          <cell r="BU31">
            <v>410376</v>
          </cell>
          <cell r="BV31">
            <v>648659</v>
          </cell>
          <cell r="BW31">
            <v>0</v>
          </cell>
          <cell r="BX31">
            <v>280226.92</v>
          </cell>
          <cell r="BY31">
            <v>0</v>
          </cell>
          <cell r="BZ31">
            <v>0</v>
          </cell>
          <cell r="CA31">
            <v>0</v>
          </cell>
          <cell r="CB31">
            <v>0</v>
          </cell>
          <cell r="CC31">
            <v>0</v>
          </cell>
        </row>
        <row r="32">
          <cell r="A32" t="str">
            <v>Billed Street lighting Distribution Revenue</v>
          </cell>
          <cell r="B32" t="str">
            <v>RST</v>
          </cell>
          <cell r="C32">
            <v>2010</v>
          </cell>
        </row>
        <row r="33">
          <cell r="A33" t="str">
            <v>Billed Sentinel Lighting Distribution Revenue</v>
          </cell>
          <cell r="B33" t="str">
            <v>RSL</v>
          </cell>
          <cell r="C33">
            <v>2010</v>
          </cell>
        </row>
        <row r="34">
          <cell r="A34" t="str">
            <v>Total service area</v>
          </cell>
          <cell r="B34" t="str">
            <v>AREA</v>
          </cell>
          <cell r="C34">
            <v>2010</v>
          </cell>
          <cell r="D34">
            <v>14200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row>
        <row r="35">
          <cell r="A35" t="str">
            <v>Urban service area</v>
          </cell>
          <cell r="B35" t="str">
            <v>AREAURB</v>
          </cell>
          <cell r="C35">
            <v>2010</v>
          </cell>
          <cell r="D35">
            <v>3</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row>
        <row r="36">
          <cell r="A36" t="str">
            <v>Rural service area</v>
          </cell>
          <cell r="B36" t="str">
            <v>AREARUR</v>
          </cell>
          <cell r="C36">
            <v>2010</v>
          </cell>
          <cell r="D36">
            <v>14197</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row>
        <row r="37">
          <cell r="A37" t="str">
            <v>Service area population</v>
          </cell>
          <cell r="B37" t="str">
            <v>POP</v>
          </cell>
          <cell r="C37">
            <v>2010</v>
          </cell>
          <cell r="D37">
            <v>16789</v>
          </cell>
          <cell r="E37">
            <v>3000</v>
          </cell>
          <cell r="F37">
            <v>84379</v>
          </cell>
          <cell r="G37">
            <v>25000</v>
          </cell>
          <cell r="H37">
            <v>94493</v>
          </cell>
          <cell r="I37">
            <v>175800</v>
          </cell>
          <cell r="J37">
            <v>138810</v>
          </cell>
          <cell r="K37">
            <v>27698</v>
          </cell>
          <cell r="L37">
            <v>21640</v>
          </cell>
          <cell r="M37">
            <v>2428</v>
          </cell>
          <cell r="N37">
            <v>94769</v>
          </cell>
          <cell r="O37">
            <v>3100</v>
          </cell>
          <cell r="P37">
            <v>27000</v>
          </cell>
          <cell r="Q37">
            <v>4000</v>
          </cell>
          <cell r="R37">
            <v>21873</v>
          </cell>
          <cell r="S37">
            <v>734000</v>
          </cell>
          <cell r="T37">
            <v>215718</v>
          </cell>
          <cell r="U37">
            <v>32042</v>
          </cell>
          <cell r="V37">
            <v>7138</v>
          </cell>
          <cell r="W37">
            <v>73654</v>
          </cell>
          <cell r="X37">
            <v>44187</v>
          </cell>
          <cell r="Y37">
            <v>8315</v>
          </cell>
          <cell r="Z37">
            <v>109529</v>
          </cell>
          <cell r="AA37">
            <v>27000</v>
          </cell>
          <cell r="AB37">
            <v>131605</v>
          </cell>
          <cell r="AC37">
            <v>45212</v>
          </cell>
          <cell r="AD37">
            <v>55089</v>
          </cell>
          <cell r="AE37">
            <v>5620</v>
          </cell>
          <cell r="AF37">
            <v>574299</v>
          </cell>
          <cell r="AG37">
            <v>2650</v>
          </cell>
          <cell r="AH37">
            <v>10500</v>
          </cell>
          <cell r="AI37">
            <v>498615</v>
          </cell>
          <cell r="AJ37">
            <v>3010854</v>
          </cell>
          <cell r="AK37">
            <v>825813</v>
          </cell>
          <cell r="AL37">
            <v>34000</v>
          </cell>
          <cell r="AM37">
            <v>12000</v>
          </cell>
          <cell r="AN37">
            <v>58000</v>
          </cell>
          <cell r="AO37">
            <v>248760</v>
          </cell>
          <cell r="AP37">
            <v>22000</v>
          </cell>
          <cell r="AQ37">
            <v>22769</v>
          </cell>
          <cell r="AR37">
            <v>355000</v>
          </cell>
          <cell r="AS37">
            <v>7831</v>
          </cell>
          <cell r="AT37">
            <v>16000</v>
          </cell>
          <cell r="AU37">
            <v>87000</v>
          </cell>
          <cell r="AV37">
            <v>91092</v>
          </cell>
          <cell r="AW37">
            <v>138450</v>
          </cell>
          <cell r="AX37">
            <v>15000</v>
          </cell>
          <cell r="AY37">
            <v>31500</v>
          </cell>
          <cell r="AZ37">
            <v>55000</v>
          </cell>
          <cell r="BA37">
            <v>14000</v>
          </cell>
          <cell r="BB37">
            <v>180500</v>
          </cell>
          <cell r="BC37">
            <v>29905</v>
          </cell>
          <cell r="BD37">
            <v>31000</v>
          </cell>
          <cell r="BE37">
            <v>155000</v>
          </cell>
          <cell r="BF37">
            <v>20200</v>
          </cell>
          <cell r="BG37">
            <v>6500</v>
          </cell>
          <cell r="BH37">
            <v>83396</v>
          </cell>
          <cell r="BI37">
            <v>18003</v>
          </cell>
          <cell r="BJ37">
            <v>1196983</v>
          </cell>
          <cell r="BK37">
            <v>78000</v>
          </cell>
          <cell r="BL37">
            <v>7846</v>
          </cell>
          <cell r="BM37">
            <v>9900</v>
          </cell>
          <cell r="BN37">
            <v>5336</v>
          </cell>
          <cell r="BO37">
            <v>36110</v>
          </cell>
          <cell r="BP37">
            <v>109972</v>
          </cell>
          <cell r="BQ37">
            <v>15140</v>
          </cell>
          <cell r="BR37">
            <v>2503281</v>
          </cell>
          <cell r="BS37">
            <v>312571</v>
          </cell>
          <cell r="BT37">
            <v>17300</v>
          </cell>
          <cell r="BU37">
            <v>156230</v>
          </cell>
          <cell r="BV37">
            <v>50331</v>
          </cell>
          <cell r="BW37">
            <v>7200</v>
          </cell>
          <cell r="BX37">
            <v>7251</v>
          </cell>
          <cell r="BY37">
            <v>3900</v>
          </cell>
          <cell r="BZ37">
            <v>47893</v>
          </cell>
          <cell r="CA37">
            <v>125000</v>
          </cell>
          <cell r="CB37">
            <v>36000</v>
          </cell>
          <cell r="CC37">
            <v>6700</v>
          </cell>
        </row>
        <row r="38">
          <cell r="A38" t="str">
            <v>Municipal population</v>
          </cell>
          <cell r="B38" t="str">
            <v>POPCITY</v>
          </cell>
          <cell r="C38">
            <v>2010</v>
          </cell>
          <cell r="D38">
            <v>10552</v>
          </cell>
          <cell r="E38">
            <v>3000</v>
          </cell>
          <cell r="F38">
            <v>86689</v>
          </cell>
          <cell r="G38">
            <v>30000</v>
          </cell>
          <cell r="H38">
            <v>94493</v>
          </cell>
          <cell r="I38">
            <v>175800</v>
          </cell>
          <cell r="J38">
            <v>138810</v>
          </cell>
          <cell r="K38">
            <v>27698</v>
          </cell>
          <cell r="L38">
            <v>28530</v>
          </cell>
          <cell r="M38">
            <v>2428</v>
          </cell>
          <cell r="N38">
            <v>107615</v>
          </cell>
          <cell r="O38">
            <v>3100</v>
          </cell>
          <cell r="P38">
            <v>27000</v>
          </cell>
          <cell r="Q38">
            <v>12500</v>
          </cell>
          <cell r="R38">
            <v>74185</v>
          </cell>
          <cell r="S38">
            <v>734000</v>
          </cell>
          <cell r="T38">
            <v>216473</v>
          </cell>
          <cell r="U38">
            <v>35246</v>
          </cell>
          <cell r="V38">
            <v>8700</v>
          </cell>
          <cell r="W38">
            <v>105220</v>
          </cell>
          <cell r="X38">
            <v>44187</v>
          </cell>
          <cell r="Y38">
            <v>8315</v>
          </cell>
          <cell r="Z38">
            <v>170219</v>
          </cell>
          <cell r="AA38">
            <v>27000</v>
          </cell>
          <cell r="AB38">
            <v>131605</v>
          </cell>
          <cell r="AC38">
            <v>45212</v>
          </cell>
          <cell r="AD38">
            <v>55289</v>
          </cell>
          <cell r="AE38">
            <v>5620</v>
          </cell>
          <cell r="AF38">
            <v>660108</v>
          </cell>
          <cell r="AG38">
            <v>9500</v>
          </cell>
          <cell r="AH38">
            <v>10500</v>
          </cell>
          <cell r="AI38">
            <v>498615</v>
          </cell>
          <cell r="AJ38">
            <v>3010854</v>
          </cell>
          <cell r="AK38">
            <v>917570</v>
          </cell>
          <cell r="AL38">
            <v>34000</v>
          </cell>
          <cell r="AM38">
            <v>16500</v>
          </cell>
          <cell r="AN38">
            <v>119000</v>
          </cell>
          <cell r="AO38">
            <v>248760</v>
          </cell>
          <cell r="AP38">
            <v>22000</v>
          </cell>
          <cell r="AQ38">
            <v>36889</v>
          </cell>
          <cell r="AR38">
            <v>355000</v>
          </cell>
          <cell r="AS38">
            <v>21749</v>
          </cell>
          <cell r="AT38">
            <v>17000</v>
          </cell>
          <cell r="AU38">
            <v>87000</v>
          </cell>
          <cell r="AV38">
            <v>136686</v>
          </cell>
          <cell r="AW38">
            <v>139368</v>
          </cell>
          <cell r="AX38">
            <v>15000</v>
          </cell>
          <cell r="AY38">
            <v>63000</v>
          </cell>
          <cell r="AZ38">
            <v>55000</v>
          </cell>
          <cell r="BA38">
            <v>18777</v>
          </cell>
          <cell r="BB38">
            <v>180500</v>
          </cell>
          <cell r="BC38">
            <v>31149</v>
          </cell>
          <cell r="BD38">
            <v>31000</v>
          </cell>
          <cell r="BE38">
            <v>155000</v>
          </cell>
          <cell r="BF38">
            <v>20200</v>
          </cell>
          <cell r="BG38">
            <v>6500</v>
          </cell>
          <cell r="BH38">
            <v>83396</v>
          </cell>
          <cell r="BI38">
            <v>18003</v>
          </cell>
          <cell r="BJ38">
            <v>1196983</v>
          </cell>
          <cell r="BK38">
            <v>75000</v>
          </cell>
          <cell r="BL38">
            <v>7846</v>
          </cell>
          <cell r="BM38">
            <v>16700</v>
          </cell>
          <cell r="BN38">
            <v>5336</v>
          </cell>
          <cell r="BO38">
            <v>36110</v>
          </cell>
          <cell r="BP38">
            <v>109140</v>
          </cell>
          <cell r="BQ38">
            <v>15000</v>
          </cell>
          <cell r="BR38">
            <v>2503281</v>
          </cell>
          <cell r="BS38">
            <v>432459</v>
          </cell>
          <cell r="BT38">
            <v>17300</v>
          </cell>
          <cell r="BU38">
            <v>156230</v>
          </cell>
          <cell r="BV38">
            <v>50331</v>
          </cell>
          <cell r="BW38">
            <v>11500</v>
          </cell>
          <cell r="BX38">
            <v>7251</v>
          </cell>
          <cell r="BY38">
            <v>9000</v>
          </cell>
          <cell r="BZ38">
            <v>77847</v>
          </cell>
          <cell r="CA38">
            <v>125000</v>
          </cell>
          <cell r="CB38">
            <v>38000</v>
          </cell>
          <cell r="CC38">
            <v>5000</v>
          </cell>
        </row>
        <row r="39">
          <cell r="A39" t="str">
            <v>No seasonal occupacy customers</v>
          </cell>
          <cell r="B39" t="str">
            <v>YNSUM</v>
          </cell>
          <cell r="C39">
            <v>2010</v>
          </cell>
          <cell r="D39">
            <v>3565</v>
          </cell>
          <cell r="E39">
            <v>0</v>
          </cell>
          <cell r="F39">
            <v>0</v>
          </cell>
          <cell r="G39">
            <v>0</v>
          </cell>
          <cell r="H39">
            <v>0</v>
          </cell>
          <cell r="I39">
            <v>0</v>
          </cell>
          <cell r="J39">
            <v>0</v>
          </cell>
          <cell r="K39">
            <v>0</v>
          </cell>
          <cell r="L39">
            <v>0</v>
          </cell>
          <cell r="M39">
            <v>3</v>
          </cell>
          <cell r="N39">
            <v>0</v>
          </cell>
          <cell r="O39">
            <v>0</v>
          </cell>
          <cell r="P39">
            <v>0</v>
          </cell>
          <cell r="Q39">
            <v>0</v>
          </cell>
          <cell r="R39">
            <v>1</v>
          </cell>
          <cell r="S39">
            <v>0</v>
          </cell>
          <cell r="T39">
            <v>0</v>
          </cell>
          <cell r="U39">
            <v>235</v>
          </cell>
          <cell r="V39">
            <v>65</v>
          </cell>
          <cell r="W39">
            <v>0</v>
          </cell>
          <cell r="X39">
            <v>0</v>
          </cell>
          <cell r="Y39">
            <v>0</v>
          </cell>
          <cell r="Z39">
            <v>142</v>
          </cell>
          <cell r="AA39">
            <v>0</v>
          </cell>
          <cell r="AB39">
            <v>0</v>
          </cell>
          <cell r="AC39">
            <v>0</v>
          </cell>
          <cell r="AD39">
            <v>0</v>
          </cell>
          <cell r="AE39">
            <v>0</v>
          </cell>
          <cell r="AF39">
            <v>0</v>
          </cell>
          <cell r="AG39">
            <v>0</v>
          </cell>
          <cell r="AH39">
            <v>0</v>
          </cell>
          <cell r="AI39">
            <v>0</v>
          </cell>
          <cell r="AJ39">
            <v>156243</v>
          </cell>
          <cell r="AK39">
            <v>0</v>
          </cell>
          <cell r="AL39">
            <v>832</v>
          </cell>
          <cell r="AM39">
            <v>0</v>
          </cell>
          <cell r="AN39">
            <v>0</v>
          </cell>
          <cell r="AO39">
            <v>0</v>
          </cell>
          <cell r="AP39">
            <v>0</v>
          </cell>
          <cell r="AQ39">
            <v>195</v>
          </cell>
          <cell r="AR39">
            <v>0</v>
          </cell>
          <cell r="AS39">
            <v>0</v>
          </cell>
          <cell r="AT39">
            <v>0</v>
          </cell>
          <cell r="AU39">
            <v>0</v>
          </cell>
          <cell r="AV39">
            <v>525</v>
          </cell>
          <cell r="AW39">
            <v>0</v>
          </cell>
          <cell r="AX39">
            <v>250</v>
          </cell>
          <cell r="AY39">
            <v>200</v>
          </cell>
          <cell r="AZ39">
            <v>0</v>
          </cell>
          <cell r="BA39">
            <v>0</v>
          </cell>
          <cell r="BB39">
            <v>0</v>
          </cell>
          <cell r="BC39">
            <v>0</v>
          </cell>
          <cell r="BD39">
            <v>0</v>
          </cell>
          <cell r="BE39">
            <v>0</v>
          </cell>
          <cell r="BF39">
            <v>0</v>
          </cell>
          <cell r="BG39">
            <v>0</v>
          </cell>
          <cell r="BH39">
            <v>0</v>
          </cell>
          <cell r="BI39">
            <v>0</v>
          </cell>
          <cell r="BJ39">
            <v>0</v>
          </cell>
          <cell r="BK39">
            <v>100</v>
          </cell>
          <cell r="BL39">
            <v>0</v>
          </cell>
          <cell r="BM39">
            <v>0</v>
          </cell>
          <cell r="BN39">
            <v>108</v>
          </cell>
          <cell r="BO39">
            <v>0</v>
          </cell>
          <cell r="BP39">
            <v>0</v>
          </cell>
          <cell r="BQ39">
            <v>0</v>
          </cell>
          <cell r="BR39">
            <v>0</v>
          </cell>
          <cell r="BS39">
            <v>1595</v>
          </cell>
          <cell r="BT39">
            <v>1200</v>
          </cell>
          <cell r="BU39">
            <v>0</v>
          </cell>
          <cell r="BV39">
            <v>0</v>
          </cell>
          <cell r="BW39">
            <v>0</v>
          </cell>
          <cell r="BX39">
            <v>0</v>
          </cell>
          <cell r="BY39">
            <v>0</v>
          </cell>
          <cell r="BZ39">
            <v>0</v>
          </cell>
          <cell r="CA39">
            <v>0</v>
          </cell>
          <cell r="CB39">
            <v>0</v>
          </cell>
          <cell r="CC39">
            <v>200</v>
          </cell>
        </row>
        <row r="40">
          <cell r="A40" t="str">
            <v>Utility winter max peak load</v>
          </cell>
          <cell r="B40" t="str">
            <v>PEAKW</v>
          </cell>
          <cell r="C40">
            <v>2010</v>
          </cell>
          <cell r="D40">
            <v>39570</v>
          </cell>
          <cell r="E40">
            <v>4622</v>
          </cell>
          <cell r="F40">
            <v>141970</v>
          </cell>
          <cell r="G40">
            <v>44355</v>
          </cell>
          <cell r="H40">
            <v>152255</v>
          </cell>
          <cell r="I40">
            <v>273536</v>
          </cell>
          <cell r="J40">
            <v>241182</v>
          </cell>
          <cell r="K40">
            <v>46300</v>
          </cell>
          <cell r="L40">
            <v>26855</v>
          </cell>
          <cell r="M40">
            <v>6531</v>
          </cell>
          <cell r="N40">
            <v>112418</v>
          </cell>
          <cell r="O40">
            <v>1581</v>
          </cell>
          <cell r="P40">
            <v>57125</v>
          </cell>
          <cell r="Q40">
            <v>6862</v>
          </cell>
          <cell r="R40">
            <v>53821</v>
          </cell>
          <cell r="S40">
            <v>1179415</v>
          </cell>
          <cell r="T40">
            <v>390400</v>
          </cell>
          <cell r="U40">
            <v>79525</v>
          </cell>
          <cell r="V40">
            <v>13449</v>
          </cell>
          <cell r="W40">
            <v>88536</v>
          </cell>
          <cell r="X40">
            <v>94400</v>
          </cell>
          <cell r="Y40">
            <v>18000</v>
          </cell>
          <cell r="Z40">
            <v>206940</v>
          </cell>
          <cell r="AA40">
            <v>31678</v>
          </cell>
          <cell r="AB40">
            <v>253725</v>
          </cell>
          <cell r="AC40">
            <v>95666</v>
          </cell>
          <cell r="AD40">
            <v>87789</v>
          </cell>
          <cell r="AE40">
            <v>16576</v>
          </cell>
          <cell r="AF40">
            <v>847591</v>
          </cell>
          <cell r="AG40">
            <v>6133</v>
          </cell>
          <cell r="AH40">
            <v>30183</v>
          </cell>
          <cell r="AI40">
            <v>606690</v>
          </cell>
          <cell r="AJ40">
            <v>4180551</v>
          </cell>
          <cell r="AK40">
            <v>1239498</v>
          </cell>
          <cell r="AL40">
            <v>51327</v>
          </cell>
          <cell r="AM40">
            <v>21034</v>
          </cell>
          <cell r="AN40">
            <v>125098</v>
          </cell>
          <cell r="AO40">
            <v>306685</v>
          </cell>
          <cell r="AP40">
            <v>44096</v>
          </cell>
          <cell r="AQ40">
            <v>39610</v>
          </cell>
          <cell r="AR40">
            <v>516721</v>
          </cell>
          <cell r="AS40">
            <v>33790</v>
          </cell>
          <cell r="AT40">
            <v>35827</v>
          </cell>
          <cell r="AU40">
            <v>122227</v>
          </cell>
          <cell r="AV40">
            <v>120634</v>
          </cell>
          <cell r="AW40">
            <v>196717</v>
          </cell>
          <cell r="AX40">
            <v>30132</v>
          </cell>
          <cell r="AY40">
            <v>85057</v>
          </cell>
          <cell r="AZ40">
            <v>109866</v>
          </cell>
          <cell r="BA40">
            <v>23892</v>
          </cell>
          <cell r="BB40">
            <v>258870</v>
          </cell>
          <cell r="BC40">
            <v>43609</v>
          </cell>
          <cell r="BD40">
            <v>57908</v>
          </cell>
          <cell r="BE40">
            <v>220115</v>
          </cell>
          <cell r="BF40">
            <v>32708</v>
          </cell>
          <cell r="BG40">
            <v>17871</v>
          </cell>
          <cell r="BH40">
            <v>147722</v>
          </cell>
          <cell r="BI40">
            <v>35300</v>
          </cell>
          <cell r="BJ40">
            <v>1380420</v>
          </cell>
          <cell r="BK40">
            <v>141244</v>
          </cell>
          <cell r="BL40">
            <v>17707</v>
          </cell>
          <cell r="BM40">
            <v>29160</v>
          </cell>
          <cell r="BN40">
            <v>17859</v>
          </cell>
          <cell r="BO40">
            <v>50015</v>
          </cell>
          <cell r="BP40">
            <v>176768</v>
          </cell>
          <cell r="BQ40">
            <v>36361</v>
          </cell>
          <cell r="BR40">
            <v>4006799</v>
          </cell>
          <cell r="BS40">
            <v>436342</v>
          </cell>
          <cell r="BT40">
            <v>25352</v>
          </cell>
          <cell r="BU40">
            <v>242686</v>
          </cell>
          <cell r="BV40">
            <v>77653</v>
          </cell>
          <cell r="BW40">
            <v>17452</v>
          </cell>
          <cell r="BX40">
            <v>26132</v>
          </cell>
          <cell r="BY40">
            <v>10019</v>
          </cell>
          <cell r="BZ40">
            <v>89468</v>
          </cell>
          <cell r="CA40">
            <v>153366</v>
          </cell>
          <cell r="CB40">
            <v>61971</v>
          </cell>
          <cell r="CC40">
            <v>12100</v>
          </cell>
        </row>
        <row r="41">
          <cell r="A41" t="str">
            <v>Utility summer max peak load</v>
          </cell>
          <cell r="B41" t="str">
            <v>PEAKS</v>
          </cell>
          <cell r="C41">
            <v>2010</v>
          </cell>
          <cell r="D41">
            <v>27678</v>
          </cell>
          <cell r="E41">
            <v>4103</v>
          </cell>
          <cell r="F41">
            <v>188562</v>
          </cell>
          <cell r="G41">
            <v>46817</v>
          </cell>
          <cell r="H41">
            <v>189600</v>
          </cell>
          <cell r="I41">
            <v>364929</v>
          </cell>
          <cell r="J41">
            <v>302537</v>
          </cell>
          <cell r="K41">
            <v>56200</v>
          </cell>
          <cell r="L41">
            <v>27922</v>
          </cell>
          <cell r="M41">
            <v>4156</v>
          </cell>
          <cell r="N41">
            <v>155132</v>
          </cell>
          <cell r="O41">
            <v>1215</v>
          </cell>
          <cell r="P41">
            <v>51307</v>
          </cell>
          <cell r="Q41">
            <v>6052</v>
          </cell>
          <cell r="R41">
            <v>62277</v>
          </cell>
          <cell r="S41">
            <v>1546600</v>
          </cell>
          <cell r="T41">
            <v>517600</v>
          </cell>
          <cell r="U41">
            <v>74461</v>
          </cell>
          <cell r="V41">
            <v>9350</v>
          </cell>
          <cell r="W41">
            <v>143420</v>
          </cell>
          <cell r="X41">
            <v>103100</v>
          </cell>
          <cell r="Y41">
            <v>13893</v>
          </cell>
          <cell r="Z41">
            <v>154643</v>
          </cell>
          <cell r="AA41">
            <v>57081</v>
          </cell>
          <cell r="AB41">
            <v>285955</v>
          </cell>
          <cell r="AC41">
            <v>98223</v>
          </cell>
          <cell r="AD41">
            <v>107148</v>
          </cell>
          <cell r="AE41">
            <v>13283</v>
          </cell>
          <cell r="AF41">
            <v>1091173</v>
          </cell>
          <cell r="AG41">
            <v>3665</v>
          </cell>
          <cell r="AH41">
            <v>26499</v>
          </cell>
          <cell r="AI41">
            <v>799130</v>
          </cell>
          <cell r="AJ41">
            <v>3479473</v>
          </cell>
          <cell r="AK41">
            <v>1518168</v>
          </cell>
          <cell r="AL41">
            <v>49647</v>
          </cell>
          <cell r="AM41">
            <v>18403</v>
          </cell>
          <cell r="AN41">
            <v>119546</v>
          </cell>
          <cell r="AO41">
            <v>367988</v>
          </cell>
          <cell r="AP41">
            <v>45140</v>
          </cell>
          <cell r="AQ41">
            <v>37000</v>
          </cell>
          <cell r="AR41">
            <v>687625</v>
          </cell>
          <cell r="AS41">
            <v>43268</v>
          </cell>
          <cell r="AT41">
            <v>40302</v>
          </cell>
          <cell r="AU41">
            <v>147307</v>
          </cell>
          <cell r="AV41">
            <v>154388</v>
          </cell>
          <cell r="AW41">
            <v>261045</v>
          </cell>
          <cell r="AX41">
            <v>42306</v>
          </cell>
          <cell r="AY41">
            <v>87941</v>
          </cell>
          <cell r="AZ41">
            <v>93148</v>
          </cell>
          <cell r="BA41">
            <v>22022</v>
          </cell>
          <cell r="BB41">
            <v>354830</v>
          </cell>
          <cell r="BC41">
            <v>47841</v>
          </cell>
          <cell r="BD41">
            <v>55679</v>
          </cell>
          <cell r="BE41">
            <v>214439</v>
          </cell>
          <cell r="BF41">
            <v>33526</v>
          </cell>
          <cell r="BG41">
            <v>13004</v>
          </cell>
          <cell r="BH41">
            <v>150103</v>
          </cell>
          <cell r="BI41">
            <v>48100</v>
          </cell>
          <cell r="BJ41">
            <v>1895989</v>
          </cell>
          <cell r="BK41">
            <v>101492</v>
          </cell>
          <cell r="BL41">
            <v>18705</v>
          </cell>
          <cell r="BM41">
            <v>32187</v>
          </cell>
          <cell r="BN41">
            <v>11303</v>
          </cell>
          <cell r="BO41">
            <v>62047</v>
          </cell>
          <cell r="BP41">
            <v>155411</v>
          </cell>
          <cell r="BQ41">
            <v>41632</v>
          </cell>
          <cell r="BR41">
            <v>4785876</v>
          </cell>
          <cell r="BS41">
            <v>509726</v>
          </cell>
          <cell r="BT41">
            <v>27340</v>
          </cell>
          <cell r="BU41">
            <v>283517</v>
          </cell>
          <cell r="BV41">
            <v>96028</v>
          </cell>
          <cell r="BW41">
            <v>16834</v>
          </cell>
          <cell r="BX41">
            <v>25975</v>
          </cell>
          <cell r="BY41">
            <v>11100</v>
          </cell>
          <cell r="BZ41">
            <v>72813</v>
          </cell>
          <cell r="CA41">
            <v>191768</v>
          </cell>
          <cell r="CB41">
            <v>74659</v>
          </cell>
          <cell r="CC41">
            <v>11400</v>
          </cell>
        </row>
        <row r="42">
          <cell r="A42" t="str">
            <v>Utility Annual Peak load</v>
          </cell>
          <cell r="C42">
            <v>2010</v>
          </cell>
          <cell r="D42">
            <v>39570</v>
          </cell>
          <cell r="E42">
            <v>4622</v>
          </cell>
          <cell r="F42">
            <v>188562</v>
          </cell>
          <cell r="G42">
            <v>46817</v>
          </cell>
          <cell r="H42">
            <v>189600</v>
          </cell>
          <cell r="I42">
            <v>364929</v>
          </cell>
          <cell r="J42">
            <v>302537</v>
          </cell>
          <cell r="K42">
            <v>56200</v>
          </cell>
          <cell r="L42">
            <v>27922</v>
          </cell>
          <cell r="M42">
            <v>6531</v>
          </cell>
          <cell r="N42">
            <v>155132</v>
          </cell>
          <cell r="O42">
            <v>1581</v>
          </cell>
          <cell r="P42">
            <v>57125</v>
          </cell>
          <cell r="Q42">
            <v>6862</v>
          </cell>
          <cell r="R42">
            <v>62277</v>
          </cell>
          <cell r="S42">
            <v>1546600</v>
          </cell>
          <cell r="T42">
            <v>517600</v>
          </cell>
          <cell r="U42">
            <v>79525</v>
          </cell>
          <cell r="V42">
            <v>13449</v>
          </cell>
          <cell r="W42">
            <v>143420</v>
          </cell>
          <cell r="X42">
            <v>103100</v>
          </cell>
          <cell r="Y42">
            <v>18000</v>
          </cell>
          <cell r="Z42">
            <v>206940</v>
          </cell>
          <cell r="AA42">
            <v>57081</v>
          </cell>
          <cell r="AB42">
            <v>285955</v>
          </cell>
          <cell r="AC42">
            <v>98223</v>
          </cell>
          <cell r="AD42">
            <v>107148</v>
          </cell>
          <cell r="AE42">
            <v>16576</v>
          </cell>
          <cell r="AF42">
            <v>1091173</v>
          </cell>
          <cell r="AG42">
            <v>6133</v>
          </cell>
          <cell r="AH42">
            <v>30183</v>
          </cell>
          <cell r="AI42">
            <v>799130</v>
          </cell>
          <cell r="AJ42">
            <v>4180551</v>
          </cell>
          <cell r="AK42">
            <v>1518168</v>
          </cell>
          <cell r="AL42">
            <v>51327</v>
          </cell>
          <cell r="AM42">
            <v>21034</v>
          </cell>
          <cell r="AN42">
            <v>125098</v>
          </cell>
          <cell r="AO42">
            <v>367988</v>
          </cell>
          <cell r="AP42">
            <v>45140</v>
          </cell>
          <cell r="AQ42">
            <v>39610</v>
          </cell>
          <cell r="AR42">
            <v>687625</v>
          </cell>
          <cell r="AS42">
            <v>43268</v>
          </cell>
          <cell r="AT42">
            <v>40302</v>
          </cell>
          <cell r="AU42">
            <v>147307</v>
          </cell>
          <cell r="AV42">
            <v>154388</v>
          </cell>
          <cell r="AW42">
            <v>261045</v>
          </cell>
          <cell r="AX42">
            <v>42306</v>
          </cell>
          <cell r="AY42">
            <v>87941</v>
          </cell>
          <cell r="AZ42">
            <v>109866</v>
          </cell>
          <cell r="BA42">
            <v>23892</v>
          </cell>
          <cell r="BB42">
            <v>354830</v>
          </cell>
          <cell r="BC42">
            <v>47841</v>
          </cell>
          <cell r="BD42">
            <v>57908</v>
          </cell>
          <cell r="BE42">
            <v>220115</v>
          </cell>
          <cell r="BF42">
            <v>33526</v>
          </cell>
          <cell r="BG42">
            <v>17871</v>
          </cell>
          <cell r="BH42">
            <v>150103</v>
          </cell>
          <cell r="BI42">
            <v>48100</v>
          </cell>
          <cell r="BJ42">
            <v>1895989</v>
          </cell>
          <cell r="BK42">
            <v>141244</v>
          </cell>
          <cell r="BL42">
            <v>18705</v>
          </cell>
          <cell r="BM42">
            <v>32187</v>
          </cell>
          <cell r="BN42">
            <v>17859</v>
          </cell>
          <cell r="BO42">
            <v>62047</v>
          </cell>
          <cell r="BP42">
            <v>176768</v>
          </cell>
          <cell r="BQ42">
            <v>41632</v>
          </cell>
          <cell r="BR42">
            <v>4785876</v>
          </cell>
          <cell r="BS42">
            <v>509726</v>
          </cell>
          <cell r="BT42">
            <v>27340</v>
          </cell>
          <cell r="BU42">
            <v>283517</v>
          </cell>
          <cell r="BV42">
            <v>96028</v>
          </cell>
          <cell r="BW42">
            <v>17452</v>
          </cell>
          <cell r="BX42">
            <v>26132</v>
          </cell>
          <cell r="BY42">
            <v>11100</v>
          </cell>
          <cell r="BZ42">
            <v>89468</v>
          </cell>
          <cell r="CA42">
            <v>191768</v>
          </cell>
          <cell r="CB42">
            <v>74659</v>
          </cell>
          <cell r="CC42">
            <v>12100</v>
          </cell>
        </row>
        <row r="43">
          <cell r="A43" t="str">
            <v>Utility average peak load</v>
          </cell>
          <cell r="B43" t="str">
            <v>PEAKA</v>
          </cell>
          <cell r="C43">
            <v>2010</v>
          </cell>
          <cell r="D43">
            <v>29484</v>
          </cell>
          <cell r="E43">
            <v>3922</v>
          </cell>
          <cell r="F43">
            <v>123750</v>
          </cell>
          <cell r="G43">
            <v>42630</v>
          </cell>
          <cell r="H43">
            <v>152836</v>
          </cell>
          <cell r="I43">
            <v>284725</v>
          </cell>
          <cell r="J43">
            <v>246993</v>
          </cell>
          <cell r="K43">
            <v>42300</v>
          </cell>
          <cell r="L43">
            <v>25229</v>
          </cell>
          <cell r="M43">
            <v>4430</v>
          </cell>
          <cell r="N43">
            <v>120387</v>
          </cell>
          <cell r="O43">
            <v>1067</v>
          </cell>
          <cell r="P43">
            <v>48942</v>
          </cell>
          <cell r="Q43">
            <v>5680</v>
          </cell>
          <cell r="R43">
            <v>47798</v>
          </cell>
          <cell r="S43">
            <v>1245655</v>
          </cell>
          <cell r="T43">
            <v>412217</v>
          </cell>
          <cell r="U43">
            <v>67026</v>
          </cell>
          <cell r="V43">
            <v>10212</v>
          </cell>
          <cell r="W43">
            <v>100033</v>
          </cell>
          <cell r="X43">
            <v>91920</v>
          </cell>
          <cell r="Y43">
            <v>13223</v>
          </cell>
          <cell r="Z43">
            <v>157619</v>
          </cell>
          <cell r="AA43">
            <v>35796</v>
          </cell>
          <cell r="AB43">
            <v>251630</v>
          </cell>
          <cell r="AC43">
            <v>83121</v>
          </cell>
          <cell r="AD43">
            <v>58735</v>
          </cell>
          <cell r="AE43">
            <v>13181</v>
          </cell>
          <cell r="AF43">
            <v>888654</v>
          </cell>
          <cell r="AG43">
            <v>4170</v>
          </cell>
          <cell r="AH43">
            <v>25613</v>
          </cell>
          <cell r="AI43">
            <v>631114</v>
          </cell>
          <cell r="AJ43">
            <v>3210827</v>
          </cell>
          <cell r="AK43">
            <v>1228007</v>
          </cell>
          <cell r="AL43">
            <v>44322</v>
          </cell>
          <cell r="AM43">
            <v>17198</v>
          </cell>
          <cell r="AN43">
            <v>112901</v>
          </cell>
          <cell r="AO43">
            <v>304495</v>
          </cell>
          <cell r="AP43">
            <v>40886</v>
          </cell>
          <cell r="AQ43">
            <v>34201</v>
          </cell>
          <cell r="AR43">
            <v>545926</v>
          </cell>
          <cell r="AS43">
            <v>34966</v>
          </cell>
          <cell r="AT43">
            <v>34743</v>
          </cell>
          <cell r="AU43">
            <v>121227</v>
          </cell>
          <cell r="AV43">
            <v>118447</v>
          </cell>
          <cell r="AW43">
            <v>202194</v>
          </cell>
          <cell r="AX43">
            <v>30859</v>
          </cell>
          <cell r="AY43">
            <v>67063</v>
          </cell>
          <cell r="AZ43">
            <v>91490</v>
          </cell>
          <cell r="BA43">
            <v>21015</v>
          </cell>
          <cell r="BB43">
            <v>271682</v>
          </cell>
          <cell r="BC43">
            <v>41559</v>
          </cell>
          <cell r="BD43">
            <v>50620</v>
          </cell>
          <cell r="BE43">
            <v>188605</v>
          </cell>
          <cell r="BF43">
            <v>27868</v>
          </cell>
          <cell r="BG43">
            <v>13840</v>
          </cell>
          <cell r="BH43">
            <v>135507</v>
          </cell>
          <cell r="BI43">
            <v>35500</v>
          </cell>
          <cell r="BJ43">
            <v>1447917</v>
          </cell>
          <cell r="BK43">
            <v>108859</v>
          </cell>
          <cell r="BL43">
            <v>16459</v>
          </cell>
          <cell r="BM43">
            <v>21989</v>
          </cell>
          <cell r="BN43">
            <v>12538</v>
          </cell>
          <cell r="BO43">
            <v>50812</v>
          </cell>
          <cell r="BP43">
            <v>150088</v>
          </cell>
          <cell r="BQ43">
            <v>35707</v>
          </cell>
          <cell r="BR43">
            <v>4039475</v>
          </cell>
          <cell r="BS43">
            <v>420423</v>
          </cell>
          <cell r="BT43">
            <v>21364</v>
          </cell>
          <cell r="BU43">
            <v>238015</v>
          </cell>
          <cell r="BV43">
            <v>79467</v>
          </cell>
          <cell r="BW43">
            <v>16134</v>
          </cell>
          <cell r="BX43">
            <v>23838</v>
          </cell>
          <cell r="BY43">
            <v>9961</v>
          </cell>
          <cell r="BZ43">
            <v>73257</v>
          </cell>
          <cell r="CA43">
            <v>152499</v>
          </cell>
          <cell r="CB43">
            <v>61426</v>
          </cell>
          <cell r="CC43">
            <v>10500</v>
          </cell>
        </row>
        <row r="44">
          <cell r="A44" t="str">
            <v>Total circuit kms of line</v>
          </cell>
          <cell r="B44" t="str">
            <v>KMC</v>
          </cell>
          <cell r="C44">
            <v>2010</v>
          </cell>
          <cell r="D44">
            <v>1848</v>
          </cell>
          <cell r="E44">
            <v>92</v>
          </cell>
          <cell r="F44">
            <v>752</v>
          </cell>
          <cell r="G44">
            <v>320</v>
          </cell>
          <cell r="H44">
            <v>508</v>
          </cell>
          <cell r="I44">
            <v>1727</v>
          </cell>
          <cell r="J44">
            <v>1111</v>
          </cell>
          <cell r="K44">
            <v>527</v>
          </cell>
          <cell r="L44">
            <v>147</v>
          </cell>
          <cell r="M44">
            <v>27</v>
          </cell>
          <cell r="N44">
            <v>883</v>
          </cell>
          <cell r="O44">
            <v>21</v>
          </cell>
          <cell r="P44">
            <v>339</v>
          </cell>
          <cell r="Q44">
            <v>27</v>
          </cell>
          <cell r="R44">
            <v>149</v>
          </cell>
          <cell r="S44">
            <v>5167</v>
          </cell>
          <cell r="T44">
            <v>1179</v>
          </cell>
          <cell r="U44">
            <v>270</v>
          </cell>
          <cell r="V44">
            <v>137</v>
          </cell>
          <cell r="W44">
            <v>476</v>
          </cell>
          <cell r="X44">
            <v>277</v>
          </cell>
          <cell r="Y44">
            <v>84</v>
          </cell>
          <cell r="Z44">
            <v>944</v>
          </cell>
          <cell r="AA44">
            <v>241</v>
          </cell>
          <cell r="AB44">
            <v>1065</v>
          </cell>
          <cell r="AC44">
            <v>1723</v>
          </cell>
          <cell r="AD44">
            <v>1404</v>
          </cell>
          <cell r="AE44">
            <v>68</v>
          </cell>
          <cell r="AF44">
            <v>3415</v>
          </cell>
          <cell r="AG44">
            <v>21</v>
          </cell>
          <cell r="AH44">
            <v>66</v>
          </cell>
          <cell r="AI44">
            <v>2823</v>
          </cell>
          <cell r="AJ44">
            <v>120921</v>
          </cell>
          <cell r="AK44">
            <v>5414</v>
          </cell>
          <cell r="AL44">
            <v>753</v>
          </cell>
          <cell r="AM44">
            <v>98</v>
          </cell>
          <cell r="AN44">
            <v>361</v>
          </cell>
          <cell r="AO44">
            <v>1866</v>
          </cell>
          <cell r="AP44">
            <v>115</v>
          </cell>
          <cell r="AQ44">
            <v>355</v>
          </cell>
          <cell r="AR44">
            <v>2774</v>
          </cell>
          <cell r="AS44">
            <v>125</v>
          </cell>
          <cell r="AT44">
            <v>149</v>
          </cell>
          <cell r="AU44">
            <v>938</v>
          </cell>
          <cell r="AV44">
            <v>1071</v>
          </cell>
          <cell r="AW44">
            <v>1950</v>
          </cell>
          <cell r="AX44">
            <v>342</v>
          </cell>
          <cell r="AY44">
            <v>768</v>
          </cell>
          <cell r="AZ44">
            <v>611</v>
          </cell>
          <cell r="BA44">
            <v>370</v>
          </cell>
          <cell r="BB44">
            <v>1439</v>
          </cell>
          <cell r="BC44">
            <v>176</v>
          </cell>
          <cell r="BD44">
            <v>313</v>
          </cell>
          <cell r="BE44">
            <v>955</v>
          </cell>
          <cell r="BF44">
            <v>148</v>
          </cell>
          <cell r="BG44">
            <v>129</v>
          </cell>
          <cell r="BH44">
            <v>552</v>
          </cell>
          <cell r="BI44">
            <v>315</v>
          </cell>
          <cell r="BJ44">
            <v>7381</v>
          </cell>
          <cell r="BK44">
            <v>733</v>
          </cell>
          <cell r="BL44">
            <v>55</v>
          </cell>
          <cell r="BM44">
            <v>94</v>
          </cell>
          <cell r="BN44">
            <v>211</v>
          </cell>
          <cell r="BO44">
            <v>247</v>
          </cell>
          <cell r="BP44">
            <v>1178</v>
          </cell>
          <cell r="BQ44">
            <v>156</v>
          </cell>
          <cell r="BR44">
            <v>9990</v>
          </cell>
          <cell r="BS44">
            <v>2301</v>
          </cell>
          <cell r="BT44">
            <v>240</v>
          </cell>
          <cell r="BU44">
            <v>1547</v>
          </cell>
          <cell r="BV44">
            <v>441</v>
          </cell>
          <cell r="BW44">
            <v>76</v>
          </cell>
          <cell r="BX44">
            <v>65</v>
          </cell>
          <cell r="BY44">
            <v>36</v>
          </cell>
          <cell r="BZ44">
            <v>515</v>
          </cell>
          <cell r="CA44">
            <v>1051</v>
          </cell>
          <cell r="CB44">
            <v>248</v>
          </cell>
          <cell r="CC44">
            <v>177</v>
          </cell>
        </row>
        <row r="45">
          <cell r="A45" t="str">
            <v>Overhead circuit kms of line</v>
          </cell>
          <cell r="B45" t="str">
            <v>KMCO</v>
          </cell>
          <cell r="C45">
            <v>2010</v>
          </cell>
          <cell r="D45">
            <v>1844</v>
          </cell>
          <cell r="E45">
            <v>92</v>
          </cell>
          <cell r="F45">
            <v>574</v>
          </cell>
          <cell r="G45">
            <v>282</v>
          </cell>
          <cell r="H45">
            <v>266</v>
          </cell>
          <cell r="I45">
            <v>886</v>
          </cell>
          <cell r="J45">
            <v>708</v>
          </cell>
          <cell r="K45">
            <v>482</v>
          </cell>
          <cell r="L45">
            <v>78</v>
          </cell>
          <cell r="M45">
            <v>26</v>
          </cell>
          <cell r="N45">
            <v>599</v>
          </cell>
          <cell r="O45">
            <v>17</v>
          </cell>
          <cell r="P45">
            <v>211</v>
          </cell>
          <cell r="Q45">
            <v>15</v>
          </cell>
          <cell r="R45">
            <v>89</v>
          </cell>
          <cell r="S45">
            <v>1807</v>
          </cell>
          <cell r="T45">
            <v>713</v>
          </cell>
          <cell r="U45">
            <v>212</v>
          </cell>
          <cell r="V45">
            <v>126</v>
          </cell>
          <cell r="W45">
            <v>217</v>
          </cell>
          <cell r="X45">
            <v>185</v>
          </cell>
          <cell r="Y45">
            <v>76</v>
          </cell>
          <cell r="Z45">
            <v>731</v>
          </cell>
          <cell r="AA45">
            <v>173</v>
          </cell>
          <cell r="AB45">
            <v>427</v>
          </cell>
          <cell r="AC45">
            <v>1634</v>
          </cell>
          <cell r="AD45">
            <v>859</v>
          </cell>
          <cell r="AE45">
            <v>57</v>
          </cell>
          <cell r="AF45">
            <v>1543</v>
          </cell>
          <cell r="AG45">
            <v>18</v>
          </cell>
          <cell r="AH45">
            <v>56</v>
          </cell>
          <cell r="AI45">
            <v>806</v>
          </cell>
          <cell r="AJ45">
            <v>116656</v>
          </cell>
          <cell r="AK45">
            <v>2693</v>
          </cell>
          <cell r="AL45">
            <v>613</v>
          </cell>
          <cell r="AM45">
            <v>88</v>
          </cell>
          <cell r="AN45">
            <v>233</v>
          </cell>
          <cell r="AO45">
            <v>1042</v>
          </cell>
          <cell r="AP45">
            <v>95</v>
          </cell>
          <cell r="AQ45">
            <v>288</v>
          </cell>
          <cell r="AR45">
            <v>1364</v>
          </cell>
          <cell r="AS45">
            <v>99</v>
          </cell>
          <cell r="AT45">
            <v>111</v>
          </cell>
          <cell r="AU45">
            <v>576</v>
          </cell>
          <cell r="AV45">
            <v>589</v>
          </cell>
          <cell r="AW45">
            <v>1471</v>
          </cell>
          <cell r="AX45">
            <v>241</v>
          </cell>
          <cell r="AY45">
            <v>660</v>
          </cell>
          <cell r="AZ45">
            <v>514</v>
          </cell>
          <cell r="BA45">
            <v>365</v>
          </cell>
          <cell r="BB45">
            <v>553</v>
          </cell>
          <cell r="BC45">
            <v>103</v>
          </cell>
          <cell r="BD45">
            <v>248</v>
          </cell>
          <cell r="BE45">
            <v>562</v>
          </cell>
          <cell r="BF45">
            <v>129</v>
          </cell>
          <cell r="BG45">
            <v>118</v>
          </cell>
          <cell r="BH45">
            <v>384</v>
          </cell>
          <cell r="BI45">
            <v>298</v>
          </cell>
          <cell r="BJ45">
            <v>2551</v>
          </cell>
          <cell r="BK45">
            <v>616</v>
          </cell>
          <cell r="BL45">
            <v>53</v>
          </cell>
          <cell r="BM45">
            <v>84</v>
          </cell>
          <cell r="BN45">
            <v>205</v>
          </cell>
          <cell r="BO45">
            <v>158</v>
          </cell>
          <cell r="BP45">
            <v>944</v>
          </cell>
          <cell r="BQ45">
            <v>102</v>
          </cell>
          <cell r="BR45">
            <v>4214</v>
          </cell>
          <cell r="BS45">
            <v>1274</v>
          </cell>
          <cell r="BT45">
            <v>125</v>
          </cell>
          <cell r="BU45">
            <v>1059</v>
          </cell>
          <cell r="BV45">
            <v>329</v>
          </cell>
          <cell r="BW45">
            <v>66</v>
          </cell>
          <cell r="BX45">
            <v>52</v>
          </cell>
          <cell r="BY45">
            <v>25</v>
          </cell>
          <cell r="BZ45">
            <v>371</v>
          </cell>
          <cell r="CA45">
            <v>499</v>
          </cell>
          <cell r="CB45">
            <v>155</v>
          </cell>
          <cell r="CC45">
            <v>167</v>
          </cell>
        </row>
        <row r="46">
          <cell r="A46" t="str">
            <v>Underground circuit kms ofline</v>
          </cell>
          <cell r="B46" t="str">
            <v>KMCU</v>
          </cell>
          <cell r="C46">
            <v>2010</v>
          </cell>
          <cell r="D46">
            <v>4</v>
          </cell>
          <cell r="E46">
            <v>0</v>
          </cell>
          <cell r="F46">
            <v>178</v>
          </cell>
          <cell r="G46">
            <v>38</v>
          </cell>
          <cell r="H46">
            <v>242</v>
          </cell>
          <cell r="I46">
            <v>841</v>
          </cell>
          <cell r="J46">
            <v>403</v>
          </cell>
          <cell r="K46">
            <v>45</v>
          </cell>
          <cell r="L46">
            <v>69</v>
          </cell>
          <cell r="M46">
            <v>1</v>
          </cell>
          <cell r="N46">
            <v>284</v>
          </cell>
          <cell r="O46">
            <v>4</v>
          </cell>
          <cell r="P46">
            <v>128</v>
          </cell>
          <cell r="Q46">
            <v>12</v>
          </cell>
          <cell r="R46">
            <v>60</v>
          </cell>
          <cell r="S46">
            <v>3360</v>
          </cell>
          <cell r="T46">
            <v>466</v>
          </cell>
          <cell r="U46">
            <v>58</v>
          </cell>
          <cell r="V46">
            <v>11</v>
          </cell>
          <cell r="W46">
            <v>259</v>
          </cell>
          <cell r="X46">
            <v>92</v>
          </cell>
          <cell r="Y46">
            <v>8</v>
          </cell>
          <cell r="Z46">
            <v>213</v>
          </cell>
          <cell r="AA46">
            <v>68</v>
          </cell>
          <cell r="AB46">
            <v>638</v>
          </cell>
          <cell r="AC46">
            <v>89</v>
          </cell>
          <cell r="AD46">
            <v>545</v>
          </cell>
          <cell r="AE46">
            <v>11</v>
          </cell>
          <cell r="AF46">
            <v>1872</v>
          </cell>
          <cell r="AG46">
            <v>3</v>
          </cell>
          <cell r="AH46">
            <v>10</v>
          </cell>
          <cell r="AI46">
            <v>2017</v>
          </cell>
          <cell r="AJ46">
            <v>4265</v>
          </cell>
          <cell r="AK46">
            <v>2721</v>
          </cell>
          <cell r="AL46">
            <v>140</v>
          </cell>
          <cell r="AM46">
            <v>10</v>
          </cell>
          <cell r="AN46">
            <v>128</v>
          </cell>
          <cell r="AO46">
            <v>824</v>
          </cell>
          <cell r="AP46">
            <v>20</v>
          </cell>
          <cell r="AQ46">
            <v>67</v>
          </cell>
          <cell r="AR46">
            <v>1410</v>
          </cell>
          <cell r="AS46">
            <v>26</v>
          </cell>
          <cell r="AT46">
            <v>38</v>
          </cell>
          <cell r="AU46">
            <v>362</v>
          </cell>
          <cell r="AV46">
            <v>482</v>
          </cell>
          <cell r="AW46">
            <v>479</v>
          </cell>
          <cell r="AX46">
            <v>101</v>
          </cell>
          <cell r="AY46">
            <v>108</v>
          </cell>
          <cell r="AZ46">
            <v>97</v>
          </cell>
          <cell r="BA46">
            <v>5</v>
          </cell>
          <cell r="BB46">
            <v>886</v>
          </cell>
          <cell r="BC46">
            <v>73</v>
          </cell>
          <cell r="BD46">
            <v>65</v>
          </cell>
          <cell r="BE46">
            <v>393</v>
          </cell>
          <cell r="BF46">
            <v>19</v>
          </cell>
          <cell r="BG46">
            <v>11</v>
          </cell>
          <cell r="BH46">
            <v>168</v>
          </cell>
          <cell r="BI46">
            <v>17</v>
          </cell>
          <cell r="BJ46">
            <v>4830</v>
          </cell>
          <cell r="BK46">
            <v>117</v>
          </cell>
          <cell r="BL46">
            <v>2</v>
          </cell>
          <cell r="BM46">
            <v>10</v>
          </cell>
          <cell r="BN46">
            <v>6</v>
          </cell>
          <cell r="BO46">
            <v>89</v>
          </cell>
          <cell r="BP46">
            <v>234</v>
          </cell>
          <cell r="BQ46">
            <v>54</v>
          </cell>
          <cell r="BR46">
            <v>5776</v>
          </cell>
          <cell r="BS46">
            <v>1027</v>
          </cell>
          <cell r="BT46">
            <v>115</v>
          </cell>
          <cell r="BU46">
            <v>488</v>
          </cell>
          <cell r="BV46">
            <v>112</v>
          </cell>
          <cell r="BW46">
            <v>10</v>
          </cell>
          <cell r="BX46">
            <v>13</v>
          </cell>
          <cell r="BY46">
            <v>11</v>
          </cell>
          <cell r="BZ46">
            <v>144</v>
          </cell>
          <cell r="CA46">
            <v>552</v>
          </cell>
          <cell r="CB46">
            <v>93</v>
          </cell>
          <cell r="CC46">
            <v>10</v>
          </cell>
        </row>
        <row r="47">
          <cell r="A47" t="str">
            <v>Circuit kilometers 3 phase</v>
          </cell>
          <cell r="B47" t="str">
            <v>KMC3</v>
          </cell>
          <cell r="C47">
            <v>2010</v>
          </cell>
          <cell r="D47">
            <v>442</v>
          </cell>
          <cell r="E47">
            <v>47</v>
          </cell>
          <cell r="F47">
            <v>418</v>
          </cell>
          <cell r="G47">
            <v>167</v>
          </cell>
          <cell r="H47">
            <v>230</v>
          </cell>
          <cell r="I47">
            <v>765</v>
          </cell>
          <cell r="J47">
            <v>435</v>
          </cell>
          <cell r="K47">
            <v>317</v>
          </cell>
          <cell r="L47">
            <v>70</v>
          </cell>
          <cell r="M47">
            <v>16</v>
          </cell>
          <cell r="N47">
            <v>544</v>
          </cell>
          <cell r="O47">
            <v>10</v>
          </cell>
          <cell r="P47">
            <v>166</v>
          </cell>
          <cell r="Q47">
            <v>12</v>
          </cell>
          <cell r="R47">
            <v>73</v>
          </cell>
          <cell r="S47">
            <v>3079</v>
          </cell>
          <cell r="T47">
            <v>569</v>
          </cell>
          <cell r="U47">
            <v>146</v>
          </cell>
          <cell r="V47">
            <v>31</v>
          </cell>
          <cell r="W47">
            <v>167</v>
          </cell>
          <cell r="X47">
            <v>148</v>
          </cell>
          <cell r="Y47">
            <v>48</v>
          </cell>
          <cell r="Z47">
            <v>547</v>
          </cell>
          <cell r="AA47">
            <v>103</v>
          </cell>
          <cell r="AB47">
            <v>481</v>
          </cell>
          <cell r="AC47">
            <v>603</v>
          </cell>
          <cell r="AD47">
            <v>385</v>
          </cell>
          <cell r="AE47">
            <v>27</v>
          </cell>
          <cell r="AF47">
            <v>1783</v>
          </cell>
          <cell r="AG47">
            <v>10</v>
          </cell>
          <cell r="AH47">
            <v>42</v>
          </cell>
          <cell r="AI47">
            <v>1195</v>
          </cell>
          <cell r="AJ47">
            <v>45623</v>
          </cell>
          <cell r="AK47">
            <v>2973</v>
          </cell>
          <cell r="AL47">
            <v>346</v>
          </cell>
          <cell r="AM47">
            <v>61</v>
          </cell>
          <cell r="AN47">
            <v>257</v>
          </cell>
          <cell r="AO47">
            <v>793</v>
          </cell>
          <cell r="AP47">
            <v>76</v>
          </cell>
          <cell r="AQ47">
            <v>171</v>
          </cell>
          <cell r="AR47">
            <v>1312</v>
          </cell>
          <cell r="AS47">
            <v>67</v>
          </cell>
          <cell r="AT47">
            <v>112</v>
          </cell>
          <cell r="AU47">
            <v>468</v>
          </cell>
          <cell r="AV47">
            <v>331</v>
          </cell>
          <cell r="AW47">
            <v>868</v>
          </cell>
          <cell r="AX47">
            <v>176</v>
          </cell>
          <cell r="AY47">
            <v>344</v>
          </cell>
          <cell r="AZ47">
            <v>361</v>
          </cell>
          <cell r="BA47">
            <v>200</v>
          </cell>
          <cell r="BB47">
            <v>740</v>
          </cell>
          <cell r="BC47">
            <v>97</v>
          </cell>
          <cell r="BD47">
            <v>225</v>
          </cell>
          <cell r="BE47">
            <v>359</v>
          </cell>
          <cell r="BF47">
            <v>96</v>
          </cell>
          <cell r="BG47">
            <v>84</v>
          </cell>
          <cell r="BH47">
            <v>345</v>
          </cell>
          <cell r="BI47">
            <v>177</v>
          </cell>
          <cell r="BJ47">
            <v>3455</v>
          </cell>
          <cell r="BK47">
            <v>460</v>
          </cell>
          <cell r="BL47">
            <v>34</v>
          </cell>
          <cell r="BM47">
            <v>51</v>
          </cell>
          <cell r="BN47">
            <v>72</v>
          </cell>
          <cell r="BO47">
            <v>141</v>
          </cell>
          <cell r="BP47">
            <v>632</v>
          </cell>
          <cell r="BQ47">
            <v>72</v>
          </cell>
          <cell r="BR47">
            <v>6094</v>
          </cell>
          <cell r="BS47">
            <v>1139</v>
          </cell>
          <cell r="BT47">
            <v>102</v>
          </cell>
          <cell r="BU47">
            <v>709</v>
          </cell>
          <cell r="BV47">
            <v>286</v>
          </cell>
          <cell r="BW47">
            <v>47</v>
          </cell>
          <cell r="BX47">
            <v>44</v>
          </cell>
          <cell r="BY47">
            <v>18</v>
          </cell>
          <cell r="BZ47">
            <v>307</v>
          </cell>
          <cell r="CA47">
            <v>475</v>
          </cell>
          <cell r="CB47">
            <v>163</v>
          </cell>
          <cell r="CC47">
            <v>106</v>
          </cell>
        </row>
        <row r="48">
          <cell r="A48" t="str">
            <v>Circuit kilometers 2 phase</v>
          </cell>
          <cell r="B48" t="str">
            <v>KMC2</v>
          </cell>
          <cell r="C48">
            <v>2010</v>
          </cell>
          <cell r="D48">
            <v>38</v>
          </cell>
          <cell r="E48">
            <v>0</v>
          </cell>
          <cell r="F48">
            <v>7</v>
          </cell>
          <cell r="G48">
            <v>8</v>
          </cell>
          <cell r="H48">
            <v>0</v>
          </cell>
          <cell r="I48">
            <v>0</v>
          </cell>
          <cell r="J48">
            <v>0</v>
          </cell>
          <cell r="K48">
            <v>89</v>
          </cell>
          <cell r="L48">
            <v>0</v>
          </cell>
          <cell r="M48">
            <v>2</v>
          </cell>
          <cell r="N48">
            <v>1</v>
          </cell>
          <cell r="O48">
            <v>1</v>
          </cell>
          <cell r="P48">
            <v>5</v>
          </cell>
          <cell r="Q48">
            <v>1</v>
          </cell>
          <cell r="R48">
            <v>2</v>
          </cell>
          <cell r="S48">
            <v>103</v>
          </cell>
          <cell r="T48">
            <v>2</v>
          </cell>
          <cell r="U48">
            <v>2</v>
          </cell>
          <cell r="V48">
            <v>1</v>
          </cell>
          <cell r="W48">
            <v>0</v>
          </cell>
          <cell r="X48">
            <v>6</v>
          </cell>
          <cell r="Y48">
            <v>8</v>
          </cell>
          <cell r="Z48">
            <v>0</v>
          </cell>
          <cell r="AA48">
            <v>1</v>
          </cell>
          <cell r="AB48">
            <v>0</v>
          </cell>
          <cell r="AC48">
            <v>30</v>
          </cell>
          <cell r="AD48">
            <v>0</v>
          </cell>
          <cell r="AE48">
            <v>0</v>
          </cell>
          <cell r="AF48">
            <v>21</v>
          </cell>
          <cell r="AG48">
            <v>2</v>
          </cell>
          <cell r="AH48">
            <v>0</v>
          </cell>
          <cell r="AI48">
            <v>21</v>
          </cell>
          <cell r="AJ48">
            <v>3616</v>
          </cell>
          <cell r="AK48">
            <v>166</v>
          </cell>
          <cell r="AL48">
            <v>4</v>
          </cell>
          <cell r="AM48">
            <v>0</v>
          </cell>
          <cell r="AN48">
            <v>0</v>
          </cell>
          <cell r="AO48">
            <v>0</v>
          </cell>
          <cell r="AP48">
            <v>0</v>
          </cell>
          <cell r="AQ48">
            <v>9</v>
          </cell>
          <cell r="AR48">
            <v>0</v>
          </cell>
          <cell r="AS48">
            <v>2</v>
          </cell>
          <cell r="AT48">
            <v>0</v>
          </cell>
          <cell r="AU48">
            <v>23</v>
          </cell>
          <cell r="AV48">
            <v>7</v>
          </cell>
          <cell r="AW48">
            <v>2</v>
          </cell>
          <cell r="AX48">
            <v>2</v>
          </cell>
          <cell r="AY48">
            <v>0</v>
          </cell>
          <cell r="AZ48">
            <v>0</v>
          </cell>
          <cell r="BA48">
            <v>0</v>
          </cell>
          <cell r="BB48">
            <v>0</v>
          </cell>
          <cell r="BC48">
            <v>0</v>
          </cell>
          <cell r="BD48">
            <v>6</v>
          </cell>
          <cell r="BE48">
            <v>0</v>
          </cell>
          <cell r="BF48">
            <v>1</v>
          </cell>
          <cell r="BG48">
            <v>0</v>
          </cell>
          <cell r="BH48">
            <v>7</v>
          </cell>
          <cell r="BI48">
            <v>0</v>
          </cell>
          <cell r="BJ48">
            <v>119</v>
          </cell>
          <cell r="BK48">
            <v>10</v>
          </cell>
          <cell r="BL48">
            <v>1</v>
          </cell>
          <cell r="BM48">
            <v>0</v>
          </cell>
          <cell r="BN48">
            <v>0</v>
          </cell>
          <cell r="BO48">
            <v>12</v>
          </cell>
          <cell r="BP48">
            <v>0</v>
          </cell>
          <cell r="BQ48">
            <v>0</v>
          </cell>
          <cell r="BR48">
            <v>90</v>
          </cell>
          <cell r="BS48">
            <v>17</v>
          </cell>
          <cell r="BT48">
            <v>9</v>
          </cell>
          <cell r="BU48">
            <v>7</v>
          </cell>
          <cell r="BV48">
            <v>0</v>
          </cell>
          <cell r="BW48">
            <v>0</v>
          </cell>
          <cell r="BX48">
            <v>0</v>
          </cell>
          <cell r="BY48">
            <v>0</v>
          </cell>
          <cell r="BZ48">
            <v>1</v>
          </cell>
          <cell r="CA48">
            <v>13</v>
          </cell>
          <cell r="CB48">
            <v>3</v>
          </cell>
          <cell r="CC48">
            <v>9</v>
          </cell>
        </row>
        <row r="49">
          <cell r="A49" t="str">
            <v>Circuit kms single phase</v>
          </cell>
          <cell r="B49" t="str">
            <v>KMC1</v>
          </cell>
          <cell r="C49">
            <v>2010</v>
          </cell>
          <cell r="D49">
            <v>1368</v>
          </cell>
          <cell r="E49">
            <v>45</v>
          </cell>
          <cell r="F49">
            <v>327</v>
          </cell>
          <cell r="G49">
            <v>145</v>
          </cell>
          <cell r="H49">
            <v>278</v>
          </cell>
          <cell r="I49">
            <v>962</v>
          </cell>
          <cell r="J49">
            <v>676</v>
          </cell>
          <cell r="K49">
            <v>121</v>
          </cell>
          <cell r="L49">
            <v>77</v>
          </cell>
          <cell r="M49">
            <v>9</v>
          </cell>
          <cell r="N49">
            <v>338</v>
          </cell>
          <cell r="O49">
            <v>10</v>
          </cell>
          <cell r="P49">
            <v>168</v>
          </cell>
          <cell r="Q49">
            <v>14</v>
          </cell>
          <cell r="R49">
            <v>74</v>
          </cell>
          <cell r="S49">
            <v>1985</v>
          </cell>
          <cell r="T49">
            <v>608</v>
          </cell>
          <cell r="U49">
            <v>122</v>
          </cell>
          <cell r="V49">
            <v>105</v>
          </cell>
          <cell r="W49">
            <v>309</v>
          </cell>
          <cell r="X49">
            <v>123</v>
          </cell>
          <cell r="Y49">
            <v>28</v>
          </cell>
          <cell r="Z49">
            <v>397</v>
          </cell>
          <cell r="AA49">
            <v>137</v>
          </cell>
          <cell r="AB49">
            <v>584</v>
          </cell>
          <cell r="AC49">
            <v>1090</v>
          </cell>
          <cell r="AD49">
            <v>1019</v>
          </cell>
          <cell r="AE49">
            <v>41</v>
          </cell>
          <cell r="AF49">
            <v>1611</v>
          </cell>
          <cell r="AG49">
            <v>9</v>
          </cell>
          <cell r="AH49">
            <v>24</v>
          </cell>
          <cell r="AI49">
            <v>1607</v>
          </cell>
          <cell r="AJ49">
            <v>71682</v>
          </cell>
          <cell r="AK49">
            <v>2275</v>
          </cell>
          <cell r="AL49">
            <v>403</v>
          </cell>
          <cell r="AM49">
            <v>37</v>
          </cell>
          <cell r="AN49">
            <v>104</v>
          </cell>
          <cell r="AO49">
            <v>1073</v>
          </cell>
          <cell r="AP49">
            <v>39</v>
          </cell>
          <cell r="AQ49">
            <v>175</v>
          </cell>
          <cell r="AR49">
            <v>1462</v>
          </cell>
          <cell r="AS49">
            <v>56</v>
          </cell>
          <cell r="AT49">
            <v>37</v>
          </cell>
          <cell r="AU49">
            <v>447</v>
          </cell>
          <cell r="AV49">
            <v>733</v>
          </cell>
          <cell r="AW49">
            <v>1080</v>
          </cell>
          <cell r="AX49">
            <v>164</v>
          </cell>
          <cell r="AY49">
            <v>424</v>
          </cell>
          <cell r="AZ49">
            <v>250</v>
          </cell>
          <cell r="BA49">
            <v>170</v>
          </cell>
          <cell r="BB49">
            <v>699</v>
          </cell>
          <cell r="BC49">
            <v>79</v>
          </cell>
          <cell r="BD49">
            <v>82</v>
          </cell>
          <cell r="BE49">
            <v>596</v>
          </cell>
          <cell r="BF49">
            <v>51</v>
          </cell>
          <cell r="BG49">
            <v>45</v>
          </cell>
          <cell r="BH49">
            <v>200</v>
          </cell>
          <cell r="BI49">
            <v>138</v>
          </cell>
          <cell r="BJ49">
            <v>3807</v>
          </cell>
          <cell r="BK49">
            <v>263</v>
          </cell>
          <cell r="BL49">
            <v>20</v>
          </cell>
          <cell r="BM49">
            <v>43</v>
          </cell>
          <cell r="BN49">
            <v>139</v>
          </cell>
          <cell r="BO49">
            <v>94</v>
          </cell>
          <cell r="BP49">
            <v>546</v>
          </cell>
          <cell r="BQ49">
            <v>84</v>
          </cell>
          <cell r="BR49">
            <v>3806</v>
          </cell>
          <cell r="BS49">
            <v>1145</v>
          </cell>
          <cell r="BT49">
            <v>129</v>
          </cell>
          <cell r="BU49">
            <v>831</v>
          </cell>
          <cell r="BV49">
            <v>155</v>
          </cell>
          <cell r="BW49">
            <v>29</v>
          </cell>
          <cell r="BX49">
            <v>21</v>
          </cell>
          <cell r="BY49">
            <v>18</v>
          </cell>
          <cell r="BZ49">
            <v>207</v>
          </cell>
          <cell r="CA49">
            <v>563</v>
          </cell>
          <cell r="CB49">
            <v>82</v>
          </cell>
          <cell r="CC49">
            <v>62</v>
          </cell>
        </row>
        <row r="50">
          <cell r="A50" t="str">
            <v>No transmission transformers</v>
          </cell>
          <cell r="B50" t="str">
            <v>NTRST</v>
          </cell>
          <cell r="C50">
            <v>2010</v>
          </cell>
          <cell r="D50">
            <v>0</v>
          </cell>
          <cell r="E50">
            <v>0</v>
          </cell>
          <cell r="F50">
            <v>0</v>
          </cell>
          <cell r="G50">
            <v>2</v>
          </cell>
          <cell r="H50">
            <v>1</v>
          </cell>
          <cell r="I50">
            <v>0</v>
          </cell>
          <cell r="J50">
            <v>2</v>
          </cell>
          <cell r="K50">
            <v>0</v>
          </cell>
          <cell r="L50">
            <v>0</v>
          </cell>
          <cell r="M50">
            <v>0</v>
          </cell>
          <cell r="N50">
            <v>0</v>
          </cell>
          <cell r="O50">
            <v>0</v>
          </cell>
          <cell r="P50">
            <v>0</v>
          </cell>
          <cell r="Q50">
            <v>0</v>
          </cell>
          <cell r="R50">
            <v>0</v>
          </cell>
          <cell r="S50">
            <v>0</v>
          </cell>
          <cell r="T50">
            <v>10</v>
          </cell>
          <cell r="U50">
            <v>0</v>
          </cell>
          <cell r="V50">
            <v>0</v>
          </cell>
          <cell r="W50">
            <v>0</v>
          </cell>
          <cell r="X50">
            <v>0</v>
          </cell>
          <cell r="Y50">
            <v>0</v>
          </cell>
          <cell r="Z50">
            <v>0</v>
          </cell>
          <cell r="AA50">
            <v>0</v>
          </cell>
          <cell r="AB50">
            <v>0</v>
          </cell>
          <cell r="AC50">
            <v>0</v>
          </cell>
          <cell r="AD50">
            <v>0</v>
          </cell>
          <cell r="AE50">
            <v>0</v>
          </cell>
          <cell r="AF50">
            <v>0</v>
          </cell>
          <cell r="AG50">
            <v>0</v>
          </cell>
          <cell r="AH50">
            <v>1</v>
          </cell>
          <cell r="AI50">
            <v>2</v>
          </cell>
          <cell r="AJ50">
            <v>245</v>
          </cell>
          <cell r="AK50">
            <v>27</v>
          </cell>
          <cell r="AL50">
            <v>0</v>
          </cell>
          <cell r="AM50">
            <v>3</v>
          </cell>
          <cell r="AN50">
            <v>0</v>
          </cell>
          <cell r="AO50">
            <v>18</v>
          </cell>
          <cell r="AP50">
            <v>0</v>
          </cell>
          <cell r="AQ50">
            <v>0</v>
          </cell>
          <cell r="AR50">
            <v>0</v>
          </cell>
          <cell r="AS50">
            <v>0</v>
          </cell>
          <cell r="AT50">
            <v>0</v>
          </cell>
          <cell r="AU50">
            <v>0</v>
          </cell>
          <cell r="AV50">
            <v>0</v>
          </cell>
          <cell r="AW50">
            <v>14</v>
          </cell>
          <cell r="AX50">
            <v>2</v>
          </cell>
          <cell r="AY50">
            <v>1</v>
          </cell>
          <cell r="AZ50">
            <v>0</v>
          </cell>
          <cell r="BA50">
            <v>0</v>
          </cell>
          <cell r="BB50">
            <v>0</v>
          </cell>
          <cell r="BC50">
            <v>0</v>
          </cell>
          <cell r="BD50">
            <v>0</v>
          </cell>
          <cell r="BE50">
            <v>0</v>
          </cell>
          <cell r="BF50">
            <v>0</v>
          </cell>
          <cell r="BG50">
            <v>0</v>
          </cell>
          <cell r="BH50">
            <v>0</v>
          </cell>
          <cell r="BI50">
            <v>0</v>
          </cell>
          <cell r="BJ50">
            <v>22</v>
          </cell>
          <cell r="BK50">
            <v>8</v>
          </cell>
          <cell r="BL50">
            <v>0</v>
          </cell>
          <cell r="BM50">
            <v>0</v>
          </cell>
          <cell r="BN50">
            <v>0</v>
          </cell>
          <cell r="BO50">
            <v>0</v>
          </cell>
          <cell r="BP50">
            <v>0</v>
          </cell>
          <cell r="BQ50">
            <v>0</v>
          </cell>
          <cell r="BR50">
            <v>2</v>
          </cell>
          <cell r="BS50">
            <v>0</v>
          </cell>
          <cell r="BT50">
            <v>0</v>
          </cell>
          <cell r="BU50">
            <v>8</v>
          </cell>
          <cell r="BV50">
            <v>0</v>
          </cell>
          <cell r="BW50">
            <v>0</v>
          </cell>
          <cell r="BX50">
            <v>0</v>
          </cell>
          <cell r="BY50">
            <v>0</v>
          </cell>
          <cell r="BZ50">
            <v>0</v>
          </cell>
          <cell r="CA50">
            <v>0</v>
          </cell>
          <cell r="CB50">
            <v>0</v>
          </cell>
          <cell r="CC50">
            <v>0</v>
          </cell>
        </row>
        <row r="51">
          <cell r="A51" t="str">
            <v>No subtransmission transformer</v>
          </cell>
          <cell r="B51" t="str">
            <v>NTRFST</v>
          </cell>
          <cell r="C51">
            <v>2010</v>
          </cell>
          <cell r="D51">
            <v>21</v>
          </cell>
          <cell r="E51">
            <v>4</v>
          </cell>
          <cell r="F51">
            <v>20</v>
          </cell>
          <cell r="G51">
            <v>3</v>
          </cell>
          <cell r="H51">
            <v>0</v>
          </cell>
          <cell r="I51">
            <v>44</v>
          </cell>
          <cell r="J51">
            <v>0</v>
          </cell>
          <cell r="K51">
            <v>0</v>
          </cell>
          <cell r="L51">
            <v>6</v>
          </cell>
          <cell r="M51">
            <v>0</v>
          </cell>
          <cell r="N51">
            <v>20</v>
          </cell>
          <cell r="O51">
            <v>4</v>
          </cell>
          <cell r="P51">
            <v>14</v>
          </cell>
          <cell r="Q51">
            <v>1</v>
          </cell>
          <cell r="R51">
            <v>0</v>
          </cell>
          <cell r="S51">
            <v>126</v>
          </cell>
          <cell r="T51">
            <v>12</v>
          </cell>
          <cell r="U51">
            <v>10</v>
          </cell>
          <cell r="V51">
            <v>0</v>
          </cell>
          <cell r="W51">
            <v>4</v>
          </cell>
          <cell r="X51">
            <v>4</v>
          </cell>
          <cell r="Y51">
            <v>0</v>
          </cell>
          <cell r="Z51">
            <v>45</v>
          </cell>
          <cell r="AA51">
            <v>0</v>
          </cell>
          <cell r="AB51">
            <v>2</v>
          </cell>
          <cell r="AC51">
            <v>5</v>
          </cell>
          <cell r="AD51">
            <v>12</v>
          </cell>
          <cell r="AE51">
            <v>0</v>
          </cell>
          <cell r="AF51">
            <v>7</v>
          </cell>
          <cell r="AG51">
            <v>0</v>
          </cell>
          <cell r="AH51">
            <v>3</v>
          </cell>
          <cell r="AI51">
            <v>18</v>
          </cell>
          <cell r="AJ51">
            <v>1470</v>
          </cell>
          <cell r="AK51">
            <v>143</v>
          </cell>
          <cell r="AL51">
            <v>17</v>
          </cell>
          <cell r="AM51">
            <v>0</v>
          </cell>
          <cell r="AN51">
            <v>37</v>
          </cell>
          <cell r="AO51">
            <v>7</v>
          </cell>
          <cell r="AP51">
            <v>7</v>
          </cell>
          <cell r="AQ51">
            <v>7</v>
          </cell>
          <cell r="AR51">
            <v>15140</v>
          </cell>
          <cell r="AS51">
            <v>5</v>
          </cell>
          <cell r="AT51">
            <v>6</v>
          </cell>
          <cell r="AU51">
            <v>0</v>
          </cell>
          <cell r="AV51">
            <v>16</v>
          </cell>
          <cell r="AW51">
            <v>0</v>
          </cell>
          <cell r="AX51">
            <v>29</v>
          </cell>
          <cell r="AY51">
            <v>12</v>
          </cell>
          <cell r="AZ51">
            <v>22</v>
          </cell>
          <cell r="BA51">
            <v>0</v>
          </cell>
          <cell r="BB51">
            <v>38</v>
          </cell>
          <cell r="BC51">
            <v>0</v>
          </cell>
          <cell r="BD51">
            <v>0</v>
          </cell>
          <cell r="BE51">
            <v>16</v>
          </cell>
          <cell r="BF51">
            <v>14</v>
          </cell>
          <cell r="BG51">
            <v>5</v>
          </cell>
          <cell r="BH51">
            <v>37</v>
          </cell>
          <cell r="BI51">
            <v>7</v>
          </cell>
          <cell r="BJ51">
            <v>62</v>
          </cell>
          <cell r="BK51">
            <v>34</v>
          </cell>
          <cell r="BL51">
            <v>5</v>
          </cell>
          <cell r="BM51">
            <v>9</v>
          </cell>
          <cell r="BN51">
            <v>0</v>
          </cell>
          <cell r="BO51">
            <v>0</v>
          </cell>
          <cell r="BP51">
            <v>29</v>
          </cell>
          <cell r="BQ51">
            <v>3</v>
          </cell>
          <cell r="BR51">
            <v>0</v>
          </cell>
          <cell r="BS51">
            <v>65</v>
          </cell>
          <cell r="BT51">
            <v>5</v>
          </cell>
          <cell r="BU51">
            <v>4</v>
          </cell>
          <cell r="BV51">
            <v>609</v>
          </cell>
          <cell r="BW51">
            <v>6</v>
          </cell>
          <cell r="BX51">
            <v>4</v>
          </cell>
          <cell r="BY51">
            <v>1</v>
          </cell>
          <cell r="BZ51">
            <v>27</v>
          </cell>
          <cell r="CA51">
            <v>29</v>
          </cell>
          <cell r="CB51">
            <v>0</v>
          </cell>
          <cell r="CC51">
            <v>8</v>
          </cell>
        </row>
        <row r="52">
          <cell r="A52" t="str">
            <v>No distribution transformers</v>
          </cell>
          <cell r="B52" t="str">
            <v>NTRFD</v>
          </cell>
          <cell r="C52">
            <v>2010</v>
          </cell>
          <cell r="D52">
            <v>4788</v>
          </cell>
          <cell r="E52">
            <v>324</v>
          </cell>
          <cell r="F52">
            <v>5377</v>
          </cell>
          <cell r="G52">
            <v>3300</v>
          </cell>
          <cell r="H52">
            <v>3340</v>
          </cell>
          <cell r="I52">
            <v>8325</v>
          </cell>
          <cell r="J52">
            <v>7479</v>
          </cell>
          <cell r="K52">
            <v>2354</v>
          </cell>
          <cell r="L52">
            <v>836</v>
          </cell>
          <cell r="M52">
            <v>1</v>
          </cell>
          <cell r="N52">
            <v>3858</v>
          </cell>
          <cell r="O52">
            <v>239</v>
          </cell>
          <cell r="P52">
            <v>2149</v>
          </cell>
          <cell r="Q52">
            <v>293</v>
          </cell>
          <cell r="R52">
            <v>1556</v>
          </cell>
          <cell r="S52">
            <v>25237</v>
          </cell>
          <cell r="T52">
            <v>8146</v>
          </cell>
          <cell r="U52">
            <v>1563</v>
          </cell>
          <cell r="V52">
            <v>5</v>
          </cell>
          <cell r="W52">
            <v>3074</v>
          </cell>
          <cell r="X52">
            <v>2445</v>
          </cell>
          <cell r="Y52">
            <v>804</v>
          </cell>
          <cell r="Z52">
            <v>5605</v>
          </cell>
          <cell r="AA52">
            <v>1420</v>
          </cell>
          <cell r="AB52">
            <v>5640</v>
          </cell>
          <cell r="AC52">
            <v>7127</v>
          </cell>
          <cell r="AD52">
            <v>3738</v>
          </cell>
          <cell r="AE52">
            <v>60</v>
          </cell>
          <cell r="AF52">
            <v>46</v>
          </cell>
          <cell r="AG52">
            <v>180</v>
          </cell>
          <cell r="AH52">
            <v>745</v>
          </cell>
          <cell r="AI52">
            <v>15511</v>
          </cell>
          <cell r="AJ52">
            <v>97</v>
          </cell>
          <cell r="AK52">
            <v>42516</v>
          </cell>
          <cell r="AL52">
            <v>3281</v>
          </cell>
          <cell r="AM52">
            <v>688</v>
          </cell>
          <cell r="AN52">
            <v>0</v>
          </cell>
          <cell r="AO52">
            <v>10316</v>
          </cell>
          <cell r="AP52">
            <v>980</v>
          </cell>
          <cell r="AQ52">
            <v>2137</v>
          </cell>
          <cell r="AR52">
            <v>54</v>
          </cell>
          <cell r="AS52">
            <v>1268</v>
          </cell>
          <cell r="AT52">
            <v>1235</v>
          </cell>
          <cell r="AU52">
            <v>4987</v>
          </cell>
          <cell r="AV52">
            <v>4123</v>
          </cell>
          <cell r="AW52">
            <v>9431</v>
          </cell>
          <cell r="AX52">
            <v>1738</v>
          </cell>
          <cell r="AY52">
            <v>4508</v>
          </cell>
          <cell r="AZ52">
            <v>3950</v>
          </cell>
          <cell r="BA52">
            <v>0</v>
          </cell>
          <cell r="BB52">
            <v>8259</v>
          </cell>
          <cell r="BC52">
            <v>1407</v>
          </cell>
          <cell r="BD52">
            <v>1797</v>
          </cell>
          <cell r="BE52">
            <v>6397</v>
          </cell>
          <cell r="BF52">
            <v>1592</v>
          </cell>
          <cell r="BG52">
            <v>687</v>
          </cell>
          <cell r="BH52">
            <v>3858</v>
          </cell>
          <cell r="BI52">
            <v>2057</v>
          </cell>
          <cell r="BJ52">
            <v>40878</v>
          </cell>
          <cell r="BK52">
            <v>6056</v>
          </cell>
          <cell r="BL52">
            <v>645</v>
          </cell>
          <cell r="BM52">
            <v>974</v>
          </cell>
          <cell r="BN52">
            <v>0</v>
          </cell>
          <cell r="BO52">
            <v>1385</v>
          </cell>
          <cell r="BP52">
            <v>7096</v>
          </cell>
          <cell r="BQ52">
            <v>850</v>
          </cell>
          <cell r="BR52">
            <v>60416</v>
          </cell>
          <cell r="BS52">
            <v>16934</v>
          </cell>
          <cell r="BT52">
            <v>1492</v>
          </cell>
          <cell r="BU52">
            <v>17</v>
          </cell>
          <cell r="BV52">
            <v>1969</v>
          </cell>
          <cell r="BW52">
            <v>676</v>
          </cell>
          <cell r="BX52">
            <v>441</v>
          </cell>
          <cell r="BY52">
            <v>240</v>
          </cell>
          <cell r="BZ52">
            <v>2994</v>
          </cell>
          <cell r="CA52">
            <v>5396</v>
          </cell>
          <cell r="CB52">
            <v>1543</v>
          </cell>
          <cell r="CC52">
            <v>775</v>
          </cell>
        </row>
        <row r="53">
          <cell r="A53" t="str">
            <v>Utility average load factor</v>
          </cell>
          <cell r="B53" t="str">
            <v>LF</v>
          </cell>
          <cell r="C53">
            <v>2010</v>
          </cell>
          <cell r="D53">
            <v>77</v>
          </cell>
          <cell r="E53">
            <v>72</v>
          </cell>
          <cell r="F53">
            <v>89</v>
          </cell>
          <cell r="G53">
            <v>0</v>
          </cell>
          <cell r="H53">
            <v>70</v>
          </cell>
          <cell r="I53">
            <v>70</v>
          </cell>
          <cell r="J53">
            <v>71</v>
          </cell>
          <cell r="K53">
            <v>75</v>
          </cell>
          <cell r="L53">
            <v>69</v>
          </cell>
          <cell r="M53">
            <v>73</v>
          </cell>
          <cell r="N53">
            <v>71</v>
          </cell>
          <cell r="O53">
            <v>71</v>
          </cell>
          <cell r="P53">
            <v>77</v>
          </cell>
          <cell r="Q53">
            <v>0</v>
          </cell>
          <cell r="R53">
            <v>0</v>
          </cell>
          <cell r="S53">
            <v>0</v>
          </cell>
          <cell r="T53">
            <v>57</v>
          </cell>
          <cell r="U53">
            <v>72</v>
          </cell>
          <cell r="V53">
            <v>69</v>
          </cell>
          <cell r="W53">
            <v>66</v>
          </cell>
          <cell r="X53">
            <v>89</v>
          </cell>
          <cell r="Y53">
            <v>72</v>
          </cell>
          <cell r="Z53">
            <v>73</v>
          </cell>
          <cell r="AA53">
            <v>89</v>
          </cell>
          <cell r="AB53">
            <v>75</v>
          </cell>
          <cell r="AC53">
            <v>61</v>
          </cell>
          <cell r="AD53">
            <v>92</v>
          </cell>
          <cell r="AE53">
            <v>67</v>
          </cell>
          <cell r="AF53">
            <v>75</v>
          </cell>
          <cell r="AG53">
            <v>68</v>
          </cell>
          <cell r="AH53">
            <v>84</v>
          </cell>
          <cell r="AI53">
            <v>72</v>
          </cell>
          <cell r="AJ53">
            <v>78</v>
          </cell>
          <cell r="AK53">
            <v>71</v>
          </cell>
          <cell r="AL53">
            <v>54</v>
          </cell>
          <cell r="AM53">
            <v>0</v>
          </cell>
          <cell r="AN53">
            <v>90</v>
          </cell>
          <cell r="AO53">
            <v>70</v>
          </cell>
          <cell r="AP53">
            <v>73</v>
          </cell>
          <cell r="AQ53">
            <v>72</v>
          </cell>
          <cell r="AR53">
            <v>72</v>
          </cell>
          <cell r="AS53">
            <v>73</v>
          </cell>
          <cell r="AT53">
            <v>70</v>
          </cell>
          <cell r="AU53">
            <v>58</v>
          </cell>
          <cell r="AV53">
            <v>65</v>
          </cell>
          <cell r="AW53">
            <v>0</v>
          </cell>
          <cell r="AX53">
            <v>70</v>
          </cell>
          <cell r="AY53">
            <v>76</v>
          </cell>
          <cell r="AZ53">
            <v>74</v>
          </cell>
          <cell r="BA53">
            <v>69</v>
          </cell>
          <cell r="BB53">
            <v>68</v>
          </cell>
          <cell r="BC53">
            <v>72</v>
          </cell>
          <cell r="BD53">
            <v>72</v>
          </cell>
          <cell r="BE53">
            <v>59</v>
          </cell>
          <cell r="BF53">
            <v>77</v>
          </cell>
          <cell r="BG53">
            <v>70185</v>
          </cell>
          <cell r="BH53">
            <v>71</v>
          </cell>
          <cell r="BI53">
            <v>74</v>
          </cell>
          <cell r="BJ53">
            <v>0</v>
          </cell>
          <cell r="BK53">
            <v>75</v>
          </cell>
          <cell r="BL53">
            <v>69</v>
          </cell>
          <cell r="BM53">
            <v>0</v>
          </cell>
          <cell r="BN53">
            <v>8</v>
          </cell>
          <cell r="BO53">
            <v>56</v>
          </cell>
          <cell r="BP53">
            <v>75</v>
          </cell>
          <cell r="BQ53">
            <v>63</v>
          </cell>
          <cell r="BR53">
            <v>73</v>
          </cell>
          <cell r="BS53">
            <v>73</v>
          </cell>
          <cell r="BT53">
            <v>67</v>
          </cell>
          <cell r="BU53">
            <v>71</v>
          </cell>
          <cell r="BV53">
            <v>64</v>
          </cell>
          <cell r="BW53">
            <v>87</v>
          </cell>
          <cell r="BX53">
            <v>63</v>
          </cell>
          <cell r="BY53">
            <v>71</v>
          </cell>
          <cell r="BZ53">
            <v>71</v>
          </cell>
          <cell r="CA53">
            <v>68</v>
          </cell>
          <cell r="CB53">
            <v>72</v>
          </cell>
          <cell r="CC53">
            <v>87</v>
          </cell>
        </row>
      </sheetData>
      <sheetData sheetId="25">
        <row r="1">
          <cell r="A1" t="str">
            <v>Distributor Data for Year ended Dec 31st, 2009</v>
          </cell>
          <cell r="B1">
            <v>0</v>
          </cell>
          <cell r="C1">
            <v>0</v>
          </cell>
          <cell r="D1" t="str">
            <v>Algoma Power Inc.</v>
          </cell>
          <cell r="E1" t="str">
            <v>Atikokan Hydro Inc.</v>
          </cell>
          <cell r="F1" t="str">
            <v>Bluewater Power Distribution Corporation</v>
          </cell>
          <cell r="G1" t="str">
            <v>Brant County Power Inc.</v>
          </cell>
          <cell r="H1" t="str">
            <v>Brantford Power Inc.</v>
          </cell>
          <cell r="I1" t="str">
            <v>Burlington Hydro Inc.</v>
          </cell>
          <cell r="J1" t="str">
            <v>Cambridge and North Dumfries Hydro Inc.</v>
          </cell>
          <cell r="K1" t="str">
            <v>Fort Erie (CNP)</v>
          </cell>
          <cell r="L1" t="str">
            <v>Centre Wellington Hydro Ltd.</v>
          </cell>
          <cell r="M1" t="str">
            <v>Chapleau Public Utilities Corporation</v>
          </cell>
          <cell r="N1" t="str">
            <v>Chatham-Kent Hydro Inc.</v>
          </cell>
          <cell r="O1" t="str">
            <v>Clinton Power Corporation</v>
          </cell>
          <cell r="P1" t="str">
            <v>COLLUS Power Corp.</v>
          </cell>
          <cell r="Q1" t="str">
            <v>Cooperative Hydro Embrun Inc.</v>
          </cell>
          <cell r="R1" t="str">
            <v>E.L.K. Energy Inc.</v>
          </cell>
          <cell r="S1" t="str">
            <v>Enersource Hydro Mississauga Inc.</v>
          </cell>
          <cell r="T1" t="str">
            <v>EnWin Utilities Ltd.</v>
          </cell>
          <cell r="U1" t="str">
            <v>Erie Thames Powerlines Corporation</v>
          </cell>
          <cell r="V1" t="str">
            <v>Espanola Regional Hydro Distribution Corporation</v>
          </cell>
          <cell r="W1" t="str">
            <v>Essex Powerlines Corporation</v>
          </cell>
          <cell r="X1" t="str">
            <v>Festival Hydro Inc.</v>
          </cell>
          <cell r="Y1" t="str">
            <v>Fort Frances Power Corporation</v>
          </cell>
          <cell r="Z1" t="str">
            <v>Greater Sudbury Hydro Inc.</v>
          </cell>
          <cell r="AA1" t="str">
            <v>Grimsby Power Incorporated</v>
          </cell>
          <cell r="AB1" t="str">
            <v>Guelph Hydro Electric Systems Inc.</v>
          </cell>
          <cell r="AC1" t="str">
            <v>Haldimand County Hydro Inc.</v>
          </cell>
          <cell r="AD1" t="str">
            <v>Halton Hills Hydro Inc.</v>
          </cell>
          <cell r="AE1" t="str">
            <v>Hearst Power Distribution Company Limited</v>
          </cell>
          <cell r="AF1" t="str">
            <v>Horizon Utilities Corporation</v>
          </cell>
          <cell r="AG1" t="str">
            <v>Hydro 2000 Inc.</v>
          </cell>
          <cell r="AH1" t="str">
            <v>Hydro Hawkesbury Inc.</v>
          </cell>
          <cell r="AI1" t="str">
            <v>Hydro One Brampton Networks Inc.</v>
          </cell>
          <cell r="AJ1" t="str">
            <v>Hydro One Networks Inc.</v>
          </cell>
          <cell r="AK1" t="str">
            <v>Hydro Ottawa Limited</v>
          </cell>
          <cell r="AL1" t="str">
            <v>Innisfil Hydro Distribution Systems Limited</v>
          </cell>
          <cell r="AM1" t="str">
            <v>Kenora Hydro Electric Corporation Ltd.</v>
          </cell>
          <cell r="AN1" t="str">
            <v>Kingston Hydro Corporation</v>
          </cell>
          <cell r="AO1" t="str">
            <v>Kitchener-Wilmot Hydro Inc.</v>
          </cell>
          <cell r="AP1" t="str">
            <v>Lakefront Utilities Inc.</v>
          </cell>
          <cell r="AQ1" t="str">
            <v>Lakeland Power Distribution Ltd.</v>
          </cell>
          <cell r="AR1" t="str">
            <v>London Hydro Inc.</v>
          </cell>
          <cell r="AS1" t="str">
            <v>Middlesex Power Distribution Corporation</v>
          </cell>
          <cell r="AT1" t="str">
            <v>Midland Power Utility Corporation</v>
          </cell>
          <cell r="AU1" t="str">
            <v>Milton Hydro Distribution Inc.</v>
          </cell>
          <cell r="AV1" t="str">
            <v>Newmarket - Tay Power Distribution Ltd.</v>
          </cell>
          <cell r="AW1" t="str">
            <v>Niagara Peninsula Energy Inc.</v>
          </cell>
          <cell r="AX1" t="str">
            <v>Niagara-on-the-Lake Hydro Inc.</v>
          </cell>
          <cell r="AY1" t="str">
            <v>Norfolk Power Distribution Inc.</v>
          </cell>
          <cell r="AZ1" t="str">
            <v>North Bay Hydro Distribution Limited</v>
          </cell>
          <cell r="BA1" t="str">
            <v>Northern Ontario Wires Inc.</v>
          </cell>
          <cell r="BB1" t="str">
            <v>Oakville Hydro Electricity Distribution Inc.</v>
          </cell>
          <cell r="BC1" t="str">
            <v>Orangeville Hydro Limited</v>
          </cell>
          <cell r="BD1" t="str">
            <v>Orillia Power Distribution Corporation</v>
          </cell>
          <cell r="BE1" t="str">
            <v>Oshawa PUC Networks Inc.</v>
          </cell>
          <cell r="BF1" t="str">
            <v>Ottawa River Power Corporation</v>
          </cell>
          <cell r="BG1" t="str">
            <v>Parry Sound Power Corporation</v>
          </cell>
          <cell r="BH1" t="str">
            <v>Peterborough Distribution Incorporated</v>
          </cell>
          <cell r="BI1" t="str">
            <v>Port Colborne (CNP)</v>
          </cell>
          <cell r="BJ1" t="str">
            <v>PowerStream Inc.</v>
          </cell>
          <cell r="BK1" t="str">
            <v>PUC Distribution Inc.</v>
          </cell>
          <cell r="BL1" t="str">
            <v>Renfrew Hydro Inc.</v>
          </cell>
          <cell r="BM1" t="str">
            <v>Rideau St. Lawrence Distribution Inc.</v>
          </cell>
          <cell r="BN1" t="str">
            <v>Sioux Lookout Hydro Inc.</v>
          </cell>
          <cell r="BO1" t="str">
            <v>St. Thomas Energy Inc.</v>
          </cell>
          <cell r="BP1" t="str">
            <v>Thunder Bay Hydro Electricity Distribution Inc.</v>
          </cell>
          <cell r="BQ1" t="str">
            <v>Tillsonburg Hydro Inc.</v>
          </cell>
          <cell r="BR1" t="str">
            <v>Toronto Hydro-Electric System Limited</v>
          </cell>
          <cell r="BS1" t="str">
            <v>Veridian Connections Inc.</v>
          </cell>
          <cell r="BT1" t="str">
            <v>Wasaga Distribution Inc.</v>
          </cell>
          <cell r="BU1" t="str">
            <v>Waterloo North Hydro Inc.</v>
          </cell>
          <cell r="BV1" t="str">
            <v>Welland Hydro-Electric System Corp.</v>
          </cell>
          <cell r="BW1" t="str">
            <v>Wellington North Power Inc.</v>
          </cell>
          <cell r="BX1" t="str">
            <v>West Coast Huron Energy Inc.</v>
          </cell>
          <cell r="BY1" t="str">
            <v>West Perth Power Inc.</v>
          </cell>
          <cell r="BZ1" t="str">
            <v>Westario Power Inc.</v>
          </cell>
          <cell r="CA1" t="str">
            <v>Whitby Hydro Electric Corporation</v>
          </cell>
          <cell r="CB1" t="str">
            <v>Woodstock Hydro Services Inc.</v>
          </cell>
          <cell r="CC1" t="str">
            <v>Eastern Ontario Power Inc.</v>
          </cell>
        </row>
        <row r="2">
          <cell r="A2" t="str">
            <v>PEG Variables</v>
          </cell>
          <cell r="B2" t="str">
            <v>Name</v>
          </cell>
          <cell r="C2" t="str">
            <v>Year</v>
          </cell>
          <cell r="D2">
            <v>0</v>
          </cell>
          <cell r="E2">
            <v>0</v>
          </cell>
          <cell r="F2">
            <v>0</v>
          </cell>
          <cell r="G2">
            <v>0</v>
          </cell>
          <cell r="H2">
            <v>0</v>
          </cell>
          <cell r="I2">
            <v>0</v>
          </cell>
          <cell r="J2">
            <v>0</v>
          </cell>
          <cell r="K2">
            <v>0</v>
          </cell>
          <cell r="L2">
            <v>0</v>
          </cell>
          <cell r="M2">
            <v>0</v>
          </cell>
          <cell r="N2">
            <v>0</v>
          </cell>
          <cell r="O2">
            <v>0</v>
          </cell>
          <cell r="P2">
            <v>0</v>
          </cell>
          <cell r="Q2">
            <v>0</v>
          </cell>
          <cell r="R2">
            <v>0</v>
          </cell>
          <cell r="S2">
            <v>0</v>
          </cell>
          <cell r="T2">
            <v>0</v>
          </cell>
          <cell r="U2">
            <v>0</v>
          </cell>
          <cell r="V2">
            <v>0</v>
          </cell>
          <cell r="W2">
            <v>0</v>
          </cell>
          <cell r="X2">
            <v>0</v>
          </cell>
          <cell r="Y2">
            <v>0</v>
          </cell>
          <cell r="Z2">
            <v>0</v>
          </cell>
          <cell r="AA2">
            <v>0</v>
          </cell>
          <cell r="AB2">
            <v>0</v>
          </cell>
          <cell r="AC2">
            <v>0</v>
          </cell>
          <cell r="AD2">
            <v>0</v>
          </cell>
          <cell r="AE2">
            <v>0</v>
          </cell>
          <cell r="AF2">
            <v>0</v>
          </cell>
          <cell r="AG2">
            <v>0</v>
          </cell>
          <cell r="AH2">
            <v>0</v>
          </cell>
          <cell r="AI2">
            <v>0</v>
          </cell>
          <cell r="AJ2">
            <v>0</v>
          </cell>
          <cell r="AK2">
            <v>0</v>
          </cell>
          <cell r="AL2">
            <v>0</v>
          </cell>
          <cell r="AM2">
            <v>0</v>
          </cell>
          <cell r="AN2">
            <v>0</v>
          </cell>
          <cell r="AO2">
            <v>0</v>
          </cell>
          <cell r="AP2">
            <v>0</v>
          </cell>
          <cell r="AQ2">
            <v>0</v>
          </cell>
          <cell r="AR2">
            <v>0</v>
          </cell>
          <cell r="AS2">
            <v>0</v>
          </cell>
          <cell r="AT2">
            <v>0</v>
          </cell>
          <cell r="AU2">
            <v>0</v>
          </cell>
          <cell r="AV2">
            <v>0</v>
          </cell>
          <cell r="AW2">
            <v>0</v>
          </cell>
          <cell r="AX2">
            <v>0</v>
          </cell>
          <cell r="AY2">
            <v>0</v>
          </cell>
          <cell r="AZ2">
            <v>0</v>
          </cell>
          <cell r="BA2">
            <v>0</v>
          </cell>
          <cell r="BB2">
            <v>0</v>
          </cell>
          <cell r="BC2">
            <v>0</v>
          </cell>
          <cell r="BD2">
            <v>0</v>
          </cell>
          <cell r="BE2">
            <v>0</v>
          </cell>
          <cell r="BF2">
            <v>0</v>
          </cell>
          <cell r="BG2">
            <v>0</v>
          </cell>
          <cell r="BH2">
            <v>0</v>
          </cell>
          <cell r="BI2">
            <v>0</v>
          </cell>
          <cell r="BJ2">
            <v>0</v>
          </cell>
          <cell r="BK2">
            <v>0</v>
          </cell>
          <cell r="BL2">
            <v>0</v>
          </cell>
          <cell r="BM2">
            <v>0</v>
          </cell>
          <cell r="BN2">
            <v>0</v>
          </cell>
          <cell r="BO2">
            <v>0</v>
          </cell>
          <cell r="BP2">
            <v>0</v>
          </cell>
          <cell r="BQ2">
            <v>0</v>
          </cell>
          <cell r="BR2">
            <v>0</v>
          </cell>
          <cell r="BS2">
            <v>0</v>
          </cell>
          <cell r="BT2">
            <v>0</v>
          </cell>
          <cell r="BU2">
            <v>0</v>
          </cell>
          <cell r="BV2">
            <v>0</v>
          </cell>
          <cell r="BW2">
            <v>0</v>
          </cell>
          <cell r="BX2">
            <v>0</v>
          </cell>
          <cell r="BY2">
            <v>0</v>
          </cell>
          <cell r="BZ2">
            <v>0</v>
          </cell>
          <cell r="CA2">
            <v>0</v>
          </cell>
          <cell r="CB2">
            <v>0</v>
          </cell>
          <cell r="CC2">
            <v>0</v>
          </cell>
        </row>
        <row r="3">
          <cell r="C3">
            <v>0</v>
          </cell>
        </row>
        <row r="4">
          <cell r="A4" t="str">
            <v>Total Plant in Service</v>
          </cell>
          <cell r="B4" t="str">
            <v>PTOT</v>
          </cell>
          <cell r="C4">
            <v>2009</v>
          </cell>
          <cell r="D4">
            <v>106402682.92999998</v>
          </cell>
          <cell r="E4">
            <v>4804895.3999999994</v>
          </cell>
          <cell r="F4">
            <v>98989479</v>
          </cell>
          <cell r="G4">
            <v>25711311</v>
          </cell>
          <cell r="H4">
            <v>86540522.419999987</v>
          </cell>
          <cell r="I4">
            <v>217490576.91999996</v>
          </cell>
          <cell r="J4">
            <v>182144958</v>
          </cell>
          <cell r="K4">
            <v>83743116.959999993</v>
          </cell>
          <cell r="L4">
            <v>16577266.909999998</v>
          </cell>
          <cell r="M4">
            <v>2233374.36</v>
          </cell>
          <cell r="N4">
            <v>79747849.899999991</v>
          </cell>
          <cell r="O4">
            <v>1784232.37</v>
          </cell>
          <cell r="P4">
            <v>34119632.689999998</v>
          </cell>
          <cell r="Q4">
            <v>3262563.9400000004</v>
          </cell>
          <cell r="R4">
            <v>26077424.750000004</v>
          </cell>
          <cell r="S4">
            <v>898904168</v>
          </cell>
          <cell r="T4">
            <v>291666769.05000001</v>
          </cell>
          <cell r="U4">
            <v>27622739.760000002</v>
          </cell>
          <cell r="V4">
            <v>6527250.9100000001</v>
          </cell>
          <cell r="W4">
            <v>54000481.93</v>
          </cell>
          <cell r="X4">
            <v>77219501</v>
          </cell>
          <cell r="Y4">
            <v>10110277.949999999</v>
          </cell>
          <cell r="Z4">
            <v>174014078.35999998</v>
          </cell>
          <cell r="AA4">
            <v>27924244.559999999</v>
          </cell>
          <cell r="AB4">
            <v>171974671.66</v>
          </cell>
          <cell r="AC4">
            <v>57987908.469999999</v>
          </cell>
          <cell r="AD4">
            <v>49899175</v>
          </cell>
          <cell r="AE4">
            <v>3803516.9199999995</v>
          </cell>
          <cell r="AF4">
            <v>631868128.26000011</v>
          </cell>
          <cell r="AG4">
            <v>953864.31</v>
          </cell>
          <cell r="AH4">
            <v>3470744.25</v>
          </cell>
          <cell r="AI4">
            <v>559017613</v>
          </cell>
          <cell r="AJ4">
            <v>6562586715.0600014</v>
          </cell>
          <cell r="AK4">
            <v>1066500466.49</v>
          </cell>
          <cell r="AL4">
            <v>50813740.88000001</v>
          </cell>
          <cell r="AM4">
            <v>13631814.939999998</v>
          </cell>
          <cell r="AN4">
            <v>43374966</v>
          </cell>
          <cell r="AO4">
            <v>296753372.77999997</v>
          </cell>
          <cell r="AP4">
            <v>18758365.459999997</v>
          </cell>
          <cell r="AQ4">
            <v>25535120.390000004</v>
          </cell>
          <cell r="AR4">
            <v>381431953.15000004</v>
          </cell>
          <cell r="AS4">
            <v>19447752.809999995</v>
          </cell>
          <cell r="AT4">
            <v>20089032.269999996</v>
          </cell>
          <cell r="AU4">
            <v>121072021.45</v>
          </cell>
          <cell r="AV4">
            <v>123344222.34</v>
          </cell>
          <cell r="AW4">
            <v>199303040.75999999</v>
          </cell>
          <cell r="AX4">
            <v>43782615.129999995</v>
          </cell>
          <cell r="AY4">
            <v>87198126.669999987</v>
          </cell>
          <cell r="AZ4">
            <v>86791043.23999998</v>
          </cell>
          <cell r="BA4">
            <v>6751833.0199999996</v>
          </cell>
          <cell r="BB4">
            <v>215332746.50000003</v>
          </cell>
          <cell r="BC4">
            <v>32718887.780000005</v>
          </cell>
          <cell r="BD4">
            <v>33741882.809999995</v>
          </cell>
          <cell r="BE4">
            <v>155613048.73000002</v>
          </cell>
          <cell r="BF4">
            <v>24886423.09</v>
          </cell>
          <cell r="BG4">
            <v>11343589.26</v>
          </cell>
          <cell r="BH4">
            <v>79263289.749999985</v>
          </cell>
          <cell r="BI4">
            <v>14367512.009999998</v>
          </cell>
          <cell r="BJ4">
            <v>1393928752</v>
          </cell>
          <cell r="BK4">
            <v>85207405.799999997</v>
          </cell>
          <cell r="BL4">
            <v>12178305.510000002</v>
          </cell>
          <cell r="BM4">
            <v>6120076.4900000002</v>
          </cell>
          <cell r="BN4">
            <v>7840546.0600000015</v>
          </cell>
          <cell r="BO4">
            <v>44756020.790000007</v>
          </cell>
          <cell r="BP4">
            <v>148972568.99999997</v>
          </cell>
          <cell r="BQ4">
            <v>16639617.4</v>
          </cell>
          <cell r="BR4">
            <v>4148150223.52</v>
          </cell>
          <cell r="BS4">
            <v>335591611</v>
          </cell>
          <cell r="BT4">
            <v>23274710.16</v>
          </cell>
          <cell r="BU4">
            <v>224271018</v>
          </cell>
          <cell r="BV4">
            <v>47706582</v>
          </cell>
          <cell r="BW4">
            <v>10413244.640000001</v>
          </cell>
          <cell r="BX4">
            <v>6536247</v>
          </cell>
          <cell r="BY4">
            <v>5075061.34</v>
          </cell>
          <cell r="BZ4">
            <v>48210554.640000008</v>
          </cell>
          <cell r="CA4">
            <v>149018387.27999997</v>
          </cell>
          <cell r="CB4">
            <v>39134817.820000008</v>
          </cell>
          <cell r="CC4">
            <v>0</v>
          </cell>
        </row>
        <row r="5">
          <cell r="A5" t="str">
            <v>Accumulated Amortization</v>
          </cell>
          <cell r="B5" t="str">
            <v>ACCDEP</v>
          </cell>
          <cell r="C5">
            <v>2009</v>
          </cell>
          <cell r="D5">
            <v>-44481601.130000003</v>
          </cell>
          <cell r="E5">
            <v>-2756093.09</v>
          </cell>
          <cell r="F5">
            <v>-43588545</v>
          </cell>
          <cell r="G5">
            <v>-8345415</v>
          </cell>
          <cell r="H5">
            <v>-23274722.41</v>
          </cell>
          <cell r="I5">
            <v>-114390672.12</v>
          </cell>
          <cell r="J5">
            <v>-84713702</v>
          </cell>
          <cell r="K5">
            <v>-32627360.039999999</v>
          </cell>
          <cell r="L5">
            <v>-8541456.1999999993</v>
          </cell>
          <cell r="M5">
            <v>-1386046.74</v>
          </cell>
          <cell r="N5">
            <v>-29005219.25</v>
          </cell>
          <cell r="O5">
            <v>-482033.18</v>
          </cell>
          <cell r="P5">
            <v>-13535483.52</v>
          </cell>
          <cell r="Q5">
            <v>-955777.12</v>
          </cell>
          <cell r="R5">
            <v>-13904673.85</v>
          </cell>
          <cell r="S5">
            <v>-416914977</v>
          </cell>
          <cell r="T5">
            <v>-110625592.67</v>
          </cell>
          <cell r="U5">
            <v>-6853982.9400000004</v>
          </cell>
          <cell r="V5">
            <v>-4456311.3899999997</v>
          </cell>
          <cell r="W5">
            <v>-14124638.890000001</v>
          </cell>
          <cell r="X5">
            <v>-41215068</v>
          </cell>
          <cell r="Y5">
            <v>-7200757.0999999996</v>
          </cell>
          <cell r="Z5">
            <v>-98197097.569999993</v>
          </cell>
          <cell r="AA5">
            <v>-12409113.029999999</v>
          </cell>
          <cell r="AB5">
            <v>-49740922.030000001</v>
          </cell>
          <cell r="AC5">
            <v>-20204612.049999997</v>
          </cell>
          <cell r="AD5">
            <v>-16360967</v>
          </cell>
          <cell r="AE5">
            <v>-2965512.85</v>
          </cell>
          <cell r="AF5">
            <v>-312468399.76999998</v>
          </cell>
          <cell r="AG5">
            <v>-374064.05</v>
          </cell>
          <cell r="AH5">
            <v>-1451310.55</v>
          </cell>
          <cell r="AI5">
            <v>-228617035</v>
          </cell>
          <cell r="AJ5">
            <v>-2616227620.5599999</v>
          </cell>
          <cell r="AK5">
            <v>-425915070.54000002</v>
          </cell>
          <cell r="AL5">
            <v>-25719209.039999999</v>
          </cell>
          <cell r="AM5">
            <v>-6318925.5499999998</v>
          </cell>
          <cell r="AN5">
            <v>-15873352</v>
          </cell>
          <cell r="AO5">
            <v>-127552269.91</v>
          </cell>
          <cell r="AP5">
            <v>-6903142.4100000001</v>
          </cell>
          <cell r="AQ5">
            <v>-8368002.7800000003</v>
          </cell>
          <cell r="AR5">
            <v>-168594993.84</v>
          </cell>
          <cell r="AS5">
            <v>-10346237.939999999</v>
          </cell>
          <cell r="AT5">
            <v>-10546691.18</v>
          </cell>
          <cell r="AU5">
            <v>-44074817.899999999</v>
          </cell>
          <cell r="AV5">
            <v>-55458126.369999997</v>
          </cell>
          <cell r="AW5">
            <v>-94711979.799999997</v>
          </cell>
          <cell r="AX5">
            <v>-18485599.91</v>
          </cell>
          <cell r="AY5">
            <v>-36317916.18</v>
          </cell>
          <cell r="AZ5">
            <v>-46271663.259999998</v>
          </cell>
          <cell r="BA5">
            <v>-3188722.9</v>
          </cell>
          <cell r="BB5">
            <v>-78668455.930000007</v>
          </cell>
          <cell r="BC5">
            <v>-15691593.1</v>
          </cell>
          <cell r="BD5">
            <v>-17556726.25</v>
          </cell>
          <cell r="BE5">
            <v>-78500104.129999995</v>
          </cell>
          <cell r="BF5">
            <v>-15633695.17</v>
          </cell>
          <cell r="BG5">
            <v>-6855301.0099999998</v>
          </cell>
          <cell r="BH5">
            <v>-26568256.75</v>
          </cell>
          <cell r="BI5">
            <v>-1683379.55</v>
          </cell>
          <cell r="BJ5">
            <v>-597964297</v>
          </cell>
          <cell r="BK5">
            <v>-46258843</v>
          </cell>
          <cell r="BL5">
            <v>-7819389.4000000004</v>
          </cell>
          <cell r="BM5">
            <v>-1643982.68</v>
          </cell>
          <cell r="BN5">
            <v>-2588353.38</v>
          </cell>
          <cell r="BO5">
            <v>-19274042.640000001</v>
          </cell>
          <cell r="BP5">
            <v>-79903058.560000002</v>
          </cell>
          <cell r="BQ5">
            <v>-8135671.8899999997</v>
          </cell>
          <cell r="BR5">
            <v>-2124641603.1700001</v>
          </cell>
          <cell r="BS5">
            <v>-171437346</v>
          </cell>
          <cell r="BT5">
            <v>-10771926.720000001</v>
          </cell>
          <cell r="BU5">
            <v>-97922615</v>
          </cell>
          <cell r="BV5">
            <v>-25262201</v>
          </cell>
          <cell r="BW5">
            <v>-5383107.1500000004</v>
          </cell>
          <cell r="BX5">
            <v>-2121710</v>
          </cell>
          <cell r="BY5">
            <v>-3020301.47</v>
          </cell>
          <cell r="BZ5">
            <v>-13741003.51</v>
          </cell>
          <cell r="CA5">
            <v>-64107823.539999999</v>
          </cell>
          <cell r="CB5">
            <v>-15214319.1</v>
          </cell>
          <cell r="CC5">
            <v>0</v>
          </cell>
        </row>
        <row r="6">
          <cell r="A6" t="str">
            <v>Amortization Expense</v>
          </cell>
          <cell r="C6">
            <v>0</v>
          </cell>
          <cell r="D6">
            <v>0</v>
          </cell>
          <cell r="E6">
            <v>0</v>
          </cell>
          <cell r="F6">
            <v>0</v>
          </cell>
          <cell r="G6">
            <v>0</v>
          </cell>
          <cell r="H6">
            <v>0</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v>
          </cell>
          <cell r="CC6">
            <v>0</v>
          </cell>
        </row>
        <row r="7">
          <cell r="A7" t="str">
            <v>Plant Additions</v>
          </cell>
          <cell r="B7" t="str">
            <v>PADD</v>
          </cell>
          <cell r="C7">
            <v>2009</v>
          </cell>
          <cell r="D7">
            <v>7425297.79</v>
          </cell>
          <cell r="E7">
            <v>183820</v>
          </cell>
          <cell r="F7">
            <v>5369353</v>
          </cell>
          <cell r="G7">
            <v>1617575</v>
          </cell>
          <cell r="H7">
            <v>5760419</v>
          </cell>
          <cell r="I7">
            <v>18080892.870000001</v>
          </cell>
          <cell r="J7">
            <v>0</v>
          </cell>
          <cell r="K7">
            <v>4304187.01</v>
          </cell>
          <cell r="L7">
            <v>731115.78</v>
          </cell>
          <cell r="M7">
            <v>8254.7900000000009</v>
          </cell>
          <cell r="N7">
            <v>4229823</v>
          </cell>
          <cell r="O7">
            <v>141600</v>
          </cell>
          <cell r="P7">
            <v>1170639.8999999999</v>
          </cell>
          <cell r="Q7">
            <v>99261</v>
          </cell>
          <cell r="R7">
            <v>569399.15</v>
          </cell>
          <cell r="S7">
            <v>55778638</v>
          </cell>
          <cell r="T7">
            <v>17255362</v>
          </cell>
          <cell r="U7">
            <v>1794153</v>
          </cell>
          <cell r="V7">
            <v>152061.29999999999</v>
          </cell>
          <cell r="W7">
            <v>2843642.87</v>
          </cell>
          <cell r="X7">
            <v>3819544</v>
          </cell>
          <cell r="Y7">
            <v>261955.3</v>
          </cell>
          <cell r="Z7">
            <v>8534635.7200000007</v>
          </cell>
          <cell r="AA7">
            <v>1359102.63</v>
          </cell>
          <cell r="AB7">
            <v>16474781.77</v>
          </cell>
          <cell r="AC7">
            <v>4888068</v>
          </cell>
          <cell r="AD7">
            <v>3366112.97</v>
          </cell>
          <cell r="AE7">
            <v>520048.74</v>
          </cell>
          <cell r="AF7">
            <v>44674968.369999997</v>
          </cell>
          <cell r="AG7">
            <v>109286.19</v>
          </cell>
          <cell r="AH7">
            <v>209225.89</v>
          </cell>
          <cell r="AI7">
            <v>32880858</v>
          </cell>
          <cell r="AJ7">
            <v>606200000</v>
          </cell>
          <cell r="AK7">
            <v>52507794</v>
          </cell>
          <cell r="AL7">
            <v>4312278</v>
          </cell>
          <cell r="AM7">
            <v>1531286</v>
          </cell>
          <cell r="AN7">
            <v>3641040</v>
          </cell>
          <cell r="AO7">
            <v>15259839.710000001</v>
          </cell>
          <cell r="AP7">
            <v>1210827.32</v>
          </cell>
          <cell r="AQ7">
            <v>1991348.31</v>
          </cell>
          <cell r="AR7">
            <v>26511233</v>
          </cell>
          <cell r="AS7">
            <v>1553746</v>
          </cell>
          <cell r="AT7">
            <v>2281088.4</v>
          </cell>
          <cell r="AU7">
            <v>7366783.0700000003</v>
          </cell>
          <cell r="AV7">
            <v>5920779</v>
          </cell>
          <cell r="AW7">
            <v>11997289.720000001</v>
          </cell>
          <cell r="AX7">
            <v>2505181.7000000002</v>
          </cell>
          <cell r="AY7">
            <v>9599769.0099999998</v>
          </cell>
          <cell r="AZ7">
            <v>7318512.5099999998</v>
          </cell>
          <cell r="BA7">
            <v>247069</v>
          </cell>
          <cell r="BB7">
            <v>19045132.629999999</v>
          </cell>
          <cell r="BC7">
            <v>1783450.36</v>
          </cell>
          <cell r="BD7">
            <v>1617709</v>
          </cell>
          <cell r="BE7">
            <v>6350924</v>
          </cell>
          <cell r="BF7">
            <v>1128076.25</v>
          </cell>
          <cell r="BG7">
            <v>491417.51</v>
          </cell>
          <cell r="BH7">
            <v>6804755</v>
          </cell>
          <cell r="BI7">
            <v>2906930</v>
          </cell>
          <cell r="BJ7">
            <v>63314708</v>
          </cell>
          <cell r="BK7">
            <v>5856346</v>
          </cell>
          <cell r="BL7">
            <v>633656</v>
          </cell>
          <cell r="BM7">
            <v>543809.79</v>
          </cell>
          <cell r="BN7">
            <v>387978.47</v>
          </cell>
          <cell r="BO7">
            <v>1266179.68</v>
          </cell>
          <cell r="BP7">
            <v>8516762</v>
          </cell>
          <cell r="BQ7">
            <v>1020825</v>
          </cell>
          <cell r="BR7">
            <v>261125162</v>
          </cell>
          <cell r="BS7">
            <v>30741373</v>
          </cell>
          <cell r="BT7">
            <v>2086187</v>
          </cell>
          <cell r="BU7">
            <v>17408533</v>
          </cell>
          <cell r="BV7">
            <v>2015222</v>
          </cell>
          <cell r="BW7">
            <v>414053.7</v>
          </cell>
          <cell r="BX7">
            <v>913116</v>
          </cell>
          <cell r="BY7">
            <v>570321.86</v>
          </cell>
          <cell r="BZ7">
            <v>3329535</v>
          </cell>
          <cell r="CA7">
            <v>5524972</v>
          </cell>
          <cell r="CB7">
            <v>4117713.67</v>
          </cell>
          <cell r="CC7">
            <v>887746.88</v>
          </cell>
        </row>
        <row r="8">
          <cell r="A8" t="str">
            <v>OM&amp;A Expense</v>
          </cell>
          <cell r="B8" t="str">
            <v>COMA</v>
          </cell>
          <cell r="C8">
            <v>2009</v>
          </cell>
          <cell r="D8">
            <v>8573686.379999999</v>
          </cell>
          <cell r="E8">
            <v>865062.42</v>
          </cell>
          <cell r="F8">
            <v>9822988</v>
          </cell>
          <cell r="G8">
            <v>4169574</v>
          </cell>
          <cell r="H8">
            <v>7448485.8500000006</v>
          </cell>
          <cell r="I8">
            <v>12936278.32</v>
          </cell>
          <cell r="J8">
            <v>9648851</v>
          </cell>
          <cell r="K8">
            <v>4639201.5999999996</v>
          </cell>
          <cell r="L8">
            <v>1675445.8699999999</v>
          </cell>
          <cell r="M8">
            <v>483671.37</v>
          </cell>
          <cell r="N8">
            <v>5369670.3700000001</v>
          </cell>
          <cell r="O8">
            <v>587931.16</v>
          </cell>
          <cell r="P8">
            <v>3832696.84</v>
          </cell>
          <cell r="Q8">
            <v>409001.89000000007</v>
          </cell>
          <cell r="R8">
            <v>2250714.77</v>
          </cell>
          <cell r="S8">
            <v>47890746</v>
          </cell>
          <cell r="T8">
            <v>19417835.399999999</v>
          </cell>
          <cell r="U8">
            <v>4306817.08</v>
          </cell>
          <cell r="V8">
            <v>1094953.1300000001</v>
          </cell>
          <cell r="W8">
            <v>5016386.2699999996</v>
          </cell>
          <cell r="X8">
            <v>3586186</v>
          </cell>
          <cell r="Y8">
            <v>1310033.75</v>
          </cell>
          <cell r="Z8">
            <v>11143531.409999998</v>
          </cell>
          <cell r="AA8">
            <v>1744090.7000000002</v>
          </cell>
          <cell r="AB8">
            <v>9222877.8499999996</v>
          </cell>
          <cell r="AC8">
            <v>6832035.2600000007</v>
          </cell>
          <cell r="AD8">
            <v>4353194</v>
          </cell>
          <cell r="AE8">
            <v>833662.94000000006</v>
          </cell>
          <cell r="AF8">
            <v>38690882.360000007</v>
          </cell>
          <cell r="AG8">
            <v>261779.44999999998</v>
          </cell>
          <cell r="AH8">
            <v>774132.09</v>
          </cell>
          <cell r="AI8">
            <v>16617613</v>
          </cell>
          <cell r="AJ8">
            <v>485626331.73999995</v>
          </cell>
          <cell r="AK8">
            <v>50330790.689999998</v>
          </cell>
          <cell r="AL8">
            <v>3632923.9299999997</v>
          </cell>
          <cell r="AM8">
            <v>1760368.6199999999</v>
          </cell>
          <cell r="AN8">
            <v>5311350</v>
          </cell>
          <cell r="AO8">
            <v>12330019.859999999</v>
          </cell>
          <cell r="AP8">
            <v>1863847.04</v>
          </cell>
          <cell r="AQ8">
            <v>2904443.74</v>
          </cell>
          <cell r="AR8">
            <v>26532275.159999996</v>
          </cell>
          <cell r="AS8">
            <v>1634702.4699999997</v>
          </cell>
          <cell r="AT8">
            <v>1708574.8</v>
          </cell>
          <cell r="AU8">
            <v>5286434.95</v>
          </cell>
          <cell r="AV8">
            <v>6377763.4799999995</v>
          </cell>
          <cell r="AW8">
            <v>12617618.790000001</v>
          </cell>
          <cell r="AX8">
            <v>1808520.6800000002</v>
          </cell>
          <cell r="AY8">
            <v>4332649.28</v>
          </cell>
          <cell r="AZ8">
            <v>4616463.49</v>
          </cell>
          <cell r="BA8">
            <v>1984070.12</v>
          </cell>
          <cell r="BB8">
            <v>10168114.280000001</v>
          </cell>
          <cell r="BC8">
            <v>2354774.4200000004</v>
          </cell>
          <cell r="BD8">
            <v>3831334.23</v>
          </cell>
          <cell r="BE8">
            <v>8399845.8200000003</v>
          </cell>
          <cell r="BF8">
            <v>2364575.9000000004</v>
          </cell>
          <cell r="BG8">
            <v>1210059.1100000001</v>
          </cell>
          <cell r="BH8">
            <v>6329469.4500000002</v>
          </cell>
          <cell r="BI8">
            <v>3387196.17</v>
          </cell>
          <cell r="BJ8">
            <v>55129046</v>
          </cell>
          <cell r="BK8">
            <v>7756509.3600000013</v>
          </cell>
          <cell r="BL8">
            <v>1008660.1900000001</v>
          </cell>
          <cell r="BM8">
            <v>1555712.19</v>
          </cell>
          <cell r="BN8">
            <v>1102924.6599999999</v>
          </cell>
          <cell r="BO8">
            <v>3152055.5900000003</v>
          </cell>
          <cell r="BP8">
            <v>11703465.470000001</v>
          </cell>
          <cell r="BQ8">
            <v>1846785.04</v>
          </cell>
          <cell r="BR8">
            <v>171193582.38000003</v>
          </cell>
          <cell r="BS8">
            <v>18832922</v>
          </cell>
          <cell r="BT8">
            <v>1980210.5500000003</v>
          </cell>
          <cell r="BU8">
            <v>8582506</v>
          </cell>
          <cell r="BV8">
            <v>4808050</v>
          </cell>
          <cell r="BW8">
            <v>1139669.9100000001</v>
          </cell>
          <cell r="BX8">
            <v>1434994</v>
          </cell>
          <cell r="BY8">
            <v>716315.33000000007</v>
          </cell>
          <cell r="BZ8">
            <v>4230081.6399999997</v>
          </cell>
          <cell r="CA8">
            <v>8192476.2000000002</v>
          </cell>
          <cell r="CB8">
            <v>3291799.4800000004</v>
          </cell>
          <cell r="CC8">
            <v>0</v>
          </cell>
        </row>
        <row r="9">
          <cell r="A9" t="str">
            <v>Income Taxes</v>
          </cell>
          <cell r="B9" t="str">
            <v>CTAXINC</v>
          </cell>
          <cell r="C9">
            <v>2009</v>
          </cell>
          <cell r="D9">
            <v>1033536.12</v>
          </cell>
          <cell r="E9">
            <v>0</v>
          </cell>
          <cell r="F9">
            <v>1293000</v>
          </cell>
          <cell r="G9">
            <v>342923</v>
          </cell>
          <cell r="H9">
            <v>887911</v>
          </cell>
          <cell r="I9">
            <v>1104962.53</v>
          </cell>
          <cell r="J9">
            <v>1146529</v>
          </cell>
          <cell r="K9">
            <v>442170.02</v>
          </cell>
          <cell r="L9">
            <v>-715.66</v>
          </cell>
          <cell r="M9">
            <v>0</v>
          </cell>
          <cell r="N9">
            <v>1010703.8</v>
          </cell>
          <cell r="O9">
            <v>0</v>
          </cell>
          <cell r="P9">
            <v>67969</v>
          </cell>
          <cell r="Q9">
            <v>5012</v>
          </cell>
          <cell r="R9">
            <v>562106</v>
          </cell>
          <cell r="S9">
            <v>6250773</v>
          </cell>
          <cell r="T9">
            <v>6012482</v>
          </cell>
          <cell r="U9">
            <v>91999.69</v>
          </cell>
          <cell r="V9">
            <v>0</v>
          </cell>
          <cell r="W9">
            <v>582521</v>
          </cell>
          <cell r="X9">
            <v>988000</v>
          </cell>
          <cell r="Y9">
            <v>-466</v>
          </cell>
          <cell r="Z9">
            <v>391898</v>
          </cell>
          <cell r="AA9">
            <v>130497.96</v>
          </cell>
          <cell r="AB9">
            <v>3329003</v>
          </cell>
          <cell r="AC9">
            <v>1399934</v>
          </cell>
          <cell r="AD9">
            <v>1082698</v>
          </cell>
          <cell r="AE9">
            <v>-59512</v>
          </cell>
          <cell r="AF9">
            <v>5502940.3499999996</v>
          </cell>
          <cell r="AG9">
            <v>2811</v>
          </cell>
          <cell r="AH9">
            <v>29833</v>
          </cell>
          <cell r="AI9">
            <v>8116817</v>
          </cell>
          <cell r="AJ9">
            <v>28213469.780000001</v>
          </cell>
          <cell r="AK9">
            <v>12376712</v>
          </cell>
          <cell r="AL9">
            <v>481503</v>
          </cell>
          <cell r="AM9">
            <v>5262</v>
          </cell>
          <cell r="AN9">
            <v>949352</v>
          </cell>
          <cell r="AO9">
            <v>2964835</v>
          </cell>
          <cell r="AP9">
            <v>345241</v>
          </cell>
          <cell r="AQ9">
            <v>390129</v>
          </cell>
          <cell r="AR9">
            <v>3305332.08</v>
          </cell>
          <cell r="AS9">
            <v>126627.86</v>
          </cell>
          <cell r="AT9">
            <v>68872.91</v>
          </cell>
          <cell r="AU9">
            <v>970323</v>
          </cell>
          <cell r="AV9">
            <v>1778792.12</v>
          </cell>
          <cell r="AW9">
            <v>1656184.17</v>
          </cell>
          <cell r="AX9">
            <v>325967</v>
          </cell>
          <cell r="AY9">
            <v>912000</v>
          </cell>
          <cell r="AZ9">
            <v>81634.11</v>
          </cell>
          <cell r="BA9">
            <v>25819</v>
          </cell>
          <cell r="BB9">
            <v>2489258</v>
          </cell>
          <cell r="BC9">
            <v>370750.1</v>
          </cell>
          <cell r="BD9">
            <v>293783</v>
          </cell>
          <cell r="BE9">
            <v>1923557</v>
          </cell>
          <cell r="BF9">
            <v>72916</v>
          </cell>
          <cell r="BG9">
            <v>11762</v>
          </cell>
          <cell r="BH9">
            <v>1060000</v>
          </cell>
          <cell r="BI9">
            <v>40757.25</v>
          </cell>
          <cell r="BJ9">
            <v>8561170</v>
          </cell>
          <cell r="BK9">
            <v>971999.96</v>
          </cell>
          <cell r="BL9">
            <v>21172</v>
          </cell>
          <cell r="BM9">
            <v>28706</v>
          </cell>
          <cell r="BN9">
            <v>35709.410000000003</v>
          </cell>
          <cell r="BO9">
            <v>509687</v>
          </cell>
          <cell r="BP9">
            <v>-3091000</v>
          </cell>
          <cell r="BQ9">
            <v>21641</v>
          </cell>
          <cell r="BR9">
            <v>21242454</v>
          </cell>
          <cell r="BS9">
            <v>4258155</v>
          </cell>
          <cell r="BT9">
            <v>396882.86</v>
          </cell>
          <cell r="BU9">
            <v>2013033</v>
          </cell>
          <cell r="BV9">
            <v>288430</v>
          </cell>
          <cell r="BW9">
            <v>43082.25</v>
          </cell>
          <cell r="BX9">
            <v>47781</v>
          </cell>
          <cell r="BY9">
            <v>0</v>
          </cell>
          <cell r="BZ9">
            <v>723571</v>
          </cell>
          <cell r="CA9">
            <v>1601769</v>
          </cell>
          <cell r="CB9">
            <v>412679.36</v>
          </cell>
          <cell r="CC9">
            <v>0</v>
          </cell>
        </row>
        <row r="10">
          <cell r="A10" t="str">
            <v>Total Customers (not including Street &amp; Sentinel Lighting Connections and unmetered scattered loads)</v>
          </cell>
          <cell r="B10" t="str">
            <v>YN</v>
          </cell>
          <cell r="C10">
            <v>2009</v>
          </cell>
          <cell r="D10">
            <v>11688</v>
          </cell>
          <cell r="E10">
            <v>1662</v>
          </cell>
          <cell r="F10">
            <v>35323</v>
          </cell>
          <cell r="G10">
            <v>9563</v>
          </cell>
          <cell r="H10">
            <v>37223</v>
          </cell>
          <cell r="I10">
            <v>63532</v>
          </cell>
          <cell r="J10">
            <v>50136</v>
          </cell>
          <cell r="K10">
            <v>15607</v>
          </cell>
          <cell r="L10">
            <v>6380</v>
          </cell>
          <cell r="M10">
            <v>1320</v>
          </cell>
          <cell r="N10">
            <v>31976</v>
          </cell>
          <cell r="O10">
            <v>1649</v>
          </cell>
          <cell r="P10">
            <v>14878</v>
          </cell>
          <cell r="Q10">
            <v>1941</v>
          </cell>
          <cell r="R10">
            <v>11112</v>
          </cell>
          <cell r="S10">
            <v>189540</v>
          </cell>
          <cell r="T10">
            <v>84697</v>
          </cell>
          <cell r="U10">
            <v>13935</v>
          </cell>
          <cell r="V10">
            <v>3359</v>
          </cell>
          <cell r="W10">
            <v>28054</v>
          </cell>
          <cell r="X10">
            <v>19531</v>
          </cell>
          <cell r="Y10">
            <v>3761</v>
          </cell>
          <cell r="Z10">
            <v>46349</v>
          </cell>
          <cell r="AA10">
            <v>9992</v>
          </cell>
          <cell r="AB10">
            <v>49259</v>
          </cell>
          <cell r="AC10">
            <v>20827</v>
          </cell>
          <cell r="AD10">
            <v>21044</v>
          </cell>
          <cell r="AE10">
            <v>2764</v>
          </cell>
          <cell r="AF10">
            <v>234666</v>
          </cell>
          <cell r="AG10">
            <v>1178</v>
          </cell>
          <cell r="AH10">
            <v>5449</v>
          </cell>
          <cell r="AI10">
            <v>131027</v>
          </cell>
          <cell r="AJ10">
            <v>1193767</v>
          </cell>
          <cell r="AK10">
            <v>296007</v>
          </cell>
          <cell r="AL10">
            <v>14563</v>
          </cell>
          <cell r="AM10">
            <v>5579</v>
          </cell>
          <cell r="AN10">
            <v>26832</v>
          </cell>
          <cell r="AO10">
            <v>85174</v>
          </cell>
          <cell r="AP10">
            <v>9440</v>
          </cell>
          <cell r="AQ10">
            <v>9344</v>
          </cell>
          <cell r="AR10">
            <v>145298</v>
          </cell>
          <cell r="AS10">
            <v>7860</v>
          </cell>
          <cell r="AT10">
            <v>6893</v>
          </cell>
          <cell r="AU10">
            <v>27323</v>
          </cell>
          <cell r="AV10">
            <v>32429</v>
          </cell>
          <cell r="AW10">
            <v>50403</v>
          </cell>
          <cell r="AX10">
            <v>7858</v>
          </cell>
          <cell r="AY10">
            <v>18893</v>
          </cell>
          <cell r="AZ10">
            <v>23755</v>
          </cell>
          <cell r="BA10">
            <v>6050</v>
          </cell>
          <cell r="BB10">
            <v>62179</v>
          </cell>
          <cell r="BC10">
            <v>11091</v>
          </cell>
          <cell r="BD10">
            <v>12809</v>
          </cell>
          <cell r="BE10">
            <v>52184</v>
          </cell>
          <cell r="BF10">
            <v>10389</v>
          </cell>
          <cell r="BG10">
            <v>3359</v>
          </cell>
          <cell r="BH10">
            <v>34654</v>
          </cell>
          <cell r="BI10">
            <v>9124</v>
          </cell>
          <cell r="BJ10">
            <v>317914</v>
          </cell>
          <cell r="BK10">
            <v>32808</v>
          </cell>
          <cell r="BL10">
            <v>4180</v>
          </cell>
          <cell r="BM10">
            <v>5814</v>
          </cell>
          <cell r="BN10">
            <v>2727</v>
          </cell>
          <cell r="BO10">
            <v>16238</v>
          </cell>
          <cell r="BP10">
            <v>49453</v>
          </cell>
          <cell r="BQ10">
            <v>6669</v>
          </cell>
          <cell r="BR10">
            <v>689138</v>
          </cell>
          <cell r="BS10">
            <v>111101</v>
          </cell>
          <cell r="BT10">
            <v>11844</v>
          </cell>
          <cell r="BU10">
            <v>51075</v>
          </cell>
          <cell r="BV10">
            <v>21702</v>
          </cell>
          <cell r="BW10">
            <v>3585</v>
          </cell>
          <cell r="BX10">
            <v>3759</v>
          </cell>
          <cell r="BY10">
            <v>2047</v>
          </cell>
          <cell r="BZ10">
            <v>21744</v>
          </cell>
          <cell r="CA10">
            <v>39123</v>
          </cell>
          <cell r="CB10">
            <v>14799</v>
          </cell>
          <cell r="CC10">
            <v>3560</v>
          </cell>
        </row>
        <row r="11">
          <cell r="A11" t="str">
            <v>Customers - Residential</v>
          </cell>
          <cell r="B11" t="str">
            <v>YNR</v>
          </cell>
          <cell r="C11">
            <v>2009</v>
          </cell>
          <cell r="D11">
            <v>10630</v>
          </cell>
          <cell r="E11">
            <v>1415</v>
          </cell>
          <cell r="F11">
            <v>31420</v>
          </cell>
          <cell r="G11">
            <v>8171</v>
          </cell>
          <cell r="H11">
            <v>34089</v>
          </cell>
          <cell r="I11">
            <v>57578</v>
          </cell>
          <cell r="J11">
            <v>44805</v>
          </cell>
          <cell r="K11">
            <v>14248</v>
          </cell>
          <cell r="L11">
            <v>5603</v>
          </cell>
          <cell r="M11">
            <v>1144</v>
          </cell>
          <cell r="N11">
            <v>28463</v>
          </cell>
          <cell r="O11">
            <v>1411</v>
          </cell>
          <cell r="P11">
            <v>13152</v>
          </cell>
          <cell r="Q11">
            <v>1757</v>
          </cell>
          <cell r="R11">
            <v>9843</v>
          </cell>
          <cell r="S11">
            <v>168288</v>
          </cell>
          <cell r="T11">
            <v>76528</v>
          </cell>
          <cell r="U11">
            <v>12550</v>
          </cell>
          <cell r="V11">
            <v>2857</v>
          </cell>
          <cell r="W11">
            <v>25817</v>
          </cell>
          <cell r="X11">
            <v>17311</v>
          </cell>
          <cell r="Y11">
            <v>3296</v>
          </cell>
          <cell r="Z11">
            <v>41926</v>
          </cell>
          <cell r="AA11">
            <v>9222</v>
          </cell>
          <cell r="AB11">
            <v>45023</v>
          </cell>
          <cell r="AC11">
            <v>18309</v>
          </cell>
          <cell r="AD11">
            <v>18924</v>
          </cell>
          <cell r="AE11">
            <v>2332</v>
          </cell>
          <cell r="AF11">
            <v>212580</v>
          </cell>
          <cell r="AG11">
            <v>1027</v>
          </cell>
          <cell r="AH11">
            <v>4781</v>
          </cell>
          <cell r="AI11">
            <v>121692</v>
          </cell>
          <cell r="AJ11">
            <v>1084186</v>
          </cell>
          <cell r="AK11">
            <v>269288</v>
          </cell>
          <cell r="AL11">
            <v>13636</v>
          </cell>
          <cell r="AM11">
            <v>4777</v>
          </cell>
          <cell r="AN11">
            <v>23223</v>
          </cell>
          <cell r="AO11">
            <v>76755</v>
          </cell>
          <cell r="AP11">
            <v>8243</v>
          </cell>
          <cell r="AQ11">
            <v>7697</v>
          </cell>
          <cell r="AR11">
            <v>131734</v>
          </cell>
          <cell r="AS11">
            <v>6984</v>
          </cell>
          <cell r="AT11">
            <v>6052</v>
          </cell>
          <cell r="AU11">
            <v>24832</v>
          </cell>
          <cell r="AV11">
            <v>29138</v>
          </cell>
          <cell r="AW11">
            <v>45167</v>
          </cell>
          <cell r="AX11">
            <v>6507</v>
          </cell>
          <cell r="AY11">
            <v>16653</v>
          </cell>
          <cell r="AZ11">
            <v>20850</v>
          </cell>
          <cell r="BA11">
            <v>5179</v>
          </cell>
          <cell r="BB11">
            <v>56419</v>
          </cell>
          <cell r="BC11">
            <v>9814</v>
          </cell>
          <cell r="BD11">
            <v>11296</v>
          </cell>
          <cell r="BE11">
            <v>47769</v>
          </cell>
          <cell r="BF11">
            <v>8851</v>
          </cell>
          <cell r="BG11">
            <v>2751</v>
          </cell>
          <cell r="BH11">
            <v>30680</v>
          </cell>
          <cell r="BI11">
            <v>8170</v>
          </cell>
          <cell r="BJ11">
            <v>283665</v>
          </cell>
          <cell r="BK11">
            <v>29028</v>
          </cell>
          <cell r="BL11">
            <v>3613</v>
          </cell>
          <cell r="BM11">
            <v>4974</v>
          </cell>
          <cell r="BN11">
            <v>2296</v>
          </cell>
          <cell r="BO11">
            <v>14374</v>
          </cell>
          <cell r="BP11">
            <v>44443</v>
          </cell>
          <cell r="BQ11">
            <v>5907</v>
          </cell>
          <cell r="BR11">
            <v>611357</v>
          </cell>
          <cell r="BS11">
            <v>101547</v>
          </cell>
          <cell r="BT11">
            <v>11010</v>
          </cell>
          <cell r="BU11">
            <v>45113</v>
          </cell>
          <cell r="BV11">
            <v>19803</v>
          </cell>
          <cell r="BW11">
            <v>3056</v>
          </cell>
          <cell r="BX11">
            <v>3231</v>
          </cell>
          <cell r="BY11">
            <v>1786</v>
          </cell>
          <cell r="BZ11">
            <v>19033</v>
          </cell>
          <cell r="CA11">
            <v>36762</v>
          </cell>
          <cell r="CB11">
            <v>13429</v>
          </cell>
          <cell r="CC11">
            <v>3104</v>
          </cell>
        </row>
        <row r="12">
          <cell r="A12" t="str">
            <v xml:space="preserve">Customers- General Service </v>
          </cell>
          <cell r="C12">
            <v>2009</v>
          </cell>
          <cell r="D12">
            <v>1057</v>
          </cell>
          <cell r="E12">
            <v>247</v>
          </cell>
          <cell r="F12">
            <v>3900</v>
          </cell>
          <cell r="G12">
            <v>1392</v>
          </cell>
          <cell r="H12">
            <v>3134</v>
          </cell>
          <cell r="I12">
            <v>5954</v>
          </cell>
          <cell r="J12">
            <v>5329</v>
          </cell>
          <cell r="K12">
            <v>1359</v>
          </cell>
          <cell r="L12">
            <v>777</v>
          </cell>
          <cell r="M12">
            <v>176</v>
          </cell>
          <cell r="N12">
            <v>3512</v>
          </cell>
          <cell r="O12">
            <v>238</v>
          </cell>
          <cell r="P12">
            <v>1725</v>
          </cell>
          <cell r="Q12">
            <v>184</v>
          </cell>
          <cell r="R12">
            <v>1269</v>
          </cell>
          <cell r="S12">
            <v>21242</v>
          </cell>
          <cell r="T12">
            <v>8159</v>
          </cell>
          <cell r="U12">
            <v>1380</v>
          </cell>
          <cell r="V12">
            <v>502</v>
          </cell>
          <cell r="W12">
            <v>2237</v>
          </cell>
          <cell r="X12">
            <v>2218</v>
          </cell>
          <cell r="Y12">
            <v>465</v>
          </cell>
          <cell r="Z12">
            <v>4423</v>
          </cell>
          <cell r="AA12">
            <v>770</v>
          </cell>
          <cell r="AB12">
            <v>4232</v>
          </cell>
          <cell r="AC12">
            <v>2518</v>
          </cell>
          <cell r="AD12">
            <v>2120</v>
          </cell>
          <cell r="AE12">
            <v>432</v>
          </cell>
          <cell r="AF12">
            <v>22074</v>
          </cell>
          <cell r="AG12">
            <v>151</v>
          </cell>
          <cell r="AH12">
            <v>667</v>
          </cell>
          <cell r="AI12">
            <v>9329</v>
          </cell>
          <cell r="AJ12">
            <v>109208</v>
          </cell>
          <cell r="AK12">
            <v>26708</v>
          </cell>
          <cell r="AL12">
            <v>927</v>
          </cell>
          <cell r="AM12">
            <v>802</v>
          </cell>
          <cell r="AN12">
            <v>3606</v>
          </cell>
          <cell r="AO12">
            <v>8417</v>
          </cell>
          <cell r="AP12">
            <v>1197</v>
          </cell>
          <cell r="AQ12">
            <v>1647</v>
          </cell>
          <cell r="AR12">
            <v>13561</v>
          </cell>
          <cell r="AS12">
            <v>875</v>
          </cell>
          <cell r="AT12">
            <v>841</v>
          </cell>
          <cell r="AU12">
            <v>2489</v>
          </cell>
          <cell r="AV12">
            <v>3291</v>
          </cell>
          <cell r="AW12">
            <v>5236</v>
          </cell>
          <cell r="AX12">
            <v>1351</v>
          </cell>
          <cell r="AY12">
            <v>2240</v>
          </cell>
          <cell r="AZ12">
            <v>2905</v>
          </cell>
          <cell r="BA12">
            <v>871</v>
          </cell>
          <cell r="BB12">
            <v>5760</v>
          </cell>
          <cell r="BC12">
            <v>1277</v>
          </cell>
          <cell r="BD12">
            <v>1513</v>
          </cell>
          <cell r="BE12">
            <v>4414</v>
          </cell>
          <cell r="BF12">
            <v>1538</v>
          </cell>
          <cell r="BG12">
            <v>608</v>
          </cell>
          <cell r="BH12">
            <v>3972</v>
          </cell>
          <cell r="BI12">
            <v>954</v>
          </cell>
          <cell r="BJ12">
            <v>34248</v>
          </cell>
          <cell r="BK12">
            <v>3780</v>
          </cell>
          <cell r="BL12">
            <v>567</v>
          </cell>
          <cell r="BM12">
            <v>840</v>
          </cell>
          <cell r="BN12">
            <v>431</v>
          </cell>
          <cell r="BO12">
            <v>1864</v>
          </cell>
          <cell r="BP12">
            <v>5010</v>
          </cell>
          <cell r="BQ12">
            <v>762</v>
          </cell>
          <cell r="BR12">
            <v>77734</v>
          </cell>
          <cell r="BS12">
            <v>9550</v>
          </cell>
          <cell r="BT12">
            <v>834</v>
          </cell>
          <cell r="BU12">
            <v>5961</v>
          </cell>
          <cell r="BV12">
            <v>1897</v>
          </cell>
          <cell r="BW12">
            <v>529</v>
          </cell>
          <cell r="BX12">
            <v>527</v>
          </cell>
          <cell r="BY12">
            <v>261</v>
          </cell>
          <cell r="BZ12">
            <v>2711</v>
          </cell>
          <cell r="CA12">
            <v>2361</v>
          </cell>
          <cell r="CB12">
            <v>1370</v>
          </cell>
          <cell r="CC12">
            <v>456</v>
          </cell>
        </row>
        <row r="13">
          <cell r="A13" t="str">
            <v>Customers- Large User, Sub- Transmission, Intermediate/ Embedded Distributor</v>
          </cell>
          <cell r="C13">
            <v>2009</v>
          </cell>
          <cell r="D13">
            <v>1</v>
          </cell>
          <cell r="E13">
            <v>0</v>
          </cell>
          <cell r="F13">
            <v>3</v>
          </cell>
          <cell r="G13">
            <v>0</v>
          </cell>
          <cell r="H13">
            <v>0</v>
          </cell>
          <cell r="I13">
            <v>0</v>
          </cell>
          <cell r="J13">
            <v>2</v>
          </cell>
          <cell r="K13">
            <v>0</v>
          </cell>
          <cell r="L13">
            <v>0</v>
          </cell>
          <cell r="M13">
            <v>0</v>
          </cell>
          <cell r="N13">
            <v>1</v>
          </cell>
          <cell r="O13">
            <v>0</v>
          </cell>
          <cell r="P13">
            <v>1</v>
          </cell>
          <cell r="Q13">
            <v>0</v>
          </cell>
          <cell r="R13">
            <v>0</v>
          </cell>
          <cell r="S13">
            <v>10</v>
          </cell>
          <cell r="T13">
            <v>10</v>
          </cell>
          <cell r="U13">
            <v>5</v>
          </cell>
          <cell r="V13">
            <v>0</v>
          </cell>
          <cell r="W13">
            <v>0</v>
          </cell>
          <cell r="X13">
            <v>2</v>
          </cell>
          <cell r="Y13">
            <v>0</v>
          </cell>
          <cell r="Z13">
            <v>0</v>
          </cell>
          <cell r="AA13">
            <v>0</v>
          </cell>
          <cell r="AB13">
            <v>4</v>
          </cell>
          <cell r="AC13">
            <v>0</v>
          </cell>
          <cell r="AD13">
            <v>0</v>
          </cell>
          <cell r="AE13">
            <v>0</v>
          </cell>
          <cell r="AF13">
            <v>12</v>
          </cell>
          <cell r="AG13">
            <v>0</v>
          </cell>
          <cell r="AH13">
            <v>1</v>
          </cell>
          <cell r="AI13">
            <v>6</v>
          </cell>
          <cell r="AJ13">
            <v>373</v>
          </cell>
          <cell r="AK13">
            <v>11</v>
          </cell>
          <cell r="AL13">
            <v>0</v>
          </cell>
          <cell r="AM13">
            <v>0</v>
          </cell>
          <cell r="AN13">
            <v>3</v>
          </cell>
          <cell r="AO13">
            <v>2</v>
          </cell>
          <cell r="AP13">
            <v>0</v>
          </cell>
          <cell r="AQ13">
            <v>0</v>
          </cell>
          <cell r="AR13">
            <v>3</v>
          </cell>
          <cell r="AS13">
            <v>1</v>
          </cell>
          <cell r="AT13">
            <v>0</v>
          </cell>
          <cell r="AU13">
            <v>2</v>
          </cell>
          <cell r="AV13">
            <v>0</v>
          </cell>
          <cell r="AW13">
            <v>0</v>
          </cell>
          <cell r="AX13">
            <v>0</v>
          </cell>
          <cell r="AY13">
            <v>0</v>
          </cell>
          <cell r="AZ13">
            <v>0</v>
          </cell>
          <cell r="BA13">
            <v>0</v>
          </cell>
          <cell r="BB13">
            <v>0</v>
          </cell>
          <cell r="BC13">
            <v>0</v>
          </cell>
          <cell r="BD13">
            <v>0</v>
          </cell>
          <cell r="BE13">
            <v>1</v>
          </cell>
          <cell r="BF13">
            <v>0</v>
          </cell>
          <cell r="BG13">
            <v>0</v>
          </cell>
          <cell r="BH13">
            <v>2</v>
          </cell>
          <cell r="BI13">
            <v>0</v>
          </cell>
          <cell r="BJ13">
            <v>1</v>
          </cell>
          <cell r="BK13">
            <v>0</v>
          </cell>
          <cell r="BL13">
            <v>0</v>
          </cell>
          <cell r="BM13">
            <v>0</v>
          </cell>
          <cell r="BN13">
            <v>0</v>
          </cell>
          <cell r="BO13">
            <v>0</v>
          </cell>
          <cell r="BP13">
            <v>0</v>
          </cell>
          <cell r="BQ13">
            <v>0</v>
          </cell>
          <cell r="BR13">
            <v>47</v>
          </cell>
          <cell r="BS13">
            <v>4</v>
          </cell>
          <cell r="BT13">
            <v>0</v>
          </cell>
          <cell r="BU13">
            <v>1</v>
          </cell>
          <cell r="BV13">
            <v>2</v>
          </cell>
          <cell r="BW13">
            <v>0</v>
          </cell>
          <cell r="BX13">
            <v>1</v>
          </cell>
          <cell r="BY13">
            <v>0</v>
          </cell>
          <cell r="BZ13">
            <v>0</v>
          </cell>
          <cell r="CA13">
            <v>0</v>
          </cell>
          <cell r="CB13">
            <v>0</v>
          </cell>
          <cell r="CC13">
            <v>0</v>
          </cell>
        </row>
        <row r="14">
          <cell r="A14" t="str">
            <v>Customers- Street Lighting</v>
          </cell>
          <cell r="B14" t="str">
            <v>YNST</v>
          </cell>
          <cell r="C14">
            <v>2009</v>
          </cell>
          <cell r="D14">
            <v>100</v>
          </cell>
          <cell r="E14">
            <v>619</v>
          </cell>
          <cell r="F14">
            <v>9882</v>
          </cell>
          <cell r="G14">
            <v>2640</v>
          </cell>
          <cell r="H14">
            <v>9952</v>
          </cell>
          <cell r="I14">
            <v>14457</v>
          </cell>
          <cell r="J14">
            <v>12526</v>
          </cell>
          <cell r="K14">
            <v>3088</v>
          </cell>
          <cell r="L14">
            <v>1159</v>
          </cell>
          <cell r="M14">
            <v>341</v>
          </cell>
          <cell r="N14">
            <v>10679</v>
          </cell>
          <cell r="O14">
            <v>709</v>
          </cell>
          <cell r="P14">
            <v>3</v>
          </cell>
          <cell r="Q14">
            <v>418</v>
          </cell>
          <cell r="R14">
            <v>6</v>
          </cell>
          <cell r="S14">
            <v>48836</v>
          </cell>
          <cell r="T14">
            <v>23428</v>
          </cell>
          <cell r="U14">
            <v>2956</v>
          </cell>
          <cell r="V14">
            <v>1045</v>
          </cell>
          <cell r="W14">
            <v>7674</v>
          </cell>
          <cell r="X14">
            <v>5938</v>
          </cell>
          <cell r="Y14">
            <v>1006</v>
          </cell>
          <cell r="Z14">
            <v>9513</v>
          </cell>
          <cell r="AA14">
            <v>2494</v>
          </cell>
          <cell r="AB14">
            <v>12839</v>
          </cell>
          <cell r="AC14">
            <v>2878</v>
          </cell>
          <cell r="AD14">
            <v>1</v>
          </cell>
          <cell r="AE14">
            <v>922</v>
          </cell>
          <cell r="AF14">
            <v>52281</v>
          </cell>
          <cell r="AG14">
            <v>368</v>
          </cell>
          <cell r="AH14">
            <v>1</v>
          </cell>
          <cell r="AI14">
            <v>2</v>
          </cell>
          <cell r="AJ14">
            <v>138103</v>
          </cell>
          <cell r="AK14">
            <v>52861</v>
          </cell>
          <cell r="AL14">
            <v>2489</v>
          </cell>
          <cell r="AM14">
            <v>532</v>
          </cell>
          <cell r="AN14">
            <v>5116</v>
          </cell>
          <cell r="AO14">
            <v>23085</v>
          </cell>
          <cell r="AP14">
            <v>2745</v>
          </cell>
          <cell r="AQ14">
            <v>2130</v>
          </cell>
          <cell r="AR14">
            <v>33643</v>
          </cell>
          <cell r="AS14">
            <v>2252</v>
          </cell>
          <cell r="AT14">
            <v>1525</v>
          </cell>
          <cell r="AU14">
            <v>7228</v>
          </cell>
          <cell r="AV14">
            <v>8494</v>
          </cell>
          <cell r="AW14">
            <v>12237</v>
          </cell>
          <cell r="AX14">
            <v>1915</v>
          </cell>
          <cell r="AY14">
            <v>3897</v>
          </cell>
          <cell r="AZ14">
            <v>5571</v>
          </cell>
          <cell r="BA14">
            <v>1546</v>
          </cell>
          <cell r="BB14">
            <v>16286</v>
          </cell>
          <cell r="BC14">
            <v>2614</v>
          </cell>
          <cell r="BD14">
            <v>3554</v>
          </cell>
          <cell r="BE14">
            <v>11946</v>
          </cell>
          <cell r="BF14">
            <v>6652</v>
          </cell>
          <cell r="BG14">
            <v>1004</v>
          </cell>
          <cell r="BH14">
            <v>8006</v>
          </cell>
          <cell r="BI14">
            <v>2034</v>
          </cell>
          <cell r="BJ14">
            <v>37</v>
          </cell>
          <cell r="BK14">
            <v>8839</v>
          </cell>
          <cell r="BL14">
            <v>1169</v>
          </cell>
          <cell r="BM14">
            <v>1640</v>
          </cell>
          <cell r="BN14">
            <v>534</v>
          </cell>
          <cell r="BO14">
            <v>4758</v>
          </cell>
          <cell r="BP14">
            <v>13055</v>
          </cell>
          <cell r="BQ14">
            <v>2625</v>
          </cell>
          <cell r="BR14">
            <v>162472</v>
          </cell>
          <cell r="BS14">
            <v>27619</v>
          </cell>
          <cell r="BT14">
            <v>2473</v>
          </cell>
          <cell r="BU14">
            <v>12919</v>
          </cell>
          <cell r="BV14">
            <v>6685</v>
          </cell>
          <cell r="BW14">
            <v>931</v>
          </cell>
          <cell r="BX14">
            <v>1280</v>
          </cell>
          <cell r="BY14">
            <v>618</v>
          </cell>
          <cell r="BZ14">
            <v>6006</v>
          </cell>
          <cell r="CA14">
            <v>11371</v>
          </cell>
          <cell r="CB14">
            <v>4234</v>
          </cell>
          <cell r="CC14">
            <v>621</v>
          </cell>
        </row>
        <row r="15">
          <cell r="A15" t="str">
            <v>Customers- Sentinel Lighting</v>
          </cell>
          <cell r="B15" t="str">
            <v>YNSL</v>
          </cell>
          <cell r="C15">
            <v>2009</v>
          </cell>
          <cell r="D15">
            <v>0</v>
          </cell>
          <cell r="E15">
            <v>6</v>
          </cell>
          <cell r="F15">
            <v>497</v>
          </cell>
          <cell r="G15">
            <v>217</v>
          </cell>
          <cell r="H15">
            <v>716</v>
          </cell>
          <cell r="I15">
            <v>0</v>
          </cell>
          <cell r="J15">
            <v>0</v>
          </cell>
          <cell r="K15">
            <v>961</v>
          </cell>
          <cell r="L15">
            <v>31</v>
          </cell>
          <cell r="M15">
            <v>23</v>
          </cell>
          <cell r="N15">
            <v>340</v>
          </cell>
          <cell r="O15">
            <v>38</v>
          </cell>
          <cell r="P15">
            <v>0</v>
          </cell>
          <cell r="Q15">
            <v>0</v>
          </cell>
          <cell r="R15">
            <v>2</v>
          </cell>
          <cell r="S15">
            <v>0</v>
          </cell>
          <cell r="T15">
            <v>725</v>
          </cell>
          <cell r="U15">
            <v>228</v>
          </cell>
          <cell r="V15">
            <v>29</v>
          </cell>
          <cell r="W15">
            <v>393</v>
          </cell>
          <cell r="X15">
            <v>82</v>
          </cell>
          <cell r="Y15">
            <v>0</v>
          </cell>
          <cell r="Z15">
            <v>183</v>
          </cell>
          <cell r="AA15">
            <v>0</v>
          </cell>
          <cell r="AB15">
            <v>28</v>
          </cell>
          <cell r="AC15">
            <v>656</v>
          </cell>
          <cell r="AD15">
            <v>186</v>
          </cell>
          <cell r="AE15">
            <v>12</v>
          </cell>
          <cell r="AF15">
            <v>502</v>
          </cell>
          <cell r="AG15">
            <v>0</v>
          </cell>
          <cell r="AH15">
            <v>21</v>
          </cell>
          <cell r="AI15">
            <v>0</v>
          </cell>
          <cell r="AJ15">
            <v>26305</v>
          </cell>
          <cell r="AK15">
            <v>76</v>
          </cell>
          <cell r="AL15">
            <v>186</v>
          </cell>
          <cell r="AM15">
            <v>0</v>
          </cell>
          <cell r="AN15">
            <v>0</v>
          </cell>
          <cell r="AO15">
            <v>0</v>
          </cell>
          <cell r="AP15">
            <v>52</v>
          </cell>
          <cell r="AQ15">
            <v>45</v>
          </cell>
          <cell r="AR15">
            <v>737</v>
          </cell>
          <cell r="AS15">
            <v>48</v>
          </cell>
          <cell r="AT15">
            <v>10</v>
          </cell>
          <cell r="AU15">
            <v>279</v>
          </cell>
          <cell r="AV15">
            <v>421</v>
          </cell>
          <cell r="AW15">
            <v>346</v>
          </cell>
          <cell r="AX15">
            <v>71</v>
          </cell>
          <cell r="AY15">
            <v>389</v>
          </cell>
          <cell r="AZ15">
            <v>518</v>
          </cell>
          <cell r="BA15">
            <v>1</v>
          </cell>
          <cell r="BB15">
            <v>183</v>
          </cell>
          <cell r="BC15">
            <v>167</v>
          </cell>
          <cell r="BD15">
            <v>197</v>
          </cell>
          <cell r="BE15">
            <v>28</v>
          </cell>
          <cell r="BF15">
            <v>200</v>
          </cell>
          <cell r="BG15">
            <v>15</v>
          </cell>
          <cell r="BH15">
            <v>416</v>
          </cell>
          <cell r="BI15">
            <v>38</v>
          </cell>
          <cell r="BJ15">
            <v>135</v>
          </cell>
          <cell r="BK15">
            <v>416</v>
          </cell>
          <cell r="BL15">
            <v>0</v>
          </cell>
          <cell r="BM15">
            <v>76</v>
          </cell>
          <cell r="BN15">
            <v>0</v>
          </cell>
          <cell r="BO15">
            <v>50</v>
          </cell>
          <cell r="BP15">
            <v>168</v>
          </cell>
          <cell r="BQ15">
            <v>0</v>
          </cell>
          <cell r="BR15">
            <v>0</v>
          </cell>
          <cell r="BS15">
            <v>704</v>
          </cell>
          <cell r="BT15">
            <v>0</v>
          </cell>
          <cell r="BU15">
            <v>0</v>
          </cell>
          <cell r="BV15">
            <v>740</v>
          </cell>
          <cell r="BW15">
            <v>33</v>
          </cell>
          <cell r="BX15">
            <v>13</v>
          </cell>
          <cell r="BY15">
            <v>7</v>
          </cell>
          <cell r="BZ15">
            <v>6</v>
          </cell>
          <cell r="CA15">
            <v>34</v>
          </cell>
          <cell r="CB15">
            <v>0</v>
          </cell>
          <cell r="CC15">
            <v>89</v>
          </cell>
        </row>
        <row r="16">
          <cell r="A16" t="str">
            <v>kWh (net of scattered unmetered load)</v>
          </cell>
          <cell r="C16">
            <v>2009</v>
          </cell>
          <cell r="D16">
            <v>186826562</v>
          </cell>
          <cell r="E16">
            <v>24810879.390000004</v>
          </cell>
          <cell r="F16">
            <v>1014894015</v>
          </cell>
          <cell r="G16">
            <v>270197028</v>
          </cell>
          <cell r="H16">
            <v>954349490</v>
          </cell>
          <cell r="I16">
            <v>1654209046</v>
          </cell>
          <cell r="J16">
            <v>1418249796</v>
          </cell>
          <cell r="K16">
            <v>276124114</v>
          </cell>
          <cell r="L16">
            <v>154225799.30000001</v>
          </cell>
          <cell r="M16">
            <v>28674687</v>
          </cell>
          <cell r="N16">
            <v>697061130</v>
          </cell>
          <cell r="O16">
            <v>29094541</v>
          </cell>
          <cell r="P16">
            <v>306783697</v>
          </cell>
          <cell r="Q16">
            <v>29476112</v>
          </cell>
          <cell r="R16">
            <v>231256859</v>
          </cell>
          <cell r="S16">
            <v>7747244745</v>
          </cell>
          <cell r="T16">
            <v>2217497147</v>
          </cell>
          <cell r="U16">
            <v>390452764</v>
          </cell>
          <cell r="V16">
            <v>65264543</v>
          </cell>
          <cell r="W16">
            <v>565404881.51999998</v>
          </cell>
          <cell r="X16">
            <v>549506615</v>
          </cell>
          <cell r="Y16">
            <v>82558537</v>
          </cell>
          <cell r="Z16">
            <v>957230159.17000008</v>
          </cell>
          <cell r="AA16">
            <v>179672015.21000001</v>
          </cell>
          <cell r="AB16">
            <v>1485530568</v>
          </cell>
          <cell r="AC16">
            <v>338528028</v>
          </cell>
          <cell r="AD16">
            <v>493699000</v>
          </cell>
          <cell r="AE16">
            <v>77414752</v>
          </cell>
          <cell r="AF16">
            <v>5279120084</v>
          </cell>
          <cell r="AG16">
            <v>26230086</v>
          </cell>
          <cell r="AH16">
            <v>179636985</v>
          </cell>
          <cell r="AI16">
            <v>3724190759</v>
          </cell>
          <cell r="AJ16">
            <v>21762000000</v>
          </cell>
          <cell r="AK16">
            <v>7557357094.3999996</v>
          </cell>
          <cell r="AL16">
            <v>238660027.01999998</v>
          </cell>
          <cell r="AM16">
            <v>110828990</v>
          </cell>
          <cell r="AN16">
            <v>735126071</v>
          </cell>
          <cell r="AO16">
            <v>1837078457</v>
          </cell>
          <cell r="AP16">
            <v>260568563</v>
          </cell>
          <cell r="AQ16">
            <v>213656607</v>
          </cell>
          <cell r="AR16">
            <v>3150821439</v>
          </cell>
          <cell r="AS16">
            <v>184693861</v>
          </cell>
          <cell r="AT16">
            <v>203110374</v>
          </cell>
          <cell r="AU16">
            <v>674088801</v>
          </cell>
          <cell r="AV16">
            <v>676328678</v>
          </cell>
          <cell r="AW16">
            <v>1171202445</v>
          </cell>
          <cell r="AX16">
            <v>173481558</v>
          </cell>
          <cell r="AY16">
            <v>363134721</v>
          </cell>
          <cell r="AZ16">
            <v>552881331</v>
          </cell>
          <cell r="BA16">
            <v>123574678</v>
          </cell>
          <cell r="BB16">
            <v>1547576995</v>
          </cell>
          <cell r="BC16">
            <v>243621743</v>
          </cell>
          <cell r="BD16">
            <v>309605840</v>
          </cell>
          <cell r="BE16">
            <v>1134000394</v>
          </cell>
          <cell r="BF16">
            <v>197012949.49000001</v>
          </cell>
          <cell r="BG16">
            <v>89991083.279999986</v>
          </cell>
          <cell r="BH16">
            <v>791578450</v>
          </cell>
          <cell r="BI16">
            <v>190210936</v>
          </cell>
          <cell r="BJ16">
            <v>8292914586</v>
          </cell>
          <cell r="BK16">
            <v>707756700</v>
          </cell>
          <cell r="BL16">
            <v>96981360</v>
          </cell>
          <cell r="BM16">
            <v>110613517</v>
          </cell>
          <cell r="BN16">
            <v>72428352</v>
          </cell>
          <cell r="BO16">
            <v>289185003</v>
          </cell>
          <cell r="BP16">
            <v>982671593</v>
          </cell>
          <cell r="BQ16">
            <v>184230659</v>
          </cell>
          <cell r="BR16">
            <v>24588094032</v>
          </cell>
          <cell r="BS16">
            <v>2473069288</v>
          </cell>
          <cell r="BT16">
            <v>97280499.019999996</v>
          </cell>
          <cell r="BU16">
            <v>1360024643</v>
          </cell>
          <cell r="BV16">
            <v>402188612</v>
          </cell>
          <cell r="BW16">
            <v>87132498.900000006</v>
          </cell>
          <cell r="BX16">
            <v>155318970.66</v>
          </cell>
          <cell r="BY16">
            <v>56276704</v>
          </cell>
          <cell r="BZ16">
            <v>475053892</v>
          </cell>
          <cell r="CA16">
            <v>843306758</v>
          </cell>
          <cell r="CB16">
            <v>342064464</v>
          </cell>
          <cell r="CC16">
            <v>60765743</v>
          </cell>
        </row>
        <row r="17">
          <cell r="A17" t="str">
            <v>kWh - Residential</v>
          </cell>
          <cell r="B17" t="str">
            <v>YVR</v>
          </cell>
          <cell r="C17">
            <v>2009</v>
          </cell>
          <cell r="D17">
            <v>88878032</v>
          </cell>
          <cell r="E17">
            <v>10082213</v>
          </cell>
          <cell r="F17">
            <v>256212050</v>
          </cell>
          <cell r="G17">
            <v>78687855</v>
          </cell>
          <cell r="H17">
            <v>289270611</v>
          </cell>
          <cell r="I17">
            <v>544341574</v>
          </cell>
          <cell r="J17">
            <v>382507290</v>
          </cell>
          <cell r="K17">
            <v>111596385</v>
          </cell>
          <cell r="L17">
            <v>45838418.299999997</v>
          </cell>
          <cell r="M17">
            <v>15271942</v>
          </cell>
          <cell r="N17">
            <v>229006740</v>
          </cell>
          <cell r="O17">
            <v>11682740</v>
          </cell>
          <cell r="P17">
            <v>114248439</v>
          </cell>
          <cell r="Q17">
            <v>19949042</v>
          </cell>
          <cell r="R17">
            <v>88729098</v>
          </cell>
          <cell r="S17">
            <v>1554921855</v>
          </cell>
          <cell r="T17">
            <v>608088215</v>
          </cell>
          <cell r="U17">
            <v>112395473</v>
          </cell>
          <cell r="V17">
            <v>33443599</v>
          </cell>
          <cell r="W17">
            <v>261922933.90000001</v>
          </cell>
          <cell r="X17">
            <v>139254714</v>
          </cell>
          <cell r="Y17">
            <v>39845835</v>
          </cell>
          <cell r="Z17">
            <v>412159187.95999998</v>
          </cell>
          <cell r="AA17">
            <v>91249171.829999998</v>
          </cell>
          <cell r="AB17">
            <v>352708669</v>
          </cell>
          <cell r="AC17">
            <v>168226691</v>
          </cell>
          <cell r="AD17">
            <v>217916715</v>
          </cell>
          <cell r="AE17">
            <v>26719860</v>
          </cell>
          <cell r="AF17">
            <v>1597158130</v>
          </cell>
          <cell r="AG17">
            <v>15905549</v>
          </cell>
          <cell r="AH17">
            <v>55896455</v>
          </cell>
          <cell r="AI17">
            <v>1121010160</v>
          </cell>
          <cell r="AJ17">
            <v>11607000000</v>
          </cell>
          <cell r="AK17">
            <v>2256567858</v>
          </cell>
          <cell r="AL17">
            <v>158478924</v>
          </cell>
          <cell r="AM17">
            <v>39909017</v>
          </cell>
          <cell r="AN17">
            <v>200816087</v>
          </cell>
          <cell r="AO17">
            <v>647493718</v>
          </cell>
          <cell r="AP17">
            <v>77155275</v>
          </cell>
          <cell r="AQ17">
            <v>82722597</v>
          </cell>
          <cell r="AR17">
            <v>1067984894</v>
          </cell>
          <cell r="AS17">
            <v>59459192</v>
          </cell>
          <cell r="AT17">
            <v>47639419</v>
          </cell>
          <cell r="AU17">
            <v>230386763</v>
          </cell>
          <cell r="AV17">
            <v>261208138</v>
          </cell>
          <cell r="AW17">
            <v>396244635</v>
          </cell>
          <cell r="AX17">
            <v>63529367</v>
          </cell>
          <cell r="AY17">
            <v>139365167</v>
          </cell>
          <cell r="AZ17">
            <v>213412762</v>
          </cell>
          <cell r="BA17">
            <v>43042148</v>
          </cell>
          <cell r="BB17">
            <v>583830856</v>
          </cell>
          <cell r="BC17">
            <v>84392286</v>
          </cell>
          <cell r="BD17">
            <v>108280800</v>
          </cell>
          <cell r="BE17">
            <v>490807351</v>
          </cell>
          <cell r="BF17">
            <v>79726454.040000007</v>
          </cell>
          <cell r="BG17">
            <v>34644938.590000004</v>
          </cell>
          <cell r="BH17">
            <v>283366850</v>
          </cell>
          <cell r="BI17">
            <v>63037704</v>
          </cell>
          <cell r="BJ17">
            <v>2693171018</v>
          </cell>
          <cell r="BK17">
            <v>348619359</v>
          </cell>
          <cell r="BL17">
            <v>30635928</v>
          </cell>
          <cell r="BM17">
            <v>45271935</v>
          </cell>
          <cell r="BN17">
            <v>33747939</v>
          </cell>
          <cell r="BO17">
            <v>115181982</v>
          </cell>
          <cell r="BP17">
            <v>348392935</v>
          </cell>
          <cell r="BQ17">
            <v>51473373</v>
          </cell>
          <cell r="BR17">
            <v>5037152555</v>
          </cell>
          <cell r="BS17">
            <v>942215878</v>
          </cell>
          <cell r="BT17">
            <v>67145247.980000004</v>
          </cell>
          <cell r="BU17">
            <v>397106489</v>
          </cell>
          <cell r="BV17">
            <v>152795281</v>
          </cell>
          <cell r="BW17">
            <v>25181847.100000001</v>
          </cell>
          <cell r="BX17">
            <v>25808454</v>
          </cell>
          <cell r="BY17">
            <v>15500136</v>
          </cell>
          <cell r="BZ17">
            <v>220302768</v>
          </cell>
          <cell r="CA17">
            <v>347011249</v>
          </cell>
          <cell r="CB17">
            <v>93622824</v>
          </cell>
          <cell r="CC17">
            <v>29586436</v>
          </cell>
        </row>
        <row r="18">
          <cell r="A18" t="str">
            <v xml:space="preserve">kWh- General Service </v>
          </cell>
          <cell r="C18">
            <v>2009</v>
          </cell>
          <cell r="D18">
            <v>87531301</v>
          </cell>
          <cell r="E18">
            <v>14185990.09</v>
          </cell>
          <cell r="F18">
            <v>496098777</v>
          </cell>
          <cell r="G18">
            <v>189135902</v>
          </cell>
          <cell r="H18">
            <v>655288322</v>
          </cell>
          <cell r="I18">
            <v>1096569241</v>
          </cell>
          <cell r="J18">
            <v>844492564</v>
          </cell>
          <cell r="K18">
            <v>161678666</v>
          </cell>
          <cell r="L18">
            <v>106727551</v>
          </cell>
          <cell r="M18">
            <v>13070959</v>
          </cell>
          <cell r="N18">
            <v>437569051</v>
          </cell>
          <cell r="O18">
            <v>16962762</v>
          </cell>
          <cell r="P18">
            <v>170378538</v>
          </cell>
          <cell r="Q18">
            <v>9175409</v>
          </cell>
          <cell r="R18">
            <v>140320895</v>
          </cell>
          <cell r="S18">
            <v>5117289556</v>
          </cell>
          <cell r="T18">
            <v>1182084800</v>
          </cell>
          <cell r="U18">
            <v>160814267</v>
          </cell>
          <cell r="V18">
            <v>31010319</v>
          </cell>
          <cell r="W18">
            <v>295209721.62</v>
          </cell>
          <cell r="X18">
            <v>356164858</v>
          </cell>
          <cell r="Y18">
            <v>41586924</v>
          </cell>
          <cell r="Z18">
            <v>533693727.51999998</v>
          </cell>
          <cell r="AA18">
            <v>86393864.670000002</v>
          </cell>
          <cell r="AB18">
            <v>883790730</v>
          </cell>
          <cell r="AC18">
            <v>167040018</v>
          </cell>
          <cell r="AD18">
            <v>271470425</v>
          </cell>
          <cell r="AE18">
            <v>49666675</v>
          </cell>
          <cell r="AF18">
            <v>2405798278</v>
          </cell>
          <cell r="AG18">
            <v>9939641</v>
          </cell>
          <cell r="AH18">
            <v>109288825</v>
          </cell>
          <cell r="AI18">
            <v>2228052497</v>
          </cell>
          <cell r="AJ18">
            <v>7290000000</v>
          </cell>
          <cell r="AK18">
            <v>4608004085</v>
          </cell>
          <cell r="AL18">
            <v>79660814</v>
          </cell>
          <cell r="AM18">
            <v>69229284</v>
          </cell>
          <cell r="AN18">
            <v>377625816</v>
          </cell>
          <cell r="AO18">
            <v>1089490763</v>
          </cell>
          <cell r="AP18">
            <v>181110478</v>
          </cell>
          <cell r="AQ18">
            <v>128854701</v>
          </cell>
          <cell r="AR18">
            <v>1866290183</v>
          </cell>
          <cell r="AS18">
            <v>106131570</v>
          </cell>
          <cell r="AT18">
            <v>153765633</v>
          </cell>
          <cell r="AU18">
            <v>376577008</v>
          </cell>
          <cell r="AV18">
            <v>409340360</v>
          </cell>
          <cell r="AW18">
            <v>765203798</v>
          </cell>
          <cell r="AX18">
            <v>108619958</v>
          </cell>
          <cell r="AY18">
            <v>219855795</v>
          </cell>
          <cell r="AZ18">
            <v>335275993</v>
          </cell>
          <cell r="BA18">
            <v>78795798</v>
          </cell>
          <cell r="BB18">
            <v>947793212</v>
          </cell>
          <cell r="BC18">
            <v>156957669</v>
          </cell>
          <cell r="BD18">
            <v>197578908</v>
          </cell>
          <cell r="BE18">
            <v>592382764</v>
          </cell>
          <cell r="BF18">
            <v>112269292.68000001</v>
          </cell>
          <cell r="BG18">
            <v>54406540.5</v>
          </cell>
          <cell r="BH18">
            <v>441174330</v>
          </cell>
          <cell r="BI18">
            <v>125337076</v>
          </cell>
          <cell r="BJ18">
            <v>5499754106</v>
          </cell>
          <cell r="BK18">
            <v>350448362</v>
          </cell>
          <cell r="BL18">
            <v>65230700</v>
          </cell>
          <cell r="BM18">
            <v>63472480</v>
          </cell>
          <cell r="BN18">
            <v>38166216</v>
          </cell>
          <cell r="BO18">
            <v>164384301</v>
          </cell>
          <cell r="BP18">
            <v>620641698</v>
          </cell>
          <cell r="BQ18">
            <v>132109515</v>
          </cell>
          <cell r="BR18">
            <v>16687171110</v>
          </cell>
          <cell r="BS18">
            <v>1308782369</v>
          </cell>
          <cell r="BT18">
            <v>28423928.280000001</v>
          </cell>
          <cell r="BU18">
            <v>953431086</v>
          </cell>
          <cell r="BV18">
            <v>190691489</v>
          </cell>
          <cell r="BW18">
            <v>61158986.799999997</v>
          </cell>
          <cell r="BX18">
            <v>53322026</v>
          </cell>
          <cell r="BY18">
            <v>40298477</v>
          </cell>
          <cell r="BZ18">
            <v>248329689</v>
          </cell>
          <cell r="CA18">
            <v>485811269</v>
          </cell>
          <cell r="CB18">
            <v>240772702</v>
          </cell>
          <cell r="CC18">
            <v>30553949</v>
          </cell>
        </row>
        <row r="19">
          <cell r="A19" t="str">
            <v>kWh- Large User, Sub- Transmission, Intermediate/ Embedded Distributor</v>
          </cell>
          <cell r="C19">
            <v>2009</v>
          </cell>
          <cell r="D19">
            <v>9625233</v>
          </cell>
          <cell r="E19">
            <v>0</v>
          </cell>
          <cell r="F19">
            <v>250931008</v>
          </cell>
          <cell r="G19">
            <v>0</v>
          </cell>
          <cell r="H19">
            <v>0</v>
          </cell>
          <cell r="I19">
            <v>0</v>
          </cell>
          <cell r="J19">
            <v>179655218</v>
          </cell>
          <cell r="K19">
            <v>0</v>
          </cell>
          <cell r="L19">
            <v>0</v>
          </cell>
          <cell r="M19">
            <v>0</v>
          </cell>
          <cell r="N19">
            <v>22651157</v>
          </cell>
          <cell r="O19">
            <v>0</v>
          </cell>
          <cell r="P19">
            <v>19589969</v>
          </cell>
          <cell r="Q19">
            <v>0</v>
          </cell>
          <cell r="R19">
            <v>0</v>
          </cell>
          <cell r="S19">
            <v>1024236074</v>
          </cell>
          <cell r="T19">
            <v>404733663</v>
          </cell>
          <cell r="U19">
            <v>113260735</v>
          </cell>
          <cell r="V19">
            <v>0</v>
          </cell>
          <cell r="W19">
            <v>0</v>
          </cell>
          <cell r="X19">
            <v>50273064</v>
          </cell>
          <cell r="Y19">
            <v>0</v>
          </cell>
          <cell r="Z19">
            <v>0</v>
          </cell>
          <cell r="AA19">
            <v>0</v>
          </cell>
          <cell r="AB19">
            <v>237183984</v>
          </cell>
          <cell r="AC19">
            <v>0</v>
          </cell>
          <cell r="AD19">
            <v>0</v>
          </cell>
          <cell r="AE19">
            <v>0</v>
          </cell>
          <cell r="AF19">
            <v>1236169244</v>
          </cell>
          <cell r="AG19">
            <v>0</v>
          </cell>
          <cell r="AH19">
            <v>12918796</v>
          </cell>
          <cell r="AI19">
            <v>346811250</v>
          </cell>
          <cell r="AJ19">
            <v>2721000000</v>
          </cell>
          <cell r="AK19">
            <v>633982714</v>
          </cell>
          <cell r="AL19">
            <v>0</v>
          </cell>
          <cell r="AM19">
            <v>0</v>
          </cell>
          <cell r="AN19">
            <v>150585959</v>
          </cell>
          <cell r="AO19">
            <v>80245444</v>
          </cell>
          <cell r="AP19">
            <v>0</v>
          </cell>
          <cell r="AQ19">
            <v>0</v>
          </cell>
          <cell r="AR19">
            <v>186745206</v>
          </cell>
          <cell r="AS19">
            <v>17181839</v>
          </cell>
          <cell r="AT19">
            <v>0</v>
          </cell>
          <cell r="AU19">
            <v>60254116</v>
          </cell>
          <cell r="AV19">
            <v>0</v>
          </cell>
          <cell r="AW19">
            <v>0</v>
          </cell>
          <cell r="AX19">
            <v>0</v>
          </cell>
          <cell r="AY19">
            <v>0</v>
          </cell>
          <cell r="AZ19">
            <v>0</v>
          </cell>
          <cell r="BA19">
            <v>0</v>
          </cell>
          <cell r="BB19">
            <v>0</v>
          </cell>
          <cell r="BC19">
            <v>0</v>
          </cell>
          <cell r="BD19">
            <v>0</v>
          </cell>
          <cell r="BE19">
            <v>37110704</v>
          </cell>
          <cell r="BF19">
            <v>0</v>
          </cell>
          <cell r="BG19">
            <v>0</v>
          </cell>
          <cell r="BH19">
            <v>58295017</v>
          </cell>
          <cell r="BI19">
            <v>0</v>
          </cell>
          <cell r="BJ19">
            <v>28111147</v>
          </cell>
          <cell r="BK19">
            <v>0</v>
          </cell>
          <cell r="BL19">
            <v>0</v>
          </cell>
          <cell r="BM19">
            <v>0</v>
          </cell>
          <cell r="BN19">
            <v>0</v>
          </cell>
          <cell r="BO19">
            <v>6504824</v>
          </cell>
          <cell r="BP19">
            <v>0</v>
          </cell>
          <cell r="BQ19">
            <v>0</v>
          </cell>
          <cell r="BR19">
            <v>2695557210</v>
          </cell>
          <cell r="BS19">
            <v>195617726</v>
          </cell>
          <cell r="BT19">
            <v>0</v>
          </cell>
          <cell r="BU19">
            <v>1</v>
          </cell>
          <cell r="BV19">
            <v>51909228</v>
          </cell>
          <cell r="BW19">
            <v>0</v>
          </cell>
          <cell r="BX19">
            <v>75068855.659999996</v>
          </cell>
          <cell r="BY19">
            <v>0</v>
          </cell>
          <cell r="BZ19">
            <v>0</v>
          </cell>
          <cell r="CA19">
            <v>0</v>
          </cell>
          <cell r="CB19">
            <v>4509648</v>
          </cell>
          <cell r="CC19">
            <v>0</v>
          </cell>
        </row>
        <row r="20">
          <cell r="A20" t="str">
            <v>kWh- Street Lighting</v>
          </cell>
          <cell r="B20" t="str">
            <v>YVST</v>
          </cell>
          <cell r="C20">
            <v>2009</v>
          </cell>
          <cell r="D20">
            <v>791996</v>
          </cell>
          <cell r="E20">
            <v>534104.30000000005</v>
          </cell>
          <cell r="F20">
            <v>8841203</v>
          </cell>
          <cell r="G20">
            <v>1696627</v>
          </cell>
          <cell r="H20">
            <v>7623876</v>
          </cell>
          <cell r="I20">
            <v>9661679</v>
          </cell>
          <cell r="J20">
            <v>9462131</v>
          </cell>
          <cell r="K20">
            <v>2164346</v>
          </cell>
          <cell r="L20">
            <v>1192551</v>
          </cell>
          <cell r="M20">
            <v>296713</v>
          </cell>
          <cell r="N20">
            <v>6592774</v>
          </cell>
          <cell r="O20">
            <v>356960</v>
          </cell>
          <cell r="P20">
            <v>2062829</v>
          </cell>
          <cell r="Q20">
            <v>351661</v>
          </cell>
          <cell r="R20">
            <v>2032659</v>
          </cell>
          <cell r="S20">
            <v>40684789</v>
          </cell>
          <cell r="T20">
            <v>16930328</v>
          </cell>
          <cell r="U20">
            <v>3240573</v>
          </cell>
          <cell r="V20">
            <v>615553</v>
          </cell>
          <cell r="W20">
            <v>6126997</v>
          </cell>
          <cell r="X20">
            <v>3588301</v>
          </cell>
          <cell r="Y20">
            <v>1064445</v>
          </cell>
          <cell r="Z20">
            <v>8601957.3399999999</v>
          </cell>
          <cell r="AA20">
            <v>1632172.13</v>
          </cell>
          <cell r="AB20">
            <v>9321265</v>
          </cell>
          <cell r="AC20">
            <v>2312050</v>
          </cell>
          <cell r="AD20">
            <v>2797244</v>
          </cell>
          <cell r="AE20">
            <v>1001530</v>
          </cell>
          <cell r="AF20">
            <v>39460323</v>
          </cell>
          <cell r="AG20">
            <v>365190</v>
          </cell>
          <cell r="AH20">
            <v>1224413</v>
          </cell>
          <cell r="AI20">
            <v>28316852</v>
          </cell>
          <cell r="AJ20">
            <v>120960000</v>
          </cell>
          <cell r="AK20">
            <v>38843816</v>
          </cell>
          <cell r="AL20">
            <v>0.01</v>
          </cell>
          <cell r="AM20">
            <v>1690689</v>
          </cell>
          <cell r="AN20">
            <v>3756879</v>
          </cell>
          <cell r="AO20">
            <v>16444712</v>
          </cell>
          <cell r="AP20">
            <v>1463974</v>
          </cell>
          <cell r="AQ20">
            <v>1872584</v>
          </cell>
          <cell r="AR20">
            <v>23394430</v>
          </cell>
          <cell r="AS20">
            <v>1567431</v>
          </cell>
          <cell r="AT20">
            <v>1169602</v>
          </cell>
          <cell r="AU20">
            <v>5438382</v>
          </cell>
          <cell r="AV20">
            <v>5286191</v>
          </cell>
          <cell r="AW20">
            <v>7275676</v>
          </cell>
          <cell r="AX20">
            <v>1124575</v>
          </cell>
          <cell r="AY20">
            <v>3085993</v>
          </cell>
          <cell r="AZ20">
            <v>3322759</v>
          </cell>
          <cell r="BA20">
            <v>1607552</v>
          </cell>
          <cell r="BB20">
            <v>11667574</v>
          </cell>
          <cell r="BC20">
            <v>1770107</v>
          </cell>
          <cell r="BD20">
            <v>2561703</v>
          </cell>
          <cell r="BE20">
            <v>10699688</v>
          </cell>
          <cell r="BF20">
            <v>2376274.96</v>
          </cell>
          <cell r="BG20">
            <v>867845.96</v>
          </cell>
          <cell r="BH20">
            <v>6133999</v>
          </cell>
          <cell r="BI20">
            <v>1824488</v>
          </cell>
          <cell r="BJ20">
            <v>58633153</v>
          </cell>
          <cell r="BK20">
            <v>7603009</v>
          </cell>
          <cell r="BL20">
            <v>1114732</v>
          </cell>
          <cell r="BM20">
            <v>1412527</v>
          </cell>
          <cell r="BN20">
            <v>471711</v>
          </cell>
          <cell r="BO20">
            <v>3047943</v>
          </cell>
          <cell r="BP20">
            <v>11577185</v>
          </cell>
          <cell r="BQ20">
            <v>554483</v>
          </cell>
          <cell r="BR20">
            <v>110481462</v>
          </cell>
          <cell r="BS20">
            <v>19765818</v>
          </cell>
          <cell r="BT20">
            <v>1543826.76</v>
          </cell>
          <cell r="BU20">
            <v>7543734</v>
          </cell>
          <cell r="BV20">
            <v>4691957</v>
          </cell>
          <cell r="BW20">
            <v>750742</v>
          </cell>
          <cell r="BX20">
            <v>1002011</v>
          </cell>
          <cell r="BY20">
            <v>445029</v>
          </cell>
          <cell r="BZ20">
            <v>6032292</v>
          </cell>
          <cell r="CA20">
            <v>8007322</v>
          </cell>
          <cell r="CB20">
            <v>2512077</v>
          </cell>
          <cell r="CC20">
            <v>554733</v>
          </cell>
        </row>
        <row r="21">
          <cell r="A21" t="str">
            <v>kWh- Sentinel Lighting</v>
          </cell>
          <cell r="B21" t="str">
            <v>YVSL</v>
          </cell>
          <cell r="C21">
            <v>2009</v>
          </cell>
          <cell r="D21">
            <v>0</v>
          </cell>
          <cell r="E21">
            <v>830</v>
          </cell>
          <cell r="F21">
            <v>655494</v>
          </cell>
          <cell r="G21">
            <v>180388</v>
          </cell>
          <cell r="H21">
            <v>548904</v>
          </cell>
          <cell r="I21">
            <v>0</v>
          </cell>
          <cell r="J21">
            <v>0</v>
          </cell>
          <cell r="K21">
            <v>684717</v>
          </cell>
          <cell r="L21">
            <v>48394</v>
          </cell>
          <cell r="M21">
            <v>27861</v>
          </cell>
          <cell r="N21">
            <v>396774</v>
          </cell>
          <cell r="O21">
            <v>31489</v>
          </cell>
          <cell r="P21">
            <v>0</v>
          </cell>
          <cell r="Q21">
            <v>0</v>
          </cell>
          <cell r="R21">
            <v>174207</v>
          </cell>
          <cell r="S21">
            <v>0</v>
          </cell>
          <cell r="T21">
            <v>1013069</v>
          </cell>
          <cell r="U21">
            <v>225271</v>
          </cell>
          <cell r="V21">
            <v>24640</v>
          </cell>
          <cell r="W21">
            <v>398169</v>
          </cell>
          <cell r="X21">
            <v>225678</v>
          </cell>
          <cell r="Y21">
            <v>0</v>
          </cell>
          <cell r="Z21">
            <v>523174.88</v>
          </cell>
          <cell r="AA21">
            <v>0</v>
          </cell>
          <cell r="AB21">
            <v>101502</v>
          </cell>
          <cell r="AC21">
            <v>467767</v>
          </cell>
          <cell r="AD21">
            <v>612173</v>
          </cell>
          <cell r="AE21">
            <v>26687</v>
          </cell>
          <cell r="AF21">
            <v>534109</v>
          </cell>
          <cell r="AG21">
            <v>0</v>
          </cell>
          <cell r="AH21">
            <v>115767</v>
          </cell>
          <cell r="AI21">
            <v>0</v>
          </cell>
          <cell r="AJ21">
            <v>23040000</v>
          </cell>
          <cell r="AK21">
            <v>79588.399999999994</v>
          </cell>
          <cell r="AL21">
            <v>0.01</v>
          </cell>
          <cell r="AM21">
            <v>0</v>
          </cell>
          <cell r="AN21">
            <v>0</v>
          </cell>
          <cell r="AO21">
            <v>0</v>
          </cell>
          <cell r="AP21">
            <v>48641</v>
          </cell>
          <cell r="AQ21">
            <v>41068</v>
          </cell>
          <cell r="AR21">
            <v>836233</v>
          </cell>
          <cell r="AS21">
            <v>43012</v>
          </cell>
          <cell r="AT21">
            <v>6772</v>
          </cell>
          <cell r="AU21">
            <v>172687</v>
          </cell>
          <cell r="AV21">
            <v>314839</v>
          </cell>
          <cell r="AW21">
            <v>432939</v>
          </cell>
          <cell r="AX21">
            <v>5467</v>
          </cell>
          <cell r="AY21">
            <v>331566</v>
          </cell>
          <cell r="AZ21">
            <v>557946</v>
          </cell>
          <cell r="BA21">
            <v>1</v>
          </cell>
          <cell r="BB21">
            <v>141813</v>
          </cell>
          <cell r="BC21">
            <v>128510</v>
          </cell>
          <cell r="BD21">
            <v>337906</v>
          </cell>
          <cell r="BE21">
            <v>36793</v>
          </cell>
          <cell r="BF21">
            <v>264652.84999999998</v>
          </cell>
          <cell r="BG21">
            <v>12597.91</v>
          </cell>
          <cell r="BH21">
            <v>894437</v>
          </cell>
          <cell r="BI21">
            <v>11668</v>
          </cell>
          <cell r="BJ21">
            <v>492224</v>
          </cell>
          <cell r="BK21">
            <v>262522</v>
          </cell>
          <cell r="BL21">
            <v>0</v>
          </cell>
          <cell r="BM21">
            <v>108556</v>
          </cell>
          <cell r="BN21">
            <v>0</v>
          </cell>
          <cell r="BO21">
            <v>56665</v>
          </cell>
          <cell r="BP21">
            <v>64650</v>
          </cell>
          <cell r="BQ21">
            <v>0</v>
          </cell>
          <cell r="BR21">
            <v>0</v>
          </cell>
          <cell r="BS21">
            <v>854965</v>
          </cell>
          <cell r="BT21">
            <v>0</v>
          </cell>
          <cell r="BU21">
            <v>0</v>
          </cell>
          <cell r="BV21">
            <v>930303</v>
          </cell>
          <cell r="BW21">
            <v>31618.5</v>
          </cell>
          <cell r="BX21">
            <v>23314</v>
          </cell>
          <cell r="BY21">
            <v>16740</v>
          </cell>
          <cell r="BZ21">
            <v>19086</v>
          </cell>
          <cell r="CA21">
            <v>45177</v>
          </cell>
          <cell r="CB21">
            <v>0</v>
          </cell>
          <cell r="CC21">
            <v>70625</v>
          </cell>
        </row>
        <row r="22">
          <cell r="A22" t="str">
            <v>kW</v>
          </cell>
          <cell r="B22" t="str">
            <v>YD</v>
          </cell>
          <cell r="C22">
            <v>2009</v>
          </cell>
          <cell r="D22">
            <v>150499</v>
          </cell>
          <cell r="E22">
            <v>31409</v>
          </cell>
          <cell r="F22">
            <v>1394434</v>
          </cell>
          <cell r="G22">
            <v>4609</v>
          </cell>
          <cell r="H22">
            <v>1394970</v>
          </cell>
          <cell r="I22">
            <v>2386423</v>
          </cell>
          <cell r="J22">
            <v>2308821</v>
          </cell>
          <cell r="K22">
            <v>376220</v>
          </cell>
          <cell r="L22">
            <v>228343</v>
          </cell>
          <cell r="M22">
            <v>20811</v>
          </cell>
          <cell r="N22">
            <v>1084858</v>
          </cell>
          <cell r="O22">
            <v>35048</v>
          </cell>
          <cell r="P22">
            <v>350608</v>
          </cell>
          <cell r="Q22">
            <v>13113</v>
          </cell>
          <cell r="R22">
            <v>213198</v>
          </cell>
          <cell r="S22">
            <v>13345239</v>
          </cell>
          <cell r="T22">
            <v>3827049</v>
          </cell>
          <cell r="U22">
            <v>645563</v>
          </cell>
          <cell r="V22">
            <v>0</v>
          </cell>
          <cell r="W22">
            <v>603729</v>
          </cell>
          <cell r="X22">
            <v>950901</v>
          </cell>
          <cell r="Y22">
            <v>65081</v>
          </cell>
          <cell r="Z22">
            <v>992846</v>
          </cell>
          <cell r="AA22">
            <v>163379</v>
          </cell>
          <cell r="AB22">
            <v>2360057</v>
          </cell>
          <cell r="AC22">
            <v>325026</v>
          </cell>
          <cell r="AD22">
            <v>598454</v>
          </cell>
          <cell r="AE22">
            <v>119711</v>
          </cell>
          <cell r="AF22">
            <v>7817413</v>
          </cell>
          <cell r="AG22">
            <v>12224</v>
          </cell>
          <cell r="AH22">
            <v>239150</v>
          </cell>
          <cell r="AI22">
            <v>5664567</v>
          </cell>
          <cell r="AJ22">
            <v>26925898</v>
          </cell>
          <cell r="AK22">
            <v>10264696</v>
          </cell>
          <cell r="AL22">
            <v>148422</v>
          </cell>
          <cell r="AM22">
            <v>114230</v>
          </cell>
          <cell r="AN22">
            <v>1030442</v>
          </cell>
          <cell r="AO22">
            <v>2384630</v>
          </cell>
          <cell r="AP22">
            <v>345047</v>
          </cell>
          <cell r="AQ22">
            <v>213142</v>
          </cell>
          <cell r="AR22">
            <v>4384882</v>
          </cell>
          <cell r="AS22">
            <v>277595</v>
          </cell>
          <cell r="AT22">
            <v>332223</v>
          </cell>
          <cell r="AU22">
            <v>925046</v>
          </cell>
          <cell r="AV22">
            <v>812260</v>
          </cell>
          <cell r="AW22">
            <v>1725139</v>
          </cell>
          <cell r="AX22">
            <v>197662</v>
          </cell>
          <cell r="AY22">
            <v>372852</v>
          </cell>
          <cell r="AZ22">
            <v>675234</v>
          </cell>
          <cell r="BA22">
            <v>172175</v>
          </cell>
          <cell r="BB22">
            <v>1955912</v>
          </cell>
          <cell r="BC22">
            <v>312469</v>
          </cell>
          <cell r="BD22">
            <v>393736</v>
          </cell>
          <cell r="BE22">
            <v>1168105</v>
          </cell>
          <cell r="BF22">
            <v>217261</v>
          </cell>
          <cell r="BG22">
            <v>96580</v>
          </cell>
          <cell r="BH22">
            <v>963985</v>
          </cell>
          <cell r="BI22">
            <v>363702</v>
          </cell>
          <cell r="BJ22">
            <v>11721832</v>
          </cell>
          <cell r="BK22">
            <v>659698</v>
          </cell>
          <cell r="BL22">
            <v>144821</v>
          </cell>
          <cell r="BM22">
            <v>134035</v>
          </cell>
          <cell r="BN22">
            <v>58186</v>
          </cell>
          <cell r="BO22">
            <v>367423</v>
          </cell>
          <cell r="BP22">
            <v>1351705</v>
          </cell>
          <cell r="BQ22">
            <v>0</v>
          </cell>
          <cell r="BR22">
            <v>42350721</v>
          </cell>
          <cell r="BS22">
            <v>2878540</v>
          </cell>
          <cell r="BT22">
            <v>30125</v>
          </cell>
          <cell r="BU22">
            <v>1850782</v>
          </cell>
          <cell r="BV22">
            <v>709365</v>
          </cell>
          <cell r="BW22">
            <v>154016</v>
          </cell>
          <cell r="BX22">
            <v>276794</v>
          </cell>
          <cell r="BY22">
            <v>89880</v>
          </cell>
          <cell r="BZ22">
            <v>469679</v>
          </cell>
          <cell r="CA22">
            <v>1003290</v>
          </cell>
          <cell r="CB22">
            <v>578242</v>
          </cell>
          <cell r="CC22">
            <v>56504</v>
          </cell>
        </row>
        <row r="23">
          <cell r="A23" t="str">
            <v>kW - Residential</v>
          </cell>
          <cell r="B23" t="str">
            <v>YDR</v>
          </cell>
          <cell r="C23">
            <v>2009</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cell r="BZ23">
            <v>0</v>
          </cell>
          <cell r="CA23">
            <v>0</v>
          </cell>
          <cell r="CB23">
            <v>0</v>
          </cell>
          <cell r="CC23">
            <v>0</v>
          </cell>
        </row>
        <row r="24">
          <cell r="A24" t="str">
            <v>kW- General Service</v>
          </cell>
          <cell r="C24">
            <v>2009</v>
          </cell>
          <cell r="D24">
            <v>131171</v>
          </cell>
          <cell r="E24">
            <v>31409</v>
          </cell>
          <cell r="F24">
            <v>957595</v>
          </cell>
          <cell r="G24">
            <v>0</v>
          </cell>
          <cell r="H24">
            <v>1370760</v>
          </cell>
          <cell r="I24">
            <v>2360556</v>
          </cell>
          <cell r="J24">
            <v>1867612</v>
          </cell>
          <cell r="K24">
            <v>366305</v>
          </cell>
          <cell r="L24">
            <v>224980</v>
          </cell>
          <cell r="M24">
            <v>19966</v>
          </cell>
          <cell r="N24">
            <v>986256</v>
          </cell>
          <cell r="O24">
            <v>33765</v>
          </cell>
          <cell r="P24">
            <v>295894</v>
          </cell>
          <cell r="Q24">
            <v>12095</v>
          </cell>
          <cell r="R24">
            <v>207445</v>
          </cell>
          <cell r="S24">
            <v>11433805</v>
          </cell>
          <cell r="T24">
            <v>2879927</v>
          </cell>
          <cell r="U24">
            <v>419236</v>
          </cell>
          <cell r="V24">
            <v>0</v>
          </cell>
          <cell r="W24">
            <v>585081</v>
          </cell>
          <cell r="X24">
            <v>829669</v>
          </cell>
          <cell r="Y24">
            <v>61771</v>
          </cell>
          <cell r="Z24">
            <v>967553</v>
          </cell>
          <cell r="AA24">
            <v>159057</v>
          </cell>
          <cell r="AB24">
            <v>1894309</v>
          </cell>
          <cell r="AC24">
            <v>317232</v>
          </cell>
          <cell r="AD24">
            <v>590285</v>
          </cell>
          <cell r="AE24">
            <v>116567</v>
          </cell>
          <cell r="AF24">
            <v>5231608</v>
          </cell>
          <cell r="AG24">
            <v>11258</v>
          </cell>
          <cell r="AH24">
            <v>194342</v>
          </cell>
          <cell r="AI24">
            <v>4885794</v>
          </cell>
          <cell r="AJ24">
            <v>14797731</v>
          </cell>
          <cell r="AK24">
            <v>9000639</v>
          </cell>
          <cell r="AL24">
            <v>143459</v>
          </cell>
          <cell r="AM24">
            <v>108938</v>
          </cell>
          <cell r="AN24">
            <v>730263</v>
          </cell>
          <cell r="AO24">
            <v>2169095</v>
          </cell>
          <cell r="AP24">
            <v>341311</v>
          </cell>
          <cell r="AQ24">
            <v>208067</v>
          </cell>
          <cell r="AR24">
            <v>3924437</v>
          </cell>
          <cell r="AS24">
            <v>233868</v>
          </cell>
          <cell r="AT24">
            <v>329053</v>
          </cell>
          <cell r="AU24">
            <v>755110</v>
          </cell>
          <cell r="AV24">
            <v>796992</v>
          </cell>
          <cell r="AW24">
            <v>1697684</v>
          </cell>
          <cell r="AX24">
            <v>194671</v>
          </cell>
          <cell r="AY24">
            <v>354307</v>
          </cell>
          <cell r="AZ24">
            <v>664443</v>
          </cell>
          <cell r="BA24">
            <v>168237</v>
          </cell>
          <cell r="BB24">
            <v>1922592</v>
          </cell>
          <cell r="BC24">
            <v>306995</v>
          </cell>
          <cell r="BD24">
            <v>385654</v>
          </cell>
          <cell r="BE24">
            <v>1052057</v>
          </cell>
          <cell r="BF24">
            <v>209853</v>
          </cell>
          <cell r="BG24">
            <v>94156</v>
          </cell>
          <cell r="BH24">
            <v>818800</v>
          </cell>
          <cell r="BI24">
            <v>358674</v>
          </cell>
          <cell r="BJ24">
            <v>11481216</v>
          </cell>
          <cell r="BK24">
            <v>637622</v>
          </cell>
          <cell r="BL24">
            <v>141729</v>
          </cell>
          <cell r="BM24">
            <v>130261</v>
          </cell>
          <cell r="BN24">
            <v>56741</v>
          </cell>
          <cell r="BO24">
            <v>343044</v>
          </cell>
          <cell r="BP24">
            <v>1320724</v>
          </cell>
          <cell r="BQ24">
            <v>0</v>
          </cell>
          <cell r="BR24">
            <v>36871518</v>
          </cell>
          <cell r="BS24">
            <v>2462324</v>
          </cell>
          <cell r="BT24">
            <v>25515</v>
          </cell>
          <cell r="BU24">
            <v>1829731</v>
          </cell>
          <cell r="BV24">
            <v>490546</v>
          </cell>
          <cell r="BW24">
            <v>151905</v>
          </cell>
          <cell r="BX24">
            <v>104358</v>
          </cell>
          <cell r="BY24">
            <v>88591</v>
          </cell>
          <cell r="BZ24">
            <v>453956</v>
          </cell>
          <cell r="CA24">
            <v>981247</v>
          </cell>
          <cell r="CB24">
            <v>554388</v>
          </cell>
          <cell r="CC24">
            <v>54592</v>
          </cell>
        </row>
        <row r="25">
          <cell r="A25" t="str">
            <v>kW- Large User, Sub- Transmission, Intermediate/ Embedded Distributor</v>
          </cell>
          <cell r="C25">
            <v>2009</v>
          </cell>
          <cell r="D25">
            <v>19328</v>
          </cell>
          <cell r="E25">
            <v>0</v>
          </cell>
          <cell r="F25">
            <v>411290</v>
          </cell>
          <cell r="G25">
            <v>0</v>
          </cell>
          <cell r="H25">
            <v>0</v>
          </cell>
          <cell r="I25">
            <v>0</v>
          </cell>
          <cell r="J25">
            <v>414778</v>
          </cell>
          <cell r="K25">
            <v>0</v>
          </cell>
          <cell r="L25">
            <v>0</v>
          </cell>
          <cell r="M25">
            <v>0</v>
          </cell>
          <cell r="N25">
            <v>77988</v>
          </cell>
          <cell r="O25">
            <v>0</v>
          </cell>
          <cell r="P25">
            <v>48799</v>
          </cell>
          <cell r="Q25">
            <v>0</v>
          </cell>
          <cell r="R25">
            <v>0</v>
          </cell>
          <cell r="S25">
            <v>1800927</v>
          </cell>
          <cell r="T25">
            <v>898383</v>
          </cell>
          <cell r="U25">
            <v>217411</v>
          </cell>
          <cell r="V25">
            <v>0</v>
          </cell>
          <cell r="W25">
            <v>0</v>
          </cell>
          <cell r="X25">
            <v>109729</v>
          </cell>
          <cell r="Y25">
            <v>0</v>
          </cell>
          <cell r="Z25">
            <v>0</v>
          </cell>
          <cell r="AA25">
            <v>0</v>
          </cell>
          <cell r="AB25">
            <v>439421</v>
          </cell>
          <cell r="AC25">
            <v>0</v>
          </cell>
          <cell r="AD25">
            <v>0</v>
          </cell>
          <cell r="AE25">
            <v>0</v>
          </cell>
          <cell r="AF25">
            <v>2474130</v>
          </cell>
          <cell r="AG25">
            <v>0</v>
          </cell>
          <cell r="AH25">
            <v>41542</v>
          </cell>
          <cell r="AI25">
            <v>696852</v>
          </cell>
          <cell r="AJ25">
            <v>12128167</v>
          </cell>
          <cell r="AK25">
            <v>1150430</v>
          </cell>
          <cell r="AL25">
            <v>0</v>
          </cell>
          <cell r="AM25">
            <v>0</v>
          </cell>
          <cell r="AN25">
            <v>289874</v>
          </cell>
          <cell r="AO25">
            <v>171310</v>
          </cell>
          <cell r="AP25">
            <v>0</v>
          </cell>
          <cell r="AQ25">
            <v>0</v>
          </cell>
          <cell r="AR25">
            <v>392524</v>
          </cell>
          <cell r="AS25">
            <v>38952</v>
          </cell>
          <cell r="AT25">
            <v>0</v>
          </cell>
          <cell r="AU25">
            <v>154282</v>
          </cell>
          <cell r="AV25">
            <v>0</v>
          </cell>
          <cell r="AW25">
            <v>0</v>
          </cell>
          <cell r="AX25">
            <v>0</v>
          </cell>
          <cell r="AY25">
            <v>0</v>
          </cell>
          <cell r="AZ25">
            <v>0</v>
          </cell>
          <cell r="BA25">
            <v>0</v>
          </cell>
          <cell r="BB25">
            <v>2363</v>
          </cell>
          <cell r="BC25">
            <v>0</v>
          </cell>
          <cell r="BD25">
            <v>0</v>
          </cell>
          <cell r="BE25">
            <v>89006</v>
          </cell>
          <cell r="BF25">
            <v>0</v>
          </cell>
          <cell r="BG25">
            <v>0</v>
          </cell>
          <cell r="BH25">
            <v>126986</v>
          </cell>
          <cell r="BI25">
            <v>0</v>
          </cell>
          <cell r="BJ25">
            <v>83090</v>
          </cell>
          <cell r="BK25">
            <v>0</v>
          </cell>
          <cell r="BL25">
            <v>0</v>
          </cell>
          <cell r="BM25">
            <v>0</v>
          </cell>
          <cell r="BN25">
            <v>0</v>
          </cell>
          <cell r="BO25">
            <v>15788</v>
          </cell>
          <cell r="BP25">
            <v>0</v>
          </cell>
          <cell r="BQ25">
            <v>0</v>
          </cell>
          <cell r="BR25">
            <v>5158140</v>
          </cell>
          <cell r="BS25">
            <v>358799</v>
          </cell>
          <cell r="BT25">
            <v>0</v>
          </cell>
          <cell r="BU25">
            <v>1</v>
          </cell>
          <cell r="BV25">
            <v>201911</v>
          </cell>
          <cell r="BW25">
            <v>0</v>
          </cell>
          <cell r="BX25">
            <v>169745</v>
          </cell>
          <cell r="BY25">
            <v>0</v>
          </cell>
          <cell r="BZ25">
            <v>0</v>
          </cell>
          <cell r="CA25">
            <v>0</v>
          </cell>
          <cell r="CB25">
            <v>16618</v>
          </cell>
          <cell r="CC25">
            <v>0</v>
          </cell>
        </row>
        <row r="26">
          <cell r="A26" t="str">
            <v>kW- Street Lighting</v>
          </cell>
          <cell r="C26">
            <v>2009</v>
          </cell>
          <cell r="D26">
            <v>0</v>
          </cell>
          <cell r="E26">
            <v>0</v>
          </cell>
          <cell r="F26">
            <v>24000</v>
          </cell>
          <cell r="G26">
            <v>4609</v>
          </cell>
          <cell r="H26">
            <v>22380</v>
          </cell>
          <cell r="I26">
            <v>25867</v>
          </cell>
          <cell r="J26">
            <v>26431</v>
          </cell>
          <cell r="K26">
            <v>7658</v>
          </cell>
          <cell r="L26">
            <v>3235</v>
          </cell>
          <cell r="M26">
            <v>780</v>
          </cell>
          <cell r="N26">
            <v>19516</v>
          </cell>
          <cell r="O26">
            <v>1008</v>
          </cell>
          <cell r="P26">
            <v>5915</v>
          </cell>
          <cell r="Q26">
            <v>1018</v>
          </cell>
          <cell r="R26">
            <v>5753</v>
          </cell>
          <cell r="S26">
            <v>110507</v>
          </cell>
          <cell r="T26">
            <v>48739</v>
          </cell>
          <cell r="U26">
            <v>7968</v>
          </cell>
          <cell r="V26">
            <v>0</v>
          </cell>
          <cell r="W26">
            <v>17600</v>
          </cell>
          <cell r="X26">
            <v>10878</v>
          </cell>
          <cell r="Y26">
            <v>3310</v>
          </cell>
          <cell r="Z26">
            <v>24038</v>
          </cell>
          <cell r="AA26">
            <v>4322</v>
          </cell>
          <cell r="AB26">
            <v>26052</v>
          </cell>
          <cell r="AC26">
            <v>6501</v>
          </cell>
          <cell r="AD26">
            <v>7542</v>
          </cell>
          <cell r="AE26">
            <v>3068</v>
          </cell>
          <cell r="AF26">
            <v>110133</v>
          </cell>
          <cell r="AG26">
            <v>966</v>
          </cell>
          <cell r="AH26">
            <v>2935</v>
          </cell>
          <cell r="AI26">
            <v>81921</v>
          </cell>
          <cell r="AJ26">
            <v>0</v>
          </cell>
          <cell r="AK26">
            <v>113406</v>
          </cell>
          <cell r="AL26">
            <v>4606</v>
          </cell>
          <cell r="AM26">
            <v>5292</v>
          </cell>
          <cell r="AN26">
            <v>10305</v>
          </cell>
          <cell r="AO26">
            <v>44225</v>
          </cell>
          <cell r="AP26">
            <v>3736</v>
          </cell>
          <cell r="AQ26">
            <v>5075</v>
          </cell>
          <cell r="AR26">
            <v>65643</v>
          </cell>
          <cell r="AS26">
            <v>4656</v>
          </cell>
          <cell r="AT26">
            <v>3147</v>
          </cell>
          <cell r="AU26">
            <v>15174</v>
          </cell>
          <cell r="AV26">
            <v>14394</v>
          </cell>
          <cell r="AW26">
            <v>26756</v>
          </cell>
          <cell r="AX26">
            <v>2864</v>
          </cell>
          <cell r="AY26">
            <v>9351</v>
          </cell>
          <cell r="AZ26">
            <v>9285</v>
          </cell>
          <cell r="BA26">
            <v>3938</v>
          </cell>
          <cell r="BB26">
            <v>30957</v>
          </cell>
          <cell r="BC26">
            <v>5112</v>
          </cell>
          <cell r="BD26">
            <v>7143</v>
          </cell>
          <cell r="BE26">
            <v>27042</v>
          </cell>
          <cell r="BF26">
            <v>6652</v>
          </cell>
          <cell r="BG26">
            <v>2424</v>
          </cell>
          <cell r="BH26">
            <v>16283</v>
          </cell>
          <cell r="BI26">
            <v>4990</v>
          </cell>
          <cell r="BJ26">
            <v>156308</v>
          </cell>
          <cell r="BK26">
            <v>21346</v>
          </cell>
          <cell r="BL26">
            <v>3092</v>
          </cell>
          <cell r="BM26">
            <v>3774</v>
          </cell>
          <cell r="BN26">
            <v>1445</v>
          </cell>
          <cell r="BO26">
            <v>8434</v>
          </cell>
          <cell r="BP26">
            <v>30981</v>
          </cell>
          <cell r="BQ26">
            <v>0</v>
          </cell>
          <cell r="BR26">
            <v>321063</v>
          </cell>
          <cell r="BS26">
            <v>55040</v>
          </cell>
          <cell r="BT26">
            <v>4610</v>
          </cell>
          <cell r="BU26">
            <v>21050</v>
          </cell>
          <cell r="BV26">
            <v>13094</v>
          </cell>
          <cell r="BW26">
            <v>2022</v>
          </cell>
          <cell r="BX26">
            <v>2691</v>
          </cell>
          <cell r="BY26">
            <v>1196</v>
          </cell>
          <cell r="BZ26">
            <v>15704</v>
          </cell>
          <cell r="CA26">
            <v>21926</v>
          </cell>
          <cell r="CB26">
            <v>7236</v>
          </cell>
          <cell r="CC26">
            <v>1680</v>
          </cell>
        </row>
        <row r="27">
          <cell r="A27" t="str">
            <v>kW- Sentinel Lighting</v>
          </cell>
          <cell r="C27">
            <v>2009</v>
          </cell>
          <cell r="D27">
            <v>0</v>
          </cell>
          <cell r="E27">
            <v>0</v>
          </cell>
          <cell r="F27">
            <v>1549</v>
          </cell>
          <cell r="G27">
            <v>0</v>
          </cell>
          <cell r="H27">
            <v>1830</v>
          </cell>
          <cell r="I27">
            <v>0</v>
          </cell>
          <cell r="J27">
            <v>0</v>
          </cell>
          <cell r="K27">
            <v>2257</v>
          </cell>
          <cell r="L27">
            <v>128</v>
          </cell>
          <cell r="M27">
            <v>65</v>
          </cell>
          <cell r="N27">
            <v>1098</v>
          </cell>
          <cell r="O27">
            <v>109</v>
          </cell>
          <cell r="P27">
            <v>0</v>
          </cell>
          <cell r="Q27">
            <v>0</v>
          </cell>
          <cell r="R27">
            <v>0</v>
          </cell>
          <cell r="S27">
            <v>0</v>
          </cell>
          <cell r="T27">
            <v>0</v>
          </cell>
          <cell r="U27">
            <v>948</v>
          </cell>
          <cell r="V27">
            <v>0</v>
          </cell>
          <cell r="W27">
            <v>1048</v>
          </cell>
          <cell r="X27">
            <v>625</v>
          </cell>
          <cell r="Y27">
            <v>0</v>
          </cell>
          <cell r="Z27">
            <v>1255</v>
          </cell>
          <cell r="AA27">
            <v>0</v>
          </cell>
          <cell r="AB27">
            <v>275</v>
          </cell>
          <cell r="AC27">
            <v>1293</v>
          </cell>
          <cell r="AD27">
            <v>627</v>
          </cell>
          <cell r="AE27">
            <v>76</v>
          </cell>
          <cell r="AF27">
            <v>1542</v>
          </cell>
          <cell r="AG27">
            <v>0</v>
          </cell>
          <cell r="AH27">
            <v>331</v>
          </cell>
          <cell r="AI27">
            <v>0</v>
          </cell>
          <cell r="AJ27">
            <v>0</v>
          </cell>
          <cell r="AK27">
            <v>221</v>
          </cell>
          <cell r="AL27">
            <v>357</v>
          </cell>
          <cell r="AM27">
            <v>0</v>
          </cell>
          <cell r="AN27">
            <v>0</v>
          </cell>
          <cell r="AO27">
            <v>0</v>
          </cell>
          <cell r="AP27">
            <v>0</v>
          </cell>
          <cell r="AQ27">
            <v>0</v>
          </cell>
          <cell r="AR27">
            <v>2278</v>
          </cell>
          <cell r="AS27">
            <v>119</v>
          </cell>
          <cell r="AT27">
            <v>23</v>
          </cell>
          <cell r="AU27">
            <v>480</v>
          </cell>
          <cell r="AV27">
            <v>874</v>
          </cell>
          <cell r="AW27">
            <v>699</v>
          </cell>
          <cell r="AX27">
            <v>127</v>
          </cell>
          <cell r="AY27">
            <v>9194</v>
          </cell>
          <cell r="AZ27">
            <v>1506</v>
          </cell>
          <cell r="BA27">
            <v>0</v>
          </cell>
          <cell r="BB27">
            <v>0</v>
          </cell>
          <cell r="BC27">
            <v>362</v>
          </cell>
          <cell r="BD27">
            <v>939</v>
          </cell>
          <cell r="BE27">
            <v>0</v>
          </cell>
          <cell r="BF27">
            <v>756</v>
          </cell>
          <cell r="BG27">
            <v>0</v>
          </cell>
          <cell r="BH27">
            <v>1916</v>
          </cell>
          <cell r="BI27">
            <v>38</v>
          </cell>
          <cell r="BJ27">
            <v>1218</v>
          </cell>
          <cell r="BK27">
            <v>730</v>
          </cell>
          <cell r="BL27">
            <v>0</v>
          </cell>
          <cell r="BM27">
            <v>0</v>
          </cell>
          <cell r="BN27">
            <v>0</v>
          </cell>
          <cell r="BO27">
            <v>157</v>
          </cell>
          <cell r="BP27">
            <v>0</v>
          </cell>
          <cell r="BQ27">
            <v>0</v>
          </cell>
          <cell r="BR27">
            <v>0</v>
          </cell>
          <cell r="BS27">
            <v>2377</v>
          </cell>
          <cell r="BT27">
            <v>0</v>
          </cell>
          <cell r="BU27">
            <v>0</v>
          </cell>
          <cell r="BV27">
            <v>3814</v>
          </cell>
          <cell r="BW27">
            <v>89</v>
          </cell>
          <cell r="BX27">
            <v>0</v>
          </cell>
          <cell r="BY27">
            <v>47</v>
          </cell>
          <cell r="BZ27">
            <v>19</v>
          </cell>
          <cell r="CA27">
            <v>117</v>
          </cell>
          <cell r="CB27">
            <v>0</v>
          </cell>
          <cell r="CC27">
            <v>232</v>
          </cell>
        </row>
        <row r="28">
          <cell r="A28" t="str">
            <v>Billed Total Distribution Revenues</v>
          </cell>
          <cell r="B28" t="str">
            <v>RTOT</v>
          </cell>
          <cell r="C28">
            <v>2009</v>
          </cell>
          <cell r="D28">
            <v>7555256.7299999995</v>
          </cell>
          <cell r="E28">
            <v>1234365.1499999999</v>
          </cell>
          <cell r="F28">
            <v>16881501</v>
          </cell>
          <cell r="G28">
            <v>5640622</v>
          </cell>
          <cell r="H28">
            <v>14979894</v>
          </cell>
          <cell r="I28">
            <v>26398087.950000003</v>
          </cell>
          <cell r="J28">
            <v>19610462</v>
          </cell>
          <cell r="K28">
            <v>8500381.1799999997</v>
          </cell>
          <cell r="L28">
            <v>2631952.62</v>
          </cell>
          <cell r="M28">
            <v>637143.48</v>
          </cell>
          <cell r="N28">
            <v>13055129</v>
          </cell>
          <cell r="O28">
            <v>500649.04</v>
          </cell>
          <cell r="P28">
            <v>5107772.9000000004</v>
          </cell>
          <cell r="Q28">
            <v>604858</v>
          </cell>
          <cell r="R28">
            <v>1519644.95</v>
          </cell>
          <cell r="S28">
            <v>115488075</v>
          </cell>
          <cell r="T28">
            <v>45791981.07</v>
          </cell>
          <cell r="U28">
            <v>5688766</v>
          </cell>
          <cell r="V28">
            <v>1223941.8700000001</v>
          </cell>
          <cell r="W28">
            <v>9551967.25</v>
          </cell>
          <cell r="X28">
            <v>9118827.7800000012</v>
          </cell>
          <cell r="Y28">
            <v>1470613.89</v>
          </cell>
          <cell r="Z28">
            <v>21544350.390000001</v>
          </cell>
          <cell r="AA28">
            <v>3313473.9</v>
          </cell>
          <cell r="AB28">
            <v>23336419.73</v>
          </cell>
          <cell r="AC28">
            <v>11259587</v>
          </cell>
          <cell r="AD28">
            <v>9069856</v>
          </cell>
          <cell r="AE28">
            <v>800092</v>
          </cell>
          <cell r="AF28">
            <v>88583103.560000002</v>
          </cell>
          <cell r="AG28">
            <v>323891.77</v>
          </cell>
          <cell r="AH28">
            <v>724172</v>
          </cell>
          <cell r="AI28">
            <v>61042529</v>
          </cell>
          <cell r="AJ28">
            <v>904572000</v>
          </cell>
          <cell r="AK28">
            <v>143900861.56</v>
          </cell>
          <cell r="AL28">
            <v>7256567.8399999999</v>
          </cell>
          <cell r="AM28">
            <v>1987773.42</v>
          </cell>
          <cell r="AN28">
            <v>9606108.8199999984</v>
          </cell>
          <cell r="AO28">
            <v>32038189.59</v>
          </cell>
          <cell r="AP28">
            <v>3746645.13</v>
          </cell>
          <cell r="AQ28">
            <v>4331856.58</v>
          </cell>
          <cell r="AR28">
            <v>52551023</v>
          </cell>
          <cell r="AS28">
            <v>2766303</v>
          </cell>
          <cell r="AT28">
            <v>3125557.09</v>
          </cell>
          <cell r="AU28">
            <v>11407217.199999999</v>
          </cell>
          <cell r="AV28">
            <v>14498647.829999998</v>
          </cell>
          <cell r="AW28">
            <v>25632175.050000001</v>
          </cell>
          <cell r="AX28">
            <v>4527216.8499999996</v>
          </cell>
          <cell r="AY28">
            <v>11073817.49</v>
          </cell>
          <cell r="AZ28">
            <v>9809599</v>
          </cell>
          <cell r="BA28">
            <v>2397658</v>
          </cell>
          <cell r="BB28">
            <v>27816864.940000001</v>
          </cell>
          <cell r="BC28">
            <v>4408423.99</v>
          </cell>
          <cell r="BD28">
            <v>6072740</v>
          </cell>
          <cell r="BE28">
            <v>18392254</v>
          </cell>
          <cell r="BF28">
            <v>3529331.53</v>
          </cell>
          <cell r="BG28">
            <v>1677651.64</v>
          </cell>
          <cell r="BH28">
            <v>13090125.559999999</v>
          </cell>
          <cell r="BI28">
            <v>4999903.4400000004</v>
          </cell>
          <cell r="BJ28">
            <v>143030450</v>
          </cell>
          <cell r="BK28">
            <v>14782065</v>
          </cell>
          <cell r="BL28">
            <v>1398913</v>
          </cell>
          <cell r="BM28">
            <v>1983789.05</v>
          </cell>
          <cell r="BN28">
            <v>1765777.47</v>
          </cell>
          <cell r="BO28">
            <v>5686811.9199999999</v>
          </cell>
          <cell r="BP28">
            <v>16908091.620000001</v>
          </cell>
          <cell r="BQ28">
            <v>2709940.56</v>
          </cell>
          <cell r="BR28">
            <v>465200310</v>
          </cell>
          <cell r="BS28">
            <v>43939215</v>
          </cell>
          <cell r="BT28">
            <v>3380649.24</v>
          </cell>
          <cell r="BU28">
            <v>24999515</v>
          </cell>
          <cell r="BV28">
            <v>7920817</v>
          </cell>
          <cell r="BW28">
            <v>1792547.96</v>
          </cell>
          <cell r="BX28">
            <v>2048171.28</v>
          </cell>
          <cell r="BY28">
            <v>2723393.38</v>
          </cell>
          <cell r="BZ28">
            <v>8025009.1399999987</v>
          </cell>
          <cell r="CA28">
            <v>17670321</v>
          </cell>
          <cell r="CB28">
            <v>6341061.8000000007</v>
          </cell>
          <cell r="CC28">
            <v>1851156.73</v>
          </cell>
        </row>
        <row r="29">
          <cell r="A29" t="str">
            <v>Billed Residential Distribution Revenue</v>
          </cell>
          <cell r="B29" t="str">
            <v>RR</v>
          </cell>
          <cell r="C29">
            <v>2009</v>
          </cell>
          <cell r="D29">
            <v>6890829.0700000003</v>
          </cell>
          <cell r="E29">
            <v>758251.89</v>
          </cell>
          <cell r="F29">
            <v>9157764</v>
          </cell>
          <cell r="G29">
            <v>2804327</v>
          </cell>
          <cell r="H29">
            <v>8301363</v>
          </cell>
          <cell r="I29">
            <v>16289521.18</v>
          </cell>
          <cell r="J29">
            <v>9579085</v>
          </cell>
          <cell r="K29">
            <v>4526264.67</v>
          </cell>
          <cell r="L29">
            <v>1497544.96</v>
          </cell>
          <cell r="M29">
            <v>425334.95</v>
          </cell>
          <cell r="N29">
            <v>7985703</v>
          </cell>
          <cell r="O29">
            <v>280149.61</v>
          </cell>
          <cell r="P29">
            <v>3509127.09</v>
          </cell>
          <cell r="Q29">
            <v>435106</v>
          </cell>
          <cell r="R29">
            <v>843319.95</v>
          </cell>
          <cell r="S29">
            <v>44995913</v>
          </cell>
          <cell r="T29">
            <v>21658066.989999998</v>
          </cell>
          <cell r="U29">
            <v>3219336.85</v>
          </cell>
          <cell r="V29">
            <v>768750.06</v>
          </cell>
          <cell r="W29">
            <v>6786808.8499999996</v>
          </cell>
          <cell r="X29">
            <v>5103847.9800000004</v>
          </cell>
          <cell r="Y29">
            <v>833634.67</v>
          </cell>
          <cell r="Z29">
            <v>12627665.74</v>
          </cell>
          <cell r="AA29">
            <v>2414962.87</v>
          </cell>
          <cell r="AB29">
            <v>13114937.66</v>
          </cell>
          <cell r="AC29">
            <v>7584891</v>
          </cell>
          <cell r="AD29">
            <v>5365267</v>
          </cell>
          <cell r="AE29">
            <v>458256.79</v>
          </cell>
          <cell r="AF29">
            <v>55192117.229999997</v>
          </cell>
          <cell r="AG29">
            <v>202809.56</v>
          </cell>
          <cell r="AH29">
            <v>459030</v>
          </cell>
          <cell r="AI29">
            <v>35076490</v>
          </cell>
          <cell r="AJ29">
            <v>626046000</v>
          </cell>
          <cell r="AK29">
            <v>80607007.030000001</v>
          </cell>
          <cell r="AL29">
            <v>5692352.8899999997</v>
          </cell>
          <cell r="AM29">
            <v>1189684.68</v>
          </cell>
          <cell r="AN29">
            <v>5323895.07</v>
          </cell>
          <cell r="AO29">
            <v>16684100.960000001</v>
          </cell>
          <cell r="AP29">
            <v>1848573.52</v>
          </cell>
          <cell r="AQ29">
            <v>2391504.7000000002</v>
          </cell>
          <cell r="AR29">
            <v>33503321</v>
          </cell>
          <cell r="AS29">
            <v>2087535</v>
          </cell>
          <cell r="AT29">
            <v>1808381.12</v>
          </cell>
          <cell r="AU29">
            <v>7107078.04</v>
          </cell>
          <cell r="AV29">
            <v>8091757.9500000002</v>
          </cell>
          <cell r="AW29">
            <v>13491773.189999999</v>
          </cell>
          <cell r="AX29">
            <v>2214848.63</v>
          </cell>
          <cell r="AY29">
            <v>6962430.1900000004</v>
          </cell>
          <cell r="AZ29">
            <v>5534543</v>
          </cell>
          <cell r="BA29">
            <v>1556635</v>
          </cell>
          <cell r="BB29">
            <v>17558908.75</v>
          </cell>
          <cell r="BC29">
            <v>2986224.85</v>
          </cell>
          <cell r="BD29">
            <v>3165109</v>
          </cell>
          <cell r="BE29">
            <v>10503425</v>
          </cell>
          <cell r="BF29">
            <v>2025173.8</v>
          </cell>
          <cell r="BG29">
            <v>937164.24</v>
          </cell>
          <cell r="BH29">
            <v>7729831.7199999997</v>
          </cell>
          <cell r="BI29">
            <v>2843518.07</v>
          </cell>
          <cell r="BJ29">
            <v>77327995</v>
          </cell>
          <cell r="BK29">
            <v>8375415</v>
          </cell>
          <cell r="BL29">
            <v>849085</v>
          </cell>
          <cell r="BM29">
            <v>1156502.4099999999</v>
          </cell>
          <cell r="BN29">
            <v>1049003.82</v>
          </cell>
          <cell r="BO29">
            <v>742203.24</v>
          </cell>
          <cell r="BP29">
            <v>10704867.369999999</v>
          </cell>
          <cell r="BQ29">
            <v>1653969.83</v>
          </cell>
          <cell r="BR29">
            <v>193430604</v>
          </cell>
          <cell r="BS29">
            <v>27976891</v>
          </cell>
          <cell r="BT29">
            <v>2752650.99</v>
          </cell>
          <cell r="BU29">
            <v>13521851</v>
          </cell>
          <cell r="BV29">
            <v>5402478</v>
          </cell>
          <cell r="BW29">
            <v>865937.11</v>
          </cell>
          <cell r="BX29">
            <v>899422.41</v>
          </cell>
          <cell r="BY29">
            <v>414576.78</v>
          </cell>
          <cell r="BZ29">
            <v>4543177.22</v>
          </cell>
          <cell r="CA29">
            <v>11826831</v>
          </cell>
          <cell r="CB29">
            <v>3851591.03</v>
          </cell>
          <cell r="CC29">
            <v>938784.32</v>
          </cell>
        </row>
        <row r="30">
          <cell r="A30" t="str">
            <v>Billed General Service Customers Distribution Revenue</v>
          </cell>
          <cell r="B30" t="str">
            <v>RGS</v>
          </cell>
          <cell r="C30">
            <v>2009</v>
          </cell>
          <cell r="D30">
            <v>914320.98</v>
          </cell>
          <cell r="E30">
            <v>380713.44999999995</v>
          </cell>
          <cell r="F30">
            <v>6153760</v>
          </cell>
          <cell r="G30">
            <v>2763117</v>
          </cell>
          <cell r="H30">
            <v>6462519</v>
          </cell>
          <cell r="I30">
            <v>9943840.2200000007</v>
          </cell>
          <cell r="J30">
            <v>9272272</v>
          </cell>
          <cell r="K30">
            <v>3829947.56</v>
          </cell>
          <cell r="L30">
            <v>1060876.27</v>
          </cell>
          <cell r="M30">
            <v>192454.27000000002</v>
          </cell>
          <cell r="N30">
            <v>4426443</v>
          </cell>
          <cell r="O30">
            <v>215075.46000000002</v>
          </cell>
          <cell r="P30">
            <v>1343662.6400000001</v>
          </cell>
          <cell r="Q30">
            <v>162243</v>
          </cell>
          <cell r="R30">
            <v>673077.47</v>
          </cell>
          <cell r="S30">
            <v>62109572</v>
          </cell>
          <cell r="T30">
            <v>18145239.380000003</v>
          </cell>
          <cell r="U30">
            <v>1636436.79</v>
          </cell>
          <cell r="V30">
            <v>421248.86</v>
          </cell>
          <cell r="W30">
            <v>2605840.91</v>
          </cell>
          <cell r="X30">
            <v>3659147.1100000003</v>
          </cell>
          <cell r="Y30">
            <v>610825.57999999996</v>
          </cell>
          <cell r="Z30">
            <v>8772405.1699999999</v>
          </cell>
          <cell r="AA30">
            <v>860831.02</v>
          </cell>
          <cell r="AB30">
            <v>9082851.9000000004</v>
          </cell>
          <cell r="AC30">
            <v>3548220</v>
          </cell>
          <cell r="AD30">
            <v>3487466</v>
          </cell>
          <cell r="AE30">
            <v>326373.28000000003</v>
          </cell>
          <cell r="AF30">
            <v>26912708.380000003</v>
          </cell>
          <cell r="AG30">
            <v>108561.31999999999</v>
          </cell>
          <cell r="AH30">
            <v>186292</v>
          </cell>
          <cell r="AI30">
            <v>23846756</v>
          </cell>
          <cell r="AJ30">
            <v>263006000</v>
          </cell>
          <cell r="AK30">
            <v>58106126.060000002</v>
          </cell>
          <cell r="AL30">
            <v>1389653.53</v>
          </cell>
          <cell r="AM30">
            <v>762198.3600000001</v>
          </cell>
          <cell r="AN30">
            <v>3825594.0300000003</v>
          </cell>
          <cell r="AO30">
            <v>14138838.66</v>
          </cell>
          <cell r="AP30">
            <v>1778763.3900000001</v>
          </cell>
          <cell r="AQ30">
            <v>1824169.62</v>
          </cell>
          <cell r="AR30">
            <v>17815470</v>
          </cell>
          <cell r="AS30">
            <v>635052</v>
          </cell>
          <cell r="AT30">
            <v>1254365.8500000001</v>
          </cell>
          <cell r="AU30">
            <v>3807039.02</v>
          </cell>
          <cell r="AV30">
            <v>6202631.5</v>
          </cell>
          <cell r="AW30">
            <v>11946574.689999999</v>
          </cell>
          <cell r="AX30">
            <v>2211518.39</v>
          </cell>
          <cell r="AY30">
            <v>3926579.13</v>
          </cell>
          <cell r="AZ30">
            <v>4173914</v>
          </cell>
          <cell r="BA30">
            <v>757051</v>
          </cell>
          <cell r="BB30">
            <v>9935255.9000000004</v>
          </cell>
          <cell r="BC30">
            <v>1403163.8900000001</v>
          </cell>
          <cell r="BD30">
            <v>2780860</v>
          </cell>
          <cell r="BE30">
            <v>6935027</v>
          </cell>
          <cell r="BF30">
            <v>1444168.1099999999</v>
          </cell>
          <cell r="BG30">
            <v>722197.09</v>
          </cell>
          <cell r="BH30">
            <v>4874207.51</v>
          </cell>
          <cell r="BI30">
            <v>2089488.42</v>
          </cell>
          <cell r="BJ30">
            <v>63586096</v>
          </cell>
          <cell r="BK30">
            <v>5909585</v>
          </cell>
          <cell r="BL30">
            <v>531983</v>
          </cell>
          <cell r="BM30">
            <v>729254.1</v>
          </cell>
          <cell r="BN30">
            <v>648335.52</v>
          </cell>
          <cell r="BO30">
            <v>4933542.7699999996</v>
          </cell>
          <cell r="BP30">
            <v>5769108.2199999997</v>
          </cell>
          <cell r="BQ30">
            <v>996485.01</v>
          </cell>
          <cell r="BR30">
            <v>243097929</v>
          </cell>
          <cell r="BS30">
            <v>14637336</v>
          </cell>
          <cell r="BT30">
            <v>616292.21</v>
          </cell>
          <cell r="BU30">
            <v>11159961</v>
          </cell>
          <cell r="BV30">
            <v>1778827</v>
          </cell>
          <cell r="BW30">
            <v>857668.83</v>
          </cell>
          <cell r="BX30">
            <v>844361.57000000007</v>
          </cell>
          <cell r="BY30">
            <v>332380.25</v>
          </cell>
          <cell r="BZ30">
            <v>3163244.74</v>
          </cell>
          <cell r="CA30">
            <v>5482894</v>
          </cell>
          <cell r="CB30">
            <v>2323793.0499999998</v>
          </cell>
          <cell r="CC30">
            <v>879975.18</v>
          </cell>
        </row>
        <row r="31">
          <cell r="A31" t="str">
            <v>Billed Large User, Sub- Transmission, Intermediate/ Embedded Distributor Distribution Revenue</v>
          </cell>
          <cell r="B31" t="str">
            <v>RLG</v>
          </cell>
          <cell r="C31">
            <v>2009</v>
          </cell>
          <cell r="D31">
            <v>-289098</v>
          </cell>
          <cell r="E31">
            <v>0</v>
          </cell>
          <cell r="F31">
            <v>1087819</v>
          </cell>
          <cell r="G31">
            <v>0</v>
          </cell>
          <cell r="H31">
            <v>0</v>
          </cell>
          <cell r="I31">
            <v>0</v>
          </cell>
          <cell r="J31">
            <v>606625</v>
          </cell>
          <cell r="K31">
            <v>0</v>
          </cell>
          <cell r="L31">
            <v>0</v>
          </cell>
          <cell r="M31">
            <v>0</v>
          </cell>
          <cell r="N31">
            <v>491155</v>
          </cell>
          <cell r="O31">
            <v>0</v>
          </cell>
          <cell r="P31">
            <v>155302.43</v>
          </cell>
          <cell r="Q31">
            <v>0</v>
          </cell>
          <cell r="R31">
            <v>0</v>
          </cell>
          <cell r="S31">
            <v>5983948</v>
          </cell>
          <cell r="T31">
            <v>4879089.75</v>
          </cell>
          <cell r="U31">
            <v>601378.22</v>
          </cell>
          <cell r="V31">
            <v>0</v>
          </cell>
          <cell r="W31">
            <v>0</v>
          </cell>
          <cell r="X31">
            <v>294188.83</v>
          </cell>
          <cell r="Y31">
            <v>0</v>
          </cell>
          <cell r="Z31">
            <v>0</v>
          </cell>
          <cell r="AA31">
            <v>0</v>
          </cell>
          <cell r="AB31">
            <v>978521.01</v>
          </cell>
          <cell r="AC31">
            <v>0</v>
          </cell>
          <cell r="AD31">
            <v>0</v>
          </cell>
          <cell r="AE31">
            <v>0</v>
          </cell>
          <cell r="AF31">
            <v>4797287.92</v>
          </cell>
          <cell r="AG31">
            <v>0</v>
          </cell>
          <cell r="AH31">
            <v>65756</v>
          </cell>
          <cell r="AI31">
            <v>1937968</v>
          </cell>
          <cell r="AJ31">
            <v>8968000</v>
          </cell>
          <cell r="AK31">
            <v>3961064.68</v>
          </cell>
          <cell r="AL31">
            <v>0</v>
          </cell>
          <cell r="AM31">
            <v>0</v>
          </cell>
          <cell r="AN31">
            <v>318950.74</v>
          </cell>
          <cell r="AO31">
            <v>653208.34</v>
          </cell>
          <cell r="AP31">
            <v>0</v>
          </cell>
          <cell r="AQ31">
            <v>0</v>
          </cell>
          <cell r="AR31">
            <v>882791</v>
          </cell>
          <cell r="AS31">
            <v>27873</v>
          </cell>
          <cell r="AT31">
            <v>0</v>
          </cell>
          <cell r="AU31">
            <v>425846.88</v>
          </cell>
          <cell r="AV31">
            <v>0</v>
          </cell>
          <cell r="AW31">
            <v>0</v>
          </cell>
          <cell r="AX31">
            <v>0</v>
          </cell>
          <cell r="AY31">
            <v>0</v>
          </cell>
          <cell r="AZ31">
            <v>0</v>
          </cell>
          <cell r="BA31">
            <v>0</v>
          </cell>
          <cell r="BB31">
            <v>84407.49</v>
          </cell>
          <cell r="BC31">
            <v>0</v>
          </cell>
          <cell r="BD31">
            <v>0</v>
          </cell>
          <cell r="BE31">
            <v>404283</v>
          </cell>
          <cell r="BF31">
            <v>0</v>
          </cell>
          <cell r="BG31">
            <v>0</v>
          </cell>
          <cell r="BH31">
            <v>139681.70000000001</v>
          </cell>
          <cell r="BI31">
            <v>0</v>
          </cell>
          <cell r="BJ31">
            <v>233984</v>
          </cell>
          <cell r="BK31">
            <v>0</v>
          </cell>
          <cell r="BL31">
            <v>0</v>
          </cell>
          <cell r="BM31">
            <v>0</v>
          </cell>
          <cell r="BN31">
            <v>0</v>
          </cell>
          <cell r="BO31">
            <v>4685.28</v>
          </cell>
          <cell r="BP31">
            <v>0</v>
          </cell>
          <cell r="BQ31">
            <v>0</v>
          </cell>
          <cell r="BR31">
            <v>18782845</v>
          </cell>
          <cell r="BS31">
            <v>762031</v>
          </cell>
          <cell r="BT31">
            <v>0</v>
          </cell>
          <cell r="BU31">
            <v>0</v>
          </cell>
          <cell r="BV31">
            <v>565381</v>
          </cell>
          <cell r="BW31">
            <v>0</v>
          </cell>
          <cell r="BX31">
            <v>262735.28000000003</v>
          </cell>
          <cell r="BY31">
            <v>0</v>
          </cell>
          <cell r="BZ31">
            <v>0</v>
          </cell>
          <cell r="CA31">
            <v>0</v>
          </cell>
          <cell r="CB31">
            <v>86920.07</v>
          </cell>
          <cell r="CC31">
            <v>0</v>
          </cell>
        </row>
        <row r="32">
          <cell r="A32" t="str">
            <v>Billed Street lighting Distribution Revenue</v>
          </cell>
          <cell r="B32" t="str">
            <v>RST</v>
          </cell>
          <cell r="C32">
            <v>2009</v>
          </cell>
          <cell r="D32">
            <v>39204.68</v>
          </cell>
          <cell r="E32">
            <v>66619.69</v>
          </cell>
          <cell r="F32">
            <v>360409</v>
          </cell>
          <cell r="G32">
            <v>46802</v>
          </cell>
          <cell r="H32">
            <v>113932</v>
          </cell>
          <cell r="I32">
            <v>39993.67</v>
          </cell>
          <cell r="J32">
            <v>85549</v>
          </cell>
          <cell r="K32">
            <v>116241.37</v>
          </cell>
          <cell r="L32">
            <v>62321.47</v>
          </cell>
          <cell r="M32">
            <v>16701.990000000002</v>
          </cell>
          <cell r="N32">
            <v>120908</v>
          </cell>
          <cell r="O32">
            <v>3395.92</v>
          </cell>
          <cell r="P32">
            <v>91420.15</v>
          </cell>
          <cell r="Q32">
            <v>7509</v>
          </cell>
          <cell r="R32">
            <v>2831.91</v>
          </cell>
          <cell r="S32">
            <v>1875943</v>
          </cell>
          <cell r="T32">
            <v>888291.68</v>
          </cell>
          <cell r="U32">
            <v>195526.85</v>
          </cell>
          <cell r="V32">
            <v>32931.24</v>
          </cell>
          <cell r="W32">
            <v>89266.53</v>
          </cell>
          <cell r="X32">
            <v>58201.97</v>
          </cell>
          <cell r="Y32">
            <v>23241.759999999998</v>
          </cell>
          <cell r="Z32">
            <v>52005.86</v>
          </cell>
          <cell r="AA32">
            <v>32295.97</v>
          </cell>
          <cell r="AB32">
            <v>108202.75</v>
          </cell>
          <cell r="AC32">
            <v>85892</v>
          </cell>
          <cell r="AD32">
            <v>172027</v>
          </cell>
          <cell r="AE32">
            <v>14231.38</v>
          </cell>
          <cell r="AF32">
            <v>1650885.35</v>
          </cell>
          <cell r="AG32">
            <v>11513.97</v>
          </cell>
          <cell r="AH32">
            <v>10387</v>
          </cell>
          <cell r="AI32">
            <v>181315</v>
          </cell>
          <cell r="AJ32">
            <v>5503680</v>
          </cell>
          <cell r="AK32">
            <v>688784.01</v>
          </cell>
          <cell r="AL32">
            <v>128732.83</v>
          </cell>
          <cell r="AM32">
            <v>35890.379999999997</v>
          </cell>
          <cell r="AN32">
            <v>90243.11</v>
          </cell>
          <cell r="AO32">
            <v>408162.22</v>
          </cell>
          <cell r="AP32">
            <v>83706.36</v>
          </cell>
          <cell r="AQ32">
            <v>103134.14</v>
          </cell>
          <cell r="AR32">
            <v>279924</v>
          </cell>
          <cell r="AS32">
            <v>8363</v>
          </cell>
          <cell r="AT32">
            <v>48892.72</v>
          </cell>
          <cell r="AU32">
            <v>27021.75</v>
          </cell>
          <cell r="AV32">
            <v>191161.34</v>
          </cell>
          <cell r="AW32">
            <v>67318.429999999993</v>
          </cell>
          <cell r="AX32">
            <v>87560.89</v>
          </cell>
          <cell r="AY32">
            <v>142748.42000000001</v>
          </cell>
          <cell r="AZ32">
            <v>67568</v>
          </cell>
          <cell r="BA32">
            <v>79720</v>
          </cell>
          <cell r="BB32">
            <v>118908.98</v>
          </cell>
          <cell r="BC32">
            <v>4861.07</v>
          </cell>
          <cell r="BD32">
            <v>70905</v>
          </cell>
          <cell r="BE32">
            <v>482540</v>
          </cell>
          <cell r="BF32">
            <v>44291.71</v>
          </cell>
          <cell r="BG32">
            <v>13562.36</v>
          </cell>
          <cell r="BH32">
            <v>232099.34</v>
          </cell>
          <cell r="BI32">
            <v>65754.25</v>
          </cell>
          <cell r="BJ32">
            <v>1430201</v>
          </cell>
          <cell r="BK32">
            <v>446230</v>
          </cell>
          <cell r="BL32">
            <v>17845</v>
          </cell>
          <cell r="BM32">
            <v>77352.78</v>
          </cell>
          <cell r="BN32">
            <v>64818.48</v>
          </cell>
          <cell r="BO32">
            <v>4565.51</v>
          </cell>
          <cell r="BP32">
            <v>299271.94</v>
          </cell>
          <cell r="BQ32">
            <v>40972.129999999997</v>
          </cell>
          <cell r="BR32">
            <v>7439042</v>
          </cell>
          <cell r="BS32">
            <v>367503</v>
          </cell>
          <cell r="BT32">
            <v>9466.2999999999993</v>
          </cell>
          <cell r="BU32">
            <v>196820</v>
          </cell>
          <cell r="BV32">
            <v>114707</v>
          </cell>
          <cell r="BW32">
            <v>59222.19</v>
          </cell>
          <cell r="BX32">
            <v>36885.65</v>
          </cell>
          <cell r="BY32">
            <v>1976343</v>
          </cell>
          <cell r="BZ32">
            <v>294605.25</v>
          </cell>
          <cell r="CA32">
            <v>235595</v>
          </cell>
          <cell r="CB32">
            <v>70644.67</v>
          </cell>
          <cell r="CC32">
            <v>29409.32</v>
          </cell>
        </row>
        <row r="33">
          <cell r="A33" t="str">
            <v>Billed Sentinel Lighting Distribution Revenue</v>
          </cell>
          <cell r="B33" t="str">
            <v>RSL</v>
          </cell>
          <cell r="C33">
            <v>2009</v>
          </cell>
          <cell r="D33">
            <v>0</v>
          </cell>
          <cell r="E33">
            <v>2490.6</v>
          </cell>
          <cell r="F33">
            <v>27528</v>
          </cell>
          <cell r="G33">
            <v>11493</v>
          </cell>
          <cell r="H33">
            <v>20653</v>
          </cell>
          <cell r="I33">
            <v>0</v>
          </cell>
          <cell r="J33">
            <v>0</v>
          </cell>
          <cell r="K33">
            <v>27927.58</v>
          </cell>
          <cell r="L33">
            <v>1583.21</v>
          </cell>
          <cell r="M33">
            <v>1060.57</v>
          </cell>
          <cell r="N33">
            <v>18798</v>
          </cell>
          <cell r="O33">
            <v>290.54000000000002</v>
          </cell>
          <cell r="P33">
            <v>0</v>
          </cell>
          <cell r="Q33">
            <v>0</v>
          </cell>
          <cell r="R33">
            <v>415.62</v>
          </cell>
          <cell r="S33">
            <v>0</v>
          </cell>
          <cell r="T33">
            <v>70747.13</v>
          </cell>
          <cell r="U33">
            <v>26954.22</v>
          </cell>
          <cell r="V33">
            <v>1011.71</v>
          </cell>
          <cell r="W33">
            <v>7296.3</v>
          </cell>
          <cell r="X33">
            <v>3441.89</v>
          </cell>
          <cell r="Y33">
            <v>0</v>
          </cell>
          <cell r="Z33">
            <v>7374.26</v>
          </cell>
          <cell r="AA33">
            <v>0</v>
          </cell>
          <cell r="AB33">
            <v>4356.87</v>
          </cell>
          <cell r="AC33">
            <v>20871</v>
          </cell>
          <cell r="AD33">
            <v>17750</v>
          </cell>
          <cell r="AE33">
            <v>1230.55</v>
          </cell>
          <cell r="AF33">
            <v>30104.68</v>
          </cell>
          <cell r="AG33">
            <v>0</v>
          </cell>
          <cell r="AH33">
            <v>1504</v>
          </cell>
          <cell r="AI33">
            <v>0</v>
          </cell>
          <cell r="AJ33">
            <v>1048320</v>
          </cell>
          <cell r="AK33">
            <v>1810</v>
          </cell>
          <cell r="AL33">
            <v>11754.78</v>
          </cell>
          <cell r="AM33">
            <v>0</v>
          </cell>
          <cell r="AN33">
            <v>0</v>
          </cell>
          <cell r="AO33">
            <v>0</v>
          </cell>
          <cell r="AP33">
            <v>3738.22</v>
          </cell>
          <cell r="AQ33">
            <v>2479.91</v>
          </cell>
          <cell r="AR33">
            <v>11343</v>
          </cell>
          <cell r="AS33">
            <v>389</v>
          </cell>
          <cell r="AT33">
            <v>174.24</v>
          </cell>
          <cell r="AU33">
            <v>3342.99</v>
          </cell>
          <cell r="AV33">
            <v>13097.04</v>
          </cell>
          <cell r="AW33">
            <v>6643.2</v>
          </cell>
          <cell r="AX33">
            <v>1337.98</v>
          </cell>
          <cell r="AY33">
            <v>42059.75</v>
          </cell>
          <cell r="AZ33">
            <v>23987</v>
          </cell>
          <cell r="BA33">
            <v>48</v>
          </cell>
          <cell r="BB33">
            <v>347.4</v>
          </cell>
          <cell r="BC33">
            <v>1376.58</v>
          </cell>
          <cell r="BD33">
            <v>15076</v>
          </cell>
          <cell r="BE33">
            <v>198</v>
          </cell>
          <cell r="BF33">
            <v>6644.78</v>
          </cell>
          <cell r="BG33">
            <v>517.46</v>
          </cell>
          <cell r="BH33">
            <v>29448.62</v>
          </cell>
          <cell r="BI33">
            <v>1142.7</v>
          </cell>
          <cell r="BJ33">
            <v>13590</v>
          </cell>
          <cell r="BK33">
            <v>26615</v>
          </cell>
          <cell r="BL33">
            <v>0</v>
          </cell>
          <cell r="BM33">
            <v>4063.18</v>
          </cell>
          <cell r="BN33">
            <v>0</v>
          </cell>
          <cell r="BO33">
            <v>1203.54</v>
          </cell>
          <cell r="BP33">
            <v>0</v>
          </cell>
          <cell r="BQ33">
            <v>0</v>
          </cell>
          <cell r="BR33">
            <v>0</v>
          </cell>
          <cell r="BS33">
            <v>13982</v>
          </cell>
          <cell r="BT33">
            <v>0</v>
          </cell>
          <cell r="BU33">
            <v>0</v>
          </cell>
          <cell r="BV33">
            <v>18020</v>
          </cell>
          <cell r="BW33">
            <v>9501.9</v>
          </cell>
          <cell r="BX33">
            <v>1414.37</v>
          </cell>
          <cell r="BY33">
            <v>25.77</v>
          </cell>
          <cell r="BZ33">
            <v>386.34</v>
          </cell>
          <cell r="CA33">
            <v>1315</v>
          </cell>
          <cell r="CB33">
            <v>0</v>
          </cell>
          <cell r="CC33">
            <v>2987.91</v>
          </cell>
        </row>
        <row r="34">
          <cell r="A34" t="str">
            <v>Total service area</v>
          </cell>
          <cell r="B34" t="str">
            <v>AREA</v>
          </cell>
          <cell r="C34">
            <v>2009</v>
          </cell>
          <cell r="D34">
            <v>14200</v>
          </cell>
          <cell r="E34">
            <v>380</v>
          </cell>
          <cell r="F34">
            <v>201</v>
          </cell>
          <cell r="G34">
            <v>258</v>
          </cell>
          <cell r="H34">
            <v>74</v>
          </cell>
          <cell r="I34">
            <v>188</v>
          </cell>
          <cell r="J34">
            <v>303</v>
          </cell>
          <cell r="K34">
            <v>168</v>
          </cell>
          <cell r="L34">
            <v>10</v>
          </cell>
          <cell r="M34">
            <v>2</v>
          </cell>
          <cell r="N34">
            <v>70</v>
          </cell>
          <cell r="O34">
            <v>4</v>
          </cell>
          <cell r="P34">
            <v>57</v>
          </cell>
          <cell r="Q34">
            <v>5</v>
          </cell>
          <cell r="R34">
            <v>22</v>
          </cell>
          <cell r="S34">
            <v>287</v>
          </cell>
          <cell r="T34">
            <v>120</v>
          </cell>
          <cell r="U34">
            <v>1877</v>
          </cell>
          <cell r="V34">
            <v>99</v>
          </cell>
          <cell r="W34">
            <v>104</v>
          </cell>
          <cell r="X34">
            <v>44</v>
          </cell>
          <cell r="Y34">
            <v>26</v>
          </cell>
          <cell r="Z34">
            <v>410</v>
          </cell>
          <cell r="AA34">
            <v>67</v>
          </cell>
          <cell r="AB34">
            <v>93</v>
          </cell>
          <cell r="AC34">
            <v>1252</v>
          </cell>
          <cell r="AD34">
            <v>281</v>
          </cell>
          <cell r="AE34">
            <v>93</v>
          </cell>
          <cell r="AF34">
            <v>426</v>
          </cell>
          <cell r="AG34">
            <v>9</v>
          </cell>
          <cell r="AH34">
            <v>8</v>
          </cell>
          <cell r="AI34">
            <v>269</v>
          </cell>
          <cell r="AJ34">
            <v>650000</v>
          </cell>
          <cell r="AK34">
            <v>1104</v>
          </cell>
          <cell r="AL34">
            <v>292</v>
          </cell>
          <cell r="AM34">
            <v>24</v>
          </cell>
          <cell r="AN34">
            <v>32</v>
          </cell>
          <cell r="AO34">
            <v>404</v>
          </cell>
          <cell r="AP34">
            <v>27</v>
          </cell>
          <cell r="AQ34">
            <v>144</v>
          </cell>
          <cell r="AR34">
            <v>421</v>
          </cell>
          <cell r="AS34">
            <v>26</v>
          </cell>
          <cell r="AT34">
            <v>20</v>
          </cell>
          <cell r="AU34">
            <v>370</v>
          </cell>
          <cell r="AV34">
            <v>74</v>
          </cell>
          <cell r="AW34">
            <v>827</v>
          </cell>
          <cell r="AX34">
            <v>133</v>
          </cell>
          <cell r="AY34">
            <v>693</v>
          </cell>
          <cell r="AZ34">
            <v>330</v>
          </cell>
          <cell r="BA34">
            <v>28</v>
          </cell>
          <cell r="BB34">
            <v>143</v>
          </cell>
          <cell r="BC34">
            <v>17</v>
          </cell>
          <cell r="BD34">
            <v>27</v>
          </cell>
          <cell r="BE34">
            <v>149</v>
          </cell>
          <cell r="BF34">
            <v>35</v>
          </cell>
          <cell r="BG34">
            <v>15</v>
          </cell>
          <cell r="BH34">
            <v>64</v>
          </cell>
          <cell r="BI34">
            <v>122</v>
          </cell>
          <cell r="BJ34">
            <v>806</v>
          </cell>
          <cell r="BK34">
            <v>342</v>
          </cell>
          <cell r="BL34">
            <v>13</v>
          </cell>
          <cell r="BM34">
            <v>18</v>
          </cell>
          <cell r="BN34">
            <v>536</v>
          </cell>
          <cell r="BO34">
            <v>33</v>
          </cell>
          <cell r="BP34">
            <v>381</v>
          </cell>
          <cell r="BQ34">
            <v>24</v>
          </cell>
          <cell r="BR34">
            <v>630</v>
          </cell>
          <cell r="BS34">
            <v>639</v>
          </cell>
          <cell r="BT34">
            <v>61</v>
          </cell>
          <cell r="BU34">
            <v>672</v>
          </cell>
          <cell r="BV34">
            <v>86</v>
          </cell>
          <cell r="BW34">
            <v>14</v>
          </cell>
          <cell r="BX34">
            <v>8</v>
          </cell>
          <cell r="BY34">
            <v>6</v>
          </cell>
          <cell r="BZ34">
            <v>49</v>
          </cell>
          <cell r="CA34">
            <v>148</v>
          </cell>
          <cell r="CB34">
            <v>29</v>
          </cell>
          <cell r="CC34">
            <v>66</v>
          </cell>
        </row>
        <row r="35">
          <cell r="A35" t="str">
            <v>Urban service area</v>
          </cell>
          <cell r="B35" t="str">
            <v>AREAURB</v>
          </cell>
          <cell r="C35">
            <v>2009</v>
          </cell>
          <cell r="D35">
            <v>3</v>
          </cell>
          <cell r="E35">
            <v>380</v>
          </cell>
          <cell r="F35">
            <v>54</v>
          </cell>
          <cell r="G35">
            <v>4</v>
          </cell>
          <cell r="H35">
            <v>74</v>
          </cell>
          <cell r="I35">
            <v>98</v>
          </cell>
          <cell r="J35">
            <v>90</v>
          </cell>
          <cell r="K35">
            <v>35</v>
          </cell>
          <cell r="L35">
            <v>10</v>
          </cell>
          <cell r="M35">
            <v>2</v>
          </cell>
          <cell r="N35">
            <v>70</v>
          </cell>
          <cell r="O35">
            <v>4</v>
          </cell>
          <cell r="P35">
            <v>57</v>
          </cell>
          <cell r="Q35">
            <v>5</v>
          </cell>
          <cell r="R35">
            <v>22</v>
          </cell>
          <cell r="S35">
            <v>287</v>
          </cell>
          <cell r="T35">
            <v>120</v>
          </cell>
          <cell r="U35">
            <v>47</v>
          </cell>
          <cell r="V35">
            <v>26</v>
          </cell>
          <cell r="W35">
            <v>66</v>
          </cell>
          <cell r="X35">
            <v>44</v>
          </cell>
          <cell r="Y35">
            <v>26</v>
          </cell>
          <cell r="Z35">
            <v>290</v>
          </cell>
          <cell r="AA35">
            <v>22</v>
          </cell>
          <cell r="AB35">
            <v>93</v>
          </cell>
          <cell r="AC35">
            <v>36</v>
          </cell>
          <cell r="AD35">
            <v>25</v>
          </cell>
          <cell r="AE35">
            <v>93</v>
          </cell>
          <cell r="AF35">
            <v>338</v>
          </cell>
          <cell r="AG35">
            <v>9</v>
          </cell>
          <cell r="AH35">
            <v>8</v>
          </cell>
          <cell r="AI35">
            <v>269</v>
          </cell>
          <cell r="AJ35">
            <v>0</v>
          </cell>
          <cell r="AK35">
            <v>454</v>
          </cell>
          <cell r="AL35">
            <v>63</v>
          </cell>
          <cell r="AM35">
            <v>24</v>
          </cell>
          <cell r="AN35">
            <v>32</v>
          </cell>
          <cell r="AO35">
            <v>124</v>
          </cell>
          <cell r="AP35">
            <v>27</v>
          </cell>
          <cell r="AQ35">
            <v>16</v>
          </cell>
          <cell r="AR35">
            <v>163</v>
          </cell>
          <cell r="AS35">
            <v>26</v>
          </cell>
          <cell r="AT35">
            <v>20</v>
          </cell>
          <cell r="AU35">
            <v>57</v>
          </cell>
          <cell r="AV35">
            <v>71</v>
          </cell>
          <cell r="AW35">
            <v>68</v>
          </cell>
          <cell r="AX35">
            <v>14</v>
          </cell>
          <cell r="AY35">
            <v>144</v>
          </cell>
          <cell r="AZ35">
            <v>51</v>
          </cell>
          <cell r="BA35">
            <v>28</v>
          </cell>
          <cell r="BB35">
            <v>102</v>
          </cell>
          <cell r="BC35">
            <v>17</v>
          </cell>
          <cell r="BD35">
            <v>27</v>
          </cell>
          <cell r="BE35">
            <v>71</v>
          </cell>
          <cell r="BF35">
            <v>35</v>
          </cell>
          <cell r="BG35">
            <v>15</v>
          </cell>
          <cell r="BH35">
            <v>64</v>
          </cell>
          <cell r="BI35">
            <v>20</v>
          </cell>
          <cell r="BJ35">
            <v>503</v>
          </cell>
          <cell r="BK35">
            <v>58</v>
          </cell>
          <cell r="BL35">
            <v>13</v>
          </cell>
          <cell r="BM35">
            <v>11</v>
          </cell>
          <cell r="BN35">
            <v>6</v>
          </cell>
          <cell r="BO35">
            <v>33</v>
          </cell>
          <cell r="BP35">
            <v>122</v>
          </cell>
          <cell r="BQ35">
            <v>21</v>
          </cell>
          <cell r="BR35">
            <v>630</v>
          </cell>
          <cell r="BS35">
            <v>253</v>
          </cell>
          <cell r="BT35">
            <v>53</v>
          </cell>
          <cell r="BU35">
            <v>65</v>
          </cell>
          <cell r="BV35">
            <v>86</v>
          </cell>
          <cell r="BW35">
            <v>14</v>
          </cell>
          <cell r="BX35">
            <v>8</v>
          </cell>
          <cell r="BY35">
            <v>6</v>
          </cell>
          <cell r="BZ35">
            <v>49</v>
          </cell>
          <cell r="CA35">
            <v>67</v>
          </cell>
          <cell r="CB35">
            <v>29</v>
          </cell>
          <cell r="CC35">
            <v>18</v>
          </cell>
        </row>
        <row r="36">
          <cell r="A36" t="str">
            <v>Rural service area</v>
          </cell>
          <cell r="B36" t="str">
            <v>AREARUR</v>
          </cell>
          <cell r="C36">
            <v>2009</v>
          </cell>
          <cell r="D36">
            <v>14197</v>
          </cell>
          <cell r="E36">
            <v>0</v>
          </cell>
          <cell r="F36">
            <v>147</v>
          </cell>
          <cell r="G36">
            <v>254</v>
          </cell>
          <cell r="H36">
            <v>0</v>
          </cell>
          <cell r="I36">
            <v>90</v>
          </cell>
          <cell r="J36">
            <v>213</v>
          </cell>
          <cell r="K36">
            <v>133</v>
          </cell>
          <cell r="L36">
            <v>0</v>
          </cell>
          <cell r="M36">
            <v>0</v>
          </cell>
          <cell r="N36">
            <v>0</v>
          </cell>
          <cell r="O36">
            <v>0</v>
          </cell>
          <cell r="P36">
            <v>0</v>
          </cell>
          <cell r="Q36">
            <v>0</v>
          </cell>
          <cell r="R36">
            <v>0</v>
          </cell>
          <cell r="S36">
            <v>0</v>
          </cell>
          <cell r="T36">
            <v>0</v>
          </cell>
          <cell r="U36">
            <v>1830</v>
          </cell>
          <cell r="V36">
            <v>73</v>
          </cell>
          <cell r="W36">
            <v>38</v>
          </cell>
          <cell r="X36">
            <v>0</v>
          </cell>
          <cell r="Y36">
            <v>0</v>
          </cell>
          <cell r="Z36">
            <v>120</v>
          </cell>
          <cell r="AA36">
            <v>45</v>
          </cell>
          <cell r="AB36">
            <v>0</v>
          </cell>
          <cell r="AC36">
            <v>1216</v>
          </cell>
          <cell r="AD36">
            <v>256</v>
          </cell>
          <cell r="AE36">
            <v>0</v>
          </cell>
          <cell r="AF36">
            <v>88</v>
          </cell>
          <cell r="AG36">
            <v>0</v>
          </cell>
          <cell r="AH36">
            <v>0</v>
          </cell>
          <cell r="AI36">
            <v>0</v>
          </cell>
          <cell r="AJ36">
            <v>650000</v>
          </cell>
          <cell r="AK36">
            <v>650</v>
          </cell>
          <cell r="AL36">
            <v>229</v>
          </cell>
          <cell r="AM36">
            <v>0</v>
          </cell>
          <cell r="AN36">
            <v>0</v>
          </cell>
          <cell r="AO36">
            <v>280</v>
          </cell>
          <cell r="AP36">
            <v>0</v>
          </cell>
          <cell r="AQ36">
            <v>128</v>
          </cell>
          <cell r="AR36">
            <v>258</v>
          </cell>
          <cell r="AS36">
            <v>0</v>
          </cell>
          <cell r="AT36">
            <v>0</v>
          </cell>
          <cell r="AU36">
            <v>313</v>
          </cell>
          <cell r="AV36">
            <v>3</v>
          </cell>
          <cell r="AW36">
            <v>759</v>
          </cell>
          <cell r="AX36">
            <v>119</v>
          </cell>
          <cell r="AY36">
            <v>549</v>
          </cell>
          <cell r="AZ36">
            <v>279</v>
          </cell>
          <cell r="BA36">
            <v>0</v>
          </cell>
          <cell r="BB36">
            <v>41</v>
          </cell>
          <cell r="BC36">
            <v>0</v>
          </cell>
          <cell r="BD36">
            <v>0</v>
          </cell>
          <cell r="BE36">
            <v>78</v>
          </cell>
          <cell r="BF36">
            <v>0</v>
          </cell>
          <cell r="BG36">
            <v>0</v>
          </cell>
          <cell r="BH36">
            <v>0</v>
          </cell>
          <cell r="BI36">
            <v>102</v>
          </cell>
          <cell r="BJ36">
            <v>303</v>
          </cell>
          <cell r="BK36">
            <v>284</v>
          </cell>
          <cell r="BL36">
            <v>0</v>
          </cell>
          <cell r="BM36">
            <v>7</v>
          </cell>
          <cell r="BN36">
            <v>530</v>
          </cell>
          <cell r="BO36">
            <v>0</v>
          </cell>
          <cell r="BP36">
            <v>259</v>
          </cell>
          <cell r="BQ36">
            <v>3</v>
          </cell>
          <cell r="BR36">
            <v>0</v>
          </cell>
          <cell r="BS36">
            <v>386</v>
          </cell>
          <cell r="BT36">
            <v>8</v>
          </cell>
          <cell r="BU36">
            <v>607</v>
          </cell>
          <cell r="BV36">
            <v>0</v>
          </cell>
          <cell r="BW36">
            <v>0</v>
          </cell>
          <cell r="BX36">
            <v>0</v>
          </cell>
          <cell r="BY36">
            <v>0</v>
          </cell>
          <cell r="BZ36">
            <v>0</v>
          </cell>
          <cell r="CA36">
            <v>81</v>
          </cell>
          <cell r="CB36">
            <v>0</v>
          </cell>
          <cell r="CC36">
            <v>48</v>
          </cell>
        </row>
        <row r="37">
          <cell r="A37" t="str">
            <v>Service area population</v>
          </cell>
          <cell r="B37" t="str">
            <v>POP</v>
          </cell>
          <cell r="C37">
            <v>2009</v>
          </cell>
          <cell r="D37">
            <v>16789</v>
          </cell>
          <cell r="E37">
            <v>3000</v>
          </cell>
          <cell r="F37">
            <v>84379</v>
          </cell>
          <cell r="G37">
            <v>25000</v>
          </cell>
          <cell r="H37">
            <v>93399</v>
          </cell>
          <cell r="I37">
            <v>174300</v>
          </cell>
          <cell r="J37">
            <v>137350</v>
          </cell>
          <cell r="K37">
            <v>27698</v>
          </cell>
          <cell r="L37">
            <v>20500</v>
          </cell>
          <cell r="M37">
            <v>2428</v>
          </cell>
          <cell r="N37">
            <v>94769</v>
          </cell>
          <cell r="O37">
            <v>3100</v>
          </cell>
          <cell r="P37">
            <v>26000</v>
          </cell>
          <cell r="Q37">
            <v>4000</v>
          </cell>
          <cell r="R37">
            <v>21873</v>
          </cell>
          <cell r="S37">
            <v>729000</v>
          </cell>
          <cell r="T37">
            <v>215718</v>
          </cell>
          <cell r="U37">
            <v>32042</v>
          </cell>
          <cell r="V37">
            <v>7138</v>
          </cell>
          <cell r="W37">
            <v>73654</v>
          </cell>
          <cell r="X37">
            <v>43941</v>
          </cell>
          <cell r="Y37">
            <v>8315</v>
          </cell>
          <cell r="Z37">
            <v>109529</v>
          </cell>
          <cell r="AA37">
            <v>23935</v>
          </cell>
          <cell r="AB37">
            <v>120977</v>
          </cell>
          <cell r="AC37">
            <v>45212</v>
          </cell>
          <cell r="AD37">
            <v>55289</v>
          </cell>
          <cell r="AE37">
            <v>5635</v>
          </cell>
          <cell r="AF37">
            <v>572925</v>
          </cell>
          <cell r="AG37">
            <v>2630</v>
          </cell>
          <cell r="AH37">
            <v>10500</v>
          </cell>
          <cell r="AI37">
            <v>480000</v>
          </cell>
          <cell r="AJ37">
            <v>2994456</v>
          </cell>
          <cell r="AK37">
            <v>817560</v>
          </cell>
          <cell r="AL37">
            <v>34000</v>
          </cell>
          <cell r="AM37">
            <v>12000</v>
          </cell>
          <cell r="AN37">
            <v>58000</v>
          </cell>
          <cell r="AO37">
            <v>243200</v>
          </cell>
          <cell r="AP37">
            <v>22000</v>
          </cell>
          <cell r="AQ37">
            <v>22769</v>
          </cell>
          <cell r="AR37">
            <v>355000</v>
          </cell>
          <cell r="AS37">
            <v>7831</v>
          </cell>
          <cell r="AT37">
            <v>16000</v>
          </cell>
          <cell r="AU37">
            <v>77400</v>
          </cell>
          <cell r="AV37">
            <v>89898</v>
          </cell>
          <cell r="AW37">
            <v>136285</v>
          </cell>
          <cell r="AX37">
            <v>14587</v>
          </cell>
          <cell r="AY37">
            <v>31500</v>
          </cell>
          <cell r="AZ37">
            <v>55000</v>
          </cell>
          <cell r="BA37">
            <v>14000</v>
          </cell>
          <cell r="BB37">
            <v>177200</v>
          </cell>
          <cell r="BC37">
            <v>29182</v>
          </cell>
          <cell r="BD37">
            <v>31000</v>
          </cell>
          <cell r="BE37">
            <v>155000</v>
          </cell>
          <cell r="BF37">
            <v>20200</v>
          </cell>
          <cell r="BG37">
            <v>6500</v>
          </cell>
          <cell r="BH37">
            <v>81937</v>
          </cell>
          <cell r="BI37">
            <v>18003</v>
          </cell>
          <cell r="BJ37">
            <v>1030369</v>
          </cell>
          <cell r="BK37">
            <v>78000</v>
          </cell>
          <cell r="BL37">
            <v>7846</v>
          </cell>
          <cell r="BM37">
            <v>9900</v>
          </cell>
          <cell r="BN37">
            <v>5336</v>
          </cell>
          <cell r="BO37">
            <v>36000</v>
          </cell>
          <cell r="BP37">
            <v>110046</v>
          </cell>
          <cell r="BQ37">
            <v>15140</v>
          </cell>
          <cell r="BR37">
            <v>2503281</v>
          </cell>
          <cell r="BS37">
            <v>308114</v>
          </cell>
          <cell r="BT37">
            <v>17300</v>
          </cell>
          <cell r="BU37">
            <v>154370</v>
          </cell>
          <cell r="BV37">
            <v>50331</v>
          </cell>
          <cell r="BW37">
            <v>7200</v>
          </cell>
          <cell r="BX37">
            <v>7251</v>
          </cell>
          <cell r="BY37">
            <v>3900</v>
          </cell>
          <cell r="BZ37">
            <v>47229</v>
          </cell>
          <cell r="CA37">
            <v>121300</v>
          </cell>
          <cell r="CB37">
            <v>35000</v>
          </cell>
          <cell r="CC37">
            <v>6700</v>
          </cell>
        </row>
        <row r="38">
          <cell r="A38" t="str">
            <v>Municipal population</v>
          </cell>
          <cell r="B38" t="str">
            <v>POPCITY</v>
          </cell>
          <cell r="C38">
            <v>2009</v>
          </cell>
          <cell r="D38">
            <v>10552</v>
          </cell>
          <cell r="E38">
            <v>3000</v>
          </cell>
          <cell r="F38">
            <v>86689</v>
          </cell>
          <cell r="G38">
            <v>30000</v>
          </cell>
          <cell r="H38">
            <v>93399</v>
          </cell>
          <cell r="I38">
            <v>174300</v>
          </cell>
          <cell r="J38">
            <v>137350</v>
          </cell>
          <cell r="K38">
            <v>27698</v>
          </cell>
          <cell r="L38">
            <v>27500</v>
          </cell>
          <cell r="M38">
            <v>2428</v>
          </cell>
          <cell r="N38">
            <v>107615</v>
          </cell>
          <cell r="O38">
            <v>3100</v>
          </cell>
          <cell r="P38">
            <v>26000</v>
          </cell>
          <cell r="Q38">
            <v>12500</v>
          </cell>
          <cell r="R38">
            <v>74185</v>
          </cell>
          <cell r="S38">
            <v>729000</v>
          </cell>
          <cell r="T38">
            <v>216473</v>
          </cell>
          <cell r="U38">
            <v>35246</v>
          </cell>
          <cell r="V38">
            <v>8700</v>
          </cell>
          <cell r="W38">
            <v>105220</v>
          </cell>
          <cell r="X38">
            <v>43941</v>
          </cell>
          <cell r="Y38">
            <v>8315</v>
          </cell>
          <cell r="Z38">
            <v>170219</v>
          </cell>
          <cell r="AA38">
            <v>23935</v>
          </cell>
          <cell r="AB38">
            <v>127439</v>
          </cell>
          <cell r="AC38">
            <v>45212</v>
          </cell>
          <cell r="AD38">
            <v>55289</v>
          </cell>
          <cell r="AE38">
            <v>5635</v>
          </cell>
          <cell r="AF38">
            <v>648221</v>
          </cell>
          <cell r="AG38">
            <v>9500</v>
          </cell>
          <cell r="AH38">
            <v>10500</v>
          </cell>
          <cell r="AI38">
            <v>480000</v>
          </cell>
          <cell r="AJ38">
            <v>2994456</v>
          </cell>
          <cell r="AK38">
            <v>908400</v>
          </cell>
          <cell r="AL38">
            <v>34000</v>
          </cell>
          <cell r="AM38">
            <v>16500</v>
          </cell>
          <cell r="AN38">
            <v>119000</v>
          </cell>
          <cell r="AO38">
            <v>243200</v>
          </cell>
          <cell r="AP38">
            <v>22000</v>
          </cell>
          <cell r="AQ38">
            <v>36889</v>
          </cell>
          <cell r="AR38">
            <v>355000</v>
          </cell>
          <cell r="AS38">
            <v>21749</v>
          </cell>
          <cell r="AT38">
            <v>17000</v>
          </cell>
          <cell r="AU38">
            <v>77400</v>
          </cell>
          <cell r="AV38">
            <v>136438</v>
          </cell>
          <cell r="AW38">
            <v>137189</v>
          </cell>
          <cell r="AX38">
            <v>14587</v>
          </cell>
          <cell r="AY38">
            <v>63000</v>
          </cell>
          <cell r="AZ38">
            <v>55000</v>
          </cell>
          <cell r="BA38">
            <v>18777</v>
          </cell>
          <cell r="BB38">
            <v>177200</v>
          </cell>
          <cell r="BC38">
            <v>29182</v>
          </cell>
          <cell r="BD38">
            <v>31000</v>
          </cell>
          <cell r="BE38">
            <v>155000</v>
          </cell>
          <cell r="BF38">
            <v>20200</v>
          </cell>
          <cell r="BG38">
            <v>6500</v>
          </cell>
          <cell r="BH38">
            <v>81937</v>
          </cell>
          <cell r="BI38">
            <v>18003</v>
          </cell>
          <cell r="BJ38">
            <v>1030369</v>
          </cell>
          <cell r="BK38">
            <v>75000</v>
          </cell>
          <cell r="BL38">
            <v>7846</v>
          </cell>
          <cell r="BM38">
            <v>16700</v>
          </cell>
          <cell r="BN38">
            <v>5336</v>
          </cell>
          <cell r="BO38">
            <v>36000</v>
          </cell>
          <cell r="BP38">
            <v>109141</v>
          </cell>
          <cell r="BQ38">
            <v>15000</v>
          </cell>
          <cell r="BR38">
            <v>2503281</v>
          </cell>
          <cell r="BS38">
            <v>419985</v>
          </cell>
          <cell r="BT38">
            <v>17300</v>
          </cell>
          <cell r="BU38">
            <v>154370</v>
          </cell>
          <cell r="BV38">
            <v>50331</v>
          </cell>
          <cell r="BW38">
            <v>11500</v>
          </cell>
          <cell r="BX38">
            <v>7251</v>
          </cell>
          <cell r="BY38">
            <v>9000</v>
          </cell>
          <cell r="BZ38">
            <v>77847</v>
          </cell>
          <cell r="CA38">
            <v>121300</v>
          </cell>
          <cell r="CB38">
            <v>36000</v>
          </cell>
          <cell r="CC38">
            <v>5000</v>
          </cell>
        </row>
        <row r="39">
          <cell r="A39" t="str">
            <v>No seasonal occupacy customers</v>
          </cell>
          <cell r="B39" t="str">
            <v>YNSUM</v>
          </cell>
          <cell r="C39">
            <v>2009</v>
          </cell>
          <cell r="D39">
            <v>3643</v>
          </cell>
          <cell r="E39">
            <v>0</v>
          </cell>
          <cell r="F39">
            <v>0</v>
          </cell>
          <cell r="G39">
            <v>0</v>
          </cell>
          <cell r="H39">
            <v>0</v>
          </cell>
          <cell r="I39">
            <v>0</v>
          </cell>
          <cell r="J39">
            <v>0</v>
          </cell>
          <cell r="K39">
            <v>0</v>
          </cell>
          <cell r="L39">
            <v>0</v>
          </cell>
          <cell r="M39">
            <v>3</v>
          </cell>
          <cell r="N39">
            <v>0</v>
          </cell>
          <cell r="O39">
            <v>0</v>
          </cell>
          <cell r="P39">
            <v>0</v>
          </cell>
          <cell r="Q39">
            <v>0</v>
          </cell>
          <cell r="R39">
            <v>0</v>
          </cell>
          <cell r="S39">
            <v>0</v>
          </cell>
          <cell r="T39">
            <v>0</v>
          </cell>
          <cell r="U39">
            <v>235</v>
          </cell>
          <cell r="V39">
            <v>65</v>
          </cell>
          <cell r="W39">
            <v>0</v>
          </cell>
          <cell r="X39">
            <v>0</v>
          </cell>
          <cell r="Y39">
            <v>0</v>
          </cell>
          <cell r="Z39">
            <v>142</v>
          </cell>
          <cell r="AA39">
            <v>0</v>
          </cell>
          <cell r="AB39">
            <v>0</v>
          </cell>
          <cell r="AC39">
            <v>0</v>
          </cell>
          <cell r="AD39">
            <v>0</v>
          </cell>
          <cell r="AE39">
            <v>0</v>
          </cell>
          <cell r="AF39">
            <v>0</v>
          </cell>
          <cell r="AG39">
            <v>0</v>
          </cell>
          <cell r="AH39">
            <v>0</v>
          </cell>
          <cell r="AI39">
            <v>0</v>
          </cell>
          <cell r="AJ39">
            <v>154561</v>
          </cell>
          <cell r="AK39">
            <v>0</v>
          </cell>
          <cell r="AL39">
            <v>832</v>
          </cell>
          <cell r="AM39">
            <v>0</v>
          </cell>
          <cell r="AN39">
            <v>0</v>
          </cell>
          <cell r="AO39">
            <v>0</v>
          </cell>
          <cell r="AP39">
            <v>0</v>
          </cell>
          <cell r="AQ39">
            <v>192</v>
          </cell>
          <cell r="AR39">
            <v>0</v>
          </cell>
          <cell r="AS39">
            <v>0</v>
          </cell>
          <cell r="AT39">
            <v>0</v>
          </cell>
          <cell r="AU39">
            <v>0</v>
          </cell>
          <cell r="AV39">
            <v>525</v>
          </cell>
          <cell r="AW39">
            <v>0</v>
          </cell>
          <cell r="AX39">
            <v>250</v>
          </cell>
          <cell r="AY39">
            <v>200</v>
          </cell>
          <cell r="AZ39">
            <v>0</v>
          </cell>
          <cell r="BA39">
            <v>0</v>
          </cell>
          <cell r="BB39">
            <v>0</v>
          </cell>
          <cell r="BC39">
            <v>0</v>
          </cell>
          <cell r="BD39">
            <v>0</v>
          </cell>
          <cell r="BE39">
            <v>0</v>
          </cell>
          <cell r="BF39">
            <v>0</v>
          </cell>
          <cell r="BG39">
            <v>0</v>
          </cell>
          <cell r="BH39">
            <v>0</v>
          </cell>
          <cell r="BI39">
            <v>0</v>
          </cell>
          <cell r="BJ39">
            <v>0</v>
          </cell>
          <cell r="BK39">
            <v>100</v>
          </cell>
          <cell r="BL39">
            <v>0</v>
          </cell>
          <cell r="BM39">
            <v>0</v>
          </cell>
          <cell r="BN39">
            <v>108</v>
          </cell>
          <cell r="BO39">
            <v>0</v>
          </cell>
          <cell r="BP39">
            <v>0</v>
          </cell>
          <cell r="BQ39">
            <v>0</v>
          </cell>
          <cell r="BR39">
            <v>0</v>
          </cell>
          <cell r="BS39">
            <v>1601</v>
          </cell>
          <cell r="BT39">
            <v>1200</v>
          </cell>
          <cell r="BU39">
            <v>0</v>
          </cell>
          <cell r="BV39">
            <v>0</v>
          </cell>
          <cell r="BW39">
            <v>0</v>
          </cell>
          <cell r="BX39">
            <v>0</v>
          </cell>
          <cell r="BY39">
            <v>0</v>
          </cell>
          <cell r="BZ39">
            <v>0</v>
          </cell>
          <cell r="CA39">
            <v>0</v>
          </cell>
          <cell r="CB39">
            <v>0</v>
          </cell>
          <cell r="CC39">
            <v>200</v>
          </cell>
        </row>
        <row r="40">
          <cell r="A40" t="str">
            <v>Utility winter max peak load</v>
          </cell>
          <cell r="B40" t="str">
            <v>PEAKW</v>
          </cell>
          <cell r="C40">
            <v>2009</v>
          </cell>
          <cell r="D40">
            <v>41137</v>
          </cell>
          <cell r="E40">
            <v>5065</v>
          </cell>
          <cell r="F40">
            <v>148400</v>
          </cell>
          <cell r="G40">
            <v>44355</v>
          </cell>
          <cell r="H40">
            <v>152415</v>
          </cell>
          <cell r="I40">
            <v>267776</v>
          </cell>
          <cell r="J40">
            <v>235126</v>
          </cell>
          <cell r="K40">
            <v>48100</v>
          </cell>
          <cell r="L40">
            <v>27294</v>
          </cell>
          <cell r="M40">
            <v>7365</v>
          </cell>
          <cell r="N40">
            <v>121498</v>
          </cell>
          <cell r="O40">
            <v>5854</v>
          </cell>
          <cell r="P40">
            <v>59168</v>
          </cell>
          <cell r="Q40">
            <v>6862</v>
          </cell>
          <cell r="R40">
            <v>45013</v>
          </cell>
          <cell r="S40">
            <v>1188400</v>
          </cell>
          <cell r="T40">
            <v>399800</v>
          </cell>
          <cell r="U40">
            <v>64679</v>
          </cell>
          <cell r="V40">
            <v>15590</v>
          </cell>
          <cell r="W40">
            <v>86442</v>
          </cell>
          <cell r="X40">
            <v>93350</v>
          </cell>
          <cell r="Y40">
            <v>18432</v>
          </cell>
          <cell r="Z40">
            <v>206940</v>
          </cell>
          <cell r="AA40">
            <v>30568</v>
          </cell>
          <cell r="AB40">
            <v>246202</v>
          </cell>
          <cell r="AC40">
            <v>109996</v>
          </cell>
          <cell r="AD40">
            <v>83214</v>
          </cell>
          <cell r="AE40">
            <v>18067</v>
          </cell>
          <cell r="AF40">
            <v>850861</v>
          </cell>
          <cell r="AG40">
            <v>7009</v>
          </cell>
          <cell r="AH40">
            <v>35693</v>
          </cell>
          <cell r="AI40">
            <v>590772</v>
          </cell>
          <cell r="AJ40">
            <v>4143339</v>
          </cell>
          <cell r="AK40">
            <v>1268127</v>
          </cell>
          <cell r="AL40">
            <v>49692</v>
          </cell>
          <cell r="AM40">
            <v>22360</v>
          </cell>
          <cell r="AN40">
            <v>134412</v>
          </cell>
          <cell r="AO40">
            <v>309396</v>
          </cell>
          <cell r="AP40">
            <v>44396</v>
          </cell>
          <cell r="AQ40">
            <v>44128</v>
          </cell>
          <cell r="AR40">
            <v>535154</v>
          </cell>
          <cell r="AS40">
            <v>33090</v>
          </cell>
          <cell r="AT40">
            <v>37116</v>
          </cell>
          <cell r="AU40">
            <v>118179</v>
          </cell>
          <cell r="AV40">
            <v>122972</v>
          </cell>
          <cell r="AW40">
            <v>193622</v>
          </cell>
          <cell r="AX40">
            <v>28303</v>
          </cell>
          <cell r="AY40">
            <v>82592</v>
          </cell>
          <cell r="AZ40">
            <v>119797</v>
          </cell>
          <cell r="BA40">
            <v>24291</v>
          </cell>
          <cell r="BB40">
            <v>254560</v>
          </cell>
          <cell r="BC40">
            <v>43705</v>
          </cell>
          <cell r="BD40">
            <v>59109</v>
          </cell>
          <cell r="BE40">
            <v>208345</v>
          </cell>
          <cell r="BF40">
            <v>36925</v>
          </cell>
          <cell r="BG40">
            <v>20600</v>
          </cell>
          <cell r="BH40">
            <v>153787</v>
          </cell>
          <cell r="BI40">
            <v>36100</v>
          </cell>
          <cell r="BJ40">
            <v>1336784</v>
          </cell>
          <cell r="BK40">
            <v>147108</v>
          </cell>
          <cell r="BL40">
            <v>19807</v>
          </cell>
          <cell r="BM40">
            <v>26268</v>
          </cell>
          <cell r="BN40">
            <v>18326</v>
          </cell>
          <cell r="BO40">
            <v>52131</v>
          </cell>
          <cell r="BP40">
            <v>186606</v>
          </cell>
          <cell r="BQ40">
            <v>36361</v>
          </cell>
          <cell r="BR40">
            <v>4108656</v>
          </cell>
          <cell r="BS40">
            <v>433843</v>
          </cell>
          <cell r="BT40">
            <v>24315</v>
          </cell>
          <cell r="BU40">
            <v>233874</v>
          </cell>
          <cell r="BV40">
            <v>78842</v>
          </cell>
          <cell r="BW40">
            <v>16602</v>
          </cell>
          <cell r="BX40">
            <v>26342</v>
          </cell>
          <cell r="BY40">
            <v>10098</v>
          </cell>
          <cell r="BZ40">
            <v>80151</v>
          </cell>
          <cell r="CA40">
            <v>147709</v>
          </cell>
          <cell r="CB40">
            <v>62219</v>
          </cell>
          <cell r="CC40">
            <v>13097</v>
          </cell>
        </row>
        <row r="41">
          <cell r="A41" t="str">
            <v>Utility summer max peak load</v>
          </cell>
          <cell r="B41" t="str">
            <v>PEAKS</v>
          </cell>
          <cell r="C41">
            <v>2009</v>
          </cell>
          <cell r="D41">
            <v>29337</v>
          </cell>
          <cell r="E41">
            <v>4154</v>
          </cell>
          <cell r="F41">
            <v>168894</v>
          </cell>
          <cell r="G41">
            <v>46817</v>
          </cell>
          <cell r="H41">
            <v>180423</v>
          </cell>
          <cell r="I41">
            <v>350428</v>
          </cell>
          <cell r="J41">
            <v>286911</v>
          </cell>
          <cell r="K41">
            <v>56000</v>
          </cell>
          <cell r="L41">
            <v>26103</v>
          </cell>
          <cell r="M41">
            <v>4724</v>
          </cell>
          <cell r="N41">
            <v>145023</v>
          </cell>
          <cell r="O41">
            <v>5269</v>
          </cell>
          <cell r="P41">
            <v>46966</v>
          </cell>
          <cell r="Q41">
            <v>6052</v>
          </cell>
          <cell r="R41">
            <v>56218</v>
          </cell>
          <cell r="S41">
            <v>1504000</v>
          </cell>
          <cell r="T41">
            <v>494900</v>
          </cell>
          <cell r="U41">
            <v>77494</v>
          </cell>
          <cell r="V41">
            <v>9617</v>
          </cell>
          <cell r="W41">
            <v>122372</v>
          </cell>
          <cell r="X41">
            <v>99720</v>
          </cell>
          <cell r="Y41">
            <v>12143</v>
          </cell>
          <cell r="Z41">
            <v>154643</v>
          </cell>
          <cell r="AA41">
            <v>40871</v>
          </cell>
          <cell r="AB41">
            <v>267576</v>
          </cell>
          <cell r="AC41">
            <v>114709</v>
          </cell>
          <cell r="AD41">
            <v>97839</v>
          </cell>
          <cell r="AE41">
            <v>12737</v>
          </cell>
          <cell r="AF41">
            <v>1008981</v>
          </cell>
          <cell r="AG41">
            <v>4814</v>
          </cell>
          <cell r="AH41">
            <v>28593</v>
          </cell>
          <cell r="AI41">
            <v>737026</v>
          </cell>
          <cell r="AJ41">
            <v>2928200</v>
          </cell>
          <cell r="AK41">
            <v>1363575</v>
          </cell>
          <cell r="AL41">
            <v>42327</v>
          </cell>
          <cell r="AM41">
            <v>17045</v>
          </cell>
          <cell r="AN41">
            <v>111401</v>
          </cell>
          <cell r="AO41">
            <v>339973</v>
          </cell>
          <cell r="AP41">
            <v>44542</v>
          </cell>
          <cell r="AQ41">
            <v>32875</v>
          </cell>
          <cell r="AR41">
            <v>662418</v>
          </cell>
          <cell r="AS41">
            <v>39654</v>
          </cell>
          <cell r="AT41">
            <v>36857</v>
          </cell>
          <cell r="AU41">
            <v>134672</v>
          </cell>
          <cell r="AV41">
            <v>143359</v>
          </cell>
          <cell r="AW41">
            <v>254557</v>
          </cell>
          <cell r="AX41">
            <v>40256</v>
          </cell>
          <cell r="AY41">
            <v>92162</v>
          </cell>
          <cell r="AZ41">
            <v>86154</v>
          </cell>
          <cell r="BA41">
            <v>20755</v>
          </cell>
          <cell r="BB41">
            <v>339629</v>
          </cell>
          <cell r="BC41">
            <v>45326</v>
          </cell>
          <cell r="BD41">
            <v>51144</v>
          </cell>
          <cell r="BE41">
            <v>210068</v>
          </cell>
          <cell r="BF41">
            <v>29961</v>
          </cell>
          <cell r="BG41">
            <v>12820</v>
          </cell>
          <cell r="BH41">
            <v>147235</v>
          </cell>
          <cell r="BI41">
            <v>39700</v>
          </cell>
          <cell r="BJ41">
            <v>1762834</v>
          </cell>
          <cell r="BK41">
            <v>97507</v>
          </cell>
          <cell r="BL41">
            <v>18505</v>
          </cell>
          <cell r="BM41">
            <v>18378</v>
          </cell>
          <cell r="BN41">
            <v>11160</v>
          </cell>
          <cell r="BO41">
            <v>61895</v>
          </cell>
          <cell r="BP41">
            <v>153937</v>
          </cell>
          <cell r="BQ41">
            <v>41632</v>
          </cell>
          <cell r="BR41">
            <v>4607346</v>
          </cell>
          <cell r="BS41">
            <v>488365</v>
          </cell>
          <cell r="BT41">
            <v>26445</v>
          </cell>
          <cell r="BU41">
            <v>259232</v>
          </cell>
          <cell r="BV41">
            <v>85983</v>
          </cell>
          <cell r="BW41">
            <v>14640</v>
          </cell>
          <cell r="BX41">
            <v>26561</v>
          </cell>
          <cell r="BY41">
            <v>10187</v>
          </cell>
          <cell r="BZ41">
            <v>60590</v>
          </cell>
          <cell r="CA41">
            <v>184500</v>
          </cell>
          <cell r="CB41">
            <v>72543</v>
          </cell>
          <cell r="CC41">
            <v>11424</v>
          </cell>
        </row>
        <row r="42">
          <cell r="A42" t="str">
            <v>Utility Annual Peak load</v>
          </cell>
          <cell r="C42">
            <v>2009</v>
          </cell>
          <cell r="D42">
            <v>41137</v>
          </cell>
          <cell r="E42">
            <v>5065</v>
          </cell>
          <cell r="F42">
            <v>168894</v>
          </cell>
          <cell r="G42">
            <v>46817</v>
          </cell>
          <cell r="H42">
            <v>180423</v>
          </cell>
          <cell r="I42">
            <v>350428</v>
          </cell>
          <cell r="J42">
            <v>286911</v>
          </cell>
          <cell r="K42">
            <v>56000</v>
          </cell>
          <cell r="L42">
            <v>27294</v>
          </cell>
          <cell r="M42">
            <v>7365</v>
          </cell>
          <cell r="N42">
            <v>145023</v>
          </cell>
          <cell r="O42">
            <v>5854</v>
          </cell>
          <cell r="P42">
            <v>59168</v>
          </cell>
          <cell r="Q42">
            <v>6862</v>
          </cell>
          <cell r="R42">
            <v>56218</v>
          </cell>
          <cell r="S42">
            <v>1504000</v>
          </cell>
          <cell r="T42">
            <v>494900</v>
          </cell>
          <cell r="U42">
            <v>77494</v>
          </cell>
          <cell r="V42">
            <v>15590</v>
          </cell>
          <cell r="W42">
            <v>122372</v>
          </cell>
          <cell r="X42">
            <v>99720</v>
          </cell>
          <cell r="Y42">
            <v>18432</v>
          </cell>
          <cell r="Z42">
            <v>206940</v>
          </cell>
          <cell r="AA42">
            <v>40871</v>
          </cell>
          <cell r="AB42">
            <v>267576</v>
          </cell>
          <cell r="AC42">
            <v>114709</v>
          </cell>
          <cell r="AD42">
            <v>97839</v>
          </cell>
          <cell r="AE42">
            <v>18067</v>
          </cell>
          <cell r="AF42">
            <v>1008981</v>
          </cell>
          <cell r="AG42">
            <v>7009</v>
          </cell>
          <cell r="AH42">
            <v>35693</v>
          </cell>
          <cell r="AI42">
            <v>737026</v>
          </cell>
          <cell r="AJ42">
            <v>4143339</v>
          </cell>
          <cell r="AK42">
            <v>1363575</v>
          </cell>
          <cell r="AL42">
            <v>49692</v>
          </cell>
          <cell r="AM42">
            <v>22360</v>
          </cell>
          <cell r="AN42">
            <v>134412</v>
          </cell>
          <cell r="AO42">
            <v>339973</v>
          </cell>
          <cell r="AP42">
            <v>44542</v>
          </cell>
          <cell r="AQ42">
            <v>44128</v>
          </cell>
          <cell r="AR42">
            <v>662418</v>
          </cell>
          <cell r="AS42">
            <v>39654</v>
          </cell>
          <cell r="AT42">
            <v>37116</v>
          </cell>
          <cell r="AU42">
            <v>134672</v>
          </cell>
          <cell r="AV42">
            <v>143359</v>
          </cell>
          <cell r="AW42">
            <v>254557</v>
          </cell>
          <cell r="AX42">
            <v>40256</v>
          </cell>
          <cell r="AY42">
            <v>92162</v>
          </cell>
          <cell r="AZ42">
            <v>119797</v>
          </cell>
          <cell r="BA42">
            <v>24291</v>
          </cell>
          <cell r="BB42">
            <v>339629</v>
          </cell>
          <cell r="BC42">
            <v>45326</v>
          </cell>
          <cell r="BD42">
            <v>59109</v>
          </cell>
          <cell r="BE42">
            <v>210068</v>
          </cell>
          <cell r="BF42">
            <v>36925</v>
          </cell>
          <cell r="BG42">
            <v>20600</v>
          </cell>
          <cell r="BH42">
            <v>153787</v>
          </cell>
          <cell r="BI42">
            <v>39700</v>
          </cell>
          <cell r="BJ42">
            <v>1762834</v>
          </cell>
          <cell r="BK42">
            <v>147108</v>
          </cell>
          <cell r="BL42">
            <v>19807</v>
          </cell>
          <cell r="BM42">
            <v>26268</v>
          </cell>
          <cell r="BN42">
            <v>18326</v>
          </cell>
          <cell r="BO42">
            <v>61895</v>
          </cell>
          <cell r="BP42">
            <v>186606</v>
          </cell>
          <cell r="BQ42">
            <v>41632</v>
          </cell>
          <cell r="BR42">
            <v>4607346</v>
          </cell>
          <cell r="BS42">
            <v>488365</v>
          </cell>
          <cell r="BT42">
            <v>26445</v>
          </cell>
          <cell r="BU42">
            <v>259232</v>
          </cell>
          <cell r="BV42">
            <v>85983</v>
          </cell>
          <cell r="BW42">
            <v>16602</v>
          </cell>
          <cell r="BX42">
            <v>26561</v>
          </cell>
          <cell r="BY42">
            <v>10187</v>
          </cell>
          <cell r="BZ42">
            <v>80151</v>
          </cell>
          <cell r="CA42">
            <v>184500</v>
          </cell>
          <cell r="CB42">
            <v>72543</v>
          </cell>
          <cell r="CC42">
            <v>13097</v>
          </cell>
        </row>
        <row r="43">
          <cell r="A43" t="str">
            <v>Utility average peak load</v>
          </cell>
          <cell r="B43" t="str">
            <v>PEAKA</v>
          </cell>
          <cell r="C43">
            <v>2009</v>
          </cell>
          <cell r="D43">
            <v>30518</v>
          </cell>
          <cell r="E43">
            <v>4013</v>
          </cell>
          <cell r="F43">
            <v>158646</v>
          </cell>
          <cell r="G43">
            <v>42630</v>
          </cell>
          <cell r="H43">
            <v>146901</v>
          </cell>
          <cell r="I43">
            <v>266467</v>
          </cell>
          <cell r="J43">
            <v>232785</v>
          </cell>
          <cell r="K43">
            <v>45200</v>
          </cell>
          <cell r="L43">
            <v>24370</v>
          </cell>
          <cell r="M43">
            <v>4678</v>
          </cell>
          <cell r="N43">
            <v>117115</v>
          </cell>
          <cell r="O43">
            <v>5073</v>
          </cell>
          <cell r="P43">
            <v>46907</v>
          </cell>
          <cell r="Q43">
            <v>5485</v>
          </cell>
          <cell r="R43">
            <v>42694</v>
          </cell>
          <cell r="S43">
            <v>1189800</v>
          </cell>
          <cell r="T43">
            <v>397075</v>
          </cell>
          <cell r="U43">
            <v>61376</v>
          </cell>
          <cell r="V43">
            <v>10783</v>
          </cell>
          <cell r="W43">
            <v>83563</v>
          </cell>
          <cell r="X43">
            <v>89305</v>
          </cell>
          <cell r="Y43">
            <v>13622</v>
          </cell>
          <cell r="Z43">
            <v>157619</v>
          </cell>
          <cell r="AA43">
            <v>30154</v>
          </cell>
          <cell r="AB43">
            <v>233718</v>
          </cell>
          <cell r="AC43">
            <v>93326</v>
          </cell>
          <cell r="AD43">
            <v>80504</v>
          </cell>
          <cell r="AE43">
            <v>13330</v>
          </cell>
          <cell r="AF43">
            <v>817224</v>
          </cell>
          <cell r="AG43">
            <v>4512</v>
          </cell>
          <cell r="AH43">
            <v>28720</v>
          </cell>
          <cell r="AI43">
            <v>585586</v>
          </cell>
          <cell r="AJ43">
            <v>2945626</v>
          </cell>
          <cell r="AK43">
            <v>1169307</v>
          </cell>
          <cell r="AL43">
            <v>41970</v>
          </cell>
          <cell r="AM43">
            <v>17436</v>
          </cell>
          <cell r="AN43">
            <v>109467</v>
          </cell>
          <cell r="AO43">
            <v>288021</v>
          </cell>
          <cell r="AP43">
            <v>40107</v>
          </cell>
          <cell r="AQ43">
            <v>34458</v>
          </cell>
          <cell r="AR43">
            <v>519443</v>
          </cell>
          <cell r="AS43">
            <v>31078</v>
          </cell>
          <cell r="AT43">
            <v>33740</v>
          </cell>
          <cell r="AU43">
            <v>109534</v>
          </cell>
          <cell r="AV43">
            <v>80186</v>
          </cell>
          <cell r="AW43">
            <v>186165</v>
          </cell>
          <cell r="AX43">
            <v>27121</v>
          </cell>
          <cell r="AY43">
            <v>69751</v>
          </cell>
          <cell r="AZ43">
            <v>89645</v>
          </cell>
          <cell r="BA43">
            <v>20040</v>
          </cell>
          <cell r="BB43">
            <v>253016</v>
          </cell>
          <cell r="BC43">
            <v>39984</v>
          </cell>
          <cell r="BD43">
            <v>47700</v>
          </cell>
          <cell r="BE43">
            <v>180645</v>
          </cell>
          <cell r="BF43">
            <v>28499</v>
          </cell>
          <cell r="BG43">
            <v>14548</v>
          </cell>
          <cell r="BH43">
            <v>131446</v>
          </cell>
          <cell r="BI43">
            <v>32400</v>
          </cell>
          <cell r="BJ43">
            <v>1354508</v>
          </cell>
          <cell r="BK43">
            <v>111107</v>
          </cell>
          <cell r="BL43">
            <v>16671</v>
          </cell>
          <cell r="BM43">
            <v>19194</v>
          </cell>
          <cell r="BN43">
            <v>12426</v>
          </cell>
          <cell r="BO43">
            <v>34341</v>
          </cell>
          <cell r="BP43">
            <v>154002</v>
          </cell>
          <cell r="BQ43">
            <v>35707</v>
          </cell>
          <cell r="BR43">
            <v>3489158</v>
          </cell>
          <cell r="BS43">
            <v>397920</v>
          </cell>
          <cell r="BT43">
            <v>20639</v>
          </cell>
          <cell r="BU43">
            <v>223335</v>
          </cell>
          <cell r="BV43">
            <v>71014</v>
          </cell>
          <cell r="BW43">
            <v>14642</v>
          </cell>
          <cell r="BX43">
            <v>25149</v>
          </cell>
          <cell r="BY43">
            <v>9482</v>
          </cell>
          <cell r="BZ43">
            <v>63047</v>
          </cell>
          <cell r="CA43">
            <v>142909</v>
          </cell>
          <cell r="CB43">
            <v>59078</v>
          </cell>
          <cell r="CC43">
            <v>10677</v>
          </cell>
        </row>
        <row r="44">
          <cell r="A44" t="str">
            <v>Total circuit kms of line</v>
          </cell>
          <cell r="B44" t="str">
            <v>KMC</v>
          </cell>
          <cell r="C44">
            <v>2009</v>
          </cell>
          <cell r="D44">
            <v>1845</v>
          </cell>
          <cell r="E44">
            <v>92</v>
          </cell>
          <cell r="F44">
            <v>751</v>
          </cell>
          <cell r="G44">
            <v>320</v>
          </cell>
          <cell r="H44">
            <v>541</v>
          </cell>
          <cell r="I44">
            <v>1718</v>
          </cell>
          <cell r="J44">
            <v>1105</v>
          </cell>
          <cell r="K44">
            <v>522</v>
          </cell>
          <cell r="L44">
            <v>146</v>
          </cell>
          <cell r="M44">
            <v>27</v>
          </cell>
          <cell r="N44">
            <v>810</v>
          </cell>
          <cell r="O44">
            <v>21</v>
          </cell>
          <cell r="P44">
            <v>338</v>
          </cell>
          <cell r="Q44">
            <v>27</v>
          </cell>
          <cell r="R44">
            <v>147</v>
          </cell>
          <cell r="S44">
            <v>5300</v>
          </cell>
          <cell r="T44">
            <v>1127</v>
          </cell>
          <cell r="U44">
            <v>270</v>
          </cell>
          <cell r="V44">
            <v>137</v>
          </cell>
          <cell r="W44">
            <v>458</v>
          </cell>
          <cell r="X44">
            <v>276</v>
          </cell>
          <cell r="Y44">
            <v>84</v>
          </cell>
          <cell r="Z44">
            <v>944</v>
          </cell>
          <cell r="AA44">
            <v>172</v>
          </cell>
          <cell r="AB44">
            <v>1063</v>
          </cell>
          <cell r="AC44">
            <v>1731</v>
          </cell>
          <cell r="AD44">
            <v>1363</v>
          </cell>
          <cell r="AE44">
            <v>68</v>
          </cell>
          <cell r="AF44">
            <v>3363</v>
          </cell>
          <cell r="AG44">
            <v>21</v>
          </cell>
          <cell r="AH44">
            <v>66</v>
          </cell>
          <cell r="AI44">
            <v>2778</v>
          </cell>
          <cell r="AJ44">
            <v>120750</v>
          </cell>
          <cell r="AK44">
            <v>5387</v>
          </cell>
          <cell r="AL44">
            <v>741</v>
          </cell>
          <cell r="AM44">
            <v>98</v>
          </cell>
          <cell r="AN44">
            <v>357</v>
          </cell>
          <cell r="AO44">
            <v>1854</v>
          </cell>
          <cell r="AP44">
            <v>115</v>
          </cell>
          <cell r="AQ44">
            <v>350</v>
          </cell>
          <cell r="AR44">
            <v>2705</v>
          </cell>
          <cell r="AS44">
            <v>125</v>
          </cell>
          <cell r="AT44">
            <v>115</v>
          </cell>
          <cell r="AU44">
            <v>866</v>
          </cell>
          <cell r="AV44">
            <v>1053</v>
          </cell>
          <cell r="AW44">
            <v>1944</v>
          </cell>
          <cell r="AX44">
            <v>341</v>
          </cell>
          <cell r="AY44">
            <v>765</v>
          </cell>
          <cell r="AZ44">
            <v>616</v>
          </cell>
          <cell r="BA44">
            <v>370</v>
          </cell>
          <cell r="BB44">
            <v>1428</v>
          </cell>
          <cell r="BC44">
            <v>173</v>
          </cell>
          <cell r="BD44">
            <v>307</v>
          </cell>
          <cell r="BE44">
            <v>950</v>
          </cell>
          <cell r="BF44">
            <v>146</v>
          </cell>
          <cell r="BG44">
            <v>128</v>
          </cell>
          <cell r="BH44">
            <v>550</v>
          </cell>
          <cell r="BI44">
            <v>313</v>
          </cell>
          <cell r="BJ44">
            <v>7681</v>
          </cell>
          <cell r="BK44">
            <v>732</v>
          </cell>
          <cell r="BL44">
            <v>55</v>
          </cell>
          <cell r="BM44">
            <v>89</v>
          </cell>
          <cell r="BN44">
            <v>211</v>
          </cell>
          <cell r="BO44">
            <v>243</v>
          </cell>
          <cell r="BP44">
            <v>1186</v>
          </cell>
          <cell r="BQ44">
            <v>156</v>
          </cell>
          <cell r="BR44">
            <v>9794</v>
          </cell>
          <cell r="BS44">
            <v>2201</v>
          </cell>
          <cell r="BT44">
            <v>236</v>
          </cell>
          <cell r="BU44">
            <v>1541</v>
          </cell>
          <cell r="BV44">
            <v>443</v>
          </cell>
          <cell r="BW44">
            <v>76</v>
          </cell>
          <cell r="BX44">
            <v>65</v>
          </cell>
          <cell r="BY44">
            <v>36</v>
          </cell>
          <cell r="BZ44">
            <v>436</v>
          </cell>
          <cell r="CA44">
            <v>1034</v>
          </cell>
          <cell r="CB44">
            <v>245</v>
          </cell>
          <cell r="CC44">
            <v>177</v>
          </cell>
        </row>
        <row r="45">
          <cell r="A45" t="str">
            <v>Overhead circuit kms of line</v>
          </cell>
          <cell r="B45" t="str">
            <v>KMCO</v>
          </cell>
          <cell r="C45">
            <v>2009</v>
          </cell>
          <cell r="D45">
            <v>1841</v>
          </cell>
          <cell r="E45">
            <v>92</v>
          </cell>
          <cell r="F45">
            <v>574</v>
          </cell>
          <cell r="G45">
            <v>282</v>
          </cell>
          <cell r="H45">
            <v>266</v>
          </cell>
          <cell r="I45">
            <v>1064</v>
          </cell>
          <cell r="J45">
            <v>708</v>
          </cell>
          <cell r="K45">
            <v>479</v>
          </cell>
          <cell r="L45">
            <v>77</v>
          </cell>
          <cell r="M45">
            <v>26</v>
          </cell>
          <cell r="N45">
            <v>583</v>
          </cell>
          <cell r="O45">
            <v>17</v>
          </cell>
          <cell r="P45">
            <v>213</v>
          </cell>
          <cell r="Q45">
            <v>15</v>
          </cell>
          <cell r="R45">
            <v>89</v>
          </cell>
          <cell r="S45">
            <v>1834</v>
          </cell>
          <cell r="T45">
            <v>713</v>
          </cell>
          <cell r="U45">
            <v>212</v>
          </cell>
          <cell r="V45">
            <v>126</v>
          </cell>
          <cell r="W45">
            <v>219</v>
          </cell>
          <cell r="X45">
            <v>184</v>
          </cell>
          <cell r="Y45">
            <v>76</v>
          </cell>
          <cell r="Z45">
            <v>731</v>
          </cell>
          <cell r="AA45">
            <v>139</v>
          </cell>
          <cell r="AB45">
            <v>427</v>
          </cell>
          <cell r="AC45">
            <v>1643</v>
          </cell>
          <cell r="AD45">
            <v>882</v>
          </cell>
          <cell r="AE45">
            <v>57</v>
          </cell>
          <cell r="AF45">
            <v>1520</v>
          </cell>
          <cell r="AG45">
            <v>18</v>
          </cell>
          <cell r="AH45">
            <v>56</v>
          </cell>
          <cell r="AI45">
            <v>819</v>
          </cell>
          <cell r="AJ45">
            <v>116491</v>
          </cell>
          <cell r="AK45">
            <v>2710</v>
          </cell>
          <cell r="AL45">
            <v>605</v>
          </cell>
          <cell r="AM45">
            <v>88</v>
          </cell>
          <cell r="AN45">
            <v>233</v>
          </cell>
          <cell r="AO45">
            <v>1035</v>
          </cell>
          <cell r="AP45">
            <v>95</v>
          </cell>
          <cell r="AQ45">
            <v>285</v>
          </cell>
          <cell r="AR45">
            <v>1323</v>
          </cell>
          <cell r="AS45">
            <v>99</v>
          </cell>
          <cell r="AT45">
            <v>79</v>
          </cell>
          <cell r="AU45">
            <v>546</v>
          </cell>
          <cell r="AV45">
            <v>585</v>
          </cell>
          <cell r="AW45">
            <v>1475</v>
          </cell>
          <cell r="AX45">
            <v>246</v>
          </cell>
          <cell r="AY45">
            <v>657</v>
          </cell>
          <cell r="AZ45">
            <v>517</v>
          </cell>
          <cell r="BA45">
            <v>365</v>
          </cell>
          <cell r="BB45">
            <v>551</v>
          </cell>
          <cell r="BC45">
            <v>102</v>
          </cell>
          <cell r="BD45">
            <v>248</v>
          </cell>
          <cell r="BE45">
            <v>511</v>
          </cell>
          <cell r="BF45">
            <v>127</v>
          </cell>
          <cell r="BG45">
            <v>117</v>
          </cell>
          <cell r="BH45">
            <v>384</v>
          </cell>
          <cell r="BI45">
            <v>297</v>
          </cell>
          <cell r="BJ45">
            <v>2755</v>
          </cell>
          <cell r="BK45">
            <v>616</v>
          </cell>
          <cell r="BL45">
            <v>53</v>
          </cell>
          <cell r="BM45">
            <v>80</v>
          </cell>
          <cell r="BN45">
            <v>205</v>
          </cell>
          <cell r="BO45">
            <v>156</v>
          </cell>
          <cell r="BP45">
            <v>952</v>
          </cell>
          <cell r="BQ45">
            <v>102</v>
          </cell>
          <cell r="BR45">
            <v>4153</v>
          </cell>
          <cell r="BS45">
            <v>1280</v>
          </cell>
          <cell r="BT45">
            <v>125</v>
          </cell>
          <cell r="BU45">
            <v>1059</v>
          </cell>
          <cell r="BV45">
            <v>330</v>
          </cell>
          <cell r="BW45">
            <v>66</v>
          </cell>
          <cell r="BX45">
            <v>52</v>
          </cell>
          <cell r="BY45">
            <v>25</v>
          </cell>
          <cell r="BZ45">
            <v>310</v>
          </cell>
          <cell r="CA45">
            <v>495</v>
          </cell>
          <cell r="CB45">
            <v>154</v>
          </cell>
          <cell r="CC45">
            <v>167</v>
          </cell>
        </row>
        <row r="46">
          <cell r="A46" t="str">
            <v>Underground circuit kms ofline</v>
          </cell>
          <cell r="B46" t="str">
            <v>KMCU</v>
          </cell>
          <cell r="C46">
            <v>2009</v>
          </cell>
          <cell r="D46">
            <v>4</v>
          </cell>
          <cell r="E46">
            <v>0</v>
          </cell>
          <cell r="F46">
            <v>177</v>
          </cell>
          <cell r="G46">
            <v>38</v>
          </cell>
          <cell r="H46">
            <v>275</v>
          </cell>
          <cell r="I46">
            <v>654</v>
          </cell>
          <cell r="J46">
            <v>397</v>
          </cell>
          <cell r="K46">
            <v>43</v>
          </cell>
          <cell r="L46">
            <v>69</v>
          </cell>
          <cell r="M46">
            <v>1</v>
          </cell>
          <cell r="N46">
            <v>227</v>
          </cell>
          <cell r="O46">
            <v>4</v>
          </cell>
          <cell r="P46">
            <v>125</v>
          </cell>
          <cell r="Q46">
            <v>12</v>
          </cell>
          <cell r="R46">
            <v>58</v>
          </cell>
          <cell r="S46">
            <v>3466</v>
          </cell>
          <cell r="T46">
            <v>414</v>
          </cell>
          <cell r="U46">
            <v>58</v>
          </cell>
          <cell r="V46">
            <v>11</v>
          </cell>
          <cell r="W46">
            <v>239</v>
          </cell>
          <cell r="X46">
            <v>92</v>
          </cell>
          <cell r="Y46">
            <v>8</v>
          </cell>
          <cell r="Z46">
            <v>213</v>
          </cell>
          <cell r="AA46">
            <v>33</v>
          </cell>
          <cell r="AB46">
            <v>636</v>
          </cell>
          <cell r="AC46">
            <v>88</v>
          </cell>
          <cell r="AD46">
            <v>481</v>
          </cell>
          <cell r="AE46">
            <v>11</v>
          </cell>
          <cell r="AF46">
            <v>1843</v>
          </cell>
          <cell r="AG46">
            <v>3</v>
          </cell>
          <cell r="AH46">
            <v>10</v>
          </cell>
          <cell r="AI46">
            <v>1959</v>
          </cell>
          <cell r="AJ46">
            <v>4259</v>
          </cell>
          <cell r="AK46">
            <v>2677</v>
          </cell>
          <cell r="AL46">
            <v>136</v>
          </cell>
          <cell r="AM46">
            <v>10</v>
          </cell>
          <cell r="AN46">
            <v>124</v>
          </cell>
          <cell r="AO46">
            <v>819</v>
          </cell>
          <cell r="AP46">
            <v>20</v>
          </cell>
          <cell r="AQ46">
            <v>65</v>
          </cell>
          <cell r="AR46">
            <v>1382</v>
          </cell>
          <cell r="AS46">
            <v>26</v>
          </cell>
          <cell r="AT46">
            <v>36</v>
          </cell>
          <cell r="AU46">
            <v>320</v>
          </cell>
          <cell r="AV46">
            <v>468</v>
          </cell>
          <cell r="AW46">
            <v>469</v>
          </cell>
          <cell r="AX46">
            <v>95</v>
          </cell>
          <cell r="AY46">
            <v>108</v>
          </cell>
          <cell r="AZ46">
            <v>99</v>
          </cell>
          <cell r="BA46">
            <v>5</v>
          </cell>
          <cell r="BB46">
            <v>877</v>
          </cell>
          <cell r="BC46">
            <v>71</v>
          </cell>
          <cell r="BD46">
            <v>59</v>
          </cell>
          <cell r="BE46">
            <v>439</v>
          </cell>
          <cell r="BF46">
            <v>19</v>
          </cell>
          <cell r="BG46">
            <v>11</v>
          </cell>
          <cell r="BH46">
            <v>166</v>
          </cell>
          <cell r="BI46">
            <v>16</v>
          </cell>
          <cell r="BJ46">
            <v>4926</v>
          </cell>
          <cell r="BK46">
            <v>116</v>
          </cell>
          <cell r="BL46">
            <v>2</v>
          </cell>
          <cell r="BM46">
            <v>9</v>
          </cell>
          <cell r="BN46">
            <v>6</v>
          </cell>
          <cell r="BO46">
            <v>87</v>
          </cell>
          <cell r="BP46">
            <v>234</v>
          </cell>
          <cell r="BQ46">
            <v>54</v>
          </cell>
          <cell r="BR46">
            <v>5641</v>
          </cell>
          <cell r="BS46">
            <v>921</v>
          </cell>
          <cell r="BT46">
            <v>111</v>
          </cell>
          <cell r="BU46">
            <v>482</v>
          </cell>
          <cell r="BV46">
            <v>113</v>
          </cell>
          <cell r="BW46">
            <v>10</v>
          </cell>
          <cell r="BX46">
            <v>13</v>
          </cell>
          <cell r="BY46">
            <v>11</v>
          </cell>
          <cell r="BZ46">
            <v>126</v>
          </cell>
          <cell r="CA46">
            <v>539</v>
          </cell>
          <cell r="CB46">
            <v>91</v>
          </cell>
          <cell r="CC46">
            <v>10</v>
          </cell>
        </row>
        <row r="47">
          <cell r="A47" t="str">
            <v>Circuit kilometers 3 phase</v>
          </cell>
          <cell r="B47" t="str">
            <v>KMC3</v>
          </cell>
          <cell r="C47">
            <v>2009</v>
          </cell>
          <cell r="D47">
            <v>442</v>
          </cell>
          <cell r="E47">
            <v>47</v>
          </cell>
          <cell r="F47">
            <v>411</v>
          </cell>
          <cell r="G47">
            <v>167</v>
          </cell>
          <cell r="H47">
            <v>230</v>
          </cell>
          <cell r="I47">
            <v>912</v>
          </cell>
          <cell r="J47">
            <v>432</v>
          </cell>
          <cell r="K47">
            <v>315</v>
          </cell>
          <cell r="L47">
            <v>69</v>
          </cell>
          <cell r="M47">
            <v>16</v>
          </cell>
          <cell r="N47">
            <v>519</v>
          </cell>
          <cell r="O47">
            <v>10</v>
          </cell>
          <cell r="P47">
            <v>167</v>
          </cell>
          <cell r="Q47">
            <v>12</v>
          </cell>
          <cell r="R47">
            <v>72</v>
          </cell>
          <cell r="S47">
            <v>3216</v>
          </cell>
          <cell r="T47">
            <v>588</v>
          </cell>
          <cell r="U47">
            <v>146</v>
          </cell>
          <cell r="V47">
            <v>31</v>
          </cell>
          <cell r="W47">
            <v>159</v>
          </cell>
          <cell r="X47">
            <v>148</v>
          </cell>
          <cell r="Y47">
            <v>48</v>
          </cell>
          <cell r="Z47">
            <v>547</v>
          </cell>
          <cell r="AA47">
            <v>86</v>
          </cell>
          <cell r="AB47">
            <v>480</v>
          </cell>
          <cell r="AC47">
            <v>608</v>
          </cell>
          <cell r="AD47">
            <v>403</v>
          </cell>
          <cell r="AE47">
            <v>27</v>
          </cell>
          <cell r="AF47">
            <v>1766</v>
          </cell>
          <cell r="AG47">
            <v>10</v>
          </cell>
          <cell r="AH47">
            <v>42</v>
          </cell>
          <cell r="AI47">
            <v>1190</v>
          </cell>
          <cell r="AJ47">
            <v>45559</v>
          </cell>
          <cell r="AK47">
            <v>2968</v>
          </cell>
          <cell r="AL47">
            <v>342</v>
          </cell>
          <cell r="AM47">
            <v>61</v>
          </cell>
          <cell r="AN47">
            <v>255</v>
          </cell>
          <cell r="AO47">
            <v>791</v>
          </cell>
          <cell r="AP47">
            <v>76</v>
          </cell>
          <cell r="AQ47">
            <v>169</v>
          </cell>
          <cell r="AR47">
            <v>1262</v>
          </cell>
          <cell r="AS47">
            <v>68</v>
          </cell>
          <cell r="AT47">
            <v>79</v>
          </cell>
          <cell r="AU47">
            <v>429</v>
          </cell>
          <cell r="AV47">
            <v>325</v>
          </cell>
          <cell r="AW47">
            <v>864</v>
          </cell>
          <cell r="AX47">
            <v>175</v>
          </cell>
          <cell r="AY47">
            <v>341</v>
          </cell>
          <cell r="AZ47">
            <v>367</v>
          </cell>
          <cell r="BA47">
            <v>200</v>
          </cell>
          <cell r="BB47">
            <v>737</v>
          </cell>
          <cell r="BC47">
            <v>96</v>
          </cell>
          <cell r="BD47">
            <v>225</v>
          </cell>
          <cell r="BE47">
            <v>354</v>
          </cell>
          <cell r="BF47">
            <v>92</v>
          </cell>
          <cell r="BG47">
            <v>84</v>
          </cell>
          <cell r="BH47">
            <v>345</v>
          </cell>
          <cell r="BI47">
            <v>176</v>
          </cell>
          <cell r="BJ47">
            <v>3622</v>
          </cell>
          <cell r="BK47">
            <v>458</v>
          </cell>
          <cell r="BL47">
            <v>34</v>
          </cell>
          <cell r="BM47">
            <v>45</v>
          </cell>
          <cell r="BN47">
            <v>72</v>
          </cell>
          <cell r="BO47">
            <v>141</v>
          </cell>
          <cell r="BP47">
            <v>631</v>
          </cell>
          <cell r="BQ47">
            <v>72</v>
          </cell>
          <cell r="BR47">
            <v>5981</v>
          </cell>
          <cell r="BS47">
            <v>1109</v>
          </cell>
          <cell r="BT47">
            <v>100</v>
          </cell>
          <cell r="BU47">
            <v>711</v>
          </cell>
          <cell r="BV47">
            <v>287</v>
          </cell>
          <cell r="BW47">
            <v>47</v>
          </cell>
          <cell r="BX47">
            <v>44</v>
          </cell>
          <cell r="BY47">
            <v>18</v>
          </cell>
          <cell r="BZ47">
            <v>245</v>
          </cell>
          <cell r="CA47">
            <v>468</v>
          </cell>
          <cell r="CB47">
            <v>161</v>
          </cell>
          <cell r="CC47">
            <v>106</v>
          </cell>
        </row>
        <row r="48">
          <cell r="A48" t="str">
            <v>Circuit kilometers 2 phase</v>
          </cell>
          <cell r="B48" t="str">
            <v>KMC2</v>
          </cell>
          <cell r="C48">
            <v>2009</v>
          </cell>
          <cell r="D48">
            <v>30</v>
          </cell>
          <cell r="E48">
            <v>0</v>
          </cell>
          <cell r="F48">
            <v>7</v>
          </cell>
          <cell r="G48">
            <v>8</v>
          </cell>
          <cell r="H48">
            <v>0</v>
          </cell>
          <cell r="I48">
            <v>0</v>
          </cell>
          <cell r="J48">
            <v>0</v>
          </cell>
          <cell r="K48">
            <v>88</v>
          </cell>
          <cell r="L48">
            <v>0</v>
          </cell>
          <cell r="M48">
            <v>2</v>
          </cell>
          <cell r="N48">
            <v>2</v>
          </cell>
          <cell r="O48">
            <v>1</v>
          </cell>
          <cell r="P48">
            <v>5</v>
          </cell>
          <cell r="Q48">
            <v>1</v>
          </cell>
          <cell r="R48">
            <v>2</v>
          </cell>
          <cell r="S48">
            <v>102</v>
          </cell>
          <cell r="T48">
            <v>25</v>
          </cell>
          <cell r="U48">
            <v>2</v>
          </cell>
          <cell r="V48">
            <v>1</v>
          </cell>
          <cell r="W48">
            <v>0</v>
          </cell>
          <cell r="X48">
            <v>5</v>
          </cell>
          <cell r="Y48">
            <v>8</v>
          </cell>
          <cell r="Z48">
            <v>0</v>
          </cell>
          <cell r="AA48">
            <v>0</v>
          </cell>
          <cell r="AB48">
            <v>0</v>
          </cell>
          <cell r="AC48">
            <v>30</v>
          </cell>
          <cell r="AD48">
            <v>0</v>
          </cell>
          <cell r="AE48">
            <v>0</v>
          </cell>
          <cell r="AF48">
            <v>20</v>
          </cell>
          <cell r="AG48">
            <v>2</v>
          </cell>
          <cell r="AH48">
            <v>0</v>
          </cell>
          <cell r="AI48">
            <v>21</v>
          </cell>
          <cell r="AJ48">
            <v>3610</v>
          </cell>
          <cell r="AK48">
            <v>169</v>
          </cell>
          <cell r="AL48">
            <v>9</v>
          </cell>
          <cell r="AM48">
            <v>0</v>
          </cell>
          <cell r="AN48">
            <v>0</v>
          </cell>
          <cell r="AO48">
            <v>0</v>
          </cell>
          <cell r="AP48">
            <v>0</v>
          </cell>
          <cell r="AQ48">
            <v>9</v>
          </cell>
          <cell r="AR48">
            <v>0</v>
          </cell>
          <cell r="AS48">
            <v>1</v>
          </cell>
          <cell r="AT48">
            <v>0</v>
          </cell>
          <cell r="AU48">
            <v>25</v>
          </cell>
          <cell r="AV48">
            <v>7</v>
          </cell>
          <cell r="AW48">
            <v>2</v>
          </cell>
          <cell r="AX48">
            <v>1</v>
          </cell>
          <cell r="AY48">
            <v>0</v>
          </cell>
          <cell r="AZ48">
            <v>0</v>
          </cell>
          <cell r="BA48">
            <v>0</v>
          </cell>
          <cell r="BB48">
            <v>0</v>
          </cell>
          <cell r="BC48">
            <v>0</v>
          </cell>
          <cell r="BD48">
            <v>6</v>
          </cell>
          <cell r="BE48">
            <v>0</v>
          </cell>
          <cell r="BF48">
            <v>1</v>
          </cell>
          <cell r="BG48">
            <v>0</v>
          </cell>
          <cell r="BH48">
            <v>8</v>
          </cell>
          <cell r="BI48">
            <v>0</v>
          </cell>
          <cell r="BJ48">
            <v>79</v>
          </cell>
          <cell r="BK48">
            <v>10</v>
          </cell>
          <cell r="BL48">
            <v>1</v>
          </cell>
          <cell r="BM48">
            <v>0</v>
          </cell>
          <cell r="BN48">
            <v>0</v>
          </cell>
          <cell r="BO48">
            <v>12</v>
          </cell>
          <cell r="BP48">
            <v>0</v>
          </cell>
          <cell r="BQ48">
            <v>0</v>
          </cell>
          <cell r="BR48">
            <v>60</v>
          </cell>
          <cell r="BS48">
            <v>22</v>
          </cell>
          <cell r="BT48">
            <v>9</v>
          </cell>
          <cell r="BU48">
            <v>7</v>
          </cell>
          <cell r="BV48">
            <v>0</v>
          </cell>
          <cell r="BW48">
            <v>0</v>
          </cell>
          <cell r="BX48">
            <v>0</v>
          </cell>
          <cell r="BY48">
            <v>0</v>
          </cell>
          <cell r="BZ48">
            <v>4</v>
          </cell>
          <cell r="CA48">
            <v>11</v>
          </cell>
          <cell r="CB48">
            <v>3</v>
          </cell>
          <cell r="CC48">
            <v>9</v>
          </cell>
        </row>
        <row r="49">
          <cell r="A49" t="str">
            <v>Circuit kms single phase</v>
          </cell>
          <cell r="B49" t="str">
            <v>KMC1</v>
          </cell>
          <cell r="C49">
            <v>2009</v>
          </cell>
          <cell r="D49">
            <v>1373</v>
          </cell>
          <cell r="E49">
            <v>45</v>
          </cell>
          <cell r="F49">
            <v>333</v>
          </cell>
          <cell r="G49">
            <v>145</v>
          </cell>
          <cell r="H49">
            <v>311</v>
          </cell>
          <cell r="I49">
            <v>806</v>
          </cell>
          <cell r="J49">
            <v>673</v>
          </cell>
          <cell r="K49">
            <v>119</v>
          </cell>
          <cell r="L49">
            <v>77</v>
          </cell>
          <cell r="M49">
            <v>9</v>
          </cell>
          <cell r="N49">
            <v>289</v>
          </cell>
          <cell r="O49">
            <v>10</v>
          </cell>
          <cell r="P49">
            <v>166</v>
          </cell>
          <cell r="Q49">
            <v>14</v>
          </cell>
          <cell r="R49">
            <v>73</v>
          </cell>
          <cell r="S49">
            <v>1982</v>
          </cell>
          <cell r="T49">
            <v>514</v>
          </cell>
          <cell r="U49">
            <v>122</v>
          </cell>
          <cell r="V49">
            <v>105</v>
          </cell>
          <cell r="W49">
            <v>299</v>
          </cell>
          <cell r="X49">
            <v>123</v>
          </cell>
          <cell r="Y49">
            <v>28</v>
          </cell>
          <cell r="Z49">
            <v>397</v>
          </cell>
          <cell r="AA49">
            <v>86</v>
          </cell>
          <cell r="AB49">
            <v>583</v>
          </cell>
          <cell r="AC49">
            <v>1093</v>
          </cell>
          <cell r="AD49">
            <v>960</v>
          </cell>
          <cell r="AE49">
            <v>41</v>
          </cell>
          <cell r="AF49">
            <v>1577</v>
          </cell>
          <cell r="AG49">
            <v>9</v>
          </cell>
          <cell r="AH49">
            <v>24</v>
          </cell>
          <cell r="AI49">
            <v>1567</v>
          </cell>
          <cell r="AJ49">
            <v>71581</v>
          </cell>
          <cell r="AK49">
            <v>2250</v>
          </cell>
          <cell r="AL49">
            <v>390</v>
          </cell>
          <cell r="AM49">
            <v>37</v>
          </cell>
          <cell r="AN49">
            <v>102</v>
          </cell>
          <cell r="AO49">
            <v>1063</v>
          </cell>
          <cell r="AP49">
            <v>39</v>
          </cell>
          <cell r="AQ49">
            <v>172</v>
          </cell>
          <cell r="AR49">
            <v>1443</v>
          </cell>
          <cell r="AS49">
            <v>56</v>
          </cell>
          <cell r="AT49">
            <v>36</v>
          </cell>
          <cell r="AU49">
            <v>412</v>
          </cell>
          <cell r="AV49">
            <v>721</v>
          </cell>
          <cell r="AW49">
            <v>1078</v>
          </cell>
          <cell r="AX49">
            <v>165</v>
          </cell>
          <cell r="AY49">
            <v>424</v>
          </cell>
          <cell r="AZ49">
            <v>249</v>
          </cell>
          <cell r="BA49">
            <v>170</v>
          </cell>
          <cell r="BB49">
            <v>691</v>
          </cell>
          <cell r="BC49">
            <v>77</v>
          </cell>
          <cell r="BD49">
            <v>76</v>
          </cell>
          <cell r="BE49">
            <v>596</v>
          </cell>
          <cell r="BF49">
            <v>53</v>
          </cell>
          <cell r="BG49">
            <v>44</v>
          </cell>
          <cell r="BH49">
            <v>197</v>
          </cell>
          <cell r="BI49">
            <v>137</v>
          </cell>
          <cell r="BJ49">
            <v>3980</v>
          </cell>
          <cell r="BK49">
            <v>264</v>
          </cell>
          <cell r="BL49">
            <v>20</v>
          </cell>
          <cell r="BM49">
            <v>44</v>
          </cell>
          <cell r="BN49">
            <v>139</v>
          </cell>
          <cell r="BO49">
            <v>90</v>
          </cell>
          <cell r="BP49">
            <v>555</v>
          </cell>
          <cell r="BQ49">
            <v>84</v>
          </cell>
          <cell r="BR49">
            <v>3753</v>
          </cell>
          <cell r="BS49">
            <v>1070</v>
          </cell>
          <cell r="BT49">
            <v>127</v>
          </cell>
          <cell r="BU49">
            <v>823</v>
          </cell>
          <cell r="BV49">
            <v>156</v>
          </cell>
          <cell r="BW49">
            <v>29</v>
          </cell>
          <cell r="BX49">
            <v>21</v>
          </cell>
          <cell r="BY49">
            <v>18</v>
          </cell>
          <cell r="BZ49">
            <v>187</v>
          </cell>
          <cell r="CA49">
            <v>555</v>
          </cell>
          <cell r="CB49">
            <v>81</v>
          </cell>
          <cell r="CC49">
            <v>62</v>
          </cell>
        </row>
        <row r="50">
          <cell r="A50" t="str">
            <v>No transmission transformers</v>
          </cell>
          <cell r="B50" t="str">
            <v>NTRST</v>
          </cell>
          <cell r="C50">
            <v>2009</v>
          </cell>
          <cell r="D50">
            <v>0</v>
          </cell>
          <cell r="E50">
            <v>0</v>
          </cell>
          <cell r="F50">
            <v>0</v>
          </cell>
          <cell r="G50">
            <v>2</v>
          </cell>
          <cell r="H50">
            <v>1</v>
          </cell>
          <cell r="I50">
            <v>0</v>
          </cell>
          <cell r="J50">
            <v>2</v>
          </cell>
          <cell r="K50">
            <v>2</v>
          </cell>
          <cell r="L50">
            <v>0</v>
          </cell>
          <cell r="M50">
            <v>0</v>
          </cell>
          <cell r="N50">
            <v>0</v>
          </cell>
          <cell r="O50">
            <v>0</v>
          </cell>
          <cell r="P50">
            <v>0</v>
          </cell>
          <cell r="Q50">
            <v>0</v>
          </cell>
          <cell r="R50">
            <v>0</v>
          </cell>
          <cell r="S50">
            <v>0</v>
          </cell>
          <cell r="T50">
            <v>10</v>
          </cell>
          <cell r="U50">
            <v>0</v>
          </cell>
          <cell r="V50">
            <v>0</v>
          </cell>
          <cell r="W50">
            <v>0</v>
          </cell>
          <cell r="X50">
            <v>0</v>
          </cell>
          <cell r="Y50">
            <v>0</v>
          </cell>
          <cell r="Z50">
            <v>0</v>
          </cell>
          <cell r="AA50">
            <v>0</v>
          </cell>
          <cell r="AB50">
            <v>0</v>
          </cell>
          <cell r="AC50">
            <v>0</v>
          </cell>
          <cell r="AD50">
            <v>0</v>
          </cell>
          <cell r="AE50">
            <v>0</v>
          </cell>
          <cell r="AF50">
            <v>0</v>
          </cell>
          <cell r="AG50">
            <v>0</v>
          </cell>
          <cell r="AH50">
            <v>1</v>
          </cell>
          <cell r="AI50">
            <v>2</v>
          </cell>
          <cell r="AJ50">
            <v>243</v>
          </cell>
          <cell r="AK50">
            <v>25</v>
          </cell>
          <cell r="AL50">
            <v>0</v>
          </cell>
          <cell r="AM50">
            <v>3</v>
          </cell>
          <cell r="AN50">
            <v>0</v>
          </cell>
          <cell r="AO50">
            <v>16</v>
          </cell>
          <cell r="AP50">
            <v>0</v>
          </cell>
          <cell r="AQ50">
            <v>0</v>
          </cell>
          <cell r="AR50">
            <v>0</v>
          </cell>
          <cell r="AS50">
            <v>0</v>
          </cell>
          <cell r="AT50">
            <v>0</v>
          </cell>
          <cell r="AU50">
            <v>0</v>
          </cell>
          <cell r="AV50">
            <v>0</v>
          </cell>
          <cell r="AW50">
            <v>14</v>
          </cell>
          <cell r="AX50">
            <v>3</v>
          </cell>
          <cell r="AY50">
            <v>1</v>
          </cell>
          <cell r="AZ50">
            <v>0</v>
          </cell>
          <cell r="BA50">
            <v>0</v>
          </cell>
          <cell r="BB50">
            <v>0</v>
          </cell>
          <cell r="BC50">
            <v>0</v>
          </cell>
          <cell r="BD50">
            <v>0</v>
          </cell>
          <cell r="BE50">
            <v>0</v>
          </cell>
          <cell r="BF50">
            <v>0</v>
          </cell>
          <cell r="BG50">
            <v>0</v>
          </cell>
          <cell r="BH50">
            <v>0</v>
          </cell>
          <cell r="BI50">
            <v>0</v>
          </cell>
          <cell r="BJ50">
            <v>22</v>
          </cell>
          <cell r="BK50">
            <v>8</v>
          </cell>
          <cell r="BL50">
            <v>0</v>
          </cell>
          <cell r="BM50">
            <v>0</v>
          </cell>
          <cell r="BN50">
            <v>0</v>
          </cell>
          <cell r="BO50">
            <v>0</v>
          </cell>
          <cell r="BP50">
            <v>0</v>
          </cell>
          <cell r="BQ50">
            <v>0</v>
          </cell>
          <cell r="BR50">
            <v>2</v>
          </cell>
          <cell r="BS50">
            <v>0</v>
          </cell>
          <cell r="BT50">
            <v>0</v>
          </cell>
          <cell r="BU50">
            <v>8</v>
          </cell>
          <cell r="BV50">
            <v>0</v>
          </cell>
          <cell r="BW50">
            <v>0</v>
          </cell>
          <cell r="BX50">
            <v>0</v>
          </cell>
          <cell r="BY50">
            <v>0</v>
          </cell>
          <cell r="BZ50">
            <v>0</v>
          </cell>
          <cell r="CA50">
            <v>0</v>
          </cell>
          <cell r="CB50">
            <v>0</v>
          </cell>
          <cell r="CC50">
            <v>0</v>
          </cell>
        </row>
        <row r="51">
          <cell r="A51" t="str">
            <v>No subtransmission transformer</v>
          </cell>
          <cell r="B51" t="str">
            <v>NTRFST</v>
          </cell>
          <cell r="C51">
            <v>2009</v>
          </cell>
          <cell r="D51">
            <v>26</v>
          </cell>
          <cell r="E51">
            <v>4</v>
          </cell>
          <cell r="F51">
            <v>20</v>
          </cell>
          <cell r="G51">
            <v>3</v>
          </cell>
          <cell r="H51">
            <v>0</v>
          </cell>
          <cell r="I51">
            <v>44</v>
          </cell>
          <cell r="J51">
            <v>2</v>
          </cell>
          <cell r="K51">
            <v>8</v>
          </cell>
          <cell r="L51">
            <v>6</v>
          </cell>
          <cell r="M51">
            <v>0</v>
          </cell>
          <cell r="N51">
            <v>0</v>
          </cell>
          <cell r="O51">
            <v>4</v>
          </cell>
          <cell r="P51">
            <v>13</v>
          </cell>
          <cell r="Q51">
            <v>1</v>
          </cell>
          <cell r="R51">
            <v>0</v>
          </cell>
          <cell r="S51">
            <v>119</v>
          </cell>
          <cell r="T51">
            <v>15</v>
          </cell>
          <cell r="U51">
            <v>10</v>
          </cell>
          <cell r="V51">
            <v>0</v>
          </cell>
          <cell r="W51">
            <v>4</v>
          </cell>
          <cell r="X51">
            <v>6</v>
          </cell>
          <cell r="Y51">
            <v>0</v>
          </cell>
          <cell r="Z51">
            <v>45</v>
          </cell>
          <cell r="AA51">
            <v>0</v>
          </cell>
          <cell r="AB51">
            <v>2</v>
          </cell>
          <cell r="AC51">
            <v>5</v>
          </cell>
          <cell r="AD51">
            <v>12</v>
          </cell>
          <cell r="AE51">
            <v>0</v>
          </cell>
          <cell r="AF51">
            <v>8</v>
          </cell>
          <cell r="AG51">
            <v>0</v>
          </cell>
          <cell r="AH51">
            <v>3</v>
          </cell>
          <cell r="AI51">
            <v>18</v>
          </cell>
          <cell r="AJ51">
            <v>1441</v>
          </cell>
          <cell r="AK51">
            <v>141</v>
          </cell>
          <cell r="AL51">
            <v>16</v>
          </cell>
          <cell r="AM51">
            <v>0</v>
          </cell>
          <cell r="AN51">
            <v>37</v>
          </cell>
          <cell r="AO51">
            <v>7</v>
          </cell>
          <cell r="AP51">
            <v>8</v>
          </cell>
          <cell r="AQ51">
            <v>7</v>
          </cell>
          <cell r="AR51">
            <v>54</v>
          </cell>
          <cell r="AS51">
            <v>0</v>
          </cell>
          <cell r="AT51">
            <v>6</v>
          </cell>
          <cell r="AU51">
            <v>0</v>
          </cell>
          <cell r="AV51">
            <v>16</v>
          </cell>
          <cell r="AW51">
            <v>0</v>
          </cell>
          <cell r="AX51">
            <v>29</v>
          </cell>
          <cell r="AY51">
            <v>12</v>
          </cell>
          <cell r="AZ51">
            <v>22</v>
          </cell>
          <cell r="BA51">
            <v>0</v>
          </cell>
          <cell r="BB51">
            <v>38</v>
          </cell>
          <cell r="BC51">
            <v>0</v>
          </cell>
          <cell r="BD51">
            <v>0</v>
          </cell>
          <cell r="BE51">
            <v>16</v>
          </cell>
          <cell r="BF51">
            <v>14</v>
          </cell>
          <cell r="BG51">
            <v>5</v>
          </cell>
          <cell r="BH51">
            <v>37</v>
          </cell>
          <cell r="BI51">
            <v>7</v>
          </cell>
          <cell r="BJ51">
            <v>62</v>
          </cell>
          <cell r="BK51">
            <v>33</v>
          </cell>
          <cell r="BL51">
            <v>5</v>
          </cell>
          <cell r="BM51">
            <v>9</v>
          </cell>
          <cell r="BN51">
            <v>0</v>
          </cell>
          <cell r="BO51">
            <v>0</v>
          </cell>
          <cell r="BP51">
            <v>29</v>
          </cell>
          <cell r="BQ51">
            <v>3</v>
          </cell>
          <cell r="BR51">
            <v>0</v>
          </cell>
          <cell r="BS51">
            <v>66</v>
          </cell>
          <cell r="BT51">
            <v>5</v>
          </cell>
          <cell r="BU51">
            <v>21</v>
          </cell>
          <cell r="BV51">
            <v>584</v>
          </cell>
          <cell r="BW51">
            <v>6</v>
          </cell>
          <cell r="BX51">
            <v>4</v>
          </cell>
          <cell r="BY51">
            <v>1</v>
          </cell>
          <cell r="BZ51">
            <v>27</v>
          </cell>
          <cell r="CA51">
            <v>28</v>
          </cell>
          <cell r="CB51">
            <v>0</v>
          </cell>
          <cell r="CC51">
            <v>8</v>
          </cell>
        </row>
        <row r="52">
          <cell r="A52" t="str">
            <v>No distribution transformers</v>
          </cell>
          <cell r="B52" t="str">
            <v>NTRFD</v>
          </cell>
          <cell r="C52">
            <v>2009</v>
          </cell>
          <cell r="D52">
            <v>4731</v>
          </cell>
          <cell r="E52">
            <v>324</v>
          </cell>
          <cell r="F52">
            <v>5316</v>
          </cell>
          <cell r="G52">
            <v>3300</v>
          </cell>
          <cell r="H52">
            <v>3708</v>
          </cell>
          <cell r="I52">
            <v>9182</v>
          </cell>
          <cell r="J52">
            <v>7027</v>
          </cell>
          <cell r="K52">
            <v>2338</v>
          </cell>
          <cell r="L52">
            <v>836</v>
          </cell>
          <cell r="M52">
            <v>1</v>
          </cell>
          <cell r="N52">
            <v>3477</v>
          </cell>
          <cell r="O52">
            <v>239</v>
          </cell>
          <cell r="P52">
            <v>2118</v>
          </cell>
          <cell r="Q52">
            <v>290</v>
          </cell>
          <cell r="R52">
            <v>1545</v>
          </cell>
          <cell r="S52">
            <v>25399</v>
          </cell>
          <cell r="T52">
            <v>8244</v>
          </cell>
          <cell r="U52">
            <v>1563</v>
          </cell>
          <cell r="V52">
            <v>730</v>
          </cell>
          <cell r="W52">
            <v>3096</v>
          </cell>
          <cell r="X52">
            <v>2425</v>
          </cell>
          <cell r="Y52">
            <v>804</v>
          </cell>
          <cell r="Z52">
            <v>5605</v>
          </cell>
          <cell r="AA52">
            <v>1426</v>
          </cell>
          <cell r="AB52">
            <v>5798</v>
          </cell>
          <cell r="AC52">
            <v>7424</v>
          </cell>
          <cell r="AD52">
            <v>3686</v>
          </cell>
          <cell r="AE52">
            <v>60</v>
          </cell>
          <cell r="AF52">
            <v>23832</v>
          </cell>
          <cell r="AG52">
            <v>180</v>
          </cell>
          <cell r="AH52">
            <v>742</v>
          </cell>
          <cell r="AI52">
            <v>15125</v>
          </cell>
          <cell r="AJ52">
            <v>90</v>
          </cell>
          <cell r="AK52">
            <v>40525</v>
          </cell>
          <cell r="AL52">
            <v>3248</v>
          </cell>
          <cell r="AM52">
            <v>688</v>
          </cell>
          <cell r="AN52">
            <v>2063</v>
          </cell>
          <cell r="AO52">
            <v>10220</v>
          </cell>
          <cell r="AP52">
            <v>980</v>
          </cell>
          <cell r="AQ52">
            <v>2137</v>
          </cell>
          <cell r="AR52">
            <v>15030</v>
          </cell>
          <cell r="AS52">
            <v>1273</v>
          </cell>
          <cell r="AT52">
            <v>1235</v>
          </cell>
          <cell r="AU52">
            <v>4900</v>
          </cell>
          <cell r="AV52">
            <v>4120</v>
          </cell>
          <cell r="AW52">
            <v>9377</v>
          </cell>
          <cell r="AX52">
            <v>1757</v>
          </cell>
          <cell r="AY52">
            <v>4469</v>
          </cell>
          <cell r="AZ52">
            <v>3971</v>
          </cell>
          <cell r="BA52">
            <v>0</v>
          </cell>
          <cell r="BB52">
            <v>8239</v>
          </cell>
          <cell r="BC52">
            <v>1366</v>
          </cell>
          <cell r="BD52">
            <v>1765</v>
          </cell>
          <cell r="BE52">
            <v>6427</v>
          </cell>
          <cell r="BF52">
            <v>1592</v>
          </cell>
          <cell r="BG52">
            <v>687</v>
          </cell>
          <cell r="BH52">
            <v>3774</v>
          </cell>
          <cell r="BI52">
            <v>2047</v>
          </cell>
          <cell r="BJ52">
            <v>40878</v>
          </cell>
          <cell r="BK52">
            <v>6039</v>
          </cell>
          <cell r="BL52">
            <v>645</v>
          </cell>
          <cell r="BM52">
            <v>973</v>
          </cell>
          <cell r="BN52">
            <v>831</v>
          </cell>
          <cell r="BO52">
            <v>1380</v>
          </cell>
          <cell r="BP52">
            <v>7039</v>
          </cell>
          <cell r="BQ52">
            <v>850</v>
          </cell>
          <cell r="BR52">
            <v>61325</v>
          </cell>
          <cell r="BS52">
            <v>16240</v>
          </cell>
          <cell r="BT52">
            <v>1456</v>
          </cell>
          <cell r="BU52">
            <v>7513</v>
          </cell>
          <cell r="BV52">
            <v>1967</v>
          </cell>
          <cell r="BW52">
            <v>676</v>
          </cell>
          <cell r="BX52">
            <v>433</v>
          </cell>
          <cell r="BY52">
            <v>240</v>
          </cell>
          <cell r="BZ52">
            <v>2989</v>
          </cell>
          <cell r="CA52">
            <v>5263</v>
          </cell>
          <cell r="CB52">
            <v>1618</v>
          </cell>
          <cell r="CC52">
            <v>769</v>
          </cell>
        </row>
        <row r="53">
          <cell r="A53" t="str">
            <v>Utility average load factor</v>
          </cell>
          <cell r="B53" t="str">
            <v>LF</v>
          </cell>
          <cell r="C53">
            <v>2009</v>
          </cell>
          <cell r="D53">
            <v>75</v>
          </cell>
          <cell r="E53">
            <v>73</v>
          </cell>
          <cell r="F53">
            <v>0</v>
          </cell>
          <cell r="G53">
            <v>0</v>
          </cell>
          <cell r="H53">
            <v>72</v>
          </cell>
          <cell r="I53">
            <v>71</v>
          </cell>
          <cell r="J53">
            <v>71</v>
          </cell>
          <cell r="K53">
            <v>73</v>
          </cell>
          <cell r="L53">
            <v>70</v>
          </cell>
          <cell r="M53">
            <v>74</v>
          </cell>
          <cell r="N53">
            <v>0</v>
          </cell>
          <cell r="O53">
            <v>68</v>
          </cell>
          <cell r="P53">
            <v>77</v>
          </cell>
          <cell r="Q53">
            <v>66</v>
          </cell>
          <cell r="R53">
            <v>0</v>
          </cell>
          <cell r="S53">
            <v>74</v>
          </cell>
          <cell r="T53">
            <v>58</v>
          </cell>
          <cell r="U53">
            <v>74</v>
          </cell>
          <cell r="V53">
            <v>72</v>
          </cell>
          <cell r="W53">
            <v>66</v>
          </cell>
          <cell r="X53">
            <v>89</v>
          </cell>
          <cell r="Y53">
            <v>72</v>
          </cell>
          <cell r="Z53">
            <v>73</v>
          </cell>
          <cell r="AA53">
            <v>69</v>
          </cell>
          <cell r="AB53">
            <v>74</v>
          </cell>
          <cell r="AC53">
            <v>47</v>
          </cell>
          <cell r="AD53">
            <v>70</v>
          </cell>
          <cell r="AE53">
            <v>69</v>
          </cell>
          <cell r="AF53">
            <v>65</v>
          </cell>
          <cell r="AG53">
            <v>68</v>
          </cell>
          <cell r="AH53">
            <v>80</v>
          </cell>
          <cell r="AI53">
            <v>73</v>
          </cell>
          <cell r="AJ53">
            <v>80</v>
          </cell>
          <cell r="AK53">
            <v>76</v>
          </cell>
          <cell r="AL53">
            <v>55</v>
          </cell>
          <cell r="AM53">
            <v>69</v>
          </cell>
          <cell r="AN53">
            <v>81</v>
          </cell>
          <cell r="AO53">
            <v>71</v>
          </cell>
          <cell r="AP53">
            <v>76</v>
          </cell>
          <cell r="AQ53">
            <v>73</v>
          </cell>
          <cell r="AR53">
            <v>73</v>
          </cell>
          <cell r="AS53">
            <v>0</v>
          </cell>
          <cell r="AT53">
            <v>71</v>
          </cell>
          <cell r="AU53">
            <v>71</v>
          </cell>
          <cell r="AV53">
            <v>70</v>
          </cell>
          <cell r="AW53">
            <v>0</v>
          </cell>
          <cell r="AX53">
            <v>71</v>
          </cell>
          <cell r="AY53">
            <v>71</v>
          </cell>
          <cell r="AZ53">
            <v>74</v>
          </cell>
          <cell r="BA53">
            <v>72</v>
          </cell>
          <cell r="BB53">
            <v>70</v>
          </cell>
          <cell r="BC53">
            <v>72</v>
          </cell>
          <cell r="BD53">
            <v>77</v>
          </cell>
          <cell r="BE53">
            <v>61</v>
          </cell>
          <cell r="BF53">
            <v>76</v>
          </cell>
          <cell r="BG53">
            <v>70208</v>
          </cell>
          <cell r="BH53">
            <v>72</v>
          </cell>
          <cell r="BI53">
            <v>67</v>
          </cell>
          <cell r="BJ53">
            <v>0</v>
          </cell>
          <cell r="BK53">
            <v>76</v>
          </cell>
          <cell r="BL53">
            <v>70</v>
          </cell>
          <cell r="BM53">
            <v>0</v>
          </cell>
          <cell r="BN53">
            <v>8</v>
          </cell>
          <cell r="BO53">
            <v>55</v>
          </cell>
          <cell r="BP53">
            <v>72</v>
          </cell>
          <cell r="BQ53">
            <v>63</v>
          </cell>
          <cell r="BR53">
            <v>75</v>
          </cell>
          <cell r="BS53">
            <v>74</v>
          </cell>
          <cell r="BT53">
            <v>68</v>
          </cell>
          <cell r="BU53">
            <v>72</v>
          </cell>
          <cell r="BV53">
            <v>68</v>
          </cell>
          <cell r="BW53">
            <v>87</v>
          </cell>
          <cell r="BX53">
            <v>69</v>
          </cell>
          <cell r="BY53">
            <v>69</v>
          </cell>
          <cell r="BZ53">
            <v>70</v>
          </cell>
          <cell r="CA53">
            <v>70</v>
          </cell>
          <cell r="CB53">
            <v>71</v>
          </cell>
          <cell r="CC53">
            <v>71</v>
          </cell>
        </row>
      </sheetData>
      <sheetData sheetId="26">
        <row r="1">
          <cell r="A1" t="str">
            <v>Distributor Data for Year ended Dec 31st, 2008</v>
          </cell>
          <cell r="B1">
            <v>0</v>
          </cell>
          <cell r="C1">
            <v>0</v>
          </cell>
          <cell r="D1" t="str">
            <v>Atikokan Hydro Inc.</v>
          </cell>
          <cell r="E1" t="str">
            <v>Barrie Hydro Distribution Inc.</v>
          </cell>
          <cell r="F1" t="str">
            <v>Bluewater Power Distribution Corporation</v>
          </cell>
          <cell r="G1" t="str">
            <v>Brant County Power Inc.</v>
          </cell>
          <cell r="H1" t="str">
            <v>Brantford Power Inc.</v>
          </cell>
          <cell r="I1" t="str">
            <v>Burlington Hydro Inc.</v>
          </cell>
          <cell r="J1" t="str">
            <v>COLLUS Power Corp.</v>
          </cell>
          <cell r="K1" t="str">
            <v>Cambridge and North Dumfries Hydro Inc.</v>
          </cell>
          <cell r="L1" t="str">
            <v>Fort Erie (CNP)</v>
          </cell>
          <cell r="M1" t="str">
            <v>Centre Wellington Hydro Ltd.</v>
          </cell>
          <cell r="N1" t="str">
            <v>Chapleau Public Utilities Corporation</v>
          </cell>
          <cell r="O1" t="str">
            <v>Chatham-Kent Hydro Inc.</v>
          </cell>
          <cell r="P1" t="str">
            <v>Clinton Power Corporation</v>
          </cell>
          <cell r="Q1" t="str">
            <v>Cooperative Hydro Embrun Inc.</v>
          </cell>
          <cell r="R1" t="str">
            <v>Dutton Hydro Limited</v>
          </cell>
          <cell r="S1" t="str">
            <v>E.L.K. Energy Inc.</v>
          </cell>
          <cell r="T1" t="str">
            <v>ENWIN Utilities Ltd.</v>
          </cell>
          <cell r="U1" t="str">
            <v>Eastern Ontario Power (CNP)</v>
          </cell>
          <cell r="V1" t="str">
            <v>Enersource Hydro Mississauga Inc.</v>
          </cell>
          <cell r="W1" t="str">
            <v>Erie Thames Powerlines Corporation</v>
          </cell>
          <cell r="X1" t="str">
            <v>Espanola Regional Hydro Distribution Corporation</v>
          </cell>
          <cell r="Y1" t="str">
            <v>Essex Powerlines Corporation</v>
          </cell>
          <cell r="Z1" t="str">
            <v>Festival Hydro Inc.</v>
          </cell>
          <cell r="AA1" t="str">
            <v>Fort Frances Power Corporation</v>
          </cell>
          <cell r="AB1" t="str">
            <v>Grand Valley Energy Inc.</v>
          </cell>
          <cell r="AC1" t="str">
            <v>Algoma Power Inc.</v>
          </cell>
          <cell r="AD1" t="str">
            <v>Greater Sudbury Hydro Inc.</v>
          </cell>
          <cell r="AE1" t="str">
            <v>Grimsby Power Incorporated</v>
          </cell>
          <cell r="AF1" t="str">
            <v>Guelph Hydro Electric Systems Inc.</v>
          </cell>
          <cell r="AG1" t="str">
            <v>Haldimand County Hydro Inc.</v>
          </cell>
          <cell r="AH1" t="str">
            <v>Halton Hills Hydro Inc.</v>
          </cell>
          <cell r="AI1" t="str">
            <v>Hearst Power Distribution Company Limited</v>
          </cell>
          <cell r="AJ1" t="str">
            <v>Horizon Utilities Corporation</v>
          </cell>
          <cell r="AK1" t="str">
            <v>Hydro 2000 Inc.</v>
          </cell>
          <cell r="AL1" t="str">
            <v>Hydro Hawkesbury Inc.</v>
          </cell>
          <cell r="AM1" t="str">
            <v>Hydro One Brampton Networks Inc.</v>
          </cell>
          <cell r="AN1" t="str">
            <v>Hydro One Networks Inc.</v>
          </cell>
          <cell r="AO1" t="str">
            <v>Hydro Ottawa Limited</v>
          </cell>
          <cell r="AP1" t="str">
            <v>Innisfil Hydro Distribution Systems Limited</v>
          </cell>
          <cell r="AQ1" t="str">
            <v>Kenora Hydro Electric Corporation Ltd.</v>
          </cell>
          <cell r="AR1" t="str">
            <v>Kingston Hydro Corporation</v>
          </cell>
          <cell r="AS1" t="str">
            <v>Kitchener-Wilmot Hydro Inc.</v>
          </cell>
          <cell r="AT1" t="str">
            <v>Lakefront Utilities Inc.</v>
          </cell>
          <cell r="AU1" t="str">
            <v>Lakeland Power Distribution Ltd.</v>
          </cell>
          <cell r="AV1" t="str">
            <v>London Hydro Inc.</v>
          </cell>
          <cell r="AW1" t="str">
            <v>Middlesex Power Distribution Corporation</v>
          </cell>
          <cell r="AX1" t="str">
            <v>Midland Power Utility Corporation</v>
          </cell>
          <cell r="AY1" t="str">
            <v>Milton Hydro Distribution Inc.</v>
          </cell>
          <cell r="AZ1" t="str">
            <v>Newbury Power Inc.</v>
          </cell>
          <cell r="BA1" t="str">
            <v>Newmarket - Tay Power Distribution Ltd.</v>
          </cell>
          <cell r="BB1" t="str">
            <v>Niagara Peninsula Energy Inc.</v>
          </cell>
          <cell r="BC1" t="str">
            <v>Niagara-on-the-Lake Hydro Inc.</v>
          </cell>
          <cell r="BD1" t="str">
            <v>Norfolk Power Distribution Inc.</v>
          </cell>
          <cell r="BE1" t="str">
            <v>North Bay Hydro Distribution Limited</v>
          </cell>
          <cell r="BF1" t="str">
            <v>Northern Ontario Wires Inc.</v>
          </cell>
          <cell r="BG1" t="str">
            <v>Oakville Hydro Electricity Distribution Inc.</v>
          </cell>
          <cell r="BH1" t="str">
            <v>Orangeville Hydro Limited</v>
          </cell>
          <cell r="BI1" t="str">
            <v>Orillia Power Distribution Corporation</v>
          </cell>
          <cell r="BJ1" t="str">
            <v>Oshawa PUC Networks Inc.</v>
          </cell>
          <cell r="BK1" t="str">
            <v>Ottawa River Power Corporation</v>
          </cell>
          <cell r="BL1" t="str">
            <v>PUC Distribution Inc.</v>
          </cell>
          <cell r="BM1" t="str">
            <v>Parry Sound Power Corporation</v>
          </cell>
          <cell r="BN1" t="str">
            <v>Peterborough Distribution Incorporated</v>
          </cell>
          <cell r="BO1" t="str">
            <v>Port Colborne (CNP)</v>
          </cell>
          <cell r="BP1" t="str">
            <v>PowerStream Inc.</v>
          </cell>
          <cell r="BQ1" t="str">
            <v>Renfrew Hydro Inc.</v>
          </cell>
          <cell r="BR1" t="str">
            <v>Rideau St. Lawrence Distribution Inc.</v>
          </cell>
          <cell r="BS1" t="str">
            <v>Sioux Lookout Hydro Inc.</v>
          </cell>
          <cell r="BT1" t="str">
            <v>St. Thomas Energy Inc.</v>
          </cell>
          <cell r="BU1" t="str">
            <v>Thunder Bay Hydro Electricity Distribution Inc.</v>
          </cell>
          <cell r="BV1" t="str">
            <v>Tillsonburg Hydro Inc.</v>
          </cell>
          <cell r="BW1" t="str">
            <v>Toronto Hydro-Electric System Limited</v>
          </cell>
          <cell r="BX1" t="str">
            <v>Veridian Connections Inc.</v>
          </cell>
          <cell r="BY1" t="str">
            <v>Wasaga Distribution Inc.</v>
          </cell>
          <cell r="BZ1" t="str">
            <v>Waterloo North Hydro Inc.</v>
          </cell>
          <cell r="CA1" t="str">
            <v>Welland Hydro-Electric System Corp.</v>
          </cell>
          <cell r="CB1" t="str">
            <v>Wellington North Power Inc.</v>
          </cell>
          <cell r="CC1" t="str">
            <v>West Coast Huron Energy Inc.</v>
          </cell>
          <cell r="CD1" t="str">
            <v>West Perth Power Inc.</v>
          </cell>
          <cell r="CE1" t="str">
            <v>Westario Power Inc.</v>
          </cell>
          <cell r="CF1" t="str">
            <v>Whitby Hydro Electric Corporation</v>
          </cell>
          <cell r="CG1" t="str">
            <v>Woodstock Hydro Services Inc.</v>
          </cell>
        </row>
        <row r="2">
          <cell r="A2" t="str">
            <v>PEG Variables</v>
          </cell>
          <cell r="B2" t="str">
            <v>Name</v>
          </cell>
          <cell r="C2" t="str">
            <v>Year</v>
          </cell>
          <cell r="D2">
            <v>0</v>
          </cell>
          <cell r="E2">
            <v>0</v>
          </cell>
          <cell r="F2">
            <v>0</v>
          </cell>
          <cell r="G2">
            <v>0</v>
          </cell>
          <cell r="H2">
            <v>0</v>
          </cell>
          <cell r="I2">
            <v>0</v>
          </cell>
          <cell r="J2">
            <v>0</v>
          </cell>
          <cell r="K2">
            <v>0</v>
          </cell>
          <cell r="L2">
            <v>0</v>
          </cell>
          <cell r="M2">
            <v>0</v>
          </cell>
          <cell r="N2">
            <v>0</v>
          </cell>
          <cell r="O2">
            <v>0</v>
          </cell>
          <cell r="P2">
            <v>0</v>
          </cell>
          <cell r="Q2">
            <v>0</v>
          </cell>
          <cell r="R2">
            <v>0</v>
          </cell>
          <cell r="S2">
            <v>0</v>
          </cell>
          <cell r="T2">
            <v>0</v>
          </cell>
          <cell r="U2">
            <v>0</v>
          </cell>
          <cell r="V2">
            <v>0</v>
          </cell>
          <cell r="W2">
            <v>0</v>
          </cell>
          <cell r="X2">
            <v>0</v>
          </cell>
          <cell r="Y2">
            <v>0</v>
          </cell>
          <cell r="Z2">
            <v>0</v>
          </cell>
          <cell r="AA2">
            <v>0</v>
          </cell>
          <cell r="AB2">
            <v>0</v>
          </cell>
          <cell r="AC2">
            <v>0</v>
          </cell>
          <cell r="AD2">
            <v>0</v>
          </cell>
          <cell r="AE2">
            <v>0</v>
          </cell>
          <cell r="AF2">
            <v>0</v>
          </cell>
          <cell r="AG2">
            <v>0</v>
          </cell>
          <cell r="AH2">
            <v>0</v>
          </cell>
          <cell r="AI2">
            <v>0</v>
          </cell>
          <cell r="AJ2">
            <v>0</v>
          </cell>
          <cell r="AK2">
            <v>0</v>
          </cell>
          <cell r="AL2">
            <v>0</v>
          </cell>
          <cell r="AM2">
            <v>0</v>
          </cell>
          <cell r="AN2">
            <v>0</v>
          </cell>
          <cell r="AO2">
            <v>0</v>
          </cell>
          <cell r="AP2">
            <v>0</v>
          </cell>
          <cell r="AQ2">
            <v>0</v>
          </cell>
          <cell r="AR2">
            <v>0</v>
          </cell>
          <cell r="AS2">
            <v>0</v>
          </cell>
          <cell r="AT2">
            <v>0</v>
          </cell>
          <cell r="AU2">
            <v>0</v>
          </cell>
          <cell r="AV2">
            <v>0</v>
          </cell>
          <cell r="AW2">
            <v>0</v>
          </cell>
          <cell r="AX2">
            <v>0</v>
          </cell>
          <cell r="AY2">
            <v>0</v>
          </cell>
          <cell r="AZ2">
            <v>0</v>
          </cell>
          <cell r="BA2">
            <v>0</v>
          </cell>
          <cell r="BB2">
            <v>0</v>
          </cell>
          <cell r="BC2">
            <v>0</v>
          </cell>
          <cell r="BD2">
            <v>0</v>
          </cell>
          <cell r="BE2">
            <v>0</v>
          </cell>
          <cell r="BF2">
            <v>0</v>
          </cell>
          <cell r="BG2">
            <v>0</v>
          </cell>
          <cell r="BH2">
            <v>0</v>
          </cell>
          <cell r="BI2">
            <v>0</v>
          </cell>
          <cell r="BJ2">
            <v>0</v>
          </cell>
          <cell r="BK2">
            <v>0</v>
          </cell>
          <cell r="BL2">
            <v>0</v>
          </cell>
          <cell r="BM2">
            <v>0</v>
          </cell>
          <cell r="BN2">
            <v>0</v>
          </cell>
          <cell r="BO2">
            <v>0</v>
          </cell>
          <cell r="BP2">
            <v>0</v>
          </cell>
          <cell r="BQ2">
            <v>0</v>
          </cell>
          <cell r="BR2">
            <v>0</v>
          </cell>
          <cell r="BS2">
            <v>0</v>
          </cell>
          <cell r="BT2">
            <v>0</v>
          </cell>
          <cell r="BU2">
            <v>0</v>
          </cell>
          <cell r="BV2">
            <v>0</v>
          </cell>
          <cell r="BW2">
            <v>0</v>
          </cell>
          <cell r="BX2">
            <v>0</v>
          </cell>
          <cell r="BY2">
            <v>0</v>
          </cell>
          <cell r="BZ2">
            <v>0</v>
          </cell>
          <cell r="CA2">
            <v>0</v>
          </cell>
          <cell r="CB2">
            <v>0</v>
          </cell>
          <cell r="CC2">
            <v>0</v>
          </cell>
        </row>
        <row r="3">
          <cell r="C3">
            <v>0</v>
          </cell>
          <cell r="O3">
            <v>0</v>
          </cell>
          <cell r="BY3">
            <v>0</v>
          </cell>
        </row>
        <row r="4">
          <cell r="A4" t="str">
            <v>Total Plant in Service</v>
          </cell>
          <cell r="B4" t="str">
            <v>PTOT</v>
          </cell>
          <cell r="C4">
            <v>2008</v>
          </cell>
          <cell r="D4">
            <v>4621074.82</v>
          </cell>
          <cell r="E4">
            <v>263950807</v>
          </cell>
          <cell r="F4">
            <v>94490460</v>
          </cell>
          <cell r="G4">
            <v>24093736.550000001</v>
          </cell>
          <cell r="H4">
            <v>80765424.989999995</v>
          </cell>
          <cell r="I4">
            <v>204646848.96000001</v>
          </cell>
          <cell r="J4">
            <v>30442773.68</v>
          </cell>
          <cell r="K4">
            <v>172514795</v>
          </cell>
          <cell r="L4">
            <v>65983149.75</v>
          </cell>
          <cell r="M4">
            <v>15846151.130000001</v>
          </cell>
          <cell r="N4">
            <v>2228162.35</v>
          </cell>
          <cell r="O4">
            <v>75554431.090000004</v>
          </cell>
          <cell r="P4">
            <v>0</v>
          </cell>
          <cell r="Q4">
            <v>3070994.87</v>
          </cell>
          <cell r="R4">
            <v>0</v>
          </cell>
          <cell r="S4">
            <v>25318314.479999997</v>
          </cell>
          <cell r="T4">
            <v>281158907</v>
          </cell>
          <cell r="U4">
            <v>12384643.850000001</v>
          </cell>
          <cell r="V4">
            <v>856957907</v>
          </cell>
          <cell r="W4">
            <v>26045458.080000002</v>
          </cell>
          <cell r="X4">
            <v>6331318.4500000002</v>
          </cell>
          <cell r="Y4">
            <v>51083545.060000002</v>
          </cell>
          <cell r="Z4">
            <v>73645572.930000007</v>
          </cell>
          <cell r="AA4">
            <v>9832493.5700000003</v>
          </cell>
          <cell r="AB4">
            <v>1168039.73</v>
          </cell>
          <cell r="AC4">
            <v>110974956.36</v>
          </cell>
          <cell r="AD4">
            <v>165540317.43000001</v>
          </cell>
          <cell r="AE4">
            <v>26774350.549999997</v>
          </cell>
          <cell r="AF4">
            <v>157312981.66</v>
          </cell>
          <cell r="AG4">
            <v>53099840.490000002</v>
          </cell>
          <cell r="AH4">
            <v>49155765</v>
          </cell>
          <cell r="AI4">
            <v>4004282.02</v>
          </cell>
          <cell r="AJ4">
            <v>597930295.57000005</v>
          </cell>
          <cell r="AK4">
            <v>844578.12</v>
          </cell>
          <cell r="AL4">
            <v>3261518.36</v>
          </cell>
          <cell r="AM4">
            <v>544447869.3900001</v>
          </cell>
          <cell r="AN4">
            <v>6380865900</v>
          </cell>
          <cell r="AO4">
            <v>1063330563.8700001</v>
          </cell>
          <cell r="AP4">
            <v>47165978.340000004</v>
          </cell>
          <cell r="AQ4">
            <v>12100528.23</v>
          </cell>
          <cell r="AR4">
            <v>39002181</v>
          </cell>
          <cell r="AS4">
            <v>286195529.53999996</v>
          </cell>
          <cell r="AT4">
            <v>21225756.98</v>
          </cell>
          <cell r="AU4">
            <v>23220726.300000001</v>
          </cell>
          <cell r="AV4">
            <v>362218674.20999998</v>
          </cell>
          <cell r="AW4">
            <v>17740772.27</v>
          </cell>
          <cell r="AX4">
            <v>18786893.550000001</v>
          </cell>
          <cell r="AY4">
            <v>110264519.52</v>
          </cell>
          <cell r="AZ4">
            <v>0</v>
          </cell>
          <cell r="BA4">
            <v>115931458.44</v>
          </cell>
          <cell r="BB4">
            <v>187306307.06999999</v>
          </cell>
          <cell r="BC4">
            <v>41634183.810000002</v>
          </cell>
          <cell r="BD4">
            <v>83264570.560000002</v>
          </cell>
          <cell r="BE4">
            <v>79712529.159999996</v>
          </cell>
          <cell r="BF4">
            <v>6568209.1499999994</v>
          </cell>
          <cell r="BG4">
            <v>191722317.75</v>
          </cell>
          <cell r="BH4">
            <v>31194411.599999994</v>
          </cell>
          <cell r="BI4">
            <v>33813062.699999996</v>
          </cell>
          <cell r="BJ4">
            <v>148494260.13</v>
          </cell>
          <cell r="BK4">
            <v>24106300.5</v>
          </cell>
          <cell r="BL4">
            <v>79991099.610000014</v>
          </cell>
          <cell r="BM4">
            <v>11136797.01</v>
          </cell>
          <cell r="BN4">
            <v>76523045.779999986</v>
          </cell>
          <cell r="BO4">
            <v>10917517.409999998</v>
          </cell>
          <cell r="BP4">
            <v>1057768364.97</v>
          </cell>
          <cell r="BQ4">
            <v>11544649.630000001</v>
          </cell>
          <cell r="BR4">
            <v>5577282.8299999991</v>
          </cell>
          <cell r="BS4">
            <v>7480631.54</v>
          </cell>
          <cell r="BT4">
            <v>43489840.420000002</v>
          </cell>
          <cell r="BU4">
            <v>146657320.83000001</v>
          </cell>
          <cell r="BV4">
            <v>15618792.210000001</v>
          </cell>
          <cell r="BW4">
            <v>3992278684.3999996</v>
          </cell>
          <cell r="BX4">
            <v>319907486</v>
          </cell>
          <cell r="BY4">
            <v>20404158.050000001</v>
          </cell>
          <cell r="BZ4">
            <v>208809919.73999998</v>
          </cell>
          <cell r="CA4">
            <v>45944298.890000008</v>
          </cell>
          <cell r="CB4">
            <v>9999190.9399999995</v>
          </cell>
          <cell r="CC4">
            <v>5641700</v>
          </cell>
          <cell r="CD4">
            <v>4749365.66</v>
          </cell>
          <cell r="CE4">
            <v>45491667</v>
          </cell>
          <cell r="CF4">
            <v>142025821.28999999</v>
          </cell>
          <cell r="CG4">
            <v>36045408.640000001</v>
          </cell>
        </row>
        <row r="5">
          <cell r="A5" t="str">
            <v>Accumulated Amortization</v>
          </cell>
          <cell r="B5" t="str">
            <v>ACCDEP</v>
          </cell>
          <cell r="C5">
            <v>2008</v>
          </cell>
          <cell r="D5">
            <v>-2691084.58</v>
          </cell>
          <cell r="E5">
            <v>-108307273</v>
          </cell>
          <cell r="F5">
            <v>-40991332</v>
          </cell>
          <cell r="G5">
            <v>-7127979.7800000003</v>
          </cell>
          <cell r="H5">
            <v>-19952642.949999999</v>
          </cell>
          <cell r="I5">
            <v>-110492857.75</v>
          </cell>
          <cell r="J5">
            <v>-12509150.09</v>
          </cell>
          <cell r="K5">
            <v>-78984079</v>
          </cell>
          <cell r="L5">
            <v>-26486379.459999997</v>
          </cell>
          <cell r="M5">
            <v>-7902234.3899999997</v>
          </cell>
          <cell r="N5">
            <v>-1341745.95</v>
          </cell>
          <cell r="O5">
            <v>-25236982.25</v>
          </cell>
          <cell r="P5">
            <v>0</v>
          </cell>
          <cell r="Q5">
            <v>-735772.1</v>
          </cell>
          <cell r="R5">
            <v>0</v>
          </cell>
          <cell r="S5">
            <v>-13052260.300000001</v>
          </cell>
          <cell r="T5">
            <v>-99331878</v>
          </cell>
          <cell r="U5">
            <v>-4051508.71</v>
          </cell>
          <cell r="V5">
            <v>-388583876</v>
          </cell>
          <cell r="W5">
            <v>-5837667.2599999998</v>
          </cell>
          <cell r="X5">
            <v>-4245105.3899999997</v>
          </cell>
          <cell r="Y5">
            <v>-12051448.130000001</v>
          </cell>
          <cell r="Z5">
            <v>-38726545.880000003</v>
          </cell>
          <cell r="AA5">
            <v>-6852036.3499999996</v>
          </cell>
          <cell r="AB5">
            <v>-822278.26</v>
          </cell>
          <cell r="AC5">
            <v>-48961826.780000001</v>
          </cell>
          <cell r="AD5">
            <v>-93177138.680000007</v>
          </cell>
          <cell r="AE5">
            <v>-11823433.189999999</v>
          </cell>
          <cell r="AF5">
            <v>-43283117.740000002</v>
          </cell>
          <cell r="AG5">
            <v>-18016294.52</v>
          </cell>
          <cell r="AH5">
            <v>-15028705</v>
          </cell>
          <cell r="AI5">
            <v>-3043718.95</v>
          </cell>
          <cell r="AJ5">
            <v>-297186248.69</v>
          </cell>
          <cell r="AK5">
            <v>-321680.07</v>
          </cell>
          <cell r="AL5">
            <v>-1322275.6599999999</v>
          </cell>
          <cell r="AM5">
            <v>-214006339.16</v>
          </cell>
          <cell r="AN5">
            <v>-2449454900</v>
          </cell>
          <cell r="AO5">
            <v>-456916396.89999998</v>
          </cell>
          <cell r="AP5">
            <v>-25149794.329999998</v>
          </cell>
          <cell r="AQ5">
            <v>-6100549.4699999997</v>
          </cell>
          <cell r="AR5">
            <v>-13790810</v>
          </cell>
          <cell r="AS5">
            <v>-119897299.41</v>
          </cell>
          <cell r="AT5">
            <v>-9640718.0800000001</v>
          </cell>
          <cell r="AU5">
            <v>-7407082.2800000003</v>
          </cell>
          <cell r="AV5">
            <v>-163035544.24000001</v>
          </cell>
          <cell r="AW5">
            <v>-9052538.1899999995</v>
          </cell>
          <cell r="AX5">
            <v>-9990905.6099999994</v>
          </cell>
          <cell r="AY5">
            <v>-41043335.799999997</v>
          </cell>
          <cell r="AZ5">
            <v>0</v>
          </cell>
          <cell r="BA5">
            <v>-51229759.299999997</v>
          </cell>
          <cell r="BB5">
            <v>-88760738.900000006</v>
          </cell>
          <cell r="BC5">
            <v>-17220940.359999999</v>
          </cell>
          <cell r="BD5">
            <v>-33574501.289999999</v>
          </cell>
          <cell r="BE5">
            <v>-43929480.119999997</v>
          </cell>
          <cell r="BF5">
            <v>-2884392.92</v>
          </cell>
          <cell r="BG5">
            <v>-68906651.989999995</v>
          </cell>
          <cell r="BH5">
            <v>-14945573.359999999</v>
          </cell>
          <cell r="BI5">
            <v>-17559244.23</v>
          </cell>
          <cell r="BJ5">
            <v>-74487859.230000004</v>
          </cell>
          <cell r="BK5">
            <v>-14964771.01</v>
          </cell>
          <cell r="BL5">
            <v>-44922665</v>
          </cell>
          <cell r="BM5">
            <v>-6761274.25</v>
          </cell>
          <cell r="BN5">
            <v>-24083215.440000001</v>
          </cell>
          <cell r="BO5">
            <v>-1290644.1000000001</v>
          </cell>
          <cell r="BP5">
            <v>-455079131.66000003</v>
          </cell>
          <cell r="BQ5">
            <v>-7402264.4800000004</v>
          </cell>
          <cell r="BR5">
            <v>-1367600.83</v>
          </cell>
          <cell r="BS5">
            <v>-2263978.98</v>
          </cell>
          <cell r="BT5">
            <v>-17965232.41</v>
          </cell>
          <cell r="BU5">
            <v>-78207282.849999994</v>
          </cell>
          <cell r="BV5">
            <v>-7583760.8899999997</v>
          </cell>
          <cell r="BW5">
            <v>-2014323146.9000001</v>
          </cell>
          <cell r="BX5">
            <v>-158940161</v>
          </cell>
          <cell r="BY5">
            <v>-10029717.779999999</v>
          </cell>
          <cell r="BZ5">
            <v>-90632779.969999999</v>
          </cell>
          <cell r="CA5">
            <v>-23847488.460000001</v>
          </cell>
          <cell r="CB5">
            <v>-5213349.5</v>
          </cell>
          <cell r="CC5">
            <v>-1823458</v>
          </cell>
          <cell r="CD5">
            <v>-2814174.26</v>
          </cell>
          <cell r="CE5">
            <v>-12195758</v>
          </cell>
          <cell r="CF5">
            <v>-59554995.579999998</v>
          </cell>
          <cell r="CG5">
            <v>-13268159.710000001</v>
          </cell>
        </row>
        <row r="6">
          <cell r="A6" t="str">
            <v>Amortization Expense</v>
          </cell>
          <cell r="B6">
            <v>0</v>
          </cell>
          <cell r="C6">
            <v>2008</v>
          </cell>
          <cell r="D6">
            <v>0</v>
          </cell>
          <cell r="E6">
            <v>0</v>
          </cell>
          <cell r="F6">
            <v>0</v>
          </cell>
          <cell r="G6">
            <v>0</v>
          </cell>
          <cell r="H6">
            <v>0</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v>
          </cell>
          <cell r="CC6">
            <v>0</v>
          </cell>
          <cell r="CD6">
            <v>0</v>
          </cell>
          <cell r="CE6">
            <v>0</v>
          </cell>
          <cell r="CF6">
            <v>0</v>
          </cell>
          <cell r="CG6">
            <v>0</v>
          </cell>
        </row>
        <row r="7">
          <cell r="A7" t="str">
            <v>Plant Additions</v>
          </cell>
          <cell r="B7" t="str">
            <v>PADD</v>
          </cell>
          <cell r="C7">
            <v>2008</v>
          </cell>
          <cell r="D7">
            <v>335031.3</v>
          </cell>
          <cell r="E7">
            <v>15218526</v>
          </cell>
          <cell r="F7">
            <v>4973246</v>
          </cell>
          <cell r="G7">
            <v>1351300</v>
          </cell>
          <cell r="H7">
            <v>5934691</v>
          </cell>
          <cell r="I7">
            <v>11059871.91</v>
          </cell>
          <cell r="J7">
            <v>2704891.27</v>
          </cell>
          <cell r="K7">
            <v>8395572.6099999994</v>
          </cell>
          <cell r="L7">
            <v>5019497.78</v>
          </cell>
          <cell r="M7">
            <v>387900.58</v>
          </cell>
          <cell r="N7">
            <v>42373.74</v>
          </cell>
          <cell r="O7">
            <v>5347119</v>
          </cell>
          <cell r="P7">
            <v>0</v>
          </cell>
          <cell r="Q7">
            <v>128978.46</v>
          </cell>
          <cell r="R7">
            <v>0</v>
          </cell>
          <cell r="S7">
            <v>1199448.0900000001</v>
          </cell>
          <cell r="T7">
            <v>10038321</v>
          </cell>
          <cell r="U7">
            <v>1097304.8600000001</v>
          </cell>
          <cell r="V7">
            <v>49396513</v>
          </cell>
          <cell r="W7">
            <v>2165216.08</v>
          </cell>
          <cell r="X7">
            <v>232702.58</v>
          </cell>
          <cell r="Y7">
            <v>6069658</v>
          </cell>
          <cell r="Z7">
            <v>5469756.9800000004</v>
          </cell>
          <cell r="AA7">
            <v>160373</v>
          </cell>
          <cell r="AB7">
            <v>76189</v>
          </cell>
          <cell r="AC7">
            <v>11609629</v>
          </cell>
          <cell r="AD7">
            <v>8094590</v>
          </cell>
          <cell r="AE7">
            <v>959420.49</v>
          </cell>
          <cell r="AF7">
            <v>13599866.039999999</v>
          </cell>
          <cell r="AG7">
            <v>4937016</v>
          </cell>
          <cell r="AH7">
            <v>3306411</v>
          </cell>
          <cell r="AI7">
            <v>114484.46</v>
          </cell>
          <cell r="AJ7">
            <v>41743793</v>
          </cell>
          <cell r="AK7">
            <v>199904</v>
          </cell>
          <cell r="AL7">
            <v>172758.14</v>
          </cell>
          <cell r="AM7">
            <v>25551586</v>
          </cell>
          <cell r="AN7">
            <v>541500000</v>
          </cell>
          <cell r="AO7">
            <v>68160413</v>
          </cell>
          <cell r="AP7">
            <v>2398380.2000000002</v>
          </cell>
          <cell r="AQ7">
            <v>649292.38</v>
          </cell>
          <cell r="AR7">
            <v>3757161</v>
          </cell>
          <cell r="AS7">
            <v>17929962.140000001</v>
          </cell>
          <cell r="AT7">
            <v>1469906.81</v>
          </cell>
          <cell r="AU7">
            <v>1478461.32</v>
          </cell>
          <cell r="AV7">
            <v>28239054</v>
          </cell>
          <cell r="AW7">
            <v>1116382</v>
          </cell>
          <cell r="AX7">
            <v>2008954.33</v>
          </cell>
          <cell r="AY7">
            <v>6513565.8499999996</v>
          </cell>
          <cell r="AZ7">
            <v>0</v>
          </cell>
          <cell r="BA7">
            <v>7050993.4299999997</v>
          </cell>
          <cell r="BB7">
            <v>15400649.359999999</v>
          </cell>
          <cell r="BC7">
            <v>1681902.6</v>
          </cell>
          <cell r="BD7">
            <v>4276639</v>
          </cell>
          <cell r="BE7">
            <v>5078898.0599999996</v>
          </cell>
          <cell r="BF7">
            <v>591028</v>
          </cell>
          <cell r="BG7">
            <v>19368314</v>
          </cell>
          <cell r="BH7">
            <v>1492908.2</v>
          </cell>
          <cell r="BI7">
            <v>2251561</v>
          </cell>
          <cell r="BJ7">
            <v>9942000</v>
          </cell>
          <cell r="BK7">
            <v>804554.98</v>
          </cell>
          <cell r="BL7">
            <v>4939789</v>
          </cell>
          <cell r="BM7">
            <v>667281.55000000005</v>
          </cell>
          <cell r="BN7">
            <v>4409757</v>
          </cell>
          <cell r="BO7">
            <v>1803889.06</v>
          </cell>
          <cell r="BP7">
            <v>74602622.980000004</v>
          </cell>
          <cell r="BQ7">
            <v>368204</v>
          </cell>
          <cell r="BR7">
            <v>576549.17000000004</v>
          </cell>
          <cell r="BS7">
            <v>440124.3</v>
          </cell>
          <cell r="BT7">
            <v>2558791.52</v>
          </cell>
          <cell r="BU7">
            <v>7822358</v>
          </cell>
          <cell r="BV7">
            <v>917687</v>
          </cell>
          <cell r="BW7">
            <v>227916609</v>
          </cell>
          <cell r="BX7">
            <v>17111921</v>
          </cell>
          <cell r="BY7">
            <v>1968842.49</v>
          </cell>
          <cell r="BZ7">
            <v>14448141</v>
          </cell>
          <cell r="CA7">
            <v>2254765</v>
          </cell>
          <cell r="CB7">
            <v>1401159</v>
          </cell>
          <cell r="CC7">
            <v>348736</v>
          </cell>
          <cell r="CD7">
            <v>180411</v>
          </cell>
          <cell r="CE7">
            <v>6674936</v>
          </cell>
          <cell r="CF7">
            <v>7504184</v>
          </cell>
          <cell r="CG7">
            <v>3900263.58</v>
          </cell>
        </row>
        <row r="8">
          <cell r="A8" t="str">
            <v>OM&amp;A Expense</v>
          </cell>
          <cell r="B8" t="str">
            <v>COMA</v>
          </cell>
          <cell r="C8">
            <v>2008</v>
          </cell>
          <cell r="D8">
            <v>838668.86</v>
          </cell>
          <cell r="E8">
            <v>10137547</v>
          </cell>
          <cell r="F8">
            <v>8965563</v>
          </cell>
          <cell r="G8">
            <v>3210945.14</v>
          </cell>
          <cell r="H8">
            <v>7528624.5530000003</v>
          </cell>
          <cell r="I8">
            <v>12638483.060000001</v>
          </cell>
          <cell r="J8">
            <v>3479392.53</v>
          </cell>
          <cell r="K8">
            <v>8704501</v>
          </cell>
          <cell r="L8">
            <v>4369848.6199999992</v>
          </cell>
          <cell r="M8">
            <v>1561746.15</v>
          </cell>
          <cell r="N8">
            <v>580666.64</v>
          </cell>
          <cell r="O8">
            <v>5434315.1999999993</v>
          </cell>
          <cell r="P8">
            <v>0</v>
          </cell>
          <cell r="Q8">
            <v>404632.86</v>
          </cell>
          <cell r="R8">
            <v>0</v>
          </cell>
          <cell r="S8">
            <v>1885608.0899999996</v>
          </cell>
          <cell r="T8">
            <v>20700532</v>
          </cell>
          <cell r="U8">
            <v>1071488.0299999998</v>
          </cell>
          <cell r="V8">
            <v>42361149</v>
          </cell>
          <cell r="W8">
            <v>5363655.49</v>
          </cell>
          <cell r="X8">
            <v>995486.29</v>
          </cell>
          <cell r="Y8">
            <v>5142312.67</v>
          </cell>
          <cell r="Z8">
            <v>3528621.44</v>
          </cell>
          <cell r="AA8">
            <v>1257859.71</v>
          </cell>
          <cell r="AB8">
            <v>206511.08</v>
          </cell>
          <cell r="AC8">
            <v>8472982.2799999993</v>
          </cell>
          <cell r="AD8">
            <v>10563085.060000001</v>
          </cell>
          <cell r="AE8">
            <v>1744924.6500000001</v>
          </cell>
          <cell r="AF8">
            <v>9950466.1999999993</v>
          </cell>
          <cell r="AG8">
            <v>6934686.3399999999</v>
          </cell>
          <cell r="AH8">
            <v>4979699</v>
          </cell>
          <cell r="AI8">
            <v>677866.85800000012</v>
          </cell>
          <cell r="AJ8">
            <v>39288448.700000003</v>
          </cell>
          <cell r="AK8">
            <v>235812.40000000002</v>
          </cell>
          <cell r="AL8">
            <v>790094.16999999993</v>
          </cell>
          <cell r="AM8">
            <v>17791258.670000002</v>
          </cell>
          <cell r="AN8">
            <v>447646800</v>
          </cell>
          <cell r="AO8">
            <v>49866448.300000004</v>
          </cell>
          <cell r="AP8">
            <v>3488595.34</v>
          </cell>
          <cell r="AQ8">
            <v>1546797.05</v>
          </cell>
          <cell r="AR8">
            <v>4990520.66</v>
          </cell>
          <cell r="AS8">
            <v>12336072.51</v>
          </cell>
          <cell r="AT8">
            <v>1854928.2899999998</v>
          </cell>
          <cell r="AU8">
            <v>2679086.5300000003</v>
          </cell>
          <cell r="AV8">
            <v>26118186.039999999</v>
          </cell>
          <cell r="AW8">
            <v>1415406.5600000003</v>
          </cell>
          <cell r="AX8">
            <v>1715833.24</v>
          </cell>
          <cell r="AY8">
            <v>4971485.8500000006</v>
          </cell>
          <cell r="AZ8">
            <v>0</v>
          </cell>
          <cell r="BA8">
            <v>6214558.9799999995</v>
          </cell>
          <cell r="BB8">
            <v>12501129.92</v>
          </cell>
          <cell r="BC8">
            <v>1686713.6100000003</v>
          </cell>
          <cell r="BD8">
            <v>5132563.7199999988</v>
          </cell>
          <cell r="BE8">
            <v>4844870.040000001</v>
          </cell>
          <cell r="BF8">
            <v>1916695.16</v>
          </cell>
          <cell r="BG8">
            <v>9625878.9100000001</v>
          </cell>
          <cell r="BH8">
            <v>2156890.44</v>
          </cell>
          <cell r="BI8">
            <v>3737525.09</v>
          </cell>
          <cell r="BJ8">
            <v>8435686.1600000001</v>
          </cell>
          <cell r="BK8">
            <v>2313764.75</v>
          </cell>
          <cell r="BL8">
            <v>7022128</v>
          </cell>
          <cell r="BM8">
            <v>1171644.75</v>
          </cell>
          <cell r="BN8">
            <v>6882938.25</v>
          </cell>
          <cell r="BO8">
            <v>3648126.04</v>
          </cell>
          <cell r="BP8">
            <v>42942386.100000001</v>
          </cell>
          <cell r="BQ8">
            <v>1027939.27</v>
          </cell>
          <cell r="BR8">
            <v>1461898.3399999999</v>
          </cell>
          <cell r="BS8">
            <v>1124817.5599999998</v>
          </cell>
          <cell r="BT8">
            <v>3075601.4</v>
          </cell>
          <cell r="BU8">
            <v>11457312.399999999</v>
          </cell>
          <cell r="BV8">
            <v>1616901.99</v>
          </cell>
          <cell r="BW8">
            <v>160614322.36999997</v>
          </cell>
          <cell r="BX8">
            <v>18447671</v>
          </cell>
          <cell r="BY8">
            <v>1870154.3800000001</v>
          </cell>
          <cell r="BZ8">
            <v>8620992.3099999987</v>
          </cell>
          <cell r="CA8">
            <v>4486554.82</v>
          </cell>
          <cell r="CB8">
            <v>1190255.3599999999</v>
          </cell>
          <cell r="CC8">
            <v>1291065</v>
          </cell>
          <cell r="CD8">
            <v>586433.19000000006</v>
          </cell>
          <cell r="CE8">
            <v>4867998</v>
          </cell>
          <cell r="CF8">
            <v>7844132.5199999996</v>
          </cell>
          <cell r="CG8">
            <v>3215677.7</v>
          </cell>
        </row>
        <row r="9">
          <cell r="A9" t="str">
            <v>Income Taxes</v>
          </cell>
          <cell r="B9" t="str">
            <v>CTAXINC</v>
          </cell>
          <cell r="C9">
            <v>2008</v>
          </cell>
          <cell r="D9">
            <v>9090</v>
          </cell>
          <cell r="E9">
            <v>3718000</v>
          </cell>
          <cell r="F9">
            <v>816403</v>
          </cell>
          <cell r="G9">
            <v>698563</v>
          </cell>
          <cell r="H9">
            <v>1232713</v>
          </cell>
          <cell r="I9">
            <v>2024770.84</v>
          </cell>
          <cell r="J9">
            <v>80802.460000000006</v>
          </cell>
          <cell r="K9">
            <v>2416720</v>
          </cell>
          <cell r="L9">
            <v>319735</v>
          </cell>
          <cell r="M9">
            <v>123859</v>
          </cell>
          <cell r="N9">
            <v>0</v>
          </cell>
          <cell r="O9">
            <v>1069953.71</v>
          </cell>
          <cell r="P9">
            <v>0</v>
          </cell>
          <cell r="Q9">
            <v>29268</v>
          </cell>
          <cell r="R9">
            <v>0</v>
          </cell>
          <cell r="S9">
            <v>815549</v>
          </cell>
          <cell r="T9">
            <v>3875000</v>
          </cell>
          <cell r="U9">
            <v>-73170</v>
          </cell>
          <cell r="V9">
            <v>11512162</v>
          </cell>
          <cell r="W9">
            <v>372520.37</v>
          </cell>
          <cell r="X9">
            <v>0</v>
          </cell>
          <cell r="Y9">
            <v>770997.25</v>
          </cell>
          <cell r="Z9">
            <v>872000</v>
          </cell>
          <cell r="AA9">
            <v>-5294</v>
          </cell>
          <cell r="AB9">
            <v>0</v>
          </cell>
          <cell r="AC9">
            <v>1580251.13</v>
          </cell>
          <cell r="AD9">
            <v>2559390</v>
          </cell>
          <cell r="AE9">
            <v>160355.99</v>
          </cell>
          <cell r="AF9">
            <v>1710174.7</v>
          </cell>
          <cell r="AG9">
            <v>1292295.19</v>
          </cell>
          <cell r="AH9">
            <v>708593</v>
          </cell>
          <cell r="AI9">
            <v>1800</v>
          </cell>
          <cell r="AJ9">
            <v>6225339.2699999996</v>
          </cell>
          <cell r="AK9">
            <v>-14517</v>
          </cell>
          <cell r="AL9">
            <v>74302</v>
          </cell>
          <cell r="AM9">
            <v>8199870</v>
          </cell>
          <cell r="AN9">
            <v>62655800</v>
          </cell>
          <cell r="AO9">
            <v>12470203</v>
          </cell>
          <cell r="AP9">
            <v>399640</v>
          </cell>
          <cell r="AQ9">
            <v>22279</v>
          </cell>
          <cell r="AR9">
            <v>942927</v>
          </cell>
          <cell r="AS9">
            <v>2822558.78</v>
          </cell>
          <cell r="AT9">
            <v>557612.89</v>
          </cell>
          <cell r="AU9">
            <v>174376</v>
          </cell>
          <cell r="AV9">
            <v>3231771</v>
          </cell>
          <cell r="AW9">
            <v>164072.85999999999</v>
          </cell>
          <cell r="AX9">
            <v>270500</v>
          </cell>
          <cell r="AY9">
            <v>814047</v>
          </cell>
          <cell r="AZ9">
            <v>0</v>
          </cell>
          <cell r="BA9">
            <v>1607995.55</v>
          </cell>
          <cell r="BB9">
            <v>1472780.77</v>
          </cell>
          <cell r="BC9">
            <v>280101.74</v>
          </cell>
          <cell r="BD9">
            <v>621013</v>
          </cell>
          <cell r="BE9">
            <v>643734</v>
          </cell>
          <cell r="BF9">
            <v>17018</v>
          </cell>
          <cell r="BG9">
            <v>2628032.0499999998</v>
          </cell>
          <cell r="BH9">
            <v>406026</v>
          </cell>
          <cell r="BI9">
            <v>473000</v>
          </cell>
          <cell r="BJ9">
            <v>1933850.08</v>
          </cell>
          <cell r="BK9">
            <v>92372</v>
          </cell>
          <cell r="BL9">
            <v>1045700</v>
          </cell>
          <cell r="BM9">
            <v>56441</v>
          </cell>
          <cell r="BN9">
            <v>811656</v>
          </cell>
          <cell r="BO9">
            <v>62063</v>
          </cell>
          <cell r="BP9">
            <v>7430468.75</v>
          </cell>
          <cell r="BQ9">
            <v>25099</v>
          </cell>
          <cell r="BR9">
            <v>23799</v>
          </cell>
          <cell r="BS9">
            <v>25818</v>
          </cell>
          <cell r="BT9">
            <v>677819.9</v>
          </cell>
          <cell r="BU9">
            <v>963000</v>
          </cell>
          <cell r="BV9">
            <v>45648</v>
          </cell>
          <cell r="BW9">
            <v>8968713</v>
          </cell>
          <cell r="BX9">
            <v>4297652</v>
          </cell>
          <cell r="BY9">
            <v>272196.90999999997</v>
          </cell>
          <cell r="BZ9">
            <v>1776795.96</v>
          </cell>
          <cell r="CA9">
            <v>393212.33</v>
          </cell>
          <cell r="CB9">
            <v>-10158</v>
          </cell>
          <cell r="CC9">
            <v>41822</v>
          </cell>
          <cell r="CD9">
            <v>0</v>
          </cell>
          <cell r="CE9">
            <v>52690</v>
          </cell>
          <cell r="CF9">
            <v>2794834</v>
          </cell>
          <cell r="CG9">
            <v>453777.5</v>
          </cell>
        </row>
        <row r="10">
          <cell r="A10" t="str">
            <v>Total Customers (not including Street &amp; Sentinel Lighting Connections)</v>
          </cell>
          <cell r="B10" t="str">
            <v>YN</v>
          </cell>
          <cell r="C10">
            <v>2008</v>
          </cell>
          <cell r="D10">
            <v>1676</v>
          </cell>
          <cell r="E10">
            <v>69628</v>
          </cell>
          <cell r="F10">
            <v>36218</v>
          </cell>
          <cell r="G10">
            <v>9456</v>
          </cell>
          <cell r="H10">
            <v>37473</v>
          </cell>
          <cell r="I10">
            <v>62737</v>
          </cell>
          <cell r="J10">
            <v>14387</v>
          </cell>
          <cell r="K10">
            <v>49297</v>
          </cell>
          <cell r="L10">
            <v>15616</v>
          </cell>
          <cell r="M10">
            <v>6309</v>
          </cell>
          <cell r="N10">
            <v>1335</v>
          </cell>
          <cell r="O10">
            <v>32094</v>
          </cell>
          <cell r="P10">
            <v>0</v>
          </cell>
          <cell r="Q10">
            <v>1936</v>
          </cell>
          <cell r="R10">
            <v>0</v>
          </cell>
          <cell r="S10">
            <v>10853</v>
          </cell>
          <cell r="T10">
            <v>84644</v>
          </cell>
          <cell r="U10">
            <v>3543</v>
          </cell>
          <cell r="V10">
            <v>186929</v>
          </cell>
          <cell r="W10">
            <v>14312</v>
          </cell>
          <cell r="X10">
            <v>3349</v>
          </cell>
          <cell r="Y10">
            <v>27929</v>
          </cell>
          <cell r="Z10">
            <v>19394</v>
          </cell>
          <cell r="AA10">
            <v>4001</v>
          </cell>
          <cell r="AB10">
            <v>681</v>
          </cell>
          <cell r="AC10">
            <v>11587</v>
          </cell>
          <cell r="AD10">
            <v>46215</v>
          </cell>
          <cell r="AE10">
            <v>9937</v>
          </cell>
          <cell r="AF10">
            <v>48914</v>
          </cell>
          <cell r="AG10">
            <v>20815</v>
          </cell>
          <cell r="AH10">
            <v>20818</v>
          </cell>
          <cell r="AI10">
            <v>2763</v>
          </cell>
          <cell r="AJ10">
            <v>233947</v>
          </cell>
          <cell r="AK10">
            <v>1177</v>
          </cell>
          <cell r="AL10">
            <v>5375</v>
          </cell>
          <cell r="AM10">
            <v>129585</v>
          </cell>
          <cell r="AN10">
            <v>1187253</v>
          </cell>
          <cell r="AO10">
            <v>291639</v>
          </cell>
          <cell r="AP10">
            <v>14471</v>
          </cell>
          <cell r="AQ10">
            <v>5583</v>
          </cell>
          <cell r="AR10">
            <v>26940</v>
          </cell>
          <cell r="AS10">
            <v>84195</v>
          </cell>
          <cell r="AT10">
            <v>9215</v>
          </cell>
          <cell r="AU10">
            <v>9295</v>
          </cell>
          <cell r="AV10">
            <v>143797</v>
          </cell>
          <cell r="AW10">
            <v>7026</v>
          </cell>
          <cell r="AX10">
            <v>6773</v>
          </cell>
          <cell r="AY10">
            <v>25373</v>
          </cell>
          <cell r="AZ10">
            <v>0</v>
          </cell>
          <cell r="BA10">
            <v>31874</v>
          </cell>
          <cell r="BB10">
            <v>50255</v>
          </cell>
          <cell r="BC10">
            <v>7798</v>
          </cell>
          <cell r="BD10">
            <v>18806</v>
          </cell>
          <cell r="BE10">
            <v>23669</v>
          </cell>
          <cell r="BF10">
            <v>6055</v>
          </cell>
          <cell r="BG10">
            <v>62038</v>
          </cell>
          <cell r="BH10">
            <v>10200</v>
          </cell>
          <cell r="BI10">
            <v>12797</v>
          </cell>
          <cell r="BJ10">
            <v>51813</v>
          </cell>
          <cell r="BK10">
            <v>10381</v>
          </cell>
          <cell r="BL10">
            <v>32734</v>
          </cell>
          <cell r="BM10">
            <v>3356</v>
          </cell>
          <cell r="BN10">
            <v>34349</v>
          </cell>
          <cell r="BO10">
            <v>9229</v>
          </cell>
          <cell r="BP10">
            <v>244573</v>
          </cell>
          <cell r="BQ10">
            <v>4194</v>
          </cell>
          <cell r="BR10">
            <v>5859</v>
          </cell>
          <cell r="BS10">
            <v>2734</v>
          </cell>
          <cell r="BT10">
            <v>16133</v>
          </cell>
          <cell r="BU10">
            <v>49361</v>
          </cell>
          <cell r="BV10">
            <v>6622</v>
          </cell>
          <cell r="BW10">
            <v>684145</v>
          </cell>
          <cell r="BX10">
            <v>110861</v>
          </cell>
          <cell r="BY10">
            <v>11660</v>
          </cell>
          <cell r="BZ10">
            <v>50478</v>
          </cell>
          <cell r="CA10">
            <v>21706</v>
          </cell>
          <cell r="CB10">
            <v>3535</v>
          </cell>
          <cell r="CC10">
            <v>3878</v>
          </cell>
          <cell r="CD10">
            <v>2007</v>
          </cell>
          <cell r="CE10">
            <v>21592</v>
          </cell>
          <cell r="CF10">
            <v>39225</v>
          </cell>
          <cell r="CG10">
            <v>14645</v>
          </cell>
        </row>
        <row r="11">
          <cell r="A11" t="str">
            <v>Customers - Residential</v>
          </cell>
          <cell r="B11" t="str">
            <v>YNR</v>
          </cell>
          <cell r="C11">
            <v>2008</v>
          </cell>
          <cell r="D11">
            <v>1416</v>
          </cell>
          <cell r="E11">
            <v>62513</v>
          </cell>
          <cell r="F11">
            <v>31626</v>
          </cell>
          <cell r="G11">
            <v>8066</v>
          </cell>
          <cell r="H11">
            <v>33869</v>
          </cell>
          <cell r="I11">
            <v>56839</v>
          </cell>
          <cell r="J11">
            <v>12700</v>
          </cell>
          <cell r="K11">
            <v>43918</v>
          </cell>
          <cell r="L11">
            <v>14182</v>
          </cell>
          <cell r="M11">
            <v>5562</v>
          </cell>
          <cell r="N11">
            <v>1148</v>
          </cell>
          <cell r="O11">
            <v>28504</v>
          </cell>
          <cell r="P11">
            <v>0</v>
          </cell>
          <cell r="Q11">
            <v>1743</v>
          </cell>
          <cell r="R11">
            <v>0</v>
          </cell>
          <cell r="S11">
            <v>9638</v>
          </cell>
          <cell r="T11">
            <v>76400</v>
          </cell>
          <cell r="U11">
            <v>3100</v>
          </cell>
          <cell r="V11">
            <v>165882</v>
          </cell>
          <cell r="W11">
            <v>12747</v>
          </cell>
          <cell r="X11">
            <v>2848</v>
          </cell>
          <cell r="Y11">
            <v>25711</v>
          </cell>
          <cell r="Z11">
            <v>17178</v>
          </cell>
          <cell r="AA11">
            <v>3520</v>
          </cell>
          <cell r="AB11">
            <v>594</v>
          </cell>
          <cell r="AC11">
            <v>10601</v>
          </cell>
          <cell r="AD11">
            <v>41634</v>
          </cell>
          <cell r="AE11">
            <v>9092</v>
          </cell>
          <cell r="AF11">
            <v>44640</v>
          </cell>
          <cell r="AG11">
            <v>18245</v>
          </cell>
          <cell r="AH11">
            <v>18881</v>
          </cell>
          <cell r="AI11">
            <v>2327</v>
          </cell>
          <cell r="AJ11">
            <v>211826</v>
          </cell>
          <cell r="AK11">
            <v>1019</v>
          </cell>
          <cell r="AL11">
            <v>4724</v>
          </cell>
          <cell r="AM11">
            <v>120395</v>
          </cell>
          <cell r="AN11">
            <v>1077500</v>
          </cell>
          <cell r="AO11">
            <v>264958</v>
          </cell>
          <cell r="AP11">
            <v>13472</v>
          </cell>
          <cell r="AQ11">
            <v>4790</v>
          </cell>
          <cell r="AR11">
            <v>23142</v>
          </cell>
          <cell r="AS11">
            <v>75847</v>
          </cell>
          <cell r="AT11">
            <v>7942</v>
          </cell>
          <cell r="AU11">
            <v>7605</v>
          </cell>
          <cell r="AV11">
            <v>130245</v>
          </cell>
          <cell r="AW11">
            <v>6246</v>
          </cell>
          <cell r="AX11">
            <v>5935</v>
          </cell>
          <cell r="AY11">
            <v>22755</v>
          </cell>
          <cell r="AZ11">
            <v>0</v>
          </cell>
          <cell r="BA11">
            <v>28484</v>
          </cell>
          <cell r="BB11">
            <v>45053</v>
          </cell>
          <cell r="BC11">
            <v>6436</v>
          </cell>
          <cell r="BD11">
            <v>16547</v>
          </cell>
          <cell r="BE11">
            <v>20757</v>
          </cell>
          <cell r="BF11">
            <v>5214</v>
          </cell>
          <cell r="BG11">
            <v>55658</v>
          </cell>
          <cell r="BH11">
            <v>9056</v>
          </cell>
          <cell r="BI11">
            <v>11261</v>
          </cell>
          <cell r="BJ11">
            <v>47436</v>
          </cell>
          <cell r="BK11">
            <v>8809</v>
          </cell>
          <cell r="BL11">
            <v>28915</v>
          </cell>
          <cell r="BM11">
            <v>2723</v>
          </cell>
          <cell r="BN11">
            <v>30342</v>
          </cell>
          <cell r="BO11">
            <v>8151</v>
          </cell>
          <cell r="BP11">
            <v>215323</v>
          </cell>
          <cell r="BQ11">
            <v>3603</v>
          </cell>
          <cell r="BR11">
            <v>4966</v>
          </cell>
          <cell r="BS11">
            <v>2302</v>
          </cell>
          <cell r="BT11">
            <v>14260</v>
          </cell>
          <cell r="BU11">
            <v>44351</v>
          </cell>
          <cell r="BV11">
            <v>5877</v>
          </cell>
          <cell r="BW11">
            <v>605509</v>
          </cell>
          <cell r="BX11">
            <v>100534</v>
          </cell>
          <cell r="BY11">
            <v>10833</v>
          </cell>
          <cell r="BZ11">
            <v>44593</v>
          </cell>
          <cell r="CA11">
            <v>19601</v>
          </cell>
          <cell r="CB11">
            <v>3022</v>
          </cell>
          <cell r="CC11">
            <v>3315</v>
          </cell>
          <cell r="CD11">
            <v>1748</v>
          </cell>
          <cell r="CE11">
            <v>18879</v>
          </cell>
          <cell r="CF11">
            <v>36496</v>
          </cell>
          <cell r="CG11">
            <v>13240</v>
          </cell>
        </row>
        <row r="12">
          <cell r="A12" t="str">
            <v xml:space="preserve">Customers- General Service </v>
          </cell>
          <cell r="C12">
            <v>2008</v>
          </cell>
          <cell r="D12">
            <v>260</v>
          </cell>
          <cell r="E12">
            <v>7115</v>
          </cell>
          <cell r="F12">
            <v>4588</v>
          </cell>
          <cell r="G12">
            <v>1390</v>
          </cell>
          <cell r="H12">
            <v>3604</v>
          </cell>
          <cell r="I12">
            <v>5898</v>
          </cell>
          <cell r="J12">
            <v>1686</v>
          </cell>
          <cell r="K12">
            <v>5376</v>
          </cell>
          <cell r="L12">
            <v>1434</v>
          </cell>
          <cell r="M12">
            <v>747</v>
          </cell>
          <cell r="N12">
            <v>187</v>
          </cell>
          <cell r="O12">
            <v>3588</v>
          </cell>
          <cell r="P12">
            <v>0</v>
          </cell>
          <cell r="Q12">
            <v>193</v>
          </cell>
          <cell r="R12">
            <v>0</v>
          </cell>
          <cell r="S12">
            <v>1215</v>
          </cell>
          <cell r="T12">
            <v>8234</v>
          </cell>
          <cell r="U12">
            <v>443</v>
          </cell>
          <cell r="V12">
            <v>21037</v>
          </cell>
          <cell r="W12">
            <v>1563</v>
          </cell>
          <cell r="X12">
            <v>501</v>
          </cell>
          <cell r="Y12">
            <v>2218</v>
          </cell>
          <cell r="Z12">
            <v>2214</v>
          </cell>
          <cell r="AA12">
            <v>481</v>
          </cell>
          <cell r="AB12">
            <v>87</v>
          </cell>
          <cell r="AC12">
            <v>985</v>
          </cell>
          <cell r="AD12">
            <v>4581</v>
          </cell>
          <cell r="AE12">
            <v>845</v>
          </cell>
          <cell r="AF12">
            <v>4270</v>
          </cell>
          <cell r="AG12">
            <v>2570</v>
          </cell>
          <cell r="AH12">
            <v>1937</v>
          </cell>
          <cell r="AI12">
            <v>436</v>
          </cell>
          <cell r="AJ12">
            <v>22109</v>
          </cell>
          <cell r="AK12">
            <v>158</v>
          </cell>
          <cell r="AL12">
            <v>650</v>
          </cell>
          <cell r="AM12">
            <v>9184</v>
          </cell>
          <cell r="AN12">
            <v>109722</v>
          </cell>
          <cell r="AO12">
            <v>26670</v>
          </cell>
          <cell r="AP12">
            <v>999</v>
          </cell>
          <cell r="AQ12">
            <v>793</v>
          </cell>
          <cell r="AR12">
            <v>3795</v>
          </cell>
          <cell r="AS12">
            <v>8344</v>
          </cell>
          <cell r="AT12">
            <v>1273</v>
          </cell>
          <cell r="AU12">
            <v>1690</v>
          </cell>
          <cell r="AV12">
            <v>13549</v>
          </cell>
          <cell r="AW12">
            <v>779</v>
          </cell>
          <cell r="AX12">
            <v>838</v>
          </cell>
          <cell r="AY12">
            <v>2616</v>
          </cell>
          <cell r="AZ12">
            <v>0</v>
          </cell>
          <cell r="BA12">
            <v>3390</v>
          </cell>
          <cell r="BB12">
            <v>5202</v>
          </cell>
          <cell r="BC12">
            <v>1362</v>
          </cell>
          <cell r="BD12">
            <v>2259</v>
          </cell>
          <cell r="BE12">
            <v>2912</v>
          </cell>
          <cell r="BF12">
            <v>841</v>
          </cell>
          <cell r="BG12">
            <v>6379</v>
          </cell>
          <cell r="BH12">
            <v>1144</v>
          </cell>
          <cell r="BI12">
            <v>1536</v>
          </cell>
          <cell r="BJ12">
            <v>4374</v>
          </cell>
          <cell r="BK12">
            <v>1572</v>
          </cell>
          <cell r="BL12">
            <v>3819</v>
          </cell>
          <cell r="BM12">
            <v>633</v>
          </cell>
          <cell r="BN12">
            <v>4005</v>
          </cell>
          <cell r="BO12">
            <v>1078</v>
          </cell>
          <cell r="BP12">
            <v>29249</v>
          </cell>
          <cell r="BQ12">
            <v>591</v>
          </cell>
          <cell r="BR12">
            <v>893</v>
          </cell>
          <cell r="BS12">
            <v>432</v>
          </cell>
          <cell r="BT12">
            <v>1872</v>
          </cell>
          <cell r="BU12">
            <v>5010</v>
          </cell>
          <cell r="BV12">
            <v>744</v>
          </cell>
          <cell r="BW12">
            <v>78589</v>
          </cell>
          <cell r="BX12">
            <v>10322</v>
          </cell>
          <cell r="BY12">
            <v>827</v>
          </cell>
          <cell r="BZ12">
            <v>5883</v>
          </cell>
          <cell r="CA12">
            <v>2102</v>
          </cell>
          <cell r="CB12">
            <v>513</v>
          </cell>
          <cell r="CC12">
            <v>562</v>
          </cell>
          <cell r="CD12">
            <v>259</v>
          </cell>
          <cell r="CE12">
            <v>2713</v>
          </cell>
          <cell r="CF12">
            <v>2729</v>
          </cell>
          <cell r="CG12">
            <v>1404</v>
          </cell>
        </row>
        <row r="13">
          <cell r="A13" t="str">
            <v>Customers- Large User, Sub- Transmission, Intermediate/ Embedded Distributor</v>
          </cell>
          <cell r="C13">
            <v>2008</v>
          </cell>
          <cell r="D13">
            <v>0</v>
          </cell>
          <cell r="E13">
            <v>0</v>
          </cell>
          <cell r="F13">
            <v>4</v>
          </cell>
          <cell r="G13">
            <v>0</v>
          </cell>
          <cell r="H13">
            <v>0</v>
          </cell>
          <cell r="I13">
            <v>0</v>
          </cell>
          <cell r="J13">
            <v>1</v>
          </cell>
          <cell r="K13">
            <v>3</v>
          </cell>
          <cell r="L13">
            <v>0</v>
          </cell>
          <cell r="M13">
            <v>0</v>
          </cell>
          <cell r="N13">
            <v>0</v>
          </cell>
          <cell r="O13">
            <v>2</v>
          </cell>
          <cell r="P13">
            <v>0</v>
          </cell>
          <cell r="Q13">
            <v>0</v>
          </cell>
          <cell r="R13">
            <v>0</v>
          </cell>
          <cell r="S13">
            <v>0</v>
          </cell>
          <cell r="T13">
            <v>10</v>
          </cell>
          <cell r="U13">
            <v>0</v>
          </cell>
          <cell r="V13">
            <v>10</v>
          </cell>
          <cell r="W13">
            <v>2</v>
          </cell>
          <cell r="X13">
            <v>0</v>
          </cell>
          <cell r="Y13">
            <v>0</v>
          </cell>
          <cell r="Z13">
            <v>2</v>
          </cell>
          <cell r="AA13">
            <v>0</v>
          </cell>
          <cell r="AB13">
            <v>0</v>
          </cell>
          <cell r="AC13">
            <v>1</v>
          </cell>
          <cell r="AD13">
            <v>0</v>
          </cell>
          <cell r="AE13">
            <v>0</v>
          </cell>
          <cell r="AF13">
            <v>4</v>
          </cell>
          <cell r="AG13">
            <v>0</v>
          </cell>
          <cell r="AH13">
            <v>0</v>
          </cell>
          <cell r="AI13">
            <v>0</v>
          </cell>
          <cell r="AJ13">
            <v>12</v>
          </cell>
          <cell r="AK13">
            <v>0</v>
          </cell>
          <cell r="AL13">
            <v>1</v>
          </cell>
          <cell r="AM13">
            <v>6</v>
          </cell>
          <cell r="AN13">
            <v>31</v>
          </cell>
          <cell r="AO13">
            <v>11</v>
          </cell>
          <cell r="AP13">
            <v>0</v>
          </cell>
          <cell r="AQ13">
            <v>0</v>
          </cell>
          <cell r="AR13">
            <v>3</v>
          </cell>
          <cell r="AS13">
            <v>4</v>
          </cell>
          <cell r="AT13">
            <v>0</v>
          </cell>
          <cell r="AU13">
            <v>0</v>
          </cell>
          <cell r="AV13">
            <v>3</v>
          </cell>
          <cell r="AW13">
            <v>1</v>
          </cell>
          <cell r="AX13">
            <v>0</v>
          </cell>
          <cell r="AY13">
            <v>2</v>
          </cell>
          <cell r="AZ13">
            <v>0</v>
          </cell>
          <cell r="BA13">
            <v>0</v>
          </cell>
          <cell r="BB13">
            <v>0</v>
          </cell>
          <cell r="BC13">
            <v>0</v>
          </cell>
          <cell r="BD13">
            <v>0</v>
          </cell>
          <cell r="BE13">
            <v>0</v>
          </cell>
          <cell r="BF13">
            <v>0</v>
          </cell>
          <cell r="BG13">
            <v>1</v>
          </cell>
          <cell r="BH13">
            <v>0</v>
          </cell>
          <cell r="BI13">
            <v>0</v>
          </cell>
          <cell r="BJ13">
            <v>3</v>
          </cell>
          <cell r="BK13">
            <v>0</v>
          </cell>
          <cell r="BL13">
            <v>0</v>
          </cell>
          <cell r="BM13">
            <v>0</v>
          </cell>
          <cell r="BN13">
            <v>2</v>
          </cell>
          <cell r="BO13">
            <v>0</v>
          </cell>
          <cell r="BP13">
            <v>1</v>
          </cell>
          <cell r="BQ13">
            <v>0</v>
          </cell>
          <cell r="BR13">
            <v>0</v>
          </cell>
          <cell r="BS13">
            <v>0</v>
          </cell>
          <cell r="BT13">
            <v>1</v>
          </cell>
          <cell r="BU13">
            <v>0</v>
          </cell>
          <cell r="BV13">
            <v>1</v>
          </cell>
          <cell r="BW13">
            <v>47</v>
          </cell>
          <cell r="BX13">
            <v>5</v>
          </cell>
          <cell r="BY13">
            <v>0</v>
          </cell>
          <cell r="BZ13">
            <v>2</v>
          </cell>
          <cell r="CA13">
            <v>3</v>
          </cell>
          <cell r="CB13">
            <v>0</v>
          </cell>
          <cell r="CC13">
            <v>1</v>
          </cell>
          <cell r="CD13">
            <v>0</v>
          </cell>
          <cell r="CE13">
            <v>0</v>
          </cell>
          <cell r="CF13">
            <v>0</v>
          </cell>
          <cell r="CG13">
            <v>1</v>
          </cell>
        </row>
        <row r="14">
          <cell r="A14" t="str">
            <v>Customers- Street Lighting</v>
          </cell>
          <cell r="B14" t="str">
            <v>YNST</v>
          </cell>
          <cell r="C14">
            <v>2008</v>
          </cell>
          <cell r="D14">
            <v>619</v>
          </cell>
          <cell r="E14">
            <v>14896</v>
          </cell>
          <cell r="F14">
            <v>9769</v>
          </cell>
          <cell r="G14">
            <v>2640</v>
          </cell>
          <cell r="H14">
            <v>9752</v>
          </cell>
          <cell r="I14">
            <v>14457</v>
          </cell>
          <cell r="J14">
            <v>2950</v>
          </cell>
          <cell r="K14">
            <v>12411</v>
          </cell>
          <cell r="L14">
            <v>3080</v>
          </cell>
          <cell r="M14">
            <v>1653</v>
          </cell>
          <cell r="N14">
            <v>341</v>
          </cell>
          <cell r="O14">
            <v>10679</v>
          </cell>
          <cell r="P14">
            <v>0</v>
          </cell>
          <cell r="Q14">
            <v>418</v>
          </cell>
          <cell r="R14">
            <v>0</v>
          </cell>
          <cell r="S14">
            <v>6</v>
          </cell>
          <cell r="T14">
            <v>23392</v>
          </cell>
          <cell r="U14">
            <v>594</v>
          </cell>
          <cell r="V14">
            <v>48471</v>
          </cell>
          <cell r="W14">
            <v>4311</v>
          </cell>
          <cell r="X14">
            <v>1039</v>
          </cell>
          <cell r="Y14">
            <v>7601</v>
          </cell>
          <cell r="Z14">
            <v>5920</v>
          </cell>
          <cell r="AA14">
            <v>1006</v>
          </cell>
          <cell r="AB14">
            <v>152</v>
          </cell>
          <cell r="AC14">
            <v>103</v>
          </cell>
          <cell r="AD14">
            <v>8666</v>
          </cell>
          <cell r="AE14">
            <v>2532</v>
          </cell>
          <cell r="AF14">
            <v>12781</v>
          </cell>
          <cell r="AG14">
            <v>2879</v>
          </cell>
          <cell r="AH14">
            <v>4329</v>
          </cell>
          <cell r="AI14">
            <v>916</v>
          </cell>
          <cell r="AJ14">
            <v>52177</v>
          </cell>
          <cell r="AK14">
            <v>368</v>
          </cell>
          <cell r="AL14">
            <v>1</v>
          </cell>
          <cell r="AM14">
            <v>2</v>
          </cell>
          <cell r="AN14">
            <v>137000</v>
          </cell>
          <cell r="AO14">
            <v>50971</v>
          </cell>
          <cell r="AP14">
            <v>2489</v>
          </cell>
          <cell r="AQ14">
            <v>550</v>
          </cell>
          <cell r="AR14">
            <v>5107</v>
          </cell>
          <cell r="AS14">
            <v>22840</v>
          </cell>
          <cell r="AT14">
            <v>2</v>
          </cell>
          <cell r="AU14">
            <v>2130</v>
          </cell>
          <cell r="AV14">
            <v>33340</v>
          </cell>
          <cell r="AW14">
            <v>1958</v>
          </cell>
          <cell r="AX14">
            <v>1525</v>
          </cell>
          <cell r="AY14">
            <v>6562</v>
          </cell>
          <cell r="AZ14">
            <v>0</v>
          </cell>
          <cell r="BA14">
            <v>8050</v>
          </cell>
          <cell r="BB14">
            <v>11986</v>
          </cell>
          <cell r="BC14">
            <v>1904</v>
          </cell>
          <cell r="BD14">
            <v>3879</v>
          </cell>
          <cell r="BE14">
            <v>5550</v>
          </cell>
          <cell r="BF14">
            <v>1737</v>
          </cell>
          <cell r="BG14">
            <v>16083</v>
          </cell>
          <cell r="BH14">
            <v>2602</v>
          </cell>
          <cell r="BI14">
            <v>3531</v>
          </cell>
          <cell r="BJ14">
            <v>11720</v>
          </cell>
          <cell r="BK14">
            <v>2653</v>
          </cell>
          <cell r="BL14">
            <v>8759</v>
          </cell>
          <cell r="BM14">
            <v>1004</v>
          </cell>
          <cell r="BN14">
            <v>7996</v>
          </cell>
          <cell r="BO14">
            <v>1991</v>
          </cell>
          <cell r="BP14">
            <v>15</v>
          </cell>
          <cell r="BQ14">
            <v>1165</v>
          </cell>
          <cell r="BR14">
            <v>1643</v>
          </cell>
          <cell r="BS14">
            <v>532</v>
          </cell>
          <cell r="BT14">
            <v>4736</v>
          </cell>
          <cell r="BU14">
            <v>13030</v>
          </cell>
          <cell r="BV14">
            <v>2625</v>
          </cell>
          <cell r="BW14">
            <v>162039</v>
          </cell>
          <cell r="BX14">
            <v>27163</v>
          </cell>
          <cell r="BY14">
            <v>2453</v>
          </cell>
          <cell r="BZ14">
            <v>12777</v>
          </cell>
          <cell r="CA14">
            <v>6653</v>
          </cell>
          <cell r="CB14">
            <v>966</v>
          </cell>
          <cell r="CC14">
            <v>1286</v>
          </cell>
          <cell r="CD14">
            <v>618</v>
          </cell>
          <cell r="CE14">
            <v>6041</v>
          </cell>
          <cell r="CF14">
            <v>11181</v>
          </cell>
          <cell r="CG14">
            <v>4159</v>
          </cell>
        </row>
        <row r="15">
          <cell r="A15" t="str">
            <v>Customers- Sentinel Lighting</v>
          </cell>
          <cell r="B15" t="str">
            <v>YNSL</v>
          </cell>
          <cell r="C15">
            <v>2008</v>
          </cell>
          <cell r="D15">
            <v>1</v>
          </cell>
          <cell r="E15">
            <v>0</v>
          </cell>
          <cell r="F15">
            <v>526</v>
          </cell>
          <cell r="G15">
            <v>225</v>
          </cell>
          <cell r="H15">
            <v>771</v>
          </cell>
          <cell r="I15">
            <v>0</v>
          </cell>
          <cell r="J15">
            <v>0</v>
          </cell>
          <cell r="K15">
            <v>0</v>
          </cell>
          <cell r="L15">
            <v>961</v>
          </cell>
          <cell r="M15">
            <v>34</v>
          </cell>
          <cell r="N15">
            <v>25</v>
          </cell>
          <cell r="O15">
            <v>344</v>
          </cell>
          <cell r="P15">
            <v>0</v>
          </cell>
          <cell r="Q15">
            <v>0</v>
          </cell>
          <cell r="R15">
            <v>0</v>
          </cell>
          <cell r="S15">
            <v>4</v>
          </cell>
          <cell r="T15">
            <v>743</v>
          </cell>
          <cell r="U15">
            <v>89</v>
          </cell>
          <cell r="V15">
            <v>0</v>
          </cell>
          <cell r="W15">
            <v>219</v>
          </cell>
          <cell r="X15">
            <v>23</v>
          </cell>
          <cell r="Y15">
            <v>322</v>
          </cell>
          <cell r="Z15">
            <v>82</v>
          </cell>
          <cell r="AA15">
            <v>0</v>
          </cell>
          <cell r="AB15">
            <v>0</v>
          </cell>
          <cell r="AC15">
            <v>0</v>
          </cell>
          <cell r="AD15">
            <v>170</v>
          </cell>
          <cell r="AE15">
            <v>0</v>
          </cell>
          <cell r="AF15">
            <v>27</v>
          </cell>
          <cell r="AG15">
            <v>647</v>
          </cell>
          <cell r="AH15">
            <v>178</v>
          </cell>
          <cell r="AI15">
            <v>14</v>
          </cell>
          <cell r="AJ15">
            <v>502</v>
          </cell>
          <cell r="AK15">
            <v>0</v>
          </cell>
          <cell r="AL15">
            <v>21</v>
          </cell>
          <cell r="AM15">
            <v>0</v>
          </cell>
          <cell r="AN15">
            <v>26095</v>
          </cell>
          <cell r="AO15">
            <v>78</v>
          </cell>
          <cell r="AP15">
            <v>186</v>
          </cell>
          <cell r="AQ15">
            <v>0</v>
          </cell>
          <cell r="AR15">
            <v>0</v>
          </cell>
          <cell r="AS15">
            <v>0</v>
          </cell>
          <cell r="AT15">
            <v>38</v>
          </cell>
          <cell r="AU15">
            <v>45</v>
          </cell>
          <cell r="AV15">
            <v>730</v>
          </cell>
          <cell r="AW15">
            <v>47</v>
          </cell>
          <cell r="AX15">
            <v>21</v>
          </cell>
          <cell r="AY15">
            <v>288</v>
          </cell>
          <cell r="AZ15">
            <v>0</v>
          </cell>
          <cell r="BA15">
            <v>420</v>
          </cell>
          <cell r="BB15">
            <v>324</v>
          </cell>
          <cell r="BC15">
            <v>71</v>
          </cell>
          <cell r="BD15">
            <v>354</v>
          </cell>
          <cell r="BE15">
            <v>520</v>
          </cell>
          <cell r="BF15">
            <v>1</v>
          </cell>
          <cell r="BG15">
            <v>201</v>
          </cell>
          <cell r="BH15">
            <v>177</v>
          </cell>
          <cell r="BI15">
            <v>202</v>
          </cell>
          <cell r="BJ15">
            <v>301</v>
          </cell>
          <cell r="BK15">
            <v>216</v>
          </cell>
          <cell r="BL15">
            <v>430</v>
          </cell>
          <cell r="BM15">
            <v>16</v>
          </cell>
          <cell r="BN15">
            <v>438</v>
          </cell>
          <cell r="BO15">
            <v>38</v>
          </cell>
          <cell r="BP15">
            <v>141</v>
          </cell>
          <cell r="BQ15">
            <v>0</v>
          </cell>
          <cell r="BR15">
            <v>65</v>
          </cell>
          <cell r="BS15">
            <v>0</v>
          </cell>
          <cell r="BT15">
            <v>46</v>
          </cell>
          <cell r="BU15">
            <v>153</v>
          </cell>
          <cell r="BV15">
            <v>69</v>
          </cell>
          <cell r="BW15">
            <v>0</v>
          </cell>
          <cell r="BX15">
            <v>784</v>
          </cell>
          <cell r="BY15">
            <v>0</v>
          </cell>
          <cell r="BZ15">
            <v>0</v>
          </cell>
          <cell r="CA15">
            <v>81</v>
          </cell>
          <cell r="CB15">
            <v>35</v>
          </cell>
          <cell r="CC15">
            <v>13</v>
          </cell>
          <cell r="CD15">
            <v>20</v>
          </cell>
          <cell r="CE15">
            <v>6</v>
          </cell>
          <cell r="CF15">
            <v>46</v>
          </cell>
          <cell r="CG15">
            <v>0</v>
          </cell>
        </row>
        <row r="16">
          <cell r="A16" t="str">
            <v>kWh</v>
          </cell>
          <cell r="B16" t="str">
            <v>YV</v>
          </cell>
          <cell r="C16">
            <v>2008</v>
          </cell>
          <cell r="D16">
            <v>26557829</v>
          </cell>
          <cell r="E16">
            <v>1539165665</v>
          </cell>
          <cell r="F16">
            <v>1092208914</v>
          </cell>
          <cell r="G16">
            <v>282717136</v>
          </cell>
          <cell r="H16">
            <v>1019524613</v>
          </cell>
          <cell r="I16">
            <v>1725723668</v>
          </cell>
          <cell r="J16">
            <v>322535808</v>
          </cell>
          <cell r="K16">
            <v>1519758329</v>
          </cell>
          <cell r="L16">
            <v>287833003</v>
          </cell>
          <cell r="M16">
            <v>169766970</v>
          </cell>
          <cell r="N16">
            <v>28582032</v>
          </cell>
          <cell r="O16">
            <v>818165741</v>
          </cell>
          <cell r="P16">
            <v>0</v>
          </cell>
          <cell r="Q16">
            <v>29483564</v>
          </cell>
          <cell r="R16">
            <v>0</v>
          </cell>
          <cell r="S16">
            <v>252650781.16999999</v>
          </cell>
          <cell r="T16">
            <v>2456938199</v>
          </cell>
          <cell r="U16">
            <v>62983629</v>
          </cell>
          <cell r="V16">
            <v>8095934029</v>
          </cell>
          <cell r="W16">
            <v>397240750.66999996</v>
          </cell>
          <cell r="X16">
            <v>63594843</v>
          </cell>
          <cell r="Y16">
            <v>546871555.94999993</v>
          </cell>
          <cell r="Z16">
            <v>593387454</v>
          </cell>
          <cell r="AA16">
            <v>84002098</v>
          </cell>
          <cell r="AB16">
            <v>9083254</v>
          </cell>
          <cell r="AC16">
            <v>178230984.19999999</v>
          </cell>
          <cell r="AD16">
            <v>966826977.00999999</v>
          </cell>
          <cell r="AE16">
            <v>180714045.76999998</v>
          </cell>
          <cell r="AF16">
            <v>1599755326.1699998</v>
          </cell>
          <cell r="AG16">
            <v>352084248</v>
          </cell>
          <cell r="AH16">
            <v>500675922.25999999</v>
          </cell>
          <cell r="AI16">
            <v>84590449</v>
          </cell>
          <cell r="AJ16">
            <v>5999400877</v>
          </cell>
          <cell r="AK16">
            <v>25805833</v>
          </cell>
          <cell r="AL16">
            <v>195203593</v>
          </cell>
          <cell r="AM16">
            <v>3913100000</v>
          </cell>
          <cell r="AN16">
            <v>22541000000</v>
          </cell>
          <cell r="AO16">
            <v>7537708054</v>
          </cell>
          <cell r="AP16">
            <v>236218957.01999998</v>
          </cell>
          <cell r="AQ16">
            <v>110421190</v>
          </cell>
          <cell r="AR16">
            <v>739656116</v>
          </cell>
          <cell r="AS16">
            <v>1935115529</v>
          </cell>
          <cell r="AT16">
            <v>282851594</v>
          </cell>
          <cell r="AU16">
            <v>219438641</v>
          </cell>
          <cell r="AV16">
            <v>3333873406</v>
          </cell>
          <cell r="AW16">
            <v>191155221</v>
          </cell>
          <cell r="AX16">
            <v>215492783</v>
          </cell>
          <cell r="AY16">
            <v>707444570</v>
          </cell>
          <cell r="AZ16">
            <v>0</v>
          </cell>
          <cell r="BA16">
            <v>726444941</v>
          </cell>
          <cell r="BB16">
            <v>1223657037</v>
          </cell>
          <cell r="BC16">
            <v>174363672</v>
          </cell>
          <cell r="BD16">
            <v>374500068</v>
          </cell>
          <cell r="BE16">
            <v>567021540</v>
          </cell>
          <cell r="BF16">
            <v>122730092</v>
          </cell>
          <cell r="BG16">
            <v>1591392611</v>
          </cell>
          <cell r="BH16">
            <v>240633232</v>
          </cell>
          <cell r="BI16">
            <v>319007969</v>
          </cell>
          <cell r="BJ16">
            <v>1165414350</v>
          </cell>
          <cell r="BK16">
            <v>195950229.71000001</v>
          </cell>
          <cell r="BL16">
            <v>710698626</v>
          </cell>
          <cell r="BM16">
            <v>88199452.250000015</v>
          </cell>
          <cell r="BN16">
            <v>819538763</v>
          </cell>
          <cell r="BO16">
            <v>192894440</v>
          </cell>
          <cell r="BP16">
            <v>6828654919</v>
          </cell>
          <cell r="BQ16">
            <v>101925474</v>
          </cell>
          <cell r="BR16">
            <v>111785106</v>
          </cell>
          <cell r="BS16">
            <v>76752093</v>
          </cell>
          <cell r="BT16">
            <v>343399650</v>
          </cell>
          <cell r="BU16">
            <v>1006913914</v>
          </cell>
          <cell r="BV16">
            <v>216493155.44</v>
          </cell>
          <cell r="BW16">
            <v>25139059221</v>
          </cell>
          <cell r="BX16">
            <v>2501313739</v>
          </cell>
          <cell r="BY16">
            <v>116309548</v>
          </cell>
          <cell r="BZ16">
            <v>1369710373</v>
          </cell>
          <cell r="CA16">
            <v>467724991</v>
          </cell>
          <cell r="CB16">
            <v>93707617.5</v>
          </cell>
          <cell r="CC16">
            <v>154353218.66999999</v>
          </cell>
          <cell r="CD16">
            <v>58414893</v>
          </cell>
          <cell r="CE16">
            <v>472219420</v>
          </cell>
          <cell r="CF16">
            <v>855637025</v>
          </cell>
          <cell r="CG16">
            <v>408223851</v>
          </cell>
        </row>
        <row r="17">
          <cell r="A17" t="str">
            <v>kWh - Residential</v>
          </cell>
          <cell r="B17" t="str">
            <v>YVR</v>
          </cell>
          <cell r="C17">
            <v>2008</v>
          </cell>
          <cell r="D17">
            <v>11183350</v>
          </cell>
          <cell r="E17">
            <v>547117234</v>
          </cell>
          <cell r="F17">
            <v>261354534</v>
          </cell>
          <cell r="G17">
            <v>79817804</v>
          </cell>
          <cell r="H17">
            <v>291972257</v>
          </cell>
          <cell r="I17">
            <v>557752794</v>
          </cell>
          <cell r="J17">
            <v>114695863</v>
          </cell>
          <cell r="K17">
            <v>384779246</v>
          </cell>
          <cell r="L17">
            <v>111437380</v>
          </cell>
          <cell r="M17">
            <v>44627090</v>
          </cell>
          <cell r="N17">
            <v>15056281</v>
          </cell>
          <cell r="O17">
            <v>232973162</v>
          </cell>
          <cell r="P17">
            <v>0</v>
          </cell>
          <cell r="Q17">
            <v>19644024</v>
          </cell>
          <cell r="R17">
            <v>0</v>
          </cell>
          <cell r="S17">
            <v>93091229</v>
          </cell>
          <cell r="T17">
            <v>637053725</v>
          </cell>
          <cell r="U17">
            <v>29699161</v>
          </cell>
          <cell r="V17">
            <v>1590715870</v>
          </cell>
          <cell r="W17">
            <v>115637295</v>
          </cell>
          <cell r="X17">
            <v>32354293</v>
          </cell>
          <cell r="Y17">
            <v>261929749.41</v>
          </cell>
          <cell r="Z17">
            <v>140987205</v>
          </cell>
          <cell r="AA17">
            <v>39844007</v>
          </cell>
          <cell r="AB17">
            <v>5882230</v>
          </cell>
          <cell r="AC17">
            <v>87951272</v>
          </cell>
          <cell r="AD17">
            <v>411072289</v>
          </cell>
          <cell r="AE17">
            <v>91344616.159999996</v>
          </cell>
          <cell r="AF17">
            <v>366970147.69999999</v>
          </cell>
          <cell r="AG17">
            <v>171781095</v>
          </cell>
          <cell r="AH17">
            <v>220683563.03999999</v>
          </cell>
          <cell r="AI17">
            <v>26743823</v>
          </cell>
          <cell r="AJ17">
            <v>1641702487</v>
          </cell>
          <cell r="AK17">
            <v>15306507</v>
          </cell>
          <cell r="AL17">
            <v>55769040</v>
          </cell>
          <cell r="AM17">
            <v>1136600000</v>
          </cell>
          <cell r="AN17">
            <v>12410000000</v>
          </cell>
          <cell r="AO17">
            <v>2226078653</v>
          </cell>
          <cell r="AP17">
            <v>158043498</v>
          </cell>
          <cell r="AQ17">
            <v>39338336</v>
          </cell>
          <cell r="AR17">
            <v>200555058</v>
          </cell>
          <cell r="AS17">
            <v>659163062</v>
          </cell>
          <cell r="AT17">
            <v>75604253</v>
          </cell>
          <cell r="AU17">
            <v>81234268</v>
          </cell>
          <cell r="AV17">
            <v>1119770671</v>
          </cell>
          <cell r="AW17">
            <v>57013718</v>
          </cell>
          <cell r="AX17">
            <v>48136133</v>
          </cell>
          <cell r="AY17">
            <v>225897498</v>
          </cell>
          <cell r="AZ17">
            <v>0</v>
          </cell>
          <cell r="BA17">
            <v>268062456</v>
          </cell>
          <cell r="BB17">
            <v>400445564</v>
          </cell>
          <cell r="BC17">
            <v>63512671</v>
          </cell>
          <cell r="BD17">
            <v>140646761</v>
          </cell>
          <cell r="BE17">
            <v>213813392</v>
          </cell>
          <cell r="BF17">
            <v>41990761</v>
          </cell>
          <cell r="BG17">
            <v>588349444</v>
          </cell>
          <cell r="BH17">
            <v>79576857</v>
          </cell>
          <cell r="BI17">
            <v>109814584</v>
          </cell>
          <cell r="BJ17">
            <v>493225543</v>
          </cell>
          <cell r="BK17">
            <v>78434655.349999994</v>
          </cell>
          <cell r="BL17">
            <v>347363230</v>
          </cell>
          <cell r="BM17">
            <v>34188974.920000002</v>
          </cell>
          <cell r="BN17">
            <v>288028301</v>
          </cell>
          <cell r="BO17">
            <v>64024829</v>
          </cell>
          <cell r="BP17">
            <v>2077903209</v>
          </cell>
          <cell r="BQ17">
            <v>31465398</v>
          </cell>
          <cell r="BR17">
            <v>44465236</v>
          </cell>
          <cell r="BS17">
            <v>33587664</v>
          </cell>
          <cell r="BT17">
            <v>120297987</v>
          </cell>
          <cell r="BU17">
            <v>351645318</v>
          </cell>
          <cell r="BV17">
            <v>51050817.740000002</v>
          </cell>
          <cell r="BW17">
            <v>5215687193</v>
          </cell>
          <cell r="BX17">
            <v>942451035</v>
          </cell>
          <cell r="BY17">
            <v>76997980</v>
          </cell>
          <cell r="BZ17">
            <v>405533476</v>
          </cell>
          <cell r="CA17">
            <v>157955849</v>
          </cell>
          <cell r="CB17">
            <v>25485646</v>
          </cell>
          <cell r="CC17">
            <v>26528425</v>
          </cell>
          <cell r="CD17">
            <v>14722573</v>
          </cell>
          <cell r="CE17">
            <v>213227356</v>
          </cell>
          <cell r="CF17">
            <v>346038642</v>
          </cell>
          <cell r="CG17">
            <v>110536185</v>
          </cell>
        </row>
        <row r="18">
          <cell r="A18" t="str">
            <v xml:space="preserve">kWh- General Service </v>
          </cell>
          <cell r="C18">
            <v>2008</v>
          </cell>
          <cell r="D18">
            <v>14843605</v>
          </cell>
          <cell r="E18">
            <v>980805847</v>
          </cell>
          <cell r="F18">
            <v>516033568</v>
          </cell>
          <cell r="G18">
            <v>200988235</v>
          </cell>
          <cell r="H18">
            <v>719465778</v>
          </cell>
          <cell r="I18">
            <v>1158340390</v>
          </cell>
          <cell r="J18">
            <v>168826984</v>
          </cell>
          <cell r="K18">
            <v>891363956</v>
          </cell>
          <cell r="L18">
            <v>173440557</v>
          </cell>
          <cell r="M18">
            <v>113895413</v>
          </cell>
          <cell r="N18">
            <v>13204594</v>
          </cell>
          <cell r="O18">
            <v>533044805</v>
          </cell>
          <cell r="P18">
            <v>0</v>
          </cell>
          <cell r="Q18">
            <v>9451266</v>
          </cell>
          <cell r="R18">
            <v>0</v>
          </cell>
          <cell r="S18">
            <v>157019402.72</v>
          </cell>
          <cell r="T18">
            <v>1295000301</v>
          </cell>
          <cell r="U18">
            <v>32668060</v>
          </cell>
          <cell r="V18">
            <v>5393218546</v>
          </cell>
          <cell r="W18">
            <v>189834629.27999997</v>
          </cell>
          <cell r="X18">
            <v>30605267</v>
          </cell>
          <cell r="Y18">
            <v>278831202.41000003</v>
          </cell>
          <cell r="Z18">
            <v>380914665</v>
          </cell>
          <cell r="AA18">
            <v>42938079</v>
          </cell>
          <cell r="AB18">
            <v>3097510</v>
          </cell>
          <cell r="AC18">
            <v>75863036</v>
          </cell>
          <cell r="AD18">
            <v>546788157.00999999</v>
          </cell>
          <cell r="AE18">
            <v>87677058.100000009</v>
          </cell>
          <cell r="AF18">
            <v>973924312.24000001</v>
          </cell>
          <cell r="AG18">
            <v>177498802</v>
          </cell>
          <cell r="AH18">
            <v>276894738.24000001</v>
          </cell>
          <cell r="AI18">
            <v>56718432</v>
          </cell>
          <cell r="AJ18">
            <v>2569599226</v>
          </cell>
          <cell r="AK18">
            <v>10138585</v>
          </cell>
          <cell r="AL18">
            <v>111187349</v>
          </cell>
          <cell r="AM18">
            <v>2356600000</v>
          </cell>
          <cell r="AN18">
            <v>8319000000</v>
          </cell>
          <cell r="AO18">
            <v>4608209139</v>
          </cell>
          <cell r="AP18">
            <v>78175459</v>
          </cell>
          <cell r="AQ18">
            <v>69225456</v>
          </cell>
          <cell r="AR18">
            <v>381681792</v>
          </cell>
          <cell r="AS18">
            <v>1110125420</v>
          </cell>
          <cell r="AT18">
            <v>205196563</v>
          </cell>
          <cell r="AU18">
            <v>136289494</v>
          </cell>
          <cell r="AV18">
            <v>2002960107</v>
          </cell>
          <cell r="AW18">
            <v>109998659</v>
          </cell>
          <cell r="AX18">
            <v>166162739</v>
          </cell>
          <cell r="AY18">
            <v>391769705</v>
          </cell>
          <cell r="AZ18">
            <v>0</v>
          </cell>
          <cell r="BA18">
            <v>452921581</v>
          </cell>
          <cell r="BB18">
            <v>815417152</v>
          </cell>
          <cell r="BC18">
            <v>109639488</v>
          </cell>
          <cell r="BD18">
            <v>230446897</v>
          </cell>
          <cell r="BE18">
            <v>349313014</v>
          </cell>
          <cell r="BF18">
            <v>78987933</v>
          </cell>
          <cell r="BG18">
            <v>991360455</v>
          </cell>
          <cell r="BH18">
            <v>159288984</v>
          </cell>
          <cell r="BI18">
            <v>206291735</v>
          </cell>
          <cell r="BJ18">
            <v>614853557</v>
          </cell>
          <cell r="BK18">
            <v>114881643.66</v>
          </cell>
          <cell r="BL18">
            <v>355446428</v>
          </cell>
          <cell r="BM18">
            <v>53124267.879999995</v>
          </cell>
          <cell r="BN18">
            <v>461848990</v>
          </cell>
          <cell r="BO18">
            <v>127071772</v>
          </cell>
          <cell r="BP18">
            <v>4675423293</v>
          </cell>
          <cell r="BQ18">
            <v>69352093</v>
          </cell>
          <cell r="BR18">
            <v>65825492</v>
          </cell>
          <cell r="BS18">
            <v>42670262</v>
          </cell>
          <cell r="BT18">
            <v>191684471</v>
          </cell>
          <cell r="BU18">
            <v>644339043</v>
          </cell>
          <cell r="BV18">
            <v>130684887.18000001</v>
          </cell>
          <cell r="BW18">
            <v>17303251513</v>
          </cell>
          <cell r="BX18">
            <v>1344081525</v>
          </cell>
          <cell r="BY18">
            <v>37455844</v>
          </cell>
          <cell r="BZ18">
            <v>956629103</v>
          </cell>
          <cell r="CA18">
            <v>201506867</v>
          </cell>
          <cell r="CB18">
            <v>67434117.599999994</v>
          </cell>
          <cell r="CC18">
            <v>57233994.100000001</v>
          </cell>
          <cell r="CD18">
            <v>43663750</v>
          </cell>
          <cell r="CE18">
            <v>254222507</v>
          </cell>
          <cell r="CF18">
            <v>500707723</v>
          </cell>
          <cell r="CG18">
            <v>276157451</v>
          </cell>
        </row>
        <row r="19">
          <cell r="A19" t="str">
            <v>kWh- Large User, Sub- Transmission, Intermediate/ Embedded Distributor</v>
          </cell>
          <cell r="C19">
            <v>2008</v>
          </cell>
          <cell r="D19">
            <v>0</v>
          </cell>
          <cell r="E19">
            <v>0</v>
          </cell>
          <cell r="F19">
            <v>305534560</v>
          </cell>
          <cell r="G19">
            <v>0</v>
          </cell>
          <cell r="H19">
            <v>0</v>
          </cell>
          <cell r="I19">
            <v>0</v>
          </cell>
          <cell r="J19">
            <v>36932536</v>
          </cell>
          <cell r="K19">
            <v>234168094</v>
          </cell>
          <cell r="L19">
            <v>0</v>
          </cell>
          <cell r="M19">
            <v>0</v>
          </cell>
          <cell r="N19">
            <v>0</v>
          </cell>
          <cell r="O19">
            <v>45183824</v>
          </cell>
          <cell r="P19">
            <v>0</v>
          </cell>
          <cell r="Q19">
            <v>0</v>
          </cell>
          <cell r="R19">
            <v>0</v>
          </cell>
          <cell r="S19">
            <v>0</v>
          </cell>
          <cell r="T19">
            <v>506822231</v>
          </cell>
          <cell r="U19">
            <v>0</v>
          </cell>
          <cell r="V19">
            <v>1071190308</v>
          </cell>
          <cell r="W19">
            <v>88460469.239999995</v>
          </cell>
          <cell r="X19">
            <v>0</v>
          </cell>
          <cell r="Y19">
            <v>0</v>
          </cell>
          <cell r="Z19">
            <v>67424347</v>
          </cell>
          <cell r="AA19">
            <v>0</v>
          </cell>
          <cell r="AB19">
            <v>0</v>
          </cell>
          <cell r="AC19">
            <v>13459261</v>
          </cell>
          <cell r="AD19">
            <v>0</v>
          </cell>
          <cell r="AE19">
            <v>0</v>
          </cell>
          <cell r="AF19">
            <v>249518301.80000001</v>
          </cell>
          <cell r="AG19">
            <v>0</v>
          </cell>
          <cell r="AH19">
            <v>0</v>
          </cell>
          <cell r="AI19">
            <v>0</v>
          </cell>
          <cell r="AJ19">
            <v>1747983286</v>
          </cell>
          <cell r="AK19">
            <v>0</v>
          </cell>
          <cell r="AL19">
            <v>26879118</v>
          </cell>
          <cell r="AM19">
            <v>392300000</v>
          </cell>
          <cell r="AN19">
            <v>1671000000</v>
          </cell>
          <cell r="AO19">
            <v>665877785</v>
          </cell>
          <cell r="AP19">
            <v>0</v>
          </cell>
          <cell r="AQ19">
            <v>0</v>
          </cell>
          <cell r="AR19">
            <v>153262880</v>
          </cell>
          <cell r="AS19">
            <v>147707500</v>
          </cell>
          <cell r="AT19">
            <v>0</v>
          </cell>
          <cell r="AU19">
            <v>0</v>
          </cell>
          <cell r="AV19">
            <v>187009122</v>
          </cell>
          <cell r="AW19">
            <v>22647906</v>
          </cell>
          <cell r="AX19">
            <v>0</v>
          </cell>
          <cell r="AY19">
            <v>84460488</v>
          </cell>
          <cell r="AZ19">
            <v>0</v>
          </cell>
          <cell r="BA19">
            <v>0</v>
          </cell>
          <cell r="BB19">
            <v>0</v>
          </cell>
          <cell r="BC19">
            <v>0</v>
          </cell>
          <cell r="BD19">
            <v>0</v>
          </cell>
          <cell r="BE19">
            <v>0</v>
          </cell>
          <cell r="BF19">
            <v>0</v>
          </cell>
          <cell r="BG19">
            <v>1</v>
          </cell>
          <cell r="BH19">
            <v>0</v>
          </cell>
          <cell r="BI19">
            <v>0</v>
          </cell>
          <cell r="BJ19">
            <v>47136452</v>
          </cell>
          <cell r="BK19">
            <v>0</v>
          </cell>
          <cell r="BL19">
            <v>0</v>
          </cell>
          <cell r="BM19">
            <v>0</v>
          </cell>
          <cell r="BN19">
            <v>63387466</v>
          </cell>
          <cell r="BO19">
            <v>0</v>
          </cell>
          <cell r="BP19">
            <v>30339590</v>
          </cell>
          <cell r="BQ19">
            <v>0</v>
          </cell>
          <cell r="BR19">
            <v>0</v>
          </cell>
          <cell r="BS19">
            <v>0</v>
          </cell>
          <cell r="BT19">
            <v>28374428</v>
          </cell>
          <cell r="BU19">
            <v>0</v>
          </cell>
          <cell r="BV19">
            <v>34520975.789999999</v>
          </cell>
          <cell r="BW19">
            <v>2507935777</v>
          </cell>
          <cell r="BX19">
            <v>194480710</v>
          </cell>
          <cell r="BY19">
            <v>0</v>
          </cell>
          <cell r="BZ19">
            <v>1</v>
          </cell>
          <cell r="CA19">
            <v>102587954</v>
          </cell>
          <cell r="CB19">
            <v>0</v>
          </cell>
          <cell r="CC19">
            <v>69504959.569999993</v>
          </cell>
          <cell r="CD19">
            <v>0</v>
          </cell>
          <cell r="CE19">
            <v>0</v>
          </cell>
          <cell r="CF19">
            <v>0</v>
          </cell>
          <cell r="CG19">
            <v>18945765</v>
          </cell>
        </row>
        <row r="20">
          <cell r="A20" t="str">
            <v>kWh- Street Lighting</v>
          </cell>
          <cell r="B20" t="str">
            <v>YVST</v>
          </cell>
          <cell r="C20">
            <v>2008</v>
          </cell>
          <cell r="D20">
            <v>528725</v>
          </cell>
          <cell r="E20">
            <v>11242584</v>
          </cell>
          <cell r="F20">
            <v>8656255</v>
          </cell>
          <cell r="G20">
            <v>1722788</v>
          </cell>
          <cell r="H20">
            <v>7518632</v>
          </cell>
          <cell r="I20">
            <v>9630484</v>
          </cell>
          <cell r="J20">
            <v>2080425</v>
          </cell>
          <cell r="K20">
            <v>9447033</v>
          </cell>
          <cell r="L20">
            <v>2186732</v>
          </cell>
          <cell r="M20">
            <v>11198279</v>
          </cell>
          <cell r="N20">
            <v>295998</v>
          </cell>
          <cell r="O20">
            <v>6570411</v>
          </cell>
          <cell r="P20">
            <v>0</v>
          </cell>
          <cell r="Q20">
            <v>388274</v>
          </cell>
          <cell r="R20">
            <v>0</v>
          </cell>
          <cell r="S20">
            <v>2362799.4500000002</v>
          </cell>
          <cell r="T20">
            <v>17016320</v>
          </cell>
          <cell r="U20">
            <v>543665</v>
          </cell>
          <cell r="V20">
            <v>40809305</v>
          </cell>
          <cell r="W20">
            <v>3081756.07</v>
          </cell>
          <cell r="X20">
            <v>610138</v>
          </cell>
          <cell r="Y20">
            <v>5724277.3100000005</v>
          </cell>
          <cell r="Z20">
            <v>3842227</v>
          </cell>
          <cell r="AA20">
            <v>1220012</v>
          </cell>
          <cell r="AB20">
            <v>103514</v>
          </cell>
          <cell r="AC20">
            <v>957415.2</v>
          </cell>
          <cell r="AD20">
            <v>8641709</v>
          </cell>
          <cell r="AE20">
            <v>1692371.51</v>
          </cell>
          <cell r="AF20">
            <v>9238110.5800000001</v>
          </cell>
          <cell r="AG20">
            <v>2328757</v>
          </cell>
          <cell r="AH20">
            <v>2798699.79</v>
          </cell>
          <cell r="AI20">
            <v>1088166</v>
          </cell>
          <cell r="AJ20">
            <v>39533397</v>
          </cell>
          <cell r="AK20">
            <v>360741</v>
          </cell>
          <cell r="AL20">
            <v>1254521</v>
          </cell>
          <cell r="AM20">
            <v>27600000</v>
          </cell>
          <cell r="AN20">
            <v>121804000</v>
          </cell>
          <cell r="AO20">
            <v>37459213</v>
          </cell>
          <cell r="AP20">
            <v>0.01</v>
          </cell>
          <cell r="AQ20">
            <v>1857398</v>
          </cell>
          <cell r="AR20">
            <v>4156386</v>
          </cell>
          <cell r="AS20">
            <v>18119547</v>
          </cell>
          <cell r="AT20">
            <v>2001656</v>
          </cell>
          <cell r="AU20">
            <v>1876475</v>
          </cell>
          <cell r="AV20">
            <v>23270767</v>
          </cell>
          <cell r="AW20">
            <v>1452618</v>
          </cell>
          <cell r="AX20">
            <v>1178359</v>
          </cell>
          <cell r="AY20">
            <v>5134105</v>
          </cell>
          <cell r="AZ20">
            <v>0</v>
          </cell>
          <cell r="BA20">
            <v>5141899</v>
          </cell>
          <cell r="BB20">
            <v>7503949</v>
          </cell>
          <cell r="BC20">
            <v>1131571</v>
          </cell>
          <cell r="BD20">
            <v>3073986</v>
          </cell>
          <cell r="BE20">
            <v>3327500</v>
          </cell>
          <cell r="BF20">
            <v>1751397</v>
          </cell>
          <cell r="BG20">
            <v>11539071</v>
          </cell>
          <cell r="BH20">
            <v>1630499</v>
          </cell>
          <cell r="BI20">
            <v>2549242</v>
          </cell>
          <cell r="BJ20">
            <v>10189806</v>
          </cell>
          <cell r="BK20">
            <v>2370684.33</v>
          </cell>
          <cell r="BL20">
            <v>7620205</v>
          </cell>
          <cell r="BM20">
            <v>870724.37</v>
          </cell>
          <cell r="BN20">
            <v>5640742</v>
          </cell>
          <cell r="BO20">
            <v>1784996</v>
          </cell>
          <cell r="BP20">
            <v>44459843</v>
          </cell>
          <cell r="BQ20">
            <v>1107983</v>
          </cell>
          <cell r="BR20">
            <v>1394217</v>
          </cell>
          <cell r="BS20">
            <v>494167</v>
          </cell>
          <cell r="BT20">
            <v>2998494</v>
          </cell>
          <cell r="BU20">
            <v>10864903</v>
          </cell>
          <cell r="BV20">
            <v>143186.31</v>
          </cell>
          <cell r="BW20">
            <v>112184738</v>
          </cell>
          <cell r="BX20">
            <v>19410273</v>
          </cell>
          <cell r="BY20">
            <v>1855724</v>
          </cell>
          <cell r="BZ20">
            <v>7547793</v>
          </cell>
          <cell r="CA20">
            <v>4724654</v>
          </cell>
          <cell r="CB20">
            <v>749915</v>
          </cell>
          <cell r="CC20">
            <v>1062522</v>
          </cell>
          <cell r="CD20">
            <v>14285</v>
          </cell>
          <cell r="CE20">
            <v>4755437</v>
          </cell>
          <cell r="CF20">
            <v>8837131</v>
          </cell>
          <cell r="CG20">
            <v>2584450</v>
          </cell>
        </row>
        <row r="21">
          <cell r="A21" t="str">
            <v>kWh- Sentinel Lighting</v>
          </cell>
          <cell r="B21" t="str">
            <v>YVSL</v>
          </cell>
          <cell r="C21">
            <v>2008</v>
          </cell>
          <cell r="D21">
            <v>2149</v>
          </cell>
          <cell r="E21">
            <v>0</v>
          </cell>
          <cell r="F21">
            <v>629997</v>
          </cell>
          <cell r="G21">
            <v>188309</v>
          </cell>
          <cell r="H21">
            <v>567946</v>
          </cell>
          <cell r="I21">
            <v>0</v>
          </cell>
          <cell r="J21">
            <v>0</v>
          </cell>
          <cell r="K21">
            <v>0</v>
          </cell>
          <cell r="L21">
            <v>768334</v>
          </cell>
          <cell r="M21">
            <v>46188</v>
          </cell>
          <cell r="N21">
            <v>25159</v>
          </cell>
          <cell r="O21">
            <v>393539</v>
          </cell>
          <cell r="P21">
            <v>0</v>
          </cell>
          <cell r="Q21">
            <v>0</v>
          </cell>
          <cell r="R21">
            <v>0</v>
          </cell>
          <cell r="S21">
            <v>177350</v>
          </cell>
          <cell r="T21">
            <v>1045622</v>
          </cell>
          <cell r="U21">
            <v>72743</v>
          </cell>
          <cell r="V21">
            <v>0</v>
          </cell>
          <cell r="W21">
            <v>226601.08</v>
          </cell>
          <cell r="X21">
            <v>25145</v>
          </cell>
          <cell r="Y21">
            <v>386326.82</v>
          </cell>
          <cell r="Z21">
            <v>219010</v>
          </cell>
          <cell r="AA21">
            <v>0</v>
          </cell>
          <cell r="AB21">
            <v>0</v>
          </cell>
          <cell r="AC21">
            <v>0</v>
          </cell>
          <cell r="AD21">
            <v>324822</v>
          </cell>
          <cell r="AE21">
            <v>0</v>
          </cell>
          <cell r="AF21">
            <v>104453.85</v>
          </cell>
          <cell r="AG21">
            <v>475594</v>
          </cell>
          <cell r="AH21">
            <v>298921.19</v>
          </cell>
          <cell r="AI21">
            <v>40028</v>
          </cell>
          <cell r="AJ21">
            <v>582481</v>
          </cell>
          <cell r="AK21">
            <v>0</v>
          </cell>
          <cell r="AL21">
            <v>113565</v>
          </cell>
          <cell r="AM21">
            <v>0</v>
          </cell>
          <cell r="AN21">
            <v>19196000</v>
          </cell>
          <cell r="AO21">
            <v>83264</v>
          </cell>
          <cell r="AP21">
            <v>0.01</v>
          </cell>
          <cell r="AQ21">
            <v>0</v>
          </cell>
          <cell r="AR21">
            <v>0</v>
          </cell>
          <cell r="AS21">
            <v>0</v>
          </cell>
          <cell r="AT21">
            <v>49122</v>
          </cell>
          <cell r="AU21">
            <v>38404</v>
          </cell>
          <cell r="AV21">
            <v>862739</v>
          </cell>
          <cell r="AW21">
            <v>42320</v>
          </cell>
          <cell r="AX21">
            <v>15552</v>
          </cell>
          <cell r="AY21">
            <v>182774</v>
          </cell>
          <cell r="AZ21">
            <v>0</v>
          </cell>
          <cell r="BA21">
            <v>319005</v>
          </cell>
          <cell r="BB21">
            <v>290372</v>
          </cell>
          <cell r="BC21">
            <v>79942</v>
          </cell>
          <cell r="BD21">
            <v>332424</v>
          </cell>
          <cell r="BE21">
            <v>567634</v>
          </cell>
          <cell r="BF21">
            <v>1</v>
          </cell>
          <cell r="BG21">
            <v>143640</v>
          </cell>
          <cell r="BH21">
            <v>136892</v>
          </cell>
          <cell r="BI21">
            <v>352408</v>
          </cell>
          <cell r="BJ21">
            <v>8992</v>
          </cell>
          <cell r="BK21">
            <v>263246.37</v>
          </cell>
          <cell r="BL21">
            <v>268763</v>
          </cell>
          <cell r="BM21">
            <v>15485.08</v>
          </cell>
          <cell r="BN21">
            <v>633264</v>
          </cell>
          <cell r="BO21">
            <v>12843</v>
          </cell>
          <cell r="BP21">
            <v>528984</v>
          </cell>
          <cell r="BQ21">
            <v>0</v>
          </cell>
          <cell r="BR21">
            <v>100161</v>
          </cell>
          <cell r="BS21">
            <v>0</v>
          </cell>
          <cell r="BT21">
            <v>44270</v>
          </cell>
          <cell r="BU21">
            <v>64650</v>
          </cell>
          <cell r="BV21">
            <v>93288.42</v>
          </cell>
          <cell r="BW21">
            <v>0</v>
          </cell>
          <cell r="BX21">
            <v>890196</v>
          </cell>
          <cell r="BY21">
            <v>0</v>
          </cell>
          <cell r="BZ21">
            <v>0</v>
          </cell>
          <cell r="CA21">
            <v>949667</v>
          </cell>
          <cell r="CB21">
            <v>37938.9</v>
          </cell>
          <cell r="CC21">
            <v>23318</v>
          </cell>
          <cell r="CD21">
            <v>14285</v>
          </cell>
          <cell r="CE21">
            <v>14120</v>
          </cell>
          <cell r="CF21">
            <v>53529</v>
          </cell>
          <cell r="CG21">
            <v>0</v>
          </cell>
        </row>
        <row r="22">
          <cell r="A22" t="str">
            <v>kW</v>
          </cell>
          <cell r="B22" t="str">
            <v>YD</v>
          </cell>
          <cell r="C22">
            <v>2008</v>
          </cell>
          <cell r="D22">
            <v>20686</v>
          </cell>
          <cell r="E22">
            <v>2026336</v>
          </cell>
          <cell r="F22">
            <v>1500621</v>
          </cell>
          <cell r="G22">
            <v>358332</v>
          </cell>
          <cell r="H22">
            <v>1499346</v>
          </cell>
          <cell r="I22">
            <v>2474604</v>
          </cell>
          <cell r="J22">
            <v>361365</v>
          </cell>
          <cell r="K22">
            <v>2468533</v>
          </cell>
          <cell r="L22">
            <v>396348</v>
          </cell>
          <cell r="M22">
            <v>221322</v>
          </cell>
          <cell r="N22">
            <v>20964</v>
          </cell>
          <cell r="O22">
            <v>1269667</v>
          </cell>
          <cell r="P22">
            <v>0</v>
          </cell>
          <cell r="Q22">
            <v>13836</v>
          </cell>
          <cell r="R22">
            <v>0</v>
          </cell>
          <cell r="S22">
            <v>206171</v>
          </cell>
          <cell r="T22">
            <v>4108019</v>
          </cell>
          <cell r="U22">
            <v>68420</v>
          </cell>
          <cell r="V22">
            <v>13585043</v>
          </cell>
          <cell r="W22">
            <v>626344</v>
          </cell>
          <cell r="X22">
            <v>38026</v>
          </cell>
          <cell r="Y22">
            <v>519478</v>
          </cell>
          <cell r="Z22">
            <v>994139</v>
          </cell>
          <cell r="AA22">
            <v>3310</v>
          </cell>
          <cell r="AB22">
            <v>5866</v>
          </cell>
          <cell r="AC22">
            <v>156197</v>
          </cell>
          <cell r="AD22">
            <v>990946</v>
          </cell>
          <cell r="AE22">
            <v>177224</v>
          </cell>
          <cell r="AF22">
            <v>2477256</v>
          </cell>
          <cell r="AG22">
            <v>332625</v>
          </cell>
          <cell r="AH22">
            <v>596339</v>
          </cell>
          <cell r="AI22">
            <v>129899</v>
          </cell>
          <cell r="AJ22">
            <v>8908491</v>
          </cell>
          <cell r="AK22">
            <v>12970</v>
          </cell>
          <cell r="AL22">
            <v>307569</v>
          </cell>
          <cell r="AM22">
            <v>5833523</v>
          </cell>
          <cell r="AN22">
            <v>27946091</v>
          </cell>
          <cell r="AO22">
            <v>10309222</v>
          </cell>
          <cell r="AP22">
            <v>146808</v>
          </cell>
          <cell r="AQ22">
            <v>119444</v>
          </cell>
          <cell r="AR22">
            <v>1033837</v>
          </cell>
          <cell r="AS22">
            <v>2603043</v>
          </cell>
          <cell r="AT22">
            <v>384607</v>
          </cell>
          <cell r="AU22">
            <v>231667</v>
          </cell>
          <cell r="AV22">
            <v>4544536</v>
          </cell>
          <cell r="AW22">
            <v>300564</v>
          </cell>
          <cell r="AX22">
            <v>347946</v>
          </cell>
          <cell r="AY22">
            <v>935644</v>
          </cell>
          <cell r="AZ22">
            <v>0</v>
          </cell>
          <cell r="BA22">
            <v>884097</v>
          </cell>
          <cell r="BB22">
            <v>1755226</v>
          </cell>
          <cell r="BC22">
            <v>200577</v>
          </cell>
          <cell r="BD22">
            <v>371178</v>
          </cell>
          <cell r="BE22">
            <v>702482</v>
          </cell>
          <cell r="BF22">
            <v>165439</v>
          </cell>
          <cell r="BG22">
            <v>2163482</v>
          </cell>
          <cell r="BH22">
            <v>296997</v>
          </cell>
          <cell r="BI22">
            <v>404841</v>
          </cell>
          <cell r="BJ22">
            <v>1254453</v>
          </cell>
          <cell r="BK22">
            <v>221081</v>
          </cell>
          <cell r="BL22">
            <v>672760</v>
          </cell>
          <cell r="BM22">
            <v>92326</v>
          </cell>
          <cell r="BN22">
            <v>996087</v>
          </cell>
          <cell r="BO22">
            <v>419842</v>
          </cell>
          <cell r="BP22">
            <v>10412388</v>
          </cell>
          <cell r="BQ22">
            <v>148947</v>
          </cell>
          <cell r="BR22">
            <v>127789</v>
          </cell>
          <cell r="BS22">
            <v>76545</v>
          </cell>
          <cell r="BT22">
            <v>446340</v>
          </cell>
          <cell r="BU22">
            <v>1405943</v>
          </cell>
          <cell r="BV22">
            <v>341053</v>
          </cell>
          <cell r="BW22">
            <v>43141331</v>
          </cell>
          <cell r="BX22">
            <v>2987652</v>
          </cell>
          <cell r="BY22">
            <v>33494</v>
          </cell>
          <cell r="BZ22">
            <v>1846153</v>
          </cell>
          <cell r="CA22">
            <v>779885</v>
          </cell>
          <cell r="CB22">
            <v>155305</v>
          </cell>
          <cell r="CC22">
            <v>271615</v>
          </cell>
          <cell r="CD22">
            <v>92733</v>
          </cell>
          <cell r="CE22">
            <v>457060</v>
          </cell>
          <cell r="CF22">
            <v>1010898</v>
          </cell>
          <cell r="CG22">
            <v>618730</v>
          </cell>
        </row>
        <row r="23">
          <cell r="A23" t="str">
            <v>kW - Residential</v>
          </cell>
          <cell r="B23" t="str">
            <v>YDR</v>
          </cell>
          <cell r="C23">
            <v>2008</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cell r="BZ23">
            <v>0</v>
          </cell>
          <cell r="CA23">
            <v>0</v>
          </cell>
          <cell r="CB23">
            <v>0</v>
          </cell>
          <cell r="CC23">
            <v>0</v>
          </cell>
          <cell r="CD23">
            <v>0</v>
          </cell>
          <cell r="CE23">
            <v>0</v>
          </cell>
          <cell r="CF23">
            <v>0</v>
          </cell>
          <cell r="CG23">
            <v>0</v>
          </cell>
        </row>
        <row r="24">
          <cell r="A24" t="str">
            <v>kW- General Service</v>
          </cell>
          <cell r="C24">
            <v>2008</v>
          </cell>
          <cell r="D24">
            <v>20686</v>
          </cell>
          <cell r="E24">
            <v>1993150</v>
          </cell>
          <cell r="F24">
            <v>985406</v>
          </cell>
          <cell r="G24">
            <v>353530</v>
          </cell>
          <cell r="H24">
            <v>1475389</v>
          </cell>
          <cell r="I24">
            <v>2448882</v>
          </cell>
          <cell r="J24">
            <v>288261</v>
          </cell>
          <cell r="K24">
            <v>1957834</v>
          </cell>
          <cell r="L24">
            <v>386700</v>
          </cell>
          <cell r="M24">
            <v>218050</v>
          </cell>
          <cell r="N24">
            <v>20115</v>
          </cell>
          <cell r="O24">
            <v>1141824</v>
          </cell>
          <cell r="P24">
            <v>0</v>
          </cell>
          <cell r="Q24">
            <v>12770</v>
          </cell>
          <cell r="R24">
            <v>0</v>
          </cell>
          <cell r="S24">
            <v>206171</v>
          </cell>
          <cell r="T24">
            <v>3071296</v>
          </cell>
          <cell r="U24">
            <v>66121</v>
          </cell>
          <cell r="V24">
            <v>11633019</v>
          </cell>
          <cell r="W24">
            <v>406240</v>
          </cell>
          <cell r="X24">
            <v>36264</v>
          </cell>
          <cell r="Y24">
            <v>500997</v>
          </cell>
          <cell r="Z24">
            <v>844454</v>
          </cell>
          <cell r="AA24">
            <v>0</v>
          </cell>
          <cell r="AB24">
            <v>5579</v>
          </cell>
          <cell r="AC24">
            <v>125458</v>
          </cell>
          <cell r="AD24">
            <v>965727</v>
          </cell>
          <cell r="AE24">
            <v>172781</v>
          </cell>
          <cell r="AF24">
            <v>2000664</v>
          </cell>
          <cell r="AG24">
            <v>324837</v>
          </cell>
          <cell r="AH24">
            <v>588371</v>
          </cell>
          <cell r="AI24">
            <v>126698</v>
          </cell>
          <cell r="AJ24">
            <v>5496894</v>
          </cell>
          <cell r="AK24">
            <v>12030</v>
          </cell>
          <cell r="AL24">
            <v>229438</v>
          </cell>
          <cell r="AM24">
            <v>5040659</v>
          </cell>
          <cell r="AN24">
            <v>19681321</v>
          </cell>
          <cell r="AO24">
            <v>9006472</v>
          </cell>
          <cell r="AP24">
            <v>141953</v>
          </cell>
          <cell r="AQ24">
            <v>114152</v>
          </cell>
          <cell r="AR24">
            <v>725580</v>
          </cell>
          <cell r="AS24">
            <v>2227288</v>
          </cell>
          <cell r="AT24">
            <v>379431</v>
          </cell>
          <cell r="AU24">
            <v>226544</v>
          </cell>
          <cell r="AV24">
            <v>4081604</v>
          </cell>
          <cell r="AW24">
            <v>244554</v>
          </cell>
          <cell r="AX24">
            <v>344716</v>
          </cell>
          <cell r="AY24">
            <v>733053</v>
          </cell>
          <cell r="AZ24">
            <v>0</v>
          </cell>
          <cell r="BA24">
            <v>869101</v>
          </cell>
          <cell r="BB24">
            <v>1719584</v>
          </cell>
          <cell r="BC24">
            <v>197323</v>
          </cell>
          <cell r="BD24">
            <v>361081</v>
          </cell>
          <cell r="BE24">
            <v>691681</v>
          </cell>
          <cell r="BF24">
            <v>160425</v>
          </cell>
          <cell r="BG24">
            <v>2026126</v>
          </cell>
          <cell r="BH24">
            <v>292063</v>
          </cell>
          <cell r="BI24">
            <v>396778</v>
          </cell>
          <cell r="BJ24">
            <v>1092478</v>
          </cell>
          <cell r="BK24">
            <v>213602</v>
          </cell>
          <cell r="BL24">
            <v>650699</v>
          </cell>
          <cell r="BM24">
            <v>89902</v>
          </cell>
          <cell r="BN24">
            <v>842747</v>
          </cell>
          <cell r="BO24">
            <v>414302</v>
          </cell>
          <cell r="BP24">
            <v>10204367</v>
          </cell>
          <cell r="BQ24">
            <v>145847</v>
          </cell>
          <cell r="BR24">
            <v>124007</v>
          </cell>
          <cell r="BS24">
            <v>75100</v>
          </cell>
          <cell r="BT24">
            <v>377470</v>
          </cell>
          <cell r="BU24">
            <v>1374475</v>
          </cell>
          <cell r="BV24">
            <v>261816</v>
          </cell>
          <cell r="BW24">
            <v>37558918</v>
          </cell>
          <cell r="BX24">
            <v>2587776</v>
          </cell>
          <cell r="BY24">
            <v>26371</v>
          </cell>
          <cell r="BZ24">
            <v>1825246</v>
          </cell>
          <cell r="CA24">
            <v>492936</v>
          </cell>
          <cell r="CB24">
            <v>153148</v>
          </cell>
          <cell r="CC24">
            <v>113593</v>
          </cell>
          <cell r="CD24">
            <v>91637</v>
          </cell>
          <cell r="CE24">
            <v>448829</v>
          </cell>
          <cell r="CF24">
            <v>987141</v>
          </cell>
          <cell r="CG24">
            <v>553277</v>
          </cell>
        </row>
        <row r="25">
          <cell r="A25" t="str">
            <v>kW- Large User, Sub- Transmission, Intermediate/ Embedded Distributor</v>
          </cell>
          <cell r="C25">
            <v>2008</v>
          </cell>
          <cell r="D25">
            <v>0</v>
          </cell>
          <cell r="E25">
            <v>0</v>
          </cell>
          <cell r="F25">
            <v>489791</v>
          </cell>
          <cell r="G25">
            <v>0</v>
          </cell>
          <cell r="H25">
            <v>0</v>
          </cell>
          <cell r="I25">
            <v>0</v>
          </cell>
          <cell r="J25">
            <v>73104</v>
          </cell>
          <cell r="K25">
            <v>483871</v>
          </cell>
          <cell r="L25">
            <v>0</v>
          </cell>
          <cell r="M25">
            <v>0</v>
          </cell>
          <cell r="N25">
            <v>0</v>
          </cell>
          <cell r="O25">
            <v>107163</v>
          </cell>
          <cell r="P25">
            <v>0</v>
          </cell>
          <cell r="Q25">
            <v>0</v>
          </cell>
          <cell r="R25">
            <v>0</v>
          </cell>
          <cell r="S25">
            <v>0</v>
          </cell>
          <cell r="T25">
            <v>988008</v>
          </cell>
          <cell r="U25">
            <v>0</v>
          </cell>
          <cell r="V25">
            <v>1842419</v>
          </cell>
          <cell r="W25">
            <v>212723</v>
          </cell>
          <cell r="X25">
            <v>0</v>
          </cell>
          <cell r="Y25">
            <v>0</v>
          </cell>
          <cell r="Z25">
            <v>138882</v>
          </cell>
          <cell r="AA25">
            <v>0</v>
          </cell>
          <cell r="AB25">
            <v>0</v>
          </cell>
          <cell r="AC25">
            <v>30739</v>
          </cell>
          <cell r="AD25">
            <v>0</v>
          </cell>
          <cell r="AE25">
            <v>0</v>
          </cell>
          <cell r="AF25">
            <v>450554</v>
          </cell>
          <cell r="AG25">
            <v>0</v>
          </cell>
          <cell r="AH25">
            <v>0</v>
          </cell>
          <cell r="AI25">
            <v>0</v>
          </cell>
          <cell r="AJ25">
            <v>3299915</v>
          </cell>
          <cell r="AK25">
            <v>0</v>
          </cell>
          <cell r="AL25">
            <v>74710</v>
          </cell>
          <cell r="AM25">
            <v>712935</v>
          </cell>
          <cell r="AN25">
            <v>8264770</v>
          </cell>
          <cell r="AO25">
            <v>1190146</v>
          </cell>
          <cell r="AP25">
            <v>0</v>
          </cell>
          <cell r="AQ25">
            <v>0</v>
          </cell>
          <cell r="AR25">
            <v>297062</v>
          </cell>
          <cell r="AS25">
            <v>329862</v>
          </cell>
          <cell r="AT25">
            <v>0</v>
          </cell>
          <cell r="AU25">
            <v>0</v>
          </cell>
          <cell r="AV25">
            <v>395529</v>
          </cell>
          <cell r="AW25">
            <v>51576</v>
          </cell>
          <cell r="AX25">
            <v>0</v>
          </cell>
          <cell r="AY25">
            <v>188397</v>
          </cell>
          <cell r="AZ25">
            <v>0</v>
          </cell>
          <cell r="BA25">
            <v>0</v>
          </cell>
          <cell r="BB25">
            <v>0</v>
          </cell>
          <cell r="BC25">
            <v>0</v>
          </cell>
          <cell r="BD25">
            <v>0</v>
          </cell>
          <cell r="BE25">
            <v>0</v>
          </cell>
          <cell r="BF25">
            <v>0</v>
          </cell>
          <cell r="BG25">
            <v>106448</v>
          </cell>
          <cell r="BH25">
            <v>0</v>
          </cell>
          <cell r="BI25">
            <v>0</v>
          </cell>
          <cell r="BJ25">
            <v>123774</v>
          </cell>
          <cell r="BK25">
            <v>0</v>
          </cell>
          <cell r="BL25">
            <v>0</v>
          </cell>
          <cell r="BM25">
            <v>0</v>
          </cell>
          <cell r="BN25">
            <v>134390</v>
          </cell>
          <cell r="BO25">
            <v>0</v>
          </cell>
          <cell r="BP25">
            <v>81053</v>
          </cell>
          <cell r="BQ25">
            <v>0</v>
          </cell>
          <cell r="BR25">
            <v>0</v>
          </cell>
          <cell r="BS25">
            <v>0</v>
          </cell>
          <cell r="BT25">
            <v>60397</v>
          </cell>
          <cell r="BU25">
            <v>0</v>
          </cell>
          <cell r="BV25">
            <v>75175</v>
          </cell>
          <cell r="BW25">
            <v>5261831</v>
          </cell>
          <cell r="BX25">
            <v>343085</v>
          </cell>
          <cell r="BY25">
            <v>0</v>
          </cell>
          <cell r="BZ25">
            <v>1</v>
          </cell>
          <cell r="CA25">
            <v>271080</v>
          </cell>
          <cell r="CB25">
            <v>0</v>
          </cell>
          <cell r="CC25">
            <v>155179</v>
          </cell>
          <cell r="CD25">
            <v>0</v>
          </cell>
          <cell r="CE25">
            <v>0</v>
          </cell>
          <cell r="CF25">
            <v>0</v>
          </cell>
          <cell r="CG25">
            <v>58364</v>
          </cell>
        </row>
        <row r="26">
          <cell r="A26" t="str">
            <v>kW- Street Lighting</v>
          </cell>
          <cell r="C26">
            <v>2008</v>
          </cell>
          <cell r="D26">
            <v>0</v>
          </cell>
          <cell r="E26">
            <v>33186</v>
          </cell>
          <cell r="F26">
            <v>23947</v>
          </cell>
          <cell r="G26">
            <v>4802</v>
          </cell>
          <cell r="H26">
            <v>22064</v>
          </cell>
          <cell r="I26">
            <v>25722</v>
          </cell>
          <cell r="J26">
            <v>0</v>
          </cell>
          <cell r="K26">
            <v>26828</v>
          </cell>
          <cell r="L26">
            <v>7168</v>
          </cell>
          <cell r="M26">
            <v>3144</v>
          </cell>
          <cell r="N26">
            <v>780</v>
          </cell>
          <cell r="O26">
            <v>19576</v>
          </cell>
          <cell r="P26">
            <v>0</v>
          </cell>
          <cell r="Q26">
            <v>1066</v>
          </cell>
          <cell r="R26">
            <v>0</v>
          </cell>
          <cell r="S26">
            <v>0</v>
          </cell>
          <cell r="T26">
            <v>48715</v>
          </cell>
          <cell r="U26">
            <v>2041</v>
          </cell>
          <cell r="V26">
            <v>109605</v>
          </cell>
          <cell r="W26">
            <v>7381</v>
          </cell>
          <cell r="X26">
            <v>1721</v>
          </cell>
          <cell r="Y26">
            <v>17408</v>
          </cell>
          <cell r="Z26">
            <v>10194</v>
          </cell>
          <cell r="AA26">
            <v>3310</v>
          </cell>
          <cell r="AB26">
            <v>287</v>
          </cell>
          <cell r="AC26">
            <v>0</v>
          </cell>
          <cell r="AD26">
            <v>23894</v>
          </cell>
          <cell r="AE26">
            <v>4443</v>
          </cell>
          <cell r="AF26">
            <v>25758</v>
          </cell>
          <cell r="AG26">
            <v>6475</v>
          </cell>
          <cell r="AH26">
            <v>7513</v>
          </cell>
          <cell r="AI26">
            <v>3073</v>
          </cell>
          <cell r="AJ26">
            <v>110018</v>
          </cell>
          <cell r="AK26">
            <v>940</v>
          </cell>
          <cell r="AL26">
            <v>3096</v>
          </cell>
          <cell r="AM26">
            <v>79929</v>
          </cell>
          <cell r="AN26">
            <v>0</v>
          </cell>
          <cell r="AO26">
            <v>112373</v>
          </cell>
          <cell r="AP26">
            <v>4491</v>
          </cell>
          <cell r="AQ26">
            <v>5292</v>
          </cell>
          <cell r="AR26">
            <v>11195</v>
          </cell>
          <cell r="AS26">
            <v>45893</v>
          </cell>
          <cell r="AT26">
            <v>5176</v>
          </cell>
          <cell r="AU26">
            <v>5123</v>
          </cell>
          <cell r="AV26">
            <v>65068</v>
          </cell>
          <cell r="AW26">
            <v>4316</v>
          </cell>
          <cell r="AX26">
            <v>3187</v>
          </cell>
          <cell r="AY26">
            <v>13705</v>
          </cell>
          <cell r="AZ26">
            <v>0</v>
          </cell>
          <cell r="BA26">
            <v>14040</v>
          </cell>
          <cell r="BB26">
            <v>34900</v>
          </cell>
          <cell r="BC26">
            <v>3002</v>
          </cell>
          <cell r="BD26">
            <v>9279</v>
          </cell>
          <cell r="BE26">
            <v>9270</v>
          </cell>
          <cell r="BF26">
            <v>5014</v>
          </cell>
          <cell r="BG26">
            <v>30509</v>
          </cell>
          <cell r="BH26">
            <v>4555</v>
          </cell>
          <cell r="BI26">
            <v>7084</v>
          </cell>
          <cell r="BJ26">
            <v>29209</v>
          </cell>
          <cell r="BK26">
            <v>6728</v>
          </cell>
          <cell r="BL26">
            <v>21317</v>
          </cell>
          <cell r="BM26">
            <v>2424</v>
          </cell>
          <cell r="BN26">
            <v>16513</v>
          </cell>
          <cell r="BO26">
            <v>5500</v>
          </cell>
          <cell r="BP26">
            <v>125612</v>
          </cell>
          <cell r="BQ26">
            <v>3100</v>
          </cell>
          <cell r="BR26">
            <v>3782</v>
          </cell>
          <cell r="BS26">
            <v>1445</v>
          </cell>
          <cell r="BT26">
            <v>8335</v>
          </cell>
          <cell r="BU26">
            <v>31468</v>
          </cell>
          <cell r="BV26">
            <v>3799</v>
          </cell>
          <cell r="BW26">
            <v>320582</v>
          </cell>
          <cell r="BX26">
            <v>54191</v>
          </cell>
          <cell r="BY26">
            <v>7123</v>
          </cell>
          <cell r="BZ26">
            <v>20906</v>
          </cell>
          <cell r="CA26">
            <v>13179</v>
          </cell>
          <cell r="CB26">
            <v>2050</v>
          </cell>
          <cell r="CC26">
            <v>2843</v>
          </cell>
          <cell r="CD26">
            <v>1096</v>
          </cell>
          <cell r="CE26">
            <v>8231</v>
          </cell>
          <cell r="CF26">
            <v>23609</v>
          </cell>
          <cell r="CG26">
            <v>7089</v>
          </cell>
        </row>
        <row r="27">
          <cell r="A27" t="str">
            <v>kW- Sentinel Lighting</v>
          </cell>
          <cell r="C27">
            <v>2008</v>
          </cell>
          <cell r="D27">
            <v>0</v>
          </cell>
          <cell r="E27">
            <v>0</v>
          </cell>
          <cell r="F27">
            <v>1477</v>
          </cell>
          <cell r="G27">
            <v>0</v>
          </cell>
          <cell r="H27">
            <v>1893</v>
          </cell>
          <cell r="I27">
            <v>0</v>
          </cell>
          <cell r="J27">
            <v>0</v>
          </cell>
          <cell r="K27">
            <v>0</v>
          </cell>
          <cell r="L27">
            <v>2480</v>
          </cell>
          <cell r="M27">
            <v>128</v>
          </cell>
          <cell r="N27">
            <v>69</v>
          </cell>
          <cell r="O27">
            <v>1104</v>
          </cell>
          <cell r="P27">
            <v>0</v>
          </cell>
          <cell r="Q27">
            <v>0</v>
          </cell>
          <cell r="R27">
            <v>0</v>
          </cell>
          <cell r="S27">
            <v>0</v>
          </cell>
          <cell r="T27">
            <v>0</v>
          </cell>
          <cell r="U27">
            <v>258</v>
          </cell>
          <cell r="V27">
            <v>0</v>
          </cell>
          <cell r="W27">
            <v>0</v>
          </cell>
          <cell r="X27">
            <v>41</v>
          </cell>
          <cell r="Y27">
            <v>1073</v>
          </cell>
          <cell r="Z27">
            <v>609</v>
          </cell>
          <cell r="AA27">
            <v>0</v>
          </cell>
          <cell r="AB27">
            <v>0</v>
          </cell>
          <cell r="AC27">
            <v>0</v>
          </cell>
          <cell r="AD27">
            <v>1325</v>
          </cell>
          <cell r="AE27">
            <v>0</v>
          </cell>
          <cell r="AF27">
            <v>280</v>
          </cell>
          <cell r="AG27">
            <v>1313</v>
          </cell>
          <cell r="AH27">
            <v>455</v>
          </cell>
          <cell r="AI27">
            <v>128</v>
          </cell>
          <cell r="AJ27">
            <v>1664</v>
          </cell>
          <cell r="AK27">
            <v>0</v>
          </cell>
          <cell r="AL27">
            <v>325</v>
          </cell>
          <cell r="AM27">
            <v>0</v>
          </cell>
          <cell r="AN27">
            <v>0</v>
          </cell>
          <cell r="AO27">
            <v>231</v>
          </cell>
          <cell r="AP27">
            <v>364</v>
          </cell>
          <cell r="AQ27">
            <v>0</v>
          </cell>
          <cell r="AR27">
            <v>0</v>
          </cell>
          <cell r="AS27">
            <v>0</v>
          </cell>
          <cell r="AT27">
            <v>0</v>
          </cell>
          <cell r="AU27">
            <v>0</v>
          </cell>
          <cell r="AV27">
            <v>2335</v>
          </cell>
          <cell r="AW27">
            <v>118</v>
          </cell>
          <cell r="AX27">
            <v>43</v>
          </cell>
          <cell r="AY27">
            <v>489</v>
          </cell>
          <cell r="AZ27">
            <v>0</v>
          </cell>
          <cell r="BA27">
            <v>956</v>
          </cell>
          <cell r="BB27">
            <v>742</v>
          </cell>
          <cell r="BC27">
            <v>252</v>
          </cell>
          <cell r="BD27">
            <v>818</v>
          </cell>
          <cell r="BE27">
            <v>1531</v>
          </cell>
          <cell r="BF27">
            <v>0</v>
          </cell>
          <cell r="BG27">
            <v>399</v>
          </cell>
          <cell r="BH27">
            <v>379</v>
          </cell>
          <cell r="BI27">
            <v>979</v>
          </cell>
          <cell r="BJ27">
            <v>8992</v>
          </cell>
          <cell r="BK27">
            <v>751</v>
          </cell>
          <cell r="BL27">
            <v>744</v>
          </cell>
          <cell r="BM27">
            <v>0</v>
          </cell>
          <cell r="BN27">
            <v>2437</v>
          </cell>
          <cell r="BO27">
            <v>40</v>
          </cell>
          <cell r="BP27">
            <v>1356</v>
          </cell>
          <cell r="BQ27">
            <v>0</v>
          </cell>
          <cell r="BR27">
            <v>0</v>
          </cell>
          <cell r="BS27">
            <v>0</v>
          </cell>
          <cell r="BT27">
            <v>138</v>
          </cell>
          <cell r="BU27">
            <v>0</v>
          </cell>
          <cell r="BV27">
            <v>263</v>
          </cell>
          <cell r="BW27">
            <v>0</v>
          </cell>
          <cell r="BX27">
            <v>2600</v>
          </cell>
          <cell r="BY27">
            <v>0</v>
          </cell>
          <cell r="BZ27">
            <v>0</v>
          </cell>
          <cell r="CA27">
            <v>2690</v>
          </cell>
          <cell r="CB27">
            <v>107</v>
          </cell>
          <cell r="CC27">
            <v>0</v>
          </cell>
          <cell r="CD27">
            <v>0</v>
          </cell>
          <cell r="CE27">
            <v>0</v>
          </cell>
          <cell r="CF27">
            <v>148</v>
          </cell>
          <cell r="CG27">
            <v>0</v>
          </cell>
        </row>
        <row r="28">
          <cell r="A28" t="str">
            <v>Billed Total Distribution Revenues</v>
          </cell>
          <cell r="B28" t="str">
            <v>RTOT</v>
          </cell>
          <cell r="C28">
            <v>2008</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0</v>
          </cell>
          <cell r="CD28">
            <v>0</v>
          </cell>
          <cell r="CE28">
            <v>0</v>
          </cell>
          <cell r="CF28">
            <v>0</v>
          </cell>
          <cell r="CG28">
            <v>0</v>
          </cell>
        </row>
        <row r="29">
          <cell r="A29" t="str">
            <v>Billed Residential Distribution Revenue</v>
          </cell>
          <cell r="B29" t="str">
            <v>RR</v>
          </cell>
          <cell r="C29">
            <v>2008</v>
          </cell>
          <cell r="D29">
            <v>614676.67000000004</v>
          </cell>
          <cell r="E29">
            <v>18539980</v>
          </cell>
          <cell r="F29">
            <v>8150103</v>
          </cell>
          <cell r="G29">
            <v>3145523</v>
          </cell>
          <cell r="H29">
            <v>8530712</v>
          </cell>
          <cell r="I29">
            <v>16316294.970000001</v>
          </cell>
          <cell r="J29">
            <v>3252671</v>
          </cell>
          <cell r="K29">
            <v>10564174</v>
          </cell>
          <cell r="L29">
            <v>4190635.88</v>
          </cell>
          <cell r="M29">
            <v>1506903.23</v>
          </cell>
          <cell r="N29">
            <v>410559.66</v>
          </cell>
          <cell r="O29">
            <v>7847771</v>
          </cell>
          <cell r="P29">
            <v>0</v>
          </cell>
          <cell r="Q29">
            <v>423943</v>
          </cell>
          <cell r="R29">
            <v>0</v>
          </cell>
          <cell r="S29">
            <v>876520</v>
          </cell>
          <cell r="T29">
            <v>20910961</v>
          </cell>
          <cell r="U29">
            <v>801391.21</v>
          </cell>
          <cell r="V29">
            <v>41924681</v>
          </cell>
          <cell r="W29">
            <v>3060716.9</v>
          </cell>
          <cell r="X29">
            <v>734833.27</v>
          </cell>
          <cell r="Y29">
            <v>6857907.5</v>
          </cell>
          <cell r="Z29">
            <v>5097595.43</v>
          </cell>
          <cell r="AA29">
            <v>800223.16</v>
          </cell>
          <cell r="AB29">
            <v>164894.39000000001</v>
          </cell>
          <cell r="AC29">
            <v>8230031.5899999999</v>
          </cell>
          <cell r="AD29">
            <v>12176482</v>
          </cell>
          <cell r="AE29">
            <v>3170552.32</v>
          </cell>
          <cell r="AF29">
            <v>13247514.65</v>
          </cell>
          <cell r="AG29">
            <v>7712570</v>
          </cell>
          <cell r="AH29">
            <v>5190474</v>
          </cell>
          <cell r="AI29">
            <v>494512.08</v>
          </cell>
          <cell r="AJ29">
            <v>61913757.380000003</v>
          </cell>
          <cell r="AK29">
            <v>168316.02</v>
          </cell>
          <cell r="AL29">
            <v>448425</v>
          </cell>
          <cell r="AM29">
            <v>33893035</v>
          </cell>
          <cell r="AN29">
            <v>581560000</v>
          </cell>
          <cell r="AO29">
            <v>76337046.75</v>
          </cell>
          <cell r="AP29">
            <v>5218863.63</v>
          </cell>
          <cell r="AQ29">
            <v>1147416</v>
          </cell>
          <cell r="AR29">
            <v>5256358.16</v>
          </cell>
          <cell r="AS29">
            <v>16733933.75</v>
          </cell>
          <cell r="AT29">
            <v>1659970.59</v>
          </cell>
          <cell r="AU29">
            <v>2157328.77</v>
          </cell>
          <cell r="AV29">
            <v>33408795</v>
          </cell>
          <cell r="AW29">
            <v>2055504.37</v>
          </cell>
          <cell r="AX29">
            <v>1716739.1</v>
          </cell>
          <cell r="AY29">
            <v>6369002.8399999999</v>
          </cell>
          <cell r="AZ29">
            <v>0</v>
          </cell>
          <cell r="BA29">
            <v>8106489</v>
          </cell>
          <cell r="BB29">
            <v>13673996.710000001</v>
          </cell>
          <cell r="BC29">
            <v>2172311.7000000002</v>
          </cell>
          <cell r="BD29">
            <v>6716125</v>
          </cell>
          <cell r="BE29">
            <v>5565811</v>
          </cell>
          <cell r="BF29">
            <v>1423748</v>
          </cell>
          <cell r="BG29">
            <v>17500816</v>
          </cell>
          <cell r="BH29">
            <v>2775392.71</v>
          </cell>
          <cell r="BI29">
            <v>3184956</v>
          </cell>
          <cell r="BJ29">
            <v>9920593</v>
          </cell>
          <cell r="BK29">
            <v>2000424.91</v>
          </cell>
          <cell r="BL29">
            <v>7340925</v>
          </cell>
          <cell r="BM29">
            <v>971364.47</v>
          </cell>
          <cell r="BN29">
            <v>7700558</v>
          </cell>
          <cell r="BO29">
            <v>2559297.94</v>
          </cell>
          <cell r="BP29">
            <v>57284967</v>
          </cell>
          <cell r="BQ29">
            <v>980208</v>
          </cell>
          <cell r="BR29">
            <v>1040276</v>
          </cell>
          <cell r="BS29">
            <v>869707.17</v>
          </cell>
          <cell r="BT29">
            <v>3859623.48</v>
          </cell>
          <cell r="BU29">
            <v>10825519.630000001</v>
          </cell>
          <cell r="BV29">
            <v>1611287.83</v>
          </cell>
          <cell r="BW29">
            <v>182103782</v>
          </cell>
          <cell r="BX29">
            <v>27617009</v>
          </cell>
          <cell r="BY29">
            <v>2719353.09</v>
          </cell>
          <cell r="BZ29">
            <v>13383026</v>
          </cell>
          <cell r="CA29">
            <v>5140986</v>
          </cell>
          <cell r="CB29">
            <v>697835.83</v>
          </cell>
          <cell r="CC29">
            <v>773354.62</v>
          </cell>
          <cell r="CD29">
            <v>372017.42</v>
          </cell>
          <cell r="CE29">
            <v>4825099</v>
          </cell>
          <cell r="CF29">
            <v>11948504</v>
          </cell>
          <cell r="CG29">
            <v>3823544.63</v>
          </cell>
        </row>
        <row r="30">
          <cell r="A30" t="str">
            <v>Billed General Service Customers Distribution Revenue</v>
          </cell>
          <cell r="B30" t="str">
            <v>RGS</v>
          </cell>
          <cell r="C30">
            <v>2008</v>
          </cell>
          <cell r="D30">
            <v>278856.19</v>
          </cell>
          <cell r="E30">
            <v>10769909</v>
          </cell>
          <cell r="F30">
            <v>5947501</v>
          </cell>
          <cell r="G30">
            <v>2632253</v>
          </cell>
          <cell r="H30">
            <v>6707602</v>
          </cell>
          <cell r="I30">
            <v>10308328.970000001</v>
          </cell>
          <cell r="J30">
            <v>1011942</v>
          </cell>
          <cell r="K30">
            <v>9936971</v>
          </cell>
          <cell r="L30">
            <v>3833317.63</v>
          </cell>
          <cell r="M30">
            <v>902440.7</v>
          </cell>
          <cell r="N30">
            <v>164833.43</v>
          </cell>
          <cell r="O30">
            <v>4826709</v>
          </cell>
          <cell r="P30">
            <v>0</v>
          </cell>
          <cell r="Q30">
            <v>163801</v>
          </cell>
          <cell r="R30">
            <v>0</v>
          </cell>
          <cell r="S30">
            <v>645211.71000000008</v>
          </cell>
          <cell r="T30">
            <v>18574821</v>
          </cell>
          <cell r="U30">
            <v>923283.67999999993</v>
          </cell>
          <cell r="V30">
            <v>60891319</v>
          </cell>
          <cell r="W30">
            <v>2680733.2599999998</v>
          </cell>
          <cell r="X30">
            <v>408838</v>
          </cell>
          <cell r="Y30">
            <v>2753459.2600000002</v>
          </cell>
          <cell r="Z30">
            <v>3684599.71</v>
          </cell>
          <cell r="AA30">
            <v>566937.68999999994</v>
          </cell>
          <cell r="AB30">
            <v>66649.09</v>
          </cell>
          <cell r="AC30">
            <v>1846759.31</v>
          </cell>
          <cell r="AD30">
            <v>8942412.379999999</v>
          </cell>
          <cell r="AE30">
            <v>879218.79</v>
          </cell>
          <cell r="AF30">
            <v>9435328.1500000004</v>
          </cell>
          <cell r="AG30">
            <v>3693185</v>
          </cell>
          <cell r="AH30">
            <v>3448854</v>
          </cell>
          <cell r="AI30">
            <v>387223.85</v>
          </cell>
          <cell r="AJ30">
            <v>23267000.140000001</v>
          </cell>
          <cell r="AK30">
            <v>66108.430000000008</v>
          </cell>
          <cell r="AL30">
            <v>161242</v>
          </cell>
          <cell r="AM30">
            <v>24528771</v>
          </cell>
          <cell r="AN30">
            <v>254417000</v>
          </cell>
          <cell r="AO30">
            <v>57704807.219999999</v>
          </cell>
          <cell r="AP30">
            <v>1382833.3900000001</v>
          </cell>
          <cell r="AQ30">
            <v>761233</v>
          </cell>
          <cell r="AR30">
            <v>3882686.35</v>
          </cell>
          <cell r="AS30">
            <v>14193737.98</v>
          </cell>
          <cell r="AT30">
            <v>1662224</v>
          </cell>
          <cell r="AU30">
            <v>1728945</v>
          </cell>
          <cell r="AV30">
            <v>17927407</v>
          </cell>
          <cell r="AW30">
            <v>663929.28</v>
          </cell>
          <cell r="AX30">
            <v>966261.43</v>
          </cell>
          <cell r="AY30">
            <v>3688306.9</v>
          </cell>
          <cell r="AZ30">
            <v>0</v>
          </cell>
          <cell r="BA30">
            <v>6732258</v>
          </cell>
          <cell r="BB30">
            <v>11857387.699999999</v>
          </cell>
          <cell r="BC30">
            <v>2366087.66</v>
          </cell>
          <cell r="BD30">
            <v>3557524</v>
          </cell>
          <cell r="BE30">
            <v>4278951</v>
          </cell>
          <cell r="BF30">
            <v>734212</v>
          </cell>
          <cell r="BG30">
            <v>10126900</v>
          </cell>
          <cell r="BH30">
            <v>1350793.87</v>
          </cell>
          <cell r="BI30">
            <v>2967518</v>
          </cell>
          <cell r="BJ30">
            <v>7250803</v>
          </cell>
          <cell r="BK30">
            <v>1442033.88</v>
          </cell>
          <cell r="BL30">
            <v>5859190</v>
          </cell>
          <cell r="BM30">
            <v>808171.62999999989</v>
          </cell>
          <cell r="BN30">
            <v>4631935</v>
          </cell>
          <cell r="BO30">
            <v>2048257.8199999998</v>
          </cell>
          <cell r="BP30">
            <v>52637476</v>
          </cell>
          <cell r="BQ30">
            <v>699009</v>
          </cell>
          <cell r="BR30">
            <v>653316.96</v>
          </cell>
          <cell r="BS30">
            <v>584286.08000000007</v>
          </cell>
          <cell r="BT30">
            <v>2088798.88</v>
          </cell>
          <cell r="BU30">
            <v>5536921.6300000008</v>
          </cell>
          <cell r="BV30">
            <v>686628.11</v>
          </cell>
          <cell r="BW30">
            <v>244974357</v>
          </cell>
          <cell r="BX30">
            <v>15150080</v>
          </cell>
          <cell r="BY30">
            <v>599707.02</v>
          </cell>
          <cell r="BZ30">
            <v>11269636</v>
          </cell>
          <cell r="CA30">
            <v>1350308</v>
          </cell>
          <cell r="CB30">
            <v>653565.38</v>
          </cell>
          <cell r="CC30">
            <v>671235.07000000007</v>
          </cell>
          <cell r="CD30">
            <v>339974.33999999997</v>
          </cell>
          <cell r="CE30">
            <v>2787023</v>
          </cell>
          <cell r="CF30">
            <v>5645597</v>
          </cell>
          <cell r="CG30">
            <v>2373474.5099999998</v>
          </cell>
        </row>
        <row r="31">
          <cell r="A31" t="str">
            <v>Billed Large User, Sub- Transmission, Intermediate/ Embedded Distributor Distribution Revenue</v>
          </cell>
          <cell r="B31" t="str">
            <v>RLG</v>
          </cell>
          <cell r="C31">
            <v>2008</v>
          </cell>
          <cell r="D31">
            <v>0</v>
          </cell>
          <cell r="E31">
            <v>0</v>
          </cell>
          <cell r="F31">
            <v>1195945</v>
          </cell>
          <cell r="G31">
            <v>0</v>
          </cell>
          <cell r="H31">
            <v>0</v>
          </cell>
          <cell r="I31">
            <v>0</v>
          </cell>
          <cell r="J31">
            <v>212327</v>
          </cell>
          <cell r="K31">
            <v>697221</v>
          </cell>
          <cell r="L31">
            <v>0</v>
          </cell>
          <cell r="M31">
            <v>0</v>
          </cell>
          <cell r="N31">
            <v>0</v>
          </cell>
          <cell r="O31">
            <v>561248</v>
          </cell>
          <cell r="P31">
            <v>0</v>
          </cell>
          <cell r="Q31">
            <v>0</v>
          </cell>
          <cell r="R31">
            <v>0</v>
          </cell>
          <cell r="S31">
            <v>0</v>
          </cell>
          <cell r="T31">
            <v>4466718</v>
          </cell>
          <cell r="U31">
            <v>0</v>
          </cell>
          <cell r="V31">
            <v>5770995</v>
          </cell>
          <cell r="W31">
            <v>254433.68</v>
          </cell>
          <cell r="X31">
            <v>0</v>
          </cell>
          <cell r="Y31">
            <v>0</v>
          </cell>
          <cell r="Z31">
            <v>304751.65999999997</v>
          </cell>
          <cell r="AA31">
            <v>0</v>
          </cell>
          <cell r="AB31">
            <v>0</v>
          </cell>
          <cell r="AC31">
            <v>295497.71000000002</v>
          </cell>
          <cell r="AD31">
            <v>0</v>
          </cell>
          <cell r="AE31">
            <v>0</v>
          </cell>
          <cell r="AF31">
            <v>746390.84</v>
          </cell>
          <cell r="AG31">
            <v>0</v>
          </cell>
          <cell r="AH31">
            <v>0</v>
          </cell>
          <cell r="AI31">
            <v>0</v>
          </cell>
          <cell r="AJ31">
            <v>2242360.89</v>
          </cell>
          <cell r="AK31">
            <v>0</v>
          </cell>
          <cell r="AL31">
            <v>96857</v>
          </cell>
          <cell r="AM31">
            <v>2016307</v>
          </cell>
          <cell r="AN31">
            <v>9451000</v>
          </cell>
          <cell r="AO31">
            <v>3799502.13</v>
          </cell>
          <cell r="AP31">
            <v>0</v>
          </cell>
          <cell r="AQ31">
            <v>0</v>
          </cell>
          <cell r="AR31">
            <v>318560.17</v>
          </cell>
          <cell r="AS31">
            <v>957821.97</v>
          </cell>
          <cell r="AT31">
            <v>0</v>
          </cell>
          <cell r="AU31">
            <v>0</v>
          </cell>
          <cell r="AV31">
            <v>795233</v>
          </cell>
          <cell r="AW31">
            <v>21700.23</v>
          </cell>
          <cell r="AX31">
            <v>0</v>
          </cell>
          <cell r="AY31">
            <v>435139.34</v>
          </cell>
          <cell r="AZ31">
            <v>0</v>
          </cell>
          <cell r="BA31">
            <v>0</v>
          </cell>
          <cell r="BB31">
            <v>0</v>
          </cell>
          <cell r="BC31">
            <v>0</v>
          </cell>
          <cell r="BD31">
            <v>0</v>
          </cell>
          <cell r="BE31">
            <v>0</v>
          </cell>
          <cell r="BF31">
            <v>0</v>
          </cell>
          <cell r="BG31">
            <v>681126</v>
          </cell>
          <cell r="BH31">
            <v>0</v>
          </cell>
          <cell r="BI31">
            <v>0</v>
          </cell>
          <cell r="BJ31">
            <v>635404</v>
          </cell>
          <cell r="BK31">
            <v>0</v>
          </cell>
          <cell r="BL31">
            <v>0</v>
          </cell>
          <cell r="BM31">
            <v>0</v>
          </cell>
          <cell r="BN31">
            <v>103009</v>
          </cell>
          <cell r="BO31">
            <v>0</v>
          </cell>
          <cell r="BP31">
            <v>156527</v>
          </cell>
          <cell r="BQ31">
            <v>0</v>
          </cell>
          <cell r="BR31">
            <v>0</v>
          </cell>
          <cell r="BS31">
            <v>0</v>
          </cell>
          <cell r="BT31">
            <v>16852.14</v>
          </cell>
          <cell r="BU31">
            <v>0</v>
          </cell>
          <cell r="BV31">
            <v>55574.03</v>
          </cell>
          <cell r="BW31">
            <v>18348543</v>
          </cell>
          <cell r="BX31">
            <v>733530</v>
          </cell>
          <cell r="BY31">
            <v>0</v>
          </cell>
          <cell r="BZ31">
            <v>1</v>
          </cell>
          <cell r="CA31">
            <v>377057</v>
          </cell>
          <cell r="CB31">
            <v>0</v>
          </cell>
          <cell r="CC31">
            <v>222482.46</v>
          </cell>
          <cell r="CD31">
            <v>0</v>
          </cell>
          <cell r="CE31">
            <v>0</v>
          </cell>
          <cell r="CF31">
            <v>0</v>
          </cell>
          <cell r="CG31">
            <v>278313.08</v>
          </cell>
        </row>
        <row r="32">
          <cell r="A32" t="str">
            <v>Billed Street lighting Distribution Revenue</v>
          </cell>
          <cell r="B32" t="str">
            <v>RST</v>
          </cell>
          <cell r="C32">
            <v>2008</v>
          </cell>
          <cell r="D32">
            <v>28335.72</v>
          </cell>
          <cell r="E32">
            <v>210150</v>
          </cell>
          <cell r="F32">
            <v>257248</v>
          </cell>
          <cell r="G32">
            <v>35586</v>
          </cell>
          <cell r="H32">
            <v>76197</v>
          </cell>
          <cell r="I32">
            <v>39718.32</v>
          </cell>
          <cell r="J32">
            <v>36140</v>
          </cell>
          <cell r="K32">
            <v>86278</v>
          </cell>
          <cell r="L32">
            <v>58268.58</v>
          </cell>
          <cell r="M32">
            <v>10720.78</v>
          </cell>
          <cell r="N32">
            <v>8356.43</v>
          </cell>
          <cell r="O32">
            <v>139971</v>
          </cell>
          <cell r="P32">
            <v>0</v>
          </cell>
          <cell r="Q32">
            <v>7622</v>
          </cell>
          <cell r="R32">
            <v>0</v>
          </cell>
          <cell r="S32">
            <v>3492.43</v>
          </cell>
          <cell r="T32">
            <v>529807</v>
          </cell>
          <cell r="U32">
            <v>16104.62</v>
          </cell>
          <cell r="V32">
            <v>1392504</v>
          </cell>
          <cell r="W32">
            <v>43289.94</v>
          </cell>
          <cell r="X32">
            <v>16683.669999999998</v>
          </cell>
          <cell r="Y32">
            <v>106747.07</v>
          </cell>
          <cell r="Z32">
            <v>57713.919999999998</v>
          </cell>
          <cell r="AA32">
            <v>16049.56</v>
          </cell>
          <cell r="AB32">
            <v>2884.39</v>
          </cell>
          <cell r="AC32">
            <v>29462.92</v>
          </cell>
          <cell r="AD32">
            <v>56894.8</v>
          </cell>
          <cell r="AE32">
            <v>34787.75</v>
          </cell>
          <cell r="AF32">
            <v>59558.75</v>
          </cell>
          <cell r="AG32">
            <v>85902</v>
          </cell>
          <cell r="AH32">
            <v>113873</v>
          </cell>
          <cell r="AI32">
            <v>14705.72</v>
          </cell>
          <cell r="AJ32">
            <v>886987.74</v>
          </cell>
          <cell r="AK32">
            <v>5582.73</v>
          </cell>
          <cell r="AL32">
            <v>9872</v>
          </cell>
          <cell r="AM32">
            <v>179557</v>
          </cell>
          <cell r="AN32">
            <v>4927000</v>
          </cell>
          <cell r="AO32">
            <v>86987.24</v>
          </cell>
          <cell r="AP32">
            <v>40795.29</v>
          </cell>
          <cell r="AQ32">
            <v>34770</v>
          </cell>
          <cell r="AR32">
            <v>97987.89</v>
          </cell>
          <cell r="AS32">
            <v>393518.43</v>
          </cell>
          <cell r="AT32">
            <v>41442.879999999997</v>
          </cell>
          <cell r="AU32">
            <v>39262.92</v>
          </cell>
          <cell r="AV32">
            <v>195824</v>
          </cell>
          <cell r="AW32">
            <v>6718.4</v>
          </cell>
          <cell r="AX32">
            <v>24203.759999999998</v>
          </cell>
          <cell r="AY32">
            <v>23317.63</v>
          </cell>
          <cell r="AZ32">
            <v>0</v>
          </cell>
          <cell r="BA32">
            <v>62524</v>
          </cell>
          <cell r="BB32">
            <v>107042.9</v>
          </cell>
          <cell r="BC32">
            <v>40707.1</v>
          </cell>
          <cell r="BD32">
            <v>76770</v>
          </cell>
          <cell r="BE32">
            <v>67117</v>
          </cell>
          <cell r="BF32">
            <v>35723</v>
          </cell>
          <cell r="BG32">
            <v>117229</v>
          </cell>
          <cell r="BH32">
            <v>2596.3000000000002</v>
          </cell>
          <cell r="BI32">
            <v>72445</v>
          </cell>
          <cell r="BJ32">
            <v>380619</v>
          </cell>
          <cell r="BK32">
            <v>43575.23</v>
          </cell>
          <cell r="BL32">
            <v>219037</v>
          </cell>
          <cell r="BM32">
            <v>16369.85</v>
          </cell>
          <cell r="BN32">
            <v>144760</v>
          </cell>
          <cell r="BO32">
            <v>50646.39</v>
          </cell>
          <cell r="BP32">
            <v>1056431</v>
          </cell>
          <cell r="BQ32">
            <v>20509</v>
          </cell>
          <cell r="BR32">
            <v>57337.16</v>
          </cell>
          <cell r="BS32">
            <v>12195.03</v>
          </cell>
          <cell r="BT32">
            <v>3526.36</v>
          </cell>
          <cell r="BU32">
            <v>118506.32</v>
          </cell>
          <cell r="BV32">
            <v>33058.080000000002</v>
          </cell>
          <cell r="BW32">
            <v>4733596</v>
          </cell>
          <cell r="BX32">
            <v>362250</v>
          </cell>
          <cell r="BY32">
            <v>10633.95</v>
          </cell>
          <cell r="BZ32">
            <v>195585</v>
          </cell>
          <cell r="CA32">
            <v>24734</v>
          </cell>
          <cell r="CB32">
            <v>19954.46</v>
          </cell>
          <cell r="CC32">
            <v>18690.91</v>
          </cell>
          <cell r="CD32">
            <v>3407.35</v>
          </cell>
          <cell r="CE32">
            <v>171416</v>
          </cell>
          <cell r="CF32">
            <v>230428</v>
          </cell>
          <cell r="CG32">
            <v>70060.75</v>
          </cell>
        </row>
        <row r="33">
          <cell r="A33" t="str">
            <v>Billed Sentinel Lighting Distribution Revenue</v>
          </cell>
          <cell r="B33" t="str">
            <v>RSL</v>
          </cell>
          <cell r="C33">
            <v>2008</v>
          </cell>
          <cell r="D33">
            <v>593.66</v>
          </cell>
          <cell r="E33">
            <v>0</v>
          </cell>
          <cell r="F33">
            <v>19237</v>
          </cell>
          <cell r="G33">
            <v>11869</v>
          </cell>
          <cell r="H33">
            <v>7752</v>
          </cell>
          <cell r="I33">
            <v>0</v>
          </cell>
          <cell r="J33">
            <v>0</v>
          </cell>
          <cell r="K33">
            <v>0</v>
          </cell>
          <cell r="L33">
            <v>22816.52</v>
          </cell>
          <cell r="M33">
            <v>460.82</v>
          </cell>
          <cell r="N33">
            <v>788.75</v>
          </cell>
          <cell r="O33">
            <v>18552</v>
          </cell>
          <cell r="P33">
            <v>0</v>
          </cell>
          <cell r="Q33">
            <v>0</v>
          </cell>
          <cell r="R33">
            <v>0</v>
          </cell>
          <cell r="S33">
            <v>412.37</v>
          </cell>
          <cell r="T33">
            <v>42893</v>
          </cell>
          <cell r="U33">
            <v>1856.23</v>
          </cell>
          <cell r="V33">
            <v>0</v>
          </cell>
          <cell r="W33">
            <v>10186.64</v>
          </cell>
          <cell r="X33">
            <v>1129.9100000000001</v>
          </cell>
          <cell r="Y33">
            <v>7345.59</v>
          </cell>
          <cell r="Z33">
            <v>3422.37</v>
          </cell>
          <cell r="AA33">
            <v>0</v>
          </cell>
          <cell r="AB33">
            <v>0</v>
          </cell>
          <cell r="AC33">
            <v>0</v>
          </cell>
          <cell r="AD33">
            <v>7901.64</v>
          </cell>
          <cell r="AE33">
            <v>0</v>
          </cell>
          <cell r="AF33">
            <v>3910.43</v>
          </cell>
          <cell r="AG33">
            <v>21651</v>
          </cell>
          <cell r="AH33">
            <v>14364</v>
          </cell>
          <cell r="AI33">
            <v>2106.56</v>
          </cell>
          <cell r="AJ33">
            <v>24625.7</v>
          </cell>
          <cell r="AK33">
            <v>0</v>
          </cell>
          <cell r="AL33">
            <v>1391</v>
          </cell>
          <cell r="AM33">
            <v>0</v>
          </cell>
          <cell r="AN33">
            <v>946000</v>
          </cell>
          <cell r="AO33">
            <v>0</v>
          </cell>
          <cell r="AP33">
            <v>4827.8900000000003</v>
          </cell>
          <cell r="AQ33">
            <v>0</v>
          </cell>
          <cell r="AR33">
            <v>0</v>
          </cell>
          <cell r="AS33">
            <v>0</v>
          </cell>
          <cell r="AT33">
            <v>2402.81</v>
          </cell>
          <cell r="AU33">
            <v>1253.27</v>
          </cell>
          <cell r="AV33">
            <v>8173</v>
          </cell>
          <cell r="AW33">
            <v>176.62</v>
          </cell>
          <cell r="AX33">
            <v>338.23</v>
          </cell>
          <cell r="AY33">
            <v>3656.41</v>
          </cell>
          <cell r="AZ33">
            <v>0</v>
          </cell>
          <cell r="BA33">
            <v>10885</v>
          </cell>
          <cell r="BB33">
            <v>6750.14</v>
          </cell>
          <cell r="BC33">
            <v>4016.84</v>
          </cell>
          <cell r="BD33">
            <v>24835</v>
          </cell>
          <cell r="BE33">
            <v>24429</v>
          </cell>
          <cell r="BF33">
            <v>290</v>
          </cell>
          <cell r="BG33">
            <v>410</v>
          </cell>
          <cell r="BH33">
            <v>1481.71</v>
          </cell>
          <cell r="BI33">
            <v>15702</v>
          </cell>
          <cell r="BJ33">
            <v>217</v>
          </cell>
          <cell r="BK33">
            <v>6693.06</v>
          </cell>
          <cell r="BL33">
            <v>18690</v>
          </cell>
          <cell r="BM33">
            <v>602.29999999999995</v>
          </cell>
          <cell r="BN33">
            <v>15229</v>
          </cell>
          <cell r="BO33">
            <v>859.4</v>
          </cell>
          <cell r="BP33">
            <v>14989</v>
          </cell>
          <cell r="BQ33">
            <v>0</v>
          </cell>
          <cell r="BR33">
            <v>2854.85</v>
          </cell>
          <cell r="BS33">
            <v>0</v>
          </cell>
          <cell r="BT33">
            <v>1317.91</v>
          </cell>
          <cell r="BU33">
            <v>0</v>
          </cell>
          <cell r="BV33">
            <v>19077.73</v>
          </cell>
          <cell r="BW33">
            <v>0</v>
          </cell>
          <cell r="BX33">
            <v>11143</v>
          </cell>
          <cell r="BY33">
            <v>0</v>
          </cell>
          <cell r="BZ33">
            <v>0</v>
          </cell>
          <cell r="CA33">
            <v>4518</v>
          </cell>
          <cell r="CB33">
            <v>2996.65</v>
          </cell>
          <cell r="CC33">
            <v>1205.2</v>
          </cell>
          <cell r="CD33">
            <v>57.3</v>
          </cell>
          <cell r="CE33">
            <v>282</v>
          </cell>
          <cell r="CF33">
            <v>1400</v>
          </cell>
          <cell r="CG33">
            <v>0</v>
          </cell>
        </row>
        <row r="34">
          <cell r="A34" t="str">
            <v>Total service area</v>
          </cell>
          <cell r="B34" t="str">
            <v>AREA</v>
          </cell>
          <cell r="C34">
            <v>2008</v>
          </cell>
          <cell r="D34">
            <v>380</v>
          </cell>
          <cell r="E34">
            <v>164</v>
          </cell>
          <cell r="F34">
            <v>201</v>
          </cell>
          <cell r="G34">
            <v>257</v>
          </cell>
          <cell r="H34">
            <v>74</v>
          </cell>
          <cell r="I34">
            <v>188</v>
          </cell>
          <cell r="J34">
            <v>57</v>
          </cell>
          <cell r="K34">
            <v>303</v>
          </cell>
          <cell r="L34">
            <v>168</v>
          </cell>
          <cell r="M34">
            <v>10</v>
          </cell>
          <cell r="N34">
            <v>2</v>
          </cell>
          <cell r="O34">
            <v>70</v>
          </cell>
          <cell r="P34">
            <v>0</v>
          </cell>
          <cell r="Q34">
            <v>5</v>
          </cell>
          <cell r="R34">
            <v>0</v>
          </cell>
          <cell r="S34">
            <v>22</v>
          </cell>
          <cell r="T34">
            <v>120</v>
          </cell>
          <cell r="U34">
            <v>66</v>
          </cell>
          <cell r="V34">
            <v>287</v>
          </cell>
          <cell r="W34">
            <v>1877</v>
          </cell>
          <cell r="X34">
            <v>99</v>
          </cell>
          <cell r="Y34">
            <v>104</v>
          </cell>
          <cell r="Z34">
            <v>44</v>
          </cell>
          <cell r="AA34">
            <v>26</v>
          </cell>
          <cell r="AB34">
            <v>1</v>
          </cell>
          <cell r="AC34">
            <v>14200</v>
          </cell>
          <cell r="AD34">
            <v>410</v>
          </cell>
          <cell r="AE34">
            <v>67</v>
          </cell>
          <cell r="AF34">
            <v>93</v>
          </cell>
          <cell r="AG34">
            <v>1252</v>
          </cell>
          <cell r="AH34">
            <v>281</v>
          </cell>
          <cell r="AI34">
            <v>93</v>
          </cell>
          <cell r="AJ34">
            <v>426</v>
          </cell>
          <cell r="AK34">
            <v>9</v>
          </cell>
          <cell r="AL34">
            <v>8</v>
          </cell>
          <cell r="AM34">
            <v>269</v>
          </cell>
          <cell r="AN34">
            <v>650000</v>
          </cell>
          <cell r="AO34">
            <v>1104</v>
          </cell>
          <cell r="AP34">
            <v>292</v>
          </cell>
          <cell r="AQ34">
            <v>24</v>
          </cell>
          <cell r="AR34">
            <v>32</v>
          </cell>
          <cell r="AS34">
            <v>404</v>
          </cell>
          <cell r="AT34">
            <v>27</v>
          </cell>
          <cell r="AU34">
            <v>144</v>
          </cell>
          <cell r="AV34">
            <v>421</v>
          </cell>
          <cell r="AW34">
            <v>21</v>
          </cell>
          <cell r="AX34">
            <v>20</v>
          </cell>
          <cell r="AY34">
            <v>370</v>
          </cell>
          <cell r="AZ34">
            <v>0</v>
          </cell>
          <cell r="BA34">
            <v>74</v>
          </cell>
          <cell r="BB34">
            <v>827</v>
          </cell>
          <cell r="BC34">
            <v>133</v>
          </cell>
          <cell r="BD34">
            <v>693</v>
          </cell>
          <cell r="BE34">
            <v>330</v>
          </cell>
          <cell r="BF34">
            <v>28</v>
          </cell>
          <cell r="BG34">
            <v>143</v>
          </cell>
          <cell r="BH34">
            <v>16</v>
          </cell>
          <cell r="BI34">
            <v>27</v>
          </cell>
          <cell r="BJ34">
            <v>143</v>
          </cell>
          <cell r="BK34">
            <v>35</v>
          </cell>
          <cell r="BL34">
            <v>342</v>
          </cell>
          <cell r="BM34">
            <v>15</v>
          </cell>
          <cell r="BN34">
            <v>64</v>
          </cell>
          <cell r="BO34">
            <v>122</v>
          </cell>
          <cell r="BP34">
            <v>640</v>
          </cell>
          <cell r="BQ34">
            <v>13</v>
          </cell>
          <cell r="BR34">
            <v>18</v>
          </cell>
          <cell r="BS34">
            <v>536</v>
          </cell>
          <cell r="BT34">
            <v>33</v>
          </cell>
          <cell r="BU34">
            <v>381</v>
          </cell>
          <cell r="BV34">
            <v>24</v>
          </cell>
          <cell r="BW34">
            <v>630</v>
          </cell>
          <cell r="BX34">
            <v>639</v>
          </cell>
          <cell r="BY34">
            <v>61</v>
          </cell>
          <cell r="BZ34">
            <v>672</v>
          </cell>
          <cell r="CA34">
            <v>84</v>
          </cell>
          <cell r="CB34">
            <v>14</v>
          </cell>
          <cell r="CC34">
            <v>8</v>
          </cell>
          <cell r="CD34">
            <v>6</v>
          </cell>
          <cell r="CE34">
            <v>49</v>
          </cell>
          <cell r="CF34">
            <v>147</v>
          </cell>
          <cell r="CG34">
            <v>29</v>
          </cell>
        </row>
        <row r="35">
          <cell r="A35" t="str">
            <v>Urban service area</v>
          </cell>
          <cell r="B35" t="str">
            <v>AREAURB</v>
          </cell>
          <cell r="C35">
            <v>2008</v>
          </cell>
          <cell r="D35">
            <v>380</v>
          </cell>
          <cell r="E35">
            <v>164</v>
          </cell>
          <cell r="F35">
            <v>54</v>
          </cell>
          <cell r="G35">
            <v>17</v>
          </cell>
          <cell r="H35">
            <v>74</v>
          </cell>
          <cell r="I35">
            <v>98</v>
          </cell>
          <cell r="J35">
            <v>57</v>
          </cell>
          <cell r="K35">
            <v>90</v>
          </cell>
          <cell r="L35">
            <v>35</v>
          </cell>
          <cell r="M35">
            <v>10</v>
          </cell>
          <cell r="N35">
            <v>2</v>
          </cell>
          <cell r="O35">
            <v>70</v>
          </cell>
          <cell r="P35">
            <v>0</v>
          </cell>
          <cell r="Q35">
            <v>5</v>
          </cell>
          <cell r="R35">
            <v>0</v>
          </cell>
          <cell r="S35">
            <v>22</v>
          </cell>
          <cell r="T35">
            <v>120</v>
          </cell>
          <cell r="U35">
            <v>18</v>
          </cell>
          <cell r="V35">
            <v>287</v>
          </cell>
          <cell r="W35">
            <v>47</v>
          </cell>
          <cell r="X35">
            <v>26</v>
          </cell>
          <cell r="Y35">
            <v>66</v>
          </cell>
          <cell r="Z35">
            <v>44</v>
          </cell>
          <cell r="AA35">
            <v>26</v>
          </cell>
          <cell r="AB35">
            <v>1</v>
          </cell>
          <cell r="AC35">
            <v>3</v>
          </cell>
          <cell r="AD35">
            <v>290</v>
          </cell>
          <cell r="AE35">
            <v>22</v>
          </cell>
          <cell r="AF35">
            <v>93</v>
          </cell>
          <cell r="AG35">
            <v>36</v>
          </cell>
          <cell r="AH35">
            <v>26</v>
          </cell>
          <cell r="AI35">
            <v>93</v>
          </cell>
          <cell r="AJ35">
            <v>338</v>
          </cell>
          <cell r="AK35">
            <v>9</v>
          </cell>
          <cell r="AL35">
            <v>8</v>
          </cell>
          <cell r="AM35">
            <v>269</v>
          </cell>
          <cell r="AN35">
            <v>0</v>
          </cell>
          <cell r="AO35">
            <v>454</v>
          </cell>
          <cell r="AP35">
            <v>63</v>
          </cell>
          <cell r="AQ35">
            <v>24</v>
          </cell>
          <cell r="AR35">
            <v>32</v>
          </cell>
          <cell r="AS35">
            <v>124</v>
          </cell>
          <cell r="AT35">
            <v>27</v>
          </cell>
          <cell r="AU35">
            <v>16</v>
          </cell>
          <cell r="AV35">
            <v>163</v>
          </cell>
          <cell r="AW35">
            <v>16</v>
          </cell>
          <cell r="AX35">
            <v>20</v>
          </cell>
          <cell r="AY35">
            <v>57</v>
          </cell>
          <cell r="AZ35">
            <v>0</v>
          </cell>
          <cell r="BA35">
            <v>71</v>
          </cell>
          <cell r="BB35">
            <v>68</v>
          </cell>
          <cell r="BC35">
            <v>14</v>
          </cell>
          <cell r="BD35">
            <v>144</v>
          </cell>
          <cell r="BE35">
            <v>51</v>
          </cell>
          <cell r="BF35">
            <v>28</v>
          </cell>
          <cell r="BG35">
            <v>102</v>
          </cell>
          <cell r="BH35">
            <v>16</v>
          </cell>
          <cell r="BI35">
            <v>27</v>
          </cell>
          <cell r="BJ35">
            <v>71</v>
          </cell>
          <cell r="BK35">
            <v>35</v>
          </cell>
          <cell r="BL35">
            <v>58</v>
          </cell>
          <cell r="BM35">
            <v>15</v>
          </cell>
          <cell r="BN35">
            <v>64</v>
          </cell>
          <cell r="BO35">
            <v>20</v>
          </cell>
          <cell r="BP35">
            <v>456</v>
          </cell>
          <cell r="BQ35">
            <v>13</v>
          </cell>
          <cell r="BR35">
            <v>11</v>
          </cell>
          <cell r="BS35">
            <v>6</v>
          </cell>
          <cell r="BT35">
            <v>33</v>
          </cell>
          <cell r="BU35">
            <v>122</v>
          </cell>
          <cell r="BV35">
            <v>21</v>
          </cell>
          <cell r="BW35">
            <v>630</v>
          </cell>
          <cell r="BX35">
            <v>253</v>
          </cell>
          <cell r="BY35">
            <v>53</v>
          </cell>
          <cell r="BZ35">
            <v>65</v>
          </cell>
          <cell r="CA35">
            <v>84</v>
          </cell>
          <cell r="CB35">
            <v>14</v>
          </cell>
          <cell r="CC35">
            <v>8</v>
          </cell>
          <cell r="CD35">
            <v>6</v>
          </cell>
          <cell r="CE35">
            <v>49</v>
          </cell>
          <cell r="CF35">
            <v>71</v>
          </cell>
          <cell r="CG35">
            <v>29</v>
          </cell>
        </row>
        <row r="36">
          <cell r="A36" t="str">
            <v>Rural service area</v>
          </cell>
          <cell r="B36" t="str">
            <v>AREARUR</v>
          </cell>
          <cell r="C36">
            <v>2008</v>
          </cell>
          <cell r="D36">
            <v>0</v>
          </cell>
          <cell r="E36">
            <v>0</v>
          </cell>
          <cell r="F36">
            <v>147</v>
          </cell>
          <cell r="G36">
            <v>240</v>
          </cell>
          <cell r="H36">
            <v>0</v>
          </cell>
          <cell r="I36">
            <v>90</v>
          </cell>
          <cell r="J36">
            <v>0</v>
          </cell>
          <cell r="K36">
            <v>213</v>
          </cell>
          <cell r="L36">
            <v>133</v>
          </cell>
          <cell r="M36">
            <v>0</v>
          </cell>
          <cell r="N36">
            <v>0</v>
          </cell>
          <cell r="O36">
            <v>0</v>
          </cell>
          <cell r="P36">
            <v>0</v>
          </cell>
          <cell r="Q36">
            <v>0</v>
          </cell>
          <cell r="R36">
            <v>0</v>
          </cell>
          <cell r="S36">
            <v>0</v>
          </cell>
          <cell r="T36">
            <v>0</v>
          </cell>
          <cell r="U36">
            <v>48</v>
          </cell>
          <cell r="V36">
            <v>0</v>
          </cell>
          <cell r="W36">
            <v>1830</v>
          </cell>
          <cell r="X36">
            <v>73</v>
          </cell>
          <cell r="Y36">
            <v>38</v>
          </cell>
          <cell r="Z36">
            <v>0</v>
          </cell>
          <cell r="AA36">
            <v>0</v>
          </cell>
          <cell r="AB36">
            <v>0</v>
          </cell>
          <cell r="AC36">
            <v>14197</v>
          </cell>
          <cell r="AD36">
            <v>120</v>
          </cell>
          <cell r="AE36">
            <v>45</v>
          </cell>
          <cell r="AF36">
            <v>0</v>
          </cell>
          <cell r="AG36">
            <v>1216</v>
          </cell>
          <cell r="AH36">
            <v>255</v>
          </cell>
          <cell r="AI36">
            <v>0</v>
          </cell>
          <cell r="AJ36">
            <v>88</v>
          </cell>
          <cell r="AK36">
            <v>0</v>
          </cell>
          <cell r="AL36">
            <v>0</v>
          </cell>
          <cell r="AM36">
            <v>0</v>
          </cell>
          <cell r="AN36">
            <v>650000</v>
          </cell>
          <cell r="AO36">
            <v>650</v>
          </cell>
          <cell r="AP36">
            <v>229</v>
          </cell>
          <cell r="AQ36">
            <v>0</v>
          </cell>
          <cell r="AR36">
            <v>0</v>
          </cell>
          <cell r="AS36">
            <v>280</v>
          </cell>
          <cell r="AT36">
            <v>0</v>
          </cell>
          <cell r="AU36">
            <v>128</v>
          </cell>
          <cell r="AV36">
            <v>258</v>
          </cell>
          <cell r="AW36">
            <v>5</v>
          </cell>
          <cell r="AX36">
            <v>0</v>
          </cell>
          <cell r="AY36">
            <v>313</v>
          </cell>
          <cell r="AZ36">
            <v>0</v>
          </cell>
          <cell r="BA36">
            <v>3</v>
          </cell>
          <cell r="BB36">
            <v>759</v>
          </cell>
          <cell r="BC36">
            <v>119</v>
          </cell>
          <cell r="BD36">
            <v>549</v>
          </cell>
          <cell r="BE36">
            <v>279</v>
          </cell>
          <cell r="BF36">
            <v>0</v>
          </cell>
          <cell r="BG36">
            <v>41</v>
          </cell>
          <cell r="BH36">
            <v>0</v>
          </cell>
          <cell r="BI36">
            <v>0</v>
          </cell>
          <cell r="BJ36">
            <v>72</v>
          </cell>
          <cell r="BK36">
            <v>0</v>
          </cell>
          <cell r="BL36">
            <v>284</v>
          </cell>
          <cell r="BM36">
            <v>0</v>
          </cell>
          <cell r="BN36">
            <v>0</v>
          </cell>
          <cell r="BO36">
            <v>102</v>
          </cell>
          <cell r="BP36">
            <v>184</v>
          </cell>
          <cell r="BQ36">
            <v>0</v>
          </cell>
          <cell r="BR36">
            <v>7</v>
          </cell>
          <cell r="BS36">
            <v>530</v>
          </cell>
          <cell r="BT36">
            <v>0</v>
          </cell>
          <cell r="BU36">
            <v>259</v>
          </cell>
          <cell r="BV36">
            <v>3</v>
          </cell>
          <cell r="BW36">
            <v>0</v>
          </cell>
          <cell r="BX36">
            <v>386</v>
          </cell>
          <cell r="BY36">
            <v>8</v>
          </cell>
          <cell r="BZ36">
            <v>607</v>
          </cell>
          <cell r="CA36">
            <v>0</v>
          </cell>
          <cell r="CB36">
            <v>0</v>
          </cell>
          <cell r="CC36">
            <v>0</v>
          </cell>
          <cell r="CD36">
            <v>0</v>
          </cell>
          <cell r="CE36">
            <v>0</v>
          </cell>
          <cell r="CF36">
            <v>76</v>
          </cell>
          <cell r="CG36">
            <v>0</v>
          </cell>
        </row>
        <row r="37">
          <cell r="A37" t="str">
            <v>Service area population</v>
          </cell>
          <cell r="B37" t="str">
            <v>POP</v>
          </cell>
          <cell r="C37">
            <v>2008</v>
          </cell>
          <cell r="D37">
            <v>3000</v>
          </cell>
          <cell r="E37">
            <v>182142</v>
          </cell>
          <cell r="F37">
            <v>84379</v>
          </cell>
          <cell r="G37">
            <v>25000</v>
          </cell>
          <cell r="H37">
            <v>92317</v>
          </cell>
          <cell r="I37">
            <v>170100</v>
          </cell>
          <cell r="J37">
            <v>25000</v>
          </cell>
          <cell r="K37">
            <v>133480</v>
          </cell>
          <cell r="L37">
            <v>27698</v>
          </cell>
          <cell r="M37">
            <v>20078</v>
          </cell>
          <cell r="N37">
            <v>2428</v>
          </cell>
          <cell r="O37">
            <v>94769</v>
          </cell>
          <cell r="P37">
            <v>0</v>
          </cell>
          <cell r="Q37">
            <v>4000</v>
          </cell>
          <cell r="R37">
            <v>0</v>
          </cell>
          <cell r="S37">
            <v>21873</v>
          </cell>
          <cell r="T37">
            <v>215718</v>
          </cell>
          <cell r="U37">
            <v>6700</v>
          </cell>
          <cell r="V37">
            <v>710000</v>
          </cell>
          <cell r="W37">
            <v>32042</v>
          </cell>
          <cell r="X37">
            <v>7138</v>
          </cell>
          <cell r="Y37">
            <v>72505</v>
          </cell>
          <cell r="Z37">
            <v>43541</v>
          </cell>
          <cell r="AA37">
            <v>8315</v>
          </cell>
          <cell r="AB37">
            <v>1600</v>
          </cell>
          <cell r="AC37">
            <v>16789</v>
          </cell>
          <cell r="AD37">
            <v>109529</v>
          </cell>
          <cell r="AE37">
            <v>21500</v>
          </cell>
          <cell r="AF37">
            <v>132915</v>
          </cell>
          <cell r="AG37">
            <v>45212</v>
          </cell>
          <cell r="AH37">
            <v>55289</v>
          </cell>
          <cell r="AI37">
            <v>5635</v>
          </cell>
          <cell r="AJ37">
            <v>571552</v>
          </cell>
          <cell r="AK37">
            <v>2600</v>
          </cell>
          <cell r="AL37">
            <v>10500</v>
          </cell>
          <cell r="AM37">
            <v>487230</v>
          </cell>
          <cell r="AN37">
            <v>2891523</v>
          </cell>
          <cell r="AO37">
            <v>808335</v>
          </cell>
          <cell r="AP37">
            <v>31175</v>
          </cell>
          <cell r="AQ37">
            <v>12000</v>
          </cell>
          <cell r="AR37">
            <v>58000</v>
          </cell>
          <cell r="AS37">
            <v>240055</v>
          </cell>
          <cell r="AT37">
            <v>22000</v>
          </cell>
          <cell r="AU37">
            <v>22322</v>
          </cell>
          <cell r="AV37">
            <v>355000</v>
          </cell>
          <cell r="AW37">
            <v>6763</v>
          </cell>
          <cell r="AX37">
            <v>16000</v>
          </cell>
          <cell r="AY37">
            <v>71700</v>
          </cell>
          <cell r="AZ37">
            <v>0</v>
          </cell>
          <cell r="BA37">
            <v>89266</v>
          </cell>
          <cell r="BB37">
            <v>132395</v>
          </cell>
          <cell r="BC37">
            <v>14800</v>
          </cell>
          <cell r="BD37">
            <v>31500</v>
          </cell>
          <cell r="BE37">
            <v>55000</v>
          </cell>
          <cell r="BF37">
            <v>14000</v>
          </cell>
          <cell r="BG37">
            <v>173600</v>
          </cell>
          <cell r="BH37">
            <v>27300</v>
          </cell>
          <cell r="BI37">
            <v>31000</v>
          </cell>
          <cell r="BJ37">
            <v>150000</v>
          </cell>
          <cell r="BK37">
            <v>20200</v>
          </cell>
          <cell r="BL37">
            <v>77948</v>
          </cell>
          <cell r="BM37">
            <v>19170</v>
          </cell>
          <cell r="BN37">
            <v>80253</v>
          </cell>
          <cell r="BO37">
            <v>18003</v>
          </cell>
          <cell r="BP37">
            <v>805479</v>
          </cell>
          <cell r="BQ37">
            <v>7846</v>
          </cell>
          <cell r="BR37">
            <v>9900</v>
          </cell>
          <cell r="BS37">
            <v>5336</v>
          </cell>
          <cell r="BT37">
            <v>36000</v>
          </cell>
          <cell r="BU37">
            <v>110046</v>
          </cell>
          <cell r="BV37">
            <v>15140</v>
          </cell>
          <cell r="BW37">
            <v>2503281</v>
          </cell>
          <cell r="BX37">
            <v>304909</v>
          </cell>
          <cell r="BY37">
            <v>17000</v>
          </cell>
          <cell r="BZ37">
            <v>146610</v>
          </cell>
          <cell r="CA37">
            <v>50331</v>
          </cell>
          <cell r="CB37">
            <v>7200</v>
          </cell>
          <cell r="CC37">
            <v>7411</v>
          </cell>
          <cell r="CD37">
            <v>3900</v>
          </cell>
          <cell r="CE37">
            <v>40000</v>
          </cell>
          <cell r="CF37">
            <v>111184</v>
          </cell>
          <cell r="CG37">
            <v>3500</v>
          </cell>
        </row>
        <row r="38">
          <cell r="A38" t="str">
            <v>Municipal population</v>
          </cell>
          <cell r="B38" t="str">
            <v>POPCITY</v>
          </cell>
          <cell r="C38">
            <v>2008</v>
          </cell>
          <cell r="D38">
            <v>3000</v>
          </cell>
          <cell r="E38">
            <v>197980</v>
          </cell>
          <cell r="F38">
            <v>86689</v>
          </cell>
          <cell r="G38">
            <v>30000</v>
          </cell>
          <cell r="H38">
            <v>92317</v>
          </cell>
          <cell r="I38">
            <v>170100</v>
          </cell>
          <cell r="J38">
            <v>25000</v>
          </cell>
          <cell r="K38">
            <v>133480</v>
          </cell>
          <cell r="L38">
            <v>27698</v>
          </cell>
          <cell r="M38">
            <v>27290</v>
          </cell>
          <cell r="N38">
            <v>2428</v>
          </cell>
          <cell r="O38">
            <v>107615</v>
          </cell>
          <cell r="P38">
            <v>0</v>
          </cell>
          <cell r="Q38">
            <v>12500</v>
          </cell>
          <cell r="R38">
            <v>0</v>
          </cell>
          <cell r="S38">
            <v>74185</v>
          </cell>
          <cell r="T38">
            <v>216473</v>
          </cell>
          <cell r="U38">
            <v>5000</v>
          </cell>
          <cell r="V38">
            <v>710000</v>
          </cell>
          <cell r="W38">
            <v>35246</v>
          </cell>
          <cell r="X38">
            <v>8700</v>
          </cell>
          <cell r="Y38">
            <v>103579</v>
          </cell>
          <cell r="Z38">
            <v>43541</v>
          </cell>
          <cell r="AA38">
            <v>8315</v>
          </cell>
          <cell r="AB38">
            <v>2529</v>
          </cell>
          <cell r="AC38">
            <v>10552</v>
          </cell>
          <cell r="AD38">
            <v>170219</v>
          </cell>
          <cell r="AE38">
            <v>21500</v>
          </cell>
          <cell r="AF38">
            <v>132915</v>
          </cell>
          <cell r="AG38">
            <v>45212</v>
          </cell>
          <cell r="AH38">
            <v>55289</v>
          </cell>
          <cell r="AI38">
            <v>5635</v>
          </cell>
          <cell r="AJ38">
            <v>636548</v>
          </cell>
          <cell r="AK38">
            <v>9500</v>
          </cell>
          <cell r="AL38">
            <v>10500</v>
          </cell>
          <cell r="AM38">
            <v>487230</v>
          </cell>
          <cell r="AN38">
            <v>2891523</v>
          </cell>
          <cell r="AO38">
            <v>898150</v>
          </cell>
          <cell r="AP38">
            <v>31175</v>
          </cell>
          <cell r="AQ38">
            <v>16500</v>
          </cell>
          <cell r="AR38">
            <v>119000</v>
          </cell>
          <cell r="AS38">
            <v>240055</v>
          </cell>
          <cell r="AT38">
            <v>22000</v>
          </cell>
          <cell r="AU38">
            <v>36166</v>
          </cell>
          <cell r="AV38">
            <v>355000</v>
          </cell>
          <cell r="AW38">
            <v>18231</v>
          </cell>
          <cell r="AX38">
            <v>17000</v>
          </cell>
          <cell r="AY38">
            <v>71700</v>
          </cell>
          <cell r="AZ38">
            <v>0</v>
          </cell>
          <cell r="BA38">
            <v>135027</v>
          </cell>
          <cell r="BB38">
            <v>133228</v>
          </cell>
          <cell r="BC38">
            <v>14800</v>
          </cell>
          <cell r="BD38">
            <v>63000</v>
          </cell>
          <cell r="BE38">
            <v>55000</v>
          </cell>
          <cell r="BF38">
            <v>18777</v>
          </cell>
          <cell r="BG38">
            <v>173600</v>
          </cell>
          <cell r="BH38">
            <v>27300</v>
          </cell>
          <cell r="BI38">
            <v>31000</v>
          </cell>
          <cell r="BJ38">
            <v>150000</v>
          </cell>
          <cell r="BK38">
            <v>20200</v>
          </cell>
          <cell r="BL38">
            <v>74948</v>
          </cell>
          <cell r="BM38">
            <v>6500</v>
          </cell>
          <cell r="BN38">
            <v>80253</v>
          </cell>
          <cell r="BO38">
            <v>18003</v>
          </cell>
          <cell r="BP38">
            <v>805479</v>
          </cell>
          <cell r="BQ38">
            <v>7846</v>
          </cell>
          <cell r="BR38">
            <v>16700</v>
          </cell>
          <cell r="BS38">
            <v>5336</v>
          </cell>
          <cell r="BT38">
            <v>36000</v>
          </cell>
          <cell r="BU38">
            <v>109141</v>
          </cell>
          <cell r="BV38">
            <v>15000</v>
          </cell>
          <cell r="BW38">
            <v>2503281</v>
          </cell>
          <cell r="BX38">
            <v>407990</v>
          </cell>
          <cell r="BY38">
            <v>17000</v>
          </cell>
          <cell r="BZ38">
            <v>146610</v>
          </cell>
          <cell r="CA38">
            <v>50331</v>
          </cell>
          <cell r="CB38">
            <v>11500</v>
          </cell>
          <cell r="CC38">
            <v>7411</v>
          </cell>
          <cell r="CD38">
            <v>9000</v>
          </cell>
          <cell r="CE38">
            <v>78420</v>
          </cell>
          <cell r="CF38">
            <v>111184</v>
          </cell>
          <cell r="CG38">
            <v>36000</v>
          </cell>
        </row>
        <row r="39">
          <cell r="A39" t="str">
            <v>No seasonal occupacy customers</v>
          </cell>
          <cell r="B39" t="str">
            <v>YNSUM</v>
          </cell>
          <cell r="C39">
            <v>2008</v>
          </cell>
          <cell r="D39">
            <v>0</v>
          </cell>
          <cell r="E39">
            <v>0</v>
          </cell>
          <cell r="F39">
            <v>0</v>
          </cell>
          <cell r="G39">
            <v>0</v>
          </cell>
          <cell r="H39">
            <v>0</v>
          </cell>
          <cell r="I39">
            <v>0</v>
          </cell>
          <cell r="J39">
            <v>0</v>
          </cell>
          <cell r="K39">
            <v>0</v>
          </cell>
          <cell r="L39">
            <v>0</v>
          </cell>
          <cell r="M39">
            <v>0</v>
          </cell>
          <cell r="N39">
            <v>3</v>
          </cell>
          <cell r="O39">
            <v>0</v>
          </cell>
          <cell r="P39">
            <v>0</v>
          </cell>
          <cell r="Q39">
            <v>0</v>
          </cell>
          <cell r="R39">
            <v>0</v>
          </cell>
          <cell r="S39">
            <v>0</v>
          </cell>
          <cell r="T39">
            <v>0</v>
          </cell>
          <cell r="U39">
            <v>200</v>
          </cell>
          <cell r="V39">
            <v>0</v>
          </cell>
          <cell r="W39">
            <v>235</v>
          </cell>
          <cell r="X39">
            <v>65</v>
          </cell>
          <cell r="Y39">
            <v>0</v>
          </cell>
          <cell r="Z39">
            <v>0</v>
          </cell>
          <cell r="AA39">
            <v>0</v>
          </cell>
          <cell r="AB39">
            <v>0</v>
          </cell>
          <cell r="AC39">
            <v>3688</v>
          </cell>
          <cell r="AD39">
            <v>142</v>
          </cell>
          <cell r="AE39">
            <v>0</v>
          </cell>
          <cell r="AF39">
            <v>0</v>
          </cell>
          <cell r="AG39">
            <v>0</v>
          </cell>
          <cell r="AH39">
            <v>0</v>
          </cell>
          <cell r="AI39">
            <v>0</v>
          </cell>
          <cell r="AJ39">
            <v>0</v>
          </cell>
          <cell r="AK39">
            <v>0</v>
          </cell>
          <cell r="AL39">
            <v>0</v>
          </cell>
          <cell r="AM39">
            <v>0</v>
          </cell>
          <cell r="AN39">
            <v>155898</v>
          </cell>
          <cell r="AO39">
            <v>0</v>
          </cell>
          <cell r="AP39">
            <v>677</v>
          </cell>
          <cell r="AQ39">
            <v>0</v>
          </cell>
          <cell r="AR39">
            <v>0</v>
          </cell>
          <cell r="AS39">
            <v>0</v>
          </cell>
          <cell r="AT39">
            <v>0</v>
          </cell>
          <cell r="AU39">
            <v>147</v>
          </cell>
          <cell r="AV39">
            <v>0</v>
          </cell>
          <cell r="AW39">
            <v>0</v>
          </cell>
          <cell r="AX39">
            <v>0</v>
          </cell>
          <cell r="AY39">
            <v>0</v>
          </cell>
          <cell r="AZ39">
            <v>0</v>
          </cell>
          <cell r="BA39">
            <v>525</v>
          </cell>
          <cell r="BB39">
            <v>0</v>
          </cell>
          <cell r="BC39">
            <v>250</v>
          </cell>
          <cell r="BD39">
            <v>200</v>
          </cell>
          <cell r="BE39">
            <v>0</v>
          </cell>
          <cell r="BF39">
            <v>0</v>
          </cell>
          <cell r="BG39">
            <v>0</v>
          </cell>
          <cell r="BH39">
            <v>0</v>
          </cell>
          <cell r="BI39">
            <v>0</v>
          </cell>
          <cell r="BJ39">
            <v>0</v>
          </cell>
          <cell r="BK39">
            <v>0</v>
          </cell>
          <cell r="BL39">
            <v>100</v>
          </cell>
          <cell r="BM39">
            <v>0</v>
          </cell>
          <cell r="BN39">
            <v>0</v>
          </cell>
          <cell r="BO39">
            <v>0</v>
          </cell>
          <cell r="BP39">
            <v>0</v>
          </cell>
          <cell r="BQ39">
            <v>0</v>
          </cell>
          <cell r="BR39">
            <v>0</v>
          </cell>
          <cell r="BS39">
            <v>108</v>
          </cell>
          <cell r="BT39">
            <v>0</v>
          </cell>
          <cell r="BU39">
            <v>0</v>
          </cell>
          <cell r="BV39">
            <v>0</v>
          </cell>
          <cell r="BW39">
            <v>0</v>
          </cell>
          <cell r="BX39">
            <v>1603</v>
          </cell>
          <cell r="BY39">
            <v>1200</v>
          </cell>
          <cell r="BZ39">
            <v>0</v>
          </cell>
          <cell r="CA39">
            <v>0</v>
          </cell>
          <cell r="CB39">
            <v>0</v>
          </cell>
          <cell r="CC39">
            <v>0</v>
          </cell>
          <cell r="CD39">
            <v>0</v>
          </cell>
          <cell r="CE39">
            <v>0</v>
          </cell>
          <cell r="CF39">
            <v>0</v>
          </cell>
          <cell r="CG39">
            <v>0</v>
          </cell>
        </row>
        <row r="40">
          <cell r="A40" t="str">
            <v>Utility winter max peak load</v>
          </cell>
          <cell r="B40" t="str">
            <v>PEAKW</v>
          </cell>
          <cell r="C40">
            <v>2008</v>
          </cell>
          <cell r="D40">
            <v>4948</v>
          </cell>
          <cell r="E40">
            <v>319735</v>
          </cell>
          <cell r="F40">
            <v>162830</v>
          </cell>
          <cell r="G40">
            <v>44355</v>
          </cell>
          <cell r="H40">
            <v>157904</v>
          </cell>
          <cell r="I40">
            <v>269003</v>
          </cell>
          <cell r="J40">
            <v>57168</v>
          </cell>
          <cell r="K40">
            <v>244764</v>
          </cell>
          <cell r="L40">
            <v>48155</v>
          </cell>
          <cell r="M40">
            <v>27584</v>
          </cell>
          <cell r="N40">
            <v>6703</v>
          </cell>
          <cell r="O40">
            <v>128591</v>
          </cell>
          <cell r="P40">
            <v>0</v>
          </cell>
          <cell r="Q40">
            <v>6974</v>
          </cell>
          <cell r="R40">
            <v>0</v>
          </cell>
          <cell r="S40">
            <v>44280</v>
          </cell>
          <cell r="T40">
            <v>419000</v>
          </cell>
          <cell r="U40">
            <v>12953</v>
          </cell>
          <cell r="V40">
            <v>1196300</v>
          </cell>
          <cell r="W40">
            <v>77244</v>
          </cell>
          <cell r="X40">
            <v>14006</v>
          </cell>
          <cell r="Y40">
            <v>89667</v>
          </cell>
          <cell r="Z40">
            <v>97999</v>
          </cell>
          <cell r="AA40">
            <v>18421</v>
          </cell>
          <cell r="AB40">
            <v>2125</v>
          </cell>
          <cell r="AC40">
            <v>39583</v>
          </cell>
          <cell r="AD40">
            <v>189105</v>
          </cell>
          <cell r="AE40">
            <v>32246</v>
          </cell>
          <cell r="AF40">
            <v>248660</v>
          </cell>
          <cell r="AG40">
            <v>77749</v>
          </cell>
          <cell r="AH40">
            <v>83557</v>
          </cell>
          <cell r="AI40">
            <v>17862</v>
          </cell>
          <cell r="AJ40">
            <v>927256</v>
          </cell>
          <cell r="AK40">
            <v>6156</v>
          </cell>
          <cell r="AL40">
            <v>35335</v>
          </cell>
          <cell r="AM40">
            <v>597</v>
          </cell>
          <cell r="AN40">
            <v>3867055</v>
          </cell>
          <cell r="AO40">
            <v>1267613</v>
          </cell>
          <cell r="AP40">
            <v>49100</v>
          </cell>
          <cell r="AQ40">
            <v>22435</v>
          </cell>
          <cell r="AR40">
            <v>126174</v>
          </cell>
          <cell r="AS40">
            <v>312977</v>
          </cell>
          <cell r="AT40">
            <v>46944</v>
          </cell>
          <cell r="AU40">
            <v>49384</v>
          </cell>
          <cell r="AV40">
            <v>536384</v>
          </cell>
          <cell r="AW40">
            <v>31936</v>
          </cell>
          <cell r="AX40">
            <v>36876</v>
          </cell>
          <cell r="AY40">
            <v>110590</v>
          </cell>
          <cell r="AZ40">
            <v>0</v>
          </cell>
          <cell r="BA40">
            <v>124190</v>
          </cell>
          <cell r="BB40">
            <v>194310</v>
          </cell>
          <cell r="BC40">
            <v>29013</v>
          </cell>
          <cell r="BD40">
            <v>67627</v>
          </cell>
          <cell r="BE40">
            <v>108731</v>
          </cell>
          <cell r="BF40">
            <v>24006</v>
          </cell>
          <cell r="BG40">
            <v>347832</v>
          </cell>
          <cell r="BH40">
            <v>41257</v>
          </cell>
          <cell r="BI40">
            <v>55775</v>
          </cell>
          <cell r="BJ40">
            <v>208345</v>
          </cell>
          <cell r="BK40">
            <v>37482</v>
          </cell>
          <cell r="BL40">
            <v>139124</v>
          </cell>
          <cell r="BM40">
            <v>18670</v>
          </cell>
          <cell r="BN40">
            <v>148395</v>
          </cell>
          <cell r="BO40">
            <v>34923</v>
          </cell>
          <cell r="BP40">
            <v>1084085</v>
          </cell>
          <cell r="BQ40">
            <v>19183</v>
          </cell>
          <cell r="BR40">
            <v>39622</v>
          </cell>
          <cell r="BS40">
            <v>18091</v>
          </cell>
          <cell r="BT40">
            <v>58384</v>
          </cell>
          <cell r="BU40">
            <v>186530</v>
          </cell>
          <cell r="BV40">
            <v>36361</v>
          </cell>
          <cell r="BW40">
            <v>4095298</v>
          </cell>
          <cell r="BX40">
            <v>435452</v>
          </cell>
          <cell r="BY40">
            <v>25438</v>
          </cell>
          <cell r="BZ40">
            <v>229318</v>
          </cell>
          <cell r="CA40">
            <v>80092</v>
          </cell>
          <cell r="CB40">
            <v>16519</v>
          </cell>
          <cell r="CC40">
            <v>26000</v>
          </cell>
          <cell r="CD40">
            <v>10428</v>
          </cell>
          <cell r="CE40">
            <v>84988</v>
          </cell>
          <cell r="CF40">
            <v>151856</v>
          </cell>
          <cell r="CG40">
            <v>65208</v>
          </cell>
        </row>
        <row r="41">
          <cell r="A41" t="str">
            <v>Utility summer max peak load</v>
          </cell>
          <cell r="B41" t="str">
            <v>PEAKS</v>
          </cell>
          <cell r="C41">
            <v>2008</v>
          </cell>
          <cell r="D41">
            <v>4092</v>
          </cell>
          <cell r="E41">
            <v>318595</v>
          </cell>
          <cell r="F41">
            <v>191640</v>
          </cell>
          <cell r="G41">
            <v>46817</v>
          </cell>
          <cell r="H41">
            <v>182439</v>
          </cell>
          <cell r="I41">
            <v>346409</v>
          </cell>
          <cell r="J41">
            <v>48384</v>
          </cell>
          <cell r="K41">
            <v>291292</v>
          </cell>
          <cell r="L41">
            <v>56171</v>
          </cell>
          <cell r="M41">
            <v>26681</v>
          </cell>
          <cell r="N41">
            <v>5618</v>
          </cell>
          <cell r="O41">
            <v>165946</v>
          </cell>
          <cell r="P41">
            <v>0</v>
          </cell>
          <cell r="Q41">
            <v>5793</v>
          </cell>
          <cell r="R41">
            <v>0</v>
          </cell>
          <cell r="S41">
            <v>58453</v>
          </cell>
          <cell r="T41">
            <v>532600</v>
          </cell>
          <cell r="U41">
            <v>10571</v>
          </cell>
          <cell r="V41">
            <v>1507900</v>
          </cell>
          <cell r="W41">
            <v>69007</v>
          </cell>
          <cell r="X41">
            <v>9562</v>
          </cell>
          <cell r="Y41">
            <v>137328</v>
          </cell>
          <cell r="Z41">
            <v>105205</v>
          </cell>
          <cell r="AA41">
            <v>12843</v>
          </cell>
          <cell r="AB41">
            <v>1300</v>
          </cell>
          <cell r="AC41">
            <v>24929</v>
          </cell>
          <cell r="AD41">
            <v>148081</v>
          </cell>
          <cell r="AE41">
            <v>39817</v>
          </cell>
          <cell r="AF41">
            <v>273898</v>
          </cell>
          <cell r="AG41">
            <v>88198</v>
          </cell>
          <cell r="AH41">
            <v>99539</v>
          </cell>
          <cell r="AI41">
            <v>14301</v>
          </cell>
          <cell r="AJ41">
            <v>1112056</v>
          </cell>
          <cell r="AK41">
            <v>4283</v>
          </cell>
          <cell r="AL41">
            <v>31074</v>
          </cell>
          <cell r="AM41">
            <v>729</v>
          </cell>
          <cell r="AN41">
            <v>3077912</v>
          </cell>
          <cell r="AO41">
            <v>1355421</v>
          </cell>
          <cell r="AP41">
            <v>41063</v>
          </cell>
          <cell r="AQ41">
            <v>20081</v>
          </cell>
          <cell r="AR41">
            <v>110106</v>
          </cell>
          <cell r="AS41">
            <v>350930</v>
          </cell>
          <cell r="AT41">
            <v>45235</v>
          </cell>
          <cell r="AU41">
            <v>34161</v>
          </cell>
          <cell r="AV41">
            <v>659564</v>
          </cell>
          <cell r="AW41">
            <v>36871</v>
          </cell>
          <cell r="AX41">
            <v>38488</v>
          </cell>
          <cell r="AY41">
            <v>125846</v>
          </cell>
          <cell r="AZ41">
            <v>0</v>
          </cell>
          <cell r="BA41">
            <v>141148</v>
          </cell>
          <cell r="BB41">
            <v>249175</v>
          </cell>
          <cell r="BC41">
            <v>40775</v>
          </cell>
          <cell r="BD41">
            <v>75381</v>
          </cell>
          <cell r="BE41">
            <v>81287</v>
          </cell>
          <cell r="BF41">
            <v>19447</v>
          </cell>
          <cell r="BG41">
            <v>346908</v>
          </cell>
          <cell r="BH41">
            <v>42789</v>
          </cell>
          <cell r="BI41">
            <v>50520</v>
          </cell>
          <cell r="BJ41">
            <v>192721</v>
          </cell>
          <cell r="BK41">
            <v>29118</v>
          </cell>
          <cell r="BL41">
            <v>92154</v>
          </cell>
          <cell r="BM41">
            <v>11820</v>
          </cell>
          <cell r="BN41">
            <v>142964</v>
          </cell>
          <cell r="BO41">
            <v>40485</v>
          </cell>
          <cell r="BP41">
            <v>1443918</v>
          </cell>
          <cell r="BQ41">
            <v>17745</v>
          </cell>
          <cell r="BR41">
            <v>21598</v>
          </cell>
          <cell r="BS41">
            <v>11853</v>
          </cell>
          <cell r="BT41">
            <v>67027</v>
          </cell>
          <cell r="BU41">
            <v>161660</v>
          </cell>
          <cell r="BV41">
            <v>41632</v>
          </cell>
          <cell r="BW41">
            <v>4564349</v>
          </cell>
          <cell r="BX41">
            <v>444396</v>
          </cell>
          <cell r="BY41">
            <v>24236</v>
          </cell>
          <cell r="BZ41">
            <v>255540</v>
          </cell>
          <cell r="CA41">
            <v>94801</v>
          </cell>
          <cell r="CB41">
            <v>15025</v>
          </cell>
          <cell r="CC41">
            <v>26000</v>
          </cell>
          <cell r="CD41">
            <v>10924</v>
          </cell>
          <cell r="CE41">
            <v>65309</v>
          </cell>
          <cell r="CF41">
            <v>167732</v>
          </cell>
          <cell r="CG41">
            <v>74117</v>
          </cell>
        </row>
        <row r="42">
          <cell r="A42" t="str">
            <v>Utility Annual Peak load</v>
          </cell>
          <cell r="C42">
            <v>2008</v>
          </cell>
          <cell r="D42">
            <v>4948</v>
          </cell>
          <cell r="E42">
            <v>319735</v>
          </cell>
          <cell r="F42">
            <v>191640</v>
          </cell>
          <cell r="G42">
            <v>46817</v>
          </cell>
          <cell r="H42">
            <v>182439</v>
          </cell>
          <cell r="I42">
            <v>346409</v>
          </cell>
          <cell r="J42">
            <v>57168</v>
          </cell>
          <cell r="K42">
            <v>291292</v>
          </cell>
          <cell r="L42">
            <v>56171</v>
          </cell>
          <cell r="M42">
            <v>27584</v>
          </cell>
          <cell r="N42">
            <v>6703</v>
          </cell>
          <cell r="O42">
            <v>165946</v>
          </cell>
          <cell r="P42">
            <v>0</v>
          </cell>
          <cell r="Q42">
            <v>6974</v>
          </cell>
          <cell r="R42">
            <v>0</v>
          </cell>
          <cell r="S42">
            <v>58453</v>
          </cell>
          <cell r="T42">
            <v>532600</v>
          </cell>
          <cell r="U42">
            <v>12953</v>
          </cell>
          <cell r="V42">
            <v>1507900</v>
          </cell>
          <cell r="W42">
            <v>77244</v>
          </cell>
          <cell r="X42">
            <v>14006</v>
          </cell>
          <cell r="Y42">
            <v>137328</v>
          </cell>
          <cell r="Z42">
            <v>105205</v>
          </cell>
          <cell r="AA42">
            <v>18421</v>
          </cell>
          <cell r="AB42">
            <v>2125</v>
          </cell>
          <cell r="AC42">
            <v>39583</v>
          </cell>
          <cell r="AD42">
            <v>189105</v>
          </cell>
          <cell r="AE42">
            <v>39817</v>
          </cell>
          <cell r="AF42">
            <v>273898</v>
          </cell>
          <cell r="AG42">
            <v>88198</v>
          </cell>
          <cell r="AH42">
            <v>99539</v>
          </cell>
          <cell r="AI42">
            <v>17862</v>
          </cell>
          <cell r="AJ42">
            <v>1112056</v>
          </cell>
          <cell r="AK42">
            <v>6156</v>
          </cell>
          <cell r="AL42">
            <v>35335</v>
          </cell>
          <cell r="AM42">
            <v>729</v>
          </cell>
          <cell r="AN42">
            <v>3867055</v>
          </cell>
          <cell r="AO42">
            <v>1355421</v>
          </cell>
          <cell r="AP42">
            <v>49100</v>
          </cell>
          <cell r="AQ42">
            <v>22435</v>
          </cell>
          <cell r="AR42">
            <v>126174</v>
          </cell>
          <cell r="AS42">
            <v>350930</v>
          </cell>
          <cell r="AT42">
            <v>46944</v>
          </cell>
          <cell r="AU42">
            <v>49384</v>
          </cell>
          <cell r="AV42">
            <v>659564</v>
          </cell>
          <cell r="AW42">
            <v>36871</v>
          </cell>
          <cell r="AX42">
            <v>38488</v>
          </cell>
          <cell r="AY42">
            <v>125846</v>
          </cell>
          <cell r="AZ42">
            <v>0</v>
          </cell>
          <cell r="BA42">
            <v>141148</v>
          </cell>
          <cell r="BB42">
            <v>249175</v>
          </cell>
          <cell r="BC42">
            <v>40775</v>
          </cell>
          <cell r="BD42">
            <v>75381</v>
          </cell>
          <cell r="BE42">
            <v>108731</v>
          </cell>
          <cell r="BF42">
            <v>24006</v>
          </cell>
          <cell r="BG42">
            <v>347832</v>
          </cell>
          <cell r="BH42">
            <v>42789</v>
          </cell>
          <cell r="BI42">
            <v>55775</v>
          </cell>
          <cell r="BJ42">
            <v>208345</v>
          </cell>
          <cell r="BK42">
            <v>37482</v>
          </cell>
          <cell r="BL42">
            <v>139124</v>
          </cell>
          <cell r="BM42">
            <v>18670</v>
          </cell>
          <cell r="BN42">
            <v>148395</v>
          </cell>
          <cell r="BO42">
            <v>40485</v>
          </cell>
          <cell r="BP42">
            <v>1443918</v>
          </cell>
          <cell r="BQ42">
            <v>19183</v>
          </cell>
          <cell r="BR42">
            <v>39622</v>
          </cell>
          <cell r="BS42">
            <v>18091</v>
          </cell>
          <cell r="BT42">
            <v>67027</v>
          </cell>
          <cell r="BU42">
            <v>186530</v>
          </cell>
          <cell r="BV42">
            <v>41632</v>
          </cell>
          <cell r="BW42">
            <v>4564349</v>
          </cell>
          <cell r="BX42">
            <v>444396</v>
          </cell>
          <cell r="BY42">
            <v>25438</v>
          </cell>
          <cell r="BZ42">
            <v>255540</v>
          </cell>
          <cell r="CA42">
            <v>94801</v>
          </cell>
          <cell r="CB42">
            <v>16519</v>
          </cell>
          <cell r="CC42">
            <v>26000</v>
          </cell>
        </row>
        <row r="43">
          <cell r="A43" t="str">
            <v>Utility average peak load</v>
          </cell>
          <cell r="B43" t="str">
            <v>PEAKA</v>
          </cell>
          <cell r="C43">
            <v>2008</v>
          </cell>
          <cell r="D43">
            <v>4139</v>
          </cell>
          <cell r="E43">
            <v>277972</v>
          </cell>
          <cell r="F43">
            <v>128115</v>
          </cell>
          <cell r="G43">
            <v>42630</v>
          </cell>
          <cell r="H43">
            <v>156316</v>
          </cell>
          <cell r="I43">
            <v>276451</v>
          </cell>
          <cell r="J43">
            <v>49474</v>
          </cell>
          <cell r="K43">
            <v>246659</v>
          </cell>
          <cell r="L43">
            <v>47039</v>
          </cell>
          <cell r="M43">
            <v>25348</v>
          </cell>
          <cell r="N43">
            <v>4629</v>
          </cell>
          <cell r="O43">
            <v>133477</v>
          </cell>
          <cell r="P43">
            <v>0</v>
          </cell>
          <cell r="Q43">
            <v>5627</v>
          </cell>
          <cell r="R43">
            <v>0</v>
          </cell>
          <cell r="S43">
            <v>44779</v>
          </cell>
          <cell r="T43">
            <v>430375</v>
          </cell>
          <cell r="U43">
            <v>11355</v>
          </cell>
          <cell r="V43">
            <v>1238858</v>
          </cell>
          <cell r="W43">
            <v>65935</v>
          </cell>
          <cell r="X43">
            <v>10468</v>
          </cell>
          <cell r="Y43">
            <v>96325</v>
          </cell>
          <cell r="Z43">
            <v>94572</v>
          </cell>
          <cell r="AA43">
            <v>14135</v>
          </cell>
          <cell r="AB43">
            <v>1564</v>
          </cell>
          <cell r="AC43">
            <v>29762</v>
          </cell>
          <cell r="AD43">
            <v>189105</v>
          </cell>
          <cell r="AE43">
            <v>31336</v>
          </cell>
          <cell r="AF43">
            <v>243931</v>
          </cell>
          <cell r="AG43">
            <v>74016</v>
          </cell>
          <cell r="AH43">
            <v>82095</v>
          </cell>
          <cell r="AI43">
            <v>14719</v>
          </cell>
          <cell r="AJ43">
            <v>916790</v>
          </cell>
          <cell r="AK43">
            <v>4332</v>
          </cell>
          <cell r="AL43">
            <v>30858</v>
          </cell>
          <cell r="AM43">
            <v>611</v>
          </cell>
          <cell r="AN43">
            <v>3113787</v>
          </cell>
          <cell r="AO43">
            <v>1169649</v>
          </cell>
          <cell r="AP43">
            <v>41276</v>
          </cell>
          <cell r="AQ43">
            <v>18274</v>
          </cell>
          <cell r="AR43">
            <v>110027</v>
          </cell>
          <cell r="AS43">
            <v>304510</v>
          </cell>
          <cell r="AT43">
            <v>42577</v>
          </cell>
          <cell r="AU43">
            <v>36543</v>
          </cell>
          <cell r="AV43">
            <v>541266</v>
          </cell>
          <cell r="AW43">
            <v>31895</v>
          </cell>
          <cell r="AX43">
            <v>35244</v>
          </cell>
          <cell r="AY43">
            <v>108981</v>
          </cell>
          <cell r="AZ43">
            <v>0</v>
          </cell>
          <cell r="BA43">
            <v>122276</v>
          </cell>
          <cell r="BB43">
            <v>198648</v>
          </cell>
          <cell r="BC43">
            <v>30128</v>
          </cell>
          <cell r="BD43">
            <v>65146</v>
          </cell>
          <cell r="BE43">
            <v>89804</v>
          </cell>
          <cell r="BF43">
            <v>20248</v>
          </cell>
          <cell r="BG43">
            <v>276001</v>
          </cell>
          <cell r="BH43">
            <v>39097</v>
          </cell>
          <cell r="BI43">
            <v>49220</v>
          </cell>
          <cell r="BJ43">
            <v>184389</v>
          </cell>
          <cell r="BK43">
            <v>28131</v>
          </cell>
          <cell r="BL43">
            <v>109253</v>
          </cell>
          <cell r="BM43">
            <v>13970</v>
          </cell>
          <cell r="BN43">
            <v>132690</v>
          </cell>
          <cell r="BO43">
            <v>34804</v>
          </cell>
          <cell r="BP43">
            <v>1141832</v>
          </cell>
          <cell r="BQ43">
            <v>16731</v>
          </cell>
          <cell r="BR43">
            <v>21600</v>
          </cell>
          <cell r="BS43">
            <v>13292</v>
          </cell>
          <cell r="BT43">
            <v>56122</v>
          </cell>
          <cell r="BU43">
            <v>158988</v>
          </cell>
          <cell r="BV43">
            <v>35707</v>
          </cell>
          <cell r="BW43">
            <v>3962494</v>
          </cell>
          <cell r="BX43">
            <v>405306</v>
          </cell>
          <cell r="BY43">
            <v>20650</v>
          </cell>
          <cell r="BZ43">
            <v>223576</v>
          </cell>
          <cell r="CA43">
            <v>79945</v>
          </cell>
          <cell r="CB43">
            <v>15119</v>
          </cell>
          <cell r="CC43">
            <v>24000</v>
          </cell>
          <cell r="CD43">
            <v>9664</v>
          </cell>
          <cell r="CE43">
            <v>72343</v>
          </cell>
          <cell r="CF43">
            <v>144472</v>
          </cell>
          <cell r="CG43">
            <v>64012</v>
          </cell>
        </row>
        <row r="44">
          <cell r="A44" t="str">
            <v>Total circuit kms of line</v>
          </cell>
          <cell r="B44" t="str">
            <v>KMC</v>
          </cell>
          <cell r="C44">
            <v>2008</v>
          </cell>
          <cell r="D44">
            <v>92</v>
          </cell>
          <cell r="E44">
            <v>1482</v>
          </cell>
          <cell r="F44">
            <v>747</v>
          </cell>
          <cell r="G44">
            <v>320</v>
          </cell>
          <cell r="H44">
            <v>486</v>
          </cell>
          <cell r="I44">
            <v>1643</v>
          </cell>
          <cell r="J44">
            <v>327</v>
          </cell>
          <cell r="K44">
            <v>1112</v>
          </cell>
          <cell r="L44">
            <v>524</v>
          </cell>
          <cell r="M44">
            <v>146</v>
          </cell>
          <cell r="N44">
            <v>27</v>
          </cell>
          <cell r="O44">
            <v>795</v>
          </cell>
          <cell r="P44">
            <v>0</v>
          </cell>
          <cell r="Q44">
            <v>27</v>
          </cell>
          <cell r="R44">
            <v>0</v>
          </cell>
          <cell r="S44">
            <v>147</v>
          </cell>
          <cell r="T44">
            <v>1133</v>
          </cell>
          <cell r="U44">
            <v>177</v>
          </cell>
          <cell r="V44">
            <v>5246</v>
          </cell>
          <cell r="W44">
            <v>265</v>
          </cell>
          <cell r="X44">
            <v>137</v>
          </cell>
          <cell r="Y44">
            <v>467</v>
          </cell>
          <cell r="Z44">
            <v>274</v>
          </cell>
          <cell r="AA44">
            <v>84</v>
          </cell>
          <cell r="AB44">
            <v>9</v>
          </cell>
          <cell r="AC44">
            <v>1845</v>
          </cell>
          <cell r="AD44">
            <v>871</v>
          </cell>
          <cell r="AE44">
            <v>238</v>
          </cell>
          <cell r="AF44">
            <v>1049</v>
          </cell>
          <cell r="AG44">
            <v>1716</v>
          </cell>
          <cell r="AH44">
            <v>1363</v>
          </cell>
          <cell r="AI44">
            <v>68</v>
          </cell>
          <cell r="AJ44">
            <v>3294</v>
          </cell>
          <cell r="AK44">
            <v>21</v>
          </cell>
          <cell r="AL44">
            <v>65</v>
          </cell>
          <cell r="AM44">
            <v>2744</v>
          </cell>
          <cell r="AN44">
            <v>120516</v>
          </cell>
          <cell r="AO44">
            <v>5353</v>
          </cell>
          <cell r="AP44">
            <v>647</v>
          </cell>
          <cell r="AQ44">
            <v>98</v>
          </cell>
          <cell r="AR44">
            <v>386</v>
          </cell>
          <cell r="AS44">
            <v>1872</v>
          </cell>
          <cell r="AT44">
            <v>114</v>
          </cell>
          <cell r="AU44">
            <v>355</v>
          </cell>
          <cell r="AV44">
            <v>2781</v>
          </cell>
          <cell r="AW44">
            <v>106</v>
          </cell>
          <cell r="AX44">
            <v>115</v>
          </cell>
          <cell r="AY44">
            <v>866</v>
          </cell>
          <cell r="AZ44">
            <v>0</v>
          </cell>
          <cell r="BA44">
            <v>1050</v>
          </cell>
          <cell r="BB44">
            <v>1820</v>
          </cell>
          <cell r="BC44">
            <v>337</v>
          </cell>
          <cell r="BD44">
            <v>691</v>
          </cell>
          <cell r="BE44">
            <v>612</v>
          </cell>
          <cell r="BF44">
            <v>370</v>
          </cell>
          <cell r="BG44">
            <v>1414</v>
          </cell>
          <cell r="BH44">
            <v>161</v>
          </cell>
          <cell r="BI44">
            <v>304</v>
          </cell>
          <cell r="BJ44">
            <v>948</v>
          </cell>
          <cell r="BK44">
            <v>146</v>
          </cell>
          <cell r="BL44">
            <v>728</v>
          </cell>
          <cell r="BM44">
            <v>128</v>
          </cell>
          <cell r="BN44">
            <v>550</v>
          </cell>
          <cell r="BO44">
            <v>311</v>
          </cell>
          <cell r="BP44">
            <v>6109</v>
          </cell>
          <cell r="BQ44">
            <v>55</v>
          </cell>
          <cell r="BR44">
            <v>88</v>
          </cell>
          <cell r="BS44">
            <v>211</v>
          </cell>
          <cell r="BT44">
            <v>244</v>
          </cell>
          <cell r="BU44">
            <v>1172</v>
          </cell>
          <cell r="BV44">
            <v>156</v>
          </cell>
          <cell r="BW44">
            <v>9816</v>
          </cell>
          <cell r="BX44">
            <v>2135</v>
          </cell>
          <cell r="BY44">
            <v>232</v>
          </cell>
          <cell r="BZ44">
            <v>1542</v>
          </cell>
          <cell r="CA44">
            <v>443</v>
          </cell>
          <cell r="CB44">
            <v>75</v>
          </cell>
          <cell r="CC44">
            <v>65</v>
          </cell>
          <cell r="CD44">
            <v>36</v>
          </cell>
          <cell r="CE44">
            <v>440</v>
          </cell>
          <cell r="CF44">
            <v>1030</v>
          </cell>
          <cell r="CG44">
            <v>246</v>
          </cell>
        </row>
        <row r="45">
          <cell r="A45" t="str">
            <v>Overhead circuit kms of line</v>
          </cell>
          <cell r="B45" t="str">
            <v>KMCO</v>
          </cell>
          <cell r="C45">
            <v>2008</v>
          </cell>
          <cell r="D45">
            <v>92</v>
          </cell>
          <cell r="E45">
            <v>667</v>
          </cell>
          <cell r="F45">
            <v>574</v>
          </cell>
          <cell r="G45">
            <v>282</v>
          </cell>
          <cell r="H45">
            <v>265</v>
          </cell>
          <cell r="I45">
            <v>1002</v>
          </cell>
          <cell r="J45">
            <v>214</v>
          </cell>
          <cell r="K45">
            <v>730</v>
          </cell>
          <cell r="L45">
            <v>482</v>
          </cell>
          <cell r="M45">
            <v>77</v>
          </cell>
          <cell r="N45">
            <v>26</v>
          </cell>
          <cell r="O45">
            <v>569</v>
          </cell>
          <cell r="P45">
            <v>0</v>
          </cell>
          <cell r="Q45">
            <v>15</v>
          </cell>
          <cell r="R45">
            <v>0</v>
          </cell>
          <cell r="S45">
            <v>89</v>
          </cell>
          <cell r="T45">
            <v>723</v>
          </cell>
          <cell r="U45">
            <v>168</v>
          </cell>
          <cell r="V45">
            <v>1816</v>
          </cell>
          <cell r="W45">
            <v>210</v>
          </cell>
          <cell r="X45">
            <v>126</v>
          </cell>
          <cell r="Y45">
            <v>227</v>
          </cell>
          <cell r="Z45">
            <v>184</v>
          </cell>
          <cell r="AA45">
            <v>76</v>
          </cell>
          <cell r="AB45">
            <v>8</v>
          </cell>
          <cell r="AC45">
            <v>1841</v>
          </cell>
          <cell r="AD45">
            <v>696</v>
          </cell>
          <cell r="AE45">
            <v>178</v>
          </cell>
          <cell r="AF45">
            <v>429</v>
          </cell>
          <cell r="AG45">
            <v>1633</v>
          </cell>
          <cell r="AH45">
            <v>882</v>
          </cell>
          <cell r="AI45">
            <v>57</v>
          </cell>
          <cell r="AJ45">
            <v>1519</v>
          </cell>
          <cell r="AK45">
            <v>18</v>
          </cell>
          <cell r="AL45">
            <v>56</v>
          </cell>
          <cell r="AM45">
            <v>806</v>
          </cell>
          <cell r="AN45">
            <v>116265</v>
          </cell>
          <cell r="AO45">
            <v>2730</v>
          </cell>
          <cell r="AP45">
            <v>525</v>
          </cell>
          <cell r="AQ45">
            <v>88</v>
          </cell>
          <cell r="AR45">
            <v>252</v>
          </cell>
          <cell r="AS45">
            <v>1044</v>
          </cell>
          <cell r="AT45">
            <v>95</v>
          </cell>
          <cell r="AU45">
            <v>284</v>
          </cell>
          <cell r="AV45">
            <v>1369</v>
          </cell>
          <cell r="AW45">
            <v>81</v>
          </cell>
          <cell r="AX45">
            <v>79</v>
          </cell>
          <cell r="AY45">
            <v>546</v>
          </cell>
          <cell r="AZ45">
            <v>0</v>
          </cell>
          <cell r="BA45">
            <v>583</v>
          </cell>
          <cell r="BB45">
            <v>1387</v>
          </cell>
          <cell r="BC45">
            <v>247</v>
          </cell>
          <cell r="BD45">
            <v>607</v>
          </cell>
          <cell r="BE45">
            <v>516</v>
          </cell>
          <cell r="BF45">
            <v>365</v>
          </cell>
          <cell r="BG45">
            <v>547</v>
          </cell>
          <cell r="BH45">
            <v>95</v>
          </cell>
          <cell r="BI45">
            <v>245</v>
          </cell>
          <cell r="BJ45">
            <v>510</v>
          </cell>
          <cell r="BK45">
            <v>127</v>
          </cell>
          <cell r="BL45">
            <v>612</v>
          </cell>
          <cell r="BM45">
            <v>117</v>
          </cell>
          <cell r="BN45">
            <v>384</v>
          </cell>
          <cell r="BO45">
            <v>296</v>
          </cell>
          <cell r="BP45">
            <v>1925</v>
          </cell>
          <cell r="BQ45">
            <v>53</v>
          </cell>
          <cell r="BR45">
            <v>79</v>
          </cell>
          <cell r="BS45">
            <v>205</v>
          </cell>
          <cell r="BT45">
            <v>158</v>
          </cell>
          <cell r="BU45">
            <v>940</v>
          </cell>
          <cell r="BV45">
            <v>102</v>
          </cell>
          <cell r="BW45">
            <v>4218</v>
          </cell>
          <cell r="BX45">
            <v>1386</v>
          </cell>
          <cell r="BY45">
            <v>125</v>
          </cell>
          <cell r="BZ45">
            <v>1059</v>
          </cell>
          <cell r="CA45">
            <v>330</v>
          </cell>
          <cell r="CB45">
            <v>66</v>
          </cell>
          <cell r="CC45">
            <v>52</v>
          </cell>
          <cell r="CD45">
            <v>25</v>
          </cell>
          <cell r="CE45">
            <v>309</v>
          </cell>
          <cell r="CF45">
            <v>495</v>
          </cell>
          <cell r="CG45">
            <v>156</v>
          </cell>
        </row>
        <row r="46">
          <cell r="A46" t="str">
            <v>Underground circuit kms ofline</v>
          </cell>
          <cell r="B46" t="str">
            <v>KMCU</v>
          </cell>
          <cell r="C46">
            <v>2008</v>
          </cell>
          <cell r="D46">
            <v>0</v>
          </cell>
          <cell r="E46">
            <v>815</v>
          </cell>
          <cell r="F46">
            <v>173</v>
          </cell>
          <cell r="G46">
            <v>38</v>
          </cell>
          <cell r="H46">
            <v>221</v>
          </cell>
          <cell r="I46">
            <v>641</v>
          </cell>
          <cell r="J46">
            <v>113</v>
          </cell>
          <cell r="K46">
            <v>382</v>
          </cell>
          <cell r="L46">
            <v>42</v>
          </cell>
          <cell r="M46">
            <v>69</v>
          </cell>
          <cell r="N46">
            <v>1</v>
          </cell>
          <cell r="O46">
            <v>226</v>
          </cell>
          <cell r="P46">
            <v>0</v>
          </cell>
          <cell r="Q46">
            <v>12</v>
          </cell>
          <cell r="R46">
            <v>0</v>
          </cell>
          <cell r="S46">
            <v>58</v>
          </cell>
          <cell r="T46">
            <v>410</v>
          </cell>
          <cell r="U46">
            <v>9</v>
          </cell>
          <cell r="V46">
            <v>3430</v>
          </cell>
          <cell r="W46">
            <v>55</v>
          </cell>
          <cell r="X46">
            <v>11</v>
          </cell>
          <cell r="Y46">
            <v>240</v>
          </cell>
          <cell r="Z46">
            <v>90</v>
          </cell>
          <cell r="AA46">
            <v>8</v>
          </cell>
          <cell r="AB46">
            <v>1</v>
          </cell>
          <cell r="AC46">
            <v>4</v>
          </cell>
          <cell r="AD46">
            <v>175</v>
          </cell>
          <cell r="AE46">
            <v>60</v>
          </cell>
          <cell r="AF46">
            <v>620</v>
          </cell>
          <cell r="AG46">
            <v>83</v>
          </cell>
          <cell r="AH46">
            <v>481</v>
          </cell>
          <cell r="AI46">
            <v>11</v>
          </cell>
          <cell r="AJ46">
            <v>1775</v>
          </cell>
          <cell r="AK46">
            <v>3</v>
          </cell>
          <cell r="AL46">
            <v>9</v>
          </cell>
          <cell r="AM46">
            <v>1938</v>
          </cell>
          <cell r="AN46">
            <v>4251</v>
          </cell>
          <cell r="AO46">
            <v>2623</v>
          </cell>
          <cell r="AP46">
            <v>122</v>
          </cell>
          <cell r="AQ46">
            <v>10</v>
          </cell>
          <cell r="AR46">
            <v>134</v>
          </cell>
          <cell r="AS46">
            <v>828</v>
          </cell>
          <cell r="AT46">
            <v>19</v>
          </cell>
          <cell r="AU46">
            <v>71</v>
          </cell>
          <cell r="AV46">
            <v>1412</v>
          </cell>
          <cell r="AW46">
            <v>25</v>
          </cell>
          <cell r="AX46">
            <v>36</v>
          </cell>
          <cell r="AY46">
            <v>320</v>
          </cell>
          <cell r="AZ46">
            <v>0</v>
          </cell>
          <cell r="BA46">
            <v>467</v>
          </cell>
          <cell r="BB46">
            <v>433</v>
          </cell>
          <cell r="BC46">
            <v>90</v>
          </cell>
          <cell r="BD46">
            <v>84</v>
          </cell>
          <cell r="BE46">
            <v>96</v>
          </cell>
          <cell r="BF46">
            <v>5</v>
          </cell>
          <cell r="BG46">
            <v>867</v>
          </cell>
          <cell r="BH46">
            <v>66</v>
          </cell>
          <cell r="BI46">
            <v>59</v>
          </cell>
          <cell r="BJ46">
            <v>438</v>
          </cell>
          <cell r="BK46">
            <v>19</v>
          </cell>
          <cell r="BL46">
            <v>116</v>
          </cell>
          <cell r="BM46">
            <v>11</v>
          </cell>
          <cell r="BN46">
            <v>166</v>
          </cell>
          <cell r="BO46">
            <v>15</v>
          </cell>
          <cell r="BP46">
            <v>4184</v>
          </cell>
          <cell r="BQ46">
            <v>2</v>
          </cell>
          <cell r="BR46">
            <v>9</v>
          </cell>
          <cell r="BS46">
            <v>6</v>
          </cell>
          <cell r="BT46">
            <v>86</v>
          </cell>
          <cell r="BU46">
            <v>232</v>
          </cell>
          <cell r="BV46">
            <v>54</v>
          </cell>
          <cell r="BW46">
            <v>5598</v>
          </cell>
          <cell r="BX46">
            <v>749</v>
          </cell>
          <cell r="BY46">
            <v>107</v>
          </cell>
          <cell r="BZ46">
            <v>483</v>
          </cell>
          <cell r="CA46">
            <v>113</v>
          </cell>
          <cell r="CB46">
            <v>9</v>
          </cell>
          <cell r="CC46">
            <v>13</v>
          </cell>
          <cell r="CD46">
            <v>11</v>
          </cell>
          <cell r="CE46">
            <v>131</v>
          </cell>
          <cell r="CF46">
            <v>535</v>
          </cell>
          <cell r="CG46">
            <v>90</v>
          </cell>
        </row>
        <row r="47">
          <cell r="A47" t="str">
            <v>Circuit kilometers 3 phase</v>
          </cell>
          <cell r="B47" t="str">
            <v>KMC3</v>
          </cell>
          <cell r="C47">
            <v>2008</v>
          </cell>
          <cell r="D47">
            <v>47</v>
          </cell>
          <cell r="E47">
            <v>707</v>
          </cell>
          <cell r="F47">
            <v>419</v>
          </cell>
          <cell r="G47">
            <v>162</v>
          </cell>
          <cell r="H47">
            <v>228</v>
          </cell>
          <cell r="I47">
            <v>816</v>
          </cell>
          <cell r="J47">
            <v>172</v>
          </cell>
          <cell r="K47">
            <v>472</v>
          </cell>
          <cell r="L47">
            <v>316</v>
          </cell>
          <cell r="M47">
            <v>69</v>
          </cell>
          <cell r="N47">
            <v>16</v>
          </cell>
          <cell r="O47">
            <v>505</v>
          </cell>
          <cell r="P47">
            <v>0</v>
          </cell>
          <cell r="Q47">
            <v>12</v>
          </cell>
          <cell r="R47">
            <v>0</v>
          </cell>
          <cell r="S47">
            <v>72</v>
          </cell>
          <cell r="T47">
            <v>612</v>
          </cell>
          <cell r="U47">
            <v>106</v>
          </cell>
          <cell r="V47">
            <v>3168</v>
          </cell>
          <cell r="W47">
            <v>143</v>
          </cell>
          <cell r="X47">
            <v>31</v>
          </cell>
          <cell r="Y47">
            <v>167</v>
          </cell>
          <cell r="Z47">
            <v>146</v>
          </cell>
          <cell r="AA47">
            <v>48</v>
          </cell>
          <cell r="AB47">
            <v>4</v>
          </cell>
          <cell r="AC47">
            <v>442</v>
          </cell>
          <cell r="AD47">
            <v>501</v>
          </cell>
          <cell r="AE47">
            <v>105</v>
          </cell>
          <cell r="AF47">
            <v>473</v>
          </cell>
          <cell r="AG47">
            <v>612</v>
          </cell>
          <cell r="AH47">
            <v>408</v>
          </cell>
          <cell r="AI47">
            <v>27</v>
          </cell>
          <cell r="AJ47">
            <v>1722</v>
          </cell>
          <cell r="AK47">
            <v>10</v>
          </cell>
          <cell r="AL47">
            <v>42</v>
          </cell>
          <cell r="AM47">
            <v>1166</v>
          </cell>
          <cell r="AN47">
            <v>45471</v>
          </cell>
          <cell r="AO47">
            <v>2969</v>
          </cell>
          <cell r="AP47">
            <v>365</v>
          </cell>
          <cell r="AQ47">
            <v>61</v>
          </cell>
          <cell r="AR47">
            <v>288</v>
          </cell>
          <cell r="AS47">
            <v>800</v>
          </cell>
          <cell r="AT47">
            <v>76</v>
          </cell>
          <cell r="AU47">
            <v>163</v>
          </cell>
          <cell r="AV47">
            <v>1323</v>
          </cell>
          <cell r="AW47">
            <v>61</v>
          </cell>
          <cell r="AX47">
            <v>79</v>
          </cell>
          <cell r="AY47">
            <v>429</v>
          </cell>
          <cell r="AZ47">
            <v>0</v>
          </cell>
          <cell r="BA47">
            <v>324</v>
          </cell>
          <cell r="BB47">
            <v>799</v>
          </cell>
          <cell r="BC47">
            <v>178</v>
          </cell>
          <cell r="BD47">
            <v>332</v>
          </cell>
          <cell r="BE47">
            <v>366</v>
          </cell>
          <cell r="BF47">
            <v>200</v>
          </cell>
          <cell r="BG47">
            <v>731</v>
          </cell>
          <cell r="BH47">
            <v>91</v>
          </cell>
          <cell r="BI47">
            <v>222</v>
          </cell>
          <cell r="BJ47">
            <v>353</v>
          </cell>
          <cell r="BK47">
            <v>94</v>
          </cell>
          <cell r="BL47">
            <v>455</v>
          </cell>
          <cell r="BM47">
            <v>84</v>
          </cell>
          <cell r="BN47">
            <v>349</v>
          </cell>
          <cell r="BO47">
            <v>175</v>
          </cell>
          <cell r="BP47">
            <v>2815</v>
          </cell>
          <cell r="BQ47">
            <v>34</v>
          </cell>
          <cell r="BR47">
            <v>44</v>
          </cell>
          <cell r="BS47">
            <v>72</v>
          </cell>
          <cell r="BT47">
            <v>143</v>
          </cell>
          <cell r="BU47">
            <v>639</v>
          </cell>
          <cell r="BV47">
            <v>72</v>
          </cell>
          <cell r="BW47">
            <v>6004</v>
          </cell>
          <cell r="BX47">
            <v>1076</v>
          </cell>
          <cell r="BY47">
            <v>96</v>
          </cell>
          <cell r="BZ47">
            <v>702</v>
          </cell>
          <cell r="CA47">
            <v>285</v>
          </cell>
          <cell r="CB47">
            <v>47</v>
          </cell>
          <cell r="CC47">
            <v>44</v>
          </cell>
          <cell r="CD47">
            <v>18</v>
          </cell>
          <cell r="CE47">
            <v>249</v>
          </cell>
          <cell r="CF47">
            <v>466</v>
          </cell>
          <cell r="CG47">
            <v>162</v>
          </cell>
        </row>
        <row r="48">
          <cell r="A48" t="str">
            <v>Circuit kilometers 2 phase</v>
          </cell>
          <cell r="B48" t="str">
            <v>KMC2</v>
          </cell>
          <cell r="C48">
            <v>2008</v>
          </cell>
          <cell r="D48">
            <v>0</v>
          </cell>
          <cell r="E48">
            <v>0</v>
          </cell>
          <cell r="F48">
            <v>5</v>
          </cell>
          <cell r="G48">
            <v>10</v>
          </cell>
          <cell r="H48">
            <v>0</v>
          </cell>
          <cell r="I48">
            <v>0</v>
          </cell>
          <cell r="J48">
            <v>8</v>
          </cell>
          <cell r="K48">
            <v>2</v>
          </cell>
          <cell r="L48">
            <v>88</v>
          </cell>
          <cell r="M48">
            <v>0</v>
          </cell>
          <cell r="N48">
            <v>2</v>
          </cell>
          <cell r="O48">
            <v>2</v>
          </cell>
          <cell r="P48">
            <v>0</v>
          </cell>
          <cell r="Q48">
            <v>1</v>
          </cell>
          <cell r="R48">
            <v>0</v>
          </cell>
          <cell r="S48">
            <v>2</v>
          </cell>
          <cell r="T48">
            <v>24</v>
          </cell>
          <cell r="U48">
            <v>9</v>
          </cell>
          <cell r="V48">
            <v>101</v>
          </cell>
          <cell r="W48">
            <v>2</v>
          </cell>
          <cell r="X48">
            <v>1</v>
          </cell>
          <cell r="Y48">
            <v>0</v>
          </cell>
          <cell r="Z48">
            <v>5</v>
          </cell>
          <cell r="AA48">
            <v>8</v>
          </cell>
          <cell r="AB48">
            <v>0</v>
          </cell>
          <cell r="AC48">
            <v>38</v>
          </cell>
          <cell r="AD48">
            <v>0</v>
          </cell>
          <cell r="AE48">
            <v>0</v>
          </cell>
          <cell r="AF48">
            <v>0</v>
          </cell>
          <cell r="AG48">
            <v>59</v>
          </cell>
          <cell r="AH48">
            <v>0</v>
          </cell>
          <cell r="AI48">
            <v>0</v>
          </cell>
          <cell r="AJ48">
            <v>21</v>
          </cell>
          <cell r="AK48">
            <v>2</v>
          </cell>
          <cell r="AL48">
            <v>0</v>
          </cell>
          <cell r="AM48">
            <v>21</v>
          </cell>
          <cell r="AN48">
            <v>3603</v>
          </cell>
          <cell r="AO48">
            <v>165</v>
          </cell>
          <cell r="AP48">
            <v>16</v>
          </cell>
          <cell r="AQ48">
            <v>0</v>
          </cell>
          <cell r="AR48">
            <v>3</v>
          </cell>
          <cell r="AS48">
            <v>0</v>
          </cell>
          <cell r="AT48">
            <v>0</v>
          </cell>
          <cell r="AU48">
            <v>6</v>
          </cell>
          <cell r="AV48">
            <v>0</v>
          </cell>
          <cell r="AW48">
            <v>1</v>
          </cell>
          <cell r="AX48">
            <v>0</v>
          </cell>
          <cell r="AY48">
            <v>25</v>
          </cell>
          <cell r="AZ48">
            <v>0</v>
          </cell>
          <cell r="BA48">
            <v>7</v>
          </cell>
          <cell r="BB48">
            <v>3</v>
          </cell>
          <cell r="BC48">
            <v>1</v>
          </cell>
          <cell r="BD48">
            <v>0</v>
          </cell>
          <cell r="BE48">
            <v>0</v>
          </cell>
          <cell r="BF48">
            <v>0</v>
          </cell>
          <cell r="BG48">
            <v>0</v>
          </cell>
          <cell r="BH48">
            <v>0</v>
          </cell>
          <cell r="BI48">
            <v>6</v>
          </cell>
          <cell r="BJ48">
            <v>0</v>
          </cell>
          <cell r="BK48">
            <v>1</v>
          </cell>
          <cell r="BL48">
            <v>10</v>
          </cell>
          <cell r="BM48">
            <v>0</v>
          </cell>
          <cell r="BN48">
            <v>8</v>
          </cell>
          <cell r="BO48">
            <v>0</v>
          </cell>
          <cell r="BP48">
            <v>91</v>
          </cell>
          <cell r="BQ48">
            <v>1</v>
          </cell>
          <cell r="BR48">
            <v>0</v>
          </cell>
          <cell r="BS48">
            <v>0</v>
          </cell>
          <cell r="BT48">
            <v>13</v>
          </cell>
          <cell r="BU48">
            <v>0</v>
          </cell>
          <cell r="BV48">
            <v>0</v>
          </cell>
          <cell r="BW48">
            <v>62</v>
          </cell>
          <cell r="BX48">
            <v>22</v>
          </cell>
          <cell r="BY48">
            <v>9</v>
          </cell>
          <cell r="BZ48">
            <v>7</v>
          </cell>
          <cell r="CA48">
            <v>1</v>
          </cell>
          <cell r="CB48">
            <v>0</v>
          </cell>
          <cell r="CC48">
            <v>0</v>
          </cell>
          <cell r="CD48">
            <v>0</v>
          </cell>
          <cell r="CE48">
            <v>4</v>
          </cell>
          <cell r="CF48">
            <v>11</v>
          </cell>
          <cell r="CG48">
            <v>3</v>
          </cell>
        </row>
        <row r="49">
          <cell r="A49" t="str">
            <v>Circuit kms single phase</v>
          </cell>
          <cell r="B49" t="str">
            <v>KMC1</v>
          </cell>
          <cell r="C49">
            <v>2008</v>
          </cell>
          <cell r="D49">
            <v>45</v>
          </cell>
          <cell r="E49">
            <v>775</v>
          </cell>
          <cell r="F49">
            <v>323</v>
          </cell>
          <cell r="G49">
            <v>148</v>
          </cell>
          <cell r="H49">
            <v>258</v>
          </cell>
          <cell r="I49">
            <v>827</v>
          </cell>
          <cell r="J49">
            <v>147</v>
          </cell>
          <cell r="K49">
            <v>638</v>
          </cell>
          <cell r="L49">
            <v>120</v>
          </cell>
          <cell r="M49">
            <v>77</v>
          </cell>
          <cell r="N49">
            <v>9</v>
          </cell>
          <cell r="O49">
            <v>288</v>
          </cell>
          <cell r="P49">
            <v>0</v>
          </cell>
          <cell r="Q49">
            <v>14</v>
          </cell>
          <cell r="R49">
            <v>0</v>
          </cell>
          <cell r="S49">
            <v>73</v>
          </cell>
          <cell r="T49">
            <v>497</v>
          </cell>
          <cell r="U49">
            <v>62</v>
          </cell>
          <cell r="V49">
            <v>1977</v>
          </cell>
          <cell r="W49">
            <v>120</v>
          </cell>
          <cell r="X49">
            <v>105</v>
          </cell>
          <cell r="Y49">
            <v>300</v>
          </cell>
          <cell r="Z49">
            <v>123</v>
          </cell>
          <cell r="AA49">
            <v>28</v>
          </cell>
          <cell r="AB49">
            <v>5</v>
          </cell>
          <cell r="AC49">
            <v>1365</v>
          </cell>
          <cell r="AD49">
            <v>370</v>
          </cell>
          <cell r="AE49">
            <v>133</v>
          </cell>
          <cell r="AF49">
            <v>576</v>
          </cell>
          <cell r="AG49">
            <v>1045</v>
          </cell>
          <cell r="AH49">
            <v>955</v>
          </cell>
          <cell r="AI49">
            <v>41</v>
          </cell>
          <cell r="AJ49">
            <v>1551</v>
          </cell>
          <cell r="AK49">
            <v>9</v>
          </cell>
          <cell r="AL49">
            <v>23</v>
          </cell>
          <cell r="AM49">
            <v>1557</v>
          </cell>
          <cell r="AN49">
            <v>71442</v>
          </cell>
          <cell r="AO49">
            <v>2219</v>
          </cell>
          <cell r="AP49">
            <v>266</v>
          </cell>
          <cell r="AQ49">
            <v>37</v>
          </cell>
          <cell r="AR49">
            <v>95</v>
          </cell>
          <cell r="AS49">
            <v>1072</v>
          </cell>
          <cell r="AT49">
            <v>38</v>
          </cell>
          <cell r="AU49">
            <v>186</v>
          </cell>
          <cell r="AV49">
            <v>1458</v>
          </cell>
          <cell r="AW49">
            <v>44</v>
          </cell>
          <cell r="AX49">
            <v>36</v>
          </cell>
          <cell r="AY49">
            <v>412</v>
          </cell>
          <cell r="AZ49">
            <v>0</v>
          </cell>
          <cell r="BA49">
            <v>719</v>
          </cell>
          <cell r="BB49">
            <v>1018</v>
          </cell>
          <cell r="BC49">
            <v>158</v>
          </cell>
          <cell r="BD49">
            <v>359</v>
          </cell>
          <cell r="BE49">
            <v>246</v>
          </cell>
          <cell r="BF49">
            <v>170</v>
          </cell>
          <cell r="BG49">
            <v>683</v>
          </cell>
          <cell r="BH49">
            <v>70</v>
          </cell>
          <cell r="BI49">
            <v>76</v>
          </cell>
          <cell r="BJ49">
            <v>595</v>
          </cell>
          <cell r="BK49">
            <v>51</v>
          </cell>
          <cell r="BL49">
            <v>263</v>
          </cell>
          <cell r="BM49">
            <v>44</v>
          </cell>
          <cell r="BN49">
            <v>193</v>
          </cell>
          <cell r="BO49">
            <v>136</v>
          </cell>
          <cell r="BP49">
            <v>3203</v>
          </cell>
          <cell r="BQ49">
            <v>20</v>
          </cell>
          <cell r="BR49">
            <v>44</v>
          </cell>
          <cell r="BS49">
            <v>139</v>
          </cell>
          <cell r="BT49">
            <v>88</v>
          </cell>
          <cell r="BU49">
            <v>533</v>
          </cell>
          <cell r="BV49">
            <v>84</v>
          </cell>
          <cell r="BW49">
            <v>3750</v>
          </cell>
          <cell r="BX49">
            <v>1037</v>
          </cell>
          <cell r="BY49">
            <v>127</v>
          </cell>
          <cell r="BZ49">
            <v>833</v>
          </cell>
          <cell r="CA49">
            <v>157</v>
          </cell>
          <cell r="CB49">
            <v>28</v>
          </cell>
          <cell r="CC49">
            <v>21</v>
          </cell>
          <cell r="CD49">
            <v>18</v>
          </cell>
          <cell r="CE49">
            <v>187</v>
          </cell>
          <cell r="CF49">
            <v>553</v>
          </cell>
          <cell r="CG49">
            <v>81</v>
          </cell>
        </row>
        <row r="50">
          <cell r="A50" t="str">
            <v>No transmission transformers</v>
          </cell>
          <cell r="B50" t="str">
            <v>NTRST</v>
          </cell>
          <cell r="C50">
            <v>2008</v>
          </cell>
          <cell r="D50">
            <v>0</v>
          </cell>
          <cell r="E50">
            <v>0</v>
          </cell>
          <cell r="F50">
            <v>0</v>
          </cell>
          <cell r="G50">
            <v>0</v>
          </cell>
          <cell r="H50">
            <v>1</v>
          </cell>
          <cell r="I50">
            <v>0</v>
          </cell>
          <cell r="J50">
            <v>0</v>
          </cell>
          <cell r="K50">
            <v>2</v>
          </cell>
          <cell r="L50">
            <v>2</v>
          </cell>
          <cell r="M50">
            <v>0</v>
          </cell>
          <cell r="N50">
            <v>0</v>
          </cell>
          <cell r="O50">
            <v>0</v>
          </cell>
          <cell r="P50">
            <v>0</v>
          </cell>
          <cell r="Q50">
            <v>0</v>
          </cell>
          <cell r="R50">
            <v>0</v>
          </cell>
          <cell r="S50">
            <v>0</v>
          </cell>
          <cell r="T50">
            <v>10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1</v>
          </cell>
          <cell r="AM50">
            <v>2</v>
          </cell>
          <cell r="AN50">
            <v>244</v>
          </cell>
          <cell r="AO50">
            <v>21</v>
          </cell>
          <cell r="AP50">
            <v>0</v>
          </cell>
          <cell r="AQ50">
            <v>3</v>
          </cell>
          <cell r="AR50">
            <v>0</v>
          </cell>
          <cell r="AS50">
            <v>16</v>
          </cell>
          <cell r="AT50">
            <v>0</v>
          </cell>
          <cell r="AU50">
            <v>0</v>
          </cell>
          <cell r="AV50">
            <v>0</v>
          </cell>
          <cell r="AW50">
            <v>0</v>
          </cell>
          <cell r="AX50">
            <v>0</v>
          </cell>
          <cell r="AY50">
            <v>0</v>
          </cell>
          <cell r="AZ50">
            <v>0</v>
          </cell>
          <cell r="BA50">
            <v>0</v>
          </cell>
          <cell r="BB50">
            <v>14</v>
          </cell>
          <cell r="BC50">
            <v>3</v>
          </cell>
          <cell r="BD50">
            <v>1</v>
          </cell>
          <cell r="BE50">
            <v>0</v>
          </cell>
          <cell r="BF50">
            <v>0</v>
          </cell>
          <cell r="BG50">
            <v>0</v>
          </cell>
          <cell r="BH50">
            <v>0</v>
          </cell>
          <cell r="BI50">
            <v>0</v>
          </cell>
          <cell r="BJ50">
            <v>0</v>
          </cell>
          <cell r="BK50">
            <v>0</v>
          </cell>
          <cell r="BL50">
            <v>8</v>
          </cell>
          <cell r="BM50">
            <v>0</v>
          </cell>
          <cell r="BN50">
            <v>0</v>
          </cell>
          <cell r="BO50">
            <v>0</v>
          </cell>
          <cell r="BP50">
            <v>10</v>
          </cell>
          <cell r="BQ50">
            <v>0</v>
          </cell>
          <cell r="BR50">
            <v>0</v>
          </cell>
          <cell r="BS50">
            <v>0</v>
          </cell>
          <cell r="BT50">
            <v>0</v>
          </cell>
          <cell r="BU50">
            <v>0</v>
          </cell>
          <cell r="BV50">
            <v>0</v>
          </cell>
          <cell r="BW50">
            <v>0</v>
          </cell>
          <cell r="BX50">
            <v>0</v>
          </cell>
          <cell r="BY50">
            <v>0</v>
          </cell>
          <cell r="BZ50">
            <v>8</v>
          </cell>
          <cell r="CA50">
            <v>0</v>
          </cell>
          <cell r="CB50">
            <v>0</v>
          </cell>
          <cell r="CC50">
            <v>0</v>
          </cell>
          <cell r="CD50">
            <v>0</v>
          </cell>
          <cell r="CE50">
            <v>0</v>
          </cell>
          <cell r="CF50">
            <v>0</v>
          </cell>
          <cell r="CG50">
            <v>0</v>
          </cell>
        </row>
        <row r="51">
          <cell r="A51" t="str">
            <v>No subtransmission transformer</v>
          </cell>
          <cell r="B51" t="str">
            <v>NTRFST</v>
          </cell>
          <cell r="C51">
            <v>2008</v>
          </cell>
          <cell r="D51">
            <v>4</v>
          </cell>
          <cell r="E51">
            <v>40</v>
          </cell>
          <cell r="F51">
            <v>20</v>
          </cell>
          <cell r="G51">
            <v>2</v>
          </cell>
          <cell r="H51">
            <v>0</v>
          </cell>
          <cell r="I51">
            <v>44</v>
          </cell>
          <cell r="J51">
            <v>12</v>
          </cell>
          <cell r="K51">
            <v>3</v>
          </cell>
          <cell r="L51">
            <v>8</v>
          </cell>
          <cell r="M51">
            <v>6</v>
          </cell>
          <cell r="N51">
            <v>0</v>
          </cell>
          <cell r="O51">
            <v>0</v>
          </cell>
          <cell r="P51">
            <v>0</v>
          </cell>
          <cell r="Q51">
            <v>1</v>
          </cell>
          <cell r="R51">
            <v>0</v>
          </cell>
          <cell r="S51">
            <v>0</v>
          </cell>
          <cell r="T51">
            <v>15</v>
          </cell>
          <cell r="U51">
            <v>9</v>
          </cell>
          <cell r="V51">
            <v>123</v>
          </cell>
          <cell r="W51">
            <v>10</v>
          </cell>
          <cell r="X51">
            <v>0</v>
          </cell>
          <cell r="Y51">
            <v>5</v>
          </cell>
          <cell r="Z51">
            <v>6</v>
          </cell>
          <cell r="AA51">
            <v>0</v>
          </cell>
          <cell r="AB51">
            <v>0</v>
          </cell>
          <cell r="AC51">
            <v>30</v>
          </cell>
          <cell r="AD51">
            <v>34</v>
          </cell>
          <cell r="AE51">
            <v>0</v>
          </cell>
          <cell r="AF51">
            <v>1</v>
          </cell>
          <cell r="AG51">
            <v>8</v>
          </cell>
          <cell r="AH51">
            <v>63</v>
          </cell>
          <cell r="AI51">
            <v>0</v>
          </cell>
          <cell r="AJ51">
            <v>71</v>
          </cell>
          <cell r="AK51">
            <v>0</v>
          </cell>
          <cell r="AL51">
            <v>3</v>
          </cell>
          <cell r="AM51">
            <v>18</v>
          </cell>
          <cell r="AN51">
            <v>1460</v>
          </cell>
          <cell r="AO51">
            <v>141</v>
          </cell>
          <cell r="AP51">
            <v>16</v>
          </cell>
          <cell r="AQ51">
            <v>0</v>
          </cell>
          <cell r="AR51">
            <v>34</v>
          </cell>
          <cell r="AS51">
            <v>7</v>
          </cell>
          <cell r="AT51">
            <v>8</v>
          </cell>
          <cell r="AU51">
            <v>7</v>
          </cell>
          <cell r="AV51">
            <v>49</v>
          </cell>
          <cell r="AW51">
            <v>0</v>
          </cell>
          <cell r="AX51">
            <v>6</v>
          </cell>
          <cell r="AY51">
            <v>0</v>
          </cell>
          <cell r="AZ51">
            <v>0</v>
          </cell>
          <cell r="BA51">
            <v>16</v>
          </cell>
          <cell r="BB51">
            <v>0</v>
          </cell>
          <cell r="BC51">
            <v>32</v>
          </cell>
          <cell r="BD51">
            <v>12</v>
          </cell>
          <cell r="BE51">
            <v>21</v>
          </cell>
          <cell r="BF51">
            <v>0</v>
          </cell>
          <cell r="BG51">
            <v>38</v>
          </cell>
          <cell r="BH51">
            <v>0</v>
          </cell>
          <cell r="BI51">
            <v>0</v>
          </cell>
          <cell r="BJ51">
            <v>16</v>
          </cell>
          <cell r="BK51">
            <v>14</v>
          </cell>
          <cell r="BL51">
            <v>33</v>
          </cell>
          <cell r="BM51">
            <v>5</v>
          </cell>
          <cell r="BN51">
            <v>37</v>
          </cell>
          <cell r="BO51">
            <v>8</v>
          </cell>
          <cell r="BP51">
            <v>15</v>
          </cell>
          <cell r="BQ51">
            <v>5</v>
          </cell>
          <cell r="BR51">
            <v>9</v>
          </cell>
          <cell r="BS51">
            <v>0</v>
          </cell>
          <cell r="BT51">
            <v>0</v>
          </cell>
          <cell r="BU51">
            <v>36</v>
          </cell>
          <cell r="BV51">
            <v>3</v>
          </cell>
          <cell r="BW51">
            <v>0</v>
          </cell>
          <cell r="BX51">
            <v>66</v>
          </cell>
          <cell r="BY51">
            <v>4</v>
          </cell>
          <cell r="BZ51">
            <v>27</v>
          </cell>
          <cell r="CA51">
            <v>524</v>
          </cell>
          <cell r="CB51">
            <v>6</v>
          </cell>
          <cell r="CC51">
            <v>4</v>
          </cell>
          <cell r="CD51">
            <v>1</v>
          </cell>
          <cell r="CE51">
            <v>27</v>
          </cell>
          <cell r="CF51">
            <v>22</v>
          </cell>
          <cell r="CG51">
            <v>0</v>
          </cell>
        </row>
        <row r="52">
          <cell r="A52" t="str">
            <v>No distribution transformers</v>
          </cell>
          <cell r="B52" t="str">
            <v>NTRFD</v>
          </cell>
          <cell r="C52">
            <v>2008</v>
          </cell>
          <cell r="D52">
            <v>324</v>
          </cell>
          <cell r="E52">
            <v>9059</v>
          </cell>
          <cell r="F52">
            <v>5241</v>
          </cell>
          <cell r="G52">
            <v>3041</v>
          </cell>
          <cell r="H52">
            <v>3514</v>
          </cell>
          <cell r="I52">
            <v>9009</v>
          </cell>
          <cell r="J52">
            <v>2088</v>
          </cell>
          <cell r="K52">
            <v>6952</v>
          </cell>
          <cell r="L52">
            <v>2338</v>
          </cell>
          <cell r="M52">
            <v>836</v>
          </cell>
          <cell r="N52">
            <v>1</v>
          </cell>
          <cell r="O52">
            <v>3470</v>
          </cell>
          <cell r="P52">
            <v>0</v>
          </cell>
          <cell r="Q52">
            <v>288</v>
          </cell>
          <cell r="R52">
            <v>0</v>
          </cell>
          <cell r="S52">
            <v>1539</v>
          </cell>
          <cell r="T52">
            <v>8278</v>
          </cell>
          <cell r="U52">
            <v>785</v>
          </cell>
          <cell r="V52">
            <v>25426</v>
          </cell>
          <cell r="W52">
            <v>1563</v>
          </cell>
          <cell r="X52">
            <v>727</v>
          </cell>
          <cell r="Y52">
            <v>3064</v>
          </cell>
          <cell r="Z52">
            <v>2418</v>
          </cell>
          <cell r="AA52">
            <v>792</v>
          </cell>
          <cell r="AB52">
            <v>75</v>
          </cell>
          <cell r="AC52">
            <v>4728</v>
          </cell>
          <cell r="AD52">
            <v>5496</v>
          </cell>
          <cell r="AE52">
            <v>1464</v>
          </cell>
          <cell r="AF52">
            <v>5759</v>
          </cell>
          <cell r="AG52">
            <v>7238</v>
          </cell>
          <cell r="AH52">
            <v>3676</v>
          </cell>
          <cell r="AI52">
            <v>60</v>
          </cell>
          <cell r="AJ52">
            <v>25248</v>
          </cell>
          <cell r="AK52">
            <v>180</v>
          </cell>
          <cell r="AL52">
            <v>741</v>
          </cell>
          <cell r="AM52">
            <v>15125</v>
          </cell>
          <cell r="AN52">
            <v>542376</v>
          </cell>
          <cell r="AO52">
            <v>39934</v>
          </cell>
          <cell r="AP52">
            <v>3193</v>
          </cell>
          <cell r="AQ52">
            <v>688</v>
          </cell>
          <cell r="AR52">
            <v>2004</v>
          </cell>
          <cell r="AS52">
            <v>10148</v>
          </cell>
          <cell r="AT52">
            <v>980</v>
          </cell>
          <cell r="AU52">
            <v>1965</v>
          </cell>
          <cell r="AV52">
            <v>15077</v>
          </cell>
          <cell r="AW52">
            <v>1162</v>
          </cell>
          <cell r="AX52">
            <v>1235</v>
          </cell>
          <cell r="AY52">
            <v>4708</v>
          </cell>
          <cell r="AZ52">
            <v>0</v>
          </cell>
          <cell r="BA52">
            <v>4009</v>
          </cell>
          <cell r="BB52">
            <v>9108</v>
          </cell>
          <cell r="BC52">
            <v>1745</v>
          </cell>
          <cell r="BD52">
            <v>4445</v>
          </cell>
          <cell r="BE52">
            <v>3961</v>
          </cell>
          <cell r="BF52">
            <v>0</v>
          </cell>
          <cell r="BG52">
            <v>8217</v>
          </cell>
          <cell r="BH52">
            <v>1293</v>
          </cell>
          <cell r="BI52">
            <v>1758</v>
          </cell>
          <cell r="BJ52">
            <v>6387</v>
          </cell>
          <cell r="BK52">
            <v>1592</v>
          </cell>
          <cell r="BL52">
            <v>5998</v>
          </cell>
          <cell r="BM52">
            <v>687</v>
          </cell>
          <cell r="BN52">
            <v>3752</v>
          </cell>
          <cell r="BO52">
            <v>2047</v>
          </cell>
          <cell r="BP52">
            <v>34300</v>
          </cell>
          <cell r="BQ52">
            <v>645</v>
          </cell>
          <cell r="BR52">
            <v>970</v>
          </cell>
          <cell r="BS52">
            <v>831</v>
          </cell>
          <cell r="BT52">
            <v>1377</v>
          </cell>
          <cell r="BU52">
            <v>7003</v>
          </cell>
          <cell r="BV52">
            <v>850</v>
          </cell>
          <cell r="BW52">
            <v>60871</v>
          </cell>
          <cell r="BX52">
            <v>16107</v>
          </cell>
          <cell r="BY52">
            <v>1446</v>
          </cell>
          <cell r="BZ52">
            <v>7508</v>
          </cell>
          <cell r="CA52">
            <v>1961</v>
          </cell>
          <cell r="CB52">
            <v>676</v>
          </cell>
          <cell r="CC52">
            <v>433</v>
          </cell>
          <cell r="CD52">
            <v>240</v>
          </cell>
          <cell r="CE52">
            <v>2839</v>
          </cell>
          <cell r="CF52">
            <v>5234</v>
          </cell>
          <cell r="CG52">
            <v>1608</v>
          </cell>
        </row>
        <row r="53">
          <cell r="A53" t="str">
            <v>Utility average load factor</v>
          </cell>
          <cell r="B53" t="str">
            <v>LF</v>
          </cell>
          <cell r="C53">
            <v>2008</v>
          </cell>
          <cell r="D53">
            <v>74</v>
          </cell>
          <cell r="E53">
            <v>67</v>
          </cell>
          <cell r="F53">
            <v>88</v>
          </cell>
          <cell r="G53">
            <v>65</v>
          </cell>
          <cell r="H53">
            <v>74</v>
          </cell>
          <cell r="I53">
            <v>71</v>
          </cell>
          <cell r="J53">
            <v>77</v>
          </cell>
          <cell r="K53">
            <v>72</v>
          </cell>
          <cell r="L53">
            <v>73</v>
          </cell>
          <cell r="M53">
            <v>71</v>
          </cell>
          <cell r="N53">
            <v>76</v>
          </cell>
          <cell r="O53">
            <v>73</v>
          </cell>
          <cell r="P53">
            <v>0</v>
          </cell>
          <cell r="Q53">
            <v>66</v>
          </cell>
          <cell r="R53">
            <v>0</v>
          </cell>
          <cell r="S53">
            <v>0</v>
          </cell>
          <cell r="T53">
            <v>59</v>
          </cell>
          <cell r="U53">
            <v>68</v>
          </cell>
          <cell r="V53">
            <v>74</v>
          </cell>
          <cell r="W53">
            <v>71</v>
          </cell>
          <cell r="X53">
            <v>73</v>
          </cell>
          <cell r="Y53">
            <v>75</v>
          </cell>
          <cell r="Z53">
            <v>89</v>
          </cell>
          <cell r="AA53">
            <v>71</v>
          </cell>
          <cell r="AB53">
            <v>66</v>
          </cell>
          <cell r="AC53">
            <v>76</v>
          </cell>
          <cell r="AD53">
            <v>76</v>
          </cell>
          <cell r="AE53">
            <v>75</v>
          </cell>
          <cell r="AF53">
            <v>74</v>
          </cell>
          <cell r="AG53">
            <v>57</v>
          </cell>
          <cell r="AH53">
            <v>83</v>
          </cell>
          <cell r="AI53">
            <v>65</v>
          </cell>
          <cell r="AJ53">
            <v>76</v>
          </cell>
          <cell r="AK53">
            <v>70</v>
          </cell>
          <cell r="AL53">
            <v>71</v>
          </cell>
          <cell r="AM53">
            <v>73</v>
          </cell>
          <cell r="AN53">
            <v>81</v>
          </cell>
          <cell r="AO53">
            <v>77</v>
          </cell>
          <cell r="AP53">
            <v>57</v>
          </cell>
          <cell r="AQ53">
            <v>68</v>
          </cell>
          <cell r="AR53">
            <v>87</v>
          </cell>
          <cell r="AS53">
            <v>72</v>
          </cell>
          <cell r="AT53">
            <v>75</v>
          </cell>
          <cell r="AU53">
            <v>71</v>
          </cell>
          <cell r="AV53">
            <v>72</v>
          </cell>
          <cell r="AW53">
            <v>72</v>
          </cell>
          <cell r="AX53">
            <v>72</v>
          </cell>
          <cell r="AY53">
            <v>73</v>
          </cell>
          <cell r="AZ53">
            <v>0</v>
          </cell>
          <cell r="BA53">
            <v>70</v>
          </cell>
          <cell r="BB53">
            <v>0</v>
          </cell>
          <cell r="BC53">
            <v>71</v>
          </cell>
          <cell r="BD53">
            <v>71</v>
          </cell>
          <cell r="BE53">
            <v>75</v>
          </cell>
          <cell r="BF53">
            <v>72</v>
          </cell>
          <cell r="BG53">
            <v>69</v>
          </cell>
          <cell r="BH53">
            <v>73</v>
          </cell>
          <cell r="BI53">
            <v>77</v>
          </cell>
          <cell r="BJ53">
            <v>64</v>
          </cell>
          <cell r="BK53">
            <v>79</v>
          </cell>
          <cell r="BL53">
            <v>75</v>
          </cell>
          <cell r="BM53">
            <v>69978</v>
          </cell>
          <cell r="BN53">
            <v>73</v>
          </cell>
          <cell r="BO53">
            <v>67</v>
          </cell>
          <cell r="BP53">
            <v>70</v>
          </cell>
          <cell r="BQ53">
            <v>72</v>
          </cell>
          <cell r="BR53">
            <v>0</v>
          </cell>
          <cell r="BS53">
            <v>8</v>
          </cell>
          <cell r="BT53">
            <v>60</v>
          </cell>
          <cell r="BU53">
            <v>76</v>
          </cell>
          <cell r="BV53">
            <v>63</v>
          </cell>
          <cell r="BW53">
            <v>76</v>
          </cell>
          <cell r="BX53">
            <v>74</v>
          </cell>
          <cell r="BY53">
            <v>0</v>
          </cell>
          <cell r="BZ53">
            <v>72</v>
          </cell>
          <cell r="CA53">
            <v>699000</v>
          </cell>
          <cell r="CB53">
            <v>87</v>
          </cell>
          <cell r="CC53">
            <v>75</v>
          </cell>
          <cell r="CD53">
            <v>69</v>
          </cell>
          <cell r="CE53">
            <v>70</v>
          </cell>
          <cell r="CF53">
            <v>71</v>
          </cell>
          <cell r="CG53">
            <v>73</v>
          </cell>
        </row>
      </sheetData>
      <sheetData sheetId="27">
        <row r="1">
          <cell r="A1" t="str">
            <v>Distributor Data for Year ended Dec 31st, 2007</v>
          </cell>
          <cell r="B1">
            <v>0</v>
          </cell>
          <cell r="C1">
            <v>0</v>
          </cell>
          <cell r="D1" t="str">
            <v>Atikokan Hydro Inc.</v>
          </cell>
          <cell r="E1" t="str">
            <v>Barrie Hydro Distribution Inc.</v>
          </cell>
          <cell r="F1" t="str">
            <v>Bluewater Power Distribution Corporation</v>
          </cell>
          <cell r="G1" t="str">
            <v>Brant County Power Inc.</v>
          </cell>
          <cell r="H1" t="str">
            <v>Brantford Power Inc.</v>
          </cell>
          <cell r="I1" t="str">
            <v>Burlington Hydro Inc.</v>
          </cell>
          <cell r="J1" t="str">
            <v>COLLUS Power Corp.</v>
          </cell>
          <cell r="K1" t="str">
            <v>Cambridge and North Dumfries Hydro Inc.</v>
          </cell>
          <cell r="L1" t="str">
            <v>Fort Erie (CNP)</v>
          </cell>
          <cell r="M1" t="str">
            <v>Centre Wellington Hydro Ltd.</v>
          </cell>
          <cell r="N1" t="str">
            <v>Chapleau Public Utilities Corporation</v>
          </cell>
          <cell r="O1" t="str">
            <v>Chatham-Kent Hydro Inc.</v>
          </cell>
          <cell r="P1" t="str">
            <v>Clinton Power Corporation</v>
          </cell>
          <cell r="Q1" t="str">
            <v>Cooperative Hydro Embrun Inc.</v>
          </cell>
          <cell r="R1" t="str">
            <v>Dutton Hydro Limited</v>
          </cell>
          <cell r="S1" t="str">
            <v>E.L.K. Energy Inc.</v>
          </cell>
          <cell r="T1" t="str">
            <v>ENWIN Utilities Ltd.</v>
          </cell>
          <cell r="U1" t="str">
            <v>Eastern Ontario Power (CNP)</v>
          </cell>
          <cell r="V1" t="str">
            <v>Enersource Hydro Mississauga Inc.</v>
          </cell>
          <cell r="W1" t="str">
            <v>Erie Thames Powerlines Corporation</v>
          </cell>
          <cell r="X1" t="str">
            <v>Espanola Regional Hydro Distribution Corporation</v>
          </cell>
          <cell r="Y1" t="str">
            <v>Essex Powerlines Corporation</v>
          </cell>
          <cell r="Z1" t="str">
            <v>Festival Hydro Inc.</v>
          </cell>
          <cell r="AA1" t="str">
            <v>Fort Frances Power Corporation</v>
          </cell>
          <cell r="AB1" t="str">
            <v>Grand Valley Energy Inc.</v>
          </cell>
          <cell r="AC1" t="str">
            <v>Algoma Power Inc.</v>
          </cell>
          <cell r="AD1" t="str">
            <v>Greater Sudbury Hydro Inc.</v>
          </cell>
          <cell r="AE1" t="str">
            <v>Greater Sudbury Hydro Inc. excluding West Nipissing Energy Services Ltd.</v>
          </cell>
          <cell r="AF1" t="str">
            <v>West Nipissing Energy Services Ltd.</v>
          </cell>
          <cell r="AG1" t="str">
            <v>Grimsby Power Incorporated</v>
          </cell>
          <cell r="AH1" t="str">
            <v>Guelph Hydro Electric Systems Inc.</v>
          </cell>
          <cell r="AI1" t="str">
            <v>Haldimand County Hydro Inc.</v>
          </cell>
          <cell r="AJ1" t="str">
            <v>Halton Hills Hydro Inc.</v>
          </cell>
          <cell r="AK1" t="str">
            <v>Hearst Power Distribution Company Limited</v>
          </cell>
          <cell r="AL1" t="str">
            <v>Horizon Utilities Corporation</v>
          </cell>
          <cell r="AM1" t="str">
            <v>Hydro 2000 Inc.</v>
          </cell>
          <cell r="AN1" t="str">
            <v>Hydro Hawkesbury Inc.</v>
          </cell>
          <cell r="AO1" t="str">
            <v>Hydro One Brampton Networks Inc.</v>
          </cell>
          <cell r="AP1" t="str">
            <v>Hydro One Networks Inc.</v>
          </cell>
          <cell r="AQ1" t="str">
            <v>Hydro Ottawa Limited</v>
          </cell>
          <cell r="AR1" t="str">
            <v>Innisfil Hydro Distribution Systems Limited</v>
          </cell>
          <cell r="AS1" t="str">
            <v>Kenora Hydro Electric Corporation Ltd.</v>
          </cell>
          <cell r="AT1" t="str">
            <v>Kingston Hydro Corporation</v>
          </cell>
          <cell r="AU1" t="str">
            <v>Kitchener-Wilmot Hydro Inc.</v>
          </cell>
          <cell r="AV1" t="str">
            <v>Lakefront Utilities Inc.</v>
          </cell>
          <cell r="AW1" t="str">
            <v>Lakeland Power Distribution Ltd.</v>
          </cell>
          <cell r="AX1" t="str">
            <v>London Hydro Inc.</v>
          </cell>
          <cell r="AY1" t="str">
            <v>Middlesex Power Distribution Corporation</v>
          </cell>
          <cell r="AZ1" t="str">
            <v>Midland Power Utility Corporation</v>
          </cell>
          <cell r="BA1" t="str">
            <v>Milton Hydro Distribution Inc.</v>
          </cell>
          <cell r="BB1" t="str">
            <v>Newbury Power Inc.</v>
          </cell>
          <cell r="BC1" t="str">
            <v>Newmarket - Tay Power Distribution Ltd.</v>
          </cell>
          <cell r="BD1" t="str">
            <v>Niagara Peninsula Energy Inc.</v>
          </cell>
          <cell r="BE1" t="str">
            <v>Niagara Falls Hydro Inc.</v>
          </cell>
          <cell r="BF1" t="str">
            <v>Peninsula West Utilities Limited</v>
          </cell>
          <cell r="BG1" t="str">
            <v>Niagara-on-the-Lake Hydro Inc.</v>
          </cell>
          <cell r="BH1" t="str">
            <v>Norfolk Power Distribution Inc.</v>
          </cell>
          <cell r="BI1" t="str">
            <v>North Bay Hydro Distribution Limited</v>
          </cell>
          <cell r="BJ1" t="str">
            <v>Northern Ontario Wires Inc.</v>
          </cell>
          <cell r="BK1" t="str">
            <v>Oakville Hydro Electricity Distribution Inc.</v>
          </cell>
          <cell r="BL1" t="str">
            <v>Orangeville Hydro Limited</v>
          </cell>
          <cell r="BM1" t="str">
            <v>Orillia Power Distribution Corporation</v>
          </cell>
          <cell r="BN1" t="str">
            <v>Oshawa PUC Networks Inc.</v>
          </cell>
          <cell r="BO1" t="str">
            <v>Ottawa River Power Corporation</v>
          </cell>
          <cell r="BP1" t="str">
            <v>PUC Distribution Inc.</v>
          </cell>
          <cell r="BQ1" t="str">
            <v>Parry Sound Power Corporation</v>
          </cell>
          <cell r="BR1" t="str">
            <v>Peterborough Distribution Incorporated</v>
          </cell>
          <cell r="BS1" t="str">
            <v>Port Colborne (CNP)</v>
          </cell>
          <cell r="BT1" t="str">
            <v>PowerStream Inc.</v>
          </cell>
          <cell r="BU1" t="str">
            <v>Renfrew Hydro Inc.</v>
          </cell>
          <cell r="BV1" t="str">
            <v>Rideau St. Lawrence Distribution Inc.</v>
          </cell>
          <cell r="BW1" t="str">
            <v>Sioux Lookout Hydro Inc.</v>
          </cell>
          <cell r="BX1" t="str">
            <v>St. Thomas Energy Inc.</v>
          </cell>
          <cell r="BY1" t="str">
            <v>Thunder Bay Hydro Electricity Distribution Inc.</v>
          </cell>
          <cell r="BZ1" t="str">
            <v>Tillsonburg Hydro Inc.</v>
          </cell>
          <cell r="CA1" t="str">
            <v>Toronto Hydro-Electric System Limited</v>
          </cell>
          <cell r="CB1" t="str">
            <v>Veridian Connections Inc.</v>
          </cell>
          <cell r="CC1" t="str">
            <v>Wasaga Distribution Inc.</v>
          </cell>
          <cell r="CD1" t="str">
            <v>Waterloo North Hydro Inc.</v>
          </cell>
          <cell r="CE1" t="str">
            <v>Welland Hydro-Electric System Corp.</v>
          </cell>
          <cell r="CF1" t="str">
            <v>Wellington North Power Inc.</v>
          </cell>
          <cell r="CG1" t="str">
            <v>West Coast Huron Energy Inc.</v>
          </cell>
          <cell r="CH1" t="str">
            <v>West Perth Power Inc.</v>
          </cell>
          <cell r="CI1" t="str">
            <v>Westario Power Inc.</v>
          </cell>
          <cell r="CJ1" t="str">
            <v>Whitby Hydro Electric Corporation</v>
          </cell>
          <cell r="CK1" t="str">
            <v>Woodstock Hydro Services Inc.</v>
          </cell>
        </row>
        <row r="2">
          <cell r="A2" t="str">
            <v>PEG Variables</v>
          </cell>
          <cell r="B2" t="str">
            <v>Name</v>
          </cell>
          <cell r="C2" t="str">
            <v>Year</v>
          </cell>
          <cell r="D2">
            <v>0</v>
          </cell>
          <cell r="E2">
            <v>0</v>
          </cell>
          <cell r="F2">
            <v>0</v>
          </cell>
          <cell r="G2">
            <v>0</v>
          </cell>
          <cell r="H2">
            <v>0</v>
          </cell>
          <cell r="I2">
            <v>0</v>
          </cell>
          <cell r="J2">
            <v>0</v>
          </cell>
          <cell r="K2">
            <v>0</v>
          </cell>
          <cell r="L2">
            <v>0</v>
          </cell>
          <cell r="M2">
            <v>0</v>
          </cell>
          <cell r="N2">
            <v>0</v>
          </cell>
          <cell r="O2">
            <v>0</v>
          </cell>
          <cell r="P2">
            <v>0</v>
          </cell>
          <cell r="Q2">
            <v>0</v>
          </cell>
          <cell r="R2">
            <v>0</v>
          </cell>
          <cell r="S2">
            <v>0</v>
          </cell>
          <cell r="T2">
            <v>0</v>
          </cell>
          <cell r="U2">
            <v>0</v>
          </cell>
          <cell r="V2">
            <v>0</v>
          </cell>
          <cell r="W2">
            <v>0</v>
          </cell>
          <cell r="X2">
            <v>0</v>
          </cell>
          <cell r="Y2">
            <v>0</v>
          </cell>
          <cell r="Z2">
            <v>0</v>
          </cell>
          <cell r="AA2">
            <v>0</v>
          </cell>
          <cell r="AB2">
            <v>0</v>
          </cell>
          <cell r="AC2">
            <v>0</v>
          </cell>
          <cell r="AD2">
            <v>0</v>
          </cell>
          <cell r="AE2">
            <v>0</v>
          </cell>
          <cell r="AF2">
            <v>0</v>
          </cell>
          <cell r="AG2">
            <v>0</v>
          </cell>
          <cell r="AH2">
            <v>0</v>
          </cell>
          <cell r="AI2">
            <v>0</v>
          </cell>
          <cell r="AJ2">
            <v>0</v>
          </cell>
          <cell r="AK2">
            <v>0</v>
          </cell>
          <cell r="AL2">
            <v>0</v>
          </cell>
          <cell r="AM2">
            <v>0</v>
          </cell>
          <cell r="AN2">
            <v>0</v>
          </cell>
          <cell r="AO2">
            <v>0</v>
          </cell>
          <cell r="AP2">
            <v>0</v>
          </cell>
          <cell r="AQ2">
            <v>0</v>
          </cell>
          <cell r="AR2">
            <v>0</v>
          </cell>
          <cell r="AS2">
            <v>0</v>
          </cell>
          <cell r="AT2">
            <v>0</v>
          </cell>
          <cell r="AU2">
            <v>0</v>
          </cell>
          <cell r="AV2">
            <v>0</v>
          </cell>
          <cell r="AW2">
            <v>0</v>
          </cell>
          <cell r="AX2">
            <v>0</v>
          </cell>
          <cell r="AY2">
            <v>0</v>
          </cell>
          <cell r="AZ2">
            <v>0</v>
          </cell>
          <cell r="BA2">
            <v>0</v>
          </cell>
          <cell r="BB2">
            <v>0</v>
          </cell>
          <cell r="BC2">
            <v>0</v>
          </cell>
          <cell r="BD2">
            <v>0</v>
          </cell>
          <cell r="BE2">
            <v>0</v>
          </cell>
          <cell r="BF2">
            <v>0</v>
          </cell>
          <cell r="BG2">
            <v>0</v>
          </cell>
          <cell r="BH2">
            <v>0</v>
          </cell>
          <cell r="BI2">
            <v>0</v>
          </cell>
          <cell r="BJ2">
            <v>0</v>
          </cell>
          <cell r="BK2">
            <v>0</v>
          </cell>
          <cell r="BL2">
            <v>0</v>
          </cell>
          <cell r="BM2">
            <v>0</v>
          </cell>
          <cell r="BN2">
            <v>0</v>
          </cell>
          <cell r="BO2">
            <v>0</v>
          </cell>
          <cell r="BP2">
            <v>0</v>
          </cell>
          <cell r="BQ2">
            <v>0</v>
          </cell>
          <cell r="BR2">
            <v>0</v>
          </cell>
          <cell r="BS2">
            <v>0</v>
          </cell>
          <cell r="BT2">
            <v>0</v>
          </cell>
          <cell r="BU2">
            <v>0</v>
          </cell>
          <cell r="BV2">
            <v>0</v>
          </cell>
          <cell r="BW2">
            <v>0</v>
          </cell>
          <cell r="BX2">
            <v>0</v>
          </cell>
          <cell r="BY2">
            <v>0</v>
          </cell>
          <cell r="BZ2">
            <v>0</v>
          </cell>
          <cell r="CA2">
            <v>0</v>
          </cell>
          <cell r="CB2">
            <v>0</v>
          </cell>
          <cell r="CC2">
            <v>0</v>
          </cell>
        </row>
        <row r="3">
          <cell r="C3">
            <v>0</v>
          </cell>
          <cell r="D3">
            <v>0</v>
          </cell>
          <cell r="E3">
            <v>0</v>
          </cell>
          <cell r="F3">
            <v>0</v>
          </cell>
          <cell r="G3">
            <v>0</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cell r="AB3">
            <v>0</v>
          </cell>
          <cell r="AC3">
            <v>0</v>
          </cell>
          <cell r="AD3">
            <v>0</v>
          </cell>
          <cell r="AE3">
            <v>0</v>
          </cell>
          <cell r="AF3">
            <v>0</v>
          </cell>
          <cell r="AG3">
            <v>0</v>
          </cell>
          <cell r="AH3">
            <v>0</v>
          </cell>
          <cell r="AI3">
            <v>0</v>
          </cell>
          <cell r="AJ3">
            <v>0</v>
          </cell>
          <cell r="AK3">
            <v>0</v>
          </cell>
          <cell r="AL3">
            <v>0</v>
          </cell>
          <cell r="AM3">
            <v>0</v>
          </cell>
          <cell r="AN3">
            <v>0</v>
          </cell>
          <cell r="AO3">
            <v>0</v>
          </cell>
          <cell r="AP3">
            <v>0</v>
          </cell>
          <cell r="AQ3">
            <v>0</v>
          </cell>
          <cell r="AR3">
            <v>0</v>
          </cell>
          <cell r="AS3">
            <v>0</v>
          </cell>
          <cell r="AT3">
            <v>0</v>
          </cell>
          <cell r="AU3">
            <v>0</v>
          </cell>
          <cell r="AV3">
            <v>0</v>
          </cell>
          <cell r="AW3">
            <v>0</v>
          </cell>
          <cell r="AX3">
            <v>0</v>
          </cell>
          <cell r="AY3">
            <v>0</v>
          </cell>
          <cell r="AZ3">
            <v>0</v>
          </cell>
          <cell r="BA3">
            <v>0</v>
          </cell>
          <cell r="BB3">
            <v>0</v>
          </cell>
          <cell r="BC3">
            <v>0</v>
          </cell>
          <cell r="BD3">
            <v>0</v>
          </cell>
          <cell r="BE3">
            <v>0</v>
          </cell>
          <cell r="BF3">
            <v>0</v>
          </cell>
          <cell r="BG3">
            <v>0</v>
          </cell>
          <cell r="BH3">
            <v>0</v>
          </cell>
          <cell r="BI3">
            <v>0</v>
          </cell>
          <cell r="BJ3">
            <v>0</v>
          </cell>
          <cell r="BK3">
            <v>0</v>
          </cell>
          <cell r="BL3">
            <v>0</v>
          </cell>
          <cell r="BM3">
            <v>0</v>
          </cell>
          <cell r="BN3">
            <v>0</v>
          </cell>
          <cell r="BO3">
            <v>0</v>
          </cell>
          <cell r="BP3">
            <v>0</v>
          </cell>
          <cell r="BQ3">
            <v>0</v>
          </cell>
          <cell r="BR3">
            <v>0</v>
          </cell>
          <cell r="BS3">
            <v>0</v>
          </cell>
          <cell r="BT3">
            <v>0</v>
          </cell>
          <cell r="BU3">
            <v>0</v>
          </cell>
          <cell r="BV3">
            <v>0</v>
          </cell>
          <cell r="BW3">
            <v>0</v>
          </cell>
          <cell r="BX3">
            <v>0</v>
          </cell>
          <cell r="BY3">
            <v>0</v>
          </cell>
          <cell r="BZ3">
            <v>0</v>
          </cell>
          <cell r="CA3">
            <v>0</v>
          </cell>
          <cell r="CB3">
            <v>0</v>
          </cell>
          <cell r="CC3">
            <v>0</v>
          </cell>
        </row>
        <row r="4">
          <cell r="A4" t="str">
            <v>Total Plant in Service</v>
          </cell>
          <cell r="B4" t="str">
            <v>PTOT</v>
          </cell>
          <cell r="C4">
            <v>2007</v>
          </cell>
          <cell r="D4">
            <v>4536859.87</v>
          </cell>
          <cell r="E4">
            <v>246193253</v>
          </cell>
          <cell r="F4">
            <v>89527556.329999998</v>
          </cell>
          <cell r="G4">
            <v>23136173.091999996</v>
          </cell>
          <cell r="H4">
            <v>75143731.829999998</v>
          </cell>
          <cell r="I4">
            <v>193224612.53999999</v>
          </cell>
          <cell r="J4">
            <v>27737882.210000005</v>
          </cell>
          <cell r="K4">
            <v>164901672</v>
          </cell>
          <cell r="L4">
            <v>62070564.509999998</v>
          </cell>
          <cell r="M4">
            <v>15539287.620000003</v>
          </cell>
          <cell r="N4">
            <v>2175938.71</v>
          </cell>
          <cell r="O4">
            <v>69948923.420000002</v>
          </cell>
          <cell r="P4">
            <v>1392858.2100000002</v>
          </cell>
          <cell r="Q4">
            <v>2906233.01</v>
          </cell>
          <cell r="R4">
            <v>0</v>
          </cell>
          <cell r="S4">
            <v>23984858.490000002</v>
          </cell>
          <cell r="T4">
            <v>265717865</v>
          </cell>
          <cell r="U4">
            <v>11558960.77</v>
          </cell>
          <cell r="V4">
            <v>820627085</v>
          </cell>
          <cell r="W4">
            <v>23202708.040000003</v>
          </cell>
          <cell r="X4">
            <v>6083745.3700000001</v>
          </cell>
          <cell r="Y4">
            <v>43993857.68</v>
          </cell>
          <cell r="Z4">
            <v>68364809.980000004</v>
          </cell>
          <cell r="AA4">
            <v>9645590.6600000001</v>
          </cell>
          <cell r="AB4">
            <v>1092128.8899999999</v>
          </cell>
          <cell r="AC4">
            <v>102152541.88</v>
          </cell>
          <cell r="AD4">
            <v>159436582.37</v>
          </cell>
          <cell r="AE4">
            <v>153634079.25</v>
          </cell>
          <cell r="AF4">
            <v>5802503.120000001</v>
          </cell>
          <cell r="AG4">
            <v>25675972.949999999</v>
          </cell>
          <cell r="AH4">
            <v>144777882.61999997</v>
          </cell>
          <cell r="AI4">
            <v>48162825.380000003</v>
          </cell>
          <cell r="AJ4">
            <v>45996022</v>
          </cell>
          <cell r="AK4">
            <v>3889797.56</v>
          </cell>
          <cell r="AL4">
            <v>564562298.14999998</v>
          </cell>
          <cell r="AM4">
            <v>755625.96999999986</v>
          </cell>
          <cell r="AN4">
            <v>3086612.2399999998</v>
          </cell>
          <cell r="AO4">
            <v>504004423.91999996</v>
          </cell>
          <cell r="AP4">
            <v>6013977300</v>
          </cell>
          <cell r="AQ4">
            <v>1023549173.6999999</v>
          </cell>
          <cell r="AR4">
            <v>44723915.039999992</v>
          </cell>
          <cell r="AS4">
            <v>11451235.609999998</v>
          </cell>
          <cell r="AT4">
            <v>36184209</v>
          </cell>
          <cell r="AU4">
            <v>286429341.63999999</v>
          </cell>
          <cell r="AV4">
            <v>20422202.300000004</v>
          </cell>
          <cell r="AW4">
            <v>22065310.760000002</v>
          </cell>
          <cell r="AX4">
            <v>340215362.60000002</v>
          </cell>
          <cell r="AY4">
            <v>16542039.799999999</v>
          </cell>
          <cell r="AZ4">
            <v>16516568.35</v>
          </cell>
          <cell r="BA4">
            <v>99467169.62000002</v>
          </cell>
          <cell r="BB4">
            <v>278424</v>
          </cell>
          <cell r="BC4">
            <v>109379897.40999998</v>
          </cell>
          <cell r="BD4">
            <v>173910640.90000001</v>
          </cell>
          <cell r="BE4">
            <v>120387803.65000001</v>
          </cell>
          <cell r="BF4">
            <v>53522837.250000007</v>
          </cell>
          <cell r="BG4">
            <v>40068981.320000008</v>
          </cell>
          <cell r="BH4">
            <v>78976707.51000002</v>
          </cell>
          <cell r="BI4">
            <v>74749728.650000006</v>
          </cell>
          <cell r="BJ4">
            <v>6042907.7000000002</v>
          </cell>
          <cell r="BK4">
            <v>172059955.85000002</v>
          </cell>
          <cell r="BL4">
            <v>29747050.420000002</v>
          </cell>
          <cell r="BM4">
            <v>37173548.579999991</v>
          </cell>
          <cell r="BN4">
            <v>138636292.29000002</v>
          </cell>
          <cell r="BO4">
            <v>23350633.75</v>
          </cell>
          <cell r="BP4">
            <v>75999153.920000002</v>
          </cell>
          <cell r="BQ4">
            <v>10666614.01</v>
          </cell>
          <cell r="BR4">
            <v>64788299.890000008</v>
          </cell>
          <cell r="BS4">
            <v>9695821.3999999985</v>
          </cell>
          <cell r="BT4">
            <v>971952206.34000003</v>
          </cell>
          <cell r="BU4">
            <v>11176445.510000002</v>
          </cell>
          <cell r="BV4">
            <v>4898251.7299999995</v>
          </cell>
          <cell r="BW4">
            <v>7071790.2999999998</v>
          </cell>
          <cell r="BX4">
            <v>40931048.900000006</v>
          </cell>
          <cell r="BY4">
            <v>140189571.24999997</v>
          </cell>
          <cell r="BZ4">
            <v>14567655.58</v>
          </cell>
          <cell r="CA4">
            <v>3722764130.6800003</v>
          </cell>
          <cell r="CB4">
            <v>298835863</v>
          </cell>
          <cell r="CC4">
            <v>19111422.73</v>
          </cell>
          <cell r="CD4">
            <v>195878642.55999997</v>
          </cell>
          <cell r="CE4">
            <v>43650263.360000007</v>
          </cell>
          <cell r="CF4">
            <v>8598028.9399999995</v>
          </cell>
          <cell r="CG4">
            <v>5348373</v>
          </cell>
          <cell r="CH4">
            <v>4535696.9099999992</v>
          </cell>
          <cell r="CI4">
            <v>39431903</v>
          </cell>
          <cell r="CJ4">
            <v>131308756.62</v>
          </cell>
          <cell r="CK4">
            <v>30946706.390000004</v>
          </cell>
        </row>
        <row r="5">
          <cell r="A5" t="str">
            <v>Accumulated Amortization</v>
          </cell>
          <cell r="B5" t="str">
            <v>ACCDEP</v>
          </cell>
          <cell r="C5">
            <v>2007</v>
          </cell>
          <cell r="D5">
            <v>-2584286.2000000002</v>
          </cell>
          <cell r="E5">
            <v>-97897299</v>
          </cell>
          <cell r="F5">
            <v>-48844494.340000004</v>
          </cell>
          <cell r="G5">
            <v>-6168549.5599999996</v>
          </cell>
          <cell r="H5">
            <v>-16725547.539999999</v>
          </cell>
          <cell r="I5">
            <v>-104290507.25</v>
          </cell>
          <cell r="J5">
            <v>-11754666.18</v>
          </cell>
          <cell r="K5">
            <v>-73820461</v>
          </cell>
          <cell r="L5">
            <v>-24032611.98</v>
          </cell>
          <cell r="M5">
            <v>-7619795.71</v>
          </cell>
          <cell r="N5">
            <v>-1303139.21</v>
          </cell>
          <cell r="O5">
            <v>-21462652.640000001</v>
          </cell>
          <cell r="P5">
            <v>-345425.9</v>
          </cell>
          <cell r="Q5">
            <v>-700670.81</v>
          </cell>
          <cell r="R5">
            <v>0</v>
          </cell>
          <cell r="S5">
            <v>-12238748.220000001</v>
          </cell>
          <cell r="T5">
            <v>-88326661</v>
          </cell>
          <cell r="U5">
            <v>-3634643.24</v>
          </cell>
          <cell r="V5">
            <v>-364037045</v>
          </cell>
          <cell r="W5">
            <v>-4887735.13</v>
          </cell>
          <cell r="X5">
            <v>-4037772.39</v>
          </cell>
          <cell r="Y5">
            <v>-10078195.890000001</v>
          </cell>
          <cell r="Z5">
            <v>-35520873.399999999</v>
          </cell>
          <cell r="AA5">
            <v>-6479990.0300000003</v>
          </cell>
          <cell r="AB5">
            <v>-779762.5</v>
          </cell>
          <cell r="AC5">
            <v>-45480756.719999999</v>
          </cell>
          <cell r="AD5">
            <v>-90643190.089999989</v>
          </cell>
          <cell r="AE5">
            <v>-86459259.349999994</v>
          </cell>
          <cell r="AF5">
            <v>-4183930.74</v>
          </cell>
          <cell r="AG5">
            <v>-10951970.23</v>
          </cell>
          <cell r="AH5">
            <v>-37420370.259999998</v>
          </cell>
          <cell r="AI5">
            <v>-15628649.360000001</v>
          </cell>
          <cell r="AJ5">
            <v>-12886963</v>
          </cell>
          <cell r="AK5">
            <v>-2933718.96</v>
          </cell>
          <cell r="AL5">
            <v>-277963182.35000002</v>
          </cell>
          <cell r="AM5">
            <v>-275164.90999999997</v>
          </cell>
          <cell r="AN5">
            <v>-1173117.54</v>
          </cell>
          <cell r="AO5">
            <v>-199060181.41</v>
          </cell>
          <cell r="AP5">
            <v>-2305174300</v>
          </cell>
          <cell r="AQ5">
            <v>-455406770.13</v>
          </cell>
          <cell r="AR5">
            <v>-23392528.620000001</v>
          </cell>
          <cell r="AS5">
            <v>-5699741.0899999999</v>
          </cell>
          <cell r="AT5">
            <v>-11849144</v>
          </cell>
          <cell r="AU5">
            <v>-122918702.28</v>
          </cell>
          <cell r="AV5">
            <v>-9438134</v>
          </cell>
          <cell r="AW5">
            <v>-6452405.75</v>
          </cell>
          <cell r="AX5">
            <v>-152174477.94</v>
          </cell>
          <cell r="AY5">
            <v>-8383709.0199999996</v>
          </cell>
          <cell r="AZ5">
            <v>-9364816.4199999999</v>
          </cell>
          <cell r="BA5">
            <v>-38390841.259999998</v>
          </cell>
          <cell r="BB5">
            <v>-142487</v>
          </cell>
          <cell r="BC5">
            <v>-48219038.920000002</v>
          </cell>
          <cell r="BD5">
            <v>-83369385.170000002</v>
          </cell>
          <cell r="BE5">
            <v>-58081913.200000003</v>
          </cell>
          <cell r="BF5">
            <v>-25287471.969999999</v>
          </cell>
          <cell r="BG5">
            <v>-16014700.93</v>
          </cell>
          <cell r="BH5">
            <v>-30882579.210000001</v>
          </cell>
          <cell r="BI5">
            <v>-41790297.619999997</v>
          </cell>
          <cell r="BJ5">
            <v>-2568411.2599999998</v>
          </cell>
          <cell r="BK5">
            <v>-59959914.490000002</v>
          </cell>
          <cell r="BL5">
            <v>-13990622.52</v>
          </cell>
          <cell r="BM5">
            <v>-21764120.030000001</v>
          </cell>
          <cell r="BN5">
            <v>-70201259.230000004</v>
          </cell>
          <cell r="BO5">
            <v>-14348515.98</v>
          </cell>
          <cell r="BP5">
            <v>-42459337</v>
          </cell>
          <cell r="BQ5">
            <v>-6487599.9099999992</v>
          </cell>
          <cell r="BR5">
            <v>-20852125.25</v>
          </cell>
          <cell r="BS5">
            <v>-953822.41</v>
          </cell>
          <cell r="BT5">
            <v>-426390843.14999998</v>
          </cell>
          <cell r="BU5">
            <v>-7026240.6299999999</v>
          </cell>
          <cell r="BV5">
            <v>-1138605.24</v>
          </cell>
          <cell r="BW5">
            <v>-1964631.31</v>
          </cell>
          <cell r="BX5">
            <v>-16679885.199999999</v>
          </cell>
          <cell r="BY5">
            <v>-73220225.260000005</v>
          </cell>
          <cell r="BZ5">
            <v>-7124293.8899999997</v>
          </cell>
          <cell r="CA5">
            <v>-1870993473.1299999</v>
          </cell>
          <cell r="CB5">
            <v>-147272539</v>
          </cell>
          <cell r="CC5">
            <v>-9340895.5</v>
          </cell>
          <cell r="CD5">
            <v>-83930905.709999993</v>
          </cell>
          <cell r="CE5">
            <v>-22195329.530000001</v>
          </cell>
          <cell r="CF5">
            <v>-4834173.1100000003</v>
          </cell>
          <cell r="CG5">
            <v>-1576584</v>
          </cell>
          <cell r="CH5">
            <v>-2629006.36</v>
          </cell>
          <cell r="CI5">
            <v>-8811337</v>
          </cell>
          <cell r="CJ5">
            <v>-55189437.859999999</v>
          </cell>
          <cell r="CK5">
            <v>-11574147.109999999</v>
          </cell>
        </row>
        <row r="6">
          <cell r="A6" t="str">
            <v>Amortization Expense</v>
          </cell>
          <cell r="B6">
            <v>0</v>
          </cell>
          <cell r="C6">
            <v>0</v>
          </cell>
          <cell r="D6">
            <v>0</v>
          </cell>
          <cell r="E6">
            <v>0</v>
          </cell>
          <cell r="F6">
            <v>0</v>
          </cell>
          <cell r="G6">
            <v>0</v>
          </cell>
          <cell r="H6">
            <v>0</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v>
          </cell>
          <cell r="CC6">
            <v>0</v>
          </cell>
          <cell r="CD6">
            <v>0</v>
          </cell>
          <cell r="CE6">
            <v>0</v>
          </cell>
          <cell r="CF6">
            <v>0</v>
          </cell>
          <cell r="CG6">
            <v>0</v>
          </cell>
          <cell r="CH6">
            <v>0</v>
          </cell>
          <cell r="CI6">
            <v>0</v>
          </cell>
          <cell r="CJ6">
            <v>0</v>
          </cell>
          <cell r="CK6">
            <v>0</v>
          </cell>
        </row>
        <row r="7">
          <cell r="A7" t="str">
            <v>Plant Additions</v>
          </cell>
          <cell r="B7" t="str">
            <v>PADD</v>
          </cell>
          <cell r="C7">
            <v>2007</v>
          </cell>
          <cell r="D7">
            <v>145894</v>
          </cell>
          <cell r="E7">
            <v>18475847</v>
          </cell>
          <cell r="F7">
            <v>4858829</v>
          </cell>
          <cell r="G7">
            <v>1357802</v>
          </cell>
          <cell r="H7">
            <v>6684595</v>
          </cell>
          <cell r="I7">
            <v>10241921.640000001</v>
          </cell>
          <cell r="J7">
            <v>2266008.46</v>
          </cell>
          <cell r="K7">
            <v>10013176</v>
          </cell>
          <cell r="L7">
            <v>4403920.82</v>
          </cell>
          <cell r="M7">
            <v>510940.98</v>
          </cell>
          <cell r="N7" t="str">
            <v>NULL</v>
          </cell>
          <cell r="O7">
            <v>6382676</v>
          </cell>
          <cell r="P7">
            <v>74469.919999999998</v>
          </cell>
          <cell r="Q7">
            <v>74996</v>
          </cell>
          <cell r="R7">
            <v>0</v>
          </cell>
          <cell r="S7">
            <v>1599540.41</v>
          </cell>
          <cell r="T7">
            <v>10310307</v>
          </cell>
          <cell r="U7">
            <v>1195735.1100000001</v>
          </cell>
          <cell r="V7">
            <v>46620200</v>
          </cell>
          <cell r="W7">
            <v>2099801.9</v>
          </cell>
          <cell r="X7">
            <v>186279.98</v>
          </cell>
          <cell r="Y7">
            <v>3713144</v>
          </cell>
          <cell r="Z7">
            <v>3577541.39</v>
          </cell>
          <cell r="AA7">
            <v>146935.22</v>
          </cell>
          <cell r="AB7">
            <v>8003.85</v>
          </cell>
          <cell r="AC7">
            <v>8616845</v>
          </cell>
          <cell r="AD7">
            <v>6582362.9900000002</v>
          </cell>
          <cell r="AE7">
            <v>6395614.9900000002</v>
          </cell>
          <cell r="AF7">
            <v>186748</v>
          </cell>
          <cell r="AG7">
            <v>2024352.24</v>
          </cell>
          <cell r="AH7">
            <v>11331791</v>
          </cell>
          <cell r="AI7">
            <v>3309123.26</v>
          </cell>
          <cell r="AJ7">
            <v>3974253</v>
          </cell>
          <cell r="AK7">
            <v>51780.19</v>
          </cell>
          <cell r="AL7">
            <v>38502612</v>
          </cell>
          <cell r="AM7">
            <v>90093</v>
          </cell>
          <cell r="AN7">
            <v>67499</v>
          </cell>
          <cell r="AO7">
            <v>30881875</v>
          </cell>
          <cell r="AP7">
            <v>476000000</v>
          </cell>
          <cell r="AQ7">
            <v>68695675</v>
          </cell>
          <cell r="AR7">
            <v>2127841.9500000002</v>
          </cell>
          <cell r="AS7">
            <v>1154772.77</v>
          </cell>
          <cell r="AT7">
            <v>3083142</v>
          </cell>
          <cell r="AU7">
            <v>16669946.310000001</v>
          </cell>
          <cell r="AV7">
            <v>1144906</v>
          </cell>
          <cell r="AW7">
            <v>1618531.06</v>
          </cell>
          <cell r="AX7">
            <v>25018568</v>
          </cell>
          <cell r="AY7">
            <v>1206434</v>
          </cell>
          <cell r="AZ7">
            <v>1418741</v>
          </cell>
          <cell r="BA7">
            <v>5089157.9000000004</v>
          </cell>
          <cell r="BB7">
            <v>0</v>
          </cell>
          <cell r="BC7">
            <v>6579556.9100000001</v>
          </cell>
          <cell r="BD7">
            <v>17264150.18</v>
          </cell>
          <cell r="BE7">
            <v>6400097</v>
          </cell>
          <cell r="BF7">
            <v>10864053.18</v>
          </cell>
          <cell r="BG7">
            <v>1537606.63</v>
          </cell>
          <cell r="BH7">
            <v>6458620</v>
          </cell>
          <cell r="BI7">
            <v>2482228</v>
          </cell>
          <cell r="BJ7">
            <v>404175</v>
          </cell>
          <cell r="BK7">
            <v>16575734</v>
          </cell>
          <cell r="BL7">
            <v>1584588.35</v>
          </cell>
          <cell r="BM7">
            <v>1165487</v>
          </cell>
          <cell r="BN7">
            <v>8721855</v>
          </cell>
          <cell r="BO7">
            <v>834648.54</v>
          </cell>
          <cell r="BP7">
            <v>4062771</v>
          </cell>
          <cell r="BQ7">
            <v>183262.13</v>
          </cell>
          <cell r="BR7">
            <v>5388661</v>
          </cell>
          <cell r="BS7">
            <v>1249156.43</v>
          </cell>
          <cell r="BT7">
            <v>62680364.490000002</v>
          </cell>
          <cell r="BU7">
            <v>508785</v>
          </cell>
          <cell r="BV7">
            <v>226508</v>
          </cell>
          <cell r="BW7">
            <v>264762.34000000003</v>
          </cell>
          <cell r="BX7">
            <v>2687173.31</v>
          </cell>
          <cell r="BY7">
            <v>6018518</v>
          </cell>
          <cell r="BZ7">
            <v>941518</v>
          </cell>
          <cell r="CA7">
            <v>303620704</v>
          </cell>
          <cell r="CB7">
            <v>21166855</v>
          </cell>
          <cell r="CC7">
            <v>829493</v>
          </cell>
          <cell r="CD7">
            <v>11786246</v>
          </cell>
          <cell r="CE7">
            <v>3066554</v>
          </cell>
          <cell r="CF7">
            <v>451825.98</v>
          </cell>
          <cell r="CG7">
            <v>326034.11</v>
          </cell>
          <cell r="CH7">
            <v>118996</v>
          </cell>
          <cell r="CI7">
            <v>4870486</v>
          </cell>
          <cell r="CJ7">
            <v>6800505</v>
          </cell>
          <cell r="CK7">
            <v>2744960.73</v>
          </cell>
        </row>
        <row r="8">
          <cell r="A8" t="str">
            <v>OM&amp;A Expense</v>
          </cell>
          <cell r="B8" t="str">
            <v>COMA</v>
          </cell>
          <cell r="C8">
            <v>2007</v>
          </cell>
          <cell r="D8">
            <v>758525.87999999989</v>
          </cell>
          <cell r="E8">
            <v>7855243</v>
          </cell>
          <cell r="F8">
            <v>8824223.7599999998</v>
          </cell>
          <cell r="G8">
            <v>1466877.4800000002</v>
          </cell>
          <cell r="H8">
            <v>7436384.8600000003</v>
          </cell>
          <cell r="I8">
            <v>12009955.51</v>
          </cell>
          <cell r="J8">
            <v>3153880.7930000001</v>
          </cell>
          <cell r="K8">
            <v>8167899</v>
          </cell>
          <cell r="L8">
            <v>4821740.74</v>
          </cell>
          <cell r="M8">
            <v>1469359.52</v>
          </cell>
          <cell r="N8">
            <v>627183.65999999992</v>
          </cell>
          <cell r="O8">
            <v>5091690.13</v>
          </cell>
          <cell r="P8">
            <v>545155.30000000005</v>
          </cell>
          <cell r="Q8">
            <v>394002.13999999996</v>
          </cell>
          <cell r="R8">
            <v>0</v>
          </cell>
          <cell r="S8">
            <v>1912976.7900000003</v>
          </cell>
          <cell r="T8">
            <v>28474497</v>
          </cell>
          <cell r="U8">
            <v>1270598.68</v>
          </cell>
          <cell r="V8">
            <v>42974849</v>
          </cell>
          <cell r="W8">
            <v>4707641.2599999988</v>
          </cell>
          <cell r="X8">
            <v>957558.65</v>
          </cell>
          <cell r="Y8">
            <v>5519710.8100000005</v>
          </cell>
          <cell r="Z8">
            <v>3278321.61</v>
          </cell>
          <cell r="AA8">
            <v>1125424.8</v>
          </cell>
          <cell r="AB8">
            <v>212540.66</v>
          </cell>
          <cell r="AC8">
            <v>7994872.9500000002</v>
          </cell>
          <cell r="AD8">
            <v>15822779.51</v>
          </cell>
          <cell r="AE8">
            <v>15317942.770000001</v>
          </cell>
          <cell r="AF8">
            <v>504836.74</v>
          </cell>
          <cell r="AG8">
            <v>1617824.35</v>
          </cell>
          <cell r="AH8">
            <v>10097067.300000001</v>
          </cell>
          <cell r="AI8">
            <v>6960055.1199999992</v>
          </cell>
          <cell r="AJ8">
            <v>4201279</v>
          </cell>
          <cell r="AK8">
            <v>660439.75</v>
          </cell>
          <cell r="AL8">
            <v>35588531.25</v>
          </cell>
          <cell r="AM8">
            <v>222850.82</v>
          </cell>
          <cell r="AN8">
            <v>747047.32000000007</v>
          </cell>
          <cell r="AO8">
            <v>15244706.430000002</v>
          </cell>
          <cell r="AP8">
            <v>455698300</v>
          </cell>
          <cell r="AQ8">
            <v>39946348.140000008</v>
          </cell>
          <cell r="AR8">
            <v>3073406.952</v>
          </cell>
          <cell r="AS8">
            <v>1382162.2099999997</v>
          </cell>
          <cell r="AT8">
            <v>4432648.1900000004</v>
          </cell>
          <cell r="AU8">
            <v>11598176.51</v>
          </cell>
          <cell r="AV8">
            <v>1857935.4500000002</v>
          </cell>
          <cell r="AW8">
            <v>2040534.45</v>
          </cell>
          <cell r="AX8">
            <v>24376047.779999997</v>
          </cell>
          <cell r="AY8">
            <v>1409066.71</v>
          </cell>
          <cell r="AZ8">
            <v>1605920.5</v>
          </cell>
          <cell r="BA8">
            <v>4428987.2300000004</v>
          </cell>
          <cell r="BB8">
            <v>59531</v>
          </cell>
          <cell r="BC8">
            <v>5481285.5899999999</v>
          </cell>
          <cell r="BD8">
            <v>12991115.960000001</v>
          </cell>
          <cell r="BE8">
            <v>8480424.8200000003</v>
          </cell>
          <cell r="BF8">
            <v>4510691.1399999997</v>
          </cell>
          <cell r="BG8">
            <v>1710368.4999999998</v>
          </cell>
          <cell r="BH8">
            <v>4519969.2799999993</v>
          </cell>
          <cell r="BI8">
            <v>4889380.55</v>
          </cell>
          <cell r="BJ8">
            <v>1819344.75</v>
          </cell>
          <cell r="BK8">
            <v>10538759.42</v>
          </cell>
          <cell r="BL8">
            <v>1910331.4500000002</v>
          </cell>
          <cell r="BM8">
            <v>3413830.9900000007</v>
          </cell>
          <cell r="BN8">
            <v>8193467.25</v>
          </cell>
          <cell r="BO8">
            <v>2250222.09</v>
          </cell>
          <cell r="BP8">
            <v>7320286.0099999998</v>
          </cell>
          <cell r="BQ8">
            <v>1033627.8699999999</v>
          </cell>
          <cell r="BR8">
            <v>6295015.8799999999</v>
          </cell>
          <cell r="BS8">
            <v>4336856.83</v>
          </cell>
          <cell r="BT8">
            <v>38729427.93</v>
          </cell>
          <cell r="BU8">
            <v>940510.67999999993</v>
          </cell>
          <cell r="BV8">
            <v>1357185.7499999998</v>
          </cell>
          <cell r="BW8">
            <v>1025147.62</v>
          </cell>
          <cell r="BX8">
            <v>3226973.5</v>
          </cell>
          <cell r="BY8">
            <v>11589643.970000003</v>
          </cell>
          <cell r="BZ8">
            <v>1596156</v>
          </cell>
          <cell r="CA8">
            <v>150929700.86000001</v>
          </cell>
          <cell r="CB8">
            <v>16767239</v>
          </cell>
          <cell r="CC8">
            <v>1775073.9400000002</v>
          </cell>
          <cell r="CD8">
            <v>8388352.7199999997</v>
          </cell>
          <cell r="CE8">
            <v>4362293.74</v>
          </cell>
          <cell r="CF8">
            <v>992732.02</v>
          </cell>
          <cell r="CG8">
            <v>1180606</v>
          </cell>
          <cell r="CH8">
            <v>509011.22</v>
          </cell>
          <cell r="CI8">
            <v>3898263</v>
          </cell>
          <cell r="CJ8">
            <v>8066342.1200000001</v>
          </cell>
          <cell r="CK8">
            <v>3162828.45</v>
          </cell>
        </row>
        <row r="9">
          <cell r="A9" t="str">
            <v>Income Taxes</v>
          </cell>
          <cell r="B9" t="str">
            <v>CTAXINC</v>
          </cell>
          <cell r="C9">
            <v>2007</v>
          </cell>
          <cell r="D9">
            <v>2349</v>
          </cell>
          <cell r="E9">
            <v>5450000</v>
          </cell>
          <cell r="F9">
            <v>1309920.05</v>
          </cell>
          <cell r="G9">
            <v>730869</v>
          </cell>
          <cell r="H9">
            <v>975353</v>
          </cell>
          <cell r="I9">
            <v>2913085.11</v>
          </cell>
          <cell r="J9">
            <v>260037</v>
          </cell>
          <cell r="K9">
            <v>2816523</v>
          </cell>
          <cell r="L9">
            <v>220432.34</v>
          </cell>
          <cell r="M9">
            <v>451826.38</v>
          </cell>
          <cell r="N9">
            <v>0</v>
          </cell>
          <cell r="O9">
            <v>1572951</v>
          </cell>
          <cell r="P9">
            <v>579.79999999999995</v>
          </cell>
          <cell r="Q9">
            <v>39414</v>
          </cell>
          <cell r="R9">
            <v>0</v>
          </cell>
          <cell r="S9">
            <v>594125</v>
          </cell>
          <cell r="T9">
            <v>-4650300</v>
          </cell>
          <cell r="U9">
            <v>7181.47</v>
          </cell>
          <cell r="V9">
            <v>10580312</v>
          </cell>
          <cell r="W9">
            <v>355558</v>
          </cell>
          <cell r="X9">
            <v>0</v>
          </cell>
          <cell r="Y9">
            <v>906154</v>
          </cell>
          <cell r="Z9">
            <v>1358000</v>
          </cell>
          <cell r="AA9">
            <v>-12447</v>
          </cell>
          <cell r="AB9">
            <v>0</v>
          </cell>
          <cell r="AC9">
            <v>96587.26</v>
          </cell>
          <cell r="AD9">
            <v>353965</v>
          </cell>
          <cell r="AE9">
            <v>342712</v>
          </cell>
          <cell r="AF9">
            <v>11253</v>
          </cell>
          <cell r="AG9">
            <v>242851.58</v>
          </cell>
          <cell r="AH9">
            <v>4270764</v>
          </cell>
          <cell r="AI9">
            <v>873340</v>
          </cell>
          <cell r="AJ9">
            <v>553487</v>
          </cell>
          <cell r="AK9">
            <v>-29259</v>
          </cell>
          <cell r="AL9">
            <v>7878577.8100000005</v>
          </cell>
          <cell r="AM9">
            <v>-10211</v>
          </cell>
          <cell r="AN9">
            <v>94371</v>
          </cell>
          <cell r="AO9">
            <v>11800090</v>
          </cell>
          <cell r="AP9">
            <v>77393200</v>
          </cell>
          <cell r="AQ9">
            <v>13966599</v>
          </cell>
          <cell r="AR9">
            <v>348401.89</v>
          </cell>
          <cell r="AS9">
            <v>4653</v>
          </cell>
          <cell r="AT9">
            <v>1585378</v>
          </cell>
          <cell r="AU9">
            <v>3334422</v>
          </cell>
          <cell r="AV9">
            <v>288407</v>
          </cell>
          <cell r="AW9">
            <v>493269</v>
          </cell>
          <cell r="AX9">
            <v>5334000</v>
          </cell>
          <cell r="AY9">
            <v>487037</v>
          </cell>
          <cell r="AZ9">
            <v>587000</v>
          </cell>
          <cell r="BA9">
            <v>1214189.6000000001</v>
          </cell>
          <cell r="BB9">
            <v>0</v>
          </cell>
          <cell r="BC9">
            <v>2189397.1</v>
          </cell>
          <cell r="BD9">
            <v>4189894.34</v>
          </cell>
          <cell r="BE9">
            <v>1884978</v>
          </cell>
          <cell r="BF9">
            <v>2304916.34</v>
          </cell>
          <cell r="BG9">
            <v>211742</v>
          </cell>
          <cell r="BH9">
            <v>357823</v>
          </cell>
          <cell r="BI9">
            <v>1210746.44</v>
          </cell>
          <cell r="BJ9">
            <v>40972</v>
          </cell>
          <cell r="BK9">
            <v>5789968.2800000003</v>
          </cell>
          <cell r="BL9">
            <v>513187</v>
          </cell>
          <cell r="BM9">
            <v>477000</v>
          </cell>
          <cell r="BN9">
            <v>2281864.2599999998</v>
          </cell>
          <cell r="BO9">
            <v>75370</v>
          </cell>
          <cell r="BP9">
            <v>391000</v>
          </cell>
          <cell r="BQ9">
            <v>138155.16</v>
          </cell>
          <cell r="BR9">
            <v>1382741.7</v>
          </cell>
          <cell r="BS9">
            <v>-82789.41</v>
          </cell>
          <cell r="BT9">
            <v>14099762.34</v>
          </cell>
          <cell r="BU9">
            <v>48358</v>
          </cell>
          <cell r="BV9">
            <v>39826</v>
          </cell>
          <cell r="BW9">
            <v>28541</v>
          </cell>
          <cell r="BX9">
            <v>636248</v>
          </cell>
          <cell r="BY9">
            <v>610000</v>
          </cell>
          <cell r="BZ9">
            <v>187056</v>
          </cell>
          <cell r="CA9">
            <v>42395274</v>
          </cell>
          <cell r="CB9">
            <v>5399644</v>
          </cell>
          <cell r="CC9">
            <v>393483.97</v>
          </cell>
          <cell r="CD9">
            <v>2992778.36</v>
          </cell>
          <cell r="CE9">
            <v>683071.4</v>
          </cell>
          <cell r="CF9">
            <v>-8073</v>
          </cell>
          <cell r="CG9">
            <v>31050</v>
          </cell>
          <cell r="CH9">
            <v>0</v>
          </cell>
          <cell r="CI9">
            <v>541000</v>
          </cell>
          <cell r="CJ9">
            <v>3268636</v>
          </cell>
          <cell r="CK9">
            <v>572462.56000000006</v>
          </cell>
        </row>
        <row r="10">
          <cell r="A10" t="str">
            <v>Total Customers (not including Street &amp; Sentinel Lighting Connections)</v>
          </cell>
          <cell r="B10" t="str">
            <v>YN</v>
          </cell>
          <cell r="C10">
            <v>2007</v>
          </cell>
          <cell r="D10">
            <v>1711</v>
          </cell>
          <cell r="E10">
            <v>68535</v>
          </cell>
          <cell r="F10">
            <v>35906</v>
          </cell>
          <cell r="G10">
            <v>9339</v>
          </cell>
          <cell r="H10">
            <v>37108</v>
          </cell>
          <cell r="I10">
            <v>61776</v>
          </cell>
          <cell r="J10">
            <v>14325</v>
          </cell>
          <cell r="K10">
            <v>48944</v>
          </cell>
          <cell r="L10">
            <v>15494</v>
          </cell>
          <cell r="M10">
            <v>6239</v>
          </cell>
          <cell r="N10">
            <v>1338</v>
          </cell>
          <cell r="O10">
            <v>32007</v>
          </cell>
          <cell r="P10">
            <v>1639</v>
          </cell>
          <cell r="Q10">
            <v>1882</v>
          </cell>
          <cell r="R10">
            <v>0</v>
          </cell>
          <cell r="S10">
            <v>10719</v>
          </cell>
          <cell r="T10">
            <v>84757</v>
          </cell>
          <cell r="U10">
            <v>3552</v>
          </cell>
          <cell r="V10">
            <v>183715</v>
          </cell>
          <cell r="W10">
            <v>14181</v>
          </cell>
          <cell r="X10">
            <v>3316</v>
          </cell>
          <cell r="Y10">
            <v>27789</v>
          </cell>
          <cell r="Z10">
            <v>19262</v>
          </cell>
          <cell r="AA10">
            <v>3864</v>
          </cell>
          <cell r="AB10">
            <v>677</v>
          </cell>
          <cell r="AC10">
            <v>11522</v>
          </cell>
          <cell r="AD10">
            <v>46451</v>
          </cell>
          <cell r="AE10">
            <v>43167</v>
          </cell>
          <cell r="AF10">
            <v>3284</v>
          </cell>
          <cell r="AG10">
            <v>9792</v>
          </cell>
          <cell r="AH10">
            <v>47720</v>
          </cell>
          <cell r="AI10">
            <v>20698</v>
          </cell>
          <cell r="AJ10">
            <v>20078</v>
          </cell>
          <cell r="AK10">
            <v>2772</v>
          </cell>
          <cell r="AL10">
            <v>232493</v>
          </cell>
          <cell r="AM10">
            <v>1159</v>
          </cell>
          <cell r="AN10">
            <v>5428</v>
          </cell>
          <cell r="AO10">
            <v>126026</v>
          </cell>
          <cell r="AP10">
            <v>1173360</v>
          </cell>
          <cell r="AQ10">
            <v>287006</v>
          </cell>
          <cell r="AR10">
            <v>14120</v>
          </cell>
          <cell r="AS10">
            <v>5642</v>
          </cell>
          <cell r="AT10">
            <v>26632</v>
          </cell>
          <cell r="AU10">
            <v>82599</v>
          </cell>
          <cell r="AV10">
            <v>9057</v>
          </cell>
          <cell r="AW10">
            <v>9135</v>
          </cell>
          <cell r="AX10">
            <v>142105</v>
          </cell>
          <cell r="AY10">
            <v>6957</v>
          </cell>
          <cell r="AZ10">
            <v>6709</v>
          </cell>
          <cell r="BA10">
            <v>22811</v>
          </cell>
          <cell r="BB10">
            <v>199</v>
          </cell>
          <cell r="BC10">
            <v>31193</v>
          </cell>
          <cell r="BD10">
            <v>50195</v>
          </cell>
          <cell r="BE10">
            <v>34704</v>
          </cell>
          <cell r="BF10">
            <v>15491</v>
          </cell>
          <cell r="BG10">
            <v>7778</v>
          </cell>
          <cell r="BH10">
            <v>18641</v>
          </cell>
          <cell r="BI10">
            <v>23642</v>
          </cell>
          <cell r="BJ10">
            <v>6112</v>
          </cell>
          <cell r="BK10">
            <v>59883</v>
          </cell>
          <cell r="BL10">
            <v>10134</v>
          </cell>
          <cell r="BM10">
            <v>12648</v>
          </cell>
          <cell r="BN10">
            <v>50980</v>
          </cell>
          <cell r="BO10">
            <v>10230</v>
          </cell>
          <cell r="BP10">
            <v>32512</v>
          </cell>
          <cell r="BQ10">
            <v>3365</v>
          </cell>
          <cell r="BR10">
            <v>34161</v>
          </cell>
          <cell r="BS10">
            <v>9159</v>
          </cell>
          <cell r="BT10">
            <v>236220</v>
          </cell>
          <cell r="BU10">
            <v>4149</v>
          </cell>
          <cell r="BV10">
            <v>5864</v>
          </cell>
          <cell r="BW10">
            <v>2754</v>
          </cell>
          <cell r="BX10">
            <v>15919</v>
          </cell>
          <cell r="BY10">
            <v>49421</v>
          </cell>
          <cell r="BZ10">
            <v>6571</v>
          </cell>
          <cell r="CA10">
            <v>679913</v>
          </cell>
          <cell r="CB10">
            <v>109225</v>
          </cell>
          <cell r="CC10">
            <v>11311</v>
          </cell>
          <cell r="CD10">
            <v>49558</v>
          </cell>
          <cell r="CE10">
            <v>21389</v>
          </cell>
          <cell r="CF10">
            <v>3486</v>
          </cell>
          <cell r="CG10">
            <v>3853</v>
          </cell>
          <cell r="CH10">
            <v>2034</v>
          </cell>
          <cell r="CI10">
            <v>21297</v>
          </cell>
          <cell r="CJ10">
            <v>38278</v>
          </cell>
          <cell r="CK10">
            <v>14441</v>
          </cell>
        </row>
        <row r="11">
          <cell r="A11" t="str">
            <v>Customers - Residential</v>
          </cell>
          <cell r="B11" t="str">
            <v>YNR</v>
          </cell>
          <cell r="C11">
            <v>2007</v>
          </cell>
          <cell r="D11">
            <v>1450</v>
          </cell>
          <cell r="E11">
            <v>61561</v>
          </cell>
          <cell r="F11">
            <v>31389</v>
          </cell>
          <cell r="G11">
            <v>7933</v>
          </cell>
          <cell r="H11">
            <v>33526</v>
          </cell>
          <cell r="I11">
            <v>55919</v>
          </cell>
          <cell r="J11">
            <v>12535</v>
          </cell>
          <cell r="K11">
            <v>43623</v>
          </cell>
          <cell r="L11">
            <v>14073</v>
          </cell>
          <cell r="M11">
            <v>5510</v>
          </cell>
          <cell r="N11">
            <v>1159</v>
          </cell>
          <cell r="O11">
            <v>28391</v>
          </cell>
          <cell r="P11">
            <v>1393</v>
          </cell>
          <cell r="Q11">
            <v>1689</v>
          </cell>
          <cell r="R11">
            <v>0</v>
          </cell>
          <cell r="S11">
            <v>9539</v>
          </cell>
          <cell r="T11">
            <v>76496</v>
          </cell>
          <cell r="U11">
            <v>3100</v>
          </cell>
          <cell r="V11">
            <v>162775</v>
          </cell>
          <cell r="W11">
            <v>12534</v>
          </cell>
          <cell r="X11">
            <v>2831</v>
          </cell>
          <cell r="Y11">
            <v>25579</v>
          </cell>
          <cell r="Z11">
            <v>17060</v>
          </cell>
          <cell r="AA11">
            <v>3380</v>
          </cell>
          <cell r="AB11">
            <v>592</v>
          </cell>
          <cell r="AC11">
            <v>10539</v>
          </cell>
          <cell r="AD11">
            <v>41775</v>
          </cell>
          <cell r="AE11">
            <v>38853</v>
          </cell>
          <cell r="AF11">
            <v>2922</v>
          </cell>
          <cell r="AG11">
            <v>8946</v>
          </cell>
          <cell r="AH11">
            <v>43369</v>
          </cell>
          <cell r="AI11">
            <v>18139</v>
          </cell>
          <cell r="AJ11">
            <v>18337</v>
          </cell>
          <cell r="AK11">
            <v>2330</v>
          </cell>
          <cell r="AL11">
            <v>210358</v>
          </cell>
          <cell r="AM11">
            <v>1001</v>
          </cell>
          <cell r="AN11">
            <v>4775</v>
          </cell>
          <cell r="AO11">
            <v>117024</v>
          </cell>
          <cell r="AP11">
            <v>1064172</v>
          </cell>
          <cell r="AQ11">
            <v>260359</v>
          </cell>
          <cell r="AR11">
            <v>13132</v>
          </cell>
          <cell r="AS11">
            <v>4840</v>
          </cell>
          <cell r="AT11">
            <v>22839</v>
          </cell>
          <cell r="AU11">
            <v>74392</v>
          </cell>
          <cell r="AV11">
            <v>7878</v>
          </cell>
          <cell r="AW11">
            <v>7457</v>
          </cell>
          <cell r="AX11">
            <v>128587</v>
          </cell>
          <cell r="AY11">
            <v>6176</v>
          </cell>
          <cell r="AZ11">
            <v>5865</v>
          </cell>
          <cell r="BA11">
            <v>20305</v>
          </cell>
          <cell r="BB11">
            <v>166</v>
          </cell>
          <cell r="BC11">
            <v>27862</v>
          </cell>
          <cell r="BD11">
            <v>44325</v>
          </cell>
          <cell r="BE11">
            <v>30622</v>
          </cell>
          <cell r="BF11">
            <v>13703</v>
          </cell>
          <cell r="BG11">
            <v>6424</v>
          </cell>
          <cell r="BH11">
            <v>16378</v>
          </cell>
          <cell r="BI11">
            <v>20726</v>
          </cell>
          <cell r="BJ11">
            <v>5249</v>
          </cell>
          <cell r="BK11">
            <v>53646</v>
          </cell>
          <cell r="BL11">
            <v>8995</v>
          </cell>
          <cell r="BM11">
            <v>11102</v>
          </cell>
          <cell r="BN11">
            <v>46679</v>
          </cell>
          <cell r="BO11">
            <v>8625</v>
          </cell>
          <cell r="BP11">
            <v>28723</v>
          </cell>
          <cell r="BQ11">
            <v>2696</v>
          </cell>
          <cell r="BR11">
            <v>30138</v>
          </cell>
          <cell r="BS11">
            <v>8131</v>
          </cell>
          <cell r="BT11">
            <v>207783</v>
          </cell>
          <cell r="BU11">
            <v>3559</v>
          </cell>
          <cell r="BV11">
            <v>4967</v>
          </cell>
          <cell r="BW11">
            <v>2310</v>
          </cell>
          <cell r="BX11">
            <v>14064</v>
          </cell>
          <cell r="BY11">
            <v>44460</v>
          </cell>
          <cell r="BZ11">
            <v>5844</v>
          </cell>
          <cell r="CA11">
            <v>601515</v>
          </cell>
          <cell r="CB11">
            <v>98952</v>
          </cell>
          <cell r="CC11">
            <v>10481</v>
          </cell>
          <cell r="CD11">
            <v>43750</v>
          </cell>
          <cell r="CE11">
            <v>19512</v>
          </cell>
          <cell r="CF11">
            <v>2978</v>
          </cell>
          <cell r="CG11">
            <v>3290</v>
          </cell>
          <cell r="CH11">
            <v>1762</v>
          </cell>
          <cell r="CI11">
            <v>18603</v>
          </cell>
          <cell r="CJ11">
            <v>35594</v>
          </cell>
          <cell r="CK11">
            <v>13036</v>
          </cell>
        </row>
        <row r="12">
          <cell r="A12" t="str">
            <v xml:space="preserve">Customers- General Service </v>
          </cell>
          <cell r="C12">
            <v>2007</v>
          </cell>
          <cell r="D12">
            <v>261</v>
          </cell>
          <cell r="E12">
            <v>6974</v>
          </cell>
          <cell r="F12">
            <v>4512</v>
          </cell>
          <cell r="G12">
            <v>1406</v>
          </cell>
          <cell r="H12">
            <v>3582</v>
          </cell>
          <cell r="I12">
            <v>5857</v>
          </cell>
          <cell r="J12">
            <v>1788</v>
          </cell>
          <cell r="K12">
            <v>5318</v>
          </cell>
          <cell r="L12">
            <v>1421</v>
          </cell>
          <cell r="M12">
            <v>729</v>
          </cell>
          <cell r="N12">
            <v>179</v>
          </cell>
          <cell r="O12">
            <v>3614</v>
          </cell>
          <cell r="P12">
            <v>246</v>
          </cell>
          <cell r="Q12">
            <v>193</v>
          </cell>
          <cell r="R12">
            <v>0</v>
          </cell>
          <cell r="S12">
            <v>1180</v>
          </cell>
          <cell r="T12">
            <v>8251</v>
          </cell>
          <cell r="U12">
            <v>452</v>
          </cell>
          <cell r="V12">
            <v>20931</v>
          </cell>
          <cell r="W12">
            <v>1646</v>
          </cell>
          <cell r="X12">
            <v>485</v>
          </cell>
          <cell r="Y12">
            <v>2210</v>
          </cell>
          <cell r="Z12">
            <v>2200</v>
          </cell>
          <cell r="AA12">
            <v>484</v>
          </cell>
          <cell r="AB12">
            <v>85</v>
          </cell>
          <cell r="AC12">
            <v>982</v>
          </cell>
          <cell r="AD12">
            <v>4676</v>
          </cell>
          <cell r="AE12">
            <v>4314</v>
          </cell>
          <cell r="AF12">
            <v>362</v>
          </cell>
          <cell r="AG12">
            <v>846</v>
          </cell>
          <cell r="AH12">
            <v>4347</v>
          </cell>
          <cell r="AI12">
            <v>2559</v>
          </cell>
          <cell r="AJ12">
            <v>1741</v>
          </cell>
          <cell r="AK12">
            <v>442</v>
          </cell>
          <cell r="AL12">
            <v>22123</v>
          </cell>
          <cell r="AM12">
            <v>158</v>
          </cell>
          <cell r="AN12">
            <v>652</v>
          </cell>
          <cell r="AO12">
            <v>8996</v>
          </cell>
          <cell r="AP12">
            <v>109157</v>
          </cell>
          <cell r="AQ12">
            <v>26636</v>
          </cell>
          <cell r="AR12">
            <v>988</v>
          </cell>
          <cell r="AS12">
            <v>802</v>
          </cell>
          <cell r="AT12">
            <v>3790</v>
          </cell>
          <cell r="AU12">
            <v>8203</v>
          </cell>
          <cell r="AV12">
            <v>1179</v>
          </cell>
          <cell r="AW12">
            <v>1678</v>
          </cell>
          <cell r="AX12">
            <v>13515</v>
          </cell>
          <cell r="AY12">
            <v>780</v>
          </cell>
          <cell r="AZ12">
            <v>844</v>
          </cell>
          <cell r="BA12">
            <v>2504</v>
          </cell>
          <cell r="BB12">
            <v>33</v>
          </cell>
          <cell r="BC12">
            <v>3331</v>
          </cell>
          <cell r="BD12">
            <v>5870</v>
          </cell>
          <cell r="BE12">
            <v>4082</v>
          </cell>
          <cell r="BF12">
            <v>1788</v>
          </cell>
          <cell r="BG12">
            <v>1354</v>
          </cell>
          <cell r="BH12">
            <v>2263</v>
          </cell>
          <cell r="BI12">
            <v>2916</v>
          </cell>
          <cell r="BJ12">
            <v>863</v>
          </cell>
          <cell r="BK12">
            <v>6236</v>
          </cell>
          <cell r="BL12">
            <v>1139</v>
          </cell>
          <cell r="BM12">
            <v>1546</v>
          </cell>
          <cell r="BN12">
            <v>4299</v>
          </cell>
          <cell r="BO12">
            <v>1605</v>
          </cell>
          <cell r="BP12">
            <v>3789</v>
          </cell>
          <cell r="BQ12">
            <v>669</v>
          </cell>
          <cell r="BR12">
            <v>4021</v>
          </cell>
          <cell r="BS12">
            <v>1028</v>
          </cell>
          <cell r="BT12">
            <v>28436</v>
          </cell>
          <cell r="BU12">
            <v>590</v>
          </cell>
          <cell r="BV12">
            <v>897</v>
          </cell>
          <cell r="BW12">
            <v>444</v>
          </cell>
          <cell r="BX12">
            <v>1854</v>
          </cell>
          <cell r="BY12">
            <v>4961</v>
          </cell>
          <cell r="BZ12">
            <v>726</v>
          </cell>
          <cell r="CA12">
            <v>78349</v>
          </cell>
          <cell r="CB12">
            <v>10268</v>
          </cell>
          <cell r="CC12">
            <v>830</v>
          </cell>
          <cell r="CD12">
            <v>5806</v>
          </cell>
          <cell r="CE12">
            <v>1875</v>
          </cell>
          <cell r="CF12">
            <v>508</v>
          </cell>
          <cell r="CG12">
            <v>562</v>
          </cell>
          <cell r="CH12">
            <v>272</v>
          </cell>
          <cell r="CI12">
            <v>2694</v>
          </cell>
          <cell r="CJ12">
            <v>2684</v>
          </cell>
          <cell r="CK12">
            <v>1404</v>
          </cell>
        </row>
        <row r="13">
          <cell r="A13" t="str">
            <v>Customers- Large User, Sub- Transmission, Intermediate/ Embedded Distributor</v>
          </cell>
          <cell r="C13">
            <v>2007</v>
          </cell>
          <cell r="D13">
            <v>0</v>
          </cell>
          <cell r="E13">
            <v>0</v>
          </cell>
          <cell r="F13">
            <v>5</v>
          </cell>
          <cell r="G13">
            <v>0</v>
          </cell>
          <cell r="H13">
            <v>0</v>
          </cell>
          <cell r="I13">
            <v>0</v>
          </cell>
          <cell r="J13">
            <v>2</v>
          </cell>
          <cell r="K13">
            <v>3</v>
          </cell>
          <cell r="L13">
            <v>0</v>
          </cell>
          <cell r="M13">
            <v>0</v>
          </cell>
          <cell r="N13">
            <v>0</v>
          </cell>
          <cell r="O13">
            <v>2</v>
          </cell>
          <cell r="P13">
            <v>0</v>
          </cell>
          <cell r="Q13">
            <v>0</v>
          </cell>
          <cell r="R13">
            <v>0</v>
          </cell>
          <cell r="S13">
            <v>0</v>
          </cell>
          <cell r="T13">
            <v>10</v>
          </cell>
          <cell r="U13">
            <v>0</v>
          </cell>
          <cell r="V13">
            <v>9</v>
          </cell>
          <cell r="W13">
            <v>1</v>
          </cell>
          <cell r="X13">
            <v>0</v>
          </cell>
          <cell r="Y13">
            <v>0</v>
          </cell>
          <cell r="Z13">
            <v>2</v>
          </cell>
          <cell r="AA13">
            <v>0</v>
          </cell>
          <cell r="AB13">
            <v>0</v>
          </cell>
          <cell r="AC13">
            <v>1</v>
          </cell>
          <cell r="AD13">
            <v>0</v>
          </cell>
          <cell r="AE13">
            <v>0</v>
          </cell>
          <cell r="AF13">
            <v>0</v>
          </cell>
          <cell r="AG13">
            <v>0</v>
          </cell>
          <cell r="AH13">
            <v>4</v>
          </cell>
          <cell r="AI13">
            <v>0</v>
          </cell>
          <cell r="AJ13">
            <v>0</v>
          </cell>
          <cell r="AK13">
            <v>0</v>
          </cell>
          <cell r="AL13">
            <v>12</v>
          </cell>
          <cell r="AM13">
            <v>0</v>
          </cell>
          <cell r="AN13">
            <v>1</v>
          </cell>
          <cell r="AO13">
            <v>6</v>
          </cell>
          <cell r="AP13">
            <v>31</v>
          </cell>
          <cell r="AQ13">
            <v>11</v>
          </cell>
          <cell r="AR13">
            <v>0</v>
          </cell>
          <cell r="AS13">
            <v>0</v>
          </cell>
          <cell r="AT13">
            <v>3</v>
          </cell>
          <cell r="AU13">
            <v>4</v>
          </cell>
          <cell r="AV13">
            <v>0</v>
          </cell>
          <cell r="AW13">
            <v>0</v>
          </cell>
          <cell r="AX13">
            <v>3</v>
          </cell>
          <cell r="AY13">
            <v>1</v>
          </cell>
          <cell r="AZ13">
            <v>0</v>
          </cell>
          <cell r="BA13">
            <v>2</v>
          </cell>
          <cell r="BB13">
            <v>0</v>
          </cell>
          <cell r="BC13">
            <v>0</v>
          </cell>
          <cell r="BD13">
            <v>0</v>
          </cell>
          <cell r="BE13">
            <v>0</v>
          </cell>
          <cell r="BF13">
            <v>0</v>
          </cell>
          <cell r="BG13">
            <v>0</v>
          </cell>
          <cell r="BH13">
            <v>0</v>
          </cell>
          <cell r="BI13">
            <v>0</v>
          </cell>
          <cell r="BJ13">
            <v>0</v>
          </cell>
          <cell r="BK13">
            <v>1</v>
          </cell>
          <cell r="BL13">
            <v>0</v>
          </cell>
          <cell r="BM13">
            <v>0</v>
          </cell>
          <cell r="BN13">
            <v>2</v>
          </cell>
          <cell r="BO13">
            <v>0</v>
          </cell>
          <cell r="BP13">
            <v>0</v>
          </cell>
          <cell r="BQ13">
            <v>0</v>
          </cell>
          <cell r="BR13">
            <v>2</v>
          </cell>
          <cell r="BS13">
            <v>0</v>
          </cell>
          <cell r="BT13">
            <v>1</v>
          </cell>
          <cell r="BU13">
            <v>0</v>
          </cell>
          <cell r="BV13">
            <v>0</v>
          </cell>
          <cell r="BW13">
            <v>0</v>
          </cell>
          <cell r="BX13">
            <v>1</v>
          </cell>
          <cell r="BY13">
            <v>0</v>
          </cell>
          <cell r="BZ13">
            <v>1</v>
          </cell>
          <cell r="CA13">
            <v>49</v>
          </cell>
          <cell r="CB13">
            <v>5</v>
          </cell>
          <cell r="CC13">
            <v>0</v>
          </cell>
          <cell r="CD13">
            <v>2</v>
          </cell>
          <cell r="CE13">
            <v>2</v>
          </cell>
          <cell r="CF13">
            <v>0</v>
          </cell>
          <cell r="CG13">
            <v>1</v>
          </cell>
          <cell r="CH13">
            <v>0</v>
          </cell>
          <cell r="CI13">
            <v>0</v>
          </cell>
          <cell r="CJ13">
            <v>0</v>
          </cell>
          <cell r="CK13">
            <v>1</v>
          </cell>
        </row>
        <row r="14">
          <cell r="A14" t="str">
            <v>Customers- Street Lighting</v>
          </cell>
          <cell r="B14" t="str">
            <v>YNST</v>
          </cell>
          <cell r="C14">
            <v>2007</v>
          </cell>
          <cell r="D14">
            <v>621</v>
          </cell>
          <cell r="E14">
            <v>14681</v>
          </cell>
          <cell r="F14">
            <v>9589</v>
          </cell>
          <cell r="G14">
            <v>2640</v>
          </cell>
          <cell r="H14">
            <v>9732</v>
          </cell>
          <cell r="I14">
            <v>14209</v>
          </cell>
          <cell r="J14">
            <v>2930</v>
          </cell>
          <cell r="K14">
            <v>12367</v>
          </cell>
          <cell r="L14">
            <v>3065</v>
          </cell>
          <cell r="M14">
            <v>2</v>
          </cell>
          <cell r="N14">
            <v>341</v>
          </cell>
          <cell r="O14">
            <v>10510</v>
          </cell>
          <cell r="P14">
            <v>715</v>
          </cell>
          <cell r="Q14">
            <v>407</v>
          </cell>
          <cell r="R14">
            <v>0</v>
          </cell>
          <cell r="S14">
            <v>6</v>
          </cell>
          <cell r="T14">
            <v>23354</v>
          </cell>
          <cell r="U14">
            <v>589</v>
          </cell>
          <cell r="V14">
            <v>48362</v>
          </cell>
          <cell r="W14">
            <v>2870</v>
          </cell>
          <cell r="X14">
            <v>1037</v>
          </cell>
          <cell r="Y14">
            <v>7464</v>
          </cell>
          <cell r="Z14">
            <v>5792</v>
          </cell>
          <cell r="AA14">
            <v>1006</v>
          </cell>
          <cell r="AB14">
            <v>152</v>
          </cell>
          <cell r="AC14">
            <v>105</v>
          </cell>
          <cell r="AD14">
            <v>8667</v>
          </cell>
          <cell r="AE14">
            <v>8666</v>
          </cell>
          <cell r="AF14">
            <v>1</v>
          </cell>
          <cell r="AG14">
            <v>2532</v>
          </cell>
          <cell r="AH14">
            <v>13222</v>
          </cell>
          <cell r="AI14">
            <v>2794</v>
          </cell>
          <cell r="AJ14">
            <v>4444</v>
          </cell>
          <cell r="AK14">
            <v>914</v>
          </cell>
          <cell r="AL14">
            <v>52377</v>
          </cell>
          <cell r="AM14">
            <v>368</v>
          </cell>
          <cell r="AN14">
            <v>1</v>
          </cell>
          <cell r="AO14">
            <v>2</v>
          </cell>
          <cell r="AP14">
            <v>133000</v>
          </cell>
          <cell r="AQ14">
            <v>49722</v>
          </cell>
          <cell r="AR14">
            <v>2588</v>
          </cell>
          <cell r="AS14">
            <v>550</v>
          </cell>
          <cell r="AT14">
            <v>5082</v>
          </cell>
          <cell r="AU14">
            <v>22599</v>
          </cell>
          <cell r="AV14">
            <v>2</v>
          </cell>
          <cell r="AW14">
            <v>7</v>
          </cell>
          <cell r="AX14">
            <v>32971</v>
          </cell>
          <cell r="AY14">
            <v>1958</v>
          </cell>
          <cell r="AZ14">
            <v>1525</v>
          </cell>
          <cell r="BA14">
            <v>6226</v>
          </cell>
          <cell r="BB14">
            <v>80</v>
          </cell>
          <cell r="BC14">
            <v>7743</v>
          </cell>
          <cell r="BD14">
            <v>11933</v>
          </cell>
          <cell r="BE14">
            <v>9431</v>
          </cell>
          <cell r="BF14">
            <v>2502</v>
          </cell>
          <cell r="BG14">
            <v>1796</v>
          </cell>
          <cell r="BH14">
            <v>3847</v>
          </cell>
          <cell r="BI14">
            <v>5534</v>
          </cell>
          <cell r="BJ14">
            <v>3</v>
          </cell>
          <cell r="BK14">
            <v>15994</v>
          </cell>
          <cell r="BL14">
            <v>2528</v>
          </cell>
          <cell r="BM14">
            <v>3516</v>
          </cell>
          <cell r="BN14">
            <v>11820</v>
          </cell>
          <cell r="BO14">
            <v>2648</v>
          </cell>
          <cell r="BP14">
            <v>8717</v>
          </cell>
          <cell r="BQ14">
            <v>1004</v>
          </cell>
          <cell r="BR14">
            <v>8324</v>
          </cell>
          <cell r="BS14">
            <v>1997</v>
          </cell>
          <cell r="BT14">
            <v>13</v>
          </cell>
          <cell r="BU14">
            <v>1151</v>
          </cell>
          <cell r="BV14">
            <v>1644</v>
          </cell>
          <cell r="BW14">
            <v>533</v>
          </cell>
          <cell r="BX14">
            <v>4674</v>
          </cell>
          <cell r="BY14">
            <v>13170</v>
          </cell>
          <cell r="BZ14">
            <v>2551</v>
          </cell>
          <cell r="CA14">
            <v>181844</v>
          </cell>
          <cell r="CB14">
            <v>26870</v>
          </cell>
          <cell r="CC14">
            <v>2390</v>
          </cell>
          <cell r="CD14">
            <v>12740</v>
          </cell>
          <cell r="CE14">
            <v>6642</v>
          </cell>
          <cell r="CF14">
            <v>953</v>
          </cell>
          <cell r="CG14">
            <v>1333</v>
          </cell>
          <cell r="CH14">
            <v>6</v>
          </cell>
          <cell r="CI14">
            <v>6041</v>
          </cell>
          <cell r="CJ14">
            <v>11060</v>
          </cell>
          <cell r="CK14">
            <v>4000</v>
          </cell>
        </row>
        <row r="15">
          <cell r="A15" t="str">
            <v>Customers- Sentinel Lighting</v>
          </cell>
          <cell r="B15" t="str">
            <v>YNSL</v>
          </cell>
          <cell r="C15">
            <v>2007</v>
          </cell>
          <cell r="D15">
            <v>1</v>
          </cell>
          <cell r="E15">
            <v>0</v>
          </cell>
          <cell r="F15">
            <v>526</v>
          </cell>
          <cell r="G15">
            <v>234</v>
          </cell>
          <cell r="H15">
            <v>783</v>
          </cell>
          <cell r="I15">
            <v>0</v>
          </cell>
          <cell r="J15">
            <v>0</v>
          </cell>
          <cell r="K15">
            <v>0</v>
          </cell>
          <cell r="L15">
            <v>961</v>
          </cell>
          <cell r="M15">
            <v>12</v>
          </cell>
          <cell r="N15">
            <v>26</v>
          </cell>
          <cell r="O15">
            <v>347</v>
          </cell>
          <cell r="P15">
            <v>23</v>
          </cell>
          <cell r="Q15">
            <v>0</v>
          </cell>
          <cell r="R15">
            <v>0</v>
          </cell>
          <cell r="S15">
            <v>0</v>
          </cell>
          <cell r="T15">
            <v>799</v>
          </cell>
          <cell r="U15">
            <v>86</v>
          </cell>
          <cell r="V15">
            <v>0</v>
          </cell>
          <cell r="W15">
            <v>247</v>
          </cell>
          <cell r="X15">
            <v>27</v>
          </cell>
          <cell r="Y15">
            <v>327</v>
          </cell>
          <cell r="Z15">
            <v>64</v>
          </cell>
          <cell r="AA15">
            <v>0</v>
          </cell>
          <cell r="AB15">
            <v>0</v>
          </cell>
          <cell r="AC15">
            <v>0</v>
          </cell>
          <cell r="AD15">
            <v>450</v>
          </cell>
          <cell r="AE15">
            <v>428</v>
          </cell>
          <cell r="AF15">
            <v>22</v>
          </cell>
          <cell r="AG15">
            <v>0</v>
          </cell>
          <cell r="AH15">
            <v>28</v>
          </cell>
          <cell r="AI15">
            <v>665</v>
          </cell>
          <cell r="AJ15">
            <v>179</v>
          </cell>
          <cell r="AK15">
            <v>17</v>
          </cell>
          <cell r="AL15">
            <v>479</v>
          </cell>
          <cell r="AM15">
            <v>0</v>
          </cell>
          <cell r="AN15">
            <v>21</v>
          </cell>
          <cell r="AO15">
            <v>0</v>
          </cell>
          <cell r="AP15">
            <v>25000</v>
          </cell>
          <cell r="AQ15">
            <v>88</v>
          </cell>
          <cell r="AR15">
            <v>188</v>
          </cell>
          <cell r="AS15">
            <v>0</v>
          </cell>
          <cell r="AT15">
            <v>0</v>
          </cell>
          <cell r="AU15">
            <v>0</v>
          </cell>
          <cell r="AV15">
            <v>51</v>
          </cell>
          <cell r="AW15">
            <v>44</v>
          </cell>
          <cell r="AX15">
            <v>759</v>
          </cell>
          <cell r="AY15">
            <v>47</v>
          </cell>
          <cell r="AZ15">
            <v>22</v>
          </cell>
          <cell r="BA15">
            <v>390</v>
          </cell>
          <cell r="BB15">
            <v>0</v>
          </cell>
          <cell r="BC15">
            <v>426</v>
          </cell>
          <cell r="BD15">
            <v>569</v>
          </cell>
          <cell r="BE15">
            <v>34</v>
          </cell>
          <cell r="BF15">
            <v>535</v>
          </cell>
          <cell r="BG15">
            <v>76</v>
          </cell>
          <cell r="BH15">
            <v>390</v>
          </cell>
          <cell r="BI15">
            <v>266</v>
          </cell>
          <cell r="BJ15">
            <v>1</v>
          </cell>
          <cell r="BK15">
            <v>203</v>
          </cell>
          <cell r="BL15">
            <v>181</v>
          </cell>
          <cell r="BM15">
            <v>210</v>
          </cell>
          <cell r="BN15">
            <v>303</v>
          </cell>
          <cell r="BO15">
            <v>225</v>
          </cell>
          <cell r="BP15">
            <v>438</v>
          </cell>
          <cell r="BQ15">
            <v>16</v>
          </cell>
          <cell r="BR15">
            <v>464</v>
          </cell>
          <cell r="BS15">
            <v>40</v>
          </cell>
          <cell r="BT15">
            <v>144</v>
          </cell>
          <cell r="BU15">
            <v>0</v>
          </cell>
          <cell r="BV15">
            <v>67</v>
          </cell>
          <cell r="BW15">
            <v>0</v>
          </cell>
          <cell r="BX15">
            <v>34</v>
          </cell>
          <cell r="BY15">
            <v>153</v>
          </cell>
          <cell r="BZ15">
            <v>69</v>
          </cell>
          <cell r="CA15">
            <v>0</v>
          </cell>
          <cell r="CB15">
            <v>783</v>
          </cell>
          <cell r="CC15">
            <v>0</v>
          </cell>
          <cell r="CD15">
            <v>0</v>
          </cell>
          <cell r="CE15">
            <v>707</v>
          </cell>
          <cell r="CF15">
            <v>39</v>
          </cell>
          <cell r="CG15">
            <v>13</v>
          </cell>
          <cell r="CH15">
            <v>7</v>
          </cell>
          <cell r="CI15">
            <v>9</v>
          </cell>
          <cell r="CJ15">
            <v>50</v>
          </cell>
          <cell r="CK15">
            <v>0</v>
          </cell>
        </row>
        <row r="16">
          <cell r="A16" t="str">
            <v>kWh</v>
          </cell>
          <cell r="B16" t="str">
            <v>YV</v>
          </cell>
          <cell r="C16">
            <v>2007</v>
          </cell>
          <cell r="D16">
            <v>43492799</v>
          </cell>
          <cell r="E16">
            <v>1499547730</v>
          </cell>
          <cell r="F16">
            <v>1129981468</v>
          </cell>
          <cell r="G16">
            <v>290630141</v>
          </cell>
          <cell r="H16">
            <v>1048068374</v>
          </cell>
          <cell r="I16">
            <v>1776325233</v>
          </cell>
          <cell r="J16">
            <v>303322628</v>
          </cell>
          <cell r="K16">
            <v>1569666081</v>
          </cell>
          <cell r="L16">
            <v>297196133</v>
          </cell>
          <cell r="M16">
            <v>159753692</v>
          </cell>
          <cell r="N16">
            <v>28525074</v>
          </cell>
          <cell r="O16">
            <v>844556148</v>
          </cell>
          <cell r="P16">
            <v>30952474</v>
          </cell>
          <cell r="Q16">
            <v>29064175</v>
          </cell>
          <cell r="R16">
            <v>0</v>
          </cell>
          <cell r="S16">
            <v>257449809</v>
          </cell>
          <cell r="T16">
            <v>2586778728</v>
          </cell>
          <cell r="U16">
            <v>66086052</v>
          </cell>
          <cell r="V16">
            <v>8278380806</v>
          </cell>
          <cell r="W16">
            <v>411340495</v>
          </cell>
          <cell r="X16">
            <v>63704669</v>
          </cell>
          <cell r="Y16">
            <v>566514632</v>
          </cell>
          <cell r="Z16">
            <v>615535178</v>
          </cell>
          <cell r="AA16">
            <v>83900561</v>
          </cell>
          <cell r="AB16">
            <v>9456588</v>
          </cell>
          <cell r="AC16">
            <v>203057354.90000004</v>
          </cell>
          <cell r="AD16">
            <v>958691850.28999996</v>
          </cell>
          <cell r="AE16">
            <v>900265885</v>
          </cell>
          <cell r="AF16">
            <v>58425965.290000007</v>
          </cell>
          <cell r="AG16">
            <v>176884016</v>
          </cell>
          <cell r="AH16">
            <v>1637140161.6499999</v>
          </cell>
          <cell r="AI16">
            <v>360337098</v>
          </cell>
          <cell r="AJ16">
            <v>523095983.71999997</v>
          </cell>
          <cell r="AK16">
            <v>111646717</v>
          </cell>
          <cell r="AL16">
            <v>6282229664.5300007</v>
          </cell>
          <cell r="AM16">
            <v>25247492</v>
          </cell>
          <cell r="AN16">
            <v>202779963</v>
          </cell>
          <cell r="AO16">
            <v>3967000000</v>
          </cell>
          <cell r="AP16">
            <v>23063283000</v>
          </cell>
          <cell r="AQ16">
            <v>7529898388</v>
          </cell>
          <cell r="AR16">
            <v>230401436</v>
          </cell>
          <cell r="AS16">
            <v>111276421</v>
          </cell>
          <cell r="AT16">
            <v>723094046</v>
          </cell>
          <cell r="AU16">
            <v>1988501760</v>
          </cell>
          <cell r="AV16">
            <v>292657767</v>
          </cell>
          <cell r="AW16">
            <v>215649405.04000002</v>
          </cell>
          <cell r="AX16">
            <v>3387777809</v>
          </cell>
          <cell r="AY16">
            <v>198623692.04999998</v>
          </cell>
          <cell r="AZ16">
            <v>224566925</v>
          </cell>
          <cell r="BA16">
            <v>694256898</v>
          </cell>
          <cell r="BB16">
            <v>1080416</v>
          </cell>
          <cell r="BC16">
            <v>367784844</v>
          </cell>
          <cell r="BD16">
            <v>1285146851</v>
          </cell>
          <cell r="BE16">
            <v>935188461</v>
          </cell>
          <cell r="BF16">
            <v>349958390</v>
          </cell>
          <cell r="BG16">
            <v>179610430</v>
          </cell>
          <cell r="BH16">
            <v>382902025</v>
          </cell>
          <cell r="BI16">
            <v>570440204</v>
          </cell>
          <cell r="BJ16">
            <v>132769913</v>
          </cell>
          <cell r="BK16">
            <v>1619548481</v>
          </cell>
          <cell r="BL16">
            <v>247266985</v>
          </cell>
          <cell r="BM16">
            <v>321106485</v>
          </cell>
          <cell r="BN16">
            <v>1191135111</v>
          </cell>
          <cell r="BO16">
            <v>163417590</v>
          </cell>
          <cell r="BP16">
            <v>701800772</v>
          </cell>
          <cell r="BQ16">
            <v>89725494.760000005</v>
          </cell>
          <cell r="BR16">
            <v>820201487</v>
          </cell>
          <cell r="BS16">
            <v>192719074</v>
          </cell>
          <cell r="BT16">
            <v>6832453515</v>
          </cell>
          <cell r="BU16">
            <v>99235605</v>
          </cell>
          <cell r="BV16">
            <v>113998664</v>
          </cell>
          <cell r="BW16">
            <v>90679122</v>
          </cell>
          <cell r="BX16">
            <v>366885092</v>
          </cell>
          <cell r="BY16">
            <v>1024516481</v>
          </cell>
          <cell r="BZ16">
            <v>238023374.63999999</v>
          </cell>
          <cell r="CA16">
            <v>25759823917</v>
          </cell>
          <cell r="CB16">
            <v>2547644309</v>
          </cell>
          <cell r="CC16">
            <v>115252110</v>
          </cell>
          <cell r="CD16">
            <v>1367149467</v>
          </cell>
          <cell r="CE16">
            <v>469099636</v>
          </cell>
          <cell r="CF16">
            <v>95199648.200000003</v>
          </cell>
          <cell r="CG16">
            <v>145743157.84</v>
          </cell>
          <cell r="CH16">
            <v>61945677</v>
          </cell>
          <cell r="CI16">
            <v>464427615.86000001</v>
          </cell>
          <cell r="CJ16">
            <v>868602748</v>
          </cell>
          <cell r="CK16">
            <v>394794950</v>
          </cell>
        </row>
        <row r="17">
          <cell r="A17" t="str">
            <v>kWh - Residential</v>
          </cell>
          <cell r="B17" t="str">
            <v>YVR</v>
          </cell>
          <cell r="C17">
            <v>2007</v>
          </cell>
          <cell r="D17">
            <v>11858778</v>
          </cell>
          <cell r="E17">
            <v>548016272</v>
          </cell>
          <cell r="F17">
            <v>264836003</v>
          </cell>
          <cell r="G17">
            <v>81004255</v>
          </cell>
          <cell r="H17">
            <v>298531289</v>
          </cell>
          <cell r="I17">
            <v>567063035</v>
          </cell>
          <cell r="J17">
            <v>113589579</v>
          </cell>
          <cell r="K17">
            <v>395062443</v>
          </cell>
          <cell r="L17">
            <v>114221401</v>
          </cell>
          <cell r="M17">
            <v>46699194</v>
          </cell>
          <cell r="N17">
            <v>15018918</v>
          </cell>
          <cell r="O17">
            <v>236072777</v>
          </cell>
          <cell r="P17">
            <v>12522951</v>
          </cell>
          <cell r="Q17">
            <v>19386628</v>
          </cell>
          <cell r="R17">
            <v>0</v>
          </cell>
          <cell r="S17">
            <v>94171770</v>
          </cell>
          <cell r="T17">
            <v>664998752</v>
          </cell>
          <cell r="U17">
            <v>29640947</v>
          </cell>
          <cell r="V17">
            <v>1632816129</v>
          </cell>
          <cell r="W17">
            <v>116256740</v>
          </cell>
          <cell r="X17">
            <v>32040530</v>
          </cell>
          <cell r="Y17">
            <v>280966066</v>
          </cell>
          <cell r="Z17">
            <v>143658315</v>
          </cell>
          <cell r="AA17">
            <v>39011690</v>
          </cell>
          <cell r="AB17">
            <v>5786652</v>
          </cell>
          <cell r="AC17">
            <v>92360867.400000006</v>
          </cell>
          <cell r="AD17">
            <v>405736204.25999999</v>
          </cell>
          <cell r="AE17">
            <v>376970987</v>
          </cell>
          <cell r="AF17">
            <v>28765217.260000002</v>
          </cell>
          <cell r="AG17">
            <v>86770666</v>
          </cell>
          <cell r="AH17">
            <v>358331164.06</v>
          </cell>
          <cell r="AI17">
            <v>173795327</v>
          </cell>
          <cell r="AJ17">
            <v>208287499</v>
          </cell>
          <cell r="AK17">
            <v>28317089</v>
          </cell>
          <cell r="AL17">
            <v>1666789557.1199999</v>
          </cell>
          <cell r="AM17">
            <v>15036848</v>
          </cell>
          <cell r="AN17">
            <v>56403314</v>
          </cell>
          <cell r="AO17">
            <v>1141600000</v>
          </cell>
          <cell r="AP17">
            <v>12620681000</v>
          </cell>
          <cell r="AQ17">
            <v>2234039085</v>
          </cell>
          <cell r="AR17">
            <v>156705342</v>
          </cell>
          <cell r="AS17">
            <v>39142088</v>
          </cell>
          <cell r="AT17">
            <v>221960966</v>
          </cell>
          <cell r="AU17">
            <v>660550766</v>
          </cell>
          <cell r="AV17">
            <v>74685958</v>
          </cell>
          <cell r="AW17">
            <v>78209625.069999993</v>
          </cell>
          <cell r="AX17">
            <v>1117283048</v>
          </cell>
          <cell r="AY17">
            <v>57541659</v>
          </cell>
          <cell r="AZ17">
            <v>47886438</v>
          </cell>
          <cell r="BA17">
            <v>218633202</v>
          </cell>
          <cell r="BB17">
            <v>463355</v>
          </cell>
          <cell r="BC17">
            <v>270904453</v>
          </cell>
          <cell r="BD17">
            <v>423910347</v>
          </cell>
          <cell r="BE17">
            <v>272359244</v>
          </cell>
          <cell r="BF17">
            <v>151551103</v>
          </cell>
          <cell r="BG17">
            <v>65561722</v>
          </cell>
          <cell r="BH17">
            <v>142543771</v>
          </cell>
          <cell r="BI17">
            <v>213131701</v>
          </cell>
          <cell r="BJ17">
            <v>43226412</v>
          </cell>
          <cell r="BK17">
            <v>592214968</v>
          </cell>
          <cell r="BL17">
            <v>80135717</v>
          </cell>
          <cell r="BM17">
            <v>109590116</v>
          </cell>
          <cell r="BN17">
            <v>495109283</v>
          </cell>
          <cell r="BO17">
            <v>75938194</v>
          </cell>
          <cell r="BP17">
            <v>338874337</v>
          </cell>
          <cell r="BQ17">
            <v>34279946.969999999</v>
          </cell>
          <cell r="BR17">
            <v>286683602</v>
          </cell>
          <cell r="BS17">
            <v>65276304</v>
          </cell>
          <cell r="BT17">
            <v>2039498572</v>
          </cell>
          <cell r="BU17">
            <v>31007901</v>
          </cell>
          <cell r="BV17">
            <v>45086486</v>
          </cell>
          <cell r="BW17">
            <v>32814076</v>
          </cell>
          <cell r="BX17">
            <v>119400889</v>
          </cell>
          <cell r="BY17">
            <v>344508404</v>
          </cell>
          <cell r="BZ17">
            <v>52893412</v>
          </cell>
          <cell r="CA17">
            <v>5332356184</v>
          </cell>
          <cell r="CB17">
            <v>960984164</v>
          </cell>
          <cell r="CC17">
            <v>78007343</v>
          </cell>
          <cell r="CD17">
            <v>405071611</v>
          </cell>
          <cell r="CE17">
            <v>162857785</v>
          </cell>
          <cell r="CF17">
            <v>25027983</v>
          </cell>
          <cell r="CG17">
            <v>26672783</v>
          </cell>
          <cell r="CH17">
            <v>15466784</v>
          </cell>
          <cell r="CI17">
            <v>213039032.09</v>
          </cell>
          <cell r="CJ17">
            <v>347926496</v>
          </cell>
          <cell r="CK17">
            <v>104412330</v>
          </cell>
        </row>
        <row r="18">
          <cell r="A18" t="str">
            <v xml:space="preserve">kWh- General Service </v>
          </cell>
          <cell r="C18">
            <v>2007</v>
          </cell>
          <cell r="D18">
            <v>31082191</v>
          </cell>
          <cell r="E18">
            <v>940740837</v>
          </cell>
          <cell r="F18">
            <v>507677032</v>
          </cell>
          <cell r="G18">
            <v>207717221</v>
          </cell>
          <cell r="H18">
            <v>741598484</v>
          </cell>
          <cell r="I18">
            <v>1199736238</v>
          </cell>
          <cell r="J18">
            <v>152753693</v>
          </cell>
          <cell r="K18">
            <v>913012965</v>
          </cell>
          <cell r="L18">
            <v>179987946</v>
          </cell>
          <cell r="M18">
            <v>111831932</v>
          </cell>
          <cell r="N18">
            <v>13186691</v>
          </cell>
          <cell r="O18">
            <v>551202123</v>
          </cell>
          <cell r="P18">
            <v>18085796</v>
          </cell>
          <cell r="Q18">
            <v>9298043</v>
          </cell>
          <cell r="R18">
            <v>0</v>
          </cell>
          <cell r="S18">
            <v>160761797</v>
          </cell>
          <cell r="T18">
            <v>1352123968</v>
          </cell>
          <cell r="U18">
            <v>35822575</v>
          </cell>
          <cell r="V18">
            <v>5573668548</v>
          </cell>
          <cell r="W18">
            <v>208470315</v>
          </cell>
          <cell r="X18">
            <v>31021479</v>
          </cell>
          <cell r="Y18">
            <v>279180331</v>
          </cell>
          <cell r="Z18">
            <v>398528272</v>
          </cell>
          <cell r="AA18">
            <v>43615480</v>
          </cell>
          <cell r="AB18">
            <v>3568735</v>
          </cell>
          <cell r="AC18">
            <v>82121061.299999997</v>
          </cell>
          <cell r="AD18">
            <v>543747565.00999999</v>
          </cell>
          <cell r="AE18">
            <v>514942826</v>
          </cell>
          <cell r="AF18">
            <v>28804739.010000002</v>
          </cell>
          <cell r="AG18">
            <v>88449813</v>
          </cell>
          <cell r="AH18">
            <v>1009739119.71</v>
          </cell>
          <cell r="AI18">
            <v>183754191</v>
          </cell>
          <cell r="AJ18">
            <v>311739724.80000001</v>
          </cell>
          <cell r="AK18">
            <v>82118980</v>
          </cell>
          <cell r="AL18">
            <v>2631061609.5700002</v>
          </cell>
          <cell r="AM18">
            <v>9877930</v>
          </cell>
          <cell r="AN18">
            <v>113441711</v>
          </cell>
          <cell r="AO18">
            <v>2438800000</v>
          </cell>
          <cell r="AP18">
            <v>8505587000</v>
          </cell>
          <cell r="AQ18">
            <v>4589107054</v>
          </cell>
          <cell r="AR18">
            <v>71986330</v>
          </cell>
          <cell r="AS18">
            <v>70186402</v>
          </cell>
          <cell r="AT18">
            <v>380816114</v>
          </cell>
          <cell r="AU18">
            <v>1129232228</v>
          </cell>
          <cell r="AV18">
            <v>215906659</v>
          </cell>
          <cell r="AW18">
            <v>135514734.80000001</v>
          </cell>
          <cell r="AX18">
            <v>2041403895</v>
          </cell>
          <cell r="AY18">
            <v>112576334.22</v>
          </cell>
          <cell r="AZ18">
            <v>175517601</v>
          </cell>
          <cell r="BA18">
            <v>377590234</v>
          </cell>
          <cell r="BB18">
            <v>606285</v>
          </cell>
          <cell r="BC18">
            <v>96866788</v>
          </cell>
          <cell r="BD18">
            <v>853493894</v>
          </cell>
          <cell r="BE18">
            <v>657080920</v>
          </cell>
          <cell r="BF18">
            <v>196412974</v>
          </cell>
          <cell r="BG18">
            <v>112958244</v>
          </cell>
          <cell r="BH18">
            <v>236960151</v>
          </cell>
          <cell r="BI18">
            <v>353433822</v>
          </cell>
          <cell r="BJ18">
            <v>87800701</v>
          </cell>
          <cell r="BK18">
            <v>1015760198</v>
          </cell>
          <cell r="BL18">
            <v>165400748</v>
          </cell>
          <cell r="BM18">
            <v>208616563</v>
          </cell>
          <cell r="BN18">
            <v>623104547</v>
          </cell>
          <cell r="BO18">
            <v>84784890</v>
          </cell>
          <cell r="BP18">
            <v>355019853</v>
          </cell>
          <cell r="BQ18">
            <v>54561642.280000001</v>
          </cell>
          <cell r="BR18">
            <v>462399524</v>
          </cell>
          <cell r="BS18">
            <v>125625452</v>
          </cell>
          <cell r="BT18">
            <v>4708854957</v>
          </cell>
          <cell r="BU18">
            <v>67121871</v>
          </cell>
          <cell r="BV18">
            <v>67416920</v>
          </cell>
          <cell r="BW18">
            <v>57375461</v>
          </cell>
          <cell r="BX18">
            <v>211141713</v>
          </cell>
          <cell r="BY18">
            <v>669420045</v>
          </cell>
          <cell r="BZ18">
            <v>148324638</v>
          </cell>
          <cell r="CA18">
            <v>17726178599</v>
          </cell>
          <cell r="CB18">
            <v>1345483629</v>
          </cell>
          <cell r="CC18">
            <v>35464935</v>
          </cell>
          <cell r="CD18">
            <v>954721742</v>
          </cell>
          <cell r="CE18">
            <v>216531612</v>
          </cell>
          <cell r="CF18">
            <v>69405347.200000003</v>
          </cell>
          <cell r="CG18">
            <v>55960423</v>
          </cell>
          <cell r="CH18">
            <v>46047710</v>
          </cell>
          <cell r="CI18">
            <v>246987034.34000003</v>
          </cell>
          <cell r="CJ18">
            <v>511966838</v>
          </cell>
          <cell r="CK18">
            <v>264711632</v>
          </cell>
        </row>
        <row r="19">
          <cell r="A19" t="str">
            <v>kWh- Large User, Sub- Transmission, Intermediate/ Embedded Distributor</v>
          </cell>
          <cell r="C19">
            <v>2007</v>
          </cell>
          <cell r="D19">
            <v>0</v>
          </cell>
          <cell r="E19">
            <v>0</v>
          </cell>
          <cell r="F19">
            <v>348245112</v>
          </cell>
          <cell r="G19">
            <v>0</v>
          </cell>
          <cell r="H19">
            <v>0</v>
          </cell>
          <cell r="I19">
            <v>0</v>
          </cell>
          <cell r="J19">
            <v>34974004</v>
          </cell>
          <cell r="K19">
            <v>252092348</v>
          </cell>
          <cell r="L19">
            <v>0</v>
          </cell>
          <cell r="M19">
            <v>0</v>
          </cell>
          <cell r="N19">
            <v>0</v>
          </cell>
          <cell r="O19">
            <v>50214733</v>
          </cell>
          <cell r="P19">
            <v>0</v>
          </cell>
          <cell r="Q19">
            <v>0</v>
          </cell>
          <cell r="R19">
            <v>0</v>
          </cell>
          <cell r="S19">
            <v>0</v>
          </cell>
          <cell r="T19">
            <v>551760830</v>
          </cell>
          <cell r="U19">
            <v>0</v>
          </cell>
          <cell r="V19">
            <v>1031619677</v>
          </cell>
          <cell r="W19">
            <v>83382173</v>
          </cell>
          <cell r="X19">
            <v>0</v>
          </cell>
          <cell r="Y19">
            <v>0</v>
          </cell>
          <cell r="Z19">
            <v>69600305</v>
          </cell>
          <cell r="AA19">
            <v>0</v>
          </cell>
          <cell r="AB19">
            <v>0</v>
          </cell>
          <cell r="AC19">
            <v>27733936.300000001</v>
          </cell>
          <cell r="AD19">
            <v>0</v>
          </cell>
          <cell r="AE19">
            <v>0</v>
          </cell>
          <cell r="AF19">
            <v>0</v>
          </cell>
          <cell r="AG19">
            <v>0</v>
          </cell>
          <cell r="AH19">
            <v>259578449.84</v>
          </cell>
          <cell r="AI19">
            <v>0</v>
          </cell>
          <cell r="AJ19">
            <v>0</v>
          </cell>
          <cell r="AK19">
            <v>0</v>
          </cell>
          <cell r="AL19">
            <v>1944394063</v>
          </cell>
          <cell r="AM19">
            <v>0</v>
          </cell>
          <cell r="AN19">
            <v>31785172</v>
          </cell>
          <cell r="AO19">
            <v>359900000</v>
          </cell>
          <cell r="AP19">
            <v>1793212000</v>
          </cell>
          <cell r="AQ19">
            <v>666074028</v>
          </cell>
          <cell r="AR19">
            <v>0</v>
          </cell>
          <cell r="AS19">
            <v>0</v>
          </cell>
          <cell r="AT19">
            <v>116195929</v>
          </cell>
          <cell r="AU19">
            <v>182940270</v>
          </cell>
          <cell r="AV19">
            <v>0</v>
          </cell>
          <cell r="AW19">
            <v>0</v>
          </cell>
          <cell r="AX19">
            <v>205146878</v>
          </cell>
          <cell r="AY19">
            <v>27015842.100000001</v>
          </cell>
          <cell r="AZ19">
            <v>0</v>
          </cell>
          <cell r="BA19">
            <v>93122492</v>
          </cell>
          <cell r="BB19">
            <v>0</v>
          </cell>
          <cell r="BC19">
            <v>0</v>
          </cell>
          <cell r="BD19">
            <v>0</v>
          </cell>
          <cell r="BE19">
            <v>0</v>
          </cell>
          <cell r="BF19">
            <v>0</v>
          </cell>
          <cell r="BG19">
            <v>0</v>
          </cell>
          <cell r="BH19">
            <v>0</v>
          </cell>
          <cell r="BI19">
            <v>0</v>
          </cell>
          <cell r="BJ19">
            <v>0</v>
          </cell>
          <cell r="BK19">
            <v>1</v>
          </cell>
          <cell r="BL19">
            <v>0</v>
          </cell>
          <cell r="BM19">
            <v>0</v>
          </cell>
          <cell r="BN19">
            <v>62714298</v>
          </cell>
          <cell r="BO19">
            <v>0</v>
          </cell>
          <cell r="BP19">
            <v>0</v>
          </cell>
          <cell r="BQ19">
            <v>0</v>
          </cell>
          <cell r="BR19">
            <v>63221100</v>
          </cell>
          <cell r="BS19">
            <v>0</v>
          </cell>
          <cell r="BT19">
            <v>41045125</v>
          </cell>
          <cell r="BU19">
            <v>0</v>
          </cell>
          <cell r="BV19">
            <v>0</v>
          </cell>
          <cell r="BW19">
            <v>0</v>
          </cell>
          <cell r="BX19">
            <v>33251155</v>
          </cell>
          <cell r="BY19">
            <v>0</v>
          </cell>
          <cell r="BZ19">
            <v>35246343</v>
          </cell>
          <cell r="CA19">
            <v>2590588073</v>
          </cell>
          <cell r="CB19">
            <v>221250854</v>
          </cell>
          <cell r="CC19">
            <v>0</v>
          </cell>
          <cell r="CD19">
            <v>1</v>
          </cell>
          <cell r="CE19">
            <v>84038365</v>
          </cell>
          <cell r="CF19">
            <v>0</v>
          </cell>
          <cell r="CG19">
            <v>62029064</v>
          </cell>
          <cell r="CH19">
            <v>0</v>
          </cell>
          <cell r="CI19">
            <v>0</v>
          </cell>
          <cell r="CJ19">
            <v>0</v>
          </cell>
          <cell r="CK19">
            <v>23262645</v>
          </cell>
        </row>
        <row r="20">
          <cell r="A20" t="str">
            <v>kWh- Street Lighting</v>
          </cell>
          <cell r="B20" t="str">
            <v>YVST</v>
          </cell>
          <cell r="C20">
            <v>2007</v>
          </cell>
          <cell r="D20">
            <v>549680</v>
          </cell>
          <cell r="E20">
            <v>10790621</v>
          </cell>
          <cell r="F20">
            <v>8537392</v>
          </cell>
          <cell r="G20">
            <v>1712245</v>
          </cell>
          <cell r="H20">
            <v>7364256</v>
          </cell>
          <cell r="I20">
            <v>9525960</v>
          </cell>
          <cell r="J20">
            <v>2005352</v>
          </cell>
          <cell r="K20">
            <v>9498325</v>
          </cell>
          <cell r="L20">
            <v>2189412</v>
          </cell>
          <cell r="M20">
            <v>1174839</v>
          </cell>
          <cell r="N20">
            <v>294664</v>
          </cell>
          <cell r="O20">
            <v>6663852</v>
          </cell>
          <cell r="P20">
            <v>309013</v>
          </cell>
          <cell r="Q20">
            <v>379504</v>
          </cell>
          <cell r="R20">
            <v>0</v>
          </cell>
          <cell r="S20">
            <v>2333912</v>
          </cell>
          <cell r="T20">
            <v>16887317</v>
          </cell>
          <cell r="U20">
            <v>546343</v>
          </cell>
          <cell r="V20">
            <v>40276452</v>
          </cell>
          <cell r="W20">
            <v>3088357</v>
          </cell>
          <cell r="X20">
            <v>614516</v>
          </cell>
          <cell r="Y20">
            <v>5956928</v>
          </cell>
          <cell r="Z20">
            <v>3522815</v>
          </cell>
          <cell r="AA20">
            <v>1273391</v>
          </cell>
          <cell r="AB20">
            <v>101201</v>
          </cell>
          <cell r="AC20">
            <v>841489.9</v>
          </cell>
          <cell r="AD20">
            <v>8625226.5700000003</v>
          </cell>
          <cell r="AE20">
            <v>7804406</v>
          </cell>
          <cell r="AF20">
            <v>820820.57</v>
          </cell>
          <cell r="AG20">
            <v>1663537</v>
          </cell>
          <cell r="AH20">
            <v>9367620.9399999995</v>
          </cell>
          <cell r="AI20">
            <v>2297657</v>
          </cell>
          <cell r="AJ20">
            <v>2739653.15</v>
          </cell>
          <cell r="AK20">
            <v>1153270</v>
          </cell>
          <cell r="AL20">
            <v>39405462.270000003</v>
          </cell>
          <cell r="AM20">
            <v>332714</v>
          </cell>
          <cell r="AN20">
            <v>1034164</v>
          </cell>
          <cell r="AO20">
            <v>26700000</v>
          </cell>
          <cell r="AP20">
            <v>121922000</v>
          </cell>
          <cell r="AQ20">
            <v>40590919</v>
          </cell>
          <cell r="AR20">
            <v>1576579</v>
          </cell>
          <cell r="AS20">
            <v>1947931</v>
          </cell>
          <cell r="AT20">
            <v>4121037</v>
          </cell>
          <cell r="AU20">
            <v>15778496</v>
          </cell>
          <cell r="AV20">
            <v>2016028</v>
          </cell>
          <cell r="AW20">
            <v>1884913.81</v>
          </cell>
          <cell r="AX20">
            <v>23071309</v>
          </cell>
          <cell r="AY20">
            <v>1448032</v>
          </cell>
          <cell r="AZ20">
            <v>1146938</v>
          </cell>
          <cell r="BA20">
            <v>4726394</v>
          </cell>
          <cell r="BB20">
            <v>10776</v>
          </cell>
          <cell r="BC20">
            <v>12603</v>
          </cell>
          <cell r="BD20">
            <v>7434431</v>
          </cell>
          <cell r="BE20">
            <v>5705362</v>
          </cell>
          <cell r="BF20">
            <v>1729069</v>
          </cell>
          <cell r="BG20">
            <v>996251</v>
          </cell>
          <cell r="BH20">
            <v>3060933</v>
          </cell>
          <cell r="BI20">
            <v>3306186</v>
          </cell>
          <cell r="BJ20">
            <v>1742799</v>
          </cell>
          <cell r="BK20">
            <v>11417414</v>
          </cell>
          <cell r="BL20">
            <v>1597044</v>
          </cell>
          <cell r="BM20">
            <v>2535348</v>
          </cell>
          <cell r="BN20">
            <v>10156755</v>
          </cell>
          <cell r="BO20">
            <v>2427707</v>
          </cell>
          <cell r="BP20">
            <v>7637528</v>
          </cell>
          <cell r="BQ20">
            <v>867845.87</v>
          </cell>
          <cell r="BR20">
            <v>6588942</v>
          </cell>
          <cell r="BS20">
            <v>1803389</v>
          </cell>
          <cell r="BT20">
            <v>42585750</v>
          </cell>
          <cell r="BU20">
            <v>1105833</v>
          </cell>
          <cell r="BV20">
            <v>1392325</v>
          </cell>
          <cell r="BW20">
            <v>489585</v>
          </cell>
          <cell r="BX20">
            <v>2977270</v>
          </cell>
          <cell r="BY20">
            <v>10523382</v>
          </cell>
          <cell r="BZ20">
            <v>1423698</v>
          </cell>
          <cell r="CA20">
            <v>110701061</v>
          </cell>
          <cell r="CB20">
            <v>18950687</v>
          </cell>
          <cell r="CC20">
            <v>1779832</v>
          </cell>
          <cell r="CD20">
            <v>7356113</v>
          </cell>
          <cell r="CE20">
            <v>4691239</v>
          </cell>
          <cell r="CF20">
            <v>728561</v>
          </cell>
          <cell r="CG20">
            <v>1057612.6000000001</v>
          </cell>
          <cell r="CH20">
            <v>415708</v>
          </cell>
          <cell r="CI20">
            <v>4383854.67</v>
          </cell>
          <cell r="CJ20">
            <v>8653489</v>
          </cell>
          <cell r="CK20">
            <v>2408343</v>
          </cell>
        </row>
        <row r="21">
          <cell r="A21" t="str">
            <v>kWh- Sentinel Lighting</v>
          </cell>
          <cell r="B21" t="str">
            <v>YVSL</v>
          </cell>
          <cell r="C21">
            <v>2007</v>
          </cell>
          <cell r="D21">
            <v>2150</v>
          </cell>
          <cell r="E21">
            <v>0</v>
          </cell>
          <cell r="F21">
            <v>685929</v>
          </cell>
          <cell r="G21">
            <v>196420</v>
          </cell>
          <cell r="H21">
            <v>574345</v>
          </cell>
          <cell r="I21">
            <v>0</v>
          </cell>
          <cell r="J21">
            <v>0</v>
          </cell>
          <cell r="K21">
            <v>0</v>
          </cell>
          <cell r="L21">
            <v>797374</v>
          </cell>
          <cell r="M21">
            <v>47727</v>
          </cell>
          <cell r="N21">
            <v>24801</v>
          </cell>
          <cell r="O21">
            <v>402663</v>
          </cell>
          <cell r="P21">
            <v>34714</v>
          </cell>
          <cell r="Q21">
            <v>0</v>
          </cell>
          <cell r="R21">
            <v>0</v>
          </cell>
          <cell r="S21">
            <v>182330</v>
          </cell>
          <cell r="T21">
            <v>1007861</v>
          </cell>
          <cell r="U21">
            <v>76187</v>
          </cell>
          <cell r="V21">
            <v>0</v>
          </cell>
          <cell r="W21">
            <v>142910</v>
          </cell>
          <cell r="X21">
            <v>28144</v>
          </cell>
          <cell r="Y21">
            <v>411307</v>
          </cell>
          <cell r="Z21">
            <v>225471</v>
          </cell>
          <cell r="AA21">
            <v>0</v>
          </cell>
          <cell r="AB21">
            <v>0</v>
          </cell>
          <cell r="AC21">
            <v>0</v>
          </cell>
          <cell r="AD21">
            <v>582854.44999999995</v>
          </cell>
          <cell r="AE21">
            <v>547666</v>
          </cell>
          <cell r="AF21">
            <v>35188.449999999997</v>
          </cell>
          <cell r="AG21">
            <v>0</v>
          </cell>
          <cell r="AH21">
            <v>123807.1</v>
          </cell>
          <cell r="AI21">
            <v>489923</v>
          </cell>
          <cell r="AJ21">
            <v>329106.77</v>
          </cell>
          <cell r="AK21">
            <v>57378</v>
          </cell>
          <cell r="AL21">
            <v>578972.56999999995</v>
          </cell>
          <cell r="AM21">
            <v>0</v>
          </cell>
          <cell r="AN21">
            <v>115602</v>
          </cell>
          <cell r="AO21">
            <v>0</v>
          </cell>
          <cell r="AP21">
            <v>21881000</v>
          </cell>
          <cell r="AQ21">
            <v>87302</v>
          </cell>
          <cell r="AR21">
            <v>133185</v>
          </cell>
          <cell r="AS21">
            <v>0</v>
          </cell>
          <cell r="AT21">
            <v>0</v>
          </cell>
          <cell r="AU21">
            <v>0</v>
          </cell>
          <cell r="AV21">
            <v>49122</v>
          </cell>
          <cell r="AW21">
            <v>40131.360000000001</v>
          </cell>
          <cell r="AX21">
            <v>872679</v>
          </cell>
          <cell r="AY21">
            <v>41824.730000000003</v>
          </cell>
          <cell r="AZ21">
            <v>15948</v>
          </cell>
          <cell r="BA21">
            <v>184576</v>
          </cell>
          <cell r="BB21">
            <v>0</v>
          </cell>
          <cell r="BC21">
            <v>1000</v>
          </cell>
          <cell r="BD21">
            <v>308179</v>
          </cell>
          <cell r="BE21">
            <v>42935</v>
          </cell>
          <cell r="BF21">
            <v>265244</v>
          </cell>
          <cell r="BG21">
            <v>94213</v>
          </cell>
          <cell r="BH21">
            <v>337170</v>
          </cell>
          <cell r="BI21">
            <v>568495</v>
          </cell>
          <cell r="BJ21">
            <v>1</v>
          </cell>
          <cell r="BK21">
            <v>155900</v>
          </cell>
          <cell r="BL21">
            <v>133476</v>
          </cell>
          <cell r="BM21">
            <v>364458</v>
          </cell>
          <cell r="BN21">
            <v>50228</v>
          </cell>
          <cell r="BO21">
            <v>266799</v>
          </cell>
          <cell r="BP21">
            <v>269054</v>
          </cell>
          <cell r="BQ21">
            <v>16059.64</v>
          </cell>
          <cell r="BR21">
            <v>1308319</v>
          </cell>
          <cell r="BS21">
            <v>13929</v>
          </cell>
          <cell r="BT21">
            <v>469111</v>
          </cell>
          <cell r="BU21">
            <v>0</v>
          </cell>
          <cell r="BV21">
            <v>102933</v>
          </cell>
          <cell r="BW21">
            <v>0</v>
          </cell>
          <cell r="BX21">
            <v>114065</v>
          </cell>
          <cell r="BY21">
            <v>64650</v>
          </cell>
          <cell r="BZ21">
            <v>135283.64000000001</v>
          </cell>
          <cell r="CA21">
            <v>0</v>
          </cell>
          <cell r="CB21">
            <v>974975</v>
          </cell>
          <cell r="CC21">
            <v>0</v>
          </cell>
          <cell r="CD21">
            <v>0</v>
          </cell>
          <cell r="CE21">
            <v>980635</v>
          </cell>
          <cell r="CF21">
            <v>37757</v>
          </cell>
          <cell r="CG21">
            <v>23275.24</v>
          </cell>
          <cell r="CH21">
            <v>15475</v>
          </cell>
          <cell r="CI21">
            <v>17694.759999999998</v>
          </cell>
          <cell r="CJ21">
            <v>55925</v>
          </cell>
          <cell r="CK21">
            <v>0</v>
          </cell>
        </row>
        <row r="22">
          <cell r="A22" t="str">
            <v>kW</v>
          </cell>
          <cell r="B22" t="str">
            <v>YD</v>
          </cell>
          <cell r="C22">
            <v>2007</v>
          </cell>
          <cell r="D22">
            <v>51570</v>
          </cell>
          <cell r="E22">
            <v>1977209</v>
          </cell>
          <cell r="F22">
            <v>1540495</v>
          </cell>
          <cell r="G22">
            <v>317500</v>
          </cell>
          <cell r="H22">
            <v>1540864</v>
          </cell>
          <cell r="I22">
            <v>2545503</v>
          </cell>
          <cell r="J22">
            <v>347053</v>
          </cell>
          <cell r="K22">
            <v>2664667</v>
          </cell>
          <cell r="L22">
            <v>340633</v>
          </cell>
          <cell r="M22">
            <v>227350</v>
          </cell>
          <cell r="N22">
            <v>2608</v>
          </cell>
          <cell r="O22">
            <v>1311681</v>
          </cell>
          <cell r="P22">
            <v>43444</v>
          </cell>
          <cell r="Q22">
            <v>14672</v>
          </cell>
          <cell r="R22">
            <v>0</v>
          </cell>
          <cell r="S22">
            <v>224498</v>
          </cell>
          <cell r="T22">
            <v>3943379</v>
          </cell>
          <cell r="U22">
            <v>67780</v>
          </cell>
          <cell r="V22">
            <v>13744944</v>
          </cell>
          <cell r="W22">
            <v>648306</v>
          </cell>
          <cell r="X22">
            <v>39258</v>
          </cell>
          <cell r="Y22">
            <v>534496</v>
          </cell>
          <cell r="Z22">
            <v>1009610</v>
          </cell>
          <cell r="AA22">
            <v>67212</v>
          </cell>
          <cell r="AB22">
            <v>6658</v>
          </cell>
          <cell r="AC22">
            <v>193720</v>
          </cell>
          <cell r="AD22">
            <v>988960</v>
          </cell>
          <cell r="AE22">
            <v>943451</v>
          </cell>
          <cell r="AF22">
            <v>45509</v>
          </cell>
          <cell r="AG22">
            <v>170508</v>
          </cell>
          <cell r="AH22">
            <v>2529146</v>
          </cell>
          <cell r="AI22">
            <v>352531</v>
          </cell>
          <cell r="AJ22">
            <v>451700</v>
          </cell>
          <cell r="AK22">
            <v>172144</v>
          </cell>
          <cell r="AL22">
            <v>9340574</v>
          </cell>
          <cell r="AM22">
            <v>13509</v>
          </cell>
          <cell r="AN22">
            <v>293464</v>
          </cell>
          <cell r="AO22">
            <v>5862900</v>
          </cell>
          <cell r="AP22">
            <v>27927037</v>
          </cell>
          <cell r="AQ22">
            <v>10298333</v>
          </cell>
          <cell r="AR22">
            <v>128007</v>
          </cell>
          <cell r="AS22">
            <v>152822</v>
          </cell>
          <cell r="AT22">
            <v>1039292</v>
          </cell>
          <cell r="AU22">
            <v>2660528</v>
          </cell>
          <cell r="AV22">
            <v>394181</v>
          </cell>
          <cell r="AW22">
            <v>239453</v>
          </cell>
          <cell r="AX22">
            <v>4691176</v>
          </cell>
          <cell r="AY22">
            <v>310736</v>
          </cell>
          <cell r="AZ22">
            <v>358138</v>
          </cell>
          <cell r="BA22">
            <v>918398</v>
          </cell>
          <cell r="BB22">
            <v>606061</v>
          </cell>
          <cell r="BC22">
            <v>888889</v>
          </cell>
          <cell r="BD22">
            <v>1905472</v>
          </cell>
          <cell r="BE22">
            <v>1441079</v>
          </cell>
          <cell r="BF22">
            <v>464393</v>
          </cell>
          <cell r="BG22">
            <v>208442</v>
          </cell>
          <cell r="BH22">
            <v>376524</v>
          </cell>
          <cell r="BI22">
            <v>711142</v>
          </cell>
          <cell r="BJ22">
            <v>170050</v>
          </cell>
          <cell r="BK22">
            <v>2172613</v>
          </cell>
          <cell r="BL22">
            <v>312133</v>
          </cell>
          <cell r="BM22">
            <v>417528</v>
          </cell>
          <cell r="BN22">
            <v>1275852</v>
          </cell>
          <cell r="BO22">
            <v>220582</v>
          </cell>
          <cell r="BP22">
            <v>679337</v>
          </cell>
          <cell r="BQ22">
            <v>92912</v>
          </cell>
          <cell r="BR22">
            <v>978599</v>
          </cell>
          <cell r="BS22">
            <v>284461</v>
          </cell>
          <cell r="BT22">
            <v>10411416</v>
          </cell>
          <cell r="BU22">
            <v>149616</v>
          </cell>
          <cell r="BV22">
            <v>122413</v>
          </cell>
          <cell r="BW22">
            <v>107407</v>
          </cell>
          <cell r="BX22">
            <v>485637</v>
          </cell>
          <cell r="BY22">
            <v>1472236</v>
          </cell>
          <cell r="BZ22">
            <v>369492</v>
          </cell>
          <cell r="CA22">
            <v>43916014</v>
          </cell>
          <cell r="CB22">
            <v>2957199</v>
          </cell>
          <cell r="CC22">
            <v>27828</v>
          </cell>
          <cell r="CD22">
            <v>1844092</v>
          </cell>
          <cell r="CE22">
            <v>710596</v>
          </cell>
          <cell r="CF22">
            <v>154745</v>
          </cell>
          <cell r="CG22">
            <v>254058</v>
          </cell>
          <cell r="CH22">
            <v>101198</v>
          </cell>
          <cell r="CI22">
            <v>292116</v>
          </cell>
          <cell r="CJ22">
            <v>1029856</v>
          </cell>
          <cell r="CK22">
            <v>618033</v>
          </cell>
        </row>
        <row r="23">
          <cell r="A23" t="str">
            <v>kW - Residential</v>
          </cell>
          <cell r="B23" t="str">
            <v>YDR</v>
          </cell>
          <cell r="C23">
            <v>2007</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cell r="BZ23">
            <v>0</v>
          </cell>
          <cell r="CA23">
            <v>0</v>
          </cell>
          <cell r="CB23">
            <v>0</v>
          </cell>
          <cell r="CC23">
            <v>0</v>
          </cell>
          <cell r="CD23">
            <v>0</v>
          </cell>
          <cell r="CE23">
            <v>0</v>
          </cell>
          <cell r="CF23">
            <v>0</v>
          </cell>
          <cell r="CG23">
            <v>0</v>
          </cell>
          <cell r="CH23">
            <v>0</v>
          </cell>
          <cell r="CI23">
            <v>0</v>
          </cell>
          <cell r="CJ23">
            <v>0</v>
          </cell>
          <cell r="CK23">
            <v>0</v>
          </cell>
        </row>
        <row r="24">
          <cell r="A24" t="str">
            <v>kW- General Service</v>
          </cell>
          <cell r="C24">
            <v>2007</v>
          </cell>
          <cell r="D24">
            <v>50111</v>
          </cell>
          <cell r="E24">
            <v>1945250</v>
          </cell>
          <cell r="F24">
            <v>968429</v>
          </cell>
          <cell r="G24">
            <v>312690</v>
          </cell>
          <cell r="H24">
            <v>1517192</v>
          </cell>
          <cell r="I24">
            <v>2520029</v>
          </cell>
          <cell r="J24">
            <v>265517</v>
          </cell>
          <cell r="K24">
            <v>2117907</v>
          </cell>
          <cell r="L24">
            <v>331557</v>
          </cell>
          <cell r="M24">
            <v>224127</v>
          </cell>
          <cell r="N24">
            <v>1761</v>
          </cell>
          <cell r="O24">
            <v>1166268</v>
          </cell>
          <cell r="P24">
            <v>42236</v>
          </cell>
          <cell r="Q24">
            <v>13628</v>
          </cell>
          <cell r="R24">
            <v>0</v>
          </cell>
          <cell r="S24">
            <v>224498</v>
          </cell>
          <cell r="T24">
            <v>2856529</v>
          </cell>
          <cell r="U24">
            <v>65917</v>
          </cell>
          <cell r="V24">
            <v>11888216</v>
          </cell>
          <cell r="W24">
            <v>475587</v>
          </cell>
          <cell r="X24">
            <v>37494</v>
          </cell>
          <cell r="Y24">
            <v>516188</v>
          </cell>
          <cell r="Z24">
            <v>857138</v>
          </cell>
          <cell r="AA24">
            <v>63900</v>
          </cell>
          <cell r="AB24">
            <v>6372</v>
          </cell>
          <cell r="AC24">
            <v>133252</v>
          </cell>
          <cell r="AD24">
            <v>963853</v>
          </cell>
          <cell r="AE24">
            <v>920414</v>
          </cell>
          <cell r="AF24">
            <v>43439</v>
          </cell>
          <cell r="AG24">
            <v>166130</v>
          </cell>
          <cell r="AH24">
            <v>2033655</v>
          </cell>
          <cell r="AI24">
            <v>344767</v>
          </cell>
          <cell r="AJ24">
            <v>443567</v>
          </cell>
          <cell r="AK24">
            <v>168936</v>
          </cell>
          <cell r="AL24">
            <v>5694010</v>
          </cell>
          <cell r="AM24">
            <v>12582</v>
          </cell>
          <cell r="AN24">
            <v>214682</v>
          </cell>
          <cell r="AO24">
            <v>5146600</v>
          </cell>
          <cell r="AP24">
            <v>19949505</v>
          </cell>
          <cell r="AQ24">
            <v>8985399</v>
          </cell>
          <cell r="AR24">
            <v>123260</v>
          </cell>
          <cell r="AS24">
            <v>147530</v>
          </cell>
          <cell r="AT24">
            <v>720647</v>
          </cell>
          <cell r="AU24">
            <v>2286676</v>
          </cell>
          <cell r="AV24">
            <v>388955</v>
          </cell>
          <cell r="AW24">
            <v>234301</v>
          </cell>
          <cell r="AX24">
            <v>4197224</v>
          </cell>
          <cell r="AY24">
            <v>248441</v>
          </cell>
          <cell r="AZ24">
            <v>354679</v>
          </cell>
          <cell r="BA24">
            <v>717501</v>
          </cell>
          <cell r="BB24">
            <v>595285</v>
          </cell>
          <cell r="BC24">
            <v>875286</v>
          </cell>
          <cell r="BD24">
            <v>1884459</v>
          </cell>
          <cell r="BE24">
            <v>1425593</v>
          </cell>
          <cell r="BF24">
            <v>458866</v>
          </cell>
          <cell r="BG24">
            <v>205292</v>
          </cell>
          <cell r="BH24">
            <v>366845</v>
          </cell>
          <cell r="BI24">
            <v>700360</v>
          </cell>
          <cell r="BJ24">
            <v>165035</v>
          </cell>
          <cell r="BK24">
            <v>2024981</v>
          </cell>
          <cell r="BL24">
            <v>307315</v>
          </cell>
          <cell r="BM24">
            <v>409437</v>
          </cell>
          <cell r="BN24">
            <v>1114160</v>
          </cell>
          <cell r="BO24">
            <v>213039</v>
          </cell>
          <cell r="BP24">
            <v>657184</v>
          </cell>
          <cell r="BQ24">
            <v>90488</v>
          </cell>
          <cell r="BR24">
            <v>830730</v>
          </cell>
          <cell r="BS24">
            <v>278953</v>
          </cell>
          <cell r="BT24">
            <v>10181508</v>
          </cell>
          <cell r="BU24">
            <v>146521</v>
          </cell>
          <cell r="BV24">
            <v>118636</v>
          </cell>
          <cell r="BW24">
            <v>105960</v>
          </cell>
          <cell r="BX24">
            <v>410845</v>
          </cell>
          <cell r="BY24">
            <v>1441285</v>
          </cell>
          <cell r="BZ24">
            <v>286437</v>
          </cell>
          <cell r="CA24">
            <v>38206697</v>
          </cell>
          <cell r="CB24">
            <v>2510156</v>
          </cell>
          <cell r="CC24">
            <v>18650</v>
          </cell>
          <cell r="CD24">
            <v>1823403</v>
          </cell>
          <cell r="CE24">
            <v>442726</v>
          </cell>
          <cell r="CF24">
            <v>152631</v>
          </cell>
          <cell r="CG24">
            <v>113355</v>
          </cell>
          <cell r="CH24">
            <v>100002</v>
          </cell>
          <cell r="CI24">
            <v>280950</v>
          </cell>
          <cell r="CJ24">
            <v>1006404</v>
          </cell>
          <cell r="CK24">
            <v>551939</v>
          </cell>
        </row>
        <row r="25">
          <cell r="A25" t="str">
            <v>kW- Large User, Sub- Transmission, Intermediate/ Embedded Distributor</v>
          </cell>
          <cell r="C25">
            <v>2007</v>
          </cell>
          <cell r="D25">
            <v>0</v>
          </cell>
          <cell r="E25">
            <v>0</v>
          </cell>
          <cell r="F25">
            <v>546679</v>
          </cell>
          <cell r="G25">
            <v>0</v>
          </cell>
          <cell r="H25">
            <v>0</v>
          </cell>
          <cell r="I25">
            <v>0</v>
          </cell>
          <cell r="J25">
            <v>75942</v>
          </cell>
          <cell r="K25">
            <v>520386</v>
          </cell>
          <cell r="L25">
            <v>0</v>
          </cell>
          <cell r="M25">
            <v>0</v>
          </cell>
          <cell r="N25">
            <v>0</v>
          </cell>
          <cell r="O25">
            <v>117142</v>
          </cell>
          <cell r="P25">
            <v>0</v>
          </cell>
          <cell r="Q25">
            <v>0</v>
          </cell>
          <cell r="R25">
            <v>0</v>
          </cell>
          <cell r="S25">
            <v>0</v>
          </cell>
          <cell r="T25">
            <v>1038296</v>
          </cell>
          <cell r="U25">
            <v>0</v>
          </cell>
          <cell r="V25">
            <v>1747676</v>
          </cell>
          <cell r="W25">
            <v>163632</v>
          </cell>
          <cell r="X25">
            <v>0</v>
          </cell>
          <cell r="Y25">
            <v>0</v>
          </cell>
          <cell r="Z25">
            <v>141192</v>
          </cell>
          <cell r="AA25">
            <v>0</v>
          </cell>
          <cell r="AB25">
            <v>0</v>
          </cell>
          <cell r="AC25">
            <v>60468</v>
          </cell>
          <cell r="AD25">
            <v>0</v>
          </cell>
          <cell r="AE25">
            <v>0</v>
          </cell>
          <cell r="AF25">
            <v>0</v>
          </cell>
          <cell r="AG25">
            <v>0</v>
          </cell>
          <cell r="AH25">
            <v>469789</v>
          </cell>
          <cell r="AI25">
            <v>0</v>
          </cell>
          <cell r="AJ25">
            <v>0</v>
          </cell>
          <cell r="AK25">
            <v>0</v>
          </cell>
          <cell r="AL25">
            <v>3534857</v>
          </cell>
          <cell r="AM25">
            <v>0</v>
          </cell>
          <cell r="AN25">
            <v>75608</v>
          </cell>
          <cell r="AO25">
            <v>639900</v>
          </cell>
          <cell r="AP25">
            <v>7977532</v>
          </cell>
          <cell r="AQ25">
            <v>1202670</v>
          </cell>
          <cell r="AR25">
            <v>0</v>
          </cell>
          <cell r="AS25">
            <v>0</v>
          </cell>
          <cell r="AT25">
            <v>307497</v>
          </cell>
          <cell r="AU25">
            <v>330481</v>
          </cell>
          <cell r="AV25">
            <v>0</v>
          </cell>
          <cell r="AW25">
            <v>0</v>
          </cell>
          <cell r="AX25">
            <v>421485</v>
          </cell>
          <cell r="AY25">
            <v>57864</v>
          </cell>
          <cell r="AZ25">
            <v>0</v>
          </cell>
          <cell r="BA25">
            <v>187646</v>
          </cell>
          <cell r="BB25">
            <v>0</v>
          </cell>
          <cell r="BC25">
            <v>0</v>
          </cell>
          <cell r="BD25">
            <v>0</v>
          </cell>
          <cell r="BE25">
            <v>0</v>
          </cell>
          <cell r="BF25">
            <v>0</v>
          </cell>
          <cell r="BG25">
            <v>0</v>
          </cell>
          <cell r="BH25">
            <v>0</v>
          </cell>
          <cell r="BI25">
            <v>0</v>
          </cell>
          <cell r="BJ25">
            <v>0</v>
          </cell>
          <cell r="BK25">
            <v>117336</v>
          </cell>
          <cell r="BL25">
            <v>0</v>
          </cell>
          <cell r="BM25">
            <v>0</v>
          </cell>
          <cell r="BN25">
            <v>135954</v>
          </cell>
          <cell r="BO25">
            <v>0</v>
          </cell>
          <cell r="BP25">
            <v>0</v>
          </cell>
          <cell r="BQ25">
            <v>0</v>
          </cell>
          <cell r="BR25">
            <v>128682</v>
          </cell>
          <cell r="BS25">
            <v>0</v>
          </cell>
          <cell r="BT25">
            <v>110828</v>
          </cell>
          <cell r="BU25">
            <v>0</v>
          </cell>
          <cell r="BV25">
            <v>0</v>
          </cell>
          <cell r="BW25">
            <v>0</v>
          </cell>
          <cell r="BX25">
            <v>66206</v>
          </cell>
          <cell r="BY25">
            <v>0</v>
          </cell>
          <cell r="BZ25">
            <v>80207</v>
          </cell>
          <cell r="CA25">
            <v>5389121</v>
          </cell>
          <cell r="CB25">
            <v>391392</v>
          </cell>
          <cell r="CC25">
            <v>0</v>
          </cell>
          <cell r="CD25">
            <v>1</v>
          </cell>
          <cell r="CE25">
            <v>251975</v>
          </cell>
          <cell r="CF25">
            <v>0</v>
          </cell>
          <cell r="CG25">
            <v>137861</v>
          </cell>
          <cell r="CH25">
            <v>0</v>
          </cell>
          <cell r="CI25">
            <v>0</v>
          </cell>
          <cell r="CJ25">
            <v>0</v>
          </cell>
          <cell r="CK25">
            <v>59170</v>
          </cell>
        </row>
        <row r="26">
          <cell r="A26" t="str">
            <v>kW- Street Lighting</v>
          </cell>
          <cell r="C26">
            <v>2007</v>
          </cell>
          <cell r="D26">
            <v>1453</v>
          </cell>
          <cell r="E26">
            <v>31959</v>
          </cell>
          <cell r="F26">
            <v>23751</v>
          </cell>
          <cell r="G26">
            <v>4810</v>
          </cell>
          <cell r="H26">
            <v>21758</v>
          </cell>
          <cell r="I26">
            <v>25474</v>
          </cell>
          <cell r="J26">
            <v>5594</v>
          </cell>
          <cell r="K26">
            <v>26374</v>
          </cell>
          <cell r="L26">
            <v>6653</v>
          </cell>
          <cell r="M26">
            <v>3091</v>
          </cell>
          <cell r="N26">
            <v>780</v>
          </cell>
          <cell r="O26">
            <v>27153</v>
          </cell>
          <cell r="P26">
            <v>1086</v>
          </cell>
          <cell r="Q26">
            <v>1044</v>
          </cell>
          <cell r="R26">
            <v>0</v>
          </cell>
          <cell r="S26">
            <v>0</v>
          </cell>
          <cell r="T26">
            <v>48554</v>
          </cell>
          <cell r="U26">
            <v>1635</v>
          </cell>
          <cell r="V26">
            <v>109052</v>
          </cell>
          <cell r="W26">
            <v>8476</v>
          </cell>
          <cell r="X26">
            <v>1721</v>
          </cell>
          <cell r="Y26">
            <v>17230</v>
          </cell>
          <cell r="Z26">
            <v>10654</v>
          </cell>
          <cell r="AA26">
            <v>3312</v>
          </cell>
          <cell r="AB26">
            <v>286</v>
          </cell>
          <cell r="AC26">
            <v>0</v>
          </cell>
          <cell r="AD26">
            <v>3298</v>
          </cell>
          <cell r="AE26">
            <v>1228</v>
          </cell>
          <cell r="AF26">
            <v>2070</v>
          </cell>
          <cell r="AG26">
            <v>4378</v>
          </cell>
          <cell r="AH26">
            <v>25377</v>
          </cell>
          <cell r="AI26">
            <v>6403</v>
          </cell>
          <cell r="AJ26">
            <v>7476</v>
          </cell>
          <cell r="AK26">
            <v>3054</v>
          </cell>
          <cell r="AL26">
            <v>109964</v>
          </cell>
          <cell r="AM26">
            <v>927</v>
          </cell>
          <cell r="AN26">
            <v>2874</v>
          </cell>
          <cell r="AO26">
            <v>76400</v>
          </cell>
          <cell r="AP26">
            <v>0</v>
          </cell>
          <cell r="AQ26">
            <v>110021</v>
          </cell>
          <cell r="AR26">
            <v>4377</v>
          </cell>
          <cell r="AS26">
            <v>5292</v>
          </cell>
          <cell r="AT26">
            <v>11148</v>
          </cell>
          <cell r="AU26">
            <v>43371</v>
          </cell>
          <cell r="AV26">
            <v>5226</v>
          </cell>
          <cell r="AW26">
            <v>5152</v>
          </cell>
          <cell r="AX26">
            <v>70098</v>
          </cell>
          <cell r="AY26">
            <v>4315</v>
          </cell>
          <cell r="AZ26">
            <v>3449</v>
          </cell>
          <cell r="BA26">
            <v>12738</v>
          </cell>
          <cell r="BB26">
            <v>10776</v>
          </cell>
          <cell r="BC26">
            <v>12603</v>
          </cell>
          <cell r="BD26">
            <v>20219</v>
          </cell>
          <cell r="BE26">
            <v>15440</v>
          </cell>
          <cell r="BF26">
            <v>4779</v>
          </cell>
          <cell r="BG26">
            <v>2890</v>
          </cell>
          <cell r="BH26">
            <v>9342</v>
          </cell>
          <cell r="BI26">
            <v>9239</v>
          </cell>
          <cell r="BJ26">
            <v>5014</v>
          </cell>
          <cell r="BK26">
            <v>30296</v>
          </cell>
          <cell r="BL26">
            <v>4445</v>
          </cell>
          <cell r="BM26">
            <v>7079</v>
          </cell>
          <cell r="BN26">
            <v>25454</v>
          </cell>
          <cell r="BO26">
            <v>6777</v>
          </cell>
          <cell r="BP26">
            <v>21406</v>
          </cell>
          <cell r="BQ26">
            <v>2424</v>
          </cell>
          <cell r="BR26">
            <v>16613</v>
          </cell>
          <cell r="BS26">
            <v>5466</v>
          </cell>
          <cell r="BT26">
            <v>117755</v>
          </cell>
          <cell r="BU26">
            <v>3095</v>
          </cell>
          <cell r="BV26">
            <v>3777</v>
          </cell>
          <cell r="BW26">
            <v>1447</v>
          </cell>
          <cell r="BX26">
            <v>8284</v>
          </cell>
          <cell r="BY26">
            <v>30951</v>
          </cell>
          <cell r="BZ26">
            <v>2524</v>
          </cell>
          <cell r="CA26">
            <v>320196</v>
          </cell>
          <cell r="CB26">
            <v>52999</v>
          </cell>
          <cell r="CC26">
            <v>9178</v>
          </cell>
          <cell r="CD26">
            <v>20688</v>
          </cell>
          <cell r="CE26">
            <v>13091</v>
          </cell>
          <cell r="CF26">
            <v>2009</v>
          </cell>
          <cell r="CG26">
            <v>2842</v>
          </cell>
          <cell r="CH26">
            <v>1196</v>
          </cell>
          <cell r="CI26">
            <v>11166</v>
          </cell>
          <cell r="CJ26">
            <v>23374</v>
          </cell>
          <cell r="CK26">
            <v>6924</v>
          </cell>
        </row>
        <row r="27">
          <cell r="A27" t="str">
            <v>kW- Sentinel Lighting</v>
          </cell>
          <cell r="C27">
            <v>2007</v>
          </cell>
          <cell r="D27">
            <v>6</v>
          </cell>
          <cell r="E27">
            <v>0</v>
          </cell>
          <cell r="F27">
            <v>1636</v>
          </cell>
          <cell r="G27">
            <v>0</v>
          </cell>
          <cell r="H27">
            <v>1914</v>
          </cell>
          <cell r="I27">
            <v>0</v>
          </cell>
          <cell r="J27">
            <v>0</v>
          </cell>
          <cell r="K27">
            <v>0</v>
          </cell>
          <cell r="L27">
            <v>2423</v>
          </cell>
          <cell r="M27">
            <v>132</v>
          </cell>
          <cell r="N27">
            <v>67</v>
          </cell>
          <cell r="O27">
            <v>1118</v>
          </cell>
          <cell r="P27">
            <v>122</v>
          </cell>
          <cell r="Q27">
            <v>0</v>
          </cell>
          <cell r="R27">
            <v>0</v>
          </cell>
          <cell r="S27">
            <v>0</v>
          </cell>
          <cell r="T27">
            <v>0</v>
          </cell>
          <cell r="U27">
            <v>228</v>
          </cell>
          <cell r="V27">
            <v>0</v>
          </cell>
          <cell r="W27">
            <v>611</v>
          </cell>
          <cell r="X27">
            <v>43</v>
          </cell>
          <cell r="Y27">
            <v>1078</v>
          </cell>
          <cell r="Z27">
            <v>626</v>
          </cell>
          <cell r="AA27">
            <v>0</v>
          </cell>
          <cell r="AB27">
            <v>0</v>
          </cell>
          <cell r="AC27">
            <v>0</v>
          </cell>
          <cell r="AD27">
            <v>21809</v>
          </cell>
          <cell r="AE27">
            <v>21809</v>
          </cell>
          <cell r="AF27">
            <v>0</v>
          </cell>
          <cell r="AG27">
            <v>0</v>
          </cell>
          <cell r="AH27">
            <v>325</v>
          </cell>
          <cell r="AI27">
            <v>1361</v>
          </cell>
          <cell r="AJ27">
            <v>657</v>
          </cell>
          <cell r="AK27">
            <v>154</v>
          </cell>
          <cell r="AL27">
            <v>1743</v>
          </cell>
          <cell r="AM27">
            <v>0</v>
          </cell>
          <cell r="AN27">
            <v>300</v>
          </cell>
          <cell r="AO27">
            <v>0</v>
          </cell>
          <cell r="AP27">
            <v>0</v>
          </cell>
          <cell r="AQ27">
            <v>243</v>
          </cell>
          <cell r="AR27">
            <v>370</v>
          </cell>
          <cell r="AS27">
            <v>0</v>
          </cell>
          <cell r="AT27">
            <v>0</v>
          </cell>
          <cell r="AU27">
            <v>0</v>
          </cell>
          <cell r="AV27">
            <v>0</v>
          </cell>
          <cell r="AW27">
            <v>0</v>
          </cell>
          <cell r="AX27">
            <v>2369</v>
          </cell>
          <cell r="AY27">
            <v>116</v>
          </cell>
          <cell r="AZ27">
            <v>10</v>
          </cell>
          <cell r="BA27">
            <v>513</v>
          </cell>
          <cell r="BB27">
            <v>0</v>
          </cell>
          <cell r="BC27">
            <v>1000</v>
          </cell>
          <cell r="BD27">
            <v>794</v>
          </cell>
          <cell r="BE27">
            <v>46</v>
          </cell>
          <cell r="BF27">
            <v>748</v>
          </cell>
          <cell r="BG27">
            <v>260</v>
          </cell>
          <cell r="BH27">
            <v>337</v>
          </cell>
          <cell r="BI27">
            <v>1543</v>
          </cell>
          <cell r="BJ27">
            <v>1</v>
          </cell>
          <cell r="BK27">
            <v>0</v>
          </cell>
          <cell r="BL27">
            <v>373</v>
          </cell>
          <cell r="BM27">
            <v>1012</v>
          </cell>
          <cell r="BN27">
            <v>284</v>
          </cell>
          <cell r="BO27">
            <v>766</v>
          </cell>
          <cell r="BP27">
            <v>747</v>
          </cell>
          <cell r="BQ27">
            <v>0</v>
          </cell>
          <cell r="BR27">
            <v>2574</v>
          </cell>
          <cell r="BS27">
            <v>42</v>
          </cell>
          <cell r="BT27">
            <v>1325</v>
          </cell>
          <cell r="BU27">
            <v>0</v>
          </cell>
          <cell r="BV27">
            <v>0</v>
          </cell>
          <cell r="BW27">
            <v>0</v>
          </cell>
          <cell r="BX27">
            <v>302</v>
          </cell>
          <cell r="BY27">
            <v>0</v>
          </cell>
          <cell r="BZ27">
            <v>324</v>
          </cell>
          <cell r="CA27">
            <v>0</v>
          </cell>
          <cell r="CB27">
            <v>2652</v>
          </cell>
          <cell r="CC27">
            <v>0</v>
          </cell>
          <cell r="CD27">
            <v>0</v>
          </cell>
          <cell r="CE27">
            <v>2804</v>
          </cell>
          <cell r="CF27">
            <v>105</v>
          </cell>
          <cell r="CG27">
            <v>0</v>
          </cell>
          <cell r="CH27">
            <v>0</v>
          </cell>
          <cell r="CI27">
            <v>0</v>
          </cell>
          <cell r="CJ27">
            <v>78</v>
          </cell>
          <cell r="CK27">
            <v>0</v>
          </cell>
        </row>
        <row r="28">
          <cell r="A28" t="str">
            <v>Billed Total Distribution Revenues</v>
          </cell>
          <cell r="B28" t="str">
            <v>RTOT</v>
          </cell>
          <cell r="C28">
            <v>2007</v>
          </cell>
          <cell r="D28">
            <v>864203.4</v>
          </cell>
          <cell r="E28">
            <v>27617627</v>
          </cell>
          <cell r="F28">
            <v>15451219</v>
          </cell>
          <cell r="G28">
            <v>5812219</v>
          </cell>
          <cell r="H28">
            <v>15414338</v>
          </cell>
          <cell r="I28">
            <v>27179791.77</v>
          </cell>
          <cell r="J28">
            <v>4626290</v>
          </cell>
          <cell r="K28">
            <v>20952248</v>
          </cell>
          <cell r="L28">
            <v>8034341.96</v>
          </cell>
          <cell r="M28">
            <v>2430484.7000000002</v>
          </cell>
          <cell r="N28">
            <v>574670.55000000005</v>
          </cell>
          <cell r="O28">
            <v>13968090</v>
          </cell>
          <cell r="P28">
            <v>615625.82999999996</v>
          </cell>
          <cell r="Q28">
            <v>591572.07999999996</v>
          </cell>
          <cell r="R28">
            <v>0</v>
          </cell>
          <cell r="S28">
            <v>1596763.64</v>
          </cell>
          <cell r="T28">
            <v>43320411</v>
          </cell>
          <cell r="U28">
            <v>1791527.36</v>
          </cell>
          <cell r="V28">
            <v>114202809</v>
          </cell>
          <cell r="W28">
            <v>6612498.1799999988</v>
          </cell>
          <cell r="X28">
            <v>1212313.54</v>
          </cell>
          <cell r="Y28">
            <v>9654568.0799999982</v>
          </cell>
          <cell r="Z28">
            <v>9085608.8300000019</v>
          </cell>
          <cell r="AA28">
            <v>6246950.4900000002</v>
          </cell>
          <cell r="AB28">
            <v>224440.31</v>
          </cell>
          <cell r="AC28">
            <v>9217309.709999999</v>
          </cell>
          <cell r="AD28">
            <v>21493855.009999998</v>
          </cell>
          <cell r="AE28">
            <v>20667045.009999998</v>
          </cell>
          <cell r="AF28">
            <v>826810</v>
          </cell>
          <cell r="AG28">
            <v>3279662.77</v>
          </cell>
          <cell r="AH28">
            <v>23281784.669999998</v>
          </cell>
          <cell r="AI28">
            <v>11708821.820000002</v>
          </cell>
          <cell r="AJ28">
            <v>8317075</v>
          </cell>
          <cell r="AK28">
            <v>683601.96</v>
          </cell>
          <cell r="AL28">
            <v>84796818.030000001</v>
          </cell>
          <cell r="AM28">
            <v>240007.18</v>
          </cell>
          <cell r="AN28">
            <v>721335</v>
          </cell>
          <cell r="AO28">
            <v>66308300</v>
          </cell>
          <cell r="AP28">
            <v>843522000</v>
          </cell>
          <cell r="AQ28">
            <v>131145092.33999999</v>
          </cell>
          <cell r="AR28">
            <v>6489034.0600000005</v>
          </cell>
          <cell r="AS28">
            <v>1946146.14</v>
          </cell>
          <cell r="AT28">
            <v>10066544.299999999</v>
          </cell>
          <cell r="AU28">
            <v>32768636.399999999</v>
          </cell>
          <cell r="AV28">
            <v>3096873</v>
          </cell>
          <cell r="AW28">
            <v>4600385.22</v>
          </cell>
          <cell r="AX28">
            <v>51656613</v>
          </cell>
          <cell r="AY28">
            <v>3050380.72</v>
          </cell>
          <cell r="AZ28">
            <v>2808256.39</v>
          </cell>
          <cell r="BA28">
            <v>10253944.120000001</v>
          </cell>
          <cell r="BB28">
            <v>386561</v>
          </cell>
          <cell r="BC28">
            <v>14783943.890000001</v>
          </cell>
          <cell r="BD28">
            <v>60429046.600000001</v>
          </cell>
          <cell r="BE28">
            <v>52359124</v>
          </cell>
          <cell r="BF28">
            <v>8069922.5999999996</v>
          </cell>
          <cell r="BG28">
            <v>4601795.12</v>
          </cell>
          <cell r="BH28">
            <v>9826277</v>
          </cell>
          <cell r="BI28">
            <v>8734127</v>
          </cell>
          <cell r="BJ28">
            <v>2246860</v>
          </cell>
          <cell r="BK28">
            <v>29111558</v>
          </cell>
          <cell r="BL28">
            <v>4096711.29</v>
          </cell>
          <cell r="BM28">
            <v>6200807</v>
          </cell>
          <cell r="BN28">
            <v>17166980</v>
          </cell>
          <cell r="BO28">
            <v>3460208.82</v>
          </cell>
          <cell r="BP28">
            <v>11785501</v>
          </cell>
          <cell r="BQ28">
            <v>1785959.97</v>
          </cell>
          <cell r="BR28">
            <v>12274743.679999998</v>
          </cell>
          <cell r="BS28">
            <v>4609704.3099999996</v>
          </cell>
          <cell r="BT28">
            <v>109973336</v>
          </cell>
          <cell r="BU28">
            <v>1487615</v>
          </cell>
          <cell r="BV28">
            <v>1520021.49</v>
          </cell>
          <cell r="BW28">
            <v>1440779.39</v>
          </cell>
          <cell r="BX28">
            <v>6047480.1100000003</v>
          </cell>
          <cell r="BY28">
            <v>0</v>
          </cell>
          <cell r="BZ28">
            <v>4469160</v>
          </cell>
          <cell r="CA28">
            <v>442493619</v>
          </cell>
          <cell r="CB28">
            <v>42404645</v>
          </cell>
          <cell r="CC28">
            <v>3264689.98</v>
          </cell>
          <cell r="CD28">
            <v>24679626</v>
          </cell>
          <cell r="CE28">
            <v>6856128.9899999993</v>
          </cell>
          <cell r="CF28">
            <v>1214544.8400000001</v>
          </cell>
          <cell r="CG28">
            <v>1743107.26</v>
          </cell>
          <cell r="CH28">
            <v>847100</v>
          </cell>
          <cell r="CI28">
            <v>7759125.8099999996</v>
          </cell>
          <cell r="CJ28">
            <v>17794459</v>
          </cell>
          <cell r="CK28">
            <v>6409964.1699999999</v>
          </cell>
        </row>
        <row r="29">
          <cell r="A29" t="str">
            <v>Billed Residential Distribution Revenue</v>
          </cell>
          <cell r="B29" t="str">
            <v>RR</v>
          </cell>
          <cell r="C29">
            <v>2007</v>
          </cell>
          <cell r="D29">
            <v>588860.21</v>
          </cell>
          <cell r="E29">
            <v>17567935</v>
          </cell>
          <cell r="F29">
            <v>8147503</v>
          </cell>
          <cell r="G29">
            <v>2869873</v>
          </cell>
          <cell r="H29">
            <v>8609774</v>
          </cell>
          <cell r="I29">
            <v>16571242.470000001</v>
          </cell>
          <cell r="J29">
            <v>3187790</v>
          </cell>
          <cell r="K29">
            <v>10123678</v>
          </cell>
          <cell r="L29">
            <v>4111901.08</v>
          </cell>
          <cell r="M29">
            <v>1489356.45</v>
          </cell>
          <cell r="N29">
            <v>417483.52000000002</v>
          </cell>
          <cell r="O29">
            <v>8066636</v>
          </cell>
          <cell r="P29">
            <v>313941.67</v>
          </cell>
          <cell r="Q29">
            <v>416466.55</v>
          </cell>
          <cell r="R29">
            <v>0</v>
          </cell>
          <cell r="S29">
            <v>891586.36</v>
          </cell>
          <cell r="T29">
            <v>20643264</v>
          </cell>
          <cell r="U29">
            <v>790578.12</v>
          </cell>
          <cell r="V29">
            <v>43668341</v>
          </cell>
          <cell r="W29">
            <v>3305948.24</v>
          </cell>
          <cell r="X29">
            <v>714515.87</v>
          </cell>
          <cell r="Y29">
            <v>6812627.0199999996</v>
          </cell>
          <cell r="Z29">
            <v>5112770.46</v>
          </cell>
          <cell r="AA29">
            <v>3074838.22</v>
          </cell>
          <cell r="AB29">
            <v>155733.19</v>
          </cell>
          <cell r="AC29">
            <v>6848693.1799999997</v>
          </cell>
          <cell r="AD29">
            <v>12187814.779999999</v>
          </cell>
          <cell r="AE29">
            <v>11551594.1</v>
          </cell>
          <cell r="AF29">
            <v>636220.68000000005</v>
          </cell>
          <cell r="AG29">
            <v>2364468.25</v>
          </cell>
          <cell r="AH29">
            <v>13363823.1</v>
          </cell>
          <cell r="AI29">
            <v>7822874.0499999998</v>
          </cell>
          <cell r="AJ29">
            <v>4788491</v>
          </cell>
          <cell r="AK29">
            <v>264094.25</v>
          </cell>
          <cell r="AL29">
            <v>60585357.640000001</v>
          </cell>
          <cell r="AM29">
            <v>168316.02</v>
          </cell>
          <cell r="AN29">
            <v>447537</v>
          </cell>
          <cell r="AO29">
            <v>35313500</v>
          </cell>
          <cell r="AP29">
            <v>575965000</v>
          </cell>
          <cell r="AQ29">
            <v>70800351.510000005</v>
          </cell>
          <cell r="AR29">
            <v>5133681.07</v>
          </cell>
          <cell r="AS29">
            <v>1164235.1599999999</v>
          </cell>
          <cell r="AT29">
            <v>5303431.53</v>
          </cell>
          <cell r="AU29">
            <v>16566324.390000001</v>
          </cell>
          <cell r="AV29">
            <v>1524347</v>
          </cell>
          <cell r="AW29">
            <v>2400179.58</v>
          </cell>
          <cell r="AX29">
            <v>32524237</v>
          </cell>
          <cell r="AY29">
            <v>2195362.96</v>
          </cell>
          <cell r="AZ29">
            <v>1729346.22</v>
          </cell>
          <cell r="BA29">
            <v>6054708.25</v>
          </cell>
          <cell r="BB29">
            <v>185812</v>
          </cell>
          <cell r="BC29">
            <v>8085537.8200000003</v>
          </cell>
          <cell r="BD29">
            <v>19435271.91</v>
          </cell>
          <cell r="BE29">
            <v>15256878</v>
          </cell>
          <cell r="BF29">
            <v>4178393.91</v>
          </cell>
          <cell r="BG29">
            <v>2165327.46</v>
          </cell>
          <cell r="BH29">
            <v>6459105</v>
          </cell>
          <cell r="BI29">
            <v>4844727</v>
          </cell>
          <cell r="BJ29">
            <v>1402866</v>
          </cell>
          <cell r="BK29">
            <v>17299707</v>
          </cell>
          <cell r="BL29">
            <v>2762644.64</v>
          </cell>
          <cell r="BM29">
            <v>3117158</v>
          </cell>
          <cell r="BN29">
            <v>8815853</v>
          </cell>
          <cell r="BO29">
            <v>1950099.88</v>
          </cell>
          <cell r="BP29">
            <v>6215178</v>
          </cell>
          <cell r="BQ29">
            <v>977162.59</v>
          </cell>
          <cell r="BR29">
            <v>7493047.4500000002</v>
          </cell>
          <cell r="BS29">
            <v>2501362.38</v>
          </cell>
          <cell r="BT29">
            <v>54987411</v>
          </cell>
          <cell r="BU29">
            <v>868920</v>
          </cell>
          <cell r="BV29">
            <v>934540.47</v>
          </cell>
          <cell r="BW29">
            <v>835049.66</v>
          </cell>
          <cell r="BX29">
            <v>3799758.91</v>
          </cell>
          <cell r="BY29">
            <v>0</v>
          </cell>
          <cell r="BZ29">
            <v>1672200</v>
          </cell>
          <cell r="CA29">
            <v>180070458</v>
          </cell>
          <cell r="CB29">
            <v>26543555</v>
          </cell>
          <cell r="CC29">
            <v>2556898.39</v>
          </cell>
          <cell r="CD29">
            <v>13271369</v>
          </cell>
          <cell r="CE29">
            <v>4890882.3</v>
          </cell>
          <cell r="CF29">
            <v>630260.71</v>
          </cell>
          <cell r="CG29">
            <v>765738.04</v>
          </cell>
          <cell r="CH29">
            <v>429535</v>
          </cell>
          <cell r="CI29">
            <v>4862334.3</v>
          </cell>
          <cell r="CJ29">
            <v>11867621</v>
          </cell>
          <cell r="CK29">
            <v>3731808.84</v>
          </cell>
        </row>
        <row r="30">
          <cell r="A30" t="str">
            <v>Billed General Service Customers Distribution Revenue</v>
          </cell>
          <cell r="B30" t="str">
            <v>RGS</v>
          </cell>
          <cell r="C30">
            <v>2007</v>
          </cell>
          <cell r="D30">
            <v>255253.14</v>
          </cell>
          <cell r="E30">
            <v>9958303</v>
          </cell>
          <cell r="F30">
            <v>5674042</v>
          </cell>
          <cell r="G30">
            <v>2878826</v>
          </cell>
          <cell r="H30">
            <v>6733652</v>
          </cell>
          <cell r="I30">
            <v>10569258.559999999</v>
          </cell>
          <cell r="J30">
            <v>1082100</v>
          </cell>
          <cell r="K30">
            <v>9969983</v>
          </cell>
          <cell r="L30">
            <v>3832097.3899999997</v>
          </cell>
          <cell r="M30">
            <v>930276.81</v>
          </cell>
          <cell r="N30">
            <v>150112.74</v>
          </cell>
          <cell r="O30">
            <v>5140891</v>
          </cell>
          <cell r="P30">
            <v>297244.90000000002</v>
          </cell>
          <cell r="Q30">
            <v>167643.66</v>
          </cell>
          <cell r="R30">
            <v>0</v>
          </cell>
          <cell r="S30">
            <v>701665.53</v>
          </cell>
          <cell r="T30">
            <v>17594675</v>
          </cell>
          <cell r="U30">
            <v>986084</v>
          </cell>
          <cell r="V30">
            <v>64600470</v>
          </cell>
          <cell r="W30">
            <v>3013170.76</v>
          </cell>
          <cell r="X30">
            <v>487740.8</v>
          </cell>
          <cell r="Y30">
            <v>2730684.83</v>
          </cell>
          <cell r="Z30">
            <v>3597824.93</v>
          </cell>
          <cell r="AA30">
            <v>3068803.5599999996</v>
          </cell>
          <cell r="AB30">
            <v>66028.75</v>
          </cell>
          <cell r="AC30">
            <v>1832452.13</v>
          </cell>
          <cell r="AD30">
            <v>9240183.7300000004</v>
          </cell>
          <cell r="AE30">
            <v>9066175.4199999999</v>
          </cell>
          <cell r="AF30">
            <v>174008.31</v>
          </cell>
          <cell r="AG30">
            <v>881229.04</v>
          </cell>
          <cell r="AH30">
            <v>9242604.25</v>
          </cell>
          <cell r="AI30">
            <v>3779673.65</v>
          </cell>
          <cell r="AJ30">
            <v>3471554</v>
          </cell>
          <cell r="AK30">
            <v>402665.80000000005</v>
          </cell>
          <cell r="AL30">
            <v>22085769.130000003</v>
          </cell>
          <cell r="AM30">
            <v>66108.430000000008</v>
          </cell>
          <cell r="AN30">
            <v>158996</v>
          </cell>
          <cell r="AO30">
            <v>28363000</v>
          </cell>
          <cell r="AP30">
            <v>252607000</v>
          </cell>
          <cell r="AQ30">
            <v>56620910.689999998</v>
          </cell>
          <cell r="AR30">
            <v>1310937.67</v>
          </cell>
          <cell r="AS30">
            <v>743929.37</v>
          </cell>
          <cell r="AT30">
            <v>4283955.2300000004</v>
          </cell>
          <cell r="AU30">
            <v>14865964.98</v>
          </cell>
          <cell r="AV30">
            <v>1562523</v>
          </cell>
          <cell r="AW30">
            <v>2153756.16</v>
          </cell>
          <cell r="AX30">
            <v>18083718</v>
          </cell>
          <cell r="AY30">
            <v>828437.77</v>
          </cell>
          <cell r="AZ30">
            <v>1054113.8</v>
          </cell>
          <cell r="BA30">
            <v>3718709.4000000004</v>
          </cell>
          <cell r="BB30">
            <v>195443</v>
          </cell>
          <cell r="BC30">
            <v>6632745.5299999993</v>
          </cell>
          <cell r="BD30">
            <v>40634405.789999999</v>
          </cell>
          <cell r="BE30">
            <v>36769914</v>
          </cell>
          <cell r="BF30">
            <v>3864491.79</v>
          </cell>
          <cell r="BG30">
            <v>2389941.31</v>
          </cell>
          <cell r="BH30">
            <v>3301616</v>
          </cell>
          <cell r="BI30">
            <v>3813808</v>
          </cell>
          <cell r="BJ30">
            <v>808150</v>
          </cell>
          <cell r="BK30">
            <v>10918693</v>
          </cell>
          <cell r="BL30">
            <v>1330077.6100000001</v>
          </cell>
          <cell r="BM30">
            <v>2990963</v>
          </cell>
          <cell r="BN30">
            <v>7410429</v>
          </cell>
          <cell r="BO30">
            <v>1459960.38</v>
          </cell>
          <cell r="BP30">
            <v>5443680</v>
          </cell>
          <cell r="BQ30">
            <v>793806.78</v>
          </cell>
          <cell r="BR30">
            <v>4567003.59</v>
          </cell>
          <cell r="BS30">
            <v>2040546.7000000002</v>
          </cell>
          <cell r="BT30">
            <v>53955895</v>
          </cell>
          <cell r="BU30">
            <v>599719</v>
          </cell>
          <cell r="BV30">
            <v>539345.25</v>
          </cell>
          <cell r="BW30">
            <v>596870.60000000009</v>
          </cell>
          <cell r="BX30">
            <v>2198913.46</v>
          </cell>
          <cell r="BY30">
            <v>0</v>
          </cell>
          <cell r="BZ30">
            <v>2681758</v>
          </cell>
          <cell r="CA30">
            <v>242792605</v>
          </cell>
          <cell r="CB30">
            <v>14750451</v>
          </cell>
          <cell r="CC30">
            <v>697921.53</v>
          </cell>
          <cell r="CD30">
            <v>11214239</v>
          </cell>
          <cell r="CE30">
            <v>1481235.8199999998</v>
          </cell>
          <cell r="CF30">
            <v>577558.36</v>
          </cell>
          <cell r="CG30">
            <v>743941.23</v>
          </cell>
          <cell r="CH30">
            <v>413434</v>
          </cell>
          <cell r="CI30">
            <v>2704239.58</v>
          </cell>
          <cell r="CJ30">
            <v>5689577</v>
          </cell>
          <cell r="CK30">
            <v>2337694.87</v>
          </cell>
        </row>
        <row r="31">
          <cell r="A31" t="str">
            <v>Billed Large User, Sub- Transmission, Intermediate/ Embedded Distributor Distribution Revenue</v>
          </cell>
          <cell r="B31" t="str">
            <v>RLG</v>
          </cell>
          <cell r="C31">
            <v>2007</v>
          </cell>
          <cell r="D31">
            <v>0</v>
          </cell>
          <cell r="E31">
            <v>0</v>
          </cell>
          <cell r="F31">
            <v>1364075</v>
          </cell>
          <cell r="G31">
            <v>0</v>
          </cell>
          <cell r="H31">
            <v>0</v>
          </cell>
          <cell r="I31">
            <v>0</v>
          </cell>
          <cell r="J31">
            <v>324000</v>
          </cell>
          <cell r="K31">
            <v>774807</v>
          </cell>
          <cell r="L31">
            <v>0</v>
          </cell>
          <cell r="M31">
            <v>0</v>
          </cell>
          <cell r="N31">
            <v>0</v>
          </cell>
          <cell r="O31">
            <v>562748</v>
          </cell>
          <cell r="P31">
            <v>0</v>
          </cell>
          <cell r="Q31">
            <v>0</v>
          </cell>
          <cell r="R31">
            <v>0</v>
          </cell>
          <cell r="S31">
            <v>0</v>
          </cell>
          <cell r="T31">
            <v>4515546</v>
          </cell>
          <cell r="U31">
            <v>0</v>
          </cell>
          <cell r="V31">
            <v>5411021</v>
          </cell>
          <cell r="W31">
            <v>243667.56</v>
          </cell>
          <cell r="X31">
            <v>0</v>
          </cell>
          <cell r="Y31">
            <v>0</v>
          </cell>
          <cell r="Z31">
            <v>305506.56</v>
          </cell>
          <cell r="AA31">
            <v>0</v>
          </cell>
          <cell r="AB31">
            <v>0</v>
          </cell>
          <cell r="AC31">
            <v>517569.31</v>
          </cell>
          <cell r="AD31">
            <v>0</v>
          </cell>
          <cell r="AE31">
            <v>0</v>
          </cell>
          <cell r="AF31">
            <v>0</v>
          </cell>
          <cell r="AG31">
            <v>0</v>
          </cell>
          <cell r="AH31">
            <v>626392.63</v>
          </cell>
          <cell r="AI31">
            <v>0</v>
          </cell>
          <cell r="AJ31">
            <v>0</v>
          </cell>
          <cell r="AK31">
            <v>0</v>
          </cell>
          <cell r="AL31">
            <v>1763269.61</v>
          </cell>
          <cell r="AM31">
            <v>0</v>
          </cell>
          <cell r="AN31">
            <v>104395</v>
          </cell>
          <cell r="AO31">
            <v>2433800</v>
          </cell>
          <cell r="AP31">
            <v>9025000</v>
          </cell>
          <cell r="AQ31">
            <v>3320357.91</v>
          </cell>
          <cell r="AR31">
            <v>0</v>
          </cell>
          <cell r="AS31">
            <v>0</v>
          </cell>
          <cell r="AT31">
            <v>386420</v>
          </cell>
          <cell r="AU31">
            <v>933317.22</v>
          </cell>
          <cell r="AV31">
            <v>0</v>
          </cell>
          <cell r="AW31">
            <v>0</v>
          </cell>
          <cell r="AX31">
            <v>838964</v>
          </cell>
          <cell r="AY31">
            <v>13384.35</v>
          </cell>
          <cell r="AZ31">
            <v>0</v>
          </cell>
          <cell r="BA31">
            <v>456235.46</v>
          </cell>
          <cell r="BB31">
            <v>0</v>
          </cell>
          <cell r="BC31">
            <v>0</v>
          </cell>
          <cell r="BD31">
            <v>0</v>
          </cell>
          <cell r="BE31">
            <v>0</v>
          </cell>
          <cell r="BF31">
            <v>0</v>
          </cell>
          <cell r="BG31">
            <v>0</v>
          </cell>
          <cell r="BH31">
            <v>0</v>
          </cell>
          <cell r="BI31">
            <v>0</v>
          </cell>
          <cell r="BJ31">
            <v>0</v>
          </cell>
          <cell r="BK31">
            <v>733236</v>
          </cell>
          <cell r="BL31">
            <v>0</v>
          </cell>
          <cell r="BM31">
            <v>0</v>
          </cell>
          <cell r="BN31">
            <v>646310</v>
          </cell>
          <cell r="BO31">
            <v>0</v>
          </cell>
          <cell r="BP31">
            <v>0</v>
          </cell>
          <cell r="BQ31">
            <v>0</v>
          </cell>
          <cell r="BR31">
            <v>98177.04</v>
          </cell>
          <cell r="BS31">
            <v>0</v>
          </cell>
          <cell r="BT31">
            <v>183755</v>
          </cell>
          <cell r="BU31">
            <v>0</v>
          </cell>
          <cell r="BV31">
            <v>0</v>
          </cell>
          <cell r="BW31">
            <v>0</v>
          </cell>
          <cell r="BX31">
            <v>32836.660000000003</v>
          </cell>
          <cell r="BY31">
            <v>0</v>
          </cell>
          <cell r="BZ31">
            <v>64397</v>
          </cell>
          <cell r="CA31">
            <v>17945532</v>
          </cell>
          <cell r="CB31">
            <v>746680</v>
          </cell>
          <cell r="CC31">
            <v>0</v>
          </cell>
          <cell r="CD31">
            <v>1</v>
          </cell>
          <cell r="CE31">
            <v>456174.08000000002</v>
          </cell>
          <cell r="CF31">
            <v>0</v>
          </cell>
          <cell r="CG31">
            <v>209117</v>
          </cell>
          <cell r="CH31">
            <v>0</v>
          </cell>
          <cell r="CI31">
            <v>0</v>
          </cell>
          <cell r="CJ31">
            <v>0</v>
          </cell>
          <cell r="CK31">
            <v>274148.58</v>
          </cell>
        </row>
        <row r="32">
          <cell r="A32" t="str">
            <v>Billed Street lighting Distribution Revenue</v>
          </cell>
          <cell r="B32" t="str">
            <v>RST</v>
          </cell>
          <cell r="C32">
            <v>2007</v>
          </cell>
          <cell r="D32">
            <v>328.99</v>
          </cell>
          <cell r="E32">
            <v>0</v>
          </cell>
          <cell r="F32">
            <v>19476</v>
          </cell>
          <cell r="G32">
            <v>12213</v>
          </cell>
          <cell r="H32">
            <v>4658</v>
          </cell>
          <cell r="I32">
            <v>0</v>
          </cell>
          <cell r="J32">
            <v>0</v>
          </cell>
          <cell r="K32">
            <v>0</v>
          </cell>
          <cell r="L32">
            <v>25627.919999999998</v>
          </cell>
          <cell r="M32">
            <v>459.88</v>
          </cell>
          <cell r="N32">
            <v>851.96</v>
          </cell>
          <cell r="O32">
            <v>178857</v>
          </cell>
          <cell r="P32">
            <v>328.65</v>
          </cell>
          <cell r="Q32">
            <v>0</v>
          </cell>
          <cell r="R32">
            <v>0</v>
          </cell>
          <cell r="S32">
            <v>0</v>
          </cell>
          <cell r="T32">
            <v>21318</v>
          </cell>
          <cell r="U32">
            <v>-967.17</v>
          </cell>
          <cell r="V32">
            <v>0</v>
          </cell>
          <cell r="W32">
            <v>9370.85</v>
          </cell>
          <cell r="X32">
            <v>1212.97</v>
          </cell>
          <cell r="Y32">
            <v>7121.37</v>
          </cell>
          <cell r="Z32">
            <v>3359.16</v>
          </cell>
          <cell r="AA32">
            <v>0</v>
          </cell>
          <cell r="AB32">
            <v>0</v>
          </cell>
          <cell r="AC32">
            <v>0</v>
          </cell>
          <cell r="AD32">
            <v>7563.21</v>
          </cell>
          <cell r="AE32">
            <v>6691.93</v>
          </cell>
          <cell r="AF32">
            <v>871.28</v>
          </cell>
          <cell r="AG32">
            <v>0</v>
          </cell>
          <cell r="AH32">
            <v>4349.91</v>
          </cell>
          <cell r="AI32">
            <v>22077.88</v>
          </cell>
          <cell r="AJ32">
            <v>7020</v>
          </cell>
          <cell r="AK32">
            <v>2533.09</v>
          </cell>
          <cell r="AL32">
            <v>21903.89</v>
          </cell>
          <cell r="AM32">
            <v>0</v>
          </cell>
          <cell r="AN32">
            <v>1422</v>
          </cell>
          <cell r="AO32">
            <v>0</v>
          </cell>
          <cell r="AP32">
            <v>993000</v>
          </cell>
          <cell r="AQ32">
            <v>0</v>
          </cell>
          <cell r="AR32">
            <v>4995.8999999999996</v>
          </cell>
          <cell r="AS32">
            <v>0</v>
          </cell>
          <cell r="AT32">
            <v>0</v>
          </cell>
          <cell r="AU32">
            <v>0</v>
          </cell>
          <cell r="AV32">
            <v>1546</v>
          </cell>
          <cell r="AW32">
            <v>1367.14</v>
          </cell>
          <cell r="AX32">
            <v>8189</v>
          </cell>
          <cell r="AY32">
            <v>313.24</v>
          </cell>
          <cell r="AZ32">
            <v>412.62</v>
          </cell>
          <cell r="BA32">
            <v>3885.1</v>
          </cell>
          <cell r="BB32">
            <v>0</v>
          </cell>
          <cell r="BC32">
            <v>11397.19</v>
          </cell>
          <cell r="BD32">
            <v>7684</v>
          </cell>
          <cell r="BE32">
            <v>2579</v>
          </cell>
          <cell r="BF32">
            <v>5105</v>
          </cell>
          <cell r="BG32">
            <v>4513.07</v>
          </cell>
          <cell r="BH32">
            <v>10731</v>
          </cell>
          <cell r="BI32">
            <v>17347</v>
          </cell>
          <cell r="BJ32">
            <v>290</v>
          </cell>
          <cell r="BK32">
            <v>11775</v>
          </cell>
          <cell r="BL32">
            <v>1526.11</v>
          </cell>
          <cell r="BM32">
            <v>16737</v>
          </cell>
          <cell r="BN32">
            <v>1418</v>
          </cell>
          <cell r="BO32">
            <v>6865.47</v>
          </cell>
          <cell r="BP32">
            <v>14337</v>
          </cell>
          <cell r="BQ32">
            <v>470.55</v>
          </cell>
          <cell r="BR32">
            <v>15287.43</v>
          </cell>
          <cell r="BS32">
            <v>950.24</v>
          </cell>
          <cell r="BT32">
            <v>6465</v>
          </cell>
          <cell r="BU32">
            <v>0</v>
          </cell>
          <cell r="BV32">
            <v>1943.14</v>
          </cell>
          <cell r="BW32">
            <v>0</v>
          </cell>
          <cell r="BX32">
            <v>7498.43</v>
          </cell>
          <cell r="BY32">
            <v>0</v>
          </cell>
          <cell r="BZ32">
            <v>18448</v>
          </cell>
          <cell r="CA32">
            <v>0</v>
          </cell>
          <cell r="CB32">
            <v>7677</v>
          </cell>
          <cell r="CC32">
            <v>0</v>
          </cell>
          <cell r="CD32">
            <v>0</v>
          </cell>
          <cell r="CE32">
            <v>4899.33</v>
          </cell>
          <cell r="CF32">
            <v>542.25</v>
          </cell>
          <cell r="CG32">
            <v>1190.32</v>
          </cell>
          <cell r="CH32">
            <v>85</v>
          </cell>
          <cell r="CI32">
            <v>364.03</v>
          </cell>
          <cell r="CJ32">
            <v>1369</v>
          </cell>
          <cell r="CK32">
            <v>0</v>
          </cell>
        </row>
        <row r="33">
          <cell r="A33" t="str">
            <v>Billed Sentinel Lighting Distribution Revenue</v>
          </cell>
          <cell r="B33" t="str">
            <v>RSL</v>
          </cell>
          <cell r="C33">
            <v>2007</v>
          </cell>
          <cell r="D33">
            <v>19761.060000000001</v>
          </cell>
          <cell r="E33">
            <v>91389</v>
          </cell>
          <cell r="F33">
            <v>246123</v>
          </cell>
          <cell r="G33">
            <v>51307</v>
          </cell>
          <cell r="H33">
            <v>66254</v>
          </cell>
          <cell r="I33">
            <v>39290.74</v>
          </cell>
          <cell r="J33">
            <v>32400</v>
          </cell>
          <cell r="K33">
            <v>83780</v>
          </cell>
          <cell r="L33">
            <v>64715.57</v>
          </cell>
          <cell r="M33">
            <v>10391.56</v>
          </cell>
          <cell r="N33">
            <v>6222.33</v>
          </cell>
          <cell r="O33">
            <v>18958</v>
          </cell>
          <cell r="P33">
            <v>4110.6099999999997</v>
          </cell>
          <cell r="Q33">
            <v>7461.87</v>
          </cell>
          <cell r="R33">
            <v>0</v>
          </cell>
          <cell r="S33">
            <v>3511.75</v>
          </cell>
          <cell r="T33">
            <v>545608</v>
          </cell>
          <cell r="U33">
            <v>15832.41</v>
          </cell>
          <cell r="V33">
            <v>522977</v>
          </cell>
          <cell r="W33">
            <v>40340.769999999997</v>
          </cell>
          <cell r="X33">
            <v>8843.9</v>
          </cell>
          <cell r="Y33">
            <v>104134.86</v>
          </cell>
          <cell r="Z33">
            <v>66147.72</v>
          </cell>
          <cell r="AA33">
            <v>103308.71</v>
          </cell>
          <cell r="AB33">
            <v>2678.37</v>
          </cell>
          <cell r="AC33">
            <v>18595.09</v>
          </cell>
          <cell r="AD33">
            <v>58293.29</v>
          </cell>
          <cell r="AE33">
            <v>42583.56</v>
          </cell>
          <cell r="AF33">
            <v>15709.73</v>
          </cell>
          <cell r="AG33">
            <v>33965.480000000003</v>
          </cell>
          <cell r="AH33">
            <v>44614.78</v>
          </cell>
          <cell r="AI33">
            <v>84196.24</v>
          </cell>
          <cell r="AJ33">
            <v>50010</v>
          </cell>
          <cell r="AK33">
            <v>14308.82</v>
          </cell>
          <cell r="AL33">
            <v>340517.76</v>
          </cell>
          <cell r="AM33">
            <v>5582.73</v>
          </cell>
          <cell r="AN33">
            <v>8985</v>
          </cell>
          <cell r="AO33">
            <v>198000</v>
          </cell>
          <cell r="AP33">
            <v>4932000</v>
          </cell>
          <cell r="AQ33">
            <v>403472.23</v>
          </cell>
          <cell r="AR33">
            <v>39419.42</v>
          </cell>
          <cell r="AS33">
            <v>37981.61</v>
          </cell>
          <cell r="AT33">
            <v>92737.54</v>
          </cell>
          <cell r="AU33">
            <v>403029.81</v>
          </cell>
          <cell r="AV33">
            <v>8457</v>
          </cell>
          <cell r="AW33">
            <v>45082.34</v>
          </cell>
          <cell r="AX33">
            <v>201505</v>
          </cell>
          <cell r="AY33">
            <v>12882.4</v>
          </cell>
          <cell r="AZ33">
            <v>24383.75</v>
          </cell>
          <cell r="BA33">
            <v>20405.91</v>
          </cell>
          <cell r="BB33">
            <v>5306</v>
          </cell>
          <cell r="BC33">
            <v>54263.35</v>
          </cell>
          <cell r="BD33">
            <v>351684.9</v>
          </cell>
          <cell r="BE33">
            <v>329753</v>
          </cell>
          <cell r="BF33">
            <v>21931.9</v>
          </cell>
          <cell r="BG33">
            <v>42013.279999999999</v>
          </cell>
          <cell r="BH33">
            <v>54825</v>
          </cell>
          <cell r="BI33">
            <v>58245</v>
          </cell>
          <cell r="BJ33">
            <v>35554</v>
          </cell>
          <cell r="BK33">
            <v>148147</v>
          </cell>
          <cell r="BL33">
            <v>2462.9299999999998</v>
          </cell>
          <cell r="BM33">
            <v>75949</v>
          </cell>
          <cell r="BN33">
            <v>292970</v>
          </cell>
          <cell r="BO33">
            <v>43283.09</v>
          </cell>
          <cell r="BP33">
            <v>112306</v>
          </cell>
          <cell r="BQ33">
            <v>14520.05</v>
          </cell>
          <cell r="BR33">
            <v>101228.17</v>
          </cell>
          <cell r="BS33">
            <v>66844.990000000005</v>
          </cell>
          <cell r="BT33">
            <v>839810</v>
          </cell>
          <cell r="BU33">
            <v>18976</v>
          </cell>
          <cell r="BV33">
            <v>44192.63</v>
          </cell>
          <cell r="BW33">
            <v>8859.1299999999992</v>
          </cell>
          <cell r="BX33">
            <v>8472.65</v>
          </cell>
          <cell r="BY33">
            <v>0</v>
          </cell>
          <cell r="BZ33">
            <v>32357</v>
          </cell>
          <cell r="CA33">
            <v>1685024</v>
          </cell>
          <cell r="CB33">
            <v>356282</v>
          </cell>
          <cell r="CC33">
            <v>9870.06</v>
          </cell>
          <cell r="CD33">
            <v>194017</v>
          </cell>
          <cell r="CE33">
            <v>22937.46</v>
          </cell>
          <cell r="CF33">
            <v>6183.52</v>
          </cell>
          <cell r="CG33">
            <v>23120.67</v>
          </cell>
          <cell r="CH33">
            <v>4046</v>
          </cell>
          <cell r="CI33">
            <v>192187.9</v>
          </cell>
          <cell r="CJ33">
            <v>235892</v>
          </cell>
          <cell r="CK33">
            <v>66311.88</v>
          </cell>
        </row>
        <row r="34">
          <cell r="A34" t="str">
            <v>Total service area</v>
          </cell>
          <cell r="B34" t="str">
            <v>AREA</v>
          </cell>
          <cell r="C34">
            <v>2007</v>
          </cell>
          <cell r="D34">
            <v>380</v>
          </cell>
          <cell r="E34">
            <v>374</v>
          </cell>
          <cell r="F34">
            <v>201</v>
          </cell>
          <cell r="G34">
            <v>257</v>
          </cell>
          <cell r="H34">
            <v>74</v>
          </cell>
          <cell r="I34">
            <v>188</v>
          </cell>
          <cell r="J34">
            <v>57</v>
          </cell>
          <cell r="K34">
            <v>303</v>
          </cell>
          <cell r="L34">
            <v>168</v>
          </cell>
          <cell r="M34">
            <v>10</v>
          </cell>
          <cell r="N34">
            <v>2</v>
          </cell>
          <cell r="O34">
            <v>70</v>
          </cell>
          <cell r="P34">
            <v>4</v>
          </cell>
          <cell r="Q34">
            <v>5</v>
          </cell>
          <cell r="R34">
            <v>0</v>
          </cell>
          <cell r="S34">
            <v>22</v>
          </cell>
          <cell r="T34">
            <v>120</v>
          </cell>
          <cell r="U34">
            <v>66</v>
          </cell>
          <cell r="V34">
            <v>287</v>
          </cell>
          <cell r="W34">
            <v>1877</v>
          </cell>
          <cell r="X34">
            <v>99</v>
          </cell>
          <cell r="Y34">
            <v>104</v>
          </cell>
          <cell r="Z34">
            <v>44</v>
          </cell>
          <cell r="AA34">
            <v>26</v>
          </cell>
          <cell r="AB34">
            <v>1</v>
          </cell>
          <cell r="AC34">
            <v>14200</v>
          </cell>
          <cell r="AD34">
            <v>9</v>
          </cell>
          <cell r="AE34">
            <v>0</v>
          </cell>
          <cell r="AF34">
            <v>9</v>
          </cell>
          <cell r="AG34">
            <v>67</v>
          </cell>
          <cell r="AH34">
            <v>93</v>
          </cell>
          <cell r="AI34">
            <v>1252</v>
          </cell>
          <cell r="AJ34">
            <v>280</v>
          </cell>
          <cell r="AK34">
            <v>93</v>
          </cell>
          <cell r="AL34">
            <v>426</v>
          </cell>
          <cell r="AM34">
            <v>9</v>
          </cell>
          <cell r="AN34">
            <v>8</v>
          </cell>
          <cell r="AO34">
            <v>269</v>
          </cell>
          <cell r="AP34">
            <v>650000</v>
          </cell>
          <cell r="AQ34">
            <v>1104</v>
          </cell>
          <cell r="AR34">
            <v>292</v>
          </cell>
          <cell r="AS34">
            <v>24</v>
          </cell>
          <cell r="AT34">
            <v>32</v>
          </cell>
          <cell r="AU34">
            <v>404</v>
          </cell>
          <cell r="AV34">
            <v>27</v>
          </cell>
          <cell r="AW34">
            <v>144</v>
          </cell>
          <cell r="AX34">
            <v>421</v>
          </cell>
          <cell r="AY34">
            <v>21</v>
          </cell>
          <cell r="AZ34">
            <v>20</v>
          </cell>
          <cell r="BA34">
            <v>370</v>
          </cell>
          <cell r="BB34">
            <v>4</v>
          </cell>
          <cell r="BC34">
            <v>74</v>
          </cell>
          <cell r="BD34">
            <v>826</v>
          </cell>
          <cell r="BE34">
            <v>227</v>
          </cell>
          <cell r="BF34">
            <v>599</v>
          </cell>
          <cell r="BG34">
            <v>133</v>
          </cell>
          <cell r="BH34">
            <v>693</v>
          </cell>
          <cell r="BI34">
            <v>330</v>
          </cell>
          <cell r="BJ34">
            <v>28</v>
          </cell>
          <cell r="BK34">
            <v>143</v>
          </cell>
          <cell r="BL34">
            <v>16</v>
          </cell>
          <cell r="BM34">
            <v>27</v>
          </cell>
          <cell r="BN34">
            <v>149</v>
          </cell>
          <cell r="BO34">
            <v>35</v>
          </cell>
          <cell r="BP34">
            <v>342</v>
          </cell>
          <cell r="BQ34">
            <v>15</v>
          </cell>
          <cell r="BR34">
            <v>64</v>
          </cell>
          <cell r="BS34">
            <v>122</v>
          </cell>
          <cell r="BT34">
            <v>640</v>
          </cell>
          <cell r="BU34">
            <v>13</v>
          </cell>
          <cell r="BV34">
            <v>18</v>
          </cell>
          <cell r="BW34">
            <v>536</v>
          </cell>
          <cell r="BX34">
            <v>33</v>
          </cell>
          <cell r="BY34">
            <v>381</v>
          </cell>
          <cell r="BZ34">
            <v>24</v>
          </cell>
          <cell r="CA34">
            <v>630</v>
          </cell>
          <cell r="CB34">
            <v>639</v>
          </cell>
          <cell r="CC34">
            <v>61</v>
          </cell>
          <cell r="CD34">
            <v>672</v>
          </cell>
          <cell r="CE34">
            <v>86</v>
          </cell>
          <cell r="CF34">
            <v>14</v>
          </cell>
          <cell r="CG34">
            <v>8</v>
          </cell>
          <cell r="CH34">
            <v>6</v>
          </cell>
          <cell r="CI34">
            <v>49</v>
          </cell>
          <cell r="CJ34">
            <v>147</v>
          </cell>
          <cell r="CK34">
            <v>31</v>
          </cell>
        </row>
        <row r="35">
          <cell r="A35" t="str">
            <v>Urban service area</v>
          </cell>
          <cell r="B35" t="str">
            <v>AREAURB</v>
          </cell>
          <cell r="C35">
            <v>2007</v>
          </cell>
          <cell r="D35">
            <v>380</v>
          </cell>
          <cell r="E35">
            <v>363</v>
          </cell>
          <cell r="F35">
            <v>54</v>
          </cell>
          <cell r="G35">
            <v>17</v>
          </cell>
          <cell r="H35">
            <v>74</v>
          </cell>
          <cell r="I35">
            <v>98</v>
          </cell>
          <cell r="J35">
            <v>57</v>
          </cell>
          <cell r="K35">
            <v>90</v>
          </cell>
          <cell r="L35">
            <v>35</v>
          </cell>
          <cell r="M35">
            <v>10</v>
          </cell>
          <cell r="N35">
            <v>2</v>
          </cell>
          <cell r="O35">
            <v>70</v>
          </cell>
          <cell r="P35">
            <v>4</v>
          </cell>
          <cell r="Q35">
            <v>5</v>
          </cell>
          <cell r="R35">
            <v>0</v>
          </cell>
          <cell r="S35">
            <v>22</v>
          </cell>
          <cell r="T35">
            <v>120</v>
          </cell>
          <cell r="U35">
            <v>18</v>
          </cell>
          <cell r="V35">
            <v>287</v>
          </cell>
          <cell r="W35">
            <v>47</v>
          </cell>
          <cell r="X35">
            <v>26</v>
          </cell>
          <cell r="Y35">
            <v>66</v>
          </cell>
          <cell r="Z35">
            <v>44</v>
          </cell>
          <cell r="AA35">
            <v>26</v>
          </cell>
          <cell r="AB35">
            <v>1</v>
          </cell>
          <cell r="AC35">
            <v>3</v>
          </cell>
          <cell r="AD35">
            <v>9</v>
          </cell>
          <cell r="AE35">
            <v>0</v>
          </cell>
          <cell r="AF35">
            <v>9</v>
          </cell>
          <cell r="AG35">
            <v>22</v>
          </cell>
          <cell r="AH35">
            <v>93</v>
          </cell>
          <cell r="AI35">
            <v>36</v>
          </cell>
          <cell r="AJ35">
            <v>25</v>
          </cell>
          <cell r="AK35">
            <v>93</v>
          </cell>
          <cell r="AL35">
            <v>338</v>
          </cell>
          <cell r="AM35">
            <v>9</v>
          </cell>
          <cell r="AN35">
            <v>8</v>
          </cell>
          <cell r="AO35">
            <v>269</v>
          </cell>
          <cell r="AP35">
            <v>0</v>
          </cell>
          <cell r="AQ35">
            <v>454</v>
          </cell>
          <cell r="AR35">
            <v>62</v>
          </cell>
          <cell r="AS35">
            <v>24</v>
          </cell>
          <cell r="AT35">
            <v>32</v>
          </cell>
          <cell r="AU35">
            <v>124</v>
          </cell>
          <cell r="AV35">
            <v>27</v>
          </cell>
          <cell r="AW35">
            <v>16</v>
          </cell>
          <cell r="AX35">
            <v>163</v>
          </cell>
          <cell r="AY35">
            <v>5</v>
          </cell>
          <cell r="AZ35">
            <v>20</v>
          </cell>
          <cell r="BA35">
            <v>57</v>
          </cell>
          <cell r="BB35">
            <v>0</v>
          </cell>
          <cell r="BC35">
            <v>71</v>
          </cell>
          <cell r="BD35">
            <v>67</v>
          </cell>
          <cell r="BE35">
            <v>52</v>
          </cell>
          <cell r="BF35">
            <v>15</v>
          </cell>
          <cell r="BG35">
            <v>14</v>
          </cell>
          <cell r="BH35">
            <v>144</v>
          </cell>
          <cell r="BI35">
            <v>51</v>
          </cell>
          <cell r="BJ35">
            <v>28</v>
          </cell>
          <cell r="BK35">
            <v>102</v>
          </cell>
          <cell r="BL35">
            <v>16</v>
          </cell>
          <cell r="BM35">
            <v>27</v>
          </cell>
          <cell r="BN35">
            <v>71</v>
          </cell>
          <cell r="BO35">
            <v>35</v>
          </cell>
          <cell r="BP35">
            <v>58</v>
          </cell>
          <cell r="BQ35">
            <v>15</v>
          </cell>
          <cell r="BR35">
            <v>64</v>
          </cell>
          <cell r="BS35">
            <v>20</v>
          </cell>
          <cell r="BT35">
            <v>456</v>
          </cell>
          <cell r="BU35">
            <v>13</v>
          </cell>
          <cell r="BV35">
            <v>11</v>
          </cell>
          <cell r="BW35">
            <v>6</v>
          </cell>
          <cell r="BX35">
            <v>33</v>
          </cell>
          <cell r="BY35">
            <v>122</v>
          </cell>
          <cell r="BZ35">
            <v>21</v>
          </cell>
          <cell r="CA35">
            <v>630</v>
          </cell>
          <cell r="CB35">
            <v>253</v>
          </cell>
          <cell r="CC35">
            <v>53</v>
          </cell>
          <cell r="CD35">
            <v>65</v>
          </cell>
          <cell r="CE35">
            <v>86</v>
          </cell>
          <cell r="CF35">
            <v>14</v>
          </cell>
          <cell r="CG35">
            <v>8</v>
          </cell>
          <cell r="CH35">
            <v>6</v>
          </cell>
          <cell r="CI35">
            <v>49</v>
          </cell>
          <cell r="CJ35">
            <v>71</v>
          </cell>
          <cell r="CK35">
            <v>31</v>
          </cell>
        </row>
        <row r="36">
          <cell r="A36" t="str">
            <v>Rural service area</v>
          </cell>
          <cell r="B36" t="str">
            <v>AREARUR</v>
          </cell>
          <cell r="C36">
            <v>2007</v>
          </cell>
          <cell r="D36">
            <v>0</v>
          </cell>
          <cell r="E36">
            <v>11</v>
          </cell>
          <cell r="F36">
            <v>147</v>
          </cell>
          <cell r="G36">
            <v>240</v>
          </cell>
          <cell r="H36">
            <v>0</v>
          </cell>
          <cell r="I36">
            <v>90</v>
          </cell>
          <cell r="J36">
            <v>0</v>
          </cell>
          <cell r="K36">
            <v>213</v>
          </cell>
          <cell r="L36">
            <v>133</v>
          </cell>
          <cell r="M36">
            <v>0</v>
          </cell>
          <cell r="N36">
            <v>0</v>
          </cell>
          <cell r="O36">
            <v>0</v>
          </cell>
          <cell r="P36">
            <v>0</v>
          </cell>
          <cell r="Q36">
            <v>0</v>
          </cell>
          <cell r="R36">
            <v>0</v>
          </cell>
          <cell r="S36">
            <v>0</v>
          </cell>
          <cell r="T36">
            <v>0</v>
          </cell>
          <cell r="U36">
            <v>48</v>
          </cell>
          <cell r="V36">
            <v>0</v>
          </cell>
          <cell r="W36">
            <v>1830</v>
          </cell>
          <cell r="X36">
            <v>73</v>
          </cell>
          <cell r="Y36">
            <v>38</v>
          </cell>
          <cell r="Z36">
            <v>0</v>
          </cell>
          <cell r="AA36">
            <v>0</v>
          </cell>
          <cell r="AB36">
            <v>0</v>
          </cell>
          <cell r="AC36">
            <v>14197</v>
          </cell>
          <cell r="AD36">
            <v>0</v>
          </cell>
          <cell r="AE36">
            <v>0</v>
          </cell>
          <cell r="AF36">
            <v>0</v>
          </cell>
          <cell r="AG36">
            <v>45</v>
          </cell>
          <cell r="AH36">
            <v>0</v>
          </cell>
          <cell r="AI36">
            <v>1216</v>
          </cell>
          <cell r="AJ36">
            <v>255</v>
          </cell>
          <cell r="AK36">
            <v>0</v>
          </cell>
          <cell r="AL36">
            <v>88</v>
          </cell>
          <cell r="AM36">
            <v>0</v>
          </cell>
          <cell r="AN36">
            <v>0</v>
          </cell>
          <cell r="AO36">
            <v>0</v>
          </cell>
          <cell r="AP36">
            <v>650000</v>
          </cell>
          <cell r="AQ36">
            <v>650</v>
          </cell>
          <cell r="AR36">
            <v>230</v>
          </cell>
          <cell r="AS36">
            <v>0</v>
          </cell>
          <cell r="AT36">
            <v>0</v>
          </cell>
          <cell r="AU36">
            <v>280</v>
          </cell>
          <cell r="AV36">
            <v>0</v>
          </cell>
          <cell r="AW36">
            <v>128</v>
          </cell>
          <cell r="AX36">
            <v>258</v>
          </cell>
          <cell r="AY36">
            <v>16</v>
          </cell>
          <cell r="AZ36">
            <v>0</v>
          </cell>
          <cell r="BA36">
            <v>313</v>
          </cell>
          <cell r="BB36">
            <v>4</v>
          </cell>
          <cell r="BC36">
            <v>3</v>
          </cell>
          <cell r="BD36">
            <v>759</v>
          </cell>
          <cell r="BE36">
            <v>175</v>
          </cell>
          <cell r="BF36">
            <v>584</v>
          </cell>
          <cell r="BG36">
            <v>119</v>
          </cell>
          <cell r="BH36">
            <v>549</v>
          </cell>
          <cell r="BI36">
            <v>279</v>
          </cell>
          <cell r="BJ36">
            <v>0</v>
          </cell>
          <cell r="BK36">
            <v>41</v>
          </cell>
          <cell r="BL36">
            <v>0</v>
          </cell>
          <cell r="BM36">
            <v>0</v>
          </cell>
          <cell r="BN36">
            <v>78</v>
          </cell>
          <cell r="BO36">
            <v>0</v>
          </cell>
          <cell r="BP36">
            <v>284</v>
          </cell>
          <cell r="BQ36">
            <v>0</v>
          </cell>
          <cell r="BR36">
            <v>0</v>
          </cell>
          <cell r="BS36">
            <v>102</v>
          </cell>
          <cell r="BT36">
            <v>184</v>
          </cell>
          <cell r="BU36">
            <v>0</v>
          </cell>
          <cell r="BV36">
            <v>7</v>
          </cell>
          <cell r="BW36">
            <v>530</v>
          </cell>
          <cell r="BX36">
            <v>0</v>
          </cell>
          <cell r="BY36">
            <v>259</v>
          </cell>
          <cell r="BZ36">
            <v>3</v>
          </cell>
          <cell r="CA36">
            <v>0</v>
          </cell>
          <cell r="CB36">
            <v>386</v>
          </cell>
          <cell r="CC36">
            <v>8</v>
          </cell>
          <cell r="CD36">
            <v>607</v>
          </cell>
          <cell r="CE36">
            <v>0</v>
          </cell>
          <cell r="CF36">
            <v>0</v>
          </cell>
          <cell r="CG36">
            <v>0</v>
          </cell>
          <cell r="CH36">
            <v>0</v>
          </cell>
          <cell r="CI36">
            <v>0</v>
          </cell>
          <cell r="CJ36">
            <v>76</v>
          </cell>
          <cell r="CK36">
            <v>0</v>
          </cell>
        </row>
        <row r="37">
          <cell r="A37" t="str">
            <v>Service area population</v>
          </cell>
          <cell r="B37" t="str">
            <v>POP</v>
          </cell>
          <cell r="C37">
            <v>2007</v>
          </cell>
          <cell r="D37">
            <v>3000</v>
          </cell>
          <cell r="E37">
            <v>181930</v>
          </cell>
          <cell r="F37">
            <v>84379</v>
          </cell>
          <cell r="G37">
            <v>25000</v>
          </cell>
          <cell r="H37">
            <v>91487</v>
          </cell>
          <cell r="I37">
            <v>170100</v>
          </cell>
          <cell r="J37">
            <v>23600</v>
          </cell>
          <cell r="K37">
            <v>133480</v>
          </cell>
          <cell r="L37">
            <v>29925</v>
          </cell>
          <cell r="M37">
            <v>18156</v>
          </cell>
          <cell r="N37">
            <v>2428</v>
          </cell>
          <cell r="O37">
            <v>94769</v>
          </cell>
          <cell r="P37">
            <v>3100</v>
          </cell>
          <cell r="Q37">
            <v>4000</v>
          </cell>
          <cell r="R37">
            <v>0</v>
          </cell>
          <cell r="S37">
            <v>21873</v>
          </cell>
          <cell r="T37">
            <v>215718</v>
          </cell>
          <cell r="U37">
            <v>6700</v>
          </cell>
          <cell r="V37">
            <v>704000</v>
          </cell>
          <cell r="W37">
            <v>32042</v>
          </cell>
          <cell r="X37">
            <v>7138</v>
          </cell>
          <cell r="Y37">
            <v>69300</v>
          </cell>
          <cell r="Z37">
            <v>44072</v>
          </cell>
          <cell r="AA37">
            <v>8315</v>
          </cell>
          <cell r="AB37">
            <v>1600</v>
          </cell>
          <cell r="AC37">
            <v>17195</v>
          </cell>
          <cell r="AD37">
            <v>109529</v>
          </cell>
          <cell r="AE37">
            <v>102811</v>
          </cell>
          <cell r="AF37">
            <v>6718</v>
          </cell>
          <cell r="AG37">
            <v>21500</v>
          </cell>
          <cell r="AH37">
            <v>130309</v>
          </cell>
          <cell r="AI37">
            <v>45212</v>
          </cell>
          <cell r="AJ37">
            <v>55289</v>
          </cell>
          <cell r="AK37">
            <v>5635</v>
          </cell>
          <cell r="AL37">
            <v>560668</v>
          </cell>
          <cell r="AM37">
            <v>2520</v>
          </cell>
          <cell r="AN37">
            <v>10500</v>
          </cell>
          <cell r="AO37">
            <v>444158</v>
          </cell>
          <cell r="AP37">
            <v>2892713</v>
          </cell>
          <cell r="AQ37">
            <v>799993</v>
          </cell>
          <cell r="AR37">
            <v>32007</v>
          </cell>
          <cell r="AS37">
            <v>12000</v>
          </cell>
          <cell r="AT37">
            <v>57800</v>
          </cell>
          <cell r="AU37">
            <v>236883</v>
          </cell>
          <cell r="AV37">
            <v>22000</v>
          </cell>
          <cell r="AW37">
            <v>21007</v>
          </cell>
          <cell r="AX37">
            <v>355000</v>
          </cell>
          <cell r="AY37">
            <v>6763</v>
          </cell>
          <cell r="AZ37">
            <v>16000</v>
          </cell>
          <cell r="BA37">
            <v>65000</v>
          </cell>
          <cell r="BB37">
            <v>0</v>
          </cell>
          <cell r="BC37">
            <v>89161</v>
          </cell>
          <cell r="BD37">
            <v>132361</v>
          </cell>
          <cell r="BE37">
            <v>82200</v>
          </cell>
          <cell r="BF37">
            <v>50161</v>
          </cell>
          <cell r="BG37">
            <v>14800</v>
          </cell>
          <cell r="BH37">
            <v>31500</v>
          </cell>
          <cell r="BI37">
            <v>55000</v>
          </cell>
          <cell r="BJ37">
            <v>14000</v>
          </cell>
          <cell r="BK37">
            <v>169800</v>
          </cell>
          <cell r="BL37">
            <v>28178</v>
          </cell>
          <cell r="BM37">
            <v>30300</v>
          </cell>
          <cell r="BN37">
            <v>155000</v>
          </cell>
          <cell r="BO37">
            <v>20200</v>
          </cell>
          <cell r="BP37">
            <v>77948</v>
          </cell>
          <cell r="BQ37">
            <v>6500</v>
          </cell>
          <cell r="BR37">
            <v>79496</v>
          </cell>
          <cell r="BS37">
            <v>18599</v>
          </cell>
          <cell r="BT37">
            <v>706000</v>
          </cell>
          <cell r="BU37">
            <v>7800</v>
          </cell>
          <cell r="BV37">
            <v>9900</v>
          </cell>
          <cell r="BW37">
            <v>5336</v>
          </cell>
          <cell r="BX37">
            <v>36000</v>
          </cell>
          <cell r="BY37">
            <v>109973</v>
          </cell>
          <cell r="BZ37">
            <v>15140</v>
          </cell>
          <cell r="CA37">
            <v>2503281</v>
          </cell>
          <cell r="CB37">
            <v>326064</v>
          </cell>
          <cell r="CC37">
            <v>17000</v>
          </cell>
          <cell r="CD37">
            <v>147360</v>
          </cell>
          <cell r="CE37">
            <v>50331</v>
          </cell>
          <cell r="CF37">
            <v>6989</v>
          </cell>
          <cell r="CG37">
            <v>7411</v>
          </cell>
          <cell r="CH37">
            <v>3900</v>
          </cell>
          <cell r="CI37">
            <v>40000</v>
          </cell>
          <cell r="CJ37">
            <v>110000</v>
          </cell>
          <cell r="CK37">
            <v>35000</v>
          </cell>
        </row>
        <row r="38">
          <cell r="A38" t="str">
            <v>Municipal population</v>
          </cell>
          <cell r="B38" t="str">
            <v>POPCITY</v>
          </cell>
          <cell r="C38">
            <v>2007</v>
          </cell>
          <cell r="D38">
            <v>3000</v>
          </cell>
          <cell r="E38">
            <v>197750</v>
          </cell>
          <cell r="F38">
            <v>86689</v>
          </cell>
          <cell r="G38">
            <v>30000</v>
          </cell>
          <cell r="H38">
            <v>91487</v>
          </cell>
          <cell r="I38">
            <v>170100</v>
          </cell>
          <cell r="J38">
            <v>23600</v>
          </cell>
          <cell r="K38">
            <v>133480</v>
          </cell>
          <cell r="L38">
            <v>29925</v>
          </cell>
          <cell r="M38">
            <v>26520</v>
          </cell>
          <cell r="N38">
            <v>2428</v>
          </cell>
          <cell r="O38">
            <v>107341</v>
          </cell>
          <cell r="P38">
            <v>3100</v>
          </cell>
          <cell r="Q38">
            <v>12500</v>
          </cell>
          <cell r="R38">
            <v>0</v>
          </cell>
          <cell r="S38">
            <v>74185</v>
          </cell>
          <cell r="T38">
            <v>216473</v>
          </cell>
          <cell r="U38">
            <v>5000</v>
          </cell>
          <cell r="V38">
            <v>704000</v>
          </cell>
          <cell r="W38">
            <v>35246</v>
          </cell>
          <cell r="X38">
            <v>8700</v>
          </cell>
          <cell r="Y38">
            <v>102075</v>
          </cell>
          <cell r="Z38">
            <v>44072</v>
          </cell>
          <cell r="AA38">
            <v>8315</v>
          </cell>
          <cell r="AB38">
            <v>2529</v>
          </cell>
          <cell r="AC38">
            <v>10104</v>
          </cell>
          <cell r="AD38">
            <v>170219</v>
          </cell>
          <cell r="AE38">
            <v>155219</v>
          </cell>
          <cell r="AF38">
            <v>15000</v>
          </cell>
          <cell r="AG38">
            <v>21500</v>
          </cell>
          <cell r="AH38">
            <v>130309</v>
          </cell>
          <cell r="AI38">
            <v>45212</v>
          </cell>
          <cell r="AJ38">
            <v>55289</v>
          </cell>
          <cell r="AK38">
            <v>5635</v>
          </cell>
          <cell r="AL38">
            <v>636548</v>
          </cell>
          <cell r="AM38">
            <v>9400</v>
          </cell>
          <cell r="AN38">
            <v>10500</v>
          </cell>
          <cell r="AO38">
            <v>444158</v>
          </cell>
          <cell r="AP38">
            <v>2892713</v>
          </cell>
          <cell r="AQ38">
            <v>888882</v>
          </cell>
          <cell r="AR38">
            <v>32007</v>
          </cell>
          <cell r="AS38">
            <v>16500</v>
          </cell>
          <cell r="AT38">
            <v>119000</v>
          </cell>
          <cell r="AU38">
            <v>236883</v>
          </cell>
          <cell r="AV38">
            <v>22000</v>
          </cell>
          <cell r="AW38">
            <v>34035</v>
          </cell>
          <cell r="AX38">
            <v>355000</v>
          </cell>
          <cell r="AY38">
            <v>18231</v>
          </cell>
          <cell r="AZ38">
            <v>17000</v>
          </cell>
          <cell r="BA38">
            <v>65000</v>
          </cell>
          <cell r="BB38">
            <v>439</v>
          </cell>
          <cell r="BC38">
            <v>113155</v>
          </cell>
          <cell r="BD38">
            <v>133244</v>
          </cell>
          <cell r="BE38">
            <v>82200</v>
          </cell>
          <cell r="BF38">
            <v>51044</v>
          </cell>
          <cell r="BG38">
            <v>14800</v>
          </cell>
          <cell r="BH38">
            <v>62000</v>
          </cell>
          <cell r="BI38">
            <v>55000</v>
          </cell>
          <cell r="BJ38">
            <v>18777</v>
          </cell>
          <cell r="BK38">
            <v>169800</v>
          </cell>
          <cell r="BL38">
            <v>28178</v>
          </cell>
          <cell r="BM38">
            <v>30300</v>
          </cell>
          <cell r="BN38">
            <v>155000</v>
          </cell>
          <cell r="BO38">
            <v>20200</v>
          </cell>
          <cell r="BP38">
            <v>74948</v>
          </cell>
          <cell r="BQ38">
            <v>6500</v>
          </cell>
          <cell r="BR38">
            <v>79496</v>
          </cell>
          <cell r="BS38">
            <v>18599</v>
          </cell>
          <cell r="BT38">
            <v>706000</v>
          </cell>
          <cell r="BU38">
            <v>7800</v>
          </cell>
          <cell r="BV38">
            <v>16700</v>
          </cell>
          <cell r="BW38">
            <v>5336</v>
          </cell>
          <cell r="BX38">
            <v>36000</v>
          </cell>
          <cell r="BY38">
            <v>109141</v>
          </cell>
          <cell r="BZ38">
            <v>15000</v>
          </cell>
          <cell r="CA38">
            <v>2503281</v>
          </cell>
          <cell r="CB38">
            <v>396107</v>
          </cell>
          <cell r="CC38">
            <v>17000</v>
          </cell>
          <cell r="CD38">
            <v>147360</v>
          </cell>
          <cell r="CE38">
            <v>50331</v>
          </cell>
          <cell r="CF38">
            <v>11500</v>
          </cell>
          <cell r="CG38">
            <v>7411</v>
          </cell>
          <cell r="CH38">
            <v>9000</v>
          </cell>
          <cell r="CI38">
            <v>78420</v>
          </cell>
          <cell r="CJ38">
            <v>110000</v>
          </cell>
          <cell r="CK38">
            <v>36000</v>
          </cell>
        </row>
        <row r="39">
          <cell r="A39" t="str">
            <v>No seasonal occupacy customers</v>
          </cell>
          <cell r="B39" t="str">
            <v>YNSUM</v>
          </cell>
          <cell r="C39">
            <v>2007</v>
          </cell>
          <cell r="D39">
            <v>0</v>
          </cell>
          <cell r="E39">
            <v>0</v>
          </cell>
          <cell r="F39">
            <v>0</v>
          </cell>
          <cell r="G39">
            <v>0</v>
          </cell>
          <cell r="H39">
            <v>0</v>
          </cell>
          <cell r="I39">
            <v>0</v>
          </cell>
          <cell r="J39">
            <v>0</v>
          </cell>
          <cell r="K39">
            <v>0</v>
          </cell>
          <cell r="L39">
            <v>0</v>
          </cell>
          <cell r="M39">
            <v>0</v>
          </cell>
          <cell r="N39">
            <v>3</v>
          </cell>
          <cell r="O39">
            <v>0</v>
          </cell>
          <cell r="P39">
            <v>0</v>
          </cell>
          <cell r="Q39">
            <v>0</v>
          </cell>
          <cell r="R39">
            <v>0</v>
          </cell>
          <cell r="S39">
            <v>0</v>
          </cell>
          <cell r="T39">
            <v>0</v>
          </cell>
          <cell r="U39">
            <v>200</v>
          </cell>
          <cell r="V39">
            <v>0</v>
          </cell>
          <cell r="W39">
            <v>235</v>
          </cell>
          <cell r="X39">
            <v>65</v>
          </cell>
          <cell r="Y39">
            <v>0</v>
          </cell>
          <cell r="Z39">
            <v>0</v>
          </cell>
          <cell r="AA39">
            <v>0</v>
          </cell>
          <cell r="AB39">
            <v>0</v>
          </cell>
          <cell r="AC39">
            <v>3707</v>
          </cell>
          <cell r="AD39">
            <v>148</v>
          </cell>
          <cell r="AE39">
            <v>142</v>
          </cell>
          <cell r="AF39">
            <v>6</v>
          </cell>
          <cell r="AG39">
            <v>0</v>
          </cell>
          <cell r="AH39">
            <v>0</v>
          </cell>
          <cell r="AI39">
            <v>0</v>
          </cell>
          <cell r="AJ39">
            <v>0</v>
          </cell>
          <cell r="AK39">
            <v>0</v>
          </cell>
          <cell r="AL39">
            <v>0</v>
          </cell>
          <cell r="AM39">
            <v>0</v>
          </cell>
          <cell r="AN39">
            <v>0</v>
          </cell>
          <cell r="AO39">
            <v>0</v>
          </cell>
          <cell r="AP39">
            <v>154779</v>
          </cell>
          <cell r="AQ39">
            <v>0</v>
          </cell>
          <cell r="AR39">
            <v>753</v>
          </cell>
          <cell r="AS39">
            <v>0</v>
          </cell>
          <cell r="AT39">
            <v>0</v>
          </cell>
          <cell r="AU39">
            <v>0</v>
          </cell>
          <cell r="AV39">
            <v>0</v>
          </cell>
          <cell r="AW39">
            <v>150</v>
          </cell>
          <cell r="AX39">
            <v>0</v>
          </cell>
          <cell r="AY39">
            <v>0</v>
          </cell>
          <cell r="AZ39">
            <v>0</v>
          </cell>
          <cell r="BA39">
            <v>0</v>
          </cell>
          <cell r="BB39">
            <v>0</v>
          </cell>
          <cell r="BC39">
            <v>525</v>
          </cell>
          <cell r="BD39">
            <v>0</v>
          </cell>
          <cell r="BE39">
            <v>0</v>
          </cell>
          <cell r="BF39">
            <v>0</v>
          </cell>
          <cell r="BG39">
            <v>250</v>
          </cell>
          <cell r="BH39">
            <v>200</v>
          </cell>
          <cell r="BI39">
            <v>0</v>
          </cell>
          <cell r="BJ39">
            <v>0</v>
          </cell>
          <cell r="BK39">
            <v>0</v>
          </cell>
          <cell r="BL39">
            <v>0</v>
          </cell>
          <cell r="BM39">
            <v>0</v>
          </cell>
          <cell r="BN39">
            <v>0</v>
          </cell>
          <cell r="BO39">
            <v>0</v>
          </cell>
          <cell r="BP39">
            <v>100</v>
          </cell>
          <cell r="BQ39">
            <v>0</v>
          </cell>
          <cell r="BR39">
            <v>0</v>
          </cell>
          <cell r="BS39">
            <v>0</v>
          </cell>
          <cell r="BT39">
            <v>0</v>
          </cell>
          <cell r="BU39">
            <v>0</v>
          </cell>
          <cell r="BV39">
            <v>0</v>
          </cell>
          <cell r="BW39">
            <v>108</v>
          </cell>
          <cell r="BX39">
            <v>0</v>
          </cell>
          <cell r="BY39">
            <v>0</v>
          </cell>
          <cell r="BZ39">
            <v>0</v>
          </cell>
          <cell r="CA39">
            <v>0</v>
          </cell>
          <cell r="CB39">
            <v>1594</v>
          </cell>
          <cell r="CC39">
            <v>1200</v>
          </cell>
          <cell r="CD39">
            <v>0</v>
          </cell>
          <cell r="CE39">
            <v>0</v>
          </cell>
          <cell r="CF39">
            <v>0</v>
          </cell>
          <cell r="CG39">
            <v>0</v>
          </cell>
          <cell r="CH39">
            <v>0</v>
          </cell>
          <cell r="CI39">
            <v>0</v>
          </cell>
          <cell r="CJ39">
            <v>0</v>
          </cell>
          <cell r="CK39">
            <v>0</v>
          </cell>
        </row>
        <row r="40">
          <cell r="A40" t="str">
            <v>Utility winter max peak load</v>
          </cell>
          <cell r="B40" t="str">
            <v>PEAKW</v>
          </cell>
          <cell r="C40">
            <v>2007</v>
          </cell>
          <cell r="D40">
            <v>7722</v>
          </cell>
          <cell r="E40">
            <v>262451</v>
          </cell>
          <cell r="F40">
            <v>174463</v>
          </cell>
          <cell r="G40">
            <v>44355</v>
          </cell>
          <cell r="H40">
            <v>162924</v>
          </cell>
          <cell r="I40">
            <v>280394</v>
          </cell>
          <cell r="J40">
            <v>62291</v>
          </cell>
          <cell r="K40">
            <v>254098</v>
          </cell>
          <cell r="L40">
            <v>50700</v>
          </cell>
          <cell r="M40">
            <v>26792</v>
          </cell>
          <cell r="N40">
            <v>7058</v>
          </cell>
          <cell r="O40">
            <v>132956</v>
          </cell>
          <cell r="P40">
            <v>5844</v>
          </cell>
          <cell r="Q40">
            <v>7084</v>
          </cell>
          <cell r="R40">
            <v>0</v>
          </cell>
          <cell r="S40">
            <v>49746</v>
          </cell>
          <cell r="T40">
            <v>458800</v>
          </cell>
          <cell r="U40">
            <v>13937</v>
          </cell>
          <cell r="V40">
            <v>1234600</v>
          </cell>
          <cell r="W40">
            <v>77850</v>
          </cell>
          <cell r="X40">
            <v>13650</v>
          </cell>
          <cell r="Y40">
            <v>113400</v>
          </cell>
          <cell r="Z40">
            <v>100885</v>
          </cell>
          <cell r="AA40">
            <v>18097</v>
          </cell>
          <cell r="AB40">
            <v>2183</v>
          </cell>
          <cell r="AC40">
            <v>41804</v>
          </cell>
          <cell r="AD40">
            <v>195452</v>
          </cell>
          <cell r="AE40">
            <v>182354</v>
          </cell>
          <cell r="AF40">
            <v>13098</v>
          </cell>
          <cell r="AG40">
            <v>35770</v>
          </cell>
          <cell r="AH40">
            <v>255488</v>
          </cell>
          <cell r="AI40">
            <v>81117</v>
          </cell>
          <cell r="AJ40">
            <v>118782</v>
          </cell>
          <cell r="AK40">
            <v>21901</v>
          </cell>
          <cell r="AL40">
            <v>958009</v>
          </cell>
          <cell r="AM40">
            <v>6571</v>
          </cell>
          <cell r="AN40">
            <v>37110</v>
          </cell>
          <cell r="AO40">
            <v>618000</v>
          </cell>
          <cell r="AP40">
            <v>4146927</v>
          </cell>
          <cell r="AQ40">
            <v>1323948</v>
          </cell>
          <cell r="AR40">
            <v>48562</v>
          </cell>
          <cell r="AS40">
            <v>20993</v>
          </cell>
          <cell r="AT40">
            <v>132343</v>
          </cell>
          <cell r="AU40">
            <v>312517</v>
          </cell>
          <cell r="AV40">
            <v>49230</v>
          </cell>
          <cell r="AW40">
            <v>42285</v>
          </cell>
          <cell r="AX40">
            <v>566710</v>
          </cell>
          <cell r="AY40">
            <v>32173</v>
          </cell>
          <cell r="AZ40">
            <v>38557</v>
          </cell>
          <cell r="BA40">
            <v>111168</v>
          </cell>
          <cell r="BB40">
            <v>0</v>
          </cell>
          <cell r="BC40">
            <v>125023</v>
          </cell>
          <cell r="BD40">
            <v>197500</v>
          </cell>
          <cell r="BE40">
            <v>137845</v>
          </cell>
          <cell r="BF40">
            <v>59655</v>
          </cell>
          <cell r="BG40">
            <v>29786</v>
          </cell>
          <cell r="BH40">
            <v>71056</v>
          </cell>
          <cell r="BI40">
            <v>113519</v>
          </cell>
          <cell r="BJ40">
            <v>25689</v>
          </cell>
          <cell r="BK40">
            <v>268651</v>
          </cell>
          <cell r="BL40">
            <v>42618</v>
          </cell>
          <cell r="BM40">
            <v>57057</v>
          </cell>
          <cell r="BN40">
            <v>212930</v>
          </cell>
          <cell r="BO40">
            <v>38695</v>
          </cell>
          <cell r="BP40">
            <v>139708</v>
          </cell>
          <cell r="BQ40">
            <v>19170</v>
          </cell>
          <cell r="BR40">
            <v>148761</v>
          </cell>
          <cell r="BS40">
            <v>38400</v>
          </cell>
          <cell r="BT40">
            <v>1096729</v>
          </cell>
          <cell r="BU40">
            <v>19154</v>
          </cell>
          <cell r="BV40">
            <v>32731</v>
          </cell>
          <cell r="BW40">
            <v>22552</v>
          </cell>
          <cell r="BX40">
            <v>60692</v>
          </cell>
          <cell r="BY40">
            <v>190600</v>
          </cell>
          <cell r="BZ40">
            <v>41226</v>
          </cell>
          <cell r="CA40">
            <v>4111669</v>
          </cell>
          <cell r="CB40">
            <v>444200</v>
          </cell>
          <cell r="CC40">
            <v>24081</v>
          </cell>
          <cell r="CD40">
            <v>234655</v>
          </cell>
          <cell r="CE40">
            <v>83837</v>
          </cell>
          <cell r="CF40">
            <v>16478</v>
          </cell>
          <cell r="CG40">
            <v>26000</v>
          </cell>
          <cell r="CH40">
            <v>10524</v>
          </cell>
          <cell r="CI40">
            <v>90205</v>
          </cell>
          <cell r="CJ40">
            <v>152456</v>
          </cell>
          <cell r="CK40">
            <v>67025</v>
          </cell>
        </row>
        <row r="41">
          <cell r="A41" t="str">
            <v>Utility summer max peak load</v>
          </cell>
          <cell r="B41" t="str">
            <v>PEAKS</v>
          </cell>
          <cell r="C41">
            <v>2007</v>
          </cell>
          <cell r="D41">
            <v>7100</v>
          </cell>
          <cell r="E41">
            <v>309144</v>
          </cell>
          <cell r="F41">
            <v>208366</v>
          </cell>
          <cell r="G41">
            <v>46817</v>
          </cell>
          <cell r="H41">
            <v>191679</v>
          </cell>
          <cell r="I41">
            <v>367280</v>
          </cell>
          <cell r="J41">
            <v>50409</v>
          </cell>
          <cell r="K41">
            <v>308393</v>
          </cell>
          <cell r="L41">
            <v>56500</v>
          </cell>
          <cell r="M41">
            <v>27573</v>
          </cell>
          <cell r="N41">
            <v>6873</v>
          </cell>
          <cell r="O41">
            <v>171620</v>
          </cell>
          <cell r="P41">
            <v>5739</v>
          </cell>
          <cell r="Q41">
            <v>5833</v>
          </cell>
          <cell r="R41">
            <v>0</v>
          </cell>
          <cell r="S41">
            <v>61745</v>
          </cell>
          <cell r="T41">
            <v>577900</v>
          </cell>
          <cell r="U41">
            <v>12096</v>
          </cell>
          <cell r="V41">
            <v>1556900</v>
          </cell>
          <cell r="W41">
            <v>73806</v>
          </cell>
          <cell r="X41">
            <v>9516</v>
          </cell>
          <cell r="Y41">
            <v>142300</v>
          </cell>
          <cell r="Z41">
            <v>107690</v>
          </cell>
          <cell r="AA41">
            <v>14414</v>
          </cell>
          <cell r="AB41">
            <v>1636</v>
          </cell>
          <cell r="AC41">
            <v>26592</v>
          </cell>
          <cell r="AD41">
            <v>182990</v>
          </cell>
          <cell r="AE41">
            <v>173560</v>
          </cell>
          <cell r="AF41">
            <v>9430</v>
          </cell>
          <cell r="AG41">
            <v>42790</v>
          </cell>
          <cell r="AH41">
            <v>281377</v>
          </cell>
          <cell r="AI41">
            <v>87934</v>
          </cell>
          <cell r="AJ41">
            <v>122494</v>
          </cell>
          <cell r="AK41">
            <v>19067</v>
          </cell>
          <cell r="AL41">
            <v>1161891</v>
          </cell>
          <cell r="AM41">
            <v>4253</v>
          </cell>
          <cell r="AN41">
            <v>33120</v>
          </cell>
          <cell r="AO41">
            <v>772100</v>
          </cell>
          <cell r="AP41">
            <v>3365195</v>
          </cell>
          <cell r="AQ41">
            <v>1425095</v>
          </cell>
          <cell r="AR41">
            <v>43491</v>
          </cell>
          <cell r="AS41">
            <v>20499</v>
          </cell>
          <cell r="AT41">
            <v>110399</v>
          </cell>
          <cell r="AU41">
            <v>370934</v>
          </cell>
          <cell r="AV41">
            <v>46392</v>
          </cell>
          <cell r="AW41">
            <v>34402</v>
          </cell>
          <cell r="AX41">
            <v>681825</v>
          </cell>
          <cell r="AY41">
            <v>40485</v>
          </cell>
          <cell r="AZ41">
            <v>40128</v>
          </cell>
          <cell r="BA41">
            <v>130375</v>
          </cell>
          <cell r="BB41">
            <v>0</v>
          </cell>
          <cell r="BC41">
            <v>155199</v>
          </cell>
          <cell r="BD41">
            <v>254457</v>
          </cell>
          <cell r="BE41">
            <v>184119</v>
          </cell>
          <cell r="BF41">
            <v>70338</v>
          </cell>
          <cell r="BG41">
            <v>41136</v>
          </cell>
          <cell r="BH41">
            <v>77718</v>
          </cell>
          <cell r="BI41">
            <v>88833</v>
          </cell>
          <cell r="BJ41">
            <v>24540</v>
          </cell>
          <cell r="BK41">
            <v>351188</v>
          </cell>
          <cell r="BL41">
            <v>46056</v>
          </cell>
          <cell r="BM41">
            <v>55709</v>
          </cell>
          <cell r="BN41">
            <v>221904</v>
          </cell>
          <cell r="BO41">
            <v>32198</v>
          </cell>
          <cell r="BP41">
            <v>101464</v>
          </cell>
          <cell r="BQ41">
            <v>12650</v>
          </cell>
          <cell r="BR41">
            <v>152219</v>
          </cell>
          <cell r="BS41">
            <v>41000</v>
          </cell>
          <cell r="BT41">
            <v>1518593</v>
          </cell>
          <cell r="BU41">
            <v>19086</v>
          </cell>
          <cell r="BV41">
            <v>31422</v>
          </cell>
          <cell r="BW41">
            <v>14949</v>
          </cell>
          <cell r="BX41">
            <v>73561</v>
          </cell>
          <cell r="BY41">
            <v>177000</v>
          </cell>
          <cell r="BZ41">
            <v>48436</v>
          </cell>
          <cell r="CA41">
            <v>4788341</v>
          </cell>
          <cell r="CB41">
            <v>480200</v>
          </cell>
          <cell r="CC41">
            <v>26430</v>
          </cell>
          <cell r="CD41">
            <v>264915</v>
          </cell>
          <cell r="CE41">
            <v>104372</v>
          </cell>
          <cell r="CF41">
            <v>15711</v>
          </cell>
          <cell r="CG41">
            <v>26000</v>
          </cell>
          <cell r="CH41">
            <v>11279</v>
          </cell>
          <cell r="CI41">
            <v>73472</v>
          </cell>
          <cell r="CJ41">
            <v>185761</v>
          </cell>
          <cell r="CK41">
            <v>74897</v>
          </cell>
        </row>
        <row r="42">
          <cell r="A42" t="str">
            <v>Utility Annual Peak load</v>
          </cell>
          <cell r="C42">
            <v>2007</v>
          </cell>
          <cell r="D42">
            <v>7722</v>
          </cell>
          <cell r="E42">
            <v>309144</v>
          </cell>
          <cell r="F42">
            <v>208366</v>
          </cell>
          <cell r="G42">
            <v>46817</v>
          </cell>
          <cell r="H42">
            <v>191679</v>
          </cell>
          <cell r="I42">
            <v>367280</v>
          </cell>
          <cell r="J42">
            <v>62291</v>
          </cell>
          <cell r="K42">
            <v>308393</v>
          </cell>
          <cell r="L42">
            <v>56500</v>
          </cell>
          <cell r="M42">
            <v>27573</v>
          </cell>
          <cell r="N42">
            <v>7058</v>
          </cell>
          <cell r="O42">
            <v>171620</v>
          </cell>
          <cell r="P42">
            <v>5844</v>
          </cell>
          <cell r="Q42">
            <v>7084</v>
          </cell>
          <cell r="R42">
            <v>0</v>
          </cell>
          <cell r="S42">
            <v>61745</v>
          </cell>
          <cell r="T42">
            <v>577900</v>
          </cell>
          <cell r="U42">
            <v>13937</v>
          </cell>
          <cell r="V42">
            <v>1556900</v>
          </cell>
          <cell r="W42">
            <v>77850</v>
          </cell>
          <cell r="X42">
            <v>13650</v>
          </cell>
          <cell r="Y42">
            <v>142300</v>
          </cell>
          <cell r="Z42">
            <v>107690</v>
          </cell>
          <cell r="AA42">
            <v>18097</v>
          </cell>
          <cell r="AB42">
            <v>2183</v>
          </cell>
          <cell r="AC42">
            <v>41804</v>
          </cell>
          <cell r="AD42">
            <v>195452</v>
          </cell>
          <cell r="AE42">
            <v>182354</v>
          </cell>
          <cell r="AF42">
            <v>13098</v>
          </cell>
          <cell r="AG42">
            <v>42790</v>
          </cell>
          <cell r="AH42">
            <v>281377</v>
          </cell>
          <cell r="AI42">
            <v>87934</v>
          </cell>
          <cell r="AJ42">
            <v>122494</v>
          </cell>
          <cell r="AK42">
            <v>21901</v>
          </cell>
          <cell r="AL42">
            <v>1161891</v>
          </cell>
          <cell r="AM42">
            <v>6571</v>
          </cell>
          <cell r="AN42">
            <v>37110</v>
          </cell>
          <cell r="AO42">
            <v>772100</v>
          </cell>
          <cell r="AP42">
            <v>4146927</v>
          </cell>
          <cell r="AQ42">
            <v>1425095</v>
          </cell>
          <cell r="AR42">
            <v>48562</v>
          </cell>
          <cell r="AS42">
            <v>20993</v>
          </cell>
          <cell r="AT42">
            <v>132343</v>
          </cell>
          <cell r="AU42">
            <v>370934</v>
          </cell>
          <cell r="AV42">
            <v>49230</v>
          </cell>
          <cell r="AW42">
            <v>42285</v>
          </cell>
          <cell r="AX42">
            <v>681825</v>
          </cell>
          <cell r="AY42">
            <v>40485</v>
          </cell>
          <cell r="AZ42">
            <v>40128</v>
          </cell>
          <cell r="BA42">
            <v>130375</v>
          </cell>
          <cell r="BB42">
            <v>0</v>
          </cell>
          <cell r="BC42">
            <v>155199</v>
          </cell>
          <cell r="BD42">
            <v>254457</v>
          </cell>
          <cell r="BE42">
            <v>184119</v>
          </cell>
          <cell r="BF42">
            <v>70338</v>
          </cell>
          <cell r="BG42">
            <v>41136</v>
          </cell>
          <cell r="BH42">
            <v>77718</v>
          </cell>
          <cell r="BI42">
            <v>113519</v>
          </cell>
          <cell r="BJ42">
            <v>25689</v>
          </cell>
          <cell r="BK42">
            <v>351188</v>
          </cell>
          <cell r="BL42">
            <v>46056</v>
          </cell>
          <cell r="BM42">
            <v>57057</v>
          </cell>
          <cell r="BN42">
            <v>221904</v>
          </cell>
          <cell r="BO42">
            <v>38695</v>
          </cell>
          <cell r="BP42">
            <v>139708</v>
          </cell>
          <cell r="BQ42">
            <v>19170</v>
          </cell>
          <cell r="BR42">
            <v>152219</v>
          </cell>
          <cell r="BS42">
            <v>41000</v>
          </cell>
          <cell r="BT42">
            <v>1518593</v>
          </cell>
          <cell r="BU42">
            <v>19154</v>
          </cell>
          <cell r="BV42">
            <v>32731</v>
          </cell>
          <cell r="BW42">
            <v>22552</v>
          </cell>
          <cell r="BX42">
            <v>73561</v>
          </cell>
          <cell r="BY42">
            <v>190600</v>
          </cell>
          <cell r="BZ42">
            <v>48436</v>
          </cell>
          <cell r="CA42">
            <v>4788341</v>
          </cell>
          <cell r="CB42">
            <v>480200</v>
          </cell>
          <cell r="CC42">
            <v>26430</v>
          </cell>
        </row>
        <row r="43">
          <cell r="A43" t="str">
            <v>Utility average peak load</v>
          </cell>
          <cell r="B43" t="str">
            <v>PEAKA</v>
          </cell>
          <cell r="C43">
            <v>2007</v>
          </cell>
          <cell r="D43">
            <v>6355</v>
          </cell>
          <cell r="E43">
            <v>264432</v>
          </cell>
          <cell r="F43">
            <v>133838</v>
          </cell>
          <cell r="G43">
            <v>42630</v>
          </cell>
          <cell r="H43">
            <v>164692</v>
          </cell>
          <cell r="I43">
            <v>294586</v>
          </cell>
          <cell r="J43">
            <v>53215</v>
          </cell>
          <cell r="K43">
            <v>262358</v>
          </cell>
          <cell r="L43">
            <v>49100</v>
          </cell>
          <cell r="M43">
            <v>25702</v>
          </cell>
          <cell r="N43">
            <v>4761</v>
          </cell>
          <cell r="O43">
            <v>141969</v>
          </cell>
          <cell r="P43">
            <v>5279</v>
          </cell>
          <cell r="Q43">
            <v>5675</v>
          </cell>
          <cell r="R43">
            <v>0</v>
          </cell>
          <cell r="S43">
            <v>50685</v>
          </cell>
          <cell r="T43">
            <v>482475</v>
          </cell>
          <cell r="U43">
            <v>11851</v>
          </cell>
          <cell r="V43">
            <v>1285767</v>
          </cell>
          <cell r="W43">
            <v>68192</v>
          </cell>
          <cell r="X43">
            <v>10809</v>
          </cell>
          <cell r="Y43">
            <v>107800</v>
          </cell>
          <cell r="Z43">
            <v>99374</v>
          </cell>
          <cell r="AA43">
            <v>14323</v>
          </cell>
          <cell r="AB43">
            <v>1924</v>
          </cell>
          <cell r="AC43">
            <v>31327</v>
          </cell>
          <cell r="AD43">
            <v>167454</v>
          </cell>
          <cell r="AE43">
            <v>157232</v>
          </cell>
          <cell r="AF43">
            <v>10222</v>
          </cell>
          <cell r="AG43">
            <v>33692</v>
          </cell>
          <cell r="AH43">
            <v>252612</v>
          </cell>
          <cell r="AI43">
            <v>77787</v>
          </cell>
          <cell r="AJ43">
            <v>101227</v>
          </cell>
          <cell r="AK43">
            <v>18375</v>
          </cell>
          <cell r="AL43">
            <v>975908</v>
          </cell>
          <cell r="AM43">
            <v>4498</v>
          </cell>
          <cell r="AN43">
            <v>32628</v>
          </cell>
          <cell r="AO43">
            <v>637700</v>
          </cell>
          <cell r="AP43">
            <v>3399384</v>
          </cell>
          <cell r="AQ43">
            <v>1239616</v>
          </cell>
          <cell r="AR43">
            <v>41342</v>
          </cell>
          <cell r="AS43">
            <v>18475</v>
          </cell>
          <cell r="AT43">
            <v>111275</v>
          </cell>
          <cell r="AU43">
            <v>320111</v>
          </cell>
          <cell r="AV43">
            <v>45049</v>
          </cell>
          <cell r="AW43">
            <v>35515</v>
          </cell>
          <cell r="AX43">
            <v>576717</v>
          </cell>
          <cell r="AY43">
            <v>33778</v>
          </cell>
          <cell r="AZ43">
            <v>36784</v>
          </cell>
          <cell r="BA43">
            <v>111065</v>
          </cell>
          <cell r="BB43">
            <v>0</v>
          </cell>
          <cell r="BC43">
            <v>129498</v>
          </cell>
          <cell r="BD43">
            <v>212508</v>
          </cell>
          <cell r="BE43">
            <v>152115</v>
          </cell>
          <cell r="BF43">
            <v>60393</v>
          </cell>
          <cell r="BG43">
            <v>32243</v>
          </cell>
          <cell r="BH43">
            <v>68783</v>
          </cell>
          <cell r="BI43">
            <v>92806</v>
          </cell>
          <cell r="BJ43">
            <v>21945</v>
          </cell>
          <cell r="BK43">
            <v>286846</v>
          </cell>
          <cell r="BL43">
            <v>41714</v>
          </cell>
          <cell r="BM43">
            <v>52880</v>
          </cell>
          <cell r="BN43">
            <v>198924</v>
          </cell>
          <cell r="BO43">
            <v>31160</v>
          </cell>
          <cell r="BP43">
            <v>115546</v>
          </cell>
          <cell r="BQ43">
            <v>14410</v>
          </cell>
          <cell r="BR43">
            <v>139052</v>
          </cell>
          <cell r="BS43">
            <v>34800</v>
          </cell>
          <cell r="BT43">
            <v>1211502</v>
          </cell>
          <cell r="BU43">
            <v>17421</v>
          </cell>
          <cell r="BV43">
            <v>23280</v>
          </cell>
          <cell r="BW43">
            <v>15505</v>
          </cell>
          <cell r="BX43">
            <v>61686</v>
          </cell>
          <cell r="BY43">
            <v>167300</v>
          </cell>
          <cell r="BZ43">
            <v>39554</v>
          </cell>
          <cell r="CA43">
            <v>4170644</v>
          </cell>
          <cell r="CB43">
            <v>423075</v>
          </cell>
          <cell r="CC43">
            <v>20908</v>
          </cell>
          <cell r="CD43">
            <v>231959</v>
          </cell>
          <cell r="CE43">
            <v>84473</v>
          </cell>
          <cell r="CF43">
            <v>15251</v>
          </cell>
          <cell r="CG43">
            <v>24000</v>
          </cell>
          <cell r="CH43">
            <v>10450</v>
          </cell>
          <cell r="CI43">
            <v>73257</v>
          </cell>
          <cell r="CJ43">
            <v>153126</v>
          </cell>
          <cell r="CK43">
            <v>66316</v>
          </cell>
        </row>
        <row r="44">
          <cell r="A44" t="str">
            <v>Total circuit kms of line</v>
          </cell>
          <cell r="B44" t="str">
            <v>KMC</v>
          </cell>
          <cell r="C44">
            <v>2007</v>
          </cell>
          <cell r="D44">
            <v>92</v>
          </cell>
          <cell r="E44">
            <v>1445</v>
          </cell>
          <cell r="F44">
            <v>746</v>
          </cell>
          <cell r="G44">
            <v>290</v>
          </cell>
          <cell r="H44">
            <v>490</v>
          </cell>
          <cell r="I44">
            <v>1548</v>
          </cell>
          <cell r="J44">
            <v>322</v>
          </cell>
          <cell r="K44">
            <v>1101</v>
          </cell>
          <cell r="L44">
            <v>525</v>
          </cell>
          <cell r="M44">
            <v>146</v>
          </cell>
          <cell r="N44">
            <v>27</v>
          </cell>
          <cell r="O44">
            <v>782</v>
          </cell>
          <cell r="P44">
            <v>21</v>
          </cell>
          <cell r="Q44">
            <v>27</v>
          </cell>
          <cell r="R44">
            <v>0</v>
          </cell>
          <cell r="S44">
            <v>146</v>
          </cell>
          <cell r="T44">
            <v>1133</v>
          </cell>
          <cell r="U44">
            <v>196</v>
          </cell>
          <cell r="V44">
            <v>5180</v>
          </cell>
          <cell r="W44">
            <v>251</v>
          </cell>
          <cell r="X44">
            <v>137</v>
          </cell>
          <cell r="Y44">
            <v>469</v>
          </cell>
          <cell r="Z44">
            <v>274</v>
          </cell>
          <cell r="AA44">
            <v>84</v>
          </cell>
          <cell r="AB44">
            <v>9</v>
          </cell>
          <cell r="AC44">
            <v>1823</v>
          </cell>
          <cell r="AD44">
            <v>871</v>
          </cell>
          <cell r="AE44">
            <v>833</v>
          </cell>
          <cell r="AF44">
            <v>38</v>
          </cell>
          <cell r="AG44">
            <v>235</v>
          </cell>
          <cell r="AH44">
            <v>1030</v>
          </cell>
          <cell r="AI44">
            <v>1706</v>
          </cell>
          <cell r="AJ44">
            <v>1344</v>
          </cell>
          <cell r="AK44">
            <v>68</v>
          </cell>
          <cell r="AL44">
            <v>3343</v>
          </cell>
          <cell r="AM44">
            <v>21</v>
          </cell>
          <cell r="AN44">
            <v>65</v>
          </cell>
          <cell r="AO44">
            <v>2702</v>
          </cell>
          <cell r="AP44">
            <v>120231</v>
          </cell>
          <cell r="AQ44">
            <v>5739</v>
          </cell>
          <cell r="AR44">
            <v>637</v>
          </cell>
          <cell r="AS44">
            <v>98</v>
          </cell>
          <cell r="AT44">
            <v>348</v>
          </cell>
          <cell r="AU44">
            <v>1840</v>
          </cell>
          <cell r="AV44">
            <v>114</v>
          </cell>
          <cell r="AW44">
            <v>355</v>
          </cell>
          <cell r="AX44">
            <v>2609</v>
          </cell>
          <cell r="AY44">
            <v>106</v>
          </cell>
          <cell r="AZ44">
            <v>115</v>
          </cell>
          <cell r="BA44">
            <v>833</v>
          </cell>
          <cell r="BB44">
            <v>4</v>
          </cell>
          <cell r="BC44">
            <v>1034</v>
          </cell>
          <cell r="BD44">
            <v>2773</v>
          </cell>
          <cell r="BE44">
            <v>1658</v>
          </cell>
          <cell r="BF44">
            <v>1115</v>
          </cell>
          <cell r="BG44">
            <v>337</v>
          </cell>
          <cell r="BH44">
            <v>655</v>
          </cell>
          <cell r="BI44">
            <v>608</v>
          </cell>
          <cell r="BJ44">
            <v>370</v>
          </cell>
          <cell r="BK44">
            <v>1397</v>
          </cell>
          <cell r="BL44">
            <v>159</v>
          </cell>
          <cell r="BM44">
            <v>302</v>
          </cell>
          <cell r="BN44">
            <v>953</v>
          </cell>
          <cell r="BO44">
            <v>146</v>
          </cell>
          <cell r="BP44">
            <v>725</v>
          </cell>
          <cell r="BQ44">
            <v>128</v>
          </cell>
          <cell r="BR44">
            <v>545</v>
          </cell>
          <cell r="BS44">
            <v>310</v>
          </cell>
          <cell r="BT44">
            <v>6200</v>
          </cell>
          <cell r="BU44">
            <v>55</v>
          </cell>
          <cell r="BV44">
            <v>87</v>
          </cell>
          <cell r="BW44">
            <v>211</v>
          </cell>
          <cell r="BX44">
            <v>240</v>
          </cell>
          <cell r="BY44">
            <v>1160</v>
          </cell>
          <cell r="BZ44">
            <v>153</v>
          </cell>
          <cell r="CA44">
            <v>16700</v>
          </cell>
          <cell r="CB44">
            <v>2066</v>
          </cell>
          <cell r="CC44">
            <v>229</v>
          </cell>
          <cell r="CD44">
            <v>1522.5</v>
          </cell>
          <cell r="CE44">
            <v>438</v>
          </cell>
          <cell r="CF44">
            <v>73</v>
          </cell>
          <cell r="CG44">
            <v>65</v>
          </cell>
          <cell r="CH44">
            <v>36</v>
          </cell>
          <cell r="CI44">
            <v>435</v>
          </cell>
          <cell r="CJ44">
            <v>1021</v>
          </cell>
          <cell r="CK44">
            <v>268</v>
          </cell>
        </row>
        <row r="45">
          <cell r="A45" t="str">
            <v>Overhead circuit kms of line</v>
          </cell>
          <cell r="B45" t="str">
            <v>KMCO</v>
          </cell>
          <cell r="C45">
            <v>2007</v>
          </cell>
          <cell r="D45">
            <v>92</v>
          </cell>
          <cell r="E45">
            <v>652</v>
          </cell>
          <cell r="F45">
            <v>577</v>
          </cell>
          <cell r="G45">
            <v>252</v>
          </cell>
          <cell r="H45">
            <v>273</v>
          </cell>
          <cell r="I45">
            <v>925</v>
          </cell>
          <cell r="J45">
            <v>213</v>
          </cell>
          <cell r="K45">
            <v>728</v>
          </cell>
          <cell r="L45">
            <v>481</v>
          </cell>
          <cell r="M45">
            <v>77</v>
          </cell>
          <cell r="N45">
            <v>26</v>
          </cell>
          <cell r="O45">
            <v>568</v>
          </cell>
          <cell r="P45">
            <v>17</v>
          </cell>
          <cell r="Q45">
            <v>15</v>
          </cell>
          <cell r="R45">
            <v>0</v>
          </cell>
          <cell r="S45">
            <v>90</v>
          </cell>
          <cell r="T45">
            <v>723</v>
          </cell>
          <cell r="U45">
            <v>174</v>
          </cell>
          <cell r="V45">
            <v>1799</v>
          </cell>
          <cell r="W45">
            <v>203</v>
          </cell>
          <cell r="X45">
            <v>126</v>
          </cell>
          <cell r="Y45">
            <v>233</v>
          </cell>
          <cell r="Z45">
            <v>184</v>
          </cell>
          <cell r="AA45">
            <v>76</v>
          </cell>
          <cell r="AB45">
            <v>8</v>
          </cell>
          <cell r="AC45">
            <v>1822</v>
          </cell>
          <cell r="AD45">
            <v>696</v>
          </cell>
          <cell r="AE45">
            <v>660</v>
          </cell>
          <cell r="AF45">
            <v>36</v>
          </cell>
          <cell r="AG45">
            <v>178</v>
          </cell>
          <cell r="AH45">
            <v>426</v>
          </cell>
          <cell r="AI45">
            <v>1625</v>
          </cell>
          <cell r="AJ45">
            <v>881</v>
          </cell>
          <cell r="AK45">
            <v>57</v>
          </cell>
          <cell r="AL45">
            <v>1504</v>
          </cell>
          <cell r="AM45">
            <v>18</v>
          </cell>
          <cell r="AN45">
            <v>56</v>
          </cell>
          <cell r="AO45">
            <v>800</v>
          </cell>
          <cell r="AP45">
            <v>115990</v>
          </cell>
          <cell r="AQ45">
            <v>2898</v>
          </cell>
          <cell r="AR45">
            <v>521</v>
          </cell>
          <cell r="AS45">
            <v>88</v>
          </cell>
          <cell r="AT45">
            <v>242</v>
          </cell>
          <cell r="AU45">
            <v>1043</v>
          </cell>
          <cell r="AV45">
            <v>95</v>
          </cell>
          <cell r="AW45">
            <v>285</v>
          </cell>
          <cell r="AX45">
            <v>1274</v>
          </cell>
          <cell r="AY45">
            <v>81</v>
          </cell>
          <cell r="AZ45">
            <v>79</v>
          </cell>
          <cell r="BA45">
            <v>540</v>
          </cell>
          <cell r="BB45">
            <v>3</v>
          </cell>
          <cell r="BC45">
            <v>580</v>
          </cell>
          <cell r="BD45">
            <v>2016</v>
          </cell>
          <cell r="BE45">
            <v>989</v>
          </cell>
          <cell r="BF45">
            <v>1027</v>
          </cell>
          <cell r="BG45">
            <v>247</v>
          </cell>
          <cell r="BH45">
            <v>573</v>
          </cell>
          <cell r="BI45">
            <v>513</v>
          </cell>
          <cell r="BJ45">
            <v>365</v>
          </cell>
          <cell r="BK45">
            <v>545</v>
          </cell>
          <cell r="BL45">
            <v>93</v>
          </cell>
          <cell r="BM45">
            <v>245</v>
          </cell>
          <cell r="BN45">
            <v>513</v>
          </cell>
          <cell r="BO45">
            <v>127</v>
          </cell>
          <cell r="BP45">
            <v>611</v>
          </cell>
          <cell r="BQ45">
            <v>117</v>
          </cell>
          <cell r="BR45">
            <v>384</v>
          </cell>
          <cell r="BS45">
            <v>296</v>
          </cell>
          <cell r="BT45">
            <v>1906</v>
          </cell>
          <cell r="BU45">
            <v>53</v>
          </cell>
          <cell r="BV45">
            <v>78</v>
          </cell>
          <cell r="BW45">
            <v>205</v>
          </cell>
          <cell r="BX45">
            <v>160</v>
          </cell>
          <cell r="BY45">
            <v>929</v>
          </cell>
          <cell r="BZ45">
            <v>102</v>
          </cell>
          <cell r="CA45">
            <v>9100</v>
          </cell>
          <cell r="CB45">
            <v>1386</v>
          </cell>
          <cell r="CC45">
            <v>125</v>
          </cell>
          <cell r="CD45">
            <v>1042.5</v>
          </cell>
          <cell r="CE45">
            <v>329</v>
          </cell>
          <cell r="CF45">
            <v>64</v>
          </cell>
          <cell r="CG45">
            <v>52</v>
          </cell>
          <cell r="CH45">
            <v>25</v>
          </cell>
          <cell r="CI45">
            <v>309</v>
          </cell>
          <cell r="CJ45">
            <v>491</v>
          </cell>
          <cell r="CK45">
            <v>152</v>
          </cell>
        </row>
        <row r="46">
          <cell r="A46" t="str">
            <v>Underground circuit kms ofline</v>
          </cell>
          <cell r="B46" t="str">
            <v>KMCU</v>
          </cell>
          <cell r="C46">
            <v>2007</v>
          </cell>
          <cell r="D46">
            <v>0</v>
          </cell>
          <cell r="E46">
            <v>793</v>
          </cell>
          <cell r="F46">
            <v>169</v>
          </cell>
          <cell r="G46">
            <v>38</v>
          </cell>
          <cell r="H46">
            <v>217</v>
          </cell>
          <cell r="I46">
            <v>623</v>
          </cell>
          <cell r="J46">
            <v>109</v>
          </cell>
          <cell r="K46">
            <v>373</v>
          </cell>
          <cell r="L46">
            <v>44</v>
          </cell>
          <cell r="M46">
            <v>69</v>
          </cell>
          <cell r="N46">
            <v>1</v>
          </cell>
          <cell r="O46">
            <v>214</v>
          </cell>
          <cell r="P46">
            <v>4</v>
          </cell>
          <cell r="Q46">
            <v>12</v>
          </cell>
          <cell r="R46">
            <v>0</v>
          </cell>
          <cell r="S46">
            <v>56</v>
          </cell>
          <cell r="T46">
            <v>410</v>
          </cell>
          <cell r="U46">
            <v>22</v>
          </cell>
          <cell r="V46">
            <v>3381</v>
          </cell>
          <cell r="W46">
            <v>48</v>
          </cell>
          <cell r="X46">
            <v>11</v>
          </cell>
          <cell r="Y46">
            <v>236</v>
          </cell>
          <cell r="Z46">
            <v>90</v>
          </cell>
          <cell r="AA46">
            <v>8</v>
          </cell>
          <cell r="AB46">
            <v>1</v>
          </cell>
          <cell r="AC46">
            <v>1</v>
          </cell>
          <cell r="AD46">
            <v>175</v>
          </cell>
          <cell r="AE46">
            <v>173</v>
          </cell>
          <cell r="AF46">
            <v>2</v>
          </cell>
          <cell r="AG46">
            <v>57</v>
          </cell>
          <cell r="AH46">
            <v>604</v>
          </cell>
          <cell r="AI46">
            <v>81</v>
          </cell>
          <cell r="AJ46">
            <v>463</v>
          </cell>
          <cell r="AK46">
            <v>11</v>
          </cell>
          <cell r="AL46">
            <v>1839</v>
          </cell>
          <cell r="AM46">
            <v>3</v>
          </cell>
          <cell r="AN46">
            <v>9</v>
          </cell>
          <cell r="AO46">
            <v>1902</v>
          </cell>
          <cell r="AP46">
            <v>4241</v>
          </cell>
          <cell r="AQ46">
            <v>2841</v>
          </cell>
          <cell r="AR46">
            <v>116</v>
          </cell>
          <cell r="AS46">
            <v>10</v>
          </cell>
          <cell r="AT46">
            <v>106</v>
          </cell>
          <cell r="AU46">
            <v>797</v>
          </cell>
          <cell r="AV46">
            <v>19</v>
          </cell>
          <cell r="AW46">
            <v>70</v>
          </cell>
          <cell r="AX46">
            <v>1335</v>
          </cell>
          <cell r="AY46">
            <v>25</v>
          </cell>
          <cell r="AZ46">
            <v>36</v>
          </cell>
          <cell r="BA46">
            <v>293</v>
          </cell>
          <cell r="BB46">
            <v>1</v>
          </cell>
          <cell r="BC46">
            <v>454</v>
          </cell>
          <cell r="BD46">
            <v>757</v>
          </cell>
          <cell r="BE46">
            <v>669</v>
          </cell>
          <cell r="BF46">
            <v>88</v>
          </cell>
          <cell r="BG46">
            <v>90</v>
          </cell>
          <cell r="BH46">
            <v>82</v>
          </cell>
          <cell r="BI46">
            <v>95</v>
          </cell>
          <cell r="BJ46">
            <v>5</v>
          </cell>
          <cell r="BK46">
            <v>852</v>
          </cell>
          <cell r="BL46">
            <v>66</v>
          </cell>
          <cell r="BM46">
            <v>57</v>
          </cell>
          <cell r="BN46">
            <v>440</v>
          </cell>
          <cell r="BO46">
            <v>19</v>
          </cell>
          <cell r="BP46">
            <v>114</v>
          </cell>
          <cell r="BQ46">
            <v>11</v>
          </cell>
          <cell r="BR46">
            <v>161</v>
          </cell>
          <cell r="BS46">
            <v>14</v>
          </cell>
          <cell r="BT46">
            <v>4294</v>
          </cell>
          <cell r="BU46">
            <v>2</v>
          </cell>
          <cell r="BV46">
            <v>9</v>
          </cell>
          <cell r="BW46">
            <v>6</v>
          </cell>
          <cell r="BX46">
            <v>80</v>
          </cell>
          <cell r="BY46">
            <v>231</v>
          </cell>
          <cell r="BZ46">
            <v>51</v>
          </cell>
          <cell r="CA46">
            <v>7600</v>
          </cell>
          <cell r="CB46">
            <v>680</v>
          </cell>
          <cell r="CC46">
            <v>104</v>
          </cell>
          <cell r="CD46">
            <v>480</v>
          </cell>
          <cell r="CE46">
            <v>109</v>
          </cell>
          <cell r="CF46">
            <v>9</v>
          </cell>
          <cell r="CG46">
            <v>13</v>
          </cell>
          <cell r="CH46">
            <v>11</v>
          </cell>
          <cell r="CI46">
            <v>126</v>
          </cell>
          <cell r="CJ46">
            <v>530</v>
          </cell>
          <cell r="CK46">
            <v>116</v>
          </cell>
        </row>
        <row r="47">
          <cell r="A47" t="str">
            <v>Circuit kilometers 3 phase</v>
          </cell>
          <cell r="B47" t="str">
            <v>KMC3</v>
          </cell>
          <cell r="C47">
            <v>2007</v>
          </cell>
          <cell r="D47">
            <v>47</v>
          </cell>
          <cell r="E47">
            <v>683</v>
          </cell>
          <cell r="F47">
            <v>421</v>
          </cell>
          <cell r="G47">
            <v>132</v>
          </cell>
          <cell r="H47">
            <v>236</v>
          </cell>
          <cell r="I47">
            <v>783</v>
          </cell>
          <cell r="J47">
            <v>169</v>
          </cell>
          <cell r="K47">
            <v>467</v>
          </cell>
          <cell r="L47">
            <v>318</v>
          </cell>
          <cell r="M47">
            <v>69</v>
          </cell>
          <cell r="N47">
            <v>16</v>
          </cell>
          <cell r="O47">
            <v>504</v>
          </cell>
          <cell r="P47">
            <v>10</v>
          </cell>
          <cell r="Q47">
            <v>12</v>
          </cell>
          <cell r="R47">
            <v>0</v>
          </cell>
          <cell r="S47">
            <v>72</v>
          </cell>
          <cell r="T47">
            <v>612</v>
          </cell>
          <cell r="U47">
            <v>109</v>
          </cell>
          <cell r="V47">
            <v>3139</v>
          </cell>
          <cell r="W47">
            <v>142</v>
          </cell>
          <cell r="X47">
            <v>31</v>
          </cell>
          <cell r="Y47">
            <v>166</v>
          </cell>
          <cell r="Z47">
            <v>146</v>
          </cell>
          <cell r="AA47">
            <v>48</v>
          </cell>
          <cell r="AB47">
            <v>4</v>
          </cell>
          <cell r="AC47">
            <v>441</v>
          </cell>
          <cell r="AD47">
            <v>501</v>
          </cell>
          <cell r="AE47">
            <v>481</v>
          </cell>
          <cell r="AF47">
            <v>20</v>
          </cell>
          <cell r="AG47">
            <v>127</v>
          </cell>
          <cell r="AH47">
            <v>462</v>
          </cell>
          <cell r="AI47">
            <v>611</v>
          </cell>
          <cell r="AJ47">
            <v>401</v>
          </cell>
          <cell r="AK47">
            <v>27</v>
          </cell>
          <cell r="AL47">
            <v>1764</v>
          </cell>
          <cell r="AM47">
            <v>10</v>
          </cell>
          <cell r="AN47">
            <v>42</v>
          </cell>
          <cell r="AO47">
            <v>1150</v>
          </cell>
          <cell r="AP47">
            <v>45363</v>
          </cell>
          <cell r="AQ47">
            <v>3259</v>
          </cell>
          <cell r="AR47">
            <v>365</v>
          </cell>
          <cell r="AS47">
            <v>61</v>
          </cell>
          <cell r="AT47">
            <v>251</v>
          </cell>
          <cell r="AU47">
            <v>778</v>
          </cell>
          <cell r="AV47">
            <v>72</v>
          </cell>
          <cell r="AW47">
            <v>162</v>
          </cell>
          <cell r="AX47">
            <v>1190</v>
          </cell>
          <cell r="AY47">
            <v>61</v>
          </cell>
          <cell r="AZ47">
            <v>79</v>
          </cell>
          <cell r="BA47">
            <v>419</v>
          </cell>
          <cell r="BB47">
            <v>3</v>
          </cell>
          <cell r="BC47">
            <v>320</v>
          </cell>
          <cell r="BD47">
            <v>1691</v>
          </cell>
          <cell r="BE47">
            <v>1256</v>
          </cell>
          <cell r="BF47">
            <v>435</v>
          </cell>
          <cell r="BG47">
            <v>178</v>
          </cell>
          <cell r="BH47">
            <v>310</v>
          </cell>
          <cell r="BI47">
            <v>362</v>
          </cell>
          <cell r="BJ47">
            <v>200</v>
          </cell>
          <cell r="BK47">
            <v>722</v>
          </cell>
          <cell r="BL47">
            <v>89</v>
          </cell>
          <cell r="BM47">
            <v>221</v>
          </cell>
          <cell r="BN47">
            <v>358</v>
          </cell>
          <cell r="BO47">
            <v>94</v>
          </cell>
          <cell r="BP47">
            <v>455</v>
          </cell>
          <cell r="BQ47">
            <v>84</v>
          </cell>
          <cell r="BR47">
            <v>349</v>
          </cell>
          <cell r="BS47">
            <v>175</v>
          </cell>
          <cell r="BT47">
            <v>2789</v>
          </cell>
          <cell r="BU47">
            <v>34</v>
          </cell>
          <cell r="BV47">
            <v>43</v>
          </cell>
          <cell r="BW47">
            <v>72</v>
          </cell>
          <cell r="BX47">
            <v>144</v>
          </cell>
          <cell r="BY47">
            <v>642</v>
          </cell>
          <cell r="BZ47">
            <v>89</v>
          </cell>
          <cell r="CA47">
            <v>0</v>
          </cell>
          <cell r="CB47">
            <v>1076</v>
          </cell>
          <cell r="CC47">
            <v>96</v>
          </cell>
          <cell r="CD47">
            <v>695</v>
          </cell>
          <cell r="CE47">
            <v>281</v>
          </cell>
          <cell r="CF47">
            <v>45</v>
          </cell>
          <cell r="CG47">
            <v>44</v>
          </cell>
          <cell r="CH47">
            <v>18</v>
          </cell>
          <cell r="CI47">
            <v>244</v>
          </cell>
          <cell r="CJ47">
            <v>460</v>
          </cell>
          <cell r="CK47">
            <v>144</v>
          </cell>
        </row>
        <row r="48">
          <cell r="A48" t="str">
            <v>Circuit kilometers 2 phase</v>
          </cell>
          <cell r="B48" t="str">
            <v>KMC2</v>
          </cell>
          <cell r="C48">
            <v>2007</v>
          </cell>
          <cell r="D48">
            <v>0</v>
          </cell>
          <cell r="E48">
            <v>0</v>
          </cell>
          <cell r="F48">
            <v>5</v>
          </cell>
          <cell r="G48">
            <v>10</v>
          </cell>
          <cell r="H48">
            <v>0</v>
          </cell>
          <cell r="I48">
            <v>0</v>
          </cell>
          <cell r="J48">
            <v>8</v>
          </cell>
          <cell r="K48">
            <v>2</v>
          </cell>
          <cell r="L48">
            <v>96</v>
          </cell>
          <cell r="M48">
            <v>0</v>
          </cell>
          <cell r="N48">
            <v>2</v>
          </cell>
          <cell r="O48">
            <v>2</v>
          </cell>
          <cell r="P48">
            <v>1</v>
          </cell>
          <cell r="Q48">
            <v>1</v>
          </cell>
          <cell r="R48">
            <v>0</v>
          </cell>
          <cell r="S48">
            <v>2</v>
          </cell>
          <cell r="T48">
            <v>24</v>
          </cell>
          <cell r="U48">
            <v>9</v>
          </cell>
          <cell r="V48">
            <v>104</v>
          </cell>
          <cell r="W48">
            <v>105</v>
          </cell>
          <cell r="X48">
            <v>1</v>
          </cell>
          <cell r="Y48">
            <v>0</v>
          </cell>
          <cell r="Z48">
            <v>5</v>
          </cell>
          <cell r="AA48">
            <v>8</v>
          </cell>
          <cell r="AB48">
            <v>0</v>
          </cell>
          <cell r="AC48">
            <v>37</v>
          </cell>
          <cell r="AD48">
            <v>0</v>
          </cell>
          <cell r="AE48">
            <v>0</v>
          </cell>
          <cell r="AF48">
            <v>0</v>
          </cell>
          <cell r="AG48">
            <v>0</v>
          </cell>
          <cell r="AH48">
            <v>0</v>
          </cell>
          <cell r="AI48">
            <v>59</v>
          </cell>
          <cell r="AJ48">
            <v>0</v>
          </cell>
          <cell r="AK48">
            <v>0</v>
          </cell>
          <cell r="AL48">
            <v>22</v>
          </cell>
          <cell r="AM48">
            <v>2</v>
          </cell>
          <cell r="AN48">
            <v>0</v>
          </cell>
          <cell r="AO48">
            <v>22</v>
          </cell>
          <cell r="AP48">
            <v>3595</v>
          </cell>
          <cell r="AQ48">
            <v>164</v>
          </cell>
          <cell r="AR48">
            <v>16</v>
          </cell>
          <cell r="AS48">
            <v>0</v>
          </cell>
          <cell r="AT48">
            <v>0</v>
          </cell>
          <cell r="AU48">
            <v>0</v>
          </cell>
          <cell r="AV48">
            <v>0</v>
          </cell>
          <cell r="AW48">
            <v>5</v>
          </cell>
          <cell r="AX48">
            <v>0</v>
          </cell>
          <cell r="AY48">
            <v>1</v>
          </cell>
          <cell r="AZ48">
            <v>0</v>
          </cell>
          <cell r="BA48">
            <v>26</v>
          </cell>
          <cell r="BB48">
            <v>0</v>
          </cell>
          <cell r="BC48">
            <v>7</v>
          </cell>
          <cell r="BD48">
            <v>0</v>
          </cell>
          <cell r="BE48">
            <v>3</v>
          </cell>
          <cell r="BF48">
            <v>12</v>
          </cell>
          <cell r="BG48">
            <v>1</v>
          </cell>
          <cell r="BH48">
            <v>2</v>
          </cell>
          <cell r="BI48">
            <v>0</v>
          </cell>
          <cell r="BJ48">
            <v>0</v>
          </cell>
          <cell r="BK48">
            <v>0</v>
          </cell>
          <cell r="BL48">
            <v>0</v>
          </cell>
          <cell r="BM48">
            <v>6</v>
          </cell>
          <cell r="BN48">
            <v>0</v>
          </cell>
          <cell r="BO48">
            <v>1</v>
          </cell>
          <cell r="BP48">
            <v>10</v>
          </cell>
          <cell r="BQ48">
            <v>0</v>
          </cell>
          <cell r="BR48">
            <v>8</v>
          </cell>
          <cell r="BS48">
            <v>0</v>
          </cell>
          <cell r="BT48">
            <v>90</v>
          </cell>
          <cell r="BU48">
            <v>1</v>
          </cell>
          <cell r="BV48">
            <v>0</v>
          </cell>
          <cell r="BW48">
            <v>0</v>
          </cell>
          <cell r="BX48">
            <v>13</v>
          </cell>
          <cell r="BY48">
            <v>0</v>
          </cell>
          <cell r="BZ48">
            <v>0</v>
          </cell>
          <cell r="CA48">
            <v>0</v>
          </cell>
          <cell r="CB48">
            <v>22</v>
          </cell>
          <cell r="CC48">
            <v>8</v>
          </cell>
          <cell r="CD48">
            <v>7.5</v>
          </cell>
          <cell r="CE48">
            <v>1</v>
          </cell>
          <cell r="CF48">
            <v>0</v>
          </cell>
          <cell r="CG48">
            <v>0</v>
          </cell>
          <cell r="CH48">
            <v>0</v>
          </cell>
          <cell r="CI48">
            <v>4</v>
          </cell>
          <cell r="CJ48">
            <v>10</v>
          </cell>
          <cell r="CK48">
            <v>0</v>
          </cell>
        </row>
        <row r="49">
          <cell r="A49" t="str">
            <v>Circuit kms single phase</v>
          </cell>
          <cell r="B49" t="str">
            <v>KMC1</v>
          </cell>
          <cell r="C49">
            <v>2007</v>
          </cell>
          <cell r="D49">
            <v>45</v>
          </cell>
          <cell r="E49">
            <v>762</v>
          </cell>
          <cell r="F49">
            <v>320</v>
          </cell>
          <cell r="G49">
            <v>148</v>
          </cell>
          <cell r="H49">
            <v>254</v>
          </cell>
          <cell r="I49">
            <v>765</v>
          </cell>
          <cell r="J49">
            <v>145</v>
          </cell>
          <cell r="K49">
            <v>632</v>
          </cell>
          <cell r="L49">
            <v>111</v>
          </cell>
          <cell r="M49">
            <v>77</v>
          </cell>
          <cell r="N49">
            <v>9</v>
          </cell>
          <cell r="O49">
            <v>276</v>
          </cell>
          <cell r="P49">
            <v>10</v>
          </cell>
          <cell r="Q49">
            <v>14</v>
          </cell>
          <cell r="R49">
            <v>0</v>
          </cell>
          <cell r="S49">
            <v>72</v>
          </cell>
          <cell r="T49">
            <v>497</v>
          </cell>
          <cell r="U49">
            <v>78</v>
          </cell>
          <cell r="V49">
            <v>1937</v>
          </cell>
          <cell r="W49">
            <v>4</v>
          </cell>
          <cell r="X49">
            <v>105</v>
          </cell>
          <cell r="Y49">
            <v>303</v>
          </cell>
          <cell r="Z49">
            <v>123</v>
          </cell>
          <cell r="AA49">
            <v>28</v>
          </cell>
          <cell r="AB49">
            <v>5</v>
          </cell>
          <cell r="AC49">
            <v>1345</v>
          </cell>
          <cell r="AD49">
            <v>370</v>
          </cell>
          <cell r="AE49">
            <v>352</v>
          </cell>
          <cell r="AF49">
            <v>18</v>
          </cell>
          <cell r="AG49">
            <v>108</v>
          </cell>
          <cell r="AH49">
            <v>568</v>
          </cell>
          <cell r="AI49">
            <v>1036</v>
          </cell>
          <cell r="AJ49">
            <v>943</v>
          </cell>
          <cell r="AK49">
            <v>41</v>
          </cell>
          <cell r="AL49">
            <v>1557</v>
          </cell>
          <cell r="AM49">
            <v>9</v>
          </cell>
          <cell r="AN49">
            <v>23</v>
          </cell>
          <cell r="AO49">
            <v>1530</v>
          </cell>
          <cell r="AP49">
            <v>71273</v>
          </cell>
          <cell r="AQ49">
            <v>2316</v>
          </cell>
          <cell r="AR49">
            <v>256</v>
          </cell>
          <cell r="AS49">
            <v>37</v>
          </cell>
          <cell r="AT49">
            <v>97</v>
          </cell>
          <cell r="AU49">
            <v>1062</v>
          </cell>
          <cell r="AV49">
            <v>42</v>
          </cell>
          <cell r="AW49">
            <v>188</v>
          </cell>
          <cell r="AX49">
            <v>1409</v>
          </cell>
          <cell r="AY49">
            <v>44</v>
          </cell>
          <cell r="AZ49">
            <v>36</v>
          </cell>
          <cell r="BA49">
            <v>388</v>
          </cell>
          <cell r="BB49">
            <v>1</v>
          </cell>
          <cell r="BC49">
            <v>707</v>
          </cell>
          <cell r="BD49">
            <v>1067</v>
          </cell>
          <cell r="BE49">
            <v>399</v>
          </cell>
          <cell r="BF49">
            <v>668</v>
          </cell>
          <cell r="BG49">
            <v>158</v>
          </cell>
          <cell r="BH49">
            <v>343</v>
          </cell>
          <cell r="BI49">
            <v>246</v>
          </cell>
          <cell r="BJ49">
            <v>170</v>
          </cell>
          <cell r="BK49">
            <v>675</v>
          </cell>
          <cell r="BL49">
            <v>70</v>
          </cell>
          <cell r="BM49">
            <v>75</v>
          </cell>
          <cell r="BN49">
            <v>595</v>
          </cell>
          <cell r="BO49">
            <v>51</v>
          </cell>
          <cell r="BP49">
            <v>260</v>
          </cell>
          <cell r="BQ49">
            <v>44</v>
          </cell>
          <cell r="BR49">
            <v>188</v>
          </cell>
          <cell r="BS49">
            <v>134</v>
          </cell>
          <cell r="BT49">
            <v>3321</v>
          </cell>
          <cell r="BU49">
            <v>20</v>
          </cell>
          <cell r="BV49">
            <v>44</v>
          </cell>
          <cell r="BW49">
            <v>139</v>
          </cell>
          <cell r="BX49">
            <v>83</v>
          </cell>
          <cell r="BY49">
            <v>518</v>
          </cell>
          <cell r="BZ49">
            <v>64</v>
          </cell>
          <cell r="CA49">
            <v>0</v>
          </cell>
          <cell r="CB49">
            <v>968</v>
          </cell>
          <cell r="CC49">
            <v>125</v>
          </cell>
          <cell r="CD49">
            <v>820</v>
          </cell>
          <cell r="CE49">
            <v>156</v>
          </cell>
          <cell r="CF49">
            <v>28</v>
          </cell>
          <cell r="CG49">
            <v>21</v>
          </cell>
          <cell r="CH49">
            <v>18</v>
          </cell>
          <cell r="CI49">
            <v>187</v>
          </cell>
          <cell r="CJ49">
            <v>551</v>
          </cell>
          <cell r="CK49">
            <v>124</v>
          </cell>
        </row>
        <row r="50">
          <cell r="A50" t="str">
            <v>No transmission transformers</v>
          </cell>
          <cell r="B50" t="str">
            <v>NTRST</v>
          </cell>
          <cell r="C50">
            <v>2007</v>
          </cell>
          <cell r="D50">
            <v>0</v>
          </cell>
          <cell r="E50">
            <v>0</v>
          </cell>
          <cell r="F50">
            <v>0</v>
          </cell>
          <cell r="G50">
            <v>0</v>
          </cell>
          <cell r="H50">
            <v>1</v>
          </cell>
          <cell r="I50">
            <v>0</v>
          </cell>
          <cell r="J50">
            <v>0</v>
          </cell>
          <cell r="K50">
            <v>2</v>
          </cell>
          <cell r="L50">
            <v>2</v>
          </cell>
          <cell r="M50">
            <v>0</v>
          </cell>
          <cell r="N50">
            <v>0</v>
          </cell>
          <cell r="O50">
            <v>0</v>
          </cell>
          <cell r="P50">
            <v>0</v>
          </cell>
          <cell r="Q50">
            <v>0</v>
          </cell>
          <cell r="R50">
            <v>0</v>
          </cell>
          <cell r="S50">
            <v>0</v>
          </cell>
          <cell r="T50">
            <v>10</v>
          </cell>
          <cell r="U50">
            <v>0</v>
          </cell>
          <cell r="V50">
            <v>0</v>
          </cell>
          <cell r="W50">
            <v>0</v>
          </cell>
          <cell r="X50">
            <v>0</v>
          </cell>
          <cell r="Y50">
            <v>0</v>
          </cell>
          <cell r="Z50">
            <v>0</v>
          </cell>
          <cell r="AA50">
            <v>0</v>
          </cell>
          <cell r="AB50">
            <v>0</v>
          </cell>
          <cell r="AC50">
            <v>22</v>
          </cell>
          <cell r="AD50">
            <v>0</v>
          </cell>
          <cell r="AE50">
            <v>0</v>
          </cell>
          <cell r="AF50">
            <v>0</v>
          </cell>
          <cell r="AG50">
            <v>0</v>
          </cell>
          <cell r="AH50">
            <v>0</v>
          </cell>
          <cell r="AI50">
            <v>0</v>
          </cell>
          <cell r="AJ50">
            <v>0</v>
          </cell>
          <cell r="AK50">
            <v>0</v>
          </cell>
          <cell r="AL50">
            <v>0</v>
          </cell>
          <cell r="AM50">
            <v>0</v>
          </cell>
          <cell r="AN50">
            <v>1</v>
          </cell>
          <cell r="AO50">
            <v>2</v>
          </cell>
          <cell r="AP50">
            <v>249</v>
          </cell>
          <cell r="AQ50">
            <v>22</v>
          </cell>
          <cell r="AR50">
            <v>0</v>
          </cell>
          <cell r="AS50">
            <v>3</v>
          </cell>
          <cell r="AT50">
            <v>0</v>
          </cell>
          <cell r="AU50">
            <v>16</v>
          </cell>
          <cell r="AV50">
            <v>0</v>
          </cell>
          <cell r="AW50">
            <v>0</v>
          </cell>
          <cell r="AX50">
            <v>0</v>
          </cell>
          <cell r="AY50">
            <v>0</v>
          </cell>
          <cell r="AZ50">
            <v>0</v>
          </cell>
          <cell r="BA50">
            <v>0</v>
          </cell>
          <cell r="BB50">
            <v>0</v>
          </cell>
          <cell r="BC50">
            <v>0</v>
          </cell>
          <cell r="BD50">
            <v>0</v>
          </cell>
          <cell r="BE50">
            <v>6</v>
          </cell>
          <cell r="BF50">
            <v>6</v>
          </cell>
          <cell r="BG50">
            <v>3</v>
          </cell>
          <cell r="BH50">
            <v>1</v>
          </cell>
          <cell r="BI50">
            <v>0</v>
          </cell>
          <cell r="BJ50">
            <v>0</v>
          </cell>
          <cell r="BK50">
            <v>0</v>
          </cell>
          <cell r="BL50">
            <v>0</v>
          </cell>
          <cell r="BM50">
            <v>0</v>
          </cell>
          <cell r="BN50">
            <v>0</v>
          </cell>
          <cell r="BO50">
            <v>0</v>
          </cell>
          <cell r="BP50">
            <v>8</v>
          </cell>
          <cell r="BQ50">
            <v>0</v>
          </cell>
          <cell r="BR50">
            <v>0</v>
          </cell>
          <cell r="BS50">
            <v>0</v>
          </cell>
          <cell r="BT50">
            <v>10</v>
          </cell>
          <cell r="BU50">
            <v>0</v>
          </cell>
          <cell r="BV50">
            <v>0</v>
          </cell>
          <cell r="BW50">
            <v>0</v>
          </cell>
          <cell r="BX50">
            <v>0</v>
          </cell>
          <cell r="BY50">
            <v>0</v>
          </cell>
          <cell r="BZ50">
            <v>0</v>
          </cell>
          <cell r="CA50">
            <v>0</v>
          </cell>
          <cell r="CB50">
            <v>0</v>
          </cell>
          <cell r="CC50">
            <v>0</v>
          </cell>
          <cell r="CD50">
            <v>8</v>
          </cell>
          <cell r="CE50">
            <v>0</v>
          </cell>
          <cell r="CF50">
            <v>0</v>
          </cell>
          <cell r="CG50">
            <v>0</v>
          </cell>
          <cell r="CH50">
            <v>0</v>
          </cell>
          <cell r="CI50">
            <v>0</v>
          </cell>
          <cell r="CJ50">
            <v>0</v>
          </cell>
          <cell r="CK50">
            <v>0</v>
          </cell>
        </row>
        <row r="51">
          <cell r="A51" t="str">
            <v>No subtransmission transformer</v>
          </cell>
          <cell r="B51" t="str">
            <v>NTRFST</v>
          </cell>
          <cell r="C51">
            <v>2007</v>
          </cell>
          <cell r="D51">
            <v>4</v>
          </cell>
          <cell r="E51">
            <v>40</v>
          </cell>
          <cell r="F51">
            <v>23</v>
          </cell>
          <cell r="G51">
            <v>2</v>
          </cell>
          <cell r="H51">
            <v>4</v>
          </cell>
          <cell r="I51">
            <v>44</v>
          </cell>
          <cell r="J51">
            <v>12</v>
          </cell>
          <cell r="K51">
            <v>5</v>
          </cell>
          <cell r="L51">
            <v>8</v>
          </cell>
          <cell r="M51">
            <v>6</v>
          </cell>
          <cell r="N51">
            <v>0</v>
          </cell>
          <cell r="O51">
            <v>0</v>
          </cell>
          <cell r="P51">
            <v>4</v>
          </cell>
          <cell r="Q51">
            <v>1</v>
          </cell>
          <cell r="R51">
            <v>0</v>
          </cell>
          <cell r="S51">
            <v>0</v>
          </cell>
          <cell r="T51">
            <v>19</v>
          </cell>
          <cell r="U51">
            <v>8</v>
          </cell>
          <cell r="V51">
            <v>106</v>
          </cell>
          <cell r="W51">
            <v>10</v>
          </cell>
          <cell r="X51">
            <v>0</v>
          </cell>
          <cell r="Y51">
            <v>6</v>
          </cell>
          <cell r="Z51">
            <v>8</v>
          </cell>
          <cell r="AA51">
            <v>0</v>
          </cell>
          <cell r="AB51">
            <v>0</v>
          </cell>
          <cell r="AC51">
            <v>21</v>
          </cell>
          <cell r="AD51">
            <v>34</v>
          </cell>
          <cell r="AE51">
            <v>27</v>
          </cell>
          <cell r="AF51">
            <v>7</v>
          </cell>
          <cell r="AG51">
            <v>0</v>
          </cell>
          <cell r="AH51">
            <v>0</v>
          </cell>
          <cell r="AI51">
            <v>13</v>
          </cell>
          <cell r="AJ51">
            <v>63</v>
          </cell>
          <cell r="AK51">
            <v>0</v>
          </cell>
          <cell r="AL51">
            <v>70</v>
          </cell>
          <cell r="AM51">
            <v>0</v>
          </cell>
          <cell r="AN51">
            <v>3</v>
          </cell>
          <cell r="AO51">
            <v>24</v>
          </cell>
          <cell r="AP51">
            <v>1462</v>
          </cell>
          <cell r="AQ51">
            <v>154</v>
          </cell>
          <cell r="AR51">
            <v>16</v>
          </cell>
          <cell r="AS51">
            <v>0</v>
          </cell>
          <cell r="AT51">
            <v>34</v>
          </cell>
          <cell r="AU51">
            <v>7</v>
          </cell>
          <cell r="AV51">
            <v>0</v>
          </cell>
          <cell r="AW51">
            <v>7</v>
          </cell>
          <cell r="AX51">
            <v>49</v>
          </cell>
          <cell r="AY51">
            <v>0</v>
          </cell>
          <cell r="AZ51">
            <v>6</v>
          </cell>
          <cell r="BA51">
            <v>0</v>
          </cell>
          <cell r="BB51">
            <v>0</v>
          </cell>
          <cell r="BC51">
            <v>16</v>
          </cell>
          <cell r="BD51">
            <v>0</v>
          </cell>
          <cell r="BE51">
            <v>0</v>
          </cell>
          <cell r="BF51">
            <v>0</v>
          </cell>
          <cell r="BG51">
            <v>32</v>
          </cell>
          <cell r="BH51">
            <v>11</v>
          </cell>
          <cell r="BI51">
            <v>21</v>
          </cell>
          <cell r="BJ51">
            <v>0</v>
          </cell>
          <cell r="BK51">
            <v>38</v>
          </cell>
          <cell r="BL51">
            <v>0</v>
          </cell>
          <cell r="BM51">
            <v>0</v>
          </cell>
          <cell r="BN51">
            <v>16</v>
          </cell>
          <cell r="BO51">
            <v>11</v>
          </cell>
          <cell r="BP51">
            <v>33</v>
          </cell>
          <cell r="BQ51">
            <v>5</v>
          </cell>
          <cell r="BR51">
            <v>39</v>
          </cell>
          <cell r="BS51">
            <v>7</v>
          </cell>
          <cell r="BT51">
            <v>17</v>
          </cell>
          <cell r="BU51">
            <v>5</v>
          </cell>
          <cell r="BV51">
            <v>9</v>
          </cell>
          <cell r="BW51">
            <v>0</v>
          </cell>
          <cell r="BX51">
            <v>0</v>
          </cell>
          <cell r="BY51">
            <v>36</v>
          </cell>
          <cell r="BZ51">
            <v>3</v>
          </cell>
          <cell r="CA51">
            <v>0</v>
          </cell>
          <cell r="CB51">
            <v>66</v>
          </cell>
          <cell r="CC51">
            <v>3</v>
          </cell>
          <cell r="CD51">
            <v>28</v>
          </cell>
          <cell r="CE51">
            <v>542</v>
          </cell>
          <cell r="CF51">
            <v>6</v>
          </cell>
          <cell r="CG51">
            <v>4</v>
          </cell>
          <cell r="CH51">
            <v>1</v>
          </cell>
          <cell r="CI51">
            <v>27</v>
          </cell>
          <cell r="CJ51">
            <v>21</v>
          </cell>
          <cell r="CK51">
            <v>0</v>
          </cell>
        </row>
        <row r="52">
          <cell r="A52" t="str">
            <v>No distribution transformers</v>
          </cell>
          <cell r="B52" t="str">
            <v>NTRFD</v>
          </cell>
          <cell r="C52">
            <v>2007</v>
          </cell>
          <cell r="D52">
            <v>324</v>
          </cell>
          <cell r="E52">
            <v>8938</v>
          </cell>
          <cell r="F52">
            <v>5178</v>
          </cell>
          <cell r="G52">
            <v>3041</v>
          </cell>
          <cell r="H52">
            <v>3436</v>
          </cell>
          <cell r="I52">
            <v>8950</v>
          </cell>
          <cell r="J52">
            <v>2051</v>
          </cell>
          <cell r="K52">
            <v>6853</v>
          </cell>
          <cell r="L52">
            <v>2384</v>
          </cell>
          <cell r="M52">
            <v>836</v>
          </cell>
          <cell r="N52">
            <v>1</v>
          </cell>
          <cell r="O52">
            <v>3600</v>
          </cell>
          <cell r="P52">
            <v>239</v>
          </cell>
          <cell r="Q52">
            <v>288</v>
          </cell>
          <cell r="R52">
            <v>0</v>
          </cell>
          <cell r="S52">
            <v>1538</v>
          </cell>
          <cell r="T52">
            <v>8034</v>
          </cell>
          <cell r="U52">
            <v>742</v>
          </cell>
          <cell r="V52">
            <v>25493</v>
          </cell>
          <cell r="W52">
            <v>1563</v>
          </cell>
          <cell r="X52">
            <v>729</v>
          </cell>
          <cell r="Y52">
            <v>3047</v>
          </cell>
          <cell r="Z52">
            <v>2418</v>
          </cell>
          <cell r="AA52">
            <v>792</v>
          </cell>
          <cell r="AB52">
            <v>75</v>
          </cell>
          <cell r="AC52">
            <v>6000</v>
          </cell>
          <cell r="AD52">
            <v>5496</v>
          </cell>
          <cell r="AE52">
            <v>5066</v>
          </cell>
          <cell r="AF52">
            <v>430</v>
          </cell>
          <cell r="AG52">
            <v>1450</v>
          </cell>
          <cell r="AH52">
            <v>5734</v>
          </cell>
          <cell r="AI52">
            <v>7114</v>
          </cell>
          <cell r="AJ52">
            <v>3580</v>
          </cell>
          <cell r="AK52">
            <v>59</v>
          </cell>
          <cell r="AL52">
            <v>23801</v>
          </cell>
          <cell r="AM52">
            <v>180</v>
          </cell>
          <cell r="AN52">
            <v>738</v>
          </cell>
          <cell r="AO52">
            <v>15028</v>
          </cell>
          <cell r="AP52">
            <v>540842</v>
          </cell>
          <cell r="AQ52">
            <v>39938</v>
          </cell>
          <cell r="AR52">
            <v>3079</v>
          </cell>
          <cell r="AS52">
            <v>688</v>
          </cell>
          <cell r="AT52">
            <v>2200</v>
          </cell>
          <cell r="AU52">
            <v>10048</v>
          </cell>
          <cell r="AV52">
            <v>975</v>
          </cell>
          <cell r="AW52">
            <v>1938</v>
          </cell>
          <cell r="AX52">
            <v>14929</v>
          </cell>
          <cell r="AY52">
            <v>1162</v>
          </cell>
          <cell r="AZ52">
            <v>1235</v>
          </cell>
          <cell r="BA52">
            <v>4559</v>
          </cell>
          <cell r="BB52">
            <v>15</v>
          </cell>
          <cell r="BC52">
            <v>3960</v>
          </cell>
          <cell r="BD52">
            <v>9345</v>
          </cell>
          <cell r="BE52">
            <v>4151</v>
          </cell>
          <cell r="BF52">
            <v>5194</v>
          </cell>
          <cell r="BG52">
            <v>1704</v>
          </cell>
          <cell r="BH52">
            <v>4504</v>
          </cell>
          <cell r="BI52">
            <v>3927</v>
          </cell>
          <cell r="BJ52">
            <v>0</v>
          </cell>
          <cell r="BK52">
            <v>8189</v>
          </cell>
          <cell r="BL52">
            <v>1257</v>
          </cell>
          <cell r="BM52">
            <v>1744</v>
          </cell>
          <cell r="BN52">
            <v>6471</v>
          </cell>
          <cell r="BO52">
            <v>1592</v>
          </cell>
          <cell r="BP52">
            <v>5953</v>
          </cell>
          <cell r="BQ52">
            <v>687</v>
          </cell>
          <cell r="BR52">
            <v>3777</v>
          </cell>
          <cell r="BS52">
            <v>1792</v>
          </cell>
          <cell r="BT52">
            <v>31487</v>
          </cell>
          <cell r="BU52">
            <v>645</v>
          </cell>
          <cell r="BV52">
            <v>965</v>
          </cell>
          <cell r="BW52">
            <v>942</v>
          </cell>
          <cell r="BX52">
            <v>1359</v>
          </cell>
          <cell r="BY52">
            <v>6945</v>
          </cell>
          <cell r="BZ52">
            <v>850</v>
          </cell>
          <cell r="CA52">
            <v>68606</v>
          </cell>
          <cell r="CB52">
            <v>16007</v>
          </cell>
          <cell r="CC52">
            <v>1419</v>
          </cell>
          <cell r="CD52">
            <v>7474</v>
          </cell>
          <cell r="CE52">
            <v>2017</v>
          </cell>
          <cell r="CF52">
            <v>676</v>
          </cell>
          <cell r="CG52">
            <v>433</v>
          </cell>
          <cell r="CH52">
            <v>240</v>
          </cell>
          <cell r="CI52">
            <v>2813</v>
          </cell>
          <cell r="CJ52">
            <v>5201</v>
          </cell>
          <cell r="CK52">
            <v>1607</v>
          </cell>
        </row>
        <row r="53">
          <cell r="A53" t="str">
            <v>Utility average load factor</v>
          </cell>
          <cell r="B53" t="str">
            <v>LF</v>
          </cell>
          <cell r="C53">
            <v>2007</v>
          </cell>
          <cell r="D53">
            <v>73</v>
          </cell>
          <cell r="E53">
            <v>68</v>
          </cell>
          <cell r="F53">
            <v>87</v>
          </cell>
          <cell r="G53">
            <v>65</v>
          </cell>
          <cell r="H53">
            <v>73</v>
          </cell>
          <cell r="I53">
            <v>69</v>
          </cell>
          <cell r="J53">
            <v>73</v>
          </cell>
          <cell r="K53">
            <v>71</v>
          </cell>
          <cell r="L53">
            <v>72</v>
          </cell>
          <cell r="M53">
            <v>70</v>
          </cell>
          <cell r="N53">
            <v>74</v>
          </cell>
          <cell r="O53">
            <v>72</v>
          </cell>
          <cell r="P53">
            <v>66</v>
          </cell>
          <cell r="Q53">
            <v>62</v>
          </cell>
          <cell r="R53">
            <v>0</v>
          </cell>
          <cell r="S53">
            <v>0</v>
          </cell>
          <cell r="T53">
            <v>59</v>
          </cell>
          <cell r="U53">
            <v>69</v>
          </cell>
          <cell r="V53">
            <v>74</v>
          </cell>
          <cell r="W53">
            <v>72</v>
          </cell>
          <cell r="X53">
            <v>71</v>
          </cell>
          <cell r="Y53">
            <v>64</v>
          </cell>
          <cell r="Z53">
            <v>92</v>
          </cell>
          <cell r="AA53">
            <v>70</v>
          </cell>
          <cell r="AB53">
            <v>66</v>
          </cell>
          <cell r="AC53">
            <v>75</v>
          </cell>
          <cell r="AD53">
            <v>0</v>
          </cell>
          <cell r="AE53">
            <v>65</v>
          </cell>
          <cell r="AF53">
            <v>71</v>
          </cell>
          <cell r="AG53">
            <v>61</v>
          </cell>
          <cell r="AH53">
            <v>74</v>
          </cell>
          <cell r="AI53">
            <v>57</v>
          </cell>
          <cell r="AJ53">
            <v>69</v>
          </cell>
          <cell r="AK53">
            <v>71</v>
          </cell>
          <cell r="AL53">
            <v>75</v>
          </cell>
          <cell r="AM53">
            <v>68</v>
          </cell>
          <cell r="AN53">
            <v>69</v>
          </cell>
          <cell r="AO53">
            <v>71</v>
          </cell>
          <cell r="AP53">
            <v>0</v>
          </cell>
          <cell r="AQ53">
            <v>72</v>
          </cell>
          <cell r="AR53">
            <v>55</v>
          </cell>
          <cell r="AS53">
            <v>71</v>
          </cell>
          <cell r="AT53">
            <v>75</v>
          </cell>
          <cell r="AU53">
            <v>70</v>
          </cell>
          <cell r="AV53">
            <v>74</v>
          </cell>
          <cell r="AW53">
            <v>71</v>
          </cell>
          <cell r="AX53">
            <v>58</v>
          </cell>
          <cell r="AY53">
            <v>71</v>
          </cell>
          <cell r="AZ53">
            <v>72</v>
          </cell>
          <cell r="BA53">
            <v>71</v>
          </cell>
          <cell r="BB53">
            <v>0</v>
          </cell>
          <cell r="BC53">
            <v>68</v>
          </cell>
          <cell r="BD53">
            <v>0</v>
          </cell>
          <cell r="BE53">
            <v>0</v>
          </cell>
          <cell r="BF53">
            <v>0</v>
          </cell>
          <cell r="BG53">
            <v>68</v>
          </cell>
          <cell r="BH53">
            <v>0</v>
          </cell>
          <cell r="BI53">
            <v>74</v>
          </cell>
          <cell r="BJ53">
            <v>71</v>
          </cell>
          <cell r="BK53">
            <v>70</v>
          </cell>
          <cell r="BL53">
            <v>70</v>
          </cell>
          <cell r="BM53">
            <v>72</v>
          </cell>
          <cell r="BN53">
            <v>61</v>
          </cell>
          <cell r="BO53">
            <v>72</v>
          </cell>
          <cell r="BP53">
            <v>75</v>
          </cell>
          <cell r="BQ53">
            <v>69928</v>
          </cell>
          <cell r="BR53">
            <v>69</v>
          </cell>
          <cell r="BS53">
            <v>65</v>
          </cell>
          <cell r="BT53">
            <v>0</v>
          </cell>
          <cell r="BU53">
            <v>68</v>
          </cell>
          <cell r="BV53">
            <v>0</v>
          </cell>
          <cell r="BW53">
            <v>8</v>
          </cell>
          <cell r="BX53">
            <v>58</v>
          </cell>
          <cell r="BY53">
            <v>74</v>
          </cell>
          <cell r="BZ53">
            <v>63</v>
          </cell>
          <cell r="CA53">
            <v>73</v>
          </cell>
          <cell r="CB53">
            <v>72</v>
          </cell>
          <cell r="CC53">
            <v>65</v>
          </cell>
          <cell r="CD53">
            <v>70</v>
          </cell>
          <cell r="CE53">
            <v>1013670</v>
          </cell>
          <cell r="CF53">
            <v>88</v>
          </cell>
          <cell r="CG53">
            <v>75</v>
          </cell>
          <cell r="CH53">
            <v>68</v>
          </cell>
          <cell r="CI53">
            <v>71</v>
          </cell>
          <cell r="CJ53">
            <v>68</v>
          </cell>
          <cell r="CK53">
            <v>70</v>
          </cell>
        </row>
      </sheetData>
      <sheetData sheetId="28">
        <row r="1">
          <cell r="A1" t="str">
            <v>Distributor Data for Year ended Dec 31st, 2006</v>
          </cell>
          <cell r="B1">
            <v>0</v>
          </cell>
          <cell r="C1">
            <v>0</v>
          </cell>
          <cell r="D1" t="str">
            <v>Atikokan Hydro Inc.</v>
          </cell>
          <cell r="E1" t="str">
            <v>Barrie Hydro Distribution Inc.</v>
          </cell>
          <cell r="F1" t="str">
            <v>Bluewater Power Distribution Corporation</v>
          </cell>
          <cell r="G1" t="str">
            <v>Brant County Power Inc.</v>
          </cell>
          <cell r="H1" t="str">
            <v>Brantford Power Inc.</v>
          </cell>
          <cell r="I1" t="str">
            <v>Burlington Hydro Inc.</v>
          </cell>
          <cell r="J1" t="str">
            <v>COLLUS Power Corp.</v>
          </cell>
          <cell r="K1" t="str">
            <v>Cambridge and North Dumfries Hydro Inc.</v>
          </cell>
          <cell r="L1" t="str">
            <v>Fort Erie (CNP)</v>
          </cell>
          <cell r="M1" t="str">
            <v>Centre Wellington Hydro Ltd.</v>
          </cell>
          <cell r="N1" t="str">
            <v>Chapleau Public Utilities Corporation</v>
          </cell>
          <cell r="O1" t="str">
            <v>Chatham-Kent Hydro Inc.</v>
          </cell>
          <cell r="P1" t="str">
            <v>Clinton Power Corporation</v>
          </cell>
          <cell r="Q1" t="str">
            <v>Cooperative Hydro Embrun Inc.</v>
          </cell>
          <cell r="R1" t="str">
            <v>Dutton Hydro Limited</v>
          </cell>
          <cell r="S1" t="str">
            <v>E.L.K. Energy Inc.</v>
          </cell>
          <cell r="T1" t="str">
            <v>ENWIN Utilities Ltd.</v>
          </cell>
          <cell r="U1" t="str">
            <v>Eastern Ontario Power (CNP)</v>
          </cell>
          <cell r="V1" t="str">
            <v>Enersource Hydro Mississauga Inc.</v>
          </cell>
          <cell r="W1" t="str">
            <v>Erie Thames Powerlines Corporation</v>
          </cell>
          <cell r="X1" t="str">
            <v>Espanola Regional Hydro Distribution Corporation</v>
          </cell>
          <cell r="Y1" t="str">
            <v>Essex Powerlines Corporation</v>
          </cell>
          <cell r="Z1" t="str">
            <v>Festival Hydro Inc.</v>
          </cell>
          <cell r="AA1" t="str">
            <v>Fort Frances Power Corporation</v>
          </cell>
          <cell r="AB1" t="str">
            <v>Grand Valley Energy Inc.</v>
          </cell>
          <cell r="AC1" t="str">
            <v>Algoma Power Inc.</v>
          </cell>
          <cell r="AD1" t="str">
            <v>Greater Sudbury Hydro Inc.</v>
          </cell>
          <cell r="AE1" t="str">
            <v xml:space="preserve">Greater Sudbury Hydro Inc. excluding West Nipissing Energy Services Ltd. </v>
          </cell>
          <cell r="AF1" t="str">
            <v>West Nipissing Energy Services Ltd.</v>
          </cell>
          <cell r="AG1" t="str">
            <v>Grimsby Power Incorporated</v>
          </cell>
          <cell r="AH1" t="str">
            <v>Guelph Hydro Electric Systems Inc.</v>
          </cell>
          <cell r="AI1" t="str">
            <v>Haldimand County Hydro Inc.</v>
          </cell>
          <cell r="AJ1" t="str">
            <v>Halton Hills Hydro Inc.</v>
          </cell>
          <cell r="AK1" t="str">
            <v>Hearst Power Distribution Company Limited</v>
          </cell>
          <cell r="AL1" t="str">
            <v>Horizon Utilities Corporation</v>
          </cell>
          <cell r="AM1" t="str">
            <v>Hydro 2000 Inc.</v>
          </cell>
          <cell r="AN1" t="str">
            <v>Hydro Hawkesbury Inc.</v>
          </cell>
          <cell r="AO1" t="str">
            <v>Hydro One Brampton Networks Inc.</v>
          </cell>
          <cell r="AP1" t="str">
            <v>Hydro One Networks Inc.</v>
          </cell>
          <cell r="AQ1" t="str">
            <v>Hydro One Networks Inc. without Terrace Bay Superior Wires Inc.</v>
          </cell>
          <cell r="AR1" t="str">
            <v>Terrace Bay Superior Wires Inc.</v>
          </cell>
          <cell r="AS1" t="str">
            <v>Hydro Ottawa Limited</v>
          </cell>
          <cell r="AT1" t="str">
            <v>Innisfil Hydro Distribution Systems Limited</v>
          </cell>
          <cell r="AU1" t="str">
            <v>Kenora Hydro Electric Corporation Ltd.</v>
          </cell>
          <cell r="AV1" t="str">
            <v>Kingston Hydro Corporation</v>
          </cell>
          <cell r="AW1" t="str">
            <v>Kitchener-Wilmot Hydro Inc.</v>
          </cell>
          <cell r="AX1" t="str">
            <v>Lakefront Utilities Inc.</v>
          </cell>
          <cell r="AY1" t="str">
            <v>Lakeland Power Distribution Ltd.</v>
          </cell>
          <cell r="AZ1" t="str">
            <v>London Hydro Inc.</v>
          </cell>
          <cell r="BA1" t="str">
            <v>Middlesex Power Distribution Corporation</v>
          </cell>
          <cell r="BB1" t="str">
            <v>Midland Power Utility Corporation</v>
          </cell>
          <cell r="BC1" t="str">
            <v>Milton Hydro Distribution Inc.</v>
          </cell>
          <cell r="BD1" t="str">
            <v>Newbury Power Inc.</v>
          </cell>
          <cell r="BE1" t="str">
            <v>Newmarket - Tay Power Distribution Ltd.</v>
          </cell>
          <cell r="BF1" t="str">
            <v>Newmarket Hydro Ltd.</v>
          </cell>
          <cell r="BG1" t="str">
            <v>Tay Hydro Electric Distribution Company Inc.</v>
          </cell>
          <cell r="BH1" t="str">
            <v>Niagara Peninsula Energy Inc.</v>
          </cell>
          <cell r="BI1" t="str">
            <v>Niagara Falls Hydro Inc.</v>
          </cell>
          <cell r="BJ1" t="str">
            <v>Peninsula West Utilities Limited</v>
          </cell>
          <cell r="BK1" t="str">
            <v>Niagara-on-the-Lake Hydro Inc.</v>
          </cell>
          <cell r="BL1" t="str">
            <v>Norfolk Power Distribution Inc.</v>
          </cell>
          <cell r="BM1" t="str">
            <v>North Bay Hydro Distribution Limited</v>
          </cell>
          <cell r="BN1" t="str">
            <v>Northern Ontario Wires Inc.</v>
          </cell>
          <cell r="BO1" t="str">
            <v>Oakville Hydro Electricity Distribution Inc.</v>
          </cell>
          <cell r="BP1" t="str">
            <v>Orangeville Hydro Limited</v>
          </cell>
          <cell r="BQ1" t="str">
            <v>Orillia Power Distribution Corporation</v>
          </cell>
          <cell r="BR1" t="str">
            <v>Oshawa PUC Networks Inc.</v>
          </cell>
          <cell r="BS1" t="str">
            <v>Ottawa River Power Corporation</v>
          </cell>
          <cell r="BT1" t="str">
            <v>PUC Distribution Inc.</v>
          </cell>
          <cell r="BU1" t="str">
            <v>Parry Sound Power Corporation</v>
          </cell>
          <cell r="BV1" t="str">
            <v>Peterborough Distribution Incorporated</v>
          </cell>
          <cell r="BW1" t="str">
            <v>Port Colborne (CNP)</v>
          </cell>
          <cell r="BX1" t="str">
            <v>PowerStream Inc.</v>
          </cell>
          <cell r="BY1" t="str">
            <v>Renfrew Hydro Inc.</v>
          </cell>
          <cell r="BZ1" t="str">
            <v>Rideau St. Lawrence Distribution Inc.</v>
          </cell>
          <cell r="CA1" t="str">
            <v>Sioux Lookout Hydro Inc.</v>
          </cell>
          <cell r="CB1" t="str">
            <v>St. Thomas Energy Inc.</v>
          </cell>
          <cell r="CC1" t="str">
            <v>Thunder Bay Hydro Electricity Distribution Inc.</v>
          </cell>
          <cell r="CD1" t="str">
            <v>Tillsonburg Hydro Inc.</v>
          </cell>
          <cell r="CE1" t="str">
            <v>Toronto Hydro-Electric System Limited</v>
          </cell>
          <cell r="CF1" t="str">
            <v>Veridian Connections Inc.</v>
          </cell>
          <cell r="CG1" t="str">
            <v>Wasaga Distribution Inc.</v>
          </cell>
          <cell r="CH1" t="str">
            <v>Waterloo North Hydro Inc.</v>
          </cell>
          <cell r="CI1" t="str">
            <v>Welland Hydro-Electric System Corp.</v>
          </cell>
          <cell r="CJ1" t="str">
            <v>Wellington North Power Inc.</v>
          </cell>
          <cell r="CK1" t="str">
            <v>West Coast Huron Energy Inc.</v>
          </cell>
          <cell r="CL1" t="str">
            <v>West Perth Power Inc.</v>
          </cell>
          <cell r="CM1" t="str">
            <v>Westario Power Inc.</v>
          </cell>
          <cell r="CN1" t="str">
            <v>Whitby Hydro Electric Corporation</v>
          </cell>
          <cell r="CO1" t="str">
            <v>Woodstock Hydro Services Inc.</v>
          </cell>
        </row>
        <row r="2">
          <cell r="A2" t="str">
            <v>PEG Variables</v>
          </cell>
          <cell r="B2" t="str">
            <v>Name</v>
          </cell>
          <cell r="C2" t="str">
            <v>Year</v>
          </cell>
          <cell r="D2">
            <v>0</v>
          </cell>
          <cell r="E2">
            <v>0</v>
          </cell>
          <cell r="F2">
            <v>0</v>
          </cell>
          <cell r="G2">
            <v>0</v>
          </cell>
          <cell r="H2">
            <v>0</v>
          </cell>
          <cell r="I2">
            <v>0</v>
          </cell>
          <cell r="J2">
            <v>0</v>
          </cell>
          <cell r="K2">
            <v>0</v>
          </cell>
          <cell r="L2">
            <v>0</v>
          </cell>
          <cell r="M2">
            <v>0</v>
          </cell>
          <cell r="N2">
            <v>0</v>
          </cell>
          <cell r="O2">
            <v>0</v>
          </cell>
          <cell r="P2">
            <v>0</v>
          </cell>
          <cell r="Q2">
            <v>0</v>
          </cell>
          <cell r="R2">
            <v>0</v>
          </cell>
          <cell r="S2">
            <v>0</v>
          </cell>
          <cell r="T2">
            <v>0</v>
          </cell>
          <cell r="U2">
            <v>0</v>
          </cell>
          <cell r="V2">
            <v>0</v>
          </cell>
          <cell r="W2">
            <v>0</v>
          </cell>
          <cell r="X2">
            <v>0</v>
          </cell>
          <cell r="Y2">
            <v>0</v>
          </cell>
          <cell r="Z2">
            <v>0</v>
          </cell>
          <cell r="AA2">
            <v>0</v>
          </cell>
          <cell r="AB2">
            <v>0</v>
          </cell>
          <cell r="AC2">
            <v>0</v>
          </cell>
          <cell r="AD2">
            <v>0</v>
          </cell>
          <cell r="AE2">
            <v>0</v>
          </cell>
          <cell r="AF2">
            <v>0</v>
          </cell>
          <cell r="AG2">
            <v>0</v>
          </cell>
          <cell r="AH2">
            <v>0</v>
          </cell>
          <cell r="AI2">
            <v>0</v>
          </cell>
          <cell r="AJ2">
            <v>0</v>
          </cell>
          <cell r="AK2">
            <v>0</v>
          </cell>
          <cell r="AL2">
            <v>0</v>
          </cell>
          <cell r="AM2">
            <v>0</v>
          </cell>
          <cell r="AN2">
            <v>0</v>
          </cell>
          <cell r="AO2">
            <v>0</v>
          </cell>
          <cell r="AP2">
            <v>0</v>
          </cell>
          <cell r="AQ2">
            <v>0</v>
          </cell>
          <cell r="AR2">
            <v>0</v>
          </cell>
          <cell r="AS2">
            <v>0</v>
          </cell>
          <cell r="AT2">
            <v>0</v>
          </cell>
          <cell r="AU2">
            <v>0</v>
          </cell>
          <cell r="AV2">
            <v>0</v>
          </cell>
          <cell r="AW2">
            <v>0</v>
          </cell>
          <cell r="AX2">
            <v>0</v>
          </cell>
          <cell r="AY2">
            <v>0</v>
          </cell>
          <cell r="AZ2">
            <v>0</v>
          </cell>
          <cell r="BA2">
            <v>0</v>
          </cell>
          <cell r="BB2">
            <v>0</v>
          </cell>
          <cell r="BC2">
            <v>0</v>
          </cell>
          <cell r="BD2">
            <v>0</v>
          </cell>
          <cell r="BE2">
            <v>0</v>
          </cell>
          <cell r="BF2">
            <v>0</v>
          </cell>
          <cell r="BG2">
            <v>0</v>
          </cell>
          <cell r="BH2">
            <v>0</v>
          </cell>
          <cell r="BI2">
            <v>0</v>
          </cell>
          <cell r="BJ2">
            <v>0</v>
          </cell>
          <cell r="BK2">
            <v>0</v>
          </cell>
          <cell r="BL2">
            <v>0</v>
          </cell>
          <cell r="BM2">
            <v>0</v>
          </cell>
          <cell r="BN2">
            <v>0</v>
          </cell>
          <cell r="BO2">
            <v>0</v>
          </cell>
          <cell r="BP2">
            <v>0</v>
          </cell>
          <cell r="BQ2">
            <v>0</v>
          </cell>
          <cell r="BR2">
            <v>0</v>
          </cell>
          <cell r="BS2">
            <v>0</v>
          </cell>
          <cell r="BT2">
            <v>0</v>
          </cell>
          <cell r="BU2">
            <v>0</v>
          </cell>
          <cell r="BV2">
            <v>0</v>
          </cell>
          <cell r="BW2">
            <v>0</v>
          </cell>
          <cell r="BX2">
            <v>0</v>
          </cell>
          <cell r="BY2">
            <v>0</v>
          </cell>
          <cell r="BZ2">
            <v>0</v>
          </cell>
          <cell r="CA2">
            <v>0</v>
          </cell>
        </row>
        <row r="3">
          <cell r="C3">
            <v>0</v>
          </cell>
          <cell r="D3">
            <v>0</v>
          </cell>
          <cell r="E3">
            <v>0</v>
          </cell>
          <cell r="F3">
            <v>0</v>
          </cell>
          <cell r="G3">
            <v>0</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cell r="AB3">
            <v>0</v>
          </cell>
          <cell r="AC3">
            <v>0</v>
          </cell>
          <cell r="AD3">
            <v>0</v>
          </cell>
          <cell r="AE3">
            <v>0</v>
          </cell>
          <cell r="AF3">
            <v>0</v>
          </cell>
          <cell r="AG3">
            <v>0</v>
          </cell>
          <cell r="AH3">
            <v>0</v>
          </cell>
          <cell r="AI3">
            <v>0</v>
          </cell>
          <cell r="AJ3">
            <v>0</v>
          </cell>
          <cell r="AK3">
            <v>0</v>
          </cell>
          <cell r="AL3">
            <v>0</v>
          </cell>
          <cell r="AM3">
            <v>0</v>
          </cell>
          <cell r="AN3">
            <v>0</v>
          </cell>
          <cell r="AO3">
            <v>0</v>
          </cell>
          <cell r="AP3">
            <v>0</v>
          </cell>
          <cell r="AQ3">
            <v>0</v>
          </cell>
          <cell r="AR3">
            <v>0</v>
          </cell>
          <cell r="AS3">
            <v>0</v>
          </cell>
          <cell r="AT3">
            <v>0</v>
          </cell>
          <cell r="AU3">
            <v>0</v>
          </cell>
          <cell r="AV3">
            <v>0</v>
          </cell>
          <cell r="AW3">
            <v>0</v>
          </cell>
          <cell r="AX3">
            <v>0</v>
          </cell>
          <cell r="AY3">
            <v>0</v>
          </cell>
          <cell r="AZ3">
            <v>0</v>
          </cell>
          <cell r="BA3">
            <v>0</v>
          </cell>
          <cell r="BB3">
            <v>0</v>
          </cell>
          <cell r="BC3">
            <v>0</v>
          </cell>
          <cell r="BD3">
            <v>0</v>
          </cell>
          <cell r="BE3">
            <v>0</v>
          </cell>
          <cell r="BF3">
            <v>0</v>
          </cell>
          <cell r="BG3">
            <v>0</v>
          </cell>
          <cell r="BH3">
            <v>0</v>
          </cell>
          <cell r="BI3">
            <v>0</v>
          </cell>
          <cell r="BJ3">
            <v>0</v>
          </cell>
          <cell r="BK3">
            <v>0</v>
          </cell>
          <cell r="BL3">
            <v>0</v>
          </cell>
          <cell r="BM3">
            <v>0</v>
          </cell>
          <cell r="BN3">
            <v>0</v>
          </cell>
          <cell r="BO3">
            <v>0</v>
          </cell>
          <cell r="BP3">
            <v>0</v>
          </cell>
          <cell r="BQ3">
            <v>0</v>
          </cell>
          <cell r="BR3">
            <v>0</v>
          </cell>
          <cell r="BS3">
            <v>0</v>
          </cell>
          <cell r="BT3">
            <v>0</v>
          </cell>
          <cell r="BU3">
            <v>0</v>
          </cell>
          <cell r="BV3">
            <v>0</v>
          </cell>
          <cell r="BW3">
            <v>0</v>
          </cell>
          <cell r="BX3">
            <v>0</v>
          </cell>
          <cell r="BY3">
            <v>0</v>
          </cell>
          <cell r="BZ3">
            <v>0</v>
          </cell>
          <cell r="CA3">
            <v>0</v>
          </cell>
        </row>
        <row r="4">
          <cell r="A4" t="str">
            <v>Total Plant in Service</v>
          </cell>
          <cell r="B4" t="str">
            <v>PTOT</v>
          </cell>
          <cell r="C4">
            <v>2006</v>
          </cell>
          <cell r="D4">
            <v>3579946.8200000003</v>
          </cell>
          <cell r="E4">
            <v>230265010</v>
          </cell>
          <cell r="F4">
            <v>84796228</v>
          </cell>
          <cell r="G4">
            <v>22083485.750999998</v>
          </cell>
          <cell r="H4">
            <v>68515365.75999999</v>
          </cell>
          <cell r="I4">
            <v>183852321.38</v>
          </cell>
          <cell r="J4">
            <v>25376800.130000003</v>
          </cell>
          <cell r="K4">
            <v>154925777</v>
          </cell>
          <cell r="L4">
            <v>57715707.370000005</v>
          </cell>
          <cell r="M4">
            <v>15265610.850000001</v>
          </cell>
          <cell r="N4">
            <v>2175938.71</v>
          </cell>
          <cell r="O4">
            <v>63816075.550000004</v>
          </cell>
          <cell r="P4">
            <v>1323268.1200000001</v>
          </cell>
          <cell r="Q4">
            <v>2738123.0300000003</v>
          </cell>
          <cell r="R4">
            <v>613303.63000000012</v>
          </cell>
          <cell r="S4">
            <v>22096744.219999995</v>
          </cell>
          <cell r="T4">
            <v>214314848</v>
          </cell>
          <cell r="U4">
            <v>8670373.1899999995</v>
          </cell>
          <cell r="V4">
            <v>778433979</v>
          </cell>
          <cell r="W4">
            <v>21033310.719999999</v>
          </cell>
          <cell r="X4">
            <v>5841258.7000000002</v>
          </cell>
          <cell r="Y4">
            <v>39448724.359999999</v>
          </cell>
          <cell r="Z4">
            <v>65004832.320000008</v>
          </cell>
          <cell r="AA4">
            <v>9547549.0500000007</v>
          </cell>
          <cell r="AB4">
            <v>1059291.96</v>
          </cell>
          <cell r="AC4">
            <v>94482008.269999981</v>
          </cell>
          <cell r="AD4">
            <v>153075045.62000003</v>
          </cell>
          <cell r="AE4">
            <v>147475719.07000005</v>
          </cell>
          <cell r="AF4">
            <v>5599326.5499999998</v>
          </cell>
          <cell r="AG4">
            <v>23851231.09</v>
          </cell>
          <cell r="AH4">
            <v>133403416.84999999</v>
          </cell>
          <cell r="AI4">
            <v>44853702.120000005</v>
          </cell>
          <cell r="AJ4">
            <v>41078409</v>
          </cell>
          <cell r="AK4">
            <v>3838017.3700000006</v>
          </cell>
          <cell r="AL4">
            <v>538775494.17999995</v>
          </cell>
          <cell r="AM4">
            <v>665532.49999999988</v>
          </cell>
          <cell r="AN4">
            <v>3019190.5000000005</v>
          </cell>
          <cell r="AO4">
            <v>457594825.31999993</v>
          </cell>
          <cell r="AP4">
            <v>5845647786.9399996</v>
          </cell>
          <cell r="AQ4">
            <v>5843119900</v>
          </cell>
          <cell r="AR4">
            <v>2527886.9400000004</v>
          </cell>
          <cell r="AS4">
            <v>941058269.56000006</v>
          </cell>
          <cell r="AT4">
            <v>42633156.089999996</v>
          </cell>
          <cell r="AU4">
            <v>10240958.83</v>
          </cell>
          <cell r="AV4">
            <v>31545798</v>
          </cell>
          <cell r="AW4">
            <v>271734628.36000001</v>
          </cell>
          <cell r="AX4">
            <v>20847609.970000003</v>
          </cell>
          <cell r="AY4">
            <v>20446779.699999999</v>
          </cell>
          <cell r="AZ4">
            <v>321091528.46999997</v>
          </cell>
          <cell r="BA4">
            <v>15338130.369999999</v>
          </cell>
          <cell r="BB4">
            <v>14913876.82</v>
          </cell>
          <cell r="BC4">
            <v>93530882.129999995</v>
          </cell>
          <cell r="BD4">
            <v>278026</v>
          </cell>
          <cell r="BE4">
            <v>99107043.439999998</v>
          </cell>
          <cell r="BF4">
            <v>91575739</v>
          </cell>
          <cell r="BG4">
            <v>7531304.4400000013</v>
          </cell>
          <cell r="BH4">
            <v>162711567.11999997</v>
          </cell>
          <cell r="BI4">
            <v>114311375</v>
          </cell>
          <cell r="BJ4">
            <v>48400192.120000005</v>
          </cell>
          <cell r="BK4">
            <v>38710201.550000004</v>
          </cell>
          <cell r="BL4">
            <v>72699268.099999994</v>
          </cell>
          <cell r="BM4">
            <v>72492155.590000004</v>
          </cell>
          <cell r="BN4">
            <v>5678012.7599999998</v>
          </cell>
          <cell r="BO4">
            <v>157769154.38000003</v>
          </cell>
          <cell r="BP4">
            <v>28211799.289999999</v>
          </cell>
          <cell r="BQ4">
            <v>36029853.859999999</v>
          </cell>
          <cell r="BR4">
            <v>127456751.53999999</v>
          </cell>
          <cell r="BS4">
            <v>22538819.560000002</v>
          </cell>
          <cell r="BT4">
            <v>72801669.109999985</v>
          </cell>
          <cell r="BU4">
            <v>10519050.379999999</v>
          </cell>
          <cell r="BV4">
            <v>59418093.190000013</v>
          </cell>
          <cell r="BW4">
            <v>8298638.120000001</v>
          </cell>
          <cell r="BX4">
            <v>923278503.77999985</v>
          </cell>
          <cell r="BY4">
            <v>10667660.73</v>
          </cell>
          <cell r="BZ4">
            <v>4718804.580000001</v>
          </cell>
          <cell r="CA4">
            <v>6828244.7000000002</v>
          </cell>
          <cell r="CB4">
            <v>38243873.700000003</v>
          </cell>
          <cell r="CC4">
            <v>135036488.03</v>
          </cell>
          <cell r="CD4">
            <v>13626137.77</v>
          </cell>
          <cell r="CE4">
            <v>3454384046.7900004</v>
          </cell>
          <cell r="CF4">
            <v>262916249</v>
          </cell>
          <cell r="CG4">
            <v>18294976.870000001</v>
          </cell>
          <cell r="CH4">
            <v>181312419.09999996</v>
          </cell>
          <cell r="CI4">
            <v>40596039</v>
          </cell>
          <cell r="CJ4">
            <v>8140065.0800000019</v>
          </cell>
          <cell r="CK4">
            <v>4959063</v>
          </cell>
          <cell r="CL4">
            <v>4416328.5299999993</v>
          </cell>
          <cell r="CM4">
            <v>33978997</v>
          </cell>
          <cell r="CN4">
            <v>122752939.08</v>
          </cell>
          <cell r="CO4">
            <v>28241963.609999996</v>
          </cell>
        </row>
        <row r="5">
          <cell r="A5" t="str">
            <v>Accumulated Amortization</v>
          </cell>
          <cell r="B5" t="str">
            <v>ACCDEP</v>
          </cell>
          <cell r="C5">
            <v>2006</v>
          </cell>
          <cell r="D5">
            <v>-2415936.0699999998</v>
          </cell>
          <cell r="E5">
            <v>-88294682</v>
          </cell>
          <cell r="F5">
            <v>-35854278</v>
          </cell>
          <cell r="G5">
            <v>-5312709.25</v>
          </cell>
          <cell r="H5">
            <v>-13924168.34</v>
          </cell>
          <cell r="I5">
            <v>-97933292.769999996</v>
          </cell>
          <cell r="J5">
            <v>-10943323.25</v>
          </cell>
          <cell r="K5">
            <v>-68188417</v>
          </cell>
          <cell r="L5">
            <v>-21575206.879999999</v>
          </cell>
          <cell r="M5">
            <v>-7173707.2000000002</v>
          </cell>
          <cell r="N5">
            <v>-1266778.21</v>
          </cell>
          <cell r="O5">
            <v>-18085165.629999999</v>
          </cell>
          <cell r="P5">
            <v>-294714.12</v>
          </cell>
          <cell r="Q5">
            <v>-582081.56999999995</v>
          </cell>
          <cell r="R5">
            <v>-353951.09</v>
          </cell>
          <cell r="S5">
            <v>-11678333.800000001</v>
          </cell>
          <cell r="T5">
            <v>-58264830</v>
          </cell>
          <cell r="U5">
            <v>-3289669.5</v>
          </cell>
          <cell r="V5">
            <v>-335448684</v>
          </cell>
          <cell r="W5">
            <v>-4008227.68</v>
          </cell>
          <cell r="X5">
            <v>-3831748.19</v>
          </cell>
          <cell r="Y5">
            <v>-8417479.6699999999</v>
          </cell>
          <cell r="Z5">
            <v>-33562552.07</v>
          </cell>
          <cell r="AA5">
            <v>-6179198.2800000003</v>
          </cell>
          <cell r="AB5">
            <v>-742221.17</v>
          </cell>
          <cell r="AC5">
            <v>-42437413.68</v>
          </cell>
          <cell r="AD5">
            <v>-85857200.310000002</v>
          </cell>
          <cell r="AE5">
            <v>-81825601.760000005</v>
          </cell>
          <cell r="AF5">
            <v>-4031598.55</v>
          </cell>
          <cell r="AG5">
            <v>-10190020.57</v>
          </cell>
          <cell r="AH5">
            <v>-31687038.68</v>
          </cell>
          <cell r="AI5">
            <v>-13330772.030000001</v>
          </cell>
          <cell r="AJ5">
            <v>-10760856</v>
          </cell>
          <cell r="AK5">
            <v>-2834778.81</v>
          </cell>
          <cell r="AL5">
            <v>-259185308.97999999</v>
          </cell>
          <cell r="AM5">
            <v>-229124.31</v>
          </cell>
          <cell r="AN5">
            <v>-1008991.8</v>
          </cell>
          <cell r="AO5">
            <v>-183765121.25</v>
          </cell>
          <cell r="AP5">
            <v>-2330088234.5500002</v>
          </cell>
          <cell r="AQ5">
            <v>-2328704700</v>
          </cell>
          <cell r="AR5">
            <v>-1383534.55</v>
          </cell>
          <cell r="AS5">
            <v>-422705810.56</v>
          </cell>
          <cell r="AT5">
            <v>-21761911.48</v>
          </cell>
          <cell r="AU5">
            <v>-5259543.17</v>
          </cell>
          <cell r="AV5">
            <v>-10054397</v>
          </cell>
          <cell r="AW5">
            <v>-115609379.69</v>
          </cell>
          <cell r="AX5">
            <v>-10180036.630000001</v>
          </cell>
          <cell r="AY5">
            <v>-5449494.6299999999</v>
          </cell>
          <cell r="AZ5">
            <v>-140901522.68000001</v>
          </cell>
          <cell r="BA5">
            <v>-7821795.0999999996</v>
          </cell>
          <cell r="BB5">
            <v>-8875749.7599999998</v>
          </cell>
          <cell r="BC5">
            <v>-36168640.729999997</v>
          </cell>
          <cell r="BD5">
            <v>-131946</v>
          </cell>
          <cell r="BE5">
            <v>-44596203.180000007</v>
          </cell>
          <cell r="BF5">
            <v>-40167085</v>
          </cell>
          <cell r="BG5">
            <v>-4429118.18</v>
          </cell>
          <cell r="BH5">
            <v>-77168653.430000007</v>
          </cell>
          <cell r="BI5">
            <v>-54309022</v>
          </cell>
          <cell r="BJ5">
            <v>-22859631.43</v>
          </cell>
          <cell r="BK5">
            <v>-15012076.060000001</v>
          </cell>
          <cell r="BL5">
            <v>-31544663.240000002</v>
          </cell>
          <cell r="BM5">
            <v>-39505917.460000001</v>
          </cell>
          <cell r="BN5">
            <v>-2277895.04</v>
          </cell>
          <cell r="BO5">
            <v>-51885105.009999998</v>
          </cell>
          <cell r="BP5">
            <v>-12997168.369999999</v>
          </cell>
          <cell r="BQ5">
            <v>-20466085.66</v>
          </cell>
          <cell r="BR5">
            <v>-66502244.280000001</v>
          </cell>
          <cell r="BS5">
            <v>-13560598.73</v>
          </cell>
          <cell r="BT5">
            <v>-40958322.350000001</v>
          </cell>
          <cell r="BU5">
            <v>-6106367.1699999999</v>
          </cell>
          <cell r="BV5">
            <v>-17703003.989999998</v>
          </cell>
          <cell r="BW5">
            <v>-649095.41</v>
          </cell>
          <cell r="BX5">
            <v>-400838801.81999999</v>
          </cell>
          <cell r="BY5">
            <v>-6659585.4100000001</v>
          </cell>
          <cell r="BZ5">
            <v>-938348.3</v>
          </cell>
          <cell r="CA5">
            <v>-1669497.8</v>
          </cell>
          <cell r="CB5">
            <v>-15449880.76</v>
          </cell>
          <cell r="CC5">
            <v>-68974136.319999993</v>
          </cell>
          <cell r="CD5">
            <v>-6683874.8899999997</v>
          </cell>
          <cell r="CE5">
            <v>-1738582447.6400001</v>
          </cell>
          <cell r="CF5">
            <v>-125928089</v>
          </cell>
          <cell r="CG5">
            <v>-8695935.1799999997</v>
          </cell>
          <cell r="CH5">
            <v>-77523157.599999994</v>
          </cell>
          <cell r="CI5">
            <v>-20568102</v>
          </cell>
          <cell r="CJ5">
            <v>-4524407.97</v>
          </cell>
          <cell r="CK5">
            <v>-1331953</v>
          </cell>
          <cell r="CL5">
            <v>-2433255.19</v>
          </cell>
          <cell r="CM5">
            <v>-7248844</v>
          </cell>
          <cell r="CN5">
            <v>-51083566.869999997</v>
          </cell>
          <cell r="CO5">
            <v>-9718466.5099999998</v>
          </cell>
        </row>
        <row r="6">
          <cell r="A6" t="str">
            <v>Amortization Expense</v>
          </cell>
          <cell r="B6">
            <v>0</v>
          </cell>
          <cell r="C6">
            <v>0</v>
          </cell>
          <cell r="D6">
            <v>0</v>
          </cell>
          <cell r="E6">
            <v>0</v>
          </cell>
          <cell r="F6">
            <v>0</v>
          </cell>
          <cell r="G6">
            <v>0</v>
          </cell>
          <cell r="H6">
            <v>0</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v>
          </cell>
          <cell r="CC6">
            <v>0</v>
          </cell>
          <cell r="CD6">
            <v>0</v>
          </cell>
          <cell r="CE6">
            <v>0</v>
          </cell>
          <cell r="CF6">
            <v>0</v>
          </cell>
          <cell r="CG6">
            <v>0</v>
          </cell>
          <cell r="CH6">
            <v>0</v>
          </cell>
          <cell r="CI6">
            <v>0</v>
          </cell>
          <cell r="CJ6">
            <v>0</v>
          </cell>
          <cell r="CK6">
            <v>0</v>
          </cell>
          <cell r="CL6">
            <v>0</v>
          </cell>
          <cell r="CM6">
            <v>0</v>
          </cell>
          <cell r="CN6">
            <v>0</v>
          </cell>
          <cell r="CO6">
            <v>0</v>
          </cell>
        </row>
        <row r="7">
          <cell r="A7" t="str">
            <v>Plant Additions</v>
          </cell>
          <cell r="B7" t="str">
            <v>PADD</v>
          </cell>
          <cell r="C7">
            <v>2006</v>
          </cell>
          <cell r="D7">
            <v>109896.89</v>
          </cell>
          <cell r="E7">
            <v>17769650</v>
          </cell>
          <cell r="F7">
            <v>4097888</v>
          </cell>
          <cell r="G7">
            <v>1701476.94</v>
          </cell>
          <cell r="H7">
            <v>5905835</v>
          </cell>
          <cell r="I7">
            <v>8196416.3300000001</v>
          </cell>
          <cell r="J7">
            <v>904081</v>
          </cell>
          <cell r="K7">
            <v>9021293</v>
          </cell>
          <cell r="L7">
            <v>3684687.31</v>
          </cell>
          <cell r="M7">
            <v>640611.39</v>
          </cell>
          <cell r="N7">
            <v>24291</v>
          </cell>
          <cell r="O7">
            <v>4884102</v>
          </cell>
          <cell r="P7">
            <v>78211.399999999994</v>
          </cell>
          <cell r="Q7">
            <v>0</v>
          </cell>
          <cell r="R7">
            <v>15497.79</v>
          </cell>
          <cell r="S7">
            <v>302762.77</v>
          </cell>
          <cell r="T7">
            <v>7313900</v>
          </cell>
          <cell r="U7">
            <v>1859165.96</v>
          </cell>
          <cell r="V7">
            <v>35886428</v>
          </cell>
          <cell r="W7">
            <v>1788589.37</v>
          </cell>
          <cell r="X7">
            <v>1233.58</v>
          </cell>
          <cell r="Y7">
            <v>3677870</v>
          </cell>
          <cell r="Z7">
            <v>2804029</v>
          </cell>
          <cell r="AA7">
            <v>174354.54</v>
          </cell>
          <cell r="AB7">
            <v>30072.89</v>
          </cell>
          <cell r="AC7">
            <v>7052228</v>
          </cell>
          <cell r="AD7">
            <v>6454742.7400000002</v>
          </cell>
          <cell r="AE7">
            <v>6137566</v>
          </cell>
          <cell r="AF7">
            <v>317176.74</v>
          </cell>
          <cell r="AG7">
            <v>884090.83</v>
          </cell>
          <cell r="AH7">
            <v>11569000</v>
          </cell>
          <cell r="AI7">
            <v>3275338.15</v>
          </cell>
          <cell r="AJ7">
            <v>4617056</v>
          </cell>
          <cell r="AK7">
            <v>57943</v>
          </cell>
          <cell r="AL7">
            <v>31425369</v>
          </cell>
          <cell r="AM7">
            <v>51362</v>
          </cell>
          <cell r="AN7">
            <v>150887.62</v>
          </cell>
          <cell r="AO7">
            <v>21563451</v>
          </cell>
          <cell r="AP7">
            <v>378520922.75999999</v>
          </cell>
          <cell r="AQ7">
            <v>378500000</v>
          </cell>
          <cell r="AR7">
            <v>20922.759999999998</v>
          </cell>
          <cell r="AS7">
            <v>70722819</v>
          </cell>
          <cell r="AT7">
            <v>1298789</v>
          </cell>
          <cell r="AU7">
            <v>344390.69</v>
          </cell>
          <cell r="AV7">
            <v>2501729</v>
          </cell>
          <cell r="AW7">
            <v>14663461.140000001</v>
          </cell>
          <cell r="AX7">
            <v>1173063</v>
          </cell>
          <cell r="AY7">
            <v>1543831.43</v>
          </cell>
          <cell r="AZ7">
            <v>14799324</v>
          </cell>
          <cell r="BA7">
            <v>1118084</v>
          </cell>
          <cell r="BB7">
            <v>953561.45</v>
          </cell>
          <cell r="BC7">
            <v>9527762.4199999999</v>
          </cell>
          <cell r="BD7">
            <v>0</v>
          </cell>
          <cell r="BE7">
            <v>6859536.1499999994</v>
          </cell>
          <cell r="BF7">
            <v>6389729.0999999996</v>
          </cell>
          <cell r="BG7">
            <v>469807.05</v>
          </cell>
          <cell r="BH7">
            <v>8641056.0800000001</v>
          </cell>
          <cell r="BI7">
            <v>4672285</v>
          </cell>
          <cell r="BJ7">
            <v>3968771.08</v>
          </cell>
          <cell r="BK7">
            <v>1517368.09</v>
          </cell>
          <cell r="BL7">
            <v>5049756</v>
          </cell>
          <cell r="BM7">
            <v>4459906</v>
          </cell>
          <cell r="BN7">
            <v>184227.9</v>
          </cell>
          <cell r="BO7">
            <v>13350051</v>
          </cell>
          <cell r="BP7">
            <v>1423059.72</v>
          </cell>
          <cell r="BQ7">
            <v>1552615</v>
          </cell>
          <cell r="BR7">
            <v>10634423</v>
          </cell>
          <cell r="BS7">
            <v>736153.97</v>
          </cell>
          <cell r="BT7">
            <v>3356036</v>
          </cell>
          <cell r="BU7">
            <v>133808.54999999999</v>
          </cell>
          <cell r="BV7">
            <v>5752245</v>
          </cell>
          <cell r="BW7">
            <v>1525495.46</v>
          </cell>
          <cell r="BX7">
            <v>56197851.420000002</v>
          </cell>
          <cell r="BY7">
            <v>286661</v>
          </cell>
          <cell r="BZ7">
            <v>252818.7</v>
          </cell>
          <cell r="CA7">
            <v>208644.3</v>
          </cell>
          <cell r="CB7">
            <v>2184234.13</v>
          </cell>
          <cell r="CC7">
            <v>6936925</v>
          </cell>
          <cell r="CD7">
            <v>996413</v>
          </cell>
          <cell r="CE7">
            <v>198056369</v>
          </cell>
          <cell r="CF7">
            <v>14935375</v>
          </cell>
          <cell r="CG7">
            <v>940822</v>
          </cell>
          <cell r="CH7">
            <v>13835703</v>
          </cell>
          <cell r="CI7">
            <v>1954654</v>
          </cell>
          <cell r="CJ7">
            <v>1064040.98</v>
          </cell>
          <cell r="CK7">
            <v>0</v>
          </cell>
          <cell r="CL7">
            <v>221249</v>
          </cell>
          <cell r="CM7">
            <v>4717752</v>
          </cell>
          <cell r="CN7">
            <v>6468970</v>
          </cell>
          <cell r="CO7">
            <v>2030837.23</v>
          </cell>
        </row>
        <row r="8">
          <cell r="A8" t="str">
            <v>OM&amp;A Expense</v>
          </cell>
          <cell r="B8" t="str">
            <v>COMA</v>
          </cell>
          <cell r="C8">
            <v>2006</v>
          </cell>
          <cell r="D8">
            <v>649442.06999999995</v>
          </cell>
          <cell r="E8">
            <v>7902681</v>
          </cell>
          <cell r="F8">
            <v>9253070</v>
          </cell>
          <cell r="G8">
            <v>3267333.3499999996</v>
          </cell>
          <cell r="H8">
            <v>6078311.7300000004</v>
          </cell>
          <cell r="I8">
            <v>11587446.66</v>
          </cell>
          <cell r="J8">
            <v>3128281.3</v>
          </cell>
          <cell r="K8">
            <v>7102651</v>
          </cell>
          <cell r="L8">
            <v>4354001.16</v>
          </cell>
          <cell r="M8">
            <v>1410326.67</v>
          </cell>
          <cell r="N8">
            <v>474009.24</v>
          </cell>
          <cell r="O8">
            <v>5020736.1400000006</v>
          </cell>
          <cell r="P8">
            <v>453555.85</v>
          </cell>
          <cell r="Q8">
            <v>361838.47000000003</v>
          </cell>
          <cell r="R8">
            <v>139786.57999999999</v>
          </cell>
          <cell r="S8">
            <v>1780664.85</v>
          </cell>
          <cell r="T8">
            <v>21334462</v>
          </cell>
          <cell r="U8">
            <v>1466115.63</v>
          </cell>
          <cell r="V8">
            <v>38065577</v>
          </cell>
          <cell r="W8">
            <v>4143663.6100000003</v>
          </cell>
          <cell r="X8">
            <v>976683.41</v>
          </cell>
          <cell r="Y8">
            <v>5884849.5800000001</v>
          </cell>
          <cell r="Z8">
            <v>3179526.09</v>
          </cell>
          <cell r="AA8">
            <v>1050968.82</v>
          </cell>
          <cell r="AB8">
            <v>237406.91</v>
          </cell>
          <cell r="AC8">
            <v>7556451.5300000003</v>
          </cell>
          <cell r="AD8">
            <v>9346129.6199999992</v>
          </cell>
          <cell r="AE8">
            <v>8782264.5399999991</v>
          </cell>
          <cell r="AF8">
            <v>563865.08000000007</v>
          </cell>
          <cell r="AG8">
            <v>1460166</v>
          </cell>
          <cell r="AH8">
            <v>8663975.1600000001</v>
          </cell>
          <cell r="AI8">
            <v>5377711.2800000003</v>
          </cell>
          <cell r="AJ8">
            <v>4352958</v>
          </cell>
          <cell r="AK8">
            <v>641459.08000000007</v>
          </cell>
          <cell r="AL8">
            <v>31731697.02</v>
          </cell>
          <cell r="AM8">
            <v>214850.83</v>
          </cell>
          <cell r="AN8">
            <v>677885.84</v>
          </cell>
          <cell r="AO8">
            <v>15145220.98</v>
          </cell>
          <cell r="AP8">
            <v>374027584.06</v>
          </cell>
          <cell r="AQ8">
            <v>373736600</v>
          </cell>
          <cell r="AR8">
            <v>290984.06</v>
          </cell>
          <cell r="AS8">
            <v>39371029.949999988</v>
          </cell>
          <cell r="AT8">
            <v>2822634.03</v>
          </cell>
          <cell r="AU8">
            <v>1238329.1100000001</v>
          </cell>
          <cell r="AV8">
            <v>4321594</v>
          </cell>
          <cell r="AW8">
            <v>11238095.76</v>
          </cell>
          <cell r="AX8">
            <v>1762724.8199999998</v>
          </cell>
          <cell r="AY8">
            <v>2197717.1800000002</v>
          </cell>
          <cell r="AZ8">
            <v>23004940.010000002</v>
          </cell>
          <cell r="BA8">
            <v>1433827.6300000001</v>
          </cell>
          <cell r="BB8">
            <v>1684646.56</v>
          </cell>
          <cell r="BC8">
            <v>4029180.06</v>
          </cell>
          <cell r="BD8">
            <v>48198</v>
          </cell>
          <cell r="BE8">
            <v>5497459.8900000006</v>
          </cell>
          <cell r="BF8">
            <v>4804202</v>
          </cell>
          <cell r="BG8">
            <v>693257.89</v>
          </cell>
          <cell r="BH8">
            <v>12349734.83</v>
          </cell>
          <cell r="BI8">
            <v>7731025</v>
          </cell>
          <cell r="BJ8">
            <v>4618709.8299999991</v>
          </cell>
          <cell r="BK8">
            <v>1479291.29</v>
          </cell>
          <cell r="BL8">
            <v>3856060.0900000003</v>
          </cell>
          <cell r="BM8">
            <v>5475700.5600000015</v>
          </cell>
          <cell r="BN8">
            <v>1709688.93</v>
          </cell>
          <cell r="BO8">
            <v>10953937.5</v>
          </cell>
          <cell r="BP8">
            <v>1678142.8299999998</v>
          </cell>
          <cell r="BQ8">
            <v>3278174.1500000004</v>
          </cell>
          <cell r="BR8">
            <v>7571117.0899999999</v>
          </cell>
          <cell r="BS8">
            <v>1988954.76</v>
          </cell>
          <cell r="BT8">
            <v>6582711.6800000006</v>
          </cell>
          <cell r="BU8">
            <v>1000744.0899999999</v>
          </cell>
          <cell r="BV8">
            <v>6090168.0300000003</v>
          </cell>
          <cell r="BW8">
            <v>4027831.67</v>
          </cell>
          <cell r="BX8">
            <v>35119786.150000006</v>
          </cell>
          <cell r="BY8">
            <v>872133.11999999988</v>
          </cell>
          <cell r="BZ8">
            <v>1319784.04</v>
          </cell>
          <cell r="CA8">
            <v>980527.73</v>
          </cell>
          <cell r="CB8">
            <v>3300094.64</v>
          </cell>
          <cell r="CC8">
            <v>10500903.51</v>
          </cell>
          <cell r="CD8">
            <v>1578564</v>
          </cell>
          <cell r="CE8">
            <v>139266976.64000002</v>
          </cell>
          <cell r="CF8">
            <v>19212396</v>
          </cell>
          <cell r="CG8">
            <v>1701254.77</v>
          </cell>
          <cell r="CH8">
            <v>8417375.1400000006</v>
          </cell>
          <cell r="CI8">
            <v>3855996</v>
          </cell>
          <cell r="CJ8">
            <v>1002650.3499999999</v>
          </cell>
          <cell r="CK8">
            <v>1426412</v>
          </cell>
          <cell r="CL8">
            <v>515290.49</v>
          </cell>
          <cell r="CM8">
            <v>4206830</v>
          </cell>
          <cell r="CN8">
            <v>7560037.1500000004</v>
          </cell>
          <cell r="CO8">
            <v>3054668.4499999997</v>
          </cell>
        </row>
        <row r="9">
          <cell r="A9" t="str">
            <v>Income Taxes</v>
          </cell>
          <cell r="B9" t="str">
            <v>CTAXINC</v>
          </cell>
          <cell r="C9">
            <v>2006</v>
          </cell>
          <cell r="D9">
            <v>0</v>
          </cell>
          <cell r="E9">
            <v>5450000</v>
          </cell>
          <cell r="F9">
            <v>1225000</v>
          </cell>
          <cell r="G9">
            <v>830728</v>
          </cell>
          <cell r="H9">
            <v>2529172</v>
          </cell>
          <cell r="I9">
            <v>3045581.01</v>
          </cell>
          <cell r="J9">
            <v>223436</v>
          </cell>
          <cell r="K9">
            <v>2510845</v>
          </cell>
          <cell r="L9">
            <v>91588</v>
          </cell>
          <cell r="M9">
            <v>246816.31</v>
          </cell>
          <cell r="N9">
            <v>0</v>
          </cell>
          <cell r="O9">
            <v>2034067</v>
          </cell>
          <cell r="P9">
            <v>0</v>
          </cell>
          <cell r="Q9">
            <v>42720</v>
          </cell>
          <cell r="R9">
            <v>0</v>
          </cell>
          <cell r="S9">
            <v>559840</v>
          </cell>
          <cell r="T9">
            <v>-4398050</v>
          </cell>
          <cell r="U9">
            <v>43871</v>
          </cell>
          <cell r="V9">
            <v>10118758</v>
          </cell>
          <cell r="W9">
            <v>-20737.86</v>
          </cell>
          <cell r="X9">
            <v>0</v>
          </cell>
          <cell r="Y9">
            <v>290540</v>
          </cell>
          <cell r="Z9">
            <v>1020000</v>
          </cell>
          <cell r="AA9">
            <v>40565</v>
          </cell>
          <cell r="AB9">
            <v>0</v>
          </cell>
          <cell r="AC9">
            <v>244530.56</v>
          </cell>
          <cell r="AD9">
            <v>1227773.97</v>
          </cell>
          <cell r="AE9">
            <v>1213714.97</v>
          </cell>
          <cell r="AF9">
            <v>14059</v>
          </cell>
          <cell r="AG9">
            <v>205734.14</v>
          </cell>
          <cell r="AH9">
            <v>2142845</v>
          </cell>
          <cell r="AI9">
            <v>1420327</v>
          </cell>
          <cell r="AJ9">
            <v>731486</v>
          </cell>
          <cell r="AK9">
            <v>13059</v>
          </cell>
          <cell r="AL9">
            <v>7593510.5</v>
          </cell>
          <cell r="AM9">
            <v>924</v>
          </cell>
          <cell r="AN9">
            <v>56324</v>
          </cell>
          <cell r="AO9">
            <v>8825938</v>
          </cell>
          <cell r="AP9">
            <v>47218994</v>
          </cell>
          <cell r="AQ9">
            <v>47207300</v>
          </cell>
          <cell r="AR9">
            <v>11694</v>
          </cell>
          <cell r="AS9">
            <v>11375241.359999999</v>
          </cell>
          <cell r="AT9">
            <v>1045000</v>
          </cell>
          <cell r="AU9">
            <v>10140</v>
          </cell>
          <cell r="AV9">
            <v>986690</v>
          </cell>
          <cell r="AW9">
            <v>3257773</v>
          </cell>
          <cell r="AX9">
            <v>306478.25</v>
          </cell>
          <cell r="AY9">
            <v>400249</v>
          </cell>
          <cell r="AZ9">
            <v>4894900</v>
          </cell>
          <cell r="BA9">
            <v>596528</v>
          </cell>
          <cell r="BB9">
            <v>496000</v>
          </cell>
          <cell r="BC9">
            <v>984223.12</v>
          </cell>
          <cell r="BD9">
            <v>0</v>
          </cell>
          <cell r="BE9">
            <v>2487047.67</v>
          </cell>
          <cell r="BF9">
            <v>2221551</v>
          </cell>
          <cell r="BG9">
            <v>265496.67</v>
          </cell>
          <cell r="BH9">
            <v>2638981</v>
          </cell>
          <cell r="BI9">
            <v>1849497</v>
          </cell>
          <cell r="BJ9">
            <v>789484</v>
          </cell>
          <cell r="BK9">
            <v>468793.44</v>
          </cell>
          <cell r="BL9">
            <v>500945</v>
          </cell>
          <cell r="BM9">
            <v>520343</v>
          </cell>
          <cell r="BN9">
            <v>12629</v>
          </cell>
          <cell r="BO9">
            <v>4580301.7</v>
          </cell>
          <cell r="BP9">
            <v>579143.87</v>
          </cell>
          <cell r="BQ9">
            <v>699818</v>
          </cell>
          <cell r="BR9">
            <v>2125000.2599999998</v>
          </cell>
          <cell r="BS9">
            <v>229775</v>
          </cell>
          <cell r="BT9">
            <v>0</v>
          </cell>
          <cell r="BU9">
            <v>94800</v>
          </cell>
          <cell r="BV9">
            <v>1817789.32</v>
          </cell>
          <cell r="BW9">
            <v>95557</v>
          </cell>
          <cell r="BX9">
            <v>11464622.17</v>
          </cell>
          <cell r="BY9">
            <v>61856</v>
          </cell>
          <cell r="BZ9">
            <v>25909</v>
          </cell>
          <cell r="CA9">
            <v>33368</v>
          </cell>
          <cell r="CB9">
            <v>451574</v>
          </cell>
          <cell r="CC9">
            <v>1213708</v>
          </cell>
          <cell r="CD9">
            <v>122000</v>
          </cell>
          <cell r="CE9">
            <v>46001084</v>
          </cell>
          <cell r="CF9">
            <v>5099537</v>
          </cell>
          <cell r="CG9">
            <v>264395</v>
          </cell>
          <cell r="CH9">
            <v>2771702</v>
          </cell>
          <cell r="CI9">
            <v>641458</v>
          </cell>
          <cell r="CJ9">
            <v>24574</v>
          </cell>
          <cell r="CK9">
            <v>0</v>
          </cell>
          <cell r="CL9">
            <v>4070</v>
          </cell>
          <cell r="CM9">
            <v>884176</v>
          </cell>
          <cell r="CN9">
            <v>2680897</v>
          </cell>
          <cell r="CO9">
            <v>384291.95</v>
          </cell>
        </row>
        <row r="10">
          <cell r="A10" t="str">
            <v>Total Customers (not including Street &amp; Sentinel Lighting Connections)</v>
          </cell>
          <cell r="B10" t="str">
            <v>YN</v>
          </cell>
          <cell r="C10">
            <v>2006</v>
          </cell>
          <cell r="D10">
            <v>1720</v>
          </cell>
          <cell r="E10">
            <v>67523</v>
          </cell>
          <cell r="F10">
            <v>35510</v>
          </cell>
          <cell r="G10">
            <v>9284</v>
          </cell>
          <cell r="H10">
            <v>36569</v>
          </cell>
          <cell r="I10">
            <v>60749</v>
          </cell>
          <cell r="J10">
            <v>14300</v>
          </cell>
          <cell r="K10">
            <v>48619</v>
          </cell>
          <cell r="L10">
            <v>15329</v>
          </cell>
          <cell r="M10">
            <v>6158</v>
          </cell>
          <cell r="N10">
            <v>1316</v>
          </cell>
          <cell r="O10">
            <v>31966</v>
          </cell>
          <cell r="P10">
            <v>1616</v>
          </cell>
          <cell r="Q10">
            <v>1836</v>
          </cell>
          <cell r="R10">
            <v>600</v>
          </cell>
          <cell r="S10">
            <v>10626</v>
          </cell>
          <cell r="T10">
            <v>84701</v>
          </cell>
          <cell r="U10">
            <v>3552</v>
          </cell>
          <cell r="V10">
            <v>182596</v>
          </cell>
          <cell r="W10">
            <v>13807</v>
          </cell>
          <cell r="X10">
            <v>3331</v>
          </cell>
          <cell r="Y10">
            <v>27636</v>
          </cell>
          <cell r="Z10">
            <v>19025</v>
          </cell>
          <cell r="AA10">
            <v>3981</v>
          </cell>
          <cell r="AB10">
            <v>678</v>
          </cell>
          <cell r="AC10">
            <v>11491</v>
          </cell>
          <cell r="AD10">
            <v>46020</v>
          </cell>
          <cell r="AE10">
            <v>42912</v>
          </cell>
          <cell r="AF10">
            <v>3108</v>
          </cell>
          <cell r="AG10">
            <v>9508</v>
          </cell>
          <cell r="AH10">
            <v>58941</v>
          </cell>
          <cell r="AI10">
            <v>20577</v>
          </cell>
          <cell r="AJ10">
            <v>19007</v>
          </cell>
          <cell r="AK10">
            <v>2757</v>
          </cell>
          <cell r="AL10">
            <v>231499</v>
          </cell>
          <cell r="AM10">
            <v>1138</v>
          </cell>
          <cell r="AN10">
            <v>5286</v>
          </cell>
          <cell r="AO10">
            <v>120364</v>
          </cell>
          <cell r="AP10">
            <v>1164887</v>
          </cell>
          <cell r="AQ10">
            <v>1163961</v>
          </cell>
          <cell r="AR10">
            <v>926</v>
          </cell>
          <cell r="AS10">
            <v>282393</v>
          </cell>
          <cell r="AT10">
            <v>13832</v>
          </cell>
          <cell r="AU10">
            <v>5828</v>
          </cell>
          <cell r="AV10">
            <v>26525</v>
          </cell>
          <cell r="AW10">
            <v>80940</v>
          </cell>
          <cell r="AX10">
            <v>9048</v>
          </cell>
          <cell r="AY10">
            <v>9050</v>
          </cell>
          <cell r="AZ10">
            <v>140007</v>
          </cell>
          <cell r="BA10">
            <v>6909</v>
          </cell>
          <cell r="BB10">
            <v>6634</v>
          </cell>
          <cell r="BC10">
            <v>20975</v>
          </cell>
          <cell r="BD10">
            <v>192</v>
          </cell>
          <cell r="BE10">
            <v>30684</v>
          </cell>
          <cell r="BF10">
            <v>26647</v>
          </cell>
          <cell r="BG10">
            <v>4037</v>
          </cell>
          <cell r="BH10">
            <v>48493</v>
          </cell>
          <cell r="BI10">
            <v>33234</v>
          </cell>
          <cell r="BJ10">
            <v>15259</v>
          </cell>
          <cell r="BK10">
            <v>7703</v>
          </cell>
          <cell r="BL10">
            <v>18384</v>
          </cell>
          <cell r="BM10">
            <v>23493</v>
          </cell>
          <cell r="BN10">
            <v>6135</v>
          </cell>
          <cell r="BO10">
            <v>58220</v>
          </cell>
          <cell r="BP10">
            <v>9997</v>
          </cell>
          <cell r="BQ10">
            <v>12551</v>
          </cell>
          <cell r="BR10">
            <v>50528</v>
          </cell>
          <cell r="BS10">
            <v>10230</v>
          </cell>
          <cell r="BT10">
            <v>32438</v>
          </cell>
          <cell r="BU10">
            <v>3271</v>
          </cell>
          <cell r="BV10">
            <v>33866</v>
          </cell>
          <cell r="BW10">
            <v>9143</v>
          </cell>
          <cell r="BX10">
            <v>228471</v>
          </cell>
          <cell r="BY10">
            <v>4133</v>
          </cell>
          <cell r="BZ10">
            <v>5839</v>
          </cell>
          <cell r="CA10">
            <v>2734</v>
          </cell>
          <cell r="CB10">
            <v>15597</v>
          </cell>
          <cell r="CC10">
            <v>49556</v>
          </cell>
          <cell r="CD10">
            <v>6457</v>
          </cell>
          <cell r="CE10">
            <v>678106</v>
          </cell>
          <cell r="CF10">
            <v>107231</v>
          </cell>
          <cell r="CG10">
            <v>10902</v>
          </cell>
          <cell r="CH10">
            <v>48777</v>
          </cell>
          <cell r="CI10">
            <v>21295</v>
          </cell>
          <cell r="CJ10">
            <v>3454</v>
          </cell>
          <cell r="CK10">
            <v>3811</v>
          </cell>
          <cell r="CL10">
            <v>0</v>
          </cell>
          <cell r="CM10">
            <v>20983</v>
          </cell>
          <cell r="CN10">
            <v>37473</v>
          </cell>
          <cell r="CO10">
            <v>14316</v>
          </cell>
        </row>
        <row r="11">
          <cell r="A11" t="str">
            <v>Customers - Residential</v>
          </cell>
          <cell r="B11" t="str">
            <v>YNR</v>
          </cell>
          <cell r="C11">
            <v>2006</v>
          </cell>
          <cell r="D11">
            <v>1452</v>
          </cell>
          <cell r="E11">
            <v>60659</v>
          </cell>
          <cell r="F11">
            <v>31080</v>
          </cell>
          <cell r="G11">
            <v>7871</v>
          </cell>
          <cell r="H11">
            <v>33085</v>
          </cell>
          <cell r="I11">
            <v>55007</v>
          </cell>
          <cell r="J11">
            <v>12497</v>
          </cell>
          <cell r="K11">
            <v>43373</v>
          </cell>
          <cell r="L11">
            <v>13919</v>
          </cell>
          <cell r="M11">
            <v>5466</v>
          </cell>
          <cell r="N11">
            <v>1136</v>
          </cell>
          <cell r="O11">
            <v>28347</v>
          </cell>
          <cell r="P11">
            <v>1361</v>
          </cell>
          <cell r="Q11">
            <v>1634</v>
          </cell>
          <cell r="R11">
            <v>506</v>
          </cell>
          <cell r="S11">
            <v>9502</v>
          </cell>
          <cell r="T11">
            <v>76407</v>
          </cell>
          <cell r="U11">
            <v>3099</v>
          </cell>
          <cell r="V11">
            <v>161749</v>
          </cell>
          <cell r="W11">
            <v>12206</v>
          </cell>
          <cell r="X11">
            <v>2853</v>
          </cell>
          <cell r="Y11">
            <v>25437</v>
          </cell>
          <cell r="Z11">
            <v>16829</v>
          </cell>
          <cell r="AA11">
            <v>3545</v>
          </cell>
          <cell r="AB11">
            <v>590</v>
          </cell>
          <cell r="AC11">
            <v>10489</v>
          </cell>
          <cell r="AD11">
            <v>41477</v>
          </cell>
          <cell r="AE11">
            <v>38704</v>
          </cell>
          <cell r="AF11">
            <v>2773</v>
          </cell>
          <cell r="AG11">
            <v>8759</v>
          </cell>
          <cell r="AH11">
            <v>53987</v>
          </cell>
          <cell r="AI11">
            <v>18026</v>
          </cell>
          <cell r="AJ11">
            <v>17539</v>
          </cell>
          <cell r="AK11">
            <v>2314</v>
          </cell>
          <cell r="AL11">
            <v>209370</v>
          </cell>
          <cell r="AM11">
            <v>979</v>
          </cell>
          <cell r="AN11">
            <v>4642</v>
          </cell>
          <cell r="AO11">
            <v>111597</v>
          </cell>
          <cell r="AP11">
            <v>1056031</v>
          </cell>
          <cell r="AQ11">
            <v>1055204</v>
          </cell>
          <cell r="AR11">
            <v>827</v>
          </cell>
          <cell r="AS11">
            <v>255993</v>
          </cell>
          <cell r="AT11">
            <v>12949</v>
          </cell>
          <cell r="AU11">
            <v>4968</v>
          </cell>
          <cell r="AV11">
            <v>22706</v>
          </cell>
          <cell r="AW11">
            <v>72866</v>
          </cell>
          <cell r="AX11">
            <v>7781</v>
          </cell>
          <cell r="AY11">
            <v>7403</v>
          </cell>
          <cell r="AZ11">
            <v>126516</v>
          </cell>
          <cell r="BA11">
            <v>6126</v>
          </cell>
          <cell r="BB11">
            <v>5795</v>
          </cell>
          <cell r="BC11">
            <v>18720</v>
          </cell>
          <cell r="BD11">
            <v>163</v>
          </cell>
          <cell r="BE11">
            <v>27405</v>
          </cell>
          <cell r="BF11">
            <v>23647</v>
          </cell>
          <cell r="BG11">
            <v>3758</v>
          </cell>
          <cell r="BH11">
            <v>42749</v>
          </cell>
          <cell r="BI11">
            <v>29193</v>
          </cell>
          <cell r="BJ11">
            <v>13556</v>
          </cell>
          <cell r="BK11">
            <v>6353</v>
          </cell>
          <cell r="BL11">
            <v>16121</v>
          </cell>
          <cell r="BM11">
            <v>20555</v>
          </cell>
          <cell r="BN11">
            <v>5263</v>
          </cell>
          <cell r="BO11">
            <v>52115</v>
          </cell>
          <cell r="BP11">
            <v>8915</v>
          </cell>
          <cell r="BQ11">
            <v>11005</v>
          </cell>
          <cell r="BR11">
            <v>45961</v>
          </cell>
          <cell r="BS11">
            <v>8625</v>
          </cell>
          <cell r="BT11">
            <v>28675</v>
          </cell>
          <cell r="BU11">
            <v>2614</v>
          </cell>
          <cell r="BV11">
            <v>29729</v>
          </cell>
          <cell r="BW11">
            <v>8115</v>
          </cell>
          <cell r="BX11">
            <v>200794</v>
          </cell>
          <cell r="BY11">
            <v>3542</v>
          </cell>
          <cell r="BZ11">
            <v>4962</v>
          </cell>
          <cell r="CA11">
            <v>2293</v>
          </cell>
          <cell r="CB11">
            <v>13821</v>
          </cell>
          <cell r="CC11">
            <v>44524</v>
          </cell>
          <cell r="CD11">
            <v>5733</v>
          </cell>
          <cell r="CE11">
            <v>599080</v>
          </cell>
          <cell r="CF11">
            <v>97026</v>
          </cell>
          <cell r="CG11">
            <v>10067</v>
          </cell>
          <cell r="CH11">
            <v>43013</v>
          </cell>
          <cell r="CI11">
            <v>19411</v>
          </cell>
          <cell r="CJ11">
            <v>2947</v>
          </cell>
          <cell r="CK11">
            <v>3257</v>
          </cell>
          <cell r="CL11">
            <v>0</v>
          </cell>
          <cell r="CM11">
            <v>18313</v>
          </cell>
          <cell r="CN11">
            <v>35017</v>
          </cell>
          <cell r="CO11">
            <v>12924</v>
          </cell>
        </row>
        <row r="12">
          <cell r="A12" t="str">
            <v xml:space="preserve">Customers- General Service </v>
          </cell>
          <cell r="C12">
            <v>2006</v>
          </cell>
          <cell r="D12">
            <v>267</v>
          </cell>
          <cell r="E12">
            <v>6864</v>
          </cell>
          <cell r="F12">
            <v>4425</v>
          </cell>
          <cell r="G12">
            <v>1413</v>
          </cell>
          <cell r="H12">
            <v>3484</v>
          </cell>
          <cell r="I12">
            <v>5742</v>
          </cell>
          <cell r="J12">
            <v>1801</v>
          </cell>
          <cell r="K12">
            <v>5243</v>
          </cell>
          <cell r="L12">
            <v>1410</v>
          </cell>
          <cell r="M12">
            <v>692</v>
          </cell>
          <cell r="N12">
            <v>180</v>
          </cell>
          <cell r="O12">
            <v>3617</v>
          </cell>
          <cell r="P12">
            <v>255</v>
          </cell>
          <cell r="Q12">
            <v>202</v>
          </cell>
          <cell r="R12">
            <v>94</v>
          </cell>
          <cell r="S12">
            <v>1124</v>
          </cell>
          <cell r="T12">
            <v>8283</v>
          </cell>
          <cell r="U12">
            <v>453</v>
          </cell>
          <cell r="V12">
            <v>20838</v>
          </cell>
          <cell r="W12">
            <v>1600</v>
          </cell>
          <cell r="X12">
            <v>478</v>
          </cell>
          <cell r="Y12">
            <v>2199</v>
          </cell>
          <cell r="Z12">
            <v>2194</v>
          </cell>
          <cell r="AA12">
            <v>436</v>
          </cell>
          <cell r="AB12">
            <v>88</v>
          </cell>
          <cell r="AC12">
            <v>1001</v>
          </cell>
          <cell r="AD12">
            <v>4543</v>
          </cell>
          <cell r="AE12">
            <v>4208</v>
          </cell>
          <cell r="AF12">
            <v>335</v>
          </cell>
          <cell r="AG12">
            <v>749</v>
          </cell>
          <cell r="AH12">
            <v>4950</v>
          </cell>
          <cell r="AI12">
            <v>2551</v>
          </cell>
          <cell r="AJ12">
            <v>1468</v>
          </cell>
          <cell r="AK12">
            <v>443</v>
          </cell>
          <cell r="AL12">
            <v>22117</v>
          </cell>
          <cell r="AM12">
            <v>159</v>
          </cell>
          <cell r="AN12">
            <v>643</v>
          </cell>
          <cell r="AO12">
            <v>8763</v>
          </cell>
          <cell r="AP12">
            <v>108824</v>
          </cell>
          <cell r="AQ12">
            <v>108725</v>
          </cell>
          <cell r="AR12">
            <v>99</v>
          </cell>
          <cell r="AS12">
            <v>26389</v>
          </cell>
          <cell r="AT12">
            <v>883</v>
          </cell>
          <cell r="AU12">
            <v>860</v>
          </cell>
          <cell r="AV12">
            <v>3816</v>
          </cell>
          <cell r="AW12">
            <v>8070</v>
          </cell>
          <cell r="AX12">
            <v>1267</v>
          </cell>
          <cell r="AY12">
            <v>1647</v>
          </cell>
          <cell r="AZ12">
            <v>13488</v>
          </cell>
          <cell r="BA12">
            <v>782</v>
          </cell>
          <cell r="BB12">
            <v>839</v>
          </cell>
          <cell r="BC12">
            <v>2253</v>
          </cell>
          <cell r="BD12">
            <v>29</v>
          </cell>
          <cell r="BE12">
            <v>3279</v>
          </cell>
          <cell r="BF12">
            <v>3000</v>
          </cell>
          <cell r="BG12">
            <v>279</v>
          </cell>
          <cell r="BH12">
            <v>5744</v>
          </cell>
          <cell r="BI12">
            <v>4041</v>
          </cell>
          <cell r="BJ12">
            <v>1703</v>
          </cell>
          <cell r="BK12">
            <v>1350</v>
          </cell>
          <cell r="BL12">
            <v>2263</v>
          </cell>
          <cell r="BM12">
            <v>2938</v>
          </cell>
          <cell r="BN12">
            <v>872</v>
          </cell>
          <cell r="BO12">
            <v>6104</v>
          </cell>
          <cell r="BP12">
            <v>1082</v>
          </cell>
          <cell r="BQ12">
            <v>1546</v>
          </cell>
          <cell r="BR12">
            <v>4565</v>
          </cell>
          <cell r="BS12">
            <v>1605</v>
          </cell>
          <cell r="BT12">
            <v>3763</v>
          </cell>
          <cell r="BU12">
            <v>657</v>
          </cell>
          <cell r="BV12">
            <v>4135</v>
          </cell>
          <cell r="BW12">
            <v>1028</v>
          </cell>
          <cell r="BX12">
            <v>27673</v>
          </cell>
          <cell r="BY12">
            <v>591</v>
          </cell>
          <cell r="BZ12">
            <v>877</v>
          </cell>
          <cell r="CA12">
            <v>441</v>
          </cell>
          <cell r="CB12">
            <v>1775</v>
          </cell>
          <cell r="CC12">
            <v>5032</v>
          </cell>
          <cell r="CD12">
            <v>723</v>
          </cell>
          <cell r="CE12">
            <v>78977</v>
          </cell>
          <cell r="CF12">
            <v>10200</v>
          </cell>
          <cell r="CG12">
            <v>835</v>
          </cell>
          <cell r="CH12">
            <v>5764</v>
          </cell>
          <cell r="CI12">
            <v>1881</v>
          </cell>
          <cell r="CJ12">
            <v>507</v>
          </cell>
          <cell r="CK12">
            <v>553</v>
          </cell>
          <cell r="CL12">
            <v>0</v>
          </cell>
          <cell r="CM12">
            <v>2670</v>
          </cell>
          <cell r="CN12">
            <v>2456</v>
          </cell>
          <cell r="CO12">
            <v>1391</v>
          </cell>
        </row>
        <row r="13">
          <cell r="A13" t="str">
            <v>Customers- Large User, Sub- Transmission, Intermediate/ Embedded Distributor</v>
          </cell>
          <cell r="C13">
            <v>2006</v>
          </cell>
          <cell r="D13">
            <v>1</v>
          </cell>
          <cell r="E13">
            <v>0</v>
          </cell>
          <cell r="F13">
            <v>5</v>
          </cell>
          <cell r="G13">
            <v>0</v>
          </cell>
          <cell r="H13">
            <v>0</v>
          </cell>
          <cell r="I13">
            <v>0</v>
          </cell>
          <cell r="J13">
            <v>2</v>
          </cell>
          <cell r="K13">
            <v>3</v>
          </cell>
          <cell r="L13">
            <v>0</v>
          </cell>
          <cell r="M13">
            <v>0</v>
          </cell>
          <cell r="N13">
            <v>0</v>
          </cell>
          <cell r="O13">
            <v>2</v>
          </cell>
          <cell r="P13">
            <v>0</v>
          </cell>
          <cell r="Q13">
            <v>0</v>
          </cell>
          <cell r="R13">
            <v>0</v>
          </cell>
          <cell r="S13">
            <v>0</v>
          </cell>
          <cell r="T13">
            <v>11</v>
          </cell>
          <cell r="U13">
            <v>0</v>
          </cell>
          <cell r="V13">
            <v>9</v>
          </cell>
          <cell r="W13">
            <v>1</v>
          </cell>
          <cell r="X13">
            <v>0</v>
          </cell>
          <cell r="Y13">
            <v>0</v>
          </cell>
          <cell r="Z13">
            <v>2</v>
          </cell>
          <cell r="AA13">
            <v>0</v>
          </cell>
          <cell r="AB13">
            <v>0</v>
          </cell>
          <cell r="AC13">
            <v>1</v>
          </cell>
          <cell r="AD13">
            <v>0</v>
          </cell>
          <cell r="AE13">
            <v>0</v>
          </cell>
          <cell r="AF13">
            <v>0</v>
          </cell>
          <cell r="AG13">
            <v>0</v>
          </cell>
          <cell r="AH13">
            <v>4</v>
          </cell>
          <cell r="AI13">
            <v>0</v>
          </cell>
          <cell r="AJ13">
            <v>0</v>
          </cell>
          <cell r="AK13">
            <v>0</v>
          </cell>
          <cell r="AL13">
            <v>12</v>
          </cell>
          <cell r="AM13">
            <v>0</v>
          </cell>
          <cell r="AN13">
            <v>1</v>
          </cell>
          <cell r="AO13">
            <v>4</v>
          </cell>
          <cell r="AP13">
            <v>32</v>
          </cell>
          <cell r="AQ13">
            <v>32</v>
          </cell>
          <cell r="AR13">
            <v>0</v>
          </cell>
          <cell r="AS13">
            <v>11</v>
          </cell>
          <cell r="AT13">
            <v>0</v>
          </cell>
          <cell r="AU13">
            <v>0</v>
          </cell>
          <cell r="AV13">
            <v>3</v>
          </cell>
          <cell r="AW13">
            <v>4</v>
          </cell>
          <cell r="AX13">
            <v>0</v>
          </cell>
          <cell r="AY13">
            <v>0</v>
          </cell>
          <cell r="AZ13">
            <v>3</v>
          </cell>
          <cell r="BA13">
            <v>1</v>
          </cell>
          <cell r="BB13">
            <v>0</v>
          </cell>
          <cell r="BC13">
            <v>2</v>
          </cell>
          <cell r="BD13">
            <v>0</v>
          </cell>
          <cell r="BE13">
            <v>0</v>
          </cell>
          <cell r="BF13">
            <v>0</v>
          </cell>
          <cell r="BG13">
            <v>0</v>
          </cell>
          <cell r="BH13">
            <v>0</v>
          </cell>
          <cell r="BI13">
            <v>0</v>
          </cell>
          <cell r="BJ13">
            <v>0</v>
          </cell>
          <cell r="BK13">
            <v>0</v>
          </cell>
          <cell r="BL13">
            <v>0</v>
          </cell>
          <cell r="BM13">
            <v>0</v>
          </cell>
          <cell r="BN13">
            <v>0</v>
          </cell>
          <cell r="BO13">
            <v>1</v>
          </cell>
          <cell r="BP13">
            <v>0</v>
          </cell>
          <cell r="BQ13">
            <v>0</v>
          </cell>
          <cell r="BR13">
            <v>2</v>
          </cell>
          <cell r="BS13">
            <v>0</v>
          </cell>
          <cell r="BT13">
            <v>0</v>
          </cell>
          <cell r="BU13">
            <v>0</v>
          </cell>
          <cell r="BV13">
            <v>2</v>
          </cell>
          <cell r="BW13">
            <v>0</v>
          </cell>
          <cell r="BX13">
            <v>4</v>
          </cell>
          <cell r="BY13">
            <v>0</v>
          </cell>
          <cell r="BZ13">
            <v>0</v>
          </cell>
          <cell r="CA13">
            <v>0</v>
          </cell>
          <cell r="CB13">
            <v>1</v>
          </cell>
          <cell r="CC13">
            <v>0</v>
          </cell>
          <cell r="CD13">
            <v>1</v>
          </cell>
          <cell r="CE13">
            <v>49</v>
          </cell>
          <cell r="CF13">
            <v>5</v>
          </cell>
          <cell r="CG13">
            <v>0</v>
          </cell>
          <cell r="CH13">
            <v>0</v>
          </cell>
          <cell r="CI13">
            <v>3</v>
          </cell>
          <cell r="CJ13">
            <v>0</v>
          </cell>
          <cell r="CK13">
            <v>1</v>
          </cell>
          <cell r="CL13">
            <v>0</v>
          </cell>
          <cell r="CM13">
            <v>0</v>
          </cell>
          <cell r="CN13">
            <v>0</v>
          </cell>
          <cell r="CO13">
            <v>1</v>
          </cell>
        </row>
        <row r="14">
          <cell r="A14" t="str">
            <v>Customers- Street Lighting</v>
          </cell>
          <cell r="B14" t="str">
            <v>YNST</v>
          </cell>
          <cell r="C14">
            <v>2006</v>
          </cell>
          <cell r="D14">
            <v>621</v>
          </cell>
          <cell r="E14">
            <v>14174</v>
          </cell>
          <cell r="F14">
            <v>9568</v>
          </cell>
          <cell r="G14">
            <v>2640</v>
          </cell>
          <cell r="H14">
            <v>9520</v>
          </cell>
          <cell r="I14">
            <v>14151</v>
          </cell>
          <cell r="J14">
            <v>2815</v>
          </cell>
          <cell r="K14">
            <v>12201</v>
          </cell>
          <cell r="L14">
            <v>19</v>
          </cell>
          <cell r="M14">
            <v>2</v>
          </cell>
          <cell r="N14">
            <v>341</v>
          </cell>
          <cell r="O14">
            <v>10570</v>
          </cell>
          <cell r="P14">
            <v>1</v>
          </cell>
          <cell r="Q14">
            <v>1</v>
          </cell>
          <cell r="R14">
            <v>1</v>
          </cell>
          <cell r="S14">
            <v>0</v>
          </cell>
          <cell r="T14">
            <v>23208</v>
          </cell>
          <cell r="U14">
            <v>11</v>
          </cell>
          <cell r="V14">
            <v>47809</v>
          </cell>
          <cell r="W14">
            <v>2870</v>
          </cell>
          <cell r="X14">
            <v>1016</v>
          </cell>
          <cell r="Y14">
            <v>7279</v>
          </cell>
          <cell r="Z14">
            <v>5742</v>
          </cell>
          <cell r="AA14">
            <v>1006</v>
          </cell>
          <cell r="AB14">
            <v>152</v>
          </cell>
          <cell r="AC14">
            <v>99</v>
          </cell>
          <cell r="AD14">
            <v>8609</v>
          </cell>
          <cell r="AE14">
            <v>8608</v>
          </cell>
          <cell r="AF14">
            <v>1</v>
          </cell>
          <cell r="AG14">
            <v>2479</v>
          </cell>
          <cell r="AH14">
            <v>12789</v>
          </cell>
          <cell r="AI14">
            <v>2758</v>
          </cell>
          <cell r="AJ14">
            <v>4294</v>
          </cell>
          <cell r="AK14">
            <v>905</v>
          </cell>
          <cell r="AL14">
            <v>52327</v>
          </cell>
          <cell r="AM14">
            <v>362</v>
          </cell>
          <cell r="AN14">
            <v>1</v>
          </cell>
          <cell r="AO14">
            <v>1</v>
          </cell>
          <cell r="AP14">
            <v>130366</v>
          </cell>
          <cell r="AQ14">
            <v>130000</v>
          </cell>
          <cell r="AR14">
            <v>366</v>
          </cell>
          <cell r="AS14">
            <v>46355</v>
          </cell>
          <cell r="AT14">
            <v>2490</v>
          </cell>
          <cell r="AU14">
            <v>550</v>
          </cell>
          <cell r="AV14">
            <v>5087</v>
          </cell>
          <cell r="AW14">
            <v>21993</v>
          </cell>
          <cell r="AX14">
            <v>2</v>
          </cell>
          <cell r="AY14">
            <v>7</v>
          </cell>
          <cell r="AZ14">
            <v>32802</v>
          </cell>
          <cell r="BA14">
            <v>1958</v>
          </cell>
          <cell r="BB14">
            <v>1523</v>
          </cell>
          <cell r="BC14">
            <v>5301</v>
          </cell>
          <cell r="BD14">
            <v>86</v>
          </cell>
          <cell r="BE14">
            <v>7587</v>
          </cell>
          <cell r="BF14">
            <v>6858</v>
          </cell>
          <cell r="BG14">
            <v>729</v>
          </cell>
          <cell r="BH14">
            <v>11807</v>
          </cell>
          <cell r="BI14">
            <v>9399</v>
          </cell>
          <cell r="BJ14">
            <v>2408</v>
          </cell>
          <cell r="BK14">
            <v>1736</v>
          </cell>
          <cell r="BL14">
            <v>3050</v>
          </cell>
          <cell r="BM14">
            <v>5508</v>
          </cell>
          <cell r="BN14">
            <v>3</v>
          </cell>
          <cell r="BO14">
            <v>15747</v>
          </cell>
          <cell r="BP14">
            <v>2380</v>
          </cell>
          <cell r="BQ14">
            <v>1</v>
          </cell>
          <cell r="BR14">
            <v>11038</v>
          </cell>
          <cell r="BS14">
            <v>2635</v>
          </cell>
          <cell r="BT14">
            <v>8469</v>
          </cell>
          <cell r="BU14">
            <v>1004</v>
          </cell>
          <cell r="BV14">
            <v>8238</v>
          </cell>
          <cell r="BW14">
            <v>41</v>
          </cell>
          <cell r="BX14">
            <v>47</v>
          </cell>
          <cell r="BY14">
            <v>1151</v>
          </cell>
          <cell r="BZ14">
            <v>1642</v>
          </cell>
          <cell r="CA14">
            <v>533</v>
          </cell>
          <cell r="CB14">
            <v>4626</v>
          </cell>
          <cell r="CC14">
            <v>12956</v>
          </cell>
          <cell r="CD14">
            <v>2537</v>
          </cell>
          <cell r="CE14">
            <v>159861</v>
          </cell>
          <cell r="CF14">
            <v>25924</v>
          </cell>
          <cell r="CG14">
            <v>2290</v>
          </cell>
          <cell r="CH14">
            <v>12575</v>
          </cell>
          <cell r="CI14">
            <v>6587</v>
          </cell>
          <cell r="CJ14">
            <v>942</v>
          </cell>
          <cell r="CK14">
            <v>1333</v>
          </cell>
          <cell r="CL14">
            <v>0</v>
          </cell>
          <cell r="CM14">
            <v>11</v>
          </cell>
          <cell r="CN14">
            <v>10906</v>
          </cell>
          <cell r="CO14">
            <v>3947</v>
          </cell>
        </row>
        <row r="15">
          <cell r="A15" t="str">
            <v>Customers- Sentinel Lighting</v>
          </cell>
          <cell r="B15" t="str">
            <v>YNSL</v>
          </cell>
          <cell r="C15">
            <v>2006</v>
          </cell>
          <cell r="D15">
            <v>1</v>
          </cell>
          <cell r="E15">
            <v>0</v>
          </cell>
          <cell r="F15">
            <v>526</v>
          </cell>
          <cell r="G15">
            <v>243</v>
          </cell>
          <cell r="H15">
            <v>788</v>
          </cell>
          <cell r="I15">
            <v>0</v>
          </cell>
          <cell r="J15">
            <v>0</v>
          </cell>
          <cell r="K15">
            <v>0</v>
          </cell>
          <cell r="L15">
            <v>7</v>
          </cell>
          <cell r="M15">
            <v>12</v>
          </cell>
          <cell r="N15">
            <v>24</v>
          </cell>
          <cell r="O15">
            <v>346</v>
          </cell>
          <cell r="P15">
            <v>122</v>
          </cell>
          <cell r="Q15">
            <v>0</v>
          </cell>
          <cell r="R15">
            <v>0</v>
          </cell>
          <cell r="S15">
            <v>0</v>
          </cell>
          <cell r="T15">
            <v>794</v>
          </cell>
          <cell r="U15">
            <v>43</v>
          </cell>
          <cell r="V15">
            <v>0</v>
          </cell>
          <cell r="W15">
            <v>256</v>
          </cell>
          <cell r="X15">
            <v>27</v>
          </cell>
          <cell r="Y15">
            <v>334</v>
          </cell>
          <cell r="Z15">
            <v>70</v>
          </cell>
          <cell r="AA15">
            <v>0</v>
          </cell>
          <cell r="AB15">
            <v>0</v>
          </cell>
          <cell r="AC15">
            <v>0</v>
          </cell>
          <cell r="AD15">
            <v>447</v>
          </cell>
          <cell r="AE15">
            <v>425</v>
          </cell>
          <cell r="AF15">
            <v>22</v>
          </cell>
          <cell r="AG15">
            <v>0</v>
          </cell>
          <cell r="AH15">
            <v>36</v>
          </cell>
          <cell r="AI15">
            <v>693</v>
          </cell>
          <cell r="AJ15">
            <v>146</v>
          </cell>
          <cell r="AK15">
            <v>51</v>
          </cell>
          <cell r="AL15">
            <v>368</v>
          </cell>
          <cell r="AM15">
            <v>0</v>
          </cell>
          <cell r="AN15">
            <v>22</v>
          </cell>
          <cell r="AO15">
            <v>0</v>
          </cell>
          <cell r="AP15">
            <v>25000</v>
          </cell>
          <cell r="AQ15">
            <v>25000</v>
          </cell>
          <cell r="AR15">
            <v>0</v>
          </cell>
          <cell r="AS15">
            <v>0</v>
          </cell>
          <cell r="AT15">
            <v>184</v>
          </cell>
          <cell r="AU15">
            <v>0</v>
          </cell>
          <cell r="AV15">
            <v>0</v>
          </cell>
          <cell r="AW15">
            <v>0</v>
          </cell>
          <cell r="AX15">
            <v>50</v>
          </cell>
          <cell r="AY15">
            <v>45</v>
          </cell>
          <cell r="AZ15">
            <v>724</v>
          </cell>
          <cell r="BA15">
            <v>47</v>
          </cell>
          <cell r="BB15">
            <v>22</v>
          </cell>
          <cell r="BC15">
            <v>295</v>
          </cell>
          <cell r="BD15">
            <v>0</v>
          </cell>
          <cell r="BE15">
            <v>72</v>
          </cell>
          <cell r="BF15">
            <v>67</v>
          </cell>
          <cell r="BG15">
            <v>5</v>
          </cell>
          <cell r="BH15">
            <v>594</v>
          </cell>
          <cell r="BI15">
            <v>34</v>
          </cell>
          <cell r="BJ15">
            <v>560</v>
          </cell>
          <cell r="BK15">
            <v>66</v>
          </cell>
          <cell r="BL15">
            <v>400</v>
          </cell>
          <cell r="BM15">
            <v>273</v>
          </cell>
          <cell r="BN15">
            <v>1</v>
          </cell>
          <cell r="BO15">
            <v>205</v>
          </cell>
          <cell r="BP15">
            <v>176</v>
          </cell>
          <cell r="BQ15">
            <v>19</v>
          </cell>
          <cell r="BR15">
            <v>0</v>
          </cell>
          <cell r="BS15">
            <v>225</v>
          </cell>
          <cell r="BT15">
            <v>446</v>
          </cell>
          <cell r="BU15">
            <v>16</v>
          </cell>
          <cell r="BV15">
            <v>682</v>
          </cell>
          <cell r="BW15">
            <v>0</v>
          </cell>
          <cell r="BX15">
            <v>148</v>
          </cell>
          <cell r="BY15">
            <v>0</v>
          </cell>
          <cell r="BZ15">
            <v>67</v>
          </cell>
          <cell r="CA15">
            <v>0</v>
          </cell>
          <cell r="CB15">
            <v>34</v>
          </cell>
          <cell r="CC15">
            <v>164</v>
          </cell>
          <cell r="CD15">
            <v>89</v>
          </cell>
          <cell r="CE15">
            <v>0</v>
          </cell>
          <cell r="CF15">
            <v>708</v>
          </cell>
          <cell r="CG15">
            <v>0</v>
          </cell>
          <cell r="CH15">
            <v>0</v>
          </cell>
          <cell r="CI15">
            <v>714</v>
          </cell>
          <cell r="CJ15">
            <v>41</v>
          </cell>
          <cell r="CK15">
            <v>13</v>
          </cell>
          <cell r="CL15">
            <v>0</v>
          </cell>
          <cell r="CM15">
            <v>6</v>
          </cell>
          <cell r="CN15">
            <v>71</v>
          </cell>
          <cell r="CO15">
            <v>0</v>
          </cell>
        </row>
        <row r="16">
          <cell r="A16" t="str">
            <v>kWh</v>
          </cell>
          <cell r="B16" t="str">
            <v>YV</v>
          </cell>
          <cell r="C16">
            <v>2006</v>
          </cell>
          <cell r="D16">
            <v>11441922</v>
          </cell>
          <cell r="E16">
            <v>1478570768</v>
          </cell>
          <cell r="F16">
            <v>1113292448</v>
          </cell>
          <cell r="G16">
            <v>224910004</v>
          </cell>
          <cell r="H16">
            <v>972703713</v>
          </cell>
          <cell r="I16">
            <v>1743176663</v>
          </cell>
          <cell r="J16">
            <v>338274830</v>
          </cell>
          <cell r="K16">
            <v>1574603112</v>
          </cell>
          <cell r="L16">
            <v>287341134</v>
          </cell>
          <cell r="M16">
            <v>150448653.38999999</v>
          </cell>
          <cell r="N16">
            <v>28375490</v>
          </cell>
          <cell r="O16">
            <v>862524430</v>
          </cell>
          <cell r="P16">
            <v>18539577</v>
          </cell>
          <cell r="Q16">
            <v>29859625</v>
          </cell>
          <cell r="R16">
            <v>7480749</v>
          </cell>
          <cell r="S16">
            <v>195862325.56999999</v>
          </cell>
          <cell r="T16">
            <v>899872611</v>
          </cell>
          <cell r="U16">
            <v>75398075</v>
          </cell>
          <cell r="V16">
            <v>8133404244</v>
          </cell>
          <cell r="W16">
            <v>152676379</v>
          </cell>
          <cell r="X16">
            <v>63548206</v>
          </cell>
          <cell r="Y16">
            <v>569801532</v>
          </cell>
          <cell r="Z16">
            <v>617899375</v>
          </cell>
          <cell r="AA16">
            <v>82347301</v>
          </cell>
          <cell r="AB16">
            <v>8596601</v>
          </cell>
          <cell r="AC16">
            <v>194594892.19999999</v>
          </cell>
          <cell r="AD16">
            <v>941826285</v>
          </cell>
          <cell r="AE16">
            <v>884496698</v>
          </cell>
          <cell r="AF16">
            <v>57329587</v>
          </cell>
          <cell r="AG16">
            <v>103904686</v>
          </cell>
          <cell r="AH16">
            <v>1631312252</v>
          </cell>
          <cell r="AI16">
            <v>360381638</v>
          </cell>
          <cell r="AJ16">
            <v>475893341.64999998</v>
          </cell>
          <cell r="AK16">
            <v>115147285</v>
          </cell>
          <cell r="AL16">
            <v>5333180389.54</v>
          </cell>
          <cell r="AM16">
            <v>25844397.699999999</v>
          </cell>
          <cell r="AN16">
            <v>199828713</v>
          </cell>
          <cell r="AO16">
            <v>3843080000</v>
          </cell>
          <cell r="AP16">
            <v>22312008992.599998</v>
          </cell>
          <cell r="AQ16">
            <v>22295484000</v>
          </cell>
          <cell r="AR16">
            <v>16524992.6</v>
          </cell>
          <cell r="AS16">
            <v>7450733721</v>
          </cell>
          <cell r="AT16">
            <v>186105147</v>
          </cell>
          <cell r="AU16">
            <v>109125457.08</v>
          </cell>
          <cell r="AV16">
            <v>735332929</v>
          </cell>
          <cell r="AW16">
            <v>1969186093</v>
          </cell>
          <cell r="AX16">
            <v>283279181</v>
          </cell>
          <cell r="AY16">
            <v>124906021</v>
          </cell>
          <cell r="AZ16">
            <v>3356779315</v>
          </cell>
          <cell r="BA16">
            <v>203783359</v>
          </cell>
          <cell r="BB16">
            <v>225495203</v>
          </cell>
          <cell r="BC16">
            <v>640893665</v>
          </cell>
          <cell r="BD16">
            <v>0</v>
          </cell>
          <cell r="BE16">
            <v>356262160</v>
          </cell>
          <cell r="BF16">
            <v>319707807</v>
          </cell>
          <cell r="BG16">
            <v>36554353</v>
          </cell>
          <cell r="BH16">
            <v>1267613270</v>
          </cell>
          <cell r="BI16">
            <v>910529068</v>
          </cell>
          <cell r="BJ16">
            <v>357084202</v>
          </cell>
          <cell r="BK16">
            <v>176186452</v>
          </cell>
          <cell r="BL16">
            <v>381325254</v>
          </cell>
          <cell r="BM16">
            <v>560230800</v>
          </cell>
          <cell r="BN16">
            <v>136197737.00999999</v>
          </cell>
          <cell r="BO16">
            <v>1575176317</v>
          </cell>
          <cell r="BP16">
            <v>242028651</v>
          </cell>
          <cell r="BQ16">
            <v>320376795</v>
          </cell>
          <cell r="BR16">
            <v>1107170264</v>
          </cell>
          <cell r="BS16">
            <v>193210045.66999999</v>
          </cell>
          <cell r="BT16">
            <v>697140805</v>
          </cell>
          <cell r="BU16">
            <v>85636750.729999989</v>
          </cell>
          <cell r="BV16">
            <v>810188267</v>
          </cell>
          <cell r="BW16">
            <v>196628566</v>
          </cell>
          <cell r="BX16">
            <v>6744270641</v>
          </cell>
          <cell r="BY16">
            <v>97310234</v>
          </cell>
          <cell r="BZ16">
            <v>67020068</v>
          </cell>
          <cell r="CA16">
            <v>92077783</v>
          </cell>
          <cell r="CB16">
            <v>367218614</v>
          </cell>
          <cell r="CC16">
            <v>1040012689</v>
          </cell>
          <cell r="CD16">
            <v>229230519.68000001</v>
          </cell>
          <cell r="CE16">
            <v>25527304675</v>
          </cell>
          <cell r="CF16">
            <v>2532414193</v>
          </cell>
          <cell r="CG16">
            <v>105889143.48</v>
          </cell>
          <cell r="CH16">
            <v>1321845279</v>
          </cell>
          <cell r="CI16">
            <v>490692769</v>
          </cell>
          <cell r="CJ16">
            <v>94367252</v>
          </cell>
          <cell r="CK16">
            <v>147392539</v>
          </cell>
          <cell r="CL16">
            <v>0</v>
          </cell>
          <cell r="CM16">
            <v>456146506</v>
          </cell>
          <cell r="CN16">
            <v>857623947</v>
          </cell>
          <cell r="CO16">
            <v>407408088</v>
          </cell>
        </row>
        <row r="17">
          <cell r="A17" t="str">
            <v>kWh - Residential</v>
          </cell>
          <cell r="B17" t="str">
            <v>YVR</v>
          </cell>
          <cell r="C17">
            <v>2006</v>
          </cell>
          <cell r="D17">
            <v>11441922</v>
          </cell>
          <cell r="E17">
            <v>530557254</v>
          </cell>
          <cell r="F17">
            <v>261470152</v>
          </cell>
          <cell r="G17">
            <v>79563205</v>
          </cell>
          <cell r="H17">
            <v>284501278</v>
          </cell>
          <cell r="I17">
            <v>551419663</v>
          </cell>
          <cell r="J17">
            <v>110110859</v>
          </cell>
          <cell r="K17">
            <v>389897758</v>
          </cell>
          <cell r="L17">
            <v>114433846</v>
          </cell>
          <cell r="M17">
            <v>44421203</v>
          </cell>
          <cell r="N17">
            <v>14654854</v>
          </cell>
          <cell r="O17">
            <v>239607514</v>
          </cell>
          <cell r="P17">
            <v>12656005</v>
          </cell>
          <cell r="Q17">
            <v>19799972</v>
          </cell>
          <cell r="R17">
            <v>4091958</v>
          </cell>
          <cell r="S17">
            <v>91182112</v>
          </cell>
          <cell r="T17">
            <v>655143475</v>
          </cell>
          <cell r="U17">
            <v>29259859</v>
          </cell>
          <cell r="V17">
            <v>1603332097</v>
          </cell>
          <cell r="W17">
            <v>116103693</v>
          </cell>
          <cell r="X17">
            <v>32486898</v>
          </cell>
          <cell r="Y17">
            <v>284492550</v>
          </cell>
          <cell r="Z17">
            <v>142060467</v>
          </cell>
          <cell r="AA17">
            <v>38401315</v>
          </cell>
          <cell r="AB17">
            <v>5683369</v>
          </cell>
          <cell r="AC17">
            <v>91383635.700000003</v>
          </cell>
          <cell r="AD17">
            <v>397678409</v>
          </cell>
          <cell r="AE17">
            <v>369998923</v>
          </cell>
          <cell r="AF17">
            <v>27679486</v>
          </cell>
          <cell r="AG17">
            <v>85590583</v>
          </cell>
          <cell r="AH17">
            <v>357495622</v>
          </cell>
          <cell r="AI17">
            <v>172359424</v>
          </cell>
          <cell r="AJ17">
            <v>200925506</v>
          </cell>
          <cell r="AK17">
            <v>26681677</v>
          </cell>
          <cell r="AL17">
            <v>1654664050</v>
          </cell>
          <cell r="AM17">
            <v>15223722.98</v>
          </cell>
          <cell r="AN17">
            <v>54802923</v>
          </cell>
          <cell r="AO17">
            <v>1075118931</v>
          </cell>
          <cell r="AP17">
            <v>12237925130.4</v>
          </cell>
          <cell r="AQ17">
            <v>12228866000</v>
          </cell>
          <cell r="AR17">
            <v>9059130.4000000004</v>
          </cell>
          <cell r="AS17">
            <v>2226415669</v>
          </cell>
          <cell r="AT17">
            <v>157140654</v>
          </cell>
          <cell r="AU17">
            <v>39159512.600000001</v>
          </cell>
          <cell r="AV17">
            <v>200214258</v>
          </cell>
          <cell r="AW17">
            <v>644108007</v>
          </cell>
          <cell r="AX17">
            <v>67942208</v>
          </cell>
          <cell r="AY17">
            <v>78930880</v>
          </cell>
          <cell r="AZ17">
            <v>1088755114</v>
          </cell>
          <cell r="BA17">
            <v>57128547</v>
          </cell>
          <cell r="BB17">
            <v>46734088</v>
          </cell>
          <cell r="BC17">
            <v>197466598</v>
          </cell>
          <cell r="BD17">
            <v>0</v>
          </cell>
          <cell r="BE17">
            <v>262995579</v>
          </cell>
          <cell r="BF17">
            <v>231442383</v>
          </cell>
          <cell r="BG17">
            <v>31553196</v>
          </cell>
          <cell r="BH17">
            <v>449386643</v>
          </cell>
          <cell r="BI17">
            <v>272992006</v>
          </cell>
          <cell r="BJ17">
            <v>176394637</v>
          </cell>
          <cell r="BK17">
            <v>63805148</v>
          </cell>
          <cell r="BL17">
            <v>139960236</v>
          </cell>
          <cell r="BM17">
            <v>207199584</v>
          </cell>
          <cell r="BN17">
            <v>43040213.979999997</v>
          </cell>
          <cell r="BO17">
            <v>569566301</v>
          </cell>
          <cell r="BP17">
            <v>79376454</v>
          </cell>
          <cell r="BQ17">
            <v>108206276</v>
          </cell>
          <cell r="BR17">
            <v>465431095</v>
          </cell>
          <cell r="BS17">
            <v>75536829</v>
          </cell>
          <cell r="BT17">
            <v>335395539</v>
          </cell>
          <cell r="BU17">
            <v>33103725.27</v>
          </cell>
          <cell r="BV17">
            <v>290645501</v>
          </cell>
          <cell r="BW17">
            <v>63748755</v>
          </cell>
          <cell r="BX17">
            <v>2003371840</v>
          </cell>
          <cell r="BY17">
            <v>30640237</v>
          </cell>
          <cell r="BZ17">
            <v>44343815</v>
          </cell>
          <cell r="CA17">
            <v>31452628</v>
          </cell>
          <cell r="CB17">
            <v>113523979</v>
          </cell>
          <cell r="CC17">
            <v>346415246</v>
          </cell>
          <cell r="CD17">
            <v>52306081.219999999</v>
          </cell>
          <cell r="CE17">
            <v>5351746739</v>
          </cell>
          <cell r="CF17">
            <v>929432918</v>
          </cell>
          <cell r="CG17">
            <v>73495682.299999997</v>
          </cell>
          <cell r="CH17">
            <v>391947018</v>
          </cell>
          <cell r="CI17">
            <v>169952289</v>
          </cell>
          <cell r="CJ17">
            <v>25536958</v>
          </cell>
          <cell r="CK17">
            <v>27222139</v>
          </cell>
          <cell r="CL17">
            <v>0</v>
          </cell>
          <cell r="CM17">
            <v>207243931</v>
          </cell>
          <cell r="CN17">
            <v>337897948</v>
          </cell>
          <cell r="CO17">
            <v>104833112</v>
          </cell>
        </row>
        <row r="18">
          <cell r="A18" t="str">
            <v xml:space="preserve">kWh- General Service </v>
          </cell>
          <cell r="C18">
            <v>2006</v>
          </cell>
          <cell r="D18">
            <v>0</v>
          </cell>
          <cell r="E18">
            <v>937360428</v>
          </cell>
          <cell r="F18">
            <v>507337796</v>
          </cell>
          <cell r="G18">
            <v>145133733</v>
          </cell>
          <cell r="H18">
            <v>680671928</v>
          </cell>
          <cell r="I18">
            <v>1182280000</v>
          </cell>
          <cell r="J18">
            <v>134335263</v>
          </cell>
          <cell r="K18">
            <v>924172626</v>
          </cell>
          <cell r="L18">
            <v>169755361</v>
          </cell>
          <cell r="M18">
            <v>104851041</v>
          </cell>
          <cell r="N18">
            <v>13456323</v>
          </cell>
          <cell r="O18">
            <v>561116338</v>
          </cell>
          <cell r="P18">
            <v>5883572</v>
          </cell>
          <cell r="Q18">
            <v>9670245</v>
          </cell>
          <cell r="R18">
            <v>3316831</v>
          </cell>
          <cell r="S18">
            <v>104680213.56999999</v>
          </cell>
          <cell r="T18">
            <v>244729136</v>
          </cell>
          <cell r="U18">
            <v>45502520</v>
          </cell>
          <cell r="V18">
            <v>5510050967</v>
          </cell>
          <cell r="W18">
            <v>36572686</v>
          </cell>
          <cell r="X18">
            <v>30450548</v>
          </cell>
          <cell r="Y18">
            <v>278903792</v>
          </cell>
          <cell r="Z18">
            <v>412295402</v>
          </cell>
          <cell r="AA18">
            <v>42879081</v>
          </cell>
          <cell r="AB18">
            <v>2812411</v>
          </cell>
          <cell r="AC18">
            <v>69463685.400000006</v>
          </cell>
          <cell r="AD18">
            <v>535059474</v>
          </cell>
          <cell r="AE18">
            <v>506187273</v>
          </cell>
          <cell r="AF18">
            <v>28872201</v>
          </cell>
          <cell r="AG18">
            <v>18314103</v>
          </cell>
          <cell r="AH18">
            <v>1002819392</v>
          </cell>
          <cell r="AI18">
            <v>185282283</v>
          </cell>
          <cell r="AJ18">
            <v>271457391</v>
          </cell>
          <cell r="AK18">
            <v>87318533</v>
          </cell>
          <cell r="AL18">
            <v>2565684926</v>
          </cell>
          <cell r="AM18">
            <v>10268965.720000001</v>
          </cell>
          <cell r="AN18">
            <v>108763626</v>
          </cell>
          <cell r="AO18">
            <v>2403597428</v>
          </cell>
          <cell r="AP18">
            <v>8248826036</v>
          </cell>
          <cell r="AQ18">
            <v>8241631000</v>
          </cell>
          <cell r="AR18">
            <v>7195036</v>
          </cell>
          <cell r="AS18">
            <v>4533138353</v>
          </cell>
          <cell r="AT18">
            <v>28964493</v>
          </cell>
          <cell r="AU18">
            <v>68402800.810000002</v>
          </cell>
          <cell r="AV18">
            <v>377083707</v>
          </cell>
          <cell r="AW18">
            <v>1126359319</v>
          </cell>
          <cell r="AX18">
            <v>213381240</v>
          </cell>
          <cell r="AY18">
            <v>45933794</v>
          </cell>
          <cell r="AZ18">
            <v>2018659780</v>
          </cell>
          <cell r="BA18">
            <v>108468893</v>
          </cell>
          <cell r="BB18">
            <v>177618443</v>
          </cell>
          <cell r="BC18">
            <v>348613782</v>
          </cell>
          <cell r="BD18">
            <v>0</v>
          </cell>
          <cell r="BE18">
            <v>93266581</v>
          </cell>
          <cell r="BF18">
            <v>88265424</v>
          </cell>
          <cell r="BG18">
            <v>5001157</v>
          </cell>
          <cell r="BH18">
            <v>809188538</v>
          </cell>
          <cell r="BI18">
            <v>630895924</v>
          </cell>
          <cell r="BJ18">
            <v>178292614</v>
          </cell>
          <cell r="BK18">
            <v>111101732</v>
          </cell>
          <cell r="BL18">
            <v>237962119</v>
          </cell>
          <cell r="BM18">
            <v>349174613</v>
          </cell>
          <cell r="BN18">
            <v>91314990.030000001</v>
          </cell>
          <cell r="BO18">
            <v>994238859</v>
          </cell>
          <cell r="BP18">
            <v>160927606</v>
          </cell>
          <cell r="BQ18">
            <v>209218547</v>
          </cell>
          <cell r="BR18">
            <v>572719314</v>
          </cell>
          <cell r="BS18">
            <v>116088912.03</v>
          </cell>
          <cell r="BT18">
            <v>353865433</v>
          </cell>
          <cell r="BU18">
            <v>51649271.370000005</v>
          </cell>
          <cell r="BV18">
            <v>448765064</v>
          </cell>
          <cell r="BW18">
            <v>131007820</v>
          </cell>
          <cell r="BX18">
            <v>4428877085</v>
          </cell>
          <cell r="BY18">
            <v>65574034</v>
          </cell>
          <cell r="BZ18">
            <v>22573648</v>
          </cell>
          <cell r="CA18">
            <v>60136389</v>
          </cell>
          <cell r="CB18">
            <v>213663545</v>
          </cell>
          <cell r="CC18">
            <v>681186819</v>
          </cell>
          <cell r="CD18">
            <v>155771734.81</v>
          </cell>
          <cell r="CE18">
            <v>17477633086</v>
          </cell>
          <cell r="CF18">
            <v>1357636128</v>
          </cell>
          <cell r="CG18">
            <v>31661530.810000002</v>
          </cell>
          <cell r="CH18">
            <v>922560313</v>
          </cell>
          <cell r="CI18">
            <v>210297358</v>
          </cell>
          <cell r="CJ18">
            <v>68059736.400000006</v>
          </cell>
          <cell r="CK18">
            <v>56545314</v>
          </cell>
          <cell r="CL18">
            <v>0</v>
          </cell>
          <cell r="CM18">
            <v>243567288</v>
          </cell>
          <cell r="CN18">
            <v>511216232</v>
          </cell>
          <cell r="CO18">
            <v>277165755</v>
          </cell>
        </row>
        <row r="19">
          <cell r="A19" t="str">
            <v>kWh- Large User, Sub- Transmission, Intermediate/ Embedded Distributor</v>
          </cell>
          <cell r="C19">
            <v>2006</v>
          </cell>
          <cell r="D19">
            <v>0</v>
          </cell>
          <cell r="E19">
            <v>0</v>
          </cell>
          <cell r="F19">
            <v>335399225</v>
          </cell>
          <cell r="G19">
            <v>0</v>
          </cell>
          <cell r="H19">
            <v>0</v>
          </cell>
          <cell r="I19">
            <v>0</v>
          </cell>
          <cell r="J19">
            <v>91431798</v>
          </cell>
          <cell r="K19">
            <v>251327100</v>
          </cell>
          <cell r="L19">
            <v>0</v>
          </cell>
          <cell r="M19">
            <v>0</v>
          </cell>
          <cell r="N19">
            <v>0</v>
          </cell>
          <cell r="O19">
            <v>54726070</v>
          </cell>
          <cell r="P19">
            <v>0</v>
          </cell>
          <cell r="Q19">
            <v>0</v>
          </cell>
          <cell r="R19">
            <v>0</v>
          </cell>
          <cell r="S19">
            <v>0</v>
          </cell>
          <cell r="T19">
            <v>0</v>
          </cell>
          <cell r="U19">
            <v>0</v>
          </cell>
          <cell r="V19">
            <v>980065806</v>
          </cell>
          <cell r="W19">
            <v>0</v>
          </cell>
          <cell r="X19">
            <v>0</v>
          </cell>
          <cell r="Y19">
            <v>0</v>
          </cell>
          <cell r="Z19">
            <v>59612933</v>
          </cell>
          <cell r="AA19">
            <v>0</v>
          </cell>
          <cell r="AB19">
            <v>0</v>
          </cell>
          <cell r="AC19">
            <v>32604905.699999999</v>
          </cell>
          <cell r="AD19">
            <v>0</v>
          </cell>
          <cell r="AE19">
            <v>0</v>
          </cell>
          <cell r="AF19">
            <v>0</v>
          </cell>
          <cell r="AG19">
            <v>0</v>
          </cell>
          <cell r="AH19">
            <v>261816874</v>
          </cell>
          <cell r="AI19">
            <v>0</v>
          </cell>
          <cell r="AJ19">
            <v>0</v>
          </cell>
          <cell r="AK19">
            <v>0</v>
          </cell>
          <cell r="AL19">
            <v>1072361748</v>
          </cell>
          <cell r="AM19">
            <v>0</v>
          </cell>
          <cell r="AN19">
            <v>35056264</v>
          </cell>
          <cell r="AO19">
            <v>340579142</v>
          </cell>
          <cell r="AP19">
            <v>1686286000</v>
          </cell>
          <cell r="AQ19">
            <v>1686286000</v>
          </cell>
          <cell r="AR19">
            <v>0</v>
          </cell>
          <cell r="AS19">
            <v>654954633</v>
          </cell>
          <cell r="AT19">
            <v>0</v>
          </cell>
          <cell r="AU19">
            <v>0</v>
          </cell>
          <cell r="AV19">
            <v>153944335</v>
          </cell>
          <cell r="AW19">
            <v>182940271</v>
          </cell>
          <cell r="AX19">
            <v>0</v>
          </cell>
          <cell r="AY19">
            <v>0</v>
          </cell>
          <cell r="AZ19">
            <v>226248150</v>
          </cell>
          <cell r="BA19">
            <v>36694467</v>
          </cell>
          <cell r="BB19">
            <v>0</v>
          </cell>
          <cell r="BC19">
            <v>90399607</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59641741</v>
          </cell>
          <cell r="BS19">
            <v>0</v>
          </cell>
          <cell r="BT19">
            <v>0</v>
          </cell>
          <cell r="BU19">
            <v>0</v>
          </cell>
          <cell r="BV19">
            <v>63402525</v>
          </cell>
          <cell r="BW19">
            <v>0</v>
          </cell>
          <cell r="BX19">
            <v>271206836</v>
          </cell>
          <cell r="BY19">
            <v>0</v>
          </cell>
          <cell r="BZ19">
            <v>0</v>
          </cell>
          <cell r="CA19">
            <v>0</v>
          </cell>
          <cell r="CB19">
            <v>36937199</v>
          </cell>
          <cell r="CC19">
            <v>0</v>
          </cell>
          <cell r="CD19">
            <v>19595364.489999998</v>
          </cell>
          <cell r="CE19">
            <v>2592278433</v>
          </cell>
          <cell r="CF19">
            <v>225467391</v>
          </cell>
          <cell r="CG19">
            <v>0</v>
          </cell>
          <cell r="CH19">
            <v>0</v>
          </cell>
          <cell r="CI19">
            <v>104439982</v>
          </cell>
          <cell r="CJ19">
            <v>0</v>
          </cell>
          <cell r="CK19">
            <v>62522031</v>
          </cell>
          <cell r="CL19">
            <v>0</v>
          </cell>
          <cell r="CM19">
            <v>0</v>
          </cell>
          <cell r="CN19">
            <v>0</v>
          </cell>
          <cell r="CO19">
            <v>22988574</v>
          </cell>
        </row>
        <row r="20">
          <cell r="A20" t="str">
            <v>kWh- Street Lighting</v>
          </cell>
          <cell r="B20" t="str">
            <v>YVST</v>
          </cell>
          <cell r="C20">
            <v>2006</v>
          </cell>
          <cell r="D20">
            <v>0</v>
          </cell>
          <cell r="E20">
            <v>10653086</v>
          </cell>
          <cell r="F20">
            <v>8415897</v>
          </cell>
          <cell r="G20">
            <v>4810</v>
          </cell>
          <cell r="H20">
            <v>6975374</v>
          </cell>
          <cell r="I20">
            <v>9477000</v>
          </cell>
          <cell r="J20">
            <v>2396910</v>
          </cell>
          <cell r="K20">
            <v>9205628</v>
          </cell>
          <cell r="L20">
            <v>2355631</v>
          </cell>
          <cell r="M20">
            <v>1129413.3899999999</v>
          </cell>
          <cell r="N20">
            <v>240967</v>
          </cell>
          <cell r="O20">
            <v>6662695</v>
          </cell>
          <cell r="P20">
            <v>0</v>
          </cell>
          <cell r="Q20">
            <v>389408</v>
          </cell>
          <cell r="R20">
            <v>71960</v>
          </cell>
          <cell r="S20">
            <v>0</v>
          </cell>
          <cell r="T20">
            <v>0</v>
          </cell>
          <cell r="U20">
            <v>564269</v>
          </cell>
          <cell r="V20">
            <v>39955374</v>
          </cell>
          <cell r="W20">
            <v>0</v>
          </cell>
          <cell r="X20">
            <v>583352</v>
          </cell>
          <cell r="Y20">
            <v>5987591</v>
          </cell>
          <cell r="Z20">
            <v>3697097</v>
          </cell>
          <cell r="AA20">
            <v>1066905</v>
          </cell>
          <cell r="AB20">
            <v>100821</v>
          </cell>
          <cell r="AC20">
            <v>1142665.3999999999</v>
          </cell>
          <cell r="AD20">
            <v>8525332</v>
          </cell>
          <cell r="AE20">
            <v>7784705</v>
          </cell>
          <cell r="AF20">
            <v>740627</v>
          </cell>
          <cell r="AG20">
            <v>0</v>
          </cell>
          <cell r="AH20">
            <v>9049427</v>
          </cell>
          <cell r="AI20">
            <v>2221427</v>
          </cell>
          <cell r="AJ20">
            <v>2718846.65</v>
          </cell>
          <cell r="AK20">
            <v>1091034</v>
          </cell>
          <cell r="AL20">
            <v>39888038.210000001</v>
          </cell>
          <cell r="AM20">
            <v>351709</v>
          </cell>
          <cell r="AN20">
            <v>1090318</v>
          </cell>
          <cell r="AO20">
            <v>23784499</v>
          </cell>
          <cell r="AP20">
            <v>116916826.2</v>
          </cell>
          <cell r="AQ20">
            <v>116646000</v>
          </cell>
          <cell r="AR20">
            <v>270826.2</v>
          </cell>
          <cell r="AS20">
            <v>36132554</v>
          </cell>
          <cell r="AT20">
            <v>0</v>
          </cell>
          <cell r="AU20">
            <v>1563143.67</v>
          </cell>
          <cell r="AV20">
            <v>4090629</v>
          </cell>
          <cell r="AW20">
            <v>15778496</v>
          </cell>
          <cell r="AX20">
            <v>1900883</v>
          </cell>
          <cell r="AY20">
            <v>0</v>
          </cell>
          <cell r="AZ20">
            <v>22245536</v>
          </cell>
          <cell r="BA20">
            <v>1448603</v>
          </cell>
          <cell r="BB20">
            <v>1117167</v>
          </cell>
          <cell r="BC20">
            <v>4232866</v>
          </cell>
          <cell r="BD20">
            <v>0</v>
          </cell>
          <cell r="BE20">
            <v>0</v>
          </cell>
          <cell r="BF20">
            <v>0</v>
          </cell>
          <cell r="BG20">
            <v>0</v>
          </cell>
          <cell r="BH20">
            <v>6882113</v>
          </cell>
          <cell r="BI20">
            <v>6593601</v>
          </cell>
          <cell r="BJ20">
            <v>288512</v>
          </cell>
          <cell r="BK20">
            <v>1128660</v>
          </cell>
          <cell r="BL20">
            <v>3060430</v>
          </cell>
          <cell r="BM20">
            <v>3278640</v>
          </cell>
          <cell r="BN20">
            <v>1842533</v>
          </cell>
          <cell r="BO20">
            <v>11220645</v>
          </cell>
          <cell r="BP20">
            <v>1594469</v>
          </cell>
          <cell r="BQ20">
            <v>2523667</v>
          </cell>
          <cell r="BR20">
            <v>9378114</v>
          </cell>
          <cell r="BS20">
            <v>1316909.77</v>
          </cell>
          <cell r="BT20">
            <v>7605824</v>
          </cell>
          <cell r="BU20">
            <v>867845.6</v>
          </cell>
          <cell r="BV20">
            <v>6283519</v>
          </cell>
          <cell r="BW20">
            <v>1857481</v>
          </cell>
          <cell r="BX20">
            <v>40343688</v>
          </cell>
          <cell r="BY20">
            <v>1095963</v>
          </cell>
          <cell r="BZ20">
            <v>0</v>
          </cell>
          <cell r="CA20">
            <v>488766</v>
          </cell>
          <cell r="CB20">
            <v>2938634</v>
          </cell>
          <cell r="CC20">
            <v>2254745</v>
          </cell>
          <cell r="CD20">
            <v>1425749.92</v>
          </cell>
          <cell r="CE20">
            <v>105646417</v>
          </cell>
          <cell r="CF20">
            <v>19023561</v>
          </cell>
          <cell r="CG20">
            <v>731930.37</v>
          </cell>
          <cell r="CH20">
            <v>7337948</v>
          </cell>
          <cell r="CI20">
            <v>4948573</v>
          </cell>
          <cell r="CJ20">
            <v>731832</v>
          </cell>
          <cell r="CK20">
            <v>1078742</v>
          </cell>
          <cell r="CL20">
            <v>0</v>
          </cell>
          <cell r="CM20">
            <v>5320282</v>
          </cell>
          <cell r="CN20">
            <v>8509767</v>
          </cell>
          <cell r="CO20">
            <v>2420647</v>
          </cell>
        </row>
        <row r="21">
          <cell r="A21" t="str">
            <v>kWh- Sentinel Lighting</v>
          </cell>
          <cell r="B21" t="str">
            <v>YVSL</v>
          </cell>
          <cell r="C21">
            <v>2006</v>
          </cell>
          <cell r="D21">
            <v>0</v>
          </cell>
          <cell r="E21">
            <v>0</v>
          </cell>
          <cell r="F21">
            <v>669378</v>
          </cell>
          <cell r="G21">
            <v>208256</v>
          </cell>
          <cell r="H21">
            <v>555133</v>
          </cell>
          <cell r="I21">
            <v>0</v>
          </cell>
          <cell r="J21">
            <v>0</v>
          </cell>
          <cell r="K21">
            <v>0</v>
          </cell>
          <cell r="L21">
            <v>796296</v>
          </cell>
          <cell r="M21">
            <v>46996</v>
          </cell>
          <cell r="N21">
            <v>23346</v>
          </cell>
          <cell r="O21">
            <v>411813</v>
          </cell>
          <cell r="P21">
            <v>0</v>
          </cell>
          <cell r="Q21">
            <v>0</v>
          </cell>
          <cell r="R21">
            <v>0</v>
          </cell>
          <cell r="S21">
            <v>0</v>
          </cell>
          <cell r="T21">
            <v>0</v>
          </cell>
          <cell r="U21">
            <v>71427</v>
          </cell>
          <cell r="V21">
            <v>0</v>
          </cell>
          <cell r="W21">
            <v>0</v>
          </cell>
          <cell r="X21">
            <v>27408</v>
          </cell>
          <cell r="Y21">
            <v>417599</v>
          </cell>
          <cell r="Z21">
            <v>233476</v>
          </cell>
          <cell r="AA21">
            <v>0</v>
          </cell>
          <cell r="AB21">
            <v>0</v>
          </cell>
          <cell r="AC21">
            <v>0</v>
          </cell>
          <cell r="AD21">
            <v>563070</v>
          </cell>
          <cell r="AE21">
            <v>525797</v>
          </cell>
          <cell r="AF21">
            <v>37273</v>
          </cell>
          <cell r="AG21">
            <v>0</v>
          </cell>
          <cell r="AH21">
            <v>130937</v>
          </cell>
          <cell r="AI21">
            <v>518504</v>
          </cell>
          <cell r="AJ21">
            <v>791598</v>
          </cell>
          <cell r="AK21">
            <v>56041</v>
          </cell>
          <cell r="AL21">
            <v>581627.32999999996</v>
          </cell>
          <cell r="AM21">
            <v>0</v>
          </cell>
          <cell r="AN21">
            <v>115582</v>
          </cell>
          <cell r="AO21">
            <v>0</v>
          </cell>
          <cell r="AP21">
            <v>22055000</v>
          </cell>
          <cell r="AQ21">
            <v>22055000</v>
          </cell>
          <cell r="AR21">
            <v>0</v>
          </cell>
          <cell r="AS21">
            <v>92512</v>
          </cell>
          <cell r="AT21">
            <v>0</v>
          </cell>
          <cell r="AU21">
            <v>0</v>
          </cell>
          <cell r="AV21">
            <v>0</v>
          </cell>
          <cell r="AW21">
            <v>0</v>
          </cell>
          <cell r="AX21">
            <v>54850</v>
          </cell>
          <cell r="AY21">
            <v>41347</v>
          </cell>
          <cell r="AZ21">
            <v>870735</v>
          </cell>
          <cell r="BA21">
            <v>42849</v>
          </cell>
          <cell r="BB21">
            <v>25505</v>
          </cell>
          <cell r="BC21">
            <v>180812</v>
          </cell>
          <cell r="BD21">
            <v>0</v>
          </cell>
          <cell r="BE21">
            <v>0</v>
          </cell>
          <cell r="BF21">
            <v>0</v>
          </cell>
          <cell r="BG21">
            <v>0</v>
          </cell>
          <cell r="BH21">
            <v>2155976</v>
          </cell>
          <cell r="BI21">
            <v>47537</v>
          </cell>
          <cell r="BJ21">
            <v>2108439</v>
          </cell>
          <cell r="BK21">
            <v>150912</v>
          </cell>
          <cell r="BL21">
            <v>342469</v>
          </cell>
          <cell r="BM21">
            <v>577963</v>
          </cell>
          <cell r="BN21">
            <v>0</v>
          </cell>
          <cell r="BO21">
            <v>150512</v>
          </cell>
          <cell r="BP21">
            <v>130122</v>
          </cell>
          <cell r="BQ21">
            <v>428305</v>
          </cell>
          <cell r="BR21">
            <v>0</v>
          </cell>
          <cell r="BS21">
            <v>267394.87</v>
          </cell>
          <cell r="BT21">
            <v>274009</v>
          </cell>
          <cell r="BU21">
            <v>15908.49</v>
          </cell>
          <cell r="BV21">
            <v>1091658</v>
          </cell>
          <cell r="BW21">
            <v>14510</v>
          </cell>
          <cell r="BX21">
            <v>471192</v>
          </cell>
          <cell r="BY21">
            <v>0</v>
          </cell>
          <cell r="BZ21">
            <v>102605</v>
          </cell>
          <cell r="CA21">
            <v>0</v>
          </cell>
          <cell r="CB21">
            <v>155257</v>
          </cell>
          <cell r="CC21">
            <v>10155879</v>
          </cell>
          <cell r="CD21">
            <v>131589.24</v>
          </cell>
          <cell r="CE21">
            <v>0</v>
          </cell>
          <cell r="CF21">
            <v>854195</v>
          </cell>
          <cell r="CG21">
            <v>0</v>
          </cell>
          <cell r="CH21">
            <v>0</v>
          </cell>
          <cell r="CI21">
            <v>1054567</v>
          </cell>
          <cell r="CJ21">
            <v>38725.599999999999</v>
          </cell>
          <cell r="CK21">
            <v>24313</v>
          </cell>
          <cell r="CL21">
            <v>0</v>
          </cell>
          <cell r="CM21">
            <v>15005</v>
          </cell>
          <cell r="CN21">
            <v>0</v>
          </cell>
          <cell r="CO21">
            <v>0</v>
          </cell>
        </row>
        <row r="22">
          <cell r="A22" t="str">
            <v>kW</v>
          </cell>
          <cell r="B22" t="str">
            <v>YD</v>
          </cell>
          <cell r="C22">
            <v>2006</v>
          </cell>
          <cell r="D22">
            <v>0</v>
          </cell>
          <cell r="E22">
            <v>1950902</v>
          </cell>
          <cell r="F22">
            <v>1514105</v>
          </cell>
          <cell r="G22">
            <v>2111695</v>
          </cell>
          <cell r="H22">
            <v>1498852</v>
          </cell>
          <cell r="I22">
            <v>2542475</v>
          </cell>
          <cell r="J22">
            <v>470048</v>
          </cell>
          <cell r="K22">
            <v>2619988</v>
          </cell>
          <cell r="L22">
            <v>345523</v>
          </cell>
          <cell r="M22">
            <v>205889</v>
          </cell>
          <cell r="N22">
            <v>844</v>
          </cell>
          <cell r="O22">
            <v>1331773</v>
          </cell>
          <cell r="P22">
            <v>28734</v>
          </cell>
          <cell r="Q22">
            <v>14819</v>
          </cell>
          <cell r="R22">
            <v>2497</v>
          </cell>
          <cell r="S22">
            <v>0</v>
          </cell>
          <cell r="T22">
            <v>4773055</v>
          </cell>
          <cell r="U22">
            <v>77672</v>
          </cell>
          <cell r="V22">
            <v>13405127</v>
          </cell>
          <cell r="W22">
            <v>1160669</v>
          </cell>
          <cell r="X22">
            <v>38776</v>
          </cell>
          <cell r="Y22">
            <v>218548</v>
          </cell>
          <cell r="Z22">
            <v>997854</v>
          </cell>
          <cell r="AA22">
            <v>41492</v>
          </cell>
          <cell r="AB22">
            <v>3436</v>
          </cell>
          <cell r="AC22">
            <v>180490</v>
          </cell>
          <cell r="AD22">
            <v>984018</v>
          </cell>
          <cell r="AE22">
            <v>930925</v>
          </cell>
          <cell r="AF22">
            <v>53093</v>
          </cell>
          <cell r="AG22">
            <v>170059</v>
          </cell>
          <cell r="AH22">
            <v>2521744</v>
          </cell>
          <cell r="AI22">
            <v>381479</v>
          </cell>
          <cell r="AJ22">
            <v>665987</v>
          </cell>
          <cell r="AK22">
            <v>175462</v>
          </cell>
          <cell r="AL22">
            <v>9170988</v>
          </cell>
          <cell r="AM22">
            <v>12508</v>
          </cell>
          <cell r="AN22">
            <v>277370</v>
          </cell>
          <cell r="AO22">
            <v>5759975</v>
          </cell>
          <cell r="AP22">
            <v>26903403</v>
          </cell>
          <cell r="AQ22">
            <v>26887539</v>
          </cell>
          <cell r="AR22">
            <v>15864</v>
          </cell>
          <cell r="AS22">
            <v>10460399</v>
          </cell>
          <cell r="AT22">
            <v>129304</v>
          </cell>
          <cell r="AU22">
            <v>153763</v>
          </cell>
          <cell r="AV22">
            <v>1008639</v>
          </cell>
          <cell r="AW22">
            <v>2730876</v>
          </cell>
          <cell r="AX22">
            <v>400501</v>
          </cell>
          <cell r="AY22">
            <v>234233</v>
          </cell>
          <cell r="AZ22">
            <v>4527933</v>
          </cell>
          <cell r="BA22">
            <v>312769</v>
          </cell>
          <cell r="BB22">
            <v>379237</v>
          </cell>
          <cell r="BC22">
            <v>877686</v>
          </cell>
          <cell r="BD22">
            <v>0</v>
          </cell>
          <cell r="BE22">
            <v>892294</v>
          </cell>
          <cell r="BF22">
            <v>878441</v>
          </cell>
          <cell r="BG22">
            <v>13853</v>
          </cell>
          <cell r="BH22">
            <v>1798454</v>
          </cell>
          <cell r="BI22">
            <v>1358130</v>
          </cell>
          <cell r="BJ22">
            <v>440324</v>
          </cell>
          <cell r="BK22">
            <v>205184</v>
          </cell>
          <cell r="BL22">
            <v>381094</v>
          </cell>
          <cell r="BM22">
            <v>719914</v>
          </cell>
          <cell r="BN22">
            <v>176954</v>
          </cell>
          <cell r="BO22">
            <v>2131493</v>
          </cell>
          <cell r="BP22">
            <v>285412</v>
          </cell>
          <cell r="BQ22">
            <v>425476</v>
          </cell>
          <cell r="BR22">
            <v>1231635</v>
          </cell>
          <cell r="BS22">
            <v>214551</v>
          </cell>
          <cell r="BT22">
            <v>681622</v>
          </cell>
          <cell r="BU22">
            <v>0</v>
          </cell>
          <cell r="BV22">
            <v>957649</v>
          </cell>
          <cell r="BW22">
            <v>374709</v>
          </cell>
          <cell r="BX22">
            <v>10219566</v>
          </cell>
          <cell r="BY22">
            <v>156653</v>
          </cell>
          <cell r="BZ22">
            <v>142410</v>
          </cell>
          <cell r="CA22">
            <v>108187</v>
          </cell>
          <cell r="CB22">
            <v>493282</v>
          </cell>
          <cell r="CC22">
            <v>1476385</v>
          </cell>
          <cell r="CD22">
            <v>368998</v>
          </cell>
          <cell r="CE22">
            <v>42897735</v>
          </cell>
          <cell r="CF22">
            <v>3022129</v>
          </cell>
          <cell r="CG22">
            <v>4417</v>
          </cell>
          <cell r="CH22">
            <v>1807052</v>
          </cell>
          <cell r="CI22">
            <v>711957</v>
          </cell>
          <cell r="CJ22">
            <v>155005</v>
          </cell>
          <cell r="CK22">
            <v>246787</v>
          </cell>
          <cell r="CL22">
            <v>0</v>
          </cell>
          <cell r="CM22">
            <v>0</v>
          </cell>
          <cell r="CN22">
            <v>1022351</v>
          </cell>
          <cell r="CO22">
            <v>639744</v>
          </cell>
        </row>
        <row r="23">
          <cell r="A23" t="str">
            <v>kW - Residential</v>
          </cell>
          <cell r="B23" t="str">
            <v>YDR</v>
          </cell>
          <cell r="C23">
            <v>2006</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cell r="BZ23">
            <v>0</v>
          </cell>
          <cell r="CA23">
            <v>0</v>
          </cell>
          <cell r="CB23">
            <v>0</v>
          </cell>
          <cell r="CC23">
            <v>0</v>
          </cell>
          <cell r="CD23">
            <v>0</v>
          </cell>
          <cell r="CE23">
            <v>0</v>
          </cell>
          <cell r="CF23">
            <v>0</v>
          </cell>
          <cell r="CG23">
            <v>0</v>
          </cell>
          <cell r="CH23">
            <v>0</v>
          </cell>
          <cell r="CI23">
            <v>0</v>
          </cell>
          <cell r="CJ23">
            <v>0</v>
          </cell>
          <cell r="CK23">
            <v>0</v>
          </cell>
          <cell r="CL23">
            <v>0</v>
          </cell>
          <cell r="CM23">
            <v>0</v>
          </cell>
          <cell r="CN23">
            <v>0</v>
          </cell>
          <cell r="CO23">
            <v>0</v>
          </cell>
        </row>
        <row r="24">
          <cell r="A24" t="str">
            <v>kW- General Service</v>
          </cell>
          <cell r="C24">
            <v>2006</v>
          </cell>
          <cell r="D24">
            <v>0</v>
          </cell>
          <cell r="E24">
            <v>1919615</v>
          </cell>
          <cell r="F24">
            <v>940629</v>
          </cell>
          <cell r="G24">
            <v>333309</v>
          </cell>
          <cell r="H24">
            <v>1475703</v>
          </cell>
          <cell r="I24">
            <v>2516851</v>
          </cell>
          <cell r="J24">
            <v>251807</v>
          </cell>
          <cell r="K24">
            <v>2079871</v>
          </cell>
          <cell r="L24">
            <v>342977</v>
          </cell>
          <cell r="M24">
            <v>202772</v>
          </cell>
          <cell r="N24">
            <v>0</v>
          </cell>
          <cell r="O24">
            <v>1183867</v>
          </cell>
          <cell r="P24">
            <v>26354</v>
          </cell>
          <cell r="Q24">
            <v>13805</v>
          </cell>
          <cell r="R24">
            <v>2497</v>
          </cell>
          <cell r="S24">
            <v>0</v>
          </cell>
          <cell r="T24">
            <v>2858803</v>
          </cell>
          <cell r="U24">
            <v>77434</v>
          </cell>
          <cell r="V24">
            <v>11570357</v>
          </cell>
          <cell r="W24">
            <v>963505</v>
          </cell>
          <cell r="X24">
            <v>37012</v>
          </cell>
          <cell r="Y24">
            <v>200211</v>
          </cell>
          <cell r="Z24">
            <v>869174</v>
          </cell>
          <cell r="AA24">
            <v>38180</v>
          </cell>
          <cell r="AB24">
            <v>3146</v>
          </cell>
          <cell r="AC24">
            <v>115917</v>
          </cell>
          <cell r="AD24">
            <v>958798</v>
          </cell>
          <cell r="AE24">
            <v>907878</v>
          </cell>
          <cell r="AF24">
            <v>50920</v>
          </cell>
          <cell r="AG24">
            <v>165634</v>
          </cell>
          <cell r="AH24">
            <v>2022166</v>
          </cell>
          <cell r="AI24">
            <v>373853</v>
          </cell>
          <cell r="AJ24">
            <v>609918</v>
          </cell>
          <cell r="AK24">
            <v>172256</v>
          </cell>
          <cell r="AL24">
            <v>5272865</v>
          </cell>
          <cell r="AM24">
            <v>11583</v>
          </cell>
          <cell r="AN24">
            <v>198735</v>
          </cell>
          <cell r="AO24">
            <v>5100354</v>
          </cell>
          <cell r="AP24">
            <v>19129052</v>
          </cell>
          <cell r="AQ24">
            <v>19113969</v>
          </cell>
          <cell r="AR24">
            <v>15083</v>
          </cell>
          <cell r="AS24">
            <v>9170121</v>
          </cell>
          <cell r="AT24">
            <v>124687</v>
          </cell>
          <cell r="AU24">
            <v>148471</v>
          </cell>
          <cell r="AV24">
            <v>696980</v>
          </cell>
          <cell r="AW24">
            <v>2306337</v>
          </cell>
          <cell r="AX24">
            <v>395287</v>
          </cell>
          <cell r="AY24">
            <v>229080</v>
          </cell>
          <cell r="AZ24">
            <v>4023930</v>
          </cell>
          <cell r="BA24">
            <v>235443</v>
          </cell>
          <cell r="BB24">
            <v>376056</v>
          </cell>
          <cell r="BC24">
            <v>677987</v>
          </cell>
          <cell r="BD24">
            <v>0</v>
          </cell>
          <cell r="BE24">
            <v>877852</v>
          </cell>
          <cell r="BF24">
            <v>865283</v>
          </cell>
          <cell r="BG24">
            <v>12569</v>
          </cell>
          <cell r="BH24">
            <v>1777691</v>
          </cell>
          <cell r="BI24">
            <v>1342691</v>
          </cell>
          <cell r="BJ24">
            <v>435000</v>
          </cell>
          <cell r="BK24">
            <v>202230</v>
          </cell>
          <cell r="BL24">
            <v>371396</v>
          </cell>
          <cell r="BM24">
            <v>709127</v>
          </cell>
          <cell r="BN24">
            <v>173781</v>
          </cell>
          <cell r="BO24">
            <v>1981754</v>
          </cell>
          <cell r="BP24">
            <v>280590</v>
          </cell>
          <cell r="BQ24">
            <v>417239</v>
          </cell>
          <cell r="BR24">
            <v>1065457</v>
          </cell>
          <cell r="BS24">
            <v>207000</v>
          </cell>
          <cell r="BT24">
            <v>657827</v>
          </cell>
          <cell r="BU24">
            <v>0</v>
          </cell>
          <cell r="BV24">
            <v>805377</v>
          </cell>
          <cell r="BW24">
            <v>374662</v>
          </cell>
          <cell r="BX24">
            <v>9607482</v>
          </cell>
          <cell r="BY24">
            <v>153600</v>
          </cell>
          <cell r="BZ24">
            <v>138632</v>
          </cell>
          <cell r="CA24">
            <v>106738</v>
          </cell>
          <cell r="CB24">
            <v>418955</v>
          </cell>
          <cell r="CC24">
            <v>1445801</v>
          </cell>
          <cell r="CD24">
            <v>323565</v>
          </cell>
          <cell r="CE24">
            <v>37194779</v>
          </cell>
          <cell r="CF24">
            <v>2578450</v>
          </cell>
          <cell r="CG24">
            <v>0</v>
          </cell>
          <cell r="CH24">
            <v>1786574</v>
          </cell>
          <cell r="CI24">
            <v>409225</v>
          </cell>
          <cell r="CJ24">
            <v>152888</v>
          </cell>
          <cell r="CK24">
            <v>110608</v>
          </cell>
          <cell r="CL24">
            <v>0</v>
          </cell>
          <cell r="CM24">
            <v>0</v>
          </cell>
          <cell r="CN24">
            <v>999432</v>
          </cell>
          <cell r="CO24">
            <v>568805</v>
          </cell>
        </row>
        <row r="25">
          <cell r="A25" t="str">
            <v>kW- Large User, Sub- Transmission, Intermediate/ Embedded Distributor</v>
          </cell>
          <cell r="C25">
            <v>2006</v>
          </cell>
          <cell r="D25">
            <v>0</v>
          </cell>
          <cell r="E25">
            <v>0</v>
          </cell>
          <cell r="F25">
            <v>547818</v>
          </cell>
          <cell r="G25">
            <v>71192</v>
          </cell>
          <cell r="H25">
            <v>0</v>
          </cell>
          <cell r="I25">
            <v>0</v>
          </cell>
          <cell r="J25">
            <v>212267</v>
          </cell>
          <cell r="K25">
            <v>513993</v>
          </cell>
          <cell r="L25">
            <v>0</v>
          </cell>
          <cell r="M25">
            <v>0</v>
          </cell>
          <cell r="N25">
            <v>0</v>
          </cell>
          <cell r="O25">
            <v>126002</v>
          </cell>
          <cell r="P25">
            <v>0</v>
          </cell>
          <cell r="Q25">
            <v>0</v>
          </cell>
          <cell r="R25">
            <v>0</v>
          </cell>
          <cell r="S25">
            <v>0</v>
          </cell>
          <cell r="T25">
            <v>1914252</v>
          </cell>
          <cell r="U25">
            <v>0</v>
          </cell>
          <cell r="V25">
            <v>1735695</v>
          </cell>
          <cell r="W25">
            <v>165609</v>
          </cell>
          <cell r="X25">
            <v>0</v>
          </cell>
          <cell r="Y25">
            <v>0</v>
          </cell>
          <cell r="Z25">
            <v>117469</v>
          </cell>
          <cell r="AA25">
            <v>0</v>
          </cell>
          <cell r="AB25">
            <v>0</v>
          </cell>
          <cell r="AC25">
            <v>64573</v>
          </cell>
          <cell r="AD25">
            <v>0</v>
          </cell>
          <cell r="AE25">
            <v>0</v>
          </cell>
          <cell r="AF25">
            <v>0</v>
          </cell>
          <cell r="AG25">
            <v>0</v>
          </cell>
          <cell r="AH25">
            <v>474726</v>
          </cell>
          <cell r="AI25">
            <v>0</v>
          </cell>
          <cell r="AJ25">
            <v>0</v>
          </cell>
          <cell r="AK25">
            <v>0</v>
          </cell>
          <cell r="AL25">
            <v>3786319</v>
          </cell>
          <cell r="AM25">
            <v>0</v>
          </cell>
          <cell r="AN25">
            <v>75465</v>
          </cell>
          <cell r="AO25">
            <v>589471</v>
          </cell>
          <cell r="AP25">
            <v>7773570</v>
          </cell>
          <cell r="AQ25">
            <v>7773570</v>
          </cell>
          <cell r="AR25">
            <v>0</v>
          </cell>
          <cell r="AS25">
            <v>1184284</v>
          </cell>
          <cell r="AT25">
            <v>0</v>
          </cell>
          <cell r="AU25">
            <v>0</v>
          </cell>
          <cell r="AV25">
            <v>300519</v>
          </cell>
          <cell r="AW25">
            <v>381847</v>
          </cell>
          <cell r="AX25">
            <v>0</v>
          </cell>
          <cell r="AY25">
            <v>0</v>
          </cell>
          <cell r="AZ25">
            <v>437958</v>
          </cell>
          <cell r="BA25">
            <v>72885</v>
          </cell>
          <cell r="BB25">
            <v>0</v>
          </cell>
          <cell r="BC25">
            <v>187387</v>
          </cell>
          <cell r="BD25">
            <v>0</v>
          </cell>
          <cell r="BE25">
            <v>0</v>
          </cell>
          <cell r="BF25">
            <v>0</v>
          </cell>
          <cell r="BG25">
            <v>0</v>
          </cell>
          <cell r="BH25">
            <v>0</v>
          </cell>
          <cell r="BI25">
            <v>0</v>
          </cell>
          <cell r="BJ25">
            <v>0</v>
          </cell>
          <cell r="BK25">
            <v>0</v>
          </cell>
          <cell r="BL25">
            <v>0</v>
          </cell>
          <cell r="BM25">
            <v>0</v>
          </cell>
          <cell r="BN25">
            <v>0</v>
          </cell>
          <cell r="BO25">
            <v>119849</v>
          </cell>
          <cell r="BP25">
            <v>0</v>
          </cell>
          <cell r="BQ25">
            <v>0</v>
          </cell>
          <cell r="BR25">
            <v>141375</v>
          </cell>
          <cell r="BS25">
            <v>0</v>
          </cell>
          <cell r="BT25">
            <v>0</v>
          </cell>
          <cell r="BU25">
            <v>0</v>
          </cell>
          <cell r="BV25">
            <v>133042</v>
          </cell>
          <cell r="BW25">
            <v>0</v>
          </cell>
          <cell r="BX25">
            <v>498757</v>
          </cell>
          <cell r="BY25">
            <v>0</v>
          </cell>
          <cell r="BZ25">
            <v>0</v>
          </cell>
          <cell r="CA25">
            <v>0</v>
          </cell>
          <cell r="CB25">
            <v>65717</v>
          </cell>
          <cell r="CC25">
            <v>0</v>
          </cell>
          <cell r="CD25">
            <v>41655</v>
          </cell>
          <cell r="CE25">
            <v>5385430</v>
          </cell>
          <cell r="CF25">
            <v>389840</v>
          </cell>
          <cell r="CG25">
            <v>0</v>
          </cell>
          <cell r="CH25">
            <v>0</v>
          </cell>
          <cell r="CI25">
            <v>287483</v>
          </cell>
          <cell r="CJ25">
            <v>0</v>
          </cell>
          <cell r="CK25">
            <v>133199</v>
          </cell>
          <cell r="CL25">
            <v>0</v>
          </cell>
          <cell r="CM25">
            <v>0</v>
          </cell>
          <cell r="CN25">
            <v>0</v>
          </cell>
          <cell r="CO25">
            <v>64121</v>
          </cell>
        </row>
        <row r="26">
          <cell r="A26" t="str">
            <v>kW- Street Lighting</v>
          </cell>
          <cell r="C26">
            <v>2006</v>
          </cell>
          <cell r="D26">
            <v>0</v>
          </cell>
          <cell r="E26">
            <v>31287</v>
          </cell>
          <cell r="F26">
            <v>24049</v>
          </cell>
          <cell r="G26">
            <v>1707194</v>
          </cell>
          <cell r="H26">
            <v>21299</v>
          </cell>
          <cell r="I26">
            <v>25624</v>
          </cell>
          <cell r="J26">
            <v>5974</v>
          </cell>
          <cell r="K26">
            <v>26124</v>
          </cell>
          <cell r="L26">
            <v>2546</v>
          </cell>
          <cell r="M26">
            <v>3117</v>
          </cell>
          <cell r="N26">
            <v>780</v>
          </cell>
          <cell r="O26">
            <v>20133</v>
          </cell>
          <cell r="P26">
            <v>2174</v>
          </cell>
          <cell r="Q26">
            <v>1014</v>
          </cell>
          <cell r="R26">
            <v>0</v>
          </cell>
          <cell r="S26">
            <v>0</v>
          </cell>
          <cell r="T26">
            <v>0</v>
          </cell>
          <cell r="U26">
            <v>238</v>
          </cell>
          <cell r="V26">
            <v>99075</v>
          </cell>
          <cell r="W26">
            <v>23017</v>
          </cell>
          <cell r="X26">
            <v>1721</v>
          </cell>
          <cell r="Y26">
            <v>17251</v>
          </cell>
          <cell r="Z26">
            <v>10562</v>
          </cell>
          <cell r="AA26">
            <v>3312</v>
          </cell>
          <cell r="AB26">
            <v>290</v>
          </cell>
          <cell r="AC26">
            <v>0</v>
          </cell>
          <cell r="AD26">
            <v>23827</v>
          </cell>
          <cell r="AE26">
            <v>21758</v>
          </cell>
          <cell r="AF26">
            <v>2069</v>
          </cell>
          <cell r="AG26">
            <v>4425</v>
          </cell>
          <cell r="AH26">
            <v>24507</v>
          </cell>
          <cell r="AI26">
            <v>6198</v>
          </cell>
          <cell r="AJ26">
            <v>55612</v>
          </cell>
          <cell r="AK26">
            <v>3038</v>
          </cell>
          <cell r="AL26">
            <v>110083</v>
          </cell>
          <cell r="AM26">
            <v>925</v>
          </cell>
          <cell r="AN26">
            <v>2870</v>
          </cell>
          <cell r="AO26">
            <v>70150</v>
          </cell>
          <cell r="AP26">
            <v>781</v>
          </cell>
          <cell r="AQ26">
            <v>0</v>
          </cell>
          <cell r="AR26">
            <v>781</v>
          </cell>
          <cell r="AS26">
            <v>105737</v>
          </cell>
          <cell r="AT26">
            <v>4230</v>
          </cell>
          <cell r="AU26">
            <v>5292</v>
          </cell>
          <cell r="AV26">
            <v>11140</v>
          </cell>
          <cell r="AW26">
            <v>42692</v>
          </cell>
          <cell r="AX26">
            <v>5214</v>
          </cell>
          <cell r="AY26">
            <v>5153</v>
          </cell>
          <cell r="AZ26">
            <v>63698</v>
          </cell>
          <cell r="BA26">
            <v>4315</v>
          </cell>
          <cell r="BB26">
            <v>3115</v>
          </cell>
          <cell r="BC26">
            <v>11810</v>
          </cell>
          <cell r="BD26">
            <v>0</v>
          </cell>
          <cell r="BE26">
            <v>13465</v>
          </cell>
          <cell r="BF26">
            <v>12213</v>
          </cell>
          <cell r="BG26">
            <v>1252</v>
          </cell>
          <cell r="BH26">
            <v>19933</v>
          </cell>
          <cell r="BI26">
            <v>15363</v>
          </cell>
          <cell r="BJ26">
            <v>4570</v>
          </cell>
          <cell r="BK26">
            <v>2714</v>
          </cell>
          <cell r="BL26">
            <v>9353</v>
          </cell>
          <cell r="BM26">
            <v>9192</v>
          </cell>
          <cell r="BN26">
            <v>3173</v>
          </cell>
          <cell r="BO26">
            <v>29890</v>
          </cell>
          <cell r="BP26">
            <v>4452</v>
          </cell>
          <cell r="BQ26">
            <v>7045</v>
          </cell>
          <cell r="BR26">
            <v>24803</v>
          </cell>
          <cell r="BS26">
            <v>6784</v>
          </cell>
          <cell r="BT26">
            <v>23029</v>
          </cell>
          <cell r="BU26">
            <v>0</v>
          </cell>
          <cell r="BV26">
            <v>16568</v>
          </cell>
          <cell r="BW26">
            <v>47</v>
          </cell>
          <cell r="BX26">
            <v>112046</v>
          </cell>
          <cell r="BY26">
            <v>3053</v>
          </cell>
          <cell r="BZ26">
            <v>3778</v>
          </cell>
          <cell r="CA26">
            <v>1449</v>
          </cell>
          <cell r="CB26">
            <v>8179</v>
          </cell>
          <cell r="CC26">
            <v>30584</v>
          </cell>
          <cell r="CD26">
            <v>3462</v>
          </cell>
          <cell r="CE26">
            <v>317526</v>
          </cell>
          <cell r="CF26">
            <v>51466</v>
          </cell>
          <cell r="CG26">
            <v>4417</v>
          </cell>
          <cell r="CH26">
            <v>20478</v>
          </cell>
          <cell r="CI26">
            <v>13079</v>
          </cell>
          <cell r="CJ26">
            <v>2009</v>
          </cell>
          <cell r="CK26">
            <v>2916</v>
          </cell>
          <cell r="CL26">
            <v>0</v>
          </cell>
          <cell r="CM26">
            <v>0</v>
          </cell>
          <cell r="CN26">
            <v>22832</v>
          </cell>
          <cell r="CO26">
            <v>6818</v>
          </cell>
        </row>
        <row r="27">
          <cell r="A27" t="str">
            <v>kW- Sentinel Lighting</v>
          </cell>
          <cell r="C27">
            <v>2006</v>
          </cell>
          <cell r="D27">
            <v>0</v>
          </cell>
          <cell r="E27">
            <v>0</v>
          </cell>
          <cell r="F27">
            <v>1609</v>
          </cell>
          <cell r="G27">
            <v>0</v>
          </cell>
          <cell r="H27">
            <v>1850</v>
          </cell>
          <cell r="I27">
            <v>0</v>
          </cell>
          <cell r="J27">
            <v>0</v>
          </cell>
          <cell r="K27">
            <v>0</v>
          </cell>
          <cell r="L27">
            <v>0</v>
          </cell>
          <cell r="M27">
            <v>0</v>
          </cell>
          <cell r="N27">
            <v>64</v>
          </cell>
          <cell r="O27">
            <v>1771</v>
          </cell>
          <cell r="P27">
            <v>206</v>
          </cell>
          <cell r="Q27">
            <v>0</v>
          </cell>
          <cell r="R27">
            <v>0</v>
          </cell>
          <cell r="S27">
            <v>0</v>
          </cell>
          <cell r="T27">
            <v>0</v>
          </cell>
          <cell r="U27">
            <v>0</v>
          </cell>
          <cell r="V27">
            <v>0</v>
          </cell>
          <cell r="W27">
            <v>8538</v>
          </cell>
          <cell r="X27">
            <v>43</v>
          </cell>
          <cell r="Y27">
            <v>1086</v>
          </cell>
          <cell r="Z27">
            <v>649</v>
          </cell>
          <cell r="AA27">
            <v>0</v>
          </cell>
          <cell r="AB27">
            <v>0</v>
          </cell>
          <cell r="AC27">
            <v>0</v>
          </cell>
          <cell r="AD27">
            <v>1393</v>
          </cell>
          <cell r="AE27">
            <v>1289</v>
          </cell>
          <cell r="AF27">
            <v>104</v>
          </cell>
          <cell r="AG27">
            <v>0</v>
          </cell>
          <cell r="AH27">
            <v>345</v>
          </cell>
          <cell r="AI27">
            <v>1428</v>
          </cell>
          <cell r="AJ27">
            <v>457</v>
          </cell>
          <cell r="AK27">
            <v>168</v>
          </cell>
          <cell r="AL27">
            <v>1721</v>
          </cell>
          <cell r="AM27">
            <v>0</v>
          </cell>
          <cell r="AN27">
            <v>300</v>
          </cell>
          <cell r="AO27">
            <v>0</v>
          </cell>
          <cell r="AP27">
            <v>0</v>
          </cell>
          <cell r="AQ27">
            <v>0</v>
          </cell>
          <cell r="AR27">
            <v>0</v>
          </cell>
          <cell r="AS27">
            <v>257</v>
          </cell>
          <cell r="AT27">
            <v>387</v>
          </cell>
          <cell r="AU27">
            <v>0</v>
          </cell>
          <cell r="AV27">
            <v>0</v>
          </cell>
          <cell r="AW27">
            <v>0</v>
          </cell>
          <cell r="AX27">
            <v>0</v>
          </cell>
          <cell r="AY27">
            <v>0</v>
          </cell>
          <cell r="AZ27">
            <v>2347</v>
          </cell>
          <cell r="BA27">
            <v>126</v>
          </cell>
          <cell r="BB27">
            <v>66</v>
          </cell>
          <cell r="BC27">
            <v>502</v>
          </cell>
          <cell r="BD27">
            <v>0</v>
          </cell>
          <cell r="BE27">
            <v>977</v>
          </cell>
          <cell r="BF27">
            <v>945</v>
          </cell>
          <cell r="BG27">
            <v>32</v>
          </cell>
          <cell r="BH27">
            <v>830</v>
          </cell>
          <cell r="BI27">
            <v>76</v>
          </cell>
          <cell r="BJ27">
            <v>754</v>
          </cell>
          <cell r="BK27">
            <v>240</v>
          </cell>
          <cell r="BL27">
            <v>345</v>
          </cell>
          <cell r="BM27">
            <v>1595</v>
          </cell>
          <cell r="BN27">
            <v>0</v>
          </cell>
          <cell r="BO27">
            <v>0</v>
          </cell>
          <cell r="BP27">
            <v>370</v>
          </cell>
          <cell r="BQ27">
            <v>1192</v>
          </cell>
          <cell r="BR27">
            <v>0</v>
          </cell>
          <cell r="BS27">
            <v>767</v>
          </cell>
          <cell r="BT27">
            <v>766</v>
          </cell>
          <cell r="BU27">
            <v>0</v>
          </cell>
          <cell r="BV27">
            <v>2662</v>
          </cell>
          <cell r="BW27">
            <v>0</v>
          </cell>
          <cell r="BX27">
            <v>1281</v>
          </cell>
          <cell r="BY27">
            <v>0</v>
          </cell>
          <cell r="BZ27">
            <v>0</v>
          </cell>
          <cell r="CA27">
            <v>0</v>
          </cell>
          <cell r="CB27">
            <v>431</v>
          </cell>
          <cell r="CC27">
            <v>0</v>
          </cell>
          <cell r="CD27">
            <v>316</v>
          </cell>
          <cell r="CE27">
            <v>0</v>
          </cell>
          <cell r="CF27">
            <v>2373</v>
          </cell>
          <cell r="CG27">
            <v>0</v>
          </cell>
          <cell r="CH27">
            <v>0</v>
          </cell>
          <cell r="CI27">
            <v>2170</v>
          </cell>
          <cell r="CJ27">
            <v>108</v>
          </cell>
          <cell r="CK27">
            <v>64</v>
          </cell>
          <cell r="CL27">
            <v>0</v>
          </cell>
          <cell r="CM27">
            <v>0</v>
          </cell>
          <cell r="CN27">
            <v>87</v>
          </cell>
          <cell r="CO27">
            <v>0</v>
          </cell>
        </row>
        <row r="28">
          <cell r="A28" t="str">
            <v>Billed Total Distribution Revenues</v>
          </cell>
          <cell r="B28" t="str">
            <v>RTOT</v>
          </cell>
          <cell r="C28">
            <v>2006</v>
          </cell>
          <cell r="D28">
            <v>832100.86</v>
          </cell>
          <cell r="E28">
            <v>27554646</v>
          </cell>
          <cell r="F28">
            <v>14772984</v>
          </cell>
          <cell r="G28">
            <v>5049950</v>
          </cell>
          <cell r="H28">
            <v>14109270</v>
          </cell>
          <cell r="I28">
            <v>26765676.819999997</v>
          </cell>
          <cell r="J28">
            <v>4423928</v>
          </cell>
          <cell r="K28">
            <v>21134838</v>
          </cell>
          <cell r="L28">
            <v>7664847</v>
          </cell>
          <cell r="M28">
            <v>2378262.87</v>
          </cell>
          <cell r="N28">
            <v>539795.5</v>
          </cell>
          <cell r="O28">
            <v>12924528</v>
          </cell>
          <cell r="P28">
            <v>474156.19</v>
          </cell>
          <cell r="Q28">
            <v>513849.5</v>
          </cell>
          <cell r="R28">
            <v>117028.24</v>
          </cell>
          <cell r="S28">
            <v>3795625.44</v>
          </cell>
          <cell r="T28">
            <v>41320972</v>
          </cell>
          <cell r="U28">
            <v>1859089.26</v>
          </cell>
          <cell r="V28">
            <v>111263083</v>
          </cell>
          <cell r="W28">
            <v>4243548.92</v>
          </cell>
          <cell r="X28">
            <v>941663.12</v>
          </cell>
          <cell r="Y28">
            <v>8375236.7899999991</v>
          </cell>
          <cell r="Z28">
            <v>8782712</v>
          </cell>
          <cell r="AA28">
            <v>7025451.9699999997</v>
          </cell>
          <cell r="AB28">
            <v>229822.97</v>
          </cell>
          <cell r="AC28">
            <v>9278094.4900000002</v>
          </cell>
          <cell r="AD28">
            <v>19717836.180000003</v>
          </cell>
          <cell r="AE28">
            <v>18890214.680000003</v>
          </cell>
          <cell r="AF28">
            <v>827621.5</v>
          </cell>
          <cell r="AG28">
            <v>3134613.8</v>
          </cell>
          <cell r="AH28">
            <v>131483000</v>
          </cell>
          <cell r="AI28">
            <v>10562279.48</v>
          </cell>
          <cell r="AJ28">
            <v>17029846</v>
          </cell>
          <cell r="AK28">
            <v>731312</v>
          </cell>
          <cell r="AL28">
            <v>79608779.530000001</v>
          </cell>
          <cell r="AM28">
            <v>236347.82</v>
          </cell>
          <cell r="AN28">
            <v>729305.57</v>
          </cell>
          <cell r="AO28">
            <v>56737383</v>
          </cell>
          <cell r="AP28">
            <v>762088971.49000001</v>
          </cell>
          <cell r="AQ28">
            <v>761659000</v>
          </cell>
          <cell r="AR28">
            <v>429971.49</v>
          </cell>
          <cell r="AS28">
            <v>116770971.89999999</v>
          </cell>
          <cell r="AT28">
            <v>6072827.0600000005</v>
          </cell>
          <cell r="AU28">
            <v>1752801.33</v>
          </cell>
          <cell r="AV28">
            <v>8705052.3100000005</v>
          </cell>
          <cell r="AW28">
            <v>32119422.420000002</v>
          </cell>
          <cell r="AX28">
            <v>3228764</v>
          </cell>
          <cell r="AY28">
            <v>4236517</v>
          </cell>
          <cell r="AZ28">
            <v>47522713</v>
          </cell>
          <cell r="BA28">
            <v>2790437</v>
          </cell>
          <cell r="BB28">
            <v>2786494.4</v>
          </cell>
          <cell r="BC28">
            <v>9607610.5</v>
          </cell>
          <cell r="BD28">
            <v>140633.60000000001</v>
          </cell>
          <cell r="BE28">
            <v>15579380</v>
          </cell>
          <cell r="BF28">
            <v>14448762</v>
          </cell>
          <cell r="BG28">
            <v>1130618</v>
          </cell>
          <cell r="BH28">
            <v>57703654.880000003</v>
          </cell>
          <cell r="BI28">
            <v>49788760</v>
          </cell>
          <cell r="BJ28">
            <v>7914894.8800000008</v>
          </cell>
          <cell r="BK28">
            <v>-4045732.37</v>
          </cell>
          <cell r="BL28">
            <v>9395591.3200000022</v>
          </cell>
          <cell r="BM28">
            <v>10190019</v>
          </cell>
          <cell r="BN28">
            <v>2397127.02</v>
          </cell>
          <cell r="BO28">
            <v>29181448</v>
          </cell>
          <cell r="BP28">
            <v>4020427.73</v>
          </cell>
          <cell r="BQ28">
            <v>6387311</v>
          </cell>
          <cell r="BR28">
            <v>17539487.349999998</v>
          </cell>
          <cell r="BS28">
            <v>2807040.82</v>
          </cell>
          <cell r="BT28">
            <v>11001732</v>
          </cell>
          <cell r="BU28">
            <v>1708781.62</v>
          </cell>
          <cell r="BV28">
            <v>12729462.189999998</v>
          </cell>
          <cell r="BW28">
            <v>4001787.13</v>
          </cell>
          <cell r="BX28">
            <v>103176586.56</v>
          </cell>
          <cell r="BY28">
            <v>1400361.06</v>
          </cell>
          <cell r="BZ28">
            <v>1532554.89</v>
          </cell>
          <cell r="CA28">
            <v>1338894.77</v>
          </cell>
          <cell r="CB28">
            <v>5596089.9700000007</v>
          </cell>
          <cell r="CC28">
            <v>15823035</v>
          </cell>
          <cell r="CD28">
            <v>2253947.34</v>
          </cell>
          <cell r="CE28">
            <v>458791322</v>
          </cell>
          <cell r="CF28">
            <v>42638430</v>
          </cell>
          <cell r="CG28">
            <v>2950336.86</v>
          </cell>
          <cell r="CH28">
            <v>23568689</v>
          </cell>
          <cell r="CI28">
            <v>6531884.4199999999</v>
          </cell>
          <cell r="CJ28">
            <v>1239603.2</v>
          </cell>
          <cell r="CK28">
            <v>1721612.28</v>
          </cell>
          <cell r="CL28">
            <v>0</v>
          </cell>
          <cell r="CM28">
            <v>9213298</v>
          </cell>
          <cell r="CN28">
            <v>17509176</v>
          </cell>
          <cell r="CO28">
            <v>6084672</v>
          </cell>
        </row>
        <row r="29">
          <cell r="A29" t="str">
            <v>Billed Residential Distribution Revenue</v>
          </cell>
          <cell r="B29" t="str">
            <v>RR</v>
          </cell>
          <cell r="C29">
            <v>2006</v>
          </cell>
          <cell r="D29">
            <v>569088.96</v>
          </cell>
          <cell r="E29">
            <v>17504523</v>
          </cell>
          <cell r="F29">
            <v>7865995</v>
          </cell>
          <cell r="G29">
            <v>2534358</v>
          </cell>
          <cell r="H29">
            <v>7873873</v>
          </cell>
          <cell r="I29">
            <v>16311303.35</v>
          </cell>
          <cell r="J29">
            <v>2956040</v>
          </cell>
          <cell r="K29">
            <v>10741971</v>
          </cell>
          <cell r="L29">
            <v>4472997</v>
          </cell>
          <cell r="M29">
            <v>1486137.79</v>
          </cell>
          <cell r="N29">
            <v>384538.04</v>
          </cell>
          <cell r="O29">
            <v>7545370</v>
          </cell>
          <cell r="P29">
            <v>257489.38</v>
          </cell>
          <cell r="Q29">
            <v>357459.56</v>
          </cell>
          <cell r="R29">
            <v>84923.46</v>
          </cell>
          <cell r="S29">
            <v>2254242.58</v>
          </cell>
          <cell r="T29">
            <v>19020021</v>
          </cell>
          <cell r="U29">
            <v>827127.65</v>
          </cell>
          <cell r="V29">
            <v>43066631</v>
          </cell>
          <cell r="W29">
            <v>1184702.3</v>
          </cell>
          <cell r="X29">
            <v>611900.04</v>
          </cell>
          <cell r="Y29">
            <v>6152324.8899999997</v>
          </cell>
          <cell r="Z29">
            <v>4866422</v>
          </cell>
          <cell r="AA29">
            <v>3958040</v>
          </cell>
          <cell r="AB29">
            <v>162342.38</v>
          </cell>
          <cell r="AC29">
            <v>7145668.4699999997</v>
          </cell>
          <cell r="AD29">
            <v>11299918.07</v>
          </cell>
          <cell r="AE29">
            <v>10661163.23</v>
          </cell>
          <cell r="AF29">
            <v>638754.84</v>
          </cell>
          <cell r="AG29">
            <v>2256911.02</v>
          </cell>
          <cell r="AH29">
            <v>36693000</v>
          </cell>
          <cell r="AI29">
            <v>7036297.96</v>
          </cell>
          <cell r="AJ29">
            <v>4876149</v>
          </cell>
          <cell r="AK29">
            <v>394112</v>
          </cell>
          <cell r="AL29">
            <v>57247015.920000002</v>
          </cell>
          <cell r="AM29">
            <v>162627.51</v>
          </cell>
          <cell r="AN29">
            <v>448404.18</v>
          </cell>
          <cell r="AO29">
            <v>30824081</v>
          </cell>
          <cell r="AP29">
            <v>517426811.63</v>
          </cell>
          <cell r="AQ29">
            <v>517138000</v>
          </cell>
          <cell r="AR29">
            <v>288811.63</v>
          </cell>
          <cell r="AS29">
            <v>62825794.530000001</v>
          </cell>
          <cell r="AT29">
            <v>4797780.95</v>
          </cell>
          <cell r="AU29">
            <v>1070749.06</v>
          </cell>
          <cell r="AV29">
            <v>4696639.2699999996</v>
          </cell>
          <cell r="AW29">
            <v>16017806.41</v>
          </cell>
          <cell r="AX29">
            <v>1555695</v>
          </cell>
          <cell r="AY29">
            <v>2250721</v>
          </cell>
          <cell r="AZ29">
            <v>30232801</v>
          </cell>
          <cell r="BA29">
            <v>2041927</v>
          </cell>
          <cell r="BB29">
            <v>1674051.32</v>
          </cell>
          <cell r="BC29">
            <v>5745010.0700000003</v>
          </cell>
          <cell r="BD29">
            <v>140633.60000000001</v>
          </cell>
          <cell r="BE29">
            <v>8208101.3300000001</v>
          </cell>
          <cell r="BF29">
            <v>7270366</v>
          </cell>
          <cell r="BG29">
            <v>937735.33</v>
          </cell>
          <cell r="BH29">
            <v>19645092.850000001</v>
          </cell>
          <cell r="BI29">
            <v>15514806</v>
          </cell>
          <cell r="BJ29">
            <v>4130286.85</v>
          </cell>
          <cell r="BK29">
            <v>-1932096.88</v>
          </cell>
          <cell r="BL29">
            <v>6046008.4900000002</v>
          </cell>
          <cell r="BM29">
            <v>5661892</v>
          </cell>
          <cell r="BN29">
            <v>1524189.31</v>
          </cell>
          <cell r="BO29">
            <v>17632286</v>
          </cell>
          <cell r="BP29">
            <v>2729793.81</v>
          </cell>
          <cell r="BQ29">
            <v>3170381</v>
          </cell>
          <cell r="BR29">
            <v>9292025.2799999993</v>
          </cell>
          <cell r="BS29">
            <v>1239976.79</v>
          </cell>
          <cell r="BT29">
            <v>5867019</v>
          </cell>
          <cell r="BU29">
            <v>940613.39</v>
          </cell>
          <cell r="BV29">
            <v>7773521.7000000002</v>
          </cell>
          <cell r="BW29">
            <v>2349636.2799999998</v>
          </cell>
          <cell r="BX29">
            <v>51571388.649999999</v>
          </cell>
          <cell r="BY29">
            <v>808800.94</v>
          </cell>
          <cell r="BZ29">
            <v>931836.4</v>
          </cell>
          <cell r="CA29">
            <v>770263.41</v>
          </cell>
          <cell r="CB29">
            <v>3529934.89</v>
          </cell>
          <cell r="CC29">
            <v>10381955</v>
          </cell>
          <cell r="CD29">
            <v>1574922.26</v>
          </cell>
          <cell r="CE29">
            <v>183048102</v>
          </cell>
          <cell r="CF29">
            <v>26768218</v>
          </cell>
          <cell r="CG29">
            <v>2436562.48</v>
          </cell>
          <cell r="CH29">
            <v>12584644</v>
          </cell>
          <cell r="CI29">
            <v>4593523.57</v>
          </cell>
          <cell r="CJ29">
            <v>656894.81999999995</v>
          </cell>
          <cell r="CK29">
            <v>737011.54</v>
          </cell>
          <cell r="CL29">
            <v>0</v>
          </cell>
          <cell r="CM29">
            <v>5800434.71</v>
          </cell>
          <cell r="CN29">
            <v>11729206</v>
          </cell>
          <cell r="CO29">
            <v>3526891.32</v>
          </cell>
        </row>
        <row r="30">
          <cell r="A30" t="str">
            <v>Billed General Service Customers Distribution Revenue</v>
          </cell>
          <cell r="B30" t="str">
            <v>RGS</v>
          </cell>
          <cell r="C30">
            <v>2006</v>
          </cell>
          <cell r="D30">
            <v>211859.79</v>
          </cell>
          <cell r="E30">
            <v>9958904</v>
          </cell>
          <cell r="F30">
            <v>5353499</v>
          </cell>
          <cell r="G30">
            <v>2416893</v>
          </cell>
          <cell r="H30">
            <v>6166194</v>
          </cell>
          <cell r="I30">
            <v>10414394.57</v>
          </cell>
          <cell r="J30">
            <v>1000007</v>
          </cell>
          <cell r="K30">
            <v>9589720</v>
          </cell>
          <cell r="L30">
            <v>3130072</v>
          </cell>
          <cell r="M30">
            <v>881449.1</v>
          </cell>
          <cell r="N30">
            <v>148822.94</v>
          </cell>
          <cell r="O30">
            <v>4646383</v>
          </cell>
          <cell r="P30">
            <v>214276.41999999998</v>
          </cell>
          <cell r="Q30">
            <v>149825.85999999999</v>
          </cell>
          <cell r="R30">
            <v>31541.83</v>
          </cell>
          <cell r="S30">
            <v>1541382.8599999999</v>
          </cell>
          <cell r="T30">
            <v>16795094</v>
          </cell>
          <cell r="U30">
            <v>1013532.71</v>
          </cell>
          <cell r="V30">
            <v>62362551</v>
          </cell>
          <cell r="W30">
            <v>2647818.5</v>
          </cell>
          <cell r="X30">
            <v>321471.84999999998</v>
          </cell>
          <cell r="Y30">
            <v>2121909.92</v>
          </cell>
          <cell r="Z30">
            <v>3621773</v>
          </cell>
          <cell r="AA30">
            <v>2980374.51</v>
          </cell>
          <cell r="AB30">
            <v>64526.289999999994</v>
          </cell>
          <cell r="AC30">
            <v>1546920.42</v>
          </cell>
          <cell r="AD30">
            <v>8364615.2400000002</v>
          </cell>
          <cell r="AE30">
            <v>8182664.6500000004</v>
          </cell>
          <cell r="AF30">
            <v>181950.59</v>
          </cell>
          <cell r="AG30">
            <v>844432.35</v>
          </cell>
          <cell r="AH30">
            <v>76706000</v>
          </cell>
          <cell r="AI30">
            <v>3429828.6399999997</v>
          </cell>
          <cell r="AJ30">
            <v>3583705</v>
          </cell>
          <cell r="AK30">
            <v>322691</v>
          </cell>
          <cell r="AL30">
            <v>20342318.259999998</v>
          </cell>
          <cell r="AM30">
            <v>63985.22</v>
          </cell>
          <cell r="AN30">
            <v>163314.54</v>
          </cell>
          <cell r="AO30">
            <v>24205854</v>
          </cell>
          <cell r="AP30">
            <v>230540856.58000001</v>
          </cell>
          <cell r="AQ30">
            <v>230406000</v>
          </cell>
          <cell r="AR30">
            <v>134856.58000000002</v>
          </cell>
          <cell r="AS30">
            <v>50391203.82</v>
          </cell>
          <cell r="AT30">
            <v>1234761.5</v>
          </cell>
          <cell r="AU30">
            <v>652366.92999999993</v>
          </cell>
          <cell r="AV30">
            <v>3640813.34</v>
          </cell>
          <cell r="AW30">
            <v>14734084.09</v>
          </cell>
          <cell r="AX30">
            <v>1662477</v>
          </cell>
          <cell r="AY30">
            <v>1941280</v>
          </cell>
          <cell r="AZ30">
            <v>16398773</v>
          </cell>
          <cell r="BA30">
            <v>720120</v>
          </cell>
          <cell r="BB30">
            <v>1087468.48</v>
          </cell>
          <cell r="BC30">
            <v>3372011.16</v>
          </cell>
          <cell r="BD30">
            <v>0</v>
          </cell>
          <cell r="BE30">
            <v>7297275.4100000001</v>
          </cell>
          <cell r="BF30">
            <v>7113722</v>
          </cell>
          <cell r="BG30">
            <v>183553.41</v>
          </cell>
          <cell r="BH30">
            <v>37616445.700000003</v>
          </cell>
          <cell r="BI30">
            <v>33856686</v>
          </cell>
          <cell r="BJ30">
            <v>3759759.7</v>
          </cell>
          <cell r="BK30">
            <v>-2073800.0899999999</v>
          </cell>
          <cell r="BL30">
            <v>3285817.05</v>
          </cell>
          <cell r="BM30">
            <v>4433837</v>
          </cell>
          <cell r="BN30">
            <v>838358.87000000011</v>
          </cell>
          <cell r="BO30">
            <v>10606186</v>
          </cell>
          <cell r="BP30">
            <v>1286664.94</v>
          </cell>
          <cell r="BQ30">
            <v>3110140</v>
          </cell>
          <cell r="BR30">
            <v>7297998.4800000004</v>
          </cell>
          <cell r="BS30">
            <v>1514199.08</v>
          </cell>
          <cell r="BT30">
            <v>5012679</v>
          </cell>
          <cell r="BU30">
            <v>752770.28</v>
          </cell>
          <cell r="BV30">
            <v>4706709.6100000003</v>
          </cell>
          <cell r="BW30">
            <v>1616101.1600000001</v>
          </cell>
          <cell r="BX30">
            <v>50152083.379999995</v>
          </cell>
          <cell r="BY30">
            <v>573507.9</v>
          </cell>
          <cell r="BZ30">
            <v>554289.77</v>
          </cell>
          <cell r="CA30">
            <v>560234.29</v>
          </cell>
          <cell r="CB30">
            <v>2027394.31</v>
          </cell>
          <cell r="CC30">
            <v>5331759</v>
          </cell>
          <cell r="CD30">
            <v>609304.37</v>
          </cell>
          <cell r="CE30">
            <v>254732568</v>
          </cell>
          <cell r="CF30">
            <v>14844891</v>
          </cell>
          <cell r="CG30">
            <v>505176.27</v>
          </cell>
          <cell r="CH30">
            <v>10798508</v>
          </cell>
          <cell r="CI30">
            <v>1386827.76</v>
          </cell>
          <cell r="CJ30">
            <v>573129.78</v>
          </cell>
          <cell r="CK30">
            <v>710209.47</v>
          </cell>
          <cell r="CL30">
            <v>0</v>
          </cell>
          <cell r="CM30">
            <v>3223871.4</v>
          </cell>
          <cell r="CN30">
            <v>5548119</v>
          </cell>
          <cell r="CO30">
            <v>2226981.59</v>
          </cell>
        </row>
        <row r="31">
          <cell r="A31" t="str">
            <v>Billed Large User, Sub- Transmission, Intermediate/ Embedded Distributor Distribution Revenue</v>
          </cell>
          <cell r="B31" t="str">
            <v>RLG</v>
          </cell>
          <cell r="C31">
            <v>2006</v>
          </cell>
          <cell r="D31">
            <v>31770.79</v>
          </cell>
          <cell r="E31">
            <v>0</v>
          </cell>
          <cell r="F31">
            <v>1305339</v>
          </cell>
          <cell r="G31">
            <v>40609</v>
          </cell>
          <cell r="H31">
            <v>0</v>
          </cell>
          <cell r="I31">
            <v>0</v>
          </cell>
          <cell r="J31">
            <v>437482</v>
          </cell>
          <cell r="K31">
            <v>720417</v>
          </cell>
          <cell r="L31">
            <v>0</v>
          </cell>
          <cell r="M31">
            <v>0</v>
          </cell>
          <cell r="N31">
            <v>0</v>
          </cell>
          <cell r="O31">
            <v>554737</v>
          </cell>
          <cell r="P31">
            <v>0</v>
          </cell>
          <cell r="Q31">
            <v>0</v>
          </cell>
          <cell r="R31">
            <v>0</v>
          </cell>
          <cell r="S31">
            <v>0</v>
          </cell>
          <cell r="T31">
            <v>4906708</v>
          </cell>
          <cell r="U31">
            <v>0</v>
          </cell>
          <cell r="V31">
            <v>5314545</v>
          </cell>
          <cell r="W31">
            <v>368282.28</v>
          </cell>
          <cell r="X31">
            <v>0</v>
          </cell>
          <cell r="Y31">
            <v>0</v>
          </cell>
          <cell r="Z31">
            <v>223383</v>
          </cell>
          <cell r="AA31">
            <v>0</v>
          </cell>
          <cell r="AB31">
            <v>0</v>
          </cell>
          <cell r="AC31">
            <v>570946.99</v>
          </cell>
          <cell r="AD31">
            <v>0</v>
          </cell>
          <cell r="AE31">
            <v>0</v>
          </cell>
          <cell r="AF31">
            <v>0</v>
          </cell>
          <cell r="AG31">
            <v>0</v>
          </cell>
          <cell r="AH31">
            <v>17678000</v>
          </cell>
          <cell r="AI31">
            <v>0</v>
          </cell>
          <cell r="AJ31">
            <v>0</v>
          </cell>
          <cell r="AK31">
            <v>0</v>
          </cell>
          <cell r="AL31">
            <v>1657479.17</v>
          </cell>
          <cell r="AM31">
            <v>0</v>
          </cell>
          <cell r="AN31">
            <v>106976.85</v>
          </cell>
          <cell r="AO31">
            <v>1550330</v>
          </cell>
          <cell r="AP31">
            <v>8658000</v>
          </cell>
          <cell r="AQ31">
            <v>8658000</v>
          </cell>
          <cell r="AR31">
            <v>0</v>
          </cell>
          <cell r="AS31">
            <v>3161119.86</v>
          </cell>
          <cell r="AT31">
            <v>0</v>
          </cell>
          <cell r="AU31">
            <v>0</v>
          </cell>
          <cell r="AV31">
            <v>324953.82</v>
          </cell>
          <cell r="AW31">
            <v>978700.21</v>
          </cell>
          <cell r="AX31">
            <v>0</v>
          </cell>
          <cell r="AY31">
            <v>0</v>
          </cell>
          <cell r="AZ31">
            <v>712154</v>
          </cell>
          <cell r="BA31">
            <v>6384</v>
          </cell>
          <cell r="BB31">
            <v>0</v>
          </cell>
          <cell r="BC31">
            <v>467065.82</v>
          </cell>
          <cell r="BD31">
            <v>0</v>
          </cell>
          <cell r="BE31">
            <v>0</v>
          </cell>
          <cell r="BF31">
            <v>0</v>
          </cell>
          <cell r="BG31">
            <v>0</v>
          </cell>
          <cell r="BH31">
            <v>0</v>
          </cell>
          <cell r="BI31">
            <v>0</v>
          </cell>
          <cell r="BJ31">
            <v>0</v>
          </cell>
          <cell r="BK31">
            <v>0</v>
          </cell>
          <cell r="BL31">
            <v>0</v>
          </cell>
          <cell r="BM31">
            <v>0</v>
          </cell>
          <cell r="BN31">
            <v>0</v>
          </cell>
          <cell r="BO31">
            <v>764712</v>
          </cell>
          <cell r="BP31">
            <v>0</v>
          </cell>
          <cell r="BQ31">
            <v>0</v>
          </cell>
          <cell r="BR31">
            <v>667440.65</v>
          </cell>
          <cell r="BS31">
            <v>0</v>
          </cell>
          <cell r="BT31">
            <v>0</v>
          </cell>
          <cell r="BU31">
            <v>0</v>
          </cell>
          <cell r="BV31">
            <v>102596.28</v>
          </cell>
          <cell r="BW31">
            <v>0</v>
          </cell>
          <cell r="BX31">
            <v>703030.59</v>
          </cell>
          <cell r="BY31">
            <v>0</v>
          </cell>
          <cell r="BZ31">
            <v>0</v>
          </cell>
          <cell r="CA31">
            <v>0</v>
          </cell>
          <cell r="CB31">
            <v>15271.78</v>
          </cell>
          <cell r="CC31">
            <v>0</v>
          </cell>
          <cell r="CD31">
            <v>26297.77</v>
          </cell>
          <cell r="CE31">
            <v>19213862</v>
          </cell>
          <cell r="CF31">
            <v>672823</v>
          </cell>
          <cell r="CG31">
            <v>0</v>
          </cell>
          <cell r="CH31">
            <v>0</v>
          </cell>
          <cell r="CI31">
            <v>524970.11</v>
          </cell>
          <cell r="CJ31">
            <v>0</v>
          </cell>
          <cell r="CK31">
            <v>250791.59</v>
          </cell>
          <cell r="CL31">
            <v>0</v>
          </cell>
          <cell r="CM31">
            <v>0</v>
          </cell>
          <cell r="CN31">
            <v>0</v>
          </cell>
          <cell r="CO31">
            <v>269199.59000000003</v>
          </cell>
        </row>
        <row r="32">
          <cell r="A32" t="str">
            <v>Billed Street lighting Distribution Revenue</v>
          </cell>
          <cell r="B32" t="str">
            <v>RST</v>
          </cell>
          <cell r="C32">
            <v>2006</v>
          </cell>
          <cell r="D32">
            <v>19308.88</v>
          </cell>
          <cell r="E32">
            <v>91219</v>
          </cell>
          <cell r="F32">
            <v>228785</v>
          </cell>
          <cell r="G32">
            <v>47093</v>
          </cell>
          <cell r="H32">
            <v>60613</v>
          </cell>
          <cell r="I32">
            <v>39978.9</v>
          </cell>
          <cell r="J32">
            <v>30399</v>
          </cell>
          <cell r="K32">
            <v>82730</v>
          </cell>
          <cell r="L32">
            <v>43785</v>
          </cell>
          <cell r="M32">
            <v>10214.17</v>
          </cell>
          <cell r="N32">
            <v>5867.89</v>
          </cell>
          <cell r="O32">
            <v>159012</v>
          </cell>
          <cell r="P32">
            <v>2068.91</v>
          </cell>
          <cell r="Q32">
            <v>6564.08</v>
          </cell>
          <cell r="R32">
            <v>562.95000000000005</v>
          </cell>
          <cell r="S32">
            <v>0</v>
          </cell>
          <cell r="T32">
            <v>538650</v>
          </cell>
          <cell r="U32">
            <v>16298.89</v>
          </cell>
          <cell r="V32">
            <v>519356</v>
          </cell>
          <cell r="W32">
            <v>38727.379999999997</v>
          </cell>
          <cell r="X32">
            <v>7582.58</v>
          </cell>
          <cell r="Y32">
            <v>96330.17</v>
          </cell>
          <cell r="Z32">
            <v>67836</v>
          </cell>
          <cell r="AA32">
            <v>87037.46</v>
          </cell>
          <cell r="AB32">
            <v>2954.3</v>
          </cell>
          <cell r="AC32">
            <v>14558.61</v>
          </cell>
          <cell r="AD32">
            <v>45541.74</v>
          </cell>
          <cell r="AE32">
            <v>39688.800000000003</v>
          </cell>
          <cell r="AF32">
            <v>5852.94</v>
          </cell>
          <cell r="AG32">
            <v>33270.43</v>
          </cell>
          <cell r="AH32">
            <v>377000</v>
          </cell>
          <cell r="AI32">
            <v>75492.94</v>
          </cell>
          <cell r="AJ32">
            <v>53383</v>
          </cell>
          <cell r="AK32">
            <v>12105</v>
          </cell>
          <cell r="AL32">
            <v>343772.71</v>
          </cell>
          <cell r="AM32">
            <v>9735.09</v>
          </cell>
          <cell r="AN32">
            <v>9106.65</v>
          </cell>
          <cell r="AO32">
            <v>157118</v>
          </cell>
          <cell r="AP32">
            <v>4531303.28</v>
          </cell>
          <cell r="AQ32">
            <v>4525000</v>
          </cell>
          <cell r="AR32">
            <v>6303.28</v>
          </cell>
          <cell r="AS32">
            <v>389436.13</v>
          </cell>
          <cell r="AT32">
            <v>35477.050000000003</v>
          </cell>
          <cell r="AU32">
            <v>29685.34</v>
          </cell>
          <cell r="AV32">
            <v>42645.88</v>
          </cell>
          <cell r="AW32">
            <v>388831.71</v>
          </cell>
          <cell r="AX32">
            <v>9205</v>
          </cell>
          <cell r="AY32">
            <v>43146</v>
          </cell>
          <cell r="AZ32">
            <v>171069</v>
          </cell>
          <cell r="BA32">
            <v>21413</v>
          </cell>
          <cell r="BB32">
            <v>24245.79</v>
          </cell>
          <cell r="BC32">
            <v>19490.759999999998</v>
          </cell>
          <cell r="BD32">
            <v>0</v>
          </cell>
          <cell r="BE32">
            <v>61977.88</v>
          </cell>
          <cell r="BF32">
            <v>53005</v>
          </cell>
          <cell r="BG32">
            <v>8972.8799999999992</v>
          </cell>
          <cell r="BH32">
            <v>434768.39</v>
          </cell>
          <cell r="BI32">
            <v>414686</v>
          </cell>
          <cell r="BJ32">
            <v>20082.39</v>
          </cell>
          <cell r="BK32">
            <v>-36083.599999999999</v>
          </cell>
          <cell r="BL32">
            <v>54196.31</v>
          </cell>
          <cell r="BM32">
            <v>65378</v>
          </cell>
          <cell r="BN32">
            <v>34554.6</v>
          </cell>
          <cell r="BO32">
            <v>166006</v>
          </cell>
          <cell r="BP32">
            <v>2444.23</v>
          </cell>
          <cell r="BQ32">
            <v>86778</v>
          </cell>
          <cell r="BR32">
            <v>282022.94</v>
          </cell>
          <cell r="BS32">
            <v>44187.49</v>
          </cell>
          <cell r="BT32">
            <v>108766</v>
          </cell>
          <cell r="BU32">
            <v>15021.18</v>
          </cell>
          <cell r="BV32">
            <v>129895.7</v>
          </cell>
          <cell r="BW32">
            <v>34891.68</v>
          </cell>
          <cell r="BX32">
            <v>22289.13</v>
          </cell>
          <cell r="BY32">
            <v>18052.22</v>
          </cell>
          <cell r="BZ32">
            <v>44457.81</v>
          </cell>
          <cell r="CA32">
            <v>8397.07</v>
          </cell>
          <cell r="CB32">
            <v>16384.09</v>
          </cell>
          <cell r="CC32">
            <v>108502</v>
          </cell>
          <cell r="CD32">
            <v>29299.63</v>
          </cell>
          <cell r="CE32">
            <v>1796790</v>
          </cell>
          <cell r="CF32">
            <v>341825</v>
          </cell>
          <cell r="CG32">
            <v>8598.11</v>
          </cell>
          <cell r="CH32">
            <v>185537</v>
          </cell>
          <cell r="CI32">
            <v>21735.47</v>
          </cell>
          <cell r="CJ32">
            <v>8866.64</v>
          </cell>
          <cell r="CK32">
            <v>22383.360000000001</v>
          </cell>
          <cell r="CL32">
            <v>0</v>
          </cell>
          <cell r="CM32">
            <v>188610.51</v>
          </cell>
          <cell r="CN32">
            <v>230335</v>
          </cell>
          <cell r="CO32">
            <v>61599.5</v>
          </cell>
        </row>
        <row r="33">
          <cell r="A33" t="str">
            <v>Billed Sentinel Lighting Distribution Revenue</v>
          </cell>
          <cell r="B33" t="str">
            <v>RSL</v>
          </cell>
          <cell r="C33">
            <v>2006</v>
          </cell>
          <cell r="D33">
            <v>72.44</v>
          </cell>
          <cell r="E33">
            <v>0</v>
          </cell>
          <cell r="F33">
            <v>19366</v>
          </cell>
          <cell r="G33">
            <v>10997</v>
          </cell>
          <cell r="H33">
            <v>8590</v>
          </cell>
          <cell r="I33">
            <v>0</v>
          </cell>
          <cell r="J33">
            <v>0</v>
          </cell>
          <cell r="K33">
            <v>0</v>
          </cell>
          <cell r="L33">
            <v>17993</v>
          </cell>
          <cell r="M33">
            <v>461.81</v>
          </cell>
          <cell r="N33">
            <v>566.63</v>
          </cell>
          <cell r="O33">
            <v>19026</v>
          </cell>
          <cell r="P33">
            <v>321.48</v>
          </cell>
          <cell r="Q33">
            <v>0</v>
          </cell>
          <cell r="R33">
            <v>0</v>
          </cell>
          <cell r="S33">
            <v>0</v>
          </cell>
          <cell r="T33">
            <v>60499</v>
          </cell>
          <cell r="U33">
            <v>2130.0100000000002</v>
          </cell>
          <cell r="V33">
            <v>0</v>
          </cell>
          <cell r="W33">
            <v>4018.46</v>
          </cell>
          <cell r="X33">
            <v>708.65</v>
          </cell>
          <cell r="Y33">
            <v>4671.8100000000004</v>
          </cell>
          <cell r="Z33">
            <v>3298</v>
          </cell>
          <cell r="AA33">
            <v>0</v>
          </cell>
          <cell r="AB33">
            <v>0</v>
          </cell>
          <cell r="AC33">
            <v>0</v>
          </cell>
          <cell r="AD33">
            <v>7761.13</v>
          </cell>
          <cell r="AE33">
            <v>6698</v>
          </cell>
          <cell r="AF33">
            <v>1063.1300000000001</v>
          </cell>
          <cell r="AG33">
            <v>0</v>
          </cell>
          <cell r="AH33">
            <v>29000</v>
          </cell>
          <cell r="AI33">
            <v>20659.939999999999</v>
          </cell>
          <cell r="AJ33">
            <v>8516609</v>
          </cell>
          <cell r="AK33">
            <v>2404</v>
          </cell>
          <cell r="AL33">
            <v>18193.47</v>
          </cell>
          <cell r="AM33">
            <v>0</v>
          </cell>
          <cell r="AN33">
            <v>1503.35</v>
          </cell>
          <cell r="AO33">
            <v>0</v>
          </cell>
          <cell r="AP33">
            <v>932000</v>
          </cell>
          <cell r="AQ33">
            <v>932000</v>
          </cell>
          <cell r="AR33">
            <v>0</v>
          </cell>
          <cell r="AS33">
            <v>3417.56</v>
          </cell>
          <cell r="AT33">
            <v>4807.5600000000004</v>
          </cell>
          <cell r="AU33">
            <v>0</v>
          </cell>
          <cell r="AV33">
            <v>0</v>
          </cell>
          <cell r="AW33">
            <v>0</v>
          </cell>
          <cell r="AX33">
            <v>1387</v>
          </cell>
          <cell r="AY33">
            <v>1370</v>
          </cell>
          <cell r="AZ33">
            <v>7916</v>
          </cell>
          <cell r="BA33">
            <v>593</v>
          </cell>
          <cell r="BB33">
            <v>728.81</v>
          </cell>
          <cell r="BC33">
            <v>4032.69</v>
          </cell>
          <cell r="BD33">
            <v>0</v>
          </cell>
          <cell r="BE33">
            <v>12025.38</v>
          </cell>
          <cell r="BF33">
            <v>11669</v>
          </cell>
          <cell r="BG33">
            <v>356.38</v>
          </cell>
          <cell r="BH33">
            <v>7347.94</v>
          </cell>
          <cell r="BI33">
            <v>2582</v>
          </cell>
          <cell r="BJ33">
            <v>4765.9399999999996</v>
          </cell>
          <cell r="BK33">
            <v>-3751.8</v>
          </cell>
          <cell r="BL33">
            <v>9569.4699999999993</v>
          </cell>
          <cell r="BM33">
            <v>28912</v>
          </cell>
          <cell r="BN33">
            <v>24.24</v>
          </cell>
          <cell r="BO33">
            <v>12258</v>
          </cell>
          <cell r="BP33">
            <v>1524.75</v>
          </cell>
          <cell r="BQ33">
            <v>20012</v>
          </cell>
          <cell r="BR33">
            <v>0</v>
          </cell>
          <cell r="BS33">
            <v>8677.4599999999991</v>
          </cell>
          <cell r="BT33">
            <v>13268</v>
          </cell>
          <cell r="BU33">
            <v>376.77</v>
          </cell>
          <cell r="BV33">
            <v>16738.900000000001</v>
          </cell>
          <cell r="BW33">
            <v>1158.01</v>
          </cell>
          <cell r="BX33">
            <v>727794.81</v>
          </cell>
          <cell r="BY33">
            <v>0</v>
          </cell>
          <cell r="BZ33">
            <v>1970.91</v>
          </cell>
          <cell r="CA33">
            <v>0</v>
          </cell>
          <cell r="CB33">
            <v>7104.9</v>
          </cell>
          <cell r="CC33">
            <v>819</v>
          </cell>
          <cell r="CD33">
            <v>14123.31</v>
          </cell>
          <cell r="CE33">
            <v>0</v>
          </cell>
          <cell r="CF33">
            <v>10673</v>
          </cell>
          <cell r="CG33">
            <v>0</v>
          </cell>
          <cell r="CH33">
            <v>0</v>
          </cell>
          <cell r="CI33">
            <v>4827.51</v>
          </cell>
          <cell r="CJ33">
            <v>711.96</v>
          </cell>
          <cell r="CK33">
            <v>1216.32</v>
          </cell>
          <cell r="CL33">
            <v>0</v>
          </cell>
          <cell r="CM33">
            <v>381.38</v>
          </cell>
          <cell r="CN33">
            <v>1516</v>
          </cell>
          <cell r="CO33">
            <v>0</v>
          </cell>
        </row>
        <row r="34">
          <cell r="A34" t="str">
            <v>Total service area</v>
          </cell>
          <cell r="B34" t="str">
            <v>AREA</v>
          </cell>
          <cell r="C34">
            <v>2006</v>
          </cell>
          <cell r="D34">
            <v>380</v>
          </cell>
          <cell r="E34">
            <v>374</v>
          </cell>
          <cell r="F34">
            <v>201</v>
          </cell>
          <cell r="G34">
            <v>257</v>
          </cell>
          <cell r="H34">
            <v>74</v>
          </cell>
          <cell r="I34">
            <v>188</v>
          </cell>
          <cell r="J34">
            <v>57</v>
          </cell>
          <cell r="K34">
            <v>303</v>
          </cell>
          <cell r="L34">
            <v>168</v>
          </cell>
          <cell r="M34">
            <v>10</v>
          </cell>
          <cell r="N34">
            <v>2</v>
          </cell>
          <cell r="O34">
            <v>70</v>
          </cell>
          <cell r="P34">
            <v>4</v>
          </cell>
          <cell r="Q34">
            <v>5</v>
          </cell>
          <cell r="R34">
            <v>2</v>
          </cell>
          <cell r="S34">
            <v>22</v>
          </cell>
          <cell r="T34">
            <v>120</v>
          </cell>
          <cell r="U34">
            <v>66</v>
          </cell>
          <cell r="V34">
            <v>287</v>
          </cell>
          <cell r="W34">
            <v>46</v>
          </cell>
          <cell r="X34">
            <v>99</v>
          </cell>
          <cell r="Y34">
            <v>104</v>
          </cell>
          <cell r="Z34">
            <v>44</v>
          </cell>
          <cell r="AA34">
            <v>26</v>
          </cell>
          <cell r="AB34">
            <v>1</v>
          </cell>
          <cell r="AC34">
            <v>14200</v>
          </cell>
          <cell r="AD34">
            <v>9</v>
          </cell>
          <cell r="AE34">
            <v>0</v>
          </cell>
          <cell r="AF34">
            <v>9</v>
          </cell>
          <cell r="AG34">
            <v>67</v>
          </cell>
          <cell r="AH34">
            <v>93</v>
          </cell>
          <cell r="AI34">
            <v>1252</v>
          </cell>
          <cell r="AJ34">
            <v>281</v>
          </cell>
          <cell r="AK34">
            <v>93</v>
          </cell>
          <cell r="AL34">
            <v>426</v>
          </cell>
          <cell r="AM34">
            <v>9</v>
          </cell>
          <cell r="AN34">
            <v>8</v>
          </cell>
          <cell r="AO34">
            <v>269</v>
          </cell>
          <cell r="AP34">
            <v>650006</v>
          </cell>
          <cell r="AQ34">
            <v>650000</v>
          </cell>
          <cell r="AR34">
            <v>6</v>
          </cell>
          <cell r="AS34">
            <v>1104</v>
          </cell>
          <cell r="AT34">
            <v>292</v>
          </cell>
          <cell r="AU34">
            <v>24</v>
          </cell>
          <cell r="AV34">
            <v>32</v>
          </cell>
          <cell r="AW34">
            <v>404</v>
          </cell>
          <cell r="AX34">
            <v>27</v>
          </cell>
          <cell r="AY34">
            <v>144</v>
          </cell>
          <cell r="AZ34">
            <v>421</v>
          </cell>
          <cell r="BA34">
            <v>21</v>
          </cell>
          <cell r="BB34">
            <v>20</v>
          </cell>
          <cell r="BC34">
            <v>370</v>
          </cell>
          <cell r="BD34">
            <v>4</v>
          </cell>
          <cell r="BE34">
            <v>88</v>
          </cell>
          <cell r="BF34">
            <v>41</v>
          </cell>
          <cell r="BG34">
            <v>47</v>
          </cell>
          <cell r="BH34">
            <v>779</v>
          </cell>
          <cell r="BI34">
            <v>212</v>
          </cell>
          <cell r="BJ34">
            <v>567</v>
          </cell>
          <cell r="BK34">
            <v>125</v>
          </cell>
          <cell r="BL34">
            <v>693</v>
          </cell>
          <cell r="BM34">
            <v>330</v>
          </cell>
          <cell r="BN34">
            <v>28</v>
          </cell>
          <cell r="BO34">
            <v>143</v>
          </cell>
          <cell r="BP34">
            <v>16</v>
          </cell>
          <cell r="BQ34">
            <v>27</v>
          </cell>
          <cell r="BR34">
            <v>149</v>
          </cell>
          <cell r="BS34">
            <v>35</v>
          </cell>
          <cell r="BT34">
            <v>342</v>
          </cell>
          <cell r="BU34">
            <v>15</v>
          </cell>
          <cell r="BV34">
            <v>64</v>
          </cell>
          <cell r="BW34">
            <v>122</v>
          </cell>
          <cell r="BX34">
            <v>635</v>
          </cell>
          <cell r="BY34">
            <v>13</v>
          </cell>
          <cell r="BZ34">
            <v>18</v>
          </cell>
          <cell r="CA34">
            <v>536</v>
          </cell>
          <cell r="CB34">
            <v>33</v>
          </cell>
          <cell r="CC34">
            <v>381</v>
          </cell>
          <cell r="CD34">
            <v>9</v>
          </cell>
          <cell r="CE34">
            <v>630</v>
          </cell>
          <cell r="CF34">
            <v>639</v>
          </cell>
          <cell r="CG34">
            <v>61</v>
          </cell>
          <cell r="CH34">
            <v>672</v>
          </cell>
          <cell r="CI34">
            <v>81</v>
          </cell>
          <cell r="CJ34">
            <v>14</v>
          </cell>
          <cell r="CK34">
            <v>8</v>
          </cell>
          <cell r="CL34">
            <v>0</v>
          </cell>
          <cell r="CM34">
            <v>49</v>
          </cell>
          <cell r="CN34">
            <v>147</v>
          </cell>
          <cell r="CO34">
            <v>31</v>
          </cell>
        </row>
        <row r="35">
          <cell r="A35" t="str">
            <v>Urban service area</v>
          </cell>
          <cell r="B35" t="str">
            <v>AREAURB</v>
          </cell>
          <cell r="C35">
            <v>2006</v>
          </cell>
          <cell r="D35">
            <v>380</v>
          </cell>
          <cell r="E35">
            <v>363</v>
          </cell>
          <cell r="F35">
            <v>54</v>
          </cell>
          <cell r="G35">
            <v>17</v>
          </cell>
          <cell r="H35">
            <v>74</v>
          </cell>
          <cell r="I35">
            <v>98</v>
          </cell>
          <cell r="J35">
            <v>57</v>
          </cell>
          <cell r="K35">
            <v>90</v>
          </cell>
          <cell r="L35">
            <v>35</v>
          </cell>
          <cell r="M35">
            <v>10</v>
          </cell>
          <cell r="N35">
            <v>2</v>
          </cell>
          <cell r="O35">
            <v>70</v>
          </cell>
          <cell r="P35">
            <v>4</v>
          </cell>
          <cell r="Q35">
            <v>5</v>
          </cell>
          <cell r="R35">
            <v>2</v>
          </cell>
          <cell r="S35">
            <v>22</v>
          </cell>
          <cell r="T35">
            <v>120</v>
          </cell>
          <cell r="U35">
            <v>18</v>
          </cell>
          <cell r="V35">
            <v>287</v>
          </cell>
          <cell r="W35">
            <v>46</v>
          </cell>
          <cell r="X35">
            <v>26</v>
          </cell>
          <cell r="Y35">
            <v>66</v>
          </cell>
          <cell r="Z35">
            <v>44</v>
          </cell>
          <cell r="AA35">
            <v>26</v>
          </cell>
          <cell r="AB35">
            <v>1</v>
          </cell>
          <cell r="AC35">
            <v>3</v>
          </cell>
          <cell r="AD35">
            <v>9</v>
          </cell>
          <cell r="AE35">
            <v>0</v>
          </cell>
          <cell r="AF35">
            <v>9</v>
          </cell>
          <cell r="AG35">
            <v>22</v>
          </cell>
          <cell r="AH35">
            <v>93</v>
          </cell>
          <cell r="AI35">
            <v>36</v>
          </cell>
          <cell r="AJ35">
            <v>25</v>
          </cell>
          <cell r="AK35">
            <v>93</v>
          </cell>
          <cell r="AL35">
            <v>338</v>
          </cell>
          <cell r="AM35">
            <v>9</v>
          </cell>
          <cell r="AN35">
            <v>8</v>
          </cell>
          <cell r="AO35">
            <v>269</v>
          </cell>
          <cell r="AP35">
            <v>6</v>
          </cell>
          <cell r="AQ35">
            <v>0</v>
          </cell>
          <cell r="AR35">
            <v>6</v>
          </cell>
          <cell r="AS35">
            <v>454</v>
          </cell>
          <cell r="AT35">
            <v>60</v>
          </cell>
          <cell r="AU35">
            <v>24</v>
          </cell>
          <cell r="AV35">
            <v>32</v>
          </cell>
          <cell r="AW35">
            <v>124</v>
          </cell>
          <cell r="AX35">
            <v>27</v>
          </cell>
          <cell r="AY35">
            <v>16</v>
          </cell>
          <cell r="AZ35">
            <v>163</v>
          </cell>
          <cell r="BA35">
            <v>5</v>
          </cell>
          <cell r="BB35">
            <v>20</v>
          </cell>
          <cell r="BC35">
            <v>57</v>
          </cell>
          <cell r="BD35">
            <v>0</v>
          </cell>
          <cell r="BE35">
            <v>66</v>
          </cell>
          <cell r="BF35">
            <v>41</v>
          </cell>
          <cell r="BG35">
            <v>25</v>
          </cell>
          <cell r="BH35">
            <v>121</v>
          </cell>
          <cell r="BI35">
            <v>65</v>
          </cell>
          <cell r="BJ35">
            <v>56</v>
          </cell>
          <cell r="BK35">
            <v>14</v>
          </cell>
          <cell r="BL35">
            <v>144</v>
          </cell>
          <cell r="BM35">
            <v>51</v>
          </cell>
          <cell r="BN35">
            <v>28</v>
          </cell>
          <cell r="BO35">
            <v>102</v>
          </cell>
          <cell r="BP35">
            <v>16</v>
          </cell>
          <cell r="BQ35">
            <v>27</v>
          </cell>
          <cell r="BR35">
            <v>71</v>
          </cell>
          <cell r="BS35">
            <v>35</v>
          </cell>
          <cell r="BT35">
            <v>58</v>
          </cell>
          <cell r="BU35">
            <v>15</v>
          </cell>
          <cell r="BV35">
            <v>64</v>
          </cell>
          <cell r="BW35">
            <v>20</v>
          </cell>
          <cell r="BX35">
            <v>415</v>
          </cell>
          <cell r="BY35">
            <v>13</v>
          </cell>
          <cell r="BZ35">
            <v>11</v>
          </cell>
          <cell r="CA35">
            <v>6</v>
          </cell>
          <cell r="CB35">
            <v>33</v>
          </cell>
          <cell r="CC35">
            <v>122</v>
          </cell>
          <cell r="CD35">
            <v>8</v>
          </cell>
          <cell r="CE35">
            <v>630</v>
          </cell>
          <cell r="CF35">
            <v>253</v>
          </cell>
          <cell r="CG35">
            <v>53</v>
          </cell>
          <cell r="CH35">
            <v>65</v>
          </cell>
          <cell r="CI35">
            <v>81</v>
          </cell>
          <cell r="CJ35">
            <v>14</v>
          </cell>
          <cell r="CK35">
            <v>8</v>
          </cell>
          <cell r="CL35">
            <v>0</v>
          </cell>
          <cell r="CM35">
            <v>49</v>
          </cell>
          <cell r="CN35">
            <v>71</v>
          </cell>
          <cell r="CO35">
            <v>31</v>
          </cell>
        </row>
        <row r="36">
          <cell r="A36" t="str">
            <v>Rural service area</v>
          </cell>
          <cell r="B36" t="str">
            <v>AREARUR</v>
          </cell>
          <cell r="C36">
            <v>2006</v>
          </cell>
          <cell r="D36">
            <v>0</v>
          </cell>
          <cell r="E36">
            <v>11</v>
          </cell>
          <cell r="F36">
            <v>147</v>
          </cell>
          <cell r="G36">
            <v>240</v>
          </cell>
          <cell r="H36">
            <v>0</v>
          </cell>
          <cell r="I36">
            <v>90</v>
          </cell>
          <cell r="J36">
            <v>0</v>
          </cell>
          <cell r="K36">
            <v>213</v>
          </cell>
          <cell r="L36">
            <v>133</v>
          </cell>
          <cell r="M36">
            <v>0</v>
          </cell>
          <cell r="N36">
            <v>0</v>
          </cell>
          <cell r="O36">
            <v>0</v>
          </cell>
          <cell r="P36">
            <v>0</v>
          </cell>
          <cell r="Q36">
            <v>0</v>
          </cell>
          <cell r="R36">
            <v>0</v>
          </cell>
          <cell r="S36">
            <v>0</v>
          </cell>
          <cell r="T36">
            <v>0</v>
          </cell>
          <cell r="U36">
            <v>48</v>
          </cell>
          <cell r="V36">
            <v>0</v>
          </cell>
          <cell r="W36">
            <v>0</v>
          </cell>
          <cell r="X36">
            <v>73</v>
          </cell>
          <cell r="Y36">
            <v>38</v>
          </cell>
          <cell r="Z36">
            <v>0</v>
          </cell>
          <cell r="AA36">
            <v>0</v>
          </cell>
          <cell r="AB36">
            <v>0</v>
          </cell>
          <cell r="AC36">
            <v>14197</v>
          </cell>
          <cell r="AD36">
            <v>0</v>
          </cell>
          <cell r="AE36">
            <v>0</v>
          </cell>
          <cell r="AF36">
            <v>0</v>
          </cell>
          <cell r="AG36">
            <v>45</v>
          </cell>
          <cell r="AH36">
            <v>0</v>
          </cell>
          <cell r="AI36">
            <v>1216</v>
          </cell>
          <cell r="AJ36">
            <v>256</v>
          </cell>
          <cell r="AK36">
            <v>0</v>
          </cell>
          <cell r="AL36">
            <v>88</v>
          </cell>
          <cell r="AM36">
            <v>0</v>
          </cell>
          <cell r="AN36">
            <v>0</v>
          </cell>
          <cell r="AO36">
            <v>0</v>
          </cell>
          <cell r="AP36">
            <v>650000</v>
          </cell>
          <cell r="AQ36">
            <v>650000</v>
          </cell>
          <cell r="AR36">
            <v>0</v>
          </cell>
          <cell r="AS36">
            <v>650</v>
          </cell>
          <cell r="AT36">
            <v>232</v>
          </cell>
          <cell r="AU36">
            <v>0</v>
          </cell>
          <cell r="AV36">
            <v>0</v>
          </cell>
          <cell r="AW36">
            <v>280</v>
          </cell>
          <cell r="AX36">
            <v>0</v>
          </cell>
          <cell r="AY36">
            <v>128</v>
          </cell>
          <cell r="AZ36">
            <v>258</v>
          </cell>
          <cell r="BA36">
            <v>16</v>
          </cell>
          <cell r="BB36">
            <v>0</v>
          </cell>
          <cell r="BC36">
            <v>313</v>
          </cell>
          <cell r="BD36">
            <v>4</v>
          </cell>
          <cell r="BE36">
            <v>22</v>
          </cell>
          <cell r="BF36">
            <v>0</v>
          </cell>
          <cell r="BG36">
            <v>22</v>
          </cell>
          <cell r="BH36">
            <v>658</v>
          </cell>
          <cell r="BI36">
            <v>147</v>
          </cell>
          <cell r="BJ36">
            <v>511</v>
          </cell>
          <cell r="BK36">
            <v>111</v>
          </cell>
          <cell r="BL36">
            <v>549</v>
          </cell>
          <cell r="BM36">
            <v>279</v>
          </cell>
          <cell r="BN36">
            <v>0</v>
          </cell>
          <cell r="BO36">
            <v>41</v>
          </cell>
          <cell r="BP36">
            <v>0</v>
          </cell>
          <cell r="BQ36">
            <v>0</v>
          </cell>
          <cell r="BR36">
            <v>78</v>
          </cell>
          <cell r="BS36">
            <v>0</v>
          </cell>
          <cell r="BT36">
            <v>284</v>
          </cell>
          <cell r="BU36">
            <v>0</v>
          </cell>
          <cell r="BV36">
            <v>0</v>
          </cell>
          <cell r="BW36">
            <v>102</v>
          </cell>
          <cell r="BX36">
            <v>220</v>
          </cell>
          <cell r="BY36">
            <v>0</v>
          </cell>
          <cell r="BZ36">
            <v>7</v>
          </cell>
          <cell r="CA36">
            <v>530</v>
          </cell>
          <cell r="CB36">
            <v>0</v>
          </cell>
          <cell r="CC36">
            <v>259</v>
          </cell>
          <cell r="CD36">
            <v>1</v>
          </cell>
          <cell r="CE36">
            <v>0</v>
          </cell>
          <cell r="CF36">
            <v>386</v>
          </cell>
          <cell r="CG36">
            <v>8</v>
          </cell>
          <cell r="CH36">
            <v>607</v>
          </cell>
          <cell r="CI36">
            <v>0</v>
          </cell>
          <cell r="CJ36">
            <v>0</v>
          </cell>
          <cell r="CK36">
            <v>0</v>
          </cell>
          <cell r="CL36">
            <v>0</v>
          </cell>
          <cell r="CM36">
            <v>0</v>
          </cell>
          <cell r="CN36">
            <v>76</v>
          </cell>
          <cell r="CO36">
            <v>0</v>
          </cell>
        </row>
        <row r="37">
          <cell r="A37" t="str">
            <v>Service area population</v>
          </cell>
          <cell r="B37" t="str">
            <v>POP</v>
          </cell>
          <cell r="C37">
            <v>2006</v>
          </cell>
          <cell r="D37">
            <v>3000</v>
          </cell>
          <cell r="E37">
            <v>178875</v>
          </cell>
          <cell r="F37">
            <v>83178</v>
          </cell>
          <cell r="G37">
            <v>25000</v>
          </cell>
          <cell r="H37">
            <v>92690</v>
          </cell>
          <cell r="I37">
            <v>163800</v>
          </cell>
          <cell r="J37">
            <v>23000</v>
          </cell>
          <cell r="K37">
            <v>131270</v>
          </cell>
          <cell r="L37">
            <v>27698</v>
          </cell>
          <cell r="M37">
            <v>17800</v>
          </cell>
          <cell r="N37">
            <v>2428</v>
          </cell>
          <cell r="O37">
            <v>94769</v>
          </cell>
          <cell r="P37">
            <v>3100</v>
          </cell>
          <cell r="Q37">
            <v>4000</v>
          </cell>
          <cell r="R37">
            <v>1475</v>
          </cell>
          <cell r="S37">
            <v>21873</v>
          </cell>
          <cell r="T37">
            <v>231978</v>
          </cell>
          <cell r="U37">
            <v>6700</v>
          </cell>
          <cell r="V37">
            <v>700000</v>
          </cell>
          <cell r="W37">
            <v>32542</v>
          </cell>
          <cell r="X37">
            <v>7138</v>
          </cell>
          <cell r="Y37">
            <v>70130</v>
          </cell>
          <cell r="Z37">
            <v>43208</v>
          </cell>
          <cell r="AA37">
            <v>8315</v>
          </cell>
          <cell r="AB37">
            <v>1600</v>
          </cell>
          <cell r="AC37">
            <v>17195</v>
          </cell>
          <cell r="AD37">
            <v>109529</v>
          </cell>
          <cell r="AE37">
            <v>102811</v>
          </cell>
          <cell r="AF37">
            <v>6718</v>
          </cell>
          <cell r="AG37">
            <v>21500</v>
          </cell>
          <cell r="AH37">
            <v>130509</v>
          </cell>
          <cell r="AI37">
            <v>43728</v>
          </cell>
          <cell r="AJ37">
            <v>55300</v>
          </cell>
          <cell r="AK37">
            <v>5635</v>
          </cell>
          <cell r="AL37">
            <v>561500</v>
          </cell>
          <cell r="AM37">
            <v>2480</v>
          </cell>
          <cell r="AN37">
            <v>10500</v>
          </cell>
          <cell r="AO37">
            <v>433806</v>
          </cell>
          <cell r="AP37">
            <v>2900641</v>
          </cell>
          <cell r="AQ37">
            <v>2898691</v>
          </cell>
          <cell r="AR37">
            <v>1950</v>
          </cell>
          <cell r="AS37">
            <v>789570</v>
          </cell>
          <cell r="AT37">
            <v>31480</v>
          </cell>
          <cell r="AU37">
            <v>12000</v>
          </cell>
          <cell r="AV37">
            <v>57800</v>
          </cell>
          <cell r="AW37">
            <v>229290</v>
          </cell>
          <cell r="AX37">
            <v>22000</v>
          </cell>
          <cell r="AY37">
            <v>21007</v>
          </cell>
          <cell r="AZ37">
            <v>352395</v>
          </cell>
          <cell r="BA37">
            <v>6763</v>
          </cell>
          <cell r="BB37">
            <v>16000</v>
          </cell>
          <cell r="BC37">
            <v>62000</v>
          </cell>
          <cell r="BD37">
            <v>0</v>
          </cell>
          <cell r="BE37">
            <v>83860</v>
          </cell>
          <cell r="BF37">
            <v>79300</v>
          </cell>
          <cell r="BG37">
            <v>4560</v>
          </cell>
          <cell r="BH37">
            <v>118993</v>
          </cell>
          <cell r="BI37">
            <v>82184</v>
          </cell>
          <cell r="BJ37">
            <v>36809</v>
          </cell>
          <cell r="BK37">
            <v>14000</v>
          </cell>
          <cell r="BL37">
            <v>31300</v>
          </cell>
          <cell r="BM37">
            <v>55000</v>
          </cell>
          <cell r="BN37">
            <v>14000</v>
          </cell>
          <cell r="BO37">
            <v>161500</v>
          </cell>
          <cell r="BP37">
            <v>27981</v>
          </cell>
          <cell r="BQ37">
            <v>30300</v>
          </cell>
          <cell r="BR37">
            <v>155000</v>
          </cell>
          <cell r="BS37">
            <v>20200</v>
          </cell>
          <cell r="BT37">
            <v>77948</v>
          </cell>
          <cell r="BU37">
            <v>6500</v>
          </cell>
          <cell r="BV37">
            <v>78748</v>
          </cell>
          <cell r="BW37">
            <v>18003</v>
          </cell>
          <cell r="BX37">
            <v>710772</v>
          </cell>
          <cell r="BY37">
            <v>8100</v>
          </cell>
          <cell r="BZ37">
            <v>9900</v>
          </cell>
          <cell r="CA37">
            <v>5336</v>
          </cell>
          <cell r="CB37">
            <v>33000</v>
          </cell>
          <cell r="CC37">
            <v>110049</v>
          </cell>
          <cell r="CD37">
            <v>15140</v>
          </cell>
          <cell r="CE37">
            <v>2503281</v>
          </cell>
          <cell r="CF37">
            <v>309276</v>
          </cell>
          <cell r="CG37">
            <v>16800</v>
          </cell>
          <cell r="CH37">
            <v>145040</v>
          </cell>
          <cell r="CI37">
            <v>50331</v>
          </cell>
          <cell r="CJ37">
            <v>6400</v>
          </cell>
          <cell r="CK37">
            <v>7563</v>
          </cell>
          <cell r="CL37">
            <v>3900</v>
          </cell>
          <cell r="CM37">
            <v>40020</v>
          </cell>
          <cell r="CN37">
            <v>110000</v>
          </cell>
          <cell r="CO37">
            <v>35000</v>
          </cell>
        </row>
        <row r="38">
          <cell r="A38" t="str">
            <v>Municipal population</v>
          </cell>
          <cell r="B38" t="str">
            <v>POPCITY</v>
          </cell>
          <cell r="C38">
            <v>2006</v>
          </cell>
          <cell r="D38">
            <v>3000</v>
          </cell>
          <cell r="E38">
            <v>194429</v>
          </cell>
          <cell r="F38">
            <v>85488</v>
          </cell>
          <cell r="G38">
            <v>30000</v>
          </cell>
          <cell r="H38">
            <v>92690</v>
          </cell>
          <cell r="I38">
            <v>163800</v>
          </cell>
          <cell r="J38">
            <v>23000</v>
          </cell>
          <cell r="K38">
            <v>131270</v>
          </cell>
          <cell r="L38">
            <v>27698</v>
          </cell>
          <cell r="M38">
            <v>26000</v>
          </cell>
          <cell r="N38">
            <v>2428</v>
          </cell>
          <cell r="O38">
            <v>107341</v>
          </cell>
          <cell r="P38">
            <v>3100</v>
          </cell>
          <cell r="Q38">
            <v>12500</v>
          </cell>
          <cell r="R38">
            <v>4500</v>
          </cell>
          <cell r="S38">
            <v>74185</v>
          </cell>
          <cell r="T38">
            <v>231978</v>
          </cell>
          <cell r="U38">
            <v>5000</v>
          </cell>
          <cell r="V38">
            <v>700000</v>
          </cell>
          <cell r="W38">
            <v>62569</v>
          </cell>
          <cell r="X38">
            <v>8700</v>
          </cell>
          <cell r="Y38">
            <v>103297</v>
          </cell>
          <cell r="Z38">
            <v>43208</v>
          </cell>
          <cell r="AA38">
            <v>8315</v>
          </cell>
          <cell r="AB38">
            <v>2529</v>
          </cell>
          <cell r="AC38">
            <v>10104</v>
          </cell>
          <cell r="AD38">
            <v>170219</v>
          </cell>
          <cell r="AE38">
            <v>155219</v>
          </cell>
          <cell r="AF38">
            <v>15000</v>
          </cell>
          <cell r="AG38">
            <v>21500</v>
          </cell>
          <cell r="AH38">
            <v>130509</v>
          </cell>
          <cell r="AI38">
            <v>43728</v>
          </cell>
          <cell r="AJ38">
            <v>55300</v>
          </cell>
          <cell r="AK38">
            <v>5635</v>
          </cell>
          <cell r="AL38">
            <v>636500</v>
          </cell>
          <cell r="AM38">
            <v>9400</v>
          </cell>
          <cell r="AN38">
            <v>10500</v>
          </cell>
          <cell r="AO38">
            <v>433806</v>
          </cell>
          <cell r="AP38">
            <v>2900641</v>
          </cell>
          <cell r="AQ38">
            <v>2898691</v>
          </cell>
          <cell r="AR38">
            <v>1950</v>
          </cell>
          <cell r="AS38">
            <v>877300</v>
          </cell>
          <cell r="AT38">
            <v>31480</v>
          </cell>
          <cell r="AU38">
            <v>16500</v>
          </cell>
          <cell r="AV38">
            <v>119000</v>
          </cell>
          <cell r="AW38">
            <v>225790</v>
          </cell>
          <cell r="AX38">
            <v>22000</v>
          </cell>
          <cell r="AY38">
            <v>34035</v>
          </cell>
          <cell r="AZ38">
            <v>352395</v>
          </cell>
          <cell r="BA38">
            <v>18231</v>
          </cell>
          <cell r="BB38">
            <v>17000</v>
          </cell>
          <cell r="BC38">
            <v>62000</v>
          </cell>
          <cell r="BD38">
            <v>422</v>
          </cell>
          <cell r="BE38">
            <v>111140</v>
          </cell>
          <cell r="BF38">
            <v>101908</v>
          </cell>
          <cell r="BG38">
            <v>9232</v>
          </cell>
          <cell r="BH38">
            <v>130336</v>
          </cell>
          <cell r="BI38">
            <v>82184</v>
          </cell>
          <cell r="BJ38">
            <v>48152</v>
          </cell>
          <cell r="BK38">
            <v>14000</v>
          </cell>
          <cell r="BL38">
            <v>62000</v>
          </cell>
          <cell r="BM38">
            <v>55000</v>
          </cell>
          <cell r="BN38">
            <v>18777</v>
          </cell>
          <cell r="BO38">
            <v>161500</v>
          </cell>
          <cell r="BP38">
            <v>27981</v>
          </cell>
          <cell r="BQ38">
            <v>30300</v>
          </cell>
          <cell r="BR38">
            <v>155000</v>
          </cell>
          <cell r="BS38">
            <v>20200</v>
          </cell>
          <cell r="BT38">
            <v>74948</v>
          </cell>
          <cell r="BU38">
            <v>6500</v>
          </cell>
          <cell r="BV38">
            <v>78748</v>
          </cell>
          <cell r="BW38">
            <v>18003</v>
          </cell>
          <cell r="BX38">
            <v>710772</v>
          </cell>
          <cell r="BY38">
            <v>8100</v>
          </cell>
          <cell r="BZ38">
            <v>16700</v>
          </cell>
          <cell r="CA38">
            <v>5336</v>
          </cell>
          <cell r="CB38">
            <v>33000</v>
          </cell>
          <cell r="CC38">
            <v>109140</v>
          </cell>
          <cell r="CD38">
            <v>15000</v>
          </cell>
          <cell r="CE38">
            <v>2503281</v>
          </cell>
          <cell r="CF38">
            <v>370116</v>
          </cell>
          <cell r="CG38">
            <v>16800</v>
          </cell>
          <cell r="CH38">
            <v>145040</v>
          </cell>
          <cell r="CI38">
            <v>50331</v>
          </cell>
          <cell r="CJ38">
            <v>11000</v>
          </cell>
          <cell r="CK38">
            <v>7563</v>
          </cell>
          <cell r="CL38">
            <v>9000</v>
          </cell>
          <cell r="CM38">
            <v>78240</v>
          </cell>
          <cell r="CN38">
            <v>110000</v>
          </cell>
          <cell r="CO38">
            <v>36000</v>
          </cell>
        </row>
        <row r="39">
          <cell r="A39" t="str">
            <v>No seasonal occupacy customers</v>
          </cell>
          <cell r="B39" t="str">
            <v>YNSUM</v>
          </cell>
          <cell r="C39">
            <v>2006</v>
          </cell>
          <cell r="D39">
            <v>0</v>
          </cell>
          <cell r="E39">
            <v>187</v>
          </cell>
          <cell r="F39">
            <v>0</v>
          </cell>
          <cell r="G39">
            <v>0</v>
          </cell>
          <cell r="H39">
            <v>0</v>
          </cell>
          <cell r="I39">
            <v>0</v>
          </cell>
          <cell r="J39">
            <v>0</v>
          </cell>
          <cell r="K39">
            <v>0</v>
          </cell>
          <cell r="L39">
            <v>0</v>
          </cell>
          <cell r="M39">
            <v>0</v>
          </cell>
          <cell r="N39">
            <v>3</v>
          </cell>
          <cell r="O39">
            <v>0</v>
          </cell>
          <cell r="P39">
            <v>0</v>
          </cell>
          <cell r="Q39">
            <v>0</v>
          </cell>
          <cell r="R39">
            <v>0</v>
          </cell>
          <cell r="S39">
            <v>0</v>
          </cell>
          <cell r="T39">
            <v>0</v>
          </cell>
          <cell r="U39">
            <v>200</v>
          </cell>
          <cell r="V39">
            <v>0</v>
          </cell>
          <cell r="W39">
            <v>235</v>
          </cell>
          <cell r="X39">
            <v>65</v>
          </cell>
          <cell r="Y39">
            <v>0</v>
          </cell>
          <cell r="Z39">
            <v>0</v>
          </cell>
          <cell r="AA39">
            <v>0</v>
          </cell>
          <cell r="AB39">
            <v>0</v>
          </cell>
          <cell r="AC39">
            <v>3707</v>
          </cell>
          <cell r="AD39">
            <v>148</v>
          </cell>
          <cell r="AE39">
            <v>142</v>
          </cell>
          <cell r="AF39">
            <v>6</v>
          </cell>
          <cell r="AG39">
            <v>0</v>
          </cell>
          <cell r="AH39">
            <v>0</v>
          </cell>
          <cell r="AI39">
            <v>0</v>
          </cell>
          <cell r="AJ39">
            <v>0</v>
          </cell>
          <cell r="AK39">
            <v>0</v>
          </cell>
          <cell r="AL39">
            <v>0</v>
          </cell>
          <cell r="AM39">
            <v>0</v>
          </cell>
          <cell r="AN39">
            <v>0</v>
          </cell>
          <cell r="AO39">
            <v>0</v>
          </cell>
          <cell r="AP39">
            <v>154758</v>
          </cell>
          <cell r="AQ39">
            <v>154758</v>
          </cell>
          <cell r="AR39">
            <v>0</v>
          </cell>
          <cell r="AS39">
            <v>0</v>
          </cell>
          <cell r="AT39">
            <v>628</v>
          </cell>
          <cell r="AU39">
            <v>0</v>
          </cell>
          <cell r="AV39">
            <v>0</v>
          </cell>
          <cell r="AW39">
            <v>0</v>
          </cell>
          <cell r="AX39">
            <v>0</v>
          </cell>
          <cell r="AY39">
            <v>150</v>
          </cell>
          <cell r="AZ39">
            <v>0</v>
          </cell>
          <cell r="BA39">
            <v>0</v>
          </cell>
          <cell r="BB39">
            <v>0</v>
          </cell>
          <cell r="BC39">
            <v>0</v>
          </cell>
          <cell r="BD39">
            <v>0</v>
          </cell>
          <cell r="BE39">
            <v>525</v>
          </cell>
          <cell r="BF39">
            <v>0</v>
          </cell>
          <cell r="BG39">
            <v>525</v>
          </cell>
          <cell r="BH39">
            <v>0</v>
          </cell>
          <cell r="BI39">
            <v>0</v>
          </cell>
          <cell r="BJ39">
            <v>0</v>
          </cell>
          <cell r="BK39">
            <v>220</v>
          </cell>
          <cell r="BL39">
            <v>200</v>
          </cell>
          <cell r="BM39">
            <v>0</v>
          </cell>
          <cell r="BN39">
            <v>0</v>
          </cell>
          <cell r="BO39">
            <v>0</v>
          </cell>
          <cell r="BP39">
            <v>0</v>
          </cell>
          <cell r="BQ39">
            <v>0</v>
          </cell>
          <cell r="BR39">
            <v>0</v>
          </cell>
          <cell r="BS39">
            <v>0</v>
          </cell>
          <cell r="BT39">
            <v>100</v>
          </cell>
          <cell r="BU39">
            <v>0</v>
          </cell>
          <cell r="BV39">
            <v>0</v>
          </cell>
          <cell r="BW39">
            <v>0</v>
          </cell>
          <cell r="BX39">
            <v>0</v>
          </cell>
          <cell r="BY39">
            <v>0</v>
          </cell>
          <cell r="BZ39">
            <v>0</v>
          </cell>
          <cell r="CA39">
            <v>112</v>
          </cell>
          <cell r="CB39">
            <v>0</v>
          </cell>
          <cell r="CC39">
            <v>0</v>
          </cell>
          <cell r="CD39">
            <v>0</v>
          </cell>
          <cell r="CE39">
            <v>0</v>
          </cell>
          <cell r="CF39">
            <v>1611</v>
          </cell>
          <cell r="CG39">
            <v>1200</v>
          </cell>
          <cell r="CH39">
            <v>0</v>
          </cell>
          <cell r="CI39">
            <v>0</v>
          </cell>
          <cell r="CJ39">
            <v>0</v>
          </cell>
          <cell r="CK39">
            <v>0</v>
          </cell>
          <cell r="CL39">
            <v>0</v>
          </cell>
          <cell r="CM39">
            <v>0</v>
          </cell>
          <cell r="CN39">
            <v>0</v>
          </cell>
          <cell r="CO39">
            <v>0</v>
          </cell>
        </row>
        <row r="40">
          <cell r="A40" t="str">
            <v>Utility winter max peak load</v>
          </cell>
          <cell r="B40" t="str">
            <v>PEAKW</v>
          </cell>
          <cell r="C40">
            <v>2006</v>
          </cell>
          <cell r="D40">
            <v>7570</v>
          </cell>
          <cell r="E40">
            <v>285502</v>
          </cell>
          <cell r="F40">
            <v>168404</v>
          </cell>
          <cell r="G40">
            <v>44355</v>
          </cell>
          <cell r="H40">
            <v>160975</v>
          </cell>
          <cell r="I40">
            <v>270966</v>
          </cell>
          <cell r="J40">
            <v>58743</v>
          </cell>
          <cell r="K40">
            <v>249195</v>
          </cell>
          <cell r="L40">
            <v>48087</v>
          </cell>
          <cell r="M40">
            <v>26491</v>
          </cell>
          <cell r="N40">
            <v>8879</v>
          </cell>
          <cell r="O40">
            <v>132906</v>
          </cell>
          <cell r="P40">
            <v>5844</v>
          </cell>
          <cell r="Q40">
            <v>6286</v>
          </cell>
          <cell r="R40">
            <v>1658</v>
          </cell>
          <cell r="S40">
            <v>47174</v>
          </cell>
          <cell r="T40">
            <v>450300</v>
          </cell>
          <cell r="U40">
            <v>13518</v>
          </cell>
          <cell r="V40">
            <v>1200000</v>
          </cell>
          <cell r="W40">
            <v>71599</v>
          </cell>
          <cell r="X40">
            <v>13185</v>
          </cell>
          <cell r="Y40">
            <v>89900</v>
          </cell>
          <cell r="Z40">
            <v>101191</v>
          </cell>
          <cell r="AA40">
            <v>17382</v>
          </cell>
          <cell r="AB40">
            <v>1914</v>
          </cell>
          <cell r="AC40">
            <v>37031</v>
          </cell>
          <cell r="AD40">
            <v>187511</v>
          </cell>
          <cell r="AE40">
            <v>174545</v>
          </cell>
          <cell r="AF40">
            <v>12966</v>
          </cell>
          <cell r="AG40">
            <v>28835</v>
          </cell>
          <cell r="AH40">
            <v>249415</v>
          </cell>
          <cell r="AI40">
            <v>73868</v>
          </cell>
          <cell r="AJ40">
            <v>0</v>
          </cell>
          <cell r="AK40">
            <v>20766</v>
          </cell>
          <cell r="AL40">
            <v>686690</v>
          </cell>
          <cell r="AM40">
            <v>5998</v>
          </cell>
          <cell r="AN40">
            <v>37012</v>
          </cell>
          <cell r="AO40">
            <v>586900</v>
          </cell>
          <cell r="AP40">
            <v>4163173</v>
          </cell>
          <cell r="AQ40">
            <v>4159115</v>
          </cell>
          <cell r="AR40">
            <v>4058</v>
          </cell>
          <cell r="AS40">
            <v>1249032</v>
          </cell>
          <cell r="AT40">
            <v>48245</v>
          </cell>
          <cell r="AU40">
            <v>20864</v>
          </cell>
          <cell r="AV40">
            <v>125800</v>
          </cell>
          <cell r="AW40">
            <v>316195</v>
          </cell>
          <cell r="AX40">
            <v>46874</v>
          </cell>
          <cell r="AY40">
            <v>40915</v>
          </cell>
          <cell r="AZ40">
            <v>566710</v>
          </cell>
          <cell r="BA40">
            <v>33732</v>
          </cell>
          <cell r="BB40">
            <v>37334</v>
          </cell>
          <cell r="BC40">
            <v>107023</v>
          </cell>
          <cell r="BD40">
            <v>0</v>
          </cell>
          <cell r="BE40">
            <v>122583</v>
          </cell>
          <cell r="BF40">
            <v>113898</v>
          </cell>
          <cell r="BG40">
            <v>8685</v>
          </cell>
          <cell r="BH40">
            <v>192801</v>
          </cell>
          <cell r="BI40">
            <v>134243</v>
          </cell>
          <cell r="BJ40">
            <v>58558</v>
          </cell>
          <cell r="BK40">
            <v>29693</v>
          </cell>
          <cell r="BL40">
            <v>63046</v>
          </cell>
          <cell r="BM40">
            <v>107416</v>
          </cell>
          <cell r="BN40">
            <v>21843</v>
          </cell>
          <cell r="BO40">
            <v>261884</v>
          </cell>
          <cell r="BP40">
            <v>42242</v>
          </cell>
          <cell r="BQ40">
            <v>55532</v>
          </cell>
          <cell r="BR40">
            <v>208543</v>
          </cell>
          <cell r="BS40">
            <v>37266</v>
          </cell>
          <cell r="BT40">
            <v>137316</v>
          </cell>
          <cell r="BU40">
            <v>17750</v>
          </cell>
          <cell r="BV40">
            <v>145957</v>
          </cell>
          <cell r="BW40">
            <v>33279</v>
          </cell>
          <cell r="BX40">
            <v>1085602</v>
          </cell>
          <cell r="BY40">
            <v>18162</v>
          </cell>
          <cell r="BZ40">
            <v>29587</v>
          </cell>
          <cell r="CA40">
            <v>22013</v>
          </cell>
          <cell r="CB40">
            <v>61700</v>
          </cell>
          <cell r="CC40">
            <v>181900</v>
          </cell>
          <cell r="CD40">
            <v>39491</v>
          </cell>
          <cell r="CE40">
            <v>3997737</v>
          </cell>
          <cell r="CF40">
            <v>429300</v>
          </cell>
          <cell r="CG40">
            <v>21968</v>
          </cell>
          <cell r="CH40">
            <v>224636</v>
          </cell>
          <cell r="CI40">
            <v>83838</v>
          </cell>
          <cell r="CJ40">
            <v>16328</v>
          </cell>
          <cell r="CK40">
            <v>25</v>
          </cell>
          <cell r="CL40">
            <v>10516</v>
          </cell>
          <cell r="CM40">
            <v>86857</v>
          </cell>
          <cell r="CN40">
            <v>146687</v>
          </cell>
          <cell r="CO40">
            <v>68265</v>
          </cell>
        </row>
        <row r="41">
          <cell r="A41" t="str">
            <v>Utility summer max peak load</v>
          </cell>
          <cell r="B41" t="str">
            <v>PEAKS</v>
          </cell>
          <cell r="C41">
            <v>2006</v>
          </cell>
          <cell r="D41">
            <v>6790</v>
          </cell>
          <cell r="E41">
            <v>324449</v>
          </cell>
          <cell r="F41">
            <v>219364</v>
          </cell>
          <cell r="G41">
            <v>46817</v>
          </cell>
          <cell r="H41">
            <v>196464</v>
          </cell>
          <cell r="I41">
            <v>378162</v>
          </cell>
          <cell r="J41">
            <v>57418</v>
          </cell>
          <cell r="K41">
            <v>308912</v>
          </cell>
          <cell r="L41">
            <v>58894</v>
          </cell>
          <cell r="M41">
            <v>27179</v>
          </cell>
          <cell r="N41">
            <v>5971</v>
          </cell>
          <cell r="O41">
            <v>184162</v>
          </cell>
          <cell r="P41">
            <v>5739</v>
          </cell>
          <cell r="Q41">
            <v>5902</v>
          </cell>
          <cell r="R41">
            <v>2105</v>
          </cell>
          <cell r="S41">
            <v>53170</v>
          </cell>
          <cell r="T41">
            <v>656700</v>
          </cell>
          <cell r="U41">
            <v>13802</v>
          </cell>
          <cell r="V41">
            <v>1610300</v>
          </cell>
          <cell r="W41">
            <v>77989</v>
          </cell>
          <cell r="X41">
            <v>9646</v>
          </cell>
          <cell r="Y41">
            <v>142300</v>
          </cell>
          <cell r="Z41">
            <v>111673</v>
          </cell>
          <cell r="AA41">
            <v>14085</v>
          </cell>
          <cell r="AB41">
            <v>1452</v>
          </cell>
          <cell r="AC41">
            <v>24683</v>
          </cell>
          <cell r="AD41">
            <v>182397</v>
          </cell>
          <cell r="AE41">
            <v>172736</v>
          </cell>
          <cell r="AF41">
            <v>9661</v>
          </cell>
          <cell r="AG41">
            <v>42675</v>
          </cell>
          <cell r="AH41">
            <v>285750</v>
          </cell>
          <cell r="AI41">
            <v>84996</v>
          </cell>
          <cell r="AJ41">
            <v>0</v>
          </cell>
          <cell r="AK41">
            <v>18329</v>
          </cell>
          <cell r="AL41">
            <v>1125947</v>
          </cell>
          <cell r="AM41">
            <v>4034</v>
          </cell>
          <cell r="AN41">
            <v>30501</v>
          </cell>
          <cell r="AO41">
            <v>784900</v>
          </cell>
          <cell r="AP41">
            <v>3774951</v>
          </cell>
          <cell r="AQ41">
            <v>3772262</v>
          </cell>
          <cell r="AR41">
            <v>2689</v>
          </cell>
          <cell r="AS41">
            <v>1495303</v>
          </cell>
          <cell r="AT41">
            <v>45056</v>
          </cell>
          <cell r="AU41">
            <v>18857</v>
          </cell>
          <cell r="AV41">
            <v>119658</v>
          </cell>
          <cell r="AW41">
            <v>379972</v>
          </cell>
          <cell r="AX41">
            <v>47537</v>
          </cell>
          <cell r="AY41">
            <v>36089</v>
          </cell>
          <cell r="AZ41">
            <v>719375</v>
          </cell>
          <cell r="BA41">
            <v>37803</v>
          </cell>
          <cell r="BB41">
            <v>39188</v>
          </cell>
          <cell r="BC41">
            <v>126855</v>
          </cell>
          <cell r="BD41">
            <v>0</v>
          </cell>
          <cell r="BE41">
            <v>163930</v>
          </cell>
          <cell r="BF41">
            <v>155239</v>
          </cell>
          <cell r="BG41">
            <v>8691</v>
          </cell>
          <cell r="BH41">
            <v>268958</v>
          </cell>
          <cell r="BI41">
            <v>193124</v>
          </cell>
          <cell r="BJ41">
            <v>75834</v>
          </cell>
          <cell r="BK41">
            <v>43843</v>
          </cell>
          <cell r="BL41">
            <v>75689</v>
          </cell>
          <cell r="BM41">
            <v>87634</v>
          </cell>
          <cell r="BN41">
            <v>21012</v>
          </cell>
          <cell r="BO41">
            <v>363987</v>
          </cell>
          <cell r="BP41">
            <v>48878</v>
          </cell>
          <cell r="BQ41">
            <v>58542</v>
          </cell>
          <cell r="BR41">
            <v>222832</v>
          </cell>
          <cell r="BS41">
            <v>36020</v>
          </cell>
          <cell r="BT41">
            <v>99704</v>
          </cell>
          <cell r="BU41">
            <v>12570</v>
          </cell>
          <cell r="BV41">
            <v>157909</v>
          </cell>
          <cell r="BW41">
            <v>44252</v>
          </cell>
          <cell r="BX41">
            <v>1576599</v>
          </cell>
          <cell r="BY41">
            <v>19051</v>
          </cell>
          <cell r="BZ41">
            <v>21274</v>
          </cell>
          <cell r="CA41">
            <v>15345</v>
          </cell>
          <cell r="CB41">
            <v>77500</v>
          </cell>
          <cell r="CC41">
            <v>168500</v>
          </cell>
          <cell r="CD41">
            <v>43121</v>
          </cell>
          <cell r="CE41">
            <v>5018278</v>
          </cell>
          <cell r="CF41">
            <v>506600</v>
          </cell>
          <cell r="CG41">
            <v>26156</v>
          </cell>
          <cell r="CH41">
            <v>267631</v>
          </cell>
          <cell r="CI41">
            <v>104372</v>
          </cell>
          <cell r="CJ41">
            <v>15137</v>
          </cell>
          <cell r="CK41">
            <v>25</v>
          </cell>
          <cell r="CL41">
            <v>11295</v>
          </cell>
          <cell r="CM41">
            <v>70839</v>
          </cell>
          <cell r="CN41">
            <v>192475</v>
          </cell>
          <cell r="CO41">
            <v>81815</v>
          </cell>
        </row>
        <row r="42">
          <cell r="A42" t="str">
            <v>Utility Annual Peak load</v>
          </cell>
          <cell r="C42">
            <v>2006</v>
          </cell>
          <cell r="D42">
            <v>7570</v>
          </cell>
          <cell r="E42">
            <v>324449</v>
          </cell>
          <cell r="F42">
            <v>219364</v>
          </cell>
          <cell r="G42">
            <v>46817</v>
          </cell>
          <cell r="H42">
            <v>196464</v>
          </cell>
          <cell r="I42">
            <v>378162</v>
          </cell>
          <cell r="J42">
            <v>58743</v>
          </cell>
          <cell r="K42">
            <v>308912</v>
          </cell>
          <cell r="L42">
            <v>58894</v>
          </cell>
          <cell r="M42">
            <v>27179</v>
          </cell>
          <cell r="N42">
            <v>8879</v>
          </cell>
          <cell r="O42">
            <v>184162</v>
          </cell>
          <cell r="P42">
            <v>5844</v>
          </cell>
          <cell r="Q42">
            <v>6286</v>
          </cell>
          <cell r="R42">
            <v>2105</v>
          </cell>
          <cell r="S42">
            <v>53170</v>
          </cell>
          <cell r="T42">
            <v>656700</v>
          </cell>
          <cell r="U42">
            <v>13802</v>
          </cell>
          <cell r="V42">
            <v>1610300</v>
          </cell>
          <cell r="W42">
            <v>77989</v>
          </cell>
          <cell r="X42">
            <v>13185</v>
          </cell>
          <cell r="Y42">
            <v>142300</v>
          </cell>
          <cell r="Z42">
            <v>111673</v>
          </cell>
          <cell r="AA42">
            <v>17382</v>
          </cell>
          <cell r="AB42">
            <v>1914</v>
          </cell>
          <cell r="AC42">
            <v>37031</v>
          </cell>
          <cell r="AD42">
            <v>187511</v>
          </cell>
          <cell r="AE42">
            <v>174545</v>
          </cell>
          <cell r="AF42">
            <v>12966</v>
          </cell>
          <cell r="AG42">
            <v>42675</v>
          </cell>
          <cell r="AH42">
            <v>285750</v>
          </cell>
          <cell r="AI42">
            <v>84996</v>
          </cell>
          <cell r="AJ42">
            <v>0</v>
          </cell>
          <cell r="AK42">
            <v>20766</v>
          </cell>
          <cell r="AL42">
            <v>1125947</v>
          </cell>
          <cell r="AM42">
            <v>5998</v>
          </cell>
          <cell r="AN42">
            <v>37012</v>
          </cell>
          <cell r="AO42">
            <v>784900</v>
          </cell>
          <cell r="AP42">
            <v>4163173</v>
          </cell>
          <cell r="AQ42">
            <v>4159115</v>
          </cell>
          <cell r="AR42">
            <v>4058</v>
          </cell>
          <cell r="AS42">
            <v>1495303</v>
          </cell>
          <cell r="AT42">
            <v>48245</v>
          </cell>
          <cell r="AU42">
            <v>20864</v>
          </cell>
          <cell r="AV42">
            <v>125800</v>
          </cell>
          <cell r="AW42">
            <v>379972</v>
          </cell>
          <cell r="AX42">
            <v>47537</v>
          </cell>
          <cell r="AY42">
            <v>40915</v>
          </cell>
          <cell r="AZ42">
            <v>719375</v>
          </cell>
          <cell r="BA42">
            <v>37803</v>
          </cell>
          <cell r="BB42">
            <v>39188</v>
          </cell>
          <cell r="BC42">
            <v>126855</v>
          </cell>
          <cell r="BD42">
            <v>0</v>
          </cell>
          <cell r="BE42">
            <v>163930</v>
          </cell>
          <cell r="BF42">
            <v>155239</v>
          </cell>
          <cell r="BG42">
            <v>8691</v>
          </cell>
          <cell r="BH42">
            <v>268958</v>
          </cell>
          <cell r="BI42">
            <v>193124</v>
          </cell>
          <cell r="BJ42">
            <v>75834</v>
          </cell>
          <cell r="BK42">
            <v>43843</v>
          </cell>
          <cell r="BL42">
            <v>75689</v>
          </cell>
          <cell r="BM42">
            <v>107416</v>
          </cell>
          <cell r="BN42">
            <v>21843</v>
          </cell>
          <cell r="BO42">
            <v>363987</v>
          </cell>
          <cell r="BP42">
            <v>48878</v>
          </cell>
          <cell r="BQ42">
            <v>58542</v>
          </cell>
          <cell r="BR42">
            <v>222832</v>
          </cell>
          <cell r="BS42">
            <v>37266</v>
          </cell>
          <cell r="BT42">
            <v>137316</v>
          </cell>
          <cell r="BU42">
            <v>17750</v>
          </cell>
          <cell r="BV42">
            <v>157909</v>
          </cell>
          <cell r="BW42">
            <v>44252</v>
          </cell>
          <cell r="BX42">
            <v>1576599</v>
          </cell>
          <cell r="BY42">
            <v>19051</v>
          </cell>
          <cell r="BZ42">
            <v>29587</v>
          </cell>
          <cell r="CA42">
            <v>22013</v>
          </cell>
          <cell r="CB42">
            <v>77500</v>
          </cell>
          <cell r="CC42">
            <v>181900</v>
          </cell>
        </row>
        <row r="43">
          <cell r="A43" t="str">
            <v>Utility average peak load</v>
          </cell>
          <cell r="B43" t="str">
            <v>PEAKA</v>
          </cell>
          <cell r="C43">
            <v>2006</v>
          </cell>
          <cell r="D43">
            <v>6722</v>
          </cell>
          <cell r="E43">
            <v>273268</v>
          </cell>
          <cell r="F43">
            <v>172161</v>
          </cell>
          <cell r="G43">
            <v>42630</v>
          </cell>
          <cell r="H43">
            <v>159268</v>
          </cell>
          <cell r="I43">
            <v>287365</v>
          </cell>
          <cell r="J43">
            <v>52971</v>
          </cell>
          <cell r="K43">
            <v>256281</v>
          </cell>
          <cell r="L43">
            <v>46999</v>
          </cell>
          <cell r="M43">
            <v>24965</v>
          </cell>
          <cell r="N43">
            <v>4810</v>
          </cell>
          <cell r="O43">
            <v>140482</v>
          </cell>
          <cell r="P43">
            <v>5279</v>
          </cell>
          <cell r="Q43">
            <v>5309</v>
          </cell>
          <cell r="R43">
            <v>1505</v>
          </cell>
          <cell r="S43">
            <v>39354</v>
          </cell>
          <cell r="T43">
            <v>502692</v>
          </cell>
          <cell r="U43">
            <v>12439</v>
          </cell>
          <cell r="V43">
            <v>1266150</v>
          </cell>
          <cell r="W43">
            <v>68417</v>
          </cell>
          <cell r="X43">
            <v>10515</v>
          </cell>
          <cell r="Y43">
            <v>96000</v>
          </cell>
          <cell r="Z43">
            <v>98834</v>
          </cell>
          <cell r="AA43">
            <v>14135</v>
          </cell>
          <cell r="AB43">
            <v>1571</v>
          </cell>
          <cell r="AC43">
            <v>29655</v>
          </cell>
          <cell r="AD43">
            <v>164667</v>
          </cell>
          <cell r="AE43">
            <v>154707</v>
          </cell>
          <cell r="AF43">
            <v>9960</v>
          </cell>
          <cell r="AG43">
            <v>30422</v>
          </cell>
          <cell r="AH43">
            <v>250864</v>
          </cell>
          <cell r="AI43">
            <v>72136</v>
          </cell>
          <cell r="AJ43">
            <v>0</v>
          </cell>
          <cell r="AK43">
            <v>17869</v>
          </cell>
          <cell r="AL43">
            <v>874524</v>
          </cell>
          <cell r="AM43">
            <v>4251</v>
          </cell>
          <cell r="AN43">
            <v>31035</v>
          </cell>
          <cell r="AO43">
            <v>611400</v>
          </cell>
          <cell r="AP43">
            <v>3512100</v>
          </cell>
          <cell r="AQ43">
            <v>3509169</v>
          </cell>
          <cell r="AR43">
            <v>2931</v>
          </cell>
          <cell r="AS43">
            <v>1205185</v>
          </cell>
          <cell r="AT43">
            <v>41483</v>
          </cell>
          <cell r="AU43">
            <v>18013</v>
          </cell>
          <cell r="AV43">
            <v>110853</v>
          </cell>
          <cell r="AW43">
            <v>315999</v>
          </cell>
          <cell r="AX43">
            <v>44374</v>
          </cell>
          <cell r="AY43">
            <v>35104</v>
          </cell>
          <cell r="AZ43">
            <v>559714</v>
          </cell>
          <cell r="BA43">
            <v>29829</v>
          </cell>
          <cell r="BB43">
            <v>35574</v>
          </cell>
          <cell r="BC43">
            <v>104537</v>
          </cell>
          <cell r="BD43">
            <v>0</v>
          </cell>
          <cell r="BE43">
            <v>127815</v>
          </cell>
          <cell r="BF43">
            <v>120336</v>
          </cell>
          <cell r="BG43">
            <v>7479</v>
          </cell>
          <cell r="BH43">
            <v>201558</v>
          </cell>
          <cell r="BI43">
            <v>142631</v>
          </cell>
          <cell r="BJ43">
            <v>58927</v>
          </cell>
          <cell r="BK43">
            <v>30556</v>
          </cell>
          <cell r="BL43">
            <v>61418</v>
          </cell>
          <cell r="BM43">
            <v>89773</v>
          </cell>
          <cell r="BN43">
            <v>21428</v>
          </cell>
          <cell r="BO43">
            <v>276407</v>
          </cell>
          <cell r="BP43">
            <v>40364</v>
          </cell>
          <cell r="BQ43">
            <v>50230</v>
          </cell>
          <cell r="BR43">
            <v>190015</v>
          </cell>
          <cell r="BS43">
            <v>36643</v>
          </cell>
          <cell r="BT43">
            <v>110401</v>
          </cell>
          <cell r="BU43">
            <v>13617</v>
          </cell>
          <cell r="BV43">
            <v>135233</v>
          </cell>
          <cell r="BW43">
            <v>33927</v>
          </cell>
          <cell r="BX43">
            <v>1170832</v>
          </cell>
          <cell r="BY43">
            <v>16646</v>
          </cell>
          <cell r="BZ43">
            <v>21222</v>
          </cell>
          <cell r="CA43">
            <v>15882</v>
          </cell>
          <cell r="CB43">
            <v>61300</v>
          </cell>
          <cell r="CC43">
            <v>163000</v>
          </cell>
          <cell r="CD43">
            <v>37435</v>
          </cell>
          <cell r="CE43">
            <v>4091297</v>
          </cell>
          <cell r="CF43">
            <v>417442</v>
          </cell>
          <cell r="CG43">
            <v>19121</v>
          </cell>
          <cell r="CH43">
            <v>221002</v>
          </cell>
          <cell r="CI43">
            <v>84473</v>
          </cell>
          <cell r="CJ43">
            <v>15732</v>
          </cell>
          <cell r="CK43">
            <v>24</v>
          </cell>
          <cell r="CL43">
            <v>10092</v>
          </cell>
          <cell r="CM43">
            <v>70982</v>
          </cell>
          <cell r="CN43">
            <v>148314</v>
          </cell>
          <cell r="CO43">
            <v>67615</v>
          </cell>
        </row>
        <row r="44">
          <cell r="A44" t="str">
            <v>Total circuit kms of line</v>
          </cell>
          <cell r="B44" t="str">
            <v>KMC</v>
          </cell>
          <cell r="C44">
            <v>2006</v>
          </cell>
          <cell r="D44">
            <v>92</v>
          </cell>
          <cell r="E44">
            <v>1447</v>
          </cell>
          <cell r="F44">
            <v>746</v>
          </cell>
          <cell r="G44">
            <v>321</v>
          </cell>
          <cell r="H44">
            <v>491</v>
          </cell>
          <cell r="I44">
            <v>1511</v>
          </cell>
          <cell r="J44">
            <v>350</v>
          </cell>
          <cell r="K44">
            <v>1097</v>
          </cell>
          <cell r="L44">
            <v>519</v>
          </cell>
          <cell r="M44">
            <v>140</v>
          </cell>
          <cell r="N44">
            <v>27</v>
          </cell>
          <cell r="O44">
            <v>783</v>
          </cell>
          <cell r="P44">
            <v>21</v>
          </cell>
          <cell r="Q44">
            <v>28</v>
          </cell>
          <cell r="R44">
            <v>7</v>
          </cell>
          <cell r="S44">
            <v>145</v>
          </cell>
          <cell r="T44">
            <v>1158</v>
          </cell>
          <cell r="U44">
            <v>171</v>
          </cell>
          <cell r="V44">
            <v>5092</v>
          </cell>
          <cell r="W44">
            <v>258</v>
          </cell>
          <cell r="X44">
            <v>136</v>
          </cell>
          <cell r="Y44">
            <v>462</v>
          </cell>
          <cell r="Z44">
            <v>274</v>
          </cell>
          <cell r="AA44">
            <v>84</v>
          </cell>
          <cell r="AB44">
            <v>9</v>
          </cell>
          <cell r="AC44">
            <v>1832</v>
          </cell>
          <cell r="AD44">
            <v>871</v>
          </cell>
          <cell r="AE44">
            <v>833</v>
          </cell>
          <cell r="AF44">
            <v>38</v>
          </cell>
          <cell r="AG44">
            <v>202</v>
          </cell>
          <cell r="AH44">
            <v>1002</v>
          </cell>
          <cell r="AI44">
            <v>1693</v>
          </cell>
          <cell r="AJ44">
            <v>1332</v>
          </cell>
          <cell r="AK44">
            <v>68</v>
          </cell>
          <cell r="AL44">
            <v>3265</v>
          </cell>
          <cell r="AM44">
            <v>20</v>
          </cell>
          <cell r="AN44">
            <v>65</v>
          </cell>
          <cell r="AO44">
            <v>2601</v>
          </cell>
          <cell r="AP44">
            <v>119879</v>
          </cell>
          <cell r="AQ44">
            <v>119859</v>
          </cell>
          <cell r="AR44">
            <v>20</v>
          </cell>
          <cell r="AS44">
            <v>5451</v>
          </cell>
          <cell r="AT44">
            <v>631</v>
          </cell>
          <cell r="AU44">
            <v>98</v>
          </cell>
          <cell r="AV44">
            <v>348</v>
          </cell>
          <cell r="AW44">
            <v>1787</v>
          </cell>
          <cell r="AX44">
            <v>114</v>
          </cell>
          <cell r="AY44">
            <v>338</v>
          </cell>
          <cell r="AZ44">
            <v>2568</v>
          </cell>
          <cell r="BA44">
            <v>104</v>
          </cell>
          <cell r="BB44">
            <v>115</v>
          </cell>
          <cell r="BC44">
            <v>792</v>
          </cell>
          <cell r="BD44">
            <v>4</v>
          </cell>
          <cell r="BE44">
            <v>1012</v>
          </cell>
          <cell r="BF44">
            <v>655</v>
          </cell>
          <cell r="BG44">
            <v>357</v>
          </cell>
          <cell r="BH44">
            <v>1830</v>
          </cell>
          <cell r="BI44">
            <v>778</v>
          </cell>
          <cell r="BJ44">
            <v>1052</v>
          </cell>
          <cell r="BK44">
            <v>338</v>
          </cell>
          <cell r="BL44">
            <v>653</v>
          </cell>
          <cell r="BM44">
            <v>600</v>
          </cell>
          <cell r="BN44">
            <v>370</v>
          </cell>
          <cell r="BO44">
            <v>1372</v>
          </cell>
          <cell r="BP44">
            <v>156</v>
          </cell>
          <cell r="BQ44">
            <v>302</v>
          </cell>
          <cell r="BR44">
            <v>934</v>
          </cell>
          <cell r="BS44">
            <v>146</v>
          </cell>
          <cell r="BT44">
            <v>722</v>
          </cell>
          <cell r="BU44">
            <v>128</v>
          </cell>
          <cell r="BV44">
            <v>545</v>
          </cell>
          <cell r="BW44">
            <v>307</v>
          </cell>
          <cell r="BX44">
            <v>6018</v>
          </cell>
          <cell r="BY44">
            <v>55</v>
          </cell>
          <cell r="BZ44">
            <v>87</v>
          </cell>
          <cell r="CA44">
            <v>211</v>
          </cell>
          <cell r="CB44">
            <v>246</v>
          </cell>
          <cell r="CC44">
            <v>1340</v>
          </cell>
          <cell r="CD44">
            <v>151</v>
          </cell>
          <cell r="CE44">
            <v>16700</v>
          </cell>
          <cell r="CF44">
            <v>1977</v>
          </cell>
          <cell r="CG44">
            <v>223</v>
          </cell>
          <cell r="CH44">
            <v>1342</v>
          </cell>
          <cell r="CI44">
            <v>431</v>
          </cell>
          <cell r="CJ44">
            <v>139</v>
          </cell>
          <cell r="CK44">
            <v>65</v>
          </cell>
          <cell r="CL44">
            <v>34</v>
          </cell>
          <cell r="CM44">
            <v>436</v>
          </cell>
          <cell r="CN44">
            <v>996</v>
          </cell>
          <cell r="CO44">
            <v>260</v>
          </cell>
        </row>
        <row r="45">
          <cell r="A45" t="str">
            <v>Overhead circuit kms of line</v>
          </cell>
          <cell r="B45" t="str">
            <v>KMCO</v>
          </cell>
          <cell r="C45">
            <v>2006</v>
          </cell>
          <cell r="D45">
            <v>92</v>
          </cell>
          <cell r="E45">
            <v>657</v>
          </cell>
          <cell r="F45">
            <v>583</v>
          </cell>
          <cell r="G45">
            <v>252</v>
          </cell>
          <cell r="H45">
            <v>277</v>
          </cell>
          <cell r="I45">
            <v>895</v>
          </cell>
          <cell r="J45">
            <v>235</v>
          </cell>
          <cell r="K45">
            <v>728</v>
          </cell>
          <cell r="L45">
            <v>480</v>
          </cell>
          <cell r="M45">
            <v>77</v>
          </cell>
          <cell r="N45">
            <v>26</v>
          </cell>
          <cell r="O45">
            <v>568</v>
          </cell>
          <cell r="P45">
            <v>17</v>
          </cell>
          <cell r="Q45">
            <v>15</v>
          </cell>
          <cell r="R45">
            <v>6</v>
          </cell>
          <cell r="S45">
            <v>89</v>
          </cell>
          <cell r="T45">
            <v>712</v>
          </cell>
          <cell r="U45">
            <v>167</v>
          </cell>
          <cell r="V45">
            <v>1757</v>
          </cell>
          <cell r="W45">
            <v>203</v>
          </cell>
          <cell r="X45">
            <v>126</v>
          </cell>
          <cell r="Y45">
            <v>233</v>
          </cell>
          <cell r="Z45">
            <v>184</v>
          </cell>
          <cell r="AA45">
            <v>76</v>
          </cell>
          <cell r="AB45">
            <v>8</v>
          </cell>
          <cell r="AC45">
            <v>1831</v>
          </cell>
          <cell r="AD45">
            <v>696</v>
          </cell>
          <cell r="AE45">
            <v>660</v>
          </cell>
          <cell r="AF45">
            <v>36</v>
          </cell>
          <cell r="AG45">
            <v>153</v>
          </cell>
          <cell r="AH45">
            <v>425</v>
          </cell>
          <cell r="AI45">
            <v>1615</v>
          </cell>
          <cell r="AJ45">
            <v>876</v>
          </cell>
          <cell r="AK45">
            <v>57</v>
          </cell>
          <cell r="AL45">
            <v>1525</v>
          </cell>
          <cell r="AM45">
            <v>18</v>
          </cell>
          <cell r="AN45">
            <v>56</v>
          </cell>
          <cell r="AO45">
            <v>785</v>
          </cell>
          <cell r="AP45">
            <v>115649</v>
          </cell>
          <cell r="AQ45">
            <v>115629</v>
          </cell>
          <cell r="AR45">
            <v>20</v>
          </cell>
          <cell r="AS45">
            <v>3450</v>
          </cell>
          <cell r="AT45">
            <v>510</v>
          </cell>
          <cell r="AU45">
            <v>88</v>
          </cell>
          <cell r="AV45">
            <v>242</v>
          </cell>
          <cell r="AW45">
            <v>1036</v>
          </cell>
          <cell r="AX45">
            <v>95</v>
          </cell>
          <cell r="AY45">
            <v>280</v>
          </cell>
          <cell r="AZ45">
            <v>1259</v>
          </cell>
          <cell r="BA45">
            <v>79</v>
          </cell>
          <cell r="BB45">
            <v>79</v>
          </cell>
          <cell r="BC45">
            <v>531</v>
          </cell>
          <cell r="BD45">
            <v>3</v>
          </cell>
          <cell r="BE45">
            <v>580</v>
          </cell>
          <cell r="BF45">
            <v>238</v>
          </cell>
          <cell r="BG45">
            <v>342</v>
          </cell>
          <cell r="BH45">
            <v>1458</v>
          </cell>
          <cell r="BI45">
            <v>449</v>
          </cell>
          <cell r="BJ45">
            <v>1009</v>
          </cell>
          <cell r="BK45">
            <v>254</v>
          </cell>
          <cell r="BL45">
            <v>573</v>
          </cell>
          <cell r="BM45">
            <v>509</v>
          </cell>
          <cell r="BN45">
            <v>365</v>
          </cell>
          <cell r="BO45">
            <v>540</v>
          </cell>
          <cell r="BP45">
            <v>91</v>
          </cell>
          <cell r="BQ45">
            <v>245</v>
          </cell>
          <cell r="BR45">
            <v>503</v>
          </cell>
          <cell r="BS45">
            <v>127</v>
          </cell>
          <cell r="BT45">
            <v>610</v>
          </cell>
          <cell r="BU45">
            <v>117</v>
          </cell>
          <cell r="BV45">
            <v>384</v>
          </cell>
          <cell r="BW45">
            <v>298</v>
          </cell>
          <cell r="BX45">
            <v>1865</v>
          </cell>
          <cell r="BY45">
            <v>53</v>
          </cell>
          <cell r="BZ45">
            <v>78</v>
          </cell>
          <cell r="CA45">
            <v>205</v>
          </cell>
          <cell r="CB45">
            <v>171</v>
          </cell>
          <cell r="CC45">
            <v>886</v>
          </cell>
          <cell r="CD45">
            <v>102</v>
          </cell>
          <cell r="CE45">
            <v>9100</v>
          </cell>
          <cell r="CF45">
            <v>1346</v>
          </cell>
          <cell r="CG45">
            <v>121</v>
          </cell>
          <cell r="CH45">
            <v>940</v>
          </cell>
          <cell r="CI45">
            <v>327</v>
          </cell>
          <cell r="CJ45">
            <v>153</v>
          </cell>
          <cell r="CK45">
            <v>52</v>
          </cell>
          <cell r="CL45">
            <v>27</v>
          </cell>
          <cell r="CM45">
            <v>309</v>
          </cell>
          <cell r="CN45">
            <v>476</v>
          </cell>
          <cell r="CO45">
            <v>152</v>
          </cell>
        </row>
        <row r="46">
          <cell r="A46" t="str">
            <v>Underground circuit kms ofline</v>
          </cell>
          <cell r="B46" t="str">
            <v>KMCU</v>
          </cell>
          <cell r="C46">
            <v>2006</v>
          </cell>
          <cell r="D46">
            <v>0</v>
          </cell>
          <cell r="E46">
            <v>790</v>
          </cell>
          <cell r="F46">
            <v>163</v>
          </cell>
          <cell r="G46">
            <v>38</v>
          </cell>
          <cell r="H46">
            <v>214</v>
          </cell>
          <cell r="I46">
            <v>616</v>
          </cell>
          <cell r="J46">
            <v>115</v>
          </cell>
          <cell r="K46">
            <v>369</v>
          </cell>
          <cell r="L46">
            <v>37</v>
          </cell>
          <cell r="M46">
            <v>63</v>
          </cell>
          <cell r="N46">
            <v>1</v>
          </cell>
          <cell r="O46">
            <v>215</v>
          </cell>
          <cell r="P46">
            <v>4</v>
          </cell>
          <cell r="Q46">
            <v>12</v>
          </cell>
          <cell r="R46">
            <v>1</v>
          </cell>
          <cell r="S46">
            <v>55</v>
          </cell>
          <cell r="T46">
            <v>446</v>
          </cell>
          <cell r="U46">
            <v>4</v>
          </cell>
          <cell r="V46">
            <v>3335</v>
          </cell>
          <cell r="W46">
            <v>55</v>
          </cell>
          <cell r="X46">
            <v>11</v>
          </cell>
          <cell r="Y46">
            <v>229</v>
          </cell>
          <cell r="Z46">
            <v>90</v>
          </cell>
          <cell r="AA46">
            <v>0</v>
          </cell>
          <cell r="AB46">
            <v>1</v>
          </cell>
          <cell r="AC46">
            <v>1</v>
          </cell>
          <cell r="AD46">
            <v>175</v>
          </cell>
          <cell r="AE46">
            <v>173</v>
          </cell>
          <cell r="AF46">
            <v>2</v>
          </cell>
          <cell r="AG46">
            <v>49</v>
          </cell>
          <cell r="AH46">
            <v>577</v>
          </cell>
          <cell r="AI46">
            <v>78</v>
          </cell>
          <cell r="AJ46">
            <v>456</v>
          </cell>
          <cell r="AK46">
            <v>11</v>
          </cell>
          <cell r="AL46">
            <v>1740</v>
          </cell>
          <cell r="AM46">
            <v>2</v>
          </cell>
          <cell r="AN46">
            <v>9</v>
          </cell>
          <cell r="AO46">
            <v>1816</v>
          </cell>
          <cell r="AP46">
            <v>4230</v>
          </cell>
          <cell r="AQ46">
            <v>4230</v>
          </cell>
          <cell r="AR46">
            <v>0</v>
          </cell>
          <cell r="AS46">
            <v>2001</v>
          </cell>
          <cell r="AT46">
            <v>111</v>
          </cell>
          <cell r="AU46">
            <v>10</v>
          </cell>
          <cell r="AV46">
            <v>106</v>
          </cell>
          <cell r="AW46">
            <v>751</v>
          </cell>
          <cell r="AX46">
            <v>19</v>
          </cell>
          <cell r="AY46">
            <v>58</v>
          </cell>
          <cell r="AZ46">
            <v>1309</v>
          </cell>
          <cell r="BA46">
            <v>25</v>
          </cell>
          <cell r="BB46">
            <v>36</v>
          </cell>
          <cell r="BC46">
            <v>261</v>
          </cell>
          <cell r="BD46">
            <v>1</v>
          </cell>
          <cell r="BE46">
            <v>430</v>
          </cell>
          <cell r="BF46">
            <v>416</v>
          </cell>
          <cell r="BG46">
            <v>14</v>
          </cell>
          <cell r="BH46">
            <v>372</v>
          </cell>
          <cell r="BI46">
            <v>329</v>
          </cell>
          <cell r="BJ46">
            <v>43</v>
          </cell>
          <cell r="BK46">
            <v>83</v>
          </cell>
          <cell r="BL46">
            <v>80</v>
          </cell>
          <cell r="BM46">
            <v>91</v>
          </cell>
          <cell r="BN46">
            <v>5</v>
          </cell>
          <cell r="BO46">
            <v>832</v>
          </cell>
          <cell r="BP46">
            <v>65</v>
          </cell>
          <cell r="BQ46">
            <v>57</v>
          </cell>
          <cell r="BR46">
            <v>431</v>
          </cell>
          <cell r="BS46">
            <v>19</v>
          </cell>
          <cell r="BT46">
            <v>112</v>
          </cell>
          <cell r="BU46">
            <v>11</v>
          </cell>
          <cell r="BV46">
            <v>161</v>
          </cell>
          <cell r="BW46">
            <v>8</v>
          </cell>
          <cell r="BX46">
            <v>4153</v>
          </cell>
          <cell r="BY46">
            <v>2</v>
          </cell>
          <cell r="BZ46">
            <v>9</v>
          </cell>
          <cell r="CA46">
            <v>6</v>
          </cell>
          <cell r="CB46">
            <v>75</v>
          </cell>
          <cell r="CC46">
            <v>454</v>
          </cell>
          <cell r="CD46">
            <v>49</v>
          </cell>
          <cell r="CE46">
            <v>7600</v>
          </cell>
          <cell r="CF46">
            <v>631</v>
          </cell>
          <cell r="CG46">
            <v>101</v>
          </cell>
          <cell r="CH46">
            <v>402</v>
          </cell>
          <cell r="CI46">
            <v>104</v>
          </cell>
          <cell r="CJ46">
            <v>12</v>
          </cell>
          <cell r="CK46">
            <v>13</v>
          </cell>
          <cell r="CL46">
            <v>7</v>
          </cell>
          <cell r="CM46">
            <v>126</v>
          </cell>
          <cell r="CN46">
            <v>520</v>
          </cell>
          <cell r="CO46">
            <v>105</v>
          </cell>
        </row>
        <row r="47">
          <cell r="A47" t="str">
            <v>Circuit kilometers 3 phase</v>
          </cell>
          <cell r="B47" t="str">
            <v>KMC3</v>
          </cell>
          <cell r="C47">
            <v>2006</v>
          </cell>
          <cell r="D47">
            <v>47</v>
          </cell>
          <cell r="E47">
            <v>686</v>
          </cell>
          <cell r="F47">
            <v>426</v>
          </cell>
          <cell r="G47">
            <v>161</v>
          </cell>
          <cell r="H47">
            <v>236</v>
          </cell>
          <cell r="I47">
            <v>136</v>
          </cell>
          <cell r="J47">
            <v>117</v>
          </cell>
          <cell r="K47">
            <v>460</v>
          </cell>
          <cell r="L47">
            <v>0</v>
          </cell>
          <cell r="M47">
            <v>68</v>
          </cell>
          <cell r="N47">
            <v>15</v>
          </cell>
          <cell r="O47">
            <v>506</v>
          </cell>
          <cell r="P47">
            <v>10</v>
          </cell>
          <cell r="Q47">
            <v>12</v>
          </cell>
          <cell r="R47">
            <v>5</v>
          </cell>
          <cell r="S47">
            <v>71</v>
          </cell>
          <cell r="T47">
            <v>561</v>
          </cell>
          <cell r="U47">
            <v>0</v>
          </cell>
          <cell r="V47">
            <v>3085</v>
          </cell>
          <cell r="W47">
            <v>14</v>
          </cell>
          <cell r="X47">
            <v>31</v>
          </cell>
          <cell r="Y47">
            <v>166</v>
          </cell>
          <cell r="Z47">
            <v>145</v>
          </cell>
          <cell r="AA47">
            <v>48</v>
          </cell>
          <cell r="AB47">
            <v>4</v>
          </cell>
          <cell r="AC47">
            <v>452</v>
          </cell>
          <cell r="AD47">
            <v>501</v>
          </cell>
          <cell r="AE47">
            <v>481</v>
          </cell>
          <cell r="AF47">
            <v>20</v>
          </cell>
          <cell r="AG47">
            <v>108</v>
          </cell>
          <cell r="AH47">
            <v>455</v>
          </cell>
          <cell r="AI47">
            <v>609</v>
          </cell>
          <cell r="AJ47">
            <v>393</v>
          </cell>
          <cell r="AK47">
            <v>27</v>
          </cell>
          <cell r="AL47">
            <v>1718</v>
          </cell>
          <cell r="AM47">
            <v>10</v>
          </cell>
          <cell r="AN47">
            <v>42</v>
          </cell>
          <cell r="AO47">
            <v>1112</v>
          </cell>
          <cell r="AP47">
            <v>45230</v>
          </cell>
          <cell r="AQ47">
            <v>45221</v>
          </cell>
          <cell r="AR47">
            <v>9</v>
          </cell>
          <cell r="AS47">
            <v>2910</v>
          </cell>
          <cell r="AT47">
            <v>298</v>
          </cell>
          <cell r="AU47">
            <v>61</v>
          </cell>
          <cell r="AV47">
            <v>251</v>
          </cell>
          <cell r="AW47">
            <v>758</v>
          </cell>
          <cell r="AX47">
            <v>72</v>
          </cell>
          <cell r="AY47">
            <v>156</v>
          </cell>
          <cell r="AZ47">
            <v>1177</v>
          </cell>
          <cell r="BA47">
            <v>59</v>
          </cell>
          <cell r="BB47">
            <v>78</v>
          </cell>
          <cell r="BC47">
            <v>404</v>
          </cell>
          <cell r="BD47">
            <v>1</v>
          </cell>
          <cell r="BE47">
            <v>302</v>
          </cell>
          <cell r="BF47">
            <v>271</v>
          </cell>
          <cell r="BG47">
            <v>31</v>
          </cell>
          <cell r="BH47">
            <v>574</v>
          </cell>
          <cell r="BI47">
            <v>369</v>
          </cell>
          <cell r="BJ47">
            <v>205</v>
          </cell>
          <cell r="BK47">
            <v>180</v>
          </cell>
          <cell r="BL47">
            <v>309</v>
          </cell>
          <cell r="BM47">
            <v>358</v>
          </cell>
          <cell r="BN47">
            <v>200</v>
          </cell>
          <cell r="BO47">
            <v>714</v>
          </cell>
          <cell r="BP47">
            <v>87</v>
          </cell>
          <cell r="BQ47">
            <v>221</v>
          </cell>
          <cell r="BR47">
            <v>351</v>
          </cell>
          <cell r="BS47">
            <v>96</v>
          </cell>
          <cell r="BT47">
            <v>455</v>
          </cell>
          <cell r="BU47">
            <v>84</v>
          </cell>
          <cell r="BV47">
            <v>370</v>
          </cell>
          <cell r="BW47">
            <v>0</v>
          </cell>
          <cell r="BX47">
            <v>2751</v>
          </cell>
          <cell r="BY47">
            <v>34</v>
          </cell>
          <cell r="BZ47">
            <v>443</v>
          </cell>
          <cell r="CA47">
            <v>72</v>
          </cell>
          <cell r="CB47">
            <v>153</v>
          </cell>
          <cell r="CC47">
            <v>755</v>
          </cell>
          <cell r="CD47">
            <v>88</v>
          </cell>
          <cell r="CE47">
            <v>0</v>
          </cell>
          <cell r="CF47">
            <v>1046</v>
          </cell>
          <cell r="CG47">
            <v>92</v>
          </cell>
          <cell r="CH47">
            <v>886</v>
          </cell>
          <cell r="CI47">
            <v>277</v>
          </cell>
          <cell r="CJ47">
            <v>139</v>
          </cell>
          <cell r="CK47">
            <v>44</v>
          </cell>
          <cell r="CL47">
            <v>20</v>
          </cell>
          <cell r="CM47">
            <v>244</v>
          </cell>
          <cell r="CN47">
            <v>443</v>
          </cell>
          <cell r="CO47">
            <v>144</v>
          </cell>
        </row>
        <row r="48">
          <cell r="A48" t="str">
            <v>Circuit kilometers 2 phase</v>
          </cell>
          <cell r="B48" t="str">
            <v>KMC2</v>
          </cell>
          <cell r="C48">
            <v>2006</v>
          </cell>
          <cell r="D48">
            <v>0</v>
          </cell>
          <cell r="E48">
            <v>0</v>
          </cell>
          <cell r="F48">
            <v>6</v>
          </cell>
          <cell r="G48">
            <v>10</v>
          </cell>
          <cell r="H48">
            <v>0</v>
          </cell>
          <cell r="I48">
            <v>0</v>
          </cell>
          <cell r="J48">
            <v>0</v>
          </cell>
          <cell r="K48">
            <v>2</v>
          </cell>
          <cell r="L48">
            <v>0</v>
          </cell>
          <cell r="M48">
            <v>0</v>
          </cell>
          <cell r="N48">
            <v>2</v>
          </cell>
          <cell r="O48">
            <v>2</v>
          </cell>
          <cell r="P48">
            <v>1</v>
          </cell>
          <cell r="Q48">
            <v>1</v>
          </cell>
          <cell r="R48">
            <v>0</v>
          </cell>
          <cell r="S48">
            <v>1</v>
          </cell>
          <cell r="T48">
            <v>26</v>
          </cell>
          <cell r="U48">
            <v>0</v>
          </cell>
          <cell r="V48">
            <v>101</v>
          </cell>
          <cell r="W48">
            <v>5</v>
          </cell>
          <cell r="X48">
            <v>1</v>
          </cell>
          <cell r="Y48">
            <v>0</v>
          </cell>
          <cell r="Z48">
            <v>5</v>
          </cell>
          <cell r="AA48">
            <v>8</v>
          </cell>
          <cell r="AB48">
            <v>0</v>
          </cell>
          <cell r="AC48">
            <v>37</v>
          </cell>
          <cell r="AD48">
            <v>0</v>
          </cell>
          <cell r="AE48">
            <v>0</v>
          </cell>
          <cell r="AF48">
            <v>0</v>
          </cell>
          <cell r="AG48">
            <v>0</v>
          </cell>
          <cell r="AH48">
            <v>0</v>
          </cell>
          <cell r="AI48">
            <v>59</v>
          </cell>
          <cell r="AJ48">
            <v>0</v>
          </cell>
          <cell r="AK48">
            <v>0</v>
          </cell>
          <cell r="AL48">
            <v>20</v>
          </cell>
          <cell r="AM48">
            <v>1</v>
          </cell>
          <cell r="AN48">
            <v>0</v>
          </cell>
          <cell r="AO48">
            <v>22</v>
          </cell>
          <cell r="AP48">
            <v>3582</v>
          </cell>
          <cell r="AQ48">
            <v>3582</v>
          </cell>
          <cell r="AR48">
            <v>0</v>
          </cell>
          <cell r="AS48">
            <v>220</v>
          </cell>
          <cell r="AT48">
            <v>4</v>
          </cell>
          <cell r="AU48">
            <v>0</v>
          </cell>
          <cell r="AV48">
            <v>0</v>
          </cell>
          <cell r="AW48">
            <v>0</v>
          </cell>
          <cell r="AX48">
            <v>0</v>
          </cell>
          <cell r="AY48">
            <v>36</v>
          </cell>
          <cell r="AZ48">
            <v>0</v>
          </cell>
          <cell r="BA48">
            <v>0</v>
          </cell>
          <cell r="BB48">
            <v>0</v>
          </cell>
          <cell r="BC48">
            <v>25</v>
          </cell>
          <cell r="BD48">
            <v>0</v>
          </cell>
          <cell r="BE48">
            <v>7</v>
          </cell>
          <cell r="BF48">
            <v>0</v>
          </cell>
          <cell r="BG48">
            <v>7</v>
          </cell>
          <cell r="BH48">
            <v>0</v>
          </cell>
          <cell r="BI48">
            <v>1</v>
          </cell>
          <cell r="BJ48">
            <v>5</v>
          </cell>
          <cell r="BK48">
            <v>0</v>
          </cell>
          <cell r="BL48">
            <v>2</v>
          </cell>
          <cell r="BM48">
            <v>0</v>
          </cell>
          <cell r="BN48">
            <v>0</v>
          </cell>
          <cell r="BO48">
            <v>0</v>
          </cell>
          <cell r="BP48">
            <v>0</v>
          </cell>
          <cell r="BQ48">
            <v>6</v>
          </cell>
          <cell r="BR48">
            <v>0</v>
          </cell>
          <cell r="BS48">
            <v>1</v>
          </cell>
          <cell r="BT48">
            <v>10</v>
          </cell>
          <cell r="BU48">
            <v>0</v>
          </cell>
          <cell r="BV48">
            <v>8</v>
          </cell>
          <cell r="BW48">
            <v>0</v>
          </cell>
          <cell r="BX48">
            <v>79</v>
          </cell>
          <cell r="BY48">
            <v>1</v>
          </cell>
          <cell r="BZ48">
            <v>0</v>
          </cell>
          <cell r="CA48">
            <v>0</v>
          </cell>
          <cell r="CB48">
            <v>16</v>
          </cell>
          <cell r="CC48">
            <v>0</v>
          </cell>
          <cell r="CD48">
            <v>0</v>
          </cell>
          <cell r="CE48">
            <v>0</v>
          </cell>
          <cell r="CF48">
            <v>21</v>
          </cell>
          <cell r="CG48">
            <v>8</v>
          </cell>
          <cell r="CH48">
            <v>42</v>
          </cell>
          <cell r="CI48">
            <v>0</v>
          </cell>
          <cell r="CJ48">
            <v>0</v>
          </cell>
          <cell r="CK48">
            <v>0</v>
          </cell>
          <cell r="CL48">
            <v>0</v>
          </cell>
          <cell r="CM48">
            <v>4</v>
          </cell>
          <cell r="CN48">
            <v>10</v>
          </cell>
          <cell r="CO48">
            <v>0</v>
          </cell>
        </row>
        <row r="49">
          <cell r="A49" t="str">
            <v>Circuit kms single phase</v>
          </cell>
          <cell r="B49" t="str">
            <v>KMC1</v>
          </cell>
          <cell r="C49">
            <v>2006</v>
          </cell>
          <cell r="D49">
            <v>45</v>
          </cell>
          <cell r="E49">
            <v>761</v>
          </cell>
          <cell r="F49">
            <v>314</v>
          </cell>
          <cell r="G49">
            <v>148</v>
          </cell>
          <cell r="H49">
            <v>256</v>
          </cell>
          <cell r="I49">
            <v>481</v>
          </cell>
          <cell r="J49">
            <v>233</v>
          </cell>
          <cell r="K49">
            <v>634</v>
          </cell>
          <cell r="L49">
            <v>0</v>
          </cell>
          <cell r="M49">
            <v>72</v>
          </cell>
          <cell r="N49">
            <v>9</v>
          </cell>
          <cell r="O49">
            <v>277</v>
          </cell>
          <cell r="P49">
            <v>10</v>
          </cell>
          <cell r="Q49">
            <v>14</v>
          </cell>
          <cell r="R49">
            <v>2</v>
          </cell>
          <cell r="S49">
            <v>72</v>
          </cell>
          <cell r="T49">
            <v>549</v>
          </cell>
          <cell r="U49">
            <v>0</v>
          </cell>
          <cell r="V49">
            <v>1906</v>
          </cell>
          <cell r="W49">
            <v>106</v>
          </cell>
          <cell r="X49">
            <v>105</v>
          </cell>
          <cell r="Y49">
            <v>296</v>
          </cell>
          <cell r="Z49">
            <v>123</v>
          </cell>
          <cell r="AA49">
            <v>27</v>
          </cell>
          <cell r="AB49">
            <v>4</v>
          </cell>
          <cell r="AC49">
            <v>1342</v>
          </cell>
          <cell r="AD49">
            <v>369</v>
          </cell>
          <cell r="AE49">
            <v>352</v>
          </cell>
          <cell r="AF49">
            <v>17</v>
          </cell>
          <cell r="AG49">
            <v>94</v>
          </cell>
          <cell r="AH49">
            <v>547</v>
          </cell>
          <cell r="AI49">
            <v>1025</v>
          </cell>
          <cell r="AJ49">
            <v>940</v>
          </cell>
          <cell r="AK49">
            <v>41</v>
          </cell>
          <cell r="AL49">
            <v>1527</v>
          </cell>
          <cell r="AM49">
            <v>9</v>
          </cell>
          <cell r="AN49">
            <v>23</v>
          </cell>
          <cell r="AO49">
            <v>1467</v>
          </cell>
          <cell r="AP49">
            <v>71066</v>
          </cell>
          <cell r="AQ49">
            <v>71055</v>
          </cell>
          <cell r="AR49">
            <v>11</v>
          </cell>
          <cell r="AS49">
            <v>2321</v>
          </cell>
          <cell r="AT49">
            <v>218</v>
          </cell>
          <cell r="AU49">
            <v>37</v>
          </cell>
          <cell r="AV49">
            <v>96</v>
          </cell>
          <cell r="AW49">
            <v>1028</v>
          </cell>
          <cell r="AX49">
            <v>42</v>
          </cell>
          <cell r="AY49">
            <v>109</v>
          </cell>
          <cell r="AZ49">
            <v>1391</v>
          </cell>
          <cell r="BA49">
            <v>45</v>
          </cell>
          <cell r="BB49">
            <v>25</v>
          </cell>
          <cell r="BC49">
            <v>363</v>
          </cell>
          <cell r="BD49">
            <v>3</v>
          </cell>
          <cell r="BE49">
            <v>688</v>
          </cell>
          <cell r="BF49">
            <v>384</v>
          </cell>
          <cell r="BG49">
            <v>304</v>
          </cell>
          <cell r="BH49">
            <v>1250</v>
          </cell>
          <cell r="BI49">
            <v>408</v>
          </cell>
          <cell r="BJ49">
            <v>842</v>
          </cell>
          <cell r="BK49">
            <v>150</v>
          </cell>
          <cell r="BL49">
            <v>342</v>
          </cell>
          <cell r="BM49">
            <v>242</v>
          </cell>
          <cell r="BN49">
            <v>170</v>
          </cell>
          <cell r="BO49">
            <v>658</v>
          </cell>
          <cell r="BP49">
            <v>69</v>
          </cell>
          <cell r="BQ49">
            <v>75</v>
          </cell>
          <cell r="BR49">
            <v>583</v>
          </cell>
          <cell r="BS49">
            <v>51</v>
          </cell>
          <cell r="BT49">
            <v>258</v>
          </cell>
          <cell r="BU49">
            <v>44</v>
          </cell>
          <cell r="BV49">
            <v>186</v>
          </cell>
          <cell r="BW49">
            <v>0</v>
          </cell>
          <cell r="BX49">
            <v>3188</v>
          </cell>
          <cell r="BY49">
            <v>20</v>
          </cell>
          <cell r="BZ49">
            <v>35</v>
          </cell>
          <cell r="CA49">
            <v>139</v>
          </cell>
          <cell r="CB49">
            <v>78</v>
          </cell>
          <cell r="CC49">
            <v>584</v>
          </cell>
          <cell r="CD49">
            <v>63</v>
          </cell>
          <cell r="CE49">
            <v>0</v>
          </cell>
          <cell r="CF49">
            <v>771</v>
          </cell>
          <cell r="CG49">
            <v>124</v>
          </cell>
          <cell r="CH49">
            <v>414</v>
          </cell>
          <cell r="CI49">
            <v>153</v>
          </cell>
          <cell r="CJ49">
            <v>26</v>
          </cell>
          <cell r="CK49">
            <v>21</v>
          </cell>
          <cell r="CL49">
            <v>14</v>
          </cell>
          <cell r="CM49">
            <v>186</v>
          </cell>
          <cell r="CN49">
            <v>543</v>
          </cell>
          <cell r="CO49">
            <v>113</v>
          </cell>
        </row>
        <row r="50">
          <cell r="A50" t="str">
            <v>No transmission transformers</v>
          </cell>
          <cell r="B50" t="str">
            <v>NTRST</v>
          </cell>
          <cell r="C50">
            <v>2006</v>
          </cell>
          <cell r="D50">
            <v>0</v>
          </cell>
          <cell r="E50">
            <v>0</v>
          </cell>
          <cell r="F50">
            <v>0</v>
          </cell>
          <cell r="G50">
            <v>0</v>
          </cell>
          <cell r="H50">
            <v>1</v>
          </cell>
          <cell r="I50">
            <v>0</v>
          </cell>
          <cell r="J50">
            <v>0</v>
          </cell>
          <cell r="K50">
            <v>2</v>
          </cell>
          <cell r="L50">
            <v>2</v>
          </cell>
          <cell r="M50">
            <v>0</v>
          </cell>
          <cell r="N50">
            <v>0</v>
          </cell>
          <cell r="O50">
            <v>0</v>
          </cell>
          <cell r="P50">
            <v>0</v>
          </cell>
          <cell r="Q50">
            <v>0</v>
          </cell>
          <cell r="R50">
            <v>0</v>
          </cell>
          <cell r="S50">
            <v>0</v>
          </cell>
          <cell r="T50">
            <v>10</v>
          </cell>
          <cell r="U50">
            <v>0</v>
          </cell>
          <cell r="V50">
            <v>0</v>
          </cell>
          <cell r="W50">
            <v>0</v>
          </cell>
          <cell r="X50">
            <v>0</v>
          </cell>
          <cell r="Y50">
            <v>0</v>
          </cell>
          <cell r="Z50">
            <v>0</v>
          </cell>
          <cell r="AA50">
            <v>0</v>
          </cell>
          <cell r="AB50">
            <v>0</v>
          </cell>
          <cell r="AC50">
            <v>22</v>
          </cell>
          <cell r="AD50">
            <v>0</v>
          </cell>
          <cell r="AE50">
            <v>0</v>
          </cell>
          <cell r="AF50">
            <v>0</v>
          </cell>
          <cell r="AG50">
            <v>0</v>
          </cell>
          <cell r="AH50">
            <v>0</v>
          </cell>
          <cell r="AI50">
            <v>0</v>
          </cell>
          <cell r="AJ50">
            <v>0</v>
          </cell>
          <cell r="AK50">
            <v>0</v>
          </cell>
          <cell r="AL50">
            <v>0</v>
          </cell>
          <cell r="AM50">
            <v>0</v>
          </cell>
          <cell r="AN50">
            <v>1</v>
          </cell>
          <cell r="AO50">
            <v>2</v>
          </cell>
          <cell r="AP50">
            <v>277</v>
          </cell>
          <cell r="AQ50">
            <v>277</v>
          </cell>
          <cell r="AR50">
            <v>0</v>
          </cell>
          <cell r="AS50">
            <v>22</v>
          </cell>
          <cell r="AT50">
            <v>0</v>
          </cell>
          <cell r="AU50">
            <v>3</v>
          </cell>
          <cell r="AV50">
            <v>0</v>
          </cell>
          <cell r="AW50">
            <v>16</v>
          </cell>
          <cell r="AX50">
            <v>0</v>
          </cell>
          <cell r="AY50">
            <v>0</v>
          </cell>
          <cell r="AZ50">
            <v>0</v>
          </cell>
          <cell r="BA50">
            <v>0</v>
          </cell>
          <cell r="BB50">
            <v>0</v>
          </cell>
          <cell r="BC50">
            <v>0</v>
          </cell>
          <cell r="BD50">
            <v>0</v>
          </cell>
          <cell r="BE50">
            <v>0</v>
          </cell>
          <cell r="BF50">
            <v>0</v>
          </cell>
          <cell r="BG50">
            <v>0</v>
          </cell>
          <cell r="BH50">
            <v>0</v>
          </cell>
          <cell r="BI50">
            <v>2</v>
          </cell>
          <cell r="BJ50">
            <v>0</v>
          </cell>
          <cell r="BK50">
            <v>2</v>
          </cell>
          <cell r="BL50">
            <v>1</v>
          </cell>
          <cell r="BM50">
            <v>0</v>
          </cell>
          <cell r="BN50">
            <v>0</v>
          </cell>
          <cell r="BO50">
            <v>0</v>
          </cell>
          <cell r="BP50">
            <v>0</v>
          </cell>
          <cell r="BQ50">
            <v>0</v>
          </cell>
          <cell r="BR50">
            <v>0</v>
          </cell>
          <cell r="BS50">
            <v>0</v>
          </cell>
          <cell r="BT50">
            <v>8</v>
          </cell>
          <cell r="BU50">
            <v>0</v>
          </cell>
          <cell r="BV50">
            <v>0</v>
          </cell>
          <cell r="BW50">
            <v>0</v>
          </cell>
          <cell r="BX50">
            <v>10</v>
          </cell>
          <cell r="BY50">
            <v>0</v>
          </cell>
          <cell r="BZ50">
            <v>0</v>
          </cell>
          <cell r="CA50">
            <v>0</v>
          </cell>
          <cell r="CB50">
            <v>0</v>
          </cell>
          <cell r="CC50">
            <v>0</v>
          </cell>
          <cell r="CD50">
            <v>0</v>
          </cell>
          <cell r="CE50">
            <v>2</v>
          </cell>
          <cell r="CF50">
            <v>0</v>
          </cell>
          <cell r="CG50">
            <v>0</v>
          </cell>
          <cell r="CH50">
            <v>8</v>
          </cell>
          <cell r="CI50">
            <v>0</v>
          </cell>
          <cell r="CJ50">
            <v>0</v>
          </cell>
          <cell r="CK50">
            <v>0</v>
          </cell>
          <cell r="CL50">
            <v>0</v>
          </cell>
          <cell r="CM50">
            <v>0</v>
          </cell>
          <cell r="CN50">
            <v>0</v>
          </cell>
          <cell r="CO50">
            <v>0</v>
          </cell>
        </row>
        <row r="51">
          <cell r="A51" t="str">
            <v>No subtransmission transformer</v>
          </cell>
          <cell r="B51" t="str">
            <v>NTRFST</v>
          </cell>
          <cell r="C51">
            <v>2006</v>
          </cell>
          <cell r="D51">
            <v>4</v>
          </cell>
          <cell r="E51">
            <v>40</v>
          </cell>
          <cell r="F51">
            <v>23</v>
          </cell>
          <cell r="G51">
            <v>2</v>
          </cell>
          <cell r="H51">
            <v>4</v>
          </cell>
          <cell r="I51">
            <v>0</v>
          </cell>
          <cell r="J51">
            <v>12</v>
          </cell>
          <cell r="K51">
            <v>6</v>
          </cell>
          <cell r="L51">
            <v>8</v>
          </cell>
          <cell r="M51">
            <v>6</v>
          </cell>
          <cell r="N51">
            <v>0</v>
          </cell>
          <cell r="O51">
            <v>0</v>
          </cell>
          <cell r="P51">
            <v>4</v>
          </cell>
          <cell r="Q51">
            <v>1</v>
          </cell>
          <cell r="R51">
            <v>0</v>
          </cell>
          <cell r="S51">
            <v>0</v>
          </cell>
          <cell r="T51">
            <v>23</v>
          </cell>
          <cell r="U51">
            <v>8</v>
          </cell>
          <cell r="V51">
            <v>107</v>
          </cell>
          <cell r="W51">
            <v>10</v>
          </cell>
          <cell r="X51">
            <v>0</v>
          </cell>
          <cell r="Y51">
            <v>6</v>
          </cell>
          <cell r="Z51">
            <v>10</v>
          </cell>
          <cell r="AA51">
            <v>0</v>
          </cell>
          <cell r="AB51">
            <v>0</v>
          </cell>
          <cell r="AC51">
            <v>21</v>
          </cell>
          <cell r="AD51">
            <v>34</v>
          </cell>
          <cell r="AE51">
            <v>27</v>
          </cell>
          <cell r="AF51">
            <v>7</v>
          </cell>
          <cell r="AG51">
            <v>0</v>
          </cell>
          <cell r="AH51">
            <v>0</v>
          </cell>
          <cell r="AI51">
            <v>14</v>
          </cell>
          <cell r="AJ51">
            <v>74</v>
          </cell>
          <cell r="AK51">
            <v>0</v>
          </cell>
          <cell r="AL51">
            <v>80</v>
          </cell>
          <cell r="AM51">
            <v>0</v>
          </cell>
          <cell r="AN51">
            <v>3</v>
          </cell>
          <cell r="AO51">
            <v>24</v>
          </cell>
          <cell r="AP51">
            <v>1421</v>
          </cell>
          <cell r="AQ51">
            <v>1421</v>
          </cell>
          <cell r="AR51">
            <v>0</v>
          </cell>
          <cell r="AS51">
            <v>154</v>
          </cell>
          <cell r="AT51">
            <v>17</v>
          </cell>
          <cell r="AU51">
            <v>0</v>
          </cell>
          <cell r="AV51">
            <v>34</v>
          </cell>
          <cell r="AW51">
            <v>7</v>
          </cell>
          <cell r="AX51">
            <v>0</v>
          </cell>
          <cell r="AY51">
            <v>7</v>
          </cell>
          <cell r="AZ51">
            <v>49</v>
          </cell>
          <cell r="BA51">
            <v>0</v>
          </cell>
          <cell r="BB51">
            <v>6</v>
          </cell>
          <cell r="BC51">
            <v>0</v>
          </cell>
          <cell r="BD51">
            <v>0</v>
          </cell>
          <cell r="BE51">
            <v>13</v>
          </cell>
          <cell r="BF51">
            <v>13</v>
          </cell>
          <cell r="BG51">
            <v>0</v>
          </cell>
          <cell r="BH51">
            <v>0</v>
          </cell>
          <cell r="BI51">
            <v>14</v>
          </cell>
          <cell r="BJ51">
            <v>0</v>
          </cell>
          <cell r="BK51">
            <v>32</v>
          </cell>
          <cell r="BL51">
            <v>13</v>
          </cell>
          <cell r="BM51">
            <v>21</v>
          </cell>
          <cell r="BN51">
            <v>0</v>
          </cell>
          <cell r="BO51">
            <v>38</v>
          </cell>
          <cell r="BP51">
            <v>0</v>
          </cell>
          <cell r="BQ51">
            <v>0</v>
          </cell>
          <cell r="BR51">
            <v>16</v>
          </cell>
          <cell r="BS51">
            <v>11</v>
          </cell>
          <cell r="BT51">
            <v>33</v>
          </cell>
          <cell r="BU51">
            <v>5</v>
          </cell>
          <cell r="BV51">
            <v>39</v>
          </cell>
          <cell r="BW51">
            <v>7</v>
          </cell>
          <cell r="BX51">
            <v>17</v>
          </cell>
          <cell r="BY51">
            <v>5</v>
          </cell>
          <cell r="BZ51">
            <v>9</v>
          </cell>
          <cell r="CA51">
            <v>0</v>
          </cell>
          <cell r="CB51">
            <v>0</v>
          </cell>
          <cell r="CC51">
            <v>37</v>
          </cell>
          <cell r="CD51">
            <v>3</v>
          </cell>
          <cell r="CE51">
            <v>0</v>
          </cell>
          <cell r="CF51">
            <v>66</v>
          </cell>
          <cell r="CG51">
            <v>3</v>
          </cell>
          <cell r="CH51">
            <v>27</v>
          </cell>
          <cell r="CI51">
            <v>446</v>
          </cell>
          <cell r="CJ51">
            <v>6</v>
          </cell>
          <cell r="CK51">
            <v>4</v>
          </cell>
          <cell r="CL51">
            <v>0</v>
          </cell>
          <cell r="CM51">
            <v>26</v>
          </cell>
          <cell r="CN51">
            <v>17</v>
          </cell>
          <cell r="CO51">
            <v>0</v>
          </cell>
        </row>
        <row r="52">
          <cell r="A52" t="str">
            <v>No distribution transformers</v>
          </cell>
          <cell r="B52" t="str">
            <v>NTRFD</v>
          </cell>
          <cell r="C52">
            <v>2006</v>
          </cell>
          <cell r="D52">
            <v>324</v>
          </cell>
          <cell r="E52">
            <v>8901</v>
          </cell>
          <cell r="F52">
            <v>5016</v>
          </cell>
          <cell r="G52">
            <v>3041</v>
          </cell>
          <cell r="H52">
            <v>3364</v>
          </cell>
          <cell r="I52">
            <v>8880</v>
          </cell>
          <cell r="J52">
            <v>2030</v>
          </cell>
          <cell r="K52">
            <v>6803</v>
          </cell>
          <cell r="L52">
            <v>2338</v>
          </cell>
          <cell r="M52">
            <v>815</v>
          </cell>
          <cell r="N52">
            <v>1</v>
          </cell>
          <cell r="O52">
            <v>3603</v>
          </cell>
          <cell r="P52">
            <v>239</v>
          </cell>
          <cell r="Q52">
            <v>281</v>
          </cell>
          <cell r="R52">
            <v>68</v>
          </cell>
          <cell r="S52">
            <v>1526</v>
          </cell>
          <cell r="T52">
            <v>8016</v>
          </cell>
          <cell r="U52">
            <v>785</v>
          </cell>
          <cell r="V52">
            <v>25400</v>
          </cell>
          <cell r="W52">
            <v>1563</v>
          </cell>
          <cell r="X52">
            <v>721</v>
          </cell>
          <cell r="Y52">
            <v>3100</v>
          </cell>
          <cell r="Z52">
            <v>2418</v>
          </cell>
          <cell r="AA52">
            <v>792</v>
          </cell>
          <cell r="AB52">
            <v>75</v>
          </cell>
          <cell r="AC52">
            <v>6000</v>
          </cell>
          <cell r="AD52">
            <v>5496</v>
          </cell>
          <cell r="AE52">
            <v>5066</v>
          </cell>
          <cell r="AF52">
            <v>430</v>
          </cell>
          <cell r="AG52">
            <v>1414</v>
          </cell>
          <cell r="AH52">
            <v>5570</v>
          </cell>
          <cell r="AI52">
            <v>7039</v>
          </cell>
          <cell r="AJ52">
            <v>3617</v>
          </cell>
          <cell r="AK52">
            <v>59</v>
          </cell>
          <cell r="AL52">
            <v>23459</v>
          </cell>
          <cell r="AM52">
            <v>177</v>
          </cell>
          <cell r="AN52">
            <v>737</v>
          </cell>
          <cell r="AO52">
            <v>14449</v>
          </cell>
          <cell r="AP52">
            <v>520182</v>
          </cell>
          <cell r="AQ52">
            <v>520010</v>
          </cell>
          <cell r="AR52">
            <v>172</v>
          </cell>
          <cell r="AS52">
            <v>38500</v>
          </cell>
          <cell r="AT52">
            <v>3024</v>
          </cell>
          <cell r="AU52">
            <v>688</v>
          </cell>
          <cell r="AV52">
            <v>2200</v>
          </cell>
          <cell r="AW52">
            <v>9853</v>
          </cell>
          <cell r="AX52">
            <v>975</v>
          </cell>
          <cell r="AY52">
            <v>1927</v>
          </cell>
          <cell r="AZ52">
            <v>14788</v>
          </cell>
          <cell r="BA52">
            <v>1113</v>
          </cell>
          <cell r="BB52">
            <v>1235</v>
          </cell>
          <cell r="BC52">
            <v>4320</v>
          </cell>
          <cell r="BD52">
            <v>15</v>
          </cell>
          <cell r="BE52">
            <v>3923</v>
          </cell>
          <cell r="BF52">
            <v>3268</v>
          </cell>
          <cell r="BG52">
            <v>655</v>
          </cell>
          <cell r="BH52">
            <v>8844</v>
          </cell>
          <cell r="BI52">
            <v>4030</v>
          </cell>
          <cell r="BJ52">
            <v>4814</v>
          </cell>
          <cell r="BK52">
            <v>1701</v>
          </cell>
          <cell r="BL52">
            <v>4389</v>
          </cell>
          <cell r="BM52">
            <v>3912</v>
          </cell>
          <cell r="BN52">
            <v>0</v>
          </cell>
          <cell r="BO52">
            <v>7980</v>
          </cell>
          <cell r="BP52">
            <v>1252</v>
          </cell>
          <cell r="BQ52">
            <v>1737</v>
          </cell>
          <cell r="BR52">
            <v>6275</v>
          </cell>
          <cell r="BS52">
            <v>1592</v>
          </cell>
          <cell r="BT52">
            <v>5927</v>
          </cell>
          <cell r="BU52">
            <v>687</v>
          </cell>
          <cell r="BV52">
            <v>3733</v>
          </cell>
          <cell r="BW52">
            <v>2047</v>
          </cell>
          <cell r="BX52">
            <v>30676</v>
          </cell>
          <cell r="BY52">
            <v>640</v>
          </cell>
          <cell r="BZ52">
            <v>965</v>
          </cell>
          <cell r="CA52">
            <v>942</v>
          </cell>
          <cell r="CB52">
            <v>1314</v>
          </cell>
          <cell r="CC52">
            <v>6919</v>
          </cell>
          <cell r="CD52">
            <v>850</v>
          </cell>
          <cell r="CE52">
            <v>66000</v>
          </cell>
          <cell r="CF52">
            <v>15182</v>
          </cell>
          <cell r="CG52">
            <v>1407</v>
          </cell>
          <cell r="CH52">
            <v>8942</v>
          </cell>
          <cell r="CI52">
            <v>2024</v>
          </cell>
          <cell r="CJ52">
            <v>667</v>
          </cell>
          <cell r="CK52">
            <v>452</v>
          </cell>
          <cell r="CL52">
            <v>0</v>
          </cell>
          <cell r="CM52">
            <v>2987</v>
          </cell>
          <cell r="CN52">
            <v>5152</v>
          </cell>
          <cell r="CO52">
            <v>1626</v>
          </cell>
        </row>
        <row r="53">
          <cell r="A53" t="str">
            <v>Utility average load factor</v>
          </cell>
          <cell r="B53" t="str">
            <v>LF</v>
          </cell>
          <cell r="C53">
            <v>2006</v>
          </cell>
          <cell r="D53">
            <v>79</v>
          </cell>
          <cell r="E53">
            <v>65</v>
          </cell>
          <cell r="F53">
            <v>77</v>
          </cell>
          <cell r="G53">
            <v>65</v>
          </cell>
          <cell r="H53">
            <v>85</v>
          </cell>
          <cell r="I53">
            <v>70</v>
          </cell>
          <cell r="J53">
            <v>75</v>
          </cell>
          <cell r="K53">
            <v>72</v>
          </cell>
          <cell r="L53">
            <v>71</v>
          </cell>
          <cell r="M53">
            <v>71</v>
          </cell>
          <cell r="N53">
            <v>74</v>
          </cell>
          <cell r="O53">
            <v>74</v>
          </cell>
          <cell r="P53">
            <v>66</v>
          </cell>
          <cell r="Q53">
            <v>63</v>
          </cell>
          <cell r="R53">
            <v>0</v>
          </cell>
          <cell r="S53">
            <v>0</v>
          </cell>
          <cell r="T53">
            <v>53</v>
          </cell>
          <cell r="U53">
            <v>71</v>
          </cell>
          <cell r="V53">
            <v>73</v>
          </cell>
          <cell r="W53">
            <v>74</v>
          </cell>
          <cell r="X53">
            <v>71</v>
          </cell>
          <cell r="Y53">
            <v>67</v>
          </cell>
          <cell r="Z53">
            <v>89</v>
          </cell>
          <cell r="AA53">
            <v>69</v>
          </cell>
          <cell r="AB53">
            <v>66</v>
          </cell>
          <cell r="AC53">
            <v>76</v>
          </cell>
          <cell r="AD53">
            <v>0</v>
          </cell>
          <cell r="AE53">
            <v>69</v>
          </cell>
          <cell r="AF53">
            <v>71</v>
          </cell>
          <cell r="AG53">
            <v>66</v>
          </cell>
          <cell r="AH53">
            <v>75</v>
          </cell>
          <cell r="AI53">
            <v>60</v>
          </cell>
          <cell r="AJ53">
            <v>0</v>
          </cell>
          <cell r="AK53">
            <v>71</v>
          </cell>
          <cell r="AL53">
            <v>74</v>
          </cell>
          <cell r="AM53">
            <v>70</v>
          </cell>
          <cell r="AN53">
            <v>71</v>
          </cell>
          <cell r="AO53">
            <v>73</v>
          </cell>
          <cell r="AP53">
            <v>0</v>
          </cell>
          <cell r="AQ53">
            <v>78</v>
          </cell>
          <cell r="AR53">
            <v>68</v>
          </cell>
          <cell r="AS53">
            <v>722</v>
          </cell>
          <cell r="AT53">
            <v>54</v>
          </cell>
          <cell r="AU53">
            <v>73</v>
          </cell>
          <cell r="AV53">
            <v>75</v>
          </cell>
          <cell r="AW53">
            <v>72</v>
          </cell>
          <cell r="AX53">
            <v>75</v>
          </cell>
          <cell r="AY53">
            <v>72</v>
          </cell>
          <cell r="AZ53">
            <v>72</v>
          </cell>
          <cell r="BA53">
            <v>0</v>
          </cell>
          <cell r="BB53">
            <v>72</v>
          </cell>
          <cell r="BC53">
            <v>72</v>
          </cell>
          <cell r="BD53">
            <v>0</v>
          </cell>
          <cell r="BE53">
            <v>0</v>
          </cell>
          <cell r="BF53">
            <v>68</v>
          </cell>
          <cell r="BG53">
            <v>69</v>
          </cell>
          <cell r="BH53">
            <v>0</v>
          </cell>
          <cell r="BI53">
            <v>73</v>
          </cell>
          <cell r="BJ53">
            <v>0</v>
          </cell>
          <cell r="BK53">
            <v>69</v>
          </cell>
          <cell r="BL53">
            <v>0</v>
          </cell>
          <cell r="BM53">
            <v>75</v>
          </cell>
          <cell r="BN53">
            <v>72</v>
          </cell>
          <cell r="BO53">
            <v>69</v>
          </cell>
          <cell r="BP53">
            <v>70</v>
          </cell>
          <cell r="BQ53">
            <v>75</v>
          </cell>
          <cell r="BR53">
            <v>59</v>
          </cell>
          <cell r="BS53">
            <v>59</v>
          </cell>
          <cell r="BT53">
            <v>76</v>
          </cell>
          <cell r="BU53">
            <v>70</v>
          </cell>
          <cell r="BV53">
            <v>70</v>
          </cell>
          <cell r="BW53">
            <v>68</v>
          </cell>
          <cell r="BX53">
            <v>69</v>
          </cell>
          <cell r="BY53">
            <v>70</v>
          </cell>
          <cell r="BZ53">
            <v>0</v>
          </cell>
          <cell r="CA53">
            <v>8</v>
          </cell>
          <cell r="CB53">
            <v>56</v>
          </cell>
          <cell r="CC53">
            <v>75</v>
          </cell>
          <cell r="CD53">
            <v>70</v>
          </cell>
          <cell r="CE53">
            <v>74</v>
          </cell>
          <cell r="CF53">
            <v>72</v>
          </cell>
          <cell r="CG53">
            <v>66</v>
          </cell>
          <cell r="CH53">
            <v>71</v>
          </cell>
          <cell r="CI53">
            <v>66</v>
          </cell>
          <cell r="CJ53">
            <v>87</v>
          </cell>
          <cell r="CK53">
            <v>76</v>
          </cell>
          <cell r="CL53">
            <v>70</v>
          </cell>
          <cell r="CM53">
            <v>71</v>
          </cell>
          <cell r="CN53">
            <v>70</v>
          </cell>
          <cell r="CO53">
            <v>70</v>
          </cell>
        </row>
      </sheetData>
      <sheetData sheetId="29">
        <row r="1">
          <cell r="A1" t="str">
            <v>Distributor Data for Year ended Dec 31st, 2005</v>
          </cell>
          <cell r="B1">
            <v>0</v>
          </cell>
          <cell r="C1">
            <v>0</v>
          </cell>
          <cell r="D1" t="str">
            <v>Atikokan Hydro Inc.</v>
          </cell>
          <cell r="E1" t="str">
            <v>Barrie Hydro Distribution Inc.</v>
          </cell>
          <cell r="F1" t="str">
            <v>Bluewater Power Distribution Corporation</v>
          </cell>
          <cell r="G1" t="str">
            <v>Brant County Power Inc.</v>
          </cell>
          <cell r="H1" t="str">
            <v>Brantford Power Inc.</v>
          </cell>
          <cell r="I1" t="str">
            <v>Burlington Hydro Inc.</v>
          </cell>
          <cell r="J1" t="str">
            <v>COLLUS Power Corp.</v>
          </cell>
          <cell r="K1" t="str">
            <v>Cambridge and North Dumfries Hydro Inc.</v>
          </cell>
          <cell r="L1" t="str">
            <v>Fort Erie (CNP)</v>
          </cell>
          <cell r="M1" t="str">
            <v>Centre Wellington Hydro Ltd.</v>
          </cell>
          <cell r="N1" t="str">
            <v>Chapleau Public Utilities Corporation</v>
          </cell>
          <cell r="O1" t="str">
            <v>Chatham-Kent Hydro Inc.</v>
          </cell>
          <cell r="P1" t="str">
            <v>Clinton Power Corporation</v>
          </cell>
          <cell r="Q1" t="str">
            <v>Cooperative Hydro Embrun Inc.</v>
          </cell>
          <cell r="R1" t="str">
            <v>Dutton Hydro Limited</v>
          </cell>
          <cell r="S1" t="str">
            <v>E.L.K. Energy Inc.</v>
          </cell>
          <cell r="T1" t="str">
            <v>ENWIN Utilities Ltd.</v>
          </cell>
          <cell r="U1" t="str">
            <v>Eastern Ontario Power (CNP)</v>
          </cell>
          <cell r="V1" t="str">
            <v>Enersource Hydro Mississauga Inc.</v>
          </cell>
          <cell r="W1" t="str">
            <v>Erie Thames Powerlines Corporation</v>
          </cell>
          <cell r="X1" t="str">
            <v>Espanola Regional Hydro Distribution Corporation</v>
          </cell>
          <cell r="Y1" t="str">
            <v>Essex Powerlines Corporation</v>
          </cell>
          <cell r="Z1" t="str">
            <v>Festival Hydro Inc.</v>
          </cell>
          <cell r="AA1" t="str">
            <v>Fort Frances Power Corporation</v>
          </cell>
          <cell r="AB1" t="str">
            <v>Grand Valley Energy Inc.</v>
          </cell>
          <cell r="AC1" t="str">
            <v>Algoma Power Inc.</v>
          </cell>
          <cell r="AD1" t="str">
            <v>Greater Sudbury Hydro Inc.</v>
          </cell>
          <cell r="AE1" t="str">
            <v>Greater Sudbury Hydro Inc. excluding West Nipissing Energy Services Ltd.</v>
          </cell>
          <cell r="AF1" t="str">
            <v>West Nipissing Energy Services Ltd.</v>
          </cell>
          <cell r="AG1" t="str">
            <v>Grimsby Power Incorporated</v>
          </cell>
          <cell r="AH1" t="str">
            <v>Guelph Hydro Electric Systems Inc.</v>
          </cell>
          <cell r="AI1" t="str">
            <v>Guelph Hydro Electric Systems Inc. without Wellington Electric Distribution</v>
          </cell>
          <cell r="AJ1" t="str">
            <v>Wellington Electric Distribution Company Inc.</v>
          </cell>
          <cell r="AK1" t="str">
            <v>Haldimand County Hydro Inc.</v>
          </cell>
          <cell r="AL1" t="str">
            <v>Halton Hills Hydro Inc.</v>
          </cell>
          <cell r="AM1" t="str">
            <v>Horizon Utilities Corporation</v>
          </cell>
          <cell r="AN1" t="str">
            <v>Hearst Power Distribution Company Limited</v>
          </cell>
          <cell r="AO1" t="str">
            <v>Hydro 2000 Inc.</v>
          </cell>
          <cell r="AP1" t="str">
            <v>Hydro Hawkesbury Inc.</v>
          </cell>
          <cell r="AQ1" t="str">
            <v>Hydro One Brampton Networks Inc.</v>
          </cell>
          <cell r="AR1" t="str">
            <v>Hydro One Networks Inc.</v>
          </cell>
          <cell r="AS1" t="str">
            <v>Hydro One Networks Inc. without Terrace Bay Superior Wires Inc.</v>
          </cell>
          <cell r="AT1" t="str">
            <v>Terrace Bay Superior Wires Inc.</v>
          </cell>
          <cell r="AU1" t="str">
            <v>Hydro Ottawa Limited</v>
          </cell>
          <cell r="AV1" t="str">
            <v>Innisfil Hydro Distribution Systems Limited</v>
          </cell>
          <cell r="AW1" t="str">
            <v>Kenora Hydro Electric Corporation Ltd.</v>
          </cell>
          <cell r="AX1" t="str">
            <v>Kingston Hydro Corporation</v>
          </cell>
          <cell r="AY1" t="str">
            <v>Kitchener-Wilmot Hydro Inc.</v>
          </cell>
          <cell r="AZ1" t="str">
            <v>Lakefront Utilities Inc.</v>
          </cell>
          <cell r="BA1" t="str">
            <v>Lakeland Power Distribution Ltd.</v>
          </cell>
          <cell r="BB1" t="str">
            <v>London Hydro Inc.</v>
          </cell>
          <cell r="BC1" t="str">
            <v>Middlesex Power Distribution Corporation</v>
          </cell>
          <cell r="BD1" t="str">
            <v>Midland Power Utility Corporation</v>
          </cell>
          <cell r="BE1" t="str">
            <v>Milton Hydro Distribution Inc.</v>
          </cell>
          <cell r="BF1" t="str">
            <v>Newbury Power Inc.</v>
          </cell>
          <cell r="BG1" t="str">
            <v>Newmarket - Tay Power Distribution Ltd.</v>
          </cell>
          <cell r="BH1" t="str">
            <v>Newmarket Hydro Ltd.</v>
          </cell>
          <cell r="BI1" t="str">
            <v>Tay Hydro Electric Distribution Company Inc.</v>
          </cell>
          <cell r="BJ1" t="str">
            <v>Niagara Peninsula Energy Inc.</v>
          </cell>
          <cell r="BK1" t="str">
            <v>Niagara Falls Hydro Inc.</v>
          </cell>
          <cell r="BL1" t="str">
            <v>Peninsula West Utilities Limited</v>
          </cell>
          <cell r="BM1" t="str">
            <v>Niagara-on-the-Lake Hydro Inc.</v>
          </cell>
          <cell r="BN1" t="str">
            <v>Norfolk Power Distribution Inc.</v>
          </cell>
          <cell r="BO1" t="str">
            <v>North Bay Hydro Distribution Limited</v>
          </cell>
          <cell r="BP1" t="str">
            <v>Northern Ontario Wires Inc.</v>
          </cell>
          <cell r="BQ1" t="str">
            <v>Oakville Hydro Electricity Distribution Inc.</v>
          </cell>
          <cell r="BR1" t="str">
            <v>Orangeville Hydro Limited</v>
          </cell>
          <cell r="BS1" t="str">
            <v>Orillia Power Distribution Corporation</v>
          </cell>
          <cell r="BT1" t="str">
            <v>Oshawa PUC Networks Inc.</v>
          </cell>
          <cell r="BU1" t="str">
            <v>Ottawa River Power Corporation</v>
          </cell>
          <cell r="BV1" t="str">
            <v>PUC Distribution Inc.</v>
          </cell>
          <cell r="BW1" t="str">
            <v>Parry Sound Power Corporation</v>
          </cell>
          <cell r="BX1" t="str">
            <v>Peterborough Distribution Incorporated</v>
          </cell>
          <cell r="BY1" t="str">
            <v>Port Colborne (CNP)</v>
          </cell>
          <cell r="BZ1" t="str">
            <v>Powerstream Inc.</v>
          </cell>
          <cell r="CA1" t="str">
            <v>PowerStream Inc. without Aurora</v>
          </cell>
          <cell r="CB1" t="str">
            <v>Aurora Hydro Connections Limited</v>
          </cell>
          <cell r="CC1" t="str">
            <v>Renfrew Hydro Inc.</v>
          </cell>
          <cell r="CD1" t="str">
            <v>Rideau St. Lawrence Distribution Inc.</v>
          </cell>
          <cell r="CE1" t="str">
            <v>Sioux Lookout Hydro Inc.</v>
          </cell>
          <cell r="CF1" t="str">
            <v>St. Thomas Energy Inc.</v>
          </cell>
          <cell r="CG1" t="str">
            <v>Thunder Bay Hydro Electricity Distribution Inc.</v>
          </cell>
          <cell r="CH1" t="str">
            <v>Tillsonburg Hydro Inc.</v>
          </cell>
          <cell r="CI1" t="str">
            <v>Toronto Hydro-Electric System Limited</v>
          </cell>
          <cell r="CJ1" t="str">
            <v>Veridian Connections Inc.</v>
          </cell>
          <cell r="CK1" t="str">
            <v>Veridian Connections Inc. without Gravenhurst</v>
          </cell>
          <cell r="CL1" t="str">
            <v>Gravenhurst Hydro Electric Inc.</v>
          </cell>
          <cell r="CM1" t="str">
            <v>Wasaga Distribution Inc.</v>
          </cell>
          <cell r="CN1" t="str">
            <v>Waterloo North Hydro Inc.</v>
          </cell>
          <cell r="CO1" t="str">
            <v>Welland Hydro-Electric System Corp.</v>
          </cell>
          <cell r="CP1" t="str">
            <v>Wellington North Power Inc.</v>
          </cell>
          <cell r="CQ1" t="str">
            <v>West Coast Huron Energy Inc.</v>
          </cell>
          <cell r="CR1" t="str">
            <v>West Perth Power Inc.</v>
          </cell>
          <cell r="CS1" t="str">
            <v>Westario Power Inc.</v>
          </cell>
          <cell r="CT1" t="str">
            <v>Whitby Hydro Electric Corporation</v>
          </cell>
          <cell r="CU1" t="str">
            <v>Woodstock Hydro Services Inc.</v>
          </cell>
        </row>
        <row r="2">
          <cell r="A2" t="str">
            <v>PEG Variables</v>
          </cell>
          <cell r="B2" t="str">
            <v>Name</v>
          </cell>
          <cell r="C2" t="str">
            <v>Year</v>
          </cell>
          <cell r="D2">
            <v>0</v>
          </cell>
          <cell r="E2">
            <v>0</v>
          </cell>
          <cell r="F2">
            <v>0</v>
          </cell>
          <cell r="G2">
            <v>0</v>
          </cell>
          <cell r="H2">
            <v>0</v>
          </cell>
          <cell r="I2">
            <v>0</v>
          </cell>
          <cell r="J2">
            <v>0</v>
          </cell>
          <cell r="K2">
            <v>0</v>
          </cell>
          <cell r="L2">
            <v>0</v>
          </cell>
          <cell r="M2">
            <v>0</v>
          </cell>
          <cell r="N2">
            <v>0</v>
          </cell>
          <cell r="O2">
            <v>0</v>
          </cell>
          <cell r="P2">
            <v>0</v>
          </cell>
          <cell r="Q2">
            <v>0</v>
          </cell>
          <cell r="R2">
            <v>0</v>
          </cell>
          <cell r="S2">
            <v>0</v>
          </cell>
          <cell r="T2">
            <v>0</v>
          </cell>
          <cell r="U2">
            <v>0</v>
          </cell>
          <cell r="V2">
            <v>0</v>
          </cell>
          <cell r="W2">
            <v>0</v>
          </cell>
          <cell r="X2">
            <v>0</v>
          </cell>
          <cell r="Y2">
            <v>0</v>
          </cell>
          <cell r="Z2">
            <v>0</v>
          </cell>
          <cell r="AA2">
            <v>0</v>
          </cell>
          <cell r="AB2">
            <v>0</v>
          </cell>
          <cell r="AC2">
            <v>0</v>
          </cell>
          <cell r="AD2">
            <v>0</v>
          </cell>
          <cell r="AE2">
            <v>0</v>
          </cell>
          <cell r="AF2">
            <v>0</v>
          </cell>
          <cell r="AG2">
            <v>0</v>
          </cell>
          <cell r="AH2">
            <v>0</v>
          </cell>
          <cell r="AI2">
            <v>0</v>
          </cell>
          <cell r="AJ2">
            <v>0</v>
          </cell>
          <cell r="AK2">
            <v>0</v>
          </cell>
          <cell r="AL2">
            <v>0</v>
          </cell>
          <cell r="AM2">
            <v>0</v>
          </cell>
          <cell r="AN2">
            <v>0</v>
          </cell>
          <cell r="AO2">
            <v>0</v>
          </cell>
          <cell r="AP2">
            <v>0</v>
          </cell>
          <cell r="AQ2">
            <v>0</v>
          </cell>
          <cell r="AR2">
            <v>0</v>
          </cell>
          <cell r="AS2">
            <v>0</v>
          </cell>
          <cell r="AT2">
            <v>0</v>
          </cell>
          <cell r="AU2">
            <v>0</v>
          </cell>
          <cell r="AV2">
            <v>0</v>
          </cell>
          <cell r="AW2">
            <v>0</v>
          </cell>
          <cell r="AX2">
            <v>0</v>
          </cell>
          <cell r="AY2">
            <v>0</v>
          </cell>
          <cell r="AZ2">
            <v>0</v>
          </cell>
          <cell r="BA2">
            <v>0</v>
          </cell>
          <cell r="BB2">
            <v>0</v>
          </cell>
          <cell r="BC2">
            <v>0</v>
          </cell>
          <cell r="BD2">
            <v>0</v>
          </cell>
          <cell r="BE2">
            <v>0</v>
          </cell>
          <cell r="BF2">
            <v>0</v>
          </cell>
          <cell r="BG2">
            <v>0</v>
          </cell>
          <cell r="BH2">
            <v>0</v>
          </cell>
          <cell r="BI2">
            <v>0</v>
          </cell>
          <cell r="BJ2">
            <v>0</v>
          </cell>
          <cell r="BK2">
            <v>0</v>
          </cell>
          <cell r="BL2">
            <v>0</v>
          </cell>
          <cell r="BM2">
            <v>0</v>
          </cell>
          <cell r="BN2">
            <v>0</v>
          </cell>
          <cell r="BO2">
            <v>0</v>
          </cell>
          <cell r="BP2">
            <v>0</v>
          </cell>
          <cell r="BQ2">
            <v>0</v>
          </cell>
          <cell r="BR2">
            <v>0</v>
          </cell>
          <cell r="BS2">
            <v>0</v>
          </cell>
          <cell r="BT2">
            <v>0</v>
          </cell>
          <cell r="BU2">
            <v>0</v>
          </cell>
          <cell r="BV2">
            <v>0</v>
          </cell>
          <cell r="BW2">
            <v>0</v>
          </cell>
          <cell r="BX2">
            <v>0</v>
          </cell>
          <cell r="BY2">
            <v>0</v>
          </cell>
          <cell r="BZ2">
            <v>0</v>
          </cell>
          <cell r="CA2">
            <v>0</v>
          </cell>
        </row>
        <row r="3">
          <cell r="C3">
            <v>0</v>
          </cell>
          <cell r="D3">
            <v>0</v>
          </cell>
          <cell r="E3">
            <v>0</v>
          </cell>
          <cell r="F3">
            <v>0</v>
          </cell>
          <cell r="G3">
            <v>0</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cell r="AB3">
            <v>0</v>
          </cell>
          <cell r="AC3">
            <v>0</v>
          </cell>
          <cell r="AD3">
            <v>0</v>
          </cell>
          <cell r="AE3">
            <v>0</v>
          </cell>
          <cell r="AF3">
            <v>0</v>
          </cell>
          <cell r="AG3">
            <v>0</v>
          </cell>
          <cell r="AH3">
            <v>0</v>
          </cell>
          <cell r="AI3">
            <v>0</v>
          </cell>
          <cell r="AJ3">
            <v>0</v>
          </cell>
          <cell r="AK3">
            <v>0</v>
          </cell>
          <cell r="AL3">
            <v>0</v>
          </cell>
          <cell r="AM3">
            <v>0</v>
          </cell>
          <cell r="AN3">
            <v>0</v>
          </cell>
          <cell r="AO3">
            <v>0</v>
          </cell>
          <cell r="AP3">
            <v>0</v>
          </cell>
          <cell r="AQ3">
            <v>0</v>
          </cell>
          <cell r="AR3">
            <v>0</v>
          </cell>
          <cell r="AS3">
            <v>0</v>
          </cell>
          <cell r="AT3">
            <v>0</v>
          </cell>
          <cell r="AU3">
            <v>0</v>
          </cell>
          <cell r="AV3">
            <v>0</v>
          </cell>
          <cell r="AW3">
            <v>0</v>
          </cell>
          <cell r="AX3">
            <v>0</v>
          </cell>
          <cell r="AY3">
            <v>0</v>
          </cell>
          <cell r="AZ3">
            <v>0</v>
          </cell>
          <cell r="BA3">
            <v>0</v>
          </cell>
          <cell r="BB3">
            <v>0</v>
          </cell>
          <cell r="BC3">
            <v>0</v>
          </cell>
          <cell r="BD3">
            <v>0</v>
          </cell>
          <cell r="BE3">
            <v>0</v>
          </cell>
          <cell r="BF3">
            <v>0</v>
          </cell>
          <cell r="BG3">
            <v>0</v>
          </cell>
          <cell r="BH3">
            <v>0</v>
          </cell>
          <cell r="BI3">
            <v>0</v>
          </cell>
          <cell r="BJ3">
            <v>0</v>
          </cell>
          <cell r="BK3">
            <v>0</v>
          </cell>
          <cell r="BL3">
            <v>0</v>
          </cell>
          <cell r="BM3">
            <v>0</v>
          </cell>
          <cell r="BN3">
            <v>0</v>
          </cell>
          <cell r="BO3">
            <v>0</v>
          </cell>
          <cell r="BP3">
            <v>0</v>
          </cell>
          <cell r="BQ3">
            <v>0</v>
          </cell>
          <cell r="BR3">
            <v>0</v>
          </cell>
          <cell r="BS3">
            <v>0</v>
          </cell>
          <cell r="BT3">
            <v>0</v>
          </cell>
          <cell r="BU3">
            <v>0</v>
          </cell>
          <cell r="BV3">
            <v>0</v>
          </cell>
          <cell r="BW3">
            <v>0</v>
          </cell>
          <cell r="BX3">
            <v>0</v>
          </cell>
          <cell r="BY3">
            <v>0</v>
          </cell>
          <cell r="BZ3">
            <v>0</v>
          </cell>
          <cell r="CA3">
            <v>0</v>
          </cell>
        </row>
        <row r="4">
          <cell r="A4" t="str">
            <v>Total Plant in Service</v>
          </cell>
          <cell r="B4" t="str">
            <v>PTOT</v>
          </cell>
          <cell r="C4">
            <v>2005</v>
          </cell>
          <cell r="D4">
            <v>3419921.9800000004</v>
          </cell>
          <cell r="E4">
            <v>211370872</v>
          </cell>
          <cell r="F4">
            <v>80809559</v>
          </cell>
          <cell r="G4">
            <v>20371241.549999997</v>
          </cell>
          <cell r="H4">
            <v>62387339.600000009</v>
          </cell>
          <cell r="I4">
            <v>175937129.37999997</v>
          </cell>
          <cell r="J4">
            <v>24407657.660000004</v>
          </cell>
          <cell r="K4">
            <v>146845232</v>
          </cell>
          <cell r="L4">
            <v>54360260.560000002</v>
          </cell>
          <cell r="M4">
            <v>14437578.790000001</v>
          </cell>
          <cell r="N4">
            <v>2151646.2200000002</v>
          </cell>
          <cell r="O4">
            <v>58527885.989999995</v>
          </cell>
          <cell r="P4">
            <v>1245056.7200000002</v>
          </cell>
          <cell r="Q4">
            <v>2626848.7899999996</v>
          </cell>
          <cell r="R4">
            <v>603899.41</v>
          </cell>
          <cell r="S4">
            <v>21402163.41</v>
          </cell>
          <cell r="T4">
            <v>197501118</v>
          </cell>
          <cell r="U4">
            <v>8225100.4900000002</v>
          </cell>
          <cell r="V4">
            <v>751819811</v>
          </cell>
          <cell r="W4">
            <v>18911720.739999995</v>
          </cell>
          <cell r="X4">
            <v>5848621.7800000012</v>
          </cell>
          <cell r="Y4">
            <v>35343230.859999999</v>
          </cell>
          <cell r="Z4">
            <v>62319393.57</v>
          </cell>
          <cell r="AA4">
            <v>9238150.9099999983</v>
          </cell>
          <cell r="AB4">
            <v>1029219.07</v>
          </cell>
          <cell r="AC4">
            <v>87945231.419999987</v>
          </cell>
          <cell r="AD4">
            <v>146844999.44</v>
          </cell>
          <cell r="AE4">
            <v>141467041.19000003</v>
          </cell>
          <cell r="AF4">
            <v>5377958.25</v>
          </cell>
          <cell r="AG4">
            <v>22898520.249999996</v>
          </cell>
          <cell r="AH4">
            <v>114372688.24999997</v>
          </cell>
          <cell r="AI4">
            <v>111867932.05000001</v>
          </cell>
          <cell r="AJ4">
            <v>2504756.2000000002</v>
          </cell>
          <cell r="AK4">
            <v>41578363.970000014</v>
          </cell>
          <cell r="AL4">
            <v>37146919</v>
          </cell>
          <cell r="AM4">
            <v>508947697.95999998</v>
          </cell>
          <cell r="AN4">
            <v>3780266.5300000003</v>
          </cell>
          <cell r="AO4">
            <v>549387.43000000005</v>
          </cell>
          <cell r="AP4">
            <v>2868302.88</v>
          </cell>
          <cell r="AQ4">
            <v>431938553.47000003</v>
          </cell>
          <cell r="AR4">
            <v>5478215064.1799994</v>
          </cell>
          <cell r="AS4">
            <v>5475708100</v>
          </cell>
          <cell r="AT4">
            <v>2506964.1800000002</v>
          </cell>
          <cell r="AU4">
            <v>863603472.04999995</v>
          </cell>
          <cell r="AV4">
            <v>39183280.11999999</v>
          </cell>
          <cell r="AW4">
            <v>11102943.459999999</v>
          </cell>
          <cell r="AX4">
            <v>28849124</v>
          </cell>
          <cell r="AY4">
            <v>257464999.63</v>
          </cell>
          <cell r="AZ4">
            <v>19211278.389999997</v>
          </cell>
          <cell r="BA4">
            <v>18926870.720000003</v>
          </cell>
          <cell r="BB4">
            <v>309256853.66000003</v>
          </cell>
          <cell r="BC4">
            <v>14382192.639999999</v>
          </cell>
          <cell r="BD4">
            <v>14007697.449999999</v>
          </cell>
          <cell r="BE4">
            <v>83988532.370000005</v>
          </cell>
          <cell r="BF4">
            <v>278026</v>
          </cell>
          <cell r="BG4">
            <v>93183241.690000013</v>
          </cell>
          <cell r="BH4">
            <v>86265523</v>
          </cell>
          <cell r="BI4">
            <v>6917718.6900000004</v>
          </cell>
          <cell r="BJ4">
            <v>153214048</v>
          </cell>
          <cell r="BK4">
            <v>108782632</v>
          </cell>
          <cell r="BL4">
            <v>44431416</v>
          </cell>
          <cell r="BM4">
            <v>36194269.57</v>
          </cell>
          <cell r="BN4">
            <v>67650241.529999986</v>
          </cell>
          <cell r="BO4">
            <v>67432884</v>
          </cell>
          <cell r="BP4">
            <v>5494326.9900000002</v>
          </cell>
          <cell r="BQ4">
            <v>147838405.10000002</v>
          </cell>
          <cell r="BR4">
            <v>27004863.559999999</v>
          </cell>
          <cell r="BS4">
            <v>34234390.120000005</v>
          </cell>
          <cell r="BT4">
            <v>115312031.84999999</v>
          </cell>
          <cell r="BU4">
            <v>21807504.909999996</v>
          </cell>
          <cell r="BV4">
            <v>70159059.5</v>
          </cell>
          <cell r="BW4">
            <v>10331623.809999999</v>
          </cell>
          <cell r="BX4">
            <v>56535698.850000009</v>
          </cell>
          <cell r="BY4">
            <v>6757574.6900000004</v>
          </cell>
          <cell r="BZ4">
            <v>911163209.35000014</v>
          </cell>
          <cell r="CA4">
            <v>870451854.83000004</v>
          </cell>
          <cell r="CB4">
            <v>40711354.519999988</v>
          </cell>
          <cell r="CC4">
            <v>10380999.720000003</v>
          </cell>
          <cell r="CD4">
            <v>4381905.67</v>
          </cell>
          <cell r="CE4">
            <v>6623702.9500000002</v>
          </cell>
          <cell r="CF4">
            <v>36059639.57</v>
          </cell>
          <cell r="CG4">
            <v>128297616</v>
          </cell>
          <cell r="CH4">
            <v>12702386.800000001</v>
          </cell>
          <cell r="CI4">
            <v>3270310050.5600004</v>
          </cell>
          <cell r="CJ4">
            <v>256701730</v>
          </cell>
          <cell r="CK4">
            <v>241943430</v>
          </cell>
          <cell r="CL4">
            <v>14758300</v>
          </cell>
          <cell r="CM4">
            <v>17359809.559999999</v>
          </cell>
          <cell r="CN4">
            <v>170601090.33999997</v>
          </cell>
          <cell r="CO4">
            <v>38451458</v>
          </cell>
          <cell r="CP4">
            <v>7099145.1200000001</v>
          </cell>
          <cell r="CQ4">
            <v>4864803</v>
          </cell>
          <cell r="CR4">
            <v>4113267.4900000007</v>
          </cell>
          <cell r="CS4">
            <v>29897339</v>
          </cell>
          <cell r="CT4">
            <v>114004380.40999998</v>
          </cell>
          <cell r="CU4">
            <v>26039919.610000003</v>
          </cell>
        </row>
        <row r="5">
          <cell r="A5" t="str">
            <v>Accumulated Amortization</v>
          </cell>
          <cell r="B5" t="str">
            <v>ACCDEP</v>
          </cell>
          <cell r="C5">
            <v>2005</v>
          </cell>
          <cell r="D5">
            <v>-2289322.5099999998</v>
          </cell>
          <cell r="E5">
            <v>-79370223</v>
          </cell>
          <cell r="F5">
            <v>-33407373</v>
          </cell>
          <cell r="G5">
            <v>-4158441.29</v>
          </cell>
          <cell r="H5">
            <v>-11329394.530000001</v>
          </cell>
          <cell r="I5">
            <v>-91975155.760000005</v>
          </cell>
          <cell r="J5">
            <v>-10131428.789999999</v>
          </cell>
          <cell r="K5">
            <v>-63426722</v>
          </cell>
          <cell r="L5">
            <v>-19248687.960000001</v>
          </cell>
          <cell r="M5">
            <v>-6580705.1299999999</v>
          </cell>
          <cell r="N5">
            <v>-1229407.72</v>
          </cell>
          <cell r="O5">
            <v>-14978637.85</v>
          </cell>
          <cell r="P5">
            <v>-244907.72</v>
          </cell>
          <cell r="Q5">
            <v>-470315.66</v>
          </cell>
          <cell r="R5">
            <v>-333776.31</v>
          </cell>
          <cell r="S5">
            <v>-11035675.67</v>
          </cell>
          <cell r="T5">
            <v>-48882050</v>
          </cell>
          <cell r="U5">
            <v>-2984046.45</v>
          </cell>
          <cell r="V5">
            <v>-313429151</v>
          </cell>
          <cell r="W5">
            <v>-3184988.37</v>
          </cell>
          <cell r="X5">
            <v>-3627702.53</v>
          </cell>
          <cell r="Y5">
            <v>-6920064.0599999996</v>
          </cell>
          <cell r="Z5">
            <v>-31562391.93</v>
          </cell>
          <cell r="AA5">
            <v>-5870097.9199999999</v>
          </cell>
          <cell r="AB5">
            <v>-700306.12</v>
          </cell>
          <cell r="AC5">
            <v>-39812634.439999998</v>
          </cell>
          <cell r="AD5">
            <v>-80712043.800000012</v>
          </cell>
          <cell r="AE5">
            <v>-76850767.870000005</v>
          </cell>
          <cell r="AF5">
            <v>-3861275.93</v>
          </cell>
          <cell r="AG5">
            <v>-9372477.0700000003</v>
          </cell>
          <cell r="AH5">
            <v>-26182670.530000001</v>
          </cell>
          <cell r="AI5">
            <v>-25724897.75</v>
          </cell>
          <cell r="AJ5">
            <v>-457772.78</v>
          </cell>
          <cell r="AK5">
            <v>-11172472.190000001</v>
          </cell>
          <cell r="AL5">
            <v>-8833401</v>
          </cell>
          <cell r="AM5">
            <v>-243161170.81</v>
          </cell>
          <cell r="AN5">
            <v>-2737080.84</v>
          </cell>
          <cell r="AO5">
            <v>-185223.43</v>
          </cell>
          <cell r="AP5">
            <v>-846949.18</v>
          </cell>
          <cell r="AQ5">
            <v>-169258533.77000001</v>
          </cell>
          <cell r="AR5">
            <v>-2177131629.9299998</v>
          </cell>
          <cell r="AS5">
            <v>-2175841300</v>
          </cell>
          <cell r="AT5">
            <v>-1290329.93</v>
          </cell>
          <cell r="AU5">
            <v>-408947230.77000004</v>
          </cell>
          <cell r="AV5">
            <v>-20244528.489999998</v>
          </cell>
          <cell r="AW5">
            <v>-6091388.1299999999</v>
          </cell>
          <cell r="AX5">
            <v>-8407967</v>
          </cell>
          <cell r="AY5">
            <v>-107756958.84</v>
          </cell>
          <cell r="AZ5">
            <v>-9355220.6600000001</v>
          </cell>
          <cell r="BA5">
            <v>-4729667.96</v>
          </cell>
          <cell r="BB5">
            <v>-131390716.56</v>
          </cell>
          <cell r="BC5">
            <v>-7416504.8899999997</v>
          </cell>
          <cell r="BD5">
            <v>-8583571.1899999995</v>
          </cell>
          <cell r="BE5">
            <v>-33693433.210000001</v>
          </cell>
          <cell r="BF5">
            <v>-120801</v>
          </cell>
          <cell r="BG5">
            <v>-40915842.540000007</v>
          </cell>
          <cell r="BH5">
            <v>-36720806</v>
          </cell>
          <cell r="BI5">
            <v>-4195036.54</v>
          </cell>
          <cell r="BJ5">
            <v>-70730324</v>
          </cell>
          <cell r="BK5">
            <v>-50231759</v>
          </cell>
          <cell r="BL5">
            <v>-20498565</v>
          </cell>
          <cell r="BM5">
            <v>-13760243.060000001</v>
          </cell>
          <cell r="BN5">
            <v>-29448520.630000003</v>
          </cell>
          <cell r="BO5">
            <v>-37247110</v>
          </cell>
          <cell r="BP5">
            <v>-1950836.89</v>
          </cell>
          <cell r="BQ5">
            <v>-43941335.350000001</v>
          </cell>
          <cell r="BR5">
            <v>-12274280.07</v>
          </cell>
          <cell r="BS5">
            <v>-19235843.050000001</v>
          </cell>
          <cell r="BT5">
            <v>-63362308.280000001</v>
          </cell>
          <cell r="BU5">
            <v>-12767569.07</v>
          </cell>
          <cell r="BV5">
            <v>-38991564.009999998</v>
          </cell>
          <cell r="BW5">
            <v>-5726282.8600000003</v>
          </cell>
          <cell r="BX5">
            <v>-14802477.449999999</v>
          </cell>
          <cell r="BY5">
            <v>-374716.51</v>
          </cell>
          <cell r="BZ5">
            <v>-393693722.94</v>
          </cell>
          <cell r="CA5">
            <v>-373035555.49000001</v>
          </cell>
          <cell r="CB5">
            <v>-20658167.449999999</v>
          </cell>
          <cell r="CC5">
            <v>-6299715.7599999998</v>
          </cell>
          <cell r="CD5">
            <v>-745481.88</v>
          </cell>
          <cell r="CE5">
            <v>-1368548.51</v>
          </cell>
          <cell r="CF5">
            <v>-14262245.869999999</v>
          </cell>
          <cell r="CG5">
            <v>-64425736</v>
          </cell>
          <cell r="CH5">
            <v>-6336046.4199999999</v>
          </cell>
          <cell r="CI5">
            <v>-1616925866.74</v>
          </cell>
          <cell r="CJ5">
            <v>-121631462</v>
          </cell>
          <cell r="CK5">
            <v>-116456936</v>
          </cell>
          <cell r="CL5">
            <v>-5174526</v>
          </cell>
          <cell r="CM5">
            <v>-8079073.1899999995</v>
          </cell>
          <cell r="CN5">
            <v>-71139802.379999995</v>
          </cell>
          <cell r="CO5">
            <v>-19059623</v>
          </cell>
          <cell r="CP5">
            <v>-4228038.17</v>
          </cell>
          <cell r="CQ5">
            <v>-1094936</v>
          </cell>
          <cell r="CR5">
            <v>-2078776.68</v>
          </cell>
          <cell r="CS5">
            <v>-5887771</v>
          </cell>
          <cell r="CT5">
            <v>-47208911.710000001</v>
          </cell>
          <cell r="CU5">
            <v>-7991788.9000000004</v>
          </cell>
        </row>
        <row r="6">
          <cell r="A6" t="str">
            <v>Amortization Expense</v>
          </cell>
          <cell r="B6">
            <v>0</v>
          </cell>
          <cell r="C6">
            <v>0</v>
          </cell>
          <cell r="D6">
            <v>0</v>
          </cell>
          <cell r="E6">
            <v>0</v>
          </cell>
          <cell r="F6">
            <v>0</v>
          </cell>
          <cell r="G6">
            <v>0</v>
          </cell>
          <cell r="H6">
            <v>0</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v>
          </cell>
          <cell r="CC6">
            <v>0</v>
          </cell>
          <cell r="CD6">
            <v>0</v>
          </cell>
          <cell r="CE6">
            <v>0</v>
          </cell>
          <cell r="CF6">
            <v>0</v>
          </cell>
          <cell r="CG6">
            <v>0</v>
          </cell>
          <cell r="CH6">
            <v>0</v>
          </cell>
          <cell r="CI6">
            <v>0</v>
          </cell>
          <cell r="CJ6">
            <v>0</v>
          </cell>
          <cell r="CK6">
            <v>0</v>
          </cell>
          <cell r="CL6">
            <v>0</v>
          </cell>
          <cell r="CM6">
            <v>0</v>
          </cell>
          <cell r="CN6">
            <v>0</v>
          </cell>
          <cell r="CO6">
            <v>0</v>
          </cell>
          <cell r="CP6">
            <v>0</v>
          </cell>
          <cell r="CQ6">
            <v>0</v>
          </cell>
          <cell r="CR6">
            <v>0</v>
          </cell>
          <cell r="CS6">
            <v>0</v>
          </cell>
          <cell r="CT6">
            <v>0</v>
          </cell>
          <cell r="CU6">
            <v>0</v>
          </cell>
        </row>
        <row r="7">
          <cell r="A7" t="str">
            <v>Plant Additions</v>
          </cell>
          <cell r="B7" t="str">
            <v>PADD</v>
          </cell>
          <cell r="C7">
            <v>2005</v>
          </cell>
          <cell r="D7">
            <v>230883</v>
          </cell>
          <cell r="E7">
            <v>16907754</v>
          </cell>
          <cell r="F7">
            <v>5147855</v>
          </cell>
          <cell r="G7">
            <v>5096148</v>
          </cell>
          <cell r="H7">
            <v>11065762</v>
          </cell>
          <cell r="I7">
            <v>7409269.6399999997</v>
          </cell>
          <cell r="J7">
            <v>1018728.11</v>
          </cell>
          <cell r="K7">
            <v>7338653.2000000002</v>
          </cell>
          <cell r="L7">
            <v>4498639.3899999997</v>
          </cell>
          <cell r="M7">
            <v>591475.34</v>
          </cell>
          <cell r="N7">
            <v>33079.96</v>
          </cell>
          <cell r="O7">
            <v>3795188</v>
          </cell>
          <cell r="P7">
            <v>26379</v>
          </cell>
          <cell r="Q7">
            <v>153743</v>
          </cell>
          <cell r="R7">
            <v>3205.16</v>
          </cell>
          <cell r="S7">
            <v>826248.11</v>
          </cell>
          <cell r="T7">
            <v>6266503</v>
          </cell>
          <cell r="U7">
            <v>1368191.94</v>
          </cell>
          <cell r="V7">
            <v>30245000</v>
          </cell>
          <cell r="W7">
            <v>1316101.05</v>
          </cell>
          <cell r="X7">
            <v>117089.86</v>
          </cell>
          <cell r="Y7">
            <v>1193755</v>
          </cell>
          <cell r="Z7">
            <v>3060463</v>
          </cell>
          <cell r="AA7">
            <v>83425</v>
          </cell>
          <cell r="AB7">
            <v>1933</v>
          </cell>
          <cell r="AC7">
            <v>0</v>
          </cell>
          <cell r="AD7">
            <v>5307086.5999999996</v>
          </cell>
          <cell r="AE7">
            <v>5273803.3499999996</v>
          </cell>
          <cell r="AF7">
            <v>33283.25</v>
          </cell>
          <cell r="AG7">
            <v>1124268.3600000001</v>
          </cell>
          <cell r="AH7">
            <v>0</v>
          </cell>
          <cell r="AI7">
            <v>9874449.5199999996</v>
          </cell>
          <cell r="AJ7">
            <v>261847.75</v>
          </cell>
          <cell r="AK7">
            <v>2363411.67</v>
          </cell>
          <cell r="AL7">
            <v>3750244</v>
          </cell>
          <cell r="AM7">
            <v>16756798.85</v>
          </cell>
          <cell r="AN7">
            <v>108950</v>
          </cell>
          <cell r="AO7">
            <v>0</v>
          </cell>
          <cell r="AP7">
            <v>156358.03</v>
          </cell>
          <cell r="AQ7">
            <v>17698000</v>
          </cell>
          <cell r="AR7">
            <v>286440020.05000001</v>
          </cell>
          <cell r="AS7">
            <v>286400000</v>
          </cell>
          <cell r="AT7">
            <v>40020.050000000003</v>
          </cell>
          <cell r="AU7">
            <v>59282886</v>
          </cell>
          <cell r="AV7">
            <v>1298789</v>
          </cell>
          <cell r="AW7">
            <v>473234</v>
          </cell>
          <cell r="AX7">
            <v>2966731</v>
          </cell>
          <cell r="AY7">
            <v>15081086.08</v>
          </cell>
          <cell r="AZ7">
            <v>957215</v>
          </cell>
          <cell r="BA7">
            <v>1005063.99</v>
          </cell>
          <cell r="BB7">
            <v>16712064</v>
          </cell>
          <cell r="BC7">
            <v>421142</v>
          </cell>
          <cell r="BD7">
            <v>507657.18</v>
          </cell>
          <cell r="BE7">
            <v>10355469.43</v>
          </cell>
          <cell r="BF7">
            <v>0</v>
          </cell>
          <cell r="BG7">
            <v>6213071.5499999998</v>
          </cell>
          <cell r="BH7">
            <v>6093737.7199999997</v>
          </cell>
          <cell r="BI7">
            <v>119333.83</v>
          </cell>
          <cell r="BJ7">
            <v>8335488</v>
          </cell>
          <cell r="BK7">
            <v>4213481</v>
          </cell>
          <cell r="BL7">
            <v>4122007</v>
          </cell>
          <cell r="BM7">
            <v>3375491.11</v>
          </cell>
          <cell r="BN7">
            <v>4070895</v>
          </cell>
          <cell r="BO7">
            <v>2646546.9300000002</v>
          </cell>
          <cell r="BP7">
            <v>167266.28</v>
          </cell>
          <cell r="BQ7">
            <v>13136525</v>
          </cell>
          <cell r="BR7">
            <v>936983.87</v>
          </cell>
          <cell r="BS7">
            <v>1410731</v>
          </cell>
          <cell r="BT7">
            <v>10943000</v>
          </cell>
          <cell r="BU7">
            <v>822862.8</v>
          </cell>
          <cell r="BV7">
            <v>3761856</v>
          </cell>
          <cell r="BW7">
            <v>432363.47</v>
          </cell>
          <cell r="BX7">
            <v>4564154</v>
          </cell>
          <cell r="BY7">
            <v>1702498.69</v>
          </cell>
          <cell r="BZ7">
            <v>0</v>
          </cell>
          <cell r="CA7">
            <v>46136886</v>
          </cell>
          <cell r="CB7">
            <v>1614462</v>
          </cell>
          <cell r="CC7">
            <v>408295</v>
          </cell>
          <cell r="CD7">
            <v>280085.3</v>
          </cell>
          <cell r="CE7">
            <v>279586.96000000002</v>
          </cell>
          <cell r="CF7">
            <v>2144120.31</v>
          </cell>
          <cell r="CG7">
            <v>5760884</v>
          </cell>
          <cell r="CH7">
            <v>757445</v>
          </cell>
          <cell r="CI7">
            <v>155798967</v>
          </cell>
          <cell r="CJ7">
            <v>0</v>
          </cell>
          <cell r="CK7">
            <v>9354165</v>
          </cell>
          <cell r="CL7">
            <v>932329</v>
          </cell>
          <cell r="CM7">
            <v>807225.04</v>
          </cell>
          <cell r="CN7">
            <v>9577593</v>
          </cell>
          <cell r="CO7">
            <v>1543607</v>
          </cell>
          <cell r="CP7">
            <v>342500.69</v>
          </cell>
          <cell r="CQ7">
            <v>0</v>
          </cell>
          <cell r="CR7">
            <v>54400</v>
          </cell>
          <cell r="CS7">
            <v>3491787</v>
          </cell>
          <cell r="CT7">
            <v>4588415</v>
          </cell>
          <cell r="CU7">
            <v>1307333.8799999999</v>
          </cell>
        </row>
        <row r="8">
          <cell r="A8" t="str">
            <v>OM&amp;A Expense</v>
          </cell>
          <cell r="B8" t="str">
            <v>COMA</v>
          </cell>
          <cell r="C8">
            <v>2005</v>
          </cell>
          <cell r="D8">
            <v>658727.25</v>
          </cell>
          <cell r="E8">
            <v>7169958</v>
          </cell>
          <cell r="F8">
            <v>8698112</v>
          </cell>
          <cell r="G8">
            <v>2977851.7199999997</v>
          </cell>
          <cell r="H8">
            <v>6830242.9000000004</v>
          </cell>
          <cell r="I8">
            <v>10467051.26</v>
          </cell>
          <cell r="J8">
            <v>2585797.98</v>
          </cell>
          <cell r="K8">
            <v>7225426</v>
          </cell>
          <cell r="L8">
            <v>3844105.39</v>
          </cell>
          <cell r="M8">
            <v>1405800.75</v>
          </cell>
          <cell r="N8">
            <v>521658.19</v>
          </cell>
          <cell r="O8">
            <v>5065583.24</v>
          </cell>
          <cell r="P8">
            <v>377730.46</v>
          </cell>
          <cell r="Q8">
            <v>356123.2</v>
          </cell>
          <cell r="R8">
            <v>155412.62</v>
          </cell>
          <cell r="S8">
            <v>1131676.1600000001</v>
          </cell>
          <cell r="T8">
            <v>20930759</v>
          </cell>
          <cell r="U8">
            <v>1199546.0999999999</v>
          </cell>
          <cell r="V8">
            <v>37450448</v>
          </cell>
          <cell r="W8">
            <v>4295764.830000001</v>
          </cell>
          <cell r="X8">
            <v>763976.04</v>
          </cell>
          <cell r="Y8">
            <v>6312487.5199999996</v>
          </cell>
          <cell r="Z8">
            <v>3037717.34</v>
          </cell>
          <cell r="AA8">
            <v>1039412.9999999999</v>
          </cell>
          <cell r="AB8">
            <v>198967.05</v>
          </cell>
          <cell r="AC8">
            <v>7346344.5099999998</v>
          </cell>
          <cell r="AD8">
            <v>9577961.120000001</v>
          </cell>
          <cell r="AE8">
            <v>8826416.5299999993</v>
          </cell>
          <cell r="AF8">
            <v>751544.59</v>
          </cell>
          <cell r="AG8">
            <v>1511846.4799999997</v>
          </cell>
          <cell r="AH8">
            <v>8566317.6400000006</v>
          </cell>
          <cell r="AI8">
            <v>8173418.2599999998</v>
          </cell>
          <cell r="AJ8">
            <v>392899.37999999995</v>
          </cell>
          <cell r="AK8">
            <v>5281192.7700000005</v>
          </cell>
          <cell r="AL8">
            <v>3711596</v>
          </cell>
          <cell r="AM8">
            <v>36729069.129999995</v>
          </cell>
          <cell r="AN8">
            <v>594375.69000000006</v>
          </cell>
          <cell r="AO8">
            <v>270949.45</v>
          </cell>
          <cell r="AP8">
            <v>724066.12</v>
          </cell>
          <cell r="AQ8">
            <v>13311695.74</v>
          </cell>
          <cell r="AR8">
            <v>330358047.92000002</v>
          </cell>
          <cell r="AS8">
            <v>330055500</v>
          </cell>
          <cell r="AT8">
            <v>302547.92</v>
          </cell>
          <cell r="AU8">
            <v>33018711.990000006</v>
          </cell>
          <cell r="AV8">
            <v>2593786.6799999997</v>
          </cell>
          <cell r="AW8">
            <v>1221287.6099999999</v>
          </cell>
          <cell r="AX8">
            <v>5008954</v>
          </cell>
          <cell r="AY8">
            <v>9920630.040000001</v>
          </cell>
          <cell r="AZ8">
            <v>1610159.8699999999</v>
          </cell>
          <cell r="BA8">
            <v>1925357.68</v>
          </cell>
          <cell r="BB8">
            <v>21011035.850000001</v>
          </cell>
          <cell r="BC8">
            <v>1516781</v>
          </cell>
          <cell r="BD8">
            <v>1520850.79</v>
          </cell>
          <cell r="BE8">
            <v>3997409.29</v>
          </cell>
          <cell r="BF8">
            <v>35265</v>
          </cell>
          <cell r="BG8">
            <v>5554092.8500000006</v>
          </cell>
          <cell r="BH8">
            <v>4663338.8499999996</v>
          </cell>
          <cell r="BI8">
            <v>890753.99999999988</v>
          </cell>
          <cell r="BJ8">
            <v>12104253</v>
          </cell>
          <cell r="BK8">
            <v>7596924</v>
          </cell>
          <cell r="BL8">
            <v>4507329</v>
          </cell>
          <cell r="BM8">
            <v>1334840.51</v>
          </cell>
          <cell r="BN8">
            <v>3651757.03</v>
          </cell>
          <cell r="BO8">
            <v>4466705</v>
          </cell>
          <cell r="BP8">
            <v>1634640.47</v>
          </cell>
          <cell r="BQ8">
            <v>9670235.5499999989</v>
          </cell>
          <cell r="BR8">
            <v>1637533.62</v>
          </cell>
          <cell r="BS8">
            <v>2949155.17</v>
          </cell>
          <cell r="BT8">
            <v>7675841.6899999995</v>
          </cell>
          <cell r="BU8">
            <v>1856499.68</v>
          </cell>
          <cell r="BV8">
            <v>6785963.3900000006</v>
          </cell>
          <cell r="BW8">
            <v>984578.89000000013</v>
          </cell>
          <cell r="BX8">
            <v>5271823.58</v>
          </cell>
          <cell r="BY8">
            <v>3921070.62</v>
          </cell>
          <cell r="BZ8">
            <v>38762336.160000004</v>
          </cell>
          <cell r="CA8">
            <v>36239976.040000007</v>
          </cell>
          <cell r="CB8">
            <v>2522360.1199999996</v>
          </cell>
          <cell r="CC8">
            <v>697695.37</v>
          </cell>
          <cell r="CD8">
            <v>1177051.5</v>
          </cell>
          <cell r="CE8">
            <v>991517.33</v>
          </cell>
          <cell r="CF8">
            <v>2904042.9699999997</v>
          </cell>
          <cell r="CG8">
            <v>10019522.030000001</v>
          </cell>
          <cell r="CH8">
            <v>1364812</v>
          </cell>
          <cell r="CI8">
            <v>136233684.62</v>
          </cell>
          <cell r="CJ8">
            <v>18163731</v>
          </cell>
          <cell r="CK8">
            <v>17044268</v>
          </cell>
          <cell r="CL8">
            <v>1119463</v>
          </cell>
          <cell r="CM8">
            <v>1552577.23</v>
          </cell>
          <cell r="CN8">
            <v>8083610.46</v>
          </cell>
          <cell r="CO8">
            <v>3695885</v>
          </cell>
          <cell r="CP8">
            <v>932192.42</v>
          </cell>
          <cell r="CQ8">
            <v>1396310</v>
          </cell>
          <cell r="CR8">
            <v>425644.24999999994</v>
          </cell>
          <cell r="CS8">
            <v>4096622</v>
          </cell>
          <cell r="CT8">
            <v>7168880.7999999998</v>
          </cell>
          <cell r="CU8">
            <v>2955139.43</v>
          </cell>
        </row>
        <row r="9">
          <cell r="A9" t="str">
            <v>Income Taxes</v>
          </cell>
          <cell r="B9" t="str">
            <v>CTAXINC</v>
          </cell>
          <cell r="C9">
            <v>2005</v>
          </cell>
          <cell r="D9">
            <v>0</v>
          </cell>
          <cell r="E9">
            <v>4700578</v>
          </cell>
          <cell r="F9">
            <v>-420000</v>
          </cell>
          <cell r="G9">
            <v>269648</v>
          </cell>
          <cell r="H9">
            <v>650513</v>
          </cell>
          <cell r="I9">
            <v>2992370</v>
          </cell>
          <cell r="J9">
            <v>146703</v>
          </cell>
          <cell r="K9">
            <v>1950983</v>
          </cell>
          <cell r="L9">
            <v>111056.17</v>
          </cell>
          <cell r="M9">
            <v>175000</v>
          </cell>
          <cell r="N9">
            <v>0</v>
          </cell>
          <cell r="O9">
            <v>1225736.27</v>
          </cell>
          <cell r="P9">
            <v>0</v>
          </cell>
          <cell r="Q9">
            <v>-8884</v>
          </cell>
          <cell r="R9">
            <v>0</v>
          </cell>
          <cell r="S9">
            <v>162000</v>
          </cell>
          <cell r="T9">
            <v>376268</v>
          </cell>
          <cell r="U9">
            <v>147964</v>
          </cell>
          <cell r="V9">
            <v>8558529</v>
          </cell>
          <cell r="W9">
            <v>-121000</v>
          </cell>
          <cell r="X9">
            <v>-13078</v>
          </cell>
          <cell r="Y9">
            <v>301318.08</v>
          </cell>
          <cell r="Z9">
            <v>925000.39</v>
          </cell>
          <cell r="AA9">
            <v>-1260.8399999999999</v>
          </cell>
          <cell r="AB9">
            <v>-2664</v>
          </cell>
          <cell r="AC9">
            <v>354467.02</v>
          </cell>
          <cell r="AD9">
            <v>-113646</v>
          </cell>
          <cell r="AE9">
            <v>-113646</v>
          </cell>
          <cell r="AF9">
            <v>0</v>
          </cell>
          <cell r="AG9">
            <v>135712.95999999999</v>
          </cell>
          <cell r="AH9">
            <v>1136716.67</v>
          </cell>
          <cell r="AI9">
            <v>1141646.67</v>
          </cell>
          <cell r="AJ9">
            <v>-4930</v>
          </cell>
          <cell r="AK9">
            <v>747049</v>
          </cell>
          <cell r="AL9">
            <v>634589</v>
          </cell>
          <cell r="AM9">
            <v>5652337.6100000003</v>
          </cell>
          <cell r="AN9">
            <v>-23253</v>
          </cell>
          <cell r="AO9">
            <v>-2025</v>
          </cell>
          <cell r="AP9">
            <v>48825</v>
          </cell>
          <cell r="AQ9">
            <v>8594713</v>
          </cell>
          <cell r="AR9">
            <v>56060500</v>
          </cell>
          <cell r="AS9">
            <v>56060500</v>
          </cell>
          <cell r="AT9">
            <v>0</v>
          </cell>
          <cell r="AU9">
            <v>0</v>
          </cell>
          <cell r="AV9">
            <v>159000</v>
          </cell>
          <cell r="AW9">
            <v>16917</v>
          </cell>
          <cell r="AX9">
            <v>400517</v>
          </cell>
          <cell r="AY9">
            <v>2939451</v>
          </cell>
          <cell r="AZ9">
            <v>663000</v>
          </cell>
          <cell r="BA9">
            <v>698447</v>
          </cell>
          <cell r="BB9">
            <v>2509000</v>
          </cell>
          <cell r="BC9">
            <v>182897</v>
          </cell>
          <cell r="BD9">
            <v>0</v>
          </cell>
          <cell r="BE9">
            <v>902653</v>
          </cell>
          <cell r="BF9">
            <v>0</v>
          </cell>
          <cell r="BG9">
            <v>595906</v>
          </cell>
          <cell r="BH9">
            <v>676606</v>
          </cell>
          <cell r="BI9">
            <v>-80700</v>
          </cell>
          <cell r="BJ9">
            <v>574211</v>
          </cell>
          <cell r="BK9">
            <v>-353789</v>
          </cell>
          <cell r="BL9">
            <v>928000</v>
          </cell>
          <cell r="BM9">
            <v>220587.61</v>
          </cell>
          <cell r="BN9">
            <v>392233.51</v>
          </cell>
          <cell r="BO9">
            <v>95808</v>
          </cell>
          <cell r="BP9">
            <v>28729</v>
          </cell>
          <cell r="BQ9">
            <v>2655260</v>
          </cell>
          <cell r="BR9">
            <v>563029</v>
          </cell>
          <cell r="BS9">
            <v>1198433</v>
          </cell>
          <cell r="BT9">
            <v>2333000</v>
          </cell>
          <cell r="BU9">
            <v>217372</v>
          </cell>
          <cell r="BV9">
            <v>0</v>
          </cell>
          <cell r="BW9">
            <v>29722</v>
          </cell>
          <cell r="BX9">
            <v>2782935.5</v>
          </cell>
          <cell r="BY9">
            <v>-628643</v>
          </cell>
          <cell r="BZ9">
            <v>11065431</v>
          </cell>
          <cell r="CA9">
            <v>9910431</v>
          </cell>
          <cell r="CB9">
            <v>1155000</v>
          </cell>
          <cell r="CC9">
            <v>57250</v>
          </cell>
          <cell r="CD9">
            <v>25880.65</v>
          </cell>
          <cell r="CE9">
            <v>28066</v>
          </cell>
          <cell r="CF9">
            <v>876594</v>
          </cell>
          <cell r="CG9">
            <v>1364999</v>
          </cell>
          <cell r="CH9">
            <v>34184</v>
          </cell>
          <cell r="CI9">
            <v>61113786</v>
          </cell>
          <cell r="CJ9">
            <v>3929460</v>
          </cell>
          <cell r="CK9">
            <v>3749701</v>
          </cell>
          <cell r="CL9">
            <v>179759</v>
          </cell>
          <cell r="CM9">
            <v>216651.97</v>
          </cell>
          <cell r="CN9">
            <v>3088616</v>
          </cell>
          <cell r="CO9">
            <v>0</v>
          </cell>
          <cell r="CP9">
            <v>4200</v>
          </cell>
          <cell r="CQ9">
            <v>-64026</v>
          </cell>
          <cell r="CR9">
            <v>0</v>
          </cell>
          <cell r="CS9">
            <v>655872</v>
          </cell>
          <cell r="CT9">
            <v>1771167.25</v>
          </cell>
          <cell r="CU9">
            <v>275538.63</v>
          </cell>
        </row>
        <row r="10">
          <cell r="A10" t="str">
            <v>Total Customers (not including Street &amp; Sentinel Lighting Connections)</v>
          </cell>
          <cell r="B10" t="str">
            <v>YN</v>
          </cell>
          <cell r="C10">
            <v>2005</v>
          </cell>
          <cell r="D10">
            <v>1765</v>
          </cell>
          <cell r="E10">
            <v>65812</v>
          </cell>
          <cell r="F10">
            <v>35208</v>
          </cell>
          <cell r="G10">
            <v>9149</v>
          </cell>
          <cell r="H10">
            <v>35986</v>
          </cell>
          <cell r="I10">
            <v>59537</v>
          </cell>
          <cell r="J10">
            <v>14124</v>
          </cell>
          <cell r="K10">
            <v>47346</v>
          </cell>
          <cell r="L10">
            <v>15230</v>
          </cell>
          <cell r="M10">
            <v>6086</v>
          </cell>
          <cell r="N10">
            <v>1353</v>
          </cell>
          <cell r="O10">
            <v>31955</v>
          </cell>
          <cell r="P10">
            <v>1633</v>
          </cell>
          <cell r="Q10">
            <v>1791</v>
          </cell>
          <cell r="R10">
            <v>586</v>
          </cell>
          <cell r="S10">
            <v>10555</v>
          </cell>
          <cell r="T10">
            <v>84254</v>
          </cell>
          <cell r="U10">
            <v>3537</v>
          </cell>
          <cell r="V10">
            <v>178140</v>
          </cell>
          <cell r="W10">
            <v>13570</v>
          </cell>
          <cell r="X10">
            <v>3315</v>
          </cell>
          <cell r="Y10">
            <v>27437</v>
          </cell>
          <cell r="Z10">
            <v>18860</v>
          </cell>
          <cell r="AA10">
            <v>4040</v>
          </cell>
          <cell r="AB10">
            <v>682</v>
          </cell>
          <cell r="AC10">
            <v>11457</v>
          </cell>
          <cell r="AD10">
            <v>45915</v>
          </cell>
          <cell r="AE10">
            <v>42814</v>
          </cell>
          <cell r="AF10">
            <v>3101</v>
          </cell>
          <cell r="AG10">
            <v>9530</v>
          </cell>
          <cell r="AH10">
            <v>56177</v>
          </cell>
          <cell r="AI10">
            <v>54520</v>
          </cell>
          <cell r="AJ10">
            <v>1657</v>
          </cell>
          <cell r="AK10">
            <v>20462</v>
          </cell>
          <cell r="AL10">
            <v>19873</v>
          </cell>
          <cell r="AM10">
            <v>230327</v>
          </cell>
          <cell r="AN10">
            <v>2780</v>
          </cell>
          <cell r="AO10">
            <v>1130</v>
          </cell>
          <cell r="AP10">
            <v>5248</v>
          </cell>
          <cell r="AQ10">
            <v>116166</v>
          </cell>
          <cell r="AR10">
            <v>1152927</v>
          </cell>
          <cell r="AS10">
            <v>1151989</v>
          </cell>
          <cell r="AT10">
            <v>938</v>
          </cell>
          <cell r="AU10">
            <v>278581</v>
          </cell>
          <cell r="AV10">
            <v>13793</v>
          </cell>
          <cell r="AW10">
            <v>5847</v>
          </cell>
          <cell r="AX10">
            <v>26265</v>
          </cell>
          <cell r="AY10">
            <v>79487</v>
          </cell>
          <cell r="AZ10">
            <v>8551</v>
          </cell>
          <cell r="BA10">
            <v>8995</v>
          </cell>
          <cell r="BB10">
            <v>138046</v>
          </cell>
          <cell r="BC10">
            <v>6829</v>
          </cell>
          <cell r="BD10">
            <v>6516</v>
          </cell>
          <cell r="BE10">
            <v>19858</v>
          </cell>
          <cell r="BF10">
            <v>189</v>
          </cell>
          <cell r="BG10">
            <v>30166</v>
          </cell>
          <cell r="BH10">
            <v>26176</v>
          </cell>
          <cell r="BI10">
            <v>3990</v>
          </cell>
          <cell r="BJ10">
            <v>48671</v>
          </cell>
          <cell r="BK10">
            <v>33683</v>
          </cell>
          <cell r="BL10">
            <v>14988</v>
          </cell>
          <cell r="BM10">
            <v>7466</v>
          </cell>
          <cell r="BN10">
            <v>18171</v>
          </cell>
          <cell r="BO10">
            <v>23405</v>
          </cell>
          <cell r="BP10">
            <v>6202</v>
          </cell>
          <cell r="BQ10">
            <v>54677</v>
          </cell>
          <cell r="BR10">
            <v>9927</v>
          </cell>
          <cell r="BS10">
            <v>12374</v>
          </cell>
          <cell r="BT10">
            <v>49500</v>
          </cell>
          <cell r="BU10">
            <v>10190</v>
          </cell>
          <cell r="BV10">
            <v>32497</v>
          </cell>
          <cell r="BW10">
            <v>3265</v>
          </cell>
          <cell r="BX10">
            <v>33531</v>
          </cell>
          <cell r="BY10">
            <v>9135</v>
          </cell>
          <cell r="BZ10">
            <v>219788</v>
          </cell>
          <cell r="CA10">
            <v>203749</v>
          </cell>
          <cell r="CB10">
            <v>16039</v>
          </cell>
          <cell r="CC10">
            <v>4116</v>
          </cell>
          <cell r="CD10">
            <v>5823</v>
          </cell>
          <cell r="CE10">
            <v>2760</v>
          </cell>
          <cell r="CF10">
            <v>15243</v>
          </cell>
          <cell r="CG10">
            <v>49558</v>
          </cell>
          <cell r="CH10">
            <v>6343</v>
          </cell>
          <cell r="CI10">
            <v>676678</v>
          </cell>
          <cell r="CJ10">
            <v>106730</v>
          </cell>
          <cell r="CK10">
            <v>100802</v>
          </cell>
          <cell r="CL10">
            <v>5928</v>
          </cell>
          <cell r="CM10">
            <v>10545</v>
          </cell>
          <cell r="CN10">
            <v>48041</v>
          </cell>
          <cell r="CO10">
            <v>21430</v>
          </cell>
          <cell r="CP10">
            <v>3416</v>
          </cell>
          <cell r="CQ10">
            <v>3773</v>
          </cell>
          <cell r="CR10">
            <v>1976</v>
          </cell>
          <cell r="CS10">
            <v>20699</v>
          </cell>
          <cell r="CT10">
            <v>36235</v>
          </cell>
          <cell r="CU10">
            <v>14195</v>
          </cell>
        </row>
        <row r="11">
          <cell r="A11" t="str">
            <v>Customers - Residential</v>
          </cell>
          <cell r="B11" t="str">
            <v>YNR</v>
          </cell>
          <cell r="C11">
            <v>2005</v>
          </cell>
          <cell r="D11">
            <v>1482</v>
          </cell>
          <cell r="E11">
            <v>59186</v>
          </cell>
          <cell r="F11">
            <v>30859</v>
          </cell>
          <cell r="G11">
            <v>7733</v>
          </cell>
          <cell r="H11">
            <v>32594</v>
          </cell>
          <cell r="I11">
            <v>53983</v>
          </cell>
          <cell r="J11">
            <v>12232</v>
          </cell>
          <cell r="K11">
            <v>42188</v>
          </cell>
          <cell r="L11">
            <v>13818</v>
          </cell>
          <cell r="M11">
            <v>5409</v>
          </cell>
          <cell r="N11">
            <v>1171</v>
          </cell>
          <cell r="O11">
            <v>28303</v>
          </cell>
          <cell r="P11">
            <v>0</v>
          </cell>
          <cell r="Q11">
            <v>1589</v>
          </cell>
          <cell r="R11">
            <v>495</v>
          </cell>
          <cell r="S11">
            <v>9463</v>
          </cell>
          <cell r="T11">
            <v>75921</v>
          </cell>
          <cell r="U11">
            <v>3097</v>
          </cell>
          <cell r="V11">
            <v>157897</v>
          </cell>
          <cell r="W11">
            <v>12007</v>
          </cell>
          <cell r="X11">
            <v>2843</v>
          </cell>
          <cell r="Y11">
            <v>25266</v>
          </cell>
          <cell r="Z11">
            <v>16657</v>
          </cell>
          <cell r="AA11">
            <v>3530</v>
          </cell>
          <cell r="AB11">
            <v>593</v>
          </cell>
          <cell r="AC11">
            <v>10454</v>
          </cell>
          <cell r="AD11">
            <v>41389</v>
          </cell>
          <cell r="AE11">
            <v>38606</v>
          </cell>
          <cell r="AF11">
            <v>2783</v>
          </cell>
          <cell r="AG11">
            <v>8698</v>
          </cell>
          <cell r="AH11">
            <v>51302</v>
          </cell>
          <cell r="AI11">
            <v>49781</v>
          </cell>
          <cell r="AJ11">
            <v>1521</v>
          </cell>
          <cell r="AK11">
            <v>17893</v>
          </cell>
          <cell r="AL11">
            <v>18392</v>
          </cell>
          <cell r="AM11">
            <v>208193</v>
          </cell>
          <cell r="AN11">
            <v>2344</v>
          </cell>
          <cell r="AO11">
            <v>974</v>
          </cell>
          <cell r="AP11">
            <v>4611</v>
          </cell>
          <cell r="AQ11">
            <v>107609</v>
          </cell>
          <cell r="AR11">
            <v>1044116</v>
          </cell>
          <cell r="AS11">
            <v>1043286</v>
          </cell>
          <cell r="AT11">
            <v>830</v>
          </cell>
          <cell r="AU11">
            <v>252268</v>
          </cell>
          <cell r="AV11">
            <v>12821</v>
          </cell>
          <cell r="AW11">
            <v>4993</v>
          </cell>
          <cell r="AX11">
            <v>22426</v>
          </cell>
          <cell r="AY11">
            <v>71490</v>
          </cell>
          <cell r="AZ11">
            <v>7374</v>
          </cell>
          <cell r="BA11">
            <v>7354</v>
          </cell>
          <cell r="BB11">
            <v>124638</v>
          </cell>
          <cell r="BC11">
            <v>6057</v>
          </cell>
          <cell r="BD11">
            <v>5695</v>
          </cell>
          <cell r="BE11">
            <v>17611</v>
          </cell>
          <cell r="BF11">
            <v>160</v>
          </cell>
          <cell r="BG11">
            <v>26855</v>
          </cell>
          <cell r="BH11">
            <v>23155</v>
          </cell>
          <cell r="BI11">
            <v>3700</v>
          </cell>
          <cell r="BJ11">
            <v>43068</v>
          </cell>
          <cell r="BK11">
            <v>29713</v>
          </cell>
          <cell r="BL11">
            <v>13355</v>
          </cell>
          <cell r="BM11">
            <v>6124</v>
          </cell>
          <cell r="BN11">
            <v>15905</v>
          </cell>
          <cell r="BO11">
            <v>20463</v>
          </cell>
          <cell r="BP11">
            <v>5317</v>
          </cell>
          <cell r="BQ11">
            <v>48681</v>
          </cell>
          <cell r="BR11">
            <v>8865</v>
          </cell>
          <cell r="BS11">
            <v>10848</v>
          </cell>
          <cell r="BT11">
            <v>44917</v>
          </cell>
          <cell r="BU11">
            <v>8601</v>
          </cell>
          <cell r="BV11">
            <v>28646</v>
          </cell>
          <cell r="BW11">
            <v>2612</v>
          </cell>
          <cell r="BX11">
            <v>29400</v>
          </cell>
          <cell r="BY11">
            <v>8098</v>
          </cell>
          <cell r="BZ11">
            <v>192706</v>
          </cell>
          <cell r="CA11">
            <v>178139</v>
          </cell>
          <cell r="CB11">
            <v>14567</v>
          </cell>
          <cell r="CC11">
            <v>3531</v>
          </cell>
          <cell r="CD11">
            <v>4931</v>
          </cell>
          <cell r="CE11">
            <v>2300</v>
          </cell>
          <cell r="CF11">
            <v>13469</v>
          </cell>
          <cell r="CG11">
            <v>44418</v>
          </cell>
          <cell r="CH11">
            <v>5607</v>
          </cell>
          <cell r="CI11">
            <v>597469</v>
          </cell>
          <cell r="CJ11">
            <v>96322</v>
          </cell>
          <cell r="CK11">
            <v>91114</v>
          </cell>
          <cell r="CL11">
            <v>5208</v>
          </cell>
          <cell r="CM11">
            <v>9727</v>
          </cell>
          <cell r="CN11">
            <v>42322</v>
          </cell>
          <cell r="CO11">
            <v>19321</v>
          </cell>
          <cell r="CP11">
            <v>2909</v>
          </cell>
          <cell r="CQ11">
            <v>3226</v>
          </cell>
          <cell r="CR11">
            <v>1729</v>
          </cell>
          <cell r="CS11">
            <v>18022</v>
          </cell>
          <cell r="CT11">
            <v>33870</v>
          </cell>
          <cell r="CU11">
            <v>12826</v>
          </cell>
        </row>
        <row r="12">
          <cell r="A12" t="str">
            <v xml:space="preserve">Customers- General Service </v>
          </cell>
          <cell r="C12">
            <v>2005</v>
          </cell>
          <cell r="D12">
            <v>283</v>
          </cell>
          <cell r="E12">
            <v>6626</v>
          </cell>
          <cell r="F12">
            <v>4344</v>
          </cell>
          <cell r="G12">
            <v>1415</v>
          </cell>
          <cell r="H12">
            <v>3392</v>
          </cell>
          <cell r="I12">
            <v>5554</v>
          </cell>
          <cell r="J12">
            <v>1890</v>
          </cell>
          <cell r="K12">
            <v>5155</v>
          </cell>
          <cell r="L12">
            <v>1412</v>
          </cell>
          <cell r="M12">
            <v>677</v>
          </cell>
          <cell r="N12">
            <v>182</v>
          </cell>
          <cell r="O12">
            <v>3650</v>
          </cell>
          <cell r="P12">
            <v>1633</v>
          </cell>
          <cell r="Q12">
            <v>202</v>
          </cell>
          <cell r="R12">
            <v>91</v>
          </cell>
          <cell r="S12">
            <v>1092</v>
          </cell>
          <cell r="T12">
            <v>8324</v>
          </cell>
          <cell r="U12">
            <v>440</v>
          </cell>
          <cell r="V12">
            <v>20235</v>
          </cell>
          <cell r="W12">
            <v>1562</v>
          </cell>
          <cell r="X12">
            <v>472</v>
          </cell>
          <cell r="Y12">
            <v>2171</v>
          </cell>
          <cell r="Z12">
            <v>2202</v>
          </cell>
          <cell r="AA12">
            <v>510</v>
          </cell>
          <cell r="AB12">
            <v>89</v>
          </cell>
          <cell r="AC12">
            <v>1001</v>
          </cell>
          <cell r="AD12">
            <v>4526</v>
          </cell>
          <cell r="AE12">
            <v>4208</v>
          </cell>
          <cell r="AF12">
            <v>318</v>
          </cell>
          <cell r="AG12">
            <v>832</v>
          </cell>
          <cell r="AH12">
            <v>4871</v>
          </cell>
          <cell r="AI12">
            <v>4735</v>
          </cell>
          <cell r="AJ12">
            <v>136</v>
          </cell>
          <cell r="AK12">
            <v>2569</v>
          </cell>
          <cell r="AL12">
            <v>1481</v>
          </cell>
          <cell r="AM12">
            <v>22121</v>
          </cell>
          <cell r="AN12">
            <v>436</v>
          </cell>
          <cell r="AO12">
            <v>156</v>
          </cell>
          <cell r="AP12">
            <v>636</v>
          </cell>
          <cell r="AQ12">
            <v>8554</v>
          </cell>
          <cell r="AR12">
            <v>108787</v>
          </cell>
          <cell r="AS12">
            <v>108679</v>
          </cell>
          <cell r="AT12">
            <v>108</v>
          </cell>
          <cell r="AU12">
            <v>26303</v>
          </cell>
          <cell r="AV12">
            <v>972</v>
          </cell>
          <cell r="AW12">
            <v>854</v>
          </cell>
          <cell r="AX12">
            <v>3836</v>
          </cell>
          <cell r="AY12">
            <v>7993</v>
          </cell>
          <cell r="AZ12">
            <v>1177</v>
          </cell>
          <cell r="BA12">
            <v>1641</v>
          </cell>
          <cell r="BB12">
            <v>13405</v>
          </cell>
          <cell r="BC12">
            <v>771</v>
          </cell>
          <cell r="BD12">
            <v>821</v>
          </cell>
          <cell r="BE12">
            <v>2245</v>
          </cell>
          <cell r="BF12">
            <v>29</v>
          </cell>
          <cell r="BG12">
            <v>3311</v>
          </cell>
          <cell r="BH12">
            <v>3021</v>
          </cell>
          <cell r="BI12">
            <v>290</v>
          </cell>
          <cell r="BJ12">
            <v>5603</v>
          </cell>
          <cell r="BK12">
            <v>3970</v>
          </cell>
          <cell r="BL12">
            <v>1633</v>
          </cell>
          <cell r="BM12">
            <v>1342</v>
          </cell>
          <cell r="BN12">
            <v>2266</v>
          </cell>
          <cell r="BO12">
            <v>2942</v>
          </cell>
          <cell r="BP12">
            <v>885</v>
          </cell>
          <cell r="BQ12">
            <v>5995</v>
          </cell>
          <cell r="BR12">
            <v>1062</v>
          </cell>
          <cell r="BS12">
            <v>1526</v>
          </cell>
          <cell r="BT12">
            <v>4581</v>
          </cell>
          <cell r="BU12">
            <v>1589</v>
          </cell>
          <cell r="BV12">
            <v>3851</v>
          </cell>
          <cell r="BW12">
            <v>653</v>
          </cell>
          <cell r="BX12">
            <v>4129</v>
          </cell>
          <cell r="BY12">
            <v>1037</v>
          </cell>
          <cell r="BZ12">
            <v>27077</v>
          </cell>
          <cell r="CA12">
            <v>25605</v>
          </cell>
          <cell r="CB12">
            <v>1472</v>
          </cell>
          <cell r="CC12">
            <v>585</v>
          </cell>
          <cell r="CD12">
            <v>892</v>
          </cell>
          <cell r="CE12">
            <v>460</v>
          </cell>
          <cell r="CF12">
            <v>1773</v>
          </cell>
          <cell r="CG12">
            <v>5139</v>
          </cell>
          <cell r="CH12">
            <v>736</v>
          </cell>
          <cell r="CI12">
            <v>79162</v>
          </cell>
          <cell r="CJ12">
            <v>10404</v>
          </cell>
          <cell r="CK12">
            <v>9684</v>
          </cell>
          <cell r="CL12">
            <v>720</v>
          </cell>
          <cell r="CM12">
            <v>818</v>
          </cell>
          <cell r="CN12">
            <v>5717</v>
          </cell>
          <cell r="CO12">
            <v>2106</v>
          </cell>
          <cell r="CP12">
            <v>507</v>
          </cell>
          <cell r="CQ12">
            <v>546</v>
          </cell>
          <cell r="CR12">
            <v>247</v>
          </cell>
          <cell r="CS12">
            <v>2677</v>
          </cell>
          <cell r="CT12">
            <v>2365</v>
          </cell>
          <cell r="CU12">
            <v>1368</v>
          </cell>
        </row>
        <row r="13">
          <cell r="A13" t="str">
            <v>Customers- Large User, Sub- Transmission, Intermediate/ Embedded Distributor</v>
          </cell>
          <cell r="C13">
            <v>2005</v>
          </cell>
          <cell r="D13">
            <v>0</v>
          </cell>
          <cell r="E13">
            <v>0</v>
          </cell>
          <cell r="F13">
            <v>5</v>
          </cell>
          <cell r="G13">
            <v>1</v>
          </cell>
          <cell r="H13">
            <v>0</v>
          </cell>
          <cell r="I13">
            <v>0</v>
          </cell>
          <cell r="J13">
            <v>2</v>
          </cell>
          <cell r="K13">
            <v>3</v>
          </cell>
          <cell r="L13">
            <v>0</v>
          </cell>
          <cell r="M13">
            <v>0</v>
          </cell>
          <cell r="N13">
            <v>0</v>
          </cell>
          <cell r="O13">
            <v>2</v>
          </cell>
          <cell r="P13">
            <v>0</v>
          </cell>
          <cell r="Q13">
            <v>0</v>
          </cell>
          <cell r="R13">
            <v>0</v>
          </cell>
          <cell r="S13">
            <v>0</v>
          </cell>
          <cell r="T13">
            <v>9</v>
          </cell>
          <cell r="U13">
            <v>0</v>
          </cell>
          <cell r="V13">
            <v>8</v>
          </cell>
          <cell r="W13">
            <v>1</v>
          </cell>
          <cell r="X13">
            <v>0</v>
          </cell>
          <cell r="Y13">
            <v>0</v>
          </cell>
          <cell r="Z13">
            <v>1</v>
          </cell>
          <cell r="AA13">
            <v>0</v>
          </cell>
          <cell r="AB13">
            <v>0</v>
          </cell>
          <cell r="AC13">
            <v>2</v>
          </cell>
          <cell r="AD13">
            <v>0</v>
          </cell>
          <cell r="AE13">
            <v>0</v>
          </cell>
          <cell r="AF13">
            <v>0</v>
          </cell>
          <cell r="AG13">
            <v>0</v>
          </cell>
          <cell r="AH13">
            <v>4</v>
          </cell>
          <cell r="AI13">
            <v>4</v>
          </cell>
          <cell r="AJ13">
            <v>0</v>
          </cell>
          <cell r="AK13">
            <v>0</v>
          </cell>
          <cell r="AL13">
            <v>0</v>
          </cell>
          <cell r="AM13">
            <v>13</v>
          </cell>
          <cell r="AN13">
            <v>0</v>
          </cell>
          <cell r="AO13">
            <v>0</v>
          </cell>
          <cell r="AP13">
            <v>1</v>
          </cell>
          <cell r="AQ13">
            <v>3</v>
          </cell>
          <cell r="AR13">
            <v>24</v>
          </cell>
          <cell r="AS13">
            <v>24</v>
          </cell>
          <cell r="AT13">
            <v>0</v>
          </cell>
          <cell r="AU13">
            <v>10</v>
          </cell>
          <cell r="AV13">
            <v>0</v>
          </cell>
          <cell r="AW13">
            <v>0</v>
          </cell>
          <cell r="AX13">
            <v>3</v>
          </cell>
          <cell r="AY13">
            <v>4</v>
          </cell>
          <cell r="AZ13">
            <v>0</v>
          </cell>
          <cell r="BA13">
            <v>0</v>
          </cell>
          <cell r="BB13">
            <v>3</v>
          </cell>
          <cell r="BC13">
            <v>1</v>
          </cell>
          <cell r="BD13">
            <v>0</v>
          </cell>
          <cell r="BE13">
            <v>2</v>
          </cell>
          <cell r="BF13">
            <v>0</v>
          </cell>
          <cell r="BG13">
            <v>0</v>
          </cell>
          <cell r="BH13">
            <v>0</v>
          </cell>
          <cell r="BI13">
            <v>0</v>
          </cell>
          <cell r="BJ13">
            <v>0</v>
          </cell>
          <cell r="BK13">
            <v>0</v>
          </cell>
          <cell r="BL13">
            <v>0</v>
          </cell>
          <cell r="BM13">
            <v>0</v>
          </cell>
          <cell r="BN13">
            <v>0</v>
          </cell>
          <cell r="BO13">
            <v>0</v>
          </cell>
          <cell r="BP13">
            <v>0</v>
          </cell>
          <cell r="BQ13">
            <v>1</v>
          </cell>
          <cell r="BR13">
            <v>0</v>
          </cell>
          <cell r="BS13">
            <v>0</v>
          </cell>
          <cell r="BT13">
            <v>2</v>
          </cell>
          <cell r="BU13">
            <v>0</v>
          </cell>
          <cell r="BV13">
            <v>0</v>
          </cell>
          <cell r="BW13">
            <v>0</v>
          </cell>
          <cell r="BX13">
            <v>2</v>
          </cell>
          <cell r="BY13">
            <v>0</v>
          </cell>
          <cell r="BZ13">
            <v>5</v>
          </cell>
          <cell r="CA13">
            <v>5</v>
          </cell>
          <cell r="CB13">
            <v>0</v>
          </cell>
          <cell r="CC13">
            <v>0</v>
          </cell>
          <cell r="CD13">
            <v>0</v>
          </cell>
          <cell r="CE13">
            <v>0</v>
          </cell>
          <cell r="CF13">
            <v>1</v>
          </cell>
          <cell r="CG13">
            <v>1</v>
          </cell>
          <cell r="CH13">
            <v>0</v>
          </cell>
          <cell r="CI13">
            <v>47</v>
          </cell>
          <cell r="CJ13">
            <v>4</v>
          </cell>
          <cell r="CK13">
            <v>4</v>
          </cell>
          <cell r="CL13">
            <v>0</v>
          </cell>
          <cell r="CM13">
            <v>0</v>
          </cell>
          <cell r="CN13">
            <v>2</v>
          </cell>
          <cell r="CO13">
            <v>3</v>
          </cell>
          <cell r="CP13">
            <v>0</v>
          </cell>
          <cell r="CQ13">
            <v>1</v>
          </cell>
          <cell r="CR13">
            <v>0</v>
          </cell>
          <cell r="CS13">
            <v>0</v>
          </cell>
          <cell r="CT13">
            <v>0</v>
          </cell>
          <cell r="CU13">
            <v>1</v>
          </cell>
        </row>
        <row r="14">
          <cell r="A14" t="str">
            <v>Customers- Street Lighting</v>
          </cell>
          <cell r="B14" t="str">
            <v>YNST</v>
          </cell>
          <cell r="C14">
            <v>2005</v>
          </cell>
          <cell r="D14">
            <v>525637</v>
          </cell>
          <cell r="E14">
            <v>10477548</v>
          </cell>
          <cell r="F14">
            <v>8791501</v>
          </cell>
          <cell r="G14">
            <v>1644397</v>
          </cell>
          <cell r="H14">
            <v>6635712</v>
          </cell>
          <cell r="I14">
            <v>9532175</v>
          </cell>
          <cell r="J14">
            <v>1946331</v>
          </cell>
          <cell r="K14">
            <v>9912703</v>
          </cell>
          <cell r="L14">
            <v>2314975</v>
          </cell>
          <cell r="M14">
            <v>1193247</v>
          </cell>
          <cell r="N14">
            <v>222272</v>
          </cell>
          <cell r="O14">
            <v>7962220</v>
          </cell>
          <cell r="P14">
            <v>368062</v>
          </cell>
          <cell r="Q14">
            <v>378611</v>
          </cell>
          <cell r="R14">
            <v>123564</v>
          </cell>
          <cell r="S14">
            <v>0</v>
          </cell>
          <cell r="T14">
            <v>0</v>
          </cell>
          <cell r="U14">
            <v>579573</v>
          </cell>
          <cell r="V14">
            <v>39216977</v>
          </cell>
          <cell r="W14">
            <v>3234698</v>
          </cell>
          <cell r="X14">
            <v>613293</v>
          </cell>
          <cell r="Y14">
            <v>5636172</v>
          </cell>
          <cell r="Z14">
            <v>3668342</v>
          </cell>
          <cell r="AA14">
            <v>3017</v>
          </cell>
          <cell r="AB14">
            <v>103645</v>
          </cell>
          <cell r="AC14">
            <v>0</v>
          </cell>
          <cell r="AD14">
            <v>8392880</v>
          </cell>
          <cell r="AE14">
            <v>7733572</v>
          </cell>
          <cell r="AF14">
            <v>659308</v>
          </cell>
          <cell r="AG14">
            <v>0</v>
          </cell>
          <cell r="AH14">
            <v>8540031</v>
          </cell>
          <cell r="AI14">
            <v>8341768</v>
          </cell>
          <cell r="AJ14">
            <v>198263</v>
          </cell>
          <cell r="AK14">
            <v>2177588</v>
          </cell>
          <cell r="AL14">
            <v>3106513</v>
          </cell>
          <cell r="AM14">
            <v>39440325</v>
          </cell>
          <cell r="AN14">
            <v>1094897</v>
          </cell>
          <cell r="AO14">
            <v>345396</v>
          </cell>
          <cell r="AP14">
            <v>948741.11</v>
          </cell>
          <cell r="AQ14">
            <v>22688359</v>
          </cell>
          <cell r="AR14">
            <v>118607204</v>
          </cell>
          <cell r="AS14">
            <v>118314000</v>
          </cell>
          <cell r="AT14">
            <v>293204</v>
          </cell>
          <cell r="AU14">
            <v>0</v>
          </cell>
          <cell r="AV14">
            <v>0</v>
          </cell>
          <cell r="AW14">
            <v>1802995</v>
          </cell>
          <cell r="AX14">
            <v>4018997</v>
          </cell>
          <cell r="AY14">
            <v>15550040</v>
          </cell>
          <cell r="AZ14">
            <v>1913094</v>
          </cell>
          <cell r="BA14">
            <v>0</v>
          </cell>
          <cell r="BB14">
            <v>21874451</v>
          </cell>
          <cell r="BC14">
            <v>0</v>
          </cell>
          <cell r="BD14">
            <v>1100219</v>
          </cell>
          <cell r="BE14">
            <v>185095</v>
          </cell>
          <cell r="BF14">
            <v>66392</v>
          </cell>
          <cell r="BG14">
            <v>0</v>
          </cell>
          <cell r="BH14">
            <v>0</v>
          </cell>
          <cell r="BI14">
            <v>0</v>
          </cell>
          <cell r="BJ14">
            <v>1861917</v>
          </cell>
          <cell r="BK14">
            <v>15309</v>
          </cell>
          <cell r="BL14">
            <v>1846608</v>
          </cell>
          <cell r="BM14">
            <v>983596</v>
          </cell>
          <cell r="BN14">
            <v>3409153.49</v>
          </cell>
          <cell r="BO14">
            <v>3289523</v>
          </cell>
          <cell r="BP14">
            <v>1786858.62</v>
          </cell>
          <cell r="BQ14">
            <v>10899391</v>
          </cell>
          <cell r="BR14">
            <v>1653280</v>
          </cell>
          <cell r="BS14">
            <v>2520849</v>
          </cell>
          <cell r="BT14">
            <v>41058</v>
          </cell>
          <cell r="BU14">
            <v>2426246</v>
          </cell>
          <cell r="BV14">
            <v>281406</v>
          </cell>
          <cell r="BW14">
            <v>918701</v>
          </cell>
          <cell r="BX14">
            <v>5985582</v>
          </cell>
          <cell r="BY14">
            <v>1727721</v>
          </cell>
          <cell r="BZ14">
            <v>2868937</v>
          </cell>
          <cell r="CA14">
            <v>440542</v>
          </cell>
          <cell r="CB14">
            <v>2428395</v>
          </cell>
          <cell r="CC14">
            <v>1092429</v>
          </cell>
          <cell r="CD14">
            <v>1358999</v>
          </cell>
          <cell r="CE14">
            <v>492940.57</v>
          </cell>
          <cell r="CF14">
            <v>0</v>
          </cell>
          <cell r="CG14">
            <v>10779848</v>
          </cell>
          <cell r="CH14">
            <v>1280811.4099999999</v>
          </cell>
          <cell r="CI14">
            <v>109288346</v>
          </cell>
          <cell r="CJ14">
            <v>20297012</v>
          </cell>
          <cell r="CK14">
            <v>19738230</v>
          </cell>
          <cell r="CL14">
            <v>558782</v>
          </cell>
          <cell r="CM14">
            <v>1506679.03</v>
          </cell>
          <cell r="CN14">
            <v>7324552</v>
          </cell>
          <cell r="CO14">
            <v>4841853</v>
          </cell>
          <cell r="CP14">
            <v>728596</v>
          </cell>
          <cell r="CQ14">
            <v>1063727</v>
          </cell>
          <cell r="CR14">
            <v>15193</v>
          </cell>
          <cell r="CS14">
            <v>6577386</v>
          </cell>
          <cell r="CT14">
            <v>0</v>
          </cell>
          <cell r="CU14">
            <v>2525573</v>
          </cell>
        </row>
        <row r="15">
          <cell r="A15" t="str">
            <v>Customers- Sentinel Lighting</v>
          </cell>
          <cell r="B15" t="str">
            <v>YNSL</v>
          </cell>
          <cell r="C15">
            <v>2005</v>
          </cell>
          <cell r="D15">
            <v>2065</v>
          </cell>
          <cell r="E15">
            <v>0</v>
          </cell>
          <cell r="F15">
            <v>699473</v>
          </cell>
          <cell r="G15">
            <v>210113</v>
          </cell>
          <cell r="H15">
            <v>545615</v>
          </cell>
          <cell r="I15">
            <v>0</v>
          </cell>
          <cell r="J15">
            <v>0</v>
          </cell>
          <cell r="K15">
            <v>0</v>
          </cell>
          <cell r="L15">
            <v>817726</v>
          </cell>
          <cell r="M15">
            <v>49767</v>
          </cell>
          <cell r="N15">
            <v>23346</v>
          </cell>
          <cell r="O15">
            <v>432493</v>
          </cell>
          <cell r="P15">
            <v>47961</v>
          </cell>
          <cell r="Q15">
            <v>0</v>
          </cell>
          <cell r="R15">
            <v>1802</v>
          </cell>
          <cell r="S15">
            <v>0</v>
          </cell>
          <cell r="T15">
            <v>0</v>
          </cell>
          <cell r="U15">
            <v>69028</v>
          </cell>
          <cell r="V15">
            <v>0</v>
          </cell>
          <cell r="W15">
            <v>168820</v>
          </cell>
          <cell r="X15">
            <v>27408</v>
          </cell>
          <cell r="Y15">
            <v>420151</v>
          </cell>
          <cell r="Z15">
            <v>170856</v>
          </cell>
          <cell r="AA15">
            <v>0</v>
          </cell>
          <cell r="AB15">
            <v>0</v>
          </cell>
          <cell r="AC15">
            <v>0</v>
          </cell>
          <cell r="AD15">
            <v>578246</v>
          </cell>
          <cell r="AE15">
            <v>537190</v>
          </cell>
          <cell r="AF15">
            <v>41056</v>
          </cell>
          <cell r="AG15">
            <v>0</v>
          </cell>
          <cell r="AH15">
            <v>130002</v>
          </cell>
          <cell r="AI15">
            <v>129370</v>
          </cell>
          <cell r="AJ15">
            <v>632</v>
          </cell>
          <cell r="AK15">
            <v>539685</v>
          </cell>
          <cell r="AL15">
            <v>322737</v>
          </cell>
          <cell r="AM15">
            <v>600625</v>
          </cell>
          <cell r="AN15">
            <v>66131</v>
          </cell>
          <cell r="AO15">
            <v>0</v>
          </cell>
          <cell r="AP15">
            <v>113764.46</v>
          </cell>
          <cell r="AQ15">
            <v>66522.53</v>
          </cell>
          <cell r="AR15">
            <v>23577000</v>
          </cell>
          <cell r="AS15">
            <v>23577000</v>
          </cell>
          <cell r="AT15">
            <v>0</v>
          </cell>
          <cell r="AU15">
            <v>37437830</v>
          </cell>
          <cell r="AV15">
            <v>0</v>
          </cell>
          <cell r="AW15">
            <v>0</v>
          </cell>
          <cell r="AX15">
            <v>0</v>
          </cell>
          <cell r="AY15">
            <v>0</v>
          </cell>
          <cell r="AZ15">
            <v>41099</v>
          </cell>
          <cell r="BA15">
            <v>40993</v>
          </cell>
          <cell r="BB15">
            <v>904028</v>
          </cell>
          <cell r="BC15">
            <v>0</v>
          </cell>
          <cell r="BD15">
            <v>42991</v>
          </cell>
          <cell r="BE15">
            <v>11151</v>
          </cell>
          <cell r="BF15">
            <v>0</v>
          </cell>
          <cell r="BG15">
            <v>0</v>
          </cell>
          <cell r="BH15">
            <v>0</v>
          </cell>
          <cell r="BI15">
            <v>0</v>
          </cell>
          <cell r="BJ15">
            <v>303761</v>
          </cell>
          <cell r="BK15">
            <v>104</v>
          </cell>
          <cell r="BL15">
            <v>303657</v>
          </cell>
          <cell r="BM15">
            <v>141050</v>
          </cell>
          <cell r="BN15">
            <v>306916</v>
          </cell>
          <cell r="BO15">
            <v>621423</v>
          </cell>
          <cell r="BP15">
            <v>0</v>
          </cell>
          <cell r="BQ15">
            <v>155137</v>
          </cell>
          <cell r="BR15">
            <v>140975</v>
          </cell>
          <cell r="BS15">
            <v>433230</v>
          </cell>
          <cell r="BT15">
            <v>0</v>
          </cell>
          <cell r="BU15">
            <v>284332</v>
          </cell>
          <cell r="BV15">
            <v>6947864</v>
          </cell>
          <cell r="BW15">
            <v>16288</v>
          </cell>
          <cell r="BX15">
            <v>966991</v>
          </cell>
          <cell r="BY15">
            <v>14896</v>
          </cell>
          <cell r="BZ15">
            <v>36572706</v>
          </cell>
          <cell r="CA15">
            <v>36528576</v>
          </cell>
          <cell r="CB15">
            <v>44130</v>
          </cell>
          <cell r="CC15">
            <v>0</v>
          </cell>
          <cell r="CD15">
            <v>0</v>
          </cell>
          <cell r="CE15">
            <v>0</v>
          </cell>
          <cell r="CF15">
            <v>2895198</v>
          </cell>
          <cell r="CG15">
            <v>126496</v>
          </cell>
          <cell r="CH15">
            <v>111833.95</v>
          </cell>
          <cell r="CI15">
            <v>0</v>
          </cell>
          <cell r="CJ15">
            <v>1027166</v>
          </cell>
          <cell r="CK15">
            <v>980229</v>
          </cell>
          <cell r="CL15">
            <v>46937</v>
          </cell>
          <cell r="CM15">
            <v>3927</v>
          </cell>
          <cell r="CN15">
            <v>0</v>
          </cell>
          <cell r="CO15">
            <v>1145544</v>
          </cell>
          <cell r="CP15">
            <v>39379</v>
          </cell>
          <cell r="CQ15">
            <v>23382</v>
          </cell>
          <cell r="CR15">
            <v>434710</v>
          </cell>
          <cell r="CS15">
            <v>7546</v>
          </cell>
          <cell r="CT15">
            <v>0</v>
          </cell>
          <cell r="CU15">
            <v>0</v>
          </cell>
        </row>
        <row r="16">
          <cell r="A16" t="str">
            <v>kWh</v>
          </cell>
          <cell r="B16" t="str">
            <v>YV</v>
          </cell>
          <cell r="C16">
            <v>2005</v>
          </cell>
          <cell r="D16">
            <v>45002145</v>
          </cell>
          <cell r="E16">
            <v>1486446616</v>
          </cell>
          <cell r="F16">
            <v>1154632630</v>
          </cell>
          <cell r="G16">
            <v>220596967</v>
          </cell>
          <cell r="H16">
            <v>931155703</v>
          </cell>
          <cell r="I16">
            <v>1810325433</v>
          </cell>
          <cell r="J16">
            <v>353069346</v>
          </cell>
          <cell r="K16">
            <v>1627497173</v>
          </cell>
          <cell r="L16">
            <v>288717399</v>
          </cell>
          <cell r="M16">
            <v>160523822</v>
          </cell>
          <cell r="N16">
            <v>29440248</v>
          </cell>
          <cell r="O16">
            <v>946838236</v>
          </cell>
          <cell r="P16">
            <v>19730932</v>
          </cell>
          <cell r="Q16">
            <v>30467427</v>
          </cell>
          <cell r="R16">
            <v>8972237</v>
          </cell>
          <cell r="S16">
            <v>188200406</v>
          </cell>
          <cell r="T16">
            <v>961633772</v>
          </cell>
          <cell r="U16">
            <v>86515635</v>
          </cell>
          <cell r="V16">
            <v>8316326455</v>
          </cell>
          <cell r="W16">
            <v>396180246</v>
          </cell>
          <cell r="X16">
            <v>65748316</v>
          </cell>
          <cell r="Y16">
            <v>590255414</v>
          </cell>
          <cell r="Z16">
            <v>632444846</v>
          </cell>
          <cell r="AA16">
            <v>45760156</v>
          </cell>
          <cell r="AB16">
            <v>9244178</v>
          </cell>
          <cell r="AC16">
            <v>92629060</v>
          </cell>
          <cell r="AD16">
            <v>957243410</v>
          </cell>
          <cell r="AE16">
            <v>897742616</v>
          </cell>
          <cell r="AF16">
            <v>59500794</v>
          </cell>
          <cell r="AG16">
            <v>182318202.77000001</v>
          </cell>
          <cell r="AH16">
            <v>1624508601</v>
          </cell>
          <cell r="AI16">
            <v>1607712564</v>
          </cell>
          <cell r="AJ16">
            <v>16796037</v>
          </cell>
          <cell r="AK16">
            <v>373431336</v>
          </cell>
          <cell r="AL16">
            <v>483654085</v>
          </cell>
          <cell r="AM16">
            <v>5648818655.8400002</v>
          </cell>
          <cell r="AN16">
            <v>121037860</v>
          </cell>
          <cell r="AO16">
            <v>26270838</v>
          </cell>
          <cell r="AP16">
            <v>199656293.83000001</v>
          </cell>
          <cell r="AQ16">
            <v>3848132954.5300002</v>
          </cell>
          <cell r="AR16">
            <v>22976809392</v>
          </cell>
          <cell r="AS16">
            <v>22958378000</v>
          </cell>
          <cell r="AT16">
            <v>18431392</v>
          </cell>
          <cell r="AU16">
            <v>7663197036</v>
          </cell>
          <cell r="AV16">
            <v>193008478</v>
          </cell>
          <cell r="AW16">
            <v>112447624</v>
          </cell>
          <cell r="AX16">
            <v>730565274</v>
          </cell>
          <cell r="AY16">
            <v>2096185970</v>
          </cell>
          <cell r="AZ16">
            <v>282135179</v>
          </cell>
          <cell r="BA16">
            <v>130465148</v>
          </cell>
          <cell r="BB16">
            <v>3429289369</v>
          </cell>
          <cell r="BC16">
            <v>286255815</v>
          </cell>
          <cell r="BD16">
            <v>233239876</v>
          </cell>
          <cell r="BE16">
            <v>546558100</v>
          </cell>
          <cell r="BF16">
            <v>4251407</v>
          </cell>
          <cell r="BG16">
            <v>384947379</v>
          </cell>
          <cell r="BH16">
            <v>342344275</v>
          </cell>
          <cell r="BI16">
            <v>42603104</v>
          </cell>
          <cell r="BJ16">
            <v>1288232430</v>
          </cell>
          <cell r="BK16">
            <v>916344131</v>
          </cell>
          <cell r="BL16">
            <v>371888299</v>
          </cell>
          <cell r="BM16">
            <v>179455433</v>
          </cell>
          <cell r="BN16">
            <v>359438988.14999998</v>
          </cell>
          <cell r="BO16">
            <v>598747463</v>
          </cell>
          <cell r="BP16">
            <v>134684870.25999999</v>
          </cell>
          <cell r="BQ16">
            <v>1650320458</v>
          </cell>
          <cell r="BR16">
            <v>250828291</v>
          </cell>
          <cell r="BS16">
            <v>323017339</v>
          </cell>
          <cell r="BT16">
            <v>1128827182</v>
          </cell>
          <cell r="BU16">
            <v>200891724</v>
          </cell>
          <cell r="BV16">
            <v>717784001</v>
          </cell>
          <cell r="BW16">
            <v>93693596</v>
          </cell>
          <cell r="BX16">
            <v>822852234</v>
          </cell>
          <cell r="BY16">
            <v>189633718</v>
          </cell>
          <cell r="BZ16">
            <v>6839843019</v>
          </cell>
          <cell r="CA16">
            <v>6405015772</v>
          </cell>
          <cell r="CB16">
            <v>434827247</v>
          </cell>
          <cell r="CC16">
            <v>98424070</v>
          </cell>
          <cell r="CD16">
            <v>123510432</v>
          </cell>
          <cell r="CE16">
            <v>94428257.5</v>
          </cell>
          <cell r="CF16">
            <v>376178610</v>
          </cell>
          <cell r="CG16">
            <v>1054662883</v>
          </cell>
          <cell r="CH16">
            <v>235792985.46999997</v>
          </cell>
          <cell r="CI16">
            <v>26372168650</v>
          </cell>
          <cell r="CJ16">
            <v>2554393866</v>
          </cell>
          <cell r="CK16">
            <v>2460918603</v>
          </cell>
          <cell r="CL16">
            <v>93475263</v>
          </cell>
          <cell r="CM16">
            <v>105073227.97</v>
          </cell>
          <cell r="CN16">
            <v>1304073193</v>
          </cell>
          <cell r="CO16">
            <v>522014198</v>
          </cell>
          <cell r="CP16">
            <v>92239845</v>
          </cell>
          <cell r="CQ16">
            <v>150869466.86000001</v>
          </cell>
          <cell r="CR16">
            <v>62217604</v>
          </cell>
          <cell r="CS16">
            <v>363910371</v>
          </cell>
          <cell r="CT16">
            <v>423047546</v>
          </cell>
          <cell r="CU16">
            <v>435838216</v>
          </cell>
        </row>
        <row r="17">
          <cell r="A17" t="str">
            <v>kWh - Residential</v>
          </cell>
          <cell r="B17" t="str">
            <v>YVR</v>
          </cell>
          <cell r="C17">
            <v>2005</v>
          </cell>
          <cell r="D17">
            <v>11569234</v>
          </cell>
          <cell r="E17">
            <v>542827565</v>
          </cell>
          <cell r="F17">
            <v>273364168</v>
          </cell>
          <cell r="G17">
            <v>81427290</v>
          </cell>
          <cell r="H17">
            <v>267429851</v>
          </cell>
          <cell r="I17">
            <v>583725346</v>
          </cell>
          <cell r="J17">
            <v>119652548</v>
          </cell>
          <cell r="K17">
            <v>402124758</v>
          </cell>
          <cell r="L17">
            <v>110810182</v>
          </cell>
          <cell r="M17">
            <v>47935426</v>
          </cell>
          <cell r="N17">
            <v>15211690</v>
          </cell>
          <cell r="O17">
            <v>267121761</v>
          </cell>
          <cell r="P17">
            <v>0</v>
          </cell>
          <cell r="Q17">
            <v>20161977</v>
          </cell>
          <cell r="R17">
            <v>4976691</v>
          </cell>
          <cell r="S17">
            <v>97150870</v>
          </cell>
          <cell r="T17">
            <v>708455513</v>
          </cell>
          <cell r="U17">
            <v>29392189</v>
          </cell>
          <cell r="V17">
            <v>1702721148</v>
          </cell>
          <cell r="W17">
            <v>136114023</v>
          </cell>
          <cell r="X17">
            <v>33696585</v>
          </cell>
          <cell r="Y17">
            <v>290492846</v>
          </cell>
          <cell r="Z17">
            <v>147667028</v>
          </cell>
          <cell r="AA17">
            <v>45702800</v>
          </cell>
          <cell r="AB17">
            <v>5874838</v>
          </cell>
          <cell r="AC17">
            <v>92524010</v>
          </cell>
          <cell r="AD17">
            <v>408838126</v>
          </cell>
          <cell r="AE17">
            <v>379532699</v>
          </cell>
          <cell r="AF17">
            <v>29305427</v>
          </cell>
          <cell r="AG17">
            <v>96245989.75</v>
          </cell>
          <cell r="AH17">
            <v>354888035</v>
          </cell>
          <cell r="AI17">
            <v>341291161</v>
          </cell>
          <cell r="AJ17">
            <v>13596874</v>
          </cell>
          <cell r="AK17">
            <v>181464306</v>
          </cell>
          <cell r="AL17">
            <v>210303787</v>
          </cell>
          <cell r="AM17">
            <v>1767536174</v>
          </cell>
          <cell r="AN17">
            <v>28856113</v>
          </cell>
          <cell r="AO17">
            <v>14960327</v>
          </cell>
          <cell r="AP17">
            <v>54972595.310000002</v>
          </cell>
          <cell r="AQ17">
            <v>1104270425</v>
          </cell>
          <cell r="AR17">
            <v>12728099230</v>
          </cell>
          <cell r="AS17">
            <v>12717781000</v>
          </cell>
          <cell r="AT17">
            <v>10318230</v>
          </cell>
          <cell r="AU17">
            <v>2358151590</v>
          </cell>
          <cell r="AV17">
            <v>163178241</v>
          </cell>
          <cell r="AW17">
            <v>42160183</v>
          </cell>
          <cell r="AX17">
            <v>203351921</v>
          </cell>
          <cell r="AY17">
            <v>659625447</v>
          </cell>
          <cell r="AZ17">
            <v>75304918</v>
          </cell>
          <cell r="BA17">
            <v>82285609</v>
          </cell>
          <cell r="BB17">
            <v>1149377750</v>
          </cell>
          <cell r="BC17">
            <v>176126892</v>
          </cell>
          <cell r="BD17">
            <v>48370213</v>
          </cell>
          <cell r="BE17">
            <v>195066759</v>
          </cell>
          <cell r="BF17">
            <v>1714697</v>
          </cell>
          <cell r="BG17">
            <v>279763637</v>
          </cell>
          <cell r="BH17">
            <v>243141981</v>
          </cell>
          <cell r="BI17">
            <v>36621656</v>
          </cell>
          <cell r="BJ17">
            <v>491238460</v>
          </cell>
          <cell r="BK17">
            <v>284433553</v>
          </cell>
          <cell r="BL17">
            <v>206804907</v>
          </cell>
          <cell r="BM17">
            <v>67693051</v>
          </cell>
          <cell r="BN17">
            <v>144724830</v>
          </cell>
          <cell r="BO17">
            <v>215924636</v>
          </cell>
          <cell r="BP17">
            <v>52006839.219999999</v>
          </cell>
          <cell r="BQ17">
            <v>582122828</v>
          </cell>
          <cell r="BR17">
            <v>85230972</v>
          </cell>
          <cell r="BS17">
            <v>110976692</v>
          </cell>
          <cell r="BT17">
            <v>485942543</v>
          </cell>
          <cell r="BU17">
            <v>78865660</v>
          </cell>
          <cell r="BV17">
            <v>347274259</v>
          </cell>
          <cell r="BW17">
            <v>36691794</v>
          </cell>
          <cell r="BX17">
            <v>297081386</v>
          </cell>
          <cell r="BY17">
            <v>65358453</v>
          </cell>
          <cell r="BZ17">
            <v>2041954318</v>
          </cell>
          <cell r="CA17">
            <v>1879783570</v>
          </cell>
          <cell r="CB17">
            <v>162170748</v>
          </cell>
          <cell r="CC17">
            <v>32131824</v>
          </cell>
          <cell r="CD17">
            <v>46192526</v>
          </cell>
          <cell r="CE17">
            <v>32820792</v>
          </cell>
          <cell r="CF17">
            <v>117918983</v>
          </cell>
          <cell r="CG17">
            <v>357638570</v>
          </cell>
          <cell r="CH17">
            <v>55742813.189999998</v>
          </cell>
          <cell r="CI17">
            <v>5724299075</v>
          </cell>
          <cell r="CJ17">
            <v>962156040</v>
          </cell>
          <cell r="CK17">
            <v>915611860</v>
          </cell>
          <cell r="CL17">
            <v>46544180</v>
          </cell>
          <cell r="CM17">
            <v>74670218.299999997</v>
          </cell>
          <cell r="CN17">
            <v>408066674</v>
          </cell>
          <cell r="CO17">
            <v>179182296</v>
          </cell>
          <cell r="CP17">
            <v>25217181</v>
          </cell>
          <cell r="CQ17">
            <v>27719584</v>
          </cell>
          <cell r="CR17">
            <v>17044279</v>
          </cell>
          <cell r="CS17">
            <v>188311417</v>
          </cell>
          <cell r="CT17">
            <v>347571675</v>
          </cell>
          <cell r="CU17">
            <v>114732006</v>
          </cell>
        </row>
        <row r="18">
          <cell r="A18" t="str">
            <v xml:space="preserve">kWh- General Service </v>
          </cell>
          <cell r="C18">
            <v>2005</v>
          </cell>
          <cell r="D18">
            <v>13401038</v>
          </cell>
          <cell r="E18">
            <v>933141503</v>
          </cell>
          <cell r="F18">
            <v>520860707</v>
          </cell>
          <cell r="G18">
            <v>137315167</v>
          </cell>
          <cell r="H18">
            <v>656544525</v>
          </cell>
          <cell r="I18">
            <v>1217067912</v>
          </cell>
          <cell r="J18">
            <v>133456326</v>
          </cell>
          <cell r="K18">
            <v>956019822</v>
          </cell>
          <cell r="L18">
            <v>174774516</v>
          </cell>
          <cell r="M18">
            <v>111345382</v>
          </cell>
          <cell r="N18">
            <v>13982940</v>
          </cell>
          <cell r="O18">
            <v>617466451</v>
          </cell>
          <cell r="P18">
            <v>19314909</v>
          </cell>
          <cell r="Q18">
            <v>9926839</v>
          </cell>
          <cell r="R18">
            <v>3870180</v>
          </cell>
          <cell r="S18">
            <v>91049536</v>
          </cell>
          <cell r="T18">
            <v>253178259</v>
          </cell>
          <cell r="U18">
            <v>56474845</v>
          </cell>
          <cell r="V18">
            <v>5593729737</v>
          </cell>
          <cell r="W18">
            <v>165808473</v>
          </cell>
          <cell r="X18">
            <v>31411030</v>
          </cell>
          <cell r="Y18">
            <v>293706245</v>
          </cell>
          <cell r="Z18">
            <v>436543349</v>
          </cell>
          <cell r="AA18">
            <v>54339</v>
          </cell>
          <cell r="AB18">
            <v>3265695</v>
          </cell>
          <cell r="AC18">
            <v>9379</v>
          </cell>
          <cell r="AD18">
            <v>539434158</v>
          </cell>
          <cell r="AE18">
            <v>509939155</v>
          </cell>
          <cell r="AF18">
            <v>29495003</v>
          </cell>
          <cell r="AG18">
            <v>86072213.019999996</v>
          </cell>
          <cell r="AH18">
            <v>1006361598</v>
          </cell>
          <cell r="AI18">
            <v>1003361330</v>
          </cell>
          <cell r="AJ18">
            <v>3000268</v>
          </cell>
          <cell r="AK18">
            <v>189249757</v>
          </cell>
          <cell r="AL18">
            <v>269921048</v>
          </cell>
          <cell r="AM18">
            <v>2679748257.8400002</v>
          </cell>
          <cell r="AN18">
            <v>91020719</v>
          </cell>
          <cell r="AO18">
            <v>10965115</v>
          </cell>
          <cell r="AP18">
            <v>106011732.56</v>
          </cell>
          <cell r="AQ18">
            <v>2412532405</v>
          </cell>
          <cell r="AR18">
            <v>8446984958</v>
          </cell>
          <cell r="AS18">
            <v>8439165000</v>
          </cell>
          <cell r="AT18">
            <v>7819958</v>
          </cell>
          <cell r="AU18">
            <v>4641277631</v>
          </cell>
          <cell r="AV18">
            <v>29830237</v>
          </cell>
          <cell r="AW18">
            <v>68484446</v>
          </cell>
          <cell r="AX18">
            <v>370393080</v>
          </cell>
          <cell r="AY18">
            <v>1187722170</v>
          </cell>
          <cell r="AZ18">
            <v>204876068</v>
          </cell>
          <cell r="BA18">
            <v>48138546</v>
          </cell>
          <cell r="BB18">
            <v>2031496439</v>
          </cell>
          <cell r="BC18">
            <v>110128923</v>
          </cell>
          <cell r="BD18">
            <v>183726453</v>
          </cell>
          <cell r="BE18">
            <v>351110782</v>
          </cell>
          <cell r="BF18">
            <v>2470318</v>
          </cell>
          <cell r="BG18">
            <v>105183742</v>
          </cell>
          <cell r="BH18">
            <v>99202294</v>
          </cell>
          <cell r="BI18">
            <v>5981448</v>
          </cell>
          <cell r="BJ18">
            <v>794828292</v>
          </cell>
          <cell r="BK18">
            <v>631895165</v>
          </cell>
          <cell r="BL18">
            <v>162933127</v>
          </cell>
          <cell r="BM18">
            <v>110637736</v>
          </cell>
          <cell r="BN18">
            <v>210998088.66</v>
          </cell>
          <cell r="BO18">
            <v>378911881</v>
          </cell>
          <cell r="BP18">
            <v>80891172.420000002</v>
          </cell>
          <cell r="BQ18">
            <v>998060864</v>
          </cell>
          <cell r="BR18">
            <v>163803064</v>
          </cell>
          <cell r="BS18">
            <v>209086568</v>
          </cell>
          <cell r="BT18">
            <v>633701746</v>
          </cell>
          <cell r="BU18">
            <v>119315486</v>
          </cell>
          <cell r="BV18">
            <v>363280472</v>
          </cell>
          <cell r="BW18">
            <v>56066813</v>
          </cell>
          <cell r="BX18">
            <v>452166586</v>
          </cell>
          <cell r="BY18">
            <v>122532648</v>
          </cell>
          <cell r="BZ18">
            <v>4360476404</v>
          </cell>
          <cell r="CA18">
            <v>4090292430</v>
          </cell>
          <cell r="CB18">
            <v>270183974</v>
          </cell>
          <cell r="CC18">
            <v>65199817</v>
          </cell>
          <cell r="CD18">
            <v>75958907</v>
          </cell>
          <cell r="CE18">
            <v>61114524.93</v>
          </cell>
          <cell r="CF18">
            <v>217029986</v>
          </cell>
          <cell r="CG18">
            <v>659584718</v>
          </cell>
          <cell r="CH18">
            <v>178657526.91999999</v>
          </cell>
          <cell r="CI18">
            <v>17975481706</v>
          </cell>
          <cell r="CJ18">
            <v>1376910397</v>
          </cell>
          <cell r="CK18">
            <v>1330585033</v>
          </cell>
          <cell r="CL18">
            <v>46325364</v>
          </cell>
          <cell r="CM18">
            <v>28892403.640000001</v>
          </cell>
          <cell r="CN18">
            <v>788169735</v>
          </cell>
          <cell r="CO18">
            <v>210808234</v>
          </cell>
          <cell r="CP18">
            <v>66254689</v>
          </cell>
          <cell r="CQ18">
            <v>55524174</v>
          </cell>
          <cell r="CR18">
            <v>44723422</v>
          </cell>
          <cell r="CS18">
            <v>169014022</v>
          </cell>
          <cell r="CT18">
            <v>75475871</v>
          </cell>
          <cell r="CU18">
            <v>295021833</v>
          </cell>
        </row>
        <row r="19">
          <cell r="A19" t="str">
            <v>kWh- Large User, Sub- Transmission, Intermediate/ Embedded Distributor</v>
          </cell>
          <cell r="C19">
            <v>2005</v>
          </cell>
          <cell r="D19">
            <v>19504171</v>
          </cell>
          <cell r="E19">
            <v>0</v>
          </cell>
          <cell r="F19">
            <v>350916781</v>
          </cell>
          <cell r="G19">
            <v>0</v>
          </cell>
          <cell r="H19">
            <v>0</v>
          </cell>
          <cell r="I19">
            <v>0</v>
          </cell>
          <cell r="J19">
            <v>98014141</v>
          </cell>
          <cell r="K19">
            <v>259439890</v>
          </cell>
          <cell r="L19">
            <v>0</v>
          </cell>
          <cell r="M19">
            <v>0</v>
          </cell>
          <cell r="N19">
            <v>0</v>
          </cell>
          <cell r="O19">
            <v>53855311</v>
          </cell>
          <cell r="P19">
            <v>0</v>
          </cell>
          <cell r="Q19">
            <v>0</v>
          </cell>
          <cell r="R19">
            <v>0</v>
          </cell>
          <cell r="S19">
            <v>0</v>
          </cell>
          <cell r="T19">
            <v>0</v>
          </cell>
          <cell r="U19">
            <v>0</v>
          </cell>
          <cell r="V19">
            <v>980658593</v>
          </cell>
          <cell r="W19">
            <v>90854232</v>
          </cell>
          <cell r="X19">
            <v>0</v>
          </cell>
          <cell r="Y19">
            <v>0</v>
          </cell>
          <cell r="Z19">
            <v>44395271</v>
          </cell>
          <cell r="AA19">
            <v>0</v>
          </cell>
          <cell r="AB19">
            <v>0</v>
          </cell>
          <cell r="AC19">
            <v>95671</v>
          </cell>
          <cell r="AD19">
            <v>0</v>
          </cell>
          <cell r="AE19">
            <v>0</v>
          </cell>
          <cell r="AF19">
            <v>0</v>
          </cell>
          <cell r="AG19">
            <v>0</v>
          </cell>
          <cell r="AH19">
            <v>254588935</v>
          </cell>
          <cell r="AI19">
            <v>254588935</v>
          </cell>
          <cell r="AJ19">
            <v>0</v>
          </cell>
          <cell r="AK19">
            <v>0</v>
          </cell>
          <cell r="AL19">
            <v>0</v>
          </cell>
          <cell r="AM19">
            <v>1161493274</v>
          </cell>
          <cell r="AN19">
            <v>0</v>
          </cell>
          <cell r="AO19">
            <v>0</v>
          </cell>
          <cell r="AP19">
            <v>37609460.390000001</v>
          </cell>
          <cell r="AQ19">
            <v>308575243</v>
          </cell>
          <cell r="AR19">
            <v>1659541000</v>
          </cell>
          <cell r="AS19">
            <v>1659541000</v>
          </cell>
          <cell r="AT19">
            <v>0</v>
          </cell>
          <cell r="AU19">
            <v>626329985</v>
          </cell>
          <cell r="AV19">
            <v>0</v>
          </cell>
          <cell r="AW19">
            <v>0</v>
          </cell>
          <cell r="AX19">
            <v>152801276</v>
          </cell>
          <cell r="AY19">
            <v>233288313</v>
          </cell>
          <cell r="AZ19">
            <v>0</v>
          </cell>
          <cell r="BA19">
            <v>0</v>
          </cell>
          <cell r="BB19">
            <v>225636701</v>
          </cell>
          <cell r="BC19">
            <v>0</v>
          </cell>
          <cell r="BD19">
            <v>0</v>
          </cell>
          <cell r="BE19">
            <v>184313</v>
          </cell>
          <cell r="BF19">
            <v>0</v>
          </cell>
          <cell r="BG19">
            <v>0</v>
          </cell>
          <cell r="BH19">
            <v>0</v>
          </cell>
          <cell r="BI19">
            <v>0</v>
          </cell>
          <cell r="BJ19">
            <v>0</v>
          </cell>
          <cell r="BK19">
            <v>0</v>
          </cell>
          <cell r="BL19">
            <v>0</v>
          </cell>
          <cell r="BM19">
            <v>0</v>
          </cell>
          <cell r="BN19">
            <v>0</v>
          </cell>
          <cell r="BO19">
            <v>0</v>
          </cell>
          <cell r="BP19">
            <v>0</v>
          </cell>
          <cell r="BQ19">
            <v>59082238</v>
          </cell>
          <cell r="BR19">
            <v>0</v>
          </cell>
          <cell r="BS19">
            <v>0</v>
          </cell>
          <cell r="BT19">
            <v>9141835</v>
          </cell>
          <cell r="BU19">
            <v>0</v>
          </cell>
          <cell r="BV19">
            <v>0</v>
          </cell>
          <cell r="BW19">
            <v>0</v>
          </cell>
          <cell r="BX19">
            <v>66651689</v>
          </cell>
          <cell r="BY19">
            <v>0</v>
          </cell>
          <cell r="BZ19">
            <v>397970654</v>
          </cell>
          <cell r="CA19">
            <v>397970654</v>
          </cell>
          <cell r="CB19">
            <v>0</v>
          </cell>
          <cell r="CC19">
            <v>0</v>
          </cell>
          <cell r="CD19">
            <v>0</v>
          </cell>
          <cell r="CE19">
            <v>0</v>
          </cell>
          <cell r="CF19">
            <v>38334443</v>
          </cell>
          <cell r="CG19">
            <v>26533251</v>
          </cell>
          <cell r="CH19">
            <v>0</v>
          </cell>
          <cell r="CI19">
            <v>2563099523</v>
          </cell>
          <cell r="CJ19">
            <v>194003251</v>
          </cell>
          <cell r="CK19">
            <v>194003251</v>
          </cell>
          <cell r="CL19">
            <v>0</v>
          </cell>
          <cell r="CM19">
            <v>0</v>
          </cell>
          <cell r="CN19">
            <v>100512232</v>
          </cell>
          <cell r="CO19">
            <v>126036271</v>
          </cell>
          <cell r="CP19">
            <v>0</v>
          </cell>
          <cell r="CQ19">
            <v>66538599.859999999</v>
          </cell>
          <cell r="CR19">
            <v>0</v>
          </cell>
          <cell r="CS19">
            <v>0</v>
          </cell>
          <cell r="CT19">
            <v>0</v>
          </cell>
          <cell r="CU19">
            <v>23558804</v>
          </cell>
        </row>
        <row r="20">
          <cell r="A20" t="str">
            <v>kWh- Street Lighting</v>
          </cell>
          <cell r="B20" t="str">
            <v>YVST</v>
          </cell>
          <cell r="C20">
            <v>2005</v>
          </cell>
          <cell r="D20">
            <v>525637</v>
          </cell>
          <cell r="E20">
            <v>10477548</v>
          </cell>
          <cell r="F20">
            <v>8791501</v>
          </cell>
          <cell r="G20">
            <v>1644397</v>
          </cell>
          <cell r="H20">
            <v>6635712</v>
          </cell>
          <cell r="I20">
            <v>9532175</v>
          </cell>
          <cell r="J20">
            <v>1946331</v>
          </cell>
          <cell r="K20">
            <v>9912703</v>
          </cell>
          <cell r="L20">
            <v>2314975</v>
          </cell>
          <cell r="M20">
            <v>1193247</v>
          </cell>
          <cell r="N20">
            <v>222272</v>
          </cell>
          <cell r="O20">
            <v>7962220</v>
          </cell>
          <cell r="P20">
            <v>368062</v>
          </cell>
          <cell r="Q20">
            <v>378611</v>
          </cell>
          <cell r="R20">
            <v>123564</v>
          </cell>
          <cell r="S20">
            <v>0</v>
          </cell>
          <cell r="T20">
            <v>0</v>
          </cell>
          <cell r="U20">
            <v>579573</v>
          </cell>
          <cell r="V20">
            <v>39216977</v>
          </cell>
          <cell r="W20">
            <v>3234698</v>
          </cell>
          <cell r="X20">
            <v>613293</v>
          </cell>
          <cell r="Y20">
            <v>5636172</v>
          </cell>
          <cell r="Z20">
            <v>3668342</v>
          </cell>
          <cell r="AA20">
            <v>3017</v>
          </cell>
          <cell r="AB20">
            <v>103645</v>
          </cell>
          <cell r="AC20">
            <v>0</v>
          </cell>
          <cell r="AD20">
            <v>8392880</v>
          </cell>
          <cell r="AE20">
            <v>7733572</v>
          </cell>
          <cell r="AF20">
            <v>659308</v>
          </cell>
          <cell r="AG20">
            <v>0</v>
          </cell>
          <cell r="AH20">
            <v>8540031</v>
          </cell>
          <cell r="AI20">
            <v>8341768</v>
          </cell>
          <cell r="AJ20">
            <v>198263</v>
          </cell>
          <cell r="AK20">
            <v>2177588</v>
          </cell>
          <cell r="AL20">
            <v>3106513</v>
          </cell>
          <cell r="AM20">
            <v>39440325</v>
          </cell>
          <cell r="AN20">
            <v>1094897</v>
          </cell>
          <cell r="AO20">
            <v>345396</v>
          </cell>
          <cell r="AP20">
            <v>948741.11</v>
          </cell>
          <cell r="AQ20">
            <v>22688359</v>
          </cell>
          <cell r="AR20">
            <v>118607204</v>
          </cell>
          <cell r="AS20">
            <v>118314000</v>
          </cell>
          <cell r="AT20">
            <v>293204</v>
          </cell>
          <cell r="AU20">
            <v>0</v>
          </cell>
          <cell r="AV20">
            <v>0</v>
          </cell>
          <cell r="AW20">
            <v>1802995</v>
          </cell>
          <cell r="AX20">
            <v>4018997</v>
          </cell>
          <cell r="AY20">
            <v>15550040</v>
          </cell>
          <cell r="AZ20">
            <v>1913094</v>
          </cell>
          <cell r="BA20">
            <v>0</v>
          </cell>
          <cell r="BB20">
            <v>21874451</v>
          </cell>
          <cell r="BC20">
            <v>0</v>
          </cell>
          <cell r="BD20">
            <v>1100219</v>
          </cell>
          <cell r="BE20">
            <v>185095</v>
          </cell>
          <cell r="BF20">
            <v>66392</v>
          </cell>
          <cell r="BG20">
            <v>0</v>
          </cell>
          <cell r="BH20">
            <v>0</v>
          </cell>
          <cell r="BI20">
            <v>0</v>
          </cell>
          <cell r="BJ20">
            <v>1861917</v>
          </cell>
          <cell r="BK20">
            <v>15309</v>
          </cell>
          <cell r="BL20">
            <v>1846608</v>
          </cell>
          <cell r="BM20">
            <v>983596</v>
          </cell>
          <cell r="BN20">
            <v>3409153.49</v>
          </cell>
          <cell r="BO20">
            <v>3289523</v>
          </cell>
          <cell r="BP20">
            <v>1786858.62</v>
          </cell>
          <cell r="BQ20">
            <v>10899391</v>
          </cell>
          <cell r="BR20">
            <v>1653280</v>
          </cell>
          <cell r="BS20">
            <v>2520849</v>
          </cell>
          <cell r="BT20">
            <v>41058</v>
          </cell>
          <cell r="BU20">
            <v>2426246</v>
          </cell>
          <cell r="BV20">
            <v>281406</v>
          </cell>
          <cell r="BW20">
            <v>918701</v>
          </cell>
          <cell r="BX20">
            <v>5985582</v>
          </cell>
          <cell r="BY20">
            <v>1727721</v>
          </cell>
          <cell r="BZ20">
            <v>2868937</v>
          </cell>
          <cell r="CA20">
            <v>440542</v>
          </cell>
          <cell r="CB20">
            <v>2428395</v>
          </cell>
          <cell r="CC20">
            <v>1092429</v>
          </cell>
          <cell r="CD20">
            <v>1358999</v>
          </cell>
          <cell r="CE20">
            <v>492940.57</v>
          </cell>
          <cell r="CF20">
            <v>0</v>
          </cell>
          <cell r="CG20">
            <v>10779848</v>
          </cell>
          <cell r="CH20">
            <v>1280811.4099999999</v>
          </cell>
          <cell r="CI20">
            <v>109288346</v>
          </cell>
          <cell r="CJ20">
            <v>20297012</v>
          </cell>
          <cell r="CK20">
            <v>19738230</v>
          </cell>
          <cell r="CL20">
            <v>558782</v>
          </cell>
          <cell r="CM20">
            <v>1506679.03</v>
          </cell>
          <cell r="CN20">
            <v>7324552</v>
          </cell>
          <cell r="CO20">
            <v>4841853</v>
          </cell>
          <cell r="CP20">
            <v>728596</v>
          </cell>
          <cell r="CQ20">
            <v>1063727</v>
          </cell>
          <cell r="CR20">
            <v>15193</v>
          </cell>
          <cell r="CS20">
            <v>6577386</v>
          </cell>
          <cell r="CT20">
            <v>0</v>
          </cell>
          <cell r="CU20">
            <v>2525573</v>
          </cell>
        </row>
        <row r="21">
          <cell r="A21" t="str">
            <v>kWh- Sentinel Lighting</v>
          </cell>
          <cell r="B21" t="str">
            <v>YVSL</v>
          </cell>
          <cell r="C21">
            <v>2005</v>
          </cell>
          <cell r="D21">
            <v>2065</v>
          </cell>
          <cell r="E21">
            <v>0</v>
          </cell>
          <cell r="F21">
            <v>699473</v>
          </cell>
          <cell r="G21">
            <v>210113</v>
          </cell>
          <cell r="H21">
            <v>545615</v>
          </cell>
          <cell r="I21">
            <v>0</v>
          </cell>
          <cell r="J21">
            <v>0</v>
          </cell>
          <cell r="K21">
            <v>0</v>
          </cell>
          <cell r="L21">
            <v>817726</v>
          </cell>
          <cell r="M21">
            <v>49767</v>
          </cell>
          <cell r="N21">
            <v>23346</v>
          </cell>
          <cell r="O21">
            <v>432493</v>
          </cell>
          <cell r="P21">
            <v>47961</v>
          </cell>
          <cell r="Q21">
            <v>0</v>
          </cell>
          <cell r="R21">
            <v>1802</v>
          </cell>
          <cell r="S21">
            <v>0</v>
          </cell>
          <cell r="T21">
            <v>0</v>
          </cell>
          <cell r="U21">
            <v>69028</v>
          </cell>
          <cell r="V21">
            <v>0</v>
          </cell>
          <cell r="W21">
            <v>168820</v>
          </cell>
          <cell r="X21">
            <v>27408</v>
          </cell>
          <cell r="Y21">
            <v>420151</v>
          </cell>
          <cell r="Z21">
            <v>170856</v>
          </cell>
          <cell r="AA21">
            <v>0</v>
          </cell>
          <cell r="AB21">
            <v>0</v>
          </cell>
          <cell r="AC21">
            <v>0</v>
          </cell>
          <cell r="AD21">
            <v>578246</v>
          </cell>
          <cell r="AE21">
            <v>537190</v>
          </cell>
          <cell r="AF21">
            <v>41056</v>
          </cell>
          <cell r="AG21">
            <v>0</v>
          </cell>
          <cell r="AH21">
            <v>130002</v>
          </cell>
          <cell r="AI21">
            <v>129370</v>
          </cell>
          <cell r="AJ21">
            <v>632</v>
          </cell>
          <cell r="AK21">
            <v>539685</v>
          </cell>
          <cell r="AL21">
            <v>322737</v>
          </cell>
          <cell r="AM21">
            <v>600625</v>
          </cell>
          <cell r="AN21">
            <v>66131</v>
          </cell>
          <cell r="AO21">
            <v>0</v>
          </cell>
          <cell r="AP21">
            <v>113764.46</v>
          </cell>
          <cell r="AQ21">
            <v>66522.53</v>
          </cell>
          <cell r="AR21">
            <v>23577000</v>
          </cell>
          <cell r="AS21">
            <v>23577000</v>
          </cell>
          <cell r="AT21">
            <v>0</v>
          </cell>
          <cell r="AU21">
            <v>37437830</v>
          </cell>
          <cell r="AV21">
            <v>0</v>
          </cell>
          <cell r="AW21">
            <v>0</v>
          </cell>
          <cell r="AX21">
            <v>0</v>
          </cell>
          <cell r="AY21">
            <v>0</v>
          </cell>
          <cell r="AZ21">
            <v>41099</v>
          </cell>
          <cell r="BA21">
            <v>40993</v>
          </cell>
          <cell r="BB21">
            <v>904028</v>
          </cell>
          <cell r="BC21">
            <v>0</v>
          </cell>
          <cell r="BD21">
            <v>42991</v>
          </cell>
          <cell r="BE21">
            <v>11151</v>
          </cell>
          <cell r="BF21">
            <v>0</v>
          </cell>
          <cell r="BG21">
            <v>0</v>
          </cell>
          <cell r="BH21">
            <v>0</v>
          </cell>
          <cell r="BI21">
            <v>0</v>
          </cell>
          <cell r="BJ21">
            <v>303761</v>
          </cell>
          <cell r="BK21">
            <v>104</v>
          </cell>
          <cell r="BL21">
            <v>303657</v>
          </cell>
          <cell r="BM21">
            <v>141050</v>
          </cell>
          <cell r="BN21">
            <v>306916</v>
          </cell>
          <cell r="BO21">
            <v>621423</v>
          </cell>
          <cell r="BP21">
            <v>0</v>
          </cell>
          <cell r="BQ21">
            <v>155137</v>
          </cell>
          <cell r="BR21">
            <v>140975</v>
          </cell>
          <cell r="BS21">
            <v>433230</v>
          </cell>
          <cell r="BT21">
            <v>0</v>
          </cell>
          <cell r="BU21">
            <v>284332</v>
          </cell>
          <cell r="BV21">
            <v>6947864</v>
          </cell>
          <cell r="BW21">
            <v>16288</v>
          </cell>
          <cell r="BX21">
            <v>966991</v>
          </cell>
          <cell r="BY21">
            <v>14896</v>
          </cell>
          <cell r="BZ21">
            <v>36572706</v>
          </cell>
          <cell r="CA21">
            <v>36528576</v>
          </cell>
          <cell r="CB21">
            <v>44130</v>
          </cell>
          <cell r="CC21">
            <v>0</v>
          </cell>
          <cell r="CD21">
            <v>0</v>
          </cell>
          <cell r="CE21">
            <v>0</v>
          </cell>
          <cell r="CF21">
            <v>2895198</v>
          </cell>
          <cell r="CG21">
            <v>126496</v>
          </cell>
          <cell r="CH21">
            <v>111833.95</v>
          </cell>
          <cell r="CI21">
            <v>0</v>
          </cell>
          <cell r="CJ21">
            <v>1027166</v>
          </cell>
          <cell r="CK21">
            <v>980229</v>
          </cell>
          <cell r="CL21">
            <v>46937</v>
          </cell>
          <cell r="CM21">
            <v>3927</v>
          </cell>
          <cell r="CN21">
            <v>0</v>
          </cell>
          <cell r="CO21">
            <v>1145544</v>
          </cell>
          <cell r="CP21">
            <v>39379</v>
          </cell>
          <cell r="CQ21">
            <v>23382</v>
          </cell>
          <cell r="CR21">
            <v>434710</v>
          </cell>
          <cell r="CS21">
            <v>7546</v>
          </cell>
          <cell r="CT21">
            <v>0</v>
          </cell>
          <cell r="CU21">
            <v>0</v>
          </cell>
        </row>
        <row r="22">
          <cell r="A22" t="str">
            <v>kW</v>
          </cell>
          <cell r="B22" t="str">
            <v>YD</v>
          </cell>
          <cell r="C22">
            <v>2005</v>
          </cell>
          <cell r="D22">
            <v>55559</v>
          </cell>
          <cell r="E22">
            <v>1907707</v>
          </cell>
          <cell r="F22">
            <v>1541743</v>
          </cell>
          <cell r="G22">
            <v>493405</v>
          </cell>
          <cell r="H22">
            <v>1461810</v>
          </cell>
          <cell r="I22">
            <v>2539571</v>
          </cell>
          <cell r="J22">
            <v>442668</v>
          </cell>
          <cell r="K22">
            <v>2596896</v>
          </cell>
          <cell r="L22">
            <v>386143</v>
          </cell>
          <cell r="M22">
            <v>223349</v>
          </cell>
          <cell r="N22">
            <v>22788</v>
          </cell>
          <cell r="O22">
            <v>1374784</v>
          </cell>
          <cell r="P22">
            <v>10029</v>
          </cell>
          <cell r="Q22">
            <v>15285</v>
          </cell>
          <cell r="R22">
            <v>0</v>
          </cell>
          <cell r="S22">
            <v>0</v>
          </cell>
          <cell r="T22">
            <v>4894173</v>
          </cell>
          <cell r="U22">
            <v>109050</v>
          </cell>
          <cell r="V22">
            <v>0</v>
          </cell>
          <cell r="W22">
            <v>523594</v>
          </cell>
          <cell r="X22">
            <v>38980</v>
          </cell>
          <cell r="Y22">
            <v>533424</v>
          </cell>
          <cell r="Z22">
            <v>976615</v>
          </cell>
          <cell r="AA22">
            <v>51537069</v>
          </cell>
          <cell r="AB22">
            <v>5759</v>
          </cell>
          <cell r="AC22">
            <v>106906699</v>
          </cell>
          <cell r="AD22">
            <v>1034165</v>
          </cell>
          <cell r="AE22">
            <v>925136</v>
          </cell>
          <cell r="AF22">
            <v>109029</v>
          </cell>
          <cell r="AG22">
            <v>179329</v>
          </cell>
          <cell r="AH22">
            <v>2490044</v>
          </cell>
          <cell r="AI22">
            <v>2489521</v>
          </cell>
          <cell r="AJ22">
            <v>523</v>
          </cell>
          <cell r="AK22">
            <v>389535</v>
          </cell>
          <cell r="AL22">
            <v>748518</v>
          </cell>
          <cell r="AM22">
            <v>9598466</v>
          </cell>
          <cell r="AN22">
            <v>175320</v>
          </cell>
          <cell r="AO22">
            <v>13210</v>
          </cell>
          <cell r="AP22">
            <v>278292</v>
          </cell>
          <cell r="AQ22">
            <v>5650821</v>
          </cell>
          <cell r="AR22">
            <v>24836426</v>
          </cell>
          <cell r="AS22">
            <v>24821262</v>
          </cell>
          <cell r="AT22">
            <v>15164</v>
          </cell>
          <cell r="AU22">
            <v>10246631</v>
          </cell>
          <cell r="AV22">
            <v>126359</v>
          </cell>
          <cell r="AW22">
            <v>150139</v>
          </cell>
          <cell r="AX22">
            <v>981195</v>
          </cell>
          <cell r="AY22">
            <v>2831785</v>
          </cell>
          <cell r="AZ22">
            <v>261293</v>
          </cell>
          <cell r="BA22">
            <v>223472</v>
          </cell>
          <cell r="BB22">
            <v>4553209</v>
          </cell>
          <cell r="BC22">
            <v>303380</v>
          </cell>
          <cell r="BD22">
            <v>360616</v>
          </cell>
          <cell r="BE22">
            <v>94292501</v>
          </cell>
          <cell r="BF22">
            <v>8622</v>
          </cell>
          <cell r="BG22">
            <v>859957</v>
          </cell>
          <cell r="BH22">
            <v>851246</v>
          </cell>
          <cell r="BI22">
            <v>8711</v>
          </cell>
          <cell r="BJ22">
            <v>7813208</v>
          </cell>
          <cell r="BK22">
            <v>7380152</v>
          </cell>
          <cell r="BL22">
            <v>433056</v>
          </cell>
          <cell r="BM22">
            <v>186682</v>
          </cell>
          <cell r="BN22">
            <v>378506</v>
          </cell>
          <cell r="BO22">
            <v>807264</v>
          </cell>
          <cell r="BP22">
            <v>165364</v>
          </cell>
          <cell r="BQ22">
            <v>2231057</v>
          </cell>
          <cell r="BR22">
            <v>297196</v>
          </cell>
          <cell r="BS22">
            <v>404421</v>
          </cell>
          <cell r="BT22">
            <v>1234902</v>
          </cell>
          <cell r="BU22">
            <v>216433</v>
          </cell>
          <cell r="BV22">
            <v>704274</v>
          </cell>
          <cell r="BW22">
            <v>0</v>
          </cell>
          <cell r="BX22">
            <v>920151</v>
          </cell>
          <cell r="BY22">
            <v>371413</v>
          </cell>
          <cell r="BZ22">
            <v>9672781</v>
          </cell>
          <cell r="CA22">
            <v>9211551</v>
          </cell>
          <cell r="CB22">
            <v>461230</v>
          </cell>
          <cell r="CC22">
            <v>150279</v>
          </cell>
          <cell r="CD22">
            <v>143455</v>
          </cell>
          <cell r="CE22">
            <v>105723</v>
          </cell>
          <cell r="CF22">
            <v>0</v>
          </cell>
          <cell r="CG22">
            <v>1475643</v>
          </cell>
          <cell r="CH22">
            <v>352579</v>
          </cell>
          <cell r="CI22">
            <v>43747648</v>
          </cell>
          <cell r="CJ22">
            <v>3017486</v>
          </cell>
          <cell r="CK22">
            <v>2939178</v>
          </cell>
          <cell r="CL22">
            <v>78308</v>
          </cell>
          <cell r="CM22">
            <v>47169</v>
          </cell>
          <cell r="CN22">
            <v>1777889</v>
          </cell>
          <cell r="CO22">
            <v>729471</v>
          </cell>
          <cell r="CP22">
            <v>145144</v>
          </cell>
          <cell r="CQ22">
            <v>239458</v>
          </cell>
          <cell r="CR22">
            <v>82490</v>
          </cell>
          <cell r="CS22">
            <v>0</v>
          </cell>
          <cell r="CT22">
            <v>1019212</v>
          </cell>
          <cell r="CU22">
            <v>588541</v>
          </cell>
        </row>
        <row r="23">
          <cell r="A23" t="str">
            <v>kW - Residential</v>
          </cell>
          <cell r="B23" t="str">
            <v>YDR</v>
          </cell>
          <cell r="C23">
            <v>2005</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cell r="BZ23">
            <v>0</v>
          </cell>
          <cell r="CA23">
            <v>0</v>
          </cell>
          <cell r="CB23">
            <v>0</v>
          </cell>
          <cell r="CC23">
            <v>0</v>
          </cell>
          <cell r="CD23">
            <v>0</v>
          </cell>
          <cell r="CE23">
            <v>0</v>
          </cell>
          <cell r="CF23">
            <v>0</v>
          </cell>
          <cell r="CG23">
            <v>0</v>
          </cell>
          <cell r="CH23">
            <v>0</v>
          </cell>
          <cell r="CI23">
            <v>0</v>
          </cell>
          <cell r="CJ23">
            <v>0</v>
          </cell>
          <cell r="CK23">
            <v>0</v>
          </cell>
          <cell r="CL23">
            <v>0</v>
          </cell>
          <cell r="CM23">
            <v>0</v>
          </cell>
          <cell r="CN23">
            <v>0</v>
          </cell>
          <cell r="CO23">
            <v>0</v>
          </cell>
          <cell r="CP23">
            <v>0</v>
          </cell>
          <cell r="CQ23">
            <v>0</v>
          </cell>
          <cell r="CR23">
            <v>0</v>
          </cell>
          <cell r="CS23">
            <v>0</v>
          </cell>
          <cell r="CT23">
            <v>0</v>
          </cell>
          <cell r="CU23">
            <v>0</v>
          </cell>
        </row>
        <row r="24">
          <cell r="A24" t="str">
            <v>kW- General Service</v>
          </cell>
          <cell r="C24">
            <v>2005</v>
          </cell>
          <cell r="D24">
            <v>20152</v>
          </cell>
          <cell r="E24">
            <v>1876766</v>
          </cell>
          <cell r="F24">
            <v>961530</v>
          </cell>
          <cell r="G24">
            <v>322400</v>
          </cell>
          <cell r="H24">
            <v>1439690</v>
          </cell>
          <cell r="I24">
            <v>2514137</v>
          </cell>
          <cell r="J24">
            <v>234816</v>
          </cell>
          <cell r="K24">
            <v>2047219</v>
          </cell>
          <cell r="L24">
            <v>388663</v>
          </cell>
          <cell r="M24">
            <v>220083</v>
          </cell>
          <cell r="N24">
            <v>21943</v>
          </cell>
          <cell r="O24">
            <v>1231881</v>
          </cell>
          <cell r="P24">
            <v>8931</v>
          </cell>
          <cell r="Q24">
            <v>14288</v>
          </cell>
          <cell r="R24">
            <v>0</v>
          </cell>
          <cell r="S24">
            <v>202355</v>
          </cell>
          <cell r="T24">
            <v>2984709</v>
          </cell>
          <cell r="U24">
            <v>107108</v>
          </cell>
          <cell r="V24">
            <v>11663097</v>
          </cell>
          <cell r="W24">
            <v>365147</v>
          </cell>
          <cell r="X24">
            <v>37219</v>
          </cell>
          <cell r="Y24">
            <v>519605</v>
          </cell>
          <cell r="Z24">
            <v>885095</v>
          </cell>
          <cell r="AA24">
            <v>50276418</v>
          </cell>
          <cell r="AB24">
            <v>5472</v>
          </cell>
          <cell r="AC24">
            <v>62736815</v>
          </cell>
          <cell r="AD24">
            <v>1009068</v>
          </cell>
          <cell r="AE24">
            <v>902212</v>
          </cell>
          <cell r="AF24">
            <v>106856</v>
          </cell>
          <cell r="AG24">
            <v>174383</v>
          </cell>
          <cell r="AH24">
            <v>2002441</v>
          </cell>
          <cell r="AI24">
            <v>2002441</v>
          </cell>
          <cell r="AJ24">
            <v>0</v>
          </cell>
          <cell r="AK24">
            <v>382385</v>
          </cell>
          <cell r="AL24">
            <v>740269</v>
          </cell>
          <cell r="AM24">
            <v>5437621</v>
          </cell>
          <cell r="AN24">
            <v>172114</v>
          </cell>
          <cell r="AO24">
            <v>12302</v>
          </cell>
          <cell r="AP24">
            <v>198609</v>
          </cell>
          <cell r="AQ24">
            <v>5069328</v>
          </cell>
          <cell r="AR24">
            <v>14309</v>
          </cell>
          <cell r="AS24">
            <v>18076099</v>
          </cell>
          <cell r="AT24">
            <v>14309</v>
          </cell>
          <cell r="AU24">
            <v>9012558</v>
          </cell>
          <cell r="AV24">
            <v>121854</v>
          </cell>
          <cell r="AW24">
            <v>144847</v>
          </cell>
          <cell r="AX24">
            <v>663658</v>
          </cell>
          <cell r="AY24">
            <v>2343889</v>
          </cell>
          <cell r="AZ24">
            <v>257755</v>
          </cell>
          <cell r="BA24">
            <v>218320</v>
          </cell>
          <cell r="BB24">
            <v>4047633</v>
          </cell>
          <cell r="BC24">
            <v>223073</v>
          </cell>
          <cell r="BD24">
            <v>357933</v>
          </cell>
          <cell r="BE24">
            <v>689195</v>
          </cell>
          <cell r="BF24">
            <v>8444</v>
          </cell>
          <cell r="BG24">
            <v>845837</v>
          </cell>
          <cell r="BH24">
            <v>838396</v>
          </cell>
          <cell r="BI24">
            <v>7441</v>
          </cell>
          <cell r="BJ24">
            <v>1719941</v>
          </cell>
          <cell r="BK24">
            <v>1292153</v>
          </cell>
          <cell r="BL24">
            <v>427788</v>
          </cell>
          <cell r="BM24">
            <v>183705</v>
          </cell>
          <cell r="BN24">
            <v>369082</v>
          </cell>
          <cell r="BO24">
            <v>796355</v>
          </cell>
          <cell r="BP24">
            <v>165364</v>
          </cell>
          <cell r="BQ24">
            <v>1989992</v>
          </cell>
          <cell r="BR24">
            <v>292401</v>
          </cell>
          <cell r="BS24">
            <v>396182</v>
          </cell>
          <cell r="BT24">
            <v>1056085</v>
          </cell>
          <cell r="BU24">
            <v>208872</v>
          </cell>
          <cell r="BV24">
            <v>682195</v>
          </cell>
          <cell r="BW24">
            <v>0</v>
          </cell>
          <cell r="BX24">
            <v>764986</v>
          </cell>
          <cell r="BY24">
            <v>365465</v>
          </cell>
          <cell r="BZ24">
            <v>8854597</v>
          </cell>
          <cell r="CA24">
            <v>8400430</v>
          </cell>
          <cell r="CB24">
            <v>454167</v>
          </cell>
          <cell r="CC24">
            <v>147227</v>
          </cell>
          <cell r="CD24">
            <v>139429</v>
          </cell>
          <cell r="CE24">
            <v>104253</v>
          </cell>
          <cell r="CF24">
            <v>408245</v>
          </cell>
          <cell r="CG24">
            <v>1376667</v>
          </cell>
          <cell r="CH24">
            <v>348784</v>
          </cell>
          <cell r="CI24">
            <v>38106341</v>
          </cell>
          <cell r="CJ24">
            <v>2621049</v>
          </cell>
          <cell r="CK24">
            <v>2544626</v>
          </cell>
          <cell r="CL24">
            <v>76423</v>
          </cell>
          <cell r="CM24">
            <v>42950</v>
          </cell>
          <cell r="CN24">
            <v>1559940</v>
          </cell>
          <cell r="CO24">
            <v>418237</v>
          </cell>
          <cell r="CP24">
            <v>143037</v>
          </cell>
          <cell r="CQ24">
            <v>111937</v>
          </cell>
          <cell r="CR24">
            <v>82490</v>
          </cell>
          <cell r="CS24">
            <v>0</v>
          </cell>
          <cell r="CT24">
            <v>996880</v>
          </cell>
          <cell r="CU24">
            <v>519148</v>
          </cell>
        </row>
        <row r="25">
          <cell r="A25" t="str">
            <v>kW- Large User, Sub- Transmission, Intermediate/ Embedded Distributor</v>
          </cell>
          <cell r="C25">
            <v>2005</v>
          </cell>
          <cell r="D25">
            <v>33896</v>
          </cell>
          <cell r="E25">
            <v>0</v>
          </cell>
          <cell r="F25">
            <v>553899</v>
          </cell>
          <cell r="G25">
            <v>166298</v>
          </cell>
          <cell r="H25">
            <v>0</v>
          </cell>
          <cell r="I25">
            <v>0</v>
          </cell>
          <cell r="J25">
            <v>202414</v>
          </cell>
          <cell r="K25">
            <v>522734</v>
          </cell>
          <cell r="L25">
            <v>0</v>
          </cell>
          <cell r="M25">
            <v>0</v>
          </cell>
          <cell r="N25">
            <v>0</v>
          </cell>
          <cell r="O25">
            <v>118961</v>
          </cell>
          <cell r="P25">
            <v>0</v>
          </cell>
          <cell r="Q25">
            <v>0</v>
          </cell>
          <cell r="R25">
            <v>0</v>
          </cell>
          <cell r="S25">
            <v>0</v>
          </cell>
          <cell r="T25">
            <v>1909464</v>
          </cell>
          <cell r="U25">
            <v>0</v>
          </cell>
          <cell r="V25">
            <v>1612869</v>
          </cell>
          <cell r="W25">
            <v>149974</v>
          </cell>
          <cell r="X25">
            <v>0</v>
          </cell>
          <cell r="Y25">
            <v>0</v>
          </cell>
          <cell r="Z25">
            <v>80495</v>
          </cell>
          <cell r="AA25">
            <v>0</v>
          </cell>
          <cell r="AB25">
            <v>0</v>
          </cell>
          <cell r="AC25">
            <v>42215410</v>
          </cell>
          <cell r="AD25">
            <v>0</v>
          </cell>
          <cell r="AE25">
            <v>0</v>
          </cell>
          <cell r="AF25">
            <v>0</v>
          </cell>
          <cell r="AG25">
            <v>0</v>
          </cell>
          <cell r="AH25">
            <v>463386</v>
          </cell>
          <cell r="AI25">
            <v>463386</v>
          </cell>
          <cell r="AJ25">
            <v>0</v>
          </cell>
          <cell r="AK25">
            <v>0</v>
          </cell>
          <cell r="AL25">
            <v>0</v>
          </cell>
          <cell r="AM25">
            <v>4049286</v>
          </cell>
          <cell r="AN25">
            <v>0</v>
          </cell>
          <cell r="AO25">
            <v>0</v>
          </cell>
          <cell r="AP25">
            <v>76540</v>
          </cell>
          <cell r="AQ25">
            <v>515784</v>
          </cell>
          <cell r="AR25">
            <v>6745163</v>
          </cell>
          <cell r="AS25">
            <v>6745163</v>
          </cell>
          <cell r="AT25">
            <v>0</v>
          </cell>
          <cell r="AU25">
            <v>1130272</v>
          </cell>
          <cell r="AV25">
            <v>0</v>
          </cell>
          <cell r="AW25">
            <v>0</v>
          </cell>
          <cell r="AX25">
            <v>306824</v>
          </cell>
          <cell r="AY25">
            <v>445748</v>
          </cell>
          <cell r="AZ25">
            <v>0</v>
          </cell>
          <cell r="BA25">
            <v>0</v>
          </cell>
          <cell r="BB25">
            <v>440796</v>
          </cell>
          <cell r="BC25">
            <v>75882</v>
          </cell>
          <cell r="BD25">
            <v>0</v>
          </cell>
          <cell r="BE25">
            <v>89641173</v>
          </cell>
          <cell r="BF25">
            <v>0</v>
          </cell>
          <cell r="BG25">
            <v>0</v>
          </cell>
          <cell r="BH25">
            <v>0</v>
          </cell>
          <cell r="BI25">
            <v>0</v>
          </cell>
          <cell r="BJ25">
            <v>0</v>
          </cell>
          <cell r="BK25">
            <v>0</v>
          </cell>
          <cell r="BL25">
            <v>0</v>
          </cell>
          <cell r="BM25">
            <v>0</v>
          </cell>
          <cell r="BN25">
            <v>0</v>
          </cell>
          <cell r="BO25">
            <v>0</v>
          </cell>
          <cell r="BP25">
            <v>0</v>
          </cell>
          <cell r="BQ25">
            <v>211702</v>
          </cell>
          <cell r="BR25">
            <v>0</v>
          </cell>
          <cell r="BS25">
            <v>0</v>
          </cell>
          <cell r="BT25">
            <v>154704</v>
          </cell>
          <cell r="BU25">
            <v>0</v>
          </cell>
          <cell r="BV25">
            <v>0</v>
          </cell>
          <cell r="BW25">
            <v>0</v>
          </cell>
          <cell r="BX25">
            <v>136079</v>
          </cell>
          <cell r="BY25">
            <v>0</v>
          </cell>
          <cell r="BZ25">
            <v>709878</v>
          </cell>
          <cell r="CA25">
            <v>709878</v>
          </cell>
          <cell r="CB25">
            <v>0</v>
          </cell>
          <cell r="CC25">
            <v>0</v>
          </cell>
          <cell r="CD25">
            <v>0</v>
          </cell>
          <cell r="CE25">
            <v>0</v>
          </cell>
          <cell r="CF25">
            <v>68146</v>
          </cell>
          <cell r="CG25">
            <v>68367</v>
          </cell>
          <cell r="CH25">
            <v>0</v>
          </cell>
          <cell r="CI25">
            <v>5323781</v>
          </cell>
          <cell r="CJ25">
            <v>343836</v>
          </cell>
          <cell r="CK25">
            <v>343836</v>
          </cell>
          <cell r="CL25">
            <v>0</v>
          </cell>
          <cell r="CM25">
            <v>0</v>
          </cell>
          <cell r="CN25">
            <v>197766</v>
          </cell>
          <cell r="CO25">
            <v>296105</v>
          </cell>
          <cell r="CP25">
            <v>0</v>
          </cell>
          <cell r="CQ25">
            <v>124517</v>
          </cell>
          <cell r="CR25">
            <v>0</v>
          </cell>
          <cell r="CS25">
            <v>0</v>
          </cell>
          <cell r="CT25">
            <v>0</v>
          </cell>
          <cell r="CU25">
            <v>62704</v>
          </cell>
        </row>
        <row r="26">
          <cell r="A26" t="str">
            <v>kW- Street Lighting</v>
          </cell>
          <cell r="C26">
            <v>2005</v>
          </cell>
          <cell r="D26">
            <v>1511</v>
          </cell>
          <cell r="E26">
            <v>30941</v>
          </cell>
          <cell r="F26">
            <v>24463</v>
          </cell>
          <cell r="G26">
            <v>4707</v>
          </cell>
          <cell r="H26">
            <v>20301</v>
          </cell>
          <cell r="I26">
            <v>25434</v>
          </cell>
          <cell r="J26">
            <v>5438</v>
          </cell>
          <cell r="K26">
            <v>26943</v>
          </cell>
          <cell r="L26">
            <v>-1800</v>
          </cell>
          <cell r="M26">
            <v>3128</v>
          </cell>
          <cell r="N26">
            <v>780</v>
          </cell>
          <cell r="O26">
            <v>22741</v>
          </cell>
          <cell r="P26">
            <v>1001</v>
          </cell>
          <cell r="Q26">
            <v>997</v>
          </cell>
          <cell r="R26">
            <v>0</v>
          </cell>
          <cell r="S26">
            <v>0</v>
          </cell>
          <cell r="T26">
            <v>0</v>
          </cell>
          <cell r="U26">
            <v>1691</v>
          </cell>
          <cell r="V26">
            <v>108179</v>
          </cell>
          <cell r="W26">
            <v>8473</v>
          </cell>
          <cell r="X26">
            <v>1718</v>
          </cell>
          <cell r="Y26">
            <v>12726</v>
          </cell>
          <cell r="Z26">
            <v>10550</v>
          </cell>
          <cell r="AA26">
            <v>1260651</v>
          </cell>
          <cell r="AB26">
            <v>287</v>
          </cell>
          <cell r="AC26">
            <v>1954474</v>
          </cell>
          <cell r="AD26">
            <v>23670</v>
          </cell>
          <cell r="AE26">
            <v>21611</v>
          </cell>
          <cell r="AF26">
            <v>2059</v>
          </cell>
          <cell r="AG26">
            <v>4946</v>
          </cell>
          <cell r="AH26">
            <v>23860</v>
          </cell>
          <cell r="AI26">
            <v>23339</v>
          </cell>
          <cell r="AJ26">
            <v>521</v>
          </cell>
          <cell r="AK26">
            <v>5668</v>
          </cell>
          <cell r="AL26">
            <v>7406</v>
          </cell>
          <cell r="AM26">
            <v>109892</v>
          </cell>
          <cell r="AN26">
            <v>3037</v>
          </cell>
          <cell r="AO26">
            <v>908</v>
          </cell>
          <cell r="AP26">
            <v>2843</v>
          </cell>
          <cell r="AQ26">
            <v>65522</v>
          </cell>
          <cell r="AR26">
            <v>855</v>
          </cell>
          <cell r="AS26">
            <v>0</v>
          </cell>
          <cell r="AT26">
            <v>855</v>
          </cell>
          <cell r="AU26">
            <v>103801</v>
          </cell>
          <cell r="AV26">
            <v>385</v>
          </cell>
          <cell r="AW26">
            <v>5292</v>
          </cell>
          <cell r="AX26">
            <v>10713</v>
          </cell>
          <cell r="AY26">
            <v>42148</v>
          </cell>
          <cell r="AZ26">
            <v>3466</v>
          </cell>
          <cell r="BA26">
            <v>5152</v>
          </cell>
          <cell r="BB26">
            <v>62334</v>
          </cell>
          <cell r="BC26">
            <v>4309</v>
          </cell>
          <cell r="BD26">
            <v>2595</v>
          </cell>
          <cell r="BE26">
            <v>514</v>
          </cell>
          <cell r="BF26">
            <v>178</v>
          </cell>
          <cell r="BG26">
            <v>13151</v>
          </cell>
          <cell r="BH26">
            <v>11905</v>
          </cell>
          <cell r="BI26">
            <v>1246</v>
          </cell>
          <cell r="BJ26">
            <v>6036702</v>
          </cell>
          <cell r="BK26">
            <v>6032228</v>
          </cell>
          <cell r="BL26">
            <v>4474</v>
          </cell>
          <cell r="BM26">
            <v>2627</v>
          </cell>
          <cell r="BN26">
            <v>9128</v>
          </cell>
          <cell r="BO26">
            <v>9192</v>
          </cell>
          <cell r="BP26">
            <v>0</v>
          </cell>
          <cell r="BQ26">
            <v>29363</v>
          </cell>
          <cell r="BR26">
            <v>4431</v>
          </cell>
          <cell r="BS26">
            <v>7037</v>
          </cell>
          <cell r="BT26">
            <v>23979</v>
          </cell>
          <cell r="BU26">
            <v>6773</v>
          </cell>
          <cell r="BV26">
            <v>21295</v>
          </cell>
          <cell r="BW26">
            <v>0</v>
          </cell>
          <cell r="BX26">
            <v>16365</v>
          </cell>
          <cell r="BY26">
            <v>5893</v>
          </cell>
          <cell r="BZ26">
            <v>106945</v>
          </cell>
          <cell r="CA26">
            <v>100103</v>
          </cell>
          <cell r="CB26">
            <v>6842</v>
          </cell>
          <cell r="CC26">
            <v>3052</v>
          </cell>
          <cell r="CD26">
            <v>3765</v>
          </cell>
          <cell r="CE26">
            <v>1470</v>
          </cell>
          <cell r="CF26">
            <v>0</v>
          </cell>
          <cell r="CG26">
            <v>30609</v>
          </cell>
          <cell r="CH26">
            <v>3463</v>
          </cell>
          <cell r="CI26">
            <v>317526</v>
          </cell>
          <cell r="CJ26">
            <v>49760</v>
          </cell>
          <cell r="CK26">
            <v>48005</v>
          </cell>
          <cell r="CL26">
            <v>1755</v>
          </cell>
          <cell r="CM26">
            <v>4205</v>
          </cell>
          <cell r="CN26">
            <v>20183</v>
          </cell>
          <cell r="CO26">
            <v>13039</v>
          </cell>
          <cell r="CP26">
            <v>1998</v>
          </cell>
          <cell r="CQ26">
            <v>2940</v>
          </cell>
          <cell r="CR26">
            <v>0</v>
          </cell>
          <cell r="CS26">
            <v>0</v>
          </cell>
          <cell r="CT26">
            <v>22245</v>
          </cell>
          <cell r="CU26">
            <v>6689</v>
          </cell>
        </row>
        <row r="27">
          <cell r="A27" t="str">
            <v>kW- Sentinel Lighting</v>
          </cell>
          <cell r="C27">
            <v>2005</v>
          </cell>
          <cell r="D27">
            <v>0</v>
          </cell>
          <cell r="E27">
            <v>0</v>
          </cell>
          <cell r="F27">
            <v>1851</v>
          </cell>
          <cell r="G27">
            <v>0</v>
          </cell>
          <cell r="H27">
            <v>1819</v>
          </cell>
          <cell r="I27">
            <v>0</v>
          </cell>
          <cell r="J27">
            <v>0</v>
          </cell>
          <cell r="K27">
            <v>0</v>
          </cell>
          <cell r="L27">
            <v>-720</v>
          </cell>
          <cell r="M27">
            <v>138</v>
          </cell>
          <cell r="N27">
            <v>65</v>
          </cell>
          <cell r="O27">
            <v>1201</v>
          </cell>
          <cell r="P27">
            <v>97</v>
          </cell>
          <cell r="Q27">
            <v>0</v>
          </cell>
          <cell r="R27">
            <v>0</v>
          </cell>
          <cell r="S27">
            <v>0</v>
          </cell>
          <cell r="T27">
            <v>0</v>
          </cell>
          <cell r="U27">
            <v>251</v>
          </cell>
          <cell r="V27">
            <v>0</v>
          </cell>
          <cell r="W27">
            <v>0</v>
          </cell>
          <cell r="X27">
            <v>43</v>
          </cell>
          <cell r="Y27">
            <v>1093</v>
          </cell>
          <cell r="Z27">
            <v>475</v>
          </cell>
          <cell r="AA27">
            <v>0</v>
          </cell>
          <cell r="AB27">
            <v>0</v>
          </cell>
          <cell r="AC27">
            <v>0</v>
          </cell>
          <cell r="AD27">
            <v>1427</v>
          </cell>
          <cell r="AE27">
            <v>1313</v>
          </cell>
          <cell r="AF27">
            <v>114</v>
          </cell>
          <cell r="AG27">
            <v>0</v>
          </cell>
          <cell r="AH27">
            <v>357</v>
          </cell>
          <cell r="AI27">
            <v>355</v>
          </cell>
          <cell r="AJ27">
            <v>2</v>
          </cell>
          <cell r="AK27">
            <v>1482</v>
          </cell>
          <cell r="AL27">
            <v>843</v>
          </cell>
          <cell r="AM27">
            <v>1667</v>
          </cell>
          <cell r="AN27">
            <v>169</v>
          </cell>
          <cell r="AO27">
            <v>0</v>
          </cell>
          <cell r="AP27">
            <v>300</v>
          </cell>
          <cell r="AQ27">
            <v>187</v>
          </cell>
          <cell r="AR27">
            <v>0</v>
          </cell>
          <cell r="AS27">
            <v>0</v>
          </cell>
          <cell r="AT27">
            <v>0</v>
          </cell>
          <cell r="AU27">
            <v>0</v>
          </cell>
          <cell r="AV27">
            <v>4120</v>
          </cell>
          <cell r="AW27">
            <v>0</v>
          </cell>
          <cell r="AX27">
            <v>0</v>
          </cell>
          <cell r="AY27">
            <v>0</v>
          </cell>
          <cell r="AZ27">
            <v>72</v>
          </cell>
          <cell r="BA27">
            <v>0</v>
          </cell>
          <cell r="BB27">
            <v>2446</v>
          </cell>
          <cell r="BC27">
            <v>116</v>
          </cell>
          <cell r="BD27">
            <v>88</v>
          </cell>
          <cell r="BE27">
            <v>3961619</v>
          </cell>
          <cell r="BF27">
            <v>0</v>
          </cell>
          <cell r="BG27">
            <v>969</v>
          </cell>
          <cell r="BH27">
            <v>945</v>
          </cell>
          <cell r="BI27">
            <v>24</v>
          </cell>
          <cell r="BJ27">
            <v>56565</v>
          </cell>
          <cell r="BK27">
            <v>55771</v>
          </cell>
          <cell r="BL27">
            <v>794</v>
          </cell>
          <cell r="BM27">
            <v>350</v>
          </cell>
          <cell r="BN27">
            <v>296</v>
          </cell>
          <cell r="BO27">
            <v>1717</v>
          </cell>
          <cell r="BP27">
            <v>0</v>
          </cell>
          <cell r="BQ27">
            <v>0</v>
          </cell>
          <cell r="BR27">
            <v>364</v>
          </cell>
          <cell r="BS27">
            <v>1202</v>
          </cell>
          <cell r="BT27">
            <v>134</v>
          </cell>
          <cell r="BU27">
            <v>788</v>
          </cell>
          <cell r="BV27">
            <v>784</v>
          </cell>
          <cell r="BW27">
            <v>0</v>
          </cell>
          <cell r="BX27">
            <v>2721</v>
          </cell>
          <cell r="BY27">
            <v>55</v>
          </cell>
          <cell r="BZ27">
            <v>1361</v>
          </cell>
          <cell r="CA27">
            <v>1140</v>
          </cell>
          <cell r="CB27">
            <v>221</v>
          </cell>
          <cell r="CC27">
            <v>0</v>
          </cell>
          <cell r="CD27">
            <v>261</v>
          </cell>
          <cell r="CE27">
            <v>0</v>
          </cell>
          <cell r="CF27">
            <v>8082</v>
          </cell>
          <cell r="CG27">
            <v>0</v>
          </cell>
          <cell r="CH27">
            <v>332</v>
          </cell>
          <cell r="CI27">
            <v>0</v>
          </cell>
          <cell r="CJ27">
            <v>2841</v>
          </cell>
          <cell r="CK27">
            <v>2711</v>
          </cell>
          <cell r="CL27">
            <v>130</v>
          </cell>
          <cell r="CM27">
            <v>14</v>
          </cell>
          <cell r="CN27">
            <v>0</v>
          </cell>
          <cell r="CO27">
            <v>2090</v>
          </cell>
          <cell r="CP27">
            <v>109</v>
          </cell>
          <cell r="CQ27">
            <v>64</v>
          </cell>
          <cell r="CR27">
            <v>0</v>
          </cell>
          <cell r="CS27">
            <v>0</v>
          </cell>
          <cell r="CT27">
            <v>87</v>
          </cell>
          <cell r="CU27">
            <v>0</v>
          </cell>
        </row>
        <row r="28">
          <cell r="A28" t="str">
            <v>Billed Total Distribution Revenues</v>
          </cell>
          <cell r="B28" t="str">
            <v>RTOT</v>
          </cell>
          <cell r="C28">
            <v>2005</v>
          </cell>
          <cell r="D28">
            <v>793499.5</v>
          </cell>
          <cell r="E28">
            <v>31675471</v>
          </cell>
          <cell r="F28">
            <v>13240923</v>
          </cell>
          <cell r="G28">
            <v>4293189.45</v>
          </cell>
          <cell r="H28">
            <v>13237987.91</v>
          </cell>
          <cell r="I28">
            <v>26795252.629999999</v>
          </cell>
          <cell r="J28">
            <v>3768276.65</v>
          </cell>
          <cell r="K28">
            <v>19637600</v>
          </cell>
          <cell r="L28">
            <v>6833989.2199999997</v>
          </cell>
          <cell r="M28">
            <v>2444823</v>
          </cell>
          <cell r="N28">
            <v>494186.03</v>
          </cell>
          <cell r="O28">
            <v>11753156.130000001</v>
          </cell>
          <cell r="P28">
            <v>430205.67</v>
          </cell>
          <cell r="Q28">
            <v>477547.78</v>
          </cell>
          <cell r="R28">
            <v>119517.01</v>
          </cell>
          <cell r="S28">
            <v>3902635.8</v>
          </cell>
          <cell r="T28">
            <v>36574280</v>
          </cell>
          <cell r="U28">
            <v>1790199.32</v>
          </cell>
          <cell r="V28">
            <v>103495246</v>
          </cell>
          <cell r="W28">
            <v>5549275.8100000005</v>
          </cell>
          <cell r="X28">
            <v>928923.53</v>
          </cell>
          <cell r="Y28">
            <v>8717673.6899999995</v>
          </cell>
          <cell r="Z28">
            <v>8359082.6900000004</v>
          </cell>
          <cell r="AA28">
            <v>1277413.75</v>
          </cell>
          <cell r="AB28">
            <v>167765.70000000001</v>
          </cell>
          <cell r="AC28">
            <v>12718000</v>
          </cell>
          <cell r="AD28">
            <v>16841302.539999999</v>
          </cell>
          <cell r="AE28">
            <v>16011159</v>
          </cell>
          <cell r="AF28">
            <v>830143.54</v>
          </cell>
          <cell r="AG28">
            <v>3054450.81</v>
          </cell>
          <cell r="AH28">
            <v>21548941.77</v>
          </cell>
          <cell r="AI28">
            <v>21110005.91</v>
          </cell>
          <cell r="AJ28">
            <v>438935.86</v>
          </cell>
          <cell r="AK28">
            <v>9056017.7599999998</v>
          </cell>
          <cell r="AL28">
            <v>8264018</v>
          </cell>
          <cell r="AM28">
            <v>79773553.290000007</v>
          </cell>
          <cell r="AN28">
            <v>639440.34</v>
          </cell>
          <cell r="AO28">
            <v>299588.78999999998</v>
          </cell>
          <cell r="AP28">
            <v>1224508.94</v>
          </cell>
          <cell r="AQ28">
            <v>55128685.020000003</v>
          </cell>
          <cell r="AR28">
            <v>691515647.34000003</v>
          </cell>
          <cell r="AS28">
            <v>691075400</v>
          </cell>
          <cell r="AT28">
            <v>440247.34</v>
          </cell>
          <cell r="AU28">
            <v>89810458.739999995</v>
          </cell>
          <cell r="AV28">
            <v>5495280.5599999996</v>
          </cell>
          <cell r="AW28">
            <v>1389372.4</v>
          </cell>
          <cell r="AX28">
            <v>8064491</v>
          </cell>
          <cell r="AY28">
            <v>31527574.98</v>
          </cell>
          <cell r="AZ28">
            <v>3487682.59</v>
          </cell>
          <cell r="BA28">
            <v>3948950.03</v>
          </cell>
          <cell r="BB28">
            <v>44384226.170000002</v>
          </cell>
          <cell r="BC28">
            <v>2390897.4300000002</v>
          </cell>
          <cell r="BD28">
            <v>2827407.7</v>
          </cell>
          <cell r="BE28">
            <v>9454816.5299999993</v>
          </cell>
          <cell r="BF28">
            <v>0</v>
          </cell>
          <cell r="BG28">
            <v>1413020.07</v>
          </cell>
          <cell r="BH28">
            <v>90075</v>
          </cell>
          <cell r="BI28">
            <v>1322945.07</v>
          </cell>
          <cell r="BJ28">
            <v>78442765</v>
          </cell>
          <cell r="BK28">
            <v>70123911</v>
          </cell>
          <cell r="BL28">
            <v>8318854</v>
          </cell>
          <cell r="BM28">
            <v>3643028.85</v>
          </cell>
          <cell r="BN28">
            <v>7798294.4199999999</v>
          </cell>
          <cell r="BO28">
            <v>10149515</v>
          </cell>
          <cell r="BP28">
            <v>2124077.0099999998</v>
          </cell>
          <cell r="BQ28">
            <v>26511149.469999999</v>
          </cell>
          <cell r="BR28">
            <v>4026193.9</v>
          </cell>
          <cell r="BS28">
            <v>6667607</v>
          </cell>
          <cell r="BT28">
            <v>17413400</v>
          </cell>
          <cell r="BU28">
            <v>3777887.83</v>
          </cell>
          <cell r="BV28">
            <v>10951917.77</v>
          </cell>
          <cell r="BW28">
            <v>1597494.74</v>
          </cell>
          <cell r="BX28">
            <v>13368454.220000001</v>
          </cell>
          <cell r="BY28">
            <v>2680967.48</v>
          </cell>
          <cell r="BZ28">
            <v>101917691.95</v>
          </cell>
          <cell r="CA28">
            <v>96445662.400000006</v>
          </cell>
          <cell r="CB28">
            <v>5472029.5499999998</v>
          </cell>
          <cell r="CC28">
            <v>1337962.76</v>
          </cell>
          <cell r="CD28">
            <v>1551221.99</v>
          </cell>
          <cell r="CE28">
            <v>1268289.77</v>
          </cell>
          <cell r="CF28">
            <v>5573566.8400000008</v>
          </cell>
          <cell r="CG28">
            <v>15416077</v>
          </cell>
          <cell r="CH28">
            <v>1731173.07</v>
          </cell>
          <cell r="CI28">
            <v>2410995.17</v>
          </cell>
          <cell r="CJ28">
            <v>39464161</v>
          </cell>
          <cell r="CK28">
            <v>37262655</v>
          </cell>
          <cell r="CL28">
            <v>2201506</v>
          </cell>
          <cell r="CM28">
            <v>2708423.81</v>
          </cell>
          <cell r="CN28">
            <v>21705646.789999999</v>
          </cell>
          <cell r="CO28">
            <v>5196176</v>
          </cell>
          <cell r="CP28">
            <v>1107409.8999999999</v>
          </cell>
          <cell r="CQ28">
            <v>1563519</v>
          </cell>
          <cell r="CR28">
            <v>782658.68</v>
          </cell>
          <cell r="CS28">
            <v>7121637</v>
          </cell>
          <cell r="CT28">
            <v>18116560.23</v>
          </cell>
          <cell r="CU28">
            <v>5376323.9199999999</v>
          </cell>
        </row>
        <row r="29">
          <cell r="A29" t="str">
            <v>Billed Residential Distribution Revenue</v>
          </cell>
          <cell r="B29" t="str">
            <v>RR</v>
          </cell>
          <cell r="C29">
            <v>2005</v>
          </cell>
          <cell r="D29">
            <v>528534.04</v>
          </cell>
          <cell r="E29">
            <v>17313847</v>
          </cell>
          <cell r="F29">
            <v>6975629</v>
          </cell>
          <cell r="G29">
            <v>2085281</v>
          </cell>
          <cell r="H29">
            <v>8139157</v>
          </cell>
          <cell r="I29">
            <v>16306496.1</v>
          </cell>
          <cell r="J29">
            <v>2648454</v>
          </cell>
          <cell r="K29">
            <v>9499683</v>
          </cell>
          <cell r="L29">
            <v>11751896.529999999</v>
          </cell>
          <cell r="M29">
            <v>1527388.76</v>
          </cell>
          <cell r="N29">
            <v>353141.81</v>
          </cell>
          <cell r="O29">
            <v>25774034.600000001</v>
          </cell>
          <cell r="P29">
            <v>0</v>
          </cell>
          <cell r="Q29">
            <v>332214.98</v>
          </cell>
          <cell r="R29">
            <v>49857.86</v>
          </cell>
          <cell r="S29">
            <v>2429358.36</v>
          </cell>
          <cell r="T29">
            <v>17436312</v>
          </cell>
          <cell r="U29">
            <v>2813725.83</v>
          </cell>
          <cell r="V29">
            <v>39614411</v>
          </cell>
          <cell r="W29">
            <v>2559981.52</v>
          </cell>
          <cell r="X29">
            <v>598644.9</v>
          </cell>
          <cell r="Y29">
            <v>6241879.8700000001</v>
          </cell>
          <cell r="Z29">
            <v>4651216.55</v>
          </cell>
          <cell r="AA29">
            <v>662528.69999999995</v>
          </cell>
          <cell r="AB29">
            <v>116303.57</v>
          </cell>
          <cell r="AC29">
            <v>7513964.4900000002</v>
          </cell>
          <cell r="AD29">
            <v>9639929.75</v>
          </cell>
          <cell r="AE29">
            <v>9000407.9299999997</v>
          </cell>
          <cell r="AF29">
            <v>639521.81999999995</v>
          </cell>
          <cell r="AG29">
            <v>2083745.35</v>
          </cell>
          <cell r="AH29">
            <v>13160013.470000001</v>
          </cell>
          <cell r="AI29">
            <v>12820736.560000001</v>
          </cell>
          <cell r="AJ29">
            <v>339276.91</v>
          </cell>
          <cell r="AK29">
            <v>5987541.8200000003</v>
          </cell>
          <cell r="AL29">
            <v>4152262</v>
          </cell>
          <cell r="AM29">
            <v>57755101</v>
          </cell>
          <cell r="AN29">
            <v>343780</v>
          </cell>
          <cell r="AO29">
            <v>217100.04</v>
          </cell>
          <cell r="AP29">
            <v>451502.99</v>
          </cell>
          <cell r="AQ29">
            <v>28324913</v>
          </cell>
          <cell r="AR29">
            <v>453380330.97000003</v>
          </cell>
          <cell r="AS29">
            <v>453086000</v>
          </cell>
          <cell r="AT29">
            <v>294330.96999999997</v>
          </cell>
          <cell r="AU29">
            <v>55295736.740000002</v>
          </cell>
          <cell r="AV29">
            <v>4283058.6900000004</v>
          </cell>
          <cell r="AW29">
            <v>873580.28</v>
          </cell>
          <cell r="AX29">
            <v>4285612</v>
          </cell>
          <cell r="AY29">
            <v>15353945.550000001</v>
          </cell>
          <cell r="AZ29">
            <v>1650048</v>
          </cell>
          <cell r="BA29">
            <v>2155214</v>
          </cell>
          <cell r="BB29">
            <v>25118165</v>
          </cell>
          <cell r="BC29">
            <v>16379168.18</v>
          </cell>
          <cell r="BD29">
            <v>1738610.61</v>
          </cell>
          <cell r="BE29">
            <v>5607073.3200000003</v>
          </cell>
          <cell r="BF29">
            <v>113409</v>
          </cell>
          <cell r="BG29">
            <v>7553443.8599999994</v>
          </cell>
          <cell r="BH29">
            <v>6473022.9199999999</v>
          </cell>
          <cell r="BI29">
            <v>1080420.94</v>
          </cell>
          <cell r="BJ29">
            <v>19722351</v>
          </cell>
          <cell r="BK29">
            <v>15426642</v>
          </cell>
          <cell r="BL29">
            <v>4295709</v>
          </cell>
          <cell r="BM29">
            <v>1748703.81</v>
          </cell>
          <cell r="BN29">
            <v>5321368.43</v>
          </cell>
          <cell r="BO29">
            <v>6032429</v>
          </cell>
          <cell r="BP29">
            <v>1418689</v>
          </cell>
          <cell r="BQ29">
            <v>15818225</v>
          </cell>
          <cell r="BR29">
            <v>2777049</v>
          </cell>
          <cell r="BS29">
            <v>3332493</v>
          </cell>
          <cell r="BT29">
            <v>9079188</v>
          </cell>
          <cell r="BU29">
            <v>2179722</v>
          </cell>
          <cell r="BV29">
            <v>5763799</v>
          </cell>
          <cell r="BW29">
            <v>891116.71</v>
          </cell>
          <cell r="BX29">
            <v>8570470.6699999999</v>
          </cell>
          <cell r="BY29">
            <v>6382047.3399999999</v>
          </cell>
          <cell r="BZ29">
            <v>51771990.740000002</v>
          </cell>
          <cell r="CA29">
            <v>47554165.740000002</v>
          </cell>
          <cell r="CB29">
            <v>4217825</v>
          </cell>
          <cell r="CC29">
            <v>743332</v>
          </cell>
          <cell r="CD29">
            <v>941449.11</v>
          </cell>
          <cell r="CE29">
            <v>748754.4</v>
          </cell>
          <cell r="CF29">
            <v>3738433.2</v>
          </cell>
          <cell r="CG29">
            <v>10066710</v>
          </cell>
          <cell r="CH29">
            <v>1256775.74</v>
          </cell>
          <cell r="CI29">
            <v>184133091</v>
          </cell>
          <cell r="CJ29">
            <v>24390379</v>
          </cell>
          <cell r="CK29">
            <v>22563814</v>
          </cell>
          <cell r="CL29">
            <v>1826565</v>
          </cell>
          <cell r="CM29">
            <v>2123017.0099999998</v>
          </cell>
          <cell r="CN29">
            <v>11616665</v>
          </cell>
          <cell r="CO29">
            <v>3784602</v>
          </cell>
          <cell r="CP29">
            <v>587584.47</v>
          </cell>
          <cell r="CQ29">
            <v>650162.84</v>
          </cell>
          <cell r="CR29">
            <v>391924.06</v>
          </cell>
          <cell r="CS29">
            <v>9735434</v>
          </cell>
          <cell r="CT29">
            <v>11901694</v>
          </cell>
          <cell r="CU29">
            <v>3202238.45</v>
          </cell>
        </row>
        <row r="30">
          <cell r="A30" t="str">
            <v>Billed General Service Customers Distribution Revenue</v>
          </cell>
          <cell r="B30" t="str">
            <v>RGS</v>
          </cell>
          <cell r="C30">
            <v>2005</v>
          </cell>
          <cell r="D30">
            <v>203987.65000000002</v>
          </cell>
          <cell r="E30">
            <v>10001982</v>
          </cell>
          <cell r="F30">
            <v>5012577</v>
          </cell>
          <cell r="G30">
            <v>11280896</v>
          </cell>
          <cell r="H30">
            <v>6819700</v>
          </cell>
          <cell r="I30">
            <v>10446675.26</v>
          </cell>
          <cell r="J30">
            <v>784779</v>
          </cell>
          <cell r="K30">
            <v>9470407</v>
          </cell>
          <cell r="L30">
            <v>16046098.470000001</v>
          </cell>
          <cell r="M30">
            <v>906689.76</v>
          </cell>
          <cell r="N30">
            <v>135399.56</v>
          </cell>
          <cell r="O30">
            <v>55064643.390000001</v>
          </cell>
          <cell r="P30">
            <v>232727.91</v>
          </cell>
          <cell r="Q30">
            <v>139731.77000000002</v>
          </cell>
          <cell r="R30">
            <v>18129.89</v>
          </cell>
          <cell r="S30">
            <v>1473277.4400000002</v>
          </cell>
          <cell r="T30">
            <v>14904488</v>
          </cell>
          <cell r="U30">
            <v>5317395.53</v>
          </cell>
          <cell r="V30">
            <v>58763026</v>
          </cell>
          <cell r="W30">
            <v>2576709.84</v>
          </cell>
          <cell r="X30">
            <v>322266.56000000006</v>
          </cell>
          <cell r="Y30">
            <v>2376256.4699999997</v>
          </cell>
          <cell r="Z30">
            <v>3543131.65</v>
          </cell>
          <cell r="AA30">
            <v>587523.87</v>
          </cell>
          <cell r="AB30">
            <v>49433.29</v>
          </cell>
          <cell r="AC30">
            <v>2150270.09</v>
          </cell>
          <cell r="AD30">
            <v>7161001.4700000007</v>
          </cell>
          <cell r="AE30">
            <v>6973362.0299999993</v>
          </cell>
          <cell r="AF30">
            <v>187639.44</v>
          </cell>
          <cell r="AG30">
            <v>914335.62</v>
          </cell>
          <cell r="AH30">
            <v>7984830.2200000007</v>
          </cell>
          <cell r="AI30">
            <v>7891940.6799999997</v>
          </cell>
          <cell r="AJ30">
            <v>92889.54</v>
          </cell>
          <cell r="AK30">
            <v>2984336.08</v>
          </cell>
          <cell r="AL30">
            <v>3037885</v>
          </cell>
          <cell r="AM30">
            <v>19842102.770000003</v>
          </cell>
          <cell r="AN30">
            <v>283723.14</v>
          </cell>
          <cell r="AO30">
            <v>87968.84</v>
          </cell>
          <cell r="AP30">
            <v>151916.4</v>
          </cell>
          <cell r="AQ30">
            <v>25028757</v>
          </cell>
          <cell r="AR30">
            <v>203524821.38999999</v>
          </cell>
          <cell r="AS30">
            <v>203392000</v>
          </cell>
          <cell r="AT30">
            <v>132821.39000000001</v>
          </cell>
          <cell r="AU30">
            <v>43263889.890000001</v>
          </cell>
          <cell r="AV30">
            <v>1135358.1499999999</v>
          </cell>
          <cell r="AW30">
            <v>491424.66000000003</v>
          </cell>
          <cell r="AX30">
            <v>3496262</v>
          </cell>
          <cell r="AY30">
            <v>14426261.550000001</v>
          </cell>
          <cell r="AZ30">
            <v>1828034</v>
          </cell>
          <cell r="BA30">
            <v>1735720</v>
          </cell>
          <cell r="BB30">
            <v>14171682</v>
          </cell>
          <cell r="BC30">
            <v>9769955.9100000001</v>
          </cell>
          <cell r="BD30">
            <v>1515067.48</v>
          </cell>
          <cell r="BE30">
            <v>3391127.6900000004</v>
          </cell>
          <cell r="BF30">
            <v>236347</v>
          </cell>
          <cell r="BG30">
            <v>6402719.8300000001</v>
          </cell>
          <cell r="BH30">
            <v>6185666.0099999998</v>
          </cell>
          <cell r="BI30">
            <v>217053.82</v>
          </cell>
          <cell r="BJ30">
            <v>44264525</v>
          </cell>
          <cell r="BK30">
            <v>40544511</v>
          </cell>
          <cell r="BL30">
            <v>3720014</v>
          </cell>
          <cell r="BM30">
            <v>1858234.92</v>
          </cell>
          <cell r="BN30">
            <v>3437164.74</v>
          </cell>
          <cell r="BO30">
            <v>4018202</v>
          </cell>
          <cell r="BP30">
            <v>840404.35</v>
          </cell>
          <cell r="BQ30">
            <v>9547080</v>
          </cell>
          <cell r="BR30">
            <v>1245319</v>
          </cell>
          <cell r="BS30">
            <v>3228381</v>
          </cell>
          <cell r="BT30">
            <v>7369336</v>
          </cell>
          <cell r="BU30">
            <v>1541661</v>
          </cell>
          <cell r="BV30">
            <v>5062799</v>
          </cell>
          <cell r="BW30">
            <v>692134.5</v>
          </cell>
          <cell r="BX30">
            <v>5210865.8900000006</v>
          </cell>
          <cell r="BY30">
            <v>11253820.41</v>
          </cell>
          <cell r="BZ30">
            <v>48809599.950000003</v>
          </cell>
          <cell r="CA30">
            <v>46070308.950000003</v>
          </cell>
          <cell r="CB30">
            <v>2739291</v>
          </cell>
          <cell r="CC30">
            <v>517514</v>
          </cell>
          <cell r="CD30">
            <v>562780.67999999993</v>
          </cell>
          <cell r="CE30">
            <v>530876.41999999993</v>
          </cell>
          <cell r="CF30">
            <v>1854883.58</v>
          </cell>
          <cell r="CG30">
            <v>5172036</v>
          </cell>
          <cell r="CH30">
            <v>443594.52</v>
          </cell>
          <cell r="CI30">
            <v>258102935.71000001</v>
          </cell>
          <cell r="CJ30">
            <v>14369455</v>
          </cell>
          <cell r="CK30">
            <v>13683141</v>
          </cell>
          <cell r="CL30">
            <v>686314</v>
          </cell>
          <cell r="CM30">
            <v>592669.85</v>
          </cell>
          <cell r="CN30">
            <v>9426416</v>
          </cell>
          <cell r="CO30">
            <v>1152173</v>
          </cell>
          <cell r="CP30">
            <v>510979.22</v>
          </cell>
          <cell r="CQ30">
            <v>609307.14999999991</v>
          </cell>
          <cell r="CR30">
            <v>387381.6</v>
          </cell>
          <cell r="CS30">
            <v>10238657</v>
          </cell>
          <cell r="CT30">
            <v>5853412</v>
          </cell>
          <cell r="CU30">
            <v>1867271.92</v>
          </cell>
        </row>
        <row r="31">
          <cell r="A31" t="str">
            <v>Billed Large User, Sub- Transmission, Intermediate/ Embedded Distributor Distribution Revenue</v>
          </cell>
          <cell r="B31" t="str">
            <v>RLG</v>
          </cell>
          <cell r="C31">
            <v>2005</v>
          </cell>
          <cell r="D31">
            <v>42919.26</v>
          </cell>
          <cell r="E31">
            <v>0</v>
          </cell>
          <cell r="F31">
            <v>1129464</v>
          </cell>
          <cell r="G31">
            <v>108693</v>
          </cell>
          <cell r="H31">
            <v>0</v>
          </cell>
          <cell r="I31">
            <v>0</v>
          </cell>
          <cell r="J31">
            <v>311945</v>
          </cell>
          <cell r="K31">
            <v>594930</v>
          </cell>
          <cell r="L31">
            <v>0</v>
          </cell>
          <cell r="M31">
            <v>0</v>
          </cell>
          <cell r="N31">
            <v>0</v>
          </cell>
          <cell r="O31">
            <v>5158649.97</v>
          </cell>
          <cell r="P31">
            <v>0</v>
          </cell>
          <cell r="Q31">
            <v>0</v>
          </cell>
          <cell r="R31">
            <v>0</v>
          </cell>
          <cell r="S31">
            <v>0</v>
          </cell>
          <cell r="T31">
            <v>5564736</v>
          </cell>
          <cell r="U31">
            <v>0</v>
          </cell>
          <cell r="V31">
            <v>4575551</v>
          </cell>
          <cell r="W31">
            <v>361850.43</v>
          </cell>
          <cell r="X31">
            <v>0</v>
          </cell>
          <cell r="Y31">
            <v>0</v>
          </cell>
          <cell r="Z31">
            <v>132794.92000000001</v>
          </cell>
          <cell r="AA31">
            <v>0</v>
          </cell>
          <cell r="AB31">
            <v>0</v>
          </cell>
          <cell r="AC31">
            <v>703086.73</v>
          </cell>
          <cell r="AD31">
            <v>0</v>
          </cell>
          <cell r="AE31">
            <v>0</v>
          </cell>
          <cell r="AF31">
            <v>0</v>
          </cell>
          <cell r="AG31">
            <v>0</v>
          </cell>
          <cell r="AH31">
            <v>343851.2</v>
          </cell>
          <cell r="AI31">
            <v>343851.2</v>
          </cell>
          <cell r="AJ31">
            <v>0</v>
          </cell>
          <cell r="AK31">
            <v>0</v>
          </cell>
          <cell r="AL31">
            <v>0</v>
          </cell>
          <cell r="AM31">
            <v>1791645</v>
          </cell>
          <cell r="AN31">
            <v>0</v>
          </cell>
          <cell r="AO31">
            <v>0</v>
          </cell>
          <cell r="AP31">
            <v>108014.43</v>
          </cell>
          <cell r="AQ31">
            <v>1589502</v>
          </cell>
          <cell r="AR31">
            <v>7945000</v>
          </cell>
          <cell r="AS31">
            <v>7945000</v>
          </cell>
          <cell r="AT31">
            <v>0</v>
          </cell>
          <cell r="AU31">
            <v>3590724.54</v>
          </cell>
          <cell r="AV31">
            <v>0</v>
          </cell>
          <cell r="AW31">
            <v>0</v>
          </cell>
          <cell r="AX31">
            <v>203774</v>
          </cell>
          <cell r="AY31">
            <v>972644.4</v>
          </cell>
          <cell r="AZ31">
            <v>0</v>
          </cell>
          <cell r="BA31">
            <v>0</v>
          </cell>
          <cell r="BB31">
            <v>637762</v>
          </cell>
          <cell r="BC31">
            <v>362291.05</v>
          </cell>
          <cell r="BD31">
            <v>0</v>
          </cell>
          <cell r="BE31">
            <v>435067.57</v>
          </cell>
          <cell r="BF31">
            <v>0</v>
          </cell>
          <cell r="BG31">
            <v>0</v>
          </cell>
          <cell r="BH31">
            <v>0</v>
          </cell>
          <cell r="BI31">
            <v>0</v>
          </cell>
          <cell r="BJ31">
            <v>0</v>
          </cell>
          <cell r="BK31">
            <v>0</v>
          </cell>
          <cell r="BL31">
            <v>0</v>
          </cell>
          <cell r="BM31">
            <v>0</v>
          </cell>
          <cell r="BN31">
            <v>0</v>
          </cell>
          <cell r="BO31">
            <v>0</v>
          </cell>
          <cell r="BP31">
            <v>0</v>
          </cell>
          <cell r="BQ31">
            <v>1021571</v>
          </cell>
          <cell r="BR31">
            <v>0</v>
          </cell>
          <cell r="BS31">
            <v>0</v>
          </cell>
          <cell r="BT31">
            <v>713103</v>
          </cell>
          <cell r="BU31">
            <v>0</v>
          </cell>
          <cell r="BV31">
            <v>0</v>
          </cell>
          <cell r="BW31">
            <v>0</v>
          </cell>
          <cell r="BX31">
            <v>115272.16</v>
          </cell>
          <cell r="BY31">
            <v>0</v>
          </cell>
          <cell r="BZ31">
            <v>590802.22</v>
          </cell>
          <cell r="CA31">
            <v>590802.22</v>
          </cell>
          <cell r="CB31">
            <v>0</v>
          </cell>
          <cell r="CC31">
            <v>0</v>
          </cell>
          <cell r="CD31">
            <v>0</v>
          </cell>
          <cell r="CE31">
            <v>0</v>
          </cell>
          <cell r="CF31">
            <v>-37259.050000000003</v>
          </cell>
          <cell r="CG31">
            <v>287824</v>
          </cell>
          <cell r="CH31">
            <v>0</v>
          </cell>
          <cell r="CI31">
            <v>18537643.780000001</v>
          </cell>
          <cell r="CJ31">
            <v>527874</v>
          </cell>
          <cell r="CK31">
            <v>527874</v>
          </cell>
          <cell r="CL31">
            <v>0</v>
          </cell>
          <cell r="CM31">
            <v>0</v>
          </cell>
          <cell r="CN31">
            <v>520904</v>
          </cell>
          <cell r="CO31">
            <v>469512</v>
          </cell>
          <cell r="CP31">
            <v>0</v>
          </cell>
          <cell r="CQ31">
            <v>327263.14</v>
          </cell>
          <cell r="CR31">
            <v>0</v>
          </cell>
          <cell r="CS31">
            <v>0</v>
          </cell>
          <cell r="CT31">
            <v>0</v>
          </cell>
          <cell r="CU31">
            <v>226223.55</v>
          </cell>
        </row>
        <row r="32">
          <cell r="A32" t="str">
            <v>Billed Street lighting Distribution Revenue</v>
          </cell>
          <cell r="B32" t="str">
            <v>RST</v>
          </cell>
          <cell r="C32">
            <v>2005</v>
          </cell>
          <cell r="D32">
            <v>17839.2</v>
          </cell>
          <cell r="E32">
            <v>90966</v>
          </cell>
          <cell r="F32">
            <v>211647</v>
          </cell>
          <cell r="G32">
            <v>50226</v>
          </cell>
          <cell r="H32">
            <v>67426</v>
          </cell>
          <cell r="I32">
            <v>42081.27</v>
          </cell>
          <cell r="J32">
            <v>23100</v>
          </cell>
          <cell r="K32">
            <v>72580</v>
          </cell>
          <cell r="L32">
            <v>200980.57</v>
          </cell>
          <cell r="M32">
            <v>10295.33</v>
          </cell>
          <cell r="N32">
            <v>5328.69</v>
          </cell>
          <cell r="O32">
            <v>708003.87</v>
          </cell>
          <cell r="P32">
            <v>1314</v>
          </cell>
          <cell r="Q32">
            <v>6113.02</v>
          </cell>
          <cell r="R32">
            <v>87.36</v>
          </cell>
          <cell r="S32">
            <v>0</v>
          </cell>
          <cell r="T32">
            <v>478995</v>
          </cell>
          <cell r="U32">
            <v>55519.32</v>
          </cell>
          <cell r="V32">
            <v>542258</v>
          </cell>
          <cell r="W32">
            <v>42523.41</v>
          </cell>
          <cell r="X32">
            <v>7148.1</v>
          </cell>
          <cell r="Y32">
            <v>92881.32</v>
          </cell>
          <cell r="Z32">
            <v>65501.24</v>
          </cell>
          <cell r="AA32">
            <v>13717.85</v>
          </cell>
          <cell r="AB32">
            <v>2028.84</v>
          </cell>
          <cell r="AC32">
            <v>19534.3</v>
          </cell>
          <cell r="AD32">
            <v>48977.21</v>
          </cell>
          <cell r="AE32">
            <v>31801.599999999999</v>
          </cell>
          <cell r="AF32">
            <v>17175.61</v>
          </cell>
          <cell r="AG32">
            <v>29701.7</v>
          </cell>
          <cell r="AH32">
            <v>55873.07</v>
          </cell>
          <cell r="AI32">
            <v>49121.59</v>
          </cell>
          <cell r="AJ32">
            <v>6751.48</v>
          </cell>
          <cell r="AK32">
            <v>69366.78</v>
          </cell>
          <cell r="AL32">
            <v>47079</v>
          </cell>
          <cell r="AM32">
            <v>371230</v>
          </cell>
          <cell r="AN32">
            <v>9886.5300000000007</v>
          </cell>
          <cell r="AO32">
            <v>4552.6099999999997</v>
          </cell>
          <cell r="AP32">
            <v>9226.82</v>
          </cell>
          <cell r="AQ32">
            <v>177089</v>
          </cell>
          <cell r="AR32">
            <v>4096404.98</v>
          </cell>
          <cell r="AS32">
            <v>4083310</v>
          </cell>
          <cell r="AT32">
            <v>13094.98</v>
          </cell>
          <cell r="AU32">
            <v>370333.98</v>
          </cell>
          <cell r="AV32">
            <v>30960.94</v>
          </cell>
          <cell r="AW32">
            <v>24367.47</v>
          </cell>
          <cell r="AX32">
            <v>78843</v>
          </cell>
          <cell r="AY32">
            <v>375323.48</v>
          </cell>
          <cell r="AZ32">
            <v>9124</v>
          </cell>
          <cell r="BA32">
            <v>41702</v>
          </cell>
          <cell r="BB32">
            <v>147574</v>
          </cell>
          <cell r="BC32">
            <v>143085.89000000001</v>
          </cell>
          <cell r="BD32">
            <v>24022.58</v>
          </cell>
          <cell r="BE32">
            <v>4184.8</v>
          </cell>
          <cell r="BF32">
            <v>9344</v>
          </cell>
          <cell r="BG32">
            <v>56014.87</v>
          </cell>
          <cell r="BH32">
            <v>45317.53</v>
          </cell>
          <cell r="BI32">
            <v>10697.34</v>
          </cell>
          <cell r="BJ32">
            <v>369815</v>
          </cell>
          <cell r="BK32">
            <v>350377</v>
          </cell>
          <cell r="BL32">
            <v>19438</v>
          </cell>
          <cell r="BM32">
            <v>30879.95</v>
          </cell>
          <cell r="BN32">
            <v>52595.6</v>
          </cell>
          <cell r="BO32">
            <v>70626</v>
          </cell>
          <cell r="BP32">
            <v>33369</v>
          </cell>
          <cell r="BQ32">
            <v>111940</v>
          </cell>
          <cell r="BR32">
            <v>2289</v>
          </cell>
          <cell r="BS32">
            <v>86148</v>
          </cell>
          <cell r="BT32">
            <v>249709</v>
          </cell>
          <cell r="BU32">
            <v>46667</v>
          </cell>
          <cell r="BV32">
            <v>112414</v>
          </cell>
          <cell r="BW32">
            <v>13963.11</v>
          </cell>
          <cell r="BX32">
            <v>142978.25</v>
          </cell>
          <cell r="BY32">
            <v>162938.73000000001</v>
          </cell>
          <cell r="BZ32">
            <v>732481.45</v>
          </cell>
          <cell r="CA32">
            <v>665112.44999999995</v>
          </cell>
          <cell r="CB32">
            <v>67369</v>
          </cell>
          <cell r="CC32">
            <v>16256</v>
          </cell>
          <cell r="CD32">
            <v>45260.67</v>
          </cell>
          <cell r="CE32">
            <v>7676.22</v>
          </cell>
          <cell r="CF32">
            <v>0</v>
          </cell>
          <cell r="CG32">
            <v>88208</v>
          </cell>
          <cell r="CH32">
            <v>25235.41</v>
          </cell>
          <cell r="CI32">
            <v>1738217.84</v>
          </cell>
          <cell r="CJ32">
            <v>313103</v>
          </cell>
          <cell r="CK32">
            <v>307990</v>
          </cell>
          <cell r="CL32">
            <v>5113</v>
          </cell>
          <cell r="CM32">
            <v>8161.2</v>
          </cell>
          <cell r="CN32">
            <v>141661</v>
          </cell>
          <cell r="CO32">
            <v>18938</v>
          </cell>
          <cell r="CP32">
            <v>8220.08</v>
          </cell>
          <cell r="CQ32">
            <v>20157.03</v>
          </cell>
          <cell r="CR32">
            <v>93.86</v>
          </cell>
          <cell r="CS32">
            <v>368612</v>
          </cell>
          <cell r="CT32">
            <v>230910</v>
          </cell>
          <cell r="CU32">
            <v>54029.919999999998</v>
          </cell>
        </row>
        <row r="33">
          <cell r="A33" t="str">
            <v>Billed Sentinel Lighting Distribution Revenue</v>
          </cell>
          <cell r="B33" t="str">
            <v>RSL</v>
          </cell>
          <cell r="C33">
            <v>2005</v>
          </cell>
          <cell r="D33">
            <v>219.35</v>
          </cell>
          <cell r="E33">
            <v>0</v>
          </cell>
          <cell r="F33">
            <v>18205</v>
          </cell>
          <cell r="G33">
            <v>7266</v>
          </cell>
          <cell r="H33">
            <v>5367</v>
          </cell>
          <cell r="I33">
            <v>0</v>
          </cell>
          <cell r="J33">
            <v>0</v>
          </cell>
          <cell r="K33">
            <v>0</v>
          </cell>
          <cell r="L33">
            <v>60485.95</v>
          </cell>
          <cell r="M33">
            <v>449.15</v>
          </cell>
          <cell r="N33">
            <v>502.22</v>
          </cell>
          <cell r="O33">
            <v>47030.69</v>
          </cell>
          <cell r="P33">
            <v>170.05</v>
          </cell>
          <cell r="Q33">
            <v>0</v>
          </cell>
          <cell r="R33">
            <v>7.44</v>
          </cell>
          <cell r="S33">
            <v>0</v>
          </cell>
          <cell r="T33">
            <v>33642</v>
          </cell>
          <cell r="U33">
            <v>8853.4500000000007</v>
          </cell>
          <cell r="V33">
            <v>0</v>
          </cell>
          <cell r="W33">
            <v>8210.5499999999993</v>
          </cell>
          <cell r="X33">
            <v>863.97</v>
          </cell>
          <cell r="Y33">
            <v>6656.03</v>
          </cell>
          <cell r="Z33">
            <v>3324.93</v>
          </cell>
          <cell r="AA33">
            <v>0</v>
          </cell>
          <cell r="AB33">
            <v>0</v>
          </cell>
          <cell r="AC33">
            <v>0</v>
          </cell>
          <cell r="AD33">
            <v>6075.59</v>
          </cell>
          <cell r="AE33">
            <v>5587.36</v>
          </cell>
          <cell r="AF33">
            <v>488.23</v>
          </cell>
          <cell r="AG33">
            <v>0</v>
          </cell>
          <cell r="AH33">
            <v>4373.8100000000004</v>
          </cell>
          <cell r="AI33">
            <v>4355.88</v>
          </cell>
          <cell r="AJ33">
            <v>17.93</v>
          </cell>
          <cell r="AK33">
            <v>14773.08</v>
          </cell>
          <cell r="AL33">
            <v>8441</v>
          </cell>
          <cell r="AM33">
            <v>14223</v>
          </cell>
          <cell r="AN33">
            <v>2050.86</v>
          </cell>
          <cell r="AO33">
            <v>0</v>
          </cell>
          <cell r="AP33">
            <v>1475.02</v>
          </cell>
          <cell r="AQ33">
            <v>8424</v>
          </cell>
          <cell r="AR33">
            <v>885690</v>
          </cell>
          <cell r="AS33">
            <v>885690</v>
          </cell>
          <cell r="AT33">
            <v>0</v>
          </cell>
          <cell r="AU33">
            <v>0</v>
          </cell>
          <cell r="AV33">
            <v>4321.67</v>
          </cell>
          <cell r="AW33">
            <v>0</v>
          </cell>
          <cell r="AX33">
            <v>0</v>
          </cell>
          <cell r="AY33">
            <v>0</v>
          </cell>
          <cell r="AZ33">
            <v>477</v>
          </cell>
          <cell r="BA33">
            <v>1344</v>
          </cell>
          <cell r="BB33">
            <v>6961</v>
          </cell>
          <cell r="BC33">
            <v>3577.31</v>
          </cell>
          <cell r="BD33">
            <v>1145.07</v>
          </cell>
          <cell r="BE33">
            <v>17363.150000000001</v>
          </cell>
          <cell r="BF33">
            <v>0</v>
          </cell>
          <cell r="BG33">
            <v>11650.6</v>
          </cell>
          <cell r="BH33">
            <v>11202.84</v>
          </cell>
          <cell r="BI33">
            <v>447.76</v>
          </cell>
          <cell r="BJ33">
            <v>7669</v>
          </cell>
          <cell r="BK33">
            <v>2841</v>
          </cell>
          <cell r="BL33">
            <v>4828</v>
          </cell>
          <cell r="BM33">
            <v>5210.17</v>
          </cell>
          <cell r="BN33">
            <v>6222.58</v>
          </cell>
          <cell r="BO33">
            <v>28257</v>
          </cell>
          <cell r="BP33">
            <v>290.88</v>
          </cell>
          <cell r="BQ33">
            <v>12333</v>
          </cell>
          <cell r="BR33">
            <v>1537</v>
          </cell>
          <cell r="BS33">
            <v>20585</v>
          </cell>
          <cell r="BT33">
            <v>2064</v>
          </cell>
          <cell r="BU33">
            <v>9838</v>
          </cell>
          <cell r="BV33">
            <v>12757</v>
          </cell>
          <cell r="BW33">
            <v>280.42</v>
          </cell>
          <cell r="BX33">
            <v>17100.189999999999</v>
          </cell>
          <cell r="BY33">
            <v>5565.9</v>
          </cell>
          <cell r="BZ33">
            <v>6333.86</v>
          </cell>
          <cell r="CA33">
            <v>3738.86</v>
          </cell>
          <cell r="CB33">
            <v>2595</v>
          </cell>
          <cell r="CC33">
            <v>0</v>
          </cell>
          <cell r="CD33">
            <v>1731.53</v>
          </cell>
          <cell r="CE33">
            <v>0</v>
          </cell>
          <cell r="CF33">
            <v>17509.11</v>
          </cell>
          <cell r="CG33">
            <v>964</v>
          </cell>
          <cell r="CH33">
            <v>5567.4</v>
          </cell>
          <cell r="CI33">
            <v>0</v>
          </cell>
          <cell r="CJ33">
            <v>30667</v>
          </cell>
          <cell r="CK33">
            <v>29993</v>
          </cell>
          <cell r="CL33">
            <v>674</v>
          </cell>
          <cell r="CM33">
            <v>132.15</v>
          </cell>
          <cell r="CN33">
            <v>0</v>
          </cell>
          <cell r="CO33">
            <v>4126</v>
          </cell>
          <cell r="CP33">
            <v>626.13</v>
          </cell>
          <cell r="CQ33">
            <v>1067.98</v>
          </cell>
          <cell r="CR33">
            <v>3259.16</v>
          </cell>
          <cell r="CS33">
            <v>369</v>
          </cell>
          <cell r="CT33">
            <v>1882</v>
          </cell>
          <cell r="CU33">
            <v>0</v>
          </cell>
        </row>
        <row r="34">
          <cell r="A34" t="str">
            <v>Total service area</v>
          </cell>
          <cell r="B34" t="str">
            <v>AREA</v>
          </cell>
          <cell r="C34">
            <v>2005</v>
          </cell>
          <cell r="D34">
            <v>380</v>
          </cell>
          <cell r="E34">
            <v>374</v>
          </cell>
          <cell r="F34">
            <v>201</v>
          </cell>
          <cell r="G34">
            <v>257</v>
          </cell>
          <cell r="H34">
            <v>74</v>
          </cell>
          <cell r="I34">
            <v>188</v>
          </cell>
          <cell r="J34">
            <v>58</v>
          </cell>
          <cell r="K34">
            <v>303</v>
          </cell>
          <cell r="L34">
            <v>168</v>
          </cell>
          <cell r="M34">
            <v>10</v>
          </cell>
          <cell r="N34">
            <v>2</v>
          </cell>
          <cell r="O34">
            <v>70</v>
          </cell>
          <cell r="P34">
            <v>4</v>
          </cell>
          <cell r="Q34">
            <v>5</v>
          </cell>
          <cell r="R34">
            <v>2</v>
          </cell>
          <cell r="S34">
            <v>21</v>
          </cell>
          <cell r="T34">
            <v>120</v>
          </cell>
          <cell r="U34">
            <v>66</v>
          </cell>
          <cell r="V34">
            <v>287</v>
          </cell>
          <cell r="W34">
            <v>46</v>
          </cell>
          <cell r="X34">
            <v>99</v>
          </cell>
          <cell r="Y34">
            <v>104</v>
          </cell>
          <cell r="Z34">
            <v>45</v>
          </cell>
          <cell r="AA34">
            <v>26</v>
          </cell>
          <cell r="AB34">
            <v>1</v>
          </cell>
          <cell r="AC34">
            <v>14200</v>
          </cell>
          <cell r="AD34">
            <v>410</v>
          </cell>
          <cell r="AE34">
            <v>401</v>
          </cell>
          <cell r="AF34">
            <v>9</v>
          </cell>
          <cell r="AG34">
            <v>67</v>
          </cell>
          <cell r="AH34">
            <v>93</v>
          </cell>
          <cell r="AI34">
            <v>89</v>
          </cell>
          <cell r="AJ34">
            <v>4</v>
          </cell>
          <cell r="AK34">
            <v>1252</v>
          </cell>
          <cell r="AL34">
            <v>280</v>
          </cell>
          <cell r="AM34">
            <v>426</v>
          </cell>
          <cell r="AN34">
            <v>93</v>
          </cell>
          <cell r="AO34">
            <v>9</v>
          </cell>
          <cell r="AP34">
            <v>8</v>
          </cell>
          <cell r="AQ34">
            <v>269</v>
          </cell>
          <cell r="AR34">
            <v>650006</v>
          </cell>
          <cell r="AS34">
            <v>650000</v>
          </cell>
          <cell r="AT34">
            <v>6</v>
          </cell>
          <cell r="AU34">
            <v>1104</v>
          </cell>
          <cell r="AV34">
            <v>292</v>
          </cell>
          <cell r="AW34">
            <v>24</v>
          </cell>
          <cell r="AX34">
            <v>31</v>
          </cell>
          <cell r="AY34">
            <v>404</v>
          </cell>
          <cell r="AZ34">
            <v>27</v>
          </cell>
          <cell r="BA34">
            <v>77</v>
          </cell>
          <cell r="BB34">
            <v>421</v>
          </cell>
          <cell r="BC34">
            <v>21</v>
          </cell>
          <cell r="BD34">
            <v>20</v>
          </cell>
          <cell r="BE34">
            <v>370</v>
          </cell>
          <cell r="BF34">
            <v>4</v>
          </cell>
          <cell r="BG34">
            <v>88</v>
          </cell>
          <cell r="BH34">
            <v>41</v>
          </cell>
          <cell r="BI34">
            <v>47</v>
          </cell>
          <cell r="BJ34">
            <v>776</v>
          </cell>
          <cell r="BK34">
            <v>209</v>
          </cell>
          <cell r="BL34">
            <v>567</v>
          </cell>
          <cell r="BM34">
            <v>125</v>
          </cell>
          <cell r="BN34">
            <v>693</v>
          </cell>
          <cell r="BO34">
            <v>330</v>
          </cell>
          <cell r="BP34">
            <v>28</v>
          </cell>
          <cell r="BQ34">
            <v>143</v>
          </cell>
          <cell r="BR34">
            <v>16</v>
          </cell>
          <cell r="BS34">
            <v>27</v>
          </cell>
          <cell r="BT34">
            <v>143</v>
          </cell>
          <cell r="BU34">
            <v>35</v>
          </cell>
          <cell r="BV34">
            <v>342</v>
          </cell>
          <cell r="BW34">
            <v>15</v>
          </cell>
          <cell r="BX34">
            <v>64</v>
          </cell>
          <cell r="BY34">
            <v>122</v>
          </cell>
          <cell r="BZ34">
            <v>636</v>
          </cell>
          <cell r="CA34">
            <v>587</v>
          </cell>
          <cell r="CB34">
            <v>49</v>
          </cell>
          <cell r="CC34">
            <v>13</v>
          </cell>
          <cell r="CD34">
            <v>18</v>
          </cell>
          <cell r="CE34">
            <v>536</v>
          </cell>
          <cell r="CF34">
            <v>32</v>
          </cell>
          <cell r="CG34">
            <v>381</v>
          </cell>
          <cell r="CH34">
            <v>9</v>
          </cell>
          <cell r="CI34">
            <v>630</v>
          </cell>
          <cell r="CJ34">
            <v>639</v>
          </cell>
          <cell r="CK34">
            <v>418</v>
          </cell>
          <cell r="CL34">
            <v>221</v>
          </cell>
          <cell r="CM34">
            <v>61</v>
          </cell>
          <cell r="CN34">
            <v>656</v>
          </cell>
          <cell r="CO34">
            <v>86</v>
          </cell>
          <cell r="CP34">
            <v>14</v>
          </cell>
          <cell r="CQ34">
            <v>11</v>
          </cell>
          <cell r="CR34">
            <v>0</v>
          </cell>
          <cell r="CS34">
            <v>49</v>
          </cell>
          <cell r="CT34">
            <v>147</v>
          </cell>
          <cell r="CU34">
            <v>31</v>
          </cell>
        </row>
        <row r="35">
          <cell r="A35" t="str">
            <v>Urban service area</v>
          </cell>
          <cell r="B35" t="str">
            <v>AREAURB</v>
          </cell>
          <cell r="C35">
            <v>2005</v>
          </cell>
          <cell r="D35">
            <v>380</v>
          </cell>
          <cell r="E35">
            <v>363</v>
          </cell>
          <cell r="F35">
            <v>54</v>
          </cell>
          <cell r="G35">
            <v>17</v>
          </cell>
          <cell r="H35">
            <v>74</v>
          </cell>
          <cell r="I35">
            <v>98</v>
          </cell>
          <cell r="J35">
            <v>58</v>
          </cell>
          <cell r="K35">
            <v>90</v>
          </cell>
          <cell r="L35">
            <v>35</v>
          </cell>
          <cell r="M35">
            <v>10</v>
          </cell>
          <cell r="N35">
            <v>2</v>
          </cell>
          <cell r="O35">
            <v>0</v>
          </cell>
          <cell r="P35">
            <v>4</v>
          </cell>
          <cell r="Q35">
            <v>5</v>
          </cell>
          <cell r="R35">
            <v>2</v>
          </cell>
          <cell r="S35">
            <v>21</v>
          </cell>
          <cell r="T35">
            <v>120</v>
          </cell>
          <cell r="U35">
            <v>18</v>
          </cell>
          <cell r="V35">
            <v>287</v>
          </cell>
          <cell r="W35">
            <v>46</v>
          </cell>
          <cell r="X35">
            <v>26</v>
          </cell>
          <cell r="Y35">
            <v>66</v>
          </cell>
          <cell r="Z35">
            <v>45</v>
          </cell>
          <cell r="AA35">
            <v>26</v>
          </cell>
          <cell r="AB35">
            <v>1</v>
          </cell>
          <cell r="AC35">
            <v>3</v>
          </cell>
          <cell r="AD35">
            <v>290</v>
          </cell>
          <cell r="AE35">
            <v>281</v>
          </cell>
          <cell r="AF35">
            <v>9</v>
          </cell>
          <cell r="AG35">
            <v>22</v>
          </cell>
          <cell r="AH35">
            <v>93</v>
          </cell>
          <cell r="AI35">
            <v>89</v>
          </cell>
          <cell r="AJ35">
            <v>4</v>
          </cell>
          <cell r="AK35">
            <v>36</v>
          </cell>
          <cell r="AL35">
            <v>25</v>
          </cell>
          <cell r="AM35">
            <v>311</v>
          </cell>
          <cell r="AN35">
            <v>93</v>
          </cell>
          <cell r="AO35">
            <v>9</v>
          </cell>
          <cell r="AP35">
            <v>8</v>
          </cell>
          <cell r="AQ35">
            <v>269</v>
          </cell>
          <cell r="AR35">
            <v>6</v>
          </cell>
          <cell r="AS35">
            <v>0</v>
          </cell>
          <cell r="AT35">
            <v>6</v>
          </cell>
          <cell r="AU35">
            <v>1104</v>
          </cell>
          <cell r="AV35">
            <v>59</v>
          </cell>
          <cell r="AW35">
            <v>24</v>
          </cell>
          <cell r="AX35">
            <v>31</v>
          </cell>
          <cell r="AY35">
            <v>124</v>
          </cell>
          <cell r="AZ35">
            <v>27</v>
          </cell>
          <cell r="BA35">
            <v>20</v>
          </cell>
          <cell r="BB35">
            <v>163</v>
          </cell>
          <cell r="BC35">
            <v>5</v>
          </cell>
          <cell r="BD35">
            <v>20</v>
          </cell>
          <cell r="BE35">
            <v>57</v>
          </cell>
          <cell r="BF35">
            <v>0</v>
          </cell>
          <cell r="BG35">
            <v>66</v>
          </cell>
          <cell r="BH35">
            <v>41</v>
          </cell>
          <cell r="BI35">
            <v>25</v>
          </cell>
          <cell r="BJ35">
            <v>265</v>
          </cell>
          <cell r="BK35">
            <v>209</v>
          </cell>
          <cell r="BL35">
            <v>56</v>
          </cell>
          <cell r="BM35">
            <v>14</v>
          </cell>
          <cell r="BN35">
            <v>144</v>
          </cell>
          <cell r="BO35">
            <v>51</v>
          </cell>
          <cell r="BP35">
            <v>28</v>
          </cell>
          <cell r="BQ35">
            <v>102</v>
          </cell>
          <cell r="BR35">
            <v>16</v>
          </cell>
          <cell r="BS35">
            <v>27</v>
          </cell>
          <cell r="BT35">
            <v>65</v>
          </cell>
          <cell r="BU35">
            <v>35</v>
          </cell>
          <cell r="BV35">
            <v>58</v>
          </cell>
          <cell r="BW35">
            <v>15</v>
          </cell>
          <cell r="BX35">
            <v>64</v>
          </cell>
          <cell r="BY35">
            <v>20</v>
          </cell>
          <cell r="BZ35">
            <v>411</v>
          </cell>
          <cell r="CA35">
            <v>383</v>
          </cell>
          <cell r="CB35">
            <v>28</v>
          </cell>
          <cell r="CC35">
            <v>13</v>
          </cell>
          <cell r="CD35">
            <v>11</v>
          </cell>
          <cell r="CE35">
            <v>6</v>
          </cell>
          <cell r="CF35">
            <v>0</v>
          </cell>
          <cell r="CG35">
            <v>55</v>
          </cell>
          <cell r="CH35">
            <v>8</v>
          </cell>
          <cell r="CI35">
            <v>630</v>
          </cell>
          <cell r="CJ35">
            <v>253</v>
          </cell>
          <cell r="CK35">
            <v>243</v>
          </cell>
          <cell r="CL35">
            <v>10</v>
          </cell>
          <cell r="CM35">
            <v>53</v>
          </cell>
          <cell r="CN35">
            <v>66</v>
          </cell>
          <cell r="CO35">
            <v>86</v>
          </cell>
          <cell r="CP35">
            <v>14</v>
          </cell>
          <cell r="CQ35">
            <v>11</v>
          </cell>
          <cell r="CR35">
            <v>0</v>
          </cell>
          <cell r="CS35">
            <v>49</v>
          </cell>
          <cell r="CT35">
            <v>71</v>
          </cell>
          <cell r="CU35">
            <v>31</v>
          </cell>
        </row>
        <row r="36">
          <cell r="A36" t="str">
            <v>Rural service area</v>
          </cell>
          <cell r="B36" t="str">
            <v>AREARUR</v>
          </cell>
          <cell r="C36">
            <v>2005</v>
          </cell>
          <cell r="D36">
            <v>0</v>
          </cell>
          <cell r="E36">
            <v>11</v>
          </cell>
          <cell r="F36">
            <v>147</v>
          </cell>
          <cell r="G36">
            <v>240</v>
          </cell>
          <cell r="H36">
            <v>0</v>
          </cell>
          <cell r="I36">
            <v>90</v>
          </cell>
          <cell r="J36">
            <v>0</v>
          </cell>
          <cell r="K36">
            <v>213</v>
          </cell>
          <cell r="L36">
            <v>133</v>
          </cell>
          <cell r="M36">
            <v>0</v>
          </cell>
          <cell r="N36">
            <v>0</v>
          </cell>
          <cell r="O36">
            <v>70</v>
          </cell>
          <cell r="P36">
            <v>0</v>
          </cell>
          <cell r="Q36">
            <v>0</v>
          </cell>
          <cell r="R36">
            <v>0</v>
          </cell>
          <cell r="S36">
            <v>0</v>
          </cell>
          <cell r="T36">
            <v>0</v>
          </cell>
          <cell r="U36">
            <v>48</v>
          </cell>
          <cell r="V36">
            <v>0</v>
          </cell>
          <cell r="W36">
            <v>0</v>
          </cell>
          <cell r="X36">
            <v>73</v>
          </cell>
          <cell r="Y36">
            <v>38</v>
          </cell>
          <cell r="Z36">
            <v>0</v>
          </cell>
          <cell r="AA36">
            <v>0</v>
          </cell>
          <cell r="AB36">
            <v>0</v>
          </cell>
          <cell r="AC36">
            <v>14197</v>
          </cell>
          <cell r="AD36">
            <v>120</v>
          </cell>
          <cell r="AE36">
            <v>120</v>
          </cell>
          <cell r="AF36">
            <v>0</v>
          </cell>
          <cell r="AG36">
            <v>45</v>
          </cell>
          <cell r="AH36">
            <v>0</v>
          </cell>
          <cell r="AI36">
            <v>0</v>
          </cell>
          <cell r="AJ36">
            <v>0</v>
          </cell>
          <cell r="AK36">
            <v>1216</v>
          </cell>
          <cell r="AL36">
            <v>255</v>
          </cell>
          <cell r="AM36">
            <v>115</v>
          </cell>
          <cell r="AN36">
            <v>0</v>
          </cell>
          <cell r="AO36">
            <v>0</v>
          </cell>
          <cell r="AP36">
            <v>0</v>
          </cell>
          <cell r="AQ36">
            <v>0</v>
          </cell>
          <cell r="AR36">
            <v>650000</v>
          </cell>
          <cell r="AS36">
            <v>650000</v>
          </cell>
          <cell r="AT36">
            <v>0</v>
          </cell>
          <cell r="AU36">
            <v>0</v>
          </cell>
          <cell r="AV36">
            <v>233</v>
          </cell>
          <cell r="AW36">
            <v>0</v>
          </cell>
          <cell r="AX36">
            <v>0</v>
          </cell>
          <cell r="AY36">
            <v>280</v>
          </cell>
          <cell r="AZ36">
            <v>0</v>
          </cell>
          <cell r="BA36">
            <v>57</v>
          </cell>
          <cell r="BB36">
            <v>258</v>
          </cell>
          <cell r="BC36">
            <v>16</v>
          </cell>
          <cell r="BD36">
            <v>0</v>
          </cell>
          <cell r="BE36">
            <v>313</v>
          </cell>
          <cell r="BF36">
            <v>4</v>
          </cell>
          <cell r="BG36">
            <v>22</v>
          </cell>
          <cell r="BH36">
            <v>0</v>
          </cell>
          <cell r="BI36">
            <v>22</v>
          </cell>
          <cell r="BJ36">
            <v>511</v>
          </cell>
          <cell r="BK36">
            <v>0</v>
          </cell>
          <cell r="BL36">
            <v>511</v>
          </cell>
          <cell r="BM36">
            <v>111</v>
          </cell>
          <cell r="BN36">
            <v>549</v>
          </cell>
          <cell r="BO36">
            <v>279</v>
          </cell>
          <cell r="BP36">
            <v>0</v>
          </cell>
          <cell r="BQ36">
            <v>41</v>
          </cell>
          <cell r="BR36">
            <v>0</v>
          </cell>
          <cell r="BS36">
            <v>0</v>
          </cell>
          <cell r="BT36">
            <v>78</v>
          </cell>
          <cell r="BU36">
            <v>0</v>
          </cell>
          <cell r="BV36">
            <v>284</v>
          </cell>
          <cell r="BW36">
            <v>0</v>
          </cell>
          <cell r="BX36">
            <v>0</v>
          </cell>
          <cell r="BY36">
            <v>102</v>
          </cell>
          <cell r="BZ36">
            <v>225</v>
          </cell>
          <cell r="CA36">
            <v>204</v>
          </cell>
          <cell r="CB36">
            <v>21</v>
          </cell>
          <cell r="CC36">
            <v>0</v>
          </cell>
          <cell r="CD36">
            <v>7</v>
          </cell>
          <cell r="CE36">
            <v>530</v>
          </cell>
          <cell r="CF36">
            <v>32</v>
          </cell>
          <cell r="CG36">
            <v>326</v>
          </cell>
          <cell r="CH36">
            <v>1</v>
          </cell>
          <cell r="CI36">
            <v>0</v>
          </cell>
          <cell r="CJ36">
            <v>386</v>
          </cell>
          <cell r="CK36">
            <v>175</v>
          </cell>
          <cell r="CL36">
            <v>211</v>
          </cell>
          <cell r="CM36">
            <v>8</v>
          </cell>
          <cell r="CN36">
            <v>590</v>
          </cell>
          <cell r="CO36">
            <v>0</v>
          </cell>
          <cell r="CP36">
            <v>0</v>
          </cell>
          <cell r="CQ36">
            <v>0</v>
          </cell>
          <cell r="CR36">
            <v>0</v>
          </cell>
          <cell r="CS36">
            <v>0</v>
          </cell>
          <cell r="CT36">
            <v>76</v>
          </cell>
          <cell r="CU36">
            <v>0</v>
          </cell>
        </row>
        <row r="37">
          <cell r="A37" t="str">
            <v>Service area population</v>
          </cell>
          <cell r="B37" t="str">
            <v>POP</v>
          </cell>
          <cell r="C37">
            <v>2005</v>
          </cell>
          <cell r="D37">
            <v>3000</v>
          </cell>
          <cell r="E37">
            <v>177661</v>
          </cell>
          <cell r="F37">
            <v>83178</v>
          </cell>
          <cell r="G37">
            <v>25000</v>
          </cell>
          <cell r="H37">
            <v>88300</v>
          </cell>
          <cell r="I37">
            <v>161700</v>
          </cell>
          <cell r="J37">
            <v>22500</v>
          </cell>
          <cell r="K37">
            <v>129440</v>
          </cell>
          <cell r="L37">
            <v>27750</v>
          </cell>
          <cell r="M37">
            <v>17800</v>
          </cell>
          <cell r="N37">
            <v>2600</v>
          </cell>
          <cell r="O37">
            <v>94769</v>
          </cell>
          <cell r="P37">
            <v>3150</v>
          </cell>
          <cell r="Q37">
            <v>4000</v>
          </cell>
          <cell r="R37">
            <v>1475</v>
          </cell>
          <cell r="S37">
            <v>20997</v>
          </cell>
          <cell r="T37">
            <v>208402</v>
          </cell>
          <cell r="U37">
            <v>6700</v>
          </cell>
          <cell r="V37">
            <v>700000</v>
          </cell>
          <cell r="W37">
            <v>32542</v>
          </cell>
          <cell r="X37">
            <v>7138</v>
          </cell>
          <cell r="Y37">
            <v>69335</v>
          </cell>
          <cell r="Z37">
            <v>43632</v>
          </cell>
          <cell r="AA37">
            <v>8315</v>
          </cell>
          <cell r="AB37">
            <v>1600</v>
          </cell>
          <cell r="AC37">
            <v>18347</v>
          </cell>
          <cell r="AD37">
            <v>103918</v>
          </cell>
          <cell r="AE37">
            <v>97200</v>
          </cell>
          <cell r="AF37">
            <v>6718</v>
          </cell>
          <cell r="AG37">
            <v>21500</v>
          </cell>
          <cell r="AH37">
            <v>123872</v>
          </cell>
          <cell r="AI37">
            <v>120287</v>
          </cell>
          <cell r="AJ37">
            <v>3585</v>
          </cell>
          <cell r="AK37">
            <v>43728</v>
          </cell>
          <cell r="AL37">
            <v>50000</v>
          </cell>
          <cell r="AM37">
            <v>630800</v>
          </cell>
          <cell r="AN37">
            <v>5635</v>
          </cell>
          <cell r="AO37">
            <v>2460</v>
          </cell>
          <cell r="AP37">
            <v>10500</v>
          </cell>
          <cell r="AQ37">
            <v>412503</v>
          </cell>
          <cell r="AR37">
            <v>2866889</v>
          </cell>
          <cell r="AS37">
            <v>2865000</v>
          </cell>
          <cell r="AT37">
            <v>1889</v>
          </cell>
          <cell r="AU37">
            <v>773850</v>
          </cell>
          <cell r="AV37">
            <v>31270</v>
          </cell>
          <cell r="AW37">
            <v>12000</v>
          </cell>
          <cell r="AX37">
            <v>57800</v>
          </cell>
          <cell r="AY37">
            <v>224780</v>
          </cell>
          <cell r="AZ37">
            <v>22000</v>
          </cell>
          <cell r="BA37">
            <v>21007</v>
          </cell>
          <cell r="BB37">
            <v>336500</v>
          </cell>
          <cell r="BC37">
            <v>6763</v>
          </cell>
          <cell r="BD37">
            <v>16000</v>
          </cell>
          <cell r="BE37">
            <v>60000</v>
          </cell>
          <cell r="BF37">
            <v>402</v>
          </cell>
          <cell r="BG37">
            <v>81599</v>
          </cell>
          <cell r="BH37">
            <v>77114</v>
          </cell>
          <cell r="BI37">
            <v>4485</v>
          </cell>
          <cell r="BJ37">
            <v>123641</v>
          </cell>
          <cell r="BK37">
            <v>83941</v>
          </cell>
          <cell r="BL37">
            <v>39700</v>
          </cell>
          <cell r="BM37">
            <v>14000</v>
          </cell>
          <cell r="BN37">
            <v>31200</v>
          </cell>
          <cell r="BO37">
            <v>55000</v>
          </cell>
          <cell r="BP37">
            <v>14000</v>
          </cell>
          <cell r="BQ37">
            <v>158700</v>
          </cell>
          <cell r="BR37">
            <v>27865</v>
          </cell>
          <cell r="BS37">
            <v>30000</v>
          </cell>
          <cell r="BT37">
            <v>155000</v>
          </cell>
          <cell r="BU37">
            <v>20200</v>
          </cell>
          <cell r="BV37">
            <v>77566</v>
          </cell>
          <cell r="BW37">
            <v>6500</v>
          </cell>
          <cell r="BX37">
            <v>79850</v>
          </cell>
          <cell r="BY37">
            <v>18450</v>
          </cell>
          <cell r="BZ37">
            <v>715000</v>
          </cell>
          <cell r="CA37">
            <v>667000</v>
          </cell>
          <cell r="CB37">
            <v>48000</v>
          </cell>
          <cell r="CC37">
            <v>8125</v>
          </cell>
          <cell r="CD37">
            <v>9900</v>
          </cell>
          <cell r="CE37">
            <v>5336</v>
          </cell>
          <cell r="CF37">
            <v>33000</v>
          </cell>
          <cell r="CG37">
            <v>110716</v>
          </cell>
          <cell r="CH37">
            <v>15140</v>
          </cell>
          <cell r="CI37">
            <v>2500000</v>
          </cell>
          <cell r="CJ37">
            <v>309688</v>
          </cell>
          <cell r="CK37">
            <v>298276</v>
          </cell>
          <cell r="CL37">
            <v>11412</v>
          </cell>
          <cell r="CM37">
            <v>16000</v>
          </cell>
          <cell r="CN37">
            <v>142670</v>
          </cell>
          <cell r="CO37">
            <v>47161</v>
          </cell>
          <cell r="CP37">
            <v>6400</v>
          </cell>
          <cell r="CQ37">
            <v>7412</v>
          </cell>
          <cell r="CR37">
            <v>0</v>
          </cell>
          <cell r="CS37">
            <v>35319</v>
          </cell>
          <cell r="CT37">
            <v>110000</v>
          </cell>
          <cell r="CU37">
            <v>34350</v>
          </cell>
        </row>
        <row r="38">
          <cell r="A38" t="str">
            <v>Municipal population</v>
          </cell>
          <cell r="B38" t="str">
            <v>POPCITY</v>
          </cell>
          <cell r="C38">
            <v>2005</v>
          </cell>
          <cell r="D38">
            <v>3000</v>
          </cell>
          <cell r="E38">
            <v>193108</v>
          </cell>
          <cell r="F38">
            <v>85488</v>
          </cell>
          <cell r="G38">
            <v>30000</v>
          </cell>
          <cell r="H38">
            <v>88300</v>
          </cell>
          <cell r="I38">
            <v>161700</v>
          </cell>
          <cell r="J38">
            <v>22500</v>
          </cell>
          <cell r="K38">
            <v>129440</v>
          </cell>
          <cell r="L38">
            <v>27750</v>
          </cell>
          <cell r="M38">
            <v>26000</v>
          </cell>
          <cell r="N38">
            <v>2600</v>
          </cell>
          <cell r="O38">
            <v>107341</v>
          </cell>
          <cell r="P38">
            <v>7500</v>
          </cell>
          <cell r="Q38">
            <v>12500</v>
          </cell>
          <cell r="R38">
            <v>4500</v>
          </cell>
          <cell r="S38">
            <v>68450</v>
          </cell>
          <cell r="T38">
            <v>208402</v>
          </cell>
          <cell r="U38">
            <v>5000</v>
          </cell>
          <cell r="V38">
            <v>700000</v>
          </cell>
          <cell r="W38">
            <v>62569</v>
          </cell>
          <cell r="X38">
            <v>8700</v>
          </cell>
          <cell r="Y38">
            <v>97807</v>
          </cell>
          <cell r="Z38">
            <v>43632</v>
          </cell>
          <cell r="AA38">
            <v>8315</v>
          </cell>
          <cell r="AB38">
            <v>1600</v>
          </cell>
          <cell r="AC38">
            <v>4090</v>
          </cell>
          <cell r="AD38">
            <v>177000</v>
          </cell>
          <cell r="AE38">
            <v>162000</v>
          </cell>
          <cell r="AF38">
            <v>15000</v>
          </cell>
          <cell r="AG38">
            <v>21500</v>
          </cell>
          <cell r="AH38">
            <v>123872</v>
          </cell>
          <cell r="AI38">
            <v>120287</v>
          </cell>
          <cell r="AJ38">
            <v>3585</v>
          </cell>
          <cell r="AK38">
            <v>43728</v>
          </cell>
          <cell r="AL38">
            <v>50000</v>
          </cell>
          <cell r="AM38">
            <v>664300</v>
          </cell>
          <cell r="AN38">
            <v>5635</v>
          </cell>
          <cell r="AO38">
            <v>9314</v>
          </cell>
          <cell r="AP38">
            <v>10500</v>
          </cell>
          <cell r="AQ38">
            <v>412503</v>
          </cell>
          <cell r="AR38">
            <v>2866889</v>
          </cell>
          <cell r="AS38">
            <v>2865000</v>
          </cell>
          <cell r="AT38">
            <v>1889</v>
          </cell>
          <cell r="AU38">
            <v>858800</v>
          </cell>
          <cell r="AV38">
            <v>31270</v>
          </cell>
          <cell r="AW38">
            <v>16500</v>
          </cell>
          <cell r="AX38">
            <v>119000</v>
          </cell>
          <cell r="AY38">
            <v>224780</v>
          </cell>
          <cell r="AZ38">
            <v>22000</v>
          </cell>
          <cell r="BA38">
            <v>34035</v>
          </cell>
          <cell r="BB38">
            <v>336500</v>
          </cell>
          <cell r="BC38">
            <v>18231</v>
          </cell>
          <cell r="BD38">
            <v>17000</v>
          </cell>
          <cell r="BE38">
            <v>60000</v>
          </cell>
          <cell r="BF38">
            <v>402</v>
          </cell>
          <cell r="BG38">
            <v>108843</v>
          </cell>
          <cell r="BH38">
            <v>99493</v>
          </cell>
          <cell r="BI38">
            <v>9350</v>
          </cell>
          <cell r="BJ38">
            <v>88681</v>
          </cell>
          <cell r="BK38">
            <v>83941</v>
          </cell>
          <cell r="BL38">
            <v>4740</v>
          </cell>
          <cell r="BM38">
            <v>14000</v>
          </cell>
          <cell r="BN38">
            <v>61900</v>
          </cell>
          <cell r="BO38">
            <v>55000</v>
          </cell>
          <cell r="BP38">
            <v>18777</v>
          </cell>
          <cell r="BQ38">
            <v>158700</v>
          </cell>
          <cell r="BR38">
            <v>27865</v>
          </cell>
          <cell r="BS38">
            <v>30000</v>
          </cell>
          <cell r="BT38">
            <v>155000</v>
          </cell>
          <cell r="BU38">
            <v>20200</v>
          </cell>
          <cell r="BV38">
            <v>74566</v>
          </cell>
          <cell r="BW38">
            <v>6500</v>
          </cell>
          <cell r="BX38">
            <v>79850</v>
          </cell>
          <cell r="BY38">
            <v>18450</v>
          </cell>
          <cell r="BZ38">
            <v>715000</v>
          </cell>
          <cell r="CA38">
            <v>667000</v>
          </cell>
          <cell r="CB38">
            <v>48000</v>
          </cell>
          <cell r="CC38">
            <v>8125</v>
          </cell>
          <cell r="CD38">
            <v>16700</v>
          </cell>
          <cell r="CE38">
            <v>5336</v>
          </cell>
          <cell r="CF38">
            <v>33000</v>
          </cell>
          <cell r="CG38">
            <v>109016</v>
          </cell>
          <cell r="CH38">
            <v>15000</v>
          </cell>
          <cell r="CI38">
            <v>0</v>
          </cell>
          <cell r="CJ38">
            <v>382728</v>
          </cell>
          <cell r="CK38">
            <v>356070</v>
          </cell>
          <cell r="CL38">
            <v>26658</v>
          </cell>
          <cell r="CM38">
            <v>16000</v>
          </cell>
          <cell r="CN38">
            <v>142670</v>
          </cell>
          <cell r="CO38">
            <v>47161</v>
          </cell>
          <cell r="CP38">
            <v>11000</v>
          </cell>
          <cell r="CQ38">
            <v>7412</v>
          </cell>
          <cell r="CR38">
            <v>0</v>
          </cell>
          <cell r="CS38">
            <v>75854</v>
          </cell>
          <cell r="CT38">
            <v>110000</v>
          </cell>
          <cell r="CU38">
            <v>34550</v>
          </cell>
        </row>
        <row r="39">
          <cell r="A39" t="str">
            <v>No seasonal occupacy customers</v>
          </cell>
          <cell r="B39" t="str">
            <v>YNSUM</v>
          </cell>
          <cell r="C39">
            <v>2005</v>
          </cell>
          <cell r="D39">
            <v>0</v>
          </cell>
          <cell r="E39">
            <v>187</v>
          </cell>
          <cell r="F39">
            <v>0</v>
          </cell>
          <cell r="G39">
            <v>0</v>
          </cell>
          <cell r="H39">
            <v>0</v>
          </cell>
          <cell r="I39">
            <v>0</v>
          </cell>
          <cell r="J39">
            <v>0</v>
          </cell>
          <cell r="K39">
            <v>0</v>
          </cell>
          <cell r="L39">
            <v>0</v>
          </cell>
          <cell r="M39">
            <v>0</v>
          </cell>
          <cell r="N39">
            <v>3</v>
          </cell>
          <cell r="O39">
            <v>0</v>
          </cell>
          <cell r="P39">
            <v>0</v>
          </cell>
          <cell r="Q39">
            <v>0</v>
          </cell>
          <cell r="R39">
            <v>0</v>
          </cell>
          <cell r="S39">
            <v>0</v>
          </cell>
          <cell r="T39">
            <v>0</v>
          </cell>
          <cell r="U39">
            <v>200</v>
          </cell>
          <cell r="V39">
            <v>0</v>
          </cell>
          <cell r="W39">
            <v>235</v>
          </cell>
          <cell r="X39">
            <v>65</v>
          </cell>
          <cell r="Y39">
            <v>0</v>
          </cell>
          <cell r="Z39">
            <v>0</v>
          </cell>
          <cell r="AA39">
            <v>0</v>
          </cell>
          <cell r="AB39">
            <v>0</v>
          </cell>
          <cell r="AC39">
            <v>0</v>
          </cell>
          <cell r="AD39">
            <v>148</v>
          </cell>
          <cell r="AE39">
            <v>142</v>
          </cell>
          <cell r="AF39">
            <v>6</v>
          </cell>
          <cell r="AG39">
            <v>0</v>
          </cell>
          <cell r="AH39">
            <v>0</v>
          </cell>
          <cell r="AI39">
            <v>0</v>
          </cell>
          <cell r="AJ39">
            <v>0</v>
          </cell>
          <cell r="AK39">
            <v>0</v>
          </cell>
          <cell r="AL39">
            <v>0</v>
          </cell>
          <cell r="AM39">
            <v>0</v>
          </cell>
          <cell r="AN39">
            <v>0</v>
          </cell>
          <cell r="AO39">
            <v>0</v>
          </cell>
          <cell r="AP39">
            <v>0</v>
          </cell>
          <cell r="AQ39">
            <v>0</v>
          </cell>
          <cell r="AR39">
            <v>153598</v>
          </cell>
          <cell r="AS39">
            <v>153598</v>
          </cell>
          <cell r="AT39">
            <v>0</v>
          </cell>
          <cell r="AU39">
            <v>0</v>
          </cell>
          <cell r="AV39">
            <v>588</v>
          </cell>
          <cell r="AW39">
            <v>200</v>
          </cell>
          <cell r="AX39">
            <v>0</v>
          </cell>
          <cell r="AY39">
            <v>0</v>
          </cell>
          <cell r="AZ39">
            <v>0</v>
          </cell>
          <cell r="BA39">
            <v>150</v>
          </cell>
          <cell r="BB39">
            <v>0</v>
          </cell>
          <cell r="BC39">
            <v>0</v>
          </cell>
          <cell r="BD39">
            <v>0</v>
          </cell>
          <cell r="BE39">
            <v>0</v>
          </cell>
          <cell r="BF39">
            <v>0</v>
          </cell>
          <cell r="BG39">
            <v>525</v>
          </cell>
          <cell r="BH39">
            <v>0</v>
          </cell>
          <cell r="BI39">
            <v>525</v>
          </cell>
          <cell r="BJ39">
            <v>0</v>
          </cell>
          <cell r="BK39">
            <v>0</v>
          </cell>
          <cell r="BL39">
            <v>0</v>
          </cell>
          <cell r="BM39">
            <v>215</v>
          </cell>
          <cell r="BN39">
            <v>200</v>
          </cell>
          <cell r="BO39">
            <v>0</v>
          </cell>
          <cell r="BP39">
            <v>0</v>
          </cell>
          <cell r="BQ39">
            <v>0</v>
          </cell>
          <cell r="BR39">
            <v>0</v>
          </cell>
          <cell r="BS39">
            <v>0</v>
          </cell>
          <cell r="BT39">
            <v>0</v>
          </cell>
          <cell r="BU39">
            <v>0</v>
          </cell>
          <cell r="BV39">
            <v>100</v>
          </cell>
          <cell r="BW39">
            <v>0</v>
          </cell>
          <cell r="BX39">
            <v>0</v>
          </cell>
          <cell r="BY39">
            <v>0</v>
          </cell>
          <cell r="BZ39">
            <v>0</v>
          </cell>
          <cell r="CA39">
            <v>0</v>
          </cell>
          <cell r="CB39">
            <v>0</v>
          </cell>
          <cell r="CC39">
            <v>0</v>
          </cell>
          <cell r="CD39">
            <v>0</v>
          </cell>
          <cell r="CE39">
            <v>112</v>
          </cell>
          <cell r="CF39">
            <v>0</v>
          </cell>
          <cell r="CG39">
            <v>0</v>
          </cell>
          <cell r="CH39">
            <v>0</v>
          </cell>
          <cell r="CI39">
            <v>0</v>
          </cell>
          <cell r="CJ39">
            <v>1618</v>
          </cell>
          <cell r="CK39">
            <v>0</v>
          </cell>
          <cell r="CL39">
            <v>1618</v>
          </cell>
          <cell r="CM39">
            <v>1000</v>
          </cell>
          <cell r="CN39">
            <v>0</v>
          </cell>
          <cell r="CO39">
            <v>0</v>
          </cell>
          <cell r="CP39">
            <v>0</v>
          </cell>
          <cell r="CQ39">
            <v>0</v>
          </cell>
          <cell r="CR39">
            <v>0</v>
          </cell>
          <cell r="CS39">
            <v>706</v>
          </cell>
          <cell r="CT39">
            <v>0</v>
          </cell>
          <cell r="CU39">
            <v>0</v>
          </cell>
        </row>
        <row r="40">
          <cell r="A40" t="str">
            <v>Utility winter max peak load</v>
          </cell>
          <cell r="B40" t="str">
            <v>PEAKW</v>
          </cell>
          <cell r="C40">
            <v>2005</v>
          </cell>
          <cell r="D40">
            <v>8071</v>
          </cell>
          <cell r="E40">
            <v>280827</v>
          </cell>
          <cell r="F40">
            <v>46309</v>
          </cell>
          <cell r="G40">
            <v>43700</v>
          </cell>
          <cell r="H40">
            <v>158578</v>
          </cell>
          <cell r="I40">
            <v>281190</v>
          </cell>
          <cell r="J40">
            <v>62540</v>
          </cell>
          <cell r="K40">
            <v>253000</v>
          </cell>
          <cell r="L40">
            <v>49510</v>
          </cell>
          <cell r="M40">
            <v>27808</v>
          </cell>
          <cell r="N40">
            <v>7691</v>
          </cell>
          <cell r="O40">
            <v>147093</v>
          </cell>
          <cell r="P40">
            <v>6083</v>
          </cell>
          <cell r="Q40">
            <v>6624</v>
          </cell>
          <cell r="R40">
            <v>1683</v>
          </cell>
          <cell r="S40">
            <v>46528</v>
          </cell>
          <cell r="T40">
            <v>481500</v>
          </cell>
          <cell r="U40">
            <v>16900</v>
          </cell>
          <cell r="V40">
            <v>1225200</v>
          </cell>
          <cell r="W40">
            <v>73963</v>
          </cell>
          <cell r="X40">
            <v>15021</v>
          </cell>
          <cell r="Y40">
            <v>100287</v>
          </cell>
          <cell r="Z40">
            <v>97761</v>
          </cell>
          <cell r="AA40">
            <v>18575</v>
          </cell>
          <cell r="AB40">
            <v>2144</v>
          </cell>
          <cell r="AC40">
            <v>44521</v>
          </cell>
          <cell r="AD40">
            <v>193604</v>
          </cell>
          <cell r="AE40">
            <v>178048</v>
          </cell>
          <cell r="AF40">
            <v>15556</v>
          </cell>
          <cell r="AG40">
            <v>32833</v>
          </cell>
          <cell r="AH40">
            <v>255760</v>
          </cell>
          <cell r="AI40">
            <v>252079</v>
          </cell>
          <cell r="AJ40">
            <v>3681</v>
          </cell>
          <cell r="AK40">
            <v>80079</v>
          </cell>
          <cell r="AL40">
            <v>0</v>
          </cell>
          <cell r="AM40">
            <v>1003342.99</v>
          </cell>
          <cell r="AN40">
            <v>22617</v>
          </cell>
          <cell r="AO40">
            <v>6976</v>
          </cell>
          <cell r="AP40">
            <v>37386</v>
          </cell>
          <cell r="AQ40">
            <v>593400</v>
          </cell>
          <cell r="AR40">
            <v>4407238</v>
          </cell>
          <cell r="AS40">
            <v>4402210</v>
          </cell>
          <cell r="AT40">
            <v>5028</v>
          </cell>
          <cell r="AU40">
            <v>1361692</v>
          </cell>
          <cell r="AV40">
            <v>62729</v>
          </cell>
          <cell r="AW40">
            <v>23000</v>
          </cell>
          <cell r="AX40">
            <v>143124</v>
          </cell>
          <cell r="AY40">
            <v>337284</v>
          </cell>
          <cell r="AZ40">
            <v>48397</v>
          </cell>
          <cell r="BA40">
            <v>44197</v>
          </cell>
          <cell r="BB40">
            <v>546920</v>
          </cell>
          <cell r="BC40">
            <v>29291</v>
          </cell>
          <cell r="BD40">
            <v>39722</v>
          </cell>
          <cell r="BE40">
            <v>106124</v>
          </cell>
          <cell r="BF40">
            <v>3955</v>
          </cell>
          <cell r="BG40">
            <v>129763</v>
          </cell>
          <cell r="BH40">
            <v>120034</v>
          </cell>
          <cell r="BI40">
            <v>9729</v>
          </cell>
          <cell r="BJ40">
            <v>203581</v>
          </cell>
          <cell r="BK40">
            <v>134664</v>
          </cell>
          <cell r="BL40">
            <v>68917</v>
          </cell>
          <cell r="BM40">
            <v>29598</v>
          </cell>
          <cell r="BN40">
            <v>67289</v>
          </cell>
          <cell r="BO40">
            <v>119000</v>
          </cell>
          <cell r="BP40">
            <v>23943</v>
          </cell>
          <cell r="BQ40">
            <v>266138</v>
          </cell>
          <cell r="BR40">
            <v>42730</v>
          </cell>
          <cell r="BS40">
            <v>60656</v>
          </cell>
          <cell r="BT40">
            <v>217814</v>
          </cell>
          <cell r="BU40">
            <v>41386</v>
          </cell>
          <cell r="BV40">
            <v>156336</v>
          </cell>
          <cell r="BW40">
            <v>20</v>
          </cell>
          <cell r="BX40">
            <v>152882</v>
          </cell>
          <cell r="BY40">
            <v>34900</v>
          </cell>
          <cell r="BZ40">
            <v>1099666</v>
          </cell>
          <cell r="CA40">
            <v>1024038</v>
          </cell>
          <cell r="CB40">
            <v>75628</v>
          </cell>
          <cell r="CC40">
            <v>19031</v>
          </cell>
          <cell r="CD40">
            <v>25475</v>
          </cell>
          <cell r="CE40">
            <v>22753</v>
          </cell>
          <cell r="CF40">
            <v>61768</v>
          </cell>
          <cell r="CG40">
            <v>197</v>
          </cell>
          <cell r="CH40">
            <v>37330</v>
          </cell>
          <cell r="CI40">
            <v>4326536</v>
          </cell>
          <cell r="CJ40">
            <v>447500</v>
          </cell>
          <cell r="CK40">
            <v>426200</v>
          </cell>
          <cell r="CL40">
            <v>21300</v>
          </cell>
          <cell r="CM40">
            <v>23086</v>
          </cell>
          <cell r="CN40">
            <v>222407</v>
          </cell>
          <cell r="CO40">
            <v>87268</v>
          </cell>
          <cell r="CP40">
            <v>16598</v>
          </cell>
          <cell r="CQ40">
            <v>25</v>
          </cell>
          <cell r="CR40">
            <v>0</v>
          </cell>
          <cell r="CS40">
            <v>83355</v>
          </cell>
          <cell r="CT40">
            <v>150630</v>
          </cell>
          <cell r="CU40">
            <v>68957</v>
          </cell>
        </row>
        <row r="41">
          <cell r="A41" t="str">
            <v>Utility summer max peak load</v>
          </cell>
          <cell r="B41" t="str">
            <v>PEAKS</v>
          </cell>
          <cell r="C41">
            <v>2005</v>
          </cell>
          <cell r="D41">
            <v>6822</v>
          </cell>
          <cell r="E41">
            <v>313186</v>
          </cell>
          <cell r="F41">
            <v>47583</v>
          </cell>
          <cell r="G41">
            <v>46125</v>
          </cell>
          <cell r="H41">
            <v>192711</v>
          </cell>
          <cell r="I41">
            <v>364963</v>
          </cell>
          <cell r="J41">
            <v>54854</v>
          </cell>
          <cell r="K41">
            <v>312448</v>
          </cell>
          <cell r="L41">
            <v>59200</v>
          </cell>
          <cell r="M41">
            <v>28286</v>
          </cell>
          <cell r="N41">
            <v>6080</v>
          </cell>
          <cell r="O41">
            <v>182533</v>
          </cell>
          <cell r="P41">
            <v>6127</v>
          </cell>
          <cell r="Q41">
            <v>5611</v>
          </cell>
          <cell r="R41">
            <v>1929</v>
          </cell>
          <cell r="S41">
            <v>47354</v>
          </cell>
          <cell r="T41">
            <v>640300</v>
          </cell>
          <cell r="U41">
            <v>15200</v>
          </cell>
          <cell r="V41">
            <v>1570200</v>
          </cell>
          <cell r="W41">
            <v>80284</v>
          </cell>
          <cell r="X41">
            <v>9609</v>
          </cell>
          <cell r="Y41">
            <v>138842</v>
          </cell>
          <cell r="Z41">
            <v>101863</v>
          </cell>
          <cell r="AA41">
            <v>14695</v>
          </cell>
          <cell r="AB41">
            <v>1570</v>
          </cell>
          <cell r="AC41">
            <v>27018</v>
          </cell>
          <cell r="AD41">
            <v>154571</v>
          </cell>
          <cell r="AE41">
            <v>143614</v>
          </cell>
          <cell r="AF41">
            <v>10957</v>
          </cell>
          <cell r="AG41">
            <v>39019</v>
          </cell>
          <cell r="AH41">
            <v>283187</v>
          </cell>
          <cell r="AI41">
            <v>279418</v>
          </cell>
          <cell r="AJ41">
            <v>3769</v>
          </cell>
          <cell r="AK41">
            <v>88622</v>
          </cell>
          <cell r="AL41">
            <v>0</v>
          </cell>
          <cell r="AM41">
            <v>1231753.8899999999</v>
          </cell>
          <cell r="AN41">
            <v>17937</v>
          </cell>
          <cell r="AO41">
            <v>3874</v>
          </cell>
          <cell r="AP41">
            <v>30809</v>
          </cell>
          <cell r="AQ41">
            <v>731200</v>
          </cell>
          <cell r="AR41">
            <v>3518890</v>
          </cell>
          <cell r="AS41">
            <v>3516900</v>
          </cell>
          <cell r="AT41">
            <v>1990</v>
          </cell>
          <cell r="AU41">
            <v>1464855</v>
          </cell>
          <cell r="AV41">
            <v>47387</v>
          </cell>
          <cell r="AW41">
            <v>20100</v>
          </cell>
          <cell r="AX41">
            <v>116616</v>
          </cell>
          <cell r="AY41">
            <v>386568</v>
          </cell>
          <cell r="AZ41">
            <v>48706</v>
          </cell>
          <cell r="BA41">
            <v>34620</v>
          </cell>
          <cell r="BB41">
            <v>708063</v>
          </cell>
          <cell r="BC41">
            <v>35608</v>
          </cell>
          <cell r="BD41">
            <v>32039</v>
          </cell>
          <cell r="BE41">
            <v>120578</v>
          </cell>
          <cell r="BF41">
            <v>4489</v>
          </cell>
          <cell r="BG41">
            <v>158205</v>
          </cell>
          <cell r="BH41">
            <v>149909</v>
          </cell>
          <cell r="BI41">
            <v>8296</v>
          </cell>
          <cell r="BJ41">
            <v>260983</v>
          </cell>
          <cell r="BK41">
            <v>188338</v>
          </cell>
          <cell r="BL41">
            <v>72645</v>
          </cell>
          <cell r="BM41">
            <v>40534</v>
          </cell>
          <cell r="BN41">
            <v>73575</v>
          </cell>
          <cell r="BO41">
            <v>78000</v>
          </cell>
          <cell r="BP41">
            <v>21005</v>
          </cell>
          <cell r="BQ41">
            <v>335427</v>
          </cell>
          <cell r="BR41">
            <v>46108</v>
          </cell>
          <cell r="BS41">
            <v>56765</v>
          </cell>
          <cell r="BT41">
            <v>211272</v>
          </cell>
          <cell r="BU41">
            <v>35915</v>
          </cell>
          <cell r="BV41">
            <v>100440</v>
          </cell>
          <cell r="BW41">
            <v>12</v>
          </cell>
          <cell r="BX41">
            <v>154667</v>
          </cell>
          <cell r="BY41">
            <v>40900</v>
          </cell>
          <cell r="BZ41">
            <v>1488919</v>
          </cell>
          <cell r="CA41">
            <v>1395736</v>
          </cell>
          <cell r="CB41">
            <v>93183</v>
          </cell>
          <cell r="CC41">
            <v>18576</v>
          </cell>
          <cell r="CD41">
            <v>22345</v>
          </cell>
          <cell r="CE41">
            <v>15308</v>
          </cell>
          <cell r="CF41">
            <v>74621</v>
          </cell>
          <cell r="CG41">
            <v>171</v>
          </cell>
          <cell r="CH41">
            <v>42283</v>
          </cell>
          <cell r="CI41">
            <v>5005205</v>
          </cell>
          <cell r="CJ41">
            <v>477431</v>
          </cell>
          <cell r="CK41">
            <v>461900</v>
          </cell>
          <cell r="CL41">
            <v>15531</v>
          </cell>
          <cell r="CM41">
            <v>23337</v>
          </cell>
          <cell r="CN41">
            <v>258204</v>
          </cell>
          <cell r="CO41">
            <v>104312</v>
          </cell>
          <cell r="CP41">
            <v>14920</v>
          </cell>
          <cell r="CQ41">
            <v>25</v>
          </cell>
          <cell r="CR41">
            <v>0</v>
          </cell>
          <cell r="CS41">
            <v>66916</v>
          </cell>
          <cell r="CT41">
            <v>181998</v>
          </cell>
          <cell r="CU41">
            <v>79084</v>
          </cell>
        </row>
        <row r="42">
          <cell r="A42" t="str">
            <v>Utility Annual Peak load</v>
          </cell>
          <cell r="C42">
            <v>2005</v>
          </cell>
          <cell r="D42">
            <v>8071</v>
          </cell>
          <cell r="E42">
            <v>313186</v>
          </cell>
          <cell r="F42">
            <v>47583</v>
          </cell>
          <cell r="G42">
            <v>46125</v>
          </cell>
          <cell r="H42">
            <v>192711</v>
          </cell>
          <cell r="I42">
            <v>364963</v>
          </cell>
          <cell r="J42">
            <v>62540</v>
          </cell>
          <cell r="K42">
            <v>312448</v>
          </cell>
          <cell r="L42">
            <v>59200</v>
          </cell>
          <cell r="M42">
            <v>28286</v>
          </cell>
          <cell r="N42">
            <v>7691</v>
          </cell>
          <cell r="O42">
            <v>182533</v>
          </cell>
          <cell r="P42">
            <v>6127</v>
          </cell>
          <cell r="Q42">
            <v>6624</v>
          </cell>
          <cell r="R42">
            <v>1929</v>
          </cell>
          <cell r="S42">
            <v>47354</v>
          </cell>
          <cell r="T42">
            <v>640300</v>
          </cell>
          <cell r="U42">
            <v>16900</v>
          </cell>
          <cell r="V42">
            <v>1570200</v>
          </cell>
          <cell r="W42">
            <v>80284</v>
          </cell>
          <cell r="X42">
            <v>15021</v>
          </cell>
          <cell r="Y42">
            <v>138842</v>
          </cell>
          <cell r="Z42">
            <v>101863</v>
          </cell>
          <cell r="AA42">
            <v>18575</v>
          </cell>
          <cell r="AB42">
            <v>2144</v>
          </cell>
          <cell r="AC42">
            <v>44521</v>
          </cell>
          <cell r="AD42">
            <v>193604</v>
          </cell>
          <cell r="AE42">
            <v>178048</v>
          </cell>
          <cell r="AF42">
            <v>15556</v>
          </cell>
          <cell r="AG42">
            <v>39019</v>
          </cell>
          <cell r="AH42">
            <v>283187</v>
          </cell>
          <cell r="AI42">
            <v>279418</v>
          </cell>
          <cell r="AJ42">
            <v>3769</v>
          </cell>
          <cell r="AK42">
            <v>88622</v>
          </cell>
          <cell r="AL42">
            <v>0</v>
          </cell>
          <cell r="AM42">
            <v>1231753.8899999999</v>
          </cell>
          <cell r="AN42">
            <v>22617</v>
          </cell>
          <cell r="AO42">
            <v>6976</v>
          </cell>
          <cell r="AP42">
            <v>37386</v>
          </cell>
          <cell r="AQ42">
            <v>731200</v>
          </cell>
          <cell r="AR42">
            <v>4407238</v>
          </cell>
          <cell r="AS42">
            <v>4402210</v>
          </cell>
          <cell r="AT42">
            <v>5028</v>
          </cell>
          <cell r="AU42">
            <v>1464855</v>
          </cell>
          <cell r="AV42">
            <v>62729</v>
          </cell>
          <cell r="AW42">
            <v>23000</v>
          </cell>
          <cell r="AX42">
            <v>143124</v>
          </cell>
          <cell r="AY42">
            <v>386568</v>
          </cell>
          <cell r="AZ42">
            <v>48706</v>
          </cell>
          <cell r="BA42">
            <v>44197</v>
          </cell>
          <cell r="BB42">
            <v>708063</v>
          </cell>
          <cell r="BC42">
            <v>35608</v>
          </cell>
          <cell r="BD42">
            <v>39722</v>
          </cell>
          <cell r="BE42">
            <v>120578</v>
          </cell>
          <cell r="BF42">
            <v>4489</v>
          </cell>
          <cell r="BG42">
            <v>158205</v>
          </cell>
          <cell r="BH42">
            <v>149909</v>
          </cell>
          <cell r="BI42">
            <v>9729</v>
          </cell>
          <cell r="BJ42">
            <v>260983</v>
          </cell>
          <cell r="BK42">
            <v>188338</v>
          </cell>
          <cell r="BL42">
            <v>72645</v>
          </cell>
          <cell r="BM42">
            <v>40534</v>
          </cell>
          <cell r="BN42">
            <v>73575</v>
          </cell>
          <cell r="BO42">
            <v>119000</v>
          </cell>
          <cell r="BP42">
            <v>23943</v>
          </cell>
          <cell r="BQ42">
            <v>335427</v>
          </cell>
          <cell r="BR42">
            <v>46108</v>
          </cell>
          <cell r="BS42">
            <v>60656</v>
          </cell>
          <cell r="BT42">
            <v>217814</v>
          </cell>
          <cell r="BU42">
            <v>41386</v>
          </cell>
          <cell r="BV42">
            <v>156336</v>
          </cell>
          <cell r="BW42">
            <v>20</v>
          </cell>
          <cell r="BX42">
            <v>154667</v>
          </cell>
          <cell r="BY42">
            <v>40900</v>
          </cell>
          <cell r="BZ42">
            <v>1488919</v>
          </cell>
          <cell r="CA42">
            <v>1395736</v>
          </cell>
          <cell r="CB42">
            <v>93183</v>
          </cell>
          <cell r="CC42">
            <v>19031</v>
          </cell>
        </row>
        <row r="43">
          <cell r="A43" t="str">
            <v>Utility average peak load</v>
          </cell>
          <cell r="B43" t="str">
            <v>PEAKA</v>
          </cell>
          <cell r="C43">
            <v>2005</v>
          </cell>
          <cell r="D43">
            <v>6714</v>
          </cell>
          <cell r="E43">
            <v>264962</v>
          </cell>
          <cell r="F43">
            <v>45502</v>
          </cell>
          <cell r="G43">
            <v>42000</v>
          </cell>
          <cell r="H43">
            <v>158942</v>
          </cell>
          <cell r="I43">
            <v>288285</v>
          </cell>
          <cell r="J43">
            <v>55005</v>
          </cell>
          <cell r="K43">
            <v>260847</v>
          </cell>
          <cell r="L43">
            <v>47700</v>
          </cell>
          <cell r="M43">
            <v>25159</v>
          </cell>
          <cell r="N43">
            <v>4902</v>
          </cell>
          <cell r="O43">
            <v>148119</v>
          </cell>
          <cell r="P43">
            <v>5912</v>
          </cell>
          <cell r="Q43">
            <v>5372</v>
          </cell>
          <cell r="R43">
            <v>1543</v>
          </cell>
          <cell r="S43">
            <v>38111</v>
          </cell>
          <cell r="T43">
            <v>508050</v>
          </cell>
          <cell r="U43">
            <v>14500</v>
          </cell>
          <cell r="V43">
            <v>1266767</v>
          </cell>
          <cell r="W43">
            <v>67618</v>
          </cell>
          <cell r="X43">
            <v>10858</v>
          </cell>
          <cell r="Y43">
            <v>97900</v>
          </cell>
          <cell r="Z43">
            <v>92783</v>
          </cell>
          <cell r="AA43">
            <v>13985</v>
          </cell>
          <cell r="AB43">
            <v>1665</v>
          </cell>
          <cell r="AC43">
            <v>31797</v>
          </cell>
          <cell r="AD43">
            <v>158537</v>
          </cell>
          <cell r="AE43">
            <v>147633</v>
          </cell>
          <cell r="AF43">
            <v>10904</v>
          </cell>
          <cell r="AG43">
            <v>30181</v>
          </cell>
          <cell r="AH43">
            <v>248284</v>
          </cell>
          <cell r="AI43">
            <v>245173</v>
          </cell>
          <cell r="AJ43">
            <v>3111</v>
          </cell>
          <cell r="AK43">
            <v>72768</v>
          </cell>
          <cell r="AL43">
            <v>0</v>
          </cell>
          <cell r="AM43">
            <v>1013115.39</v>
          </cell>
          <cell r="AN43">
            <v>18827</v>
          </cell>
          <cell r="AO43">
            <v>3720</v>
          </cell>
          <cell r="AP43">
            <v>31348</v>
          </cell>
          <cell r="AQ43">
            <v>596300</v>
          </cell>
          <cell r="AR43">
            <v>3438235</v>
          </cell>
          <cell r="AS43">
            <v>3435096</v>
          </cell>
          <cell r="AT43">
            <v>3139</v>
          </cell>
          <cell r="AU43">
            <v>1244768</v>
          </cell>
          <cell r="AV43">
            <v>45178</v>
          </cell>
          <cell r="AW43">
            <v>17500</v>
          </cell>
          <cell r="AX43">
            <v>23854</v>
          </cell>
          <cell r="AY43">
            <v>325378</v>
          </cell>
          <cell r="AZ43">
            <v>44563</v>
          </cell>
          <cell r="BA43">
            <v>35538</v>
          </cell>
          <cell r="BB43">
            <v>562370</v>
          </cell>
          <cell r="BC43">
            <v>28602</v>
          </cell>
          <cell r="BD43">
            <v>36748</v>
          </cell>
          <cell r="BE43">
            <v>102713</v>
          </cell>
          <cell r="BF43">
            <v>704</v>
          </cell>
          <cell r="BG43">
            <v>128153</v>
          </cell>
          <cell r="BH43">
            <v>120414</v>
          </cell>
          <cell r="BI43">
            <v>7739</v>
          </cell>
          <cell r="BJ43">
            <v>213709</v>
          </cell>
          <cell r="BK43">
            <v>142928</v>
          </cell>
          <cell r="BL43">
            <v>70781</v>
          </cell>
          <cell r="BM43">
            <v>30752</v>
          </cell>
          <cell r="BN43">
            <v>62395</v>
          </cell>
          <cell r="BO43">
            <v>92957</v>
          </cell>
          <cell r="BP43">
            <v>22474</v>
          </cell>
          <cell r="BQ43">
            <v>266679</v>
          </cell>
          <cell r="BR43">
            <v>40515</v>
          </cell>
          <cell r="BS43">
            <v>53230</v>
          </cell>
          <cell r="BT43">
            <v>189320</v>
          </cell>
          <cell r="BU43">
            <v>34808</v>
          </cell>
          <cell r="BV43">
            <v>115436</v>
          </cell>
          <cell r="BW43">
            <v>16</v>
          </cell>
          <cell r="BX43">
            <v>137204</v>
          </cell>
          <cell r="BY43">
            <v>34300</v>
          </cell>
          <cell r="BZ43">
            <v>1157510</v>
          </cell>
          <cell r="CA43">
            <v>1081724</v>
          </cell>
          <cell r="CB43">
            <v>75786</v>
          </cell>
          <cell r="CC43">
            <v>16996</v>
          </cell>
          <cell r="CD43">
            <v>21620</v>
          </cell>
          <cell r="CE43">
            <v>16378</v>
          </cell>
          <cell r="CF43">
            <v>60810</v>
          </cell>
          <cell r="CG43">
            <v>169</v>
          </cell>
          <cell r="CH43">
            <v>36579</v>
          </cell>
          <cell r="CI43">
            <v>4174409</v>
          </cell>
          <cell r="CJ43">
            <v>415215</v>
          </cell>
          <cell r="CK43">
            <v>399184</v>
          </cell>
          <cell r="CL43">
            <v>16031</v>
          </cell>
          <cell r="CM43">
            <v>19455</v>
          </cell>
          <cell r="CN43">
            <v>219477</v>
          </cell>
          <cell r="CO43">
            <v>86463</v>
          </cell>
          <cell r="CP43">
            <v>15759</v>
          </cell>
          <cell r="CQ43">
            <v>24</v>
          </cell>
          <cell r="CR43">
            <v>0</v>
          </cell>
          <cell r="CS43">
            <v>73626</v>
          </cell>
          <cell r="CT43">
            <v>145535</v>
          </cell>
          <cell r="CU43">
            <v>67711</v>
          </cell>
        </row>
        <row r="44">
          <cell r="A44" t="str">
            <v>Total circuit kms of line</v>
          </cell>
          <cell r="B44" t="str">
            <v>KMC</v>
          </cell>
          <cell r="C44">
            <v>2005</v>
          </cell>
          <cell r="D44">
            <v>92</v>
          </cell>
          <cell r="E44">
            <v>1485</v>
          </cell>
          <cell r="F44">
            <v>785</v>
          </cell>
          <cell r="G44">
            <v>432</v>
          </cell>
          <cell r="H44">
            <v>478</v>
          </cell>
          <cell r="I44">
            <v>1384</v>
          </cell>
          <cell r="J44">
            <v>340</v>
          </cell>
          <cell r="K44">
            <v>1089</v>
          </cell>
          <cell r="L44">
            <v>501</v>
          </cell>
          <cell r="M44">
            <v>140</v>
          </cell>
          <cell r="N44">
            <v>27</v>
          </cell>
          <cell r="O44">
            <v>783</v>
          </cell>
          <cell r="P44">
            <v>21</v>
          </cell>
          <cell r="Q44">
            <v>28</v>
          </cell>
          <cell r="R44">
            <v>7</v>
          </cell>
          <cell r="S44">
            <v>142</v>
          </cell>
          <cell r="T44">
            <v>1184</v>
          </cell>
          <cell r="U44">
            <v>168</v>
          </cell>
          <cell r="V44">
            <v>5027</v>
          </cell>
          <cell r="W44">
            <v>258</v>
          </cell>
          <cell r="X44">
            <v>136</v>
          </cell>
          <cell r="Y44">
            <v>458</v>
          </cell>
          <cell r="Z44">
            <v>275</v>
          </cell>
          <cell r="AA44">
            <v>84</v>
          </cell>
          <cell r="AB44">
            <v>8</v>
          </cell>
          <cell r="AC44">
            <v>1832</v>
          </cell>
          <cell r="AD44">
            <v>870</v>
          </cell>
          <cell r="AE44">
            <v>833</v>
          </cell>
          <cell r="AF44">
            <v>37</v>
          </cell>
          <cell r="AG44">
            <v>238</v>
          </cell>
          <cell r="AH44">
            <v>976</v>
          </cell>
          <cell r="AI44">
            <v>938</v>
          </cell>
          <cell r="AJ44">
            <v>38</v>
          </cell>
          <cell r="AK44">
            <v>1665</v>
          </cell>
          <cell r="AL44">
            <v>1320</v>
          </cell>
          <cell r="AM44">
            <v>3273</v>
          </cell>
          <cell r="AN44">
            <v>68</v>
          </cell>
          <cell r="AO44">
            <v>20</v>
          </cell>
          <cell r="AP44">
            <v>65</v>
          </cell>
          <cell r="AQ44">
            <v>2486</v>
          </cell>
          <cell r="AR44">
            <v>119650</v>
          </cell>
          <cell r="AS44">
            <v>119630</v>
          </cell>
          <cell r="AT44">
            <v>20</v>
          </cell>
          <cell r="AU44">
            <v>5242</v>
          </cell>
          <cell r="AV44">
            <v>597</v>
          </cell>
          <cell r="AW44">
            <v>98</v>
          </cell>
          <cell r="AX44">
            <v>348</v>
          </cell>
          <cell r="AY44">
            <v>1706</v>
          </cell>
          <cell r="AZ44">
            <v>100</v>
          </cell>
          <cell r="BA44">
            <v>659</v>
          </cell>
          <cell r="BB44">
            <v>2536</v>
          </cell>
          <cell r="BC44">
            <v>107</v>
          </cell>
          <cell r="BD44">
            <v>115</v>
          </cell>
          <cell r="BE44">
            <v>788</v>
          </cell>
          <cell r="BF44">
            <v>4</v>
          </cell>
          <cell r="BG44">
            <v>1002</v>
          </cell>
          <cell r="BH44">
            <v>645</v>
          </cell>
          <cell r="BI44">
            <v>357</v>
          </cell>
          <cell r="BJ44">
            <v>2114</v>
          </cell>
          <cell r="BK44">
            <v>814</v>
          </cell>
          <cell r="BL44">
            <v>1300</v>
          </cell>
          <cell r="BM44">
            <v>335</v>
          </cell>
          <cell r="BN44">
            <v>771</v>
          </cell>
          <cell r="BO44">
            <v>558</v>
          </cell>
          <cell r="BP44">
            <v>370</v>
          </cell>
          <cell r="BQ44">
            <v>1347</v>
          </cell>
          <cell r="BR44">
            <v>153</v>
          </cell>
          <cell r="BS44">
            <v>299</v>
          </cell>
          <cell r="BT44">
            <v>2002</v>
          </cell>
          <cell r="BU44">
            <v>146</v>
          </cell>
          <cell r="BV44">
            <v>715</v>
          </cell>
          <cell r="BW44">
            <v>128</v>
          </cell>
          <cell r="BX44">
            <v>536</v>
          </cell>
          <cell r="BY44">
            <v>307</v>
          </cell>
          <cell r="BZ44">
            <v>5857</v>
          </cell>
          <cell r="CA44">
            <v>5478</v>
          </cell>
          <cell r="CB44">
            <v>379</v>
          </cell>
          <cell r="CC44">
            <v>70</v>
          </cell>
          <cell r="CD44">
            <v>86</v>
          </cell>
          <cell r="CE44">
            <v>212</v>
          </cell>
          <cell r="CF44">
            <v>239</v>
          </cell>
          <cell r="CG44">
            <v>1340</v>
          </cell>
          <cell r="CH44">
            <v>147</v>
          </cell>
          <cell r="CI44">
            <v>20422</v>
          </cell>
          <cell r="CJ44">
            <v>1927</v>
          </cell>
          <cell r="CK44">
            <v>1659</v>
          </cell>
          <cell r="CL44">
            <v>268</v>
          </cell>
          <cell r="CM44">
            <v>217</v>
          </cell>
          <cell r="CN44">
            <v>1334</v>
          </cell>
          <cell r="CO44">
            <v>430</v>
          </cell>
          <cell r="CP44">
            <v>165</v>
          </cell>
          <cell r="CQ44">
            <v>65</v>
          </cell>
          <cell r="CR44">
            <v>34</v>
          </cell>
          <cell r="CS44">
            <v>432</v>
          </cell>
          <cell r="CT44">
            <v>980</v>
          </cell>
          <cell r="CU44">
            <v>254</v>
          </cell>
        </row>
        <row r="45">
          <cell r="A45" t="str">
            <v>Overhead circuit kms of line</v>
          </cell>
          <cell r="B45" t="str">
            <v>KMCO</v>
          </cell>
          <cell r="C45">
            <v>2005</v>
          </cell>
          <cell r="D45">
            <v>92</v>
          </cell>
          <cell r="E45">
            <v>677</v>
          </cell>
          <cell r="F45">
            <v>605</v>
          </cell>
          <cell r="G45">
            <v>405</v>
          </cell>
          <cell r="H45">
            <v>275</v>
          </cell>
          <cell r="I45">
            <v>814</v>
          </cell>
          <cell r="J45">
            <v>230</v>
          </cell>
          <cell r="K45">
            <v>727</v>
          </cell>
          <cell r="L45">
            <v>480</v>
          </cell>
          <cell r="M45">
            <v>77</v>
          </cell>
          <cell r="N45">
            <v>26</v>
          </cell>
          <cell r="O45">
            <v>559</v>
          </cell>
          <cell r="P45">
            <v>17</v>
          </cell>
          <cell r="Q45">
            <v>15</v>
          </cell>
          <cell r="R45">
            <v>6</v>
          </cell>
          <cell r="S45">
            <v>89</v>
          </cell>
          <cell r="T45">
            <v>813</v>
          </cell>
          <cell r="U45">
            <v>163</v>
          </cell>
          <cell r="V45">
            <v>1715</v>
          </cell>
          <cell r="W45">
            <v>203</v>
          </cell>
          <cell r="X45">
            <v>126</v>
          </cell>
          <cell r="Y45">
            <v>232</v>
          </cell>
          <cell r="Z45">
            <v>185</v>
          </cell>
          <cell r="AA45">
            <v>76</v>
          </cell>
          <cell r="AB45">
            <v>6</v>
          </cell>
          <cell r="AC45">
            <v>1831</v>
          </cell>
          <cell r="AD45">
            <v>695</v>
          </cell>
          <cell r="AE45">
            <v>660</v>
          </cell>
          <cell r="AF45">
            <v>35</v>
          </cell>
          <cell r="AG45">
            <v>180</v>
          </cell>
          <cell r="AH45">
            <v>421</v>
          </cell>
          <cell r="AI45">
            <v>411</v>
          </cell>
          <cell r="AJ45">
            <v>10</v>
          </cell>
          <cell r="AK45">
            <v>1585</v>
          </cell>
          <cell r="AL45">
            <v>875</v>
          </cell>
          <cell r="AM45">
            <v>1603</v>
          </cell>
          <cell r="AN45">
            <v>57</v>
          </cell>
          <cell r="AO45">
            <v>17</v>
          </cell>
          <cell r="AP45">
            <v>56</v>
          </cell>
          <cell r="AQ45">
            <v>763</v>
          </cell>
          <cell r="AR45">
            <v>115430</v>
          </cell>
          <cell r="AS45">
            <v>115410</v>
          </cell>
          <cell r="AT45">
            <v>20</v>
          </cell>
          <cell r="AU45">
            <v>3318</v>
          </cell>
          <cell r="AV45">
            <v>493</v>
          </cell>
          <cell r="AW45">
            <v>88</v>
          </cell>
          <cell r="AX45">
            <v>242</v>
          </cell>
          <cell r="AY45">
            <v>1021</v>
          </cell>
          <cell r="AZ45">
            <v>93</v>
          </cell>
          <cell r="BA45">
            <v>580</v>
          </cell>
          <cell r="BB45">
            <v>1256</v>
          </cell>
          <cell r="BC45">
            <v>83</v>
          </cell>
          <cell r="BD45">
            <v>79</v>
          </cell>
          <cell r="BE45">
            <v>547</v>
          </cell>
          <cell r="BF45">
            <v>3</v>
          </cell>
          <cell r="BG45">
            <v>579</v>
          </cell>
          <cell r="BH45">
            <v>237</v>
          </cell>
          <cell r="BI45">
            <v>342</v>
          </cell>
          <cell r="BJ45">
            <v>1572</v>
          </cell>
          <cell r="BK45">
            <v>472</v>
          </cell>
          <cell r="BL45">
            <v>1100</v>
          </cell>
          <cell r="BM45">
            <v>253</v>
          </cell>
          <cell r="BN45">
            <v>693</v>
          </cell>
          <cell r="BO45">
            <v>468</v>
          </cell>
          <cell r="BP45">
            <v>365</v>
          </cell>
          <cell r="BQ45">
            <v>535</v>
          </cell>
          <cell r="BR45">
            <v>89</v>
          </cell>
          <cell r="BS45">
            <v>245</v>
          </cell>
          <cell r="BT45">
            <v>1003</v>
          </cell>
          <cell r="BU45">
            <v>127</v>
          </cell>
          <cell r="BV45">
            <v>604</v>
          </cell>
          <cell r="BW45">
            <v>117</v>
          </cell>
          <cell r="BX45">
            <v>380</v>
          </cell>
          <cell r="BY45">
            <v>298</v>
          </cell>
          <cell r="BZ45">
            <v>1929</v>
          </cell>
          <cell r="CA45">
            <v>1789</v>
          </cell>
          <cell r="CB45">
            <v>140</v>
          </cell>
          <cell r="CC45">
            <v>68</v>
          </cell>
          <cell r="CD45">
            <v>76</v>
          </cell>
          <cell r="CE45">
            <v>205</v>
          </cell>
          <cell r="CF45">
            <v>172</v>
          </cell>
          <cell r="CG45">
            <v>886</v>
          </cell>
          <cell r="CH45">
            <v>100</v>
          </cell>
          <cell r="CI45">
            <v>9134</v>
          </cell>
          <cell r="CJ45">
            <v>1336</v>
          </cell>
          <cell r="CK45">
            <v>1118</v>
          </cell>
          <cell r="CL45">
            <v>218</v>
          </cell>
          <cell r="CM45">
            <v>121</v>
          </cell>
          <cell r="CN45">
            <v>936</v>
          </cell>
          <cell r="CO45">
            <v>326</v>
          </cell>
          <cell r="CP45">
            <v>153</v>
          </cell>
          <cell r="CQ45">
            <v>53</v>
          </cell>
          <cell r="CR45">
            <v>27</v>
          </cell>
          <cell r="CS45">
            <v>314</v>
          </cell>
          <cell r="CT45">
            <v>475</v>
          </cell>
          <cell r="CU45">
            <v>149</v>
          </cell>
        </row>
        <row r="46">
          <cell r="A46" t="str">
            <v>Underground circuit kms ofline</v>
          </cell>
          <cell r="B46" t="str">
            <v>KMCU</v>
          </cell>
          <cell r="C46">
            <v>2005</v>
          </cell>
          <cell r="D46">
            <v>0</v>
          </cell>
          <cell r="E46">
            <v>808</v>
          </cell>
          <cell r="F46">
            <v>180</v>
          </cell>
          <cell r="G46">
            <v>27</v>
          </cell>
          <cell r="H46">
            <v>203</v>
          </cell>
          <cell r="I46">
            <v>570</v>
          </cell>
          <cell r="J46">
            <v>110</v>
          </cell>
          <cell r="K46">
            <v>362</v>
          </cell>
          <cell r="L46">
            <v>20</v>
          </cell>
          <cell r="M46">
            <v>63</v>
          </cell>
          <cell r="N46">
            <v>1</v>
          </cell>
          <cell r="O46">
            <v>224</v>
          </cell>
          <cell r="P46">
            <v>4</v>
          </cell>
          <cell r="Q46">
            <v>12</v>
          </cell>
          <cell r="R46">
            <v>1</v>
          </cell>
          <cell r="S46">
            <v>52</v>
          </cell>
          <cell r="T46">
            <v>371</v>
          </cell>
          <cell r="U46">
            <v>5</v>
          </cell>
          <cell r="V46">
            <v>3312</v>
          </cell>
          <cell r="W46">
            <v>55</v>
          </cell>
          <cell r="X46">
            <v>11</v>
          </cell>
          <cell r="Y46">
            <v>225</v>
          </cell>
          <cell r="Z46">
            <v>90</v>
          </cell>
          <cell r="AA46">
            <v>0</v>
          </cell>
          <cell r="AB46">
            <v>1</v>
          </cell>
          <cell r="AC46">
            <v>1</v>
          </cell>
          <cell r="AD46">
            <v>175</v>
          </cell>
          <cell r="AE46">
            <v>173</v>
          </cell>
          <cell r="AF46">
            <v>2</v>
          </cell>
          <cell r="AG46">
            <v>58</v>
          </cell>
          <cell r="AH46">
            <v>554</v>
          </cell>
          <cell r="AI46">
            <v>527</v>
          </cell>
          <cell r="AJ46">
            <v>27</v>
          </cell>
          <cell r="AK46">
            <v>80</v>
          </cell>
          <cell r="AL46">
            <v>445</v>
          </cell>
          <cell r="AM46">
            <v>1670</v>
          </cell>
          <cell r="AN46">
            <v>11</v>
          </cell>
          <cell r="AO46">
            <v>2</v>
          </cell>
          <cell r="AP46">
            <v>8</v>
          </cell>
          <cell r="AQ46">
            <v>1723</v>
          </cell>
          <cell r="AR46">
            <v>4220</v>
          </cell>
          <cell r="AS46">
            <v>4220</v>
          </cell>
          <cell r="AT46">
            <v>0</v>
          </cell>
          <cell r="AU46">
            <v>1924</v>
          </cell>
          <cell r="AV46">
            <v>104</v>
          </cell>
          <cell r="AW46">
            <v>10</v>
          </cell>
          <cell r="AX46">
            <v>106</v>
          </cell>
          <cell r="AY46">
            <v>684</v>
          </cell>
          <cell r="AZ46">
            <v>7</v>
          </cell>
          <cell r="BA46">
            <v>79</v>
          </cell>
          <cell r="BB46">
            <v>1280</v>
          </cell>
          <cell r="BC46">
            <v>34</v>
          </cell>
          <cell r="BD46">
            <v>36</v>
          </cell>
          <cell r="BE46">
            <v>241</v>
          </cell>
          <cell r="BF46">
            <v>1</v>
          </cell>
          <cell r="BG46">
            <v>421</v>
          </cell>
          <cell r="BH46">
            <v>407</v>
          </cell>
          <cell r="BI46">
            <v>14</v>
          </cell>
          <cell r="BJ46">
            <v>541</v>
          </cell>
          <cell r="BK46">
            <v>341</v>
          </cell>
          <cell r="BL46">
            <v>200</v>
          </cell>
          <cell r="BM46">
            <v>82</v>
          </cell>
          <cell r="BN46">
            <v>78</v>
          </cell>
          <cell r="BO46">
            <v>90</v>
          </cell>
          <cell r="BP46">
            <v>5</v>
          </cell>
          <cell r="BQ46">
            <v>812</v>
          </cell>
          <cell r="BR46">
            <v>64</v>
          </cell>
          <cell r="BS46">
            <v>54</v>
          </cell>
          <cell r="BT46">
            <v>999</v>
          </cell>
          <cell r="BU46">
            <v>19</v>
          </cell>
          <cell r="BV46">
            <v>111</v>
          </cell>
          <cell r="BW46">
            <v>11</v>
          </cell>
          <cell r="BX46">
            <v>156</v>
          </cell>
          <cell r="BY46">
            <v>8</v>
          </cell>
          <cell r="BZ46">
            <v>3928</v>
          </cell>
          <cell r="CA46">
            <v>3689</v>
          </cell>
          <cell r="CB46">
            <v>239</v>
          </cell>
          <cell r="CC46">
            <v>2</v>
          </cell>
          <cell r="CD46">
            <v>9</v>
          </cell>
          <cell r="CE46">
            <v>6</v>
          </cell>
          <cell r="CF46">
            <v>67</v>
          </cell>
          <cell r="CG46">
            <v>454</v>
          </cell>
          <cell r="CH46">
            <v>47</v>
          </cell>
          <cell r="CI46">
            <v>11288</v>
          </cell>
          <cell r="CJ46">
            <v>583</v>
          </cell>
          <cell r="CK46">
            <v>541</v>
          </cell>
          <cell r="CL46">
            <v>42</v>
          </cell>
          <cell r="CM46">
            <v>96</v>
          </cell>
          <cell r="CN46">
            <v>398</v>
          </cell>
          <cell r="CO46">
            <v>104</v>
          </cell>
          <cell r="CP46">
            <v>12</v>
          </cell>
          <cell r="CQ46">
            <v>12</v>
          </cell>
          <cell r="CR46">
            <v>7</v>
          </cell>
          <cell r="CS46">
            <v>118</v>
          </cell>
          <cell r="CT46">
            <v>505</v>
          </cell>
          <cell r="CU46">
            <v>104</v>
          </cell>
        </row>
        <row r="47">
          <cell r="A47" t="str">
            <v>Circuit kilometers 3 phase</v>
          </cell>
          <cell r="B47" t="str">
            <v>KMC3</v>
          </cell>
          <cell r="C47">
            <v>2005</v>
          </cell>
          <cell r="D47">
            <v>47</v>
          </cell>
          <cell r="E47">
            <v>705</v>
          </cell>
          <cell r="F47">
            <v>450</v>
          </cell>
          <cell r="G47">
            <v>202</v>
          </cell>
          <cell r="H47">
            <v>230</v>
          </cell>
          <cell r="I47">
            <v>119</v>
          </cell>
          <cell r="J47">
            <v>110</v>
          </cell>
          <cell r="K47">
            <v>458</v>
          </cell>
          <cell r="L47">
            <v>0</v>
          </cell>
          <cell r="M47">
            <v>68</v>
          </cell>
          <cell r="N47">
            <v>15</v>
          </cell>
          <cell r="O47">
            <v>503</v>
          </cell>
          <cell r="P47">
            <v>10</v>
          </cell>
          <cell r="Q47">
            <v>12</v>
          </cell>
          <cell r="R47">
            <v>5</v>
          </cell>
          <cell r="S47">
            <v>70</v>
          </cell>
          <cell r="T47">
            <v>684</v>
          </cell>
          <cell r="U47">
            <v>0</v>
          </cell>
          <cell r="V47">
            <v>3036</v>
          </cell>
          <cell r="W47">
            <v>14</v>
          </cell>
          <cell r="X47">
            <v>31</v>
          </cell>
          <cell r="Y47">
            <v>163</v>
          </cell>
          <cell r="Z47">
            <v>146</v>
          </cell>
          <cell r="AA47">
            <v>48</v>
          </cell>
          <cell r="AB47">
            <v>3</v>
          </cell>
          <cell r="AC47">
            <v>0</v>
          </cell>
          <cell r="AD47">
            <v>20</v>
          </cell>
          <cell r="AE47">
            <v>0</v>
          </cell>
          <cell r="AF47">
            <v>20</v>
          </cell>
          <cell r="AG47">
            <v>111</v>
          </cell>
          <cell r="AH47">
            <v>444</v>
          </cell>
          <cell r="AI47">
            <v>436</v>
          </cell>
          <cell r="AJ47">
            <v>8</v>
          </cell>
          <cell r="AK47">
            <v>605</v>
          </cell>
          <cell r="AL47">
            <v>392</v>
          </cell>
          <cell r="AM47">
            <v>1899</v>
          </cell>
          <cell r="AN47">
            <v>27</v>
          </cell>
          <cell r="AO47">
            <v>9</v>
          </cell>
          <cell r="AP47">
            <v>42</v>
          </cell>
          <cell r="AQ47">
            <v>1064</v>
          </cell>
          <cell r="AR47">
            <v>45144</v>
          </cell>
          <cell r="AS47">
            <v>45135</v>
          </cell>
          <cell r="AT47">
            <v>9</v>
          </cell>
          <cell r="AU47">
            <v>2788</v>
          </cell>
          <cell r="AV47">
            <v>291</v>
          </cell>
          <cell r="AW47">
            <v>61</v>
          </cell>
          <cell r="AX47">
            <v>252</v>
          </cell>
          <cell r="AY47">
            <v>740</v>
          </cell>
          <cell r="AZ47">
            <v>58</v>
          </cell>
          <cell r="BA47">
            <v>159</v>
          </cell>
          <cell r="BB47">
            <v>1168</v>
          </cell>
          <cell r="BC47">
            <v>63</v>
          </cell>
          <cell r="BD47">
            <v>78</v>
          </cell>
          <cell r="BE47">
            <v>413</v>
          </cell>
          <cell r="BF47">
            <v>1</v>
          </cell>
          <cell r="BG47">
            <v>299</v>
          </cell>
          <cell r="BH47">
            <v>268</v>
          </cell>
          <cell r="BI47">
            <v>31</v>
          </cell>
          <cell r="BJ47">
            <v>875</v>
          </cell>
          <cell r="BK47">
            <v>425</v>
          </cell>
          <cell r="BL47">
            <v>450</v>
          </cell>
          <cell r="BM47">
            <v>182</v>
          </cell>
          <cell r="BN47">
            <v>371</v>
          </cell>
          <cell r="BO47">
            <v>317</v>
          </cell>
          <cell r="BP47">
            <v>200</v>
          </cell>
          <cell r="BQ47">
            <v>706</v>
          </cell>
          <cell r="BR47">
            <v>84</v>
          </cell>
          <cell r="BS47">
            <v>218</v>
          </cell>
          <cell r="BT47">
            <v>349</v>
          </cell>
          <cell r="BU47">
            <v>96</v>
          </cell>
          <cell r="BV47">
            <v>449</v>
          </cell>
          <cell r="BW47">
            <v>84</v>
          </cell>
          <cell r="BX47">
            <v>348</v>
          </cell>
          <cell r="BY47">
            <v>0</v>
          </cell>
          <cell r="BZ47">
            <v>2667</v>
          </cell>
          <cell r="CA47">
            <v>2517</v>
          </cell>
          <cell r="CB47">
            <v>150</v>
          </cell>
          <cell r="CC47">
            <v>49</v>
          </cell>
          <cell r="CD47">
            <v>43</v>
          </cell>
          <cell r="CE47">
            <v>72</v>
          </cell>
          <cell r="CF47">
            <v>156</v>
          </cell>
          <cell r="CG47">
            <v>755</v>
          </cell>
          <cell r="CH47">
            <v>87</v>
          </cell>
          <cell r="CI47">
            <v>16776</v>
          </cell>
          <cell r="CJ47">
            <v>1036</v>
          </cell>
          <cell r="CK47">
            <v>959</v>
          </cell>
          <cell r="CL47">
            <v>77</v>
          </cell>
          <cell r="CM47">
            <v>88</v>
          </cell>
          <cell r="CN47">
            <v>880</v>
          </cell>
          <cell r="CO47">
            <v>277</v>
          </cell>
          <cell r="CP47">
            <v>139</v>
          </cell>
          <cell r="CQ47">
            <v>45</v>
          </cell>
          <cell r="CR47">
            <v>20</v>
          </cell>
          <cell r="CS47">
            <v>186</v>
          </cell>
          <cell r="CT47">
            <v>441</v>
          </cell>
          <cell r="CU47">
            <v>140</v>
          </cell>
        </row>
        <row r="48">
          <cell r="A48" t="str">
            <v>Circuit kilometers 2 phase</v>
          </cell>
          <cell r="B48" t="str">
            <v>KMC2</v>
          </cell>
          <cell r="C48">
            <v>2005</v>
          </cell>
          <cell r="D48">
            <v>0</v>
          </cell>
          <cell r="E48">
            <v>0</v>
          </cell>
          <cell r="F48">
            <v>5</v>
          </cell>
          <cell r="G48">
            <v>19</v>
          </cell>
          <cell r="H48">
            <v>0</v>
          </cell>
          <cell r="I48">
            <v>0</v>
          </cell>
          <cell r="J48">
            <v>0</v>
          </cell>
          <cell r="K48">
            <v>2</v>
          </cell>
          <cell r="L48">
            <v>0</v>
          </cell>
          <cell r="M48">
            <v>0</v>
          </cell>
          <cell r="N48">
            <v>2</v>
          </cell>
          <cell r="O48">
            <v>2</v>
          </cell>
          <cell r="P48">
            <v>1</v>
          </cell>
          <cell r="Q48">
            <v>1</v>
          </cell>
          <cell r="R48">
            <v>0</v>
          </cell>
          <cell r="S48">
            <v>1</v>
          </cell>
          <cell r="T48">
            <v>29</v>
          </cell>
          <cell r="U48">
            <v>0</v>
          </cell>
          <cell r="V48">
            <v>99</v>
          </cell>
          <cell r="W48">
            <v>5</v>
          </cell>
          <cell r="X48">
            <v>1</v>
          </cell>
          <cell r="Y48">
            <v>0</v>
          </cell>
          <cell r="Z48">
            <v>6</v>
          </cell>
          <cell r="AA48">
            <v>8</v>
          </cell>
          <cell r="AB48">
            <v>0</v>
          </cell>
          <cell r="AC48">
            <v>0</v>
          </cell>
          <cell r="AD48">
            <v>0</v>
          </cell>
          <cell r="AE48">
            <v>0</v>
          </cell>
          <cell r="AF48">
            <v>0</v>
          </cell>
          <cell r="AG48">
            <v>0</v>
          </cell>
          <cell r="AH48">
            <v>0</v>
          </cell>
          <cell r="AI48">
            <v>0</v>
          </cell>
          <cell r="AJ48">
            <v>0</v>
          </cell>
          <cell r="AK48">
            <v>59</v>
          </cell>
          <cell r="AL48">
            <v>0</v>
          </cell>
          <cell r="AM48">
            <v>81</v>
          </cell>
          <cell r="AN48">
            <v>0</v>
          </cell>
          <cell r="AO48">
            <v>0</v>
          </cell>
          <cell r="AP48">
            <v>0</v>
          </cell>
          <cell r="AQ48">
            <v>21</v>
          </cell>
          <cell r="AR48">
            <v>3575</v>
          </cell>
          <cell r="AS48">
            <v>3575</v>
          </cell>
          <cell r="AT48">
            <v>0</v>
          </cell>
          <cell r="AU48">
            <v>220</v>
          </cell>
          <cell r="AV48">
            <v>4</v>
          </cell>
          <cell r="AW48">
            <v>0</v>
          </cell>
          <cell r="AX48">
            <v>0</v>
          </cell>
          <cell r="AY48">
            <v>0</v>
          </cell>
          <cell r="AZ48">
            <v>0</v>
          </cell>
          <cell r="BA48">
            <v>34</v>
          </cell>
          <cell r="BB48">
            <v>0</v>
          </cell>
          <cell r="BC48">
            <v>0</v>
          </cell>
          <cell r="BD48">
            <v>0</v>
          </cell>
          <cell r="BE48">
            <v>25</v>
          </cell>
          <cell r="BF48">
            <v>0</v>
          </cell>
          <cell r="BG48">
            <v>7</v>
          </cell>
          <cell r="BH48">
            <v>0</v>
          </cell>
          <cell r="BI48">
            <v>7</v>
          </cell>
          <cell r="BJ48">
            <v>0</v>
          </cell>
          <cell r="BK48">
            <v>2</v>
          </cell>
          <cell r="BL48">
            <v>0</v>
          </cell>
          <cell r="BM48">
            <v>6</v>
          </cell>
          <cell r="BN48">
            <v>0</v>
          </cell>
          <cell r="BO48">
            <v>0</v>
          </cell>
          <cell r="BP48">
            <v>0</v>
          </cell>
          <cell r="BQ48">
            <v>0</v>
          </cell>
          <cell r="BR48">
            <v>0</v>
          </cell>
          <cell r="BS48">
            <v>6</v>
          </cell>
          <cell r="BT48">
            <v>0</v>
          </cell>
          <cell r="BU48">
            <v>1</v>
          </cell>
          <cell r="BV48">
            <v>10</v>
          </cell>
          <cell r="BW48">
            <v>0</v>
          </cell>
          <cell r="BX48">
            <v>8</v>
          </cell>
          <cell r="BY48">
            <v>0</v>
          </cell>
          <cell r="BZ48">
            <v>52</v>
          </cell>
          <cell r="CA48">
            <v>52</v>
          </cell>
          <cell r="CB48">
            <v>0</v>
          </cell>
          <cell r="CC48">
            <v>1</v>
          </cell>
          <cell r="CD48">
            <v>0</v>
          </cell>
          <cell r="CE48">
            <v>0</v>
          </cell>
          <cell r="CF48">
            <v>15</v>
          </cell>
          <cell r="CG48">
            <v>0</v>
          </cell>
          <cell r="CH48">
            <v>0</v>
          </cell>
          <cell r="CI48">
            <v>111</v>
          </cell>
          <cell r="CJ48">
            <v>21</v>
          </cell>
          <cell r="CK48">
            <v>20</v>
          </cell>
          <cell r="CL48">
            <v>1</v>
          </cell>
          <cell r="CM48">
            <v>7</v>
          </cell>
          <cell r="CN48">
            <v>42</v>
          </cell>
          <cell r="CO48">
            <v>0</v>
          </cell>
          <cell r="CP48">
            <v>0</v>
          </cell>
          <cell r="CQ48">
            <v>0</v>
          </cell>
          <cell r="CR48">
            <v>0</v>
          </cell>
          <cell r="CS48">
            <v>0</v>
          </cell>
          <cell r="CT48">
            <v>9</v>
          </cell>
          <cell r="CU48">
            <v>0</v>
          </cell>
        </row>
        <row r="49">
          <cell r="A49" t="str">
            <v>Circuit kms single phase</v>
          </cell>
          <cell r="B49" t="str">
            <v>KMC1</v>
          </cell>
          <cell r="C49">
            <v>2005</v>
          </cell>
          <cell r="D49">
            <v>45</v>
          </cell>
          <cell r="E49">
            <v>780</v>
          </cell>
          <cell r="F49">
            <v>330</v>
          </cell>
          <cell r="G49">
            <v>211</v>
          </cell>
          <cell r="H49">
            <v>247</v>
          </cell>
          <cell r="I49">
            <v>451</v>
          </cell>
          <cell r="J49">
            <v>230</v>
          </cell>
          <cell r="K49">
            <v>628</v>
          </cell>
          <cell r="L49">
            <v>0</v>
          </cell>
          <cell r="M49">
            <v>72</v>
          </cell>
          <cell r="N49">
            <v>9</v>
          </cell>
          <cell r="O49">
            <v>279</v>
          </cell>
          <cell r="P49">
            <v>10</v>
          </cell>
          <cell r="Q49">
            <v>14</v>
          </cell>
          <cell r="R49">
            <v>2</v>
          </cell>
          <cell r="S49">
            <v>70</v>
          </cell>
          <cell r="T49">
            <v>471</v>
          </cell>
          <cell r="U49">
            <v>0</v>
          </cell>
          <cell r="V49">
            <v>1892</v>
          </cell>
          <cell r="W49">
            <v>106</v>
          </cell>
          <cell r="X49">
            <v>105</v>
          </cell>
          <cell r="Y49">
            <v>294</v>
          </cell>
          <cell r="Z49">
            <v>123</v>
          </cell>
          <cell r="AA49">
            <v>27</v>
          </cell>
          <cell r="AB49">
            <v>2</v>
          </cell>
          <cell r="AC49">
            <v>0</v>
          </cell>
          <cell r="AD49">
            <v>16</v>
          </cell>
          <cell r="AE49">
            <v>0</v>
          </cell>
          <cell r="AF49">
            <v>16</v>
          </cell>
          <cell r="AG49">
            <v>127</v>
          </cell>
          <cell r="AH49">
            <v>531</v>
          </cell>
          <cell r="AI49">
            <v>502</v>
          </cell>
          <cell r="AJ49">
            <v>29</v>
          </cell>
          <cell r="AK49">
            <v>1001</v>
          </cell>
          <cell r="AL49">
            <v>924</v>
          </cell>
          <cell r="AM49">
            <v>1293</v>
          </cell>
          <cell r="AN49">
            <v>41</v>
          </cell>
          <cell r="AO49">
            <v>9</v>
          </cell>
          <cell r="AP49">
            <v>22</v>
          </cell>
          <cell r="AQ49">
            <v>1401</v>
          </cell>
          <cell r="AR49">
            <v>70931</v>
          </cell>
          <cell r="AS49">
            <v>70920</v>
          </cell>
          <cell r="AT49">
            <v>11</v>
          </cell>
          <cell r="AU49">
            <v>2234</v>
          </cell>
          <cell r="AV49">
            <v>198</v>
          </cell>
          <cell r="AW49">
            <v>37</v>
          </cell>
          <cell r="AX49">
            <v>96</v>
          </cell>
          <cell r="AY49">
            <v>965</v>
          </cell>
          <cell r="AZ49">
            <v>42</v>
          </cell>
          <cell r="BA49">
            <v>113</v>
          </cell>
          <cell r="BB49">
            <v>1368</v>
          </cell>
          <cell r="BC49">
            <v>44</v>
          </cell>
          <cell r="BD49">
            <v>25</v>
          </cell>
          <cell r="BE49">
            <v>350</v>
          </cell>
          <cell r="BF49">
            <v>3</v>
          </cell>
          <cell r="BG49">
            <v>0</v>
          </cell>
          <cell r="BH49">
            <v>376</v>
          </cell>
          <cell r="BI49">
            <v>304</v>
          </cell>
          <cell r="BJ49">
            <v>1236</v>
          </cell>
          <cell r="BK49">
            <v>386</v>
          </cell>
          <cell r="BL49">
            <v>850</v>
          </cell>
          <cell r="BM49">
            <v>152</v>
          </cell>
          <cell r="BN49">
            <v>380</v>
          </cell>
          <cell r="BO49">
            <v>240</v>
          </cell>
          <cell r="BP49">
            <v>170</v>
          </cell>
          <cell r="BQ49">
            <v>641</v>
          </cell>
          <cell r="BR49">
            <v>69</v>
          </cell>
          <cell r="BS49">
            <v>75</v>
          </cell>
          <cell r="BT49">
            <v>575</v>
          </cell>
          <cell r="BU49">
            <v>51</v>
          </cell>
          <cell r="BV49">
            <v>256</v>
          </cell>
          <cell r="BW49">
            <v>44</v>
          </cell>
          <cell r="BX49">
            <v>179</v>
          </cell>
          <cell r="BY49">
            <v>0</v>
          </cell>
          <cell r="BZ49">
            <v>3137</v>
          </cell>
          <cell r="CA49">
            <v>2908</v>
          </cell>
          <cell r="CB49">
            <v>229</v>
          </cell>
          <cell r="CC49">
            <v>20</v>
          </cell>
          <cell r="CD49">
            <v>43</v>
          </cell>
          <cell r="CE49">
            <v>139</v>
          </cell>
          <cell r="CF49">
            <v>69</v>
          </cell>
          <cell r="CG49">
            <v>584</v>
          </cell>
          <cell r="CH49">
            <v>60</v>
          </cell>
          <cell r="CI49">
            <v>3535</v>
          </cell>
          <cell r="CJ49">
            <v>731</v>
          </cell>
          <cell r="CK49">
            <v>541</v>
          </cell>
          <cell r="CL49">
            <v>190</v>
          </cell>
          <cell r="CM49">
            <v>121</v>
          </cell>
          <cell r="CN49">
            <v>410</v>
          </cell>
          <cell r="CO49">
            <v>153</v>
          </cell>
          <cell r="CP49">
            <v>26</v>
          </cell>
          <cell r="CQ49">
            <v>19</v>
          </cell>
          <cell r="CR49">
            <v>14</v>
          </cell>
          <cell r="CS49">
            <v>245</v>
          </cell>
          <cell r="CT49">
            <v>531</v>
          </cell>
          <cell r="CU49">
            <v>113</v>
          </cell>
        </row>
        <row r="50">
          <cell r="A50" t="str">
            <v>No transmission transformers</v>
          </cell>
          <cell r="B50" t="str">
            <v>NTRST</v>
          </cell>
          <cell r="C50">
            <v>2005</v>
          </cell>
          <cell r="D50">
            <v>0</v>
          </cell>
          <cell r="E50">
            <v>0</v>
          </cell>
          <cell r="F50">
            <v>0</v>
          </cell>
          <cell r="G50">
            <v>0</v>
          </cell>
          <cell r="H50">
            <v>1</v>
          </cell>
          <cell r="I50">
            <v>0</v>
          </cell>
          <cell r="J50">
            <v>0</v>
          </cell>
          <cell r="K50">
            <v>2</v>
          </cell>
          <cell r="L50">
            <v>2</v>
          </cell>
          <cell r="M50">
            <v>0</v>
          </cell>
          <cell r="N50">
            <v>0</v>
          </cell>
          <cell r="O50">
            <v>0</v>
          </cell>
          <cell r="P50">
            <v>0</v>
          </cell>
          <cell r="Q50">
            <v>0</v>
          </cell>
          <cell r="R50">
            <v>0</v>
          </cell>
          <cell r="S50">
            <v>0</v>
          </cell>
          <cell r="T50">
            <v>10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1</v>
          </cell>
          <cell r="AQ50">
            <v>2</v>
          </cell>
          <cell r="AR50">
            <v>260</v>
          </cell>
          <cell r="AS50">
            <v>260</v>
          </cell>
          <cell r="AT50">
            <v>0</v>
          </cell>
          <cell r="AU50">
            <v>22</v>
          </cell>
          <cell r="AV50">
            <v>0</v>
          </cell>
          <cell r="AW50">
            <v>3</v>
          </cell>
          <cell r="AX50">
            <v>0</v>
          </cell>
          <cell r="AY50">
            <v>16</v>
          </cell>
          <cell r="AZ50">
            <v>0</v>
          </cell>
          <cell r="BA50">
            <v>0</v>
          </cell>
          <cell r="BB50">
            <v>0</v>
          </cell>
          <cell r="BC50">
            <v>0</v>
          </cell>
          <cell r="BD50">
            <v>0</v>
          </cell>
          <cell r="BE50">
            <v>0</v>
          </cell>
          <cell r="BF50">
            <v>0</v>
          </cell>
          <cell r="BG50">
            <v>0</v>
          </cell>
          <cell r="BH50">
            <v>0</v>
          </cell>
          <cell r="BI50">
            <v>0</v>
          </cell>
          <cell r="BJ50">
            <v>0</v>
          </cell>
          <cell r="BK50">
            <v>2</v>
          </cell>
          <cell r="BL50">
            <v>0</v>
          </cell>
          <cell r="BM50">
            <v>2</v>
          </cell>
          <cell r="BN50">
            <v>1</v>
          </cell>
          <cell r="BO50">
            <v>0</v>
          </cell>
          <cell r="BP50">
            <v>0</v>
          </cell>
          <cell r="BQ50">
            <v>0</v>
          </cell>
          <cell r="BR50">
            <v>0</v>
          </cell>
          <cell r="BS50">
            <v>0</v>
          </cell>
          <cell r="BT50">
            <v>0</v>
          </cell>
          <cell r="BU50">
            <v>0</v>
          </cell>
          <cell r="BV50">
            <v>8</v>
          </cell>
          <cell r="BW50">
            <v>0</v>
          </cell>
          <cell r="BX50">
            <v>0</v>
          </cell>
          <cell r="BY50">
            <v>0</v>
          </cell>
          <cell r="BZ50">
            <v>18</v>
          </cell>
          <cell r="CA50">
            <v>18</v>
          </cell>
          <cell r="CB50">
            <v>0</v>
          </cell>
          <cell r="CC50">
            <v>0</v>
          </cell>
          <cell r="CD50">
            <v>0</v>
          </cell>
          <cell r="CE50">
            <v>0</v>
          </cell>
          <cell r="CF50">
            <v>0</v>
          </cell>
          <cell r="CG50">
            <v>0</v>
          </cell>
          <cell r="CH50">
            <v>0</v>
          </cell>
          <cell r="CI50">
            <v>2</v>
          </cell>
          <cell r="CJ50">
            <v>0</v>
          </cell>
          <cell r="CK50">
            <v>0</v>
          </cell>
          <cell r="CL50">
            <v>0</v>
          </cell>
          <cell r="CM50">
            <v>0</v>
          </cell>
          <cell r="CN50">
            <v>8</v>
          </cell>
          <cell r="CO50">
            <v>0</v>
          </cell>
          <cell r="CP50">
            <v>0</v>
          </cell>
          <cell r="CQ50">
            <v>0</v>
          </cell>
          <cell r="CR50">
            <v>0</v>
          </cell>
          <cell r="CS50">
            <v>0</v>
          </cell>
          <cell r="CT50">
            <v>0</v>
          </cell>
          <cell r="CU50">
            <v>0</v>
          </cell>
        </row>
        <row r="51">
          <cell r="A51" t="str">
            <v>No subtransmission transformer</v>
          </cell>
          <cell r="B51" t="str">
            <v>NTRFST</v>
          </cell>
          <cell r="C51">
            <v>2005</v>
          </cell>
          <cell r="D51">
            <v>4</v>
          </cell>
          <cell r="E51">
            <v>41</v>
          </cell>
          <cell r="F51">
            <v>23</v>
          </cell>
          <cell r="G51">
            <v>0</v>
          </cell>
          <cell r="H51">
            <v>5</v>
          </cell>
          <cell r="I51">
            <v>0</v>
          </cell>
          <cell r="J51">
            <v>12</v>
          </cell>
          <cell r="K51">
            <v>8</v>
          </cell>
          <cell r="L51">
            <v>8</v>
          </cell>
          <cell r="M51">
            <v>6</v>
          </cell>
          <cell r="N51">
            <v>0</v>
          </cell>
          <cell r="O51">
            <v>44</v>
          </cell>
          <cell r="P51">
            <v>4</v>
          </cell>
          <cell r="Q51">
            <v>1</v>
          </cell>
          <cell r="R51">
            <v>0</v>
          </cell>
          <cell r="S51">
            <v>0</v>
          </cell>
          <cell r="T51">
            <v>25</v>
          </cell>
          <cell r="U51">
            <v>8</v>
          </cell>
          <cell r="V51">
            <v>112</v>
          </cell>
          <cell r="W51">
            <v>10</v>
          </cell>
          <cell r="X51">
            <v>0</v>
          </cell>
          <cell r="Y51">
            <v>6</v>
          </cell>
          <cell r="Z51">
            <v>10</v>
          </cell>
          <cell r="AA51">
            <v>0</v>
          </cell>
          <cell r="AB51">
            <v>0</v>
          </cell>
          <cell r="AC51">
            <v>0</v>
          </cell>
          <cell r="AD51">
            <v>37</v>
          </cell>
          <cell r="AE51">
            <v>30</v>
          </cell>
          <cell r="AF51">
            <v>7</v>
          </cell>
          <cell r="AG51">
            <v>0</v>
          </cell>
          <cell r="AH51">
            <v>1</v>
          </cell>
          <cell r="AI51">
            <v>0</v>
          </cell>
          <cell r="AJ51">
            <v>1</v>
          </cell>
          <cell r="AK51">
            <v>18</v>
          </cell>
          <cell r="AL51">
            <v>74</v>
          </cell>
          <cell r="AM51">
            <v>85</v>
          </cell>
          <cell r="AN51">
            <v>0</v>
          </cell>
          <cell r="AO51">
            <v>0</v>
          </cell>
          <cell r="AP51">
            <v>3</v>
          </cell>
          <cell r="AQ51">
            <v>24</v>
          </cell>
          <cell r="AR51">
            <v>1522</v>
          </cell>
          <cell r="AS51">
            <v>1522</v>
          </cell>
          <cell r="AT51">
            <v>0</v>
          </cell>
          <cell r="AU51">
            <v>154</v>
          </cell>
          <cell r="AV51">
            <v>15</v>
          </cell>
          <cell r="AW51">
            <v>0</v>
          </cell>
          <cell r="AX51">
            <v>34</v>
          </cell>
          <cell r="AY51">
            <v>7</v>
          </cell>
          <cell r="AZ51">
            <v>0</v>
          </cell>
          <cell r="BA51">
            <v>7</v>
          </cell>
          <cell r="BB51">
            <v>49</v>
          </cell>
          <cell r="BC51">
            <v>0</v>
          </cell>
          <cell r="BD51">
            <v>6</v>
          </cell>
          <cell r="BE51">
            <v>8</v>
          </cell>
          <cell r="BF51">
            <v>0</v>
          </cell>
          <cell r="BG51">
            <v>13</v>
          </cell>
          <cell r="BH51">
            <v>13</v>
          </cell>
          <cell r="BI51">
            <v>0</v>
          </cell>
          <cell r="BJ51">
            <v>0</v>
          </cell>
          <cell r="BK51">
            <v>0</v>
          </cell>
          <cell r="BL51">
            <v>0</v>
          </cell>
          <cell r="BM51">
            <v>32</v>
          </cell>
          <cell r="BN51">
            <v>14</v>
          </cell>
          <cell r="BO51">
            <v>20</v>
          </cell>
          <cell r="BP51">
            <v>0</v>
          </cell>
          <cell r="BQ51">
            <v>0</v>
          </cell>
          <cell r="BR51">
            <v>0</v>
          </cell>
          <cell r="BS51">
            <v>0</v>
          </cell>
          <cell r="BT51">
            <v>16</v>
          </cell>
          <cell r="BU51">
            <v>11</v>
          </cell>
          <cell r="BV51">
            <v>35</v>
          </cell>
          <cell r="BW51">
            <v>3</v>
          </cell>
          <cell r="BX51">
            <v>39</v>
          </cell>
          <cell r="BY51">
            <v>7</v>
          </cell>
          <cell r="BZ51">
            <v>24</v>
          </cell>
          <cell r="CA51">
            <v>15</v>
          </cell>
          <cell r="CB51">
            <v>9</v>
          </cell>
          <cell r="CC51">
            <v>5</v>
          </cell>
          <cell r="CD51">
            <v>9</v>
          </cell>
          <cell r="CE51">
            <v>0</v>
          </cell>
          <cell r="CF51">
            <v>0</v>
          </cell>
          <cell r="CG51">
            <v>37</v>
          </cell>
          <cell r="CH51">
            <v>5</v>
          </cell>
          <cell r="CI51">
            <v>0</v>
          </cell>
          <cell r="CJ51">
            <v>66</v>
          </cell>
          <cell r="CK51">
            <v>62</v>
          </cell>
          <cell r="CL51">
            <v>4</v>
          </cell>
          <cell r="CM51">
            <v>3</v>
          </cell>
          <cell r="CN51">
            <v>29</v>
          </cell>
          <cell r="CO51">
            <v>174</v>
          </cell>
          <cell r="CP51">
            <v>6</v>
          </cell>
          <cell r="CQ51">
            <v>4</v>
          </cell>
          <cell r="CR51">
            <v>0</v>
          </cell>
          <cell r="CS51">
            <v>27</v>
          </cell>
          <cell r="CT51">
            <v>17</v>
          </cell>
          <cell r="CU51">
            <v>0</v>
          </cell>
        </row>
        <row r="52">
          <cell r="A52" t="str">
            <v>No distribution transformers</v>
          </cell>
          <cell r="B52" t="str">
            <v>NTRFD</v>
          </cell>
          <cell r="C52">
            <v>2005</v>
          </cell>
          <cell r="D52">
            <v>324</v>
          </cell>
          <cell r="E52">
            <v>8863</v>
          </cell>
          <cell r="F52">
            <v>5014</v>
          </cell>
          <cell r="G52">
            <v>2631</v>
          </cell>
          <cell r="H52">
            <v>3315</v>
          </cell>
          <cell r="I52">
            <v>8669</v>
          </cell>
          <cell r="J52">
            <v>2020</v>
          </cell>
          <cell r="K52">
            <v>6743</v>
          </cell>
          <cell r="L52">
            <v>2316</v>
          </cell>
          <cell r="M52">
            <v>815</v>
          </cell>
          <cell r="N52">
            <v>1</v>
          </cell>
          <cell r="O52">
            <v>3545</v>
          </cell>
          <cell r="P52">
            <v>241</v>
          </cell>
          <cell r="Q52">
            <v>281</v>
          </cell>
          <cell r="R52">
            <v>66</v>
          </cell>
          <cell r="S52">
            <v>1530</v>
          </cell>
          <cell r="T52">
            <v>8096</v>
          </cell>
          <cell r="U52">
            <v>630</v>
          </cell>
          <cell r="V52">
            <v>25349</v>
          </cell>
          <cell r="W52">
            <v>1563</v>
          </cell>
          <cell r="X52">
            <v>703</v>
          </cell>
          <cell r="Y52">
            <v>3051</v>
          </cell>
          <cell r="Z52">
            <v>2418</v>
          </cell>
          <cell r="AA52">
            <v>792</v>
          </cell>
          <cell r="AB52">
            <v>113</v>
          </cell>
          <cell r="AC52">
            <v>5634</v>
          </cell>
          <cell r="AD52">
            <v>5485</v>
          </cell>
          <cell r="AE52">
            <v>5066</v>
          </cell>
          <cell r="AF52">
            <v>419</v>
          </cell>
          <cell r="AG52">
            <v>1420</v>
          </cell>
          <cell r="AH52">
            <v>5318</v>
          </cell>
          <cell r="AI52">
            <v>5066</v>
          </cell>
          <cell r="AJ52">
            <v>252</v>
          </cell>
          <cell r="AK52">
            <v>6935</v>
          </cell>
          <cell r="AL52">
            <v>3560</v>
          </cell>
          <cell r="AM52">
            <v>23413</v>
          </cell>
          <cell r="AN52">
            <v>59</v>
          </cell>
          <cell r="AO52">
            <v>175</v>
          </cell>
          <cell r="AP52">
            <v>736</v>
          </cell>
          <cell r="AQ52">
            <v>13963</v>
          </cell>
          <cell r="AR52">
            <v>525466</v>
          </cell>
          <cell r="AS52">
            <v>525294</v>
          </cell>
          <cell r="AT52">
            <v>172</v>
          </cell>
          <cell r="AU52">
            <v>38377</v>
          </cell>
          <cell r="AV52">
            <v>3222</v>
          </cell>
          <cell r="AW52">
            <v>688</v>
          </cell>
          <cell r="AX52">
            <v>2250</v>
          </cell>
          <cell r="AY52">
            <v>9613</v>
          </cell>
          <cell r="AZ52">
            <v>590</v>
          </cell>
          <cell r="BA52">
            <v>1735</v>
          </cell>
          <cell r="BB52">
            <v>14660</v>
          </cell>
          <cell r="BC52">
            <v>1108</v>
          </cell>
          <cell r="BD52">
            <v>1128</v>
          </cell>
          <cell r="BE52">
            <v>4133</v>
          </cell>
          <cell r="BF52">
            <v>15</v>
          </cell>
          <cell r="BG52">
            <v>3805</v>
          </cell>
          <cell r="BH52">
            <v>3150</v>
          </cell>
          <cell r="BI52">
            <v>655</v>
          </cell>
          <cell r="BJ52">
            <v>8227</v>
          </cell>
          <cell r="BK52">
            <v>4149</v>
          </cell>
          <cell r="BL52">
            <v>4078</v>
          </cell>
          <cell r="BM52">
            <v>1652</v>
          </cell>
          <cell r="BN52">
            <v>4562</v>
          </cell>
          <cell r="BO52">
            <v>5147</v>
          </cell>
          <cell r="BP52">
            <v>725</v>
          </cell>
          <cell r="BQ52">
            <v>7775</v>
          </cell>
          <cell r="BR52">
            <v>1240</v>
          </cell>
          <cell r="BS52">
            <v>1699</v>
          </cell>
          <cell r="BT52">
            <v>6286</v>
          </cell>
          <cell r="BU52">
            <v>1592</v>
          </cell>
          <cell r="BV52">
            <v>5944</v>
          </cell>
          <cell r="BW52">
            <v>687</v>
          </cell>
          <cell r="BX52">
            <v>3537</v>
          </cell>
          <cell r="BY52">
            <v>2042</v>
          </cell>
          <cell r="BZ52">
            <v>31029</v>
          </cell>
          <cell r="CA52">
            <v>31029</v>
          </cell>
          <cell r="CB52">
            <v>0</v>
          </cell>
          <cell r="CC52">
            <v>425</v>
          </cell>
          <cell r="CD52">
            <v>965</v>
          </cell>
          <cell r="CE52">
            <v>937</v>
          </cell>
          <cell r="CF52">
            <v>1301</v>
          </cell>
          <cell r="CG52">
            <v>6830</v>
          </cell>
          <cell r="CH52">
            <v>791</v>
          </cell>
          <cell r="CI52">
            <v>58605</v>
          </cell>
          <cell r="CJ52">
            <v>14882</v>
          </cell>
          <cell r="CK52">
            <v>13200</v>
          </cell>
          <cell r="CL52">
            <v>1682</v>
          </cell>
          <cell r="CM52">
            <v>1276</v>
          </cell>
          <cell r="CN52">
            <v>8898</v>
          </cell>
          <cell r="CO52">
            <v>2313</v>
          </cell>
          <cell r="CP52">
            <v>667</v>
          </cell>
          <cell r="CQ52">
            <v>430</v>
          </cell>
          <cell r="CR52">
            <v>0</v>
          </cell>
          <cell r="CS52">
            <v>2992</v>
          </cell>
          <cell r="CT52">
            <v>5007</v>
          </cell>
          <cell r="CU52">
            <v>1640</v>
          </cell>
        </row>
        <row r="53">
          <cell r="A53" t="str">
            <v>Utility average load factor</v>
          </cell>
          <cell r="B53" t="str">
            <v>LF</v>
          </cell>
          <cell r="C53">
            <v>2005</v>
          </cell>
          <cell r="D53">
            <v>77</v>
          </cell>
          <cell r="E53">
            <v>66</v>
          </cell>
          <cell r="F53">
            <v>78</v>
          </cell>
          <cell r="G53">
            <v>65</v>
          </cell>
          <cell r="H53">
            <v>74</v>
          </cell>
          <cell r="I53">
            <v>72</v>
          </cell>
          <cell r="J53">
            <v>78</v>
          </cell>
          <cell r="K53">
            <v>77</v>
          </cell>
          <cell r="L53">
            <v>72</v>
          </cell>
          <cell r="M53">
            <v>72</v>
          </cell>
          <cell r="N53">
            <v>74</v>
          </cell>
          <cell r="O53">
            <v>73</v>
          </cell>
          <cell r="P53">
            <v>69</v>
          </cell>
          <cell r="Q53">
            <v>68</v>
          </cell>
          <cell r="R53">
            <v>0</v>
          </cell>
          <cell r="S53">
            <v>0</v>
          </cell>
          <cell r="T53">
            <v>58</v>
          </cell>
          <cell r="U53">
            <v>0</v>
          </cell>
          <cell r="V53">
            <v>75</v>
          </cell>
          <cell r="W53">
            <v>74</v>
          </cell>
          <cell r="X53">
            <v>70</v>
          </cell>
          <cell r="Y53">
            <v>66</v>
          </cell>
          <cell r="Z53">
            <v>80</v>
          </cell>
          <cell r="AA53">
            <v>71</v>
          </cell>
          <cell r="AB53">
            <v>66</v>
          </cell>
          <cell r="AC53">
            <v>0</v>
          </cell>
          <cell r="AD53">
            <v>0</v>
          </cell>
          <cell r="AE53">
            <v>71</v>
          </cell>
          <cell r="AF53">
            <v>68</v>
          </cell>
          <cell r="AG53">
            <v>66</v>
          </cell>
          <cell r="AH53">
            <v>76</v>
          </cell>
          <cell r="AI53">
            <v>0</v>
          </cell>
          <cell r="AJ53">
            <v>62</v>
          </cell>
          <cell r="AK53">
            <v>68</v>
          </cell>
          <cell r="AL53">
            <v>0</v>
          </cell>
          <cell r="AM53">
            <v>76</v>
          </cell>
          <cell r="AN53">
            <v>70</v>
          </cell>
          <cell r="AO53">
            <v>70</v>
          </cell>
          <cell r="AP53">
            <v>71</v>
          </cell>
          <cell r="AQ53">
            <v>74</v>
          </cell>
          <cell r="AR53">
            <v>0</v>
          </cell>
          <cell r="AS53">
            <v>77</v>
          </cell>
          <cell r="AT53">
            <v>68</v>
          </cell>
          <cell r="AU53">
            <v>72</v>
          </cell>
          <cell r="AV53">
            <v>46</v>
          </cell>
          <cell r="AW53">
            <v>73</v>
          </cell>
          <cell r="AX53">
            <v>60</v>
          </cell>
          <cell r="AY53">
            <v>72</v>
          </cell>
          <cell r="AZ53">
            <v>75</v>
          </cell>
          <cell r="BA53">
            <v>73</v>
          </cell>
          <cell r="BB53">
            <v>72</v>
          </cell>
          <cell r="BC53">
            <v>71</v>
          </cell>
          <cell r="BD53">
            <v>72</v>
          </cell>
          <cell r="BE53">
            <v>74</v>
          </cell>
          <cell r="BF53">
            <v>0</v>
          </cell>
          <cell r="BG53">
            <v>0</v>
          </cell>
          <cell r="BH53">
            <v>70</v>
          </cell>
          <cell r="BI53">
            <v>69</v>
          </cell>
          <cell r="BJ53">
            <v>0</v>
          </cell>
          <cell r="BK53">
            <v>73</v>
          </cell>
          <cell r="BL53">
            <v>0</v>
          </cell>
          <cell r="BM53">
            <v>76</v>
          </cell>
          <cell r="BN53">
            <v>0</v>
          </cell>
          <cell r="BO53">
            <v>74</v>
          </cell>
          <cell r="BP53">
            <v>73</v>
          </cell>
          <cell r="BQ53">
            <v>70</v>
          </cell>
          <cell r="BR53">
            <v>72</v>
          </cell>
          <cell r="BS53">
            <v>74</v>
          </cell>
          <cell r="BT53">
            <v>51</v>
          </cell>
          <cell r="BU53">
            <v>0</v>
          </cell>
          <cell r="BV53">
            <v>75</v>
          </cell>
          <cell r="BW53">
            <v>76</v>
          </cell>
          <cell r="BX53">
            <v>72</v>
          </cell>
          <cell r="BY53">
            <v>67</v>
          </cell>
          <cell r="BZ53">
            <v>71</v>
          </cell>
          <cell r="CA53">
            <v>0</v>
          </cell>
          <cell r="CB53">
            <v>0</v>
          </cell>
          <cell r="CC53">
            <v>69</v>
          </cell>
          <cell r="CD53">
            <v>0</v>
          </cell>
          <cell r="CE53">
            <v>8</v>
          </cell>
          <cell r="CF53">
            <v>0</v>
          </cell>
          <cell r="CG53">
            <v>74</v>
          </cell>
          <cell r="CH53">
            <v>76</v>
          </cell>
          <cell r="CI53">
            <v>75</v>
          </cell>
          <cell r="CJ53">
            <v>74</v>
          </cell>
          <cell r="CK53">
            <v>0</v>
          </cell>
          <cell r="CL53">
            <v>72</v>
          </cell>
          <cell r="CM53">
            <v>67</v>
          </cell>
          <cell r="CN53">
            <v>71</v>
          </cell>
          <cell r="CO53">
            <v>69</v>
          </cell>
          <cell r="CP53">
            <v>88</v>
          </cell>
          <cell r="CQ53">
            <v>76</v>
          </cell>
          <cell r="CR53">
            <v>0</v>
          </cell>
          <cell r="CS53">
            <v>69</v>
          </cell>
          <cell r="CT53">
            <v>72</v>
          </cell>
          <cell r="CU53">
            <v>74</v>
          </cell>
        </row>
      </sheetData>
      <sheetData sheetId="30">
        <row r="1">
          <cell r="A1" t="str">
            <v>Distributor Data for Year ended Dec 31st, 2004</v>
          </cell>
          <cell r="B1">
            <v>0</v>
          </cell>
          <cell r="C1">
            <v>0</v>
          </cell>
          <cell r="D1" t="str">
            <v>Atikokan Hydro Inc.</v>
          </cell>
          <cell r="E1" t="str">
            <v>Barrie Hydro Distribution Inc.</v>
          </cell>
          <cell r="F1" t="str">
            <v>Bluewater Power Distribution Corporation</v>
          </cell>
          <cell r="G1" t="str">
            <v>Brant County Power Inc.</v>
          </cell>
          <cell r="H1" t="str">
            <v>Brantford Power Inc.</v>
          </cell>
          <cell r="I1" t="str">
            <v>Burlington Hydro Inc.</v>
          </cell>
          <cell r="J1" t="str">
            <v>Cambridge and North Dumfries Hydro Inc.</v>
          </cell>
          <cell r="K1" t="str">
            <v>Centre Wellington Hydro Ltd.</v>
          </cell>
          <cell r="L1" t="str">
            <v>Chapleau Public Utilities Corporation</v>
          </cell>
          <cell r="M1" t="str">
            <v>Chatham-Kent Hydro Inc.</v>
          </cell>
          <cell r="N1" t="str">
            <v>Clinton Power Corporation</v>
          </cell>
          <cell r="O1" t="str">
            <v>COLLUS Power Corp.</v>
          </cell>
          <cell r="P1" t="str">
            <v>Cooperative Hydro Embrun Inc.</v>
          </cell>
          <cell r="Q1" t="str">
            <v>Dutton Hydro Limited</v>
          </cell>
          <cell r="R1" t="str">
            <v>Eastern Ontario Power (CNP)</v>
          </cell>
          <cell r="S1" t="str">
            <v>E.L.K. Energy Inc.</v>
          </cell>
          <cell r="T1" t="str">
            <v>Enersource Hydro Mississauga Inc.</v>
          </cell>
          <cell r="U1" t="str">
            <v>ENWIN Utilities Ltd.</v>
          </cell>
          <cell r="V1" t="str">
            <v>Erie Thames Powerlines Corporation</v>
          </cell>
          <cell r="W1" t="str">
            <v>Espanola Regional Hydro Distribution Corporation</v>
          </cell>
          <cell r="X1" t="str">
            <v>Essex Powerlines Corporation</v>
          </cell>
          <cell r="Y1" t="str">
            <v>Festival Hydro Inc.</v>
          </cell>
          <cell r="Z1" t="str">
            <v>Fort Erie (CNP)</v>
          </cell>
          <cell r="AA1" t="str">
            <v>Fort Frances Power Corporation</v>
          </cell>
          <cell r="AB1" t="str">
            <v>Grand Valley Energy Inc.</v>
          </cell>
          <cell r="AC1" t="str">
            <v>Algoma Power Inc.</v>
          </cell>
          <cell r="AD1" t="str">
            <v>Greater Sudbury Hydro Inc.</v>
          </cell>
          <cell r="AE1" t="str">
            <v>Greater Sudbury Hydro Inc. excluding West Nipissing Energy Services Ltd.</v>
          </cell>
          <cell r="AF1" t="str">
            <v>West Nipissing Energy Services Ltd.</v>
          </cell>
          <cell r="AG1" t="str">
            <v>Grimsby Power Incorporated</v>
          </cell>
          <cell r="AH1" t="str">
            <v>Guelph Hydro Electric Systems Inc.</v>
          </cell>
          <cell r="AI1" t="str">
            <v>Guelph Hydro Electric Systems Inc. without Wellington Electric Distribution</v>
          </cell>
          <cell r="AJ1" t="str">
            <v>Wellington Electric Distribution Company Inc.</v>
          </cell>
          <cell r="AK1" t="str">
            <v>Haldimand County Hydro Inc.</v>
          </cell>
          <cell r="AL1" t="str">
            <v>Halton Hills Hydro Inc.</v>
          </cell>
          <cell r="AM1" t="str">
            <v>Hearst Power Distribution Company Limited</v>
          </cell>
          <cell r="AN1" t="str">
            <v>Horizon Utilities Corporation</v>
          </cell>
          <cell r="AO1" t="str">
            <v>Hamilton Hydro Inc.</v>
          </cell>
          <cell r="AP1" t="str">
            <v>St. Catherines Hydro Utility Services Inc.</v>
          </cell>
          <cell r="AQ1" t="str">
            <v>Hydro 2000 Inc.</v>
          </cell>
          <cell r="AR1" t="str">
            <v>Hydro Hawkesbury Inc.</v>
          </cell>
          <cell r="AS1" t="str">
            <v>Hydro One Brampton Networks Inc.</v>
          </cell>
          <cell r="AT1" t="str">
            <v>Hydro One Networks Inc.</v>
          </cell>
          <cell r="AU1" t="str">
            <v>Hydro One Networks Inc. without Terrace Bay Superior Wires Inc.</v>
          </cell>
          <cell r="AV1" t="str">
            <v>Terrace Bay Superior Wires Inc.</v>
          </cell>
          <cell r="AW1" t="str">
            <v>Hydro Ottawa Limited</v>
          </cell>
          <cell r="AX1" t="str">
            <v>Innisfil Hydro Distribution Systems Limited</v>
          </cell>
          <cell r="AY1" t="str">
            <v>Kenora Hydro Electric Corporation Ltd.</v>
          </cell>
          <cell r="AZ1" t="str">
            <v>Kingston Hydro Corporation</v>
          </cell>
          <cell r="BA1" t="str">
            <v>Kitchener-Wilmot Hydro Inc.</v>
          </cell>
          <cell r="BB1" t="str">
            <v>Lakefront Utilities Inc.</v>
          </cell>
          <cell r="BC1" t="str">
            <v>Lakeland Power Distribution Ltd.</v>
          </cell>
          <cell r="BD1" t="str">
            <v>London Hydro Inc.</v>
          </cell>
          <cell r="BE1" t="str">
            <v>Middlesex Power Distribution Corporation</v>
          </cell>
          <cell r="BF1" t="str">
            <v>Midland Power Utility Corporation</v>
          </cell>
          <cell r="BG1" t="str">
            <v>Milton Hydro Distribution Inc.</v>
          </cell>
          <cell r="BH1" t="str">
            <v>Newbury Power Inc.</v>
          </cell>
          <cell r="BI1" t="str">
            <v>Newmarket - Tay Power Distribution Ltd.</v>
          </cell>
          <cell r="BJ1" t="str">
            <v>Newmarket Hydro Ltd.</v>
          </cell>
          <cell r="BK1" t="str">
            <v>Tay Hydro Electric Distribution Company Inc.</v>
          </cell>
          <cell r="BL1" t="str">
            <v>Niagara Peninsula Energy Inc.</v>
          </cell>
          <cell r="BM1" t="str">
            <v>Niagara Falls Hydro Inc.</v>
          </cell>
          <cell r="BN1" t="str">
            <v>Peninsula West Utilities Limited</v>
          </cell>
          <cell r="BO1" t="str">
            <v>Niagara-on-the-Lake Hydro Inc.</v>
          </cell>
          <cell r="BP1" t="str">
            <v>Norfolk Power Distribution Inc.</v>
          </cell>
          <cell r="BQ1" t="str">
            <v>North Bay Hydro Distribution Limited</v>
          </cell>
          <cell r="BR1" t="str">
            <v>Northern Ontario Wires Inc.</v>
          </cell>
          <cell r="BS1" t="str">
            <v>Oakville Hydro Electricity Distribution Inc.</v>
          </cell>
          <cell r="BT1" t="str">
            <v>Orangeville Hydro Limited</v>
          </cell>
          <cell r="BU1" t="str">
            <v>Orillia Power Distribution Corporation</v>
          </cell>
          <cell r="BV1" t="str">
            <v>Oshawa PUC Networks Inc.</v>
          </cell>
          <cell r="BW1" t="str">
            <v>Ottawa River Power Corporation</v>
          </cell>
          <cell r="BX1" t="str">
            <v>Parry Sound Power Corporation</v>
          </cell>
          <cell r="BY1" t="str">
            <v>Peterborough Distribution Incorporated</v>
          </cell>
          <cell r="BZ1" t="str">
            <v>Asphodel Norwood Distribution Inc.</v>
          </cell>
          <cell r="CA1" t="str">
            <v>Peterborough Distribution Inc without Asphodel Norwood and Lakefield</v>
          </cell>
          <cell r="CB1" t="str">
            <v>Lakefield Distribution Inc.</v>
          </cell>
          <cell r="CC1" t="str">
            <v>Port Colborne (CNP)</v>
          </cell>
          <cell r="CD1" t="str">
            <v>Powerstream Inc.</v>
          </cell>
          <cell r="CE1" t="str">
            <v>PowerStream Inc. without Aurora</v>
          </cell>
          <cell r="CF1" t="str">
            <v>Aurora Hydro Connections Limited</v>
          </cell>
          <cell r="CG1" t="str">
            <v>PUC Distribution Inc.</v>
          </cell>
          <cell r="CH1" t="str">
            <v>Renfrew Hydro Inc.</v>
          </cell>
          <cell r="CI1" t="str">
            <v>Rideau St. Lawrence Distribution Inc.</v>
          </cell>
          <cell r="CJ1" t="str">
            <v>Sioux Lookout Hydro Inc.</v>
          </cell>
          <cell r="CK1" t="str">
            <v>St. Thomas Energy Inc.</v>
          </cell>
          <cell r="CL1" t="str">
            <v>Thunder Bay Hydro Electricity Distribution Inc.</v>
          </cell>
          <cell r="CM1" t="str">
            <v>Tillsonburg Hydro Inc.</v>
          </cell>
          <cell r="CN1" t="str">
            <v>Toronto Hydro-Electric System Limited</v>
          </cell>
          <cell r="CO1" t="str">
            <v>Veridian Connections Inc.</v>
          </cell>
          <cell r="CP1" t="str">
            <v>Veridian Connections Inc. without Gravenhurst and Scugog</v>
          </cell>
          <cell r="CQ1" t="str">
            <v>Scugog Hydro Energy Corporation</v>
          </cell>
          <cell r="CR1" t="str">
            <v>Gravenhurst Hydro Electric Inc.</v>
          </cell>
          <cell r="CS1" t="str">
            <v>Wasaga Distribution Inc.</v>
          </cell>
          <cell r="CT1" t="str">
            <v>Waterloo North Hydro Inc.</v>
          </cell>
          <cell r="CU1" t="str">
            <v>Welland Hydro-Electric System Corp.</v>
          </cell>
          <cell r="CV1" t="str">
            <v>Wellington North Power Inc.</v>
          </cell>
          <cell r="CW1" t="str">
            <v>West Coast Huron Energy Inc.</v>
          </cell>
          <cell r="CX1" t="str">
            <v>West Perth Power Inc.</v>
          </cell>
          <cell r="CY1" t="str">
            <v>Westario Power Inc.</v>
          </cell>
          <cell r="CZ1" t="str">
            <v>Whitby Hydro Electric Corporation</v>
          </cell>
          <cell r="DA1" t="str">
            <v>Woodstock Hydro Services Inc.</v>
          </cell>
        </row>
        <row r="2">
          <cell r="A2" t="str">
            <v>PEG Variables</v>
          </cell>
          <cell r="B2" t="str">
            <v>Name</v>
          </cell>
          <cell r="C2" t="str">
            <v>Year</v>
          </cell>
          <cell r="D2">
            <v>0</v>
          </cell>
          <cell r="E2">
            <v>0</v>
          </cell>
          <cell r="F2">
            <v>0</v>
          </cell>
          <cell r="G2">
            <v>0</v>
          </cell>
          <cell r="H2">
            <v>0</v>
          </cell>
          <cell r="I2">
            <v>0</v>
          </cell>
          <cell r="J2">
            <v>0</v>
          </cell>
          <cell r="K2">
            <v>0</v>
          </cell>
          <cell r="L2">
            <v>0</v>
          </cell>
          <cell r="M2">
            <v>0</v>
          </cell>
          <cell r="N2">
            <v>0</v>
          </cell>
          <cell r="O2">
            <v>0</v>
          </cell>
          <cell r="P2">
            <v>0</v>
          </cell>
          <cell r="Q2">
            <v>0</v>
          </cell>
          <cell r="R2">
            <v>0</v>
          </cell>
          <cell r="S2">
            <v>0</v>
          </cell>
          <cell r="T2">
            <v>0</v>
          </cell>
          <cell r="U2">
            <v>0</v>
          </cell>
          <cell r="V2">
            <v>0</v>
          </cell>
          <cell r="W2">
            <v>0</v>
          </cell>
          <cell r="X2">
            <v>0</v>
          </cell>
          <cell r="Y2">
            <v>0</v>
          </cell>
          <cell r="Z2">
            <v>0</v>
          </cell>
          <cell r="AA2">
            <v>0</v>
          </cell>
          <cell r="AB2">
            <v>0</v>
          </cell>
          <cell r="AC2">
            <v>0</v>
          </cell>
          <cell r="AD2">
            <v>0</v>
          </cell>
          <cell r="AE2">
            <v>0</v>
          </cell>
          <cell r="AF2">
            <v>0</v>
          </cell>
          <cell r="AG2">
            <v>0</v>
          </cell>
          <cell r="AH2">
            <v>0</v>
          </cell>
          <cell r="AI2">
            <v>0</v>
          </cell>
          <cell r="AJ2">
            <v>0</v>
          </cell>
          <cell r="AK2">
            <v>0</v>
          </cell>
          <cell r="AL2">
            <v>0</v>
          </cell>
          <cell r="AM2">
            <v>0</v>
          </cell>
          <cell r="AN2">
            <v>0</v>
          </cell>
          <cell r="AO2">
            <v>0</v>
          </cell>
          <cell r="AP2">
            <v>0</v>
          </cell>
          <cell r="AQ2">
            <v>0</v>
          </cell>
          <cell r="AR2">
            <v>0</v>
          </cell>
          <cell r="AS2">
            <v>0</v>
          </cell>
          <cell r="AT2">
            <v>0</v>
          </cell>
          <cell r="AU2">
            <v>0</v>
          </cell>
          <cell r="AV2">
            <v>0</v>
          </cell>
          <cell r="AW2">
            <v>0</v>
          </cell>
          <cell r="AX2">
            <v>0</v>
          </cell>
          <cell r="AY2">
            <v>0</v>
          </cell>
          <cell r="AZ2">
            <v>0</v>
          </cell>
          <cell r="BA2">
            <v>0</v>
          </cell>
          <cell r="BB2">
            <v>0</v>
          </cell>
          <cell r="BC2">
            <v>0</v>
          </cell>
          <cell r="BD2">
            <v>0</v>
          </cell>
          <cell r="BE2">
            <v>0</v>
          </cell>
          <cell r="BF2">
            <v>0</v>
          </cell>
          <cell r="BG2">
            <v>0</v>
          </cell>
          <cell r="BH2">
            <v>0</v>
          </cell>
          <cell r="BI2">
            <v>0</v>
          </cell>
          <cell r="BJ2">
            <v>0</v>
          </cell>
          <cell r="BK2">
            <v>0</v>
          </cell>
          <cell r="BL2">
            <v>0</v>
          </cell>
          <cell r="BM2">
            <v>0</v>
          </cell>
          <cell r="BN2">
            <v>0</v>
          </cell>
          <cell r="BO2">
            <v>0</v>
          </cell>
          <cell r="BP2">
            <v>0</v>
          </cell>
          <cell r="BQ2">
            <v>0</v>
          </cell>
          <cell r="BR2">
            <v>0</v>
          </cell>
          <cell r="BS2">
            <v>0</v>
          </cell>
          <cell r="BT2">
            <v>0</v>
          </cell>
          <cell r="BU2">
            <v>0</v>
          </cell>
          <cell r="BV2">
            <v>0</v>
          </cell>
          <cell r="BW2">
            <v>0</v>
          </cell>
          <cell r="BX2">
            <v>0</v>
          </cell>
          <cell r="BY2">
            <v>0</v>
          </cell>
          <cell r="BZ2">
            <v>0</v>
          </cell>
          <cell r="CA2">
            <v>0</v>
          </cell>
          <cell r="CB2">
            <v>0</v>
          </cell>
          <cell r="CC2">
            <v>0</v>
          </cell>
        </row>
        <row r="3">
          <cell r="C3">
            <v>0</v>
          </cell>
          <cell r="D3">
            <v>0</v>
          </cell>
          <cell r="E3">
            <v>0</v>
          </cell>
          <cell r="F3">
            <v>0</v>
          </cell>
          <cell r="G3">
            <v>0</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cell r="AB3">
            <v>0</v>
          </cell>
          <cell r="AC3">
            <v>0</v>
          </cell>
          <cell r="AD3">
            <v>0</v>
          </cell>
          <cell r="AE3">
            <v>0</v>
          </cell>
          <cell r="AF3">
            <v>0</v>
          </cell>
          <cell r="AG3">
            <v>0</v>
          </cell>
          <cell r="AH3">
            <v>0</v>
          </cell>
          <cell r="AI3">
            <v>0</v>
          </cell>
          <cell r="AJ3">
            <v>0</v>
          </cell>
          <cell r="AK3">
            <v>0</v>
          </cell>
          <cell r="AL3">
            <v>0</v>
          </cell>
          <cell r="AM3">
            <v>0</v>
          </cell>
          <cell r="AN3">
            <v>0</v>
          </cell>
          <cell r="AO3">
            <v>0</v>
          </cell>
          <cell r="AP3">
            <v>0</v>
          </cell>
          <cell r="AQ3">
            <v>0</v>
          </cell>
          <cell r="AR3">
            <v>0</v>
          </cell>
          <cell r="AS3">
            <v>0</v>
          </cell>
          <cell r="AT3">
            <v>0</v>
          </cell>
          <cell r="AU3">
            <v>0</v>
          </cell>
          <cell r="AV3">
            <v>0</v>
          </cell>
          <cell r="AW3">
            <v>0</v>
          </cell>
          <cell r="AX3">
            <v>0</v>
          </cell>
          <cell r="AY3">
            <v>0</v>
          </cell>
          <cell r="AZ3">
            <v>0</v>
          </cell>
          <cell r="BA3">
            <v>0</v>
          </cell>
          <cell r="BB3">
            <v>0</v>
          </cell>
          <cell r="BC3">
            <v>0</v>
          </cell>
          <cell r="BD3">
            <v>0</v>
          </cell>
          <cell r="BE3">
            <v>0</v>
          </cell>
          <cell r="BF3">
            <v>0</v>
          </cell>
          <cell r="BG3">
            <v>0</v>
          </cell>
          <cell r="BH3">
            <v>0</v>
          </cell>
          <cell r="BI3">
            <v>0</v>
          </cell>
          <cell r="BJ3">
            <v>0</v>
          </cell>
          <cell r="BK3">
            <v>0</v>
          </cell>
          <cell r="BL3">
            <v>0</v>
          </cell>
          <cell r="BM3">
            <v>0</v>
          </cell>
          <cell r="BN3">
            <v>0</v>
          </cell>
          <cell r="BO3">
            <v>0</v>
          </cell>
          <cell r="BP3">
            <v>0</v>
          </cell>
          <cell r="BQ3">
            <v>0</v>
          </cell>
          <cell r="BR3">
            <v>0</v>
          </cell>
          <cell r="BS3">
            <v>0</v>
          </cell>
          <cell r="BT3">
            <v>0</v>
          </cell>
          <cell r="BU3">
            <v>0</v>
          </cell>
          <cell r="BV3">
            <v>0</v>
          </cell>
          <cell r="BW3">
            <v>0</v>
          </cell>
          <cell r="BX3">
            <v>0</v>
          </cell>
          <cell r="BY3">
            <v>0</v>
          </cell>
          <cell r="BZ3">
            <v>0</v>
          </cell>
          <cell r="CA3">
            <v>0</v>
          </cell>
          <cell r="CB3">
            <v>0</v>
          </cell>
          <cell r="CC3">
            <v>0</v>
          </cell>
        </row>
        <row r="4">
          <cell r="A4" t="str">
            <v>Total Plant in Service</v>
          </cell>
          <cell r="B4" t="str">
            <v>PTOT</v>
          </cell>
          <cell r="C4">
            <v>2004</v>
          </cell>
          <cell r="D4">
            <v>3262171.2100000004</v>
          </cell>
          <cell r="E4">
            <v>180784519</v>
          </cell>
          <cell r="F4">
            <v>75925331</v>
          </cell>
          <cell r="G4">
            <v>15307448.959999999</v>
          </cell>
          <cell r="H4">
            <v>50371255.5</v>
          </cell>
          <cell r="I4">
            <v>168531704.53999999</v>
          </cell>
          <cell r="J4">
            <v>139683240</v>
          </cell>
          <cell r="K4">
            <v>13969628.869999999</v>
          </cell>
          <cell r="L4">
            <v>2118566.2600000002</v>
          </cell>
          <cell r="M4">
            <v>54809595</v>
          </cell>
          <cell r="N4">
            <v>1218677.2500000002</v>
          </cell>
          <cell r="O4">
            <v>23068766.029999997</v>
          </cell>
          <cell r="P4">
            <v>2473105.4900000002</v>
          </cell>
          <cell r="Q4">
            <v>600694.25000000012</v>
          </cell>
          <cell r="R4">
            <v>7284044.7699999996</v>
          </cell>
          <cell r="S4">
            <v>19996768.32</v>
          </cell>
          <cell r="T4">
            <v>723550785</v>
          </cell>
          <cell r="U4">
            <v>188602942</v>
          </cell>
          <cell r="V4">
            <v>17426193.010000002</v>
          </cell>
          <cell r="W4">
            <v>4839725.66</v>
          </cell>
          <cell r="X4">
            <v>32400575.830000002</v>
          </cell>
          <cell r="Y4">
            <v>59636461.879999995</v>
          </cell>
          <cell r="Z4">
            <v>50063658.870000005</v>
          </cell>
          <cell r="AA4">
            <v>9038036.6400000006</v>
          </cell>
          <cell r="AB4">
            <v>1027285.4299999999</v>
          </cell>
          <cell r="AC4">
            <v>82929308.569999993</v>
          </cell>
          <cell r="AD4">
            <v>141586907.12</v>
          </cell>
          <cell r="AE4">
            <v>136280002.96000001</v>
          </cell>
          <cell r="AF4">
            <v>5306904.16</v>
          </cell>
          <cell r="AG4">
            <v>21632857.550000004</v>
          </cell>
          <cell r="AH4">
            <v>106692478.96000001</v>
          </cell>
          <cell r="AI4">
            <v>105068833.00000001</v>
          </cell>
          <cell r="AJ4">
            <v>1623645.9600000002</v>
          </cell>
          <cell r="AK4">
            <v>39214952.329999991</v>
          </cell>
          <cell r="AL4">
            <v>31052680</v>
          </cell>
          <cell r="AM4">
            <v>3712747.1400000006</v>
          </cell>
          <cell r="AN4">
            <v>496973610.75999999</v>
          </cell>
          <cell r="AO4">
            <v>394938639.11000007</v>
          </cell>
          <cell r="AP4">
            <v>102034971.64999999</v>
          </cell>
          <cell r="AQ4">
            <v>495747.10000000003</v>
          </cell>
          <cell r="AR4">
            <v>2707581.5600000005</v>
          </cell>
          <cell r="AS4">
            <v>404677451.27000004</v>
          </cell>
          <cell r="AT4">
            <v>5210710147.04</v>
          </cell>
          <cell r="AU4">
            <v>5208242300</v>
          </cell>
          <cell r="AV4">
            <v>2467847.04</v>
          </cell>
          <cell r="AW4">
            <v>787613977.40999997</v>
          </cell>
          <cell r="AX4">
            <v>37925220.580000006</v>
          </cell>
          <cell r="AY4">
            <v>10617615.590000002</v>
          </cell>
          <cell r="AZ4">
            <v>26646410.350000001</v>
          </cell>
          <cell r="BA4">
            <v>245420382.83999997</v>
          </cell>
          <cell r="BB4">
            <v>18592708.190000001</v>
          </cell>
          <cell r="BC4">
            <v>17921806.73</v>
          </cell>
          <cell r="BD4">
            <v>307035647.50999993</v>
          </cell>
          <cell r="BE4">
            <v>15832942.279999999</v>
          </cell>
          <cell r="BF4">
            <v>13061439.360000001</v>
          </cell>
          <cell r="BG4">
            <v>73518606.709999993</v>
          </cell>
          <cell r="BH4">
            <v>163826</v>
          </cell>
          <cell r="BI4">
            <v>87032266.10999997</v>
          </cell>
          <cell r="BJ4">
            <v>80219182.700000003</v>
          </cell>
          <cell r="BK4">
            <v>6813083.4099999992</v>
          </cell>
          <cell r="BL4">
            <v>142928030.59999999</v>
          </cell>
          <cell r="BM4">
            <v>102761654.81000002</v>
          </cell>
          <cell r="BN4">
            <v>40166375.790000007</v>
          </cell>
          <cell r="BO4">
            <v>32339189.599999994</v>
          </cell>
          <cell r="BP4">
            <v>63844345.32</v>
          </cell>
          <cell r="BQ4">
            <v>65170659</v>
          </cell>
          <cell r="BR4">
            <v>5327060.71</v>
          </cell>
          <cell r="BS4">
            <v>164549588.72999999</v>
          </cell>
          <cell r="BT4">
            <v>26113521.890000001</v>
          </cell>
          <cell r="BU4">
            <v>33061168.41</v>
          </cell>
          <cell r="BV4">
            <v>105766010.55</v>
          </cell>
          <cell r="BW4">
            <v>20980365.439999998</v>
          </cell>
          <cell r="BX4">
            <v>10205891.089999998</v>
          </cell>
          <cell r="BY4">
            <v>54369813.899999999</v>
          </cell>
          <cell r="BZ4">
            <v>489298.23</v>
          </cell>
          <cell r="CA4">
            <v>52142313.879999995</v>
          </cell>
          <cell r="CB4">
            <v>1738201.79</v>
          </cell>
          <cell r="CC4">
            <v>5040913.919999999</v>
          </cell>
          <cell r="CD4">
            <v>825757511.03000009</v>
          </cell>
          <cell r="CE4">
            <v>781594964.46999991</v>
          </cell>
          <cell r="CF4">
            <v>44162546.560000002</v>
          </cell>
          <cell r="CG4">
            <v>67265120</v>
          </cell>
          <cell r="CH4">
            <v>9972704.6500000004</v>
          </cell>
          <cell r="CI4">
            <v>4121464.7700000005</v>
          </cell>
          <cell r="CJ4">
            <v>6332895.2800000003</v>
          </cell>
          <cell r="CK4">
            <v>33671295.880000003</v>
          </cell>
          <cell r="CL4">
            <v>123017416</v>
          </cell>
          <cell r="CM4">
            <v>7821210.3800000008</v>
          </cell>
          <cell r="CN4">
            <v>3158756918.5399995</v>
          </cell>
          <cell r="CO4">
            <v>232785088.41000003</v>
          </cell>
          <cell r="CP4">
            <v>214817547</v>
          </cell>
          <cell r="CQ4">
            <v>4060863.26</v>
          </cell>
          <cell r="CR4">
            <v>13906678.149999999</v>
          </cell>
          <cell r="CS4">
            <v>16566904.940000001</v>
          </cell>
          <cell r="CT4">
            <v>160476243.21000001</v>
          </cell>
          <cell r="CU4">
            <v>36652097.650000006</v>
          </cell>
          <cell r="CV4">
            <v>6723746.1200000001</v>
          </cell>
          <cell r="CW4">
            <v>4574654.8899999997</v>
          </cell>
          <cell r="CX4">
            <v>4047992.9400000004</v>
          </cell>
          <cell r="CY4">
            <v>26428055</v>
          </cell>
          <cell r="CZ4">
            <v>106434292.64999999</v>
          </cell>
          <cell r="DA4">
            <v>24439713.5</v>
          </cell>
        </row>
        <row r="5">
          <cell r="A5" t="str">
            <v>Accumulated Amortization</v>
          </cell>
          <cell r="B5" t="str">
            <v>ACCDEP</v>
          </cell>
          <cell r="C5">
            <v>2004</v>
          </cell>
          <cell r="D5">
            <v>-2172254.61</v>
          </cell>
          <cell r="E5">
            <v>-72124925</v>
          </cell>
          <cell r="F5">
            <v>-31043038</v>
          </cell>
          <cell r="G5">
            <v>-3199241.25</v>
          </cell>
          <cell r="H5">
            <v>-8831694.4600000009</v>
          </cell>
          <cell r="I5">
            <v>-85981794.209999993</v>
          </cell>
          <cell r="J5">
            <v>-58860590</v>
          </cell>
          <cell r="K5">
            <v>-6172932.5499999998</v>
          </cell>
          <cell r="L5">
            <v>-1191676.76</v>
          </cell>
          <cell r="M5">
            <v>-12017776</v>
          </cell>
          <cell r="N5">
            <v>-146550.04</v>
          </cell>
          <cell r="O5">
            <v>-9399526.25</v>
          </cell>
          <cell r="P5">
            <v>-414158.27</v>
          </cell>
          <cell r="Q5">
            <v>-313922.51</v>
          </cell>
          <cell r="R5">
            <v>-2585299.02</v>
          </cell>
          <cell r="S5">
            <v>-10388863.119999999</v>
          </cell>
          <cell r="T5">
            <v>-290730873</v>
          </cell>
          <cell r="U5">
            <v>-39550942</v>
          </cell>
          <cell r="V5">
            <v>0</v>
          </cell>
          <cell r="W5">
            <v>-2798963.34</v>
          </cell>
          <cell r="X5">
            <v>-5647923.3799999999</v>
          </cell>
          <cell r="Y5">
            <v>-29830897.449999999</v>
          </cell>
          <cell r="Z5">
            <v>-12079563.48</v>
          </cell>
          <cell r="AA5">
            <v>-5648116.1900000004</v>
          </cell>
          <cell r="AB5">
            <v>-663388.43000000005</v>
          </cell>
          <cell r="AC5">
            <v>-36668839.439999998</v>
          </cell>
          <cell r="AD5">
            <v>-75677328.379999995</v>
          </cell>
          <cell r="AE5">
            <v>-72209987.530000001</v>
          </cell>
          <cell r="AF5">
            <v>-3467340.85</v>
          </cell>
          <cell r="AG5">
            <v>-8579981.2699999996</v>
          </cell>
          <cell r="AH5">
            <v>-21155962.990000002</v>
          </cell>
          <cell r="AI5">
            <v>-20796959.07</v>
          </cell>
          <cell r="AJ5">
            <v>-359003.92</v>
          </cell>
          <cell r="AK5">
            <v>-8775449.7299999986</v>
          </cell>
          <cell r="AL5">
            <v>-6938421</v>
          </cell>
          <cell r="AM5">
            <v>-2628127.0699999998</v>
          </cell>
          <cell r="AN5">
            <v>-227042506.44999999</v>
          </cell>
          <cell r="AO5">
            <v>-182968556.16</v>
          </cell>
          <cell r="AP5">
            <v>-44073950.289999999</v>
          </cell>
          <cell r="AQ5">
            <v>-145531.25</v>
          </cell>
          <cell r="AR5">
            <v>-689048.87</v>
          </cell>
          <cell r="AS5">
            <v>-155544565.87</v>
          </cell>
          <cell r="AT5">
            <v>-2037549057.6400001</v>
          </cell>
          <cell r="AU5">
            <v>-2036354100</v>
          </cell>
          <cell r="AV5">
            <v>-1194957.6399999999</v>
          </cell>
          <cell r="AW5">
            <v>-376580627.13</v>
          </cell>
          <cell r="AX5">
            <v>-18798190.18</v>
          </cell>
          <cell r="AY5">
            <v>-5739170.1200000001</v>
          </cell>
          <cell r="AZ5">
            <v>-6831755.5200000005</v>
          </cell>
          <cell r="BA5">
            <v>-100404278.39</v>
          </cell>
          <cell r="BB5">
            <v>-8605805.3900000006</v>
          </cell>
          <cell r="BC5">
            <v>-3766711.75</v>
          </cell>
          <cell r="BD5">
            <v>-133096813.42</v>
          </cell>
          <cell r="BE5">
            <v>-7343492.9800000004</v>
          </cell>
          <cell r="BF5">
            <v>-8122564.9699999997</v>
          </cell>
          <cell r="BG5">
            <v>-31312494.390000001</v>
          </cell>
          <cell r="BH5">
            <v>0</v>
          </cell>
          <cell r="BI5">
            <v>-37282404.089999996</v>
          </cell>
          <cell r="BJ5">
            <v>-33359286</v>
          </cell>
          <cell r="BK5">
            <v>-3923118.09</v>
          </cell>
          <cell r="BL5">
            <v>-59702575.960000001</v>
          </cell>
          <cell r="BM5">
            <v>-41332418.280000001</v>
          </cell>
          <cell r="BN5">
            <v>-18370157.68</v>
          </cell>
          <cell r="BO5">
            <v>-12700807.130000001</v>
          </cell>
          <cell r="BP5">
            <v>-26680683.939999998</v>
          </cell>
          <cell r="BQ5">
            <v>-35500461</v>
          </cell>
          <cell r="BR5">
            <v>-1587488.35</v>
          </cell>
          <cell r="BS5">
            <v>-47215451.079999998</v>
          </cell>
          <cell r="BT5">
            <v>-11408019.77</v>
          </cell>
          <cell r="BU5">
            <v>-18389465.650000002</v>
          </cell>
          <cell r="BV5">
            <v>-60424206.710000001</v>
          </cell>
          <cell r="BW5">
            <v>-11604351.640000001</v>
          </cell>
          <cell r="BX5">
            <v>-5345335.76</v>
          </cell>
          <cell r="BY5">
            <v>-12069251.380000001</v>
          </cell>
          <cell r="BZ5">
            <v>-74512.61</v>
          </cell>
          <cell r="CA5">
            <v>-11769972.07</v>
          </cell>
          <cell r="CB5">
            <v>-224766.7</v>
          </cell>
          <cell r="CC5">
            <v>-130224.26</v>
          </cell>
          <cell r="CD5">
            <v>-351640479.13</v>
          </cell>
          <cell r="CE5">
            <v>-328234962.88999999</v>
          </cell>
          <cell r="CF5">
            <v>-23405516.239999998</v>
          </cell>
          <cell r="CG5">
            <v>-37121648</v>
          </cell>
          <cell r="CH5">
            <v>-5944878.5300000003</v>
          </cell>
          <cell r="CI5">
            <v>-602140.61</v>
          </cell>
          <cell r="CJ5">
            <v>-1078042.98</v>
          </cell>
          <cell r="CK5">
            <v>-13125892.789999999</v>
          </cell>
          <cell r="CL5">
            <v>-60248325</v>
          </cell>
          <cell r="CM5">
            <v>-1444516.25</v>
          </cell>
          <cell r="CN5">
            <v>-1492463698.97</v>
          </cell>
          <cell r="CO5">
            <v>-107761177.64000002</v>
          </cell>
          <cell r="CP5">
            <v>-100541332</v>
          </cell>
          <cell r="CQ5">
            <v>-2218406.48</v>
          </cell>
          <cell r="CR5">
            <v>-5001439.16</v>
          </cell>
          <cell r="CS5">
            <v>-7496947.7599999998</v>
          </cell>
          <cell r="CT5">
            <v>-65162757.619999997</v>
          </cell>
          <cell r="CU5">
            <v>-17770323.68</v>
          </cell>
          <cell r="CV5">
            <v>-3980018.34</v>
          </cell>
          <cell r="CW5">
            <v>-862533.67</v>
          </cell>
          <cell r="CX5">
            <v>-2078346.01</v>
          </cell>
          <cell r="CY5">
            <v>-4578613</v>
          </cell>
          <cell r="CZ5">
            <v>-43581386.009999998</v>
          </cell>
          <cell r="DA5">
            <v>-6306191.5199999996</v>
          </cell>
        </row>
        <row r="6">
          <cell r="A6" t="str">
            <v>Amortization Expense</v>
          </cell>
          <cell r="B6">
            <v>0</v>
          </cell>
          <cell r="C6">
            <v>0</v>
          </cell>
          <cell r="D6">
            <v>0</v>
          </cell>
          <cell r="E6">
            <v>0</v>
          </cell>
          <cell r="F6">
            <v>0</v>
          </cell>
          <cell r="G6">
            <v>0</v>
          </cell>
          <cell r="H6">
            <v>0</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v>
          </cell>
          <cell r="CC6">
            <v>0</v>
          </cell>
          <cell r="CD6">
            <v>0</v>
          </cell>
          <cell r="CE6">
            <v>0</v>
          </cell>
          <cell r="CF6">
            <v>0</v>
          </cell>
          <cell r="CG6">
            <v>0</v>
          </cell>
          <cell r="CH6">
            <v>0</v>
          </cell>
          <cell r="CI6">
            <v>0</v>
          </cell>
          <cell r="CJ6">
            <v>0</v>
          </cell>
          <cell r="CK6">
            <v>0</v>
          </cell>
          <cell r="CL6">
            <v>0</v>
          </cell>
          <cell r="CM6">
            <v>0</v>
          </cell>
          <cell r="CN6">
            <v>0</v>
          </cell>
          <cell r="CO6">
            <v>0</v>
          </cell>
          <cell r="CP6">
            <v>0</v>
          </cell>
          <cell r="CQ6">
            <v>0</v>
          </cell>
          <cell r="CR6">
            <v>0</v>
          </cell>
          <cell r="CS6">
            <v>0</v>
          </cell>
          <cell r="CT6">
            <v>0</v>
          </cell>
          <cell r="CU6">
            <v>0</v>
          </cell>
          <cell r="CV6">
            <v>0</v>
          </cell>
          <cell r="CW6">
            <v>0</v>
          </cell>
          <cell r="CX6">
            <v>0</v>
          </cell>
          <cell r="CY6">
            <v>0</v>
          </cell>
          <cell r="CZ6">
            <v>0</v>
          </cell>
          <cell r="DA6">
            <v>0</v>
          </cell>
        </row>
        <row r="7">
          <cell r="A7" t="str">
            <v>Plant Additions</v>
          </cell>
          <cell r="B7" t="str">
            <v>PADD</v>
          </cell>
          <cell r="C7">
            <v>2004</v>
          </cell>
          <cell r="D7">
            <v>162007</v>
          </cell>
          <cell r="E7">
            <v>17687211</v>
          </cell>
          <cell r="F7">
            <v>4391837</v>
          </cell>
          <cell r="G7">
            <v>2028044</v>
          </cell>
          <cell r="H7">
            <v>2929226</v>
          </cell>
          <cell r="I7">
            <v>8361061.0300000003</v>
          </cell>
          <cell r="J7">
            <v>5993983</v>
          </cell>
          <cell r="K7">
            <v>580681.01</v>
          </cell>
          <cell r="L7">
            <v>34785.72</v>
          </cell>
          <cell r="M7">
            <v>4157245</v>
          </cell>
          <cell r="N7">
            <v>59556.1</v>
          </cell>
          <cell r="O7">
            <v>4406457.51</v>
          </cell>
          <cell r="P7">
            <v>57357</v>
          </cell>
          <cell r="Q7">
            <v>4</v>
          </cell>
          <cell r="R7">
            <v>1902889</v>
          </cell>
          <cell r="S7">
            <v>1115077.3500000001</v>
          </cell>
          <cell r="T7">
            <v>34917020</v>
          </cell>
          <cell r="U7">
            <v>8133430</v>
          </cell>
          <cell r="V7">
            <v>1301874.6000000001</v>
          </cell>
          <cell r="W7">
            <v>220869</v>
          </cell>
          <cell r="X7">
            <v>1195394</v>
          </cell>
          <cell r="Y7">
            <v>3049295.07</v>
          </cell>
          <cell r="Z7">
            <v>4532706.05</v>
          </cell>
          <cell r="AA7">
            <v>87334.399999999994</v>
          </cell>
          <cell r="AB7">
            <v>0</v>
          </cell>
          <cell r="AC7">
            <v>0</v>
          </cell>
          <cell r="AD7">
            <v>3533585.46</v>
          </cell>
          <cell r="AE7">
            <v>3533585.46</v>
          </cell>
          <cell r="AF7">
            <v>0</v>
          </cell>
          <cell r="AG7">
            <v>1632846.85</v>
          </cell>
          <cell r="AH7">
            <v>8010280</v>
          </cell>
          <cell r="AI7">
            <v>7900148</v>
          </cell>
          <cell r="AJ7">
            <v>110132</v>
          </cell>
          <cell r="AK7">
            <v>2326260.02</v>
          </cell>
          <cell r="AL7">
            <v>2343561</v>
          </cell>
          <cell r="AM7">
            <v>46287</v>
          </cell>
          <cell r="AN7">
            <v>21241418.550000001</v>
          </cell>
          <cell r="AO7">
            <v>16095010.550000001</v>
          </cell>
          <cell r="AP7">
            <v>5146408</v>
          </cell>
          <cell r="AQ7">
            <v>34049.4</v>
          </cell>
          <cell r="AR7">
            <v>97267.22</v>
          </cell>
          <cell r="AS7">
            <v>15526000</v>
          </cell>
          <cell r="AT7">
            <v>269310397.38</v>
          </cell>
          <cell r="AU7">
            <v>269300000</v>
          </cell>
          <cell r="AV7">
            <v>10397.379999999999</v>
          </cell>
          <cell r="AW7">
            <v>51772658</v>
          </cell>
          <cell r="AX7">
            <v>1372891</v>
          </cell>
          <cell r="AY7">
            <v>444569</v>
          </cell>
          <cell r="AZ7">
            <v>1999873.35</v>
          </cell>
          <cell r="BA7">
            <v>16504371.15</v>
          </cell>
          <cell r="BB7">
            <v>572818</v>
          </cell>
          <cell r="BC7">
            <v>1214937.76</v>
          </cell>
          <cell r="BD7">
            <v>16633636</v>
          </cell>
          <cell r="BE7">
            <v>507893</v>
          </cell>
          <cell r="BF7">
            <v>485284</v>
          </cell>
          <cell r="BG7">
            <v>7714070</v>
          </cell>
          <cell r="BH7">
            <v>0</v>
          </cell>
          <cell r="BI7">
            <v>6503173.6600000001</v>
          </cell>
          <cell r="BJ7">
            <v>6346507.8799999999</v>
          </cell>
          <cell r="BK7">
            <v>156665.78</v>
          </cell>
          <cell r="BL7">
            <v>13706034</v>
          </cell>
          <cell r="BM7">
            <v>10132494</v>
          </cell>
          <cell r="BN7">
            <v>3573540</v>
          </cell>
          <cell r="BO7">
            <v>1795074.67</v>
          </cell>
          <cell r="BP7">
            <v>7982452</v>
          </cell>
          <cell r="BQ7">
            <v>1839271</v>
          </cell>
          <cell r="BR7">
            <v>113179</v>
          </cell>
          <cell r="BS7">
            <v>7974442</v>
          </cell>
          <cell r="BT7">
            <v>925693</v>
          </cell>
          <cell r="BU7">
            <v>1822249</v>
          </cell>
          <cell r="BV7">
            <v>8104180</v>
          </cell>
          <cell r="BW7">
            <v>1126916.24</v>
          </cell>
          <cell r="BX7">
            <v>357344.19</v>
          </cell>
          <cell r="BY7">
            <v>4995123</v>
          </cell>
          <cell r="BZ7">
            <v>112131</v>
          </cell>
          <cell r="CA7">
            <v>4612605</v>
          </cell>
          <cell r="CB7">
            <v>270387</v>
          </cell>
          <cell r="CC7">
            <v>2319621.9900000002</v>
          </cell>
          <cell r="CD7">
            <v>51184449</v>
          </cell>
          <cell r="CE7">
            <v>48921995</v>
          </cell>
          <cell r="CF7">
            <v>2262454</v>
          </cell>
          <cell r="CG7">
            <v>2759696</v>
          </cell>
          <cell r="CH7">
            <v>386114</v>
          </cell>
          <cell r="CI7">
            <v>296720</v>
          </cell>
          <cell r="CJ7">
            <v>384135.94</v>
          </cell>
          <cell r="CK7">
            <v>2054807.66</v>
          </cell>
          <cell r="CL7">
            <v>5651742</v>
          </cell>
          <cell r="CM7">
            <v>924694</v>
          </cell>
          <cell r="CN7">
            <v>130014363</v>
          </cell>
          <cell r="CO7">
            <v>10253923.119999999</v>
          </cell>
          <cell r="CP7">
            <v>9357941</v>
          </cell>
          <cell r="CQ7">
            <v>55853</v>
          </cell>
          <cell r="CR7">
            <v>840129.12</v>
          </cell>
          <cell r="CS7">
            <v>1117618.94</v>
          </cell>
          <cell r="CT7">
            <v>10791993</v>
          </cell>
          <cell r="CU7">
            <v>1601220</v>
          </cell>
          <cell r="CV7">
            <v>487848.27</v>
          </cell>
          <cell r="CW7">
            <v>0</v>
          </cell>
          <cell r="CX7">
            <v>77520.27</v>
          </cell>
          <cell r="CY7">
            <v>2630024</v>
          </cell>
          <cell r="CZ7">
            <v>6622832</v>
          </cell>
          <cell r="DA7">
            <v>1820410.05</v>
          </cell>
        </row>
        <row r="8">
          <cell r="A8" t="str">
            <v>OM&amp;A Expense</v>
          </cell>
          <cell r="B8" t="str">
            <v>COMA</v>
          </cell>
          <cell r="C8">
            <v>2004</v>
          </cell>
          <cell r="D8">
            <v>654855.23</v>
          </cell>
          <cell r="E8">
            <v>8204178</v>
          </cell>
          <cell r="F8">
            <v>8511732</v>
          </cell>
          <cell r="G8">
            <v>2894173.0300000007</v>
          </cell>
          <cell r="H8">
            <v>6869061.8199999994</v>
          </cell>
          <cell r="I8">
            <v>10182464.400000002</v>
          </cell>
          <cell r="J8">
            <v>7665050</v>
          </cell>
          <cell r="K8">
            <v>1393229.45</v>
          </cell>
          <cell r="L8">
            <v>472042.92000000004</v>
          </cell>
          <cell r="M8">
            <v>4977199</v>
          </cell>
          <cell r="N8">
            <v>333558.49000000005</v>
          </cell>
          <cell r="O8">
            <v>2543664.9900000002</v>
          </cell>
          <cell r="P8">
            <v>289734.19</v>
          </cell>
          <cell r="Q8">
            <v>217102.94</v>
          </cell>
          <cell r="R8">
            <v>958101.64</v>
          </cell>
          <cell r="S8">
            <v>1602289.93</v>
          </cell>
          <cell r="T8">
            <v>35789687</v>
          </cell>
          <cell r="U8">
            <v>22296906</v>
          </cell>
          <cell r="V8">
            <v>4105011.1100000003</v>
          </cell>
          <cell r="W8">
            <v>727117.47000000009</v>
          </cell>
          <cell r="X8">
            <v>5555232.7800000003</v>
          </cell>
          <cell r="Y8">
            <v>3118785.8899999997</v>
          </cell>
          <cell r="Z8">
            <v>3717728.76</v>
          </cell>
          <cell r="AA8">
            <v>980166.29</v>
          </cell>
          <cell r="AB8">
            <v>169475.7</v>
          </cell>
          <cell r="AC8">
            <v>6637107.5300000003</v>
          </cell>
          <cell r="AD8">
            <v>9957041.9499999993</v>
          </cell>
          <cell r="AE8">
            <v>9174685.5700000003</v>
          </cell>
          <cell r="AF8">
            <v>782356.38</v>
          </cell>
          <cell r="AG8">
            <v>1381046.4</v>
          </cell>
          <cell r="AH8">
            <v>8437271.7699999996</v>
          </cell>
          <cell r="AI8">
            <v>8075926.1799999997</v>
          </cell>
          <cell r="AJ8">
            <v>361345.58999999997</v>
          </cell>
          <cell r="AK8">
            <v>5070479.92</v>
          </cell>
          <cell r="AL8">
            <v>3823105</v>
          </cell>
          <cell r="AM8">
            <v>596582.73</v>
          </cell>
          <cell r="AN8">
            <v>32418082.030000001</v>
          </cell>
          <cell r="AO8">
            <v>24696466.629999999</v>
          </cell>
          <cell r="AP8">
            <v>7721615.4000000013</v>
          </cell>
          <cell r="AQ8">
            <v>154817.92000000001</v>
          </cell>
          <cell r="AR8">
            <v>608753.30000000005</v>
          </cell>
          <cell r="AS8">
            <v>12602345.309999999</v>
          </cell>
          <cell r="AT8">
            <v>302317018.30000001</v>
          </cell>
          <cell r="AU8">
            <v>302052900</v>
          </cell>
          <cell r="AV8">
            <v>264118.3</v>
          </cell>
          <cell r="AW8">
            <v>33999838.969999999</v>
          </cell>
          <cell r="AX8">
            <v>2628204.58</v>
          </cell>
          <cell r="AY8">
            <v>1233342.5200000003</v>
          </cell>
          <cell r="AZ8">
            <v>5113846.7699999996</v>
          </cell>
          <cell r="BA8">
            <v>9825409.3600000013</v>
          </cell>
          <cell r="BB8">
            <v>1340110.21</v>
          </cell>
          <cell r="BC8">
            <v>1902962.18</v>
          </cell>
          <cell r="BD8">
            <v>20879399.979999997</v>
          </cell>
          <cell r="BE8">
            <v>1159949.3800000001</v>
          </cell>
          <cell r="BF8">
            <v>1636670.8299999998</v>
          </cell>
          <cell r="BG8">
            <v>3521538.38</v>
          </cell>
          <cell r="BH8">
            <v>49045</v>
          </cell>
          <cell r="BI8">
            <v>5588598.04</v>
          </cell>
          <cell r="BJ8">
            <v>4824220</v>
          </cell>
          <cell r="BK8">
            <v>764378.04</v>
          </cell>
          <cell r="BL8">
            <v>11425430.459999999</v>
          </cell>
          <cell r="BM8">
            <v>7261518.9800000004</v>
          </cell>
          <cell r="BN8">
            <v>4163911.4800000004</v>
          </cell>
          <cell r="BO8">
            <v>1382828.8199999998</v>
          </cell>
          <cell r="BP8">
            <v>3721042.0599999996</v>
          </cell>
          <cell r="BQ8">
            <v>4973047</v>
          </cell>
          <cell r="BR8">
            <v>1742688.93</v>
          </cell>
          <cell r="BS8">
            <v>10348591.390000001</v>
          </cell>
          <cell r="BT8">
            <v>1647185.4900000002</v>
          </cell>
          <cell r="BU8">
            <v>2729048.64</v>
          </cell>
          <cell r="BV8">
            <v>7593543.1900000004</v>
          </cell>
          <cell r="BW8">
            <v>1919475.83</v>
          </cell>
          <cell r="BX8">
            <v>921928.54</v>
          </cell>
          <cell r="BY8">
            <v>5103360.25</v>
          </cell>
          <cell r="BZ8">
            <v>149512.60999999999</v>
          </cell>
          <cell r="CA8">
            <v>4669143.5200000005</v>
          </cell>
          <cell r="CB8">
            <v>284704.12</v>
          </cell>
          <cell r="CC8">
            <v>1554292.2799999998</v>
          </cell>
          <cell r="CD8">
            <v>36862986.859999999</v>
          </cell>
          <cell r="CE8">
            <v>33985015.25</v>
          </cell>
          <cell r="CF8">
            <v>2877971.6100000003</v>
          </cell>
          <cell r="CG8">
            <v>6830817</v>
          </cell>
          <cell r="CH8">
            <v>745252.56</v>
          </cell>
          <cell r="CI8">
            <v>1186238.1100000001</v>
          </cell>
          <cell r="CJ8">
            <v>913441.41999999993</v>
          </cell>
          <cell r="CK8">
            <v>2651351.9099999997</v>
          </cell>
          <cell r="CL8">
            <v>10258976</v>
          </cell>
          <cell r="CM8">
            <v>1300196.1200000001</v>
          </cell>
          <cell r="CN8">
            <v>142837889.91999999</v>
          </cell>
          <cell r="CO8">
            <v>19383374.739999998</v>
          </cell>
          <cell r="CP8">
            <v>17523314</v>
          </cell>
          <cell r="CQ8">
            <v>452357.21</v>
          </cell>
          <cell r="CR8">
            <v>1407703.53</v>
          </cell>
          <cell r="CS8">
            <v>1346985.5800000003</v>
          </cell>
          <cell r="CT8">
            <v>8328678.3399999999</v>
          </cell>
          <cell r="CU8">
            <v>4028788.14</v>
          </cell>
          <cell r="CV8">
            <v>866232.99</v>
          </cell>
          <cell r="CW8">
            <v>1111449.5400000003</v>
          </cell>
          <cell r="CX8">
            <v>491452.87</v>
          </cell>
          <cell r="CY8">
            <v>4365613</v>
          </cell>
          <cell r="CZ8">
            <v>6631739</v>
          </cell>
          <cell r="DA8">
            <v>2843775.92</v>
          </cell>
        </row>
        <row r="9">
          <cell r="A9" t="str">
            <v>Income Taxes</v>
          </cell>
          <cell r="B9" t="str">
            <v>CTAXINC</v>
          </cell>
          <cell r="C9">
            <v>2004</v>
          </cell>
          <cell r="D9">
            <v>0</v>
          </cell>
          <cell r="E9">
            <v>4727355</v>
          </cell>
          <cell r="F9">
            <v>249000</v>
          </cell>
          <cell r="G9">
            <v>-32580</v>
          </cell>
          <cell r="H9">
            <v>32000</v>
          </cell>
          <cell r="I9">
            <v>1709950</v>
          </cell>
          <cell r="J9">
            <v>1595908</v>
          </cell>
          <cell r="K9">
            <v>138384.79999999999</v>
          </cell>
          <cell r="L9">
            <v>0</v>
          </cell>
          <cell r="M9">
            <v>906497</v>
          </cell>
          <cell r="N9">
            <v>0</v>
          </cell>
          <cell r="O9">
            <v>104947</v>
          </cell>
          <cell r="P9">
            <v>1609</v>
          </cell>
          <cell r="Q9">
            <v>0</v>
          </cell>
          <cell r="R9">
            <v>132921.35999999999</v>
          </cell>
          <cell r="S9">
            <v>390000</v>
          </cell>
          <cell r="T9">
            <v>4826841</v>
          </cell>
          <cell r="U9">
            <v>277500</v>
          </cell>
          <cell r="V9">
            <v>172694.26</v>
          </cell>
          <cell r="W9">
            <v>0</v>
          </cell>
          <cell r="X9">
            <v>301216</v>
          </cell>
          <cell r="Y9">
            <v>657000</v>
          </cell>
          <cell r="Z9">
            <v>88717.42</v>
          </cell>
          <cell r="AA9">
            <v>3396</v>
          </cell>
          <cell r="AB9">
            <v>-3324</v>
          </cell>
          <cell r="AC9">
            <v>902193.07</v>
          </cell>
          <cell r="AD9">
            <v>-327670.38</v>
          </cell>
          <cell r="AE9">
            <v>-309870.38</v>
          </cell>
          <cell r="AF9">
            <v>-17800</v>
          </cell>
          <cell r="AG9">
            <v>128601.32</v>
          </cell>
          <cell r="AH9">
            <v>2271440.56</v>
          </cell>
          <cell r="AI9">
            <v>2271409.56</v>
          </cell>
          <cell r="AJ9">
            <v>31</v>
          </cell>
          <cell r="AK9">
            <v>1433349.81</v>
          </cell>
          <cell r="AL9">
            <v>412562</v>
          </cell>
          <cell r="AM9">
            <v>10025</v>
          </cell>
          <cell r="AN9">
            <v>6456730.2300000004</v>
          </cell>
          <cell r="AO9">
            <v>4506411.78</v>
          </cell>
          <cell r="AP9">
            <v>1950318.45</v>
          </cell>
          <cell r="AQ9">
            <v>24668</v>
          </cell>
          <cell r="AR9">
            <v>122644</v>
          </cell>
          <cell r="AS9">
            <v>6893496.04</v>
          </cell>
          <cell r="AT9">
            <v>39288400</v>
          </cell>
          <cell r="AU9">
            <v>39288400</v>
          </cell>
          <cell r="AV9">
            <v>0</v>
          </cell>
          <cell r="AW9">
            <v>0</v>
          </cell>
          <cell r="AX9">
            <v>0</v>
          </cell>
          <cell r="AY9">
            <v>17162.21</v>
          </cell>
          <cell r="AZ9">
            <v>0</v>
          </cell>
          <cell r="BA9">
            <v>3510545</v>
          </cell>
          <cell r="BB9">
            <v>660000</v>
          </cell>
          <cell r="BC9">
            <v>642442</v>
          </cell>
          <cell r="BD9">
            <v>2383100</v>
          </cell>
          <cell r="BE9">
            <v>0</v>
          </cell>
          <cell r="BF9">
            <v>0</v>
          </cell>
          <cell r="BG9">
            <v>680300.23</v>
          </cell>
          <cell r="BH9">
            <v>0</v>
          </cell>
          <cell r="BI9">
            <v>574240.30000000005</v>
          </cell>
          <cell r="BJ9">
            <v>561042</v>
          </cell>
          <cell r="BK9">
            <v>13198.3</v>
          </cell>
          <cell r="BL9">
            <v>1442898.19</v>
          </cell>
          <cell r="BM9">
            <v>1068898.19</v>
          </cell>
          <cell r="BN9">
            <v>374000</v>
          </cell>
          <cell r="BO9">
            <v>179500</v>
          </cell>
          <cell r="BP9">
            <v>96735.89</v>
          </cell>
          <cell r="BQ9">
            <v>1011000</v>
          </cell>
          <cell r="BR9">
            <v>0</v>
          </cell>
          <cell r="BS9">
            <v>822703.06</v>
          </cell>
          <cell r="BT9">
            <v>540276</v>
          </cell>
          <cell r="BU9">
            <v>678950</v>
          </cell>
          <cell r="BV9">
            <v>0</v>
          </cell>
          <cell r="BW9">
            <v>170833.77</v>
          </cell>
          <cell r="BX9">
            <v>23612</v>
          </cell>
          <cell r="BY9">
            <v>1692853</v>
          </cell>
          <cell r="BZ9">
            <v>6020</v>
          </cell>
          <cell r="CA9">
            <v>1602278</v>
          </cell>
          <cell r="CB9">
            <v>84555</v>
          </cell>
          <cell r="CC9">
            <v>-45015.73</v>
          </cell>
          <cell r="CD9">
            <v>11322409.449999999</v>
          </cell>
          <cell r="CE9">
            <v>10885402.449999999</v>
          </cell>
          <cell r="CF9">
            <v>437007</v>
          </cell>
          <cell r="CG9">
            <v>21810</v>
          </cell>
          <cell r="CH9">
            <v>39746</v>
          </cell>
          <cell r="CI9">
            <v>39438</v>
          </cell>
          <cell r="CJ9">
            <v>33964</v>
          </cell>
          <cell r="CK9">
            <v>745505</v>
          </cell>
          <cell r="CL9">
            <v>0</v>
          </cell>
          <cell r="CM9">
            <v>0</v>
          </cell>
          <cell r="CN9">
            <v>43824981.450000003</v>
          </cell>
          <cell r="CO9">
            <v>2351749</v>
          </cell>
          <cell r="CP9">
            <v>2220657</v>
          </cell>
          <cell r="CQ9">
            <v>0</v>
          </cell>
          <cell r="CR9">
            <v>131092</v>
          </cell>
          <cell r="CS9">
            <v>258885.11</v>
          </cell>
          <cell r="CT9">
            <v>1957384.23</v>
          </cell>
          <cell r="CU9">
            <v>0</v>
          </cell>
          <cell r="CV9">
            <v>31868</v>
          </cell>
          <cell r="CW9">
            <v>10287.39</v>
          </cell>
          <cell r="CX9">
            <v>0</v>
          </cell>
          <cell r="CY9">
            <v>448000</v>
          </cell>
          <cell r="CZ9">
            <v>656967</v>
          </cell>
          <cell r="DA9">
            <v>81595</v>
          </cell>
        </row>
        <row r="10">
          <cell r="A10" t="str">
            <v>Total Customers (not including Street &amp; Sentinel Lighting Connections)</v>
          </cell>
          <cell r="B10" t="str">
            <v>YN</v>
          </cell>
          <cell r="C10">
            <v>2004</v>
          </cell>
          <cell r="D10">
            <v>1745</v>
          </cell>
          <cell r="E10">
            <v>63973</v>
          </cell>
          <cell r="F10">
            <v>34984</v>
          </cell>
          <cell r="G10">
            <v>8878</v>
          </cell>
          <cell r="H10">
            <v>35483</v>
          </cell>
          <cell r="I10">
            <v>58256</v>
          </cell>
          <cell r="J10">
            <v>46459</v>
          </cell>
          <cell r="K10">
            <v>6002</v>
          </cell>
          <cell r="L10">
            <v>1348</v>
          </cell>
          <cell r="M10">
            <v>31872</v>
          </cell>
          <cell r="N10">
            <v>1605</v>
          </cell>
          <cell r="O10">
            <v>13459</v>
          </cell>
          <cell r="P10">
            <v>1707</v>
          </cell>
          <cell r="Q10">
            <v>572</v>
          </cell>
          <cell r="R10">
            <v>3724</v>
          </cell>
          <cell r="S10">
            <v>10524</v>
          </cell>
          <cell r="T10">
            <v>176871</v>
          </cell>
          <cell r="U10">
            <v>83426</v>
          </cell>
          <cell r="V10">
            <v>13649</v>
          </cell>
          <cell r="W10">
            <v>3298</v>
          </cell>
          <cell r="X10">
            <v>27067</v>
          </cell>
          <cell r="Y10">
            <v>18684</v>
          </cell>
          <cell r="Z10">
            <v>15711</v>
          </cell>
          <cell r="AA10">
            <v>4057</v>
          </cell>
          <cell r="AB10">
            <v>680</v>
          </cell>
          <cell r="AC10">
            <v>11457</v>
          </cell>
          <cell r="AD10">
            <v>46296</v>
          </cell>
          <cell r="AE10">
            <v>43253</v>
          </cell>
          <cell r="AF10">
            <v>3043</v>
          </cell>
          <cell r="AG10">
            <v>9356</v>
          </cell>
          <cell r="AH10">
            <v>44556</v>
          </cell>
          <cell r="AI10">
            <v>42997</v>
          </cell>
          <cell r="AJ10">
            <v>1559</v>
          </cell>
          <cell r="AK10">
            <v>20312</v>
          </cell>
          <cell r="AL10">
            <v>18719</v>
          </cell>
          <cell r="AM10">
            <v>2797</v>
          </cell>
          <cell r="AN10">
            <v>229474</v>
          </cell>
          <cell r="AO10">
            <v>177495</v>
          </cell>
          <cell r="AP10">
            <v>51979</v>
          </cell>
          <cell r="AQ10">
            <v>1133</v>
          </cell>
          <cell r="AR10">
            <v>5227</v>
          </cell>
          <cell r="AS10">
            <v>110437</v>
          </cell>
          <cell r="AT10">
            <v>1140552</v>
          </cell>
          <cell r="AU10">
            <v>1139602</v>
          </cell>
          <cell r="AV10">
            <v>950</v>
          </cell>
          <cell r="AW10">
            <v>274025</v>
          </cell>
          <cell r="AX10">
            <v>13632</v>
          </cell>
          <cell r="AY10">
            <v>5834</v>
          </cell>
          <cell r="AZ10">
            <v>26477</v>
          </cell>
          <cell r="BA10">
            <v>77283</v>
          </cell>
          <cell r="BB10">
            <v>8634</v>
          </cell>
          <cell r="BC10">
            <v>8936</v>
          </cell>
          <cell r="BD10">
            <v>136487</v>
          </cell>
          <cell r="BE10">
            <v>6764</v>
          </cell>
          <cell r="BF10">
            <v>6423</v>
          </cell>
          <cell r="BG10">
            <v>17199</v>
          </cell>
          <cell r="BH10">
            <v>189</v>
          </cell>
          <cell r="BI10">
            <v>29594</v>
          </cell>
          <cell r="BJ10">
            <v>25657</v>
          </cell>
          <cell r="BK10">
            <v>3937</v>
          </cell>
          <cell r="BL10">
            <v>49729</v>
          </cell>
          <cell r="BM10">
            <v>35378</v>
          </cell>
          <cell r="BN10">
            <v>14351</v>
          </cell>
          <cell r="BO10">
            <v>7257</v>
          </cell>
          <cell r="BP10">
            <v>17967</v>
          </cell>
          <cell r="BQ10">
            <v>23514</v>
          </cell>
          <cell r="BR10">
            <v>6232</v>
          </cell>
          <cell r="BS10">
            <v>53230</v>
          </cell>
          <cell r="BT10">
            <v>9844</v>
          </cell>
          <cell r="BU10">
            <v>12248</v>
          </cell>
          <cell r="BV10">
            <v>48675</v>
          </cell>
          <cell r="BW10">
            <v>10108</v>
          </cell>
          <cell r="BX10">
            <v>3230</v>
          </cell>
          <cell r="BY10">
            <v>33438</v>
          </cell>
          <cell r="BZ10">
            <v>682</v>
          </cell>
          <cell r="CA10">
            <v>31378</v>
          </cell>
          <cell r="CB10">
            <v>1378</v>
          </cell>
          <cell r="CC10">
            <v>9333</v>
          </cell>
          <cell r="CD10">
            <v>212981</v>
          </cell>
          <cell r="CE10">
            <v>197141</v>
          </cell>
          <cell r="CF10">
            <v>15840</v>
          </cell>
          <cell r="CG10">
            <v>32365</v>
          </cell>
          <cell r="CH10">
            <v>4050</v>
          </cell>
          <cell r="CI10">
            <v>5749</v>
          </cell>
          <cell r="CJ10">
            <v>2749</v>
          </cell>
          <cell r="CK10">
            <v>14931</v>
          </cell>
          <cell r="CL10">
            <v>49323</v>
          </cell>
          <cell r="CM10">
            <v>6263</v>
          </cell>
          <cell r="CN10">
            <v>673172</v>
          </cell>
          <cell r="CO10">
            <v>101867</v>
          </cell>
          <cell r="CP10">
            <v>93634</v>
          </cell>
          <cell r="CQ10">
            <v>2340</v>
          </cell>
          <cell r="CR10">
            <v>5893</v>
          </cell>
          <cell r="CS10">
            <v>10108</v>
          </cell>
          <cell r="CT10">
            <v>46881</v>
          </cell>
          <cell r="CU10">
            <v>21239</v>
          </cell>
          <cell r="CV10">
            <v>3349</v>
          </cell>
          <cell r="CW10">
            <v>3767</v>
          </cell>
          <cell r="CX10">
            <v>1953</v>
          </cell>
          <cell r="CY10">
            <v>20528</v>
          </cell>
          <cell r="CZ10">
            <v>34936</v>
          </cell>
          <cell r="DA10">
            <v>13999</v>
          </cell>
        </row>
        <row r="11">
          <cell r="A11" t="str">
            <v>Customers - Residential</v>
          </cell>
          <cell r="B11" t="str">
            <v>YNR</v>
          </cell>
          <cell r="C11">
            <v>2004</v>
          </cell>
          <cell r="D11">
            <v>1475</v>
          </cell>
          <cell r="E11">
            <v>57473</v>
          </cell>
          <cell r="F11">
            <v>30648</v>
          </cell>
          <cell r="G11">
            <v>7471</v>
          </cell>
          <cell r="H11">
            <v>32108</v>
          </cell>
          <cell r="I11">
            <v>52787</v>
          </cell>
          <cell r="J11">
            <v>41372</v>
          </cell>
          <cell r="K11">
            <v>5319</v>
          </cell>
          <cell r="L11">
            <v>1166</v>
          </cell>
          <cell r="M11">
            <v>28200</v>
          </cell>
          <cell r="N11">
            <v>1354</v>
          </cell>
          <cell r="O11">
            <v>11800</v>
          </cell>
          <cell r="P11">
            <v>1522</v>
          </cell>
          <cell r="Q11">
            <v>486</v>
          </cell>
          <cell r="R11">
            <v>3261</v>
          </cell>
          <cell r="S11">
            <v>9488</v>
          </cell>
          <cell r="T11">
            <v>156410</v>
          </cell>
          <cell r="U11">
            <v>75107</v>
          </cell>
          <cell r="V11">
            <v>12075</v>
          </cell>
          <cell r="W11">
            <v>2843</v>
          </cell>
          <cell r="X11">
            <v>24909</v>
          </cell>
          <cell r="Y11">
            <v>16463</v>
          </cell>
          <cell r="Z11">
            <v>14280</v>
          </cell>
          <cell r="AA11">
            <v>3583</v>
          </cell>
          <cell r="AB11">
            <v>591</v>
          </cell>
          <cell r="AC11">
            <v>10453</v>
          </cell>
          <cell r="AD11">
            <v>42244</v>
          </cell>
          <cell r="AE11">
            <v>39492</v>
          </cell>
          <cell r="AF11">
            <v>2752</v>
          </cell>
          <cell r="AG11">
            <v>8535</v>
          </cell>
          <cell r="AH11">
            <v>40556</v>
          </cell>
          <cell r="AI11">
            <v>39145</v>
          </cell>
          <cell r="AJ11">
            <v>1411</v>
          </cell>
          <cell r="AK11">
            <v>17776</v>
          </cell>
          <cell r="AL11">
            <v>17004</v>
          </cell>
          <cell r="AM11">
            <v>2338</v>
          </cell>
          <cell r="AN11">
            <v>207188</v>
          </cell>
          <cell r="AO11">
            <v>160464</v>
          </cell>
          <cell r="AP11">
            <v>46724</v>
          </cell>
          <cell r="AQ11">
            <v>969</v>
          </cell>
          <cell r="AR11">
            <v>4580</v>
          </cell>
          <cell r="AS11">
            <v>102070</v>
          </cell>
          <cell r="AT11">
            <v>1032596</v>
          </cell>
          <cell r="AU11">
            <v>1031758</v>
          </cell>
          <cell r="AV11">
            <v>838</v>
          </cell>
          <cell r="AW11">
            <v>247790</v>
          </cell>
          <cell r="AX11">
            <v>12670</v>
          </cell>
          <cell r="AY11">
            <v>4980</v>
          </cell>
          <cell r="AZ11">
            <v>22712</v>
          </cell>
          <cell r="BA11">
            <v>69405</v>
          </cell>
          <cell r="BB11">
            <v>7494</v>
          </cell>
          <cell r="BC11">
            <v>7300</v>
          </cell>
          <cell r="BD11">
            <v>123095</v>
          </cell>
          <cell r="BE11">
            <v>5985</v>
          </cell>
          <cell r="BF11">
            <v>5568</v>
          </cell>
          <cell r="BG11">
            <v>15060</v>
          </cell>
          <cell r="BH11">
            <v>160</v>
          </cell>
          <cell r="BI11">
            <v>26339</v>
          </cell>
          <cell r="BJ11">
            <v>22691</v>
          </cell>
          <cell r="BK11">
            <v>3648</v>
          </cell>
          <cell r="BL11">
            <v>43868</v>
          </cell>
          <cell r="BM11">
            <v>31250</v>
          </cell>
          <cell r="BN11">
            <v>12618</v>
          </cell>
          <cell r="BO11">
            <v>5902</v>
          </cell>
          <cell r="BP11">
            <v>15686</v>
          </cell>
          <cell r="BQ11">
            <v>20364</v>
          </cell>
          <cell r="BR11">
            <v>5268</v>
          </cell>
          <cell r="BS11">
            <v>47496</v>
          </cell>
          <cell r="BT11">
            <v>8801</v>
          </cell>
          <cell r="BU11">
            <v>10743</v>
          </cell>
          <cell r="BV11">
            <v>44280</v>
          </cell>
          <cell r="BW11">
            <v>8501</v>
          </cell>
          <cell r="BX11">
            <v>2594</v>
          </cell>
          <cell r="BY11">
            <v>29240</v>
          </cell>
          <cell r="BZ11">
            <v>580</v>
          </cell>
          <cell r="CA11">
            <v>27496</v>
          </cell>
          <cell r="CB11">
            <v>1164</v>
          </cell>
          <cell r="CC11">
            <v>8128</v>
          </cell>
          <cell r="CD11">
            <v>187044</v>
          </cell>
          <cell r="CE11">
            <v>172636</v>
          </cell>
          <cell r="CF11">
            <v>14408</v>
          </cell>
          <cell r="CG11">
            <v>28569</v>
          </cell>
          <cell r="CH11">
            <v>3472</v>
          </cell>
          <cell r="CI11">
            <v>4869</v>
          </cell>
          <cell r="CJ11">
            <v>2287</v>
          </cell>
          <cell r="CK11">
            <v>13182</v>
          </cell>
          <cell r="CL11">
            <v>44167</v>
          </cell>
          <cell r="CM11">
            <v>5523</v>
          </cell>
          <cell r="CN11">
            <v>594976</v>
          </cell>
          <cell r="CO11">
            <v>91825</v>
          </cell>
          <cell r="CP11">
            <v>84662</v>
          </cell>
          <cell r="CQ11">
            <v>1974</v>
          </cell>
          <cell r="CR11">
            <v>5189</v>
          </cell>
          <cell r="CS11">
            <v>9329</v>
          </cell>
          <cell r="CT11">
            <v>41215</v>
          </cell>
          <cell r="CU11">
            <v>19142</v>
          </cell>
          <cell r="CV11">
            <v>2841</v>
          </cell>
          <cell r="CW11">
            <v>3214</v>
          </cell>
          <cell r="CX11">
            <v>1705</v>
          </cell>
          <cell r="CY11">
            <v>17877</v>
          </cell>
          <cell r="CZ11">
            <v>32611</v>
          </cell>
          <cell r="DA11">
            <v>12633</v>
          </cell>
        </row>
        <row r="12">
          <cell r="A12" t="str">
            <v xml:space="preserve">Customers- General Service </v>
          </cell>
          <cell r="C12">
            <v>2004</v>
          </cell>
          <cell r="D12">
            <v>270</v>
          </cell>
          <cell r="E12">
            <v>6500</v>
          </cell>
          <cell r="F12">
            <v>4331</v>
          </cell>
          <cell r="G12">
            <v>1406</v>
          </cell>
          <cell r="H12">
            <v>3375</v>
          </cell>
          <cell r="I12">
            <v>5469</v>
          </cell>
          <cell r="J12">
            <v>5084</v>
          </cell>
          <cell r="K12">
            <v>683</v>
          </cell>
          <cell r="L12">
            <v>182</v>
          </cell>
          <cell r="M12">
            <v>3670</v>
          </cell>
          <cell r="N12">
            <v>251</v>
          </cell>
          <cell r="O12">
            <v>1657</v>
          </cell>
          <cell r="P12">
            <v>185</v>
          </cell>
          <cell r="Q12">
            <v>86</v>
          </cell>
          <cell r="R12">
            <v>463</v>
          </cell>
          <cell r="S12">
            <v>1036</v>
          </cell>
          <cell r="T12">
            <v>20453</v>
          </cell>
          <cell r="U12">
            <v>8310</v>
          </cell>
          <cell r="V12">
            <v>1573</v>
          </cell>
          <cell r="W12">
            <v>455</v>
          </cell>
          <cell r="X12">
            <v>2158</v>
          </cell>
          <cell r="Y12">
            <v>2220</v>
          </cell>
          <cell r="Z12">
            <v>1431</v>
          </cell>
          <cell r="AA12">
            <v>474</v>
          </cell>
          <cell r="AB12">
            <v>89</v>
          </cell>
          <cell r="AC12">
            <v>1002</v>
          </cell>
          <cell r="AD12">
            <v>4052</v>
          </cell>
          <cell r="AE12">
            <v>3761</v>
          </cell>
          <cell r="AF12">
            <v>291</v>
          </cell>
          <cell r="AG12">
            <v>821</v>
          </cell>
          <cell r="AH12">
            <v>3996</v>
          </cell>
          <cell r="AI12">
            <v>3848</v>
          </cell>
          <cell r="AJ12">
            <v>148</v>
          </cell>
          <cell r="AK12">
            <v>2536</v>
          </cell>
          <cell r="AL12">
            <v>1715</v>
          </cell>
          <cell r="AM12">
            <v>459</v>
          </cell>
          <cell r="AN12">
            <v>22272</v>
          </cell>
          <cell r="AO12">
            <v>17021</v>
          </cell>
          <cell r="AP12">
            <v>5251</v>
          </cell>
          <cell r="AQ12">
            <v>164</v>
          </cell>
          <cell r="AR12">
            <v>646</v>
          </cell>
          <cell r="AS12">
            <v>8364</v>
          </cell>
          <cell r="AT12">
            <v>107931</v>
          </cell>
          <cell r="AU12">
            <v>107819</v>
          </cell>
          <cell r="AV12">
            <v>112</v>
          </cell>
          <cell r="AW12">
            <v>26225</v>
          </cell>
          <cell r="AX12">
            <v>962</v>
          </cell>
          <cell r="AY12">
            <v>854</v>
          </cell>
          <cell r="AZ12">
            <v>3762</v>
          </cell>
          <cell r="BA12">
            <v>7874</v>
          </cell>
          <cell r="BB12">
            <v>1140</v>
          </cell>
          <cell r="BC12">
            <v>1636</v>
          </cell>
          <cell r="BD12">
            <v>13389</v>
          </cell>
          <cell r="BE12">
            <v>778</v>
          </cell>
          <cell r="BF12">
            <v>855</v>
          </cell>
          <cell r="BG12">
            <v>2137</v>
          </cell>
          <cell r="BH12">
            <v>29</v>
          </cell>
          <cell r="BI12">
            <v>3255</v>
          </cell>
          <cell r="BJ12">
            <v>2966</v>
          </cell>
          <cell r="BK12">
            <v>289</v>
          </cell>
          <cell r="BL12">
            <v>5861</v>
          </cell>
          <cell r="BM12">
            <v>4128</v>
          </cell>
          <cell r="BN12">
            <v>1733</v>
          </cell>
          <cell r="BO12">
            <v>1355</v>
          </cell>
          <cell r="BP12">
            <v>2281</v>
          </cell>
          <cell r="BQ12">
            <v>3150</v>
          </cell>
          <cell r="BR12">
            <v>964</v>
          </cell>
          <cell r="BS12">
            <v>5732</v>
          </cell>
          <cell r="BT12">
            <v>1043</v>
          </cell>
          <cell r="BU12">
            <v>1505</v>
          </cell>
          <cell r="BV12">
            <v>4393</v>
          </cell>
          <cell r="BW12">
            <v>1607</v>
          </cell>
          <cell r="BX12">
            <v>636</v>
          </cell>
          <cell r="BY12">
            <v>4196</v>
          </cell>
          <cell r="BZ12">
            <v>102</v>
          </cell>
          <cell r="CA12">
            <v>3880</v>
          </cell>
          <cell r="CB12">
            <v>214</v>
          </cell>
          <cell r="CC12">
            <v>1205</v>
          </cell>
          <cell r="CD12">
            <v>25932</v>
          </cell>
          <cell r="CE12">
            <v>24500</v>
          </cell>
          <cell r="CF12">
            <v>1432</v>
          </cell>
          <cell r="CG12">
            <v>3796</v>
          </cell>
          <cell r="CH12">
            <v>578</v>
          </cell>
          <cell r="CI12">
            <v>880</v>
          </cell>
          <cell r="CJ12">
            <v>462</v>
          </cell>
          <cell r="CK12">
            <v>1748</v>
          </cell>
          <cell r="CL12">
            <v>5153</v>
          </cell>
          <cell r="CM12">
            <v>740</v>
          </cell>
          <cell r="CN12">
            <v>78149</v>
          </cell>
          <cell r="CO12">
            <v>10038</v>
          </cell>
          <cell r="CP12">
            <v>8968</v>
          </cell>
          <cell r="CQ12">
            <v>366</v>
          </cell>
          <cell r="CR12">
            <v>704</v>
          </cell>
          <cell r="CS12">
            <v>779</v>
          </cell>
          <cell r="CT12">
            <v>5664</v>
          </cell>
          <cell r="CU12">
            <v>2094</v>
          </cell>
          <cell r="CV12">
            <v>508</v>
          </cell>
          <cell r="CW12">
            <v>552</v>
          </cell>
          <cell r="CX12">
            <v>248</v>
          </cell>
          <cell r="CY12">
            <v>2651</v>
          </cell>
          <cell r="CZ12">
            <v>2325</v>
          </cell>
          <cell r="DA12">
            <v>1365</v>
          </cell>
        </row>
        <row r="13">
          <cell r="A13" t="str">
            <v>Customers- Large User, Sub- Transmission, Intermediate/ Embedded Distributor</v>
          </cell>
          <cell r="C13">
            <v>2004</v>
          </cell>
          <cell r="D13">
            <v>0</v>
          </cell>
          <cell r="E13">
            <v>0</v>
          </cell>
          <cell r="F13">
            <v>5</v>
          </cell>
          <cell r="G13">
            <v>1</v>
          </cell>
          <cell r="H13">
            <v>0</v>
          </cell>
          <cell r="I13">
            <v>0</v>
          </cell>
          <cell r="J13">
            <v>3</v>
          </cell>
          <cell r="K13">
            <v>0</v>
          </cell>
          <cell r="L13">
            <v>0</v>
          </cell>
          <cell r="M13">
            <v>2</v>
          </cell>
          <cell r="N13">
            <v>0</v>
          </cell>
          <cell r="O13">
            <v>2</v>
          </cell>
          <cell r="P13">
            <v>0</v>
          </cell>
          <cell r="Q13">
            <v>0</v>
          </cell>
          <cell r="R13">
            <v>0</v>
          </cell>
          <cell r="S13">
            <v>0</v>
          </cell>
          <cell r="T13">
            <v>8</v>
          </cell>
          <cell r="U13">
            <v>9</v>
          </cell>
          <cell r="V13">
            <v>1</v>
          </cell>
          <cell r="W13">
            <v>0</v>
          </cell>
          <cell r="X13">
            <v>0</v>
          </cell>
          <cell r="Y13">
            <v>1</v>
          </cell>
          <cell r="Z13">
            <v>0</v>
          </cell>
          <cell r="AA13">
            <v>0</v>
          </cell>
          <cell r="AB13">
            <v>0</v>
          </cell>
          <cell r="AC13">
            <v>2</v>
          </cell>
          <cell r="AD13">
            <v>0</v>
          </cell>
          <cell r="AE13">
            <v>0</v>
          </cell>
          <cell r="AF13">
            <v>0</v>
          </cell>
          <cell r="AG13">
            <v>0</v>
          </cell>
          <cell r="AH13">
            <v>4</v>
          </cell>
          <cell r="AI13">
            <v>4</v>
          </cell>
          <cell r="AJ13">
            <v>0</v>
          </cell>
          <cell r="AK13">
            <v>0</v>
          </cell>
          <cell r="AL13">
            <v>0</v>
          </cell>
          <cell r="AM13">
            <v>0</v>
          </cell>
          <cell r="AN13">
            <v>14</v>
          </cell>
          <cell r="AO13">
            <v>10</v>
          </cell>
          <cell r="AP13">
            <v>4</v>
          </cell>
          <cell r="AQ13">
            <v>0</v>
          </cell>
          <cell r="AR13">
            <v>1</v>
          </cell>
          <cell r="AS13">
            <v>3</v>
          </cell>
          <cell r="AT13">
            <v>25</v>
          </cell>
          <cell r="AU13">
            <v>25</v>
          </cell>
          <cell r="AV13">
            <v>0</v>
          </cell>
          <cell r="AW13">
            <v>10</v>
          </cell>
          <cell r="AX13">
            <v>0</v>
          </cell>
          <cell r="AY13">
            <v>0</v>
          </cell>
          <cell r="AZ13">
            <v>3</v>
          </cell>
          <cell r="BA13">
            <v>4</v>
          </cell>
          <cell r="BB13">
            <v>0</v>
          </cell>
          <cell r="BC13">
            <v>0</v>
          </cell>
          <cell r="BD13">
            <v>3</v>
          </cell>
          <cell r="BE13">
            <v>1</v>
          </cell>
          <cell r="BF13">
            <v>0</v>
          </cell>
          <cell r="BG13">
            <v>2</v>
          </cell>
          <cell r="BH13">
            <v>0</v>
          </cell>
          <cell r="BI13">
            <v>0</v>
          </cell>
          <cell r="BJ13">
            <v>0</v>
          </cell>
          <cell r="BK13">
            <v>0</v>
          </cell>
          <cell r="BL13">
            <v>0</v>
          </cell>
          <cell r="BM13">
            <v>0</v>
          </cell>
          <cell r="BN13">
            <v>0</v>
          </cell>
          <cell r="BO13">
            <v>0</v>
          </cell>
          <cell r="BP13">
            <v>0</v>
          </cell>
          <cell r="BQ13">
            <v>0</v>
          </cell>
          <cell r="BR13">
            <v>0</v>
          </cell>
          <cell r="BS13">
            <v>2</v>
          </cell>
          <cell r="BT13">
            <v>0</v>
          </cell>
          <cell r="BU13">
            <v>0</v>
          </cell>
          <cell r="BV13">
            <v>2</v>
          </cell>
          <cell r="BW13">
            <v>0</v>
          </cell>
          <cell r="BX13">
            <v>0</v>
          </cell>
          <cell r="BY13">
            <v>2</v>
          </cell>
          <cell r="BZ13">
            <v>0</v>
          </cell>
          <cell r="CA13">
            <v>2</v>
          </cell>
          <cell r="CB13">
            <v>0</v>
          </cell>
          <cell r="CC13">
            <v>0</v>
          </cell>
          <cell r="CD13">
            <v>5</v>
          </cell>
          <cell r="CE13">
            <v>5</v>
          </cell>
          <cell r="CF13">
            <v>0</v>
          </cell>
          <cell r="CG13">
            <v>0</v>
          </cell>
          <cell r="CH13">
            <v>0</v>
          </cell>
          <cell r="CI13">
            <v>0</v>
          </cell>
          <cell r="CJ13">
            <v>0</v>
          </cell>
          <cell r="CK13">
            <v>1</v>
          </cell>
          <cell r="CL13">
            <v>3</v>
          </cell>
          <cell r="CM13">
            <v>0</v>
          </cell>
          <cell r="CN13">
            <v>47</v>
          </cell>
          <cell r="CO13">
            <v>4</v>
          </cell>
          <cell r="CP13">
            <v>4</v>
          </cell>
          <cell r="CQ13">
            <v>0</v>
          </cell>
          <cell r="CR13">
            <v>0</v>
          </cell>
          <cell r="CS13">
            <v>0</v>
          </cell>
          <cell r="CT13">
            <v>2</v>
          </cell>
          <cell r="CU13">
            <v>3</v>
          </cell>
          <cell r="CV13">
            <v>0</v>
          </cell>
          <cell r="CW13">
            <v>1</v>
          </cell>
          <cell r="CX13">
            <v>0</v>
          </cell>
          <cell r="CY13">
            <v>0</v>
          </cell>
          <cell r="CZ13">
            <v>0</v>
          </cell>
          <cell r="DA13">
            <v>1</v>
          </cell>
        </row>
        <row r="14">
          <cell r="A14" t="str">
            <v>Customers- Street Lighting</v>
          </cell>
          <cell r="B14" t="str">
            <v>YNST</v>
          </cell>
          <cell r="C14">
            <v>2004</v>
          </cell>
          <cell r="D14">
            <v>618</v>
          </cell>
          <cell r="E14">
            <v>13252</v>
          </cell>
          <cell r="F14">
            <v>9345</v>
          </cell>
          <cell r="G14">
            <v>2576</v>
          </cell>
          <cell r="H14">
            <v>8762</v>
          </cell>
          <cell r="I14">
            <v>13907</v>
          </cell>
          <cell r="J14">
            <v>11889</v>
          </cell>
          <cell r="K14">
            <v>1568</v>
          </cell>
          <cell r="L14">
            <v>341</v>
          </cell>
          <cell r="M14">
            <v>10465</v>
          </cell>
          <cell r="N14">
            <v>716</v>
          </cell>
          <cell r="O14">
            <v>2715</v>
          </cell>
          <cell r="P14">
            <v>1</v>
          </cell>
          <cell r="Q14">
            <v>1</v>
          </cell>
          <cell r="R14">
            <v>563</v>
          </cell>
          <cell r="S14">
            <v>0</v>
          </cell>
          <cell r="T14">
            <v>47182</v>
          </cell>
          <cell r="U14">
            <v>23042</v>
          </cell>
          <cell r="V14">
            <v>2870</v>
          </cell>
          <cell r="W14">
            <v>0</v>
          </cell>
          <cell r="X14">
            <v>7149</v>
          </cell>
          <cell r="Y14">
            <v>5731</v>
          </cell>
          <cell r="Z14">
            <v>3020</v>
          </cell>
          <cell r="AA14">
            <v>1006</v>
          </cell>
          <cell r="AB14">
            <v>152</v>
          </cell>
          <cell r="AC14">
            <v>8</v>
          </cell>
          <cell r="AD14">
            <v>9339</v>
          </cell>
          <cell r="AE14">
            <v>8516</v>
          </cell>
          <cell r="AF14">
            <v>823</v>
          </cell>
          <cell r="AG14">
            <v>2447</v>
          </cell>
          <cell r="AH14">
            <v>2</v>
          </cell>
          <cell r="AI14">
            <v>1</v>
          </cell>
          <cell r="AJ14">
            <v>1</v>
          </cell>
          <cell r="AK14">
            <v>2770</v>
          </cell>
          <cell r="AL14">
            <v>4032</v>
          </cell>
          <cell r="AM14">
            <v>900</v>
          </cell>
          <cell r="AN14">
            <v>51957</v>
          </cell>
          <cell r="AO14">
            <v>36806</v>
          </cell>
          <cell r="AP14">
            <v>15151</v>
          </cell>
          <cell r="AQ14">
            <v>351</v>
          </cell>
          <cell r="AR14">
            <v>1</v>
          </cell>
          <cell r="AS14">
            <v>31555</v>
          </cell>
          <cell r="AT14">
            <v>366</v>
          </cell>
          <cell r="AU14">
            <v>0</v>
          </cell>
          <cell r="AV14">
            <v>366</v>
          </cell>
          <cell r="AW14">
            <v>45156</v>
          </cell>
          <cell r="AX14">
            <v>2309</v>
          </cell>
          <cell r="AY14">
            <v>550</v>
          </cell>
          <cell r="AZ14">
            <v>5019</v>
          </cell>
          <cell r="BA14">
            <v>21173</v>
          </cell>
          <cell r="BB14">
            <v>2</v>
          </cell>
          <cell r="BC14">
            <v>7</v>
          </cell>
          <cell r="BD14">
            <v>31450</v>
          </cell>
          <cell r="BE14">
            <v>1958</v>
          </cell>
          <cell r="BF14">
            <v>1386</v>
          </cell>
          <cell r="BG14">
            <v>4632</v>
          </cell>
          <cell r="BH14">
            <v>0</v>
          </cell>
          <cell r="BI14">
            <v>712</v>
          </cell>
          <cell r="BJ14">
            <v>1</v>
          </cell>
          <cell r="BK14">
            <v>711</v>
          </cell>
          <cell r="BL14">
            <v>11646</v>
          </cell>
          <cell r="BM14">
            <v>9313</v>
          </cell>
          <cell r="BN14">
            <v>2333</v>
          </cell>
          <cell r="BO14">
            <v>1611</v>
          </cell>
          <cell r="BP14">
            <v>1</v>
          </cell>
          <cell r="BQ14">
            <v>5459</v>
          </cell>
          <cell r="BR14">
            <v>3</v>
          </cell>
          <cell r="BS14">
            <v>15062</v>
          </cell>
          <cell r="BT14">
            <v>2487</v>
          </cell>
          <cell r="BU14">
            <v>3487</v>
          </cell>
          <cell r="BV14">
            <v>10076</v>
          </cell>
          <cell r="BW14">
            <v>2584</v>
          </cell>
          <cell r="BX14">
            <v>1004</v>
          </cell>
          <cell r="BY14">
            <v>8078</v>
          </cell>
          <cell r="BZ14">
            <v>233</v>
          </cell>
          <cell r="CA14">
            <v>7431</v>
          </cell>
          <cell r="CB14">
            <v>414</v>
          </cell>
          <cell r="CC14">
            <v>1980</v>
          </cell>
          <cell r="CD14">
            <v>51845</v>
          </cell>
          <cell r="CE14">
            <v>48007</v>
          </cell>
          <cell r="CF14">
            <v>3838</v>
          </cell>
          <cell r="CG14">
            <v>8650</v>
          </cell>
          <cell r="CH14">
            <v>1067</v>
          </cell>
          <cell r="CI14">
            <v>1635</v>
          </cell>
          <cell r="CJ14">
            <v>537</v>
          </cell>
          <cell r="CK14">
            <v>2</v>
          </cell>
          <cell r="CL14">
            <v>2</v>
          </cell>
          <cell r="CM14">
            <v>1</v>
          </cell>
          <cell r="CN14">
            <v>159821</v>
          </cell>
          <cell r="CO14">
            <v>25229</v>
          </cell>
          <cell r="CP14">
            <v>23701</v>
          </cell>
          <cell r="CQ14">
            <v>617</v>
          </cell>
          <cell r="CR14">
            <v>911</v>
          </cell>
          <cell r="CS14">
            <v>2134</v>
          </cell>
          <cell r="CT14">
            <v>12091</v>
          </cell>
          <cell r="CU14">
            <v>6495</v>
          </cell>
          <cell r="CV14">
            <v>944</v>
          </cell>
          <cell r="CW14">
            <v>1334</v>
          </cell>
          <cell r="CX14">
            <v>1</v>
          </cell>
          <cell r="CY14">
            <v>11</v>
          </cell>
          <cell r="CZ14">
            <v>10226</v>
          </cell>
          <cell r="DA14">
            <v>3806</v>
          </cell>
        </row>
        <row r="15">
          <cell r="A15" t="str">
            <v>Customers- Sentinel Lighting</v>
          </cell>
          <cell r="B15" t="str">
            <v>YNSL</v>
          </cell>
          <cell r="C15">
            <v>2004</v>
          </cell>
          <cell r="D15">
            <v>16</v>
          </cell>
          <cell r="E15">
            <v>0</v>
          </cell>
          <cell r="F15">
            <v>320</v>
          </cell>
          <cell r="G15">
            <v>238</v>
          </cell>
          <cell r="H15">
            <v>307</v>
          </cell>
          <cell r="I15">
            <v>0</v>
          </cell>
          <cell r="J15">
            <v>0</v>
          </cell>
          <cell r="K15">
            <v>33</v>
          </cell>
          <cell r="L15">
            <v>24</v>
          </cell>
          <cell r="M15">
            <v>361</v>
          </cell>
          <cell r="N15">
            <v>22</v>
          </cell>
          <cell r="O15">
            <v>0</v>
          </cell>
          <cell r="P15">
            <v>0</v>
          </cell>
          <cell r="Q15">
            <v>1</v>
          </cell>
          <cell r="R15">
            <v>45</v>
          </cell>
          <cell r="S15">
            <v>0</v>
          </cell>
          <cell r="T15">
            <v>0</v>
          </cell>
          <cell r="U15">
            <v>1517</v>
          </cell>
          <cell r="V15">
            <v>211</v>
          </cell>
          <cell r="W15">
            <v>0</v>
          </cell>
          <cell r="X15">
            <v>365</v>
          </cell>
          <cell r="Y15">
            <v>67</v>
          </cell>
          <cell r="Z15">
            <v>65</v>
          </cell>
          <cell r="AA15">
            <v>0</v>
          </cell>
          <cell r="AB15">
            <v>0</v>
          </cell>
          <cell r="AC15">
            <v>0</v>
          </cell>
          <cell r="AD15">
            <v>463</v>
          </cell>
          <cell r="AE15">
            <v>438</v>
          </cell>
          <cell r="AF15">
            <v>25</v>
          </cell>
          <cell r="AG15">
            <v>0</v>
          </cell>
          <cell r="AH15">
            <v>33</v>
          </cell>
          <cell r="AI15">
            <v>33</v>
          </cell>
          <cell r="AJ15">
            <v>0</v>
          </cell>
          <cell r="AK15">
            <v>729</v>
          </cell>
          <cell r="AL15">
            <v>188</v>
          </cell>
          <cell r="AM15">
            <v>21</v>
          </cell>
          <cell r="AN15">
            <v>484</v>
          </cell>
          <cell r="AO15">
            <v>235</v>
          </cell>
          <cell r="AP15">
            <v>249</v>
          </cell>
          <cell r="AQ15">
            <v>0</v>
          </cell>
          <cell r="AR15">
            <v>23</v>
          </cell>
          <cell r="AS15">
            <v>110</v>
          </cell>
          <cell r="AT15">
            <v>36067</v>
          </cell>
          <cell r="AU15">
            <v>36067</v>
          </cell>
          <cell r="AV15">
            <v>0</v>
          </cell>
          <cell r="AW15">
            <v>0</v>
          </cell>
          <cell r="AX15">
            <v>183</v>
          </cell>
          <cell r="AY15">
            <v>0</v>
          </cell>
          <cell r="AZ15">
            <v>0</v>
          </cell>
          <cell r="BA15">
            <v>0</v>
          </cell>
          <cell r="BB15">
            <v>48</v>
          </cell>
          <cell r="BC15">
            <v>44</v>
          </cell>
          <cell r="BD15">
            <v>752</v>
          </cell>
          <cell r="BE15">
            <v>46</v>
          </cell>
          <cell r="BF15">
            <v>112</v>
          </cell>
          <cell r="BG15">
            <v>309</v>
          </cell>
          <cell r="BH15">
            <v>0</v>
          </cell>
          <cell r="BI15">
            <v>0</v>
          </cell>
          <cell r="BJ15">
            <v>0</v>
          </cell>
          <cell r="BK15">
            <v>23</v>
          </cell>
          <cell r="BL15">
            <v>463</v>
          </cell>
          <cell r="BM15">
            <v>52</v>
          </cell>
          <cell r="BN15">
            <v>411</v>
          </cell>
          <cell r="BO15">
            <v>105</v>
          </cell>
          <cell r="BP15">
            <v>0</v>
          </cell>
          <cell r="BQ15">
            <v>1000</v>
          </cell>
          <cell r="BR15">
            <v>1</v>
          </cell>
          <cell r="BS15">
            <v>237</v>
          </cell>
          <cell r="BT15">
            <v>172</v>
          </cell>
          <cell r="BU15">
            <v>270</v>
          </cell>
          <cell r="BV15">
            <v>77</v>
          </cell>
          <cell r="BW15">
            <v>236</v>
          </cell>
          <cell r="BX15">
            <v>16</v>
          </cell>
          <cell r="BY15">
            <v>660</v>
          </cell>
          <cell r="BZ15">
            <v>0</v>
          </cell>
          <cell r="CA15">
            <v>626</v>
          </cell>
          <cell r="CB15">
            <v>34</v>
          </cell>
          <cell r="CC15">
            <v>1</v>
          </cell>
          <cell r="CD15">
            <v>253</v>
          </cell>
          <cell r="CE15">
            <v>228</v>
          </cell>
          <cell r="CF15">
            <v>25</v>
          </cell>
          <cell r="CG15">
            <v>466</v>
          </cell>
          <cell r="CH15">
            <v>0</v>
          </cell>
          <cell r="CI15">
            <v>56</v>
          </cell>
          <cell r="CJ15">
            <v>0</v>
          </cell>
          <cell r="CK15">
            <v>32</v>
          </cell>
          <cell r="CL15">
            <v>140</v>
          </cell>
          <cell r="CM15">
            <v>18</v>
          </cell>
          <cell r="CN15">
            <v>0</v>
          </cell>
          <cell r="CO15">
            <v>862</v>
          </cell>
          <cell r="CP15">
            <v>762</v>
          </cell>
          <cell r="CQ15">
            <v>22</v>
          </cell>
          <cell r="CR15">
            <v>78</v>
          </cell>
          <cell r="CS15">
            <v>12</v>
          </cell>
          <cell r="CT15">
            <v>0</v>
          </cell>
          <cell r="CU15">
            <v>728</v>
          </cell>
          <cell r="CV15">
            <v>41</v>
          </cell>
          <cell r="CW15">
            <v>13</v>
          </cell>
          <cell r="CX15">
            <v>7</v>
          </cell>
          <cell r="CY15">
            <v>6</v>
          </cell>
          <cell r="CZ15">
            <v>79</v>
          </cell>
          <cell r="DA15">
            <v>7</v>
          </cell>
        </row>
        <row r="16">
          <cell r="A16" t="str">
            <v>kWh</v>
          </cell>
          <cell r="B16" t="str">
            <v>YV</v>
          </cell>
          <cell r="C16">
            <v>2004</v>
          </cell>
          <cell r="D16">
            <v>37609928</v>
          </cell>
          <cell r="E16">
            <v>1425084299</v>
          </cell>
          <cell r="F16">
            <v>1149895557</v>
          </cell>
          <cell r="G16">
            <v>211134602</v>
          </cell>
          <cell r="H16">
            <v>954965318</v>
          </cell>
          <cell r="I16">
            <v>1638103136</v>
          </cell>
          <cell r="J16">
            <v>1566869038</v>
          </cell>
          <cell r="K16">
            <v>68574646</v>
          </cell>
          <cell r="L16">
            <v>30980687</v>
          </cell>
          <cell r="M16">
            <v>904153126</v>
          </cell>
          <cell r="N16">
            <v>31297146</v>
          </cell>
          <cell r="O16">
            <v>367636690</v>
          </cell>
          <cell r="P16">
            <v>29167075</v>
          </cell>
          <cell r="Q16">
            <v>8528751</v>
          </cell>
          <cell r="R16">
            <v>85370758</v>
          </cell>
          <cell r="S16">
            <v>199496976</v>
          </cell>
          <cell r="T16">
            <v>7960522460</v>
          </cell>
          <cell r="U16">
            <v>892419399</v>
          </cell>
          <cell r="V16">
            <v>408997605</v>
          </cell>
          <cell r="W16">
            <v>64638104</v>
          </cell>
          <cell r="X16">
            <v>572734438</v>
          </cell>
          <cell r="Y16">
            <v>632340069</v>
          </cell>
          <cell r="Z16">
            <v>286529693</v>
          </cell>
          <cell r="AA16">
            <v>81252177</v>
          </cell>
          <cell r="AB16">
            <v>9789935.3000000007</v>
          </cell>
          <cell r="AC16">
            <v>191906813.59999999</v>
          </cell>
          <cell r="AD16">
            <v>987376976.5</v>
          </cell>
          <cell r="AE16">
            <v>924891203</v>
          </cell>
          <cell r="AF16">
            <v>62485773.5</v>
          </cell>
          <cell r="AG16">
            <v>98472447</v>
          </cell>
          <cell r="AH16">
            <v>1570349840</v>
          </cell>
          <cell r="AI16">
            <v>1554235644</v>
          </cell>
          <cell r="AJ16">
            <v>16114196</v>
          </cell>
          <cell r="AK16">
            <v>362422451</v>
          </cell>
          <cell r="AL16">
            <v>454683669</v>
          </cell>
          <cell r="AM16">
            <v>123183299</v>
          </cell>
          <cell r="AN16">
            <v>3048589478</v>
          </cell>
          <cell r="AO16">
            <v>1720550376</v>
          </cell>
          <cell r="AP16">
            <v>1328039102</v>
          </cell>
          <cell r="AQ16">
            <v>27530421.5</v>
          </cell>
          <cell r="AR16">
            <v>208673361</v>
          </cell>
          <cell r="AS16">
            <v>3599518806</v>
          </cell>
          <cell r="AT16">
            <v>22598933403.400002</v>
          </cell>
          <cell r="AU16">
            <v>22579430000</v>
          </cell>
          <cell r="AV16">
            <v>19503403.399999999</v>
          </cell>
          <cell r="AW16">
            <v>7514934346</v>
          </cell>
          <cell r="AX16">
            <v>185208558</v>
          </cell>
          <cell r="AY16">
            <v>110808802</v>
          </cell>
          <cell r="AZ16">
            <v>718541335</v>
          </cell>
          <cell r="BA16">
            <v>1949677336</v>
          </cell>
          <cell r="BB16">
            <v>276130945</v>
          </cell>
          <cell r="BC16">
            <v>127469051.5</v>
          </cell>
          <cell r="BD16">
            <v>3383633950</v>
          </cell>
          <cell r="BE16">
            <v>170225789</v>
          </cell>
          <cell r="BF16">
            <v>229646100.59999999</v>
          </cell>
          <cell r="BG16">
            <v>590836869</v>
          </cell>
          <cell r="BH16">
            <v>3984290</v>
          </cell>
          <cell r="BI16">
            <v>691078575</v>
          </cell>
          <cell r="BJ16">
            <v>657766177</v>
          </cell>
          <cell r="BK16">
            <v>33312398</v>
          </cell>
          <cell r="BL16">
            <v>1200380634</v>
          </cell>
          <cell r="BM16">
            <v>861232370</v>
          </cell>
          <cell r="BN16">
            <v>339148264</v>
          </cell>
          <cell r="BO16">
            <v>168165203</v>
          </cell>
          <cell r="BP16">
            <v>372962643</v>
          </cell>
          <cell r="BQ16">
            <v>590330329</v>
          </cell>
          <cell r="BR16">
            <v>124118006</v>
          </cell>
          <cell r="BS16">
            <v>1728259010</v>
          </cell>
          <cell r="BT16">
            <v>230980179</v>
          </cell>
          <cell r="BU16">
            <v>313903113</v>
          </cell>
          <cell r="BV16">
            <v>1175439752</v>
          </cell>
          <cell r="BW16">
            <v>204676301</v>
          </cell>
          <cell r="BX16">
            <v>89026826.799999997</v>
          </cell>
          <cell r="BY16">
            <v>790191455</v>
          </cell>
          <cell r="BZ16">
            <v>12535309</v>
          </cell>
          <cell r="CA16">
            <v>745571055</v>
          </cell>
          <cell r="CB16">
            <v>32085091</v>
          </cell>
          <cell r="CC16">
            <v>180920537</v>
          </cell>
          <cell r="CD16">
            <v>6430695270</v>
          </cell>
          <cell r="CE16">
            <v>6019556899</v>
          </cell>
          <cell r="CF16">
            <v>411138371</v>
          </cell>
          <cell r="CG16">
            <v>723592739</v>
          </cell>
          <cell r="CH16">
            <v>92881382</v>
          </cell>
          <cell r="CI16">
            <v>128527347</v>
          </cell>
          <cell r="CJ16">
            <v>89665584</v>
          </cell>
          <cell r="CK16">
            <v>356758413</v>
          </cell>
          <cell r="CL16">
            <v>1033807068</v>
          </cell>
          <cell r="CM16">
            <v>237490418</v>
          </cell>
          <cell r="CN16">
            <v>25508050686</v>
          </cell>
          <cell r="CO16">
            <v>2400607118</v>
          </cell>
          <cell r="CP16">
            <v>2277933600</v>
          </cell>
          <cell r="CQ16">
            <v>30882234</v>
          </cell>
          <cell r="CR16">
            <v>91791284</v>
          </cell>
          <cell r="CS16">
            <v>99506595.700000003</v>
          </cell>
          <cell r="CT16">
            <v>1243491867</v>
          </cell>
          <cell r="CU16">
            <v>489398304</v>
          </cell>
          <cell r="CV16">
            <v>94234305</v>
          </cell>
          <cell r="CW16">
            <v>150385613.59999999</v>
          </cell>
          <cell r="CX16">
            <v>467597700</v>
          </cell>
          <cell r="CY16">
            <v>336593577</v>
          </cell>
          <cell r="CZ16">
            <v>386398550</v>
          </cell>
          <cell r="DA16">
            <v>415036402</v>
          </cell>
        </row>
        <row r="17">
          <cell r="A17" t="str">
            <v>kWh - Residential</v>
          </cell>
          <cell r="B17" t="str">
            <v>YVR</v>
          </cell>
          <cell r="C17">
            <v>2004</v>
          </cell>
          <cell r="D17">
            <v>11274364</v>
          </cell>
          <cell r="E17">
            <v>497770378</v>
          </cell>
          <cell r="F17">
            <v>260765322</v>
          </cell>
          <cell r="G17">
            <v>82022862</v>
          </cell>
          <cell r="H17">
            <v>272046217</v>
          </cell>
          <cell r="I17">
            <v>503259913</v>
          </cell>
          <cell r="J17">
            <v>392317140</v>
          </cell>
          <cell r="K17">
            <v>46307549</v>
          </cell>
          <cell r="L17">
            <v>15978327</v>
          </cell>
          <cell r="M17">
            <v>246887434</v>
          </cell>
          <cell r="N17">
            <v>12250721</v>
          </cell>
          <cell r="O17">
            <v>120918643</v>
          </cell>
          <cell r="P17">
            <v>18802591</v>
          </cell>
          <cell r="Q17">
            <v>5473426</v>
          </cell>
          <cell r="R17">
            <v>30135637</v>
          </cell>
          <cell r="S17">
            <v>96637316</v>
          </cell>
          <cell r="T17">
            <v>1542805550</v>
          </cell>
          <cell r="U17">
            <v>646622517</v>
          </cell>
          <cell r="V17">
            <v>129873121</v>
          </cell>
          <cell r="W17">
            <v>37133425</v>
          </cell>
          <cell r="X17">
            <v>274259546</v>
          </cell>
          <cell r="Y17">
            <v>140968240</v>
          </cell>
          <cell r="Z17">
            <v>123000551</v>
          </cell>
          <cell r="AA17">
            <v>38013472</v>
          </cell>
          <cell r="AB17">
            <v>6129549</v>
          </cell>
          <cell r="AC17">
            <v>96302388.5</v>
          </cell>
          <cell r="AD17">
            <v>418913298</v>
          </cell>
          <cell r="AE17">
            <v>388929025</v>
          </cell>
          <cell r="AF17">
            <v>29984273</v>
          </cell>
          <cell r="AG17">
            <v>80278912</v>
          </cell>
          <cell r="AH17">
            <v>332021153</v>
          </cell>
          <cell r="AI17">
            <v>319467005</v>
          </cell>
          <cell r="AJ17">
            <v>12554148</v>
          </cell>
          <cell r="AK17">
            <v>172248238</v>
          </cell>
          <cell r="AL17">
            <v>188074010</v>
          </cell>
          <cell r="AM17">
            <v>28812287</v>
          </cell>
          <cell r="AN17">
            <v>1626211541</v>
          </cell>
          <cell r="AO17">
            <v>1240883023</v>
          </cell>
          <cell r="AP17">
            <v>385328518</v>
          </cell>
          <cell r="AQ17">
            <v>15988104</v>
          </cell>
          <cell r="AR17">
            <v>52414724</v>
          </cell>
          <cell r="AS17">
            <v>966448805</v>
          </cell>
          <cell r="AT17">
            <v>12577018339</v>
          </cell>
          <cell r="AU17">
            <v>12566080000</v>
          </cell>
          <cell r="AV17">
            <v>10938339</v>
          </cell>
          <cell r="AW17">
            <v>2266750286</v>
          </cell>
          <cell r="AX17">
            <v>156824661</v>
          </cell>
          <cell r="AY17">
            <v>42066428</v>
          </cell>
          <cell r="AZ17">
            <v>198312550</v>
          </cell>
          <cell r="BA17">
            <v>592055944</v>
          </cell>
          <cell r="BB17">
            <v>69554949</v>
          </cell>
          <cell r="BC17">
            <v>80665379</v>
          </cell>
          <cell r="BD17">
            <v>1112109365</v>
          </cell>
          <cell r="BE17">
            <v>59150220</v>
          </cell>
          <cell r="BF17">
            <v>46191627.299999997</v>
          </cell>
          <cell r="BG17">
            <v>170357087</v>
          </cell>
          <cell r="BH17">
            <v>1522966</v>
          </cell>
          <cell r="BI17">
            <v>253091369</v>
          </cell>
          <cell r="BJ17">
            <v>220448036</v>
          </cell>
          <cell r="BK17">
            <v>32643333</v>
          </cell>
          <cell r="BL17">
            <v>413729440</v>
          </cell>
          <cell r="BM17">
            <v>262252207</v>
          </cell>
          <cell r="BN17">
            <v>151477233</v>
          </cell>
          <cell r="BO17">
            <v>59183003</v>
          </cell>
          <cell r="BP17">
            <v>144181978</v>
          </cell>
          <cell r="BQ17">
            <v>213743834</v>
          </cell>
          <cell r="BR17">
            <v>39972935</v>
          </cell>
          <cell r="BS17">
            <v>526841876</v>
          </cell>
          <cell r="BT17">
            <v>76313591</v>
          </cell>
          <cell r="BU17">
            <v>107069794</v>
          </cell>
          <cell r="BV17">
            <v>474309661</v>
          </cell>
          <cell r="BW17">
            <v>80414342</v>
          </cell>
          <cell r="BX17">
            <v>37450474.5</v>
          </cell>
          <cell r="BY17">
            <v>285057855</v>
          </cell>
          <cell r="BZ17">
            <v>6864409</v>
          </cell>
          <cell r="CA17">
            <v>266212890</v>
          </cell>
          <cell r="CB17">
            <v>11980556</v>
          </cell>
          <cell r="CC17">
            <v>61221620</v>
          </cell>
          <cell r="CD17">
            <v>1889604391</v>
          </cell>
          <cell r="CE17">
            <v>1743713761</v>
          </cell>
          <cell r="CF17">
            <v>145890630</v>
          </cell>
          <cell r="CG17">
            <v>352871458</v>
          </cell>
          <cell r="CH17">
            <v>31096168</v>
          </cell>
          <cell r="CI17">
            <v>47583355</v>
          </cell>
          <cell r="CJ17">
            <v>33256852</v>
          </cell>
          <cell r="CK17">
            <v>107351758</v>
          </cell>
          <cell r="CL17">
            <v>354174194</v>
          </cell>
          <cell r="CM17">
            <v>51089457</v>
          </cell>
          <cell r="CN17">
            <v>5428344270</v>
          </cell>
          <cell r="CO17">
            <v>899643945</v>
          </cell>
          <cell r="CP17">
            <v>831049290</v>
          </cell>
          <cell r="CQ17">
            <v>20831597</v>
          </cell>
          <cell r="CR17">
            <v>47763058</v>
          </cell>
          <cell r="CS17">
            <v>70392797.900000006</v>
          </cell>
          <cell r="CT17">
            <v>384340263</v>
          </cell>
          <cell r="CU17">
            <v>158515644</v>
          </cell>
          <cell r="CV17">
            <v>25762158.699999999</v>
          </cell>
          <cell r="CW17">
            <v>27244635</v>
          </cell>
          <cell r="CX17">
            <v>16477650</v>
          </cell>
          <cell r="CY17">
            <v>264678630</v>
          </cell>
          <cell r="CZ17">
            <v>311725936</v>
          </cell>
          <cell r="DA17">
            <v>106267960</v>
          </cell>
        </row>
        <row r="18">
          <cell r="A18" t="str">
            <v xml:space="preserve">kWh- General Service </v>
          </cell>
          <cell r="C18">
            <v>2004</v>
          </cell>
          <cell r="D18">
            <v>5851568</v>
          </cell>
          <cell r="E18">
            <v>916195637</v>
          </cell>
          <cell r="F18">
            <v>514725218</v>
          </cell>
          <cell r="G18">
            <v>127387069</v>
          </cell>
          <cell r="H18">
            <v>676075048</v>
          </cell>
          <cell r="I18">
            <v>1125932307</v>
          </cell>
          <cell r="J18">
            <v>920593066</v>
          </cell>
          <cell r="K18">
            <v>22267097</v>
          </cell>
          <cell r="L18">
            <v>14757626</v>
          </cell>
          <cell r="M18">
            <v>589189744</v>
          </cell>
          <cell r="N18">
            <v>18635363</v>
          </cell>
          <cell r="O18">
            <v>148204045</v>
          </cell>
          <cell r="P18">
            <v>10005041</v>
          </cell>
          <cell r="Q18">
            <v>3040782</v>
          </cell>
          <cell r="R18">
            <v>55155426</v>
          </cell>
          <cell r="S18">
            <v>100461615</v>
          </cell>
          <cell r="T18">
            <v>5373624510</v>
          </cell>
          <cell r="U18">
            <v>245796882</v>
          </cell>
          <cell r="V18">
            <v>200708243</v>
          </cell>
          <cell r="W18">
            <v>27504679</v>
          </cell>
          <cell r="X18">
            <v>292146460</v>
          </cell>
          <cell r="Y18">
            <v>444007379</v>
          </cell>
          <cell r="Z18">
            <v>160005351</v>
          </cell>
          <cell r="AA18">
            <v>42017331</v>
          </cell>
          <cell r="AB18">
            <v>3549431</v>
          </cell>
          <cell r="AC18">
            <v>62544135.799999997</v>
          </cell>
          <cell r="AD18">
            <v>562238152.5</v>
          </cell>
          <cell r="AE18">
            <v>530480956</v>
          </cell>
          <cell r="AF18">
            <v>31757196.5</v>
          </cell>
          <cell r="AG18">
            <v>18193535</v>
          </cell>
          <cell r="AH18">
            <v>967366365</v>
          </cell>
          <cell r="AI18">
            <v>963996100</v>
          </cell>
          <cell r="AJ18">
            <v>3370265</v>
          </cell>
          <cell r="AK18">
            <v>187321835</v>
          </cell>
          <cell r="AL18">
            <v>263770204</v>
          </cell>
          <cell r="AM18">
            <v>92479859</v>
          </cell>
          <cell r="AN18">
            <v>1077438647</v>
          </cell>
          <cell r="AO18">
            <v>479667353</v>
          </cell>
          <cell r="AP18">
            <v>597771294</v>
          </cell>
          <cell r="AQ18">
            <v>11194391.699999999</v>
          </cell>
          <cell r="AR18">
            <v>110541799</v>
          </cell>
          <cell r="AS18">
            <v>2317026840</v>
          </cell>
          <cell r="AT18">
            <v>8139378720.8000002</v>
          </cell>
          <cell r="AU18">
            <v>8131120000</v>
          </cell>
          <cell r="AV18">
            <v>8258720.7999999998</v>
          </cell>
          <cell r="AW18">
            <v>4589510549</v>
          </cell>
          <cell r="AX18">
            <v>28383897</v>
          </cell>
          <cell r="AY18">
            <v>67009539</v>
          </cell>
          <cell r="AZ18">
            <v>373724321</v>
          </cell>
          <cell r="BA18">
            <v>1106627248</v>
          </cell>
          <cell r="BB18">
            <v>204628460</v>
          </cell>
          <cell r="BC18">
            <v>46760773</v>
          </cell>
          <cell r="BD18">
            <v>2020607188</v>
          </cell>
          <cell r="BE18">
            <v>109480670</v>
          </cell>
          <cell r="BF18">
            <v>182266080.5</v>
          </cell>
          <cell r="BG18">
            <v>333180161</v>
          </cell>
          <cell r="BH18">
            <v>2406853</v>
          </cell>
          <cell r="BI18">
            <v>432873993</v>
          </cell>
          <cell r="BJ18">
            <v>432680766</v>
          </cell>
          <cell r="BK18">
            <v>193227</v>
          </cell>
          <cell r="BL18">
            <v>779052740</v>
          </cell>
          <cell r="BM18">
            <v>593200382</v>
          </cell>
          <cell r="BN18">
            <v>185852358</v>
          </cell>
          <cell r="BO18">
            <v>107890712</v>
          </cell>
          <cell r="BP18">
            <v>224757899</v>
          </cell>
          <cell r="BQ18">
            <v>372493595</v>
          </cell>
          <cell r="BR18">
            <v>84145071</v>
          </cell>
          <cell r="BS18">
            <v>958302564</v>
          </cell>
          <cell r="BT18">
            <v>152954047</v>
          </cell>
          <cell r="BU18">
            <v>203857017</v>
          </cell>
          <cell r="BV18">
            <v>580242799</v>
          </cell>
          <cell r="BW18">
            <v>121349821</v>
          </cell>
          <cell r="BX18">
            <v>50637675.5</v>
          </cell>
          <cell r="BY18">
            <v>433386010</v>
          </cell>
          <cell r="BZ18">
            <v>5548361</v>
          </cell>
          <cell r="CA18">
            <v>408042618</v>
          </cell>
          <cell r="CB18">
            <v>19795031</v>
          </cell>
          <cell r="CC18">
            <v>119535239</v>
          </cell>
          <cell r="CD18">
            <v>4100860575</v>
          </cell>
          <cell r="CE18">
            <v>3837997767</v>
          </cell>
          <cell r="CF18">
            <v>262862808</v>
          </cell>
          <cell r="CG18">
            <v>363462340</v>
          </cell>
          <cell r="CH18">
            <v>60695754</v>
          </cell>
          <cell r="CI18">
            <v>79453892</v>
          </cell>
          <cell r="CJ18">
            <v>55938540</v>
          </cell>
          <cell r="CK18">
            <v>211700743</v>
          </cell>
          <cell r="CL18">
            <v>620754157</v>
          </cell>
          <cell r="CM18">
            <v>184863682</v>
          </cell>
          <cell r="CN18">
            <v>17377227059</v>
          </cell>
          <cell r="CO18">
            <v>1301229371</v>
          </cell>
          <cell r="CP18">
            <v>1247763332</v>
          </cell>
          <cell r="CQ18">
            <v>10050637</v>
          </cell>
          <cell r="CR18">
            <v>43415402</v>
          </cell>
          <cell r="CS18">
            <v>27624552.5</v>
          </cell>
          <cell r="CT18">
            <v>755367504</v>
          </cell>
          <cell r="CU18">
            <v>202306852</v>
          </cell>
          <cell r="CV18">
            <v>67662212.299999997</v>
          </cell>
          <cell r="CW18">
            <v>52956449</v>
          </cell>
          <cell r="CX18">
            <v>450663160</v>
          </cell>
          <cell r="CY18">
            <v>71914947</v>
          </cell>
          <cell r="CZ18">
            <v>74672614</v>
          </cell>
          <cell r="DA18">
            <v>279179834</v>
          </cell>
        </row>
        <row r="19">
          <cell r="A19" t="str">
            <v>kWh- Large User, Sub- Transmission, Intermediate/ Embedded Distributor</v>
          </cell>
          <cell r="C19">
            <v>2004</v>
          </cell>
          <cell r="D19">
            <v>19941497</v>
          </cell>
          <cell r="E19">
            <v>0</v>
          </cell>
          <cell r="F19">
            <v>365463747</v>
          </cell>
          <cell r="G19">
            <v>0</v>
          </cell>
          <cell r="H19">
            <v>0</v>
          </cell>
          <cell r="I19">
            <v>0</v>
          </cell>
          <cell r="J19">
            <v>244471838</v>
          </cell>
          <cell r="K19">
            <v>0</v>
          </cell>
          <cell r="L19">
            <v>0</v>
          </cell>
          <cell r="M19">
            <v>59750392</v>
          </cell>
          <cell r="N19">
            <v>0</v>
          </cell>
          <cell r="O19">
            <v>96595889</v>
          </cell>
          <cell r="P19">
            <v>0</v>
          </cell>
          <cell r="Q19">
            <v>0</v>
          </cell>
          <cell r="R19">
            <v>0</v>
          </cell>
          <cell r="S19">
            <v>0</v>
          </cell>
          <cell r="T19">
            <v>1004757724</v>
          </cell>
          <cell r="U19">
            <v>0</v>
          </cell>
          <cell r="V19">
            <v>74643139</v>
          </cell>
          <cell r="W19">
            <v>0</v>
          </cell>
          <cell r="X19">
            <v>0</v>
          </cell>
          <cell r="Y19">
            <v>43466758</v>
          </cell>
          <cell r="Z19">
            <v>0</v>
          </cell>
          <cell r="AA19">
            <v>0</v>
          </cell>
          <cell r="AB19">
            <v>0</v>
          </cell>
          <cell r="AC19">
            <v>32491658.300000001</v>
          </cell>
          <cell r="AD19">
            <v>0</v>
          </cell>
          <cell r="AE19">
            <v>0</v>
          </cell>
          <cell r="AF19">
            <v>0</v>
          </cell>
          <cell r="AG19">
            <v>0</v>
          </cell>
          <cell r="AH19">
            <v>262462104</v>
          </cell>
          <cell r="AI19">
            <v>262462104</v>
          </cell>
          <cell r="AJ19">
            <v>0</v>
          </cell>
          <cell r="AK19">
            <v>0</v>
          </cell>
          <cell r="AL19">
            <v>0</v>
          </cell>
          <cell r="AM19">
            <v>0</v>
          </cell>
          <cell r="AN19">
            <v>334113768</v>
          </cell>
          <cell r="AO19">
            <v>0</v>
          </cell>
          <cell r="AP19">
            <v>334113768</v>
          </cell>
          <cell r="AQ19">
            <v>0</v>
          </cell>
          <cell r="AR19">
            <v>44692716</v>
          </cell>
          <cell r="AS19">
            <v>294248777</v>
          </cell>
          <cell r="AT19">
            <v>1749000000</v>
          </cell>
          <cell r="AU19">
            <v>1749000000</v>
          </cell>
          <cell r="AV19">
            <v>0</v>
          </cell>
          <cell r="AW19">
            <v>621338901</v>
          </cell>
          <cell r="AX19">
            <v>0</v>
          </cell>
          <cell r="AY19">
            <v>0</v>
          </cell>
          <cell r="AZ19">
            <v>142814760</v>
          </cell>
          <cell r="BA19">
            <v>235977980</v>
          </cell>
          <cell r="BB19">
            <v>0</v>
          </cell>
          <cell r="BC19">
            <v>0</v>
          </cell>
          <cell r="BD19">
            <v>226759260</v>
          </cell>
          <cell r="BE19">
            <v>0</v>
          </cell>
          <cell r="BF19">
            <v>0</v>
          </cell>
          <cell r="BG19">
            <v>83457792</v>
          </cell>
          <cell r="BH19">
            <v>0</v>
          </cell>
          <cell r="BI19">
            <v>0</v>
          </cell>
          <cell r="BJ19">
            <v>0</v>
          </cell>
          <cell r="BK19">
            <v>0</v>
          </cell>
          <cell r="BL19">
            <v>0</v>
          </cell>
          <cell r="BM19">
            <v>0</v>
          </cell>
          <cell r="BN19">
            <v>0</v>
          </cell>
          <cell r="BO19">
            <v>0</v>
          </cell>
          <cell r="BP19">
            <v>0</v>
          </cell>
          <cell r="BQ19">
            <v>0</v>
          </cell>
          <cell r="BR19">
            <v>0</v>
          </cell>
          <cell r="BS19">
            <v>231154045</v>
          </cell>
          <cell r="BT19">
            <v>0</v>
          </cell>
          <cell r="BU19">
            <v>0</v>
          </cell>
          <cell r="BV19">
            <v>112144197</v>
          </cell>
          <cell r="BW19">
            <v>0</v>
          </cell>
          <cell r="BX19">
            <v>0</v>
          </cell>
          <cell r="BY19">
            <v>64756589</v>
          </cell>
          <cell r="BZ19">
            <v>0</v>
          </cell>
          <cell r="CA19">
            <v>64756589</v>
          </cell>
          <cell r="CB19">
            <v>0</v>
          </cell>
          <cell r="CC19">
            <v>0</v>
          </cell>
          <cell r="CD19">
            <v>402727206</v>
          </cell>
          <cell r="CE19">
            <v>402727206</v>
          </cell>
          <cell r="CF19">
            <v>0</v>
          </cell>
          <cell r="CG19">
            <v>0</v>
          </cell>
          <cell r="CH19">
            <v>0</v>
          </cell>
          <cell r="CI19">
            <v>0</v>
          </cell>
          <cell r="CJ19">
            <v>0</v>
          </cell>
          <cell r="CK19">
            <v>34831328</v>
          </cell>
          <cell r="CL19">
            <v>48081084</v>
          </cell>
          <cell r="CM19">
            <v>0</v>
          </cell>
          <cell r="CN19">
            <v>2593568077</v>
          </cell>
          <cell r="CO19">
            <v>184659451</v>
          </cell>
          <cell r="CP19">
            <v>184659451</v>
          </cell>
          <cell r="CQ19">
            <v>0</v>
          </cell>
          <cell r="CR19">
            <v>0</v>
          </cell>
          <cell r="CS19">
            <v>0</v>
          </cell>
          <cell r="CT19">
            <v>97056943</v>
          </cell>
          <cell r="CU19">
            <v>122885824</v>
          </cell>
          <cell r="CV19">
            <v>0</v>
          </cell>
          <cell r="CW19">
            <v>69093770.599999994</v>
          </cell>
          <cell r="CX19">
            <v>0</v>
          </cell>
          <cell r="CY19">
            <v>0</v>
          </cell>
          <cell r="CZ19">
            <v>0</v>
          </cell>
          <cell r="DA19">
            <v>27034727</v>
          </cell>
        </row>
        <row r="20">
          <cell r="A20" t="str">
            <v>kWh- Street Lighting</v>
          </cell>
          <cell r="B20" t="str">
            <v>YVST</v>
          </cell>
          <cell r="C20">
            <v>2004</v>
          </cell>
          <cell r="D20">
            <v>540437</v>
          </cell>
          <cell r="E20">
            <v>11118284</v>
          </cell>
          <cell r="F20">
            <v>8219873</v>
          </cell>
          <cell r="G20">
            <v>1504641</v>
          </cell>
          <cell r="H20">
            <v>6269378</v>
          </cell>
          <cell r="I20">
            <v>8910916</v>
          </cell>
          <cell r="J20">
            <v>9486994</v>
          </cell>
          <cell r="K20">
            <v>0</v>
          </cell>
          <cell r="L20">
            <v>221064</v>
          </cell>
          <cell r="M20">
            <v>7885370</v>
          </cell>
          <cell r="N20">
            <v>363169</v>
          </cell>
          <cell r="O20">
            <v>1918113</v>
          </cell>
          <cell r="P20">
            <v>359443</v>
          </cell>
          <cell r="Q20">
            <v>7271</v>
          </cell>
          <cell r="R20">
            <v>38612</v>
          </cell>
          <cell r="S20">
            <v>2398045</v>
          </cell>
          <cell r="T20">
            <v>39334676</v>
          </cell>
          <cell r="U20">
            <v>0</v>
          </cell>
          <cell r="V20">
            <v>3529828</v>
          </cell>
          <cell r="W20">
            <v>0</v>
          </cell>
          <cell r="X20">
            <v>5902291</v>
          </cell>
          <cell r="Y20">
            <v>3753742</v>
          </cell>
          <cell r="Z20">
            <v>2682876</v>
          </cell>
          <cell r="AA20">
            <v>1221374</v>
          </cell>
          <cell r="AB20">
            <v>110955.3</v>
          </cell>
          <cell r="AC20">
            <v>568631</v>
          </cell>
          <cell r="AD20">
            <v>5818353.7000000002</v>
          </cell>
          <cell r="AE20">
            <v>5119876</v>
          </cell>
          <cell r="AF20">
            <v>698477.7</v>
          </cell>
          <cell r="AG20">
            <v>0</v>
          </cell>
          <cell r="AH20">
            <v>8371711</v>
          </cell>
          <cell r="AI20">
            <v>8181928</v>
          </cell>
          <cell r="AJ20">
            <v>189783</v>
          </cell>
          <cell r="AK20">
            <v>2280012</v>
          </cell>
          <cell r="AL20">
            <v>2495616</v>
          </cell>
          <cell r="AM20">
            <v>1210749</v>
          </cell>
          <cell r="AN20">
            <v>10470633</v>
          </cell>
          <cell r="AO20">
            <v>0</v>
          </cell>
          <cell r="AP20">
            <v>10470633</v>
          </cell>
          <cell r="AQ20">
            <v>347925.8</v>
          </cell>
          <cell r="AR20">
            <v>922378</v>
          </cell>
          <cell r="AS20">
            <v>21710597</v>
          </cell>
          <cell r="AT20">
            <v>109773499.59999999</v>
          </cell>
          <cell r="AU20">
            <v>109467156</v>
          </cell>
          <cell r="AV20">
            <v>306343.59999999998</v>
          </cell>
          <cell r="AW20">
            <v>37334610</v>
          </cell>
          <cell r="AX20">
            <v>0</v>
          </cell>
          <cell r="AY20">
            <v>1732835</v>
          </cell>
          <cell r="AZ20">
            <v>3689704</v>
          </cell>
          <cell r="BA20">
            <v>15016164</v>
          </cell>
          <cell r="BB20">
            <v>1906002</v>
          </cell>
          <cell r="BC20">
            <v>0</v>
          </cell>
          <cell r="BD20">
            <v>23212004</v>
          </cell>
          <cell r="BE20">
            <v>1548580</v>
          </cell>
          <cell r="BF20">
            <v>1141118</v>
          </cell>
          <cell r="BG20">
            <v>3650549</v>
          </cell>
          <cell r="BH20">
            <v>54471</v>
          </cell>
          <cell r="BI20">
            <v>4794254</v>
          </cell>
          <cell r="BJ20">
            <v>4319316</v>
          </cell>
          <cell r="BK20">
            <v>474938</v>
          </cell>
          <cell r="BL20">
            <v>7250460</v>
          </cell>
          <cell r="BM20">
            <v>5718166</v>
          </cell>
          <cell r="BN20">
            <v>1532294</v>
          </cell>
          <cell r="BO20">
            <v>931847</v>
          </cell>
          <cell r="BP20">
            <v>3699808</v>
          </cell>
          <cell r="BQ20">
            <v>3441056</v>
          </cell>
          <cell r="BR20">
            <v>0</v>
          </cell>
          <cell r="BS20">
            <v>11795987</v>
          </cell>
          <cell r="BT20">
            <v>1578693</v>
          </cell>
          <cell r="BU20">
            <v>2516661</v>
          </cell>
          <cell r="BV20">
            <v>8702376</v>
          </cell>
          <cell r="BW20">
            <v>2630856</v>
          </cell>
          <cell r="BX20">
            <v>921748.7</v>
          </cell>
          <cell r="BY20">
            <v>5980324</v>
          </cell>
          <cell r="BZ20">
            <v>122539</v>
          </cell>
          <cell r="CA20">
            <v>5588950</v>
          </cell>
          <cell r="CB20">
            <v>268835</v>
          </cell>
          <cell r="CC20">
            <v>159099</v>
          </cell>
          <cell r="CD20">
            <v>36912318</v>
          </cell>
          <cell r="CE20">
            <v>34573880</v>
          </cell>
          <cell r="CF20">
            <v>2338438</v>
          </cell>
          <cell r="CG20">
            <v>6973456</v>
          </cell>
          <cell r="CH20">
            <v>1089460</v>
          </cell>
          <cell r="CI20">
            <v>1431216</v>
          </cell>
          <cell r="CJ20">
            <v>470192</v>
          </cell>
          <cell r="CK20">
            <v>2874584</v>
          </cell>
          <cell r="CL20">
            <v>10732983</v>
          </cell>
          <cell r="CM20">
            <v>1411531</v>
          </cell>
          <cell r="CN20">
            <v>108911280</v>
          </cell>
          <cell r="CO20">
            <v>14198346</v>
          </cell>
          <cell r="CP20">
            <v>13636431</v>
          </cell>
          <cell r="CQ20">
            <v>0</v>
          </cell>
          <cell r="CR20">
            <v>561915</v>
          </cell>
          <cell r="CS20">
            <v>1481841.3</v>
          </cell>
          <cell r="CT20">
            <v>6727157</v>
          </cell>
          <cell r="CU20">
            <v>4669826</v>
          </cell>
          <cell r="CV20">
            <v>768830</v>
          </cell>
          <cell r="CW20">
            <v>1067640</v>
          </cell>
          <cell r="CX20">
            <v>441449</v>
          </cell>
          <cell r="CY20">
            <v>0</v>
          </cell>
          <cell r="CZ20">
            <v>0</v>
          </cell>
          <cell r="DA20">
            <v>2515721</v>
          </cell>
        </row>
        <row r="21">
          <cell r="A21" t="str">
            <v>kWh- Sentinel Lighting</v>
          </cell>
          <cell r="B21" t="str">
            <v>YVSL</v>
          </cell>
          <cell r="C21">
            <v>2004</v>
          </cell>
          <cell r="D21">
            <v>2062</v>
          </cell>
          <cell r="E21">
            <v>0</v>
          </cell>
          <cell r="F21">
            <v>721397</v>
          </cell>
          <cell r="G21">
            <v>220030</v>
          </cell>
          <cell r="H21">
            <v>574675</v>
          </cell>
          <cell r="I21">
            <v>0</v>
          </cell>
          <cell r="J21">
            <v>0</v>
          </cell>
          <cell r="K21">
            <v>0</v>
          </cell>
          <cell r="L21">
            <v>23670</v>
          </cell>
          <cell r="M21">
            <v>440186</v>
          </cell>
          <cell r="N21">
            <v>47893</v>
          </cell>
          <cell r="O21">
            <v>0</v>
          </cell>
          <cell r="P21">
            <v>0</v>
          </cell>
          <cell r="Q21">
            <v>7272</v>
          </cell>
          <cell r="R21">
            <v>41083</v>
          </cell>
          <cell r="S21">
            <v>0</v>
          </cell>
          <cell r="T21">
            <v>0</v>
          </cell>
          <cell r="U21">
            <v>0</v>
          </cell>
          <cell r="V21">
            <v>243274</v>
          </cell>
          <cell r="W21">
            <v>0</v>
          </cell>
          <cell r="X21">
            <v>426141</v>
          </cell>
          <cell r="Y21">
            <v>143950</v>
          </cell>
          <cell r="Z21">
            <v>840915</v>
          </cell>
          <cell r="AA21">
            <v>0</v>
          </cell>
          <cell r="AB21">
            <v>0</v>
          </cell>
          <cell r="AC21">
            <v>0</v>
          </cell>
          <cell r="AD21">
            <v>407172.3</v>
          </cell>
          <cell r="AE21">
            <v>361346</v>
          </cell>
          <cell r="AF21">
            <v>45826.3</v>
          </cell>
          <cell r="AG21">
            <v>0</v>
          </cell>
          <cell r="AH21">
            <v>128507</v>
          </cell>
          <cell r="AI21">
            <v>128507</v>
          </cell>
          <cell r="AJ21">
            <v>0</v>
          </cell>
          <cell r="AK21">
            <v>572366</v>
          </cell>
          <cell r="AL21">
            <v>343839</v>
          </cell>
          <cell r="AM21">
            <v>680404</v>
          </cell>
          <cell r="AN21">
            <v>354889</v>
          </cell>
          <cell r="AO21">
            <v>0</v>
          </cell>
          <cell r="AP21">
            <v>354889</v>
          </cell>
          <cell r="AQ21">
            <v>0</v>
          </cell>
          <cell r="AR21">
            <v>101744</v>
          </cell>
          <cell r="AS21">
            <v>83787</v>
          </cell>
          <cell r="AT21">
            <v>23762844</v>
          </cell>
          <cell r="AU21">
            <v>23762844</v>
          </cell>
          <cell r="AV21">
            <v>0</v>
          </cell>
          <cell r="AW21">
            <v>0</v>
          </cell>
          <cell r="AX21">
            <v>0</v>
          </cell>
          <cell r="AY21">
            <v>0</v>
          </cell>
          <cell r="AZ21">
            <v>0</v>
          </cell>
          <cell r="BA21">
            <v>0</v>
          </cell>
          <cell r="BB21">
            <v>41534</v>
          </cell>
          <cell r="BC21">
            <v>42899.5</v>
          </cell>
          <cell r="BD21">
            <v>946133</v>
          </cell>
          <cell r="BE21">
            <v>46319</v>
          </cell>
          <cell r="BF21">
            <v>47274.8</v>
          </cell>
          <cell r="BG21">
            <v>191280</v>
          </cell>
          <cell r="BH21">
            <v>0</v>
          </cell>
          <cell r="BI21">
            <v>318959</v>
          </cell>
          <cell r="BJ21">
            <v>318059</v>
          </cell>
          <cell r="BK21">
            <v>900</v>
          </cell>
          <cell r="BL21">
            <v>347994</v>
          </cell>
          <cell r="BM21">
            <v>61615</v>
          </cell>
          <cell r="BN21">
            <v>286379</v>
          </cell>
          <cell r="BO21">
            <v>159641</v>
          </cell>
          <cell r="BP21">
            <v>322958</v>
          </cell>
          <cell r="BQ21">
            <v>651844</v>
          </cell>
          <cell r="BR21">
            <v>0</v>
          </cell>
          <cell r="BS21">
            <v>164538</v>
          </cell>
          <cell r="BT21">
            <v>133848</v>
          </cell>
          <cell r="BU21">
            <v>459641</v>
          </cell>
          <cell r="BV21">
            <v>40719</v>
          </cell>
          <cell r="BW21">
            <v>281282</v>
          </cell>
          <cell r="BX21">
            <v>16928.099999999999</v>
          </cell>
          <cell r="BY21">
            <v>1010677</v>
          </cell>
          <cell r="BZ21">
            <v>0</v>
          </cell>
          <cell r="CA21">
            <v>970008</v>
          </cell>
          <cell r="CB21">
            <v>40669</v>
          </cell>
          <cell r="CC21">
            <v>4579</v>
          </cell>
          <cell r="CD21">
            <v>590780</v>
          </cell>
          <cell r="CE21">
            <v>544285</v>
          </cell>
          <cell r="CF21">
            <v>46495</v>
          </cell>
          <cell r="CG21">
            <v>285485</v>
          </cell>
          <cell r="CH21">
            <v>0</v>
          </cell>
          <cell r="CI21">
            <v>58884</v>
          </cell>
          <cell r="CJ21">
            <v>0</v>
          </cell>
          <cell r="CK21">
            <v>0</v>
          </cell>
          <cell r="CL21">
            <v>64650</v>
          </cell>
          <cell r="CM21">
            <v>125748</v>
          </cell>
          <cell r="CN21">
            <v>0</v>
          </cell>
          <cell r="CO21">
            <v>876005</v>
          </cell>
          <cell r="CP21">
            <v>825096</v>
          </cell>
          <cell r="CQ21">
            <v>0</v>
          </cell>
          <cell r="CR21">
            <v>50909</v>
          </cell>
          <cell r="CS21">
            <v>7404</v>
          </cell>
          <cell r="CT21">
            <v>0</v>
          </cell>
          <cell r="CU21">
            <v>1020158</v>
          </cell>
          <cell r="CV21">
            <v>41104</v>
          </cell>
          <cell r="CW21">
            <v>23119</v>
          </cell>
          <cell r="CX21">
            <v>15441</v>
          </cell>
          <cell r="CY21">
            <v>0</v>
          </cell>
          <cell r="CZ21">
            <v>0</v>
          </cell>
          <cell r="DA21">
            <v>38160</v>
          </cell>
        </row>
        <row r="22">
          <cell r="A22" t="str">
            <v>kW</v>
          </cell>
          <cell r="B22" t="str">
            <v>YD</v>
          </cell>
          <cell r="C22">
            <v>2004</v>
          </cell>
          <cell r="D22">
            <v>45593.4</v>
          </cell>
          <cell r="E22">
            <v>1873486</v>
          </cell>
          <cell r="F22">
            <v>1501581</v>
          </cell>
          <cell r="G22">
            <v>493322</v>
          </cell>
          <cell r="H22">
            <v>1463693</v>
          </cell>
          <cell r="I22">
            <v>2459547.2000000002</v>
          </cell>
          <cell r="J22">
            <v>2491204</v>
          </cell>
          <cell r="K22">
            <v>212814.4</v>
          </cell>
          <cell r="L22">
            <v>24947.9</v>
          </cell>
          <cell r="M22">
            <v>1410271</v>
          </cell>
          <cell r="N22">
            <v>81902</v>
          </cell>
          <cell r="O22">
            <v>680283</v>
          </cell>
          <cell r="P22">
            <v>19699</v>
          </cell>
          <cell r="Q22">
            <v>17057</v>
          </cell>
          <cell r="R22">
            <v>47998</v>
          </cell>
          <cell r="S22">
            <v>0</v>
          </cell>
          <cell r="T22">
            <v>13005242</v>
          </cell>
          <cell r="U22">
            <v>4919783</v>
          </cell>
          <cell r="V22">
            <v>549315</v>
          </cell>
          <cell r="W22">
            <v>0</v>
          </cell>
          <cell r="X22">
            <v>533079.69999999995</v>
          </cell>
          <cell r="Y22">
            <v>1152800</v>
          </cell>
          <cell r="Z22">
            <v>339954</v>
          </cell>
          <cell r="AA22">
            <v>63397</v>
          </cell>
          <cell r="AB22">
            <v>7845</v>
          </cell>
          <cell r="AC22">
            <v>157922.4</v>
          </cell>
          <cell r="AD22">
            <v>957859.7</v>
          </cell>
          <cell r="AE22">
            <v>906024</v>
          </cell>
          <cell r="AF22">
            <v>51835.7</v>
          </cell>
          <cell r="AG22">
            <v>183044</v>
          </cell>
          <cell r="AH22">
            <v>2443494</v>
          </cell>
          <cell r="AI22">
            <v>2442155</v>
          </cell>
          <cell r="AJ22">
            <v>1339</v>
          </cell>
          <cell r="AK22">
            <v>389565</v>
          </cell>
          <cell r="AL22">
            <v>806758</v>
          </cell>
          <cell r="AM22">
            <v>176186</v>
          </cell>
          <cell r="AN22">
            <v>9834326</v>
          </cell>
          <cell r="AO22">
            <v>7950640</v>
          </cell>
          <cell r="AP22">
            <v>1883686</v>
          </cell>
          <cell r="AQ22">
            <v>13516</v>
          </cell>
          <cell r="AR22">
            <v>284112</v>
          </cell>
          <cell r="AS22">
            <v>5486766</v>
          </cell>
          <cell r="AT22">
            <v>23445617.199999999</v>
          </cell>
          <cell r="AU22">
            <v>23429600</v>
          </cell>
          <cell r="AV22">
            <v>16017.2</v>
          </cell>
          <cell r="AW22">
            <v>9824794</v>
          </cell>
          <cell r="AX22">
            <v>123264</v>
          </cell>
          <cell r="AY22">
            <v>142985</v>
          </cell>
          <cell r="AZ22">
            <v>1064164</v>
          </cell>
          <cell r="BA22">
            <v>2775977</v>
          </cell>
          <cell r="BB22">
            <v>437521</v>
          </cell>
          <cell r="BC22">
            <v>228040.6</v>
          </cell>
          <cell r="BD22">
            <v>4371558</v>
          </cell>
          <cell r="BE22">
            <v>303130</v>
          </cell>
          <cell r="BF22">
            <v>382327.5</v>
          </cell>
          <cell r="BG22">
            <v>841710</v>
          </cell>
          <cell r="BH22">
            <v>0</v>
          </cell>
          <cell r="BI22">
            <v>811556.3</v>
          </cell>
          <cell r="BJ22">
            <v>798285</v>
          </cell>
          <cell r="BK22">
            <v>13271.3</v>
          </cell>
          <cell r="BL22">
            <v>1680083</v>
          </cell>
          <cell r="BM22">
            <v>1245299</v>
          </cell>
          <cell r="BN22">
            <v>434784</v>
          </cell>
          <cell r="BO22">
            <v>199394</v>
          </cell>
          <cell r="BP22">
            <v>526388</v>
          </cell>
          <cell r="BQ22">
            <v>660698</v>
          </cell>
          <cell r="BR22">
            <v>0</v>
          </cell>
          <cell r="BS22">
            <v>2724011</v>
          </cell>
          <cell r="BT22">
            <v>298747</v>
          </cell>
          <cell r="BU22">
            <v>400120</v>
          </cell>
          <cell r="BV22">
            <v>1359377</v>
          </cell>
          <cell r="BW22">
            <v>199324</v>
          </cell>
          <cell r="BX22">
            <v>0</v>
          </cell>
          <cell r="BY22">
            <v>939354</v>
          </cell>
          <cell r="BZ22">
            <v>8242</v>
          </cell>
          <cell r="CA22">
            <v>895573</v>
          </cell>
          <cell r="CB22">
            <v>35539</v>
          </cell>
          <cell r="CC22">
            <v>342128</v>
          </cell>
          <cell r="CD22">
            <v>9849687</v>
          </cell>
          <cell r="CE22">
            <v>9287131</v>
          </cell>
          <cell r="CF22">
            <v>562556</v>
          </cell>
          <cell r="CG22">
            <v>704175</v>
          </cell>
          <cell r="CH22">
            <v>136614</v>
          </cell>
          <cell r="CI22">
            <v>146561.70000000001</v>
          </cell>
          <cell r="CJ22">
            <v>52245</v>
          </cell>
          <cell r="CK22">
            <v>481814</v>
          </cell>
          <cell r="CL22">
            <v>1437110</v>
          </cell>
          <cell r="CM22">
            <v>364383</v>
          </cell>
          <cell r="CN22">
            <v>42779756</v>
          </cell>
          <cell r="CO22">
            <v>3167007</v>
          </cell>
          <cell r="CP22">
            <v>3040077</v>
          </cell>
          <cell r="CQ22">
            <v>42890</v>
          </cell>
          <cell r="CR22">
            <v>84040</v>
          </cell>
          <cell r="CS22">
            <v>43861.8</v>
          </cell>
          <cell r="CT22">
            <v>1732211</v>
          </cell>
          <cell r="CU22">
            <v>721231</v>
          </cell>
          <cell r="CV22">
            <v>126291</v>
          </cell>
          <cell r="CW22">
            <v>243596.79999999999</v>
          </cell>
          <cell r="CX22">
            <v>83090</v>
          </cell>
          <cell r="CY22">
            <v>468693</v>
          </cell>
          <cell r="CZ22">
            <v>1854764</v>
          </cell>
          <cell r="DA22">
            <v>545628</v>
          </cell>
        </row>
        <row r="23">
          <cell r="A23" t="str">
            <v>kW - Residential</v>
          </cell>
          <cell r="B23" t="str">
            <v>YDR</v>
          </cell>
          <cell r="C23">
            <v>2004</v>
          </cell>
          <cell r="D23">
            <v>0</v>
          </cell>
          <cell r="E23">
            <v>0</v>
          </cell>
          <cell r="F23">
            <v>0</v>
          </cell>
          <cell r="G23">
            <v>0</v>
          </cell>
          <cell r="H23">
            <v>0</v>
          </cell>
          <cell r="I23">
            <v>0</v>
          </cell>
          <cell r="J23">
            <v>0</v>
          </cell>
          <cell r="K23">
            <v>0</v>
          </cell>
          <cell r="L23">
            <v>0</v>
          </cell>
          <cell r="M23">
            <v>0</v>
          </cell>
          <cell r="N23">
            <v>0</v>
          </cell>
          <cell r="O23">
            <v>226991</v>
          </cell>
          <cell r="P23">
            <v>0</v>
          </cell>
          <cell r="Q23">
            <v>10746</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303800</v>
          </cell>
          <cell r="AU23">
            <v>303800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cell r="BZ23">
            <v>0</v>
          </cell>
          <cell r="CA23">
            <v>0</v>
          </cell>
          <cell r="CB23">
            <v>0</v>
          </cell>
          <cell r="CC23">
            <v>0</v>
          </cell>
          <cell r="CD23">
            <v>0</v>
          </cell>
          <cell r="CE23">
            <v>0</v>
          </cell>
          <cell r="CF23">
            <v>0</v>
          </cell>
          <cell r="CG23">
            <v>0</v>
          </cell>
          <cell r="CH23">
            <v>0</v>
          </cell>
          <cell r="CI23">
            <v>0</v>
          </cell>
          <cell r="CJ23">
            <v>0</v>
          </cell>
          <cell r="CK23">
            <v>0</v>
          </cell>
          <cell r="CL23">
            <v>0</v>
          </cell>
          <cell r="CM23">
            <v>0</v>
          </cell>
          <cell r="CN23">
            <v>0</v>
          </cell>
          <cell r="CO23">
            <v>0</v>
          </cell>
          <cell r="CP23">
            <v>0</v>
          </cell>
          <cell r="CQ23">
            <v>0</v>
          </cell>
          <cell r="CR23">
            <v>0</v>
          </cell>
          <cell r="CS23">
            <v>0</v>
          </cell>
          <cell r="CT23">
            <v>0</v>
          </cell>
          <cell r="CU23">
            <v>0</v>
          </cell>
          <cell r="CV23">
            <v>0</v>
          </cell>
          <cell r="CW23">
            <v>0</v>
          </cell>
          <cell r="CX23">
            <v>0</v>
          </cell>
          <cell r="CY23">
            <v>0</v>
          </cell>
          <cell r="CZ23">
            <v>927425</v>
          </cell>
          <cell r="DA23">
            <v>0</v>
          </cell>
        </row>
        <row r="24">
          <cell r="A24" t="str">
            <v>kW- General Service</v>
          </cell>
          <cell r="C24">
            <v>2004</v>
          </cell>
          <cell r="D24">
            <v>0</v>
          </cell>
          <cell r="E24">
            <v>1841391</v>
          </cell>
          <cell r="F24">
            <v>922809</v>
          </cell>
          <cell r="G24">
            <v>299165</v>
          </cell>
          <cell r="H24">
            <v>1442700</v>
          </cell>
          <cell r="I24">
            <v>2434720.7999999998</v>
          </cell>
          <cell r="J24">
            <v>1954179</v>
          </cell>
          <cell r="K24">
            <v>209664.6</v>
          </cell>
          <cell r="L24">
            <v>24093.599999999999</v>
          </cell>
          <cell r="M24">
            <v>1230719</v>
          </cell>
          <cell r="N24">
            <v>40402</v>
          </cell>
          <cell r="O24">
            <v>247781</v>
          </cell>
          <cell r="P24">
            <v>18518</v>
          </cell>
          <cell r="Q24">
            <v>5970</v>
          </cell>
          <cell r="R24">
            <v>47998</v>
          </cell>
          <cell r="S24">
            <v>0</v>
          </cell>
          <cell r="T24">
            <v>11266703</v>
          </cell>
          <cell r="U24">
            <v>2978454</v>
          </cell>
          <cell r="V24">
            <v>388680</v>
          </cell>
          <cell r="W24">
            <v>0</v>
          </cell>
          <cell r="X24">
            <v>515075.7</v>
          </cell>
          <cell r="Y24">
            <v>1044689</v>
          </cell>
          <cell r="Z24">
            <v>339954</v>
          </cell>
          <cell r="AA24">
            <v>60087</v>
          </cell>
          <cell r="AB24">
            <v>7559</v>
          </cell>
          <cell r="AC24">
            <v>81801.7</v>
          </cell>
          <cell r="AD24">
            <v>932790</v>
          </cell>
          <cell r="AE24">
            <v>882941</v>
          </cell>
          <cell r="AF24">
            <v>49849</v>
          </cell>
          <cell r="AG24">
            <v>178664</v>
          </cell>
          <cell r="AH24">
            <v>1951838</v>
          </cell>
          <cell r="AI24">
            <v>1950996</v>
          </cell>
          <cell r="AJ24">
            <v>842</v>
          </cell>
          <cell r="AK24">
            <v>381655</v>
          </cell>
          <cell r="AL24">
            <v>806758</v>
          </cell>
          <cell r="AM24">
            <v>172926</v>
          </cell>
          <cell r="AN24">
            <v>5237415</v>
          </cell>
          <cell r="AO24">
            <v>4050343</v>
          </cell>
          <cell r="AP24">
            <v>1187072</v>
          </cell>
          <cell r="AQ24">
            <v>12609</v>
          </cell>
          <cell r="AR24">
            <v>197611</v>
          </cell>
          <cell r="AS24">
            <v>4921052</v>
          </cell>
          <cell r="AT24">
            <v>16205289.6</v>
          </cell>
          <cell r="AU24">
            <v>16190100</v>
          </cell>
          <cell r="AV24">
            <v>15189.6</v>
          </cell>
          <cell r="AW24">
            <v>8603220</v>
          </cell>
          <cell r="AX24">
            <v>118921</v>
          </cell>
          <cell r="AY24">
            <v>138166</v>
          </cell>
          <cell r="AZ24">
            <v>739023</v>
          </cell>
          <cell r="BA24">
            <v>2273819</v>
          </cell>
          <cell r="BB24">
            <v>431947</v>
          </cell>
          <cell r="BC24">
            <v>222888.5</v>
          </cell>
          <cell r="BD24">
            <v>3886849</v>
          </cell>
          <cell r="BE24">
            <v>221788</v>
          </cell>
          <cell r="BF24">
            <v>379019.1</v>
          </cell>
          <cell r="BG24">
            <v>644452</v>
          </cell>
          <cell r="BH24">
            <v>0</v>
          </cell>
          <cell r="BI24">
            <v>810271.3</v>
          </cell>
          <cell r="BJ24">
            <v>798285</v>
          </cell>
          <cell r="BK24">
            <v>11986.3</v>
          </cell>
          <cell r="BL24">
            <v>1658558</v>
          </cell>
          <cell r="BM24">
            <v>1230112</v>
          </cell>
          <cell r="BN24">
            <v>428446</v>
          </cell>
          <cell r="BO24">
            <v>196428</v>
          </cell>
          <cell r="BP24">
            <v>526388</v>
          </cell>
          <cell r="BQ24">
            <v>649335</v>
          </cell>
          <cell r="BR24">
            <v>0</v>
          </cell>
          <cell r="BS24">
            <v>2238290</v>
          </cell>
          <cell r="BT24">
            <v>293990</v>
          </cell>
          <cell r="BU24">
            <v>391841</v>
          </cell>
          <cell r="BV24">
            <v>1092663</v>
          </cell>
          <cell r="BW24">
            <v>191624</v>
          </cell>
          <cell r="BX24">
            <v>0</v>
          </cell>
          <cell r="BY24">
            <v>786950</v>
          </cell>
          <cell r="BZ24">
            <v>7898</v>
          </cell>
          <cell r="CA24">
            <v>744375</v>
          </cell>
          <cell r="CB24">
            <v>34677</v>
          </cell>
          <cell r="CC24">
            <v>342128</v>
          </cell>
          <cell r="CD24">
            <v>9017451</v>
          </cell>
          <cell r="CE24">
            <v>8461799</v>
          </cell>
          <cell r="CF24">
            <v>555652</v>
          </cell>
          <cell r="CG24">
            <v>682008</v>
          </cell>
          <cell r="CH24">
            <v>133582</v>
          </cell>
          <cell r="CI24">
            <v>142556.29999999999</v>
          </cell>
          <cell r="CJ24">
            <v>50784</v>
          </cell>
          <cell r="CK24">
            <v>408475</v>
          </cell>
          <cell r="CL24">
            <v>1266944</v>
          </cell>
          <cell r="CM24">
            <v>353302</v>
          </cell>
          <cell r="CN24">
            <v>37061999</v>
          </cell>
          <cell r="CO24">
            <v>2792060</v>
          </cell>
          <cell r="CP24">
            <v>2668013</v>
          </cell>
          <cell r="CQ24">
            <v>41720</v>
          </cell>
          <cell r="CR24">
            <v>82327</v>
          </cell>
          <cell r="CS24">
            <v>39720.300000000003</v>
          </cell>
          <cell r="CT24">
            <v>1526184</v>
          </cell>
          <cell r="CU24">
            <v>419308</v>
          </cell>
          <cell r="CV24">
            <v>124300.4</v>
          </cell>
          <cell r="CW24">
            <v>107998.2</v>
          </cell>
          <cell r="CX24">
            <v>83090</v>
          </cell>
          <cell r="CY24">
            <v>454969</v>
          </cell>
          <cell r="CZ24">
            <v>905521</v>
          </cell>
          <cell r="DA24">
            <v>472851</v>
          </cell>
        </row>
        <row r="25">
          <cell r="A25" t="str">
            <v>kW- Large User, Sub- Transmission, Intermediate/ Embedded Distributor</v>
          </cell>
          <cell r="C25">
            <v>2004</v>
          </cell>
          <cell r="D25">
            <v>44042.2</v>
          </cell>
          <cell r="E25">
            <v>0</v>
          </cell>
          <cell r="F25">
            <v>552979</v>
          </cell>
          <cell r="G25">
            <v>189344</v>
          </cell>
          <cell r="H25">
            <v>0</v>
          </cell>
          <cell r="I25">
            <v>0</v>
          </cell>
          <cell r="J25">
            <v>510294</v>
          </cell>
          <cell r="K25">
            <v>0</v>
          </cell>
          <cell r="L25">
            <v>0</v>
          </cell>
          <cell r="M25">
            <v>155766</v>
          </cell>
          <cell r="N25">
            <v>0</v>
          </cell>
          <cell r="O25">
            <v>200182</v>
          </cell>
          <cell r="P25">
            <v>0</v>
          </cell>
          <cell r="Q25">
            <v>0</v>
          </cell>
          <cell r="R25">
            <v>0</v>
          </cell>
          <cell r="S25">
            <v>0</v>
          </cell>
          <cell r="T25">
            <v>1633244</v>
          </cell>
          <cell r="U25">
            <v>1941329</v>
          </cell>
          <cell r="V25">
            <v>151478</v>
          </cell>
          <cell r="W25">
            <v>0</v>
          </cell>
          <cell r="X25">
            <v>0</v>
          </cell>
          <cell r="Y25">
            <v>96308</v>
          </cell>
          <cell r="Z25">
            <v>0</v>
          </cell>
          <cell r="AA25">
            <v>0</v>
          </cell>
          <cell r="AB25">
            <v>0</v>
          </cell>
          <cell r="AC25">
            <v>74580.3</v>
          </cell>
          <cell r="AD25">
            <v>0</v>
          </cell>
          <cell r="AE25">
            <v>0</v>
          </cell>
          <cell r="AF25">
            <v>0</v>
          </cell>
          <cell r="AG25">
            <v>0</v>
          </cell>
          <cell r="AH25">
            <v>467895</v>
          </cell>
          <cell r="AI25">
            <v>467895</v>
          </cell>
          <cell r="AJ25">
            <v>0</v>
          </cell>
          <cell r="AK25">
            <v>0</v>
          </cell>
          <cell r="AL25">
            <v>0</v>
          </cell>
          <cell r="AM25">
            <v>0</v>
          </cell>
          <cell r="AN25">
            <v>4485487</v>
          </cell>
          <cell r="AO25">
            <v>3818962</v>
          </cell>
          <cell r="AP25">
            <v>666525</v>
          </cell>
          <cell r="AQ25">
            <v>0</v>
          </cell>
          <cell r="AR25">
            <v>83420</v>
          </cell>
          <cell r="AS25">
            <v>505001</v>
          </cell>
          <cell r="AT25">
            <v>6935700</v>
          </cell>
          <cell r="AU25">
            <v>6935700</v>
          </cell>
          <cell r="AV25">
            <v>0</v>
          </cell>
          <cell r="AW25">
            <v>1117842</v>
          </cell>
          <cell r="AX25">
            <v>0</v>
          </cell>
          <cell r="AY25">
            <v>0</v>
          </cell>
          <cell r="AZ25">
            <v>314742</v>
          </cell>
          <cell r="BA25">
            <v>460426</v>
          </cell>
          <cell r="BB25">
            <v>0</v>
          </cell>
          <cell r="BC25">
            <v>0</v>
          </cell>
          <cell r="BD25">
            <v>420543</v>
          </cell>
          <cell r="BE25">
            <v>76961</v>
          </cell>
          <cell r="BF25">
            <v>0</v>
          </cell>
          <cell r="BG25">
            <v>186557</v>
          </cell>
          <cell r="BH25">
            <v>0</v>
          </cell>
          <cell r="BI25">
            <v>0</v>
          </cell>
          <cell r="BJ25">
            <v>0</v>
          </cell>
          <cell r="BK25">
            <v>0</v>
          </cell>
          <cell r="BL25">
            <v>0</v>
          </cell>
          <cell r="BM25">
            <v>0</v>
          </cell>
          <cell r="BN25">
            <v>0</v>
          </cell>
          <cell r="BO25">
            <v>0</v>
          </cell>
          <cell r="BP25">
            <v>0</v>
          </cell>
          <cell r="BQ25">
            <v>0</v>
          </cell>
          <cell r="BR25">
            <v>0</v>
          </cell>
          <cell r="BS25">
            <v>454618</v>
          </cell>
          <cell r="BT25">
            <v>0</v>
          </cell>
          <cell r="BU25">
            <v>0</v>
          </cell>
          <cell r="BV25">
            <v>243129</v>
          </cell>
          <cell r="BW25">
            <v>0</v>
          </cell>
          <cell r="BX25">
            <v>0</v>
          </cell>
          <cell r="BY25">
            <v>133227</v>
          </cell>
          <cell r="BZ25">
            <v>0</v>
          </cell>
          <cell r="CA25">
            <v>133227</v>
          </cell>
          <cell r="CB25">
            <v>0</v>
          </cell>
          <cell r="CC25">
            <v>0</v>
          </cell>
          <cell r="CD25">
            <v>724021</v>
          </cell>
          <cell r="CE25">
            <v>724021</v>
          </cell>
          <cell r="CF25">
            <v>0</v>
          </cell>
          <cell r="CG25">
            <v>0</v>
          </cell>
          <cell r="CH25">
            <v>0</v>
          </cell>
          <cell r="CI25">
            <v>0</v>
          </cell>
          <cell r="CJ25">
            <v>0</v>
          </cell>
          <cell r="CK25">
            <v>65360</v>
          </cell>
          <cell r="CL25">
            <v>139820</v>
          </cell>
          <cell r="CM25">
            <v>0</v>
          </cell>
          <cell r="CN25">
            <v>5409480</v>
          </cell>
          <cell r="CO25">
            <v>323766</v>
          </cell>
          <cell r="CP25">
            <v>323766</v>
          </cell>
          <cell r="CQ25">
            <v>0</v>
          </cell>
          <cell r="CR25">
            <v>0</v>
          </cell>
          <cell r="CS25">
            <v>0</v>
          </cell>
          <cell r="CT25">
            <v>196379</v>
          </cell>
          <cell r="CU25">
            <v>286901</v>
          </cell>
          <cell r="CV25">
            <v>0</v>
          </cell>
          <cell r="CW25">
            <v>132603.79999999999</v>
          </cell>
          <cell r="CX25">
            <v>0</v>
          </cell>
          <cell r="CY25">
            <v>0</v>
          </cell>
          <cell r="CZ25">
            <v>0</v>
          </cell>
          <cell r="DA25">
            <v>66021</v>
          </cell>
        </row>
        <row r="26">
          <cell r="A26" t="str">
            <v>kW- Street Lighting</v>
          </cell>
          <cell r="C26">
            <v>2004</v>
          </cell>
          <cell r="D26">
            <v>1551.2</v>
          </cell>
          <cell r="E26">
            <v>32095</v>
          </cell>
          <cell r="F26">
            <v>24138</v>
          </cell>
          <cell r="G26">
            <v>4202</v>
          </cell>
          <cell r="H26">
            <v>19077</v>
          </cell>
          <cell r="I26">
            <v>24826.400000000001</v>
          </cell>
          <cell r="J26">
            <v>26731</v>
          </cell>
          <cell r="K26">
            <v>3015.6</v>
          </cell>
          <cell r="L26">
            <v>788.7</v>
          </cell>
          <cell r="M26">
            <v>22715</v>
          </cell>
          <cell r="N26">
            <v>41500</v>
          </cell>
          <cell r="O26">
            <v>5329</v>
          </cell>
          <cell r="P26">
            <v>1181</v>
          </cell>
          <cell r="Q26">
            <v>170</v>
          </cell>
          <cell r="R26">
            <v>0</v>
          </cell>
          <cell r="S26">
            <v>0</v>
          </cell>
          <cell r="T26">
            <v>105295</v>
          </cell>
          <cell r="U26">
            <v>0</v>
          </cell>
          <cell r="V26">
            <v>9157</v>
          </cell>
          <cell r="W26">
            <v>0</v>
          </cell>
          <cell r="X26">
            <v>16820</v>
          </cell>
          <cell r="Y26">
            <v>11403</v>
          </cell>
          <cell r="Z26">
            <v>0</v>
          </cell>
          <cell r="AA26">
            <v>3310</v>
          </cell>
          <cell r="AB26">
            <v>286</v>
          </cell>
          <cell r="AC26">
            <v>1540.4</v>
          </cell>
          <cell r="AD26">
            <v>23390.2</v>
          </cell>
          <cell r="AE26">
            <v>21593</v>
          </cell>
          <cell r="AF26">
            <v>1797.2</v>
          </cell>
          <cell r="AG26">
            <v>4380</v>
          </cell>
          <cell r="AH26">
            <v>23322</v>
          </cell>
          <cell r="AI26">
            <v>22825</v>
          </cell>
          <cell r="AJ26">
            <v>497</v>
          </cell>
          <cell r="AK26">
            <v>6333</v>
          </cell>
          <cell r="AL26">
            <v>0</v>
          </cell>
          <cell r="AM26">
            <v>3084</v>
          </cell>
          <cell r="AN26">
            <v>109850</v>
          </cell>
          <cell r="AO26">
            <v>80748</v>
          </cell>
          <cell r="AP26">
            <v>29102</v>
          </cell>
          <cell r="AQ26">
            <v>907</v>
          </cell>
          <cell r="AR26">
            <v>2776</v>
          </cell>
          <cell r="AS26">
            <v>60474</v>
          </cell>
          <cell r="AT26">
            <v>827.6</v>
          </cell>
          <cell r="AU26">
            <v>0</v>
          </cell>
          <cell r="AV26">
            <v>827.6</v>
          </cell>
          <cell r="AW26">
            <v>103732</v>
          </cell>
          <cell r="AX26">
            <v>3947</v>
          </cell>
          <cell r="AY26">
            <v>4819</v>
          </cell>
          <cell r="AZ26">
            <v>10399</v>
          </cell>
          <cell r="BA26">
            <v>41732</v>
          </cell>
          <cell r="BB26">
            <v>5574</v>
          </cell>
          <cell r="BC26">
            <v>5152.1000000000004</v>
          </cell>
          <cell r="BD26">
            <v>61695</v>
          </cell>
          <cell r="BE26">
            <v>4263</v>
          </cell>
          <cell r="BF26">
            <v>3214.9</v>
          </cell>
          <cell r="BG26">
            <v>10170</v>
          </cell>
          <cell r="BH26">
            <v>0</v>
          </cell>
          <cell r="BI26">
            <v>1246</v>
          </cell>
          <cell r="BJ26">
            <v>0</v>
          </cell>
          <cell r="BK26">
            <v>1246</v>
          </cell>
          <cell r="BL26">
            <v>968</v>
          </cell>
          <cell r="BM26">
            <v>121</v>
          </cell>
          <cell r="BN26">
            <v>847</v>
          </cell>
          <cell r="BO26">
            <v>2568</v>
          </cell>
          <cell r="BP26">
            <v>0</v>
          </cell>
          <cell r="BQ26">
            <v>9600</v>
          </cell>
          <cell r="BR26">
            <v>0</v>
          </cell>
          <cell r="BS26">
            <v>31103</v>
          </cell>
          <cell r="BT26">
            <v>4390</v>
          </cell>
          <cell r="BU26">
            <v>7006</v>
          </cell>
          <cell r="BV26">
            <v>23450</v>
          </cell>
          <cell r="BW26">
            <v>6982</v>
          </cell>
          <cell r="BX26">
            <v>0</v>
          </cell>
          <cell r="BY26">
            <v>16548</v>
          </cell>
          <cell r="BZ26">
            <v>344</v>
          </cell>
          <cell r="CA26">
            <v>15462</v>
          </cell>
          <cell r="CB26">
            <v>742</v>
          </cell>
          <cell r="CC26">
            <v>0</v>
          </cell>
          <cell r="CD26">
            <v>106676</v>
          </cell>
          <cell r="CE26">
            <v>100002</v>
          </cell>
          <cell r="CF26">
            <v>6674</v>
          </cell>
          <cell r="CG26">
            <v>21340</v>
          </cell>
          <cell r="CH26">
            <v>3032</v>
          </cell>
          <cell r="CI26">
            <v>3751.9</v>
          </cell>
          <cell r="CJ26">
            <v>1461</v>
          </cell>
          <cell r="CK26">
            <v>7979</v>
          </cell>
          <cell r="CL26">
            <v>30346</v>
          </cell>
          <cell r="CM26">
            <v>3710</v>
          </cell>
          <cell r="CN26">
            <v>308277</v>
          </cell>
          <cell r="CO26">
            <v>48733</v>
          </cell>
          <cell r="CP26">
            <v>46009</v>
          </cell>
          <cell r="CQ26">
            <v>1152</v>
          </cell>
          <cell r="CR26">
            <v>1572</v>
          </cell>
          <cell r="CS26">
            <v>4119.8999999999996</v>
          </cell>
          <cell r="CT26">
            <v>9648</v>
          </cell>
          <cell r="CU26">
            <v>12988</v>
          </cell>
          <cell r="CV26">
            <v>1990.6</v>
          </cell>
          <cell r="CW26">
            <v>2930.6</v>
          </cell>
          <cell r="CX26">
            <v>0</v>
          </cell>
          <cell r="CY26">
            <v>13688</v>
          </cell>
          <cell r="CZ26">
            <v>21818</v>
          </cell>
          <cell r="DA26">
            <v>6650</v>
          </cell>
        </row>
        <row r="27">
          <cell r="A27" t="str">
            <v>kW- Sentinel Lighting</v>
          </cell>
          <cell r="C27">
            <v>2004</v>
          </cell>
          <cell r="D27">
            <v>0</v>
          </cell>
          <cell r="E27">
            <v>0</v>
          </cell>
          <cell r="F27">
            <v>1655</v>
          </cell>
          <cell r="G27">
            <v>611</v>
          </cell>
          <cell r="H27">
            <v>1916</v>
          </cell>
          <cell r="I27">
            <v>0</v>
          </cell>
          <cell r="J27">
            <v>0</v>
          </cell>
          <cell r="K27">
            <v>134.19999999999999</v>
          </cell>
          <cell r="L27">
            <v>65.599999999999994</v>
          </cell>
          <cell r="M27">
            <v>1071</v>
          </cell>
          <cell r="N27">
            <v>0</v>
          </cell>
          <cell r="O27">
            <v>0</v>
          </cell>
          <cell r="P27">
            <v>0</v>
          </cell>
          <cell r="Q27">
            <v>171</v>
          </cell>
          <cell r="R27">
            <v>0</v>
          </cell>
          <cell r="S27">
            <v>0</v>
          </cell>
          <cell r="T27">
            <v>0</v>
          </cell>
          <cell r="U27">
            <v>0</v>
          </cell>
          <cell r="V27">
            <v>0</v>
          </cell>
          <cell r="W27">
            <v>0</v>
          </cell>
          <cell r="X27">
            <v>1184</v>
          </cell>
          <cell r="Y27">
            <v>400</v>
          </cell>
          <cell r="Z27">
            <v>0</v>
          </cell>
          <cell r="AA27">
            <v>0</v>
          </cell>
          <cell r="AB27">
            <v>0</v>
          </cell>
          <cell r="AC27">
            <v>0</v>
          </cell>
          <cell r="AD27">
            <v>1679.5</v>
          </cell>
          <cell r="AE27">
            <v>1490</v>
          </cell>
          <cell r="AF27">
            <v>189.5</v>
          </cell>
          <cell r="AG27">
            <v>0</v>
          </cell>
          <cell r="AH27">
            <v>439</v>
          </cell>
          <cell r="AI27">
            <v>439</v>
          </cell>
          <cell r="AJ27">
            <v>0</v>
          </cell>
          <cell r="AK27">
            <v>1577</v>
          </cell>
          <cell r="AL27">
            <v>0</v>
          </cell>
          <cell r="AM27">
            <v>176</v>
          </cell>
          <cell r="AN27">
            <v>1574</v>
          </cell>
          <cell r="AO27">
            <v>587</v>
          </cell>
          <cell r="AP27">
            <v>987</v>
          </cell>
          <cell r="AQ27">
            <v>0</v>
          </cell>
          <cell r="AR27">
            <v>305</v>
          </cell>
          <cell r="AS27">
            <v>239</v>
          </cell>
          <cell r="AT27">
            <v>0</v>
          </cell>
          <cell r="AU27">
            <v>0</v>
          </cell>
          <cell r="AV27">
            <v>0</v>
          </cell>
          <cell r="AW27">
            <v>0</v>
          </cell>
          <cell r="AX27">
            <v>396</v>
          </cell>
          <cell r="AY27">
            <v>0</v>
          </cell>
          <cell r="AZ27">
            <v>0</v>
          </cell>
          <cell r="BA27">
            <v>0</v>
          </cell>
          <cell r="BB27">
            <v>0</v>
          </cell>
          <cell r="BC27">
            <v>0</v>
          </cell>
          <cell r="BD27">
            <v>2471</v>
          </cell>
          <cell r="BE27">
            <v>118</v>
          </cell>
          <cell r="BF27">
            <v>93.5</v>
          </cell>
          <cell r="BG27">
            <v>531</v>
          </cell>
          <cell r="BH27">
            <v>0</v>
          </cell>
          <cell r="BI27">
            <v>39</v>
          </cell>
          <cell r="BJ27">
            <v>0</v>
          </cell>
          <cell r="BK27">
            <v>39</v>
          </cell>
          <cell r="BL27">
            <v>20557</v>
          </cell>
          <cell r="BM27">
            <v>15066</v>
          </cell>
          <cell r="BN27">
            <v>5491</v>
          </cell>
          <cell r="BO27">
            <v>398</v>
          </cell>
          <cell r="BP27">
            <v>0</v>
          </cell>
          <cell r="BQ27">
            <v>1763</v>
          </cell>
          <cell r="BR27">
            <v>0</v>
          </cell>
          <cell r="BS27">
            <v>0</v>
          </cell>
          <cell r="BT27">
            <v>367</v>
          </cell>
          <cell r="BU27">
            <v>1273</v>
          </cell>
          <cell r="BV27">
            <v>135</v>
          </cell>
          <cell r="BW27">
            <v>718</v>
          </cell>
          <cell r="BX27">
            <v>0</v>
          </cell>
          <cell r="BY27">
            <v>2629</v>
          </cell>
          <cell r="BZ27">
            <v>0</v>
          </cell>
          <cell r="CA27">
            <v>2509</v>
          </cell>
          <cell r="CB27">
            <v>120</v>
          </cell>
          <cell r="CC27">
            <v>0</v>
          </cell>
          <cell r="CD27">
            <v>1539</v>
          </cell>
          <cell r="CE27">
            <v>1309</v>
          </cell>
          <cell r="CF27">
            <v>230</v>
          </cell>
          <cell r="CG27">
            <v>767</v>
          </cell>
          <cell r="CH27">
            <v>0</v>
          </cell>
          <cell r="CI27">
            <v>253.5</v>
          </cell>
          <cell r="CJ27">
            <v>0</v>
          </cell>
          <cell r="CK27">
            <v>0</v>
          </cell>
          <cell r="CL27">
            <v>0</v>
          </cell>
          <cell r="CM27">
            <v>7371</v>
          </cell>
          <cell r="CN27">
            <v>0</v>
          </cell>
          <cell r="CO27">
            <v>2448</v>
          </cell>
          <cell r="CP27">
            <v>2289</v>
          </cell>
          <cell r="CQ27">
            <v>18</v>
          </cell>
          <cell r="CR27">
            <v>141</v>
          </cell>
          <cell r="CS27">
            <v>21.6</v>
          </cell>
          <cell r="CT27">
            <v>0</v>
          </cell>
          <cell r="CU27">
            <v>2034</v>
          </cell>
          <cell r="CV27">
            <v>0</v>
          </cell>
          <cell r="CW27">
            <v>64.2</v>
          </cell>
          <cell r="CX27">
            <v>0</v>
          </cell>
          <cell r="CY27">
            <v>36</v>
          </cell>
          <cell r="CZ27">
            <v>0</v>
          </cell>
          <cell r="DA27">
            <v>106</v>
          </cell>
        </row>
        <row r="28">
          <cell r="A28" t="str">
            <v>Billed Total Distribution Revenues</v>
          </cell>
          <cell r="B28" t="str">
            <v>RTOT</v>
          </cell>
          <cell r="C28">
            <v>2004</v>
          </cell>
          <cell r="D28">
            <v>767272.49</v>
          </cell>
          <cell r="E28">
            <v>25722618</v>
          </cell>
          <cell r="F28">
            <v>13139021</v>
          </cell>
          <cell r="G28">
            <v>4267794</v>
          </cell>
          <cell r="H28">
            <v>13469638</v>
          </cell>
          <cell r="I28">
            <v>24135033.350000001</v>
          </cell>
          <cell r="J28">
            <v>17798415</v>
          </cell>
          <cell r="K28">
            <v>2413408.7999999998</v>
          </cell>
          <cell r="L28">
            <v>531718.36</v>
          </cell>
          <cell r="M28">
            <v>71207125.209999993</v>
          </cell>
          <cell r="N28">
            <v>1509392.98</v>
          </cell>
          <cell r="O28">
            <v>3498150</v>
          </cell>
          <cell r="P28">
            <v>434301.28</v>
          </cell>
          <cell r="Q28">
            <v>727113</v>
          </cell>
          <cell r="R28">
            <v>7729699</v>
          </cell>
          <cell r="S28">
            <v>3921844.6</v>
          </cell>
          <cell r="T28">
            <v>90819143</v>
          </cell>
          <cell r="U28">
            <v>36325019</v>
          </cell>
          <cell r="V28">
            <v>5896543.9299999997</v>
          </cell>
          <cell r="W28">
            <v>930219.83</v>
          </cell>
          <cell r="X28">
            <v>7797700.3200000003</v>
          </cell>
          <cell r="Y28">
            <v>7798379.6399999997</v>
          </cell>
          <cell r="Z28">
            <v>26147709.010000002</v>
          </cell>
          <cell r="AA28">
            <v>4007044.83</v>
          </cell>
          <cell r="AB28">
            <v>456209</v>
          </cell>
          <cell r="AC28">
            <v>19937656.370000001</v>
          </cell>
          <cell r="AD28">
            <v>16630675.73</v>
          </cell>
          <cell r="AE28">
            <v>15703837.33</v>
          </cell>
          <cell r="AF28">
            <v>926838.4</v>
          </cell>
          <cell r="AG28">
            <v>2817306</v>
          </cell>
          <cell r="AH28">
            <v>19359326.190000001</v>
          </cell>
          <cell r="AI28">
            <v>18944265.370000001</v>
          </cell>
          <cell r="AJ28">
            <v>415060.82</v>
          </cell>
          <cell r="AK28">
            <v>9378419.1400000006</v>
          </cell>
          <cell r="AL28">
            <v>7442104</v>
          </cell>
          <cell r="AM28">
            <v>641277</v>
          </cell>
          <cell r="AN28">
            <v>73540556.769999996</v>
          </cell>
          <cell r="AO28">
            <v>57036203</v>
          </cell>
          <cell r="AP28">
            <v>16504353.77</v>
          </cell>
          <cell r="AQ28">
            <v>306757.63</v>
          </cell>
          <cell r="AR28">
            <v>684443.2</v>
          </cell>
          <cell r="AS28">
            <v>49695591</v>
          </cell>
          <cell r="AT28">
            <v>616767942.82000005</v>
          </cell>
          <cell r="AU28">
            <v>616370000</v>
          </cell>
          <cell r="AV28">
            <v>397942.82</v>
          </cell>
          <cell r="AW28">
            <v>91114782.269999996</v>
          </cell>
          <cell r="AX28">
            <v>5424461.6100000003</v>
          </cell>
          <cell r="AY28">
            <v>1504204.16</v>
          </cell>
          <cell r="AZ28">
            <v>8265339.2199999997</v>
          </cell>
          <cell r="BA28">
            <v>29021825.949999999</v>
          </cell>
          <cell r="BB28">
            <v>3739925</v>
          </cell>
          <cell r="BC28">
            <v>4168753.55</v>
          </cell>
          <cell r="BD28">
            <v>41236841</v>
          </cell>
          <cell r="BE28">
            <v>13655546.109999999</v>
          </cell>
          <cell r="BF28">
            <v>2932992.61</v>
          </cell>
          <cell r="BG28">
            <v>8120020.6100000003</v>
          </cell>
          <cell r="BH28">
            <v>298259</v>
          </cell>
          <cell r="BI28">
            <v>13104898.529999999</v>
          </cell>
          <cell r="BJ28">
            <v>11910644.01</v>
          </cell>
          <cell r="BK28">
            <v>1194254.52</v>
          </cell>
          <cell r="BL28">
            <v>46819094</v>
          </cell>
          <cell r="BM28">
            <v>40401819</v>
          </cell>
          <cell r="BN28">
            <v>6417275</v>
          </cell>
          <cell r="BO28">
            <v>3072589.17</v>
          </cell>
          <cell r="BP28">
            <v>7350255</v>
          </cell>
          <cell r="BQ28">
            <v>8447080</v>
          </cell>
          <cell r="BR28">
            <v>2088902</v>
          </cell>
          <cell r="BS28">
            <v>25134838</v>
          </cell>
          <cell r="BT28">
            <v>3768003</v>
          </cell>
          <cell r="BU28">
            <v>6762107</v>
          </cell>
          <cell r="BV28">
            <v>16321459</v>
          </cell>
          <cell r="BW28">
            <v>3611301.46</v>
          </cell>
          <cell r="BX28">
            <v>1520937.71</v>
          </cell>
          <cell r="BY28">
            <v>12922230.470000001</v>
          </cell>
          <cell r="BZ28">
            <v>159897.16</v>
          </cell>
          <cell r="CA28">
            <v>12230247.17</v>
          </cell>
          <cell r="CB28">
            <v>532086.14</v>
          </cell>
          <cell r="CC28">
            <v>16004429.99</v>
          </cell>
          <cell r="CD28">
            <v>98169940</v>
          </cell>
          <cell r="CE28">
            <v>91876380</v>
          </cell>
          <cell r="CF28">
            <v>6293560</v>
          </cell>
          <cell r="CG28">
            <v>10426082</v>
          </cell>
          <cell r="CH28">
            <v>1218114</v>
          </cell>
          <cell r="CI28">
            <v>1559012</v>
          </cell>
          <cell r="CJ28">
            <v>1255049.53</v>
          </cell>
          <cell r="CK28">
            <v>5520006.4199999999</v>
          </cell>
          <cell r="CL28">
            <v>14748208</v>
          </cell>
          <cell r="CM28">
            <v>1534108</v>
          </cell>
          <cell r="CN28">
            <v>437076537</v>
          </cell>
          <cell r="CO28">
            <v>183597033.27000001</v>
          </cell>
          <cell r="CP28">
            <v>180210703</v>
          </cell>
          <cell r="CQ28">
            <v>603609</v>
          </cell>
          <cell r="CR28">
            <v>2782721.27</v>
          </cell>
          <cell r="CS28">
            <v>2763182.47</v>
          </cell>
          <cell r="CT28">
            <v>20238916</v>
          </cell>
          <cell r="CU28">
            <v>5217261.79</v>
          </cell>
          <cell r="CV28">
            <v>1144540.78</v>
          </cell>
          <cell r="CW28">
            <v>1563441.55</v>
          </cell>
          <cell r="CX28">
            <v>177329.62</v>
          </cell>
          <cell r="CY28">
            <v>6827947</v>
          </cell>
          <cell r="CZ28">
            <v>15498340</v>
          </cell>
          <cell r="DA28">
            <v>4991238.1100000003</v>
          </cell>
        </row>
        <row r="29">
          <cell r="A29" t="str">
            <v>Billed Residential Distribution Revenue</v>
          </cell>
          <cell r="B29" t="str">
            <v>RR</v>
          </cell>
          <cell r="C29">
            <v>2004</v>
          </cell>
          <cell r="D29">
            <v>523640.27</v>
          </cell>
          <cell r="E29">
            <v>16125307</v>
          </cell>
          <cell r="F29">
            <v>6780705</v>
          </cell>
          <cell r="G29">
            <v>2079923</v>
          </cell>
          <cell r="H29">
            <v>7178097</v>
          </cell>
          <cell r="I29">
            <v>14296423.08</v>
          </cell>
          <cell r="J29">
            <v>8491510</v>
          </cell>
          <cell r="K29">
            <v>1505257.59</v>
          </cell>
          <cell r="L29">
            <v>377394.43</v>
          </cell>
          <cell r="M29">
            <v>22111536.640000001</v>
          </cell>
          <cell r="N29">
            <v>585935.38</v>
          </cell>
          <cell r="O29">
            <v>2281419</v>
          </cell>
          <cell r="P29">
            <v>298761.28000000003</v>
          </cell>
          <cell r="Q29">
            <v>460787.33</v>
          </cell>
          <cell r="R29">
            <v>2771379.22</v>
          </cell>
          <cell r="S29">
            <v>2336320.7000000002</v>
          </cell>
          <cell r="T29">
            <v>32714918</v>
          </cell>
          <cell r="U29">
            <v>15791938</v>
          </cell>
          <cell r="V29">
            <v>3398438.17</v>
          </cell>
          <cell r="W29">
            <v>604244.92000000004</v>
          </cell>
          <cell r="X29">
            <v>5626797.6900000004</v>
          </cell>
          <cell r="Y29">
            <v>4380915.08</v>
          </cell>
          <cell r="Z29">
            <v>10856850.109999999</v>
          </cell>
          <cell r="AA29">
            <v>1834177.5</v>
          </cell>
          <cell r="AB29">
            <v>280044</v>
          </cell>
          <cell r="AC29">
            <v>11136251.939999999</v>
          </cell>
          <cell r="AD29">
            <v>9517900.7699999996</v>
          </cell>
          <cell r="AE29">
            <v>8822111.75</v>
          </cell>
          <cell r="AF29">
            <v>695789.02</v>
          </cell>
          <cell r="AG29">
            <v>1985611</v>
          </cell>
          <cell r="AH29">
            <v>11825135.530000001</v>
          </cell>
          <cell r="AI29">
            <v>11505417.710000001</v>
          </cell>
          <cell r="AJ29">
            <v>319717.82</v>
          </cell>
          <cell r="AK29">
            <v>6011270.8600000003</v>
          </cell>
          <cell r="AL29">
            <v>4118706</v>
          </cell>
          <cell r="AM29">
            <v>338443</v>
          </cell>
          <cell r="AN29">
            <v>51185647.340000004</v>
          </cell>
          <cell r="AO29">
            <v>39812898</v>
          </cell>
          <cell r="AP29">
            <v>11372749.34</v>
          </cell>
          <cell r="AQ29">
            <v>214006.22</v>
          </cell>
          <cell r="AR29">
            <v>410652.72</v>
          </cell>
          <cell r="AS29">
            <v>25451865</v>
          </cell>
          <cell r="AT29">
            <v>424747314.44999999</v>
          </cell>
          <cell r="AU29">
            <v>424480000</v>
          </cell>
          <cell r="AV29">
            <v>267314.45</v>
          </cell>
          <cell r="AW29">
            <v>48876541.590000004</v>
          </cell>
          <cell r="AX29">
            <v>4282515.09</v>
          </cell>
          <cell r="AY29">
            <v>928495.5</v>
          </cell>
          <cell r="AZ29">
            <v>4350415.41</v>
          </cell>
          <cell r="BA29">
            <v>14181572.359999999</v>
          </cell>
          <cell r="BB29">
            <v>1849554</v>
          </cell>
          <cell r="BC29">
            <v>2285631.98</v>
          </cell>
          <cell r="BD29">
            <v>23876549</v>
          </cell>
          <cell r="BE29">
            <v>5473877.3499999996</v>
          </cell>
          <cell r="BF29">
            <v>1523996.39</v>
          </cell>
          <cell r="BG29">
            <v>4625230.88</v>
          </cell>
          <cell r="BH29">
            <v>117773</v>
          </cell>
          <cell r="BI29">
            <v>7118313.6899999995</v>
          </cell>
          <cell r="BJ29">
            <v>6135433.5999999996</v>
          </cell>
          <cell r="BK29">
            <v>982880.09</v>
          </cell>
          <cell r="BL29">
            <v>14507559</v>
          </cell>
          <cell r="BM29">
            <v>11225402</v>
          </cell>
          <cell r="BN29">
            <v>3282157</v>
          </cell>
          <cell r="BO29">
            <v>1445034.87</v>
          </cell>
          <cell r="BP29">
            <v>4507602</v>
          </cell>
          <cell r="BQ29">
            <v>4669785</v>
          </cell>
          <cell r="BR29">
            <v>1324475</v>
          </cell>
          <cell r="BS29">
            <v>13875878</v>
          </cell>
          <cell r="BT29">
            <v>2539629</v>
          </cell>
          <cell r="BU29">
            <v>3287271</v>
          </cell>
          <cell r="BV29">
            <v>8209347</v>
          </cell>
          <cell r="BW29">
            <v>2067562.21</v>
          </cell>
          <cell r="BX29">
            <v>871068.35</v>
          </cell>
          <cell r="BY29">
            <v>7962064.3100000005</v>
          </cell>
          <cell r="BZ29">
            <v>102370.99</v>
          </cell>
          <cell r="CA29">
            <v>7553387.4500000002</v>
          </cell>
          <cell r="CB29">
            <v>306305.87</v>
          </cell>
          <cell r="CC29">
            <v>5553619.0899999999</v>
          </cell>
          <cell r="CD29">
            <v>49099218</v>
          </cell>
          <cell r="CE29">
            <v>45042920</v>
          </cell>
          <cell r="CF29">
            <v>4056298</v>
          </cell>
          <cell r="CG29">
            <v>5566573</v>
          </cell>
          <cell r="CH29">
            <v>729050</v>
          </cell>
          <cell r="CI29">
            <v>929276</v>
          </cell>
          <cell r="CJ29">
            <v>745993.84</v>
          </cell>
          <cell r="CK29">
            <v>3435118.7</v>
          </cell>
          <cell r="CL29">
            <v>9546652</v>
          </cell>
          <cell r="CM29">
            <v>1102083</v>
          </cell>
          <cell r="CN29">
            <v>174346550</v>
          </cell>
          <cell r="CO29">
            <v>76247176.140000001</v>
          </cell>
          <cell r="CP29">
            <v>73877187</v>
          </cell>
          <cell r="CQ29">
            <v>352195</v>
          </cell>
          <cell r="CR29">
            <v>2017794.14</v>
          </cell>
          <cell r="CS29">
            <v>2295391.36</v>
          </cell>
          <cell r="CT29">
            <v>10730964</v>
          </cell>
          <cell r="CU29">
            <v>3788669.75</v>
          </cell>
          <cell r="CV29">
            <v>602701.49</v>
          </cell>
          <cell r="CW29">
            <v>623017.01</v>
          </cell>
          <cell r="CX29">
            <v>76126.259999999995</v>
          </cell>
          <cell r="CY29">
            <v>4656358</v>
          </cell>
          <cell r="CZ29">
            <v>10220773</v>
          </cell>
          <cell r="DA29">
            <v>2912436.5</v>
          </cell>
        </row>
        <row r="30">
          <cell r="A30" t="str">
            <v>Billed General Service Customers Distribution Revenue</v>
          </cell>
          <cell r="B30" t="str">
            <v>RGS</v>
          </cell>
          <cell r="C30">
            <v>2004</v>
          </cell>
          <cell r="D30">
            <v>179330.69</v>
          </cell>
          <cell r="E30">
            <v>9508265</v>
          </cell>
          <cell r="F30">
            <v>5024257</v>
          </cell>
          <cell r="G30">
            <v>2060676</v>
          </cell>
          <cell r="H30">
            <v>6225475</v>
          </cell>
          <cell r="I30">
            <v>9794542.2300000004</v>
          </cell>
          <cell r="J30">
            <v>8607817</v>
          </cell>
          <cell r="K30">
            <v>897235.94</v>
          </cell>
          <cell r="L30">
            <v>148136.32000000001</v>
          </cell>
          <cell r="M30">
            <v>43538124.969999999</v>
          </cell>
          <cell r="N30">
            <v>900509.85</v>
          </cell>
          <cell r="O30">
            <v>884190</v>
          </cell>
          <cell r="P30">
            <v>130034</v>
          </cell>
          <cell r="Q30">
            <v>261396.44</v>
          </cell>
          <cell r="R30">
            <v>4871558.09</v>
          </cell>
          <cell r="S30">
            <v>1585523.9</v>
          </cell>
          <cell r="T30">
            <v>52877840</v>
          </cell>
          <cell r="U30">
            <v>14041954</v>
          </cell>
          <cell r="V30">
            <v>2231467.35</v>
          </cell>
          <cell r="W30">
            <v>317934.49</v>
          </cell>
          <cell r="X30">
            <v>2095374.56</v>
          </cell>
          <cell r="Y30">
            <v>3204721.77</v>
          </cell>
          <cell r="Z30">
            <v>15001330.609999999</v>
          </cell>
          <cell r="AA30">
            <v>2104308.81</v>
          </cell>
          <cell r="AB30">
            <v>170513</v>
          </cell>
          <cell r="AC30">
            <v>6117922.96</v>
          </cell>
          <cell r="AD30">
            <v>7052673.5899999999</v>
          </cell>
          <cell r="AE30">
            <v>6841862.2400000002</v>
          </cell>
          <cell r="AF30">
            <v>210811.35</v>
          </cell>
          <cell r="AG30">
            <v>796340</v>
          </cell>
          <cell r="AH30">
            <v>7173492.3999999994</v>
          </cell>
          <cell r="AI30">
            <v>7082282.1799999997</v>
          </cell>
          <cell r="AJ30">
            <v>91210.22</v>
          </cell>
          <cell r="AK30">
            <v>3276563.88</v>
          </cell>
          <cell r="AL30">
            <v>3274880</v>
          </cell>
          <cell r="AM30">
            <v>292231</v>
          </cell>
          <cell r="AN30">
            <v>19503359.93</v>
          </cell>
          <cell r="AO30">
            <v>14982198</v>
          </cell>
          <cell r="AP30">
            <v>4521161.93</v>
          </cell>
          <cell r="AQ30">
            <v>90118.26</v>
          </cell>
          <cell r="AR30">
            <v>146710.95000000001</v>
          </cell>
          <cell r="AS30">
            <v>22981270</v>
          </cell>
          <cell r="AT30">
            <v>186083347.47</v>
          </cell>
          <cell r="AU30">
            <v>185960000</v>
          </cell>
          <cell r="AV30">
            <v>123347.47</v>
          </cell>
          <cell r="AW30">
            <v>38526965.719999999</v>
          </cell>
          <cell r="AX30">
            <v>1108143.0900000001</v>
          </cell>
          <cell r="AY30">
            <v>548669.06999999995</v>
          </cell>
          <cell r="AZ30">
            <v>3475427.17</v>
          </cell>
          <cell r="BA30">
            <v>13540167.550000001</v>
          </cell>
          <cell r="BB30">
            <v>1879435</v>
          </cell>
          <cell r="BC30">
            <v>1838335.94</v>
          </cell>
          <cell r="BD30">
            <v>16104965</v>
          </cell>
          <cell r="BE30">
            <v>7676400.7699999996</v>
          </cell>
          <cell r="BF30">
            <v>1386720.33</v>
          </cell>
          <cell r="BG30">
            <v>3048216.6</v>
          </cell>
          <cell r="BH30">
            <v>171991</v>
          </cell>
          <cell r="BI30">
            <v>5927094.8799999999</v>
          </cell>
          <cell r="BJ30">
            <v>5726172.2000000002</v>
          </cell>
          <cell r="BK30">
            <v>200922.68</v>
          </cell>
          <cell r="BL30">
            <v>31982154</v>
          </cell>
          <cell r="BM30">
            <v>28867153</v>
          </cell>
          <cell r="BN30">
            <v>3115001</v>
          </cell>
          <cell r="BO30">
            <v>1597992.4</v>
          </cell>
          <cell r="BP30">
            <v>2792135</v>
          </cell>
          <cell r="BQ30">
            <v>3691656</v>
          </cell>
          <cell r="BR30">
            <v>764427</v>
          </cell>
          <cell r="BS30">
            <v>9145079</v>
          </cell>
          <cell r="BT30">
            <v>1224571</v>
          </cell>
          <cell r="BU30">
            <v>3367930</v>
          </cell>
          <cell r="BV30">
            <v>6857887</v>
          </cell>
          <cell r="BW30">
            <v>1488952.09</v>
          </cell>
          <cell r="BX30">
            <v>636090.31000000006</v>
          </cell>
          <cell r="BY30">
            <v>4698794.59</v>
          </cell>
          <cell r="BZ30">
            <v>55545.54</v>
          </cell>
          <cell r="CA30">
            <v>4423298.57</v>
          </cell>
          <cell r="CB30">
            <v>219950.48</v>
          </cell>
          <cell r="CC30">
            <v>10353390.42</v>
          </cell>
          <cell r="CD30">
            <v>47616370</v>
          </cell>
          <cell r="CE30">
            <v>45445297</v>
          </cell>
          <cell r="CF30">
            <v>2171073</v>
          </cell>
          <cell r="CG30">
            <v>4739330</v>
          </cell>
          <cell r="CH30">
            <v>473530</v>
          </cell>
          <cell r="CI30">
            <v>583550</v>
          </cell>
          <cell r="CJ30">
            <v>500900.18</v>
          </cell>
          <cell r="CK30">
            <v>2044412.91</v>
          </cell>
          <cell r="CL30">
            <v>4640593</v>
          </cell>
          <cell r="CM30">
            <v>404840</v>
          </cell>
          <cell r="CN30">
            <v>242881277</v>
          </cell>
          <cell r="CO30">
            <v>93560517.799999997</v>
          </cell>
          <cell r="CP30">
            <v>92557631</v>
          </cell>
          <cell r="CQ30">
            <v>243420</v>
          </cell>
          <cell r="CR30">
            <v>759466.8</v>
          </cell>
          <cell r="CS30">
            <v>459475.92</v>
          </cell>
          <cell r="CT30">
            <v>8872078</v>
          </cell>
          <cell r="CU30">
            <v>939595.33</v>
          </cell>
          <cell r="CV30">
            <v>532983.32999999996</v>
          </cell>
          <cell r="CW30">
            <v>606733.86</v>
          </cell>
          <cell r="CX30">
            <v>91623.679999999993</v>
          </cell>
          <cell r="CY30">
            <v>2040433</v>
          </cell>
          <cell r="CZ30">
            <v>5067950</v>
          </cell>
          <cell r="DA30">
            <v>1796030.87</v>
          </cell>
        </row>
        <row r="31">
          <cell r="A31" t="str">
            <v>Billed Large User, Sub- Transmission, Intermediate/ Embedded Distributor Distribution Revenue</v>
          </cell>
          <cell r="B31" t="str">
            <v>RLG</v>
          </cell>
          <cell r="C31">
            <v>2004</v>
          </cell>
          <cell r="D31">
            <v>47792.61</v>
          </cell>
          <cell r="E31">
            <v>0</v>
          </cell>
          <cell r="F31">
            <v>1113751</v>
          </cell>
          <cell r="G31">
            <v>45267</v>
          </cell>
          <cell r="H31">
            <v>0</v>
          </cell>
          <cell r="I31">
            <v>0</v>
          </cell>
          <cell r="J31">
            <v>617652</v>
          </cell>
          <cell r="K31">
            <v>0</v>
          </cell>
          <cell r="L31">
            <v>0</v>
          </cell>
          <cell r="M31">
            <v>4871048.33</v>
          </cell>
          <cell r="N31">
            <v>0</v>
          </cell>
          <cell r="O31">
            <v>306906</v>
          </cell>
          <cell r="P31">
            <v>0</v>
          </cell>
          <cell r="Q31">
            <v>0</v>
          </cell>
          <cell r="R31">
            <v>0</v>
          </cell>
          <cell r="S31">
            <v>0</v>
          </cell>
          <cell r="T31">
            <v>4644179</v>
          </cell>
          <cell r="U31">
            <v>6011047</v>
          </cell>
          <cell r="V31">
            <v>218199.54</v>
          </cell>
          <cell r="W31">
            <v>0</v>
          </cell>
          <cell r="X31">
            <v>0</v>
          </cell>
          <cell r="Y31">
            <v>160027.64000000001</v>
          </cell>
          <cell r="Z31">
            <v>0</v>
          </cell>
          <cell r="AA31">
            <v>0</v>
          </cell>
          <cell r="AB31">
            <v>0</v>
          </cell>
          <cell r="AC31">
            <v>2627256.69</v>
          </cell>
          <cell r="AD31">
            <v>0</v>
          </cell>
          <cell r="AE31">
            <v>0</v>
          </cell>
          <cell r="AF31">
            <v>0</v>
          </cell>
          <cell r="AG31">
            <v>0</v>
          </cell>
          <cell r="AH31">
            <v>308574.42</v>
          </cell>
          <cell r="AI31">
            <v>308574.42</v>
          </cell>
          <cell r="AJ31">
            <v>0</v>
          </cell>
          <cell r="AK31">
            <v>0</v>
          </cell>
          <cell r="AL31">
            <v>0</v>
          </cell>
          <cell r="AM31">
            <v>0</v>
          </cell>
          <cell r="AN31">
            <v>2483321.21</v>
          </cell>
          <cell r="AO31">
            <v>2064844</v>
          </cell>
          <cell r="AP31">
            <v>418477.21</v>
          </cell>
          <cell r="AQ31">
            <v>0</v>
          </cell>
          <cell r="AR31">
            <v>116864.06</v>
          </cell>
          <cell r="AS31">
            <v>1131943</v>
          </cell>
          <cell r="AT31">
            <v>1540000</v>
          </cell>
          <cell r="AU31">
            <v>1540000</v>
          </cell>
          <cell r="AV31">
            <v>0</v>
          </cell>
          <cell r="AW31">
            <v>3372075.07</v>
          </cell>
          <cell r="AX31">
            <v>0</v>
          </cell>
          <cell r="AY31">
            <v>0</v>
          </cell>
          <cell r="AZ31">
            <v>360700.68</v>
          </cell>
          <cell r="BA31">
            <v>948596.86</v>
          </cell>
          <cell r="BB31">
            <v>0</v>
          </cell>
          <cell r="BC31">
            <v>0</v>
          </cell>
          <cell r="BD31">
            <v>1079633</v>
          </cell>
          <cell r="BE31">
            <v>374799.59</v>
          </cell>
          <cell r="BF31">
            <v>0</v>
          </cell>
          <cell r="BG31">
            <v>425756.37</v>
          </cell>
          <cell r="BH31">
            <v>0</v>
          </cell>
          <cell r="BI31">
            <v>0</v>
          </cell>
          <cell r="BJ31">
            <v>0</v>
          </cell>
          <cell r="BK31">
            <v>0</v>
          </cell>
          <cell r="BL31">
            <v>0</v>
          </cell>
          <cell r="BM31">
            <v>0</v>
          </cell>
          <cell r="BN31">
            <v>0</v>
          </cell>
          <cell r="BO31">
            <v>0</v>
          </cell>
          <cell r="BP31">
            <v>0</v>
          </cell>
          <cell r="BQ31">
            <v>0</v>
          </cell>
          <cell r="BR31">
            <v>0</v>
          </cell>
          <cell r="BS31">
            <v>2001191</v>
          </cell>
          <cell r="BT31">
            <v>0</v>
          </cell>
          <cell r="BU31">
            <v>0</v>
          </cell>
          <cell r="BV31">
            <v>1010732</v>
          </cell>
          <cell r="BW31">
            <v>0</v>
          </cell>
          <cell r="BX31">
            <v>0</v>
          </cell>
          <cell r="BY31">
            <v>104562.31</v>
          </cell>
          <cell r="BZ31">
            <v>0</v>
          </cell>
          <cell r="CA31">
            <v>104562.31</v>
          </cell>
          <cell r="CB31">
            <v>0</v>
          </cell>
          <cell r="CC31">
            <v>0</v>
          </cell>
          <cell r="CD31">
            <v>730235</v>
          </cell>
          <cell r="CE31">
            <v>730235</v>
          </cell>
          <cell r="CF31">
            <v>0</v>
          </cell>
          <cell r="CG31">
            <v>0</v>
          </cell>
          <cell r="CH31">
            <v>0</v>
          </cell>
          <cell r="CI31">
            <v>0</v>
          </cell>
          <cell r="CJ31">
            <v>0</v>
          </cell>
          <cell r="CK31">
            <v>19865.11</v>
          </cell>
          <cell r="CL31">
            <v>515898</v>
          </cell>
          <cell r="CM31">
            <v>0</v>
          </cell>
          <cell r="CN31">
            <v>18200406</v>
          </cell>
          <cell r="CO31">
            <v>12544945</v>
          </cell>
          <cell r="CP31">
            <v>12544945</v>
          </cell>
          <cell r="CQ31">
            <v>0</v>
          </cell>
          <cell r="CR31">
            <v>0</v>
          </cell>
          <cell r="CS31">
            <v>0</v>
          </cell>
          <cell r="CT31">
            <v>480377</v>
          </cell>
          <cell r="CU31">
            <v>467335.49</v>
          </cell>
          <cell r="CV31">
            <v>0</v>
          </cell>
          <cell r="CW31">
            <v>313068.40999999997</v>
          </cell>
          <cell r="CX31">
            <v>8700.74</v>
          </cell>
          <cell r="CY31">
            <v>0</v>
          </cell>
          <cell r="CZ31">
            <v>0</v>
          </cell>
          <cell r="DA31">
            <v>230248.45</v>
          </cell>
        </row>
        <row r="32">
          <cell r="A32" t="str">
            <v>Billed Street lighting Distribution Revenue</v>
          </cell>
          <cell r="B32" t="str">
            <v>RST</v>
          </cell>
          <cell r="C32">
            <v>2004</v>
          </cell>
          <cell r="D32">
            <v>16307.59</v>
          </cell>
          <cell r="E32">
            <v>89046</v>
          </cell>
          <cell r="F32">
            <v>202397</v>
          </cell>
          <cell r="G32">
            <v>72934</v>
          </cell>
          <cell r="H32">
            <v>61161</v>
          </cell>
          <cell r="I32">
            <v>44068.04</v>
          </cell>
          <cell r="J32">
            <v>81436</v>
          </cell>
          <cell r="K32">
            <v>10489.46</v>
          </cell>
          <cell r="L32">
            <v>5604.43</v>
          </cell>
          <cell r="M32">
            <v>643092.16</v>
          </cell>
          <cell r="N32">
            <v>18719.14</v>
          </cell>
          <cell r="O32">
            <v>25635</v>
          </cell>
          <cell r="P32">
            <v>5506</v>
          </cell>
          <cell r="Q32">
            <v>2428.2600000000002</v>
          </cell>
          <cell r="R32">
            <v>81319.350000000006</v>
          </cell>
          <cell r="S32">
            <v>0</v>
          </cell>
          <cell r="T32">
            <v>582206</v>
          </cell>
          <cell r="U32">
            <v>446404</v>
          </cell>
          <cell r="V32">
            <v>39490.370000000003</v>
          </cell>
          <cell r="W32">
            <v>7399.22</v>
          </cell>
          <cell r="X32">
            <v>68889.789999999994</v>
          </cell>
          <cell r="Y32">
            <v>50304.62</v>
          </cell>
          <cell r="Z32">
            <v>183831.93</v>
          </cell>
          <cell r="AA32">
            <v>68558.52</v>
          </cell>
          <cell r="AB32">
            <v>5652</v>
          </cell>
          <cell r="AC32">
            <v>56224.78</v>
          </cell>
          <cell r="AD32">
            <v>52068</v>
          </cell>
          <cell r="AE32">
            <v>33906.730000000003</v>
          </cell>
          <cell r="AF32">
            <v>18161.27</v>
          </cell>
          <cell r="AG32">
            <v>35355</v>
          </cell>
          <cell r="AH32">
            <v>48206.75</v>
          </cell>
          <cell r="AI32">
            <v>44082.06</v>
          </cell>
          <cell r="AJ32">
            <v>4124.6899999999996</v>
          </cell>
          <cell r="AK32">
            <v>67086.899999999994</v>
          </cell>
          <cell r="AL32">
            <v>39714</v>
          </cell>
          <cell r="AM32">
            <v>8801</v>
          </cell>
          <cell r="AN32">
            <v>355223.78</v>
          </cell>
          <cell r="AO32">
            <v>174594</v>
          </cell>
          <cell r="AP32">
            <v>180629.78</v>
          </cell>
          <cell r="AQ32">
            <v>2633.15</v>
          </cell>
          <cell r="AR32">
            <v>8597.0400000000009</v>
          </cell>
          <cell r="AS32">
            <v>129556</v>
          </cell>
          <cell r="AT32">
            <v>3559023.9</v>
          </cell>
          <cell r="AU32">
            <v>3551743</v>
          </cell>
          <cell r="AV32">
            <v>7280.9</v>
          </cell>
          <cell r="AW32">
            <v>339199.89</v>
          </cell>
          <cell r="AX32">
            <v>29411.46</v>
          </cell>
          <cell r="AY32">
            <v>27039.59</v>
          </cell>
          <cell r="AZ32">
            <v>78795.960000000006</v>
          </cell>
          <cell r="BA32">
            <v>351489.18</v>
          </cell>
          <cell r="BB32">
            <v>9028</v>
          </cell>
          <cell r="BC32">
            <v>43339.12</v>
          </cell>
          <cell r="BD32">
            <v>168333</v>
          </cell>
          <cell r="BE32">
            <v>127476.2</v>
          </cell>
          <cell r="BF32">
            <v>21194.75</v>
          </cell>
          <cell r="BG32">
            <v>16672.580000000002</v>
          </cell>
          <cell r="BH32">
            <v>8495</v>
          </cell>
          <cell r="BI32">
            <v>47517.7</v>
          </cell>
          <cell r="BJ32">
            <v>37505.870000000003</v>
          </cell>
          <cell r="BK32">
            <v>10011.83</v>
          </cell>
          <cell r="BL32">
            <v>323225</v>
          </cell>
          <cell r="BM32">
            <v>306396</v>
          </cell>
          <cell r="BN32">
            <v>16829</v>
          </cell>
          <cell r="BO32">
            <v>25627.3</v>
          </cell>
          <cell r="BP32">
            <v>44578</v>
          </cell>
          <cell r="BQ32">
            <v>65481</v>
          </cell>
          <cell r="BR32">
            <v>0</v>
          </cell>
          <cell r="BS32">
            <v>100994</v>
          </cell>
          <cell r="BT32">
            <v>2448</v>
          </cell>
          <cell r="BU32">
            <v>84893</v>
          </cell>
          <cell r="BV32">
            <v>241805</v>
          </cell>
          <cell r="BW32">
            <v>44279.97</v>
          </cell>
          <cell r="BX32">
            <v>13466.51</v>
          </cell>
          <cell r="BY32">
            <v>139997.54</v>
          </cell>
          <cell r="BZ32">
            <v>1980.63</v>
          </cell>
          <cell r="CA32">
            <v>133042.78</v>
          </cell>
          <cell r="CB32">
            <v>4974.13</v>
          </cell>
          <cell r="CC32">
            <v>96273.4</v>
          </cell>
          <cell r="CD32">
            <v>708708</v>
          </cell>
          <cell r="CE32">
            <v>645378</v>
          </cell>
          <cell r="CF32">
            <v>63330</v>
          </cell>
          <cell r="CG32">
            <v>108419</v>
          </cell>
          <cell r="CH32">
            <v>15534</v>
          </cell>
          <cell r="CI32">
            <v>44551</v>
          </cell>
          <cell r="CJ32">
            <v>8155.51</v>
          </cell>
          <cell r="CK32">
            <v>20609.7</v>
          </cell>
          <cell r="CL32">
            <v>44335</v>
          </cell>
          <cell r="CM32">
            <v>23118</v>
          </cell>
          <cell r="CN32">
            <v>1648304</v>
          </cell>
          <cell r="CO32">
            <v>1094604.21</v>
          </cell>
          <cell r="CP32">
            <v>1082245</v>
          </cell>
          <cell r="CQ32">
            <v>7673</v>
          </cell>
          <cell r="CR32">
            <v>4686.21</v>
          </cell>
          <cell r="CS32">
            <v>8182.29</v>
          </cell>
          <cell r="CT32">
            <v>155497</v>
          </cell>
          <cell r="CU32">
            <v>17612.439999999999</v>
          </cell>
          <cell r="CV32">
            <v>8257.7199999999993</v>
          </cell>
          <cell r="CW32">
            <v>19639.53</v>
          </cell>
          <cell r="CX32">
            <v>856.88</v>
          </cell>
          <cell r="CY32">
            <v>130701</v>
          </cell>
          <cell r="CZ32">
            <v>207623</v>
          </cell>
          <cell r="DA32">
            <v>50837.83</v>
          </cell>
        </row>
        <row r="33">
          <cell r="A33" t="str">
            <v>Billed Sentinel Lighting Distribution Revenue</v>
          </cell>
          <cell r="B33" t="str">
            <v>RSL</v>
          </cell>
          <cell r="C33">
            <v>2004</v>
          </cell>
          <cell r="D33">
            <v>201.33</v>
          </cell>
          <cell r="E33">
            <v>0</v>
          </cell>
          <cell r="F33">
            <v>17911</v>
          </cell>
          <cell r="G33">
            <v>8994</v>
          </cell>
          <cell r="H33">
            <v>4905</v>
          </cell>
          <cell r="I33">
            <v>0</v>
          </cell>
          <cell r="J33">
            <v>0</v>
          </cell>
          <cell r="K33">
            <v>425.81</v>
          </cell>
          <cell r="L33">
            <v>583.17999999999995</v>
          </cell>
          <cell r="M33">
            <v>43323.11</v>
          </cell>
          <cell r="N33">
            <v>4228.6099999999997</v>
          </cell>
          <cell r="O33">
            <v>0</v>
          </cell>
          <cell r="P33">
            <v>0</v>
          </cell>
          <cell r="Q33">
            <v>2500.9699999999998</v>
          </cell>
          <cell r="R33">
            <v>5442.34</v>
          </cell>
          <cell r="S33">
            <v>0</v>
          </cell>
          <cell r="T33">
            <v>0</v>
          </cell>
          <cell r="U33">
            <v>33676</v>
          </cell>
          <cell r="V33">
            <v>8948.5</v>
          </cell>
          <cell r="W33">
            <v>641.20000000000005</v>
          </cell>
          <cell r="X33">
            <v>6638.28</v>
          </cell>
          <cell r="Y33">
            <v>2410.5300000000002</v>
          </cell>
          <cell r="Z33">
            <v>105696.36</v>
          </cell>
          <cell r="AA33">
            <v>0</v>
          </cell>
          <cell r="AB33">
            <v>0</v>
          </cell>
          <cell r="AC33">
            <v>0</v>
          </cell>
          <cell r="AD33">
            <v>8033.37</v>
          </cell>
          <cell r="AE33">
            <v>5956.61</v>
          </cell>
          <cell r="AF33">
            <v>2076.7600000000002</v>
          </cell>
          <cell r="AG33">
            <v>0</v>
          </cell>
          <cell r="AH33">
            <v>3917.09</v>
          </cell>
          <cell r="AI33">
            <v>3909</v>
          </cell>
          <cell r="AJ33">
            <v>8.09</v>
          </cell>
          <cell r="AK33">
            <v>23497.5</v>
          </cell>
          <cell r="AL33">
            <v>8804</v>
          </cell>
          <cell r="AM33">
            <v>1802</v>
          </cell>
          <cell r="AN33">
            <v>13004.51</v>
          </cell>
          <cell r="AO33">
            <v>1669</v>
          </cell>
          <cell r="AP33">
            <v>11335.51</v>
          </cell>
          <cell r="AQ33">
            <v>0</v>
          </cell>
          <cell r="AR33">
            <v>1618.43</v>
          </cell>
          <cell r="AS33">
            <v>957</v>
          </cell>
          <cell r="AT33">
            <v>838257</v>
          </cell>
          <cell r="AU33">
            <v>838257</v>
          </cell>
          <cell r="AV33">
            <v>0</v>
          </cell>
          <cell r="AW33">
            <v>0</v>
          </cell>
          <cell r="AX33">
            <v>4391.97</v>
          </cell>
          <cell r="AY33">
            <v>0</v>
          </cell>
          <cell r="AZ33">
            <v>0</v>
          </cell>
          <cell r="BA33">
            <v>0</v>
          </cell>
          <cell r="BB33">
            <v>1908</v>
          </cell>
          <cell r="BC33">
            <v>1446.51</v>
          </cell>
          <cell r="BD33">
            <v>7361</v>
          </cell>
          <cell r="BE33">
            <v>2992.2</v>
          </cell>
          <cell r="BF33">
            <v>1081.1400000000001</v>
          </cell>
          <cell r="BG33">
            <v>4144.18</v>
          </cell>
          <cell r="BH33">
            <v>0</v>
          </cell>
          <cell r="BI33">
            <v>11972.26</v>
          </cell>
          <cell r="BJ33">
            <v>11532.34</v>
          </cell>
          <cell r="BK33">
            <v>439.92</v>
          </cell>
          <cell r="BL33">
            <v>6156</v>
          </cell>
          <cell r="BM33">
            <v>2868</v>
          </cell>
          <cell r="BN33">
            <v>3288</v>
          </cell>
          <cell r="BO33">
            <v>3934.6</v>
          </cell>
          <cell r="BP33">
            <v>5940</v>
          </cell>
          <cell r="BQ33">
            <v>20158</v>
          </cell>
          <cell r="BR33">
            <v>0</v>
          </cell>
          <cell r="BS33">
            <v>11696</v>
          </cell>
          <cell r="BT33">
            <v>1355</v>
          </cell>
          <cell r="BU33">
            <v>22013</v>
          </cell>
          <cell r="BV33">
            <v>1688</v>
          </cell>
          <cell r="BW33">
            <v>10507.19</v>
          </cell>
          <cell r="BX33">
            <v>312.54000000000002</v>
          </cell>
          <cell r="BY33">
            <v>16811.72</v>
          </cell>
          <cell r="BZ33">
            <v>0</v>
          </cell>
          <cell r="CA33">
            <v>15956.06</v>
          </cell>
          <cell r="CB33">
            <v>855.66</v>
          </cell>
          <cell r="CC33">
            <v>1147.08</v>
          </cell>
          <cell r="CD33">
            <v>15409</v>
          </cell>
          <cell r="CE33">
            <v>12550</v>
          </cell>
          <cell r="CF33">
            <v>2859</v>
          </cell>
          <cell r="CG33">
            <v>11760</v>
          </cell>
          <cell r="CH33">
            <v>0</v>
          </cell>
          <cell r="CI33">
            <v>1635</v>
          </cell>
          <cell r="CJ33">
            <v>0</v>
          </cell>
          <cell r="CK33">
            <v>0</v>
          </cell>
          <cell r="CL33">
            <v>730</v>
          </cell>
          <cell r="CM33">
            <v>4067</v>
          </cell>
          <cell r="CN33">
            <v>0</v>
          </cell>
          <cell r="CO33">
            <v>149790.12</v>
          </cell>
          <cell r="CP33">
            <v>148695</v>
          </cell>
          <cell r="CQ33">
            <v>321</v>
          </cell>
          <cell r="CR33">
            <v>774.12</v>
          </cell>
          <cell r="CS33">
            <v>132.9</v>
          </cell>
          <cell r="CT33">
            <v>0</v>
          </cell>
          <cell r="CU33">
            <v>4048.78</v>
          </cell>
          <cell r="CV33">
            <v>598.24</v>
          </cell>
          <cell r="CW33">
            <v>982.74</v>
          </cell>
          <cell r="CX33">
            <v>22.06</v>
          </cell>
          <cell r="CY33">
            <v>455</v>
          </cell>
          <cell r="CZ33">
            <v>1994</v>
          </cell>
          <cell r="DA33">
            <v>1684.46</v>
          </cell>
        </row>
        <row r="34">
          <cell r="A34" t="str">
            <v>Total service area</v>
          </cell>
          <cell r="B34" t="str">
            <v>AREA</v>
          </cell>
          <cell r="C34">
            <v>2004</v>
          </cell>
          <cell r="D34">
            <v>380.25</v>
          </cell>
          <cell r="E34">
            <v>374</v>
          </cell>
          <cell r="F34">
            <v>201.3</v>
          </cell>
          <cell r="G34">
            <v>257.5</v>
          </cell>
          <cell r="H34">
            <v>74</v>
          </cell>
          <cell r="I34">
            <v>188.16</v>
          </cell>
          <cell r="J34">
            <v>303</v>
          </cell>
          <cell r="K34">
            <v>10.77</v>
          </cell>
          <cell r="L34">
            <v>2</v>
          </cell>
          <cell r="M34">
            <v>70</v>
          </cell>
          <cell r="N34">
            <v>4.78</v>
          </cell>
          <cell r="O34">
            <v>57.8</v>
          </cell>
          <cell r="P34">
            <v>5.4</v>
          </cell>
          <cell r="Q34">
            <v>2</v>
          </cell>
          <cell r="R34">
            <v>66</v>
          </cell>
          <cell r="S34">
            <v>21.6</v>
          </cell>
          <cell r="T34">
            <v>287</v>
          </cell>
          <cell r="U34">
            <v>120</v>
          </cell>
          <cell r="V34">
            <v>46.96</v>
          </cell>
          <cell r="W34">
            <v>99</v>
          </cell>
          <cell r="X34">
            <v>104.56</v>
          </cell>
          <cell r="Y34">
            <v>44.66</v>
          </cell>
          <cell r="Z34">
            <v>168</v>
          </cell>
          <cell r="AA34">
            <v>26.5</v>
          </cell>
          <cell r="AB34">
            <v>1.5</v>
          </cell>
          <cell r="AC34">
            <v>14000</v>
          </cell>
          <cell r="AD34">
            <v>411.5</v>
          </cell>
          <cell r="AE34">
            <v>402.5</v>
          </cell>
          <cell r="AF34">
            <v>9</v>
          </cell>
          <cell r="AG34">
            <v>68.12</v>
          </cell>
          <cell r="AH34">
            <v>93</v>
          </cell>
          <cell r="AI34">
            <v>89</v>
          </cell>
          <cell r="AJ34">
            <v>4</v>
          </cell>
          <cell r="AK34">
            <v>1275</v>
          </cell>
          <cell r="AL34">
            <v>280.77</v>
          </cell>
          <cell r="AM34">
            <v>93.48</v>
          </cell>
          <cell r="AN34">
            <v>426</v>
          </cell>
          <cell r="AO34">
            <v>331</v>
          </cell>
          <cell r="AP34">
            <v>95</v>
          </cell>
          <cell r="AQ34">
            <v>9.76</v>
          </cell>
          <cell r="AR34">
            <v>8.6</v>
          </cell>
          <cell r="AS34">
            <v>269</v>
          </cell>
          <cell r="AT34">
            <v>650006.19999999995</v>
          </cell>
          <cell r="AU34">
            <v>650000</v>
          </cell>
          <cell r="AV34">
            <v>6.2</v>
          </cell>
          <cell r="AW34">
            <v>1104</v>
          </cell>
          <cell r="AX34">
            <v>292</v>
          </cell>
          <cell r="AY34">
            <v>24.8</v>
          </cell>
          <cell r="AZ34">
            <v>31.62</v>
          </cell>
          <cell r="BA34">
            <v>404</v>
          </cell>
          <cell r="BB34">
            <v>27.33</v>
          </cell>
          <cell r="BC34">
            <v>77.400000000000006</v>
          </cell>
          <cell r="BD34">
            <v>421.5</v>
          </cell>
          <cell r="BE34">
            <v>21.86</v>
          </cell>
          <cell r="BF34">
            <v>20</v>
          </cell>
          <cell r="BG34">
            <v>381</v>
          </cell>
          <cell r="BH34">
            <v>4</v>
          </cell>
          <cell r="BI34">
            <v>88</v>
          </cell>
          <cell r="BJ34">
            <v>41</v>
          </cell>
          <cell r="BK34">
            <v>47</v>
          </cell>
          <cell r="BL34">
            <v>775.8</v>
          </cell>
          <cell r="BM34">
            <v>208</v>
          </cell>
          <cell r="BN34">
            <v>567.79999999999995</v>
          </cell>
          <cell r="BO34">
            <v>125</v>
          </cell>
          <cell r="BP34">
            <v>693</v>
          </cell>
          <cell r="BQ34">
            <v>330</v>
          </cell>
          <cell r="BR34">
            <v>28</v>
          </cell>
          <cell r="BS34">
            <v>143</v>
          </cell>
          <cell r="BT34">
            <v>15.5</v>
          </cell>
          <cell r="BU34">
            <v>27</v>
          </cell>
          <cell r="BV34">
            <v>143</v>
          </cell>
          <cell r="BW34">
            <v>35.6</v>
          </cell>
          <cell r="BX34">
            <v>15</v>
          </cell>
          <cell r="BY34">
            <v>63.9</v>
          </cell>
          <cell r="BZ34">
            <v>2.3199999999999998</v>
          </cell>
          <cell r="CA34">
            <v>58.61</v>
          </cell>
          <cell r="CB34">
            <v>2.97</v>
          </cell>
          <cell r="CC34">
            <v>123.37</v>
          </cell>
          <cell r="CD34">
            <v>619</v>
          </cell>
          <cell r="CE34">
            <v>575</v>
          </cell>
          <cell r="CF34">
            <v>44</v>
          </cell>
          <cell r="CG34">
            <v>342</v>
          </cell>
          <cell r="CH34">
            <v>13</v>
          </cell>
          <cell r="CI34">
            <v>18.7</v>
          </cell>
          <cell r="CJ34">
            <v>536</v>
          </cell>
          <cell r="CK34">
            <v>32</v>
          </cell>
          <cell r="CL34">
            <v>381</v>
          </cell>
          <cell r="CM34">
            <v>9</v>
          </cell>
          <cell r="CN34">
            <v>650</v>
          </cell>
          <cell r="CO34">
            <v>639.1</v>
          </cell>
          <cell r="CP34">
            <v>414.5</v>
          </cell>
          <cell r="CQ34">
            <v>3.6</v>
          </cell>
          <cell r="CR34">
            <v>221</v>
          </cell>
          <cell r="CS34">
            <v>61</v>
          </cell>
          <cell r="CT34">
            <v>656</v>
          </cell>
          <cell r="CU34">
            <v>86</v>
          </cell>
          <cell r="CV34">
            <v>14</v>
          </cell>
          <cell r="CW34">
            <v>11.5</v>
          </cell>
          <cell r="CX34">
            <v>13.3</v>
          </cell>
          <cell r="CY34">
            <v>49.16</v>
          </cell>
          <cell r="CZ34">
            <v>147.24</v>
          </cell>
          <cell r="DA34">
            <v>31.15</v>
          </cell>
        </row>
        <row r="35">
          <cell r="A35" t="str">
            <v>Urban service area</v>
          </cell>
          <cell r="B35" t="str">
            <v>AREAURB</v>
          </cell>
          <cell r="C35">
            <v>2004</v>
          </cell>
          <cell r="D35">
            <v>0</v>
          </cell>
          <cell r="E35">
            <v>11</v>
          </cell>
          <cell r="F35">
            <v>147.30000000000001</v>
          </cell>
          <cell r="G35">
            <v>240</v>
          </cell>
          <cell r="H35">
            <v>0</v>
          </cell>
          <cell r="I35">
            <v>90.39</v>
          </cell>
          <cell r="J35">
            <v>213</v>
          </cell>
          <cell r="K35">
            <v>0</v>
          </cell>
          <cell r="L35">
            <v>0</v>
          </cell>
          <cell r="M35">
            <v>0</v>
          </cell>
          <cell r="N35">
            <v>0</v>
          </cell>
          <cell r="O35">
            <v>0</v>
          </cell>
          <cell r="P35">
            <v>0</v>
          </cell>
          <cell r="Q35">
            <v>0</v>
          </cell>
          <cell r="R35">
            <v>48</v>
          </cell>
          <cell r="S35">
            <v>0</v>
          </cell>
          <cell r="T35">
            <v>0</v>
          </cell>
          <cell r="U35">
            <v>0</v>
          </cell>
          <cell r="V35">
            <v>0</v>
          </cell>
          <cell r="W35">
            <v>73</v>
          </cell>
          <cell r="X35">
            <v>38</v>
          </cell>
          <cell r="Y35">
            <v>0</v>
          </cell>
          <cell r="Z35">
            <v>133</v>
          </cell>
          <cell r="AA35">
            <v>0</v>
          </cell>
          <cell r="AB35">
            <v>0</v>
          </cell>
          <cell r="AC35">
            <v>13997</v>
          </cell>
          <cell r="AD35">
            <v>120.75</v>
          </cell>
          <cell r="AE35">
            <v>120.75</v>
          </cell>
          <cell r="AF35">
            <v>0</v>
          </cell>
          <cell r="AG35">
            <v>45.42</v>
          </cell>
          <cell r="AH35">
            <v>0</v>
          </cell>
          <cell r="AI35">
            <v>0</v>
          </cell>
          <cell r="AJ35">
            <v>0</v>
          </cell>
          <cell r="AK35">
            <v>1225</v>
          </cell>
          <cell r="AL35">
            <v>255.7</v>
          </cell>
          <cell r="AM35">
            <v>5.15</v>
          </cell>
          <cell r="AN35">
            <v>115</v>
          </cell>
          <cell r="AO35">
            <v>88</v>
          </cell>
          <cell r="AP35">
            <v>27</v>
          </cell>
          <cell r="AQ35">
            <v>0</v>
          </cell>
          <cell r="AR35">
            <v>0</v>
          </cell>
          <cell r="AS35">
            <v>0</v>
          </cell>
          <cell r="AT35">
            <v>650000</v>
          </cell>
          <cell r="AU35">
            <v>650000</v>
          </cell>
          <cell r="AV35">
            <v>0</v>
          </cell>
          <cell r="AW35">
            <v>650</v>
          </cell>
          <cell r="AX35">
            <v>234</v>
          </cell>
          <cell r="AY35">
            <v>0</v>
          </cell>
          <cell r="AZ35">
            <v>0</v>
          </cell>
          <cell r="BA35">
            <v>280</v>
          </cell>
          <cell r="BB35">
            <v>0</v>
          </cell>
          <cell r="BC35">
            <v>57</v>
          </cell>
          <cell r="BD35">
            <v>258.5</v>
          </cell>
          <cell r="BE35">
            <v>0</v>
          </cell>
          <cell r="BF35">
            <v>20</v>
          </cell>
          <cell r="BG35">
            <v>372.4</v>
          </cell>
          <cell r="BH35">
            <v>4</v>
          </cell>
          <cell r="BI35">
            <v>22</v>
          </cell>
          <cell r="BJ35">
            <v>0</v>
          </cell>
          <cell r="BK35">
            <v>22</v>
          </cell>
          <cell r="BL35">
            <v>511.02</v>
          </cell>
          <cell r="BM35">
            <v>0</v>
          </cell>
          <cell r="BN35">
            <v>511.02</v>
          </cell>
          <cell r="BO35">
            <v>111</v>
          </cell>
          <cell r="BP35">
            <v>549</v>
          </cell>
          <cell r="BQ35">
            <v>279</v>
          </cell>
          <cell r="BR35">
            <v>0</v>
          </cell>
          <cell r="BS35">
            <v>41</v>
          </cell>
          <cell r="BT35">
            <v>0</v>
          </cell>
          <cell r="BU35">
            <v>0</v>
          </cell>
          <cell r="BV35">
            <v>71.64</v>
          </cell>
          <cell r="BW35">
            <v>0</v>
          </cell>
          <cell r="BX35">
            <v>0</v>
          </cell>
          <cell r="BY35">
            <v>0</v>
          </cell>
          <cell r="BZ35">
            <v>0</v>
          </cell>
          <cell r="CA35">
            <v>0</v>
          </cell>
          <cell r="CB35">
            <v>0</v>
          </cell>
          <cell r="CC35">
            <v>102.94</v>
          </cell>
          <cell r="CD35">
            <v>57</v>
          </cell>
          <cell r="CE35">
            <v>57</v>
          </cell>
          <cell r="CF35">
            <v>0</v>
          </cell>
          <cell r="CG35">
            <v>284</v>
          </cell>
          <cell r="CH35">
            <v>0</v>
          </cell>
          <cell r="CI35">
            <v>7.2</v>
          </cell>
          <cell r="CJ35">
            <v>530</v>
          </cell>
          <cell r="CK35">
            <v>0</v>
          </cell>
          <cell r="CL35">
            <v>326</v>
          </cell>
          <cell r="CM35">
            <v>8</v>
          </cell>
          <cell r="CN35">
            <v>0</v>
          </cell>
          <cell r="CO35">
            <v>386</v>
          </cell>
          <cell r="CP35">
            <v>175</v>
          </cell>
          <cell r="CQ35">
            <v>0</v>
          </cell>
          <cell r="CR35">
            <v>211</v>
          </cell>
          <cell r="CS35">
            <v>8</v>
          </cell>
          <cell r="CT35">
            <v>590</v>
          </cell>
          <cell r="CU35">
            <v>0</v>
          </cell>
          <cell r="CV35">
            <v>0</v>
          </cell>
          <cell r="CW35">
            <v>0</v>
          </cell>
          <cell r="CX35">
            <v>0</v>
          </cell>
          <cell r="CY35">
            <v>0</v>
          </cell>
          <cell r="CZ35">
            <v>76.03</v>
          </cell>
          <cell r="DA35">
            <v>0</v>
          </cell>
        </row>
        <row r="36">
          <cell r="A36" t="str">
            <v>Rural service area</v>
          </cell>
          <cell r="B36" t="str">
            <v>AREARUR</v>
          </cell>
          <cell r="C36">
            <v>2004</v>
          </cell>
          <cell r="D36">
            <v>380.25</v>
          </cell>
          <cell r="E36">
            <v>363</v>
          </cell>
          <cell r="F36">
            <v>54</v>
          </cell>
          <cell r="G36">
            <v>17.5</v>
          </cell>
          <cell r="H36">
            <v>74</v>
          </cell>
          <cell r="I36">
            <v>97.77</v>
          </cell>
          <cell r="J36">
            <v>90</v>
          </cell>
          <cell r="K36">
            <v>10.77</v>
          </cell>
          <cell r="L36">
            <v>2</v>
          </cell>
          <cell r="M36">
            <v>70</v>
          </cell>
          <cell r="N36">
            <v>4.78</v>
          </cell>
          <cell r="O36">
            <v>57.8</v>
          </cell>
          <cell r="P36">
            <v>5.4</v>
          </cell>
          <cell r="Q36">
            <v>2</v>
          </cell>
          <cell r="R36">
            <v>18</v>
          </cell>
          <cell r="S36">
            <v>21.6</v>
          </cell>
          <cell r="T36">
            <v>287</v>
          </cell>
          <cell r="U36">
            <v>120</v>
          </cell>
          <cell r="V36">
            <v>46.96</v>
          </cell>
          <cell r="W36">
            <v>26</v>
          </cell>
          <cell r="X36">
            <v>66.56</v>
          </cell>
          <cell r="Y36">
            <v>44.66</v>
          </cell>
          <cell r="Z36">
            <v>35</v>
          </cell>
          <cell r="AA36">
            <v>26.5</v>
          </cell>
          <cell r="AB36">
            <v>1.5</v>
          </cell>
          <cell r="AC36">
            <v>3</v>
          </cell>
          <cell r="AD36">
            <v>290.75</v>
          </cell>
          <cell r="AE36">
            <v>281.75</v>
          </cell>
          <cell r="AF36">
            <v>9</v>
          </cell>
          <cell r="AG36">
            <v>22.7</v>
          </cell>
          <cell r="AH36">
            <v>93</v>
          </cell>
          <cell r="AI36">
            <v>89</v>
          </cell>
          <cell r="AJ36">
            <v>4</v>
          </cell>
          <cell r="AK36">
            <v>50</v>
          </cell>
          <cell r="AL36">
            <v>25.07</v>
          </cell>
          <cell r="AM36">
            <v>88.33</v>
          </cell>
          <cell r="AN36">
            <v>311</v>
          </cell>
          <cell r="AO36">
            <v>243</v>
          </cell>
          <cell r="AP36">
            <v>68</v>
          </cell>
          <cell r="AQ36">
            <v>9.76</v>
          </cell>
          <cell r="AR36">
            <v>8.6</v>
          </cell>
          <cell r="AS36">
            <v>269</v>
          </cell>
          <cell r="AT36">
            <v>6.2</v>
          </cell>
          <cell r="AU36">
            <v>0</v>
          </cell>
          <cell r="AV36">
            <v>6.2</v>
          </cell>
          <cell r="AW36">
            <v>454</v>
          </cell>
          <cell r="AX36">
            <v>58</v>
          </cell>
          <cell r="AY36">
            <v>24.8</v>
          </cell>
          <cell r="AZ36">
            <v>31.62</v>
          </cell>
          <cell r="BA36">
            <v>124</v>
          </cell>
          <cell r="BB36">
            <v>27.33</v>
          </cell>
          <cell r="BC36">
            <v>20.399999999999999</v>
          </cell>
          <cell r="BD36">
            <v>163</v>
          </cell>
          <cell r="BE36">
            <v>21.86</v>
          </cell>
          <cell r="BF36">
            <v>0</v>
          </cell>
          <cell r="BG36">
            <v>8.6</v>
          </cell>
          <cell r="BH36">
            <v>0</v>
          </cell>
          <cell r="BI36">
            <v>66</v>
          </cell>
          <cell r="BJ36">
            <v>41</v>
          </cell>
          <cell r="BK36">
            <v>25</v>
          </cell>
          <cell r="BL36">
            <v>264.77999999999997</v>
          </cell>
          <cell r="BM36">
            <v>208</v>
          </cell>
          <cell r="BN36">
            <v>56.78</v>
          </cell>
          <cell r="BO36">
            <v>14</v>
          </cell>
          <cell r="BP36">
            <v>144</v>
          </cell>
          <cell r="BQ36">
            <v>51</v>
          </cell>
          <cell r="BR36">
            <v>28</v>
          </cell>
          <cell r="BS36">
            <v>102</v>
          </cell>
          <cell r="BT36">
            <v>15.5</v>
          </cell>
          <cell r="BU36">
            <v>27</v>
          </cell>
          <cell r="BV36">
            <v>71.36</v>
          </cell>
          <cell r="BW36">
            <v>35.6</v>
          </cell>
          <cell r="BX36">
            <v>15</v>
          </cell>
          <cell r="BY36">
            <v>63.9</v>
          </cell>
          <cell r="BZ36">
            <v>2.3199999999999998</v>
          </cell>
          <cell r="CA36">
            <v>58.61</v>
          </cell>
          <cell r="CB36">
            <v>2.97</v>
          </cell>
          <cell r="CC36">
            <v>20.43</v>
          </cell>
          <cell r="CD36">
            <v>562</v>
          </cell>
          <cell r="CE36">
            <v>518</v>
          </cell>
          <cell r="CF36">
            <v>44</v>
          </cell>
          <cell r="CG36">
            <v>58</v>
          </cell>
          <cell r="CH36">
            <v>13</v>
          </cell>
          <cell r="CI36">
            <v>11.5</v>
          </cell>
          <cell r="CJ36">
            <v>6</v>
          </cell>
          <cell r="CK36">
            <v>32</v>
          </cell>
          <cell r="CL36">
            <v>55</v>
          </cell>
          <cell r="CM36">
            <v>1</v>
          </cell>
          <cell r="CN36">
            <v>650</v>
          </cell>
          <cell r="CO36">
            <v>253.1</v>
          </cell>
          <cell r="CP36">
            <v>239.5</v>
          </cell>
          <cell r="CQ36">
            <v>3.6</v>
          </cell>
          <cell r="CR36">
            <v>10</v>
          </cell>
          <cell r="CS36">
            <v>53</v>
          </cell>
          <cell r="CT36">
            <v>66</v>
          </cell>
          <cell r="CU36">
            <v>86</v>
          </cell>
          <cell r="CV36">
            <v>14</v>
          </cell>
          <cell r="CW36">
            <v>11.5</v>
          </cell>
          <cell r="CX36">
            <v>13.3</v>
          </cell>
          <cell r="CY36">
            <v>49.16</v>
          </cell>
          <cell r="CZ36">
            <v>71.209999999999994</v>
          </cell>
          <cell r="DA36">
            <v>31.15</v>
          </cell>
        </row>
        <row r="37">
          <cell r="A37" t="str">
            <v>Service area population</v>
          </cell>
          <cell r="B37" t="str">
            <v>POP</v>
          </cell>
          <cell r="C37">
            <v>2004</v>
          </cell>
          <cell r="D37">
            <v>3000</v>
          </cell>
          <cell r="E37">
            <v>167053</v>
          </cell>
          <cell r="F37">
            <v>83178</v>
          </cell>
          <cell r="G37">
            <v>25000</v>
          </cell>
          <cell r="H37">
            <v>88300</v>
          </cell>
          <cell r="I37">
            <v>160800</v>
          </cell>
          <cell r="J37">
            <v>127950</v>
          </cell>
          <cell r="K37">
            <v>17800</v>
          </cell>
          <cell r="L37">
            <v>2600</v>
          </cell>
          <cell r="M37">
            <v>94769</v>
          </cell>
          <cell r="N37">
            <v>3100</v>
          </cell>
          <cell r="O37">
            <v>22000</v>
          </cell>
          <cell r="P37">
            <v>4000</v>
          </cell>
          <cell r="Q37">
            <v>1450</v>
          </cell>
          <cell r="R37">
            <v>6700</v>
          </cell>
          <cell r="S37">
            <v>68450</v>
          </cell>
          <cell r="T37">
            <v>690000</v>
          </cell>
          <cell r="U37">
            <v>208402</v>
          </cell>
          <cell r="V37">
            <v>32542</v>
          </cell>
          <cell r="W37">
            <v>7138</v>
          </cell>
          <cell r="X37">
            <v>68360</v>
          </cell>
          <cell r="Y37">
            <v>42361</v>
          </cell>
          <cell r="Z37">
            <v>27750</v>
          </cell>
          <cell r="AA37">
            <v>8315</v>
          </cell>
          <cell r="AB37">
            <v>1600</v>
          </cell>
          <cell r="AC37">
            <v>18347</v>
          </cell>
          <cell r="AD37">
            <v>103918</v>
          </cell>
          <cell r="AE37">
            <v>97200</v>
          </cell>
          <cell r="AF37">
            <v>6718</v>
          </cell>
          <cell r="AG37">
            <v>21500</v>
          </cell>
          <cell r="AH37">
            <v>121475</v>
          </cell>
          <cell r="AI37">
            <v>117900</v>
          </cell>
          <cell r="AJ37">
            <v>3575</v>
          </cell>
          <cell r="AK37">
            <v>43728</v>
          </cell>
          <cell r="AL37">
            <v>55000</v>
          </cell>
          <cell r="AM37">
            <v>5825</v>
          </cell>
          <cell r="AN37">
            <v>603762</v>
          </cell>
          <cell r="AO37">
            <v>469504</v>
          </cell>
          <cell r="AP37">
            <v>134258</v>
          </cell>
          <cell r="AQ37">
            <v>2433</v>
          </cell>
          <cell r="AR37">
            <v>10500</v>
          </cell>
          <cell r="AS37">
            <v>413000</v>
          </cell>
          <cell r="AT37">
            <v>2492200</v>
          </cell>
          <cell r="AU37">
            <v>2490000</v>
          </cell>
          <cell r="AV37">
            <v>2200</v>
          </cell>
          <cell r="AW37">
            <v>766175</v>
          </cell>
          <cell r="AX37">
            <v>30900</v>
          </cell>
          <cell r="AY37">
            <v>12000</v>
          </cell>
          <cell r="AZ37">
            <v>57800</v>
          </cell>
          <cell r="BA37">
            <v>220740</v>
          </cell>
          <cell r="BB37">
            <v>22000</v>
          </cell>
          <cell r="BC37">
            <v>21007</v>
          </cell>
          <cell r="BD37">
            <v>336500</v>
          </cell>
          <cell r="BE37">
            <v>19756</v>
          </cell>
          <cell r="BF37">
            <v>15700</v>
          </cell>
          <cell r="BG37">
            <v>56000</v>
          </cell>
          <cell r="BH37">
            <v>402</v>
          </cell>
          <cell r="BI37">
            <v>78991</v>
          </cell>
          <cell r="BJ37">
            <v>74636</v>
          </cell>
          <cell r="BK37">
            <v>4355</v>
          </cell>
          <cell r="BL37">
            <v>121762</v>
          </cell>
          <cell r="BM37">
            <v>82062</v>
          </cell>
          <cell r="BN37">
            <v>39700</v>
          </cell>
          <cell r="BO37">
            <v>13839</v>
          </cell>
          <cell r="BP37">
            <v>31000</v>
          </cell>
          <cell r="BQ37">
            <v>53000</v>
          </cell>
          <cell r="BR37">
            <v>14000</v>
          </cell>
          <cell r="BS37">
            <v>155700</v>
          </cell>
          <cell r="BT37">
            <v>27576</v>
          </cell>
          <cell r="BU37">
            <v>30000</v>
          </cell>
          <cell r="BV37">
            <v>150000</v>
          </cell>
          <cell r="BW37">
            <v>20200</v>
          </cell>
          <cell r="BX37">
            <v>6500</v>
          </cell>
          <cell r="BY37">
            <v>79265</v>
          </cell>
          <cell r="BZ37">
            <v>1346</v>
          </cell>
          <cell r="CA37">
            <v>75440</v>
          </cell>
          <cell r="CB37">
            <v>2479</v>
          </cell>
          <cell r="CC37">
            <v>18450</v>
          </cell>
          <cell r="CD37">
            <v>683000</v>
          </cell>
          <cell r="CE37">
            <v>638000</v>
          </cell>
          <cell r="CF37">
            <v>45000</v>
          </cell>
          <cell r="CG37">
            <v>78000</v>
          </cell>
          <cell r="CH37">
            <v>8125</v>
          </cell>
          <cell r="CI37">
            <v>9900</v>
          </cell>
          <cell r="CJ37">
            <v>5336</v>
          </cell>
          <cell r="CK37">
            <v>32000</v>
          </cell>
          <cell r="CL37">
            <v>109615</v>
          </cell>
          <cell r="CM37">
            <v>15140</v>
          </cell>
          <cell r="CN37">
            <v>2500000</v>
          </cell>
          <cell r="CO37">
            <v>307551</v>
          </cell>
          <cell r="CP37">
            <v>289476</v>
          </cell>
          <cell r="CQ37">
            <v>7550</v>
          </cell>
          <cell r="CR37">
            <v>10525</v>
          </cell>
          <cell r="CS37">
            <v>15000</v>
          </cell>
          <cell r="CT37">
            <v>139800</v>
          </cell>
          <cell r="CU37">
            <v>47161</v>
          </cell>
          <cell r="CV37">
            <v>6400</v>
          </cell>
          <cell r="CW37">
            <v>7411</v>
          </cell>
          <cell r="CX37">
            <v>3800</v>
          </cell>
          <cell r="CY37">
            <v>41200</v>
          </cell>
          <cell r="CZ37">
            <v>110000</v>
          </cell>
          <cell r="DA37">
            <v>33800</v>
          </cell>
        </row>
        <row r="38">
          <cell r="A38" t="str">
            <v>Municipal population</v>
          </cell>
          <cell r="B38" t="str">
            <v>POPCITY</v>
          </cell>
          <cell r="C38">
            <v>2004</v>
          </cell>
          <cell r="D38">
            <v>3000</v>
          </cell>
          <cell r="E38">
            <v>181579</v>
          </cell>
          <cell r="F38">
            <v>85488</v>
          </cell>
          <cell r="G38">
            <v>30000</v>
          </cell>
          <cell r="H38">
            <v>88300</v>
          </cell>
          <cell r="I38">
            <v>160800</v>
          </cell>
          <cell r="J38">
            <v>127950</v>
          </cell>
          <cell r="K38">
            <v>26000</v>
          </cell>
          <cell r="L38">
            <v>2600</v>
          </cell>
          <cell r="M38">
            <v>107341</v>
          </cell>
          <cell r="N38">
            <v>3100</v>
          </cell>
          <cell r="O38">
            <v>22000</v>
          </cell>
          <cell r="P38">
            <v>12500</v>
          </cell>
          <cell r="Q38">
            <v>4500</v>
          </cell>
          <cell r="R38">
            <v>5000</v>
          </cell>
          <cell r="S38">
            <v>20997</v>
          </cell>
          <cell r="T38">
            <v>690000</v>
          </cell>
          <cell r="U38">
            <v>208402</v>
          </cell>
          <cell r="V38">
            <v>62569</v>
          </cell>
          <cell r="W38">
            <v>8700</v>
          </cell>
          <cell r="X38">
            <v>98785</v>
          </cell>
          <cell r="Y38">
            <v>42361</v>
          </cell>
          <cell r="Z38">
            <v>27750</v>
          </cell>
          <cell r="AA38">
            <v>8315</v>
          </cell>
          <cell r="AB38">
            <v>1600</v>
          </cell>
          <cell r="AC38">
            <v>4090</v>
          </cell>
          <cell r="AD38">
            <v>177000</v>
          </cell>
          <cell r="AE38">
            <v>162000</v>
          </cell>
          <cell r="AF38">
            <v>15000</v>
          </cell>
          <cell r="AG38">
            <v>21500</v>
          </cell>
          <cell r="AH38">
            <v>121475</v>
          </cell>
          <cell r="AI38">
            <v>117900</v>
          </cell>
          <cell r="AJ38">
            <v>3575</v>
          </cell>
          <cell r="AK38">
            <v>43728</v>
          </cell>
          <cell r="AL38">
            <v>55000</v>
          </cell>
          <cell r="AM38">
            <v>5825</v>
          </cell>
          <cell r="AN38">
            <v>661402</v>
          </cell>
          <cell r="AO38">
            <v>527144</v>
          </cell>
          <cell r="AP38">
            <v>134258</v>
          </cell>
          <cell r="AQ38">
            <v>2433</v>
          </cell>
          <cell r="AR38">
            <v>10500</v>
          </cell>
          <cell r="AS38">
            <v>413000</v>
          </cell>
          <cell r="AT38">
            <v>2492200</v>
          </cell>
          <cell r="AU38">
            <v>2490000</v>
          </cell>
          <cell r="AV38">
            <v>2200</v>
          </cell>
          <cell r="AW38">
            <v>848875</v>
          </cell>
          <cell r="AX38">
            <v>30900</v>
          </cell>
          <cell r="AY38">
            <v>16500</v>
          </cell>
          <cell r="AZ38">
            <v>119000</v>
          </cell>
          <cell r="BA38">
            <v>220740</v>
          </cell>
          <cell r="BB38">
            <v>22000</v>
          </cell>
          <cell r="BC38">
            <v>34035</v>
          </cell>
          <cell r="BD38">
            <v>336500</v>
          </cell>
          <cell r="BE38">
            <v>24756</v>
          </cell>
          <cell r="BF38">
            <v>16700</v>
          </cell>
          <cell r="BG38">
            <v>56000</v>
          </cell>
          <cell r="BH38">
            <v>402</v>
          </cell>
          <cell r="BI38">
            <v>83868</v>
          </cell>
          <cell r="BJ38">
            <v>74636</v>
          </cell>
          <cell r="BK38">
            <v>9232</v>
          </cell>
          <cell r="BL38">
            <v>129462</v>
          </cell>
          <cell r="BM38">
            <v>82062</v>
          </cell>
          <cell r="BN38">
            <v>47400</v>
          </cell>
          <cell r="BO38">
            <v>13839</v>
          </cell>
          <cell r="BP38">
            <v>61447</v>
          </cell>
          <cell r="BQ38">
            <v>53000</v>
          </cell>
          <cell r="BR38">
            <v>18777</v>
          </cell>
          <cell r="BS38">
            <v>155700</v>
          </cell>
          <cell r="BT38">
            <v>27576</v>
          </cell>
          <cell r="BU38">
            <v>30000</v>
          </cell>
          <cell r="BV38">
            <v>150000</v>
          </cell>
          <cell r="BW38">
            <v>20200</v>
          </cell>
          <cell r="BX38">
            <v>6500</v>
          </cell>
          <cell r="BY38">
            <v>79265</v>
          </cell>
          <cell r="BZ38">
            <v>1346</v>
          </cell>
          <cell r="CA38">
            <v>75440</v>
          </cell>
          <cell r="CB38">
            <v>2479</v>
          </cell>
          <cell r="CC38">
            <v>18450</v>
          </cell>
          <cell r="CD38">
            <v>683000</v>
          </cell>
          <cell r="CE38">
            <v>638000</v>
          </cell>
          <cell r="CF38">
            <v>45000</v>
          </cell>
          <cell r="CG38">
            <v>75000</v>
          </cell>
          <cell r="CH38">
            <v>8125</v>
          </cell>
          <cell r="CI38">
            <v>16700</v>
          </cell>
          <cell r="CJ38">
            <v>5336</v>
          </cell>
          <cell r="CK38">
            <v>32000</v>
          </cell>
          <cell r="CL38">
            <v>109016</v>
          </cell>
          <cell r="CM38">
            <v>15000</v>
          </cell>
          <cell r="CN38">
            <v>2500000</v>
          </cell>
          <cell r="CO38">
            <v>392428</v>
          </cell>
          <cell r="CP38">
            <v>345270</v>
          </cell>
          <cell r="CQ38">
            <v>21000</v>
          </cell>
          <cell r="CR38">
            <v>26158</v>
          </cell>
          <cell r="CS38">
            <v>15000</v>
          </cell>
          <cell r="CT38">
            <v>139800</v>
          </cell>
          <cell r="CU38">
            <v>47161</v>
          </cell>
          <cell r="CV38">
            <v>11000</v>
          </cell>
          <cell r="CW38">
            <v>7411</v>
          </cell>
          <cell r="CX38">
            <v>9000</v>
          </cell>
          <cell r="CY38">
            <v>66700</v>
          </cell>
          <cell r="CZ38">
            <v>110000</v>
          </cell>
          <cell r="DA38">
            <v>34000</v>
          </cell>
        </row>
        <row r="39">
          <cell r="A39" t="str">
            <v>No seasonal occupacy customers</v>
          </cell>
          <cell r="B39" t="str">
            <v>YNSUM</v>
          </cell>
          <cell r="C39">
            <v>2004</v>
          </cell>
          <cell r="D39">
            <v>0</v>
          </cell>
          <cell r="E39">
            <v>187</v>
          </cell>
          <cell r="F39">
            <v>0</v>
          </cell>
          <cell r="G39">
            <v>0</v>
          </cell>
          <cell r="H39">
            <v>0</v>
          </cell>
          <cell r="I39">
            <v>0</v>
          </cell>
          <cell r="J39">
            <v>0</v>
          </cell>
          <cell r="K39">
            <v>0</v>
          </cell>
          <cell r="L39">
            <v>3</v>
          </cell>
          <cell r="M39">
            <v>0</v>
          </cell>
          <cell r="N39">
            <v>0</v>
          </cell>
          <cell r="O39">
            <v>0</v>
          </cell>
          <cell r="P39">
            <v>0</v>
          </cell>
          <cell r="Q39">
            <v>0</v>
          </cell>
          <cell r="R39">
            <v>200</v>
          </cell>
          <cell r="S39">
            <v>0</v>
          </cell>
          <cell r="T39">
            <v>0</v>
          </cell>
          <cell r="U39">
            <v>0</v>
          </cell>
          <cell r="V39">
            <v>235</v>
          </cell>
          <cell r="W39">
            <v>65</v>
          </cell>
          <cell r="X39">
            <v>0</v>
          </cell>
          <cell r="Y39">
            <v>0</v>
          </cell>
          <cell r="Z39">
            <v>0</v>
          </cell>
          <cell r="AA39">
            <v>9</v>
          </cell>
          <cell r="AB39">
            <v>0</v>
          </cell>
          <cell r="AC39">
            <v>0</v>
          </cell>
          <cell r="AD39">
            <v>148</v>
          </cell>
          <cell r="AE39">
            <v>142</v>
          </cell>
          <cell r="AF39">
            <v>6</v>
          </cell>
          <cell r="AG39">
            <v>0</v>
          </cell>
          <cell r="AH39">
            <v>0</v>
          </cell>
          <cell r="AI39">
            <v>0</v>
          </cell>
          <cell r="AJ39">
            <v>0</v>
          </cell>
          <cell r="AK39">
            <v>5000</v>
          </cell>
          <cell r="AL39">
            <v>0</v>
          </cell>
          <cell r="AM39">
            <v>0</v>
          </cell>
          <cell r="AN39">
            <v>0</v>
          </cell>
          <cell r="AO39">
            <v>0</v>
          </cell>
          <cell r="AP39">
            <v>0</v>
          </cell>
          <cell r="AQ39">
            <v>0</v>
          </cell>
          <cell r="AR39">
            <v>0</v>
          </cell>
          <cell r="AS39">
            <v>0</v>
          </cell>
          <cell r="AT39">
            <v>154000</v>
          </cell>
          <cell r="AU39">
            <v>154000</v>
          </cell>
          <cell r="AV39">
            <v>0</v>
          </cell>
          <cell r="AW39">
            <v>0</v>
          </cell>
          <cell r="AX39">
            <v>828</v>
          </cell>
          <cell r="AY39">
            <v>200</v>
          </cell>
          <cell r="AZ39">
            <v>0</v>
          </cell>
          <cell r="BA39">
            <v>0</v>
          </cell>
          <cell r="BB39">
            <v>0</v>
          </cell>
          <cell r="BC39">
            <v>151</v>
          </cell>
          <cell r="BD39">
            <v>0</v>
          </cell>
          <cell r="BE39">
            <v>0</v>
          </cell>
          <cell r="BF39">
            <v>0</v>
          </cell>
          <cell r="BG39">
            <v>0</v>
          </cell>
          <cell r="BH39">
            <v>0</v>
          </cell>
          <cell r="BI39">
            <v>525</v>
          </cell>
          <cell r="BJ39">
            <v>0</v>
          </cell>
          <cell r="BK39">
            <v>525</v>
          </cell>
          <cell r="BL39">
            <v>0</v>
          </cell>
          <cell r="BM39">
            <v>0</v>
          </cell>
          <cell r="BN39">
            <v>0</v>
          </cell>
          <cell r="BO39">
            <v>215</v>
          </cell>
          <cell r="BP39">
            <v>0</v>
          </cell>
          <cell r="BQ39">
            <v>0</v>
          </cell>
          <cell r="BR39">
            <v>0</v>
          </cell>
          <cell r="BS39">
            <v>0</v>
          </cell>
          <cell r="BT39">
            <v>0</v>
          </cell>
          <cell r="BU39">
            <v>0</v>
          </cell>
          <cell r="BV39">
            <v>0</v>
          </cell>
          <cell r="BW39">
            <v>0</v>
          </cell>
          <cell r="BX39">
            <v>14</v>
          </cell>
          <cell r="BY39">
            <v>0</v>
          </cell>
          <cell r="BZ39">
            <v>0</v>
          </cell>
          <cell r="CA39">
            <v>0</v>
          </cell>
          <cell r="CB39">
            <v>0</v>
          </cell>
          <cell r="CC39">
            <v>0</v>
          </cell>
          <cell r="CD39">
            <v>0</v>
          </cell>
          <cell r="CE39">
            <v>0</v>
          </cell>
          <cell r="CF39">
            <v>0</v>
          </cell>
          <cell r="CG39">
            <v>100</v>
          </cell>
          <cell r="CH39">
            <v>0</v>
          </cell>
          <cell r="CI39">
            <v>0</v>
          </cell>
          <cell r="CJ39">
            <v>112</v>
          </cell>
          <cell r="CK39">
            <v>0</v>
          </cell>
          <cell r="CL39">
            <v>0</v>
          </cell>
          <cell r="CM39">
            <v>0</v>
          </cell>
          <cell r="CN39">
            <v>0</v>
          </cell>
          <cell r="CO39">
            <v>1616</v>
          </cell>
          <cell r="CP39">
            <v>0</v>
          </cell>
          <cell r="CQ39">
            <v>0</v>
          </cell>
          <cell r="CR39">
            <v>1616</v>
          </cell>
          <cell r="CS39">
            <v>2000</v>
          </cell>
          <cell r="CT39">
            <v>0</v>
          </cell>
          <cell r="CU39">
            <v>0</v>
          </cell>
          <cell r="CV39">
            <v>0</v>
          </cell>
          <cell r="CW39">
            <v>0</v>
          </cell>
          <cell r="CX39">
            <v>0</v>
          </cell>
          <cell r="CY39">
            <v>450</v>
          </cell>
          <cell r="CZ39">
            <v>0</v>
          </cell>
          <cell r="DA39">
            <v>0</v>
          </cell>
        </row>
        <row r="40">
          <cell r="A40" t="str">
            <v>Utility winter max peak load</v>
          </cell>
          <cell r="B40" t="str">
            <v>PEAKW</v>
          </cell>
          <cell r="C40">
            <v>2004</v>
          </cell>
          <cell r="D40">
            <v>7906</v>
          </cell>
          <cell r="E40">
            <v>274862</v>
          </cell>
          <cell r="F40">
            <v>176687</v>
          </cell>
          <cell r="G40">
            <v>43268</v>
          </cell>
          <cell r="H40">
            <v>159544</v>
          </cell>
          <cell r="I40">
            <v>286076</v>
          </cell>
          <cell r="J40">
            <v>244129</v>
          </cell>
          <cell r="K40">
            <v>27631</v>
          </cell>
          <cell r="L40">
            <v>7834</v>
          </cell>
          <cell r="M40">
            <v>140468</v>
          </cell>
          <cell r="N40">
            <v>5811</v>
          </cell>
          <cell r="O40">
            <v>70523</v>
          </cell>
          <cell r="P40">
            <v>7251</v>
          </cell>
          <cell r="Q40">
            <v>1631</v>
          </cell>
          <cell r="R40">
            <v>16258</v>
          </cell>
          <cell r="S40">
            <v>34623</v>
          </cell>
          <cell r="T40">
            <v>1240200</v>
          </cell>
          <cell r="U40">
            <v>488</v>
          </cell>
          <cell r="V40">
            <v>81291</v>
          </cell>
          <cell r="W40">
            <v>15318</v>
          </cell>
          <cell r="X40">
            <v>91605</v>
          </cell>
          <cell r="Y40">
            <v>102891</v>
          </cell>
          <cell r="Z40">
            <v>50710</v>
          </cell>
          <cell r="AA40">
            <v>18859</v>
          </cell>
          <cell r="AB40">
            <v>11563</v>
          </cell>
          <cell r="AC40">
            <v>44252</v>
          </cell>
          <cell r="AD40">
            <v>197509</v>
          </cell>
          <cell r="AE40">
            <v>184248</v>
          </cell>
          <cell r="AF40">
            <v>13261</v>
          </cell>
          <cell r="AG40">
            <v>39459</v>
          </cell>
          <cell r="AH40">
            <v>247574</v>
          </cell>
          <cell r="AI40">
            <v>243748</v>
          </cell>
          <cell r="AJ40">
            <v>3826</v>
          </cell>
          <cell r="AK40">
            <v>73676</v>
          </cell>
          <cell r="AL40">
            <v>98950</v>
          </cell>
          <cell r="AM40">
            <v>22160</v>
          </cell>
          <cell r="AN40">
            <v>1077296.67</v>
          </cell>
          <cell r="AO40">
            <v>836121.67</v>
          </cell>
          <cell r="AP40">
            <v>241175</v>
          </cell>
          <cell r="AQ40">
            <v>7653</v>
          </cell>
          <cell r="AR40">
            <v>40003</v>
          </cell>
          <cell r="AS40">
            <v>578900</v>
          </cell>
          <cell r="AT40">
            <v>9651</v>
          </cell>
          <cell r="AU40">
            <v>4438</v>
          </cell>
          <cell r="AV40">
            <v>5213</v>
          </cell>
          <cell r="AW40">
            <v>1405279</v>
          </cell>
          <cell r="AX40">
            <v>53706</v>
          </cell>
          <cell r="AY40">
            <v>22867</v>
          </cell>
          <cell r="AZ40">
            <v>147462</v>
          </cell>
          <cell r="BA40">
            <v>344351</v>
          </cell>
          <cell r="BB40">
            <v>50333</v>
          </cell>
          <cell r="BC40">
            <v>46324</v>
          </cell>
          <cell r="BD40">
            <v>536394</v>
          </cell>
          <cell r="BE40">
            <v>34630</v>
          </cell>
          <cell r="BF40">
            <v>40658</v>
          </cell>
          <cell r="BG40">
            <v>104178</v>
          </cell>
          <cell r="BH40">
            <v>3991</v>
          </cell>
          <cell r="BI40">
            <v>132614</v>
          </cell>
          <cell r="BJ40">
            <v>122374</v>
          </cell>
          <cell r="BK40">
            <v>10240</v>
          </cell>
          <cell r="BL40">
            <v>201345</v>
          </cell>
          <cell r="BM40">
            <v>139345</v>
          </cell>
          <cell r="BN40">
            <v>62000</v>
          </cell>
          <cell r="BO40">
            <v>30163</v>
          </cell>
          <cell r="BP40">
            <v>64706</v>
          </cell>
          <cell r="BQ40">
            <v>121809</v>
          </cell>
          <cell r="BR40">
            <v>23920</v>
          </cell>
          <cell r="BS40">
            <v>275735</v>
          </cell>
          <cell r="BT40">
            <v>42087</v>
          </cell>
          <cell r="BU40">
            <v>74924</v>
          </cell>
          <cell r="BV40">
            <v>233000</v>
          </cell>
          <cell r="BW40">
            <v>43015</v>
          </cell>
          <cell r="BX40">
            <v>20090</v>
          </cell>
          <cell r="BY40">
            <v>161348</v>
          </cell>
          <cell r="BZ40">
            <v>2976</v>
          </cell>
          <cell r="CA40">
            <v>151842</v>
          </cell>
          <cell r="CB40">
            <v>6530</v>
          </cell>
          <cell r="CC40">
            <v>33790</v>
          </cell>
          <cell r="CD40">
            <v>1066070</v>
          </cell>
          <cell r="CE40">
            <v>992497</v>
          </cell>
          <cell r="CF40">
            <v>73573</v>
          </cell>
          <cell r="CG40">
            <v>151</v>
          </cell>
          <cell r="CH40">
            <v>19991</v>
          </cell>
          <cell r="CI40">
            <v>26771</v>
          </cell>
          <cell r="CJ40">
            <v>21279</v>
          </cell>
          <cell r="CK40">
            <v>60964</v>
          </cell>
          <cell r="CL40">
            <v>198752</v>
          </cell>
          <cell r="CM40">
            <v>38752</v>
          </cell>
          <cell r="CN40">
            <v>4420214</v>
          </cell>
          <cell r="CO40">
            <v>458551</v>
          </cell>
          <cell r="CP40">
            <v>426300</v>
          </cell>
          <cell r="CQ40">
            <v>10016</v>
          </cell>
          <cell r="CR40">
            <v>22235</v>
          </cell>
          <cell r="CS40">
            <v>24285</v>
          </cell>
          <cell r="CT40">
            <v>227746</v>
          </cell>
          <cell r="CU40">
            <v>84210</v>
          </cell>
          <cell r="CV40">
            <v>16254</v>
          </cell>
          <cell r="CW40">
            <v>24</v>
          </cell>
          <cell r="CX40">
            <v>11065</v>
          </cell>
          <cell r="CY40">
            <v>94390</v>
          </cell>
          <cell r="CZ40">
            <v>152518</v>
          </cell>
          <cell r="DA40">
            <v>67515</v>
          </cell>
        </row>
        <row r="41">
          <cell r="A41" t="str">
            <v>Utility summer max peak load</v>
          </cell>
          <cell r="B41" t="str">
            <v>PEAKS</v>
          </cell>
          <cell r="C41">
            <v>2004</v>
          </cell>
          <cell r="D41">
            <v>7482</v>
          </cell>
          <cell r="E41">
            <v>274400</v>
          </cell>
          <cell r="F41">
            <v>203116</v>
          </cell>
          <cell r="G41">
            <v>45669</v>
          </cell>
          <cell r="H41">
            <v>172536</v>
          </cell>
          <cell r="I41">
            <v>338382</v>
          </cell>
          <cell r="J41">
            <v>278055</v>
          </cell>
          <cell r="K41">
            <v>24930</v>
          </cell>
          <cell r="L41">
            <v>6092</v>
          </cell>
          <cell r="M41">
            <v>167094</v>
          </cell>
          <cell r="N41">
            <v>5684</v>
          </cell>
          <cell r="O41">
            <v>54873</v>
          </cell>
          <cell r="P41">
            <v>4509</v>
          </cell>
          <cell r="Q41">
            <v>1572</v>
          </cell>
          <cell r="R41">
            <v>14906</v>
          </cell>
          <cell r="S41">
            <v>43845</v>
          </cell>
          <cell r="T41">
            <v>1426800</v>
          </cell>
          <cell r="U41">
            <v>602</v>
          </cell>
          <cell r="V41">
            <v>64632</v>
          </cell>
          <cell r="W41">
            <v>9225</v>
          </cell>
          <cell r="X41">
            <v>124845</v>
          </cell>
          <cell r="Y41">
            <v>99671</v>
          </cell>
          <cell r="Z41">
            <v>49484</v>
          </cell>
          <cell r="AA41">
            <v>13508</v>
          </cell>
          <cell r="AB41">
            <v>8129</v>
          </cell>
          <cell r="AC41">
            <v>23287</v>
          </cell>
          <cell r="AD41">
            <v>149649</v>
          </cell>
          <cell r="AE41">
            <v>140106</v>
          </cell>
          <cell r="AF41">
            <v>9543</v>
          </cell>
          <cell r="AG41">
            <v>53374</v>
          </cell>
          <cell r="AH41">
            <v>258016</v>
          </cell>
          <cell r="AI41">
            <v>254968</v>
          </cell>
          <cell r="AJ41">
            <v>3048</v>
          </cell>
          <cell r="AK41">
            <v>66423</v>
          </cell>
          <cell r="AL41">
            <v>90154</v>
          </cell>
          <cell r="AM41">
            <v>17926</v>
          </cell>
          <cell r="AN41">
            <v>1181579.23</v>
          </cell>
          <cell r="AO41">
            <v>916979.23</v>
          </cell>
          <cell r="AP41">
            <v>264600</v>
          </cell>
          <cell r="AQ41">
            <v>4896</v>
          </cell>
          <cell r="AR41">
            <v>32076</v>
          </cell>
          <cell r="AS41">
            <v>645900</v>
          </cell>
          <cell r="AT41">
            <v>6247</v>
          </cell>
          <cell r="AU41">
            <v>3043</v>
          </cell>
          <cell r="AV41">
            <v>3204</v>
          </cell>
          <cell r="AW41">
            <v>1256230</v>
          </cell>
          <cell r="AX41">
            <v>38260</v>
          </cell>
          <cell r="AY41">
            <v>17147</v>
          </cell>
          <cell r="AZ41">
            <v>109502</v>
          </cell>
          <cell r="BA41">
            <v>338448</v>
          </cell>
          <cell r="BB41">
            <v>43804</v>
          </cell>
          <cell r="BC41">
            <v>34343</v>
          </cell>
          <cell r="BD41">
            <v>626856</v>
          </cell>
          <cell r="BE41">
            <v>37690</v>
          </cell>
          <cell r="BF41">
            <v>36300</v>
          </cell>
          <cell r="BG41">
            <v>101506</v>
          </cell>
          <cell r="BH41">
            <v>3891</v>
          </cell>
          <cell r="BI41">
            <v>140248</v>
          </cell>
          <cell r="BJ41">
            <v>133011</v>
          </cell>
          <cell r="BK41">
            <v>7237</v>
          </cell>
          <cell r="BL41">
            <v>232149</v>
          </cell>
          <cell r="BM41">
            <v>163149</v>
          </cell>
          <cell r="BN41">
            <v>69000</v>
          </cell>
          <cell r="BO41">
            <v>36150</v>
          </cell>
          <cell r="BP41">
            <v>62443</v>
          </cell>
          <cell r="BQ41">
            <v>83059</v>
          </cell>
          <cell r="BR41">
            <v>19088</v>
          </cell>
          <cell r="BS41">
            <v>330378</v>
          </cell>
          <cell r="BT41">
            <v>42493</v>
          </cell>
          <cell r="BU41">
            <v>73528</v>
          </cell>
          <cell r="BV41">
            <v>200000</v>
          </cell>
          <cell r="BW41">
            <v>26600</v>
          </cell>
          <cell r="BX41">
            <v>10625</v>
          </cell>
          <cell r="BY41">
            <v>136574</v>
          </cell>
          <cell r="BZ41">
            <v>1880</v>
          </cell>
          <cell r="CA41">
            <v>129702</v>
          </cell>
          <cell r="CB41">
            <v>4992</v>
          </cell>
          <cell r="CC41">
            <v>34961</v>
          </cell>
          <cell r="CD41">
            <v>1300564</v>
          </cell>
          <cell r="CE41">
            <v>1230769</v>
          </cell>
          <cell r="CF41">
            <v>69795</v>
          </cell>
          <cell r="CG41">
            <v>108</v>
          </cell>
          <cell r="CH41">
            <v>14941</v>
          </cell>
          <cell r="CI41">
            <v>30552</v>
          </cell>
          <cell r="CJ41">
            <v>14564</v>
          </cell>
          <cell r="CK41">
            <v>65409</v>
          </cell>
          <cell r="CL41">
            <v>155397</v>
          </cell>
          <cell r="CM41">
            <v>41171</v>
          </cell>
          <cell r="CN41">
            <v>4520766</v>
          </cell>
          <cell r="CO41">
            <v>421821</v>
          </cell>
          <cell r="CP41">
            <v>398500</v>
          </cell>
          <cell r="CQ41">
            <v>8614</v>
          </cell>
          <cell r="CR41">
            <v>14707</v>
          </cell>
          <cell r="CS41">
            <v>21397</v>
          </cell>
          <cell r="CT41">
            <v>229605</v>
          </cell>
          <cell r="CU41">
            <v>87178</v>
          </cell>
          <cell r="CV41">
            <v>13414</v>
          </cell>
          <cell r="CW41">
            <v>25</v>
          </cell>
          <cell r="CX41">
            <v>10761</v>
          </cell>
          <cell r="CY41">
            <v>61323</v>
          </cell>
          <cell r="CZ41">
            <v>155149</v>
          </cell>
          <cell r="DA41">
            <v>70862</v>
          </cell>
        </row>
        <row r="42">
          <cell r="A42" t="str">
            <v>Utility Annual Peak load</v>
          </cell>
          <cell r="C42">
            <v>2004</v>
          </cell>
          <cell r="D42">
            <v>7906</v>
          </cell>
          <cell r="E42">
            <v>274862</v>
          </cell>
          <cell r="F42">
            <v>203116</v>
          </cell>
          <cell r="G42">
            <v>45669</v>
          </cell>
          <cell r="H42">
            <v>172536</v>
          </cell>
          <cell r="I42">
            <v>338382</v>
          </cell>
          <cell r="J42">
            <v>278055</v>
          </cell>
          <cell r="K42">
            <v>27631</v>
          </cell>
          <cell r="L42">
            <v>7834</v>
          </cell>
          <cell r="M42">
            <v>167094</v>
          </cell>
          <cell r="N42">
            <v>5811</v>
          </cell>
          <cell r="O42">
            <v>70523</v>
          </cell>
          <cell r="P42">
            <v>7251</v>
          </cell>
          <cell r="Q42">
            <v>1631</v>
          </cell>
          <cell r="R42">
            <v>16258</v>
          </cell>
          <cell r="S42">
            <v>43845</v>
          </cell>
          <cell r="T42">
            <v>1426800</v>
          </cell>
          <cell r="U42">
            <v>602</v>
          </cell>
          <cell r="V42">
            <v>81291</v>
          </cell>
          <cell r="W42">
            <v>15318</v>
          </cell>
          <cell r="X42">
            <v>124845</v>
          </cell>
          <cell r="Y42">
            <v>102891</v>
          </cell>
          <cell r="Z42">
            <v>50710</v>
          </cell>
          <cell r="AA42">
            <v>18859</v>
          </cell>
          <cell r="AB42">
            <v>11563</v>
          </cell>
          <cell r="AC42">
            <v>44252</v>
          </cell>
          <cell r="AD42">
            <v>197509</v>
          </cell>
          <cell r="AE42">
            <v>184248</v>
          </cell>
          <cell r="AF42">
            <v>13261</v>
          </cell>
          <cell r="AG42">
            <v>53374</v>
          </cell>
          <cell r="AH42">
            <v>258016</v>
          </cell>
          <cell r="AI42">
            <v>254968</v>
          </cell>
          <cell r="AJ42">
            <v>3826</v>
          </cell>
          <cell r="AK42">
            <v>73676</v>
          </cell>
          <cell r="AL42">
            <v>98950</v>
          </cell>
          <cell r="AM42">
            <v>22160</v>
          </cell>
          <cell r="AN42">
            <v>1181579.23</v>
          </cell>
          <cell r="AO42">
            <v>916979.23</v>
          </cell>
          <cell r="AP42">
            <v>264600</v>
          </cell>
          <cell r="AQ42">
            <v>7653</v>
          </cell>
          <cell r="AR42">
            <v>40003</v>
          </cell>
          <cell r="AS42">
            <v>645900</v>
          </cell>
          <cell r="AT42">
            <v>9651</v>
          </cell>
          <cell r="AU42">
            <v>4438</v>
          </cell>
          <cell r="AV42">
            <v>5213</v>
          </cell>
          <cell r="AW42">
            <v>1405279</v>
          </cell>
          <cell r="AX42">
            <v>53706</v>
          </cell>
          <cell r="AY42">
            <v>22867</v>
          </cell>
          <cell r="AZ42">
            <v>147462</v>
          </cell>
          <cell r="BA42">
            <v>344351</v>
          </cell>
          <cell r="BB42">
            <v>50333</v>
          </cell>
          <cell r="BC42">
            <v>46324</v>
          </cell>
          <cell r="BD42">
            <v>626856</v>
          </cell>
          <cell r="BE42">
            <v>37690</v>
          </cell>
          <cell r="BF42">
            <v>40658</v>
          </cell>
          <cell r="BG42">
            <v>104178</v>
          </cell>
          <cell r="BH42">
            <v>3991</v>
          </cell>
          <cell r="BI42">
            <v>140248</v>
          </cell>
          <cell r="BJ42">
            <v>133011</v>
          </cell>
          <cell r="BK42">
            <v>10240</v>
          </cell>
          <cell r="BL42">
            <v>232149</v>
          </cell>
          <cell r="BM42">
            <v>163149</v>
          </cell>
          <cell r="BN42">
            <v>69000</v>
          </cell>
          <cell r="BO42">
            <v>36150</v>
          </cell>
          <cell r="BP42">
            <v>64706</v>
          </cell>
          <cell r="BQ42">
            <v>121809</v>
          </cell>
          <cell r="BR42">
            <v>23920</v>
          </cell>
          <cell r="BS42">
            <v>330378</v>
          </cell>
          <cell r="BT42">
            <v>42493</v>
          </cell>
          <cell r="BU42">
            <v>74924</v>
          </cell>
          <cell r="BV42">
            <v>233000</v>
          </cell>
          <cell r="BW42">
            <v>43015</v>
          </cell>
          <cell r="BX42">
            <v>20090</v>
          </cell>
          <cell r="BY42">
            <v>161348</v>
          </cell>
          <cell r="BZ42">
            <v>2976</v>
          </cell>
          <cell r="CA42">
            <v>151842</v>
          </cell>
          <cell r="CB42">
            <v>6530</v>
          </cell>
          <cell r="CC42">
            <v>34961</v>
          </cell>
        </row>
        <row r="43">
          <cell r="A43" t="str">
            <v>Utility average peak load</v>
          </cell>
          <cell r="B43" t="str">
            <v>PEAKA</v>
          </cell>
          <cell r="C43">
            <v>2004</v>
          </cell>
          <cell r="D43">
            <v>6066</v>
          </cell>
          <cell r="E43">
            <v>243518</v>
          </cell>
          <cell r="F43">
            <v>173820</v>
          </cell>
          <cell r="G43">
            <v>41600</v>
          </cell>
          <cell r="H43">
            <v>153245</v>
          </cell>
          <cell r="I43">
            <v>274618</v>
          </cell>
          <cell r="J43">
            <v>276185</v>
          </cell>
          <cell r="K43">
            <v>24429</v>
          </cell>
          <cell r="L43">
            <v>5119</v>
          </cell>
          <cell r="M43">
            <v>141017</v>
          </cell>
          <cell r="N43">
            <v>5203</v>
          </cell>
          <cell r="O43">
            <v>56690</v>
          </cell>
          <cell r="P43">
            <v>4894</v>
          </cell>
          <cell r="Q43">
            <v>1421</v>
          </cell>
          <cell r="R43">
            <v>14215</v>
          </cell>
          <cell r="S43">
            <v>34339</v>
          </cell>
          <cell r="T43">
            <v>1221577</v>
          </cell>
          <cell r="U43">
            <v>495</v>
          </cell>
          <cell r="V43">
            <v>62959</v>
          </cell>
          <cell r="W43">
            <v>10658</v>
          </cell>
          <cell r="X43">
            <v>93036</v>
          </cell>
          <cell r="Y43">
            <v>93103</v>
          </cell>
          <cell r="Z43">
            <v>45586</v>
          </cell>
          <cell r="AA43">
            <v>13637</v>
          </cell>
          <cell r="AB43">
            <v>1641</v>
          </cell>
          <cell r="AC43">
            <v>29385</v>
          </cell>
          <cell r="AD43">
            <v>146894</v>
          </cell>
          <cell r="AE43">
            <v>137521</v>
          </cell>
          <cell r="AF43">
            <v>9373</v>
          </cell>
          <cell r="AG43">
            <v>30897</v>
          </cell>
          <cell r="AH43">
            <v>238438</v>
          </cell>
          <cell r="AI43">
            <v>235516</v>
          </cell>
          <cell r="AJ43">
            <v>2922</v>
          </cell>
          <cell r="AK43">
            <v>61799</v>
          </cell>
          <cell r="AL43">
            <v>81183</v>
          </cell>
          <cell r="AM43">
            <v>18185</v>
          </cell>
          <cell r="AN43">
            <v>1044943.5</v>
          </cell>
          <cell r="AO43">
            <v>813298.5</v>
          </cell>
          <cell r="AP43">
            <v>231645</v>
          </cell>
          <cell r="AQ43">
            <v>4462</v>
          </cell>
          <cell r="AR43">
            <v>31984</v>
          </cell>
          <cell r="AS43">
            <v>560800</v>
          </cell>
          <cell r="AT43">
            <v>6690</v>
          </cell>
          <cell r="AU43">
            <v>3253</v>
          </cell>
          <cell r="AV43">
            <v>3437</v>
          </cell>
          <cell r="AW43">
            <v>1182432</v>
          </cell>
          <cell r="AX43">
            <v>39995</v>
          </cell>
          <cell r="AY43">
            <v>17544</v>
          </cell>
          <cell r="AZ43">
            <v>112201</v>
          </cell>
          <cell r="BA43">
            <v>309780</v>
          </cell>
          <cell r="BB43">
            <v>43176</v>
          </cell>
          <cell r="BC43">
            <v>34935</v>
          </cell>
          <cell r="BD43">
            <v>525337</v>
          </cell>
          <cell r="BE43">
            <v>33510</v>
          </cell>
          <cell r="BF43">
            <v>33583</v>
          </cell>
          <cell r="BG43">
            <v>93380</v>
          </cell>
          <cell r="BH43">
            <v>656</v>
          </cell>
          <cell r="BI43">
            <v>120976</v>
          </cell>
          <cell r="BJ43">
            <v>113601</v>
          </cell>
          <cell r="BK43">
            <v>7375</v>
          </cell>
          <cell r="BL43">
            <v>194888</v>
          </cell>
          <cell r="BM43">
            <v>134888</v>
          </cell>
          <cell r="BN43">
            <v>60000</v>
          </cell>
          <cell r="BO43">
            <v>29149</v>
          </cell>
          <cell r="BP43">
            <v>58317</v>
          </cell>
          <cell r="BQ43">
            <v>90195</v>
          </cell>
          <cell r="BR43">
            <v>21504</v>
          </cell>
          <cell r="BS43">
            <v>270811</v>
          </cell>
          <cell r="BT43">
            <v>38080</v>
          </cell>
          <cell r="BU43">
            <v>59320</v>
          </cell>
          <cell r="BV43">
            <v>188000</v>
          </cell>
          <cell r="BW43">
            <v>28653</v>
          </cell>
          <cell r="BX43">
            <v>13499</v>
          </cell>
          <cell r="BY43">
            <v>129383</v>
          </cell>
          <cell r="BZ43">
            <v>2157</v>
          </cell>
          <cell r="CA43">
            <v>121862</v>
          </cell>
          <cell r="CB43">
            <v>5364</v>
          </cell>
          <cell r="CC43">
            <v>31882</v>
          </cell>
          <cell r="CD43">
            <v>1076942</v>
          </cell>
          <cell r="CE43">
            <v>1013278</v>
          </cell>
          <cell r="CF43">
            <v>63664</v>
          </cell>
          <cell r="CG43">
            <v>114</v>
          </cell>
          <cell r="CH43">
            <v>15966</v>
          </cell>
          <cell r="CI43">
            <v>21972</v>
          </cell>
          <cell r="CJ43">
            <v>15767</v>
          </cell>
          <cell r="CK43">
            <v>57387</v>
          </cell>
          <cell r="CL43">
            <v>161420</v>
          </cell>
          <cell r="CM43">
            <v>37397</v>
          </cell>
          <cell r="CN43">
            <v>4042889</v>
          </cell>
          <cell r="CO43">
            <v>393912</v>
          </cell>
          <cell r="CP43">
            <v>370300</v>
          </cell>
          <cell r="CQ43">
            <v>8206</v>
          </cell>
          <cell r="CR43">
            <v>15406</v>
          </cell>
          <cell r="CS43">
            <v>17643</v>
          </cell>
          <cell r="CT43">
            <v>208987</v>
          </cell>
          <cell r="CU43">
            <v>79728</v>
          </cell>
          <cell r="CV43">
            <v>13916</v>
          </cell>
          <cell r="CW43">
            <v>24</v>
          </cell>
          <cell r="CX43">
            <v>10299</v>
          </cell>
          <cell r="CY43">
            <v>71394</v>
          </cell>
          <cell r="CZ43">
            <v>132481</v>
          </cell>
          <cell r="DA43">
            <v>64500</v>
          </cell>
        </row>
        <row r="44">
          <cell r="A44" t="str">
            <v>Total circuit kms of line</v>
          </cell>
          <cell r="B44" t="str">
            <v>KMC</v>
          </cell>
          <cell r="C44">
            <v>2004</v>
          </cell>
          <cell r="D44">
            <v>92.5</v>
          </cell>
          <cell r="E44">
            <v>1517</v>
          </cell>
          <cell r="F44">
            <v>783.5</v>
          </cell>
          <cell r="G44">
            <v>432</v>
          </cell>
          <cell r="H44">
            <v>446</v>
          </cell>
          <cell r="I44">
            <v>1383</v>
          </cell>
          <cell r="J44">
            <v>1082</v>
          </cell>
          <cell r="K44">
            <v>140.30000000000001</v>
          </cell>
          <cell r="L44">
            <v>27.5</v>
          </cell>
          <cell r="M44">
            <v>745</v>
          </cell>
          <cell r="N44">
            <v>21</v>
          </cell>
          <cell r="O44">
            <v>320</v>
          </cell>
          <cell r="P44">
            <v>28.1</v>
          </cell>
          <cell r="Q44">
            <v>7.6</v>
          </cell>
          <cell r="R44">
            <v>142</v>
          </cell>
          <cell r="S44">
            <v>136.1</v>
          </cell>
          <cell r="T44">
            <v>4972</v>
          </cell>
          <cell r="U44">
            <v>1184</v>
          </cell>
          <cell r="V44">
            <v>258</v>
          </cell>
          <cell r="W44">
            <v>136.19999999999999</v>
          </cell>
          <cell r="X44">
            <v>462.9</v>
          </cell>
          <cell r="Y44">
            <v>274.89999999999998</v>
          </cell>
          <cell r="Z44">
            <v>487.6</v>
          </cell>
          <cell r="AA44">
            <v>84.6</v>
          </cell>
          <cell r="AB44">
            <v>8.1</v>
          </cell>
          <cell r="AC44">
            <v>1832.5</v>
          </cell>
          <cell r="AD44">
            <v>870.6</v>
          </cell>
          <cell r="AE44">
            <v>833.6</v>
          </cell>
          <cell r="AF44">
            <v>37</v>
          </cell>
          <cell r="AG44">
            <v>233.4</v>
          </cell>
          <cell r="AH44">
            <v>948.4</v>
          </cell>
          <cell r="AI44">
            <v>916</v>
          </cell>
          <cell r="AJ44">
            <v>32.4</v>
          </cell>
          <cell r="AK44">
            <v>1649</v>
          </cell>
          <cell r="AL44">
            <v>1301.0999999999999</v>
          </cell>
          <cell r="AM44">
            <v>68.400000000000006</v>
          </cell>
          <cell r="AN44">
            <v>3203</v>
          </cell>
          <cell r="AO44">
            <v>2481</v>
          </cell>
          <cell r="AP44">
            <v>722</v>
          </cell>
          <cell r="AQ44">
            <v>22.8</v>
          </cell>
          <cell r="AR44">
            <v>65.400000000000006</v>
          </cell>
          <cell r="AS44">
            <v>2384</v>
          </cell>
          <cell r="AT44">
            <v>119060.4</v>
          </cell>
          <cell r="AU44">
            <v>119040</v>
          </cell>
          <cell r="AV44">
            <v>20.399999999999999</v>
          </cell>
          <cell r="AW44">
            <v>5040</v>
          </cell>
          <cell r="AX44">
            <v>596</v>
          </cell>
          <cell r="AY44">
            <v>98</v>
          </cell>
          <cell r="AZ44">
            <v>347.9</v>
          </cell>
          <cell r="BA44">
            <v>1758</v>
          </cell>
          <cell r="BB44">
            <v>100</v>
          </cell>
          <cell r="BC44">
            <v>659</v>
          </cell>
          <cell r="BD44">
            <v>2498</v>
          </cell>
          <cell r="BE44">
            <v>108</v>
          </cell>
          <cell r="BF44">
            <v>112</v>
          </cell>
          <cell r="BG44">
            <v>730</v>
          </cell>
          <cell r="BH44">
            <v>4</v>
          </cell>
          <cell r="BI44">
            <v>984.8</v>
          </cell>
          <cell r="BJ44">
            <v>627.5</v>
          </cell>
          <cell r="BK44">
            <v>357.3</v>
          </cell>
          <cell r="BL44">
            <v>2091</v>
          </cell>
          <cell r="BM44">
            <v>791</v>
          </cell>
          <cell r="BN44">
            <v>1300</v>
          </cell>
          <cell r="BO44">
            <v>327</v>
          </cell>
          <cell r="BP44">
            <v>770</v>
          </cell>
          <cell r="BQ44">
            <v>560</v>
          </cell>
          <cell r="BR44">
            <v>370</v>
          </cell>
          <cell r="BS44">
            <v>1316</v>
          </cell>
          <cell r="BT44">
            <v>236</v>
          </cell>
          <cell r="BU44">
            <v>297.7</v>
          </cell>
          <cell r="BV44">
            <v>1731</v>
          </cell>
          <cell r="BW44">
            <v>147.4</v>
          </cell>
          <cell r="BX44">
            <v>128</v>
          </cell>
          <cell r="BY44">
            <v>533.79999999999995</v>
          </cell>
          <cell r="BZ44">
            <v>11.8</v>
          </cell>
          <cell r="CA44">
            <v>494</v>
          </cell>
          <cell r="CB44">
            <v>28</v>
          </cell>
          <cell r="CC44">
            <v>271</v>
          </cell>
          <cell r="CD44">
            <v>5751.2</v>
          </cell>
          <cell r="CE44">
            <v>5379</v>
          </cell>
          <cell r="CF44">
            <v>372.2</v>
          </cell>
          <cell r="CG44">
            <v>711</v>
          </cell>
          <cell r="CH44">
            <v>70</v>
          </cell>
          <cell r="CI44">
            <v>86</v>
          </cell>
          <cell r="CJ44">
            <v>212</v>
          </cell>
          <cell r="CK44">
            <v>233</v>
          </cell>
          <cell r="CL44">
            <v>1338.1</v>
          </cell>
          <cell r="CM44">
            <v>231</v>
          </cell>
          <cell r="CN44">
            <v>16869</v>
          </cell>
          <cell r="CO44">
            <v>1789</v>
          </cell>
          <cell r="CP44">
            <v>1510</v>
          </cell>
          <cell r="CQ44">
            <v>32.799999999999997</v>
          </cell>
          <cell r="CR44">
            <v>246.2</v>
          </cell>
          <cell r="CS44">
            <v>208</v>
          </cell>
          <cell r="CT44">
            <v>1324.2</v>
          </cell>
          <cell r="CU44">
            <v>417.7</v>
          </cell>
          <cell r="CV44">
            <v>122</v>
          </cell>
          <cell r="CW44">
            <v>65.2</v>
          </cell>
          <cell r="CX44">
            <v>32.6</v>
          </cell>
          <cell r="CY44">
            <v>443.2</v>
          </cell>
          <cell r="CZ44">
            <v>956</v>
          </cell>
          <cell r="DA44">
            <v>247.7</v>
          </cell>
        </row>
        <row r="45">
          <cell r="A45" t="str">
            <v>Overhead circuit kms of line</v>
          </cell>
          <cell r="B45" t="str">
            <v>KMCO</v>
          </cell>
          <cell r="C45">
            <v>2004</v>
          </cell>
          <cell r="D45">
            <v>92</v>
          </cell>
          <cell r="E45">
            <v>690</v>
          </cell>
          <cell r="F45">
            <v>606.9</v>
          </cell>
          <cell r="G45">
            <v>405</v>
          </cell>
          <cell r="H45">
            <v>255</v>
          </cell>
          <cell r="I45">
            <v>818</v>
          </cell>
          <cell r="J45">
            <v>727</v>
          </cell>
          <cell r="K45">
            <v>77</v>
          </cell>
          <cell r="L45">
            <v>26</v>
          </cell>
          <cell r="M45">
            <v>525</v>
          </cell>
          <cell r="N45">
            <v>17</v>
          </cell>
          <cell r="O45">
            <v>220</v>
          </cell>
          <cell r="P45">
            <v>15.5</v>
          </cell>
          <cell r="Q45">
            <v>6.4</v>
          </cell>
          <cell r="R45">
            <v>137</v>
          </cell>
          <cell r="S45">
            <v>87.8</v>
          </cell>
          <cell r="T45">
            <v>1696</v>
          </cell>
          <cell r="U45">
            <v>813</v>
          </cell>
          <cell r="V45">
            <v>202.9</v>
          </cell>
          <cell r="W45">
            <v>125.6</v>
          </cell>
          <cell r="X45">
            <v>235.3</v>
          </cell>
          <cell r="Y45">
            <v>184.8</v>
          </cell>
          <cell r="Z45">
            <v>20.399999999999999</v>
          </cell>
          <cell r="AA45">
            <v>76.599999999999994</v>
          </cell>
          <cell r="AB45">
            <v>6.3</v>
          </cell>
          <cell r="AC45">
            <v>1831.4</v>
          </cell>
          <cell r="AD45">
            <v>695.6</v>
          </cell>
          <cell r="AE45">
            <v>660.6</v>
          </cell>
          <cell r="AF45">
            <v>35</v>
          </cell>
          <cell r="AG45">
            <v>177.2</v>
          </cell>
          <cell r="AH45">
            <v>411.8</v>
          </cell>
          <cell r="AI45">
            <v>401</v>
          </cell>
          <cell r="AJ45">
            <v>10.8</v>
          </cell>
          <cell r="AK45">
            <v>1570</v>
          </cell>
          <cell r="AL45">
            <v>871.7</v>
          </cell>
          <cell r="AM45">
            <v>57.4</v>
          </cell>
          <cell r="AN45">
            <v>1609</v>
          </cell>
          <cell r="AO45">
            <v>1097</v>
          </cell>
          <cell r="AP45">
            <v>512</v>
          </cell>
          <cell r="AQ45">
            <v>20.3</v>
          </cell>
          <cell r="AR45">
            <v>56.6</v>
          </cell>
          <cell r="AS45">
            <v>734</v>
          </cell>
          <cell r="AT45">
            <v>114860</v>
          </cell>
          <cell r="AU45">
            <v>114840</v>
          </cell>
          <cell r="AV45">
            <v>20</v>
          </cell>
          <cell r="AW45">
            <v>3190</v>
          </cell>
          <cell r="AX45">
            <v>493</v>
          </cell>
          <cell r="AY45">
            <v>88</v>
          </cell>
          <cell r="AZ45">
            <v>241.6</v>
          </cell>
          <cell r="BA45">
            <v>981</v>
          </cell>
          <cell r="BB45">
            <v>93</v>
          </cell>
          <cell r="BC45">
            <v>580</v>
          </cell>
          <cell r="BD45">
            <v>1256</v>
          </cell>
          <cell r="BE45">
            <v>85</v>
          </cell>
          <cell r="BF45">
            <v>78</v>
          </cell>
          <cell r="BG45">
            <v>524</v>
          </cell>
          <cell r="BH45">
            <v>2</v>
          </cell>
          <cell r="BI45">
            <v>577.5</v>
          </cell>
          <cell r="BJ45">
            <v>234.8</v>
          </cell>
          <cell r="BK45">
            <v>342.7</v>
          </cell>
          <cell r="BL45">
            <v>1566</v>
          </cell>
          <cell r="BM45">
            <v>466</v>
          </cell>
          <cell r="BN45">
            <v>1100</v>
          </cell>
          <cell r="BO45">
            <v>252</v>
          </cell>
          <cell r="BP45">
            <v>693</v>
          </cell>
          <cell r="BQ45">
            <v>500</v>
          </cell>
          <cell r="BR45">
            <v>365</v>
          </cell>
          <cell r="BS45">
            <v>530</v>
          </cell>
          <cell r="BT45">
            <v>149</v>
          </cell>
          <cell r="BU45">
            <v>245</v>
          </cell>
          <cell r="BV45">
            <v>892</v>
          </cell>
          <cell r="BW45">
            <v>127.5</v>
          </cell>
          <cell r="BX45">
            <v>117</v>
          </cell>
          <cell r="BY45">
            <v>380.7</v>
          </cell>
          <cell r="BZ45">
            <v>11.8</v>
          </cell>
          <cell r="CA45">
            <v>348</v>
          </cell>
          <cell r="CB45">
            <v>20.9</v>
          </cell>
          <cell r="CC45">
            <v>262.60000000000002</v>
          </cell>
          <cell r="CD45">
            <v>1915.2</v>
          </cell>
          <cell r="CE45">
            <v>1775</v>
          </cell>
          <cell r="CF45">
            <v>140.19999999999999</v>
          </cell>
          <cell r="CG45">
            <v>605</v>
          </cell>
          <cell r="CH45">
            <v>68</v>
          </cell>
          <cell r="CI45">
            <v>76.5</v>
          </cell>
          <cell r="CJ45">
            <v>205.5</v>
          </cell>
          <cell r="CK45">
            <v>175</v>
          </cell>
          <cell r="CL45">
            <v>886.1</v>
          </cell>
          <cell r="CM45">
            <v>135.1</v>
          </cell>
          <cell r="CN45">
            <v>9136</v>
          </cell>
          <cell r="CO45">
            <v>1256.5999999999999</v>
          </cell>
          <cell r="CP45">
            <v>1023</v>
          </cell>
          <cell r="CQ45">
            <v>20.7</v>
          </cell>
          <cell r="CR45">
            <v>212.9</v>
          </cell>
          <cell r="CS45">
            <v>120.8</v>
          </cell>
          <cell r="CT45">
            <v>934.5</v>
          </cell>
          <cell r="CU45">
            <v>323.89999999999998</v>
          </cell>
          <cell r="CV45">
            <v>114</v>
          </cell>
          <cell r="CW45">
            <v>53.2</v>
          </cell>
          <cell r="CX45">
            <v>25.6</v>
          </cell>
          <cell r="CY45">
            <v>334.7</v>
          </cell>
          <cell r="CZ45">
            <v>472.1</v>
          </cell>
          <cell r="DA45">
            <v>148.6</v>
          </cell>
        </row>
        <row r="46">
          <cell r="A46" t="str">
            <v>Underground circuit kms ofline</v>
          </cell>
          <cell r="B46" t="str">
            <v>KMCU</v>
          </cell>
          <cell r="C46">
            <v>2004</v>
          </cell>
          <cell r="D46">
            <v>0.5</v>
          </cell>
          <cell r="E46">
            <v>827</v>
          </cell>
          <cell r="F46">
            <v>176.6</v>
          </cell>
          <cell r="G46">
            <v>27</v>
          </cell>
          <cell r="H46">
            <v>191</v>
          </cell>
          <cell r="I46">
            <v>565</v>
          </cell>
          <cell r="J46">
            <v>355</v>
          </cell>
          <cell r="K46">
            <v>63.3</v>
          </cell>
          <cell r="L46">
            <v>1.5</v>
          </cell>
          <cell r="M46">
            <v>220</v>
          </cell>
          <cell r="N46">
            <v>4</v>
          </cell>
          <cell r="O46">
            <v>100</v>
          </cell>
          <cell r="P46">
            <v>12.6</v>
          </cell>
          <cell r="Q46">
            <v>1.2</v>
          </cell>
          <cell r="R46">
            <v>5</v>
          </cell>
          <cell r="S46">
            <v>48.3</v>
          </cell>
          <cell r="T46">
            <v>3276</v>
          </cell>
          <cell r="U46">
            <v>371</v>
          </cell>
          <cell r="V46">
            <v>55.1</v>
          </cell>
          <cell r="W46">
            <v>10.6</v>
          </cell>
          <cell r="X46">
            <v>227.6</v>
          </cell>
          <cell r="Y46">
            <v>90.1</v>
          </cell>
          <cell r="Z46">
            <v>467.2</v>
          </cell>
          <cell r="AA46">
            <v>8</v>
          </cell>
          <cell r="AB46">
            <v>1.8</v>
          </cell>
          <cell r="AC46">
            <v>1.1000000000000001</v>
          </cell>
          <cell r="AD46">
            <v>175</v>
          </cell>
          <cell r="AE46">
            <v>173</v>
          </cell>
          <cell r="AF46">
            <v>2</v>
          </cell>
          <cell r="AG46">
            <v>56.2</v>
          </cell>
          <cell r="AH46">
            <v>536.6</v>
          </cell>
          <cell r="AI46">
            <v>515</v>
          </cell>
          <cell r="AJ46">
            <v>21.6</v>
          </cell>
          <cell r="AK46">
            <v>79</v>
          </cell>
          <cell r="AL46">
            <v>429.4</v>
          </cell>
          <cell r="AM46">
            <v>11</v>
          </cell>
          <cell r="AN46">
            <v>1594</v>
          </cell>
          <cell r="AO46">
            <v>1384</v>
          </cell>
          <cell r="AP46">
            <v>210</v>
          </cell>
          <cell r="AQ46">
            <v>2.5</v>
          </cell>
          <cell r="AR46">
            <v>8.8000000000000007</v>
          </cell>
          <cell r="AS46">
            <v>1650</v>
          </cell>
          <cell r="AT46">
            <v>4200.3999999999996</v>
          </cell>
          <cell r="AU46">
            <v>4200</v>
          </cell>
          <cell r="AV46">
            <v>0.4</v>
          </cell>
          <cell r="AW46">
            <v>1850</v>
          </cell>
          <cell r="AX46">
            <v>103</v>
          </cell>
          <cell r="AY46">
            <v>10</v>
          </cell>
          <cell r="AZ46">
            <v>106.3</v>
          </cell>
          <cell r="BA46">
            <v>777</v>
          </cell>
          <cell r="BB46">
            <v>7</v>
          </cell>
          <cell r="BC46">
            <v>79</v>
          </cell>
          <cell r="BD46">
            <v>1242</v>
          </cell>
          <cell r="BE46">
            <v>23</v>
          </cell>
          <cell r="BF46">
            <v>34</v>
          </cell>
          <cell r="BG46">
            <v>206</v>
          </cell>
          <cell r="BH46">
            <v>2</v>
          </cell>
          <cell r="BI46">
            <v>407.3</v>
          </cell>
          <cell r="BJ46">
            <v>392.7</v>
          </cell>
          <cell r="BK46">
            <v>14.6</v>
          </cell>
          <cell r="BL46">
            <v>525</v>
          </cell>
          <cell r="BM46">
            <v>325</v>
          </cell>
          <cell r="BN46">
            <v>200</v>
          </cell>
          <cell r="BO46">
            <v>75</v>
          </cell>
          <cell r="BP46">
            <v>77</v>
          </cell>
          <cell r="BQ46">
            <v>60</v>
          </cell>
          <cell r="BR46">
            <v>5</v>
          </cell>
          <cell r="BS46">
            <v>786</v>
          </cell>
          <cell r="BT46">
            <v>87</v>
          </cell>
          <cell r="BU46">
            <v>52.7</v>
          </cell>
          <cell r="BV46">
            <v>839</v>
          </cell>
          <cell r="BW46">
            <v>19.899999999999999</v>
          </cell>
          <cell r="BX46">
            <v>11</v>
          </cell>
          <cell r="BY46">
            <v>153.1</v>
          </cell>
          <cell r="BZ46">
            <v>0</v>
          </cell>
          <cell r="CA46">
            <v>146</v>
          </cell>
          <cell r="CB46">
            <v>7.1</v>
          </cell>
          <cell r="CC46">
            <v>8.4</v>
          </cell>
          <cell r="CD46">
            <v>3836</v>
          </cell>
          <cell r="CE46">
            <v>3604</v>
          </cell>
          <cell r="CF46">
            <v>232</v>
          </cell>
          <cell r="CG46">
            <v>106</v>
          </cell>
          <cell r="CH46">
            <v>2</v>
          </cell>
          <cell r="CI46">
            <v>9.5</v>
          </cell>
          <cell r="CJ46">
            <v>6.5</v>
          </cell>
          <cell r="CK46">
            <v>58</v>
          </cell>
          <cell r="CL46">
            <v>452</v>
          </cell>
          <cell r="CM46">
            <v>95.9</v>
          </cell>
          <cell r="CN46">
            <v>7733</v>
          </cell>
          <cell r="CO46">
            <v>532.4</v>
          </cell>
          <cell r="CP46">
            <v>487</v>
          </cell>
          <cell r="CQ46">
            <v>12.1</v>
          </cell>
          <cell r="CR46">
            <v>33.299999999999997</v>
          </cell>
          <cell r="CS46">
            <v>87.2</v>
          </cell>
          <cell r="CT46">
            <v>389.7</v>
          </cell>
          <cell r="CU46">
            <v>93.8</v>
          </cell>
          <cell r="CV46">
            <v>8</v>
          </cell>
          <cell r="CW46">
            <v>12</v>
          </cell>
          <cell r="CX46">
            <v>7</v>
          </cell>
          <cell r="CY46">
            <v>108.5</v>
          </cell>
          <cell r="CZ46">
            <v>483.9</v>
          </cell>
          <cell r="DA46">
            <v>99.1</v>
          </cell>
        </row>
        <row r="47">
          <cell r="A47" t="str">
            <v>Circuit kilometers 3 phase</v>
          </cell>
          <cell r="B47" t="str">
            <v>KMC3</v>
          </cell>
          <cell r="C47">
            <v>2004</v>
          </cell>
          <cell r="D47">
            <v>47</v>
          </cell>
          <cell r="E47">
            <v>740</v>
          </cell>
          <cell r="F47">
            <v>448.1</v>
          </cell>
          <cell r="G47">
            <v>202</v>
          </cell>
          <cell r="H47">
            <v>211</v>
          </cell>
          <cell r="I47">
            <v>673.8</v>
          </cell>
          <cell r="J47">
            <v>458.2</v>
          </cell>
          <cell r="K47">
            <v>68</v>
          </cell>
          <cell r="L47">
            <v>15.9</v>
          </cell>
          <cell r="M47">
            <v>467</v>
          </cell>
          <cell r="N47">
            <v>10</v>
          </cell>
          <cell r="O47">
            <v>100</v>
          </cell>
          <cell r="P47">
            <v>12.7</v>
          </cell>
          <cell r="Q47">
            <v>5.2</v>
          </cell>
          <cell r="R47">
            <v>0</v>
          </cell>
          <cell r="S47">
            <v>65.900000000000006</v>
          </cell>
          <cell r="T47">
            <v>3005</v>
          </cell>
          <cell r="U47">
            <v>684</v>
          </cell>
          <cell r="V47">
            <v>145</v>
          </cell>
          <cell r="W47">
            <v>30.8</v>
          </cell>
          <cell r="X47">
            <v>166</v>
          </cell>
          <cell r="Y47">
            <v>145.9</v>
          </cell>
          <cell r="Z47">
            <v>0</v>
          </cell>
          <cell r="AA47">
            <v>48.5</v>
          </cell>
          <cell r="AB47">
            <v>3.5</v>
          </cell>
          <cell r="AC47">
            <v>0</v>
          </cell>
          <cell r="AD47">
            <v>20.399999999999999</v>
          </cell>
          <cell r="AE47">
            <v>0</v>
          </cell>
          <cell r="AF47">
            <v>20.399999999999999</v>
          </cell>
          <cell r="AG47">
            <v>107.7</v>
          </cell>
          <cell r="AH47">
            <v>432.9</v>
          </cell>
          <cell r="AI47">
            <v>426</v>
          </cell>
          <cell r="AJ47">
            <v>6.9</v>
          </cell>
          <cell r="AK47">
            <v>599</v>
          </cell>
          <cell r="AL47">
            <v>388.3</v>
          </cell>
          <cell r="AM47">
            <v>27.3</v>
          </cell>
          <cell r="AN47">
            <v>1867</v>
          </cell>
          <cell r="AO47">
            <v>1517</v>
          </cell>
          <cell r="AP47">
            <v>350</v>
          </cell>
          <cell r="AQ47">
            <v>8</v>
          </cell>
          <cell r="AR47">
            <v>42.8</v>
          </cell>
          <cell r="AS47">
            <v>1014.8</v>
          </cell>
          <cell r="AT47">
            <v>44929</v>
          </cell>
          <cell r="AU47">
            <v>44920</v>
          </cell>
          <cell r="AV47">
            <v>9</v>
          </cell>
          <cell r="AW47">
            <v>2680</v>
          </cell>
          <cell r="AX47">
            <v>291</v>
          </cell>
          <cell r="AY47">
            <v>61</v>
          </cell>
          <cell r="AZ47">
            <v>251</v>
          </cell>
          <cell r="BA47">
            <v>755</v>
          </cell>
          <cell r="BB47">
            <v>58</v>
          </cell>
          <cell r="BC47">
            <v>159</v>
          </cell>
          <cell r="BD47">
            <v>1160</v>
          </cell>
          <cell r="BE47">
            <v>64.5</v>
          </cell>
          <cell r="BF47">
            <v>75</v>
          </cell>
          <cell r="BG47">
            <v>380</v>
          </cell>
          <cell r="BH47">
            <v>1</v>
          </cell>
          <cell r="BI47">
            <v>292.10000000000002</v>
          </cell>
          <cell r="BJ47">
            <v>260.8</v>
          </cell>
          <cell r="BK47">
            <v>31.3</v>
          </cell>
          <cell r="BL47">
            <v>861</v>
          </cell>
          <cell r="BM47">
            <v>411</v>
          </cell>
          <cell r="BN47">
            <v>450</v>
          </cell>
          <cell r="BO47">
            <v>174</v>
          </cell>
          <cell r="BP47">
            <v>388</v>
          </cell>
          <cell r="BQ47">
            <v>373</v>
          </cell>
          <cell r="BR47">
            <v>200</v>
          </cell>
          <cell r="BS47">
            <v>698</v>
          </cell>
          <cell r="BT47">
            <v>62</v>
          </cell>
          <cell r="BU47">
            <v>217.9</v>
          </cell>
          <cell r="BV47">
            <v>359.6</v>
          </cell>
          <cell r="BW47">
            <v>94.1</v>
          </cell>
          <cell r="BX47">
            <v>84</v>
          </cell>
          <cell r="BY47">
            <v>347.1</v>
          </cell>
          <cell r="BZ47">
            <v>7.7</v>
          </cell>
          <cell r="CA47">
            <v>320</v>
          </cell>
          <cell r="CB47">
            <v>19.399999999999999</v>
          </cell>
          <cell r="CC47">
            <v>177.5</v>
          </cell>
          <cell r="CD47">
            <v>2620.6</v>
          </cell>
          <cell r="CE47">
            <v>2473</v>
          </cell>
          <cell r="CF47">
            <v>147.6</v>
          </cell>
          <cell r="CG47">
            <v>446</v>
          </cell>
          <cell r="CH47">
            <v>49</v>
          </cell>
          <cell r="CI47">
            <v>43</v>
          </cell>
          <cell r="CJ47">
            <v>72.099999999999994</v>
          </cell>
          <cell r="CK47">
            <v>158</v>
          </cell>
          <cell r="CL47">
            <v>754</v>
          </cell>
          <cell r="CM47">
            <v>39.200000000000003</v>
          </cell>
          <cell r="CN47">
            <v>0</v>
          </cell>
          <cell r="CO47">
            <v>908</v>
          </cell>
          <cell r="CP47">
            <v>819</v>
          </cell>
          <cell r="CQ47">
            <v>17.2</v>
          </cell>
          <cell r="CR47">
            <v>71.8</v>
          </cell>
          <cell r="CS47">
            <v>87.8</v>
          </cell>
          <cell r="CT47">
            <v>880.1</v>
          </cell>
          <cell r="CU47">
            <v>268.8</v>
          </cell>
          <cell r="CV47">
            <v>86</v>
          </cell>
          <cell r="CW47">
            <v>45.4</v>
          </cell>
          <cell r="CX47">
            <v>19.3</v>
          </cell>
          <cell r="CY47">
            <v>261.39999999999998</v>
          </cell>
          <cell r="CZ47">
            <v>431.1</v>
          </cell>
          <cell r="DA47">
            <v>141.4</v>
          </cell>
        </row>
        <row r="48">
          <cell r="A48" t="str">
            <v>Circuit kilometers 2 phase</v>
          </cell>
          <cell r="B48" t="str">
            <v>KMC2</v>
          </cell>
          <cell r="C48">
            <v>2004</v>
          </cell>
          <cell r="D48">
            <v>0</v>
          </cell>
          <cell r="E48">
            <v>0</v>
          </cell>
          <cell r="F48">
            <v>5.3</v>
          </cell>
          <cell r="G48">
            <v>19</v>
          </cell>
          <cell r="H48">
            <v>0</v>
          </cell>
          <cell r="I48">
            <v>0</v>
          </cell>
          <cell r="J48">
            <v>2</v>
          </cell>
          <cell r="K48">
            <v>0</v>
          </cell>
          <cell r="L48">
            <v>2.2000000000000002</v>
          </cell>
          <cell r="M48">
            <v>2.2999999999999998</v>
          </cell>
          <cell r="N48">
            <v>1</v>
          </cell>
          <cell r="O48">
            <v>0</v>
          </cell>
          <cell r="P48">
            <v>1.4</v>
          </cell>
          <cell r="Q48">
            <v>0</v>
          </cell>
          <cell r="R48">
            <v>0</v>
          </cell>
          <cell r="S48">
            <v>1.4</v>
          </cell>
          <cell r="T48">
            <v>93</v>
          </cell>
          <cell r="U48">
            <v>28.9</v>
          </cell>
          <cell r="V48">
            <v>5</v>
          </cell>
          <cell r="W48">
            <v>0.7</v>
          </cell>
          <cell r="X48">
            <v>0.1</v>
          </cell>
          <cell r="Y48">
            <v>5.7</v>
          </cell>
          <cell r="Z48">
            <v>0</v>
          </cell>
          <cell r="AA48">
            <v>8.8000000000000007</v>
          </cell>
          <cell r="AB48">
            <v>0.2</v>
          </cell>
          <cell r="AC48">
            <v>0</v>
          </cell>
          <cell r="AD48">
            <v>0</v>
          </cell>
          <cell r="AE48">
            <v>0</v>
          </cell>
          <cell r="AF48">
            <v>0</v>
          </cell>
          <cell r="AG48">
            <v>0.4</v>
          </cell>
          <cell r="AH48">
            <v>0</v>
          </cell>
          <cell r="AI48">
            <v>0</v>
          </cell>
          <cell r="AJ48">
            <v>0</v>
          </cell>
          <cell r="AK48">
            <v>59</v>
          </cell>
          <cell r="AL48">
            <v>0</v>
          </cell>
          <cell r="AM48">
            <v>0</v>
          </cell>
          <cell r="AN48">
            <v>79.5</v>
          </cell>
          <cell r="AO48">
            <v>79</v>
          </cell>
          <cell r="AP48">
            <v>0.5</v>
          </cell>
          <cell r="AQ48">
            <v>4</v>
          </cell>
          <cell r="AR48">
            <v>0</v>
          </cell>
          <cell r="AS48">
            <v>20.5</v>
          </cell>
          <cell r="AT48">
            <v>3560</v>
          </cell>
          <cell r="AU48">
            <v>3560</v>
          </cell>
          <cell r="AV48">
            <v>0</v>
          </cell>
          <cell r="AW48">
            <v>220</v>
          </cell>
          <cell r="AX48">
            <v>4</v>
          </cell>
          <cell r="AY48">
            <v>0</v>
          </cell>
          <cell r="AZ48">
            <v>0</v>
          </cell>
          <cell r="BA48">
            <v>0</v>
          </cell>
          <cell r="BB48">
            <v>0</v>
          </cell>
          <cell r="BC48">
            <v>34</v>
          </cell>
          <cell r="BD48">
            <v>0</v>
          </cell>
          <cell r="BE48">
            <v>0</v>
          </cell>
          <cell r="BF48">
            <v>0</v>
          </cell>
          <cell r="BG48">
            <v>26</v>
          </cell>
          <cell r="BH48">
            <v>0</v>
          </cell>
          <cell r="BI48">
            <v>7.1</v>
          </cell>
          <cell r="BJ48">
            <v>0</v>
          </cell>
          <cell r="BK48">
            <v>7.1</v>
          </cell>
          <cell r="BL48">
            <v>2</v>
          </cell>
          <cell r="BM48">
            <v>2</v>
          </cell>
          <cell r="BN48">
            <v>0</v>
          </cell>
          <cell r="BO48">
            <v>6</v>
          </cell>
          <cell r="BP48">
            <v>0</v>
          </cell>
          <cell r="BQ48">
            <v>7</v>
          </cell>
          <cell r="BR48">
            <v>0</v>
          </cell>
          <cell r="BS48">
            <v>0</v>
          </cell>
          <cell r="BT48">
            <v>83</v>
          </cell>
          <cell r="BU48">
            <v>5.7</v>
          </cell>
          <cell r="BV48">
            <v>0</v>
          </cell>
          <cell r="BW48">
            <v>1.5</v>
          </cell>
          <cell r="BX48">
            <v>0</v>
          </cell>
          <cell r="BY48">
            <v>8.1</v>
          </cell>
          <cell r="BZ48">
            <v>0</v>
          </cell>
          <cell r="CA48">
            <v>7</v>
          </cell>
          <cell r="CB48">
            <v>1.1000000000000001</v>
          </cell>
          <cell r="CC48">
            <v>0</v>
          </cell>
          <cell r="CD48">
            <v>51</v>
          </cell>
          <cell r="CE48">
            <v>51</v>
          </cell>
          <cell r="CF48">
            <v>0</v>
          </cell>
          <cell r="CG48">
            <v>10</v>
          </cell>
          <cell r="CH48">
            <v>1</v>
          </cell>
          <cell r="CI48">
            <v>0</v>
          </cell>
          <cell r="CJ48">
            <v>0</v>
          </cell>
          <cell r="CK48">
            <v>16</v>
          </cell>
          <cell r="CL48">
            <v>0</v>
          </cell>
          <cell r="CM48">
            <v>0</v>
          </cell>
          <cell r="CN48">
            <v>0</v>
          </cell>
          <cell r="CO48">
            <v>21.3</v>
          </cell>
          <cell r="CP48">
            <v>20</v>
          </cell>
          <cell r="CQ48">
            <v>0.3</v>
          </cell>
          <cell r="CR48">
            <v>1</v>
          </cell>
          <cell r="CS48">
            <v>6.8</v>
          </cell>
          <cell r="CT48">
            <v>39.6</v>
          </cell>
          <cell r="CU48">
            <v>210</v>
          </cell>
          <cell r="CV48">
            <v>0</v>
          </cell>
          <cell r="CW48">
            <v>0</v>
          </cell>
          <cell r="CX48">
            <v>0</v>
          </cell>
          <cell r="CY48">
            <v>1.1000000000000001</v>
          </cell>
          <cell r="CZ48">
            <v>8.1999999999999993</v>
          </cell>
          <cell r="DA48">
            <v>0</v>
          </cell>
        </row>
        <row r="49">
          <cell r="A49" t="str">
            <v>Circuit kms single phase</v>
          </cell>
          <cell r="B49" t="str">
            <v>KMC1</v>
          </cell>
          <cell r="C49">
            <v>2004</v>
          </cell>
          <cell r="D49">
            <v>45.5</v>
          </cell>
          <cell r="E49">
            <v>777</v>
          </cell>
          <cell r="F49">
            <v>330.1</v>
          </cell>
          <cell r="G49">
            <v>211</v>
          </cell>
          <cell r="H49">
            <v>237</v>
          </cell>
          <cell r="I49">
            <v>709</v>
          </cell>
          <cell r="J49">
            <v>618.79999999999995</v>
          </cell>
          <cell r="K49">
            <v>72.3</v>
          </cell>
          <cell r="L49">
            <v>9.4</v>
          </cell>
          <cell r="M49">
            <v>276</v>
          </cell>
          <cell r="N49">
            <v>10</v>
          </cell>
          <cell r="O49">
            <v>220</v>
          </cell>
          <cell r="P49">
            <v>14</v>
          </cell>
          <cell r="Q49">
            <v>2.4</v>
          </cell>
          <cell r="R49">
            <v>0</v>
          </cell>
          <cell r="S49">
            <v>118.4</v>
          </cell>
          <cell r="T49">
            <v>1874</v>
          </cell>
          <cell r="U49">
            <v>470.8</v>
          </cell>
          <cell r="V49">
            <v>106</v>
          </cell>
          <cell r="W49">
            <v>104.7</v>
          </cell>
          <cell r="X49">
            <v>296.8</v>
          </cell>
          <cell r="Y49">
            <v>123.3</v>
          </cell>
          <cell r="Z49">
            <v>0</v>
          </cell>
          <cell r="AA49">
            <v>27.3</v>
          </cell>
          <cell r="AB49">
            <v>2.5</v>
          </cell>
          <cell r="AC49">
            <v>0</v>
          </cell>
          <cell r="AD49">
            <v>16.600000000000001</v>
          </cell>
          <cell r="AE49">
            <v>0</v>
          </cell>
          <cell r="AF49">
            <v>16.600000000000001</v>
          </cell>
          <cell r="AG49">
            <v>125.3</v>
          </cell>
          <cell r="AH49">
            <v>515.5</v>
          </cell>
          <cell r="AI49">
            <v>490</v>
          </cell>
          <cell r="AJ49">
            <v>25.5</v>
          </cell>
          <cell r="AK49">
            <v>991</v>
          </cell>
          <cell r="AL49">
            <v>912.8</v>
          </cell>
          <cell r="AM49">
            <v>41.1</v>
          </cell>
          <cell r="AN49">
            <v>1257</v>
          </cell>
          <cell r="AO49">
            <v>886</v>
          </cell>
          <cell r="AP49">
            <v>371</v>
          </cell>
          <cell r="AQ49">
            <v>10.6</v>
          </cell>
          <cell r="AR49">
            <v>22.6</v>
          </cell>
          <cell r="AS49">
            <v>1349</v>
          </cell>
          <cell r="AT49">
            <v>70571.399999999994</v>
          </cell>
          <cell r="AU49">
            <v>70560</v>
          </cell>
          <cell r="AV49">
            <v>11.4</v>
          </cell>
          <cell r="AW49">
            <v>2140</v>
          </cell>
          <cell r="AX49">
            <v>301</v>
          </cell>
          <cell r="AY49">
            <v>37</v>
          </cell>
          <cell r="AZ49">
            <v>203</v>
          </cell>
          <cell r="BA49">
            <v>1003</v>
          </cell>
          <cell r="BB49">
            <v>42</v>
          </cell>
          <cell r="BC49">
            <v>113</v>
          </cell>
          <cell r="BD49">
            <v>1338</v>
          </cell>
          <cell r="BE49">
            <v>43</v>
          </cell>
          <cell r="BF49">
            <v>25</v>
          </cell>
          <cell r="BG49">
            <v>324</v>
          </cell>
          <cell r="BH49">
            <v>3</v>
          </cell>
          <cell r="BI49">
            <v>671</v>
          </cell>
          <cell r="BJ49">
            <v>366.7</v>
          </cell>
          <cell r="BK49">
            <v>304.3</v>
          </cell>
          <cell r="BL49">
            <v>1228</v>
          </cell>
          <cell r="BM49">
            <v>378</v>
          </cell>
          <cell r="BN49">
            <v>850</v>
          </cell>
          <cell r="BO49">
            <v>152</v>
          </cell>
          <cell r="BP49">
            <v>382</v>
          </cell>
          <cell r="BQ49">
            <v>180</v>
          </cell>
          <cell r="BR49">
            <v>170</v>
          </cell>
          <cell r="BS49">
            <v>618</v>
          </cell>
          <cell r="BT49">
            <v>66</v>
          </cell>
          <cell r="BU49">
            <v>74.099999999999994</v>
          </cell>
          <cell r="BV49">
            <v>509.1</v>
          </cell>
          <cell r="BW49">
            <v>51.8</v>
          </cell>
          <cell r="BX49">
            <v>44</v>
          </cell>
          <cell r="BY49">
            <v>178.6</v>
          </cell>
          <cell r="BZ49">
            <v>4.0999999999999996</v>
          </cell>
          <cell r="CA49">
            <v>167</v>
          </cell>
          <cell r="CB49">
            <v>7.5</v>
          </cell>
          <cell r="CC49">
            <v>93.5</v>
          </cell>
          <cell r="CD49">
            <v>3079.7</v>
          </cell>
          <cell r="CE49">
            <v>2855</v>
          </cell>
          <cell r="CF49">
            <v>224.7</v>
          </cell>
          <cell r="CG49">
            <v>255</v>
          </cell>
          <cell r="CH49">
            <v>20</v>
          </cell>
          <cell r="CI49">
            <v>43</v>
          </cell>
          <cell r="CJ49">
            <v>139.9</v>
          </cell>
          <cell r="CK49">
            <v>59</v>
          </cell>
          <cell r="CL49">
            <v>583</v>
          </cell>
          <cell r="CM49">
            <v>57.2</v>
          </cell>
          <cell r="CN49">
            <v>0</v>
          </cell>
          <cell r="CO49">
            <v>373.7</v>
          </cell>
          <cell r="CP49">
            <v>185</v>
          </cell>
          <cell r="CQ49">
            <v>15.3</v>
          </cell>
          <cell r="CR49">
            <v>173.4</v>
          </cell>
          <cell r="CS49">
            <v>113.4</v>
          </cell>
          <cell r="CT49">
            <v>403.6</v>
          </cell>
          <cell r="CU49">
            <v>148.9</v>
          </cell>
          <cell r="CV49">
            <v>36</v>
          </cell>
          <cell r="CW49">
            <v>19.8</v>
          </cell>
          <cell r="CX49">
            <v>13.2</v>
          </cell>
          <cell r="CY49">
            <v>180.7</v>
          </cell>
          <cell r="CZ49">
            <v>516.4</v>
          </cell>
          <cell r="DA49">
            <v>106.3</v>
          </cell>
        </row>
        <row r="50">
          <cell r="A50" t="str">
            <v>No transmission transformers</v>
          </cell>
          <cell r="B50" t="str">
            <v>NTRST</v>
          </cell>
          <cell r="C50">
            <v>2004</v>
          </cell>
          <cell r="D50">
            <v>0</v>
          </cell>
          <cell r="E50">
            <v>0</v>
          </cell>
          <cell r="F50">
            <v>0</v>
          </cell>
          <cell r="G50">
            <v>0</v>
          </cell>
          <cell r="H50">
            <v>0</v>
          </cell>
          <cell r="I50">
            <v>0</v>
          </cell>
          <cell r="J50">
            <v>2</v>
          </cell>
          <cell r="K50">
            <v>0</v>
          </cell>
          <cell r="L50">
            <v>0</v>
          </cell>
          <cell r="M50">
            <v>0</v>
          </cell>
          <cell r="N50">
            <v>0</v>
          </cell>
          <cell r="O50">
            <v>0</v>
          </cell>
          <cell r="P50">
            <v>0</v>
          </cell>
          <cell r="Q50">
            <v>0</v>
          </cell>
          <cell r="R50">
            <v>0</v>
          </cell>
          <cell r="S50">
            <v>0</v>
          </cell>
          <cell r="T50">
            <v>0</v>
          </cell>
          <cell r="U50">
            <v>10</v>
          </cell>
          <cell r="V50">
            <v>0</v>
          </cell>
          <cell r="W50">
            <v>0</v>
          </cell>
          <cell r="X50">
            <v>0</v>
          </cell>
          <cell r="Y50">
            <v>0</v>
          </cell>
          <cell r="Z50">
            <v>2</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1</v>
          </cell>
          <cell r="AS50">
            <v>2</v>
          </cell>
          <cell r="AT50">
            <v>256</v>
          </cell>
          <cell r="AU50">
            <v>256</v>
          </cell>
          <cell r="AV50">
            <v>0</v>
          </cell>
          <cell r="AW50">
            <v>22</v>
          </cell>
          <cell r="AX50">
            <v>0</v>
          </cell>
          <cell r="AY50">
            <v>3</v>
          </cell>
          <cell r="AZ50">
            <v>0</v>
          </cell>
          <cell r="BA50">
            <v>16</v>
          </cell>
          <cell r="BB50">
            <v>0</v>
          </cell>
          <cell r="BC50">
            <v>0</v>
          </cell>
          <cell r="BD50">
            <v>0</v>
          </cell>
          <cell r="BE50">
            <v>0</v>
          </cell>
          <cell r="BF50">
            <v>0</v>
          </cell>
          <cell r="BG50">
            <v>0</v>
          </cell>
          <cell r="BH50">
            <v>0</v>
          </cell>
          <cell r="BI50">
            <v>0</v>
          </cell>
          <cell r="BJ50">
            <v>0</v>
          </cell>
          <cell r="BK50">
            <v>0</v>
          </cell>
          <cell r="BL50">
            <v>0</v>
          </cell>
          <cell r="BM50">
            <v>0</v>
          </cell>
          <cell r="BN50">
            <v>0</v>
          </cell>
          <cell r="BO50">
            <v>1</v>
          </cell>
          <cell r="BP50">
            <v>1</v>
          </cell>
          <cell r="BQ50">
            <v>0</v>
          </cell>
          <cell r="BR50">
            <v>0</v>
          </cell>
          <cell r="BS50">
            <v>0</v>
          </cell>
          <cell r="BT50">
            <v>0</v>
          </cell>
          <cell r="BU50">
            <v>0</v>
          </cell>
          <cell r="BV50">
            <v>0</v>
          </cell>
          <cell r="BW50">
            <v>0</v>
          </cell>
          <cell r="BX50">
            <v>0</v>
          </cell>
          <cell r="BY50">
            <v>0</v>
          </cell>
          <cell r="BZ50">
            <v>0</v>
          </cell>
          <cell r="CA50">
            <v>0</v>
          </cell>
          <cell r="CB50">
            <v>0</v>
          </cell>
          <cell r="CC50">
            <v>0</v>
          </cell>
          <cell r="CD50">
            <v>18</v>
          </cell>
          <cell r="CE50">
            <v>18</v>
          </cell>
          <cell r="CF50">
            <v>0</v>
          </cell>
          <cell r="CG50">
            <v>8</v>
          </cell>
          <cell r="CH50">
            <v>0</v>
          </cell>
          <cell r="CI50">
            <v>0</v>
          </cell>
          <cell r="CJ50">
            <v>0</v>
          </cell>
          <cell r="CK50">
            <v>0</v>
          </cell>
          <cell r="CL50">
            <v>0</v>
          </cell>
          <cell r="CM50">
            <v>0</v>
          </cell>
          <cell r="CN50">
            <v>2</v>
          </cell>
          <cell r="CO50">
            <v>0</v>
          </cell>
          <cell r="CP50">
            <v>0</v>
          </cell>
          <cell r="CQ50">
            <v>0</v>
          </cell>
          <cell r="CR50">
            <v>0</v>
          </cell>
          <cell r="CS50">
            <v>0</v>
          </cell>
          <cell r="CT50">
            <v>8</v>
          </cell>
          <cell r="CU50">
            <v>0</v>
          </cell>
          <cell r="CV50">
            <v>0</v>
          </cell>
          <cell r="CW50">
            <v>0</v>
          </cell>
          <cell r="CX50">
            <v>0</v>
          </cell>
          <cell r="CY50">
            <v>0</v>
          </cell>
          <cell r="CZ50">
            <v>0</v>
          </cell>
          <cell r="DA50">
            <v>0</v>
          </cell>
        </row>
        <row r="51">
          <cell r="A51" t="str">
            <v>No subtransmission transformer</v>
          </cell>
          <cell r="B51" t="str">
            <v>NTRFST</v>
          </cell>
          <cell r="C51">
            <v>2004</v>
          </cell>
          <cell r="D51">
            <v>4</v>
          </cell>
          <cell r="E51">
            <v>42</v>
          </cell>
          <cell r="F51">
            <v>23</v>
          </cell>
          <cell r="G51">
            <v>0</v>
          </cell>
          <cell r="H51">
            <v>5</v>
          </cell>
          <cell r="I51">
            <v>44</v>
          </cell>
          <cell r="J51">
            <v>8</v>
          </cell>
          <cell r="K51">
            <v>6</v>
          </cell>
          <cell r="L51">
            <v>0</v>
          </cell>
          <cell r="M51">
            <v>44</v>
          </cell>
          <cell r="N51">
            <v>4</v>
          </cell>
          <cell r="O51">
            <v>12</v>
          </cell>
          <cell r="P51">
            <v>1</v>
          </cell>
          <cell r="Q51">
            <v>0</v>
          </cell>
          <cell r="R51">
            <v>17</v>
          </cell>
          <cell r="S51">
            <v>0</v>
          </cell>
          <cell r="T51">
            <v>101</v>
          </cell>
          <cell r="U51">
            <v>25</v>
          </cell>
          <cell r="V51">
            <v>10</v>
          </cell>
          <cell r="W51">
            <v>0</v>
          </cell>
          <cell r="X51">
            <v>6</v>
          </cell>
          <cell r="Y51">
            <v>10</v>
          </cell>
          <cell r="Z51">
            <v>7</v>
          </cell>
          <cell r="AA51">
            <v>0</v>
          </cell>
          <cell r="AB51">
            <v>0</v>
          </cell>
          <cell r="AC51">
            <v>0</v>
          </cell>
          <cell r="AD51">
            <v>37</v>
          </cell>
          <cell r="AE51">
            <v>30</v>
          </cell>
          <cell r="AF51">
            <v>7</v>
          </cell>
          <cell r="AG51">
            <v>0</v>
          </cell>
          <cell r="AH51">
            <v>1</v>
          </cell>
          <cell r="AI51">
            <v>0</v>
          </cell>
          <cell r="AJ51">
            <v>1</v>
          </cell>
          <cell r="AK51">
            <v>18</v>
          </cell>
          <cell r="AL51">
            <v>72</v>
          </cell>
          <cell r="AM51">
            <v>0</v>
          </cell>
          <cell r="AN51">
            <v>48</v>
          </cell>
          <cell r="AO51">
            <v>48</v>
          </cell>
          <cell r="AP51">
            <v>0</v>
          </cell>
          <cell r="AQ51">
            <v>0</v>
          </cell>
          <cell r="AR51">
            <v>3</v>
          </cell>
          <cell r="AS51">
            <v>24</v>
          </cell>
          <cell r="AT51">
            <v>1682</v>
          </cell>
          <cell r="AU51">
            <v>1682</v>
          </cell>
          <cell r="AV51">
            <v>0</v>
          </cell>
          <cell r="AW51">
            <v>154</v>
          </cell>
          <cell r="AX51">
            <v>15</v>
          </cell>
          <cell r="AY51">
            <v>0</v>
          </cell>
          <cell r="AZ51">
            <v>34</v>
          </cell>
          <cell r="BA51">
            <v>7</v>
          </cell>
          <cell r="BB51">
            <v>0</v>
          </cell>
          <cell r="BC51">
            <v>7</v>
          </cell>
          <cell r="BD51">
            <v>51</v>
          </cell>
          <cell r="BE51">
            <v>0</v>
          </cell>
          <cell r="BF51">
            <v>6</v>
          </cell>
          <cell r="BG51">
            <v>8</v>
          </cell>
          <cell r="BH51">
            <v>0</v>
          </cell>
          <cell r="BI51">
            <v>13</v>
          </cell>
          <cell r="BJ51">
            <v>13</v>
          </cell>
          <cell r="BK51">
            <v>0</v>
          </cell>
          <cell r="BL51">
            <v>9</v>
          </cell>
          <cell r="BM51">
            <v>0</v>
          </cell>
          <cell r="BN51">
            <v>9</v>
          </cell>
          <cell r="BO51">
            <v>32</v>
          </cell>
          <cell r="BP51">
            <v>14</v>
          </cell>
          <cell r="BQ51">
            <v>20</v>
          </cell>
          <cell r="BR51">
            <v>0</v>
          </cell>
          <cell r="BS51">
            <v>38</v>
          </cell>
          <cell r="BT51">
            <v>0</v>
          </cell>
          <cell r="BU51">
            <v>0</v>
          </cell>
          <cell r="BV51">
            <v>16</v>
          </cell>
          <cell r="BW51">
            <v>11</v>
          </cell>
          <cell r="BX51">
            <v>3</v>
          </cell>
          <cell r="BY51">
            <v>39</v>
          </cell>
          <cell r="BZ51">
            <v>0</v>
          </cell>
          <cell r="CA51">
            <v>37</v>
          </cell>
          <cell r="CB51">
            <v>2</v>
          </cell>
          <cell r="CC51">
            <v>7</v>
          </cell>
          <cell r="CD51">
            <v>24</v>
          </cell>
          <cell r="CE51">
            <v>15</v>
          </cell>
          <cell r="CF51">
            <v>9</v>
          </cell>
          <cell r="CG51">
            <v>33</v>
          </cell>
          <cell r="CH51">
            <v>5</v>
          </cell>
          <cell r="CI51">
            <v>9</v>
          </cell>
          <cell r="CJ51">
            <v>0</v>
          </cell>
          <cell r="CK51">
            <v>0</v>
          </cell>
          <cell r="CL51">
            <v>33</v>
          </cell>
          <cell r="CM51">
            <v>5</v>
          </cell>
          <cell r="CN51">
            <v>0</v>
          </cell>
          <cell r="CO51">
            <v>66</v>
          </cell>
          <cell r="CP51">
            <v>59</v>
          </cell>
          <cell r="CQ51">
            <v>3</v>
          </cell>
          <cell r="CR51">
            <v>4</v>
          </cell>
          <cell r="CS51">
            <v>3</v>
          </cell>
          <cell r="CT51">
            <v>29</v>
          </cell>
          <cell r="CU51">
            <v>615</v>
          </cell>
          <cell r="CV51">
            <v>6</v>
          </cell>
          <cell r="CW51">
            <v>4</v>
          </cell>
          <cell r="CX51">
            <v>2</v>
          </cell>
          <cell r="CY51">
            <v>28</v>
          </cell>
          <cell r="CZ51">
            <v>14</v>
          </cell>
          <cell r="DA51">
            <v>0</v>
          </cell>
        </row>
        <row r="52">
          <cell r="A52" t="str">
            <v>No distribution transformers</v>
          </cell>
          <cell r="B52" t="str">
            <v>NTRFD</v>
          </cell>
          <cell r="C52">
            <v>2004</v>
          </cell>
          <cell r="D52">
            <v>324</v>
          </cell>
          <cell r="E52">
            <v>9118</v>
          </cell>
          <cell r="F52">
            <v>4895</v>
          </cell>
          <cell r="G52">
            <v>2631</v>
          </cell>
          <cell r="H52">
            <v>3252</v>
          </cell>
          <cell r="I52">
            <v>8605</v>
          </cell>
          <cell r="J52">
            <v>6711</v>
          </cell>
          <cell r="K52">
            <v>813</v>
          </cell>
          <cell r="L52">
            <v>1</v>
          </cell>
          <cell r="M52">
            <v>3496</v>
          </cell>
          <cell r="N52">
            <v>241</v>
          </cell>
          <cell r="O52">
            <v>2000</v>
          </cell>
          <cell r="P52">
            <v>275</v>
          </cell>
          <cell r="Q52">
            <v>66</v>
          </cell>
          <cell r="R52">
            <v>600</v>
          </cell>
          <cell r="S52">
            <v>1502</v>
          </cell>
          <cell r="T52">
            <v>25409</v>
          </cell>
          <cell r="U52">
            <v>8017</v>
          </cell>
          <cell r="V52">
            <v>1563</v>
          </cell>
          <cell r="W52">
            <v>703</v>
          </cell>
          <cell r="X52">
            <v>3028</v>
          </cell>
          <cell r="Y52">
            <v>2418</v>
          </cell>
          <cell r="Z52">
            <v>2601</v>
          </cell>
          <cell r="AA52">
            <v>788</v>
          </cell>
          <cell r="AB52">
            <v>113</v>
          </cell>
          <cell r="AC52">
            <v>5606</v>
          </cell>
          <cell r="AD52">
            <v>5484</v>
          </cell>
          <cell r="AE52">
            <v>5066</v>
          </cell>
          <cell r="AF52">
            <v>418</v>
          </cell>
          <cell r="AG52">
            <v>1420</v>
          </cell>
          <cell r="AH52">
            <v>5189</v>
          </cell>
          <cell r="AI52">
            <v>4939</v>
          </cell>
          <cell r="AJ52">
            <v>250</v>
          </cell>
          <cell r="AK52">
            <v>6408</v>
          </cell>
          <cell r="AL52">
            <v>3569</v>
          </cell>
          <cell r="AM52">
            <v>593</v>
          </cell>
          <cell r="AN52">
            <v>23334</v>
          </cell>
          <cell r="AO52">
            <v>17402</v>
          </cell>
          <cell r="AP52">
            <v>5932</v>
          </cell>
          <cell r="AQ52">
            <v>174</v>
          </cell>
          <cell r="AR52">
            <v>734</v>
          </cell>
          <cell r="AS52">
            <v>13574</v>
          </cell>
          <cell r="AT52">
            <v>505790</v>
          </cell>
          <cell r="AU52">
            <v>505619</v>
          </cell>
          <cell r="AV52">
            <v>171</v>
          </cell>
          <cell r="AW52">
            <v>39756</v>
          </cell>
          <cell r="AX52">
            <v>3124</v>
          </cell>
          <cell r="AY52">
            <v>688</v>
          </cell>
          <cell r="AZ52">
            <v>2200</v>
          </cell>
          <cell r="BA52">
            <v>9386</v>
          </cell>
          <cell r="BB52">
            <v>590</v>
          </cell>
          <cell r="BC52">
            <v>1735</v>
          </cell>
          <cell r="BD52">
            <v>14435</v>
          </cell>
          <cell r="BE52">
            <v>1102</v>
          </cell>
          <cell r="BF52">
            <v>1108</v>
          </cell>
          <cell r="BG52">
            <v>4010</v>
          </cell>
          <cell r="BH52">
            <v>16</v>
          </cell>
          <cell r="BI52">
            <v>3750</v>
          </cell>
          <cell r="BJ52">
            <v>3100</v>
          </cell>
          <cell r="BK52">
            <v>650</v>
          </cell>
          <cell r="BL52">
            <v>8146</v>
          </cell>
          <cell r="BM52">
            <v>4068</v>
          </cell>
          <cell r="BN52">
            <v>4078</v>
          </cell>
          <cell r="BO52">
            <v>1640</v>
          </cell>
          <cell r="BP52">
            <v>4900</v>
          </cell>
          <cell r="BQ52">
            <v>3890</v>
          </cell>
          <cell r="BR52">
            <v>725</v>
          </cell>
          <cell r="BS52">
            <v>7650</v>
          </cell>
          <cell r="BT52">
            <v>1230</v>
          </cell>
          <cell r="BU52">
            <v>1692</v>
          </cell>
          <cell r="BV52">
            <v>6153</v>
          </cell>
          <cell r="BW52">
            <v>1592</v>
          </cell>
          <cell r="BX52">
            <v>687</v>
          </cell>
          <cell r="BY52">
            <v>3489</v>
          </cell>
          <cell r="BZ52">
            <v>134</v>
          </cell>
          <cell r="CA52">
            <v>3149</v>
          </cell>
          <cell r="CB52">
            <v>206</v>
          </cell>
          <cell r="CC52">
            <v>2042</v>
          </cell>
          <cell r="CD52">
            <v>32777</v>
          </cell>
          <cell r="CE52">
            <v>30483</v>
          </cell>
          <cell r="CF52">
            <v>2294</v>
          </cell>
          <cell r="CG52">
            <v>5892</v>
          </cell>
          <cell r="CH52">
            <v>425</v>
          </cell>
          <cell r="CI52">
            <v>965</v>
          </cell>
          <cell r="CJ52">
            <v>930</v>
          </cell>
          <cell r="CK52">
            <v>1295</v>
          </cell>
          <cell r="CL52">
            <v>6777</v>
          </cell>
          <cell r="CM52">
            <v>865</v>
          </cell>
          <cell r="CN52">
            <v>59405</v>
          </cell>
          <cell r="CO52">
            <v>14701</v>
          </cell>
          <cell r="CP52">
            <v>12700</v>
          </cell>
          <cell r="CQ52">
            <v>274</v>
          </cell>
          <cell r="CR52">
            <v>1727</v>
          </cell>
          <cell r="CS52">
            <v>1232</v>
          </cell>
          <cell r="CT52">
            <v>8817</v>
          </cell>
          <cell r="CU52">
            <v>2027</v>
          </cell>
          <cell r="CV52">
            <v>681</v>
          </cell>
          <cell r="CW52">
            <v>417</v>
          </cell>
          <cell r="CX52">
            <v>243</v>
          </cell>
          <cell r="CY52">
            <v>2956</v>
          </cell>
          <cell r="CZ52">
            <v>4857</v>
          </cell>
          <cell r="DA52">
            <v>1640</v>
          </cell>
        </row>
        <row r="53">
          <cell r="A53" t="str">
            <v>Utility average load factor</v>
          </cell>
          <cell r="B53" t="str">
            <v>LF</v>
          </cell>
          <cell r="C53">
            <v>2004</v>
          </cell>
          <cell r="D53">
            <v>75.349999999999994</v>
          </cell>
          <cell r="E53">
            <v>0.62</v>
          </cell>
          <cell r="F53">
            <v>78.08</v>
          </cell>
          <cell r="G53">
            <v>65.48</v>
          </cell>
          <cell r="H53">
            <v>65</v>
          </cell>
          <cell r="I53">
            <v>71.599999999999994</v>
          </cell>
          <cell r="J53">
            <v>77</v>
          </cell>
          <cell r="K53">
            <v>72.89</v>
          </cell>
          <cell r="L53">
            <v>74.7</v>
          </cell>
          <cell r="M53">
            <v>73.87</v>
          </cell>
          <cell r="N53">
            <v>69.319999999999993</v>
          </cell>
          <cell r="O53">
            <v>77</v>
          </cell>
          <cell r="P53">
            <v>69.53</v>
          </cell>
          <cell r="Q53" t="str">
            <v>0.25</v>
          </cell>
          <cell r="R53">
            <v>59.94</v>
          </cell>
          <cell r="S53">
            <v>71</v>
          </cell>
          <cell r="T53">
            <v>74.599999999999994</v>
          </cell>
          <cell r="U53">
            <v>82</v>
          </cell>
          <cell r="V53" t="str">
            <v>0.74</v>
          </cell>
          <cell r="W53">
            <v>71</v>
          </cell>
          <cell r="X53">
            <v>66.98</v>
          </cell>
          <cell r="Y53">
            <v>80.7</v>
          </cell>
          <cell r="Z53">
            <v>64.5</v>
          </cell>
          <cell r="AA53">
            <v>72.5</v>
          </cell>
          <cell r="AB53">
            <v>76.599999999999994</v>
          </cell>
          <cell r="AC53">
            <v>1.51</v>
          </cell>
          <cell r="AD53">
            <v>0</v>
          </cell>
          <cell r="AE53">
            <v>76.47</v>
          </cell>
          <cell r="AF53">
            <v>613</v>
          </cell>
          <cell r="AG53">
            <v>63.53</v>
          </cell>
          <cell r="AH53">
            <v>0</v>
          </cell>
          <cell r="AI53">
            <v>75.5</v>
          </cell>
          <cell r="AJ53">
            <v>62.6</v>
          </cell>
          <cell r="AK53">
            <v>70.3</v>
          </cell>
          <cell r="AL53">
            <v>80.33</v>
          </cell>
          <cell r="AM53">
            <v>69</v>
          </cell>
          <cell r="AN53">
            <v>0</v>
          </cell>
          <cell r="AO53">
            <v>73.650000000000006</v>
          </cell>
          <cell r="AP53">
            <v>67.7</v>
          </cell>
          <cell r="AQ53">
            <v>71.52</v>
          </cell>
          <cell r="AR53">
            <v>75.36</v>
          </cell>
          <cell r="AS53">
            <v>0</v>
          </cell>
          <cell r="AT53">
            <v>68.599999999999994</v>
          </cell>
          <cell r="AU53">
            <v>0.8</v>
          </cell>
          <cell r="AV53">
            <v>67.8</v>
          </cell>
          <cell r="AW53" t="str">
            <v>0.74</v>
          </cell>
          <cell r="AX53">
            <v>50</v>
          </cell>
          <cell r="AY53">
            <v>73.72</v>
          </cell>
          <cell r="AZ53">
            <v>0.75</v>
          </cell>
          <cell r="BA53">
            <v>73.099999999999994</v>
          </cell>
          <cell r="BB53">
            <v>0.73</v>
          </cell>
          <cell r="BC53">
            <v>74.05</v>
          </cell>
          <cell r="BD53">
            <v>73.099999999999994</v>
          </cell>
          <cell r="BE53">
            <v>70.599999999999994</v>
          </cell>
          <cell r="BF53">
            <v>73.2</v>
          </cell>
          <cell r="BG53">
            <v>74.099999999999994</v>
          </cell>
          <cell r="BH53">
            <v>2714</v>
          </cell>
          <cell r="BI53">
            <v>141.49</v>
          </cell>
          <cell r="BJ53">
            <v>70</v>
          </cell>
          <cell r="BK53">
            <v>71.489999999999995</v>
          </cell>
          <cell r="BL53">
            <v>0</v>
          </cell>
          <cell r="BM53">
            <v>73.400000000000006</v>
          </cell>
          <cell r="BN53">
            <v>88</v>
          </cell>
          <cell r="BO53">
            <v>80.599999999999994</v>
          </cell>
          <cell r="BP53">
            <v>0.73</v>
          </cell>
          <cell r="BQ53">
            <v>0.76</v>
          </cell>
          <cell r="BR53">
            <v>74.41</v>
          </cell>
          <cell r="BS53">
            <v>71.900000000000006</v>
          </cell>
          <cell r="BT53">
            <v>72.64</v>
          </cell>
          <cell r="BU53">
            <v>63.4</v>
          </cell>
          <cell r="BV53">
            <v>71.89</v>
          </cell>
          <cell r="BW53">
            <v>0.56000000000000005</v>
          </cell>
          <cell r="BX53">
            <v>69.06</v>
          </cell>
          <cell r="BY53">
            <v>0</v>
          </cell>
          <cell r="BZ53">
            <v>71.16</v>
          </cell>
          <cell r="CA53">
            <v>72.25</v>
          </cell>
          <cell r="CB53">
            <v>70.239999999999995</v>
          </cell>
          <cell r="CC53">
            <v>59</v>
          </cell>
          <cell r="CD53">
            <v>70</v>
          </cell>
          <cell r="CE53">
            <v>70</v>
          </cell>
          <cell r="CF53">
            <v>0.81</v>
          </cell>
          <cell r="CG53">
            <v>75.900000000000006</v>
          </cell>
          <cell r="CH53">
            <v>70</v>
          </cell>
          <cell r="CI53">
            <v>70</v>
          </cell>
          <cell r="CJ53">
            <v>8.52</v>
          </cell>
          <cell r="CK53">
            <v>64</v>
          </cell>
          <cell r="CL53">
            <v>76.06</v>
          </cell>
          <cell r="CM53">
            <v>72.099999999999994</v>
          </cell>
          <cell r="CN53">
            <v>74.59</v>
          </cell>
          <cell r="CO53">
            <v>0</v>
          </cell>
          <cell r="CP53">
            <v>69.81</v>
          </cell>
          <cell r="CQ53">
            <v>72.2</v>
          </cell>
          <cell r="CR53">
            <v>74.44</v>
          </cell>
          <cell r="CS53">
            <v>67.98</v>
          </cell>
          <cell r="CT53">
            <v>71</v>
          </cell>
          <cell r="CU53" t="str">
            <v>0.72</v>
          </cell>
          <cell r="CV53">
            <v>74.5</v>
          </cell>
          <cell r="CW53">
            <v>75</v>
          </cell>
          <cell r="CX53">
            <v>73.599999999999994</v>
          </cell>
          <cell r="CY53">
            <v>71.2</v>
          </cell>
          <cell r="CZ53">
            <v>71</v>
          </cell>
          <cell r="DA53">
            <v>73</v>
          </cell>
        </row>
      </sheetData>
      <sheetData sheetId="31">
        <row r="1">
          <cell r="A1" t="str">
            <v>Distributor Data for Year ended Dec 31st, 2003</v>
          </cell>
          <cell r="B1">
            <v>0</v>
          </cell>
          <cell r="C1">
            <v>0</v>
          </cell>
          <cell r="D1" t="str">
            <v>Atikokan Hydro Inc.</v>
          </cell>
          <cell r="E1" t="str">
            <v>Barrie Hydro Distribution Inc.</v>
          </cell>
          <cell r="F1" t="str">
            <v>Bluewater Power Distribution Corporation</v>
          </cell>
          <cell r="G1" t="str">
            <v>Brant County Power Inc.</v>
          </cell>
          <cell r="H1" t="str">
            <v>Brantford Power Inc.</v>
          </cell>
          <cell r="I1" t="str">
            <v>Burlington Hydro Inc.</v>
          </cell>
          <cell r="J1" t="str">
            <v>Cambridge and North Dumfries Hydro Inc.</v>
          </cell>
          <cell r="K1" t="str">
            <v>Centre Wellington Hydro Ltd.</v>
          </cell>
          <cell r="L1" t="str">
            <v>Chapleau Public Utilities Corporation</v>
          </cell>
          <cell r="M1" t="str">
            <v>Chatham-Kent Hydro Inc.</v>
          </cell>
          <cell r="N1" t="str">
            <v>Clinton Power Corporation</v>
          </cell>
          <cell r="O1" t="str">
            <v>COLLUS Power Corp.</v>
          </cell>
          <cell r="P1" t="str">
            <v>Cooperative Hydro Embrun Inc.</v>
          </cell>
          <cell r="Q1" t="str">
            <v>Dutton Hydro Limited</v>
          </cell>
          <cell r="R1" t="str">
            <v>Eastern Ontario Power (CNP)</v>
          </cell>
          <cell r="S1" t="str">
            <v>E.L.K. Energy Inc.</v>
          </cell>
          <cell r="T1" t="str">
            <v>Enersource Hydro Mississauga Inc.</v>
          </cell>
          <cell r="U1" t="str">
            <v>ENWIN Utilities Ltd.</v>
          </cell>
          <cell r="V1" t="str">
            <v>Erie Thames Powerlines Corporation</v>
          </cell>
          <cell r="W1" t="str">
            <v>Espanola Regional Hydro Distribution Corporation</v>
          </cell>
          <cell r="X1" t="str">
            <v>Essex Powerlines Corporation</v>
          </cell>
          <cell r="Y1" t="str">
            <v>Festival Hydro Inc.</v>
          </cell>
          <cell r="Z1" t="str">
            <v>Fort Erie (CNP)</v>
          </cell>
          <cell r="AA1" t="str">
            <v>Fort Frances Power Corporation</v>
          </cell>
          <cell r="AB1" t="str">
            <v>Grand Valley Energy Inc.</v>
          </cell>
          <cell r="AC1" t="str">
            <v>Algoma Power Inc.</v>
          </cell>
          <cell r="AD1" t="str">
            <v>Greater Sudbury Hydro Inc.</v>
          </cell>
          <cell r="AE1" t="str">
            <v>Greater Sudbury Hydro Inc. excluding West Nipissing Energy Services Ltd</v>
          </cell>
          <cell r="AF1" t="str">
            <v>West Nipissing Energy Services Ltd.</v>
          </cell>
          <cell r="AG1" t="str">
            <v>Grimsby Power Incorporated</v>
          </cell>
          <cell r="AH1" t="str">
            <v>Guelph Hydro Electric Systems Inc.</v>
          </cell>
          <cell r="AI1" t="str">
            <v>Guelph Hydro Electric Systems Inc. without Wellington Electric Distribution</v>
          </cell>
          <cell r="AJ1" t="str">
            <v>Wellington Electric Distribution Company Inc.</v>
          </cell>
          <cell r="AK1" t="str">
            <v>Haldimand County Hydro Inc.</v>
          </cell>
          <cell r="AL1" t="str">
            <v>Halton Hills Hydro Inc.</v>
          </cell>
          <cell r="AM1" t="str">
            <v>Hearst Power Distribution Company Limited</v>
          </cell>
          <cell r="AN1" t="str">
            <v>Horizon Utilities Corporation</v>
          </cell>
          <cell r="AO1" t="str">
            <v>Hamilton Hydro Inc.</v>
          </cell>
          <cell r="AP1" t="str">
            <v>St. Catherines Hydro Utility Services Inc.</v>
          </cell>
          <cell r="AQ1" t="str">
            <v>Hydro 2000 Inc.</v>
          </cell>
          <cell r="AR1" t="str">
            <v>Hydro Hawkesbury Inc.</v>
          </cell>
          <cell r="AS1" t="str">
            <v>Hydro One Brampton Networks Inc.</v>
          </cell>
          <cell r="AT1" t="str">
            <v>Hydro One Networks Inc.</v>
          </cell>
          <cell r="AU1" t="str">
            <v>Hydro One Networks Inc. without Terrace Bay Superior Wires Inc.</v>
          </cell>
          <cell r="AV1" t="str">
            <v>Terrace Bay Superior Wires Inc.</v>
          </cell>
          <cell r="AW1" t="str">
            <v>Hydro Ottawa Limited</v>
          </cell>
          <cell r="AX1" t="str">
            <v>Innisfil Hydro Distribution Systems Limited</v>
          </cell>
          <cell r="AY1" t="str">
            <v>Kenora Hydro Electric Corporation Ltd.</v>
          </cell>
          <cell r="AZ1" t="str">
            <v>Kingston Hydro Corporation</v>
          </cell>
          <cell r="BA1" t="str">
            <v>Kitchener-Wilmot Hydro Inc.</v>
          </cell>
          <cell r="BB1" t="str">
            <v>Lakefront Utilities Inc.</v>
          </cell>
          <cell r="BC1" t="str">
            <v>Lakeland Power Distribution Ltd.</v>
          </cell>
          <cell r="BD1" t="str">
            <v>London Hydro Inc.</v>
          </cell>
          <cell r="BE1" t="str">
            <v>Middlesex Power Distribution Corporation</v>
          </cell>
          <cell r="BF1" t="str">
            <v>Midland Power Utility Corporation</v>
          </cell>
          <cell r="BG1" t="str">
            <v>Milton Hydro Distribution Inc.</v>
          </cell>
          <cell r="BH1" t="str">
            <v>Newbury Power Inc.</v>
          </cell>
          <cell r="BI1" t="str">
            <v>Newmarket - Tay Power Distribution Ltd.</v>
          </cell>
          <cell r="BJ1" t="str">
            <v>Newmarket Hydro Ltd.</v>
          </cell>
          <cell r="BK1" t="str">
            <v>Tay Hydro Electric Distribution Company Inc.</v>
          </cell>
          <cell r="BL1" t="str">
            <v>Niagara Peninsula Energy Inc.</v>
          </cell>
          <cell r="BM1" t="str">
            <v>Niagara Falls Hydro Inc.</v>
          </cell>
          <cell r="BN1" t="str">
            <v>Peninsula West Utilities Limited</v>
          </cell>
          <cell r="BO1" t="str">
            <v>Niagara-on-the-Lake Hydro Inc.</v>
          </cell>
          <cell r="BP1" t="str">
            <v>Norfolk Power Distribution Inc.</v>
          </cell>
          <cell r="BQ1" t="str">
            <v>North Bay Hydro Distribution Limited</v>
          </cell>
          <cell r="BR1" t="str">
            <v>Northern Ontario Wires Inc.</v>
          </cell>
          <cell r="BS1" t="str">
            <v>Oakville Hydro Electricity Distribution Inc.</v>
          </cell>
          <cell r="BT1" t="str">
            <v>Orangeville Hydro Limited</v>
          </cell>
          <cell r="BU1" t="str">
            <v>Orillia Power Distribution Corporation</v>
          </cell>
          <cell r="BV1" t="str">
            <v>Oshawa PUC Networks Inc.</v>
          </cell>
          <cell r="BW1" t="str">
            <v>Ottawa River Power Corporation</v>
          </cell>
          <cell r="BX1" t="str">
            <v>Parry Sound Power Corporation</v>
          </cell>
          <cell r="BY1" t="str">
            <v>Peterborough Distribution Incorporated</v>
          </cell>
          <cell r="BZ1" t="str">
            <v>Peterborough Distribution Inc without Asphodel Norwood and Lakefield</v>
          </cell>
          <cell r="CA1" t="str">
            <v>Lakefield Distribution Inc.</v>
          </cell>
          <cell r="CB1" t="str">
            <v>Asphodel Norwood Distribution Inc.</v>
          </cell>
          <cell r="CC1" t="str">
            <v>Port Colborne (CNP)</v>
          </cell>
          <cell r="CD1" t="str">
            <v>Powerstream Inc.</v>
          </cell>
          <cell r="CE1" t="str">
            <v>PowerStream Inc. without Aurora</v>
          </cell>
          <cell r="CF1" t="str">
            <v>Aurora Hydro Connections Limited</v>
          </cell>
          <cell r="CG1" t="str">
            <v>PUC Distribution Inc.</v>
          </cell>
          <cell r="CH1" t="str">
            <v>Renfrew Hydro Inc.</v>
          </cell>
          <cell r="CI1" t="str">
            <v>Rideau St. Lawrence Distribution Inc.</v>
          </cell>
          <cell r="CJ1" t="str">
            <v>Sioux Lookout Hydro Inc.</v>
          </cell>
          <cell r="CK1" t="str">
            <v>St. Thomas Energy Inc.</v>
          </cell>
          <cell r="CL1" t="str">
            <v>Thunder Bay Hydro Electricity Distribution Inc.</v>
          </cell>
          <cell r="CM1" t="str">
            <v>Tillsonburg Hydro Inc.</v>
          </cell>
          <cell r="CN1" t="str">
            <v>Toronto Hydro-Electric System Limited</v>
          </cell>
          <cell r="CO1" t="str">
            <v>Veridian Connections Inc.</v>
          </cell>
          <cell r="CP1" t="str">
            <v>Veridian Connections Inc. without Gravenhurst and Scugog</v>
          </cell>
          <cell r="CQ1" t="str">
            <v>Scugog Hydro Energy Corporation</v>
          </cell>
          <cell r="CR1" t="str">
            <v>Gravenhurst Hydro Electric Inc.</v>
          </cell>
          <cell r="CS1" t="str">
            <v>Wasaga Distribution Inc.</v>
          </cell>
          <cell r="CT1" t="str">
            <v>Waterloo North Hydro Inc.</v>
          </cell>
          <cell r="CU1" t="str">
            <v>Welland Hydro-Electric System Corp.</v>
          </cell>
          <cell r="CV1" t="str">
            <v>Wellington North Power Inc.</v>
          </cell>
          <cell r="CW1" t="str">
            <v>West Coast Huron Energy Inc.</v>
          </cell>
          <cell r="CX1" t="str">
            <v>West Perth Power Inc.</v>
          </cell>
          <cell r="CY1" t="str">
            <v>Westario Power Inc.</v>
          </cell>
          <cell r="CZ1" t="str">
            <v>Whitby Hydro Electric Corporation</v>
          </cell>
          <cell r="DA1" t="str">
            <v>Woodstock Hydro Services Inc.</v>
          </cell>
        </row>
        <row r="2">
          <cell r="A2" t="str">
            <v>PEG Variables</v>
          </cell>
          <cell r="B2" t="str">
            <v>Name</v>
          </cell>
          <cell r="C2" t="str">
            <v>Year</v>
          </cell>
          <cell r="D2">
            <v>0</v>
          </cell>
          <cell r="E2">
            <v>0</v>
          </cell>
          <cell r="F2">
            <v>0</v>
          </cell>
          <cell r="G2">
            <v>0</v>
          </cell>
          <cell r="H2">
            <v>0</v>
          </cell>
          <cell r="I2">
            <v>0</v>
          </cell>
          <cell r="J2">
            <v>0</v>
          </cell>
          <cell r="K2">
            <v>0</v>
          </cell>
          <cell r="L2">
            <v>0</v>
          </cell>
          <cell r="M2">
            <v>0</v>
          </cell>
          <cell r="N2">
            <v>0</v>
          </cell>
          <cell r="O2">
            <v>0</v>
          </cell>
          <cell r="P2">
            <v>0</v>
          </cell>
          <cell r="Q2">
            <v>0</v>
          </cell>
          <cell r="R2">
            <v>0</v>
          </cell>
          <cell r="S2">
            <v>0</v>
          </cell>
          <cell r="T2">
            <v>0</v>
          </cell>
          <cell r="U2">
            <v>0</v>
          </cell>
          <cell r="V2">
            <v>0</v>
          </cell>
          <cell r="W2">
            <v>0</v>
          </cell>
          <cell r="X2">
            <v>0</v>
          </cell>
          <cell r="Y2">
            <v>0</v>
          </cell>
          <cell r="Z2">
            <v>0</v>
          </cell>
          <cell r="AA2">
            <v>0</v>
          </cell>
          <cell r="AB2">
            <v>0</v>
          </cell>
          <cell r="AC2">
            <v>0</v>
          </cell>
          <cell r="AD2">
            <v>0</v>
          </cell>
          <cell r="AE2">
            <v>0</v>
          </cell>
          <cell r="AF2">
            <v>0</v>
          </cell>
          <cell r="AG2">
            <v>0</v>
          </cell>
          <cell r="AH2">
            <v>0</v>
          </cell>
          <cell r="AI2">
            <v>0</v>
          </cell>
          <cell r="AJ2">
            <v>0</v>
          </cell>
          <cell r="AK2">
            <v>0</v>
          </cell>
          <cell r="AL2">
            <v>0</v>
          </cell>
          <cell r="AM2">
            <v>0</v>
          </cell>
          <cell r="AN2">
            <v>0</v>
          </cell>
          <cell r="AO2">
            <v>0</v>
          </cell>
          <cell r="AP2">
            <v>0</v>
          </cell>
          <cell r="AQ2">
            <v>0</v>
          </cell>
          <cell r="AR2">
            <v>0</v>
          </cell>
          <cell r="AS2">
            <v>0</v>
          </cell>
          <cell r="AT2">
            <v>0</v>
          </cell>
          <cell r="AU2">
            <v>0</v>
          </cell>
          <cell r="AV2">
            <v>0</v>
          </cell>
          <cell r="AW2">
            <v>0</v>
          </cell>
          <cell r="AX2">
            <v>0</v>
          </cell>
          <cell r="AY2">
            <v>0</v>
          </cell>
          <cell r="AZ2">
            <v>0</v>
          </cell>
          <cell r="BA2">
            <v>0</v>
          </cell>
          <cell r="BB2">
            <v>0</v>
          </cell>
          <cell r="BC2">
            <v>0</v>
          </cell>
          <cell r="BD2">
            <v>0</v>
          </cell>
          <cell r="BE2">
            <v>0</v>
          </cell>
          <cell r="BF2">
            <v>0</v>
          </cell>
          <cell r="BG2">
            <v>0</v>
          </cell>
          <cell r="BH2">
            <v>0</v>
          </cell>
          <cell r="BI2">
            <v>0</v>
          </cell>
          <cell r="BJ2">
            <v>0</v>
          </cell>
          <cell r="BK2">
            <v>0</v>
          </cell>
          <cell r="BL2">
            <v>0</v>
          </cell>
          <cell r="BM2">
            <v>0</v>
          </cell>
          <cell r="BN2">
            <v>0</v>
          </cell>
          <cell r="BO2">
            <v>0</v>
          </cell>
          <cell r="BP2">
            <v>0</v>
          </cell>
          <cell r="BQ2">
            <v>0</v>
          </cell>
          <cell r="BR2">
            <v>0</v>
          </cell>
          <cell r="BS2">
            <v>0</v>
          </cell>
          <cell r="BT2">
            <v>0</v>
          </cell>
          <cell r="BU2">
            <v>0</v>
          </cell>
          <cell r="BV2">
            <v>0</v>
          </cell>
          <cell r="BW2">
            <v>0</v>
          </cell>
          <cell r="BX2">
            <v>0</v>
          </cell>
          <cell r="BY2">
            <v>0</v>
          </cell>
          <cell r="BZ2">
            <v>0</v>
          </cell>
          <cell r="CA2">
            <v>0</v>
          </cell>
          <cell r="CB2">
            <v>0</v>
          </cell>
          <cell r="CC2">
            <v>0</v>
          </cell>
        </row>
        <row r="3">
          <cell r="C3">
            <v>0</v>
          </cell>
          <cell r="D3">
            <v>0</v>
          </cell>
          <cell r="E3">
            <v>0</v>
          </cell>
          <cell r="F3">
            <v>0</v>
          </cell>
          <cell r="G3">
            <v>0</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cell r="AB3">
            <v>0</v>
          </cell>
          <cell r="AC3">
            <v>0</v>
          </cell>
          <cell r="AD3">
            <v>0</v>
          </cell>
          <cell r="AE3">
            <v>0</v>
          </cell>
          <cell r="AF3">
            <v>0</v>
          </cell>
          <cell r="AG3">
            <v>0</v>
          </cell>
          <cell r="AH3">
            <v>0</v>
          </cell>
          <cell r="AI3">
            <v>0</v>
          </cell>
          <cell r="AJ3">
            <v>0</v>
          </cell>
          <cell r="AK3">
            <v>0</v>
          </cell>
          <cell r="AL3">
            <v>0</v>
          </cell>
          <cell r="AM3">
            <v>0</v>
          </cell>
          <cell r="AN3">
            <v>0</v>
          </cell>
          <cell r="AO3">
            <v>0</v>
          </cell>
          <cell r="AP3">
            <v>0</v>
          </cell>
          <cell r="AQ3">
            <v>0</v>
          </cell>
          <cell r="AR3">
            <v>0</v>
          </cell>
          <cell r="AS3">
            <v>0</v>
          </cell>
          <cell r="AT3">
            <v>0</v>
          </cell>
          <cell r="AU3">
            <v>0</v>
          </cell>
          <cell r="AV3">
            <v>0</v>
          </cell>
          <cell r="AW3">
            <v>0</v>
          </cell>
          <cell r="AX3">
            <v>0</v>
          </cell>
          <cell r="AY3">
            <v>0</v>
          </cell>
          <cell r="AZ3">
            <v>0</v>
          </cell>
          <cell r="BA3">
            <v>0</v>
          </cell>
          <cell r="BB3">
            <v>0</v>
          </cell>
          <cell r="BC3">
            <v>0</v>
          </cell>
          <cell r="BD3">
            <v>0</v>
          </cell>
          <cell r="BE3">
            <v>0</v>
          </cell>
          <cell r="BF3">
            <v>0</v>
          </cell>
          <cell r="BG3">
            <v>0</v>
          </cell>
          <cell r="BH3">
            <v>0</v>
          </cell>
          <cell r="BI3">
            <v>0</v>
          </cell>
          <cell r="BJ3">
            <v>0</v>
          </cell>
          <cell r="BK3">
            <v>0</v>
          </cell>
          <cell r="BL3">
            <v>0</v>
          </cell>
          <cell r="BM3">
            <v>0</v>
          </cell>
          <cell r="BN3">
            <v>0</v>
          </cell>
          <cell r="BO3">
            <v>0</v>
          </cell>
          <cell r="BP3">
            <v>0</v>
          </cell>
          <cell r="BQ3">
            <v>0</v>
          </cell>
          <cell r="BR3">
            <v>0</v>
          </cell>
          <cell r="BS3">
            <v>0</v>
          </cell>
          <cell r="BT3">
            <v>0</v>
          </cell>
          <cell r="BU3">
            <v>0</v>
          </cell>
          <cell r="BV3">
            <v>0</v>
          </cell>
          <cell r="BW3">
            <v>0</v>
          </cell>
          <cell r="BX3">
            <v>0</v>
          </cell>
          <cell r="BY3">
            <v>0</v>
          </cell>
          <cell r="BZ3">
            <v>0</v>
          </cell>
          <cell r="CA3">
            <v>0</v>
          </cell>
          <cell r="CB3">
            <v>0</v>
          </cell>
          <cell r="CC3">
            <v>0</v>
          </cell>
        </row>
        <row r="4">
          <cell r="A4" t="str">
            <v>Total Plant in Service</v>
          </cell>
          <cell r="B4" t="str">
            <v>PTOT</v>
          </cell>
          <cell r="C4">
            <v>2003</v>
          </cell>
          <cell r="D4">
            <v>3100161.72</v>
          </cell>
          <cell r="E4">
            <v>174219418</v>
          </cell>
          <cell r="F4">
            <v>71533493</v>
          </cell>
          <cell r="G4">
            <v>13298849.51</v>
          </cell>
          <cell r="H4">
            <v>46914945.750000007</v>
          </cell>
          <cell r="I4">
            <v>160351618.72000003</v>
          </cell>
          <cell r="J4">
            <v>134172926</v>
          </cell>
          <cell r="K4">
            <v>13388993.060000002</v>
          </cell>
          <cell r="L4">
            <v>2083780.54</v>
          </cell>
          <cell r="M4">
            <v>50712739.18999999</v>
          </cell>
          <cell r="N4">
            <v>1168462.94</v>
          </cell>
          <cell r="O4">
            <v>18662308.519999996</v>
          </cell>
          <cell r="P4">
            <v>2298642.42</v>
          </cell>
          <cell r="Q4">
            <v>600232.25000000012</v>
          </cell>
          <cell r="R4">
            <v>6694067.3199999994</v>
          </cell>
          <cell r="S4">
            <v>18881691.170000002</v>
          </cell>
          <cell r="T4">
            <v>688008998.43000007</v>
          </cell>
          <cell r="U4">
            <v>179044668</v>
          </cell>
          <cell r="V4">
            <v>16005481.680000002</v>
          </cell>
          <cell r="W4">
            <v>5444838.9400000004</v>
          </cell>
          <cell r="X4">
            <v>30656601.210000001</v>
          </cell>
          <cell r="Y4">
            <v>56596562.820000015</v>
          </cell>
          <cell r="Z4">
            <v>42887183.870000005</v>
          </cell>
          <cell r="AA4">
            <v>8898272.1099999994</v>
          </cell>
          <cell r="AB4">
            <v>983488.4</v>
          </cell>
          <cell r="AC4">
            <v>76630245.390000001</v>
          </cell>
          <cell r="AD4">
            <v>138400049.70000002</v>
          </cell>
          <cell r="AE4">
            <v>133134050.82000001</v>
          </cell>
          <cell r="AF4">
            <v>5265998.88</v>
          </cell>
          <cell r="AG4">
            <v>20081617.680000003</v>
          </cell>
          <cell r="AH4">
            <v>98469298.010000005</v>
          </cell>
          <cell r="AI4">
            <v>97073756.390000015</v>
          </cell>
          <cell r="AJ4">
            <v>1395541.6199999999</v>
          </cell>
          <cell r="AK4">
            <v>36888692.310000002</v>
          </cell>
          <cell r="AL4">
            <v>28724458</v>
          </cell>
          <cell r="AM4">
            <v>3666460.59</v>
          </cell>
          <cell r="AN4">
            <v>482040797.63</v>
          </cell>
          <cell r="AO4">
            <v>384625483.38</v>
          </cell>
          <cell r="AP4">
            <v>97415314.25</v>
          </cell>
          <cell r="AQ4">
            <v>461697.70000000007</v>
          </cell>
          <cell r="AR4">
            <v>2629868.77</v>
          </cell>
          <cell r="AS4">
            <v>385987477.01999998</v>
          </cell>
          <cell r="AT4">
            <v>4927931788.5899992</v>
          </cell>
          <cell r="AU4">
            <v>4925472800</v>
          </cell>
          <cell r="AV4">
            <v>2458988.59</v>
          </cell>
          <cell r="AW4">
            <v>700541045.43999994</v>
          </cell>
          <cell r="AX4">
            <v>36583199.309999995</v>
          </cell>
          <cell r="AY4">
            <v>10174350.24</v>
          </cell>
          <cell r="AZ4">
            <v>24646538.000000004</v>
          </cell>
          <cell r="BA4">
            <v>229330654.61999997</v>
          </cell>
          <cell r="BB4">
            <v>17993531.960000001</v>
          </cell>
          <cell r="BC4">
            <v>16706504.9</v>
          </cell>
          <cell r="BD4">
            <v>292677977.05000001</v>
          </cell>
          <cell r="BE4">
            <v>15288840.950000001</v>
          </cell>
          <cell r="BF4">
            <v>12576154.780000001</v>
          </cell>
          <cell r="BG4">
            <v>66000987.589999996</v>
          </cell>
          <cell r="BH4">
            <v>168697</v>
          </cell>
          <cell r="BI4">
            <v>81207632.409999996</v>
          </cell>
          <cell r="BJ4">
            <v>74540703.780000001</v>
          </cell>
          <cell r="BK4">
            <v>6666928.6300000008</v>
          </cell>
          <cell r="BL4">
            <v>134635677.91999999</v>
          </cell>
          <cell r="BM4">
            <v>97899803.939999998</v>
          </cell>
          <cell r="BN4">
            <v>36735873.980000004</v>
          </cell>
          <cell r="BO4">
            <v>30624418.229999993</v>
          </cell>
          <cell r="BP4">
            <v>55861892.780000001</v>
          </cell>
          <cell r="BQ4">
            <v>64753640</v>
          </cell>
          <cell r="BR4">
            <v>5214038.919999999</v>
          </cell>
          <cell r="BS4">
            <v>156068408.63</v>
          </cell>
          <cell r="BT4">
            <v>25294320.390000004</v>
          </cell>
          <cell r="BU4">
            <v>31118341.329999998</v>
          </cell>
          <cell r="BV4">
            <v>98441614.75</v>
          </cell>
          <cell r="BW4">
            <v>19870298.640000001</v>
          </cell>
          <cell r="BX4">
            <v>9866555.379999999</v>
          </cell>
          <cell r="BY4">
            <v>50022715.07</v>
          </cell>
          <cell r="BZ4">
            <v>48104833.690000005</v>
          </cell>
          <cell r="CA4">
            <v>1436886.2100000002</v>
          </cell>
          <cell r="CB4">
            <v>480995.17</v>
          </cell>
          <cell r="CC4">
            <v>2579399.1500000004</v>
          </cell>
          <cell r="CD4">
            <v>776267041.08999991</v>
          </cell>
          <cell r="CE4">
            <v>733048318.76999998</v>
          </cell>
          <cell r="CF4">
            <v>43218722.320000008</v>
          </cell>
          <cell r="CG4">
            <v>65480302.229999997</v>
          </cell>
          <cell r="CH4">
            <v>9586590.9899999984</v>
          </cell>
          <cell r="CI4">
            <v>3734071.0799999996</v>
          </cell>
          <cell r="CJ4">
            <v>5956826.540000001</v>
          </cell>
          <cell r="CK4">
            <v>32009087.170000002</v>
          </cell>
          <cell r="CL4">
            <v>118555343</v>
          </cell>
          <cell r="CM4">
            <v>6896516.9199999999</v>
          </cell>
          <cell r="CN4">
            <v>3034552741.0000005</v>
          </cell>
          <cell r="CO4">
            <v>223760640.13</v>
          </cell>
          <cell r="CP4">
            <v>206700488</v>
          </cell>
          <cell r="CQ4">
            <v>3993603.1</v>
          </cell>
          <cell r="CR4">
            <v>13066549.029999999</v>
          </cell>
          <cell r="CS4">
            <v>15449205.77</v>
          </cell>
          <cell r="CT4">
            <v>149692315.34</v>
          </cell>
          <cell r="CU4">
            <v>36691186.769999988</v>
          </cell>
          <cell r="CV4">
            <v>6235897.8500000006</v>
          </cell>
          <cell r="CW4">
            <v>4355274.28</v>
          </cell>
          <cell r="CX4">
            <v>3882820.27</v>
          </cell>
          <cell r="CY4">
            <v>23798033</v>
          </cell>
          <cell r="CZ4">
            <v>97391385.989999995</v>
          </cell>
          <cell r="DA4">
            <v>22330974.849999998</v>
          </cell>
        </row>
        <row r="5">
          <cell r="A5" t="str">
            <v>Accumulated Amortization</v>
          </cell>
          <cell r="B5" t="str">
            <v>ACCDEP</v>
          </cell>
          <cell r="C5">
            <v>2003</v>
          </cell>
          <cell r="D5">
            <v>-2067513.04</v>
          </cell>
          <cell r="E5">
            <v>-65123112</v>
          </cell>
          <cell r="F5">
            <v>-28776602</v>
          </cell>
          <cell r="G5">
            <v>-2318761.65</v>
          </cell>
          <cell r="H5">
            <v>-5807374</v>
          </cell>
          <cell r="I5">
            <v>-80246432.560000002</v>
          </cell>
          <cell r="J5">
            <v>-53764438</v>
          </cell>
          <cell r="K5">
            <v>-5597235.9800000004</v>
          </cell>
          <cell r="L5">
            <v>-1153787.04</v>
          </cell>
          <cell r="M5">
            <v>-9132379.4700000007</v>
          </cell>
          <cell r="N5">
            <v>-144460.35</v>
          </cell>
          <cell r="O5">
            <v>-8651488.3100000005</v>
          </cell>
          <cell r="P5">
            <v>-299600.71999999997</v>
          </cell>
          <cell r="Q5">
            <v>-294176.53000000003</v>
          </cell>
          <cell r="R5">
            <v>-2344111.63</v>
          </cell>
          <cell r="S5">
            <v>0</v>
          </cell>
          <cell r="T5">
            <v>-265444974.81</v>
          </cell>
          <cell r="U5">
            <v>-30641578</v>
          </cell>
          <cell r="V5">
            <v>-1745311.42</v>
          </cell>
          <cell r="W5">
            <v>-3343001.44</v>
          </cell>
          <cell r="X5">
            <v>-4295356.16</v>
          </cell>
          <cell r="Y5">
            <v>-27825416.09</v>
          </cell>
          <cell r="Z5">
            <v>-10974815.109999999</v>
          </cell>
          <cell r="AA5">
            <v>-5330500.1100000003</v>
          </cell>
          <cell r="AB5">
            <v>-626692.52</v>
          </cell>
          <cell r="AC5">
            <v>-34610307.890000001</v>
          </cell>
          <cell r="AD5">
            <v>-71429900.469999999</v>
          </cell>
          <cell r="AE5">
            <v>-68176333.060000002</v>
          </cell>
          <cell r="AF5">
            <v>-3253567.41</v>
          </cell>
          <cell r="AG5">
            <v>-7875551.6299999999</v>
          </cell>
          <cell r="AH5">
            <v>-15748770.010000002</v>
          </cell>
          <cell r="AI5">
            <v>-15462220.710000001</v>
          </cell>
          <cell r="AJ5">
            <v>-286549.3</v>
          </cell>
          <cell r="AK5">
            <v>-6503636.9199999999</v>
          </cell>
          <cell r="AL5">
            <v>-5151716</v>
          </cell>
          <cell r="AM5">
            <v>-2520290.35</v>
          </cell>
          <cell r="AN5">
            <v>-217022682.56999999</v>
          </cell>
          <cell r="AO5">
            <v>-175627711.5</v>
          </cell>
          <cell r="AP5">
            <v>-41394971.07</v>
          </cell>
          <cell r="AQ5">
            <v>-109176.35</v>
          </cell>
          <cell r="AR5">
            <v>-532472.06999999995</v>
          </cell>
          <cell r="AS5">
            <v>-143041520.55000001</v>
          </cell>
          <cell r="AT5">
            <v>-1904078521.1500001</v>
          </cell>
          <cell r="AU5">
            <v>-1902977300</v>
          </cell>
          <cell r="AV5">
            <v>-1101221.1499999999</v>
          </cell>
          <cell r="AW5">
            <v>-351853200.59999996</v>
          </cell>
          <cell r="AX5">
            <v>-17375953.170000002</v>
          </cell>
          <cell r="AY5">
            <v>-5338197.0999999996</v>
          </cell>
          <cell r="AZ5">
            <v>-5372033.7400000002</v>
          </cell>
          <cell r="BA5">
            <v>-92982362.63000001</v>
          </cell>
          <cell r="BB5">
            <v>-7881749.4400000004</v>
          </cell>
          <cell r="BC5">
            <v>-2859447.15</v>
          </cell>
          <cell r="BD5">
            <v>-122218102.09</v>
          </cell>
          <cell r="BE5">
            <v>-6818723</v>
          </cell>
          <cell r="BF5">
            <v>-7685524.1900000004</v>
          </cell>
          <cell r="BG5">
            <v>-29231884.48</v>
          </cell>
          <cell r="BH5">
            <v>0</v>
          </cell>
          <cell r="BI5">
            <v>-34324986.68</v>
          </cell>
          <cell r="BJ5">
            <v>-30664122.809999999</v>
          </cell>
          <cell r="BK5">
            <v>-3660863.87</v>
          </cell>
          <cell r="BL5">
            <v>-54646655.700000003</v>
          </cell>
          <cell r="BM5">
            <v>-38191617.200000003</v>
          </cell>
          <cell r="BN5">
            <v>-16455038.5</v>
          </cell>
          <cell r="BO5">
            <v>-11637741.27</v>
          </cell>
          <cell r="BP5">
            <v>-23948365.859999999</v>
          </cell>
          <cell r="BQ5">
            <v>-33767518</v>
          </cell>
          <cell r="BR5">
            <v>-1215048.7</v>
          </cell>
          <cell r="BS5">
            <v>-37957568.969999999</v>
          </cell>
          <cell r="BT5">
            <v>-10628372.41</v>
          </cell>
          <cell r="BU5">
            <v>-17213392.98</v>
          </cell>
          <cell r="BV5">
            <v>-57086495.869999997</v>
          </cell>
          <cell r="BW5">
            <v>-10927010.32</v>
          </cell>
          <cell r="BX5">
            <v>-5008266.6100000003</v>
          </cell>
          <cell r="BY5">
            <v>-9433923.3200000003</v>
          </cell>
          <cell r="BZ5">
            <v>-9238379.3200000003</v>
          </cell>
          <cell r="CA5">
            <v>-145184.48000000001</v>
          </cell>
          <cell r="CB5">
            <v>-50359.519999999997</v>
          </cell>
          <cell r="CC5">
            <v>-34358.959999999999</v>
          </cell>
          <cell r="CD5">
            <v>-314617673.55999994</v>
          </cell>
          <cell r="CE5">
            <v>-292826324.66999996</v>
          </cell>
          <cell r="CF5">
            <v>-21791348.890000001</v>
          </cell>
          <cell r="CG5">
            <v>-35288723.109999999</v>
          </cell>
          <cell r="CH5">
            <v>-5592107.9199999999</v>
          </cell>
          <cell r="CI5">
            <v>-434557.9</v>
          </cell>
          <cell r="CJ5">
            <v>-789016.73</v>
          </cell>
          <cell r="CK5">
            <v>-12050992.34</v>
          </cell>
          <cell r="CL5">
            <v>-56198757</v>
          </cell>
          <cell r="CM5">
            <v>-1160258.31</v>
          </cell>
          <cell r="CN5">
            <v>-1375557940.49</v>
          </cell>
          <cell r="CO5">
            <v>-98941826.890000001</v>
          </cell>
          <cell r="CP5">
            <v>-92481280</v>
          </cell>
          <cell r="CQ5">
            <v>-2105905.85</v>
          </cell>
          <cell r="CR5">
            <v>-4354641.04</v>
          </cell>
          <cell r="CS5">
            <v>-6942971.2599999998</v>
          </cell>
          <cell r="CT5">
            <v>-59141041.560000002</v>
          </cell>
          <cell r="CU5">
            <v>-18250378.91</v>
          </cell>
          <cell r="CV5">
            <v>-3719844.3</v>
          </cell>
          <cell r="CW5">
            <v>-634074.67000000004</v>
          </cell>
          <cell r="CX5">
            <v>-1918049.87</v>
          </cell>
          <cell r="CY5">
            <v>-3360839</v>
          </cell>
          <cell r="CZ5">
            <v>-40130026</v>
          </cell>
          <cell r="DA5">
            <v>-4667833.05</v>
          </cell>
        </row>
        <row r="6">
          <cell r="A6" t="str">
            <v>Amortization Expense</v>
          </cell>
          <cell r="B6">
            <v>0</v>
          </cell>
          <cell r="C6">
            <v>0</v>
          </cell>
          <cell r="D6">
            <v>0</v>
          </cell>
          <cell r="E6">
            <v>0</v>
          </cell>
          <cell r="F6">
            <v>0</v>
          </cell>
          <cell r="G6">
            <v>0</v>
          </cell>
          <cell r="H6">
            <v>0</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v>
          </cell>
          <cell r="CC6">
            <v>0</v>
          </cell>
          <cell r="CD6">
            <v>0</v>
          </cell>
          <cell r="CE6">
            <v>0</v>
          </cell>
          <cell r="CF6">
            <v>0</v>
          </cell>
          <cell r="CG6">
            <v>0</v>
          </cell>
          <cell r="CH6">
            <v>0</v>
          </cell>
          <cell r="CI6">
            <v>0</v>
          </cell>
          <cell r="CJ6">
            <v>0</v>
          </cell>
          <cell r="CK6">
            <v>0</v>
          </cell>
          <cell r="CL6">
            <v>0</v>
          </cell>
          <cell r="CM6">
            <v>0</v>
          </cell>
          <cell r="CN6">
            <v>0</v>
          </cell>
          <cell r="CO6">
            <v>0</v>
          </cell>
          <cell r="CP6">
            <v>0</v>
          </cell>
          <cell r="CQ6">
            <v>0</v>
          </cell>
          <cell r="CR6">
            <v>0</v>
          </cell>
          <cell r="CS6">
            <v>0</v>
          </cell>
          <cell r="CT6">
            <v>0</v>
          </cell>
          <cell r="CU6">
            <v>0</v>
          </cell>
          <cell r="CV6">
            <v>0</v>
          </cell>
          <cell r="CW6">
            <v>0</v>
          </cell>
          <cell r="CX6">
            <v>0</v>
          </cell>
          <cell r="CY6">
            <v>0</v>
          </cell>
          <cell r="CZ6">
            <v>0</v>
          </cell>
          <cell r="DA6">
            <v>0</v>
          </cell>
        </row>
        <row r="7">
          <cell r="A7" t="str">
            <v>Plant Additions</v>
          </cell>
          <cell r="B7" t="str">
            <v>PADD</v>
          </cell>
          <cell r="C7">
            <v>2003</v>
          </cell>
          <cell r="D7">
            <v>78488</v>
          </cell>
          <cell r="E7">
            <v>15028842</v>
          </cell>
          <cell r="F7">
            <v>2682003</v>
          </cell>
          <cell r="G7">
            <v>2158134</v>
          </cell>
          <cell r="H7">
            <v>2098740</v>
          </cell>
          <cell r="I7">
            <v>7149045.9100000001</v>
          </cell>
          <cell r="J7">
            <v>6748109</v>
          </cell>
          <cell r="K7">
            <v>619610.48</v>
          </cell>
          <cell r="L7">
            <v>10990</v>
          </cell>
          <cell r="M7">
            <v>3991841</v>
          </cell>
          <cell r="N7">
            <v>68472</v>
          </cell>
          <cell r="O7">
            <v>740375.93</v>
          </cell>
          <cell r="P7">
            <v>146338.98000000001</v>
          </cell>
          <cell r="Q7">
            <v>4</v>
          </cell>
          <cell r="R7">
            <v>662872.43000000005</v>
          </cell>
          <cell r="S7">
            <v>572041.49</v>
          </cell>
          <cell r="T7">
            <v>34245666</v>
          </cell>
          <cell r="U7">
            <v>8652136</v>
          </cell>
          <cell r="V7">
            <v>1608737.91</v>
          </cell>
          <cell r="W7">
            <v>355774</v>
          </cell>
          <cell r="X7">
            <v>1328758.78</v>
          </cell>
          <cell r="Y7">
            <v>2511911</v>
          </cell>
          <cell r="Z7">
            <v>13024866.560000001</v>
          </cell>
          <cell r="AA7">
            <v>123578</v>
          </cell>
          <cell r="AB7">
            <v>0</v>
          </cell>
          <cell r="AC7">
            <v>0</v>
          </cell>
          <cell r="AD7">
            <v>4758948.1399999997</v>
          </cell>
          <cell r="AE7">
            <v>4758948.1399999997</v>
          </cell>
          <cell r="AF7">
            <v>0</v>
          </cell>
          <cell r="AG7">
            <v>1844403.87</v>
          </cell>
          <cell r="AH7">
            <v>6527750.1299999999</v>
          </cell>
          <cell r="AI7">
            <v>6480345</v>
          </cell>
          <cell r="AJ7">
            <v>47405.13</v>
          </cell>
          <cell r="AK7">
            <v>2786072.35</v>
          </cell>
          <cell r="AL7">
            <v>1557528</v>
          </cell>
          <cell r="AM7">
            <v>55747</v>
          </cell>
          <cell r="AN7">
            <v>23592841.43</v>
          </cell>
          <cell r="AO7">
            <v>18962754.870000001</v>
          </cell>
          <cell r="AP7">
            <v>4630086.5599999996</v>
          </cell>
          <cell r="AQ7">
            <v>7198</v>
          </cell>
          <cell r="AR7">
            <v>18184.689999999999</v>
          </cell>
          <cell r="AS7">
            <v>17138625</v>
          </cell>
          <cell r="AT7">
            <v>280572457.79000002</v>
          </cell>
          <cell r="AU7">
            <v>280500000</v>
          </cell>
          <cell r="AV7">
            <v>72457.789999999994</v>
          </cell>
          <cell r="AW7">
            <v>59423707</v>
          </cell>
          <cell r="AX7">
            <v>942845.91</v>
          </cell>
          <cell r="AY7">
            <v>313692</v>
          </cell>
          <cell r="AZ7">
            <v>1855011.48</v>
          </cell>
          <cell r="BA7">
            <v>12959979.609999999</v>
          </cell>
          <cell r="BB7">
            <v>543000</v>
          </cell>
          <cell r="BC7">
            <v>1209329.33</v>
          </cell>
          <cell r="BD7">
            <v>16012079</v>
          </cell>
          <cell r="BE7">
            <v>293491</v>
          </cell>
          <cell r="BF7">
            <v>120863.45</v>
          </cell>
          <cell r="BG7">
            <v>7899378</v>
          </cell>
          <cell r="BH7">
            <v>0</v>
          </cell>
          <cell r="BI7">
            <v>5041901.1399999997</v>
          </cell>
          <cell r="BJ7">
            <v>4953241.43</v>
          </cell>
          <cell r="BK7">
            <v>88659.71</v>
          </cell>
          <cell r="BL7">
            <v>8972064</v>
          </cell>
          <cell r="BM7">
            <v>7018133</v>
          </cell>
          <cell r="BN7">
            <v>1953931</v>
          </cell>
          <cell r="BO7">
            <v>4623812</v>
          </cell>
          <cell r="BP7">
            <v>3814293.49</v>
          </cell>
          <cell r="BQ7">
            <v>1540968</v>
          </cell>
          <cell r="BR7">
            <v>63234</v>
          </cell>
          <cell r="BS7">
            <v>772508</v>
          </cell>
          <cell r="BT7">
            <v>2101670.63</v>
          </cell>
          <cell r="BU7">
            <v>1222712</v>
          </cell>
          <cell r="BV7">
            <v>2628914</v>
          </cell>
          <cell r="BW7">
            <v>644750</v>
          </cell>
          <cell r="BX7">
            <v>263724.15000000002</v>
          </cell>
          <cell r="BY7">
            <v>4288492</v>
          </cell>
          <cell r="BZ7">
            <v>4112611</v>
          </cell>
          <cell r="CA7">
            <v>117761</v>
          </cell>
          <cell r="CB7">
            <v>58120</v>
          </cell>
          <cell r="CC7">
            <v>1878355.8</v>
          </cell>
          <cell r="CD7">
            <v>38329217</v>
          </cell>
          <cell r="CE7">
            <v>32489441</v>
          </cell>
          <cell r="CF7">
            <v>5839776</v>
          </cell>
          <cell r="CG7">
            <v>1775800</v>
          </cell>
          <cell r="CH7">
            <v>188436</v>
          </cell>
          <cell r="CI7">
            <v>155820</v>
          </cell>
          <cell r="CJ7">
            <v>492280.71</v>
          </cell>
          <cell r="CK7">
            <v>2477530.2000000002</v>
          </cell>
          <cell r="CL7">
            <v>5141137</v>
          </cell>
          <cell r="CM7">
            <v>566758</v>
          </cell>
          <cell r="CN7">
            <v>113400427</v>
          </cell>
          <cell r="CO7">
            <v>7759423.9500000002</v>
          </cell>
          <cell r="CP7">
            <v>6960770</v>
          </cell>
          <cell r="CQ7">
            <v>54705</v>
          </cell>
          <cell r="CR7">
            <v>743948.95</v>
          </cell>
          <cell r="CS7">
            <v>528774</v>
          </cell>
          <cell r="CT7">
            <v>8160377</v>
          </cell>
          <cell r="CU7">
            <v>554752</v>
          </cell>
          <cell r="CV7">
            <v>358912.97</v>
          </cell>
          <cell r="CW7">
            <v>0</v>
          </cell>
          <cell r="CX7">
            <v>64367.67</v>
          </cell>
          <cell r="CY7">
            <v>1990600</v>
          </cell>
          <cell r="CZ7">
            <v>3866206</v>
          </cell>
          <cell r="DA7">
            <v>1503171.37</v>
          </cell>
        </row>
        <row r="8">
          <cell r="A8" t="str">
            <v>OM&amp;A Expense</v>
          </cell>
          <cell r="B8" t="str">
            <v>COMA</v>
          </cell>
          <cell r="C8">
            <v>2003</v>
          </cell>
          <cell r="D8">
            <v>1014874.03</v>
          </cell>
          <cell r="E8">
            <v>8885882</v>
          </cell>
          <cell r="F8">
            <v>8639170</v>
          </cell>
          <cell r="G8">
            <v>2812374.23</v>
          </cell>
          <cell r="H8">
            <v>6214018.29</v>
          </cell>
          <cell r="I8">
            <v>9426621.2699999996</v>
          </cell>
          <cell r="J8">
            <v>6855740</v>
          </cell>
          <cell r="K8">
            <v>1430285.6</v>
          </cell>
          <cell r="L8">
            <v>483794.29000000004</v>
          </cell>
          <cell r="M8">
            <v>4681045.7600000007</v>
          </cell>
          <cell r="N8">
            <v>378291.38</v>
          </cell>
          <cell r="O8">
            <v>2325210.04</v>
          </cell>
          <cell r="P8">
            <v>302558.18</v>
          </cell>
          <cell r="Q8">
            <v>132069.91</v>
          </cell>
          <cell r="R8">
            <v>1176281.9100000001</v>
          </cell>
          <cell r="S8">
            <v>1812699.5100000002</v>
          </cell>
          <cell r="T8">
            <v>34420178.079999998</v>
          </cell>
          <cell r="U8">
            <v>22394656</v>
          </cell>
          <cell r="V8">
            <v>3541114.3099999996</v>
          </cell>
          <cell r="W8">
            <v>777453.79</v>
          </cell>
          <cell r="X8">
            <v>4965081.88</v>
          </cell>
          <cell r="Y8">
            <v>2951608.67</v>
          </cell>
          <cell r="Z8">
            <v>3543109.2800000007</v>
          </cell>
          <cell r="AA8">
            <v>896032.54999999993</v>
          </cell>
          <cell r="AB8">
            <v>156883.19</v>
          </cell>
          <cell r="AC8">
            <v>6650158.6700000009</v>
          </cell>
          <cell r="AD8">
            <v>8615227</v>
          </cell>
          <cell r="AE8">
            <v>7931211.8500000006</v>
          </cell>
          <cell r="AF8">
            <v>684015.15</v>
          </cell>
          <cell r="AG8">
            <v>1186965.98</v>
          </cell>
          <cell r="AH8">
            <v>8848642.4299999997</v>
          </cell>
          <cell r="AI8">
            <v>8464067.9700000007</v>
          </cell>
          <cell r="AJ8">
            <v>384574.46</v>
          </cell>
          <cell r="AK8">
            <v>4641513.24</v>
          </cell>
          <cell r="AL8">
            <v>3642399</v>
          </cell>
          <cell r="AM8">
            <v>475414.70999999996</v>
          </cell>
          <cell r="AN8">
            <v>31809542.330000002</v>
          </cell>
          <cell r="AO8">
            <v>23866086.130000003</v>
          </cell>
          <cell r="AP8">
            <v>7943456.2000000002</v>
          </cell>
          <cell r="AQ8">
            <v>154287.65</v>
          </cell>
          <cell r="AR8">
            <v>672103.66999999993</v>
          </cell>
          <cell r="AS8">
            <v>13330611.32</v>
          </cell>
          <cell r="AT8">
            <v>314667819.71999997</v>
          </cell>
          <cell r="AU8">
            <v>314383000</v>
          </cell>
          <cell r="AV8">
            <v>284819.72000000003</v>
          </cell>
          <cell r="AW8">
            <v>38350311.109999999</v>
          </cell>
          <cell r="AX8">
            <v>2345580.9500000002</v>
          </cell>
          <cell r="AY8">
            <v>1191404.3999999997</v>
          </cell>
          <cell r="AZ8">
            <v>5020222.7399999993</v>
          </cell>
          <cell r="BA8">
            <v>9770912.4299999997</v>
          </cell>
          <cell r="BB8">
            <v>1118631.8400000001</v>
          </cell>
          <cell r="BC8">
            <v>2047581.6300000001</v>
          </cell>
          <cell r="BD8">
            <v>19688605.5</v>
          </cell>
          <cell r="BE8">
            <v>1414323.51</v>
          </cell>
          <cell r="BF8">
            <v>1654858.9000000001</v>
          </cell>
          <cell r="BG8">
            <v>3471312.45</v>
          </cell>
          <cell r="BH8">
            <v>40019</v>
          </cell>
          <cell r="BI8">
            <v>5425739.0199999996</v>
          </cell>
          <cell r="BJ8">
            <v>4739754.3</v>
          </cell>
          <cell r="BK8">
            <v>685984.72000000009</v>
          </cell>
          <cell r="BL8">
            <v>10299269.439999999</v>
          </cell>
          <cell r="BM8">
            <v>6828321.4000000004</v>
          </cell>
          <cell r="BN8">
            <v>3470948.04</v>
          </cell>
          <cell r="BO8">
            <v>1211099.5399999998</v>
          </cell>
          <cell r="BP8">
            <v>3958764.91</v>
          </cell>
          <cell r="BQ8">
            <v>5046472</v>
          </cell>
          <cell r="BR8">
            <v>1690861.5000000002</v>
          </cell>
          <cell r="BS8">
            <v>10226768.259999998</v>
          </cell>
          <cell r="BT8">
            <v>1753929.67</v>
          </cell>
          <cell r="BU8">
            <v>2641679.3599999999</v>
          </cell>
          <cell r="BV8">
            <v>8050337</v>
          </cell>
          <cell r="BW8">
            <v>1942462.6099999999</v>
          </cell>
          <cell r="BX8">
            <v>808023.89</v>
          </cell>
          <cell r="BY8">
            <v>4858094.12</v>
          </cell>
          <cell r="BZ8">
            <v>4491824.59</v>
          </cell>
          <cell r="CA8">
            <v>234098.30000000005</v>
          </cell>
          <cell r="CB8">
            <v>132171.22999999998</v>
          </cell>
          <cell r="CC8">
            <v>1592417.9200000002</v>
          </cell>
          <cell r="CD8">
            <v>33817990.820000008</v>
          </cell>
          <cell r="CE8">
            <v>30618396.680000003</v>
          </cell>
          <cell r="CF8">
            <v>3199594.1399999997</v>
          </cell>
          <cell r="CG8">
            <v>5888577.29</v>
          </cell>
          <cell r="CH8">
            <v>738871.74</v>
          </cell>
          <cell r="CI8">
            <v>1172503.73</v>
          </cell>
          <cell r="CJ8">
            <v>650416.84000000008</v>
          </cell>
          <cell r="CK8">
            <v>2397264.17</v>
          </cell>
          <cell r="CL8">
            <v>10663571</v>
          </cell>
          <cell r="CM8">
            <v>1301425.27</v>
          </cell>
          <cell r="CN8">
            <v>139419801.63</v>
          </cell>
          <cell r="CO8">
            <v>23227768.729999997</v>
          </cell>
          <cell r="CP8">
            <v>21122376</v>
          </cell>
          <cell r="CQ8">
            <v>449288.26</v>
          </cell>
          <cell r="CR8">
            <v>1656104.47</v>
          </cell>
          <cell r="CS8">
            <v>1193670.7599999998</v>
          </cell>
          <cell r="CT8">
            <v>8110770.2000000002</v>
          </cell>
          <cell r="CU8">
            <v>3854294.3600000003</v>
          </cell>
          <cell r="CV8">
            <v>807142.17999999982</v>
          </cell>
          <cell r="CW8">
            <v>1116986.3099999998</v>
          </cell>
          <cell r="CX8">
            <v>498243.83</v>
          </cell>
          <cell r="CY8">
            <v>4332397</v>
          </cell>
          <cell r="CZ8">
            <v>7090118</v>
          </cell>
          <cell r="DA8">
            <v>2700988.01</v>
          </cell>
        </row>
        <row r="9">
          <cell r="A9" t="str">
            <v>Income Taxes</v>
          </cell>
          <cell r="B9" t="str">
            <v>CTAXINC</v>
          </cell>
          <cell r="C9">
            <v>2003</v>
          </cell>
          <cell r="D9">
            <v>0</v>
          </cell>
          <cell r="E9">
            <v>1214827</v>
          </cell>
          <cell r="F9">
            <v>61000</v>
          </cell>
          <cell r="G9">
            <v>0</v>
          </cell>
          <cell r="H9">
            <v>384845</v>
          </cell>
          <cell r="I9">
            <v>2406314.52</v>
          </cell>
          <cell r="J9">
            <v>833038</v>
          </cell>
          <cell r="K9">
            <v>49795</v>
          </cell>
          <cell r="L9">
            <v>0</v>
          </cell>
          <cell r="M9">
            <v>1197207.93</v>
          </cell>
          <cell r="N9">
            <v>0</v>
          </cell>
          <cell r="O9">
            <v>191855</v>
          </cell>
          <cell r="P9">
            <v>-224</v>
          </cell>
          <cell r="Q9">
            <v>0</v>
          </cell>
          <cell r="R9">
            <v>138947.95000000001</v>
          </cell>
          <cell r="S9">
            <v>683000</v>
          </cell>
          <cell r="T9">
            <v>7001586.7800000003</v>
          </cell>
          <cell r="U9">
            <v>415000</v>
          </cell>
          <cell r="V9">
            <v>79703.649999999994</v>
          </cell>
          <cell r="W9">
            <v>0</v>
          </cell>
          <cell r="X9">
            <v>550749</v>
          </cell>
          <cell r="Y9">
            <v>690000.15</v>
          </cell>
          <cell r="Z9">
            <v>393977.77</v>
          </cell>
          <cell r="AA9">
            <v>-27153</v>
          </cell>
          <cell r="AB9">
            <v>4441</v>
          </cell>
          <cell r="AC9">
            <v>971091.99</v>
          </cell>
          <cell r="AD9">
            <v>121167</v>
          </cell>
          <cell r="AE9">
            <v>150067</v>
          </cell>
          <cell r="AF9">
            <v>-28900</v>
          </cell>
          <cell r="AG9">
            <v>289784</v>
          </cell>
          <cell r="AH9">
            <v>2302200.25</v>
          </cell>
          <cell r="AI9">
            <v>2286879.25</v>
          </cell>
          <cell r="AJ9">
            <v>15321</v>
          </cell>
          <cell r="AK9">
            <v>735000</v>
          </cell>
          <cell r="AL9">
            <v>856051</v>
          </cell>
          <cell r="AM9">
            <v>0</v>
          </cell>
          <cell r="AN9">
            <v>4438078.4800000004</v>
          </cell>
          <cell r="AO9">
            <v>4159974.14</v>
          </cell>
          <cell r="AP9">
            <v>278104.34000000003</v>
          </cell>
          <cell r="AQ9">
            <v>7686</v>
          </cell>
          <cell r="AR9">
            <v>-53921</v>
          </cell>
          <cell r="AS9">
            <v>4024777.02</v>
          </cell>
          <cell r="AT9">
            <v>39903100</v>
          </cell>
          <cell r="AU9">
            <v>39903100</v>
          </cell>
          <cell r="AV9">
            <v>0</v>
          </cell>
          <cell r="AW9">
            <v>0</v>
          </cell>
          <cell r="AX9">
            <v>0</v>
          </cell>
          <cell r="AY9">
            <v>16909</v>
          </cell>
          <cell r="AZ9">
            <v>0</v>
          </cell>
          <cell r="BA9">
            <v>3749519.34</v>
          </cell>
          <cell r="BB9">
            <v>425670</v>
          </cell>
          <cell r="BC9">
            <v>0</v>
          </cell>
          <cell r="BD9">
            <v>2935500</v>
          </cell>
          <cell r="BE9">
            <v>0</v>
          </cell>
          <cell r="BF9">
            <v>0</v>
          </cell>
          <cell r="BG9">
            <v>784281.77</v>
          </cell>
          <cell r="BH9">
            <v>0</v>
          </cell>
          <cell r="BI9">
            <v>448441.87</v>
          </cell>
          <cell r="BJ9">
            <v>398441.87</v>
          </cell>
          <cell r="BK9">
            <v>50000</v>
          </cell>
          <cell r="BL9">
            <v>1777554</v>
          </cell>
          <cell r="BM9">
            <v>1737894</v>
          </cell>
          <cell r="BN9">
            <v>39660</v>
          </cell>
          <cell r="BO9">
            <v>10173</v>
          </cell>
          <cell r="BP9">
            <v>157840.95999999999</v>
          </cell>
          <cell r="BQ9">
            <v>399209</v>
          </cell>
          <cell r="BR9">
            <v>0</v>
          </cell>
          <cell r="BS9">
            <v>-240422.24</v>
          </cell>
          <cell r="BT9">
            <v>541168</v>
          </cell>
          <cell r="BU9">
            <v>1015000</v>
          </cell>
          <cell r="BV9">
            <v>0</v>
          </cell>
          <cell r="BW9">
            <v>221997.69</v>
          </cell>
          <cell r="BX9">
            <v>4188</v>
          </cell>
          <cell r="BY9">
            <v>1914029.27</v>
          </cell>
          <cell r="BZ9">
            <v>1818162.48</v>
          </cell>
          <cell r="CA9">
            <v>90039.79</v>
          </cell>
          <cell r="CB9">
            <v>5827</v>
          </cell>
          <cell r="CC9">
            <v>70406.44</v>
          </cell>
          <cell r="CD9">
            <v>12807218</v>
          </cell>
          <cell r="CE9">
            <v>12807218</v>
          </cell>
          <cell r="CF9">
            <v>0</v>
          </cell>
          <cell r="CG9">
            <v>0</v>
          </cell>
          <cell r="CH9">
            <v>21265</v>
          </cell>
          <cell r="CI9">
            <v>14676</v>
          </cell>
          <cell r="CJ9">
            <v>126718</v>
          </cell>
          <cell r="CK9">
            <v>972188</v>
          </cell>
          <cell r="CL9">
            <v>0</v>
          </cell>
          <cell r="CM9">
            <v>0</v>
          </cell>
          <cell r="CN9">
            <v>41711220</v>
          </cell>
          <cell r="CO9">
            <v>1012648</v>
          </cell>
          <cell r="CP9">
            <v>691594</v>
          </cell>
          <cell r="CQ9">
            <v>0</v>
          </cell>
          <cell r="CR9">
            <v>321054</v>
          </cell>
          <cell r="CS9">
            <v>324328</v>
          </cell>
          <cell r="CT9">
            <v>1702060</v>
          </cell>
          <cell r="CU9">
            <v>42515</v>
          </cell>
          <cell r="CV9">
            <v>5162</v>
          </cell>
          <cell r="CW9">
            <v>33792</v>
          </cell>
          <cell r="CX9">
            <v>0</v>
          </cell>
          <cell r="CY9">
            <v>713000</v>
          </cell>
          <cell r="CZ9">
            <v>394435</v>
          </cell>
          <cell r="DA9">
            <v>399491</v>
          </cell>
        </row>
        <row r="10">
          <cell r="A10" t="str">
            <v>Total Customers (not including Street &amp; Sentinel Lighting Connections)</v>
          </cell>
          <cell r="B10" t="str">
            <v>YN</v>
          </cell>
          <cell r="C10">
            <v>2003</v>
          </cell>
          <cell r="D10">
            <v>1764</v>
          </cell>
          <cell r="E10">
            <v>61590</v>
          </cell>
          <cell r="F10">
            <v>34736</v>
          </cell>
          <cell r="G10">
            <v>8741</v>
          </cell>
          <cell r="H10">
            <v>34804</v>
          </cell>
          <cell r="I10">
            <v>56873</v>
          </cell>
          <cell r="J10">
            <v>45765</v>
          </cell>
          <cell r="K10">
            <v>5833</v>
          </cell>
          <cell r="L10">
            <v>1346</v>
          </cell>
          <cell r="M10">
            <v>31922</v>
          </cell>
          <cell r="N10">
            <v>1613</v>
          </cell>
          <cell r="O10">
            <v>13397</v>
          </cell>
          <cell r="P10">
            <v>1601</v>
          </cell>
          <cell r="Q10">
            <v>569</v>
          </cell>
          <cell r="R10">
            <v>3512</v>
          </cell>
          <cell r="S10">
            <v>10263</v>
          </cell>
          <cell r="T10">
            <v>173862</v>
          </cell>
          <cell r="U10">
            <v>82132</v>
          </cell>
          <cell r="V10">
            <v>13465</v>
          </cell>
          <cell r="W10">
            <v>3325</v>
          </cell>
          <cell r="X10">
            <v>26734</v>
          </cell>
          <cell r="Y10">
            <v>18487</v>
          </cell>
          <cell r="Z10">
            <v>14870</v>
          </cell>
          <cell r="AA10">
            <v>3787</v>
          </cell>
          <cell r="AB10">
            <v>672</v>
          </cell>
          <cell r="AC10">
            <v>11467</v>
          </cell>
          <cell r="AD10">
            <v>45752</v>
          </cell>
          <cell r="AE10">
            <v>42681</v>
          </cell>
          <cell r="AF10">
            <v>3071</v>
          </cell>
          <cell r="AG10">
            <v>8969</v>
          </cell>
          <cell r="AH10">
            <v>44229</v>
          </cell>
          <cell r="AI10">
            <v>42943</v>
          </cell>
          <cell r="AJ10">
            <v>1286</v>
          </cell>
          <cell r="AK10">
            <v>20112</v>
          </cell>
          <cell r="AL10">
            <v>18365</v>
          </cell>
          <cell r="AM10">
            <v>2755</v>
          </cell>
          <cell r="AN10">
            <v>227634</v>
          </cell>
          <cell r="AO10">
            <v>176021</v>
          </cell>
          <cell r="AP10">
            <v>51613</v>
          </cell>
          <cell r="AQ10">
            <v>1122</v>
          </cell>
          <cell r="AR10">
            <v>5214</v>
          </cell>
          <cell r="AS10">
            <v>103204</v>
          </cell>
          <cell r="AT10">
            <v>1129064</v>
          </cell>
          <cell r="AU10">
            <v>1128114</v>
          </cell>
          <cell r="AV10">
            <v>950</v>
          </cell>
          <cell r="AW10">
            <v>269190</v>
          </cell>
          <cell r="AX10">
            <v>13362</v>
          </cell>
          <cell r="AY10">
            <v>5627</v>
          </cell>
          <cell r="AZ10">
            <v>26358</v>
          </cell>
          <cell r="BA10">
            <v>75269</v>
          </cell>
          <cell r="BB10">
            <v>8539</v>
          </cell>
          <cell r="BC10">
            <v>8871</v>
          </cell>
          <cell r="BD10">
            <v>134387</v>
          </cell>
          <cell r="BE10">
            <v>6653</v>
          </cell>
          <cell r="BF10">
            <v>6363</v>
          </cell>
          <cell r="BG10">
            <v>16171</v>
          </cell>
          <cell r="BH10">
            <v>0</v>
          </cell>
          <cell r="BI10">
            <v>28235</v>
          </cell>
          <cell r="BJ10">
            <v>24326</v>
          </cell>
          <cell r="BK10">
            <v>3909</v>
          </cell>
          <cell r="BL10">
            <v>47784</v>
          </cell>
          <cell r="BM10">
            <v>33648</v>
          </cell>
          <cell r="BN10">
            <v>14136</v>
          </cell>
          <cell r="BO10">
            <v>7010</v>
          </cell>
          <cell r="BP10">
            <v>17636</v>
          </cell>
          <cell r="BQ10">
            <v>23603</v>
          </cell>
          <cell r="BR10">
            <v>6324</v>
          </cell>
          <cell r="BS10">
            <v>51814</v>
          </cell>
          <cell r="BT10">
            <v>9616</v>
          </cell>
          <cell r="BU10">
            <v>12258</v>
          </cell>
          <cell r="BV10">
            <v>48202</v>
          </cell>
          <cell r="BW10">
            <v>10032</v>
          </cell>
          <cell r="BX10">
            <v>3191</v>
          </cell>
          <cell r="BY10">
            <v>32847</v>
          </cell>
          <cell r="BZ10">
            <v>30815</v>
          </cell>
          <cell r="CA10">
            <v>1354</v>
          </cell>
          <cell r="CB10">
            <v>678</v>
          </cell>
          <cell r="CC10">
            <v>9271</v>
          </cell>
          <cell r="CD10">
            <v>205025</v>
          </cell>
          <cell r="CE10">
            <v>190201</v>
          </cell>
          <cell r="CF10">
            <v>14824</v>
          </cell>
          <cell r="CG10">
            <v>32443</v>
          </cell>
          <cell r="CH10">
            <v>4048</v>
          </cell>
          <cell r="CI10">
            <v>5738</v>
          </cell>
          <cell r="CJ10">
            <v>2735</v>
          </cell>
          <cell r="CK10">
            <v>14613</v>
          </cell>
          <cell r="CL10">
            <v>49236</v>
          </cell>
          <cell r="CM10">
            <v>6165</v>
          </cell>
          <cell r="CN10">
            <v>668625</v>
          </cell>
          <cell r="CO10">
            <v>99022</v>
          </cell>
          <cell r="CP10">
            <v>90867</v>
          </cell>
          <cell r="CQ10">
            <v>2318</v>
          </cell>
          <cell r="CR10">
            <v>5837</v>
          </cell>
          <cell r="CS10">
            <v>9691</v>
          </cell>
          <cell r="CT10">
            <v>45484</v>
          </cell>
          <cell r="CU10">
            <v>21155</v>
          </cell>
          <cell r="CV10">
            <v>3314</v>
          </cell>
          <cell r="CW10">
            <v>3740</v>
          </cell>
          <cell r="CX10">
            <v>1890</v>
          </cell>
          <cell r="CY10">
            <v>20382</v>
          </cell>
          <cell r="CZ10">
            <v>33174</v>
          </cell>
          <cell r="DA10">
            <v>13863</v>
          </cell>
        </row>
        <row r="11">
          <cell r="A11" t="str">
            <v>Customers - Residential</v>
          </cell>
          <cell r="B11" t="str">
            <v>YNR</v>
          </cell>
          <cell r="C11">
            <v>2003</v>
          </cell>
          <cell r="D11">
            <v>1488</v>
          </cell>
          <cell r="E11">
            <v>55195</v>
          </cell>
          <cell r="F11">
            <v>30451</v>
          </cell>
          <cell r="G11">
            <v>7259</v>
          </cell>
          <cell r="H11">
            <v>31468</v>
          </cell>
          <cell r="I11">
            <v>51456</v>
          </cell>
          <cell r="J11">
            <v>40795</v>
          </cell>
          <cell r="K11">
            <v>5163</v>
          </cell>
          <cell r="L11">
            <v>1164</v>
          </cell>
          <cell r="M11">
            <v>28204</v>
          </cell>
          <cell r="N11">
            <v>1367</v>
          </cell>
          <cell r="O11">
            <v>11756</v>
          </cell>
          <cell r="P11">
            <v>1417</v>
          </cell>
          <cell r="Q11">
            <v>482</v>
          </cell>
          <cell r="R11">
            <v>3037</v>
          </cell>
          <cell r="S11">
            <v>9132</v>
          </cell>
          <cell r="T11">
            <v>153732</v>
          </cell>
          <cell r="U11">
            <v>73872</v>
          </cell>
          <cell r="V11">
            <v>11895</v>
          </cell>
          <cell r="W11">
            <v>2853</v>
          </cell>
          <cell r="X11">
            <v>24600</v>
          </cell>
          <cell r="Y11">
            <v>16253</v>
          </cell>
          <cell r="Z11">
            <v>13492</v>
          </cell>
          <cell r="AA11">
            <v>3321</v>
          </cell>
          <cell r="AB11">
            <v>583</v>
          </cell>
          <cell r="AC11">
            <v>10459</v>
          </cell>
          <cell r="AD11">
            <v>42629</v>
          </cell>
          <cell r="AE11">
            <v>39841</v>
          </cell>
          <cell r="AF11">
            <v>2788</v>
          </cell>
          <cell r="AG11">
            <v>8156</v>
          </cell>
          <cell r="AH11">
            <v>40285</v>
          </cell>
          <cell r="AI11">
            <v>39126</v>
          </cell>
          <cell r="AJ11">
            <v>1159</v>
          </cell>
          <cell r="AK11">
            <v>17585</v>
          </cell>
          <cell r="AL11">
            <v>16787</v>
          </cell>
          <cell r="AM11">
            <v>2317</v>
          </cell>
          <cell r="AN11">
            <v>205427</v>
          </cell>
          <cell r="AO11">
            <v>159055</v>
          </cell>
          <cell r="AP11">
            <v>46372</v>
          </cell>
          <cell r="AQ11">
            <v>955</v>
          </cell>
          <cell r="AR11">
            <v>4553</v>
          </cell>
          <cell r="AS11">
            <v>95064</v>
          </cell>
          <cell r="AT11">
            <v>1022314</v>
          </cell>
          <cell r="AU11">
            <v>1021476</v>
          </cell>
          <cell r="AV11">
            <v>838</v>
          </cell>
          <cell r="AW11">
            <v>242369</v>
          </cell>
          <cell r="AX11">
            <v>12409</v>
          </cell>
          <cell r="AY11">
            <v>4834</v>
          </cell>
          <cell r="AZ11">
            <v>22517</v>
          </cell>
          <cell r="BA11">
            <v>67527</v>
          </cell>
          <cell r="BB11">
            <v>7438</v>
          </cell>
          <cell r="BC11">
            <v>7251</v>
          </cell>
          <cell r="BD11">
            <v>121139</v>
          </cell>
          <cell r="BE11">
            <v>5879</v>
          </cell>
          <cell r="BF11">
            <v>5533</v>
          </cell>
          <cell r="BG11">
            <v>14053</v>
          </cell>
          <cell r="BH11">
            <v>0</v>
          </cell>
          <cell r="BI11">
            <v>25318</v>
          </cell>
          <cell r="BJ11">
            <v>21696</v>
          </cell>
          <cell r="BK11">
            <v>3622</v>
          </cell>
          <cell r="BL11">
            <v>41967</v>
          </cell>
          <cell r="BM11">
            <v>29554</v>
          </cell>
          <cell r="BN11">
            <v>12413</v>
          </cell>
          <cell r="BO11">
            <v>5661</v>
          </cell>
          <cell r="BP11">
            <v>15444</v>
          </cell>
          <cell r="BQ11">
            <v>20612</v>
          </cell>
          <cell r="BR11">
            <v>5359</v>
          </cell>
          <cell r="BS11">
            <v>46167</v>
          </cell>
          <cell r="BT11">
            <v>8581</v>
          </cell>
          <cell r="BU11">
            <v>10651</v>
          </cell>
          <cell r="BV11">
            <v>43679</v>
          </cell>
          <cell r="BW11">
            <v>8439</v>
          </cell>
          <cell r="BX11">
            <v>2570</v>
          </cell>
          <cell r="BY11">
            <v>28820</v>
          </cell>
          <cell r="BZ11">
            <v>27091</v>
          </cell>
          <cell r="CA11">
            <v>1151</v>
          </cell>
          <cell r="CB11">
            <v>578</v>
          </cell>
          <cell r="CC11">
            <v>8071</v>
          </cell>
          <cell r="CD11">
            <v>179658</v>
          </cell>
          <cell r="CE11">
            <v>166230</v>
          </cell>
          <cell r="CF11">
            <v>13428</v>
          </cell>
          <cell r="CG11">
            <v>28709</v>
          </cell>
          <cell r="CH11">
            <v>3471</v>
          </cell>
          <cell r="CI11">
            <v>4860</v>
          </cell>
          <cell r="CJ11">
            <v>2274</v>
          </cell>
          <cell r="CK11">
            <v>12874</v>
          </cell>
          <cell r="CL11">
            <v>44110</v>
          </cell>
          <cell r="CM11">
            <v>5420</v>
          </cell>
          <cell r="CN11">
            <v>590109</v>
          </cell>
          <cell r="CO11">
            <v>89112</v>
          </cell>
          <cell r="CP11">
            <v>82018</v>
          </cell>
          <cell r="CQ11">
            <v>1955</v>
          </cell>
          <cell r="CR11">
            <v>5139</v>
          </cell>
          <cell r="CS11">
            <v>8843</v>
          </cell>
          <cell r="CT11">
            <v>39847</v>
          </cell>
          <cell r="CU11">
            <v>19007</v>
          </cell>
          <cell r="CV11">
            <v>2803</v>
          </cell>
          <cell r="CW11">
            <v>3197</v>
          </cell>
          <cell r="CX11">
            <v>1648</v>
          </cell>
          <cell r="CY11">
            <v>17704</v>
          </cell>
          <cell r="CZ11">
            <v>30910</v>
          </cell>
          <cell r="DA11">
            <v>12497</v>
          </cell>
        </row>
        <row r="12">
          <cell r="A12" t="str">
            <v xml:space="preserve">Customers- General Service </v>
          </cell>
          <cell r="C12">
            <v>2003</v>
          </cell>
          <cell r="D12">
            <v>276</v>
          </cell>
          <cell r="E12">
            <v>6395</v>
          </cell>
          <cell r="F12">
            <v>4280</v>
          </cell>
          <cell r="G12">
            <v>1481</v>
          </cell>
          <cell r="H12">
            <v>3336</v>
          </cell>
          <cell r="I12">
            <v>5417</v>
          </cell>
          <cell r="J12">
            <v>4967</v>
          </cell>
          <cell r="K12">
            <v>670</v>
          </cell>
          <cell r="L12">
            <v>182</v>
          </cell>
          <cell r="M12">
            <v>3715</v>
          </cell>
          <cell r="N12">
            <v>246</v>
          </cell>
          <cell r="O12">
            <v>1639</v>
          </cell>
          <cell r="P12">
            <v>184</v>
          </cell>
          <cell r="Q12">
            <v>87</v>
          </cell>
          <cell r="R12">
            <v>475</v>
          </cell>
          <cell r="S12">
            <v>1020</v>
          </cell>
          <cell r="T12">
            <v>20120</v>
          </cell>
          <cell r="U12">
            <v>8250</v>
          </cell>
          <cell r="V12">
            <v>1569</v>
          </cell>
          <cell r="W12">
            <v>472</v>
          </cell>
          <cell r="X12">
            <v>2134</v>
          </cell>
          <cell r="Y12">
            <v>2233</v>
          </cell>
          <cell r="Z12">
            <v>1378</v>
          </cell>
          <cell r="AA12">
            <v>466</v>
          </cell>
          <cell r="AB12">
            <v>83</v>
          </cell>
          <cell r="AC12">
            <v>1006</v>
          </cell>
          <cell r="AD12">
            <v>3123</v>
          </cell>
          <cell r="AE12">
            <v>2840</v>
          </cell>
          <cell r="AF12">
            <v>283</v>
          </cell>
          <cell r="AG12">
            <v>813</v>
          </cell>
          <cell r="AH12">
            <v>3941</v>
          </cell>
          <cell r="AI12">
            <v>3814</v>
          </cell>
          <cell r="AJ12">
            <v>127</v>
          </cell>
          <cell r="AK12">
            <v>2527</v>
          </cell>
          <cell r="AL12">
            <v>1578</v>
          </cell>
          <cell r="AM12">
            <v>438</v>
          </cell>
          <cell r="AN12">
            <v>22193</v>
          </cell>
          <cell r="AO12">
            <v>16956</v>
          </cell>
          <cell r="AP12">
            <v>5237</v>
          </cell>
          <cell r="AQ12">
            <v>167</v>
          </cell>
          <cell r="AR12">
            <v>660</v>
          </cell>
          <cell r="AS12">
            <v>8136</v>
          </cell>
          <cell r="AT12">
            <v>106725</v>
          </cell>
          <cell r="AU12">
            <v>106613</v>
          </cell>
          <cell r="AV12">
            <v>112</v>
          </cell>
          <cell r="AW12">
            <v>26810</v>
          </cell>
          <cell r="AX12">
            <v>953</v>
          </cell>
          <cell r="AY12">
            <v>793</v>
          </cell>
          <cell r="AZ12">
            <v>3838</v>
          </cell>
          <cell r="BA12">
            <v>7738</v>
          </cell>
          <cell r="BB12">
            <v>1101</v>
          </cell>
          <cell r="BC12">
            <v>1620</v>
          </cell>
          <cell r="BD12">
            <v>13245</v>
          </cell>
          <cell r="BE12">
            <v>773</v>
          </cell>
          <cell r="BF12">
            <v>830</v>
          </cell>
          <cell r="BG12">
            <v>2116</v>
          </cell>
          <cell r="BH12">
            <v>0</v>
          </cell>
          <cell r="BI12">
            <v>2917</v>
          </cell>
          <cell r="BJ12">
            <v>2630</v>
          </cell>
          <cell r="BK12">
            <v>287</v>
          </cell>
          <cell r="BL12">
            <v>5817</v>
          </cell>
          <cell r="BM12">
            <v>4094</v>
          </cell>
          <cell r="BN12">
            <v>1723</v>
          </cell>
          <cell r="BO12">
            <v>1349</v>
          </cell>
          <cell r="BP12">
            <v>2192</v>
          </cell>
          <cell r="BQ12">
            <v>2991</v>
          </cell>
          <cell r="BR12">
            <v>965</v>
          </cell>
          <cell r="BS12">
            <v>5645</v>
          </cell>
          <cell r="BT12">
            <v>1035</v>
          </cell>
          <cell r="BU12">
            <v>1607</v>
          </cell>
          <cell r="BV12">
            <v>4520</v>
          </cell>
          <cell r="BW12">
            <v>1593</v>
          </cell>
          <cell r="BX12">
            <v>621</v>
          </cell>
          <cell r="BY12">
            <v>4025</v>
          </cell>
          <cell r="BZ12">
            <v>3722</v>
          </cell>
          <cell r="CA12">
            <v>203</v>
          </cell>
          <cell r="CB12">
            <v>100</v>
          </cell>
          <cell r="CC12">
            <v>1200</v>
          </cell>
          <cell r="CD12">
            <v>25362</v>
          </cell>
          <cell r="CE12">
            <v>23966</v>
          </cell>
          <cell r="CF12">
            <v>1396</v>
          </cell>
          <cell r="CG12">
            <v>3734</v>
          </cell>
          <cell r="CH12">
            <v>577</v>
          </cell>
          <cell r="CI12">
            <v>878</v>
          </cell>
          <cell r="CJ12">
            <v>461</v>
          </cell>
          <cell r="CK12">
            <v>1738</v>
          </cell>
          <cell r="CL12">
            <v>5123</v>
          </cell>
          <cell r="CM12">
            <v>745</v>
          </cell>
          <cell r="CN12">
            <v>78469</v>
          </cell>
          <cell r="CO12">
            <v>9907</v>
          </cell>
          <cell r="CP12">
            <v>8846</v>
          </cell>
          <cell r="CQ12">
            <v>363</v>
          </cell>
          <cell r="CR12">
            <v>698</v>
          </cell>
          <cell r="CS12">
            <v>848</v>
          </cell>
          <cell r="CT12">
            <v>5635</v>
          </cell>
          <cell r="CU12">
            <v>2145</v>
          </cell>
          <cell r="CV12">
            <v>511</v>
          </cell>
          <cell r="CW12">
            <v>542</v>
          </cell>
          <cell r="CX12">
            <v>242</v>
          </cell>
          <cell r="CY12">
            <v>2678</v>
          </cell>
          <cell r="CZ12">
            <v>2264</v>
          </cell>
          <cell r="DA12">
            <v>1365</v>
          </cell>
        </row>
        <row r="13">
          <cell r="A13" t="str">
            <v>Customers- Large User, Sub- Transmission, Intermediate/ Embedded Distributor</v>
          </cell>
          <cell r="C13">
            <v>2003</v>
          </cell>
          <cell r="D13">
            <v>0</v>
          </cell>
          <cell r="E13">
            <v>0</v>
          </cell>
          <cell r="F13">
            <v>5</v>
          </cell>
          <cell r="G13">
            <v>1</v>
          </cell>
          <cell r="H13">
            <v>0</v>
          </cell>
          <cell r="I13">
            <v>0</v>
          </cell>
          <cell r="J13">
            <v>3</v>
          </cell>
          <cell r="K13">
            <v>0</v>
          </cell>
          <cell r="L13">
            <v>0</v>
          </cell>
          <cell r="M13">
            <v>3</v>
          </cell>
          <cell r="N13">
            <v>0</v>
          </cell>
          <cell r="O13">
            <v>2</v>
          </cell>
          <cell r="P13">
            <v>0</v>
          </cell>
          <cell r="Q13">
            <v>0</v>
          </cell>
          <cell r="R13">
            <v>0</v>
          </cell>
          <cell r="S13">
            <v>111</v>
          </cell>
          <cell r="T13">
            <v>10</v>
          </cell>
          <cell r="U13">
            <v>10</v>
          </cell>
          <cell r="V13">
            <v>1</v>
          </cell>
          <cell r="W13">
            <v>0</v>
          </cell>
          <cell r="X13">
            <v>0</v>
          </cell>
          <cell r="Y13">
            <v>1</v>
          </cell>
          <cell r="Z13">
            <v>0</v>
          </cell>
          <cell r="AA13">
            <v>0</v>
          </cell>
          <cell r="AB13">
            <v>6</v>
          </cell>
          <cell r="AC13">
            <v>2</v>
          </cell>
          <cell r="AD13">
            <v>0</v>
          </cell>
          <cell r="AE13">
            <v>0</v>
          </cell>
          <cell r="AF13">
            <v>0</v>
          </cell>
          <cell r="AG13">
            <v>0</v>
          </cell>
          <cell r="AH13">
            <v>3</v>
          </cell>
          <cell r="AI13">
            <v>3</v>
          </cell>
          <cell r="AJ13">
            <v>0</v>
          </cell>
          <cell r="AK13">
            <v>0</v>
          </cell>
          <cell r="AL13">
            <v>0</v>
          </cell>
          <cell r="AM13">
            <v>0</v>
          </cell>
          <cell r="AN13">
            <v>14</v>
          </cell>
          <cell r="AO13">
            <v>10</v>
          </cell>
          <cell r="AP13">
            <v>4</v>
          </cell>
          <cell r="AQ13">
            <v>0</v>
          </cell>
          <cell r="AR13">
            <v>1</v>
          </cell>
          <cell r="AS13">
            <v>4</v>
          </cell>
          <cell r="AT13">
            <v>25</v>
          </cell>
          <cell r="AU13">
            <v>25</v>
          </cell>
          <cell r="AV13">
            <v>0</v>
          </cell>
          <cell r="AW13">
            <v>11</v>
          </cell>
          <cell r="AX13">
            <v>0</v>
          </cell>
          <cell r="AY13">
            <v>0</v>
          </cell>
          <cell r="AZ13">
            <v>3</v>
          </cell>
          <cell r="BA13">
            <v>4</v>
          </cell>
          <cell r="BB13">
            <v>0</v>
          </cell>
          <cell r="BC13">
            <v>0</v>
          </cell>
          <cell r="BD13">
            <v>3</v>
          </cell>
          <cell r="BE13">
            <v>1</v>
          </cell>
          <cell r="BF13">
            <v>0</v>
          </cell>
          <cell r="BG13">
            <v>2</v>
          </cell>
          <cell r="BH13">
            <v>0</v>
          </cell>
          <cell r="BI13">
            <v>0</v>
          </cell>
          <cell r="BJ13">
            <v>0</v>
          </cell>
          <cell r="BK13">
            <v>0</v>
          </cell>
          <cell r="BL13">
            <v>0</v>
          </cell>
          <cell r="BM13">
            <v>0</v>
          </cell>
          <cell r="BN13">
            <v>0</v>
          </cell>
          <cell r="BO13">
            <v>0</v>
          </cell>
          <cell r="BP13">
            <v>0</v>
          </cell>
          <cell r="BQ13">
            <v>0</v>
          </cell>
          <cell r="BR13">
            <v>0</v>
          </cell>
          <cell r="BS13">
            <v>2</v>
          </cell>
          <cell r="BT13">
            <v>0</v>
          </cell>
          <cell r="BU13">
            <v>0</v>
          </cell>
          <cell r="BV13">
            <v>3</v>
          </cell>
          <cell r="BW13">
            <v>0</v>
          </cell>
          <cell r="BX13">
            <v>0</v>
          </cell>
          <cell r="BY13">
            <v>2</v>
          </cell>
          <cell r="BZ13">
            <v>2</v>
          </cell>
          <cell r="CA13">
            <v>0</v>
          </cell>
          <cell r="CB13">
            <v>0</v>
          </cell>
          <cell r="CC13">
            <v>0</v>
          </cell>
          <cell r="CD13">
            <v>5</v>
          </cell>
          <cell r="CE13">
            <v>5</v>
          </cell>
          <cell r="CF13">
            <v>0</v>
          </cell>
          <cell r="CG13">
            <v>0</v>
          </cell>
          <cell r="CH13">
            <v>0</v>
          </cell>
          <cell r="CI13">
            <v>0</v>
          </cell>
          <cell r="CJ13">
            <v>0</v>
          </cell>
          <cell r="CK13">
            <v>1</v>
          </cell>
          <cell r="CL13">
            <v>3</v>
          </cell>
          <cell r="CM13">
            <v>0</v>
          </cell>
          <cell r="CN13">
            <v>47</v>
          </cell>
          <cell r="CO13">
            <v>3</v>
          </cell>
          <cell r="CP13">
            <v>3</v>
          </cell>
          <cell r="CQ13">
            <v>0</v>
          </cell>
          <cell r="CR13">
            <v>0</v>
          </cell>
          <cell r="CS13">
            <v>0</v>
          </cell>
          <cell r="CT13">
            <v>2</v>
          </cell>
          <cell r="CU13">
            <v>3</v>
          </cell>
          <cell r="CV13">
            <v>0</v>
          </cell>
          <cell r="CW13">
            <v>1</v>
          </cell>
          <cell r="CX13">
            <v>0</v>
          </cell>
          <cell r="CY13">
            <v>0</v>
          </cell>
          <cell r="CZ13">
            <v>0</v>
          </cell>
          <cell r="DA13">
            <v>1</v>
          </cell>
        </row>
        <row r="14">
          <cell r="A14" t="str">
            <v>Customers- Street Lighting</v>
          </cell>
          <cell r="B14" t="str">
            <v>YNST</v>
          </cell>
          <cell r="C14">
            <v>2003</v>
          </cell>
          <cell r="D14">
            <v>621</v>
          </cell>
          <cell r="E14">
            <v>13177</v>
          </cell>
          <cell r="F14">
            <v>9020</v>
          </cell>
          <cell r="G14">
            <v>2576</v>
          </cell>
          <cell r="H14">
            <v>8450</v>
          </cell>
          <cell r="I14">
            <v>13721</v>
          </cell>
          <cell r="J14">
            <v>11821</v>
          </cell>
          <cell r="K14">
            <v>1513</v>
          </cell>
          <cell r="L14">
            <v>341</v>
          </cell>
          <cell r="M14">
            <v>10465</v>
          </cell>
          <cell r="N14">
            <v>715</v>
          </cell>
          <cell r="O14">
            <v>2517</v>
          </cell>
          <cell r="P14">
            <v>1</v>
          </cell>
          <cell r="Q14">
            <v>1</v>
          </cell>
          <cell r="R14">
            <v>1</v>
          </cell>
          <cell r="S14">
            <v>3</v>
          </cell>
          <cell r="T14">
            <v>46699</v>
          </cell>
          <cell r="U14">
            <v>22807</v>
          </cell>
          <cell r="V14">
            <v>2660</v>
          </cell>
          <cell r="W14">
            <v>0</v>
          </cell>
          <cell r="X14">
            <v>7029</v>
          </cell>
          <cell r="Y14">
            <v>5701</v>
          </cell>
          <cell r="Z14">
            <v>3020</v>
          </cell>
          <cell r="AA14">
            <v>1006</v>
          </cell>
          <cell r="AB14">
            <v>152</v>
          </cell>
          <cell r="AC14">
            <v>8</v>
          </cell>
          <cell r="AD14">
            <v>820</v>
          </cell>
          <cell r="AE14">
            <v>3</v>
          </cell>
          <cell r="AF14">
            <v>817</v>
          </cell>
          <cell r="AG14">
            <v>2437</v>
          </cell>
          <cell r="AH14">
            <v>2</v>
          </cell>
          <cell r="AI14">
            <v>1</v>
          </cell>
          <cell r="AJ14">
            <v>1</v>
          </cell>
          <cell r="AK14">
            <v>2666</v>
          </cell>
          <cell r="AL14">
            <v>3804</v>
          </cell>
          <cell r="AM14">
            <v>1</v>
          </cell>
          <cell r="AN14">
            <v>51482</v>
          </cell>
          <cell r="AO14">
            <v>36389</v>
          </cell>
          <cell r="AP14">
            <v>15093</v>
          </cell>
          <cell r="AQ14">
            <v>1</v>
          </cell>
          <cell r="AR14">
            <v>1</v>
          </cell>
          <cell r="AS14">
            <v>1</v>
          </cell>
          <cell r="AT14">
            <v>5151</v>
          </cell>
          <cell r="AU14">
            <v>4785</v>
          </cell>
          <cell r="AV14">
            <v>366</v>
          </cell>
          <cell r="AW14">
            <v>43946</v>
          </cell>
          <cell r="AX14">
            <v>2196</v>
          </cell>
          <cell r="AY14">
            <v>437</v>
          </cell>
          <cell r="AZ14">
            <v>5018</v>
          </cell>
          <cell r="BA14">
            <v>20821</v>
          </cell>
          <cell r="BB14">
            <v>2</v>
          </cell>
          <cell r="BC14">
            <v>7</v>
          </cell>
          <cell r="BD14">
            <v>30837</v>
          </cell>
          <cell r="BE14">
            <v>1958</v>
          </cell>
          <cell r="BF14">
            <v>1384</v>
          </cell>
          <cell r="BG14">
            <v>4429</v>
          </cell>
          <cell r="BH14">
            <v>0</v>
          </cell>
          <cell r="BI14">
            <v>691</v>
          </cell>
          <cell r="BJ14">
            <v>1</v>
          </cell>
          <cell r="BK14">
            <v>690</v>
          </cell>
          <cell r="BL14">
            <v>11335</v>
          </cell>
          <cell r="BM14">
            <v>9083</v>
          </cell>
          <cell r="BN14">
            <v>2252</v>
          </cell>
          <cell r="BO14">
            <v>1591</v>
          </cell>
          <cell r="BP14">
            <v>1</v>
          </cell>
          <cell r="BQ14">
            <v>5277</v>
          </cell>
          <cell r="BR14">
            <v>3</v>
          </cell>
          <cell r="BS14">
            <v>14688</v>
          </cell>
          <cell r="BT14">
            <v>2452</v>
          </cell>
          <cell r="BU14">
            <v>3462</v>
          </cell>
          <cell r="BV14">
            <v>10076</v>
          </cell>
          <cell r="BW14">
            <v>2571</v>
          </cell>
          <cell r="BX14">
            <v>1004</v>
          </cell>
          <cell r="BY14">
            <v>8046</v>
          </cell>
          <cell r="BZ14">
            <v>7399</v>
          </cell>
          <cell r="CA14">
            <v>414</v>
          </cell>
          <cell r="CB14">
            <v>233</v>
          </cell>
          <cell r="CC14">
            <v>3</v>
          </cell>
          <cell r="CD14">
            <v>49969</v>
          </cell>
          <cell r="CE14">
            <v>46186</v>
          </cell>
          <cell r="CF14">
            <v>3783</v>
          </cell>
          <cell r="CG14">
            <v>8619</v>
          </cell>
          <cell r="CH14">
            <v>1055</v>
          </cell>
          <cell r="CI14">
            <v>1633</v>
          </cell>
          <cell r="CJ14">
            <v>535</v>
          </cell>
          <cell r="CK14">
            <v>1</v>
          </cell>
          <cell r="CL14">
            <v>2</v>
          </cell>
          <cell r="CM14">
            <v>1</v>
          </cell>
          <cell r="CN14">
            <v>159821</v>
          </cell>
          <cell r="CO14">
            <v>24273</v>
          </cell>
          <cell r="CP14">
            <v>22745</v>
          </cell>
          <cell r="CQ14">
            <v>617</v>
          </cell>
          <cell r="CR14">
            <v>911</v>
          </cell>
          <cell r="CS14">
            <v>2107</v>
          </cell>
          <cell r="CT14">
            <v>6</v>
          </cell>
          <cell r="CU14">
            <v>6537</v>
          </cell>
          <cell r="CV14">
            <v>3</v>
          </cell>
          <cell r="CW14">
            <v>1328</v>
          </cell>
          <cell r="CX14">
            <v>711</v>
          </cell>
          <cell r="CY14">
            <v>11</v>
          </cell>
          <cell r="CZ14">
            <v>9962</v>
          </cell>
          <cell r="DA14">
            <v>3</v>
          </cell>
        </row>
        <row r="15">
          <cell r="A15" t="str">
            <v>Customers- Sentinel Lighting</v>
          </cell>
          <cell r="B15" t="str">
            <v>YNSL</v>
          </cell>
          <cell r="C15">
            <v>2003</v>
          </cell>
          <cell r="D15">
            <v>15</v>
          </cell>
          <cell r="E15">
            <v>0</v>
          </cell>
          <cell r="F15">
            <v>320</v>
          </cell>
          <cell r="G15">
            <v>250</v>
          </cell>
          <cell r="H15">
            <v>769</v>
          </cell>
          <cell r="I15">
            <v>0</v>
          </cell>
          <cell r="J15">
            <v>0</v>
          </cell>
          <cell r="K15">
            <v>25</v>
          </cell>
          <cell r="L15">
            <v>27</v>
          </cell>
          <cell r="M15">
            <v>402</v>
          </cell>
          <cell r="N15">
            <v>21</v>
          </cell>
          <cell r="O15">
            <v>0</v>
          </cell>
          <cell r="P15">
            <v>0</v>
          </cell>
          <cell r="Q15">
            <v>1</v>
          </cell>
          <cell r="R15">
            <v>0</v>
          </cell>
          <cell r="S15">
            <v>0</v>
          </cell>
          <cell r="T15">
            <v>0</v>
          </cell>
          <cell r="U15">
            <v>1518</v>
          </cell>
          <cell r="V15">
            <v>237</v>
          </cell>
          <cell r="W15">
            <v>0</v>
          </cell>
          <cell r="X15">
            <v>369</v>
          </cell>
          <cell r="Y15">
            <v>65</v>
          </cell>
          <cell r="Z15">
            <v>65</v>
          </cell>
          <cell r="AA15">
            <v>0</v>
          </cell>
          <cell r="AB15">
            <v>0</v>
          </cell>
          <cell r="AC15">
            <v>0</v>
          </cell>
          <cell r="AD15">
            <v>70</v>
          </cell>
          <cell r="AE15">
            <v>39</v>
          </cell>
          <cell r="AF15">
            <v>31</v>
          </cell>
          <cell r="AG15">
            <v>0</v>
          </cell>
          <cell r="AH15">
            <v>35</v>
          </cell>
          <cell r="AI15">
            <v>35</v>
          </cell>
          <cell r="AJ15">
            <v>0</v>
          </cell>
          <cell r="AK15">
            <v>867</v>
          </cell>
          <cell r="AL15">
            <v>181</v>
          </cell>
          <cell r="AM15">
            <v>24</v>
          </cell>
          <cell r="AN15">
            <v>505</v>
          </cell>
          <cell r="AO15">
            <v>243</v>
          </cell>
          <cell r="AP15">
            <v>262</v>
          </cell>
          <cell r="AQ15">
            <v>0</v>
          </cell>
          <cell r="AR15">
            <v>23</v>
          </cell>
          <cell r="AS15">
            <v>0</v>
          </cell>
          <cell r="AT15">
            <v>0</v>
          </cell>
          <cell r="AU15">
            <v>0</v>
          </cell>
          <cell r="AV15">
            <v>0</v>
          </cell>
          <cell r="AW15">
            <v>0</v>
          </cell>
          <cell r="AX15">
            <v>181</v>
          </cell>
          <cell r="AY15">
            <v>0</v>
          </cell>
          <cell r="AZ15">
            <v>0</v>
          </cell>
          <cell r="BA15">
            <v>0</v>
          </cell>
          <cell r="BB15">
            <v>48</v>
          </cell>
          <cell r="BC15">
            <v>48</v>
          </cell>
          <cell r="BD15">
            <v>817</v>
          </cell>
          <cell r="BE15">
            <v>46</v>
          </cell>
          <cell r="BF15">
            <v>113</v>
          </cell>
          <cell r="BG15">
            <v>334</v>
          </cell>
          <cell r="BH15">
            <v>0</v>
          </cell>
          <cell r="BI15">
            <v>0</v>
          </cell>
          <cell r="BJ15">
            <v>0</v>
          </cell>
          <cell r="BK15">
            <v>23</v>
          </cell>
          <cell r="BL15">
            <v>582</v>
          </cell>
          <cell r="BM15">
            <v>52</v>
          </cell>
          <cell r="BN15">
            <v>530</v>
          </cell>
          <cell r="BO15">
            <v>108</v>
          </cell>
          <cell r="BP15">
            <v>0</v>
          </cell>
          <cell r="BQ15">
            <v>1077</v>
          </cell>
          <cell r="BR15">
            <v>1</v>
          </cell>
          <cell r="BS15">
            <v>240</v>
          </cell>
          <cell r="BT15">
            <v>164</v>
          </cell>
          <cell r="BU15">
            <v>274</v>
          </cell>
          <cell r="BV15">
            <v>81</v>
          </cell>
          <cell r="BW15">
            <v>286</v>
          </cell>
          <cell r="BX15">
            <v>16</v>
          </cell>
          <cell r="BY15">
            <v>702</v>
          </cell>
          <cell r="BZ15">
            <v>668</v>
          </cell>
          <cell r="CA15">
            <v>34</v>
          </cell>
          <cell r="CB15">
            <v>0</v>
          </cell>
          <cell r="CC15">
            <v>0</v>
          </cell>
          <cell r="CD15">
            <v>276</v>
          </cell>
          <cell r="CE15">
            <v>276</v>
          </cell>
          <cell r="CF15">
            <v>0</v>
          </cell>
          <cell r="CG15">
            <v>466</v>
          </cell>
          <cell r="CH15">
            <v>0</v>
          </cell>
          <cell r="CI15">
            <v>56</v>
          </cell>
          <cell r="CJ15">
            <v>0</v>
          </cell>
          <cell r="CK15">
            <v>32</v>
          </cell>
          <cell r="CL15">
            <v>135</v>
          </cell>
          <cell r="CM15">
            <v>19</v>
          </cell>
          <cell r="CN15">
            <v>0</v>
          </cell>
          <cell r="CO15">
            <v>881</v>
          </cell>
          <cell r="CP15">
            <v>781</v>
          </cell>
          <cell r="CQ15">
            <v>22</v>
          </cell>
          <cell r="CR15">
            <v>78</v>
          </cell>
          <cell r="CS15">
            <v>12</v>
          </cell>
          <cell r="CT15">
            <v>0</v>
          </cell>
          <cell r="CU15">
            <v>784</v>
          </cell>
          <cell r="CV15">
            <v>23</v>
          </cell>
          <cell r="CW15">
            <v>13</v>
          </cell>
          <cell r="CX15">
            <v>8</v>
          </cell>
          <cell r="CY15">
            <v>6</v>
          </cell>
          <cell r="CZ15">
            <v>95</v>
          </cell>
          <cell r="DA15">
            <v>0</v>
          </cell>
        </row>
        <row r="16">
          <cell r="A16" t="str">
            <v>kWh</v>
          </cell>
          <cell r="B16" t="str">
            <v>YV</v>
          </cell>
          <cell r="C16">
            <v>2003</v>
          </cell>
          <cell r="D16">
            <v>43095892</v>
          </cell>
          <cell r="E16">
            <v>1400964679</v>
          </cell>
          <cell r="F16">
            <v>1132704213</v>
          </cell>
          <cell r="G16">
            <v>217523822</v>
          </cell>
          <cell r="H16">
            <v>914155229</v>
          </cell>
          <cell r="I16">
            <v>1621983270</v>
          </cell>
          <cell r="J16">
            <v>1457949580</v>
          </cell>
          <cell r="K16">
            <v>63632595</v>
          </cell>
          <cell r="L16">
            <v>32484068</v>
          </cell>
          <cell r="M16">
            <v>893653654</v>
          </cell>
          <cell r="N16">
            <v>30739470</v>
          </cell>
          <cell r="O16">
            <v>364621938</v>
          </cell>
          <cell r="P16">
            <v>26954399</v>
          </cell>
          <cell r="Q16">
            <v>8421470</v>
          </cell>
          <cell r="R16">
            <v>61908659.299999997</v>
          </cell>
          <cell r="S16">
            <v>182780776</v>
          </cell>
          <cell r="T16">
            <v>7860688083</v>
          </cell>
          <cell r="U16">
            <v>904313775</v>
          </cell>
          <cell r="V16">
            <v>357064704</v>
          </cell>
          <cell r="W16">
            <v>64447371</v>
          </cell>
          <cell r="X16">
            <v>574514918</v>
          </cell>
          <cell r="Y16">
            <v>627031302</v>
          </cell>
          <cell r="Z16">
            <v>284900636</v>
          </cell>
          <cell r="AA16">
            <v>80106927</v>
          </cell>
          <cell r="AB16">
            <v>10062249</v>
          </cell>
          <cell r="AC16">
            <v>411268868.19999999</v>
          </cell>
          <cell r="AD16">
            <v>940082897.10000002</v>
          </cell>
          <cell r="AE16">
            <v>876493833</v>
          </cell>
          <cell r="AF16">
            <v>63589064.100000001</v>
          </cell>
          <cell r="AG16">
            <v>156079163</v>
          </cell>
          <cell r="AH16">
            <v>1478910438</v>
          </cell>
          <cell r="AI16">
            <v>1464302127</v>
          </cell>
          <cell r="AJ16">
            <v>14608311</v>
          </cell>
          <cell r="AK16">
            <v>352419237</v>
          </cell>
          <cell r="AL16">
            <v>446024317</v>
          </cell>
          <cell r="AM16">
            <v>115380947</v>
          </cell>
          <cell r="AN16">
            <v>3097879811</v>
          </cell>
          <cell r="AO16">
            <v>1773144046</v>
          </cell>
          <cell r="AP16">
            <v>1324735765</v>
          </cell>
          <cell r="AQ16">
            <v>26545865</v>
          </cell>
          <cell r="AR16">
            <v>212661300.5</v>
          </cell>
          <cell r="AS16">
            <v>3440644511</v>
          </cell>
          <cell r="AT16">
            <v>22403641725</v>
          </cell>
          <cell r="AU16">
            <v>22383890000</v>
          </cell>
          <cell r="AV16">
            <v>19751725</v>
          </cell>
          <cell r="AW16">
            <v>7483288325</v>
          </cell>
          <cell r="AX16">
            <v>181647218</v>
          </cell>
          <cell r="AY16">
            <v>107599752</v>
          </cell>
          <cell r="AZ16">
            <v>717736043</v>
          </cell>
          <cell r="BA16">
            <v>1950945679</v>
          </cell>
          <cell r="BB16">
            <v>277498686</v>
          </cell>
          <cell r="BC16">
            <v>136446751</v>
          </cell>
          <cell r="BD16">
            <v>3339303820</v>
          </cell>
          <cell r="BE16">
            <v>169452219</v>
          </cell>
          <cell r="BF16">
            <v>228083608</v>
          </cell>
          <cell r="BG16">
            <v>585195347</v>
          </cell>
          <cell r="BH16">
            <v>0</v>
          </cell>
          <cell r="BI16">
            <v>677083143</v>
          </cell>
          <cell r="BJ16">
            <v>630630153</v>
          </cell>
          <cell r="BK16">
            <v>46452990</v>
          </cell>
          <cell r="BL16">
            <v>1141514050</v>
          </cell>
          <cell r="BM16">
            <v>805439736</v>
          </cell>
          <cell r="BN16">
            <v>336074314</v>
          </cell>
          <cell r="BO16">
            <v>166928066</v>
          </cell>
          <cell r="BP16">
            <v>349046084</v>
          </cell>
          <cell r="BQ16">
            <v>587011482</v>
          </cell>
          <cell r="BR16">
            <v>1606770496</v>
          </cell>
          <cell r="BS16">
            <v>1696547681</v>
          </cell>
          <cell r="BT16">
            <v>231212060</v>
          </cell>
          <cell r="BU16">
            <v>320550420</v>
          </cell>
          <cell r="BV16">
            <v>1192940488</v>
          </cell>
          <cell r="BW16">
            <v>205451211</v>
          </cell>
          <cell r="BX16">
            <v>93063317.200000003</v>
          </cell>
          <cell r="BY16">
            <v>805996163</v>
          </cell>
          <cell r="BZ16">
            <v>762746952</v>
          </cell>
          <cell r="CA16">
            <v>30841533</v>
          </cell>
          <cell r="CB16">
            <v>12407678</v>
          </cell>
          <cell r="CC16">
            <v>186758365</v>
          </cell>
          <cell r="CD16">
            <v>6220864456</v>
          </cell>
          <cell r="CE16">
            <v>5820961440</v>
          </cell>
          <cell r="CF16">
            <v>399903016</v>
          </cell>
          <cell r="CG16">
            <v>726783940</v>
          </cell>
          <cell r="CH16">
            <v>90960035</v>
          </cell>
          <cell r="CI16">
            <v>124591891</v>
          </cell>
          <cell r="CJ16">
            <v>91371270</v>
          </cell>
          <cell r="CK16">
            <v>359240700</v>
          </cell>
          <cell r="CL16">
            <v>1051685176</v>
          </cell>
          <cell r="CM16">
            <v>229514052</v>
          </cell>
          <cell r="CN16">
            <v>25604519834</v>
          </cell>
          <cell r="CO16">
            <v>2387224809</v>
          </cell>
          <cell r="CP16">
            <v>2262794351</v>
          </cell>
          <cell r="CQ16">
            <v>31211979</v>
          </cell>
          <cell r="CR16">
            <v>93218479</v>
          </cell>
          <cell r="CS16">
            <v>97838571.099999994</v>
          </cell>
          <cell r="CT16">
            <v>1222390968</v>
          </cell>
          <cell r="CU16">
            <v>469186419</v>
          </cell>
          <cell r="CV16">
            <v>88305059.200000003</v>
          </cell>
          <cell r="CW16">
            <v>145709728.80000001</v>
          </cell>
          <cell r="CX16">
            <v>67077032</v>
          </cell>
          <cell r="CY16">
            <v>441285683</v>
          </cell>
          <cell r="CZ16">
            <v>379870193</v>
          </cell>
          <cell r="DA16">
            <v>414447866</v>
          </cell>
        </row>
        <row r="17">
          <cell r="A17" t="str">
            <v>kWh - Residential</v>
          </cell>
          <cell r="B17" t="str">
            <v>YVR</v>
          </cell>
          <cell r="C17">
            <v>2003</v>
          </cell>
          <cell r="D17">
            <v>11627017</v>
          </cell>
          <cell r="E17">
            <v>502666838</v>
          </cell>
          <cell r="F17">
            <v>254632965</v>
          </cell>
          <cell r="G17">
            <v>72712385</v>
          </cell>
          <cell r="H17">
            <v>272936128</v>
          </cell>
          <cell r="I17">
            <v>512276282</v>
          </cell>
          <cell r="J17">
            <v>388937092</v>
          </cell>
          <cell r="K17">
            <v>42539902</v>
          </cell>
          <cell r="L17">
            <v>16533903</v>
          </cell>
          <cell r="M17">
            <v>248336123</v>
          </cell>
          <cell r="N17">
            <v>12304678</v>
          </cell>
          <cell r="O17">
            <v>110410786</v>
          </cell>
          <cell r="P17">
            <v>17212171</v>
          </cell>
          <cell r="Q17">
            <v>5187625</v>
          </cell>
          <cell r="R17">
            <v>22497821.100000001</v>
          </cell>
          <cell r="S17">
            <v>91843709</v>
          </cell>
          <cell r="T17">
            <v>1580499650</v>
          </cell>
          <cell r="U17">
            <v>654623819</v>
          </cell>
          <cell r="V17">
            <v>113382345</v>
          </cell>
          <cell r="W17">
            <v>33512634</v>
          </cell>
          <cell r="X17">
            <v>273772083</v>
          </cell>
          <cell r="Y17">
            <v>139699816</v>
          </cell>
          <cell r="Z17">
            <v>109924493</v>
          </cell>
          <cell r="AA17">
            <v>38593915</v>
          </cell>
          <cell r="AB17">
            <v>6338391</v>
          </cell>
          <cell r="AC17">
            <v>224343737.19999999</v>
          </cell>
          <cell r="AD17">
            <v>376581084.80000001</v>
          </cell>
          <cell r="AE17">
            <v>346190601</v>
          </cell>
          <cell r="AF17">
            <v>30390483.800000001</v>
          </cell>
          <cell r="AG17">
            <v>82695788</v>
          </cell>
          <cell r="AH17">
            <v>327017054</v>
          </cell>
          <cell r="AI17">
            <v>315749241</v>
          </cell>
          <cell r="AJ17">
            <v>11267813</v>
          </cell>
          <cell r="AK17">
            <v>175090852</v>
          </cell>
          <cell r="AL17">
            <v>193475522</v>
          </cell>
          <cell r="AM17">
            <v>28743822</v>
          </cell>
          <cell r="AN17">
            <v>1655935250</v>
          </cell>
          <cell r="AO17">
            <v>1265241117</v>
          </cell>
          <cell r="AP17">
            <v>390694133</v>
          </cell>
          <cell r="AQ17">
            <v>15460530</v>
          </cell>
          <cell r="AR17">
            <v>55615955.700000003</v>
          </cell>
          <cell r="AS17">
            <v>951203622</v>
          </cell>
          <cell r="AT17">
            <v>12001665099</v>
          </cell>
          <cell r="AU17">
            <v>11990590000</v>
          </cell>
          <cell r="AV17">
            <v>11075099</v>
          </cell>
          <cell r="AW17">
            <v>2241448529</v>
          </cell>
          <cell r="AX17">
            <v>155342162</v>
          </cell>
          <cell r="AY17">
            <v>40297068</v>
          </cell>
          <cell r="AZ17">
            <v>198090295</v>
          </cell>
          <cell r="BA17">
            <v>599398265</v>
          </cell>
          <cell r="BB17">
            <v>69597889</v>
          </cell>
          <cell r="BC17">
            <v>86696349</v>
          </cell>
          <cell r="BD17">
            <v>1117118053</v>
          </cell>
          <cell r="BE17">
            <v>59641045</v>
          </cell>
          <cell r="BF17">
            <v>49133690</v>
          </cell>
          <cell r="BG17">
            <v>158204235</v>
          </cell>
          <cell r="BH17">
            <v>0</v>
          </cell>
          <cell r="BI17">
            <v>255765590</v>
          </cell>
          <cell r="BJ17">
            <v>220723787</v>
          </cell>
          <cell r="BK17">
            <v>35041803</v>
          </cell>
          <cell r="BL17">
            <v>413694546</v>
          </cell>
          <cell r="BM17">
            <v>266116869</v>
          </cell>
          <cell r="BN17">
            <v>147577677</v>
          </cell>
          <cell r="BO17">
            <v>60565249</v>
          </cell>
          <cell r="BP17">
            <v>137538000</v>
          </cell>
          <cell r="BQ17">
            <v>214351021</v>
          </cell>
          <cell r="BR17">
            <v>1460697960</v>
          </cell>
          <cell r="BS17">
            <v>521555853</v>
          </cell>
          <cell r="BT17">
            <v>76392259</v>
          </cell>
          <cell r="BU17">
            <v>110928534</v>
          </cell>
          <cell r="BV17">
            <v>471232312</v>
          </cell>
          <cell r="BW17">
            <v>84423857</v>
          </cell>
          <cell r="BX17">
            <v>39860930.600000001</v>
          </cell>
          <cell r="BY17">
            <v>287513562</v>
          </cell>
          <cell r="BZ17">
            <v>268553821</v>
          </cell>
          <cell r="CA17">
            <v>12184312</v>
          </cell>
          <cell r="CB17">
            <v>6775429</v>
          </cell>
          <cell r="CC17">
            <v>67139016</v>
          </cell>
          <cell r="CD17">
            <v>1831852250</v>
          </cell>
          <cell r="CE17">
            <v>1691987964</v>
          </cell>
          <cell r="CF17">
            <v>139864286</v>
          </cell>
          <cell r="CG17">
            <v>358676526</v>
          </cell>
          <cell r="CH17">
            <v>31953378</v>
          </cell>
          <cell r="CI17">
            <v>45368680</v>
          </cell>
          <cell r="CJ17">
            <v>32459023</v>
          </cell>
          <cell r="CK17">
            <v>109532055</v>
          </cell>
          <cell r="CL17">
            <v>362446556</v>
          </cell>
          <cell r="CM17">
            <v>51828794</v>
          </cell>
          <cell r="CN17">
            <v>5420267739</v>
          </cell>
          <cell r="CO17">
            <v>896999316</v>
          </cell>
          <cell r="CP17">
            <v>827095470</v>
          </cell>
          <cell r="CQ17">
            <v>21111388</v>
          </cell>
          <cell r="CR17">
            <v>48792458</v>
          </cell>
          <cell r="CS17">
            <v>68095713.400000006</v>
          </cell>
          <cell r="CT17">
            <v>381918524</v>
          </cell>
          <cell r="CU17">
            <v>153768767</v>
          </cell>
          <cell r="CV17">
            <v>24614633.800000001</v>
          </cell>
          <cell r="CW17">
            <v>27326993</v>
          </cell>
          <cell r="CX17">
            <v>16293528</v>
          </cell>
          <cell r="CY17">
            <v>203822662</v>
          </cell>
          <cell r="CZ17">
            <v>306213554</v>
          </cell>
          <cell r="DA17">
            <v>90200388</v>
          </cell>
        </row>
        <row r="18">
          <cell r="A18" t="str">
            <v xml:space="preserve">kWh- General Service </v>
          </cell>
          <cell r="C18">
            <v>2003</v>
          </cell>
          <cell r="D18">
            <v>14197277</v>
          </cell>
          <cell r="E18">
            <v>888427676</v>
          </cell>
          <cell r="F18">
            <v>516506485</v>
          </cell>
          <cell r="G18">
            <v>143031771</v>
          </cell>
          <cell r="H18">
            <v>634575504</v>
          </cell>
          <cell r="I18">
            <v>1100923312</v>
          </cell>
          <cell r="J18">
            <v>825394719</v>
          </cell>
          <cell r="K18">
            <v>21092693</v>
          </cell>
          <cell r="L18">
            <v>15702803</v>
          </cell>
          <cell r="M18">
            <v>567462655</v>
          </cell>
          <cell r="N18">
            <v>18060143</v>
          </cell>
          <cell r="O18">
            <v>165583514</v>
          </cell>
          <cell r="P18">
            <v>9431243</v>
          </cell>
          <cell r="Q18">
            <v>3174894</v>
          </cell>
          <cell r="R18">
            <v>39283485.200000003</v>
          </cell>
          <cell r="S18">
            <v>90937067</v>
          </cell>
          <cell r="T18">
            <v>5230651639</v>
          </cell>
          <cell r="U18">
            <v>249689956</v>
          </cell>
          <cell r="V18">
            <v>175223103</v>
          </cell>
          <cell r="W18">
            <v>30934737</v>
          </cell>
          <cell r="X18">
            <v>294596371</v>
          </cell>
          <cell r="Y18">
            <v>438705236</v>
          </cell>
          <cell r="Z18">
            <v>171835894</v>
          </cell>
          <cell r="AA18">
            <v>40335507</v>
          </cell>
          <cell r="AB18">
            <v>3626658</v>
          </cell>
          <cell r="AC18">
            <v>101245046.2</v>
          </cell>
          <cell r="AD18">
            <v>557335590</v>
          </cell>
          <cell r="AE18">
            <v>524882717</v>
          </cell>
          <cell r="AF18">
            <v>32452873</v>
          </cell>
          <cell r="AG18">
            <v>71828387</v>
          </cell>
          <cell r="AH18">
            <v>919149326</v>
          </cell>
          <cell r="AI18">
            <v>915980781</v>
          </cell>
          <cell r="AJ18">
            <v>3168545</v>
          </cell>
          <cell r="AK18">
            <v>174714652</v>
          </cell>
          <cell r="AL18">
            <v>249796612</v>
          </cell>
          <cell r="AM18">
            <v>85410224</v>
          </cell>
          <cell r="AN18">
            <v>1098183088</v>
          </cell>
          <cell r="AO18">
            <v>507902929</v>
          </cell>
          <cell r="AP18">
            <v>590280159</v>
          </cell>
          <cell r="AQ18">
            <v>10762629</v>
          </cell>
          <cell r="AR18">
            <v>104594759</v>
          </cell>
          <cell r="AS18">
            <v>2184287596</v>
          </cell>
          <cell r="AT18">
            <v>8100725800</v>
          </cell>
          <cell r="AU18">
            <v>8092320000</v>
          </cell>
          <cell r="AV18">
            <v>8405800</v>
          </cell>
          <cell r="AW18">
            <v>4554483184</v>
          </cell>
          <cell r="AX18">
            <v>26305056</v>
          </cell>
          <cell r="AY18">
            <v>65281652</v>
          </cell>
          <cell r="AZ18">
            <v>373305476</v>
          </cell>
          <cell r="BA18">
            <v>1083655865</v>
          </cell>
          <cell r="BB18">
            <v>205902136</v>
          </cell>
          <cell r="BC18">
            <v>49705336</v>
          </cell>
          <cell r="BD18">
            <v>1971721740</v>
          </cell>
          <cell r="BE18">
            <v>108308023</v>
          </cell>
          <cell r="BF18">
            <v>177337855</v>
          </cell>
          <cell r="BG18">
            <v>349854015</v>
          </cell>
          <cell r="BH18">
            <v>0</v>
          </cell>
          <cell r="BI18">
            <v>416411601</v>
          </cell>
          <cell r="BJ18">
            <v>405438735</v>
          </cell>
          <cell r="BK18">
            <v>10972866</v>
          </cell>
          <cell r="BL18">
            <v>720509015</v>
          </cell>
          <cell r="BM18">
            <v>533862820</v>
          </cell>
          <cell r="BN18">
            <v>186646195</v>
          </cell>
          <cell r="BO18">
            <v>105347208</v>
          </cell>
          <cell r="BP18">
            <v>207737168</v>
          </cell>
          <cell r="BQ18">
            <v>368773193</v>
          </cell>
          <cell r="BR18">
            <v>43560469</v>
          </cell>
          <cell r="BS18">
            <v>935545190</v>
          </cell>
          <cell r="BT18">
            <v>153143425</v>
          </cell>
          <cell r="BU18">
            <v>206635349</v>
          </cell>
          <cell r="BV18">
            <v>544089615</v>
          </cell>
          <cell r="BW18">
            <v>118185032</v>
          </cell>
          <cell r="BX18">
            <v>52233474</v>
          </cell>
          <cell r="BY18">
            <v>445807436</v>
          </cell>
          <cell r="BZ18">
            <v>421972647</v>
          </cell>
          <cell r="CA18">
            <v>18333661</v>
          </cell>
          <cell r="CB18">
            <v>5501128</v>
          </cell>
          <cell r="CC18">
            <v>119618021</v>
          </cell>
          <cell r="CD18">
            <v>3965720518</v>
          </cell>
          <cell r="CE18">
            <v>3707887888</v>
          </cell>
          <cell r="CF18">
            <v>257832630</v>
          </cell>
          <cell r="CG18">
            <v>360873011</v>
          </cell>
          <cell r="CH18">
            <v>57931956</v>
          </cell>
          <cell r="CI18">
            <v>77732017</v>
          </cell>
          <cell r="CJ18">
            <v>58447420</v>
          </cell>
          <cell r="CK18">
            <v>214539610</v>
          </cell>
          <cell r="CL18">
            <v>617621785</v>
          </cell>
          <cell r="CM18">
            <v>176150253</v>
          </cell>
          <cell r="CN18">
            <v>17507025504</v>
          </cell>
          <cell r="CO18">
            <v>1316214357</v>
          </cell>
          <cell r="CP18">
            <v>1262360179</v>
          </cell>
          <cell r="CQ18">
            <v>10100591</v>
          </cell>
          <cell r="CR18">
            <v>43753587</v>
          </cell>
          <cell r="CS18">
            <v>28156214.199999999</v>
          </cell>
          <cell r="CT18">
            <v>740284774</v>
          </cell>
          <cell r="CU18">
            <v>195813664</v>
          </cell>
          <cell r="CV18">
            <v>62975797.799999997</v>
          </cell>
          <cell r="CW18">
            <v>51342202</v>
          </cell>
          <cell r="CX18">
            <v>50309912</v>
          </cell>
          <cell r="CY18">
            <v>232636621</v>
          </cell>
          <cell r="CZ18">
            <v>73656639</v>
          </cell>
          <cell r="DA18">
            <v>289301967</v>
          </cell>
        </row>
        <row r="19">
          <cell r="A19" t="str">
            <v>kWh- Large User, Sub- Transmission, Intermediate/ Embedded Distributor</v>
          </cell>
          <cell r="C19">
            <v>2003</v>
          </cell>
          <cell r="D19">
            <v>16711735</v>
          </cell>
          <cell r="E19">
            <v>0</v>
          </cell>
          <cell r="F19">
            <v>351915456</v>
          </cell>
          <cell r="G19">
            <v>0</v>
          </cell>
          <cell r="H19">
            <v>0</v>
          </cell>
          <cell r="I19">
            <v>0</v>
          </cell>
          <cell r="J19">
            <v>234204103</v>
          </cell>
          <cell r="K19">
            <v>0</v>
          </cell>
          <cell r="L19">
            <v>0</v>
          </cell>
          <cell r="M19">
            <v>69371197</v>
          </cell>
          <cell r="N19">
            <v>0</v>
          </cell>
          <cell r="O19">
            <v>86793405</v>
          </cell>
          <cell r="P19">
            <v>0</v>
          </cell>
          <cell r="Q19">
            <v>0</v>
          </cell>
          <cell r="R19">
            <v>0</v>
          </cell>
          <cell r="S19">
            <v>0</v>
          </cell>
          <cell r="T19">
            <v>1010913650</v>
          </cell>
          <cell r="U19">
            <v>0</v>
          </cell>
          <cell r="V19">
            <v>65165248</v>
          </cell>
          <cell r="W19">
            <v>0</v>
          </cell>
          <cell r="X19">
            <v>0</v>
          </cell>
          <cell r="Y19">
            <v>44864637</v>
          </cell>
          <cell r="Z19">
            <v>0</v>
          </cell>
          <cell r="AA19">
            <v>0</v>
          </cell>
          <cell r="AB19">
            <v>0</v>
          </cell>
          <cell r="AC19">
            <v>85334125.099999994</v>
          </cell>
          <cell r="AD19">
            <v>0</v>
          </cell>
          <cell r="AE19">
            <v>0</v>
          </cell>
          <cell r="AF19">
            <v>0</v>
          </cell>
          <cell r="AG19">
            <v>0</v>
          </cell>
          <cell r="AH19">
            <v>231734049</v>
          </cell>
          <cell r="AI19">
            <v>231734049</v>
          </cell>
          <cell r="AJ19">
            <v>0</v>
          </cell>
          <cell r="AK19">
            <v>0</v>
          </cell>
          <cell r="AL19">
            <v>0</v>
          </cell>
          <cell r="AM19">
            <v>0</v>
          </cell>
          <cell r="AN19">
            <v>332969721</v>
          </cell>
          <cell r="AO19">
            <v>0</v>
          </cell>
          <cell r="AP19">
            <v>332969721</v>
          </cell>
          <cell r="AQ19">
            <v>0</v>
          </cell>
          <cell r="AR19">
            <v>51325686.899999999</v>
          </cell>
          <cell r="AS19">
            <v>285362040</v>
          </cell>
          <cell r="AT19">
            <v>2186650000</v>
          </cell>
          <cell r="AU19">
            <v>2186650000</v>
          </cell>
          <cell r="AV19">
            <v>0</v>
          </cell>
          <cell r="AW19">
            <v>651227427</v>
          </cell>
          <cell r="AX19">
            <v>0</v>
          </cell>
          <cell r="AY19">
            <v>0</v>
          </cell>
          <cell r="AZ19">
            <v>142654703</v>
          </cell>
          <cell r="BA19">
            <v>253064970</v>
          </cell>
          <cell r="BB19">
            <v>0</v>
          </cell>
          <cell r="BC19">
            <v>0</v>
          </cell>
          <cell r="BD19">
            <v>227093478</v>
          </cell>
          <cell r="BE19">
            <v>0</v>
          </cell>
          <cell r="BF19">
            <v>0</v>
          </cell>
          <cell r="BG19">
            <v>73457085</v>
          </cell>
          <cell r="BH19">
            <v>0</v>
          </cell>
          <cell r="BI19">
            <v>0</v>
          </cell>
          <cell r="BJ19">
            <v>0</v>
          </cell>
          <cell r="BK19">
            <v>0</v>
          </cell>
          <cell r="BL19">
            <v>0</v>
          </cell>
          <cell r="BM19">
            <v>0</v>
          </cell>
          <cell r="BN19">
            <v>0</v>
          </cell>
          <cell r="BO19">
            <v>0</v>
          </cell>
          <cell r="BP19">
            <v>0</v>
          </cell>
          <cell r="BQ19">
            <v>0</v>
          </cell>
          <cell r="BR19">
            <v>100374361</v>
          </cell>
          <cell r="BS19">
            <v>227970675</v>
          </cell>
          <cell r="BT19">
            <v>0</v>
          </cell>
          <cell r="BU19">
            <v>0</v>
          </cell>
          <cell r="BV19">
            <v>169257214</v>
          </cell>
          <cell r="BW19">
            <v>0</v>
          </cell>
          <cell r="BX19">
            <v>0</v>
          </cell>
          <cell r="BY19">
            <v>65357746</v>
          </cell>
          <cell r="BZ19">
            <v>65357746</v>
          </cell>
          <cell r="CA19">
            <v>0</v>
          </cell>
          <cell r="CB19">
            <v>0</v>
          </cell>
          <cell r="CC19">
            <v>0</v>
          </cell>
          <cell r="CD19">
            <v>386477276</v>
          </cell>
          <cell r="CE19">
            <v>386477276</v>
          </cell>
          <cell r="CF19">
            <v>0</v>
          </cell>
          <cell r="CG19">
            <v>0</v>
          </cell>
          <cell r="CH19">
            <v>0</v>
          </cell>
          <cell r="CI19">
            <v>0</v>
          </cell>
          <cell r="CJ19">
            <v>0</v>
          </cell>
          <cell r="CK19">
            <v>32606336</v>
          </cell>
          <cell r="CL19">
            <v>60967083</v>
          </cell>
          <cell r="CM19">
            <v>0</v>
          </cell>
          <cell r="CN19">
            <v>2569929397</v>
          </cell>
          <cell r="CO19">
            <v>156306791</v>
          </cell>
          <cell r="CP19">
            <v>156306791</v>
          </cell>
          <cell r="CQ19">
            <v>0</v>
          </cell>
          <cell r="CR19">
            <v>0</v>
          </cell>
          <cell r="CS19">
            <v>0</v>
          </cell>
          <cell r="CT19">
            <v>93342289</v>
          </cell>
          <cell r="CU19">
            <v>113948260</v>
          </cell>
          <cell r="CV19">
            <v>0</v>
          </cell>
          <cell r="CW19">
            <v>65970073.799999997</v>
          </cell>
          <cell r="CX19">
            <v>0</v>
          </cell>
          <cell r="CY19">
            <v>0</v>
          </cell>
          <cell r="CZ19">
            <v>0</v>
          </cell>
          <cell r="DA19">
            <v>32036904</v>
          </cell>
        </row>
        <row r="20">
          <cell r="A20" t="str">
            <v>kWh- Street Lighting</v>
          </cell>
          <cell r="B20" t="str">
            <v>YVST</v>
          </cell>
          <cell r="C20">
            <v>2003</v>
          </cell>
          <cell r="D20">
            <v>557804</v>
          </cell>
          <cell r="E20">
            <v>9870165</v>
          </cell>
          <cell r="F20">
            <v>8921611</v>
          </cell>
          <cell r="G20">
            <v>1551175</v>
          </cell>
          <cell r="H20">
            <v>6116880</v>
          </cell>
          <cell r="I20">
            <v>8783676</v>
          </cell>
          <cell r="J20">
            <v>9413666</v>
          </cell>
          <cell r="K20">
            <v>0</v>
          </cell>
          <cell r="L20">
            <v>219856</v>
          </cell>
          <cell r="M20">
            <v>8065495</v>
          </cell>
          <cell r="N20">
            <v>366108</v>
          </cell>
          <cell r="O20">
            <v>1834233</v>
          </cell>
          <cell r="P20">
            <v>0</v>
          </cell>
          <cell r="Q20">
            <v>55415</v>
          </cell>
          <cell r="R20">
            <v>120386.3</v>
          </cell>
          <cell r="S20">
            <v>0</v>
          </cell>
          <cell r="T20">
            <v>38623144</v>
          </cell>
          <cell r="U20">
            <v>0</v>
          </cell>
          <cell r="V20">
            <v>3081624</v>
          </cell>
          <cell r="W20">
            <v>0</v>
          </cell>
          <cell r="X20">
            <v>5724245</v>
          </cell>
          <cell r="Y20">
            <v>3613293</v>
          </cell>
          <cell r="Z20">
            <v>2216131</v>
          </cell>
          <cell r="AA20">
            <v>1177505</v>
          </cell>
          <cell r="AB20">
            <v>97200</v>
          </cell>
          <cell r="AC20">
            <v>345959.7</v>
          </cell>
          <cell r="AD20">
            <v>5806957.5999999996</v>
          </cell>
          <cell r="AE20">
            <v>5119875</v>
          </cell>
          <cell r="AF20">
            <v>687082.6</v>
          </cell>
          <cell r="AG20">
            <v>1554988</v>
          </cell>
          <cell r="AH20">
            <v>881039</v>
          </cell>
          <cell r="AI20">
            <v>709086</v>
          </cell>
          <cell r="AJ20">
            <v>171953</v>
          </cell>
          <cell r="AK20">
            <v>2082646</v>
          </cell>
          <cell r="AL20">
            <v>2401021</v>
          </cell>
          <cell r="AM20">
            <v>1156508</v>
          </cell>
          <cell r="AN20">
            <v>10384704</v>
          </cell>
          <cell r="AO20">
            <v>0</v>
          </cell>
          <cell r="AP20">
            <v>10384704</v>
          </cell>
          <cell r="AQ20">
            <v>322706</v>
          </cell>
          <cell r="AR20">
            <v>1015363.9</v>
          </cell>
          <cell r="AS20">
            <v>19791253</v>
          </cell>
          <cell r="AT20">
            <v>93270826</v>
          </cell>
          <cell r="AU20">
            <v>93000000</v>
          </cell>
          <cell r="AV20">
            <v>270826</v>
          </cell>
          <cell r="AW20">
            <v>36129185</v>
          </cell>
          <cell r="AX20">
            <v>0</v>
          </cell>
          <cell r="AY20">
            <v>2021032</v>
          </cell>
          <cell r="AZ20">
            <v>3685569</v>
          </cell>
          <cell r="BA20">
            <v>14826579</v>
          </cell>
          <cell r="BB20">
            <v>1960532</v>
          </cell>
          <cell r="BC20">
            <v>0</v>
          </cell>
          <cell r="BD20">
            <v>22338932</v>
          </cell>
          <cell r="BE20">
            <v>1456621</v>
          </cell>
          <cell r="BF20">
            <v>1579765</v>
          </cell>
          <cell r="BG20">
            <v>3488004</v>
          </cell>
          <cell r="BH20">
            <v>0</v>
          </cell>
          <cell r="BI20">
            <v>4569721</v>
          </cell>
          <cell r="BJ20">
            <v>4132524</v>
          </cell>
          <cell r="BK20">
            <v>437197</v>
          </cell>
          <cell r="BL20">
            <v>6910538</v>
          </cell>
          <cell r="BM20">
            <v>5395892</v>
          </cell>
          <cell r="BN20">
            <v>1514646</v>
          </cell>
          <cell r="BO20">
            <v>857437</v>
          </cell>
          <cell r="BP20">
            <v>3461352</v>
          </cell>
          <cell r="BQ20">
            <v>3260971</v>
          </cell>
          <cell r="BR20">
            <v>2137706</v>
          </cell>
          <cell r="BS20">
            <v>11307769</v>
          </cell>
          <cell r="BT20">
            <v>1535995</v>
          </cell>
          <cell r="BU20">
            <v>2491269</v>
          </cell>
          <cell r="BV20">
            <v>8322229</v>
          </cell>
          <cell r="BW20">
            <v>2550979</v>
          </cell>
          <cell r="BX20">
            <v>951786</v>
          </cell>
          <cell r="BY20">
            <v>6292294</v>
          </cell>
          <cell r="BZ20">
            <v>5874450</v>
          </cell>
          <cell r="CA20">
            <v>286723</v>
          </cell>
          <cell r="CB20">
            <v>131121</v>
          </cell>
          <cell r="CC20">
            <v>0</v>
          </cell>
          <cell r="CD20">
            <v>36465189</v>
          </cell>
          <cell r="CE20">
            <v>34259089</v>
          </cell>
          <cell r="CF20">
            <v>2206100</v>
          </cell>
          <cell r="CG20">
            <v>6929107</v>
          </cell>
          <cell r="CH20">
            <v>1074701</v>
          </cell>
          <cell r="CI20">
            <v>1475534</v>
          </cell>
          <cell r="CJ20">
            <v>464827</v>
          </cell>
          <cell r="CK20">
            <v>2562699</v>
          </cell>
          <cell r="CL20">
            <v>10585102</v>
          </cell>
          <cell r="CM20">
            <v>1403638</v>
          </cell>
          <cell r="CN20">
            <v>107297194</v>
          </cell>
          <cell r="CO20">
            <v>16726741</v>
          </cell>
          <cell r="CP20">
            <v>16105347</v>
          </cell>
          <cell r="CQ20">
            <v>0</v>
          </cell>
          <cell r="CR20">
            <v>621394</v>
          </cell>
          <cell r="CS20">
            <v>1579544.5</v>
          </cell>
          <cell r="CT20">
            <v>6845381</v>
          </cell>
          <cell r="CU20">
            <v>4648824</v>
          </cell>
          <cell r="CV20">
            <v>675218</v>
          </cell>
          <cell r="CW20">
            <v>1047521</v>
          </cell>
          <cell r="CX20">
            <v>457966</v>
          </cell>
          <cell r="CY20">
            <v>4803969</v>
          </cell>
          <cell r="CZ20">
            <v>0</v>
          </cell>
          <cell r="DA20">
            <v>2696567</v>
          </cell>
        </row>
        <row r="21">
          <cell r="A21" t="str">
            <v>kWh- Sentinel Lighting</v>
          </cell>
          <cell r="B21" t="str">
            <v>YVSL</v>
          </cell>
          <cell r="C21">
            <v>2003</v>
          </cell>
          <cell r="D21">
            <v>2059</v>
          </cell>
          <cell r="E21">
            <v>0</v>
          </cell>
          <cell r="F21">
            <v>727696</v>
          </cell>
          <cell r="G21">
            <v>228491</v>
          </cell>
          <cell r="H21">
            <v>526717</v>
          </cell>
          <cell r="I21">
            <v>0</v>
          </cell>
          <cell r="J21">
            <v>0</v>
          </cell>
          <cell r="K21">
            <v>0</v>
          </cell>
          <cell r="L21">
            <v>27506</v>
          </cell>
          <cell r="M21">
            <v>418184</v>
          </cell>
          <cell r="N21">
            <v>8541</v>
          </cell>
          <cell r="O21">
            <v>0</v>
          </cell>
          <cell r="P21">
            <v>310985</v>
          </cell>
          <cell r="Q21">
            <v>3536</v>
          </cell>
          <cell r="R21">
            <v>6966.7</v>
          </cell>
          <cell r="S21">
            <v>0</v>
          </cell>
          <cell r="T21">
            <v>0</v>
          </cell>
          <cell r="U21">
            <v>0</v>
          </cell>
          <cell r="V21">
            <v>212384</v>
          </cell>
          <cell r="W21">
            <v>0</v>
          </cell>
          <cell r="X21">
            <v>422219</v>
          </cell>
          <cell r="Y21">
            <v>148320</v>
          </cell>
          <cell r="Z21">
            <v>924118</v>
          </cell>
          <cell r="AA21">
            <v>0</v>
          </cell>
          <cell r="AB21">
            <v>0</v>
          </cell>
          <cell r="AC21">
            <v>0</v>
          </cell>
          <cell r="AD21">
            <v>359264.7</v>
          </cell>
          <cell r="AE21">
            <v>300640</v>
          </cell>
          <cell r="AF21">
            <v>58624.7</v>
          </cell>
          <cell r="AG21">
            <v>0</v>
          </cell>
          <cell r="AH21">
            <v>128970</v>
          </cell>
          <cell r="AI21">
            <v>128970</v>
          </cell>
          <cell r="AJ21">
            <v>0</v>
          </cell>
          <cell r="AK21">
            <v>531087</v>
          </cell>
          <cell r="AL21">
            <v>351162</v>
          </cell>
          <cell r="AM21">
            <v>70393</v>
          </cell>
          <cell r="AN21">
            <v>407048</v>
          </cell>
          <cell r="AO21">
            <v>0</v>
          </cell>
          <cell r="AP21">
            <v>407048</v>
          </cell>
          <cell r="AQ21">
            <v>0</v>
          </cell>
          <cell r="AR21">
            <v>109535</v>
          </cell>
          <cell r="AS21">
            <v>0</v>
          </cell>
          <cell r="AT21">
            <v>21330000</v>
          </cell>
          <cell r="AU21">
            <v>21330000</v>
          </cell>
          <cell r="AV21">
            <v>0</v>
          </cell>
          <cell r="AW21">
            <v>0</v>
          </cell>
          <cell r="AX21">
            <v>0</v>
          </cell>
          <cell r="AY21">
            <v>0</v>
          </cell>
          <cell r="AZ21">
            <v>0</v>
          </cell>
          <cell r="BA21">
            <v>0</v>
          </cell>
          <cell r="BB21">
            <v>38129</v>
          </cell>
          <cell r="BC21">
            <v>45066</v>
          </cell>
          <cell r="BD21">
            <v>1031617</v>
          </cell>
          <cell r="BE21">
            <v>46530</v>
          </cell>
          <cell r="BF21">
            <v>32298</v>
          </cell>
          <cell r="BG21">
            <v>192008</v>
          </cell>
          <cell r="BH21">
            <v>0</v>
          </cell>
          <cell r="BI21">
            <v>336231</v>
          </cell>
          <cell r="BJ21">
            <v>335107</v>
          </cell>
          <cell r="BK21">
            <v>1124</v>
          </cell>
          <cell r="BL21">
            <v>399951</v>
          </cell>
          <cell r="BM21">
            <v>64155</v>
          </cell>
          <cell r="BN21">
            <v>335796</v>
          </cell>
          <cell r="BO21">
            <v>158172</v>
          </cell>
          <cell r="BP21">
            <v>309564</v>
          </cell>
          <cell r="BQ21">
            <v>626297</v>
          </cell>
          <cell r="BR21">
            <v>0</v>
          </cell>
          <cell r="BS21">
            <v>168194</v>
          </cell>
          <cell r="BT21">
            <v>140381</v>
          </cell>
          <cell r="BU21">
            <v>495268</v>
          </cell>
          <cell r="BV21">
            <v>39118</v>
          </cell>
          <cell r="BW21">
            <v>291343</v>
          </cell>
          <cell r="BX21">
            <v>17126.599999999999</v>
          </cell>
          <cell r="BY21">
            <v>1025125</v>
          </cell>
          <cell r="BZ21">
            <v>988288</v>
          </cell>
          <cell r="CA21">
            <v>36837</v>
          </cell>
          <cell r="CB21">
            <v>0</v>
          </cell>
          <cell r="CC21">
            <v>1328</v>
          </cell>
          <cell r="CD21">
            <v>349223</v>
          </cell>
          <cell r="CE21">
            <v>349223</v>
          </cell>
          <cell r="CF21">
            <v>0</v>
          </cell>
          <cell r="CG21">
            <v>305296</v>
          </cell>
          <cell r="CH21">
            <v>0</v>
          </cell>
          <cell r="CI21">
            <v>15660</v>
          </cell>
          <cell r="CJ21">
            <v>0</v>
          </cell>
          <cell r="CK21">
            <v>0</v>
          </cell>
          <cell r="CL21">
            <v>64650</v>
          </cell>
          <cell r="CM21">
            <v>131367</v>
          </cell>
          <cell r="CN21">
            <v>0</v>
          </cell>
          <cell r="CO21">
            <v>977604</v>
          </cell>
          <cell r="CP21">
            <v>926564</v>
          </cell>
          <cell r="CQ21">
            <v>0</v>
          </cell>
          <cell r="CR21">
            <v>51040</v>
          </cell>
          <cell r="CS21">
            <v>7099</v>
          </cell>
          <cell r="CT21">
            <v>0</v>
          </cell>
          <cell r="CU21">
            <v>1006904</v>
          </cell>
          <cell r="CV21">
            <v>39409.599999999999</v>
          </cell>
          <cell r="CW21">
            <v>22939</v>
          </cell>
          <cell r="CX21">
            <v>15626</v>
          </cell>
          <cell r="CY21">
            <v>22431</v>
          </cell>
          <cell r="CZ21">
            <v>0</v>
          </cell>
          <cell r="DA21">
            <v>212040</v>
          </cell>
        </row>
        <row r="22">
          <cell r="A22" t="str">
            <v>kW</v>
          </cell>
          <cell r="B22" t="str">
            <v>YD</v>
          </cell>
          <cell r="C22">
            <v>2003</v>
          </cell>
          <cell r="D22">
            <v>58809.4</v>
          </cell>
          <cell r="E22">
            <v>1801649</v>
          </cell>
          <cell r="F22">
            <v>1351160</v>
          </cell>
          <cell r="G22">
            <v>511049.8</v>
          </cell>
          <cell r="H22">
            <v>1420149</v>
          </cell>
          <cell r="I22">
            <v>2383058</v>
          </cell>
          <cell r="J22">
            <v>2394272</v>
          </cell>
          <cell r="K22">
            <v>249475</v>
          </cell>
          <cell r="L22">
            <v>25968.400000000001</v>
          </cell>
          <cell r="M22">
            <v>1409915</v>
          </cell>
          <cell r="N22">
            <v>28991</v>
          </cell>
          <cell r="O22">
            <v>694969</v>
          </cell>
          <cell r="P22">
            <v>14120</v>
          </cell>
          <cell r="Q22">
            <v>16889</v>
          </cell>
          <cell r="R22">
            <v>53879.5</v>
          </cell>
          <cell r="S22">
            <v>0</v>
          </cell>
          <cell r="T22">
            <v>12782616</v>
          </cell>
          <cell r="U22">
            <v>4977340</v>
          </cell>
          <cell r="V22">
            <v>495463</v>
          </cell>
          <cell r="W22">
            <v>0</v>
          </cell>
          <cell r="X22">
            <v>545959</v>
          </cell>
          <cell r="Y22">
            <v>993136</v>
          </cell>
          <cell r="Z22">
            <v>391333</v>
          </cell>
          <cell r="AA22">
            <v>59114.6</v>
          </cell>
          <cell r="AB22">
            <v>7145</v>
          </cell>
          <cell r="AC22">
            <v>202816.1</v>
          </cell>
          <cell r="AD22">
            <v>944749.8</v>
          </cell>
          <cell r="AE22">
            <v>889603</v>
          </cell>
          <cell r="AF22">
            <v>55146.8</v>
          </cell>
          <cell r="AG22">
            <v>175493</v>
          </cell>
          <cell r="AH22">
            <v>2343082</v>
          </cell>
          <cell r="AI22">
            <v>2341668</v>
          </cell>
          <cell r="AJ22">
            <v>1414</v>
          </cell>
          <cell r="AK22">
            <v>379343</v>
          </cell>
          <cell r="AL22">
            <v>743441</v>
          </cell>
          <cell r="AM22">
            <v>164041</v>
          </cell>
          <cell r="AN22">
            <v>9578633</v>
          </cell>
          <cell r="AO22">
            <v>7719371</v>
          </cell>
          <cell r="AP22">
            <v>1859262</v>
          </cell>
          <cell r="AQ22">
            <v>14034</v>
          </cell>
          <cell r="AR22">
            <v>291082.3</v>
          </cell>
          <cell r="AS22">
            <v>5282994</v>
          </cell>
          <cell r="AT22">
            <v>23751129</v>
          </cell>
          <cell r="AU22">
            <v>23734400</v>
          </cell>
          <cell r="AV22">
            <v>16729</v>
          </cell>
          <cell r="AW22">
            <v>9921167</v>
          </cell>
          <cell r="AX22">
            <v>129394</v>
          </cell>
          <cell r="AY22">
            <v>98881</v>
          </cell>
          <cell r="AZ22">
            <v>909871</v>
          </cell>
          <cell r="BA22">
            <v>2762488.6</v>
          </cell>
          <cell r="BB22">
            <v>381000</v>
          </cell>
          <cell r="BC22">
            <v>230551.2</v>
          </cell>
          <cell r="BD22">
            <v>4389396</v>
          </cell>
          <cell r="BE22">
            <v>309569</v>
          </cell>
          <cell r="BF22">
            <v>367853.7</v>
          </cell>
          <cell r="BG22">
            <v>858180</v>
          </cell>
          <cell r="BH22">
            <v>0</v>
          </cell>
          <cell r="BI22">
            <v>711394.6</v>
          </cell>
          <cell r="BJ22">
            <v>697536</v>
          </cell>
          <cell r="BK22">
            <v>13858.6</v>
          </cell>
          <cell r="BL22">
            <v>1849261</v>
          </cell>
          <cell r="BM22">
            <v>1148327</v>
          </cell>
          <cell r="BN22">
            <v>700934</v>
          </cell>
          <cell r="BO22">
            <v>200461</v>
          </cell>
          <cell r="BP22">
            <v>387967</v>
          </cell>
          <cell r="BQ22">
            <v>665975</v>
          </cell>
          <cell r="BR22">
            <v>174081</v>
          </cell>
          <cell r="BS22">
            <v>2457454</v>
          </cell>
          <cell r="BT22">
            <v>252702</v>
          </cell>
          <cell r="BU22">
            <v>433288</v>
          </cell>
          <cell r="BV22">
            <v>1376026</v>
          </cell>
          <cell r="BW22">
            <v>204354</v>
          </cell>
          <cell r="BX22">
            <v>0</v>
          </cell>
          <cell r="BY22">
            <v>927731</v>
          </cell>
          <cell r="BZ22">
            <v>892259</v>
          </cell>
          <cell r="CA22">
            <v>28968</v>
          </cell>
          <cell r="CB22">
            <v>6504</v>
          </cell>
          <cell r="CC22">
            <v>425272</v>
          </cell>
          <cell r="CD22">
            <v>9000740</v>
          </cell>
          <cell r="CE22">
            <v>8444358</v>
          </cell>
          <cell r="CF22">
            <v>556382</v>
          </cell>
          <cell r="CG22">
            <v>684762</v>
          </cell>
          <cell r="CH22">
            <v>126408</v>
          </cell>
          <cell r="CI22">
            <v>139135</v>
          </cell>
          <cell r="CJ22">
            <v>104683</v>
          </cell>
          <cell r="CK22">
            <v>537039</v>
          </cell>
          <cell r="CL22">
            <v>1461722</v>
          </cell>
          <cell r="CM22">
            <v>336511</v>
          </cell>
          <cell r="CN22">
            <v>43364987</v>
          </cell>
          <cell r="CO22">
            <v>2977183</v>
          </cell>
          <cell r="CP22">
            <v>2849630</v>
          </cell>
          <cell r="CQ22">
            <v>42598</v>
          </cell>
          <cell r="CR22">
            <v>84955</v>
          </cell>
          <cell r="CS22">
            <v>44049.599999999999</v>
          </cell>
          <cell r="CT22">
            <v>1725335</v>
          </cell>
          <cell r="CU22">
            <v>737118</v>
          </cell>
          <cell r="CV22">
            <v>121352.4</v>
          </cell>
          <cell r="CW22">
            <v>248016.2</v>
          </cell>
          <cell r="CX22">
            <v>90555</v>
          </cell>
          <cell r="CY22">
            <v>0</v>
          </cell>
          <cell r="CZ22">
            <v>928997</v>
          </cell>
          <cell r="DA22">
            <v>0</v>
          </cell>
        </row>
        <row r="23">
          <cell r="A23" t="str">
            <v>kW - Residential</v>
          </cell>
          <cell r="B23" t="str">
            <v>YDR</v>
          </cell>
          <cell r="C23">
            <v>2003</v>
          </cell>
          <cell r="D23">
            <v>0</v>
          </cell>
          <cell r="E23">
            <v>0</v>
          </cell>
          <cell r="F23">
            <v>0</v>
          </cell>
          <cell r="G23">
            <v>0</v>
          </cell>
          <cell r="H23">
            <v>0</v>
          </cell>
          <cell r="I23">
            <v>0</v>
          </cell>
          <cell r="J23">
            <v>0</v>
          </cell>
          <cell r="K23">
            <v>0</v>
          </cell>
          <cell r="L23">
            <v>0</v>
          </cell>
          <cell r="M23">
            <v>0</v>
          </cell>
          <cell r="N23">
            <v>0</v>
          </cell>
          <cell r="O23">
            <v>230237</v>
          </cell>
          <cell r="P23">
            <v>0</v>
          </cell>
          <cell r="Q23">
            <v>9232</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502</v>
          </cell>
          <cell r="AM23">
            <v>0</v>
          </cell>
          <cell r="AN23">
            <v>0</v>
          </cell>
          <cell r="AO23">
            <v>0</v>
          </cell>
          <cell r="AP23">
            <v>0</v>
          </cell>
          <cell r="AQ23">
            <v>0</v>
          </cell>
          <cell r="AR23">
            <v>0</v>
          </cell>
          <cell r="AS23">
            <v>0</v>
          </cell>
          <cell r="AT23">
            <v>369100</v>
          </cell>
          <cell r="AU23">
            <v>369100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cell r="BZ23">
            <v>0</v>
          </cell>
          <cell r="CA23">
            <v>0</v>
          </cell>
          <cell r="CB23">
            <v>0</v>
          </cell>
          <cell r="CC23">
            <v>0</v>
          </cell>
          <cell r="CD23">
            <v>0</v>
          </cell>
          <cell r="CE23">
            <v>0</v>
          </cell>
          <cell r="CF23">
            <v>0</v>
          </cell>
          <cell r="CG23">
            <v>0</v>
          </cell>
          <cell r="CH23">
            <v>0</v>
          </cell>
          <cell r="CI23">
            <v>0</v>
          </cell>
          <cell r="CJ23">
            <v>0</v>
          </cell>
          <cell r="CK23">
            <v>0</v>
          </cell>
          <cell r="CL23">
            <v>0</v>
          </cell>
          <cell r="CM23">
            <v>0</v>
          </cell>
          <cell r="CN23">
            <v>0</v>
          </cell>
          <cell r="CO23">
            <v>0</v>
          </cell>
          <cell r="CP23">
            <v>0</v>
          </cell>
          <cell r="CQ23">
            <v>0</v>
          </cell>
          <cell r="CR23">
            <v>0</v>
          </cell>
          <cell r="CS23">
            <v>0</v>
          </cell>
          <cell r="CT23">
            <v>0</v>
          </cell>
          <cell r="CU23">
            <v>0</v>
          </cell>
          <cell r="CV23">
            <v>0</v>
          </cell>
          <cell r="CW23">
            <v>0</v>
          </cell>
          <cell r="CX23">
            <v>0</v>
          </cell>
          <cell r="CY23">
            <v>0</v>
          </cell>
          <cell r="CZ23">
            <v>0</v>
          </cell>
          <cell r="DA23">
            <v>0</v>
          </cell>
        </row>
        <row r="24">
          <cell r="A24" t="str">
            <v>kW- General Service</v>
          </cell>
          <cell r="C24">
            <v>2003</v>
          </cell>
          <cell r="D24">
            <v>20708.099999999999</v>
          </cell>
          <cell r="E24">
            <v>1772300</v>
          </cell>
          <cell r="F24">
            <v>771221</v>
          </cell>
          <cell r="G24">
            <v>318142.40000000002</v>
          </cell>
          <cell r="H24">
            <v>1399678</v>
          </cell>
          <cell r="I24">
            <v>2358521</v>
          </cell>
          <cell r="J24">
            <v>1879163</v>
          </cell>
          <cell r="K24">
            <v>246266</v>
          </cell>
          <cell r="L24">
            <v>25121.3</v>
          </cell>
          <cell r="M24">
            <v>1189773</v>
          </cell>
          <cell r="N24">
            <v>28991</v>
          </cell>
          <cell r="O24">
            <v>269712</v>
          </cell>
          <cell r="P24">
            <v>13228</v>
          </cell>
          <cell r="Q24">
            <v>7657</v>
          </cell>
          <cell r="R24">
            <v>53879.5</v>
          </cell>
          <cell r="S24">
            <v>0</v>
          </cell>
          <cell r="T24">
            <v>11023334</v>
          </cell>
          <cell r="U24">
            <v>2950870</v>
          </cell>
          <cell r="V24">
            <v>355778</v>
          </cell>
          <cell r="W24">
            <v>0</v>
          </cell>
          <cell r="X24">
            <v>528197</v>
          </cell>
          <cell r="Y24">
            <v>897761</v>
          </cell>
          <cell r="Z24">
            <v>391333</v>
          </cell>
          <cell r="AA24">
            <v>55804.3</v>
          </cell>
          <cell r="AB24">
            <v>6859</v>
          </cell>
          <cell r="AC24">
            <v>115315.3</v>
          </cell>
          <cell r="AD24">
            <v>918922.3</v>
          </cell>
          <cell r="AE24">
            <v>866203</v>
          </cell>
          <cell r="AF24">
            <v>52719.3</v>
          </cell>
          <cell r="AG24">
            <v>170827</v>
          </cell>
          <cell r="AH24">
            <v>1906836</v>
          </cell>
          <cell r="AI24">
            <v>1906021</v>
          </cell>
          <cell r="AJ24">
            <v>815</v>
          </cell>
          <cell r="AK24">
            <v>371807</v>
          </cell>
          <cell r="AL24">
            <v>735161</v>
          </cell>
          <cell r="AM24">
            <v>160785</v>
          </cell>
          <cell r="AN24">
            <v>5056134</v>
          </cell>
          <cell r="AO24">
            <v>3877731</v>
          </cell>
          <cell r="AP24">
            <v>1178403</v>
          </cell>
          <cell r="AQ24">
            <v>13127</v>
          </cell>
          <cell r="AR24">
            <v>195837</v>
          </cell>
          <cell r="AS24">
            <v>4701279</v>
          </cell>
          <cell r="AT24">
            <v>15983505</v>
          </cell>
          <cell r="AU24">
            <v>15967600</v>
          </cell>
          <cell r="AV24">
            <v>15905</v>
          </cell>
          <cell r="AW24">
            <v>8661042</v>
          </cell>
          <cell r="AX24">
            <v>125160</v>
          </cell>
          <cell r="AY24">
            <v>93637</v>
          </cell>
          <cell r="AZ24">
            <v>656413</v>
          </cell>
          <cell r="BA24">
            <v>2246396.2999999998</v>
          </cell>
          <cell r="BB24">
            <v>375893</v>
          </cell>
          <cell r="BC24">
            <v>225400.1</v>
          </cell>
          <cell r="BD24">
            <v>3884465</v>
          </cell>
          <cell r="BE24">
            <v>227375</v>
          </cell>
          <cell r="BF24">
            <v>364666.4</v>
          </cell>
          <cell r="BG24">
            <v>683376</v>
          </cell>
          <cell r="BH24">
            <v>0</v>
          </cell>
          <cell r="BI24">
            <v>710111.6</v>
          </cell>
          <cell r="BJ24">
            <v>697536</v>
          </cell>
          <cell r="BK24">
            <v>12575.6</v>
          </cell>
          <cell r="BL24">
            <v>1829484</v>
          </cell>
          <cell r="BM24">
            <v>1134888</v>
          </cell>
          <cell r="BN24">
            <v>694596</v>
          </cell>
          <cell r="BO24">
            <v>197593</v>
          </cell>
          <cell r="BP24">
            <v>387967</v>
          </cell>
          <cell r="BQ24">
            <v>656041</v>
          </cell>
          <cell r="BR24">
            <v>168213</v>
          </cell>
          <cell r="BS24">
            <v>1962957</v>
          </cell>
          <cell r="BT24">
            <v>248019</v>
          </cell>
          <cell r="BU24">
            <v>424931</v>
          </cell>
          <cell r="BV24">
            <v>1003755</v>
          </cell>
          <cell r="BW24">
            <v>196690</v>
          </cell>
          <cell r="BX24">
            <v>0</v>
          </cell>
          <cell r="BY24">
            <v>772437</v>
          </cell>
          <cell r="BZ24">
            <v>738247</v>
          </cell>
          <cell r="CA24">
            <v>28055</v>
          </cell>
          <cell r="CB24">
            <v>6135</v>
          </cell>
          <cell r="CC24">
            <v>425272</v>
          </cell>
          <cell r="CD24">
            <v>7646678</v>
          </cell>
          <cell r="CE24">
            <v>7646678</v>
          </cell>
          <cell r="CF24">
            <v>0</v>
          </cell>
          <cell r="CG24">
            <v>662620</v>
          </cell>
          <cell r="CH24">
            <v>123406</v>
          </cell>
          <cell r="CI24">
            <v>135085</v>
          </cell>
          <cell r="CJ24">
            <v>103221</v>
          </cell>
          <cell r="CK24">
            <v>465881</v>
          </cell>
          <cell r="CL24">
            <v>1260704</v>
          </cell>
          <cell r="CM24">
            <v>332437</v>
          </cell>
          <cell r="CN24">
            <v>37687313</v>
          </cell>
          <cell r="CO24">
            <v>2644768</v>
          </cell>
          <cell r="CP24">
            <v>2520152</v>
          </cell>
          <cell r="CQ24">
            <v>41519</v>
          </cell>
          <cell r="CR24">
            <v>83097</v>
          </cell>
          <cell r="CS24">
            <v>39922.699999999997</v>
          </cell>
          <cell r="CT24">
            <v>1524793</v>
          </cell>
          <cell r="CU24">
            <v>428685</v>
          </cell>
          <cell r="CV24">
            <v>119556</v>
          </cell>
          <cell r="CW24">
            <v>107259.9</v>
          </cell>
          <cell r="CX24">
            <v>90555</v>
          </cell>
          <cell r="CY24">
            <v>0</v>
          </cell>
          <cell r="CZ24">
            <v>907788</v>
          </cell>
          <cell r="DA24">
            <v>0</v>
          </cell>
        </row>
        <row r="25">
          <cell r="A25" t="str">
            <v>kW- Large User, Sub- Transmission, Intermediate/ Embedded Distributor</v>
          </cell>
          <cell r="C25">
            <v>2003</v>
          </cell>
          <cell r="D25">
            <v>36500.199999999997</v>
          </cell>
          <cell r="E25">
            <v>0</v>
          </cell>
          <cell r="F25">
            <v>554175</v>
          </cell>
          <cell r="G25">
            <v>188772.4</v>
          </cell>
          <cell r="H25">
            <v>0</v>
          </cell>
          <cell r="I25">
            <v>0</v>
          </cell>
          <cell r="J25">
            <v>486319</v>
          </cell>
          <cell r="K25">
            <v>0</v>
          </cell>
          <cell r="L25">
            <v>0</v>
          </cell>
          <cell r="M25">
            <v>196211</v>
          </cell>
          <cell r="N25">
            <v>0</v>
          </cell>
          <cell r="O25">
            <v>189795</v>
          </cell>
          <cell r="P25">
            <v>0</v>
          </cell>
          <cell r="Q25">
            <v>0</v>
          </cell>
          <cell r="R25">
            <v>0</v>
          </cell>
          <cell r="S25">
            <v>0</v>
          </cell>
          <cell r="T25">
            <v>1654554</v>
          </cell>
          <cell r="U25">
            <v>2026470</v>
          </cell>
          <cell r="V25">
            <v>131241</v>
          </cell>
          <cell r="W25">
            <v>0</v>
          </cell>
          <cell r="X25">
            <v>0</v>
          </cell>
          <cell r="Y25">
            <v>84448</v>
          </cell>
          <cell r="Z25">
            <v>0</v>
          </cell>
          <cell r="AA25">
            <v>0</v>
          </cell>
          <cell r="AB25">
            <v>0</v>
          </cell>
          <cell r="AC25">
            <v>86641.4</v>
          </cell>
          <cell r="AD25">
            <v>0</v>
          </cell>
          <cell r="AE25">
            <v>0</v>
          </cell>
          <cell r="AF25">
            <v>0</v>
          </cell>
          <cell r="AG25">
            <v>0</v>
          </cell>
          <cell r="AH25">
            <v>412807</v>
          </cell>
          <cell r="AI25">
            <v>412807</v>
          </cell>
          <cell r="AJ25">
            <v>0</v>
          </cell>
          <cell r="AK25">
            <v>0</v>
          </cell>
          <cell r="AL25">
            <v>0</v>
          </cell>
          <cell r="AM25">
            <v>0</v>
          </cell>
          <cell r="AN25">
            <v>4414965</v>
          </cell>
          <cell r="AO25">
            <v>3764270</v>
          </cell>
          <cell r="AP25">
            <v>650695</v>
          </cell>
          <cell r="AQ25">
            <v>0</v>
          </cell>
          <cell r="AR25">
            <v>92232</v>
          </cell>
          <cell r="AS25">
            <v>523127</v>
          </cell>
          <cell r="AT25">
            <v>7397700</v>
          </cell>
          <cell r="AU25">
            <v>7397700</v>
          </cell>
          <cell r="AV25">
            <v>0</v>
          </cell>
          <cell r="AW25">
            <v>1164450</v>
          </cell>
          <cell r="AX25">
            <v>0</v>
          </cell>
          <cell r="AY25">
            <v>0</v>
          </cell>
          <cell r="AZ25">
            <v>243064</v>
          </cell>
          <cell r="BA25">
            <v>474685.3</v>
          </cell>
          <cell r="BB25">
            <v>0</v>
          </cell>
          <cell r="BC25">
            <v>0</v>
          </cell>
          <cell r="BD25">
            <v>441848</v>
          </cell>
          <cell r="BE25">
            <v>77839</v>
          </cell>
          <cell r="BF25">
            <v>0</v>
          </cell>
          <cell r="BG25">
            <v>164458</v>
          </cell>
          <cell r="BH25">
            <v>0</v>
          </cell>
          <cell r="BI25">
            <v>0</v>
          </cell>
          <cell r="BJ25">
            <v>0</v>
          </cell>
          <cell r="BK25">
            <v>0</v>
          </cell>
          <cell r="BL25">
            <v>0</v>
          </cell>
          <cell r="BM25">
            <v>0</v>
          </cell>
          <cell r="BN25">
            <v>0</v>
          </cell>
          <cell r="BO25">
            <v>0</v>
          </cell>
          <cell r="BP25">
            <v>0</v>
          </cell>
          <cell r="BQ25">
            <v>0</v>
          </cell>
          <cell r="BR25">
            <v>0</v>
          </cell>
          <cell r="BS25">
            <v>464265</v>
          </cell>
          <cell r="BT25">
            <v>0</v>
          </cell>
          <cell r="BU25">
            <v>0</v>
          </cell>
          <cell r="BV25">
            <v>349045</v>
          </cell>
          <cell r="BW25">
            <v>0</v>
          </cell>
          <cell r="BX25">
            <v>0</v>
          </cell>
          <cell r="BY25">
            <v>134739</v>
          </cell>
          <cell r="BZ25">
            <v>134739</v>
          </cell>
          <cell r="CA25">
            <v>0</v>
          </cell>
          <cell r="CB25">
            <v>0</v>
          </cell>
          <cell r="CC25">
            <v>0</v>
          </cell>
          <cell r="CD25">
            <v>1255496</v>
          </cell>
          <cell r="CE25">
            <v>705692</v>
          </cell>
          <cell r="CF25">
            <v>549804</v>
          </cell>
          <cell r="CG25">
            <v>0</v>
          </cell>
          <cell r="CH25">
            <v>0</v>
          </cell>
          <cell r="CI25">
            <v>0</v>
          </cell>
          <cell r="CJ25">
            <v>0</v>
          </cell>
          <cell r="CK25">
            <v>63360</v>
          </cell>
          <cell r="CL25">
            <v>170758</v>
          </cell>
          <cell r="CM25">
            <v>0</v>
          </cell>
          <cell r="CN25">
            <v>5360148</v>
          </cell>
          <cell r="CO25">
            <v>285649</v>
          </cell>
          <cell r="CP25">
            <v>285649</v>
          </cell>
          <cell r="CQ25">
            <v>0</v>
          </cell>
          <cell r="CR25">
            <v>0</v>
          </cell>
          <cell r="CS25">
            <v>0</v>
          </cell>
          <cell r="CT25">
            <v>181431</v>
          </cell>
          <cell r="CU25">
            <v>293337</v>
          </cell>
          <cell r="CV25">
            <v>0</v>
          </cell>
          <cell r="CW25">
            <v>137788.5</v>
          </cell>
          <cell r="CX25">
            <v>0</v>
          </cell>
          <cell r="CY25">
            <v>0</v>
          </cell>
          <cell r="CZ25">
            <v>0</v>
          </cell>
          <cell r="DA25">
            <v>0</v>
          </cell>
        </row>
        <row r="26">
          <cell r="A26" t="str">
            <v>kW- Street Lighting</v>
          </cell>
          <cell r="C26">
            <v>2003</v>
          </cell>
          <cell r="D26">
            <v>1601.1</v>
          </cell>
          <cell r="E26">
            <v>29349</v>
          </cell>
          <cell r="F26">
            <v>24132</v>
          </cell>
          <cell r="G26">
            <v>4135</v>
          </cell>
          <cell r="H26">
            <v>18715</v>
          </cell>
          <cell r="I26">
            <v>24537</v>
          </cell>
          <cell r="J26">
            <v>28790</v>
          </cell>
          <cell r="K26">
            <v>3077</v>
          </cell>
          <cell r="L26">
            <v>771.3</v>
          </cell>
          <cell r="M26">
            <v>22715</v>
          </cell>
          <cell r="N26">
            <v>0</v>
          </cell>
          <cell r="O26">
            <v>5225</v>
          </cell>
          <cell r="P26">
            <v>0</v>
          </cell>
          <cell r="Q26">
            <v>0</v>
          </cell>
          <cell r="R26">
            <v>0</v>
          </cell>
          <cell r="S26">
            <v>0</v>
          </cell>
          <cell r="T26">
            <v>104728</v>
          </cell>
          <cell r="U26">
            <v>0</v>
          </cell>
          <cell r="V26">
            <v>8444</v>
          </cell>
          <cell r="W26">
            <v>0</v>
          </cell>
          <cell r="X26">
            <v>16589</v>
          </cell>
          <cell r="Y26">
            <v>10515</v>
          </cell>
          <cell r="Z26">
            <v>0</v>
          </cell>
          <cell r="AA26">
            <v>3310.3</v>
          </cell>
          <cell r="AB26">
            <v>286</v>
          </cell>
          <cell r="AC26">
            <v>859.4</v>
          </cell>
          <cell r="AD26">
            <v>24180.9</v>
          </cell>
          <cell r="AE26">
            <v>21916</v>
          </cell>
          <cell r="AF26">
            <v>2264.9</v>
          </cell>
          <cell r="AG26">
            <v>4666</v>
          </cell>
          <cell r="AH26">
            <v>23036</v>
          </cell>
          <cell r="AI26">
            <v>22437</v>
          </cell>
          <cell r="AJ26">
            <v>599</v>
          </cell>
          <cell r="AK26">
            <v>5770</v>
          </cell>
          <cell r="AL26">
            <v>6763</v>
          </cell>
          <cell r="AM26">
            <v>3075</v>
          </cell>
          <cell r="AN26">
            <v>105816</v>
          </cell>
          <cell r="AO26">
            <v>76783</v>
          </cell>
          <cell r="AP26">
            <v>29033</v>
          </cell>
          <cell r="AQ26">
            <v>907</v>
          </cell>
          <cell r="AR26">
            <v>2713.2</v>
          </cell>
          <cell r="AS26">
            <v>58588</v>
          </cell>
          <cell r="AT26">
            <v>824</v>
          </cell>
          <cell r="AU26">
            <v>0</v>
          </cell>
          <cell r="AV26">
            <v>824</v>
          </cell>
          <cell r="AW26">
            <v>95675</v>
          </cell>
          <cell r="AX26">
            <v>3836</v>
          </cell>
          <cell r="AY26">
            <v>5244</v>
          </cell>
          <cell r="AZ26">
            <v>10394</v>
          </cell>
          <cell r="BA26">
            <v>41407</v>
          </cell>
          <cell r="BB26">
            <v>5107</v>
          </cell>
          <cell r="BC26">
            <v>5151.1000000000004</v>
          </cell>
          <cell r="BD26">
            <v>60493</v>
          </cell>
          <cell r="BE26">
            <v>4237</v>
          </cell>
          <cell r="BF26">
            <v>3097.6</v>
          </cell>
          <cell r="BG26">
            <v>9813</v>
          </cell>
          <cell r="BH26">
            <v>0</v>
          </cell>
          <cell r="BI26">
            <v>1234.9000000000001</v>
          </cell>
          <cell r="BJ26">
            <v>0</v>
          </cell>
          <cell r="BK26">
            <v>1234.9000000000001</v>
          </cell>
          <cell r="BL26">
            <v>18810</v>
          </cell>
          <cell r="BM26">
            <v>13319</v>
          </cell>
          <cell r="BN26">
            <v>5491</v>
          </cell>
          <cell r="BO26">
            <v>2417</v>
          </cell>
          <cell r="BP26">
            <v>0</v>
          </cell>
          <cell r="BQ26">
            <v>9600</v>
          </cell>
          <cell r="BR26">
            <v>5868</v>
          </cell>
          <cell r="BS26">
            <v>30232</v>
          </cell>
          <cell r="BT26">
            <v>4309</v>
          </cell>
          <cell r="BU26">
            <v>6981</v>
          </cell>
          <cell r="BV26">
            <v>23095</v>
          </cell>
          <cell r="BW26">
            <v>6816</v>
          </cell>
          <cell r="BX26">
            <v>0</v>
          </cell>
          <cell r="BY26">
            <v>17707</v>
          </cell>
          <cell r="BZ26">
            <v>16530</v>
          </cell>
          <cell r="CA26">
            <v>808</v>
          </cell>
          <cell r="CB26">
            <v>369</v>
          </cell>
          <cell r="CC26">
            <v>0</v>
          </cell>
          <cell r="CD26">
            <v>96534</v>
          </cell>
          <cell r="CE26">
            <v>90208</v>
          </cell>
          <cell r="CF26">
            <v>6326</v>
          </cell>
          <cell r="CG26">
            <v>21295</v>
          </cell>
          <cell r="CH26">
            <v>3002</v>
          </cell>
          <cell r="CI26">
            <v>4050</v>
          </cell>
          <cell r="CJ26">
            <v>1462</v>
          </cell>
          <cell r="CK26">
            <v>7798</v>
          </cell>
          <cell r="CL26">
            <v>30260</v>
          </cell>
          <cell r="CM26">
            <v>3704</v>
          </cell>
          <cell r="CN26">
            <v>317526</v>
          </cell>
          <cell r="CO26">
            <v>43946</v>
          </cell>
          <cell r="CP26">
            <v>41151</v>
          </cell>
          <cell r="CQ26">
            <v>1079</v>
          </cell>
          <cell r="CR26">
            <v>1716</v>
          </cell>
          <cell r="CS26">
            <v>4106.8999999999996</v>
          </cell>
          <cell r="CT26">
            <v>19111</v>
          </cell>
          <cell r="CU26">
            <v>12976</v>
          </cell>
          <cell r="CV26">
            <v>1796.4</v>
          </cell>
          <cell r="CW26">
            <v>2904.1</v>
          </cell>
          <cell r="CX26">
            <v>0</v>
          </cell>
          <cell r="CY26">
            <v>0</v>
          </cell>
          <cell r="CZ26">
            <v>20926</v>
          </cell>
          <cell r="DA26">
            <v>0</v>
          </cell>
        </row>
        <row r="27">
          <cell r="A27" t="str">
            <v>kW- Sentinel Lighting</v>
          </cell>
          <cell r="C27">
            <v>2003</v>
          </cell>
          <cell r="D27">
            <v>0</v>
          </cell>
          <cell r="E27">
            <v>0</v>
          </cell>
          <cell r="F27">
            <v>1632</v>
          </cell>
          <cell r="G27">
            <v>0</v>
          </cell>
          <cell r="H27">
            <v>1756</v>
          </cell>
          <cell r="I27">
            <v>0</v>
          </cell>
          <cell r="J27">
            <v>0</v>
          </cell>
          <cell r="K27">
            <v>132</v>
          </cell>
          <cell r="L27">
            <v>75.8</v>
          </cell>
          <cell r="M27">
            <v>1216</v>
          </cell>
          <cell r="N27">
            <v>0</v>
          </cell>
          <cell r="O27">
            <v>0</v>
          </cell>
          <cell r="P27">
            <v>892</v>
          </cell>
          <cell r="Q27">
            <v>0</v>
          </cell>
          <cell r="R27">
            <v>0</v>
          </cell>
          <cell r="S27">
            <v>0</v>
          </cell>
          <cell r="T27">
            <v>0</v>
          </cell>
          <cell r="U27">
            <v>0</v>
          </cell>
          <cell r="V27">
            <v>0</v>
          </cell>
          <cell r="W27">
            <v>0</v>
          </cell>
          <cell r="X27">
            <v>1173</v>
          </cell>
          <cell r="Y27">
            <v>412</v>
          </cell>
          <cell r="Z27">
            <v>0</v>
          </cell>
          <cell r="AA27">
            <v>0</v>
          </cell>
          <cell r="AB27">
            <v>0</v>
          </cell>
          <cell r="AC27">
            <v>0</v>
          </cell>
          <cell r="AD27">
            <v>1646.6</v>
          </cell>
          <cell r="AE27">
            <v>1484</v>
          </cell>
          <cell r="AF27">
            <v>162.6</v>
          </cell>
          <cell r="AG27">
            <v>0</v>
          </cell>
          <cell r="AH27">
            <v>403</v>
          </cell>
          <cell r="AI27">
            <v>403</v>
          </cell>
          <cell r="AJ27">
            <v>0</v>
          </cell>
          <cell r="AK27">
            <v>1766</v>
          </cell>
          <cell r="AL27">
            <v>1015</v>
          </cell>
          <cell r="AM27">
            <v>181</v>
          </cell>
          <cell r="AN27">
            <v>1718</v>
          </cell>
          <cell r="AO27">
            <v>587</v>
          </cell>
          <cell r="AP27">
            <v>1131</v>
          </cell>
          <cell r="AQ27">
            <v>0</v>
          </cell>
          <cell r="AR27">
            <v>300.10000000000002</v>
          </cell>
          <cell r="AS27">
            <v>0</v>
          </cell>
          <cell r="AT27">
            <v>0</v>
          </cell>
          <cell r="AU27">
            <v>0</v>
          </cell>
          <cell r="AV27">
            <v>0</v>
          </cell>
          <cell r="AW27">
            <v>0</v>
          </cell>
          <cell r="AX27">
            <v>398</v>
          </cell>
          <cell r="AY27">
            <v>0</v>
          </cell>
          <cell r="AZ27">
            <v>0</v>
          </cell>
          <cell r="BA27">
            <v>0</v>
          </cell>
          <cell r="BB27">
            <v>0</v>
          </cell>
          <cell r="BC27">
            <v>0</v>
          </cell>
          <cell r="BD27">
            <v>2590</v>
          </cell>
          <cell r="BE27">
            <v>118</v>
          </cell>
          <cell r="BF27">
            <v>89.7</v>
          </cell>
          <cell r="BG27">
            <v>533</v>
          </cell>
          <cell r="BH27">
            <v>0</v>
          </cell>
          <cell r="BI27">
            <v>48.1</v>
          </cell>
          <cell r="BJ27">
            <v>0</v>
          </cell>
          <cell r="BK27">
            <v>48.1</v>
          </cell>
          <cell r="BL27">
            <v>967</v>
          </cell>
          <cell r="BM27">
            <v>120</v>
          </cell>
          <cell r="BN27">
            <v>847</v>
          </cell>
          <cell r="BO27">
            <v>451</v>
          </cell>
          <cell r="BP27">
            <v>0</v>
          </cell>
          <cell r="BQ27">
            <v>334</v>
          </cell>
          <cell r="BR27">
            <v>0</v>
          </cell>
          <cell r="BS27">
            <v>0</v>
          </cell>
          <cell r="BT27">
            <v>374</v>
          </cell>
          <cell r="BU27">
            <v>1376</v>
          </cell>
          <cell r="BV27">
            <v>131</v>
          </cell>
          <cell r="BW27">
            <v>848</v>
          </cell>
          <cell r="BX27">
            <v>0</v>
          </cell>
          <cell r="BY27">
            <v>2848</v>
          </cell>
          <cell r="BZ27">
            <v>2743</v>
          </cell>
          <cell r="CA27">
            <v>105</v>
          </cell>
          <cell r="CB27">
            <v>0</v>
          </cell>
          <cell r="CC27">
            <v>0</v>
          </cell>
          <cell r="CD27">
            <v>2032</v>
          </cell>
          <cell r="CE27">
            <v>1780</v>
          </cell>
          <cell r="CF27">
            <v>252</v>
          </cell>
          <cell r="CG27">
            <v>847</v>
          </cell>
          <cell r="CH27">
            <v>0</v>
          </cell>
          <cell r="CI27">
            <v>0</v>
          </cell>
          <cell r="CJ27">
            <v>0</v>
          </cell>
          <cell r="CK27">
            <v>0</v>
          </cell>
          <cell r="CL27">
            <v>0</v>
          </cell>
          <cell r="CM27">
            <v>370</v>
          </cell>
          <cell r="CN27">
            <v>0</v>
          </cell>
          <cell r="CO27">
            <v>2839</v>
          </cell>
          <cell r="CP27">
            <v>2678</v>
          </cell>
          <cell r="CQ27">
            <v>19</v>
          </cell>
          <cell r="CR27">
            <v>142</v>
          </cell>
          <cell r="CS27">
            <v>20</v>
          </cell>
          <cell r="CT27">
            <v>0</v>
          </cell>
          <cell r="CU27">
            <v>2120</v>
          </cell>
          <cell r="CV27">
            <v>0</v>
          </cell>
          <cell r="CW27">
            <v>63.7</v>
          </cell>
          <cell r="CX27">
            <v>0</v>
          </cell>
          <cell r="CY27">
            <v>0</v>
          </cell>
          <cell r="CZ27">
            <v>283</v>
          </cell>
          <cell r="DA27">
            <v>0</v>
          </cell>
        </row>
        <row r="28">
          <cell r="A28" t="str">
            <v>Billed Total Distribution Revenues</v>
          </cell>
          <cell r="B28" t="str">
            <v>RTOT</v>
          </cell>
          <cell r="C28">
            <v>2003</v>
          </cell>
          <cell r="D28">
            <v>757771</v>
          </cell>
          <cell r="E28">
            <v>26264397</v>
          </cell>
          <cell r="F28">
            <v>13685821</v>
          </cell>
          <cell r="G28">
            <v>4187602</v>
          </cell>
          <cell r="H28">
            <v>12752703</v>
          </cell>
          <cell r="I28">
            <v>24521862.34</v>
          </cell>
          <cell r="J28">
            <v>17708002</v>
          </cell>
          <cell r="K28">
            <v>2415321.85</v>
          </cell>
          <cell r="L28">
            <v>533374.88</v>
          </cell>
          <cell r="M28">
            <v>70316144</v>
          </cell>
          <cell r="N28">
            <v>2510110.1</v>
          </cell>
          <cell r="O28">
            <v>3532134</v>
          </cell>
          <cell r="P28">
            <v>404599</v>
          </cell>
          <cell r="Q28">
            <v>632145.98</v>
          </cell>
          <cell r="R28">
            <v>5579117.6200000001</v>
          </cell>
          <cell r="S28">
            <v>3688840.46</v>
          </cell>
          <cell r="T28">
            <v>88485579</v>
          </cell>
          <cell r="U28">
            <v>37677400</v>
          </cell>
          <cell r="V28">
            <v>5592265.6799999997</v>
          </cell>
          <cell r="W28">
            <v>943573.91</v>
          </cell>
          <cell r="X28">
            <v>7785431</v>
          </cell>
          <cell r="Y28">
            <v>8115252.8099999996</v>
          </cell>
          <cell r="Z28">
            <v>29152418.039999999</v>
          </cell>
          <cell r="AA28">
            <v>5024276</v>
          </cell>
          <cell r="AB28">
            <v>444821</v>
          </cell>
          <cell r="AC28">
            <v>23490377.82</v>
          </cell>
          <cell r="AD28">
            <v>35473148.060000002</v>
          </cell>
          <cell r="AE28">
            <v>35214708</v>
          </cell>
          <cell r="AF28">
            <v>258440.06</v>
          </cell>
          <cell r="AG28">
            <v>2762521.11</v>
          </cell>
          <cell r="AH28">
            <v>20355366</v>
          </cell>
          <cell r="AI28">
            <v>19942099</v>
          </cell>
          <cell r="AJ28">
            <v>413267</v>
          </cell>
          <cell r="AK28">
            <v>7353772.3200000003</v>
          </cell>
          <cell r="AL28">
            <v>7752651</v>
          </cell>
          <cell r="AM28">
            <v>558141.64</v>
          </cell>
          <cell r="AN28">
            <v>73430872.769999996</v>
          </cell>
          <cell r="AO28">
            <v>57358203</v>
          </cell>
          <cell r="AP28">
            <v>16072669.77</v>
          </cell>
          <cell r="AQ28">
            <v>325827.90999999997</v>
          </cell>
          <cell r="AR28">
            <v>712054.81</v>
          </cell>
          <cell r="AS28">
            <v>50456824</v>
          </cell>
          <cell r="AT28">
            <v>616636629.44000006</v>
          </cell>
          <cell r="AU28">
            <v>616240000</v>
          </cell>
          <cell r="AV28">
            <v>396629.44</v>
          </cell>
          <cell r="AW28">
            <v>88645936</v>
          </cell>
          <cell r="AX28">
            <v>5421310.6299999999</v>
          </cell>
          <cell r="AY28">
            <v>1521818.41</v>
          </cell>
          <cell r="AZ28">
            <v>8278256</v>
          </cell>
          <cell r="BA28">
            <v>29784683.93</v>
          </cell>
          <cell r="BB28">
            <v>3441232</v>
          </cell>
          <cell r="BC28">
            <v>4598198.17</v>
          </cell>
          <cell r="BD28">
            <v>41063214</v>
          </cell>
          <cell r="BE28">
            <v>13226684</v>
          </cell>
          <cell r="BF28">
            <v>2714004.66</v>
          </cell>
          <cell r="BG28">
            <v>8004346</v>
          </cell>
          <cell r="BH28">
            <v>0</v>
          </cell>
          <cell r="BI28">
            <v>12538292.029999999</v>
          </cell>
          <cell r="BJ28">
            <v>11321433</v>
          </cell>
          <cell r="BK28">
            <v>1216859.03</v>
          </cell>
          <cell r="BL28">
            <v>43355495</v>
          </cell>
          <cell r="BM28">
            <v>37030078</v>
          </cell>
          <cell r="BN28">
            <v>6325417</v>
          </cell>
          <cell r="BO28">
            <v>3066367.83</v>
          </cell>
          <cell r="BP28">
            <v>7021379.0499999998</v>
          </cell>
          <cell r="BQ28">
            <v>8902564.3000000007</v>
          </cell>
          <cell r="BR28">
            <v>2137883</v>
          </cell>
          <cell r="BS28">
            <v>25321611</v>
          </cell>
          <cell r="BT28">
            <v>3820057.17</v>
          </cell>
          <cell r="BU28">
            <v>6978958</v>
          </cell>
          <cell r="BV28">
            <v>16240900</v>
          </cell>
          <cell r="BW28">
            <v>3648568</v>
          </cell>
          <cell r="BX28">
            <v>1574445.78</v>
          </cell>
          <cell r="BY28">
            <v>13231779</v>
          </cell>
          <cell r="BZ28">
            <v>12555083</v>
          </cell>
          <cell r="CA28">
            <v>516127</v>
          </cell>
          <cell r="CB28">
            <v>160569</v>
          </cell>
          <cell r="CC28">
            <v>16460026.43</v>
          </cell>
          <cell r="CD28">
            <v>98883961</v>
          </cell>
          <cell r="CE28">
            <v>92733319</v>
          </cell>
          <cell r="CF28">
            <v>6150642</v>
          </cell>
          <cell r="CG28">
            <v>10190889</v>
          </cell>
          <cell r="CH28">
            <v>1196061</v>
          </cell>
          <cell r="CI28">
            <v>1546288</v>
          </cell>
          <cell r="CJ28">
            <v>1261109.31</v>
          </cell>
          <cell r="CK28">
            <v>5500260.4100000001</v>
          </cell>
          <cell r="CL28">
            <v>15141174</v>
          </cell>
          <cell r="CM28">
            <v>1511814</v>
          </cell>
          <cell r="CN28">
            <v>440007992</v>
          </cell>
          <cell r="CO28">
            <v>171952364.24000001</v>
          </cell>
          <cell r="CP28">
            <v>168329147</v>
          </cell>
          <cell r="CQ28">
            <v>582189</v>
          </cell>
          <cell r="CR28">
            <v>3041028.24</v>
          </cell>
          <cell r="CS28">
            <v>2536911.15</v>
          </cell>
          <cell r="CT28">
            <v>21328105</v>
          </cell>
          <cell r="CU28">
            <v>4968177</v>
          </cell>
          <cell r="CV28">
            <v>1012894.18</v>
          </cell>
          <cell r="CW28">
            <v>1537203.61</v>
          </cell>
          <cell r="CX28">
            <v>4239538.74</v>
          </cell>
          <cell r="CY28">
            <v>6950294.25</v>
          </cell>
          <cell r="CZ28">
            <v>15897290</v>
          </cell>
          <cell r="DA28">
            <v>4179048.8</v>
          </cell>
        </row>
        <row r="29">
          <cell r="A29" t="str">
            <v>Billed Residential Distribution Revenue</v>
          </cell>
          <cell r="B29" t="str">
            <v>RR</v>
          </cell>
          <cell r="C29">
            <v>2003</v>
          </cell>
          <cell r="D29">
            <v>528973</v>
          </cell>
          <cell r="E29">
            <v>16488483</v>
          </cell>
          <cell r="F29">
            <v>6994732</v>
          </cell>
          <cell r="G29">
            <v>1884225</v>
          </cell>
          <cell r="H29">
            <v>7056477</v>
          </cell>
          <cell r="I29">
            <v>15044658.119999999</v>
          </cell>
          <cell r="J29">
            <v>8493677</v>
          </cell>
          <cell r="K29">
            <v>1454229.41</v>
          </cell>
          <cell r="L29">
            <v>381200.06</v>
          </cell>
          <cell r="M29">
            <v>21498060</v>
          </cell>
          <cell r="N29">
            <v>1065071.47</v>
          </cell>
          <cell r="O29">
            <v>2364154</v>
          </cell>
          <cell r="P29">
            <v>270329</v>
          </cell>
          <cell r="Q29">
            <v>389436.63</v>
          </cell>
          <cell r="R29">
            <v>2037676.62</v>
          </cell>
          <cell r="S29">
            <v>2486967.3199999998</v>
          </cell>
          <cell r="T29">
            <v>32350007</v>
          </cell>
          <cell r="U29">
            <v>16914804</v>
          </cell>
          <cell r="V29">
            <v>3243831.16</v>
          </cell>
          <cell r="W29">
            <v>619438</v>
          </cell>
          <cell r="X29">
            <v>5605715</v>
          </cell>
          <cell r="Y29">
            <v>4365915.32</v>
          </cell>
          <cell r="Z29">
            <v>11012982.74</v>
          </cell>
          <cell r="AA29">
            <v>2426976</v>
          </cell>
          <cell r="AB29">
            <v>279210</v>
          </cell>
          <cell r="AC29">
            <v>12308517.029999999</v>
          </cell>
          <cell r="AD29">
            <v>15085778.27</v>
          </cell>
          <cell r="AE29">
            <v>14886195</v>
          </cell>
          <cell r="AF29">
            <v>199583.27</v>
          </cell>
          <cell r="AG29">
            <v>1930309.64</v>
          </cell>
          <cell r="AH29">
            <v>11518899</v>
          </cell>
          <cell r="AI29">
            <v>11193280</v>
          </cell>
          <cell r="AJ29">
            <v>325619</v>
          </cell>
          <cell r="AK29">
            <v>4801090.03</v>
          </cell>
          <cell r="AL29">
            <v>4390343</v>
          </cell>
          <cell r="AM29">
            <v>334673.64</v>
          </cell>
          <cell r="AN29">
            <v>52298226.93</v>
          </cell>
          <cell r="AO29">
            <v>41246200</v>
          </cell>
          <cell r="AP29">
            <v>11052026.93</v>
          </cell>
          <cell r="AQ29">
            <v>232419.82</v>
          </cell>
          <cell r="AR29">
            <v>432599.53</v>
          </cell>
          <cell r="AS29">
            <v>26713717</v>
          </cell>
          <cell r="AT29">
            <v>416877319.79000002</v>
          </cell>
          <cell r="AU29">
            <v>416610000</v>
          </cell>
          <cell r="AV29">
            <v>267319.78999999998</v>
          </cell>
          <cell r="AW29">
            <v>46364617.57</v>
          </cell>
          <cell r="AX29">
            <v>4268285.7300000004</v>
          </cell>
          <cell r="AY29">
            <v>924133.66</v>
          </cell>
          <cell r="AZ29">
            <v>4356216.7</v>
          </cell>
          <cell r="BA29">
            <v>14360785.82</v>
          </cell>
          <cell r="BB29">
            <v>1611890</v>
          </cell>
          <cell r="BC29">
            <v>2506308.0499999998</v>
          </cell>
          <cell r="BD29">
            <v>24928419</v>
          </cell>
          <cell r="BE29">
            <v>4977191</v>
          </cell>
          <cell r="BF29">
            <v>1592161.18</v>
          </cell>
          <cell r="BG29">
            <v>4311776.07</v>
          </cell>
          <cell r="BH29">
            <v>0</v>
          </cell>
          <cell r="BI29">
            <v>7019044.5</v>
          </cell>
          <cell r="BJ29">
            <v>6023011</v>
          </cell>
          <cell r="BK29">
            <v>996033.5</v>
          </cell>
          <cell r="BL29">
            <v>13896170</v>
          </cell>
          <cell r="BM29">
            <v>10638440</v>
          </cell>
          <cell r="BN29">
            <v>3257730</v>
          </cell>
          <cell r="BO29">
            <v>1414248.22</v>
          </cell>
          <cell r="BP29">
            <v>4414773.93</v>
          </cell>
          <cell r="BQ29">
            <v>4885294.33</v>
          </cell>
          <cell r="BR29">
            <v>1401181</v>
          </cell>
          <cell r="BS29">
            <v>14083641</v>
          </cell>
          <cell r="BT29">
            <v>2561199.96</v>
          </cell>
          <cell r="BU29">
            <v>3397938</v>
          </cell>
          <cell r="BV29">
            <v>8291855</v>
          </cell>
          <cell r="BW29">
            <v>2055303</v>
          </cell>
          <cell r="BX29">
            <v>893716</v>
          </cell>
          <cell r="BY29">
            <v>8044229</v>
          </cell>
          <cell r="BZ29">
            <v>7635334</v>
          </cell>
          <cell r="CA29">
            <v>305661</v>
          </cell>
          <cell r="CB29">
            <v>103234</v>
          </cell>
          <cell r="CC29">
            <v>5731208.3300000001</v>
          </cell>
          <cell r="CD29">
            <v>49938554</v>
          </cell>
          <cell r="CE29">
            <v>46080367</v>
          </cell>
          <cell r="CF29">
            <v>3858187</v>
          </cell>
          <cell r="CG29">
            <v>5537540</v>
          </cell>
          <cell r="CH29">
            <v>721847</v>
          </cell>
          <cell r="CI29">
            <v>962756</v>
          </cell>
          <cell r="CJ29">
            <v>746926.51</v>
          </cell>
          <cell r="CK29">
            <v>3466283.06</v>
          </cell>
          <cell r="CL29">
            <v>9703372</v>
          </cell>
          <cell r="CM29">
            <v>1085915</v>
          </cell>
          <cell r="CN29">
            <v>173180165</v>
          </cell>
          <cell r="CO29">
            <v>72748243.359999999</v>
          </cell>
          <cell r="CP29">
            <v>70202069</v>
          </cell>
          <cell r="CQ29">
            <v>332703</v>
          </cell>
          <cell r="CR29">
            <v>2213471.36</v>
          </cell>
          <cell r="CS29">
            <v>2066730.15</v>
          </cell>
          <cell r="CT29">
            <v>11103164</v>
          </cell>
          <cell r="CU29">
            <v>3530160</v>
          </cell>
          <cell r="CV29">
            <v>567056.73</v>
          </cell>
          <cell r="CW29">
            <v>623737.25</v>
          </cell>
          <cell r="CX29">
            <v>3864279.52</v>
          </cell>
          <cell r="CY29">
            <v>4333589.0199999996</v>
          </cell>
          <cell r="CZ29">
            <v>10381039</v>
          </cell>
          <cell r="DA29">
            <v>2467730.33</v>
          </cell>
        </row>
        <row r="30">
          <cell r="A30" t="str">
            <v>Billed General Service Customers Distribution Revenue</v>
          </cell>
          <cell r="B30" t="str">
            <v>RGS</v>
          </cell>
          <cell r="C30">
            <v>2003</v>
          </cell>
          <cell r="D30">
            <v>198394</v>
          </cell>
          <cell r="E30">
            <v>9689243</v>
          </cell>
          <cell r="F30">
            <v>5288549</v>
          </cell>
          <cell r="G30">
            <v>2242841</v>
          </cell>
          <cell r="H30">
            <v>5638102</v>
          </cell>
          <cell r="I30">
            <v>9435982.0999999996</v>
          </cell>
          <cell r="J30">
            <v>8483447</v>
          </cell>
          <cell r="K30">
            <v>950520.7</v>
          </cell>
          <cell r="L30">
            <v>146133.69</v>
          </cell>
          <cell r="M30">
            <v>42042470</v>
          </cell>
          <cell r="N30">
            <v>1419570.36</v>
          </cell>
          <cell r="O30">
            <v>840803</v>
          </cell>
          <cell r="P30">
            <v>129207</v>
          </cell>
          <cell r="Q30">
            <v>238148.7</v>
          </cell>
          <cell r="R30">
            <v>3472102.86</v>
          </cell>
          <cell r="S30">
            <v>1201873.1399999999</v>
          </cell>
          <cell r="T30">
            <v>50986966</v>
          </cell>
          <cell r="U30">
            <v>15339556</v>
          </cell>
          <cell r="V30">
            <v>2118789.5299999998</v>
          </cell>
          <cell r="W30">
            <v>315657.75</v>
          </cell>
          <cell r="X30">
            <v>2104927</v>
          </cell>
          <cell r="Y30">
            <v>3512106.65</v>
          </cell>
          <cell r="Z30">
            <v>17980481.93</v>
          </cell>
          <cell r="AA30">
            <v>2538765</v>
          </cell>
          <cell r="AB30">
            <v>157500</v>
          </cell>
          <cell r="AC30">
            <v>7188346.21</v>
          </cell>
          <cell r="AD30">
            <v>19957557.199999999</v>
          </cell>
          <cell r="AE30">
            <v>19903446</v>
          </cell>
          <cell r="AF30">
            <v>54111.199999999997</v>
          </cell>
          <cell r="AG30">
            <v>801746.12</v>
          </cell>
          <cell r="AH30">
            <v>8279910</v>
          </cell>
          <cell r="AI30">
            <v>8196158</v>
          </cell>
          <cell r="AJ30">
            <v>83752</v>
          </cell>
          <cell r="AK30">
            <v>2482300.2400000002</v>
          </cell>
          <cell r="AL30">
            <v>3312623</v>
          </cell>
          <cell r="AM30">
            <v>211478</v>
          </cell>
          <cell r="AN30">
            <v>18891703.98</v>
          </cell>
          <cell r="AO30">
            <v>14533861</v>
          </cell>
          <cell r="AP30">
            <v>4357842.9800000004</v>
          </cell>
          <cell r="AQ30">
            <v>90237.31</v>
          </cell>
          <cell r="AR30">
            <v>144567.79999999999</v>
          </cell>
          <cell r="AS30">
            <v>22350716</v>
          </cell>
          <cell r="AT30">
            <v>193281968.18000001</v>
          </cell>
          <cell r="AU30">
            <v>193160000</v>
          </cell>
          <cell r="AV30">
            <v>121968.18</v>
          </cell>
          <cell r="AW30">
            <v>38263211.350000001</v>
          </cell>
          <cell r="AX30">
            <v>1118652.1200000001</v>
          </cell>
          <cell r="AY30">
            <v>565449.59</v>
          </cell>
          <cell r="AZ30">
            <v>3482061.66</v>
          </cell>
          <cell r="BA30">
            <v>14046504.859999999</v>
          </cell>
          <cell r="BB30">
            <v>1817665</v>
          </cell>
          <cell r="BC30">
            <v>2045956.06</v>
          </cell>
          <cell r="BD30">
            <v>15014037</v>
          </cell>
          <cell r="BE30">
            <v>7756124</v>
          </cell>
          <cell r="BF30">
            <v>1095218.96</v>
          </cell>
          <cell r="BG30">
            <v>3248104.56</v>
          </cell>
          <cell r="BH30">
            <v>0</v>
          </cell>
          <cell r="BI30">
            <v>5455169.7999999998</v>
          </cell>
          <cell r="BJ30">
            <v>5245054</v>
          </cell>
          <cell r="BK30">
            <v>210115.8</v>
          </cell>
          <cell r="BL30">
            <v>29227345</v>
          </cell>
          <cell r="BM30">
            <v>26198041</v>
          </cell>
          <cell r="BN30">
            <v>3029304</v>
          </cell>
          <cell r="BO30">
            <v>1625207.46</v>
          </cell>
          <cell r="BP30">
            <v>2558267.88</v>
          </cell>
          <cell r="BQ30">
            <v>3958858.97</v>
          </cell>
          <cell r="BR30">
            <v>700260</v>
          </cell>
          <cell r="BS30">
            <v>9031390</v>
          </cell>
          <cell r="BT30">
            <v>1255496.26</v>
          </cell>
          <cell r="BU30">
            <v>3474598</v>
          </cell>
          <cell r="BV30">
            <v>6377898</v>
          </cell>
          <cell r="BW30">
            <v>1538428</v>
          </cell>
          <cell r="BX30">
            <v>666936.4</v>
          </cell>
          <cell r="BY30">
            <v>4910071</v>
          </cell>
          <cell r="BZ30">
            <v>4650686</v>
          </cell>
          <cell r="CA30">
            <v>204171</v>
          </cell>
          <cell r="CB30">
            <v>55214</v>
          </cell>
          <cell r="CC30">
            <v>10646652.91</v>
          </cell>
          <cell r="CD30">
            <v>46008324</v>
          </cell>
          <cell r="CE30">
            <v>45171103</v>
          </cell>
          <cell r="CF30">
            <v>837221</v>
          </cell>
          <cell r="CG30">
            <v>4524633</v>
          </cell>
          <cell r="CH30">
            <v>458600</v>
          </cell>
          <cell r="CI30">
            <v>533680</v>
          </cell>
          <cell r="CJ30">
            <v>505872.54</v>
          </cell>
          <cell r="CK30">
            <v>2010192.95</v>
          </cell>
          <cell r="CL30">
            <v>4844679</v>
          </cell>
          <cell r="CM30">
            <v>399002</v>
          </cell>
          <cell r="CN30">
            <v>247065117</v>
          </cell>
          <cell r="CO30">
            <v>86584436.280000001</v>
          </cell>
          <cell r="CP30">
            <v>85521039</v>
          </cell>
          <cell r="CQ30">
            <v>243055</v>
          </cell>
          <cell r="CR30">
            <v>820342.28</v>
          </cell>
          <cell r="CS30">
            <v>463480.42</v>
          </cell>
          <cell r="CT30">
            <v>9569997</v>
          </cell>
          <cell r="CU30">
            <v>1009675</v>
          </cell>
          <cell r="CV30">
            <v>437126.76</v>
          </cell>
          <cell r="CW30">
            <v>586230.04</v>
          </cell>
          <cell r="CX30">
            <v>371870.56</v>
          </cell>
          <cell r="CY30">
            <v>2529075</v>
          </cell>
          <cell r="CZ30">
            <v>5240082</v>
          </cell>
          <cell r="DA30">
            <v>1473385.52</v>
          </cell>
        </row>
        <row r="31">
          <cell r="A31" t="str">
            <v>Billed Large User, Sub- Transmission, Intermediate/ Embedded Distributor Distribution Revenue</v>
          </cell>
          <cell r="B31" t="str">
            <v>RLG</v>
          </cell>
          <cell r="C31">
            <v>2003</v>
          </cell>
          <cell r="D31">
            <v>11222</v>
          </cell>
          <cell r="E31">
            <v>0</v>
          </cell>
          <cell r="F31">
            <v>1176154</v>
          </cell>
          <cell r="G31">
            <v>12940</v>
          </cell>
          <cell r="H31">
            <v>0</v>
          </cell>
          <cell r="I31">
            <v>0</v>
          </cell>
          <cell r="J31">
            <v>648676</v>
          </cell>
          <cell r="K31">
            <v>0</v>
          </cell>
          <cell r="L31">
            <v>0</v>
          </cell>
          <cell r="M31">
            <v>6156526</v>
          </cell>
          <cell r="N31">
            <v>0</v>
          </cell>
          <cell r="O31">
            <v>302046</v>
          </cell>
          <cell r="P31">
            <v>0</v>
          </cell>
          <cell r="Q31">
            <v>0</v>
          </cell>
          <cell r="R31">
            <v>0</v>
          </cell>
          <cell r="S31">
            <v>0</v>
          </cell>
          <cell r="T31">
            <v>4591723</v>
          </cell>
          <cell r="U31">
            <v>4893549</v>
          </cell>
          <cell r="V31">
            <v>185904.09</v>
          </cell>
          <cell r="W31">
            <v>0</v>
          </cell>
          <cell r="X31">
            <v>0</v>
          </cell>
          <cell r="Y31">
            <v>183587.81</v>
          </cell>
          <cell r="Z31">
            <v>0</v>
          </cell>
          <cell r="AA31">
            <v>0</v>
          </cell>
          <cell r="AB31">
            <v>0</v>
          </cell>
          <cell r="AC31">
            <v>3961491.47</v>
          </cell>
          <cell r="AD31">
            <v>0</v>
          </cell>
          <cell r="AE31">
            <v>0</v>
          </cell>
          <cell r="AF31">
            <v>0</v>
          </cell>
          <cell r="AG31">
            <v>0</v>
          </cell>
          <cell r="AH31">
            <v>505632</v>
          </cell>
          <cell r="AI31">
            <v>505632</v>
          </cell>
          <cell r="AJ31">
            <v>0</v>
          </cell>
          <cell r="AK31">
            <v>0</v>
          </cell>
          <cell r="AL31">
            <v>0</v>
          </cell>
          <cell r="AM31">
            <v>0</v>
          </cell>
          <cell r="AN31">
            <v>1876611.25</v>
          </cell>
          <cell r="AO31">
            <v>1411154</v>
          </cell>
          <cell r="AP31">
            <v>465457.25</v>
          </cell>
          <cell r="AQ31">
            <v>0</v>
          </cell>
          <cell r="AR31">
            <v>124928.24</v>
          </cell>
          <cell r="AS31">
            <v>1260240</v>
          </cell>
          <cell r="AT31">
            <v>2740000</v>
          </cell>
          <cell r="AU31">
            <v>2740000</v>
          </cell>
          <cell r="AV31">
            <v>0</v>
          </cell>
          <cell r="AW31">
            <v>3724424.22</v>
          </cell>
          <cell r="AX31">
            <v>0</v>
          </cell>
          <cell r="AY31">
            <v>0</v>
          </cell>
          <cell r="AZ31">
            <v>361181.68</v>
          </cell>
          <cell r="BA31">
            <v>1015209.64</v>
          </cell>
          <cell r="BB31">
            <v>0</v>
          </cell>
          <cell r="BC31">
            <v>0</v>
          </cell>
          <cell r="BD31">
            <v>964273</v>
          </cell>
          <cell r="BE31">
            <v>370016</v>
          </cell>
          <cell r="BF31">
            <v>0</v>
          </cell>
          <cell r="BG31">
            <v>424499.76</v>
          </cell>
          <cell r="BH31">
            <v>0</v>
          </cell>
          <cell r="BI31">
            <v>0</v>
          </cell>
          <cell r="BJ31">
            <v>0</v>
          </cell>
          <cell r="BK31">
            <v>0</v>
          </cell>
          <cell r="BL31">
            <v>0</v>
          </cell>
          <cell r="BM31">
            <v>0</v>
          </cell>
          <cell r="BN31">
            <v>0</v>
          </cell>
          <cell r="BO31">
            <v>0</v>
          </cell>
          <cell r="BP31">
            <v>0</v>
          </cell>
          <cell r="BQ31">
            <v>0</v>
          </cell>
          <cell r="BR31">
            <v>0</v>
          </cell>
          <cell r="BS31">
            <v>2090949</v>
          </cell>
          <cell r="BT31">
            <v>0</v>
          </cell>
          <cell r="BU31">
            <v>0</v>
          </cell>
          <cell r="BV31">
            <v>1311994</v>
          </cell>
          <cell r="BW31">
            <v>0</v>
          </cell>
          <cell r="BX31">
            <v>0</v>
          </cell>
          <cell r="BY31">
            <v>116923</v>
          </cell>
          <cell r="BZ31">
            <v>116923</v>
          </cell>
          <cell r="CA31">
            <v>0</v>
          </cell>
          <cell r="CB31">
            <v>0</v>
          </cell>
          <cell r="CC31">
            <v>0</v>
          </cell>
          <cell r="CD31">
            <v>2278424</v>
          </cell>
          <cell r="CE31">
            <v>886802</v>
          </cell>
          <cell r="CF31">
            <v>1391622</v>
          </cell>
          <cell r="CG31">
            <v>0</v>
          </cell>
          <cell r="CH31">
            <v>0</v>
          </cell>
          <cell r="CI31">
            <v>0</v>
          </cell>
          <cell r="CJ31">
            <v>0</v>
          </cell>
          <cell r="CK31">
            <v>2993.13</v>
          </cell>
          <cell r="CL31">
            <v>546741</v>
          </cell>
          <cell r="CM31">
            <v>0</v>
          </cell>
          <cell r="CN31">
            <v>18079551</v>
          </cell>
          <cell r="CO31">
            <v>11303124</v>
          </cell>
          <cell r="CP31">
            <v>11303124</v>
          </cell>
          <cell r="CQ31">
            <v>0</v>
          </cell>
          <cell r="CR31">
            <v>0</v>
          </cell>
          <cell r="CS31">
            <v>0</v>
          </cell>
          <cell r="CT31">
            <v>490436</v>
          </cell>
          <cell r="CU31">
            <v>406922</v>
          </cell>
          <cell r="CV31">
            <v>0</v>
          </cell>
          <cell r="CW31">
            <v>307185.34999999998</v>
          </cell>
          <cell r="CX31">
            <v>0</v>
          </cell>
          <cell r="CY31">
            <v>0</v>
          </cell>
          <cell r="CZ31">
            <v>0</v>
          </cell>
          <cell r="DA31">
            <v>192374.34</v>
          </cell>
        </row>
        <row r="32">
          <cell r="A32" t="str">
            <v>Billed Street lighting Distribution Revenue</v>
          </cell>
          <cell r="B32" t="str">
            <v>RST</v>
          </cell>
          <cell r="C32">
            <v>2003</v>
          </cell>
          <cell r="D32">
            <v>19168</v>
          </cell>
          <cell r="E32">
            <v>86671</v>
          </cell>
          <cell r="F32">
            <v>207210</v>
          </cell>
          <cell r="G32">
            <v>38499</v>
          </cell>
          <cell r="H32">
            <v>52618</v>
          </cell>
          <cell r="I32">
            <v>41222.120000000003</v>
          </cell>
          <cell r="J32">
            <v>82202</v>
          </cell>
          <cell r="K32">
            <v>10185.870000000001</v>
          </cell>
          <cell r="L32">
            <v>5394.86</v>
          </cell>
          <cell r="M32">
            <v>575535</v>
          </cell>
          <cell r="N32">
            <v>19235.939999999999</v>
          </cell>
          <cell r="O32">
            <v>25131</v>
          </cell>
          <cell r="P32">
            <v>0</v>
          </cell>
          <cell r="Q32">
            <v>4533.57</v>
          </cell>
          <cell r="R32">
            <v>67702.509999999995</v>
          </cell>
          <cell r="S32">
            <v>0</v>
          </cell>
          <cell r="T32">
            <v>556883</v>
          </cell>
          <cell r="U32">
            <v>487632</v>
          </cell>
          <cell r="V32">
            <v>34951.57</v>
          </cell>
          <cell r="W32">
            <v>7457.87</v>
          </cell>
          <cell r="X32">
            <v>68028</v>
          </cell>
          <cell r="Y32">
            <v>51235.67</v>
          </cell>
          <cell r="Z32">
            <v>107937.37</v>
          </cell>
          <cell r="AA32">
            <v>58535</v>
          </cell>
          <cell r="AB32">
            <v>8111</v>
          </cell>
          <cell r="AC32">
            <v>32023.11</v>
          </cell>
          <cell r="AD32">
            <v>402097.22</v>
          </cell>
          <cell r="AE32">
            <v>397709</v>
          </cell>
          <cell r="AF32">
            <v>4388.22</v>
          </cell>
          <cell r="AG32">
            <v>30465.35</v>
          </cell>
          <cell r="AH32">
            <v>47009</v>
          </cell>
          <cell r="AI32">
            <v>43120</v>
          </cell>
          <cell r="AJ32">
            <v>3889</v>
          </cell>
          <cell r="AK32">
            <v>51644.45</v>
          </cell>
          <cell r="AL32">
            <v>41307</v>
          </cell>
          <cell r="AM32">
            <v>10008</v>
          </cell>
          <cell r="AN32">
            <v>349356.71</v>
          </cell>
          <cell r="AO32">
            <v>165327</v>
          </cell>
          <cell r="AP32">
            <v>184029.71</v>
          </cell>
          <cell r="AQ32">
            <v>3170.78</v>
          </cell>
          <cell r="AR32">
            <v>8514.68</v>
          </cell>
          <cell r="AS32">
            <v>132151</v>
          </cell>
          <cell r="AT32">
            <v>3047341.47</v>
          </cell>
          <cell r="AU32">
            <v>3040000</v>
          </cell>
          <cell r="AV32">
            <v>7341.47</v>
          </cell>
          <cell r="AW32">
            <v>293682.86</v>
          </cell>
          <cell r="AX32">
            <v>29972.68</v>
          </cell>
          <cell r="AY32">
            <v>32235.16</v>
          </cell>
          <cell r="AZ32">
            <v>78795.960000000006</v>
          </cell>
          <cell r="BA32">
            <v>362183.61</v>
          </cell>
          <cell r="BB32">
            <v>10434</v>
          </cell>
          <cell r="BC32">
            <v>44327.14</v>
          </cell>
          <cell r="BD32">
            <v>149402</v>
          </cell>
          <cell r="BE32">
            <v>116807</v>
          </cell>
          <cell r="BF32">
            <v>26101.33</v>
          </cell>
          <cell r="BG32">
            <v>15799.97</v>
          </cell>
          <cell r="BH32">
            <v>0</v>
          </cell>
          <cell r="BI32">
            <v>52632.09</v>
          </cell>
          <cell r="BJ32">
            <v>42397</v>
          </cell>
          <cell r="BK32">
            <v>10235.09</v>
          </cell>
          <cell r="BL32">
            <v>224718</v>
          </cell>
          <cell r="BM32">
            <v>190593</v>
          </cell>
          <cell r="BN32">
            <v>34125</v>
          </cell>
          <cell r="BO32">
            <v>22119.35</v>
          </cell>
          <cell r="BP32">
            <v>42148.12</v>
          </cell>
          <cell r="BQ32">
            <v>49642.68</v>
          </cell>
          <cell r="BR32">
            <v>36381</v>
          </cell>
          <cell r="BS32">
            <v>102757</v>
          </cell>
          <cell r="BT32">
            <v>1806.96</v>
          </cell>
          <cell r="BU32">
            <v>86501</v>
          </cell>
          <cell r="BV32">
            <v>257555</v>
          </cell>
          <cell r="BW32">
            <v>43044</v>
          </cell>
          <cell r="BX32">
            <v>13528.13</v>
          </cell>
          <cell r="BY32">
            <v>142491</v>
          </cell>
          <cell r="BZ32">
            <v>134845</v>
          </cell>
          <cell r="CA32">
            <v>5525</v>
          </cell>
          <cell r="CB32">
            <v>2121</v>
          </cell>
          <cell r="CC32">
            <v>81524.240000000005</v>
          </cell>
          <cell r="CD32">
            <v>650975</v>
          </cell>
          <cell r="CE32">
            <v>591032</v>
          </cell>
          <cell r="CF32">
            <v>59943</v>
          </cell>
          <cell r="CG32">
            <v>115669</v>
          </cell>
          <cell r="CH32">
            <v>15614</v>
          </cell>
          <cell r="CI32">
            <v>48237</v>
          </cell>
          <cell r="CJ32">
            <v>8310.26</v>
          </cell>
          <cell r="CK32">
            <v>20791.27</v>
          </cell>
          <cell r="CL32">
            <v>46382</v>
          </cell>
          <cell r="CM32">
            <v>22969</v>
          </cell>
          <cell r="CN32">
            <v>1683159</v>
          </cell>
          <cell r="CO32">
            <v>1156348.6200000001</v>
          </cell>
          <cell r="CP32">
            <v>1143951</v>
          </cell>
          <cell r="CQ32">
            <v>6038</v>
          </cell>
          <cell r="CR32">
            <v>6359.62</v>
          </cell>
          <cell r="CS32">
            <v>6603.28</v>
          </cell>
          <cell r="CT32">
            <v>164508</v>
          </cell>
          <cell r="CU32">
            <v>17216</v>
          </cell>
          <cell r="CV32">
            <v>8081.13</v>
          </cell>
          <cell r="CW32">
            <v>19074.68</v>
          </cell>
          <cell r="CX32">
            <v>3317.45</v>
          </cell>
          <cell r="CY32">
            <v>86909.14</v>
          </cell>
          <cell r="CZ32">
            <v>273777</v>
          </cell>
          <cell r="DA32">
            <v>40722.46</v>
          </cell>
        </row>
        <row r="33">
          <cell r="A33" t="str">
            <v>Billed Sentinel Lighting Distribution Revenue</v>
          </cell>
          <cell r="B33" t="str">
            <v>RSL</v>
          </cell>
          <cell r="C33">
            <v>2003</v>
          </cell>
          <cell r="D33">
            <v>14</v>
          </cell>
          <cell r="E33">
            <v>0</v>
          </cell>
          <cell r="F33">
            <v>19176</v>
          </cell>
          <cell r="G33">
            <v>9097</v>
          </cell>
          <cell r="H33">
            <v>5506</v>
          </cell>
          <cell r="I33">
            <v>0</v>
          </cell>
          <cell r="J33">
            <v>0</v>
          </cell>
          <cell r="K33">
            <v>385.87</v>
          </cell>
          <cell r="L33">
            <v>646.27</v>
          </cell>
          <cell r="M33">
            <v>43553</v>
          </cell>
          <cell r="N33">
            <v>6232.33</v>
          </cell>
          <cell r="O33">
            <v>0</v>
          </cell>
          <cell r="P33">
            <v>5063</v>
          </cell>
          <cell r="Q33">
            <v>27.08</v>
          </cell>
          <cell r="R33">
            <v>1635.63</v>
          </cell>
          <cell r="S33">
            <v>0</v>
          </cell>
          <cell r="T33">
            <v>0</v>
          </cell>
          <cell r="U33">
            <v>41859</v>
          </cell>
          <cell r="V33">
            <v>8789.33</v>
          </cell>
          <cell r="W33">
            <v>1020.29</v>
          </cell>
          <cell r="X33">
            <v>6761</v>
          </cell>
          <cell r="Y33">
            <v>2407.36</v>
          </cell>
          <cell r="Z33">
            <v>51016</v>
          </cell>
          <cell r="AA33">
            <v>0</v>
          </cell>
          <cell r="AB33">
            <v>0</v>
          </cell>
          <cell r="AC33">
            <v>0</v>
          </cell>
          <cell r="AD33">
            <v>27715.37</v>
          </cell>
          <cell r="AE33">
            <v>27358</v>
          </cell>
          <cell r="AF33">
            <v>357.37</v>
          </cell>
          <cell r="AG33">
            <v>0</v>
          </cell>
          <cell r="AH33">
            <v>3916</v>
          </cell>
          <cell r="AI33">
            <v>3909</v>
          </cell>
          <cell r="AJ33">
            <v>7</v>
          </cell>
          <cell r="AK33">
            <v>18737.599999999999</v>
          </cell>
          <cell r="AL33">
            <v>8378</v>
          </cell>
          <cell r="AM33">
            <v>1982</v>
          </cell>
          <cell r="AN33">
            <v>14973.9</v>
          </cell>
          <cell r="AO33">
            <v>1661</v>
          </cell>
          <cell r="AP33">
            <v>13312.9</v>
          </cell>
          <cell r="AQ33">
            <v>0</v>
          </cell>
          <cell r="AR33">
            <v>1444.56</v>
          </cell>
          <cell r="AS33">
            <v>0</v>
          </cell>
          <cell r="AT33">
            <v>0</v>
          </cell>
          <cell r="AU33">
            <v>690000</v>
          </cell>
          <cell r="AV33">
            <v>0</v>
          </cell>
          <cell r="AW33">
            <v>0</v>
          </cell>
          <cell r="AX33">
            <v>4400.1000000000004</v>
          </cell>
          <cell r="AY33">
            <v>0</v>
          </cell>
          <cell r="AZ33">
            <v>0</v>
          </cell>
          <cell r="BA33">
            <v>0</v>
          </cell>
          <cell r="BB33">
            <v>1243</v>
          </cell>
          <cell r="BC33">
            <v>1606.92</v>
          </cell>
          <cell r="BD33">
            <v>7083</v>
          </cell>
          <cell r="BE33">
            <v>6546</v>
          </cell>
          <cell r="BF33">
            <v>523.19000000000005</v>
          </cell>
          <cell r="BG33">
            <v>4165.6400000000003</v>
          </cell>
          <cell r="BH33">
            <v>0</v>
          </cell>
          <cell r="BI33">
            <v>11445.64</v>
          </cell>
          <cell r="BJ33">
            <v>10971</v>
          </cell>
          <cell r="BK33">
            <v>474.64</v>
          </cell>
          <cell r="BL33">
            <v>7262</v>
          </cell>
          <cell r="BM33">
            <v>3004</v>
          </cell>
          <cell r="BN33">
            <v>4258</v>
          </cell>
          <cell r="BO33">
            <v>4792.8</v>
          </cell>
          <cell r="BP33">
            <v>6189.12</v>
          </cell>
          <cell r="BQ33">
            <v>8768.32</v>
          </cell>
          <cell r="BR33">
            <v>61</v>
          </cell>
          <cell r="BS33">
            <v>12874</v>
          </cell>
          <cell r="BT33">
            <v>1553.99</v>
          </cell>
          <cell r="BU33">
            <v>19921</v>
          </cell>
          <cell r="BV33">
            <v>1598</v>
          </cell>
          <cell r="BW33">
            <v>11793</v>
          </cell>
          <cell r="BX33">
            <v>265.25</v>
          </cell>
          <cell r="BY33">
            <v>18065</v>
          </cell>
          <cell r="BZ33">
            <v>17295</v>
          </cell>
          <cell r="CA33">
            <v>770</v>
          </cell>
          <cell r="CB33">
            <v>0</v>
          </cell>
          <cell r="CC33">
            <v>640.95000000000005</v>
          </cell>
          <cell r="CD33">
            <v>7684</v>
          </cell>
          <cell r="CE33">
            <v>4015</v>
          </cell>
          <cell r="CF33">
            <v>3669</v>
          </cell>
          <cell r="CG33">
            <v>13047</v>
          </cell>
          <cell r="CH33">
            <v>0</v>
          </cell>
          <cell r="CI33">
            <v>1615</v>
          </cell>
          <cell r="CJ33">
            <v>0</v>
          </cell>
          <cell r="CK33">
            <v>0</v>
          </cell>
          <cell r="CL33">
            <v>0</v>
          </cell>
          <cell r="CM33">
            <v>3928</v>
          </cell>
          <cell r="CN33">
            <v>0</v>
          </cell>
          <cell r="CO33">
            <v>160211.98000000001</v>
          </cell>
          <cell r="CP33">
            <v>158964</v>
          </cell>
          <cell r="CQ33">
            <v>393</v>
          </cell>
          <cell r="CR33">
            <v>854.98</v>
          </cell>
          <cell r="CS33">
            <v>97.3</v>
          </cell>
          <cell r="CT33">
            <v>0</v>
          </cell>
          <cell r="CU33">
            <v>4204</v>
          </cell>
          <cell r="CV33">
            <v>629.55999999999995</v>
          </cell>
          <cell r="CW33">
            <v>976.29</v>
          </cell>
          <cell r="CX33">
            <v>71.209999999999994</v>
          </cell>
          <cell r="CY33">
            <v>721.09</v>
          </cell>
          <cell r="CZ33">
            <v>2392</v>
          </cell>
          <cell r="DA33">
            <v>4836.1499999999996</v>
          </cell>
        </row>
        <row r="34">
          <cell r="A34" t="str">
            <v>Total service area</v>
          </cell>
          <cell r="B34" t="str">
            <v>AREA</v>
          </cell>
          <cell r="C34">
            <v>2003</v>
          </cell>
          <cell r="D34">
            <v>380.25</v>
          </cell>
          <cell r="E34">
            <v>374</v>
          </cell>
          <cell r="F34">
            <v>201.3</v>
          </cell>
          <cell r="G34">
            <v>257.5</v>
          </cell>
          <cell r="H34">
            <v>74</v>
          </cell>
          <cell r="I34">
            <v>188.16</v>
          </cell>
          <cell r="J34">
            <v>303</v>
          </cell>
          <cell r="K34">
            <v>10.77</v>
          </cell>
          <cell r="L34">
            <v>2</v>
          </cell>
          <cell r="M34">
            <v>70</v>
          </cell>
          <cell r="N34">
            <v>4.78</v>
          </cell>
          <cell r="O34">
            <v>57.8</v>
          </cell>
          <cell r="P34">
            <v>5.3</v>
          </cell>
          <cell r="Q34">
            <v>2</v>
          </cell>
          <cell r="R34">
            <v>66</v>
          </cell>
          <cell r="S34">
            <v>21.26</v>
          </cell>
          <cell r="T34">
            <v>287</v>
          </cell>
          <cell r="U34">
            <v>120</v>
          </cell>
          <cell r="V34">
            <v>46.96</v>
          </cell>
          <cell r="W34">
            <v>99</v>
          </cell>
          <cell r="X34">
            <v>104.56</v>
          </cell>
          <cell r="Y34">
            <v>44.66</v>
          </cell>
          <cell r="Z34">
            <v>168</v>
          </cell>
          <cell r="AA34">
            <v>26.5</v>
          </cell>
          <cell r="AB34">
            <v>1.5</v>
          </cell>
          <cell r="AC34">
            <v>13600</v>
          </cell>
          <cell r="AD34">
            <v>411.5</v>
          </cell>
          <cell r="AE34">
            <v>402.5</v>
          </cell>
          <cell r="AF34">
            <v>9</v>
          </cell>
          <cell r="AG34">
            <v>68</v>
          </cell>
          <cell r="AH34">
            <v>93</v>
          </cell>
          <cell r="AI34">
            <v>89</v>
          </cell>
          <cell r="AJ34">
            <v>4</v>
          </cell>
          <cell r="AK34">
            <v>1275</v>
          </cell>
          <cell r="AL34">
            <v>280.7</v>
          </cell>
          <cell r="AM34">
            <v>93.48</v>
          </cell>
          <cell r="AN34">
            <v>426</v>
          </cell>
          <cell r="AO34">
            <v>331</v>
          </cell>
          <cell r="AP34">
            <v>95</v>
          </cell>
          <cell r="AQ34">
            <v>9.76</v>
          </cell>
          <cell r="AR34">
            <v>8.6</v>
          </cell>
          <cell r="AS34">
            <v>269</v>
          </cell>
          <cell r="AT34">
            <v>650006.19999999995</v>
          </cell>
          <cell r="AU34">
            <v>650000</v>
          </cell>
          <cell r="AV34">
            <v>6.2</v>
          </cell>
          <cell r="AW34">
            <v>1104</v>
          </cell>
          <cell r="AX34">
            <v>292</v>
          </cell>
          <cell r="AY34">
            <v>24.8</v>
          </cell>
          <cell r="AZ34">
            <v>31.62</v>
          </cell>
          <cell r="BA34">
            <v>404</v>
          </cell>
          <cell r="BB34">
            <v>27.33</v>
          </cell>
          <cell r="BC34">
            <v>77.400000000000006</v>
          </cell>
          <cell r="BD34">
            <v>421.5</v>
          </cell>
          <cell r="BE34">
            <v>21.86</v>
          </cell>
          <cell r="BF34">
            <v>20</v>
          </cell>
          <cell r="BG34">
            <v>381</v>
          </cell>
          <cell r="BH34">
            <v>0</v>
          </cell>
          <cell r="BI34">
            <v>88</v>
          </cell>
          <cell r="BJ34">
            <v>41</v>
          </cell>
          <cell r="BK34">
            <v>47</v>
          </cell>
          <cell r="BL34">
            <v>774.8</v>
          </cell>
          <cell r="BM34">
            <v>207</v>
          </cell>
          <cell r="BN34">
            <v>567.79999999999995</v>
          </cell>
          <cell r="BO34">
            <v>125</v>
          </cell>
          <cell r="BP34">
            <v>693</v>
          </cell>
          <cell r="BQ34">
            <v>330</v>
          </cell>
          <cell r="BR34">
            <v>28</v>
          </cell>
          <cell r="BS34">
            <v>143</v>
          </cell>
          <cell r="BT34">
            <v>15.5</v>
          </cell>
          <cell r="BU34">
            <v>26.56</v>
          </cell>
          <cell r="BV34">
            <v>143</v>
          </cell>
          <cell r="BW34">
            <v>35.6</v>
          </cell>
          <cell r="BX34">
            <v>15</v>
          </cell>
          <cell r="BY34">
            <v>63.9</v>
          </cell>
          <cell r="BZ34">
            <v>58.61</v>
          </cell>
          <cell r="CA34">
            <v>2.97</v>
          </cell>
          <cell r="CB34">
            <v>2.3199999999999998</v>
          </cell>
          <cell r="CC34">
            <v>123.37</v>
          </cell>
          <cell r="CD34">
            <v>619</v>
          </cell>
          <cell r="CE34">
            <v>575</v>
          </cell>
          <cell r="CF34">
            <v>44</v>
          </cell>
          <cell r="CG34">
            <v>342</v>
          </cell>
          <cell r="CH34">
            <v>13</v>
          </cell>
          <cell r="CI34">
            <v>18.7</v>
          </cell>
          <cell r="CJ34">
            <v>536</v>
          </cell>
          <cell r="CK34">
            <v>32</v>
          </cell>
          <cell r="CL34">
            <v>381.15</v>
          </cell>
          <cell r="CM34">
            <v>9</v>
          </cell>
          <cell r="CN34">
            <v>650</v>
          </cell>
          <cell r="CO34">
            <v>639.1</v>
          </cell>
          <cell r="CP34">
            <v>414.5</v>
          </cell>
          <cell r="CQ34">
            <v>3.6</v>
          </cell>
          <cell r="CR34">
            <v>221</v>
          </cell>
          <cell r="CS34">
            <v>61</v>
          </cell>
          <cell r="CT34">
            <v>656</v>
          </cell>
          <cell r="CU34">
            <v>86</v>
          </cell>
          <cell r="CV34">
            <v>14</v>
          </cell>
          <cell r="CW34">
            <v>11.5</v>
          </cell>
          <cell r="CX34">
            <v>685</v>
          </cell>
          <cell r="CY34">
            <v>49.16</v>
          </cell>
          <cell r="CZ34">
            <v>147.24</v>
          </cell>
          <cell r="DA34">
            <v>31.15</v>
          </cell>
        </row>
        <row r="35">
          <cell r="A35" t="str">
            <v>Urban service area</v>
          </cell>
          <cell r="B35" t="str">
            <v>AREAURB</v>
          </cell>
          <cell r="C35">
            <v>2003</v>
          </cell>
          <cell r="D35">
            <v>0</v>
          </cell>
          <cell r="E35">
            <v>11</v>
          </cell>
          <cell r="F35">
            <v>147.30000000000001</v>
          </cell>
          <cell r="G35">
            <v>240</v>
          </cell>
          <cell r="H35">
            <v>0</v>
          </cell>
          <cell r="I35">
            <v>90.39</v>
          </cell>
          <cell r="J35">
            <v>213</v>
          </cell>
          <cell r="K35">
            <v>0</v>
          </cell>
          <cell r="L35">
            <v>0</v>
          </cell>
          <cell r="M35">
            <v>0</v>
          </cell>
          <cell r="N35">
            <v>0</v>
          </cell>
          <cell r="O35">
            <v>0</v>
          </cell>
          <cell r="P35">
            <v>0</v>
          </cell>
          <cell r="Q35">
            <v>0</v>
          </cell>
          <cell r="R35">
            <v>48</v>
          </cell>
          <cell r="S35">
            <v>0</v>
          </cell>
          <cell r="T35">
            <v>0</v>
          </cell>
          <cell r="U35">
            <v>0</v>
          </cell>
          <cell r="V35">
            <v>0</v>
          </cell>
          <cell r="W35">
            <v>73</v>
          </cell>
          <cell r="X35">
            <v>38</v>
          </cell>
          <cell r="Y35">
            <v>0</v>
          </cell>
          <cell r="Z35">
            <v>133</v>
          </cell>
          <cell r="AA35">
            <v>0</v>
          </cell>
          <cell r="AB35">
            <v>0</v>
          </cell>
          <cell r="AC35">
            <v>12987</v>
          </cell>
          <cell r="AD35">
            <v>120.75</v>
          </cell>
          <cell r="AE35">
            <v>120.75</v>
          </cell>
          <cell r="AF35">
            <v>0</v>
          </cell>
          <cell r="AG35">
            <v>45</v>
          </cell>
          <cell r="AH35">
            <v>0</v>
          </cell>
          <cell r="AI35">
            <v>0</v>
          </cell>
          <cell r="AJ35">
            <v>0</v>
          </cell>
          <cell r="AK35">
            <v>1225</v>
          </cell>
          <cell r="AL35">
            <v>255.8</v>
          </cell>
          <cell r="AM35">
            <v>5.15</v>
          </cell>
          <cell r="AN35">
            <v>115</v>
          </cell>
          <cell r="AO35">
            <v>88</v>
          </cell>
          <cell r="AP35">
            <v>27</v>
          </cell>
          <cell r="AQ35">
            <v>0</v>
          </cell>
          <cell r="AR35">
            <v>0</v>
          </cell>
          <cell r="AS35">
            <v>0</v>
          </cell>
          <cell r="AT35">
            <v>650000</v>
          </cell>
          <cell r="AU35">
            <v>650000</v>
          </cell>
          <cell r="AV35">
            <v>0</v>
          </cell>
          <cell r="AW35">
            <v>650</v>
          </cell>
          <cell r="AX35">
            <v>234</v>
          </cell>
          <cell r="AY35">
            <v>0</v>
          </cell>
          <cell r="AZ35">
            <v>0</v>
          </cell>
          <cell r="BA35">
            <v>280</v>
          </cell>
          <cell r="BB35">
            <v>0</v>
          </cell>
          <cell r="BC35">
            <v>57</v>
          </cell>
          <cell r="BD35">
            <v>258.5</v>
          </cell>
          <cell r="BE35">
            <v>0</v>
          </cell>
          <cell r="BF35">
            <v>0</v>
          </cell>
          <cell r="BG35">
            <v>372.4</v>
          </cell>
          <cell r="BH35">
            <v>0</v>
          </cell>
          <cell r="BI35">
            <v>22</v>
          </cell>
          <cell r="BJ35">
            <v>0</v>
          </cell>
          <cell r="BK35">
            <v>22</v>
          </cell>
          <cell r="BL35">
            <v>511.02</v>
          </cell>
          <cell r="BM35">
            <v>0</v>
          </cell>
          <cell r="BN35">
            <v>511.02</v>
          </cell>
          <cell r="BO35">
            <v>111</v>
          </cell>
          <cell r="BP35">
            <v>549</v>
          </cell>
          <cell r="BQ35">
            <v>279</v>
          </cell>
          <cell r="BR35">
            <v>0</v>
          </cell>
          <cell r="BS35">
            <v>41</v>
          </cell>
          <cell r="BT35">
            <v>15.5</v>
          </cell>
          <cell r="BU35">
            <v>0</v>
          </cell>
          <cell r="BV35">
            <v>74.36</v>
          </cell>
          <cell r="BW35">
            <v>0</v>
          </cell>
          <cell r="BX35">
            <v>0</v>
          </cell>
          <cell r="BY35">
            <v>0</v>
          </cell>
          <cell r="BZ35">
            <v>0</v>
          </cell>
          <cell r="CA35">
            <v>0</v>
          </cell>
          <cell r="CB35">
            <v>0</v>
          </cell>
          <cell r="CC35">
            <v>102.94</v>
          </cell>
          <cell r="CD35">
            <v>57</v>
          </cell>
          <cell r="CE35">
            <v>57</v>
          </cell>
          <cell r="CF35">
            <v>0</v>
          </cell>
          <cell r="CG35">
            <v>284</v>
          </cell>
          <cell r="CH35">
            <v>0</v>
          </cell>
          <cell r="CI35">
            <v>7.2</v>
          </cell>
          <cell r="CJ35">
            <v>530</v>
          </cell>
          <cell r="CK35">
            <v>0</v>
          </cell>
          <cell r="CL35">
            <v>326.14999999999998</v>
          </cell>
          <cell r="CM35">
            <v>1</v>
          </cell>
          <cell r="CN35">
            <v>0</v>
          </cell>
          <cell r="CO35">
            <v>386</v>
          </cell>
          <cell r="CP35">
            <v>175</v>
          </cell>
          <cell r="CQ35">
            <v>0</v>
          </cell>
          <cell r="CR35">
            <v>211</v>
          </cell>
          <cell r="CS35">
            <v>8</v>
          </cell>
          <cell r="CT35">
            <v>590</v>
          </cell>
          <cell r="CU35">
            <v>0</v>
          </cell>
          <cell r="CV35">
            <v>0</v>
          </cell>
          <cell r="CW35">
            <v>0</v>
          </cell>
          <cell r="CX35">
            <v>677.5</v>
          </cell>
          <cell r="CY35">
            <v>0</v>
          </cell>
          <cell r="CZ35">
            <v>76.03</v>
          </cell>
          <cell r="DA35">
            <v>0</v>
          </cell>
        </row>
        <row r="36">
          <cell r="A36" t="str">
            <v>Rural service area</v>
          </cell>
          <cell r="B36" t="str">
            <v>AREARUR</v>
          </cell>
          <cell r="C36">
            <v>2003</v>
          </cell>
          <cell r="D36">
            <v>380.25</v>
          </cell>
          <cell r="E36">
            <v>363</v>
          </cell>
          <cell r="F36">
            <v>54</v>
          </cell>
          <cell r="G36">
            <v>17.5</v>
          </cell>
          <cell r="H36">
            <v>74</v>
          </cell>
          <cell r="I36">
            <v>97.77</v>
          </cell>
          <cell r="J36">
            <v>90</v>
          </cell>
          <cell r="K36">
            <v>10.77</v>
          </cell>
          <cell r="L36">
            <v>2</v>
          </cell>
          <cell r="M36">
            <v>70</v>
          </cell>
          <cell r="N36">
            <v>4.78</v>
          </cell>
          <cell r="O36">
            <v>57.8</v>
          </cell>
          <cell r="P36">
            <v>5.3</v>
          </cell>
          <cell r="Q36">
            <v>2</v>
          </cell>
          <cell r="R36">
            <v>18</v>
          </cell>
          <cell r="S36">
            <v>21.26</v>
          </cell>
          <cell r="T36">
            <v>287</v>
          </cell>
          <cell r="U36">
            <v>120</v>
          </cell>
          <cell r="V36">
            <v>46.96</v>
          </cell>
          <cell r="W36">
            <v>26</v>
          </cell>
          <cell r="X36">
            <v>66.56</v>
          </cell>
          <cell r="Y36">
            <v>44.66</v>
          </cell>
          <cell r="Z36">
            <v>35</v>
          </cell>
          <cell r="AA36">
            <v>26.5</v>
          </cell>
          <cell r="AB36">
            <v>1.5</v>
          </cell>
          <cell r="AC36">
            <v>613</v>
          </cell>
          <cell r="AD36">
            <v>290.75</v>
          </cell>
          <cell r="AE36">
            <v>281.75</v>
          </cell>
          <cell r="AF36">
            <v>9</v>
          </cell>
          <cell r="AG36">
            <v>23</v>
          </cell>
          <cell r="AH36">
            <v>93</v>
          </cell>
          <cell r="AI36">
            <v>89</v>
          </cell>
          <cell r="AJ36">
            <v>4</v>
          </cell>
          <cell r="AK36">
            <v>50</v>
          </cell>
          <cell r="AL36">
            <v>24.9</v>
          </cell>
          <cell r="AM36">
            <v>88.33</v>
          </cell>
          <cell r="AN36">
            <v>311</v>
          </cell>
          <cell r="AO36">
            <v>243</v>
          </cell>
          <cell r="AP36">
            <v>68</v>
          </cell>
          <cell r="AQ36">
            <v>9.76</v>
          </cell>
          <cell r="AR36">
            <v>8.6</v>
          </cell>
          <cell r="AS36">
            <v>269</v>
          </cell>
          <cell r="AT36">
            <v>6.2</v>
          </cell>
          <cell r="AU36">
            <v>0</v>
          </cell>
          <cell r="AV36">
            <v>6.2</v>
          </cell>
          <cell r="AW36">
            <v>454</v>
          </cell>
          <cell r="AX36">
            <v>58</v>
          </cell>
          <cell r="AY36">
            <v>24.8</v>
          </cell>
          <cell r="AZ36">
            <v>31.62</v>
          </cell>
          <cell r="BA36">
            <v>124</v>
          </cell>
          <cell r="BB36">
            <v>27.33</v>
          </cell>
          <cell r="BC36">
            <v>20.399999999999999</v>
          </cell>
          <cell r="BD36">
            <v>163</v>
          </cell>
          <cell r="BE36">
            <v>21.86</v>
          </cell>
          <cell r="BF36">
            <v>20</v>
          </cell>
          <cell r="BG36">
            <v>8.6</v>
          </cell>
          <cell r="BH36">
            <v>0</v>
          </cell>
          <cell r="BI36">
            <v>66</v>
          </cell>
          <cell r="BJ36">
            <v>41</v>
          </cell>
          <cell r="BK36">
            <v>25</v>
          </cell>
          <cell r="BL36">
            <v>263.77999999999997</v>
          </cell>
          <cell r="BM36">
            <v>207</v>
          </cell>
          <cell r="BN36">
            <v>56.78</v>
          </cell>
          <cell r="BO36">
            <v>14</v>
          </cell>
          <cell r="BP36">
            <v>144</v>
          </cell>
          <cell r="BQ36">
            <v>51</v>
          </cell>
          <cell r="BR36">
            <v>28</v>
          </cell>
          <cell r="BS36">
            <v>102</v>
          </cell>
          <cell r="BT36">
            <v>0</v>
          </cell>
          <cell r="BU36">
            <v>26.56</v>
          </cell>
          <cell r="BV36">
            <v>68.64</v>
          </cell>
          <cell r="BW36">
            <v>35.6</v>
          </cell>
          <cell r="BX36">
            <v>15</v>
          </cell>
          <cell r="BY36">
            <v>63.9</v>
          </cell>
          <cell r="BZ36">
            <v>58.61</v>
          </cell>
          <cell r="CA36">
            <v>2.97</v>
          </cell>
          <cell r="CB36">
            <v>2.3199999999999998</v>
          </cell>
          <cell r="CC36">
            <v>20.43</v>
          </cell>
          <cell r="CD36">
            <v>562</v>
          </cell>
          <cell r="CE36">
            <v>518</v>
          </cell>
          <cell r="CF36">
            <v>44</v>
          </cell>
          <cell r="CG36">
            <v>58</v>
          </cell>
          <cell r="CH36">
            <v>13</v>
          </cell>
          <cell r="CI36">
            <v>11.5</v>
          </cell>
          <cell r="CJ36">
            <v>6</v>
          </cell>
          <cell r="CK36">
            <v>32</v>
          </cell>
          <cell r="CL36">
            <v>55</v>
          </cell>
          <cell r="CM36">
            <v>8</v>
          </cell>
          <cell r="CN36">
            <v>650</v>
          </cell>
          <cell r="CO36">
            <v>253.1</v>
          </cell>
          <cell r="CP36">
            <v>239.5</v>
          </cell>
          <cell r="CQ36">
            <v>3.6</v>
          </cell>
          <cell r="CR36">
            <v>10</v>
          </cell>
          <cell r="CS36">
            <v>53</v>
          </cell>
          <cell r="CT36">
            <v>66</v>
          </cell>
          <cell r="CU36">
            <v>86</v>
          </cell>
          <cell r="CV36">
            <v>14</v>
          </cell>
          <cell r="CW36">
            <v>11.5</v>
          </cell>
          <cell r="CX36">
            <v>7.5</v>
          </cell>
          <cell r="CY36">
            <v>49.16</v>
          </cell>
          <cell r="CZ36">
            <v>71.209999999999994</v>
          </cell>
          <cell r="DA36">
            <v>31.15</v>
          </cell>
        </row>
        <row r="37">
          <cell r="A37" t="str">
            <v>Service area population</v>
          </cell>
          <cell r="B37" t="str">
            <v>POP</v>
          </cell>
          <cell r="C37">
            <v>2003</v>
          </cell>
          <cell r="D37">
            <v>3000</v>
          </cell>
          <cell r="E37">
            <v>159914</v>
          </cell>
          <cell r="F37">
            <v>83178</v>
          </cell>
          <cell r="G37">
            <v>24000</v>
          </cell>
          <cell r="H37">
            <v>88300</v>
          </cell>
          <cell r="I37">
            <v>156900</v>
          </cell>
          <cell r="J37">
            <v>127000</v>
          </cell>
          <cell r="K37">
            <v>17500</v>
          </cell>
          <cell r="L37">
            <v>3000</v>
          </cell>
          <cell r="M37">
            <v>94769</v>
          </cell>
          <cell r="N37">
            <v>3100</v>
          </cell>
          <cell r="O37">
            <v>21100</v>
          </cell>
          <cell r="P37">
            <v>3800</v>
          </cell>
          <cell r="Q37">
            <v>1425</v>
          </cell>
          <cell r="R37">
            <v>6700</v>
          </cell>
          <cell r="S37">
            <v>23009</v>
          </cell>
          <cell r="T37">
            <v>680000</v>
          </cell>
          <cell r="U37">
            <v>208402</v>
          </cell>
          <cell r="V37">
            <v>32542</v>
          </cell>
          <cell r="W37">
            <v>7138</v>
          </cell>
          <cell r="X37">
            <v>67195</v>
          </cell>
          <cell r="Y37">
            <v>42152</v>
          </cell>
          <cell r="Z37">
            <v>27750</v>
          </cell>
          <cell r="AA37">
            <v>8790</v>
          </cell>
          <cell r="AB37">
            <v>1600</v>
          </cell>
          <cell r="AC37">
            <v>18347</v>
          </cell>
          <cell r="AD37">
            <v>103906</v>
          </cell>
          <cell r="AE37">
            <v>97200</v>
          </cell>
          <cell r="AF37">
            <v>6706</v>
          </cell>
          <cell r="AG37">
            <v>21500</v>
          </cell>
          <cell r="AH37">
            <v>112926</v>
          </cell>
          <cell r="AI37">
            <v>109704</v>
          </cell>
          <cell r="AJ37">
            <v>3222</v>
          </cell>
          <cell r="AK37">
            <v>43728</v>
          </cell>
          <cell r="AL37">
            <v>53000</v>
          </cell>
          <cell r="AM37">
            <v>5825</v>
          </cell>
          <cell r="AN37">
            <v>579258</v>
          </cell>
          <cell r="AO37">
            <v>445000</v>
          </cell>
          <cell r="AP37">
            <v>134258</v>
          </cell>
          <cell r="AQ37">
            <v>2433</v>
          </cell>
          <cell r="AR37">
            <v>10300</v>
          </cell>
          <cell r="AS37">
            <v>360000</v>
          </cell>
          <cell r="AT37">
            <v>2472200</v>
          </cell>
          <cell r="AU37">
            <v>2470000</v>
          </cell>
          <cell r="AV37">
            <v>2200</v>
          </cell>
          <cell r="AW37">
            <v>758500</v>
          </cell>
          <cell r="AX37">
            <v>29698</v>
          </cell>
          <cell r="AY37">
            <v>12000</v>
          </cell>
          <cell r="AZ37">
            <v>58000</v>
          </cell>
          <cell r="BA37">
            <v>216510</v>
          </cell>
          <cell r="BB37">
            <v>22000</v>
          </cell>
          <cell r="BC37">
            <v>21007</v>
          </cell>
          <cell r="BD37">
            <v>334000</v>
          </cell>
          <cell r="BE37">
            <v>19756</v>
          </cell>
          <cell r="BF37">
            <v>15450</v>
          </cell>
          <cell r="BG37">
            <v>47400</v>
          </cell>
          <cell r="BH37">
            <v>0</v>
          </cell>
          <cell r="BI37">
            <v>74967</v>
          </cell>
          <cell r="BJ37">
            <v>70622</v>
          </cell>
          <cell r="BK37">
            <v>4345</v>
          </cell>
          <cell r="BL37">
            <v>121281</v>
          </cell>
          <cell r="BM37">
            <v>81581</v>
          </cell>
          <cell r="BN37">
            <v>39700</v>
          </cell>
          <cell r="BO37">
            <v>13839</v>
          </cell>
          <cell r="BP37">
            <v>31000</v>
          </cell>
          <cell r="BQ37">
            <v>53000</v>
          </cell>
          <cell r="BR37">
            <v>14000</v>
          </cell>
          <cell r="BS37">
            <v>152400</v>
          </cell>
          <cell r="BT37">
            <v>26886</v>
          </cell>
          <cell r="BU37">
            <v>30000</v>
          </cell>
          <cell r="BV37">
            <v>148300</v>
          </cell>
          <cell r="BW37">
            <v>20200</v>
          </cell>
          <cell r="BX37">
            <v>6500</v>
          </cell>
          <cell r="BY37">
            <v>78565</v>
          </cell>
          <cell r="BZ37">
            <v>74740</v>
          </cell>
          <cell r="CA37">
            <v>2479</v>
          </cell>
          <cell r="CB37">
            <v>1346</v>
          </cell>
          <cell r="CC37">
            <v>18450</v>
          </cell>
          <cell r="CD37">
            <v>656000</v>
          </cell>
          <cell r="CE37">
            <v>612000</v>
          </cell>
          <cell r="CF37">
            <v>44000</v>
          </cell>
          <cell r="CG37">
            <v>78000</v>
          </cell>
          <cell r="CH37">
            <v>8125</v>
          </cell>
          <cell r="CI37">
            <v>9900</v>
          </cell>
          <cell r="CJ37">
            <v>5336</v>
          </cell>
          <cell r="CK37">
            <v>32000</v>
          </cell>
          <cell r="CL37">
            <v>109615</v>
          </cell>
          <cell r="CM37">
            <v>15140</v>
          </cell>
          <cell r="CN37">
            <v>2500000</v>
          </cell>
          <cell r="CO37">
            <v>302412</v>
          </cell>
          <cell r="CP37">
            <v>283800</v>
          </cell>
          <cell r="CQ37">
            <v>7500</v>
          </cell>
          <cell r="CR37">
            <v>11112</v>
          </cell>
          <cell r="CS37">
            <v>15000</v>
          </cell>
          <cell r="CT37">
            <v>135430</v>
          </cell>
          <cell r="CU37">
            <v>48405</v>
          </cell>
          <cell r="CV37">
            <v>6400</v>
          </cell>
          <cell r="CW37">
            <v>7411</v>
          </cell>
          <cell r="CX37">
            <v>4000</v>
          </cell>
          <cell r="CY37">
            <v>40800</v>
          </cell>
          <cell r="CZ37">
            <v>100000</v>
          </cell>
          <cell r="DA37">
            <v>33800</v>
          </cell>
        </row>
        <row r="38">
          <cell r="A38" t="str">
            <v>Municipal population</v>
          </cell>
          <cell r="B38" t="str">
            <v>POPCITY</v>
          </cell>
          <cell r="C38">
            <v>2003</v>
          </cell>
          <cell r="D38">
            <v>3000</v>
          </cell>
          <cell r="E38">
            <v>173820</v>
          </cell>
          <cell r="F38">
            <v>85488</v>
          </cell>
          <cell r="G38">
            <v>30000</v>
          </cell>
          <cell r="H38">
            <v>88300</v>
          </cell>
          <cell r="I38">
            <v>156900</v>
          </cell>
          <cell r="J38">
            <v>127000</v>
          </cell>
          <cell r="K38">
            <v>25000</v>
          </cell>
          <cell r="L38">
            <v>3000</v>
          </cell>
          <cell r="M38">
            <v>107341</v>
          </cell>
          <cell r="N38">
            <v>3100</v>
          </cell>
          <cell r="O38">
            <v>21100</v>
          </cell>
          <cell r="P38">
            <v>12500</v>
          </cell>
          <cell r="Q38">
            <v>4300</v>
          </cell>
          <cell r="R38">
            <v>5000</v>
          </cell>
          <cell r="S38">
            <v>65299</v>
          </cell>
          <cell r="T38">
            <v>680000</v>
          </cell>
          <cell r="U38">
            <v>208402</v>
          </cell>
          <cell r="V38">
            <v>62569</v>
          </cell>
          <cell r="W38">
            <v>8700</v>
          </cell>
          <cell r="X38">
            <v>97867</v>
          </cell>
          <cell r="Y38">
            <v>42152</v>
          </cell>
          <cell r="Z38">
            <v>27750</v>
          </cell>
          <cell r="AA38">
            <v>8790</v>
          </cell>
          <cell r="AB38">
            <v>1600</v>
          </cell>
          <cell r="AC38">
            <v>4090</v>
          </cell>
          <cell r="AD38">
            <v>177000</v>
          </cell>
          <cell r="AE38">
            <v>162000</v>
          </cell>
          <cell r="AF38">
            <v>15000</v>
          </cell>
          <cell r="AG38">
            <v>21500</v>
          </cell>
          <cell r="AH38">
            <v>112926</v>
          </cell>
          <cell r="AI38">
            <v>109704</v>
          </cell>
          <cell r="AJ38">
            <v>3222</v>
          </cell>
          <cell r="AK38">
            <v>43728</v>
          </cell>
          <cell r="AL38">
            <v>53000</v>
          </cell>
          <cell r="AM38">
            <v>5825</v>
          </cell>
          <cell r="AN38">
            <v>637258</v>
          </cell>
          <cell r="AO38">
            <v>503000</v>
          </cell>
          <cell r="AP38">
            <v>134258</v>
          </cell>
          <cell r="AQ38">
            <v>2433</v>
          </cell>
          <cell r="AR38">
            <v>10300</v>
          </cell>
          <cell r="AS38">
            <v>360000</v>
          </cell>
          <cell r="AT38">
            <v>2472200</v>
          </cell>
          <cell r="AU38">
            <v>2470000</v>
          </cell>
          <cell r="AV38">
            <v>2200</v>
          </cell>
          <cell r="AW38">
            <v>839200</v>
          </cell>
          <cell r="AX38">
            <v>29698</v>
          </cell>
          <cell r="AY38">
            <v>16500</v>
          </cell>
          <cell r="AZ38">
            <v>120000</v>
          </cell>
          <cell r="BA38">
            <v>216510</v>
          </cell>
          <cell r="BB38">
            <v>22000</v>
          </cell>
          <cell r="BC38">
            <v>34035</v>
          </cell>
          <cell r="BD38">
            <v>334000</v>
          </cell>
          <cell r="BE38">
            <v>24756</v>
          </cell>
          <cell r="BF38">
            <v>16450</v>
          </cell>
          <cell r="BG38">
            <v>47400</v>
          </cell>
          <cell r="BH38">
            <v>0</v>
          </cell>
          <cell r="BI38">
            <v>79831</v>
          </cell>
          <cell r="BJ38">
            <v>70622</v>
          </cell>
          <cell r="BK38">
            <v>9209</v>
          </cell>
          <cell r="BL38">
            <v>128981</v>
          </cell>
          <cell r="BM38">
            <v>81581</v>
          </cell>
          <cell r="BN38">
            <v>47400</v>
          </cell>
          <cell r="BO38">
            <v>13839</v>
          </cell>
          <cell r="BP38">
            <v>61447</v>
          </cell>
          <cell r="BQ38">
            <v>53000</v>
          </cell>
          <cell r="BR38">
            <v>18777</v>
          </cell>
          <cell r="BS38">
            <v>152400</v>
          </cell>
          <cell r="BT38">
            <v>26886</v>
          </cell>
          <cell r="BU38">
            <v>30000</v>
          </cell>
          <cell r="BV38">
            <v>148300</v>
          </cell>
          <cell r="BW38">
            <v>20200</v>
          </cell>
          <cell r="BX38">
            <v>6500</v>
          </cell>
          <cell r="BY38">
            <v>78565</v>
          </cell>
          <cell r="BZ38">
            <v>74740</v>
          </cell>
          <cell r="CA38">
            <v>2479</v>
          </cell>
          <cell r="CB38">
            <v>1346</v>
          </cell>
          <cell r="CC38">
            <v>18450</v>
          </cell>
          <cell r="CD38">
            <v>656000</v>
          </cell>
          <cell r="CE38">
            <v>612000</v>
          </cell>
          <cell r="CF38">
            <v>44000</v>
          </cell>
          <cell r="CG38">
            <v>75000</v>
          </cell>
          <cell r="CH38">
            <v>8125</v>
          </cell>
          <cell r="CI38">
            <v>16700</v>
          </cell>
          <cell r="CJ38">
            <v>5336</v>
          </cell>
          <cell r="CK38">
            <v>32000</v>
          </cell>
          <cell r="CL38">
            <v>109016</v>
          </cell>
          <cell r="CM38">
            <v>15000</v>
          </cell>
          <cell r="CN38">
            <v>2500000</v>
          </cell>
          <cell r="CO38">
            <v>385258</v>
          </cell>
          <cell r="CP38">
            <v>338500</v>
          </cell>
          <cell r="CQ38">
            <v>20600</v>
          </cell>
          <cell r="CR38">
            <v>26158</v>
          </cell>
          <cell r="CS38">
            <v>15000</v>
          </cell>
          <cell r="CT38">
            <v>135430</v>
          </cell>
          <cell r="CU38">
            <v>48405</v>
          </cell>
          <cell r="CV38">
            <v>11000</v>
          </cell>
          <cell r="CW38">
            <v>7411</v>
          </cell>
          <cell r="CX38">
            <v>9129</v>
          </cell>
          <cell r="CY38">
            <v>66000</v>
          </cell>
          <cell r="CZ38">
            <v>100000</v>
          </cell>
          <cell r="DA38">
            <v>34000</v>
          </cell>
        </row>
        <row r="39">
          <cell r="A39" t="str">
            <v>No seasonal occupacy customers</v>
          </cell>
          <cell r="B39" t="str">
            <v>YNSUM</v>
          </cell>
          <cell r="C39">
            <v>2003</v>
          </cell>
          <cell r="D39">
            <v>0</v>
          </cell>
          <cell r="E39">
            <v>187</v>
          </cell>
          <cell r="F39">
            <v>0</v>
          </cell>
          <cell r="G39">
            <v>0</v>
          </cell>
          <cell r="H39">
            <v>0</v>
          </cell>
          <cell r="I39">
            <v>0</v>
          </cell>
          <cell r="J39">
            <v>0</v>
          </cell>
          <cell r="K39">
            <v>0</v>
          </cell>
          <cell r="L39">
            <v>3</v>
          </cell>
          <cell r="M39">
            <v>0</v>
          </cell>
          <cell r="N39">
            <v>0</v>
          </cell>
          <cell r="O39">
            <v>0</v>
          </cell>
          <cell r="P39">
            <v>0</v>
          </cell>
          <cell r="Q39">
            <v>0</v>
          </cell>
          <cell r="R39">
            <v>200</v>
          </cell>
          <cell r="S39">
            <v>0</v>
          </cell>
          <cell r="T39">
            <v>0</v>
          </cell>
          <cell r="U39">
            <v>0</v>
          </cell>
          <cell r="V39">
            <v>235</v>
          </cell>
          <cell r="W39">
            <v>65</v>
          </cell>
          <cell r="X39">
            <v>0</v>
          </cell>
          <cell r="Y39">
            <v>0</v>
          </cell>
          <cell r="Z39">
            <v>0</v>
          </cell>
          <cell r="AA39">
            <v>9</v>
          </cell>
          <cell r="AB39">
            <v>0</v>
          </cell>
          <cell r="AC39">
            <v>0</v>
          </cell>
          <cell r="AD39">
            <v>176</v>
          </cell>
          <cell r="AE39">
            <v>171</v>
          </cell>
          <cell r="AF39">
            <v>5</v>
          </cell>
          <cell r="AG39">
            <v>0</v>
          </cell>
          <cell r="AH39">
            <v>0</v>
          </cell>
          <cell r="AI39">
            <v>0</v>
          </cell>
          <cell r="AJ39">
            <v>0</v>
          </cell>
          <cell r="AK39">
            <v>5000</v>
          </cell>
          <cell r="AL39">
            <v>0</v>
          </cell>
          <cell r="AM39">
            <v>0</v>
          </cell>
          <cell r="AN39">
            <v>58</v>
          </cell>
          <cell r="AO39">
            <v>0</v>
          </cell>
          <cell r="AP39">
            <v>58</v>
          </cell>
          <cell r="AQ39">
            <v>0</v>
          </cell>
          <cell r="AR39">
            <v>0</v>
          </cell>
          <cell r="AS39">
            <v>0</v>
          </cell>
          <cell r="AT39">
            <v>154000</v>
          </cell>
          <cell r="AU39">
            <v>154000</v>
          </cell>
          <cell r="AV39">
            <v>0</v>
          </cell>
          <cell r="AW39">
            <v>0</v>
          </cell>
          <cell r="AX39">
            <v>900</v>
          </cell>
          <cell r="AY39">
            <v>200</v>
          </cell>
          <cell r="AZ39">
            <v>0</v>
          </cell>
          <cell r="BA39">
            <v>0</v>
          </cell>
          <cell r="BB39">
            <v>0</v>
          </cell>
          <cell r="BC39">
            <v>150</v>
          </cell>
          <cell r="BD39">
            <v>0</v>
          </cell>
          <cell r="BE39">
            <v>0</v>
          </cell>
          <cell r="BF39">
            <v>0</v>
          </cell>
          <cell r="BG39">
            <v>0</v>
          </cell>
          <cell r="BH39">
            <v>0</v>
          </cell>
          <cell r="BI39">
            <v>525</v>
          </cell>
          <cell r="BJ39">
            <v>0</v>
          </cell>
          <cell r="BK39">
            <v>525</v>
          </cell>
          <cell r="BL39">
            <v>0</v>
          </cell>
          <cell r="BM39">
            <v>0</v>
          </cell>
          <cell r="BN39">
            <v>0</v>
          </cell>
          <cell r="BO39">
            <v>213</v>
          </cell>
          <cell r="BP39">
            <v>0</v>
          </cell>
          <cell r="BQ39">
            <v>0</v>
          </cell>
          <cell r="BR39">
            <v>0</v>
          </cell>
          <cell r="BS39">
            <v>0</v>
          </cell>
          <cell r="BT39">
            <v>0</v>
          </cell>
          <cell r="BU39">
            <v>0</v>
          </cell>
          <cell r="BV39">
            <v>0</v>
          </cell>
          <cell r="BW39">
            <v>0</v>
          </cell>
          <cell r="BX39">
            <v>14</v>
          </cell>
          <cell r="BY39">
            <v>0</v>
          </cell>
          <cell r="BZ39">
            <v>0</v>
          </cell>
          <cell r="CA39">
            <v>0</v>
          </cell>
          <cell r="CB39">
            <v>0</v>
          </cell>
          <cell r="CC39">
            <v>0</v>
          </cell>
          <cell r="CD39">
            <v>48</v>
          </cell>
          <cell r="CE39">
            <v>48</v>
          </cell>
          <cell r="CF39">
            <v>0</v>
          </cell>
          <cell r="CG39">
            <v>100</v>
          </cell>
          <cell r="CH39">
            <v>0</v>
          </cell>
          <cell r="CI39">
            <v>0</v>
          </cell>
          <cell r="CJ39">
            <v>112</v>
          </cell>
          <cell r="CK39">
            <v>0</v>
          </cell>
          <cell r="CL39">
            <v>0</v>
          </cell>
          <cell r="CM39">
            <v>0</v>
          </cell>
          <cell r="CN39">
            <v>0</v>
          </cell>
          <cell r="CO39">
            <v>1607</v>
          </cell>
          <cell r="CP39">
            <v>0</v>
          </cell>
          <cell r="CQ39">
            <v>0</v>
          </cell>
          <cell r="CR39">
            <v>1607</v>
          </cell>
          <cell r="CS39">
            <v>2000</v>
          </cell>
          <cell r="CT39">
            <v>0</v>
          </cell>
          <cell r="CU39">
            <v>0</v>
          </cell>
          <cell r="CV39">
            <v>0</v>
          </cell>
          <cell r="CW39">
            <v>0</v>
          </cell>
          <cell r="CX39">
            <v>0</v>
          </cell>
          <cell r="CY39">
            <v>445</v>
          </cell>
          <cell r="CZ39">
            <v>0</v>
          </cell>
          <cell r="DA39">
            <v>0</v>
          </cell>
        </row>
        <row r="40">
          <cell r="A40" t="str">
            <v>Utility winter max peak load</v>
          </cell>
          <cell r="B40" t="str">
            <v>PEAKW</v>
          </cell>
          <cell r="C40">
            <v>2003</v>
          </cell>
          <cell r="D40">
            <v>8722</v>
          </cell>
          <cell r="E40">
            <v>247728</v>
          </cell>
          <cell r="F40">
            <v>171280</v>
          </cell>
          <cell r="G40">
            <v>42403</v>
          </cell>
          <cell r="H40">
            <v>150623</v>
          </cell>
          <cell r="I40">
            <v>266915</v>
          </cell>
          <cell r="J40">
            <v>239745</v>
          </cell>
          <cell r="K40">
            <v>39945</v>
          </cell>
          <cell r="L40">
            <v>7754</v>
          </cell>
          <cell r="M40">
            <v>137616</v>
          </cell>
          <cell r="N40">
            <v>6176</v>
          </cell>
          <cell r="O40">
            <v>67393</v>
          </cell>
          <cell r="P40">
            <v>6221</v>
          </cell>
          <cell r="Q40">
            <v>1290</v>
          </cell>
          <cell r="R40">
            <v>14836</v>
          </cell>
          <cell r="S40">
            <v>292489</v>
          </cell>
          <cell r="T40">
            <v>1180533</v>
          </cell>
          <cell r="U40">
            <v>487</v>
          </cell>
          <cell r="V40">
            <v>66636</v>
          </cell>
          <cell r="W40">
            <v>12948</v>
          </cell>
          <cell r="X40">
            <v>86084</v>
          </cell>
          <cell r="Y40">
            <v>94740</v>
          </cell>
          <cell r="Z40">
            <v>50668</v>
          </cell>
          <cell r="AA40">
            <v>17145</v>
          </cell>
          <cell r="AB40">
            <v>12276</v>
          </cell>
          <cell r="AC40">
            <v>39692</v>
          </cell>
          <cell r="AD40">
            <v>91061</v>
          </cell>
          <cell r="AE40">
            <v>78597</v>
          </cell>
          <cell r="AF40">
            <v>12464</v>
          </cell>
          <cell r="AG40">
            <v>27834</v>
          </cell>
          <cell r="AH40">
            <v>239155</v>
          </cell>
          <cell r="AI40">
            <v>235956</v>
          </cell>
          <cell r="AJ40">
            <v>3199</v>
          </cell>
          <cell r="AK40">
            <v>75593</v>
          </cell>
          <cell r="AL40">
            <v>103035</v>
          </cell>
          <cell r="AM40">
            <v>20065</v>
          </cell>
          <cell r="AN40">
            <v>1064121.56</v>
          </cell>
          <cell r="AO40">
            <v>831345.56</v>
          </cell>
          <cell r="AP40">
            <v>232776</v>
          </cell>
          <cell r="AQ40">
            <v>7008</v>
          </cell>
          <cell r="AR40">
            <v>37643</v>
          </cell>
          <cell r="AS40">
            <v>546300</v>
          </cell>
          <cell r="AT40">
            <v>9321</v>
          </cell>
          <cell r="AU40">
            <v>4482</v>
          </cell>
          <cell r="AV40">
            <v>4839</v>
          </cell>
          <cell r="AW40">
            <v>1367738</v>
          </cell>
          <cell r="AX40">
            <v>48745</v>
          </cell>
          <cell r="AY40">
            <v>21645</v>
          </cell>
          <cell r="AZ40">
            <v>141229</v>
          </cell>
          <cell r="BA40">
            <v>322854</v>
          </cell>
          <cell r="BB40">
            <v>50701</v>
          </cell>
          <cell r="BC40">
            <v>44695</v>
          </cell>
          <cell r="BD40">
            <v>513206</v>
          </cell>
          <cell r="BE40">
            <v>32745</v>
          </cell>
          <cell r="BF40">
            <v>37705</v>
          </cell>
          <cell r="BG40">
            <v>94785</v>
          </cell>
          <cell r="BH40">
            <v>0</v>
          </cell>
          <cell r="BI40">
            <v>121170</v>
          </cell>
          <cell r="BJ40">
            <v>111815</v>
          </cell>
          <cell r="BK40">
            <v>9355</v>
          </cell>
          <cell r="BL40">
            <v>183339</v>
          </cell>
          <cell r="BM40">
            <v>124339</v>
          </cell>
          <cell r="BN40">
            <v>59000</v>
          </cell>
          <cell r="BO40">
            <v>29062</v>
          </cell>
          <cell r="BP40">
            <v>62220</v>
          </cell>
          <cell r="BQ40">
            <v>116105</v>
          </cell>
          <cell r="BR40">
            <v>26895</v>
          </cell>
          <cell r="BS40">
            <v>264086</v>
          </cell>
          <cell r="BT40">
            <v>40738</v>
          </cell>
          <cell r="BU40">
            <v>61913</v>
          </cell>
          <cell r="BV40">
            <v>228000</v>
          </cell>
          <cell r="BW40">
            <v>39960</v>
          </cell>
          <cell r="BX40">
            <v>19182</v>
          </cell>
          <cell r="BY40">
            <v>148653</v>
          </cell>
          <cell r="BZ40">
            <v>139532</v>
          </cell>
          <cell r="CA40">
            <v>6259</v>
          </cell>
          <cell r="CB40">
            <v>2862</v>
          </cell>
          <cell r="CC40">
            <v>34000</v>
          </cell>
          <cell r="CD40">
            <v>1041314</v>
          </cell>
          <cell r="CE40">
            <v>975214</v>
          </cell>
          <cell r="CF40">
            <v>66100</v>
          </cell>
          <cell r="CG40">
            <v>147</v>
          </cell>
          <cell r="CH40">
            <v>18946</v>
          </cell>
          <cell r="CI40">
            <v>31849</v>
          </cell>
          <cell r="CJ40">
            <v>20972</v>
          </cell>
          <cell r="CK40">
            <v>57359</v>
          </cell>
          <cell r="CL40">
            <v>195658</v>
          </cell>
          <cell r="CM40">
            <v>37722</v>
          </cell>
          <cell r="CN40">
            <v>4251999</v>
          </cell>
          <cell r="CO40">
            <v>415218</v>
          </cell>
          <cell r="CP40">
            <v>384900</v>
          </cell>
          <cell r="CQ40">
            <v>9374</v>
          </cell>
          <cell r="CR40">
            <v>20944</v>
          </cell>
          <cell r="CS40">
            <v>20863</v>
          </cell>
          <cell r="CT40">
            <v>216500</v>
          </cell>
          <cell r="CU40">
            <v>82946</v>
          </cell>
          <cell r="CV40">
            <v>15708</v>
          </cell>
          <cell r="CW40">
            <v>24</v>
          </cell>
          <cell r="CX40">
            <v>11235</v>
          </cell>
          <cell r="CY40">
            <v>8084203</v>
          </cell>
          <cell r="CZ40">
            <v>134089</v>
          </cell>
          <cell r="DA40">
            <v>64515</v>
          </cell>
        </row>
        <row r="41">
          <cell r="A41" t="str">
            <v>Utility summer max peak load</v>
          </cell>
          <cell r="B41" t="str">
            <v>PEAKS</v>
          </cell>
          <cell r="C41">
            <v>2003</v>
          </cell>
          <cell r="D41">
            <v>8045</v>
          </cell>
          <cell r="E41">
            <v>283771</v>
          </cell>
          <cell r="F41">
            <v>207470</v>
          </cell>
          <cell r="G41">
            <v>44756</v>
          </cell>
          <cell r="H41">
            <v>188025</v>
          </cell>
          <cell r="I41">
            <v>334138</v>
          </cell>
          <cell r="J41">
            <v>287386</v>
          </cell>
          <cell r="K41">
            <v>33926</v>
          </cell>
          <cell r="L41">
            <v>7461</v>
          </cell>
          <cell r="M41">
            <v>173485</v>
          </cell>
          <cell r="N41">
            <v>5549</v>
          </cell>
          <cell r="O41">
            <v>57786</v>
          </cell>
          <cell r="P41">
            <v>4528</v>
          </cell>
          <cell r="Q41">
            <v>1570</v>
          </cell>
          <cell r="R41">
            <v>14800</v>
          </cell>
          <cell r="S41">
            <v>355729</v>
          </cell>
          <cell r="T41">
            <v>1497890</v>
          </cell>
          <cell r="U41">
            <v>609</v>
          </cell>
          <cell r="V41">
            <v>64512</v>
          </cell>
          <cell r="W41">
            <v>11992</v>
          </cell>
          <cell r="X41">
            <v>123955</v>
          </cell>
          <cell r="Y41">
            <v>102244</v>
          </cell>
          <cell r="Z41">
            <v>50668</v>
          </cell>
          <cell r="AA41">
            <v>13785</v>
          </cell>
          <cell r="AB41">
            <v>8863</v>
          </cell>
          <cell r="AC41">
            <v>27926</v>
          </cell>
          <cell r="AD41">
            <v>89881</v>
          </cell>
          <cell r="AE41">
            <v>77513</v>
          </cell>
          <cell r="AF41">
            <v>12368</v>
          </cell>
          <cell r="AG41">
            <v>34776</v>
          </cell>
          <cell r="AH41">
            <v>259138</v>
          </cell>
          <cell r="AI41">
            <v>256010</v>
          </cell>
          <cell r="AJ41">
            <v>3128</v>
          </cell>
          <cell r="AK41">
            <v>78443</v>
          </cell>
          <cell r="AL41">
            <v>117773</v>
          </cell>
          <cell r="AM41">
            <v>18452</v>
          </cell>
          <cell r="AN41">
            <v>1240093.78</v>
          </cell>
          <cell r="AO41">
            <v>966363.78</v>
          </cell>
          <cell r="AP41">
            <v>273730</v>
          </cell>
          <cell r="AQ41">
            <v>5009</v>
          </cell>
          <cell r="AR41">
            <v>30948</v>
          </cell>
          <cell r="AS41">
            <v>661800</v>
          </cell>
          <cell r="AT41">
            <v>7170</v>
          </cell>
          <cell r="AU41">
            <v>3393</v>
          </cell>
          <cell r="AV41">
            <v>3777</v>
          </cell>
          <cell r="AW41">
            <v>1420437</v>
          </cell>
          <cell r="AX41">
            <v>40502</v>
          </cell>
          <cell r="AY41">
            <v>18412</v>
          </cell>
          <cell r="AZ41">
            <v>115981</v>
          </cell>
          <cell r="BA41">
            <v>357759</v>
          </cell>
          <cell r="BB41">
            <v>45008</v>
          </cell>
          <cell r="BC41">
            <v>35426</v>
          </cell>
          <cell r="BD41">
            <v>635806</v>
          </cell>
          <cell r="BE41">
            <v>39102</v>
          </cell>
          <cell r="BF41">
            <v>38396</v>
          </cell>
          <cell r="BG41">
            <v>105986</v>
          </cell>
          <cell r="BH41">
            <v>0</v>
          </cell>
          <cell r="BI41">
            <v>144926</v>
          </cell>
          <cell r="BJ41">
            <v>137428</v>
          </cell>
          <cell r="BK41">
            <v>7498</v>
          </cell>
          <cell r="BL41">
            <v>226693</v>
          </cell>
          <cell r="BM41">
            <v>157693</v>
          </cell>
          <cell r="BN41">
            <v>69000</v>
          </cell>
          <cell r="BO41">
            <v>36989</v>
          </cell>
          <cell r="BP41">
            <v>73156</v>
          </cell>
          <cell r="BQ41">
            <v>87633</v>
          </cell>
          <cell r="BR41">
            <v>21480</v>
          </cell>
          <cell r="BS41">
            <v>332574</v>
          </cell>
          <cell r="BT41">
            <v>43569</v>
          </cell>
          <cell r="BU41">
            <v>53830</v>
          </cell>
          <cell r="BV41">
            <v>218000</v>
          </cell>
          <cell r="BW41">
            <v>29942</v>
          </cell>
          <cell r="BX41">
            <v>11497</v>
          </cell>
          <cell r="BY41">
            <v>143722</v>
          </cell>
          <cell r="BZ41">
            <v>136818</v>
          </cell>
          <cell r="CA41">
            <v>4933</v>
          </cell>
          <cell r="CB41">
            <v>1971</v>
          </cell>
          <cell r="CC41">
            <v>38117</v>
          </cell>
          <cell r="CD41">
            <v>1413208</v>
          </cell>
          <cell r="CE41">
            <v>1340908</v>
          </cell>
          <cell r="CF41">
            <v>72300</v>
          </cell>
          <cell r="CG41">
            <v>118</v>
          </cell>
          <cell r="CH41">
            <v>16608</v>
          </cell>
          <cell r="CI41">
            <v>29127</v>
          </cell>
          <cell r="CJ41">
            <v>15713</v>
          </cell>
          <cell r="CK41">
            <v>66301</v>
          </cell>
          <cell r="CL41">
            <v>166343</v>
          </cell>
          <cell r="CM41">
            <v>41306</v>
          </cell>
          <cell r="CN41">
            <v>4820891</v>
          </cell>
          <cell r="CO41">
            <v>447099</v>
          </cell>
          <cell r="CP41">
            <v>422200</v>
          </cell>
          <cell r="CQ41">
            <v>9640</v>
          </cell>
          <cell r="CR41">
            <v>15259</v>
          </cell>
          <cell r="CS41">
            <v>19449</v>
          </cell>
          <cell r="CT41">
            <v>232507</v>
          </cell>
          <cell r="CU41">
            <v>101388</v>
          </cell>
          <cell r="CV41">
            <v>13827</v>
          </cell>
          <cell r="CW41">
            <v>25</v>
          </cell>
          <cell r="CX41">
            <v>11863</v>
          </cell>
          <cell r="CY41">
            <v>621763</v>
          </cell>
          <cell r="CZ41">
            <v>156866</v>
          </cell>
          <cell r="DA41">
            <v>71552</v>
          </cell>
        </row>
        <row r="42">
          <cell r="A42" t="str">
            <v>Utility Annual Peak load</v>
          </cell>
          <cell r="C42">
            <v>2003</v>
          </cell>
          <cell r="D42">
            <v>8722</v>
          </cell>
          <cell r="E42">
            <v>283771</v>
          </cell>
          <cell r="F42">
            <v>207470</v>
          </cell>
          <cell r="G42">
            <v>44756</v>
          </cell>
          <cell r="H42">
            <v>188025</v>
          </cell>
          <cell r="I42">
            <v>334138</v>
          </cell>
          <cell r="J42">
            <v>287386</v>
          </cell>
          <cell r="K42">
            <v>39945</v>
          </cell>
          <cell r="L42">
            <v>7754</v>
          </cell>
          <cell r="M42">
            <v>173485</v>
          </cell>
          <cell r="N42">
            <v>6176</v>
          </cell>
          <cell r="O42">
            <v>67393</v>
          </cell>
          <cell r="P42">
            <v>6221</v>
          </cell>
          <cell r="Q42">
            <v>1570</v>
          </cell>
          <cell r="R42">
            <v>14836</v>
          </cell>
          <cell r="S42">
            <v>355729</v>
          </cell>
          <cell r="T42">
            <v>1497890</v>
          </cell>
          <cell r="U42">
            <v>609</v>
          </cell>
          <cell r="V42">
            <v>66636</v>
          </cell>
          <cell r="W42">
            <v>12948</v>
          </cell>
          <cell r="X42">
            <v>123955</v>
          </cell>
          <cell r="Y42">
            <v>102244</v>
          </cell>
          <cell r="Z42">
            <v>50668</v>
          </cell>
          <cell r="AA42">
            <v>17145</v>
          </cell>
          <cell r="AB42">
            <v>12276</v>
          </cell>
          <cell r="AC42">
            <v>39692</v>
          </cell>
          <cell r="AD42">
            <v>91061</v>
          </cell>
          <cell r="AE42">
            <v>78597</v>
          </cell>
          <cell r="AF42">
            <v>12464</v>
          </cell>
          <cell r="AG42">
            <v>34776</v>
          </cell>
          <cell r="AH42">
            <v>259138</v>
          </cell>
          <cell r="AI42">
            <v>256010</v>
          </cell>
          <cell r="AJ42">
            <v>3199</v>
          </cell>
          <cell r="AK42">
            <v>78443</v>
          </cell>
          <cell r="AL42">
            <v>117773</v>
          </cell>
          <cell r="AM42">
            <v>20065</v>
          </cell>
          <cell r="AN42">
            <v>1240093.78</v>
          </cell>
          <cell r="AO42">
            <v>966363.78</v>
          </cell>
          <cell r="AP42">
            <v>273730</v>
          </cell>
          <cell r="AQ42">
            <v>7008</v>
          </cell>
          <cell r="AR42">
            <v>37643</v>
          </cell>
          <cell r="AS42">
            <v>661800</v>
          </cell>
          <cell r="AT42">
            <v>9321</v>
          </cell>
          <cell r="AU42">
            <v>4482</v>
          </cell>
          <cell r="AV42">
            <v>4839</v>
          </cell>
          <cell r="AW42">
            <v>1420437</v>
          </cell>
          <cell r="AX42">
            <v>48745</v>
          </cell>
          <cell r="AY42">
            <v>21645</v>
          </cell>
          <cell r="AZ42">
            <v>141229</v>
          </cell>
          <cell r="BA42">
            <v>357759</v>
          </cell>
          <cell r="BB42">
            <v>50701</v>
          </cell>
          <cell r="BC42">
            <v>44695</v>
          </cell>
          <cell r="BD42">
            <v>635806</v>
          </cell>
          <cell r="BE42">
            <v>39102</v>
          </cell>
          <cell r="BF42">
            <v>38396</v>
          </cell>
          <cell r="BG42">
            <v>105986</v>
          </cell>
          <cell r="BH42">
            <v>0</v>
          </cell>
          <cell r="BI42">
            <v>144926</v>
          </cell>
          <cell r="BJ42">
            <v>137428</v>
          </cell>
          <cell r="BK42">
            <v>9355</v>
          </cell>
          <cell r="BL42">
            <v>226693</v>
          </cell>
          <cell r="BM42">
            <v>157693</v>
          </cell>
          <cell r="BN42">
            <v>69000</v>
          </cell>
          <cell r="BO42">
            <v>36989</v>
          </cell>
          <cell r="BP42">
            <v>73156</v>
          </cell>
          <cell r="BQ42">
            <v>116105</v>
          </cell>
          <cell r="BR42">
            <v>26895</v>
          </cell>
          <cell r="BS42">
            <v>332574</v>
          </cell>
          <cell r="BT42">
            <v>43569</v>
          </cell>
          <cell r="BU42">
            <v>61913</v>
          </cell>
          <cell r="BV42">
            <v>228000</v>
          </cell>
          <cell r="BW42">
            <v>39960</v>
          </cell>
          <cell r="BX42">
            <v>19182</v>
          </cell>
          <cell r="BY42">
            <v>148653</v>
          </cell>
          <cell r="BZ42">
            <v>139532</v>
          </cell>
          <cell r="CA42">
            <v>6259</v>
          </cell>
          <cell r="CB42">
            <v>2862</v>
          </cell>
          <cell r="CC42">
            <v>38117</v>
          </cell>
        </row>
        <row r="43">
          <cell r="A43" t="str">
            <v>Utility average peak load</v>
          </cell>
          <cell r="B43" t="str">
            <v>PEAKA</v>
          </cell>
          <cell r="C43">
            <v>2003</v>
          </cell>
          <cell r="D43">
            <v>6304</v>
          </cell>
          <cell r="E43">
            <v>238526</v>
          </cell>
          <cell r="F43">
            <v>170365</v>
          </cell>
          <cell r="G43">
            <v>40768</v>
          </cell>
          <cell r="H43">
            <v>149800</v>
          </cell>
          <cell r="I43">
            <v>225000</v>
          </cell>
          <cell r="J43">
            <v>242596</v>
          </cell>
          <cell r="K43">
            <v>27047</v>
          </cell>
          <cell r="L43">
            <v>5329</v>
          </cell>
          <cell r="M43">
            <v>141818</v>
          </cell>
          <cell r="N43">
            <v>5422</v>
          </cell>
          <cell r="O43">
            <v>57914</v>
          </cell>
          <cell r="P43">
            <v>4768</v>
          </cell>
          <cell r="Q43">
            <v>1398</v>
          </cell>
          <cell r="R43">
            <v>13800</v>
          </cell>
          <cell r="S43">
            <v>324109</v>
          </cell>
          <cell r="T43">
            <v>1186525</v>
          </cell>
          <cell r="U43">
            <v>498</v>
          </cell>
          <cell r="V43">
            <v>61065</v>
          </cell>
          <cell r="W43">
            <v>10769</v>
          </cell>
          <cell r="X43">
            <v>91690</v>
          </cell>
          <cell r="Y43">
            <v>93338</v>
          </cell>
          <cell r="Z43">
            <v>46362</v>
          </cell>
          <cell r="AA43">
            <v>13683</v>
          </cell>
          <cell r="AB43">
            <v>1762</v>
          </cell>
          <cell r="AC43">
            <v>33809</v>
          </cell>
          <cell r="AD43">
            <v>88825</v>
          </cell>
          <cell r="AE43">
            <v>78055</v>
          </cell>
          <cell r="AF43">
            <v>10770</v>
          </cell>
          <cell r="AG43">
            <v>27019</v>
          </cell>
          <cell r="AH43">
            <v>232266</v>
          </cell>
          <cell r="AI43">
            <v>229447</v>
          </cell>
          <cell r="AJ43">
            <v>2819</v>
          </cell>
          <cell r="AK43">
            <v>69013</v>
          </cell>
          <cell r="AL43">
            <v>94612</v>
          </cell>
          <cell r="AM43">
            <v>17325</v>
          </cell>
          <cell r="AN43">
            <v>1042308.92</v>
          </cell>
          <cell r="AO43">
            <v>813210.92</v>
          </cell>
          <cell r="AP43">
            <v>229098</v>
          </cell>
          <cell r="AQ43">
            <v>4605</v>
          </cell>
          <cell r="AR43">
            <v>32206</v>
          </cell>
          <cell r="AS43">
            <v>539800</v>
          </cell>
          <cell r="AT43">
            <v>6948</v>
          </cell>
          <cell r="AU43">
            <v>3539</v>
          </cell>
          <cell r="AV43">
            <v>3409</v>
          </cell>
          <cell r="AW43">
            <v>1223486</v>
          </cell>
          <cell r="AX43">
            <v>43441</v>
          </cell>
          <cell r="AY43">
            <v>18077</v>
          </cell>
          <cell r="AZ43">
            <v>114871</v>
          </cell>
          <cell r="BA43">
            <v>311281</v>
          </cell>
          <cell r="BB43">
            <v>43903</v>
          </cell>
          <cell r="BC43">
            <v>35701</v>
          </cell>
          <cell r="BD43">
            <v>522519</v>
          </cell>
          <cell r="BE43">
            <v>34370</v>
          </cell>
          <cell r="BF43">
            <v>30000</v>
          </cell>
          <cell r="BG43">
            <v>91714</v>
          </cell>
          <cell r="BH43">
            <v>0</v>
          </cell>
          <cell r="BI43">
            <v>117360</v>
          </cell>
          <cell r="BJ43">
            <v>109803</v>
          </cell>
          <cell r="BK43">
            <v>7557</v>
          </cell>
          <cell r="BL43">
            <v>184463</v>
          </cell>
          <cell r="BM43">
            <v>126463</v>
          </cell>
          <cell r="BN43">
            <v>58000</v>
          </cell>
          <cell r="BO43">
            <v>28346</v>
          </cell>
          <cell r="BP43">
            <v>59925</v>
          </cell>
          <cell r="BQ43">
            <v>91100</v>
          </cell>
          <cell r="BR43">
            <v>21837</v>
          </cell>
          <cell r="BS43">
            <v>265619</v>
          </cell>
          <cell r="BT43">
            <v>38357</v>
          </cell>
          <cell r="BU43">
            <v>51120</v>
          </cell>
          <cell r="BV43">
            <v>198000</v>
          </cell>
          <cell r="BW43">
            <v>30488</v>
          </cell>
          <cell r="BX43">
            <v>14483</v>
          </cell>
          <cell r="BY43">
            <v>131276</v>
          </cell>
          <cell r="BZ43">
            <v>123931</v>
          </cell>
          <cell r="CA43">
            <v>5189</v>
          </cell>
          <cell r="CB43">
            <v>2156</v>
          </cell>
          <cell r="CC43">
            <v>32995</v>
          </cell>
          <cell r="CD43">
            <v>1080411</v>
          </cell>
          <cell r="CE43">
            <v>1017511</v>
          </cell>
          <cell r="CF43">
            <v>62900</v>
          </cell>
          <cell r="CG43">
            <v>114</v>
          </cell>
          <cell r="CH43">
            <v>15664</v>
          </cell>
          <cell r="CI43">
            <v>22694</v>
          </cell>
          <cell r="CJ43">
            <v>15737</v>
          </cell>
          <cell r="CK43">
            <v>56602</v>
          </cell>
          <cell r="CL43">
            <v>167524</v>
          </cell>
          <cell r="CM43">
            <v>36251</v>
          </cell>
          <cell r="CN43">
            <v>4081585</v>
          </cell>
          <cell r="CO43">
            <v>395114</v>
          </cell>
          <cell r="CP43">
            <v>371185</v>
          </cell>
          <cell r="CQ43">
            <v>8318</v>
          </cell>
          <cell r="CR43">
            <v>15611</v>
          </cell>
          <cell r="CS43">
            <v>17721</v>
          </cell>
          <cell r="CT43">
            <v>207133</v>
          </cell>
          <cell r="CU43">
            <v>80575</v>
          </cell>
          <cell r="CV43">
            <v>14274</v>
          </cell>
          <cell r="CW43">
            <v>24</v>
          </cell>
          <cell r="CX43">
            <v>10704</v>
          </cell>
          <cell r="CY43">
            <v>7043886</v>
          </cell>
          <cell r="CZ43">
            <v>129409</v>
          </cell>
          <cell r="DA43">
            <v>64051</v>
          </cell>
        </row>
        <row r="44">
          <cell r="A44" t="str">
            <v>Total circuit kms of line</v>
          </cell>
          <cell r="B44" t="str">
            <v>KMC</v>
          </cell>
          <cell r="C44">
            <v>2003</v>
          </cell>
          <cell r="D44">
            <v>92.5</v>
          </cell>
          <cell r="E44">
            <v>1317</v>
          </cell>
          <cell r="F44">
            <v>776.4</v>
          </cell>
          <cell r="G44">
            <v>432</v>
          </cell>
          <cell r="H44">
            <v>471</v>
          </cell>
          <cell r="I44">
            <v>1363.9</v>
          </cell>
          <cell r="J44">
            <v>1078.7</v>
          </cell>
          <cell r="K44">
            <v>138.80000000000001</v>
          </cell>
          <cell r="L44">
            <v>27.5</v>
          </cell>
          <cell r="M44">
            <v>743.9</v>
          </cell>
          <cell r="N44">
            <v>21</v>
          </cell>
          <cell r="O44">
            <v>283</v>
          </cell>
          <cell r="P44">
            <v>28</v>
          </cell>
          <cell r="Q44">
            <v>7.6</v>
          </cell>
          <cell r="R44">
            <v>140</v>
          </cell>
          <cell r="S44">
            <v>132.19999999999999</v>
          </cell>
          <cell r="T44">
            <v>4937</v>
          </cell>
          <cell r="U44">
            <v>1167.3</v>
          </cell>
          <cell r="V44">
            <v>254</v>
          </cell>
          <cell r="W44">
            <v>133.19999999999999</v>
          </cell>
          <cell r="X44">
            <v>445.3</v>
          </cell>
          <cell r="Y44">
            <v>274.89999999999998</v>
          </cell>
          <cell r="Z44">
            <v>473.1</v>
          </cell>
          <cell r="AA44">
            <v>84.6</v>
          </cell>
          <cell r="AB44">
            <v>8.1</v>
          </cell>
          <cell r="AC44">
            <v>1828.6</v>
          </cell>
          <cell r="AD44">
            <v>870.6</v>
          </cell>
          <cell r="AE44">
            <v>833.6</v>
          </cell>
          <cell r="AF44">
            <v>37</v>
          </cell>
          <cell r="AG44">
            <v>232</v>
          </cell>
          <cell r="AH44">
            <v>921.1</v>
          </cell>
          <cell r="AI44">
            <v>890</v>
          </cell>
          <cell r="AJ44">
            <v>31.1</v>
          </cell>
          <cell r="AK44">
            <v>1631</v>
          </cell>
          <cell r="AL44">
            <v>1229.5999999999999</v>
          </cell>
          <cell r="AM44">
            <v>68.400000000000006</v>
          </cell>
          <cell r="AN44">
            <v>3180</v>
          </cell>
          <cell r="AO44">
            <v>2458</v>
          </cell>
          <cell r="AP44">
            <v>722</v>
          </cell>
          <cell r="AQ44">
            <v>22.6</v>
          </cell>
          <cell r="AR44">
            <v>65.2</v>
          </cell>
          <cell r="AS44">
            <v>2286</v>
          </cell>
          <cell r="AT44">
            <v>119060.4</v>
          </cell>
          <cell r="AU44">
            <v>119040</v>
          </cell>
          <cell r="AV44">
            <v>20.399999999999999</v>
          </cell>
          <cell r="AW44">
            <v>4830</v>
          </cell>
          <cell r="AX44">
            <v>590</v>
          </cell>
          <cell r="AY44">
            <v>98</v>
          </cell>
          <cell r="AZ44">
            <v>348</v>
          </cell>
          <cell r="BA44">
            <v>1719</v>
          </cell>
          <cell r="BB44">
            <v>100</v>
          </cell>
          <cell r="BC44">
            <v>652</v>
          </cell>
          <cell r="BD44">
            <v>2481</v>
          </cell>
          <cell r="BE44">
            <v>108</v>
          </cell>
          <cell r="BF44">
            <v>105.6</v>
          </cell>
          <cell r="BG44">
            <v>711</v>
          </cell>
          <cell r="BH44">
            <v>0</v>
          </cell>
          <cell r="BI44">
            <v>976.3</v>
          </cell>
          <cell r="BJ44">
            <v>619</v>
          </cell>
          <cell r="BK44">
            <v>357.3</v>
          </cell>
          <cell r="BL44">
            <v>2050</v>
          </cell>
          <cell r="BM44">
            <v>777</v>
          </cell>
          <cell r="BN44">
            <v>1273</v>
          </cell>
          <cell r="BO44">
            <v>315</v>
          </cell>
          <cell r="BP44">
            <v>749</v>
          </cell>
          <cell r="BQ44">
            <v>560</v>
          </cell>
          <cell r="BR44">
            <v>370</v>
          </cell>
          <cell r="BS44">
            <v>1285</v>
          </cell>
          <cell r="BT44">
            <v>147.5</v>
          </cell>
          <cell r="BU44">
            <v>286.3</v>
          </cell>
          <cell r="BV44">
            <v>1538</v>
          </cell>
          <cell r="BW44">
            <v>147.4</v>
          </cell>
          <cell r="BX44">
            <v>128</v>
          </cell>
          <cell r="BY44">
            <v>529.1</v>
          </cell>
          <cell r="BZ44">
            <v>495</v>
          </cell>
          <cell r="CA44">
            <v>23.3</v>
          </cell>
          <cell r="CB44">
            <v>10.8</v>
          </cell>
          <cell r="CC44">
            <v>268</v>
          </cell>
          <cell r="CD44">
            <v>6488.4</v>
          </cell>
          <cell r="CE44">
            <v>6112</v>
          </cell>
          <cell r="CF44">
            <v>376.4</v>
          </cell>
          <cell r="CG44">
            <v>710</v>
          </cell>
          <cell r="CH44">
            <v>70</v>
          </cell>
          <cell r="CI44">
            <v>85</v>
          </cell>
          <cell r="CJ44">
            <v>210.5</v>
          </cell>
          <cell r="CK44">
            <v>232</v>
          </cell>
          <cell r="CL44">
            <v>1349.3</v>
          </cell>
          <cell r="CM44">
            <v>135.1</v>
          </cell>
          <cell r="CN44">
            <v>16781</v>
          </cell>
          <cell r="CO44">
            <v>1675.4</v>
          </cell>
          <cell r="CP44">
            <v>1401</v>
          </cell>
          <cell r="CQ44">
            <v>30.5</v>
          </cell>
          <cell r="CR44">
            <v>243.9</v>
          </cell>
          <cell r="CS44">
            <v>201.8</v>
          </cell>
          <cell r="CT44">
            <v>1306</v>
          </cell>
          <cell r="CU44">
            <v>417.7</v>
          </cell>
          <cell r="CV44">
            <v>122</v>
          </cell>
          <cell r="CW44">
            <v>65.2</v>
          </cell>
          <cell r="CX44">
            <v>34.700000000000003</v>
          </cell>
          <cell r="CY44">
            <v>415.2</v>
          </cell>
          <cell r="CZ44">
            <v>928.1</v>
          </cell>
          <cell r="DA44">
            <v>247.7</v>
          </cell>
        </row>
        <row r="45">
          <cell r="A45" t="str">
            <v>Overhead circuit kms of line</v>
          </cell>
          <cell r="B45" t="str">
            <v>KMCO</v>
          </cell>
          <cell r="C45">
            <v>2003</v>
          </cell>
          <cell r="D45">
            <v>92</v>
          </cell>
          <cell r="E45">
            <v>615</v>
          </cell>
          <cell r="F45">
            <v>607.5</v>
          </cell>
          <cell r="G45">
            <v>405</v>
          </cell>
          <cell r="H45">
            <v>274</v>
          </cell>
          <cell r="I45">
            <v>808.8</v>
          </cell>
          <cell r="J45">
            <v>727.2</v>
          </cell>
          <cell r="K45">
            <v>77.3</v>
          </cell>
          <cell r="L45">
            <v>26</v>
          </cell>
          <cell r="M45">
            <v>525</v>
          </cell>
          <cell r="N45">
            <v>17</v>
          </cell>
          <cell r="O45">
            <v>210</v>
          </cell>
          <cell r="P45">
            <v>15.6</v>
          </cell>
          <cell r="Q45">
            <v>6.4</v>
          </cell>
          <cell r="R45">
            <v>135</v>
          </cell>
          <cell r="S45">
            <v>86.6</v>
          </cell>
          <cell r="T45">
            <v>1684</v>
          </cell>
          <cell r="U45">
            <v>819.6</v>
          </cell>
          <cell r="V45">
            <v>202.9</v>
          </cell>
          <cell r="W45">
            <v>122.6</v>
          </cell>
          <cell r="X45">
            <v>234</v>
          </cell>
          <cell r="Y45">
            <v>184.8</v>
          </cell>
          <cell r="Z45">
            <v>18.399999999999999</v>
          </cell>
          <cell r="AA45">
            <v>76.599999999999994</v>
          </cell>
          <cell r="AB45">
            <v>6.3</v>
          </cell>
          <cell r="AC45">
            <v>1827.5</v>
          </cell>
          <cell r="AD45">
            <v>695.6</v>
          </cell>
          <cell r="AE45">
            <v>660.6</v>
          </cell>
          <cell r="AF45">
            <v>35</v>
          </cell>
          <cell r="AG45">
            <v>177.4</v>
          </cell>
          <cell r="AH45">
            <v>411.7</v>
          </cell>
          <cell r="AI45">
            <v>401</v>
          </cell>
          <cell r="AJ45">
            <v>10.7</v>
          </cell>
          <cell r="AK45">
            <v>1553</v>
          </cell>
          <cell r="AL45">
            <v>871.5</v>
          </cell>
          <cell r="AM45">
            <v>57.4</v>
          </cell>
          <cell r="AN45">
            <v>1612</v>
          </cell>
          <cell r="AO45">
            <v>1100</v>
          </cell>
          <cell r="AP45">
            <v>512</v>
          </cell>
          <cell r="AQ45">
            <v>20.100000000000001</v>
          </cell>
          <cell r="AR45">
            <v>56.6</v>
          </cell>
          <cell r="AS45">
            <v>737</v>
          </cell>
          <cell r="AT45">
            <v>114860</v>
          </cell>
          <cell r="AU45">
            <v>114840</v>
          </cell>
          <cell r="AV45">
            <v>20</v>
          </cell>
          <cell r="AW45">
            <v>3040</v>
          </cell>
          <cell r="AX45">
            <v>495</v>
          </cell>
          <cell r="AY45">
            <v>88</v>
          </cell>
          <cell r="AZ45">
            <v>242</v>
          </cell>
          <cell r="BA45">
            <v>974</v>
          </cell>
          <cell r="BB45">
            <v>93</v>
          </cell>
          <cell r="BC45">
            <v>579</v>
          </cell>
          <cell r="BD45">
            <v>1260</v>
          </cell>
          <cell r="BE45">
            <v>85</v>
          </cell>
          <cell r="BF45">
            <v>75.5</v>
          </cell>
          <cell r="BG45">
            <v>521</v>
          </cell>
          <cell r="BH45">
            <v>0</v>
          </cell>
          <cell r="BI45">
            <v>577.70000000000005</v>
          </cell>
          <cell r="BJ45">
            <v>235</v>
          </cell>
          <cell r="BK45">
            <v>342.7</v>
          </cell>
          <cell r="BL45">
            <v>1563</v>
          </cell>
          <cell r="BM45">
            <v>463</v>
          </cell>
          <cell r="BN45">
            <v>1100</v>
          </cell>
          <cell r="BO45">
            <v>252</v>
          </cell>
          <cell r="BP45">
            <v>678</v>
          </cell>
          <cell r="BQ45">
            <v>500</v>
          </cell>
          <cell r="BR45">
            <v>365</v>
          </cell>
          <cell r="BS45">
            <v>525</v>
          </cell>
          <cell r="BT45">
            <v>86.5</v>
          </cell>
          <cell r="BU45">
            <v>240.8</v>
          </cell>
          <cell r="BV45">
            <v>813</v>
          </cell>
          <cell r="BW45">
            <v>127.5</v>
          </cell>
          <cell r="BX45">
            <v>117</v>
          </cell>
          <cell r="BY45">
            <v>377.7</v>
          </cell>
          <cell r="BZ45">
            <v>349</v>
          </cell>
          <cell r="CA45">
            <v>17.899999999999999</v>
          </cell>
          <cell r="CB45">
            <v>10.8</v>
          </cell>
          <cell r="CC45">
            <v>259.8</v>
          </cell>
          <cell r="CD45">
            <v>2224.4</v>
          </cell>
          <cell r="CE45">
            <v>2085</v>
          </cell>
          <cell r="CF45">
            <v>139.4</v>
          </cell>
          <cell r="CG45">
            <v>604</v>
          </cell>
          <cell r="CH45">
            <v>68</v>
          </cell>
          <cell r="CI45">
            <v>76</v>
          </cell>
          <cell r="CJ45">
            <v>204.5</v>
          </cell>
          <cell r="CK45">
            <v>174</v>
          </cell>
          <cell r="CL45">
            <v>895.2</v>
          </cell>
          <cell r="CM45">
            <v>95.9</v>
          </cell>
          <cell r="CN45">
            <v>9120</v>
          </cell>
          <cell r="CO45">
            <v>1186.2</v>
          </cell>
          <cell r="CP45">
            <v>954</v>
          </cell>
          <cell r="CQ45">
            <v>19.5</v>
          </cell>
          <cell r="CR45">
            <v>212.7</v>
          </cell>
          <cell r="CS45">
            <v>118.1</v>
          </cell>
          <cell r="CT45">
            <v>926</v>
          </cell>
          <cell r="CU45">
            <v>323.89999999999998</v>
          </cell>
          <cell r="CV45">
            <v>114</v>
          </cell>
          <cell r="CW45">
            <v>53.2</v>
          </cell>
          <cell r="CX45">
            <v>28.4</v>
          </cell>
          <cell r="CY45">
            <v>334.8</v>
          </cell>
          <cell r="CZ45">
            <v>463.3</v>
          </cell>
          <cell r="DA45">
            <v>148.6</v>
          </cell>
        </row>
        <row r="46">
          <cell r="A46" t="str">
            <v>Underground circuit kms ofline</v>
          </cell>
          <cell r="B46" t="str">
            <v>KMCU</v>
          </cell>
          <cell r="C46">
            <v>2003</v>
          </cell>
          <cell r="D46">
            <v>0.5</v>
          </cell>
          <cell r="E46">
            <v>702</v>
          </cell>
          <cell r="F46">
            <v>168.9</v>
          </cell>
          <cell r="G46">
            <v>27</v>
          </cell>
          <cell r="H46">
            <v>197</v>
          </cell>
          <cell r="I46">
            <v>555.1</v>
          </cell>
          <cell r="J46">
            <v>351.5</v>
          </cell>
          <cell r="K46">
            <v>61.5</v>
          </cell>
          <cell r="L46">
            <v>1.5</v>
          </cell>
          <cell r="M46">
            <v>218.9</v>
          </cell>
          <cell r="N46">
            <v>4</v>
          </cell>
          <cell r="O46">
            <v>73</v>
          </cell>
          <cell r="P46">
            <v>12.4</v>
          </cell>
          <cell r="Q46">
            <v>1.2</v>
          </cell>
          <cell r="R46">
            <v>5</v>
          </cell>
          <cell r="S46">
            <v>45.6</v>
          </cell>
          <cell r="T46">
            <v>3253</v>
          </cell>
          <cell r="U46">
            <v>347.7</v>
          </cell>
          <cell r="V46">
            <v>51.1</v>
          </cell>
          <cell r="W46">
            <v>10.6</v>
          </cell>
          <cell r="X46">
            <v>211.3</v>
          </cell>
          <cell r="Y46">
            <v>90.1</v>
          </cell>
          <cell r="Z46">
            <v>454.7</v>
          </cell>
          <cell r="AA46">
            <v>8</v>
          </cell>
          <cell r="AB46">
            <v>1.8</v>
          </cell>
          <cell r="AC46">
            <v>1.1000000000000001</v>
          </cell>
          <cell r="AD46">
            <v>175</v>
          </cell>
          <cell r="AE46">
            <v>173</v>
          </cell>
          <cell r="AF46">
            <v>2</v>
          </cell>
          <cell r="AG46">
            <v>54.6</v>
          </cell>
          <cell r="AH46">
            <v>509.4</v>
          </cell>
          <cell r="AI46">
            <v>489</v>
          </cell>
          <cell r="AJ46">
            <v>20.399999999999999</v>
          </cell>
          <cell r="AK46">
            <v>78</v>
          </cell>
          <cell r="AL46">
            <v>358.1</v>
          </cell>
          <cell r="AM46">
            <v>11</v>
          </cell>
          <cell r="AN46">
            <v>1568</v>
          </cell>
          <cell r="AO46">
            <v>1358</v>
          </cell>
          <cell r="AP46">
            <v>210</v>
          </cell>
          <cell r="AQ46">
            <v>2.5</v>
          </cell>
          <cell r="AR46">
            <v>8.6</v>
          </cell>
          <cell r="AS46">
            <v>1549</v>
          </cell>
          <cell r="AT46">
            <v>4200.3999999999996</v>
          </cell>
          <cell r="AU46">
            <v>4200</v>
          </cell>
          <cell r="AV46">
            <v>0.4</v>
          </cell>
          <cell r="AW46">
            <v>1790</v>
          </cell>
          <cell r="AX46">
            <v>95</v>
          </cell>
          <cell r="AY46">
            <v>10</v>
          </cell>
          <cell r="AZ46">
            <v>106</v>
          </cell>
          <cell r="BA46">
            <v>745</v>
          </cell>
          <cell r="BB46">
            <v>7</v>
          </cell>
          <cell r="BC46">
            <v>73</v>
          </cell>
          <cell r="BD46">
            <v>1221</v>
          </cell>
          <cell r="BE46">
            <v>23</v>
          </cell>
          <cell r="BF46">
            <v>30.1</v>
          </cell>
          <cell r="BG46">
            <v>190</v>
          </cell>
          <cell r="BH46">
            <v>0</v>
          </cell>
          <cell r="BI46">
            <v>398.6</v>
          </cell>
          <cell r="BJ46">
            <v>384</v>
          </cell>
          <cell r="BK46">
            <v>14.6</v>
          </cell>
          <cell r="BL46">
            <v>487</v>
          </cell>
          <cell r="BM46">
            <v>314</v>
          </cell>
          <cell r="BN46">
            <v>173</v>
          </cell>
          <cell r="BO46">
            <v>63</v>
          </cell>
          <cell r="BP46">
            <v>71</v>
          </cell>
          <cell r="BQ46">
            <v>60</v>
          </cell>
          <cell r="BR46">
            <v>5</v>
          </cell>
          <cell r="BS46">
            <v>760</v>
          </cell>
          <cell r="BT46">
            <v>61</v>
          </cell>
          <cell r="BU46">
            <v>45.5</v>
          </cell>
          <cell r="BV46">
            <v>725</v>
          </cell>
          <cell r="BW46">
            <v>19.899999999999999</v>
          </cell>
          <cell r="BX46">
            <v>11</v>
          </cell>
          <cell r="BY46">
            <v>151.4</v>
          </cell>
          <cell r="BZ46">
            <v>146</v>
          </cell>
          <cell r="CA46">
            <v>5.4</v>
          </cell>
          <cell r="CB46">
            <v>0</v>
          </cell>
          <cell r="CC46">
            <v>8.1999999999999993</v>
          </cell>
          <cell r="CD46">
            <v>4264</v>
          </cell>
          <cell r="CE46">
            <v>4027</v>
          </cell>
          <cell r="CF46">
            <v>237</v>
          </cell>
          <cell r="CG46">
            <v>106</v>
          </cell>
          <cell r="CH46">
            <v>2</v>
          </cell>
          <cell r="CI46">
            <v>9</v>
          </cell>
          <cell r="CJ46">
            <v>6</v>
          </cell>
          <cell r="CK46">
            <v>58</v>
          </cell>
          <cell r="CL46">
            <v>454.1</v>
          </cell>
          <cell r="CM46">
            <v>39.200000000000003</v>
          </cell>
          <cell r="CN46">
            <v>7661</v>
          </cell>
          <cell r="CO46">
            <v>489.2</v>
          </cell>
          <cell r="CP46">
            <v>447</v>
          </cell>
          <cell r="CQ46">
            <v>11</v>
          </cell>
          <cell r="CR46">
            <v>31.2</v>
          </cell>
          <cell r="CS46">
            <v>83.7</v>
          </cell>
          <cell r="CT46">
            <v>380</v>
          </cell>
          <cell r="CU46">
            <v>93.8</v>
          </cell>
          <cell r="CV46">
            <v>8</v>
          </cell>
          <cell r="CW46">
            <v>12</v>
          </cell>
          <cell r="CX46">
            <v>6.3</v>
          </cell>
          <cell r="CY46">
            <v>80.400000000000006</v>
          </cell>
          <cell r="CZ46">
            <v>464.8</v>
          </cell>
          <cell r="DA46">
            <v>99.1</v>
          </cell>
        </row>
        <row r="47">
          <cell r="A47" t="str">
            <v>Circuit kilometers 3 phase</v>
          </cell>
          <cell r="B47" t="str">
            <v>KMC3</v>
          </cell>
          <cell r="C47">
            <v>2003</v>
          </cell>
          <cell r="D47">
            <v>47</v>
          </cell>
          <cell r="E47">
            <v>647</v>
          </cell>
          <cell r="F47">
            <v>450.2</v>
          </cell>
          <cell r="G47">
            <v>202</v>
          </cell>
          <cell r="H47">
            <v>232</v>
          </cell>
          <cell r="I47">
            <v>661.2</v>
          </cell>
          <cell r="J47">
            <v>460.7</v>
          </cell>
          <cell r="K47">
            <v>67.5</v>
          </cell>
          <cell r="L47">
            <v>15.9</v>
          </cell>
          <cell r="M47">
            <v>467.3</v>
          </cell>
          <cell r="N47">
            <v>10</v>
          </cell>
          <cell r="O47">
            <v>91</v>
          </cell>
          <cell r="P47">
            <v>10.6</v>
          </cell>
          <cell r="Q47">
            <v>5.2</v>
          </cell>
          <cell r="R47">
            <v>0</v>
          </cell>
          <cell r="S47">
            <v>64.3</v>
          </cell>
          <cell r="T47">
            <v>2976</v>
          </cell>
          <cell r="U47">
            <v>680.9</v>
          </cell>
          <cell r="V47">
            <v>145</v>
          </cell>
          <cell r="W47">
            <v>30.8</v>
          </cell>
          <cell r="X47">
            <v>166.2</v>
          </cell>
          <cell r="Y47">
            <v>145.9</v>
          </cell>
          <cell r="Z47">
            <v>0</v>
          </cell>
          <cell r="AA47">
            <v>48.5</v>
          </cell>
          <cell r="AB47">
            <v>3.5</v>
          </cell>
          <cell r="AC47">
            <v>0</v>
          </cell>
          <cell r="AD47">
            <v>19.399999999999999</v>
          </cell>
          <cell r="AE47">
            <v>0</v>
          </cell>
          <cell r="AF47">
            <v>19.399999999999999</v>
          </cell>
          <cell r="AG47">
            <v>106.7</v>
          </cell>
          <cell r="AH47">
            <v>426.6</v>
          </cell>
          <cell r="AI47">
            <v>420</v>
          </cell>
          <cell r="AJ47">
            <v>6.6</v>
          </cell>
          <cell r="AK47">
            <v>592</v>
          </cell>
          <cell r="AL47">
            <v>380.7</v>
          </cell>
          <cell r="AM47">
            <v>27.3</v>
          </cell>
          <cell r="AN47">
            <v>1860</v>
          </cell>
          <cell r="AO47">
            <v>1510</v>
          </cell>
          <cell r="AP47">
            <v>350</v>
          </cell>
          <cell r="AQ47">
            <v>8</v>
          </cell>
          <cell r="AR47">
            <v>42.8</v>
          </cell>
          <cell r="AS47">
            <v>993</v>
          </cell>
          <cell r="AT47">
            <v>44929</v>
          </cell>
          <cell r="AU47">
            <v>44920</v>
          </cell>
          <cell r="AV47">
            <v>9</v>
          </cell>
          <cell r="AW47">
            <v>2660</v>
          </cell>
          <cell r="AX47">
            <v>290</v>
          </cell>
          <cell r="AY47">
            <v>61</v>
          </cell>
          <cell r="AZ47">
            <v>252</v>
          </cell>
          <cell r="BA47">
            <v>738</v>
          </cell>
          <cell r="BB47">
            <v>58</v>
          </cell>
          <cell r="BC47">
            <v>149</v>
          </cell>
          <cell r="BD47">
            <v>1168</v>
          </cell>
          <cell r="BE47">
            <v>64.5</v>
          </cell>
          <cell r="BF47">
            <v>69</v>
          </cell>
          <cell r="BG47">
            <v>368</v>
          </cell>
          <cell r="BH47">
            <v>0</v>
          </cell>
          <cell r="BI47">
            <v>290.3</v>
          </cell>
          <cell r="BJ47">
            <v>259</v>
          </cell>
          <cell r="BK47">
            <v>31.3</v>
          </cell>
          <cell r="BL47">
            <v>854</v>
          </cell>
          <cell r="BM47">
            <v>404</v>
          </cell>
          <cell r="BN47">
            <v>450</v>
          </cell>
          <cell r="BO47">
            <v>170</v>
          </cell>
          <cell r="BP47">
            <v>369</v>
          </cell>
          <cell r="BQ47">
            <v>373</v>
          </cell>
          <cell r="BR47">
            <v>230</v>
          </cell>
          <cell r="BS47">
            <v>688</v>
          </cell>
          <cell r="BT47">
            <v>83</v>
          </cell>
          <cell r="BU47">
            <v>209</v>
          </cell>
          <cell r="BV47">
            <v>295</v>
          </cell>
          <cell r="BW47">
            <v>94.1</v>
          </cell>
          <cell r="BX47">
            <v>84</v>
          </cell>
          <cell r="BY47">
            <v>343.1</v>
          </cell>
          <cell r="BZ47">
            <v>323</v>
          </cell>
          <cell r="CA47">
            <v>13.4</v>
          </cell>
          <cell r="CB47">
            <v>6.7</v>
          </cell>
          <cell r="CC47">
            <v>174.9</v>
          </cell>
          <cell r="CD47">
            <v>2539.1999999999998</v>
          </cell>
          <cell r="CE47">
            <v>2409</v>
          </cell>
          <cell r="CF47">
            <v>130.19999999999999</v>
          </cell>
          <cell r="CG47">
            <v>446</v>
          </cell>
          <cell r="CH47">
            <v>49</v>
          </cell>
          <cell r="CI47">
            <v>42</v>
          </cell>
          <cell r="CJ47">
            <v>71.8</v>
          </cell>
          <cell r="CK47">
            <v>158</v>
          </cell>
          <cell r="CL47">
            <v>767.6</v>
          </cell>
          <cell r="CM47">
            <v>77.900000000000006</v>
          </cell>
          <cell r="CN47">
            <v>0</v>
          </cell>
          <cell r="CO47">
            <v>887</v>
          </cell>
          <cell r="CP47">
            <v>799</v>
          </cell>
          <cell r="CQ47">
            <v>16.2</v>
          </cell>
          <cell r="CR47">
            <v>71.8</v>
          </cell>
          <cell r="CS47">
            <v>85.4</v>
          </cell>
          <cell r="CT47">
            <v>868</v>
          </cell>
          <cell r="CU47">
            <v>268.8</v>
          </cell>
          <cell r="CV47">
            <v>86</v>
          </cell>
          <cell r="CW47">
            <v>45.4</v>
          </cell>
          <cell r="CX47">
            <v>19.3</v>
          </cell>
          <cell r="CY47">
            <v>258.39999999999998</v>
          </cell>
          <cell r="CZ47">
            <v>419</v>
          </cell>
          <cell r="DA47">
            <v>139.69999999999999</v>
          </cell>
        </row>
        <row r="48">
          <cell r="A48" t="str">
            <v>Circuit kilometers 2 phase</v>
          </cell>
          <cell r="B48" t="str">
            <v>KMC2</v>
          </cell>
          <cell r="C48">
            <v>2003</v>
          </cell>
          <cell r="D48">
            <v>0</v>
          </cell>
          <cell r="E48">
            <v>0</v>
          </cell>
          <cell r="F48">
            <v>3.5</v>
          </cell>
          <cell r="G48">
            <v>19</v>
          </cell>
          <cell r="H48">
            <v>0</v>
          </cell>
          <cell r="I48">
            <v>0</v>
          </cell>
          <cell r="J48">
            <v>2</v>
          </cell>
          <cell r="K48">
            <v>0</v>
          </cell>
          <cell r="L48">
            <v>2.2000000000000002</v>
          </cell>
          <cell r="M48">
            <v>2.5</v>
          </cell>
          <cell r="N48">
            <v>1</v>
          </cell>
          <cell r="O48">
            <v>0</v>
          </cell>
          <cell r="P48">
            <v>1.6</v>
          </cell>
          <cell r="Q48">
            <v>0</v>
          </cell>
          <cell r="R48">
            <v>0</v>
          </cell>
          <cell r="S48">
            <v>1.3</v>
          </cell>
          <cell r="T48">
            <v>91</v>
          </cell>
          <cell r="U48">
            <v>26.2</v>
          </cell>
          <cell r="V48">
            <v>4</v>
          </cell>
          <cell r="W48">
            <v>0.7</v>
          </cell>
          <cell r="X48">
            <v>0.1</v>
          </cell>
          <cell r="Y48">
            <v>5.7</v>
          </cell>
          <cell r="Z48">
            <v>0</v>
          </cell>
          <cell r="AA48">
            <v>8.8000000000000007</v>
          </cell>
          <cell r="AB48">
            <v>0.2</v>
          </cell>
          <cell r="AC48">
            <v>0</v>
          </cell>
          <cell r="AD48">
            <v>0</v>
          </cell>
          <cell r="AE48">
            <v>0</v>
          </cell>
          <cell r="AF48">
            <v>0</v>
          </cell>
          <cell r="AG48">
            <v>0.3</v>
          </cell>
          <cell r="AH48">
            <v>0</v>
          </cell>
          <cell r="AI48">
            <v>0</v>
          </cell>
          <cell r="AJ48">
            <v>0</v>
          </cell>
          <cell r="AK48">
            <v>59</v>
          </cell>
          <cell r="AL48">
            <v>0</v>
          </cell>
          <cell r="AM48">
            <v>0</v>
          </cell>
          <cell r="AN48">
            <v>79.5</v>
          </cell>
          <cell r="AO48">
            <v>79</v>
          </cell>
          <cell r="AP48">
            <v>0.5</v>
          </cell>
          <cell r="AQ48">
            <v>4</v>
          </cell>
          <cell r="AR48">
            <v>0</v>
          </cell>
          <cell r="AS48">
            <v>20</v>
          </cell>
          <cell r="AT48">
            <v>3560</v>
          </cell>
          <cell r="AU48">
            <v>3560</v>
          </cell>
          <cell r="AV48">
            <v>0</v>
          </cell>
          <cell r="AW48">
            <v>200</v>
          </cell>
          <cell r="AX48">
            <v>4</v>
          </cell>
          <cell r="AY48">
            <v>0</v>
          </cell>
          <cell r="AZ48">
            <v>0</v>
          </cell>
          <cell r="BA48">
            <v>0</v>
          </cell>
          <cell r="BB48">
            <v>0</v>
          </cell>
          <cell r="BC48">
            <v>49</v>
          </cell>
          <cell r="BD48">
            <v>0</v>
          </cell>
          <cell r="BE48">
            <v>0</v>
          </cell>
          <cell r="BF48">
            <v>12</v>
          </cell>
          <cell r="BG48">
            <v>26</v>
          </cell>
          <cell r="BH48">
            <v>0</v>
          </cell>
          <cell r="BI48">
            <v>367.1</v>
          </cell>
          <cell r="BJ48">
            <v>360</v>
          </cell>
          <cell r="BK48">
            <v>7.1</v>
          </cell>
          <cell r="BL48">
            <v>2</v>
          </cell>
          <cell r="BM48">
            <v>2</v>
          </cell>
          <cell r="BN48">
            <v>0</v>
          </cell>
          <cell r="BO48">
            <v>6</v>
          </cell>
          <cell r="BP48">
            <v>0</v>
          </cell>
          <cell r="BQ48">
            <v>7</v>
          </cell>
          <cell r="BR48">
            <v>0</v>
          </cell>
          <cell r="BS48">
            <v>0</v>
          </cell>
          <cell r="BT48">
            <v>0</v>
          </cell>
          <cell r="BU48">
            <v>5.7</v>
          </cell>
          <cell r="BV48">
            <v>0</v>
          </cell>
          <cell r="BW48">
            <v>1.5</v>
          </cell>
          <cell r="BX48">
            <v>0</v>
          </cell>
          <cell r="BY48">
            <v>20.2</v>
          </cell>
          <cell r="BZ48">
            <v>19</v>
          </cell>
          <cell r="CA48">
            <v>1.2</v>
          </cell>
          <cell r="CB48">
            <v>0</v>
          </cell>
          <cell r="CC48">
            <v>0</v>
          </cell>
          <cell r="CD48">
            <v>50</v>
          </cell>
          <cell r="CE48">
            <v>50</v>
          </cell>
          <cell r="CF48">
            <v>0</v>
          </cell>
          <cell r="CG48">
            <v>10</v>
          </cell>
          <cell r="CH48">
            <v>1</v>
          </cell>
          <cell r="CI48">
            <v>0</v>
          </cell>
          <cell r="CJ48">
            <v>0</v>
          </cell>
          <cell r="CK48">
            <v>16</v>
          </cell>
          <cell r="CL48">
            <v>0</v>
          </cell>
          <cell r="CM48">
            <v>0</v>
          </cell>
          <cell r="CN48">
            <v>0</v>
          </cell>
          <cell r="CO48">
            <v>21.3</v>
          </cell>
          <cell r="CP48">
            <v>20</v>
          </cell>
          <cell r="CQ48">
            <v>0.3</v>
          </cell>
          <cell r="CR48">
            <v>1</v>
          </cell>
          <cell r="CS48">
            <v>6.6</v>
          </cell>
          <cell r="CT48">
            <v>39</v>
          </cell>
          <cell r="CU48">
            <v>0</v>
          </cell>
          <cell r="CV48">
            <v>0</v>
          </cell>
          <cell r="CW48">
            <v>0</v>
          </cell>
          <cell r="CX48">
            <v>0</v>
          </cell>
          <cell r="CY48">
            <v>0.5</v>
          </cell>
          <cell r="CZ48">
            <v>7</v>
          </cell>
          <cell r="DA48">
            <v>0</v>
          </cell>
        </row>
        <row r="49">
          <cell r="A49" t="str">
            <v>Circuit kms single phase</v>
          </cell>
          <cell r="B49" t="str">
            <v>KMC1</v>
          </cell>
          <cell r="C49">
            <v>2003</v>
          </cell>
          <cell r="D49">
            <v>45.5</v>
          </cell>
          <cell r="E49">
            <v>670</v>
          </cell>
          <cell r="F49">
            <v>322.7</v>
          </cell>
          <cell r="G49">
            <v>211</v>
          </cell>
          <cell r="H49">
            <v>236</v>
          </cell>
          <cell r="I49">
            <v>702.8</v>
          </cell>
          <cell r="J49">
            <v>616</v>
          </cell>
          <cell r="K49">
            <v>71.3</v>
          </cell>
          <cell r="L49">
            <v>9.4</v>
          </cell>
          <cell r="M49">
            <v>273.5</v>
          </cell>
          <cell r="N49">
            <v>10</v>
          </cell>
          <cell r="O49">
            <v>192</v>
          </cell>
          <cell r="P49">
            <v>15.8</v>
          </cell>
          <cell r="Q49">
            <v>2.4</v>
          </cell>
          <cell r="R49">
            <v>0</v>
          </cell>
          <cell r="S49">
            <v>116.5</v>
          </cell>
          <cell r="T49">
            <v>1870</v>
          </cell>
          <cell r="U49">
            <v>459.9</v>
          </cell>
          <cell r="V49">
            <v>105</v>
          </cell>
          <cell r="W49">
            <v>101.7</v>
          </cell>
          <cell r="X49">
            <v>279</v>
          </cell>
          <cell r="Y49">
            <v>123.3</v>
          </cell>
          <cell r="Z49">
            <v>0</v>
          </cell>
          <cell r="AA49">
            <v>27.3</v>
          </cell>
          <cell r="AB49">
            <v>2.5</v>
          </cell>
          <cell r="AC49">
            <v>0</v>
          </cell>
          <cell r="AD49">
            <v>15.5</v>
          </cell>
          <cell r="AE49">
            <v>0</v>
          </cell>
          <cell r="AF49">
            <v>15.5</v>
          </cell>
          <cell r="AG49">
            <v>125</v>
          </cell>
          <cell r="AH49">
            <v>494.5</v>
          </cell>
          <cell r="AI49">
            <v>470</v>
          </cell>
          <cell r="AJ49">
            <v>24.5</v>
          </cell>
          <cell r="AK49">
            <v>980</v>
          </cell>
          <cell r="AL49">
            <v>848.9</v>
          </cell>
          <cell r="AM49">
            <v>41.1</v>
          </cell>
          <cell r="AN49">
            <v>1239</v>
          </cell>
          <cell r="AO49">
            <v>868</v>
          </cell>
          <cell r="AP49">
            <v>371</v>
          </cell>
          <cell r="AQ49">
            <v>10.6</v>
          </cell>
          <cell r="AR49">
            <v>20.9</v>
          </cell>
          <cell r="AS49">
            <v>1276</v>
          </cell>
          <cell r="AT49">
            <v>70571.399999999994</v>
          </cell>
          <cell r="AU49">
            <v>70560</v>
          </cell>
          <cell r="AV49">
            <v>11.4</v>
          </cell>
          <cell r="AW49">
            <v>1970</v>
          </cell>
          <cell r="AX49">
            <v>296</v>
          </cell>
          <cell r="AY49">
            <v>37</v>
          </cell>
          <cell r="AZ49">
            <v>96</v>
          </cell>
          <cell r="BA49">
            <v>987</v>
          </cell>
          <cell r="BB49">
            <v>42</v>
          </cell>
          <cell r="BC49">
            <v>107</v>
          </cell>
          <cell r="BD49">
            <v>1313</v>
          </cell>
          <cell r="BE49">
            <v>43</v>
          </cell>
          <cell r="BF49">
            <v>24.6</v>
          </cell>
          <cell r="BG49">
            <v>318</v>
          </cell>
          <cell r="BH49">
            <v>0</v>
          </cell>
          <cell r="BI49">
            <v>304.3</v>
          </cell>
          <cell r="BJ49">
            <v>0</v>
          </cell>
          <cell r="BK49">
            <v>304.3</v>
          </cell>
          <cell r="BL49">
            <v>1194</v>
          </cell>
          <cell r="BM49">
            <v>371</v>
          </cell>
          <cell r="BN49">
            <v>823</v>
          </cell>
          <cell r="BO49">
            <v>139</v>
          </cell>
          <cell r="BP49">
            <v>380</v>
          </cell>
          <cell r="BQ49">
            <v>180</v>
          </cell>
          <cell r="BR49">
            <v>170</v>
          </cell>
          <cell r="BS49">
            <v>597</v>
          </cell>
          <cell r="BT49">
            <v>64.5</v>
          </cell>
          <cell r="BU49">
            <v>71.599999999999994</v>
          </cell>
          <cell r="BV49">
            <v>206.7</v>
          </cell>
          <cell r="BW49">
            <v>51.8</v>
          </cell>
          <cell r="BX49">
            <v>44</v>
          </cell>
          <cell r="BY49">
            <v>165.8</v>
          </cell>
          <cell r="BZ49">
            <v>153</v>
          </cell>
          <cell r="CA49">
            <v>8.6999999999999993</v>
          </cell>
          <cell r="CB49">
            <v>4.0999999999999996</v>
          </cell>
          <cell r="CC49">
            <v>93.1</v>
          </cell>
          <cell r="CD49">
            <v>3042.2</v>
          </cell>
          <cell r="CE49">
            <v>2796</v>
          </cell>
          <cell r="CF49">
            <v>246.2</v>
          </cell>
          <cell r="CG49">
            <v>254</v>
          </cell>
          <cell r="CH49">
            <v>20</v>
          </cell>
          <cell r="CI49">
            <v>43</v>
          </cell>
          <cell r="CJ49">
            <v>138.69999999999999</v>
          </cell>
          <cell r="CK49">
            <v>58</v>
          </cell>
          <cell r="CL49">
            <v>581.6</v>
          </cell>
          <cell r="CM49">
            <v>57.2</v>
          </cell>
          <cell r="CN49">
            <v>0</v>
          </cell>
          <cell r="CO49">
            <v>320.10000000000002</v>
          </cell>
          <cell r="CP49">
            <v>135</v>
          </cell>
          <cell r="CQ49">
            <v>14</v>
          </cell>
          <cell r="CR49">
            <v>171.1</v>
          </cell>
          <cell r="CS49">
            <v>109.8</v>
          </cell>
          <cell r="CT49">
            <v>398</v>
          </cell>
          <cell r="CU49">
            <v>148.9</v>
          </cell>
          <cell r="CV49">
            <v>36</v>
          </cell>
          <cell r="CW49">
            <v>19.8</v>
          </cell>
          <cell r="CX49">
            <v>15.3</v>
          </cell>
          <cell r="CY49">
            <v>156.19999999999999</v>
          </cell>
          <cell r="CZ49">
            <v>502.1</v>
          </cell>
          <cell r="DA49">
            <v>106.3</v>
          </cell>
        </row>
        <row r="50">
          <cell r="A50" t="str">
            <v>No transmission transformers</v>
          </cell>
          <cell r="B50" t="str">
            <v>NTRST</v>
          </cell>
          <cell r="C50">
            <v>2003</v>
          </cell>
          <cell r="D50">
            <v>0</v>
          </cell>
          <cell r="E50">
            <v>0</v>
          </cell>
          <cell r="F50">
            <v>0</v>
          </cell>
          <cell r="G50">
            <v>0</v>
          </cell>
          <cell r="H50">
            <v>0</v>
          </cell>
          <cell r="I50">
            <v>0</v>
          </cell>
          <cell r="J50">
            <v>2</v>
          </cell>
          <cell r="K50">
            <v>0</v>
          </cell>
          <cell r="L50">
            <v>0</v>
          </cell>
          <cell r="M50">
            <v>0</v>
          </cell>
          <cell r="N50">
            <v>0</v>
          </cell>
          <cell r="O50">
            <v>0</v>
          </cell>
          <cell r="P50">
            <v>0</v>
          </cell>
          <cell r="Q50">
            <v>0</v>
          </cell>
          <cell r="R50">
            <v>0</v>
          </cell>
          <cell r="S50">
            <v>1471</v>
          </cell>
          <cell r="T50">
            <v>0</v>
          </cell>
          <cell r="U50">
            <v>10</v>
          </cell>
          <cell r="V50">
            <v>0</v>
          </cell>
          <cell r="W50">
            <v>0</v>
          </cell>
          <cell r="X50">
            <v>0</v>
          </cell>
          <cell r="Y50">
            <v>0</v>
          </cell>
          <cell r="Z50">
            <v>2</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1</v>
          </cell>
          <cell r="AS50">
            <v>2</v>
          </cell>
          <cell r="AT50">
            <v>256</v>
          </cell>
          <cell r="AU50">
            <v>256</v>
          </cell>
          <cell r="AV50">
            <v>0</v>
          </cell>
          <cell r="AW50">
            <v>23</v>
          </cell>
          <cell r="AX50">
            <v>0</v>
          </cell>
          <cell r="AY50">
            <v>0</v>
          </cell>
          <cell r="AZ50">
            <v>0</v>
          </cell>
          <cell r="BA50">
            <v>14</v>
          </cell>
          <cell r="BB50">
            <v>0</v>
          </cell>
          <cell r="BC50">
            <v>0</v>
          </cell>
          <cell r="BD50">
            <v>0</v>
          </cell>
          <cell r="BE50">
            <v>0</v>
          </cell>
          <cell r="BF50">
            <v>0</v>
          </cell>
          <cell r="BG50">
            <v>0</v>
          </cell>
          <cell r="BH50">
            <v>0</v>
          </cell>
          <cell r="BI50">
            <v>0</v>
          </cell>
          <cell r="BJ50">
            <v>0</v>
          </cell>
          <cell r="BK50">
            <v>0</v>
          </cell>
          <cell r="BL50">
            <v>0</v>
          </cell>
          <cell r="BM50">
            <v>0</v>
          </cell>
          <cell r="BN50">
            <v>0</v>
          </cell>
          <cell r="BO50">
            <v>1</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16</v>
          </cell>
          <cell r="CE50">
            <v>16</v>
          </cell>
          <cell r="CF50">
            <v>0</v>
          </cell>
          <cell r="CG50">
            <v>8</v>
          </cell>
          <cell r="CH50">
            <v>0</v>
          </cell>
          <cell r="CI50">
            <v>9</v>
          </cell>
          <cell r="CJ50">
            <v>0</v>
          </cell>
          <cell r="CK50">
            <v>0</v>
          </cell>
          <cell r="CL50">
            <v>0</v>
          </cell>
          <cell r="CM50">
            <v>0</v>
          </cell>
          <cell r="CN50">
            <v>2</v>
          </cell>
          <cell r="CO50">
            <v>0</v>
          </cell>
          <cell r="CP50">
            <v>0</v>
          </cell>
          <cell r="CQ50">
            <v>0</v>
          </cell>
          <cell r="CR50">
            <v>0</v>
          </cell>
          <cell r="CS50">
            <v>0</v>
          </cell>
          <cell r="CT50">
            <v>8</v>
          </cell>
          <cell r="CU50">
            <v>0</v>
          </cell>
          <cell r="CV50">
            <v>0</v>
          </cell>
          <cell r="CW50">
            <v>0</v>
          </cell>
          <cell r="CX50">
            <v>0</v>
          </cell>
          <cell r="CY50">
            <v>0</v>
          </cell>
          <cell r="CZ50">
            <v>0</v>
          </cell>
          <cell r="DA50">
            <v>0</v>
          </cell>
        </row>
        <row r="51">
          <cell r="A51" t="str">
            <v>No subtransmission transformer</v>
          </cell>
          <cell r="B51" t="str">
            <v>NTRFST</v>
          </cell>
          <cell r="C51">
            <v>2003</v>
          </cell>
          <cell r="D51">
            <v>4</v>
          </cell>
          <cell r="E51">
            <v>39</v>
          </cell>
          <cell r="F51">
            <v>23</v>
          </cell>
          <cell r="G51">
            <v>0</v>
          </cell>
          <cell r="H51">
            <v>5</v>
          </cell>
          <cell r="I51">
            <v>44</v>
          </cell>
          <cell r="J51">
            <v>8</v>
          </cell>
          <cell r="K51">
            <v>6</v>
          </cell>
          <cell r="L51">
            <v>0</v>
          </cell>
          <cell r="M51">
            <v>20</v>
          </cell>
          <cell r="N51">
            <v>4</v>
          </cell>
          <cell r="O51">
            <v>11</v>
          </cell>
          <cell r="P51">
            <v>1</v>
          </cell>
          <cell r="Q51">
            <v>0</v>
          </cell>
          <cell r="R51">
            <v>17</v>
          </cell>
          <cell r="S51">
            <v>0</v>
          </cell>
          <cell r="T51">
            <v>108</v>
          </cell>
          <cell r="U51">
            <v>30</v>
          </cell>
          <cell r="V51">
            <v>10</v>
          </cell>
          <cell r="W51">
            <v>0</v>
          </cell>
          <cell r="X51">
            <v>7</v>
          </cell>
          <cell r="Y51">
            <v>11</v>
          </cell>
          <cell r="Z51">
            <v>7</v>
          </cell>
          <cell r="AA51">
            <v>0</v>
          </cell>
          <cell r="AB51">
            <v>0</v>
          </cell>
          <cell r="AC51">
            <v>0</v>
          </cell>
          <cell r="AD51">
            <v>37</v>
          </cell>
          <cell r="AE51">
            <v>30</v>
          </cell>
          <cell r="AF51">
            <v>7</v>
          </cell>
          <cell r="AG51">
            <v>0</v>
          </cell>
          <cell r="AH51">
            <v>1</v>
          </cell>
          <cell r="AI51">
            <v>0</v>
          </cell>
          <cell r="AJ51">
            <v>1</v>
          </cell>
          <cell r="AK51">
            <v>18</v>
          </cell>
          <cell r="AL51">
            <v>70</v>
          </cell>
          <cell r="AM51">
            <v>0</v>
          </cell>
          <cell r="AN51">
            <v>48</v>
          </cell>
          <cell r="AO51">
            <v>48</v>
          </cell>
          <cell r="AP51">
            <v>0</v>
          </cell>
          <cell r="AQ51">
            <v>0</v>
          </cell>
          <cell r="AR51">
            <v>3</v>
          </cell>
          <cell r="AS51">
            <v>26</v>
          </cell>
          <cell r="AT51">
            <v>1682</v>
          </cell>
          <cell r="AU51">
            <v>1682</v>
          </cell>
          <cell r="AV51">
            <v>0</v>
          </cell>
          <cell r="AW51">
            <v>137</v>
          </cell>
          <cell r="AX51">
            <v>15</v>
          </cell>
          <cell r="AY51">
            <v>0</v>
          </cell>
          <cell r="AZ51">
            <v>34</v>
          </cell>
          <cell r="BA51">
            <v>7</v>
          </cell>
          <cell r="BB51">
            <v>0</v>
          </cell>
          <cell r="BC51">
            <v>7</v>
          </cell>
          <cell r="BD51">
            <v>46</v>
          </cell>
          <cell r="BE51">
            <v>0</v>
          </cell>
          <cell r="BF51">
            <v>6</v>
          </cell>
          <cell r="BG51">
            <v>8</v>
          </cell>
          <cell r="BH51">
            <v>0</v>
          </cell>
          <cell r="BI51">
            <v>100</v>
          </cell>
          <cell r="BJ51">
            <v>100</v>
          </cell>
          <cell r="BK51">
            <v>0</v>
          </cell>
          <cell r="BL51">
            <v>9</v>
          </cell>
          <cell r="BM51">
            <v>0</v>
          </cell>
          <cell r="BN51">
            <v>9</v>
          </cell>
          <cell r="BO51">
            <v>32</v>
          </cell>
          <cell r="BP51">
            <v>14</v>
          </cell>
          <cell r="BQ51">
            <v>20</v>
          </cell>
          <cell r="BR51">
            <v>0</v>
          </cell>
          <cell r="BS51">
            <v>38</v>
          </cell>
          <cell r="BT51">
            <v>0</v>
          </cell>
          <cell r="BU51">
            <v>0</v>
          </cell>
          <cell r="BV51">
            <v>16</v>
          </cell>
          <cell r="BW51">
            <v>11</v>
          </cell>
          <cell r="BX51">
            <v>5</v>
          </cell>
          <cell r="BY51">
            <v>39</v>
          </cell>
          <cell r="BZ51">
            <v>37</v>
          </cell>
          <cell r="CA51">
            <v>2</v>
          </cell>
          <cell r="CB51">
            <v>0</v>
          </cell>
          <cell r="CC51">
            <v>7</v>
          </cell>
          <cell r="CD51">
            <v>25</v>
          </cell>
          <cell r="CE51">
            <v>16</v>
          </cell>
          <cell r="CF51">
            <v>9</v>
          </cell>
          <cell r="CG51">
            <v>33</v>
          </cell>
          <cell r="CH51">
            <v>5</v>
          </cell>
          <cell r="CI51">
            <v>0</v>
          </cell>
          <cell r="CJ51">
            <v>0</v>
          </cell>
          <cell r="CK51">
            <v>0</v>
          </cell>
          <cell r="CL51">
            <v>33</v>
          </cell>
          <cell r="CM51">
            <v>5</v>
          </cell>
          <cell r="CN51">
            <v>0</v>
          </cell>
          <cell r="CO51">
            <v>65</v>
          </cell>
          <cell r="CP51">
            <v>58</v>
          </cell>
          <cell r="CQ51">
            <v>3</v>
          </cell>
          <cell r="CR51">
            <v>4</v>
          </cell>
          <cell r="CS51">
            <v>3</v>
          </cell>
          <cell r="CT51">
            <v>32</v>
          </cell>
          <cell r="CU51">
            <v>522</v>
          </cell>
          <cell r="CV51">
            <v>6</v>
          </cell>
          <cell r="CW51">
            <v>4</v>
          </cell>
          <cell r="CX51">
            <v>0</v>
          </cell>
          <cell r="CY51">
            <v>28</v>
          </cell>
          <cell r="CZ51">
            <v>14</v>
          </cell>
          <cell r="DA51">
            <v>0</v>
          </cell>
        </row>
        <row r="52">
          <cell r="A52" t="str">
            <v>No distribution transformers</v>
          </cell>
          <cell r="B52" t="str">
            <v>NTRFD</v>
          </cell>
          <cell r="C52">
            <v>2003</v>
          </cell>
          <cell r="D52">
            <v>324</v>
          </cell>
          <cell r="E52">
            <v>8306</v>
          </cell>
          <cell r="F52">
            <v>4706</v>
          </cell>
          <cell r="G52">
            <v>2631</v>
          </cell>
          <cell r="H52">
            <v>3034</v>
          </cell>
          <cell r="I52">
            <v>8507</v>
          </cell>
          <cell r="J52">
            <v>6657</v>
          </cell>
          <cell r="K52">
            <v>787</v>
          </cell>
          <cell r="L52">
            <v>1</v>
          </cell>
          <cell r="M52">
            <v>3446</v>
          </cell>
          <cell r="N52">
            <v>239</v>
          </cell>
          <cell r="O52">
            <v>1958</v>
          </cell>
          <cell r="P52">
            <v>263</v>
          </cell>
          <cell r="Q52">
            <v>66</v>
          </cell>
          <cell r="R52">
            <v>600</v>
          </cell>
          <cell r="S52">
            <v>1453</v>
          </cell>
          <cell r="T52">
            <v>24635</v>
          </cell>
          <cell r="U52">
            <v>7846</v>
          </cell>
          <cell r="V52">
            <v>1563</v>
          </cell>
          <cell r="W52">
            <v>608</v>
          </cell>
          <cell r="X52">
            <v>2971</v>
          </cell>
          <cell r="Y52">
            <v>2418</v>
          </cell>
          <cell r="Z52">
            <v>2491</v>
          </cell>
          <cell r="AA52">
            <v>788</v>
          </cell>
          <cell r="AB52">
            <v>113</v>
          </cell>
          <cell r="AC52">
            <v>5238</v>
          </cell>
          <cell r="AD52">
            <v>5484</v>
          </cell>
          <cell r="AE52">
            <v>5066</v>
          </cell>
          <cell r="AF52">
            <v>418</v>
          </cell>
          <cell r="AG52">
            <v>1499</v>
          </cell>
          <cell r="AH52">
            <v>5006</v>
          </cell>
          <cell r="AI52">
            <v>4758</v>
          </cell>
          <cell r="AJ52">
            <v>248</v>
          </cell>
          <cell r="AK52">
            <v>6344</v>
          </cell>
          <cell r="AL52">
            <v>3478</v>
          </cell>
          <cell r="AM52">
            <v>592</v>
          </cell>
          <cell r="AN52">
            <v>23227</v>
          </cell>
          <cell r="AO52">
            <v>17295</v>
          </cell>
          <cell r="AP52">
            <v>5932</v>
          </cell>
          <cell r="AQ52">
            <v>173</v>
          </cell>
          <cell r="AR52">
            <v>732</v>
          </cell>
          <cell r="AS52">
            <v>12671</v>
          </cell>
          <cell r="AT52">
            <v>505790</v>
          </cell>
          <cell r="AU52">
            <v>505619</v>
          </cell>
          <cell r="AV52">
            <v>171</v>
          </cell>
          <cell r="AW52">
            <v>38377</v>
          </cell>
          <cell r="AX52">
            <v>3016</v>
          </cell>
          <cell r="AY52">
            <v>690</v>
          </cell>
          <cell r="AZ52">
            <v>2200</v>
          </cell>
          <cell r="BA52">
            <v>9204</v>
          </cell>
          <cell r="BB52">
            <v>590</v>
          </cell>
          <cell r="BC52">
            <v>1703</v>
          </cell>
          <cell r="BD52">
            <v>14311</v>
          </cell>
          <cell r="BE52">
            <v>1102</v>
          </cell>
          <cell r="BF52">
            <v>1070</v>
          </cell>
          <cell r="BG52">
            <v>3863</v>
          </cell>
          <cell r="BH52">
            <v>0</v>
          </cell>
          <cell r="BI52">
            <v>3725</v>
          </cell>
          <cell r="BJ52">
            <v>3075</v>
          </cell>
          <cell r="BK52">
            <v>650</v>
          </cell>
          <cell r="BL52">
            <v>8102</v>
          </cell>
          <cell r="BM52">
            <v>4060</v>
          </cell>
          <cell r="BN52">
            <v>4042</v>
          </cell>
          <cell r="BO52">
            <v>1603</v>
          </cell>
          <cell r="BP52">
            <v>4950</v>
          </cell>
          <cell r="BQ52">
            <v>3890</v>
          </cell>
          <cell r="BR52">
            <v>725</v>
          </cell>
          <cell r="BS52">
            <v>7500</v>
          </cell>
          <cell r="BT52">
            <v>1225</v>
          </cell>
          <cell r="BU52">
            <v>1673</v>
          </cell>
          <cell r="BV52">
            <v>5687</v>
          </cell>
          <cell r="BW52">
            <v>1592</v>
          </cell>
          <cell r="BX52">
            <v>688</v>
          </cell>
          <cell r="BY52">
            <v>3548</v>
          </cell>
          <cell r="BZ52">
            <v>3112</v>
          </cell>
          <cell r="CA52">
            <v>298</v>
          </cell>
          <cell r="CB52">
            <v>138</v>
          </cell>
          <cell r="CC52">
            <v>2030</v>
          </cell>
          <cell r="CD52">
            <v>31565</v>
          </cell>
          <cell r="CE52">
            <v>29344</v>
          </cell>
          <cell r="CF52">
            <v>2221</v>
          </cell>
          <cell r="CG52">
            <v>5500</v>
          </cell>
          <cell r="CH52">
            <v>425</v>
          </cell>
          <cell r="CI52">
            <v>960</v>
          </cell>
          <cell r="CJ52">
            <v>901</v>
          </cell>
          <cell r="CK52">
            <v>1231</v>
          </cell>
          <cell r="CL52">
            <v>6743</v>
          </cell>
          <cell r="CM52">
            <v>865</v>
          </cell>
          <cell r="CN52">
            <v>59055</v>
          </cell>
          <cell r="CO52">
            <v>14385</v>
          </cell>
          <cell r="CP52">
            <v>12400</v>
          </cell>
          <cell r="CQ52">
            <v>328</v>
          </cell>
          <cell r="CR52">
            <v>1657</v>
          </cell>
          <cell r="CS52">
            <v>1210</v>
          </cell>
          <cell r="CT52">
            <v>8693</v>
          </cell>
          <cell r="CU52">
            <v>1959</v>
          </cell>
          <cell r="CV52">
            <v>671</v>
          </cell>
          <cell r="CW52">
            <v>417</v>
          </cell>
          <cell r="CX52">
            <v>300</v>
          </cell>
          <cell r="CY52">
            <v>2885</v>
          </cell>
          <cell r="CZ52">
            <v>4751</v>
          </cell>
          <cell r="DA52">
            <v>1640</v>
          </cell>
        </row>
        <row r="53">
          <cell r="A53" t="str">
            <v>Utility average load factor</v>
          </cell>
          <cell r="B53" t="str">
            <v>LF</v>
          </cell>
          <cell r="C53">
            <v>2003</v>
          </cell>
          <cell r="D53">
            <v>68.180000000000007</v>
          </cell>
          <cell r="E53">
            <v>0.57999999999999996</v>
          </cell>
          <cell r="F53">
            <v>79.010000000000005</v>
          </cell>
          <cell r="G53">
            <v>65</v>
          </cell>
          <cell r="H53">
            <v>63</v>
          </cell>
          <cell r="I53">
            <v>72.7</v>
          </cell>
          <cell r="J53">
            <v>72.27</v>
          </cell>
          <cell r="K53">
            <v>65.67</v>
          </cell>
          <cell r="L53">
            <v>0</v>
          </cell>
          <cell r="M53">
            <v>72.599999999999994</v>
          </cell>
          <cell r="N53">
            <v>70.2</v>
          </cell>
          <cell r="O53">
            <v>75.52</v>
          </cell>
          <cell r="P53">
            <v>0</v>
          </cell>
          <cell r="Q53" t="str">
            <v>0.25</v>
          </cell>
          <cell r="R53">
            <v>64</v>
          </cell>
          <cell r="S53">
            <v>0</v>
          </cell>
          <cell r="T53">
            <v>0</v>
          </cell>
          <cell r="U53">
            <v>81.8</v>
          </cell>
          <cell r="V53">
            <v>73.13</v>
          </cell>
          <cell r="W53">
            <v>71</v>
          </cell>
          <cell r="X53">
            <v>67.7</v>
          </cell>
          <cell r="Y53">
            <v>91.3</v>
          </cell>
          <cell r="Z53">
            <v>64.2</v>
          </cell>
          <cell r="AA53">
            <v>69.87</v>
          </cell>
          <cell r="AB53">
            <v>0.05</v>
          </cell>
          <cell r="AC53">
            <v>0</v>
          </cell>
          <cell r="AD53">
            <v>0</v>
          </cell>
          <cell r="AE53">
            <v>0</v>
          </cell>
          <cell r="AF53">
            <v>60.58</v>
          </cell>
          <cell r="AG53">
            <v>66.599999999999994</v>
          </cell>
          <cell r="AH53">
            <v>0</v>
          </cell>
          <cell r="AI53">
            <v>0</v>
          </cell>
          <cell r="AJ53">
            <v>0</v>
          </cell>
          <cell r="AK53">
            <v>61.48</v>
          </cell>
          <cell r="AL53">
            <v>80.33</v>
          </cell>
          <cell r="AM53">
            <v>0</v>
          </cell>
          <cell r="AN53">
            <v>0</v>
          </cell>
          <cell r="AO53">
            <v>71.77</v>
          </cell>
          <cell r="AP53">
            <v>0</v>
          </cell>
          <cell r="AQ53">
            <v>0</v>
          </cell>
          <cell r="AR53">
            <v>0</v>
          </cell>
          <cell r="AS53">
            <v>0</v>
          </cell>
          <cell r="AT53">
            <v>0</v>
          </cell>
          <cell r="AU53">
            <v>0</v>
          </cell>
          <cell r="AV53">
            <v>0.68</v>
          </cell>
          <cell r="AW53">
            <v>0.72</v>
          </cell>
          <cell r="AX53">
            <v>55</v>
          </cell>
          <cell r="AY53">
            <v>72.2</v>
          </cell>
          <cell r="AZ53">
            <v>0.74</v>
          </cell>
          <cell r="BA53">
            <v>73.3</v>
          </cell>
          <cell r="BB53">
            <v>0.68</v>
          </cell>
          <cell r="BC53">
            <v>72.88</v>
          </cell>
          <cell r="BD53">
            <v>72.900000000000006</v>
          </cell>
          <cell r="BE53">
            <v>68</v>
          </cell>
          <cell r="BF53">
            <v>86.5</v>
          </cell>
          <cell r="BG53">
            <v>0</v>
          </cell>
          <cell r="BH53">
            <v>0</v>
          </cell>
          <cell r="BI53">
            <v>0</v>
          </cell>
          <cell r="BJ53">
            <v>0</v>
          </cell>
          <cell r="BK53">
            <v>69.819999999999993</v>
          </cell>
          <cell r="BL53">
            <v>0</v>
          </cell>
          <cell r="BM53">
            <v>0</v>
          </cell>
          <cell r="BN53">
            <v>88</v>
          </cell>
          <cell r="BO53">
            <v>76.599999999999994</v>
          </cell>
          <cell r="BP53">
            <v>0.71</v>
          </cell>
          <cell r="BQ53">
            <v>0.57999999999999996</v>
          </cell>
          <cell r="BR53">
            <v>0</v>
          </cell>
          <cell r="BS53">
            <v>74.2</v>
          </cell>
          <cell r="BT53">
            <v>70.75</v>
          </cell>
          <cell r="BU53">
            <v>73</v>
          </cell>
          <cell r="BV53">
            <v>76.459999999999994</v>
          </cell>
          <cell r="BW53">
            <v>60</v>
          </cell>
          <cell r="BX53">
            <v>68.06</v>
          </cell>
          <cell r="BY53">
            <v>0</v>
          </cell>
          <cell r="BZ53">
            <v>71.72</v>
          </cell>
          <cell r="CA53">
            <v>70.55</v>
          </cell>
          <cell r="CB53">
            <v>70.11</v>
          </cell>
          <cell r="CC53">
            <v>56</v>
          </cell>
          <cell r="CD53">
            <v>0</v>
          </cell>
          <cell r="CE53">
            <v>68.73</v>
          </cell>
          <cell r="CF53">
            <v>0.69</v>
          </cell>
          <cell r="CG53">
            <v>75.400000000000006</v>
          </cell>
          <cell r="CH53">
            <v>70</v>
          </cell>
          <cell r="CI53">
            <v>0</v>
          </cell>
          <cell r="CJ53">
            <v>8.64</v>
          </cell>
          <cell r="CK53">
            <v>0</v>
          </cell>
          <cell r="CL53">
            <v>73.209999999999994</v>
          </cell>
          <cell r="CM53">
            <v>0</v>
          </cell>
          <cell r="CN53">
            <v>74.16</v>
          </cell>
          <cell r="CO53">
            <v>0</v>
          </cell>
          <cell r="CP53">
            <v>73.319999999999993</v>
          </cell>
          <cell r="CQ53">
            <v>71.099999999999994</v>
          </cell>
          <cell r="CR53">
            <v>74.61</v>
          </cell>
          <cell r="CS53">
            <v>0</v>
          </cell>
          <cell r="CT53">
            <v>0</v>
          </cell>
          <cell r="CU53" t="str">
            <v>0.70</v>
          </cell>
          <cell r="CV53">
            <v>72.8</v>
          </cell>
          <cell r="CW53">
            <v>67</v>
          </cell>
          <cell r="CX53">
            <v>0</v>
          </cell>
          <cell r="CY53">
            <v>0</v>
          </cell>
          <cell r="CZ53">
            <v>70.599999999999994</v>
          </cell>
          <cell r="DA53">
            <v>72</v>
          </cell>
        </row>
      </sheetData>
      <sheetData sheetId="32">
        <row r="1">
          <cell r="A1" t="str">
            <v>Distributor Data for Year ended Dec 31st, 2002</v>
          </cell>
          <cell r="B1">
            <v>0</v>
          </cell>
          <cell r="C1">
            <v>0</v>
          </cell>
          <cell r="D1" t="str">
            <v>Atikokan Hydro Inc.</v>
          </cell>
          <cell r="E1" t="str">
            <v>Barrie Hydro Distribution Inc.</v>
          </cell>
          <cell r="F1" t="str">
            <v>Bluewater Power Distribution Corporation</v>
          </cell>
          <cell r="G1" t="str">
            <v>Brant County Power Inc.</v>
          </cell>
          <cell r="H1" t="str">
            <v>Brantford Power Inc.</v>
          </cell>
          <cell r="I1" t="str">
            <v>Burlington Hydro Inc.</v>
          </cell>
          <cell r="J1" t="str">
            <v>Cambridge and North Dumfries Hydro Inc.</v>
          </cell>
          <cell r="K1" t="str">
            <v>Centre Wellington Hydro Ltd.</v>
          </cell>
          <cell r="L1" t="str">
            <v>Chapleau Public Utilities Corporation</v>
          </cell>
          <cell r="M1" t="str">
            <v>Chatham-Kent Hydro Inc.</v>
          </cell>
          <cell r="N1" t="str">
            <v>Clinton Power Corporation</v>
          </cell>
          <cell r="O1" t="str">
            <v>COLLUS Power Corp.</v>
          </cell>
          <cell r="P1" t="str">
            <v>Cooperative Hydro Embrun Inc.</v>
          </cell>
          <cell r="Q1" t="str">
            <v>Dutton Hydro Limited</v>
          </cell>
          <cell r="R1" t="str">
            <v>E.L.K. Energy Inc.</v>
          </cell>
          <cell r="S1" t="str">
            <v>Enersource Hydro Mississauga Inc.</v>
          </cell>
          <cell r="T1" t="str">
            <v>ENWIN Utilities Ltd.</v>
          </cell>
          <cell r="U1" t="str">
            <v>Erie Thames Powerlines Corporation</v>
          </cell>
          <cell r="V1" t="str">
            <v>Espanola Regional Hydro Distribution Corporation</v>
          </cell>
          <cell r="W1" t="str">
            <v>Essex Powerlines Corporation</v>
          </cell>
          <cell r="X1" t="str">
            <v>Festival Hydro Inc.</v>
          </cell>
          <cell r="Y1" t="str">
            <v>Fort Erie (CNP)</v>
          </cell>
          <cell r="Z1" t="str">
            <v>Fort Frances Power Corporation</v>
          </cell>
          <cell r="AA1" t="str">
            <v>Grand Valley Energy Inc.</v>
          </cell>
          <cell r="AB1" t="str">
            <v>Algoma Power Inc.</v>
          </cell>
          <cell r="AC1" t="str">
            <v>Greater Sudbury Hydro Inc.</v>
          </cell>
          <cell r="AD1" t="str">
            <v>Greater Sudbury Hydro Inc. excluding West Nipissing Energy Services Ltd.</v>
          </cell>
          <cell r="AE1" t="str">
            <v>West Nipissing Energy Services Ltd.</v>
          </cell>
          <cell r="AF1" t="str">
            <v>Grimsby Power Incorporated</v>
          </cell>
          <cell r="AG1" t="str">
            <v>Guelph Hydro Electric Systems Inc.</v>
          </cell>
          <cell r="AH1" t="str">
            <v>Guelph Hydro Electric Systems Inc. without Wellington Electric Distribution</v>
          </cell>
          <cell r="AI1" t="str">
            <v>Wellington Electric Distribution Company Inc.</v>
          </cell>
          <cell r="AJ1" t="str">
            <v>Haldimand County Hydro Inc.</v>
          </cell>
          <cell r="AK1" t="str">
            <v>Halton Hills Hydro Inc.</v>
          </cell>
          <cell r="AL1" t="str">
            <v>Hearst Power Distribution Company Limited</v>
          </cell>
          <cell r="AM1" t="str">
            <v>Horizon Utilities Corporation</v>
          </cell>
          <cell r="AN1" t="str">
            <v>Hamilton Hydro Inc.</v>
          </cell>
          <cell r="AO1" t="str">
            <v>St. Catherines Hydro Utility Services Inc.</v>
          </cell>
          <cell r="AP1" t="str">
            <v>Hydro 2000 Inc.</v>
          </cell>
          <cell r="AQ1" t="str">
            <v>Hydro Hawkesbury Inc.</v>
          </cell>
          <cell r="AR1" t="str">
            <v>Hydro One Brampton Networks Inc.</v>
          </cell>
          <cell r="AS1" t="str">
            <v>Hydro One Networks Inc.</v>
          </cell>
          <cell r="AT1" t="str">
            <v>Hydro One Networks Inc. without Terrace Bay Superior Wires Inc.</v>
          </cell>
          <cell r="AU1" t="str">
            <v>Terrace Bay Superior Wires Inc.</v>
          </cell>
          <cell r="AV1" t="str">
            <v>Hydro Ottawa Limited</v>
          </cell>
          <cell r="AW1" t="str">
            <v>Innisfil Hydro Distribution Systems Limited</v>
          </cell>
          <cell r="AX1" t="str">
            <v>Kenora Hydro Electric Corporation Ltd.</v>
          </cell>
          <cell r="AY1" t="str">
            <v>Kingston Hydro Corporation</v>
          </cell>
          <cell r="AZ1" t="str">
            <v>Kitchener-Wilmot Hydro Inc.</v>
          </cell>
          <cell r="BA1" t="str">
            <v>Lakefront Utilities Inc.</v>
          </cell>
          <cell r="BB1" t="str">
            <v>Lakeland Power Distribution Ltd.</v>
          </cell>
          <cell r="BC1" t="str">
            <v>London Hydro Inc.</v>
          </cell>
          <cell r="BD1" t="str">
            <v>Middlesex Power Distribution Corporation</v>
          </cell>
          <cell r="BE1" t="str">
            <v>Midland Power Utility Corporation</v>
          </cell>
          <cell r="BF1" t="str">
            <v>Milton Hydro Distribution Inc.</v>
          </cell>
          <cell r="BG1" t="str">
            <v>Newmarket - Tay Power Distribution Ltd.</v>
          </cell>
          <cell r="BH1" t="str">
            <v>Newmarket Hydro Ltd.</v>
          </cell>
          <cell r="BI1" t="str">
            <v>Tay Hydro Electric Distribution Company Inc.</v>
          </cell>
          <cell r="BJ1" t="str">
            <v>Niagara Peninsula Energy Inc.</v>
          </cell>
          <cell r="BK1" t="str">
            <v>Niagara Falls Hydro Inc.</v>
          </cell>
          <cell r="BL1" t="str">
            <v>Peninsula West Utilities Limited</v>
          </cell>
          <cell r="BM1" t="str">
            <v>Niagara-on-the-Lake Hydro Inc.</v>
          </cell>
          <cell r="BN1" t="str">
            <v>Norfolk Power Distribution Inc.</v>
          </cell>
          <cell r="BO1" t="str">
            <v>North Bay Hydro Distribution Limited</v>
          </cell>
          <cell r="BP1" t="str">
            <v>Northern Ontario Wires Inc.</v>
          </cell>
          <cell r="BQ1" t="str">
            <v>Oakville Hydro Electricity Distribution Inc.</v>
          </cell>
          <cell r="BR1" t="str">
            <v>Orangeville Hydro Limited</v>
          </cell>
          <cell r="BS1" t="str">
            <v>Orillia Power Distribution Corporation</v>
          </cell>
          <cell r="BT1" t="str">
            <v>Oshawa PUC Networks Inc.</v>
          </cell>
          <cell r="BU1" t="str">
            <v>Ottawa River Power Corporation</v>
          </cell>
          <cell r="BV1" t="str">
            <v>Parry Sound Power Corporation</v>
          </cell>
          <cell r="BW1" t="str">
            <v>Peterborough Distribution Incorporated</v>
          </cell>
          <cell r="BX1" t="str">
            <v>Peterborough Distribution Inc without Asphodel Norwood and Lakefield</v>
          </cell>
          <cell r="BY1" t="str">
            <v>Lakefield Distribution Inc.</v>
          </cell>
          <cell r="BZ1" t="str">
            <v>Asphodel Norwood Distribution Inc.</v>
          </cell>
          <cell r="CA1" t="str">
            <v>Port Colborne (CNP)</v>
          </cell>
          <cell r="CB1" t="str">
            <v>Powerstream Inc.</v>
          </cell>
          <cell r="CC1" t="str">
            <v>PowerStream Inc. without Aurora</v>
          </cell>
          <cell r="CD1" t="str">
            <v>Aurora Hydro Connections Limited</v>
          </cell>
          <cell r="CE1" t="str">
            <v>PUC Distribution Inc.</v>
          </cell>
          <cell r="CF1" t="str">
            <v>Renfrew Hydro Inc.</v>
          </cell>
          <cell r="CG1" t="str">
            <v>Rideau St. Lawrence Distribution Inc.</v>
          </cell>
          <cell r="CH1" t="str">
            <v>Sioux Lookout Hydro Inc.</v>
          </cell>
          <cell r="CI1" t="str">
            <v>St. Thomas Energy Inc.</v>
          </cell>
          <cell r="CJ1" t="str">
            <v>Thunder Bay Hydro Electricity Distribution Inc.</v>
          </cell>
          <cell r="CK1" t="str">
            <v>Tillsonburg Hydro Inc.</v>
          </cell>
          <cell r="CL1" t="str">
            <v>Toronto Hydro-Electric System Limited</v>
          </cell>
          <cell r="CM1" t="str">
            <v>Veridian Connections Inc.</v>
          </cell>
          <cell r="CN1" t="str">
            <v>Veridian Connections Inc. without Gravenhurst and Scugog</v>
          </cell>
          <cell r="CO1" t="str">
            <v>Scugog Hydro Energy Corporation</v>
          </cell>
          <cell r="CP1" t="str">
            <v>Gravenhurst Hydro Electric Inc.</v>
          </cell>
          <cell r="CQ1" t="str">
            <v>Wasaga Distribution Inc.</v>
          </cell>
          <cell r="CR1" t="str">
            <v>Waterloo North Hydro Inc.</v>
          </cell>
          <cell r="CS1" t="str">
            <v>Welland Hydro-Electric System Corp.</v>
          </cell>
          <cell r="CT1" t="str">
            <v>Wellington North Power Inc.</v>
          </cell>
          <cell r="CU1" t="str">
            <v>West Coast Huron Energy Inc.</v>
          </cell>
          <cell r="CV1" t="str">
            <v>West Perth Power Inc.</v>
          </cell>
          <cell r="CW1" t="str">
            <v>Westario Power Inc.</v>
          </cell>
          <cell r="CX1" t="str">
            <v>Whitby Hydro Electric Corporation</v>
          </cell>
          <cell r="CY1" t="str">
            <v>Woodstock Hydro Services Inc.</v>
          </cell>
        </row>
        <row r="2">
          <cell r="A2" t="str">
            <v>PEG Variables</v>
          </cell>
          <cell r="B2" t="str">
            <v>Name</v>
          </cell>
          <cell r="C2" t="str">
            <v>Year</v>
          </cell>
          <cell r="D2">
            <v>0</v>
          </cell>
          <cell r="E2">
            <v>0</v>
          </cell>
          <cell r="F2">
            <v>0</v>
          </cell>
          <cell r="G2">
            <v>0</v>
          </cell>
          <cell r="H2">
            <v>0</v>
          </cell>
          <cell r="I2">
            <v>0</v>
          </cell>
          <cell r="J2">
            <v>0</v>
          </cell>
          <cell r="K2">
            <v>0</v>
          </cell>
          <cell r="L2">
            <v>0</v>
          </cell>
          <cell r="M2">
            <v>0</v>
          </cell>
          <cell r="N2">
            <v>0</v>
          </cell>
          <cell r="O2">
            <v>0</v>
          </cell>
          <cell r="P2">
            <v>0</v>
          </cell>
          <cell r="Q2">
            <v>0</v>
          </cell>
          <cell r="R2">
            <v>0</v>
          </cell>
          <cell r="S2">
            <v>0</v>
          </cell>
          <cell r="T2">
            <v>0</v>
          </cell>
          <cell r="U2">
            <v>0</v>
          </cell>
          <cell r="V2">
            <v>0</v>
          </cell>
          <cell r="W2">
            <v>0</v>
          </cell>
          <cell r="X2">
            <v>0</v>
          </cell>
          <cell r="Y2">
            <v>0</v>
          </cell>
          <cell r="Z2">
            <v>0</v>
          </cell>
          <cell r="AA2">
            <v>0</v>
          </cell>
          <cell r="AB2">
            <v>0</v>
          </cell>
          <cell r="AC2">
            <v>0</v>
          </cell>
          <cell r="AD2">
            <v>0</v>
          </cell>
          <cell r="AE2">
            <v>0</v>
          </cell>
          <cell r="AF2">
            <v>0</v>
          </cell>
          <cell r="AG2">
            <v>0</v>
          </cell>
          <cell r="AH2">
            <v>0</v>
          </cell>
          <cell r="AI2">
            <v>0</v>
          </cell>
          <cell r="AJ2">
            <v>0</v>
          </cell>
          <cell r="AK2">
            <v>0</v>
          </cell>
          <cell r="AL2">
            <v>0</v>
          </cell>
          <cell r="AM2">
            <v>0</v>
          </cell>
          <cell r="AN2">
            <v>0</v>
          </cell>
          <cell r="AO2">
            <v>0</v>
          </cell>
          <cell r="AP2">
            <v>0</v>
          </cell>
          <cell r="AQ2">
            <v>0</v>
          </cell>
          <cell r="AR2">
            <v>0</v>
          </cell>
          <cell r="AS2">
            <v>0</v>
          </cell>
          <cell r="AT2">
            <v>0</v>
          </cell>
          <cell r="AU2">
            <v>0</v>
          </cell>
          <cell r="AV2">
            <v>0</v>
          </cell>
          <cell r="AW2">
            <v>0</v>
          </cell>
          <cell r="AX2">
            <v>0</v>
          </cell>
          <cell r="AY2">
            <v>0</v>
          </cell>
          <cell r="AZ2">
            <v>0</v>
          </cell>
          <cell r="BA2">
            <v>0</v>
          </cell>
          <cell r="BB2">
            <v>0</v>
          </cell>
          <cell r="BC2">
            <v>0</v>
          </cell>
          <cell r="BD2">
            <v>0</v>
          </cell>
          <cell r="BE2">
            <v>0</v>
          </cell>
          <cell r="BF2">
            <v>0</v>
          </cell>
          <cell r="BG2">
            <v>0</v>
          </cell>
          <cell r="BH2">
            <v>0</v>
          </cell>
          <cell r="BI2">
            <v>0</v>
          </cell>
          <cell r="BJ2">
            <v>0</v>
          </cell>
          <cell r="BK2">
            <v>0</v>
          </cell>
          <cell r="BL2">
            <v>0</v>
          </cell>
          <cell r="BM2">
            <v>0</v>
          </cell>
          <cell r="BN2">
            <v>0</v>
          </cell>
          <cell r="BO2">
            <v>0</v>
          </cell>
          <cell r="BP2">
            <v>0</v>
          </cell>
          <cell r="BQ2">
            <v>0</v>
          </cell>
          <cell r="BR2">
            <v>0</v>
          </cell>
          <cell r="BS2">
            <v>0</v>
          </cell>
          <cell r="BT2">
            <v>0</v>
          </cell>
          <cell r="BU2">
            <v>0</v>
          </cell>
          <cell r="BV2">
            <v>0</v>
          </cell>
          <cell r="BW2">
            <v>0</v>
          </cell>
          <cell r="BX2">
            <v>0</v>
          </cell>
          <cell r="BY2">
            <v>0</v>
          </cell>
          <cell r="BZ2">
            <v>0</v>
          </cell>
          <cell r="CA2">
            <v>0</v>
          </cell>
          <cell r="CB2">
            <v>0</v>
          </cell>
          <cell r="CC2">
            <v>0</v>
          </cell>
        </row>
        <row r="3">
          <cell r="A3" t="str">
            <v>Current Company</v>
          </cell>
          <cell r="C3">
            <v>0</v>
          </cell>
          <cell r="D3" t="str">
            <v>Atikokan Hydro Inc.</v>
          </cell>
          <cell r="E3" t="str">
            <v>Barrie Hydro Distribution Inc.</v>
          </cell>
          <cell r="F3" t="str">
            <v>Bluewater Power Distribution Corporation</v>
          </cell>
          <cell r="G3" t="str">
            <v>Brant County Power Inc.</v>
          </cell>
          <cell r="H3" t="str">
            <v>Brantford Power Inc.</v>
          </cell>
          <cell r="I3" t="str">
            <v>Burlington Hydro Inc.</v>
          </cell>
          <cell r="J3" t="str">
            <v>Cambridge and North Dumfries Hydro Inc.</v>
          </cell>
          <cell r="K3" t="str">
            <v>Centre Wellington Hydro Ltd.</v>
          </cell>
          <cell r="L3" t="str">
            <v>Chapleau Public Utilities Corporation</v>
          </cell>
          <cell r="M3" t="str">
            <v>Chatham-Kent Hydro Inc.</v>
          </cell>
          <cell r="N3" t="str">
            <v>Clinton Power Corporation</v>
          </cell>
          <cell r="O3" t="str">
            <v>COLLUS Power Corp.</v>
          </cell>
          <cell r="P3" t="str">
            <v>Cooperative Hydro Embrun Inc.</v>
          </cell>
          <cell r="Q3" t="str">
            <v>Dutton Hydro Limited</v>
          </cell>
          <cell r="R3" t="str">
            <v>E.L.K. Energy Inc.</v>
          </cell>
          <cell r="S3" t="str">
            <v>Enersource Hydro Mississauga Inc.</v>
          </cell>
          <cell r="T3" t="str">
            <v>ENWIN Utilities Ltd.</v>
          </cell>
          <cell r="U3" t="str">
            <v>Erie Thames Powerlines Corporation</v>
          </cell>
          <cell r="V3" t="str">
            <v>Espanola Regional Hydro Distribution Corporation</v>
          </cell>
          <cell r="W3" t="str">
            <v>Essex Powerlines Corporation</v>
          </cell>
          <cell r="X3" t="str">
            <v>Festival Hydro Inc.</v>
          </cell>
          <cell r="Y3" t="str">
            <v>Fort Erie (CNP)</v>
          </cell>
          <cell r="Z3" t="str">
            <v>Fort Frances Power Corporation</v>
          </cell>
          <cell r="AA3" t="str">
            <v>Grand Valley Energy Inc.</v>
          </cell>
          <cell r="AB3" t="str">
            <v>Algoma Power Inc.</v>
          </cell>
          <cell r="AC3" t="str">
            <v>Greater Sudbury Hydro Inc.</v>
          </cell>
          <cell r="AD3">
            <v>0</v>
          </cell>
          <cell r="AE3">
            <v>0</v>
          </cell>
          <cell r="AF3" t="str">
            <v>Grimsby Power Incorporated</v>
          </cell>
          <cell r="AG3" t="str">
            <v>Guelph Hydro Electric Systems Inc.</v>
          </cell>
          <cell r="AH3">
            <v>0</v>
          </cell>
          <cell r="AI3">
            <v>0</v>
          </cell>
          <cell r="AJ3" t="str">
            <v>Haldimand County Hydro Inc.</v>
          </cell>
          <cell r="AK3" t="str">
            <v>Halton Hills Hydro Inc.</v>
          </cell>
          <cell r="AL3" t="str">
            <v>Hearst Power Distribution Company Limited</v>
          </cell>
          <cell r="AM3" t="str">
            <v>Horizon Utilities Corporation</v>
          </cell>
          <cell r="AN3" t="str">
            <v>Hamilton Hydro Inc.</v>
          </cell>
          <cell r="AO3" t="str">
            <v>St. Catherines Hydro Utility Services Inc.</v>
          </cell>
          <cell r="AP3" t="str">
            <v>Hydro 2000 Inc.</v>
          </cell>
          <cell r="AQ3" t="str">
            <v>Hydro Hawkesbury Inc.</v>
          </cell>
          <cell r="AR3" t="str">
            <v>Hydro One Brampton Networks Inc.</v>
          </cell>
          <cell r="AS3" t="str">
            <v>Hydro One Networks Inc.</v>
          </cell>
          <cell r="AT3">
            <v>0</v>
          </cell>
          <cell r="AU3">
            <v>0</v>
          </cell>
          <cell r="AV3" t="str">
            <v>Hydro Ottawa Limited</v>
          </cell>
          <cell r="AW3" t="str">
            <v>Innisfil Hydro Distribution Systems Limited</v>
          </cell>
          <cell r="AX3" t="str">
            <v>Kenora Hydro Electric Corporation Ltd.</v>
          </cell>
          <cell r="AY3" t="str">
            <v>Kingston Hydro Corporation</v>
          </cell>
          <cell r="AZ3" t="str">
            <v>Kitchener-Wilmot Hydro Inc.</v>
          </cell>
          <cell r="BA3" t="str">
            <v>Lakefront Utilities Inc.</v>
          </cell>
          <cell r="BB3" t="str">
            <v>Lakeland Power Distribution Ltd.</v>
          </cell>
          <cell r="BC3" t="str">
            <v>London Hydro Inc.</v>
          </cell>
          <cell r="BD3" t="str">
            <v>Middlesex Power Distribution Corporation</v>
          </cell>
          <cell r="BE3" t="str">
            <v>Midland Power Utility Corporation</v>
          </cell>
          <cell r="BF3" t="str">
            <v>Milton Hydro Distribution Inc.</v>
          </cell>
          <cell r="BG3" t="str">
            <v>Newmarket - Tay Power Distribution Ltd.</v>
          </cell>
          <cell r="BH3" t="str">
            <v>Newmarket Hydro Ltd.</v>
          </cell>
          <cell r="BI3" t="str">
            <v>Tay Hydro Electric Distribution Company Inc.</v>
          </cell>
          <cell r="BJ3" t="str">
            <v>Niagara Peninsula Energy Inc.</v>
          </cell>
          <cell r="BK3" t="str">
            <v>Niagara Falls Hydro Inc.</v>
          </cell>
          <cell r="BL3" t="str">
            <v>Peninsula West Utilities Limited</v>
          </cell>
          <cell r="BM3" t="str">
            <v>Niagara-on-the-Lake Hydro Inc.</v>
          </cell>
          <cell r="BN3" t="str">
            <v>Norfolk Power Distribution Inc.</v>
          </cell>
          <cell r="BO3" t="str">
            <v>North Bay Hydro Distribution Limited</v>
          </cell>
          <cell r="BP3" t="str">
            <v>Northern Ontario Wires Inc.</v>
          </cell>
          <cell r="BQ3" t="str">
            <v>Oakville Hydro Electricity Distribution Inc.</v>
          </cell>
          <cell r="BR3" t="str">
            <v>Orangeville Hydro Limited</v>
          </cell>
          <cell r="BS3" t="str">
            <v>Orillia Power Distribution Corporation</v>
          </cell>
          <cell r="BT3" t="str">
            <v>Oshawa PUC Networks Inc.</v>
          </cell>
          <cell r="BU3" t="str">
            <v>Ottawa River Power Corporation</v>
          </cell>
          <cell r="BV3" t="str">
            <v>Parry Sound Power Corporation</v>
          </cell>
          <cell r="BW3" t="str">
            <v>Peterborough Distribution Incorporated</v>
          </cell>
          <cell r="BX3" t="str">
            <v>Peterborough Distribution Inc without Asphodel Norwood and Lakefield</v>
          </cell>
          <cell r="BY3" t="str">
            <v>Lakefield Distribution Inc.</v>
          </cell>
          <cell r="BZ3" t="str">
            <v>Asphodel Norwood Distribution Inc.</v>
          </cell>
          <cell r="CA3" t="str">
            <v>Port Colborne (CNP)</v>
          </cell>
          <cell r="CB3" t="str">
            <v>Powerstream Inc.</v>
          </cell>
          <cell r="CC3" t="str">
            <v>PowerStream Inc. without Aurora</v>
          </cell>
          <cell r="CD3" t="str">
            <v>Aurora Hydro Connections Limited</v>
          </cell>
          <cell r="CE3" t="str">
            <v>PUC Distribution Inc.</v>
          </cell>
          <cell r="CF3" t="str">
            <v>Renfrew Hydro Inc.</v>
          </cell>
          <cell r="CG3" t="str">
            <v>Rideau St. Lawrence Distribution Inc.</v>
          </cell>
          <cell r="CH3" t="str">
            <v>Sioux Lookout Hydro Inc.</v>
          </cell>
          <cell r="CI3" t="str">
            <v>St. Thomas Energy Inc.</v>
          </cell>
          <cell r="CJ3" t="str">
            <v>Thunder Bay Hydro Electricity Distribution Inc.</v>
          </cell>
          <cell r="CK3" t="str">
            <v>Tillsonburg Hydro Inc.</v>
          </cell>
          <cell r="CL3" t="str">
            <v>Toronto Hydro-Electric System Limited</v>
          </cell>
          <cell r="CM3" t="str">
            <v>Veridian Connections Inc.</v>
          </cell>
          <cell r="CN3">
            <v>0</v>
          </cell>
          <cell r="CO3">
            <v>0</v>
          </cell>
          <cell r="CP3">
            <v>0</v>
          </cell>
          <cell r="CQ3" t="str">
            <v>Wasaga Distribution Inc.</v>
          </cell>
          <cell r="CR3" t="str">
            <v>Waterloo North Hydro Inc.</v>
          </cell>
          <cell r="CS3" t="str">
            <v>Welland Hydro-Electric System Corp.</v>
          </cell>
          <cell r="CT3" t="str">
            <v>Wellington North Power Inc.</v>
          </cell>
          <cell r="CU3" t="str">
            <v>West Coast Huron Energy Inc.</v>
          </cell>
          <cell r="CV3" t="str">
            <v>West Perth Power Inc.</v>
          </cell>
          <cell r="CW3" t="str">
            <v>Westario Power Inc.</v>
          </cell>
          <cell r="CX3" t="str">
            <v>Whitby Hydro Electric Corporation</v>
          </cell>
          <cell r="CY3" t="str">
            <v>Woodstock Hydro Services Inc.</v>
          </cell>
        </row>
        <row r="4">
          <cell r="A4" t="str">
            <v>Total Plant in Service</v>
          </cell>
          <cell r="B4" t="str">
            <v>PTOT</v>
          </cell>
          <cell r="C4">
            <v>2002</v>
          </cell>
          <cell r="D4">
            <v>3015979</v>
          </cell>
          <cell r="E4">
            <v>161429077</v>
          </cell>
          <cell r="F4">
            <v>68633827</v>
          </cell>
          <cell r="G4">
            <v>11332248.409999998</v>
          </cell>
          <cell r="H4">
            <v>44965870</v>
          </cell>
          <cell r="I4">
            <v>153439440.56000003</v>
          </cell>
          <cell r="J4">
            <v>129235649</v>
          </cell>
          <cell r="K4">
            <v>12793789.780000001</v>
          </cell>
          <cell r="L4">
            <v>2072790.18</v>
          </cell>
          <cell r="M4">
            <v>46845289</v>
          </cell>
          <cell r="N4">
            <v>1099080.3400000001</v>
          </cell>
          <cell r="O4">
            <v>17948585.219999995</v>
          </cell>
          <cell r="P4">
            <v>2083909.64</v>
          </cell>
          <cell r="Q4">
            <v>593866.85000000009</v>
          </cell>
          <cell r="R4">
            <v>18309639.68</v>
          </cell>
          <cell r="S4">
            <v>657351647.8499999</v>
          </cell>
          <cell r="T4">
            <v>164543818</v>
          </cell>
          <cell r="U4">
            <v>14396743.77</v>
          </cell>
          <cell r="V4">
            <v>5106606.4000000004</v>
          </cell>
          <cell r="W4">
            <v>28526056.02</v>
          </cell>
          <cell r="X4">
            <v>54126406.109999992</v>
          </cell>
          <cell r="Y4">
            <v>39737773.460000001</v>
          </cell>
          <cell r="Z4">
            <v>8831648.1599999983</v>
          </cell>
          <cell r="AA4">
            <v>960774.27999999991</v>
          </cell>
          <cell r="AB4">
            <v>69369989.030000001</v>
          </cell>
          <cell r="AC4">
            <v>133457792.97</v>
          </cell>
          <cell r="AD4">
            <v>0</v>
          </cell>
          <cell r="AE4">
            <v>0</v>
          </cell>
          <cell r="AF4">
            <v>18341073.300000001</v>
          </cell>
          <cell r="AG4">
            <v>92136149.489999995</v>
          </cell>
          <cell r="AH4">
            <v>0</v>
          </cell>
          <cell r="AI4">
            <v>0</v>
          </cell>
          <cell r="AJ4">
            <v>34102619.960000001</v>
          </cell>
          <cell r="AK4">
            <v>27264182</v>
          </cell>
          <cell r="AL4">
            <v>3610713.64</v>
          </cell>
          <cell r="AM4">
            <v>453958487.01999992</v>
          </cell>
          <cell r="AN4">
            <v>359649048.13999993</v>
          </cell>
          <cell r="AO4">
            <v>94309438.879999995</v>
          </cell>
          <cell r="AP4">
            <v>454500.19000000006</v>
          </cell>
          <cell r="AQ4">
            <v>2610197.31</v>
          </cell>
          <cell r="AR4">
            <v>363094573.09999996</v>
          </cell>
          <cell r="AS4">
            <v>4647007838.6199999</v>
          </cell>
          <cell r="AT4">
            <v>0</v>
          </cell>
          <cell r="AU4">
            <v>0</v>
          </cell>
          <cell r="AV4">
            <v>664229776.76999998</v>
          </cell>
          <cell r="AW4">
            <v>35671996.489999995</v>
          </cell>
          <cell r="AX4">
            <v>9875774</v>
          </cell>
          <cell r="AY4">
            <v>23030312.440000005</v>
          </cell>
          <cell r="AZ4">
            <v>215545708.98999995</v>
          </cell>
          <cell r="BA4">
            <v>17450949.960000001</v>
          </cell>
          <cell r="BB4">
            <v>15511528.270000001</v>
          </cell>
          <cell r="BC4">
            <v>279106941.09000003</v>
          </cell>
          <cell r="BD4">
            <v>14969516.080000002</v>
          </cell>
          <cell r="BE4">
            <v>12457551.540000001</v>
          </cell>
          <cell r="BF4">
            <v>58142487.710000008</v>
          </cell>
          <cell r="BG4">
            <v>76172496.320000008</v>
          </cell>
          <cell r="BH4">
            <v>69587372.600000009</v>
          </cell>
          <cell r="BI4">
            <v>6585123.7200000007</v>
          </cell>
          <cell r="BJ4">
            <v>125149146.34</v>
          </cell>
          <cell r="BK4">
            <v>90295627.340000004</v>
          </cell>
          <cell r="BL4">
            <v>34853519</v>
          </cell>
          <cell r="BM4">
            <v>26009248.939999998</v>
          </cell>
          <cell r="BN4">
            <v>52100499.779999994</v>
          </cell>
          <cell r="BO4">
            <v>64072344.870000005</v>
          </cell>
          <cell r="BP4">
            <v>5150648.29</v>
          </cell>
          <cell r="BQ4">
            <v>148352000.81999999</v>
          </cell>
          <cell r="BR4">
            <v>23282589.48</v>
          </cell>
          <cell r="BS4">
            <v>29912539.510000002</v>
          </cell>
          <cell r="BT4">
            <v>91694595.029999986</v>
          </cell>
          <cell r="BU4">
            <v>19289514.350000001</v>
          </cell>
          <cell r="BV4">
            <v>9610360.9800000004</v>
          </cell>
          <cell r="BW4">
            <v>46866716.120000005</v>
          </cell>
          <cell r="BX4">
            <v>45038045.25</v>
          </cell>
          <cell r="BY4">
            <v>1405686.87</v>
          </cell>
          <cell r="BZ4">
            <v>422983.99999999994</v>
          </cell>
          <cell r="CA4">
            <v>796008.05999999994</v>
          </cell>
          <cell r="CB4">
            <v>734181281.12</v>
          </cell>
          <cell r="CC4">
            <v>693566112.07000005</v>
          </cell>
          <cell r="CD4">
            <v>40615169.050000004</v>
          </cell>
          <cell r="CE4">
            <v>64612594.93</v>
          </cell>
          <cell r="CF4">
            <v>9490386.8199999984</v>
          </cell>
          <cell r="CG4">
            <v>3578251.06</v>
          </cell>
          <cell r="CH4">
            <v>5549244.5699999994</v>
          </cell>
          <cell r="CI4">
            <v>29425532.190000001</v>
          </cell>
          <cell r="CJ4">
            <v>113843625</v>
          </cell>
          <cell r="CK4">
            <v>6329758.0700000003</v>
          </cell>
          <cell r="CL4">
            <v>2887621108.8799992</v>
          </cell>
          <cell r="CM4">
            <v>216615465.92000002</v>
          </cell>
          <cell r="CN4">
            <v>0</v>
          </cell>
          <cell r="CO4">
            <v>0</v>
          </cell>
          <cell r="CP4">
            <v>0</v>
          </cell>
          <cell r="CQ4">
            <v>14920353.74</v>
          </cell>
          <cell r="CR4">
            <v>141665139.18000001</v>
          </cell>
          <cell r="CS4">
            <v>36146564.18</v>
          </cell>
          <cell r="CT4">
            <v>5876984.8800000008</v>
          </cell>
          <cell r="CU4">
            <v>4166761.63</v>
          </cell>
          <cell r="CV4">
            <v>3849598.97</v>
          </cell>
          <cell r="CW4">
            <v>20904655</v>
          </cell>
          <cell r="CX4">
            <v>90334475.349999994</v>
          </cell>
          <cell r="CY4">
            <v>20365277.879999995</v>
          </cell>
        </row>
        <row r="5">
          <cell r="A5" t="str">
            <v>Accumulated Amortization</v>
          </cell>
          <cell r="B5" t="str">
            <v>ACCDEP</v>
          </cell>
          <cell r="C5">
            <v>2002</v>
          </cell>
          <cell r="D5">
            <v>-1879594</v>
          </cell>
          <cell r="E5">
            <v>-58993357</v>
          </cell>
          <cell r="F5">
            <v>-26585796</v>
          </cell>
          <cell r="G5">
            <v>-1668875.53</v>
          </cell>
          <cell r="H5">
            <v>-3939992</v>
          </cell>
          <cell r="I5">
            <v>-74822444.640000001</v>
          </cell>
          <cell r="J5">
            <v>-49395291</v>
          </cell>
          <cell r="K5">
            <v>-5082552.24</v>
          </cell>
          <cell r="L5">
            <v>-1115273.68</v>
          </cell>
          <cell r="M5">
            <v>-6283218</v>
          </cell>
          <cell r="N5">
            <v>-97704.34</v>
          </cell>
          <cell r="O5">
            <v>-7935404.6799999997</v>
          </cell>
          <cell r="P5">
            <v>-174666.81</v>
          </cell>
          <cell r="Q5">
            <v>-287022.40999999997</v>
          </cell>
          <cell r="R5">
            <v>-9163777.4399999995</v>
          </cell>
          <cell r="S5">
            <v>-242462445.59999999</v>
          </cell>
          <cell r="T5">
            <v>-22089553</v>
          </cell>
          <cell r="U5">
            <v>0</v>
          </cell>
          <cell r="V5">
            <v>-3119991.86</v>
          </cell>
          <cell r="W5">
            <v>-5712363.9199999999</v>
          </cell>
          <cell r="X5">
            <v>-25965812.649999999</v>
          </cell>
          <cell r="Y5">
            <v>-10032370.270000001</v>
          </cell>
          <cell r="Z5">
            <v>-5018437.8099999996</v>
          </cell>
          <cell r="AA5">
            <v>-590856.48</v>
          </cell>
          <cell r="AB5">
            <v>-32471812.18</v>
          </cell>
          <cell r="AC5">
            <v>-66962401.340000004</v>
          </cell>
          <cell r="AD5">
            <v>0</v>
          </cell>
          <cell r="AE5">
            <v>0</v>
          </cell>
          <cell r="AF5">
            <v>-7253937.5700000003</v>
          </cell>
          <cell r="AG5">
            <v>-10879939.520000001</v>
          </cell>
          <cell r="AH5">
            <v>0</v>
          </cell>
          <cell r="AI5">
            <v>0</v>
          </cell>
          <cell r="AJ5">
            <v>-4317118.9400000004</v>
          </cell>
          <cell r="AK5">
            <v>-3489690</v>
          </cell>
          <cell r="AL5">
            <v>-2352294.5299999998</v>
          </cell>
          <cell r="AM5">
            <v>-200264228.63999999</v>
          </cell>
          <cell r="AN5">
            <v>-161095015.69</v>
          </cell>
          <cell r="AO5">
            <v>-39169212.950000003</v>
          </cell>
          <cell r="AP5">
            <v>-74143.56</v>
          </cell>
          <cell r="AQ5">
            <v>-375557.61</v>
          </cell>
          <cell r="AR5">
            <v>-130368467.52</v>
          </cell>
          <cell r="AS5">
            <v>-1788749833.55</v>
          </cell>
          <cell r="AT5">
            <v>0</v>
          </cell>
          <cell r="AU5">
            <v>0</v>
          </cell>
          <cell r="AV5">
            <v>-329164539.82999998</v>
          </cell>
          <cell r="AW5">
            <v>-15991307.050000001</v>
          </cell>
          <cell r="AX5">
            <v>-4961952</v>
          </cell>
          <cell r="AY5">
            <v>-3899891.22</v>
          </cell>
          <cell r="AZ5">
            <v>-85286078.640000001</v>
          </cell>
          <cell r="BA5">
            <v>-7196007.2199999997</v>
          </cell>
          <cell r="BB5">
            <v>-1979987.2</v>
          </cell>
          <cell r="BC5">
            <v>-112478538.12</v>
          </cell>
          <cell r="BD5">
            <v>-6292184.0300000003</v>
          </cell>
          <cell r="BE5">
            <v>-7229900.8799999999</v>
          </cell>
          <cell r="BF5">
            <v>-27271227.849999998</v>
          </cell>
          <cell r="BG5">
            <v>-31189073.93</v>
          </cell>
          <cell r="BH5">
            <v>-27780811.960000001</v>
          </cell>
          <cell r="BI5">
            <v>-3408261.97</v>
          </cell>
          <cell r="BJ5">
            <v>-49669374</v>
          </cell>
          <cell r="BK5">
            <v>-35220377</v>
          </cell>
          <cell r="BL5">
            <v>-14448997</v>
          </cell>
          <cell r="BM5">
            <v>-10815353.58</v>
          </cell>
          <cell r="BN5">
            <v>-20840122.670000002</v>
          </cell>
          <cell r="BO5">
            <v>-26463420.059999999</v>
          </cell>
          <cell r="BP5">
            <v>-844044.88</v>
          </cell>
          <cell r="BQ5">
            <v>-28264787.039999999</v>
          </cell>
          <cell r="BR5">
            <v>-9836337.6400000006</v>
          </cell>
          <cell r="BS5">
            <v>-15907290.99</v>
          </cell>
          <cell r="BT5">
            <v>-54164794.359999999</v>
          </cell>
          <cell r="BU5">
            <v>-10270309.02</v>
          </cell>
          <cell r="BV5">
            <v>-4678791.9800000004</v>
          </cell>
          <cell r="BW5">
            <v>-6889841.3700000001</v>
          </cell>
          <cell r="BX5">
            <v>-6780525.8300000001</v>
          </cell>
          <cell r="BY5">
            <v>-82776.73</v>
          </cell>
          <cell r="BZ5">
            <v>-26538.81</v>
          </cell>
          <cell r="CA5">
            <v>-8268.2099999999991</v>
          </cell>
          <cell r="CB5">
            <v>-298520450.38999999</v>
          </cell>
          <cell r="CC5">
            <v>-278330784.38</v>
          </cell>
          <cell r="CD5">
            <v>-20189666.010000002</v>
          </cell>
          <cell r="CE5">
            <v>-33520939.449999999</v>
          </cell>
          <cell r="CF5">
            <v>-5338463.04</v>
          </cell>
          <cell r="CG5">
            <v>-302091.43</v>
          </cell>
          <cell r="CH5">
            <v>-522937.02</v>
          </cell>
          <cell r="CI5">
            <v>-11021800.73</v>
          </cell>
          <cell r="CJ5">
            <v>-55417366</v>
          </cell>
          <cell r="CK5">
            <v>-857873.54</v>
          </cell>
          <cell r="CL5">
            <v>-1264225545.3399999</v>
          </cell>
          <cell r="CM5">
            <v>-90765635.650000006</v>
          </cell>
          <cell r="CN5">
            <v>0</v>
          </cell>
          <cell r="CO5">
            <v>0</v>
          </cell>
          <cell r="CP5">
            <v>0</v>
          </cell>
          <cell r="CQ5">
            <v>-6406421.6899999995</v>
          </cell>
          <cell r="CR5">
            <v>-53876746.060000002</v>
          </cell>
          <cell r="CS5">
            <v>-16877605.359999999</v>
          </cell>
          <cell r="CT5">
            <v>-3458761.52</v>
          </cell>
          <cell r="CU5">
            <v>-419303</v>
          </cell>
          <cell r="CV5">
            <v>-1762466.31</v>
          </cell>
          <cell r="CW5">
            <v>-2236024</v>
          </cell>
          <cell r="CX5">
            <v>-36946344.020000003</v>
          </cell>
          <cell r="CY5">
            <v>-3124370.24</v>
          </cell>
        </row>
        <row r="6">
          <cell r="A6" t="str">
            <v>Amortization Expense</v>
          </cell>
          <cell r="B6">
            <v>0</v>
          </cell>
          <cell r="C6">
            <v>2002</v>
          </cell>
          <cell r="D6">
            <v>200588</v>
          </cell>
          <cell r="E6">
            <v>5813292</v>
          </cell>
          <cell r="F6">
            <v>2873504</v>
          </cell>
          <cell r="G6">
            <v>703124.06</v>
          </cell>
          <cell r="H6">
            <v>1925441</v>
          </cell>
          <cell r="I6">
            <v>5195739.28</v>
          </cell>
          <cell r="J6">
            <v>4490645</v>
          </cell>
          <cell r="K6">
            <v>464029.11</v>
          </cell>
          <cell r="L6">
            <v>39855.129999999997</v>
          </cell>
          <cell r="M6">
            <v>2589054</v>
          </cell>
          <cell r="N6">
            <v>46139.13</v>
          </cell>
          <cell r="O6">
            <v>786449.64</v>
          </cell>
          <cell r="P6">
            <v>94115.79</v>
          </cell>
          <cell r="Q6">
            <v>0</v>
          </cell>
          <cell r="R6">
            <v>694112.11</v>
          </cell>
          <cell r="S6">
            <v>26258868.620000001</v>
          </cell>
          <cell r="T6">
            <v>7728960</v>
          </cell>
          <cell r="U6">
            <v>804129.42</v>
          </cell>
          <cell r="V6">
            <v>222382</v>
          </cell>
          <cell r="W6">
            <v>1203079.23</v>
          </cell>
          <cell r="X6">
            <v>1990659.62</v>
          </cell>
          <cell r="Y6">
            <v>1808004.89</v>
          </cell>
          <cell r="Z6">
            <v>328189.19</v>
          </cell>
          <cell r="AA6">
            <v>35210.160000000003</v>
          </cell>
          <cell r="AB6">
            <v>2595572.2400000002</v>
          </cell>
          <cell r="AC6">
            <v>4095866.94</v>
          </cell>
          <cell r="AD6">
            <v>0</v>
          </cell>
          <cell r="AE6">
            <v>0</v>
          </cell>
          <cell r="AF6">
            <v>662196.04</v>
          </cell>
          <cell r="AG6">
            <v>4746026.7</v>
          </cell>
          <cell r="AH6">
            <v>0</v>
          </cell>
          <cell r="AI6">
            <v>0</v>
          </cell>
          <cell r="AJ6">
            <v>1928390.53</v>
          </cell>
          <cell r="AK6">
            <v>1768393</v>
          </cell>
          <cell r="AL6">
            <v>172926.55</v>
          </cell>
          <cell r="AM6">
            <v>17001949.309999999</v>
          </cell>
          <cell r="AN6">
            <v>13136514.369999999</v>
          </cell>
          <cell r="AO6">
            <v>3865434.94</v>
          </cell>
          <cell r="AP6">
            <v>54985.09</v>
          </cell>
          <cell r="AQ6">
            <v>167303.51999999999</v>
          </cell>
          <cell r="AR6">
            <v>12693757.220000001</v>
          </cell>
          <cell r="AS6">
            <v>170067607.49000001</v>
          </cell>
          <cell r="AT6">
            <v>0</v>
          </cell>
          <cell r="AU6">
            <v>0</v>
          </cell>
          <cell r="AV6">
            <v>23431728.52</v>
          </cell>
          <cell r="AW6">
            <v>1440711.58</v>
          </cell>
          <cell r="AX6">
            <v>432896</v>
          </cell>
          <cell r="AY6">
            <v>1389432.67</v>
          </cell>
          <cell r="AZ6">
            <v>7184857.1600000001</v>
          </cell>
          <cell r="BA6">
            <v>662165.6</v>
          </cell>
          <cell r="BB6">
            <v>764954.37</v>
          </cell>
          <cell r="BC6">
            <v>10886415.07</v>
          </cell>
          <cell r="BD6">
            <v>504618.04</v>
          </cell>
          <cell r="BE6">
            <v>495283.55</v>
          </cell>
          <cell r="BF6">
            <v>1720527.92</v>
          </cell>
          <cell r="BG6">
            <v>2788972.15</v>
          </cell>
          <cell r="BH6">
            <v>2551080.23</v>
          </cell>
          <cell r="BI6">
            <v>237891.92</v>
          </cell>
          <cell r="BJ6">
            <v>5736111.3300000001</v>
          </cell>
          <cell r="BK6">
            <v>2866238.33</v>
          </cell>
          <cell r="BL6">
            <v>2869873</v>
          </cell>
          <cell r="BM6">
            <v>1003589.76</v>
          </cell>
          <cell r="BN6">
            <v>2243455.21</v>
          </cell>
          <cell r="BO6">
            <v>2266176.37</v>
          </cell>
          <cell r="BP6">
            <v>376369.68</v>
          </cell>
          <cell r="BQ6">
            <v>9943269.8100000005</v>
          </cell>
          <cell r="BR6">
            <v>811303.38</v>
          </cell>
          <cell r="BS6">
            <v>1298982.96</v>
          </cell>
          <cell r="BT6">
            <v>3079079.54</v>
          </cell>
          <cell r="BU6">
            <v>557579.53</v>
          </cell>
          <cell r="BV6">
            <v>325647.01</v>
          </cell>
          <cell r="BW6">
            <v>2377167.85</v>
          </cell>
          <cell r="BX6">
            <v>2287624.6</v>
          </cell>
          <cell r="BY6">
            <v>68042.73</v>
          </cell>
          <cell r="BZ6">
            <v>21500.52</v>
          </cell>
          <cell r="CA6">
            <v>138260.29999999999</v>
          </cell>
          <cell r="CB6">
            <v>24705866.420000002</v>
          </cell>
          <cell r="CC6">
            <v>23161281.030000001</v>
          </cell>
          <cell r="CD6">
            <v>1544585.39</v>
          </cell>
          <cell r="CE6">
            <v>2455890.16</v>
          </cell>
          <cell r="CF6">
            <v>349269.84</v>
          </cell>
          <cell r="CG6">
            <v>146008.26999999999</v>
          </cell>
          <cell r="CH6">
            <v>199657.38</v>
          </cell>
          <cell r="CI6">
            <v>988309.07</v>
          </cell>
          <cell r="CJ6">
            <v>3974007</v>
          </cell>
          <cell r="CK6">
            <v>292623.09000000003</v>
          </cell>
          <cell r="CL6">
            <v>121993909.73</v>
          </cell>
          <cell r="CM6">
            <v>8193237.6399999997</v>
          </cell>
          <cell r="CN6">
            <v>0</v>
          </cell>
          <cell r="CO6">
            <v>0</v>
          </cell>
          <cell r="CP6">
            <v>0</v>
          </cell>
          <cell r="CQ6">
            <v>467289.41</v>
          </cell>
          <cell r="CR6">
            <v>5153482.53</v>
          </cell>
          <cell r="CS6">
            <v>1187764.69</v>
          </cell>
          <cell r="CT6">
            <v>228534.35</v>
          </cell>
          <cell r="CU6">
            <v>188245</v>
          </cell>
          <cell r="CV6">
            <v>148151</v>
          </cell>
          <cell r="CW6">
            <v>1034835</v>
          </cell>
          <cell r="CX6">
            <v>3248621.64</v>
          </cell>
          <cell r="CY6">
            <v>1379909.82</v>
          </cell>
        </row>
        <row r="7">
          <cell r="A7" t="str">
            <v>Plant Additions</v>
          </cell>
          <cell r="B7" t="str">
            <v>PADD</v>
          </cell>
          <cell r="C7">
            <v>2002</v>
          </cell>
          <cell r="D7">
            <v>101324</v>
          </cell>
          <cell r="E7">
            <v>11780010</v>
          </cell>
          <cell r="F7">
            <v>2573778</v>
          </cell>
          <cell r="G7">
            <v>973769.74</v>
          </cell>
          <cell r="H7">
            <v>2484370</v>
          </cell>
          <cell r="I7">
            <v>4257060.33</v>
          </cell>
          <cell r="J7">
            <v>15814852</v>
          </cell>
          <cell r="K7">
            <v>596695.59</v>
          </cell>
          <cell r="L7">
            <v>1702</v>
          </cell>
          <cell r="M7">
            <v>3134430</v>
          </cell>
          <cell r="N7">
            <v>25192</v>
          </cell>
          <cell r="O7">
            <v>637632.23</v>
          </cell>
          <cell r="P7">
            <v>159051</v>
          </cell>
          <cell r="Q7">
            <v>6920</v>
          </cell>
          <cell r="R7">
            <v>467078.64</v>
          </cell>
          <cell r="S7">
            <v>40305532</v>
          </cell>
          <cell r="T7">
            <v>17134598</v>
          </cell>
          <cell r="U7">
            <v>1418047.2</v>
          </cell>
          <cell r="V7">
            <v>211818</v>
          </cell>
          <cell r="W7">
            <v>1294943.07</v>
          </cell>
          <cell r="X7">
            <v>2518786.13</v>
          </cell>
          <cell r="Y7">
            <v>4296122.4400000004</v>
          </cell>
          <cell r="Z7">
            <v>87334.399999999994</v>
          </cell>
          <cell r="AA7">
            <v>0</v>
          </cell>
          <cell r="AB7">
            <v>0</v>
          </cell>
          <cell r="AC7">
            <v>4588505.3600000003</v>
          </cell>
          <cell r="AD7">
            <v>0</v>
          </cell>
          <cell r="AE7">
            <v>0</v>
          </cell>
          <cell r="AF7">
            <v>952778.5</v>
          </cell>
          <cell r="AG7">
            <v>6779151</v>
          </cell>
          <cell r="AH7">
            <v>0</v>
          </cell>
          <cell r="AI7">
            <v>0</v>
          </cell>
          <cell r="AJ7">
            <v>586071.74</v>
          </cell>
          <cell r="AK7">
            <v>2228019</v>
          </cell>
          <cell r="AL7">
            <v>135450.07</v>
          </cell>
          <cell r="AM7">
            <v>23503157.240000002</v>
          </cell>
          <cell r="AN7">
            <v>17594576</v>
          </cell>
          <cell r="AO7">
            <v>5908581.2400000002</v>
          </cell>
          <cell r="AP7">
            <v>122707.49</v>
          </cell>
          <cell r="AQ7">
            <v>23636.25</v>
          </cell>
          <cell r="AR7">
            <v>18344338</v>
          </cell>
          <cell r="AS7">
            <v>268093253.31</v>
          </cell>
          <cell r="AT7">
            <v>0</v>
          </cell>
          <cell r="AU7">
            <v>0</v>
          </cell>
          <cell r="AV7">
            <v>31500913</v>
          </cell>
          <cell r="AW7">
            <v>831533.95</v>
          </cell>
          <cell r="AX7">
            <v>331580</v>
          </cell>
          <cell r="AY7">
            <v>3628553.13</v>
          </cell>
          <cell r="AZ7">
            <v>12325157</v>
          </cell>
          <cell r="BA7">
            <v>262133</v>
          </cell>
          <cell r="BB7">
            <v>1502046.92</v>
          </cell>
          <cell r="BC7">
            <v>19046343</v>
          </cell>
          <cell r="BD7">
            <v>273591</v>
          </cell>
          <cell r="BE7">
            <v>291411.56</v>
          </cell>
          <cell r="BF7">
            <v>4810757</v>
          </cell>
          <cell r="BG7">
            <v>1942999.39</v>
          </cell>
          <cell r="BH7">
            <v>1793159.46</v>
          </cell>
          <cell r="BI7">
            <v>149839.93</v>
          </cell>
          <cell r="BJ7">
            <v>6791920</v>
          </cell>
          <cell r="BK7">
            <v>4477491</v>
          </cell>
          <cell r="BL7">
            <v>2314429</v>
          </cell>
          <cell r="BM7">
            <v>1652856.35</v>
          </cell>
          <cell r="BN7">
            <v>5917050</v>
          </cell>
          <cell r="BO7">
            <v>1835771</v>
          </cell>
          <cell r="BP7">
            <v>55726.3</v>
          </cell>
          <cell r="BQ7">
            <v>8530376</v>
          </cell>
          <cell r="BR7">
            <v>942854.81</v>
          </cell>
          <cell r="BS7">
            <v>974127</v>
          </cell>
          <cell r="BT7">
            <v>4029764.02</v>
          </cell>
          <cell r="BU7">
            <v>642931.51</v>
          </cell>
          <cell r="BV7">
            <v>191526.27</v>
          </cell>
          <cell r="BW7">
            <v>2698415</v>
          </cell>
          <cell r="BX7">
            <v>2419543</v>
          </cell>
          <cell r="BY7">
            <v>241415</v>
          </cell>
          <cell r="BZ7">
            <v>37457</v>
          </cell>
          <cell r="CA7">
            <v>360687.5</v>
          </cell>
          <cell r="CB7">
            <v>33509945.039999999</v>
          </cell>
          <cell r="CC7">
            <v>32018576</v>
          </cell>
          <cell r="CD7">
            <v>1491369.04</v>
          </cell>
          <cell r="CE7">
            <v>2228519</v>
          </cell>
          <cell r="CF7">
            <v>508993</v>
          </cell>
          <cell r="CG7">
            <v>233282</v>
          </cell>
          <cell r="CH7">
            <v>422550.42</v>
          </cell>
          <cell r="CI7">
            <v>2211503.5299999998</v>
          </cell>
          <cell r="CJ7">
            <v>6793028</v>
          </cell>
          <cell r="CK7">
            <v>425329</v>
          </cell>
          <cell r="CL7">
            <v>166919710</v>
          </cell>
          <cell r="CM7">
            <v>9409207.870000001</v>
          </cell>
          <cell r="CN7">
            <v>0</v>
          </cell>
          <cell r="CO7">
            <v>0</v>
          </cell>
          <cell r="CP7">
            <v>0</v>
          </cell>
          <cell r="CQ7">
            <v>505052</v>
          </cell>
          <cell r="CR7">
            <v>10844093</v>
          </cell>
          <cell r="CS7">
            <v>1242403</v>
          </cell>
          <cell r="CT7">
            <v>168808.79</v>
          </cell>
          <cell r="CU7">
            <v>0</v>
          </cell>
          <cell r="CV7">
            <v>0</v>
          </cell>
          <cell r="CW7">
            <v>1111288</v>
          </cell>
          <cell r="CX7">
            <v>3074375</v>
          </cell>
          <cell r="CY7">
            <v>1462953.82</v>
          </cell>
        </row>
        <row r="8">
          <cell r="A8" t="str">
            <v>OM&amp;A Expense</v>
          </cell>
          <cell r="B8" t="str">
            <v>COMA</v>
          </cell>
          <cell r="C8">
            <v>2002</v>
          </cell>
          <cell r="D8">
            <v>627378</v>
          </cell>
          <cell r="E8">
            <v>6995261</v>
          </cell>
          <cell r="F8">
            <v>7982031</v>
          </cell>
          <cell r="G8">
            <v>2552047.48</v>
          </cell>
          <cell r="H8">
            <v>5392481.6299999999</v>
          </cell>
          <cell r="I8">
            <v>9010484.3100000005</v>
          </cell>
          <cell r="J8">
            <v>6811784</v>
          </cell>
          <cell r="K8">
            <v>1513849.8500000003</v>
          </cell>
          <cell r="L8">
            <v>472455.39000000007</v>
          </cell>
          <cell r="M8">
            <v>4833018</v>
          </cell>
          <cell r="N8">
            <v>325066.23</v>
          </cell>
          <cell r="O8">
            <v>2399857.44</v>
          </cell>
          <cell r="P8">
            <v>260912.21</v>
          </cell>
          <cell r="Q8">
            <v>117996.4</v>
          </cell>
          <cell r="R8">
            <v>1725770.0899999999</v>
          </cell>
          <cell r="S8">
            <v>31549841.899999999</v>
          </cell>
          <cell r="T8">
            <v>23992398</v>
          </cell>
          <cell r="U8">
            <v>3082267.32</v>
          </cell>
          <cell r="V8">
            <v>939906.02000000025</v>
          </cell>
          <cell r="W8">
            <v>5412123.7300000004</v>
          </cell>
          <cell r="X8">
            <v>3153317.12</v>
          </cell>
          <cell r="Y8">
            <v>4060685.01</v>
          </cell>
          <cell r="Z8">
            <v>914216.28</v>
          </cell>
          <cell r="AA8">
            <v>159470.93000000002</v>
          </cell>
          <cell r="AB8">
            <v>5416074.7799999993</v>
          </cell>
          <cell r="AC8">
            <v>8696007.8000000007</v>
          </cell>
          <cell r="AD8">
            <v>0</v>
          </cell>
          <cell r="AE8">
            <v>0</v>
          </cell>
          <cell r="AF8">
            <v>1177143.3800000001</v>
          </cell>
          <cell r="AG8">
            <v>7889931.7700000005</v>
          </cell>
          <cell r="AH8">
            <v>0</v>
          </cell>
          <cell r="AI8">
            <v>0</v>
          </cell>
          <cell r="AJ8">
            <v>4922430.32</v>
          </cell>
          <cell r="AK8">
            <v>3892053</v>
          </cell>
          <cell r="AL8">
            <v>495817.33</v>
          </cell>
          <cell r="AM8">
            <v>29948878.370000001</v>
          </cell>
          <cell r="AN8">
            <v>22594436.690000001</v>
          </cell>
          <cell r="AO8">
            <v>7354441.6799999997</v>
          </cell>
          <cell r="AP8">
            <v>131482.53</v>
          </cell>
          <cell r="AQ8">
            <v>626792.38</v>
          </cell>
          <cell r="AR8">
            <v>13195671.59</v>
          </cell>
          <cell r="AS8">
            <v>311752504.14000005</v>
          </cell>
          <cell r="AT8">
            <v>0</v>
          </cell>
          <cell r="AU8">
            <v>0</v>
          </cell>
          <cell r="AV8">
            <v>45151285.140000001</v>
          </cell>
          <cell r="AW8">
            <v>2276218.2600000002</v>
          </cell>
          <cell r="AX8">
            <v>1195133</v>
          </cell>
          <cell r="AY8">
            <v>5093842.7299999995</v>
          </cell>
          <cell r="AZ8">
            <v>9251297.6099999994</v>
          </cell>
          <cell r="BA8">
            <v>1161887.1200000001</v>
          </cell>
          <cell r="BB8">
            <v>1776498.0499999998</v>
          </cell>
          <cell r="BC8">
            <v>19907861.130000003</v>
          </cell>
          <cell r="BD8">
            <v>1355156.1199999999</v>
          </cell>
          <cell r="BE8">
            <v>1711263.49</v>
          </cell>
          <cell r="BF8">
            <v>3394457.3</v>
          </cell>
          <cell r="BG8">
            <v>5127573.88</v>
          </cell>
          <cell r="BH8">
            <v>4521562.0100000007</v>
          </cell>
          <cell r="BI8">
            <v>606011.87</v>
          </cell>
          <cell r="BJ8">
            <v>10127140.710000001</v>
          </cell>
          <cell r="BK8">
            <v>6688238.709999999</v>
          </cell>
          <cell r="BL8">
            <v>3438902</v>
          </cell>
          <cell r="BM8">
            <v>1307699.6399999997</v>
          </cell>
          <cell r="BN8">
            <v>4102918.6999999997</v>
          </cell>
          <cell r="BO8">
            <v>4836284.43</v>
          </cell>
          <cell r="BP8">
            <v>1848159.8399999999</v>
          </cell>
          <cell r="BQ8">
            <v>8948605.0999999996</v>
          </cell>
          <cell r="BR8">
            <v>1589337.4</v>
          </cell>
          <cell r="BS8">
            <v>2251213.73</v>
          </cell>
          <cell r="BT8">
            <v>8874750.0299999993</v>
          </cell>
          <cell r="BU8">
            <v>1700850.74</v>
          </cell>
          <cell r="BV8">
            <v>712803.57000000007</v>
          </cell>
          <cell r="BW8">
            <v>5179551.09</v>
          </cell>
          <cell r="BX8">
            <v>4633087.21</v>
          </cell>
          <cell r="BY8">
            <v>400114.91</v>
          </cell>
          <cell r="BZ8">
            <v>146348.97000000003</v>
          </cell>
          <cell r="CA8">
            <v>1196228.69</v>
          </cell>
          <cell r="CB8">
            <v>28247676.120000001</v>
          </cell>
          <cell r="CC8">
            <v>25605795.16</v>
          </cell>
          <cell r="CD8">
            <v>2641880.96</v>
          </cell>
          <cell r="CE8">
            <v>5484374.1600000011</v>
          </cell>
          <cell r="CF8">
            <v>749735.20000000007</v>
          </cell>
          <cell r="CG8">
            <v>1100210.21</v>
          </cell>
          <cell r="CH8">
            <v>771004.31</v>
          </cell>
          <cell r="CI8">
            <v>2246650.3899999997</v>
          </cell>
          <cell r="CJ8">
            <v>10187237</v>
          </cell>
          <cell r="CK8">
            <v>1243228.0199999998</v>
          </cell>
          <cell r="CL8">
            <v>130764755.88</v>
          </cell>
          <cell r="CM8">
            <v>18914125.129999999</v>
          </cell>
          <cell r="CN8">
            <v>0</v>
          </cell>
          <cell r="CO8">
            <v>0</v>
          </cell>
          <cell r="CP8">
            <v>0</v>
          </cell>
          <cell r="CQ8">
            <v>1078552.19</v>
          </cell>
          <cell r="CR8">
            <v>8323890.4900000002</v>
          </cell>
          <cell r="CS8">
            <v>3471683.8</v>
          </cell>
          <cell r="CT8">
            <v>787015.35000000009</v>
          </cell>
          <cell r="CU8">
            <v>963562.64</v>
          </cell>
          <cell r="CV8">
            <v>500009.19</v>
          </cell>
          <cell r="CW8">
            <v>3774982</v>
          </cell>
          <cell r="CX8">
            <v>6197524</v>
          </cell>
          <cell r="CY8">
            <v>2557532.96</v>
          </cell>
        </row>
        <row r="9">
          <cell r="A9" t="str">
            <v>Income Taxes</v>
          </cell>
          <cell r="B9" t="str">
            <v>CTAXINC</v>
          </cell>
          <cell r="C9">
            <v>2002</v>
          </cell>
          <cell r="D9">
            <v>0</v>
          </cell>
          <cell r="E9">
            <v>929279</v>
          </cell>
          <cell r="F9">
            <v>987000</v>
          </cell>
          <cell r="G9">
            <v>23788</v>
          </cell>
          <cell r="H9">
            <v>83550</v>
          </cell>
          <cell r="I9">
            <v>1288000</v>
          </cell>
          <cell r="J9">
            <v>-391781</v>
          </cell>
          <cell r="K9">
            <v>47514</v>
          </cell>
          <cell r="L9">
            <v>0</v>
          </cell>
          <cell r="M9">
            <v>309684</v>
          </cell>
          <cell r="N9">
            <v>0</v>
          </cell>
          <cell r="O9">
            <v>59831</v>
          </cell>
          <cell r="P9">
            <v>12786</v>
          </cell>
          <cell r="Q9">
            <v>0</v>
          </cell>
          <cell r="R9">
            <v>0</v>
          </cell>
          <cell r="S9">
            <v>0</v>
          </cell>
          <cell r="T9">
            <v>410852</v>
          </cell>
          <cell r="U9">
            <v>47469.53</v>
          </cell>
          <cell r="V9">
            <v>0</v>
          </cell>
          <cell r="W9">
            <v>270161.03000000003</v>
          </cell>
          <cell r="X9">
            <v>895680</v>
          </cell>
          <cell r="Y9">
            <v>176791.58</v>
          </cell>
          <cell r="Z9">
            <v>634</v>
          </cell>
          <cell r="AA9">
            <v>1548</v>
          </cell>
          <cell r="AB9">
            <v>1557108.22</v>
          </cell>
          <cell r="AC9">
            <v>-303429</v>
          </cell>
          <cell r="AD9">
            <v>0</v>
          </cell>
          <cell r="AE9">
            <v>0</v>
          </cell>
          <cell r="AF9">
            <v>166639.24</v>
          </cell>
          <cell r="AG9">
            <v>2173000.33</v>
          </cell>
          <cell r="AH9">
            <v>0</v>
          </cell>
          <cell r="AI9">
            <v>0</v>
          </cell>
          <cell r="AJ9">
            <v>110403</v>
          </cell>
          <cell r="AK9">
            <v>305000</v>
          </cell>
          <cell r="AL9">
            <v>6177.05</v>
          </cell>
          <cell r="AM9">
            <v>4471430.5599999996</v>
          </cell>
          <cell r="AN9">
            <v>3097155.56</v>
          </cell>
          <cell r="AO9">
            <v>1374275</v>
          </cell>
          <cell r="AP9">
            <v>45913</v>
          </cell>
          <cell r="AQ9">
            <v>-73248</v>
          </cell>
          <cell r="AR9">
            <v>4891900.3099999996</v>
          </cell>
          <cell r="AS9">
            <v>47292000</v>
          </cell>
          <cell r="AT9">
            <v>0</v>
          </cell>
          <cell r="AU9">
            <v>0</v>
          </cell>
          <cell r="AV9">
            <v>0</v>
          </cell>
          <cell r="AW9">
            <v>0</v>
          </cell>
          <cell r="AX9">
            <v>5769</v>
          </cell>
          <cell r="AY9">
            <v>0</v>
          </cell>
          <cell r="AZ9">
            <v>2754900</v>
          </cell>
          <cell r="BA9">
            <v>62702.83</v>
          </cell>
          <cell r="BB9">
            <v>0</v>
          </cell>
          <cell r="BC9">
            <v>3815800</v>
          </cell>
          <cell r="BD9">
            <v>0</v>
          </cell>
          <cell r="BE9">
            <v>21222</v>
          </cell>
          <cell r="BF9">
            <v>344503</v>
          </cell>
          <cell r="BG9">
            <v>306053.44</v>
          </cell>
          <cell r="BH9">
            <v>261053.44</v>
          </cell>
          <cell r="BI9">
            <v>45000</v>
          </cell>
          <cell r="BJ9">
            <v>95998</v>
          </cell>
          <cell r="BK9">
            <v>205998</v>
          </cell>
          <cell r="BL9">
            <v>-110000</v>
          </cell>
          <cell r="BM9">
            <v>104617</v>
          </cell>
          <cell r="BN9">
            <v>190549.53</v>
          </cell>
          <cell r="BO9">
            <v>193629</v>
          </cell>
          <cell r="BP9">
            <v>4567</v>
          </cell>
          <cell r="BQ9">
            <v>-964000</v>
          </cell>
          <cell r="BR9">
            <v>102151.97</v>
          </cell>
          <cell r="BS9">
            <v>773949</v>
          </cell>
          <cell r="BT9">
            <v>0</v>
          </cell>
          <cell r="BU9">
            <v>115897</v>
          </cell>
          <cell r="BV9">
            <v>0</v>
          </cell>
          <cell r="BW9">
            <v>464043.19</v>
          </cell>
          <cell r="BX9">
            <v>448415.86</v>
          </cell>
          <cell r="BY9">
            <v>15487.15</v>
          </cell>
          <cell r="BZ9">
            <v>140.18</v>
          </cell>
          <cell r="CA9">
            <v>7900.83</v>
          </cell>
          <cell r="CB9">
            <v>7691592.71</v>
          </cell>
          <cell r="CC9">
            <v>7691592.71</v>
          </cell>
          <cell r="CD9">
            <v>0</v>
          </cell>
          <cell r="CE9">
            <v>0</v>
          </cell>
          <cell r="CF9">
            <v>22406</v>
          </cell>
          <cell r="CG9">
            <v>2401.2600000000002</v>
          </cell>
          <cell r="CH9">
            <v>1201</v>
          </cell>
          <cell r="CI9">
            <v>428385</v>
          </cell>
          <cell r="CJ9">
            <v>0</v>
          </cell>
          <cell r="CK9">
            <v>0</v>
          </cell>
          <cell r="CL9">
            <v>4352880.47</v>
          </cell>
          <cell r="CM9">
            <v>1220046.06</v>
          </cell>
          <cell r="CN9">
            <v>0</v>
          </cell>
          <cell r="CO9">
            <v>0</v>
          </cell>
          <cell r="CP9">
            <v>0</v>
          </cell>
          <cell r="CQ9">
            <v>215038</v>
          </cell>
          <cell r="CR9">
            <v>1304664</v>
          </cell>
          <cell r="CS9">
            <v>0</v>
          </cell>
          <cell r="CT9">
            <v>0</v>
          </cell>
          <cell r="CU9">
            <v>42159</v>
          </cell>
          <cell r="CV9">
            <v>0</v>
          </cell>
          <cell r="CW9">
            <v>952590</v>
          </cell>
          <cell r="CX9">
            <v>291957</v>
          </cell>
          <cell r="CY9">
            <v>631028</v>
          </cell>
        </row>
        <row r="10">
          <cell r="A10" t="str">
            <v>Total Customers (not including Street &amp; Sentinel Lighting Connections) and unmetered load</v>
          </cell>
          <cell r="B10" t="str">
            <v>YN</v>
          </cell>
          <cell r="C10">
            <v>2002</v>
          </cell>
          <cell r="D10">
            <v>1814</v>
          </cell>
          <cell r="E10">
            <v>59220</v>
          </cell>
          <cell r="F10">
            <v>34402</v>
          </cell>
          <cell r="G10">
            <v>8432</v>
          </cell>
          <cell r="H10">
            <v>34375</v>
          </cell>
          <cell r="I10">
            <v>55423</v>
          </cell>
          <cell r="J10">
            <v>44373</v>
          </cell>
          <cell r="K10">
            <v>5662</v>
          </cell>
          <cell r="L10">
            <v>1371</v>
          </cell>
          <cell r="M10">
            <v>31823</v>
          </cell>
          <cell r="N10">
            <v>1611</v>
          </cell>
          <cell r="O10">
            <v>13162</v>
          </cell>
          <cell r="P10">
            <v>1485</v>
          </cell>
          <cell r="Q10">
            <v>557</v>
          </cell>
          <cell r="R10">
            <v>10266</v>
          </cell>
          <cell r="S10">
            <v>166622</v>
          </cell>
          <cell r="T10">
            <v>80733</v>
          </cell>
          <cell r="U10">
            <v>13404</v>
          </cell>
          <cell r="V10">
            <v>3325</v>
          </cell>
          <cell r="W10">
            <v>26285</v>
          </cell>
          <cell r="X10">
            <v>18367</v>
          </cell>
          <cell r="Y10">
            <v>15162</v>
          </cell>
          <cell r="Z10">
            <v>3818</v>
          </cell>
          <cell r="AA10">
            <v>672</v>
          </cell>
          <cell r="AB10">
            <v>11372</v>
          </cell>
          <cell r="AC10">
            <v>45975</v>
          </cell>
          <cell r="AD10">
            <v>42871</v>
          </cell>
          <cell r="AE10">
            <v>3104</v>
          </cell>
          <cell r="AF10">
            <v>8665</v>
          </cell>
          <cell r="AG10">
            <v>41817</v>
          </cell>
          <cell r="AH10">
            <v>40616</v>
          </cell>
          <cell r="AI10">
            <v>1201</v>
          </cell>
          <cell r="AJ10">
            <v>19936</v>
          </cell>
          <cell r="AK10">
            <v>17686</v>
          </cell>
          <cell r="AL10">
            <v>2742</v>
          </cell>
          <cell r="AM10">
            <v>224566</v>
          </cell>
          <cell r="AN10">
            <v>173257</v>
          </cell>
          <cell r="AO10">
            <v>51309</v>
          </cell>
          <cell r="AP10">
            <v>1119</v>
          </cell>
          <cell r="AQ10">
            <v>5154</v>
          </cell>
          <cell r="AR10">
            <v>96402</v>
          </cell>
          <cell r="AS10">
            <v>1113463</v>
          </cell>
          <cell r="AT10">
            <v>1112515</v>
          </cell>
          <cell r="AU10">
            <v>948</v>
          </cell>
          <cell r="AV10">
            <v>264520</v>
          </cell>
          <cell r="AW10">
            <v>13145</v>
          </cell>
          <cell r="AX10">
            <v>5991</v>
          </cell>
          <cell r="AY10">
            <v>26458</v>
          </cell>
          <cell r="AZ10">
            <v>73324</v>
          </cell>
          <cell r="BA10">
            <v>8439</v>
          </cell>
          <cell r="BB10">
            <v>8778</v>
          </cell>
          <cell r="BC10">
            <v>132670</v>
          </cell>
          <cell r="BD10">
            <v>6602</v>
          </cell>
          <cell r="BE10">
            <v>6133</v>
          </cell>
          <cell r="BF10">
            <v>14092</v>
          </cell>
          <cell r="BG10">
            <v>27713</v>
          </cell>
          <cell r="BH10">
            <v>23809</v>
          </cell>
          <cell r="BI10">
            <v>3904</v>
          </cell>
          <cell r="BJ10">
            <v>46887</v>
          </cell>
          <cell r="BK10">
            <v>32699</v>
          </cell>
          <cell r="BL10">
            <v>14188</v>
          </cell>
          <cell r="BM10">
            <v>6854</v>
          </cell>
          <cell r="BN10">
            <v>17516</v>
          </cell>
          <cell r="BO10">
            <v>23268</v>
          </cell>
          <cell r="BP10">
            <v>6373</v>
          </cell>
          <cell r="BQ10">
            <v>49860</v>
          </cell>
          <cell r="BR10">
            <v>9414</v>
          </cell>
          <cell r="BS10">
            <v>12106</v>
          </cell>
          <cell r="BT10">
            <v>47533</v>
          </cell>
          <cell r="BU10">
            <v>10011</v>
          </cell>
          <cell r="BV10">
            <v>3227</v>
          </cell>
          <cell r="BW10">
            <v>32850</v>
          </cell>
          <cell r="BX10">
            <v>30796</v>
          </cell>
          <cell r="BY10">
            <v>1375</v>
          </cell>
          <cell r="BZ10">
            <v>679</v>
          </cell>
          <cell r="CA10">
            <v>9199</v>
          </cell>
          <cell r="CB10">
            <v>195151</v>
          </cell>
          <cell r="CC10">
            <v>180964</v>
          </cell>
          <cell r="CD10">
            <v>14187</v>
          </cell>
          <cell r="CE10">
            <v>32240</v>
          </cell>
          <cell r="CF10">
            <v>3984</v>
          </cell>
          <cell r="CG10">
            <v>5713</v>
          </cell>
          <cell r="CH10">
            <v>2729</v>
          </cell>
          <cell r="CI10">
            <v>14395</v>
          </cell>
          <cell r="CJ10">
            <v>48820</v>
          </cell>
          <cell r="CK10">
            <v>6075</v>
          </cell>
          <cell r="CL10">
            <v>665043</v>
          </cell>
          <cell r="CM10">
            <v>97128</v>
          </cell>
          <cell r="CN10">
            <v>89047</v>
          </cell>
          <cell r="CO10">
            <v>2294</v>
          </cell>
          <cell r="CP10">
            <v>5787</v>
          </cell>
          <cell r="CQ10">
            <v>9379</v>
          </cell>
          <cell r="CR10">
            <v>44258</v>
          </cell>
          <cell r="CS10">
            <v>20985</v>
          </cell>
          <cell r="CT10">
            <v>3279</v>
          </cell>
          <cell r="CU10">
            <v>3702</v>
          </cell>
          <cell r="CV10">
            <v>1906</v>
          </cell>
          <cell r="CW10">
            <v>20113</v>
          </cell>
          <cell r="CX10">
            <v>30710</v>
          </cell>
          <cell r="CY10">
            <v>13882</v>
          </cell>
        </row>
        <row r="11">
          <cell r="A11" t="str">
            <v>Customers - Residential</v>
          </cell>
          <cell r="B11" t="str">
            <v>YNR</v>
          </cell>
          <cell r="C11">
            <v>2002</v>
          </cell>
          <cell r="D11">
            <v>1514</v>
          </cell>
          <cell r="E11">
            <v>52941</v>
          </cell>
          <cell r="F11">
            <v>30200</v>
          </cell>
          <cell r="G11">
            <v>6972</v>
          </cell>
          <cell r="H11">
            <v>31042</v>
          </cell>
          <cell r="I11">
            <v>50113</v>
          </cell>
          <cell r="J11">
            <v>39494</v>
          </cell>
          <cell r="K11">
            <v>4986</v>
          </cell>
          <cell r="L11">
            <v>1175</v>
          </cell>
          <cell r="M11">
            <v>28087</v>
          </cell>
          <cell r="N11">
            <v>1366</v>
          </cell>
          <cell r="O11">
            <v>11420</v>
          </cell>
          <cell r="P11">
            <v>1301</v>
          </cell>
          <cell r="Q11">
            <v>469</v>
          </cell>
          <cell r="R11">
            <v>9132</v>
          </cell>
          <cell r="S11">
            <v>146914</v>
          </cell>
          <cell r="T11">
            <v>72501</v>
          </cell>
          <cell r="U11">
            <v>11856</v>
          </cell>
          <cell r="V11">
            <v>2853</v>
          </cell>
          <cell r="W11">
            <v>24213</v>
          </cell>
          <cell r="X11">
            <v>16064</v>
          </cell>
          <cell r="Y11">
            <v>13846</v>
          </cell>
          <cell r="Z11">
            <v>3319</v>
          </cell>
          <cell r="AA11">
            <v>583</v>
          </cell>
          <cell r="AB11">
            <v>10378</v>
          </cell>
          <cell r="AC11">
            <v>41459</v>
          </cell>
          <cell r="AD11">
            <v>38643</v>
          </cell>
          <cell r="AE11">
            <v>2816</v>
          </cell>
          <cell r="AF11">
            <v>7848</v>
          </cell>
          <cell r="AG11">
            <v>37963</v>
          </cell>
          <cell r="AH11">
            <v>36892</v>
          </cell>
          <cell r="AI11">
            <v>1071</v>
          </cell>
          <cell r="AJ11">
            <v>17407</v>
          </cell>
          <cell r="AK11">
            <v>16312</v>
          </cell>
          <cell r="AL11">
            <v>2308</v>
          </cell>
          <cell r="AM11">
            <v>204319</v>
          </cell>
          <cell r="AN11">
            <v>158221</v>
          </cell>
          <cell r="AO11">
            <v>46098</v>
          </cell>
          <cell r="AP11">
            <v>955</v>
          </cell>
          <cell r="AQ11">
            <v>4521</v>
          </cell>
          <cell r="AR11">
            <v>88414</v>
          </cell>
          <cell r="AS11">
            <v>1006748</v>
          </cell>
          <cell r="AT11">
            <v>1005912</v>
          </cell>
          <cell r="AU11">
            <v>836</v>
          </cell>
          <cell r="AV11">
            <v>237755</v>
          </cell>
          <cell r="AW11">
            <v>12227</v>
          </cell>
          <cell r="AX11">
            <v>5186</v>
          </cell>
          <cell r="AY11">
            <v>22574</v>
          </cell>
          <cell r="AZ11">
            <v>65683</v>
          </cell>
          <cell r="BA11">
            <v>7339</v>
          </cell>
          <cell r="BB11">
            <v>7147</v>
          </cell>
          <cell r="BC11">
            <v>119454</v>
          </cell>
          <cell r="BD11">
            <v>5823</v>
          </cell>
          <cell r="BE11">
            <v>5358</v>
          </cell>
          <cell r="BF11">
            <v>12043</v>
          </cell>
          <cell r="BG11">
            <v>24561</v>
          </cell>
          <cell r="BH11">
            <v>20963</v>
          </cell>
          <cell r="BI11">
            <v>3598</v>
          </cell>
          <cell r="BJ11">
            <v>41602</v>
          </cell>
          <cell r="BK11">
            <v>29126</v>
          </cell>
          <cell r="BL11">
            <v>12476</v>
          </cell>
          <cell r="BM11">
            <v>5507</v>
          </cell>
          <cell r="BN11">
            <v>15187</v>
          </cell>
          <cell r="BO11">
            <v>20193</v>
          </cell>
          <cell r="BP11">
            <v>5403</v>
          </cell>
          <cell r="BQ11">
            <v>44251</v>
          </cell>
          <cell r="BR11">
            <v>8398</v>
          </cell>
          <cell r="BS11">
            <v>10538</v>
          </cell>
          <cell r="BT11">
            <v>42960</v>
          </cell>
          <cell r="BU11">
            <v>8421</v>
          </cell>
          <cell r="BV11">
            <v>2607</v>
          </cell>
          <cell r="BW11">
            <v>28354</v>
          </cell>
          <cell r="BX11">
            <v>26633</v>
          </cell>
          <cell r="BY11">
            <v>1146</v>
          </cell>
          <cell r="BZ11">
            <v>575</v>
          </cell>
          <cell r="CA11">
            <v>8066</v>
          </cell>
          <cell r="CB11">
            <v>170321</v>
          </cell>
          <cell r="CC11">
            <v>157514</v>
          </cell>
          <cell r="CD11">
            <v>12807</v>
          </cell>
          <cell r="CE11">
            <v>28526</v>
          </cell>
          <cell r="CF11">
            <v>3440</v>
          </cell>
          <cell r="CG11">
            <v>4856</v>
          </cell>
          <cell r="CH11">
            <v>2279</v>
          </cell>
          <cell r="CI11">
            <v>12666</v>
          </cell>
          <cell r="CJ11">
            <v>43688</v>
          </cell>
          <cell r="CK11">
            <v>5338</v>
          </cell>
          <cell r="CL11">
            <v>586714</v>
          </cell>
          <cell r="CM11">
            <v>87310</v>
          </cell>
          <cell r="CN11">
            <v>80271</v>
          </cell>
          <cell r="CO11">
            <v>1942</v>
          </cell>
          <cell r="CP11">
            <v>5097</v>
          </cell>
          <cell r="CQ11">
            <v>8534</v>
          </cell>
          <cell r="CR11">
            <v>38624</v>
          </cell>
          <cell r="CS11">
            <v>18768</v>
          </cell>
          <cell r="CT11">
            <v>2768</v>
          </cell>
          <cell r="CU11">
            <v>3166</v>
          </cell>
          <cell r="CV11">
            <v>1637</v>
          </cell>
          <cell r="CW11">
            <v>17521</v>
          </cell>
          <cell r="CX11">
            <v>28526</v>
          </cell>
          <cell r="CY11">
            <v>12429</v>
          </cell>
        </row>
        <row r="12">
          <cell r="A12" t="str">
            <v xml:space="preserve">Customers- General Service </v>
          </cell>
          <cell r="B12" t="str">
            <v>YNGS</v>
          </cell>
          <cell r="C12">
            <v>2002</v>
          </cell>
          <cell r="D12">
            <v>300</v>
          </cell>
          <cell r="E12">
            <v>6279</v>
          </cell>
          <cell r="F12">
            <v>4197</v>
          </cell>
          <cell r="G12">
            <v>1459</v>
          </cell>
          <cell r="H12">
            <v>3333</v>
          </cell>
          <cell r="I12">
            <v>5310</v>
          </cell>
          <cell r="J12">
            <v>4876</v>
          </cell>
          <cell r="K12">
            <v>676</v>
          </cell>
          <cell r="L12">
            <v>196</v>
          </cell>
          <cell r="M12">
            <v>3733</v>
          </cell>
          <cell r="N12">
            <v>245</v>
          </cell>
          <cell r="O12">
            <v>1740</v>
          </cell>
          <cell r="P12">
            <v>184</v>
          </cell>
          <cell r="Q12">
            <v>88</v>
          </cell>
          <cell r="R12">
            <v>1134</v>
          </cell>
          <cell r="S12">
            <v>19698</v>
          </cell>
          <cell r="T12">
            <v>8222</v>
          </cell>
          <cell r="U12">
            <v>1547</v>
          </cell>
          <cell r="V12">
            <v>472</v>
          </cell>
          <cell r="W12">
            <v>2072</v>
          </cell>
          <cell r="X12">
            <v>2302</v>
          </cell>
          <cell r="Y12">
            <v>1316</v>
          </cell>
          <cell r="Z12">
            <v>499</v>
          </cell>
          <cell r="AA12">
            <v>89</v>
          </cell>
          <cell r="AB12">
            <v>992</v>
          </cell>
          <cell r="AC12">
            <v>4516</v>
          </cell>
          <cell r="AD12">
            <v>4228</v>
          </cell>
          <cell r="AE12">
            <v>288</v>
          </cell>
          <cell r="AF12">
            <v>817</v>
          </cell>
          <cell r="AG12">
            <v>3851</v>
          </cell>
          <cell r="AH12">
            <v>3721</v>
          </cell>
          <cell r="AI12">
            <v>130</v>
          </cell>
          <cell r="AJ12">
            <v>2529</v>
          </cell>
          <cell r="AK12">
            <v>1374</v>
          </cell>
          <cell r="AL12">
            <v>434</v>
          </cell>
          <cell r="AM12">
            <v>20233</v>
          </cell>
          <cell r="AN12">
            <v>15026</v>
          </cell>
          <cell r="AO12">
            <v>5207</v>
          </cell>
          <cell r="AP12">
            <v>164</v>
          </cell>
          <cell r="AQ12">
            <v>632</v>
          </cell>
          <cell r="AR12">
            <v>7984</v>
          </cell>
          <cell r="AS12">
            <v>106688</v>
          </cell>
          <cell r="AT12">
            <v>106576</v>
          </cell>
          <cell r="AU12">
            <v>112</v>
          </cell>
          <cell r="AV12">
            <v>26754</v>
          </cell>
          <cell r="AW12">
            <v>918</v>
          </cell>
          <cell r="AX12">
            <v>805</v>
          </cell>
          <cell r="AY12">
            <v>3880</v>
          </cell>
          <cell r="AZ12">
            <v>7637</v>
          </cell>
          <cell r="BA12">
            <v>1100</v>
          </cell>
          <cell r="BB12">
            <v>1631</v>
          </cell>
          <cell r="BC12">
            <v>13213</v>
          </cell>
          <cell r="BD12">
            <v>778</v>
          </cell>
          <cell r="BE12">
            <v>775</v>
          </cell>
          <cell r="BF12">
            <v>2047</v>
          </cell>
          <cell r="BG12">
            <v>3152</v>
          </cell>
          <cell r="BH12">
            <v>2846</v>
          </cell>
          <cell r="BI12">
            <v>306</v>
          </cell>
          <cell r="BJ12">
            <v>5285</v>
          </cell>
          <cell r="BK12">
            <v>3573</v>
          </cell>
          <cell r="BL12">
            <v>1712</v>
          </cell>
          <cell r="BM12">
            <v>1347</v>
          </cell>
          <cell r="BN12">
            <v>2329</v>
          </cell>
          <cell r="BO12">
            <v>3075</v>
          </cell>
          <cell r="BP12">
            <v>970</v>
          </cell>
          <cell r="BQ12">
            <v>5606</v>
          </cell>
          <cell r="BR12">
            <v>1016</v>
          </cell>
          <cell r="BS12">
            <v>1568</v>
          </cell>
          <cell r="BT12">
            <v>4570</v>
          </cell>
          <cell r="BU12">
            <v>1590</v>
          </cell>
          <cell r="BV12">
            <v>620</v>
          </cell>
          <cell r="BW12">
            <v>4037</v>
          </cell>
          <cell r="BX12">
            <v>3704</v>
          </cell>
          <cell r="BY12">
            <v>229</v>
          </cell>
          <cell r="BZ12">
            <v>104</v>
          </cell>
          <cell r="CA12">
            <v>1133</v>
          </cell>
          <cell r="CB12">
            <v>24825</v>
          </cell>
          <cell r="CC12">
            <v>23445</v>
          </cell>
          <cell r="CD12">
            <v>1380</v>
          </cell>
          <cell r="CE12">
            <v>3714</v>
          </cell>
          <cell r="CF12">
            <v>544</v>
          </cell>
          <cell r="CG12">
            <v>857</v>
          </cell>
          <cell r="CH12">
            <v>450</v>
          </cell>
          <cell r="CI12">
            <v>1728</v>
          </cell>
          <cell r="CJ12">
            <v>5129</v>
          </cell>
          <cell r="CK12">
            <v>737</v>
          </cell>
          <cell r="CL12">
            <v>78283</v>
          </cell>
          <cell r="CM12">
            <v>9815</v>
          </cell>
          <cell r="CN12">
            <v>8773</v>
          </cell>
          <cell r="CO12">
            <v>352</v>
          </cell>
          <cell r="CP12">
            <v>690</v>
          </cell>
          <cell r="CQ12">
            <v>845</v>
          </cell>
          <cell r="CR12">
            <v>5632</v>
          </cell>
          <cell r="CS12">
            <v>2215</v>
          </cell>
          <cell r="CT12">
            <v>511</v>
          </cell>
          <cell r="CU12">
            <v>535</v>
          </cell>
          <cell r="CV12">
            <v>269</v>
          </cell>
          <cell r="CW12">
            <v>2592</v>
          </cell>
          <cell r="CX12">
            <v>2183</v>
          </cell>
          <cell r="CY12">
            <v>1452</v>
          </cell>
        </row>
        <row r="13">
          <cell r="A13" t="str">
            <v>Customers- Large User, Sub- Transmission, Intermediate/ Embedded Distributor</v>
          </cell>
          <cell r="B13" t="str">
            <v>YNLG</v>
          </cell>
          <cell r="C13">
            <v>2002</v>
          </cell>
          <cell r="D13">
            <v>0</v>
          </cell>
          <cell r="E13">
            <v>0</v>
          </cell>
          <cell r="F13">
            <v>5</v>
          </cell>
          <cell r="G13">
            <v>1</v>
          </cell>
          <cell r="H13">
            <v>0</v>
          </cell>
          <cell r="I13">
            <v>0</v>
          </cell>
          <cell r="J13">
            <v>3</v>
          </cell>
          <cell r="K13">
            <v>0</v>
          </cell>
          <cell r="L13">
            <v>0</v>
          </cell>
          <cell r="M13">
            <v>3</v>
          </cell>
          <cell r="N13">
            <v>0</v>
          </cell>
          <cell r="O13">
            <v>2</v>
          </cell>
          <cell r="P13">
            <v>0</v>
          </cell>
          <cell r="Q13">
            <v>0</v>
          </cell>
          <cell r="R13">
            <v>0</v>
          </cell>
          <cell r="S13">
            <v>10</v>
          </cell>
          <cell r="T13">
            <v>10</v>
          </cell>
          <cell r="U13">
            <v>1</v>
          </cell>
          <cell r="V13">
            <v>0</v>
          </cell>
          <cell r="W13">
            <v>0</v>
          </cell>
          <cell r="X13">
            <v>1</v>
          </cell>
          <cell r="Y13">
            <v>0</v>
          </cell>
          <cell r="Z13">
            <v>0</v>
          </cell>
          <cell r="AA13">
            <v>0</v>
          </cell>
          <cell r="AB13">
            <v>2</v>
          </cell>
          <cell r="AC13">
            <v>0</v>
          </cell>
          <cell r="AD13">
            <v>0</v>
          </cell>
          <cell r="AE13">
            <v>0</v>
          </cell>
          <cell r="AF13">
            <v>0</v>
          </cell>
          <cell r="AG13">
            <v>3</v>
          </cell>
          <cell r="AH13">
            <v>3</v>
          </cell>
          <cell r="AI13">
            <v>0</v>
          </cell>
          <cell r="AJ13">
            <v>0</v>
          </cell>
          <cell r="AK13">
            <v>0</v>
          </cell>
          <cell r="AL13">
            <v>0</v>
          </cell>
          <cell r="AM13">
            <v>14</v>
          </cell>
          <cell r="AN13">
            <v>10</v>
          </cell>
          <cell r="AO13">
            <v>4</v>
          </cell>
          <cell r="AP13">
            <v>0</v>
          </cell>
          <cell r="AQ13">
            <v>1</v>
          </cell>
          <cell r="AR13">
            <v>4</v>
          </cell>
          <cell r="AS13">
            <v>27</v>
          </cell>
          <cell r="AT13">
            <v>27</v>
          </cell>
          <cell r="AU13">
            <v>0</v>
          </cell>
          <cell r="AV13">
            <v>11</v>
          </cell>
          <cell r="AW13">
            <v>0</v>
          </cell>
          <cell r="AX13">
            <v>0</v>
          </cell>
          <cell r="AY13">
            <v>4</v>
          </cell>
          <cell r="AZ13">
            <v>4</v>
          </cell>
          <cell r="BA13">
            <v>0</v>
          </cell>
          <cell r="BB13">
            <v>0</v>
          </cell>
          <cell r="BC13">
            <v>3</v>
          </cell>
          <cell r="BD13">
            <v>1</v>
          </cell>
          <cell r="BE13">
            <v>0</v>
          </cell>
          <cell r="BF13">
            <v>2</v>
          </cell>
          <cell r="BG13">
            <v>0</v>
          </cell>
          <cell r="BH13">
            <v>0</v>
          </cell>
          <cell r="BI13">
            <v>0</v>
          </cell>
          <cell r="BJ13">
            <v>0</v>
          </cell>
          <cell r="BK13">
            <v>0</v>
          </cell>
          <cell r="BL13">
            <v>0</v>
          </cell>
          <cell r="BM13">
            <v>0</v>
          </cell>
          <cell r="BN13">
            <v>0</v>
          </cell>
          <cell r="BO13">
            <v>0</v>
          </cell>
          <cell r="BP13">
            <v>0</v>
          </cell>
          <cell r="BQ13">
            <v>3</v>
          </cell>
          <cell r="BR13">
            <v>0</v>
          </cell>
          <cell r="BS13">
            <v>0</v>
          </cell>
          <cell r="BT13">
            <v>3</v>
          </cell>
          <cell r="BU13">
            <v>0</v>
          </cell>
          <cell r="BV13">
            <v>0</v>
          </cell>
          <cell r="BW13">
            <v>2</v>
          </cell>
          <cell r="BX13">
            <v>2</v>
          </cell>
          <cell r="BY13">
            <v>0</v>
          </cell>
          <cell r="BZ13">
            <v>0</v>
          </cell>
          <cell r="CA13">
            <v>0</v>
          </cell>
          <cell r="CB13">
            <v>5</v>
          </cell>
          <cell r="CC13">
            <v>5</v>
          </cell>
          <cell r="CD13">
            <v>0</v>
          </cell>
          <cell r="CE13">
            <v>0</v>
          </cell>
          <cell r="CF13">
            <v>0</v>
          </cell>
          <cell r="CG13">
            <v>0</v>
          </cell>
          <cell r="CH13">
            <v>0</v>
          </cell>
          <cell r="CI13">
            <v>1</v>
          </cell>
          <cell r="CJ13">
            <v>3</v>
          </cell>
          <cell r="CK13">
            <v>0</v>
          </cell>
          <cell r="CL13">
            <v>46</v>
          </cell>
          <cell r="CM13">
            <v>3</v>
          </cell>
          <cell r="CN13">
            <v>3</v>
          </cell>
          <cell r="CO13">
            <v>0</v>
          </cell>
          <cell r="CP13">
            <v>0</v>
          </cell>
          <cell r="CQ13">
            <v>0</v>
          </cell>
          <cell r="CR13">
            <v>2</v>
          </cell>
          <cell r="CS13">
            <v>2</v>
          </cell>
          <cell r="CT13">
            <v>0</v>
          </cell>
          <cell r="CU13">
            <v>1</v>
          </cell>
          <cell r="CV13">
            <v>0</v>
          </cell>
          <cell r="CW13">
            <v>0</v>
          </cell>
          <cell r="CX13">
            <v>1</v>
          </cell>
          <cell r="CY13">
            <v>1</v>
          </cell>
        </row>
        <row r="14">
          <cell r="A14" t="str">
            <v>Customers- Street Lighting</v>
          </cell>
          <cell r="B14" t="str">
            <v>YNST</v>
          </cell>
          <cell r="C14">
            <v>2002</v>
          </cell>
          <cell r="D14">
            <v>612</v>
          </cell>
          <cell r="E14">
            <v>13010</v>
          </cell>
          <cell r="F14">
            <v>9020</v>
          </cell>
          <cell r="G14">
            <v>2576</v>
          </cell>
          <cell r="H14">
            <v>8931</v>
          </cell>
          <cell r="I14">
            <v>13568</v>
          </cell>
          <cell r="J14">
            <v>11545</v>
          </cell>
          <cell r="K14">
            <v>1494</v>
          </cell>
          <cell r="L14">
            <v>341</v>
          </cell>
          <cell r="M14">
            <v>10465</v>
          </cell>
          <cell r="N14">
            <v>716</v>
          </cell>
          <cell r="O14">
            <v>2479</v>
          </cell>
          <cell r="P14">
            <v>1</v>
          </cell>
          <cell r="Q14">
            <v>1</v>
          </cell>
          <cell r="R14">
            <v>3</v>
          </cell>
          <cell r="S14">
            <v>46221</v>
          </cell>
          <cell r="T14">
            <v>22404</v>
          </cell>
          <cell r="U14">
            <v>2660</v>
          </cell>
          <cell r="V14">
            <v>0</v>
          </cell>
          <cell r="W14">
            <v>6765</v>
          </cell>
          <cell r="X14">
            <v>5698</v>
          </cell>
          <cell r="Y14">
            <v>3020</v>
          </cell>
          <cell r="Z14">
            <v>1006</v>
          </cell>
          <cell r="AA14">
            <v>152</v>
          </cell>
          <cell r="AB14">
            <v>8</v>
          </cell>
          <cell r="AC14">
            <v>4</v>
          </cell>
          <cell r="AD14">
            <v>3</v>
          </cell>
          <cell r="AE14">
            <v>1</v>
          </cell>
          <cell r="AF14">
            <v>2363</v>
          </cell>
          <cell r="AG14">
            <v>2</v>
          </cell>
          <cell r="AH14">
            <v>1</v>
          </cell>
          <cell r="AI14">
            <v>1</v>
          </cell>
          <cell r="AJ14">
            <v>2561</v>
          </cell>
          <cell r="AK14">
            <v>3739</v>
          </cell>
          <cell r="AL14">
            <v>1</v>
          </cell>
          <cell r="AM14">
            <v>50032</v>
          </cell>
          <cell r="AN14">
            <v>34991</v>
          </cell>
          <cell r="AO14">
            <v>15041</v>
          </cell>
          <cell r="AP14">
            <v>1</v>
          </cell>
          <cell r="AQ14">
            <v>1</v>
          </cell>
          <cell r="AR14">
            <v>1</v>
          </cell>
          <cell r="AS14">
            <v>6933</v>
          </cell>
          <cell r="AT14">
            <v>6932</v>
          </cell>
          <cell r="AU14">
            <v>1</v>
          </cell>
          <cell r="AV14">
            <v>43580</v>
          </cell>
          <cell r="AW14">
            <v>2107</v>
          </cell>
          <cell r="AX14">
            <v>550</v>
          </cell>
          <cell r="AY14">
            <v>4948</v>
          </cell>
          <cell r="AZ14">
            <v>20252</v>
          </cell>
          <cell r="BA14">
            <v>2</v>
          </cell>
          <cell r="BB14">
            <v>0</v>
          </cell>
          <cell r="BC14">
            <v>30180</v>
          </cell>
          <cell r="BD14">
            <v>1958</v>
          </cell>
          <cell r="BE14">
            <v>1384</v>
          </cell>
          <cell r="BF14">
            <v>3973</v>
          </cell>
          <cell r="BG14">
            <v>691</v>
          </cell>
          <cell r="BH14">
            <v>1</v>
          </cell>
          <cell r="BI14">
            <v>690</v>
          </cell>
          <cell r="BJ14">
            <v>2251</v>
          </cell>
          <cell r="BK14">
            <v>1</v>
          </cell>
          <cell r="BL14">
            <v>2250</v>
          </cell>
          <cell r="BM14">
            <v>1483</v>
          </cell>
          <cell r="BN14">
            <v>1</v>
          </cell>
          <cell r="BO14">
            <v>5277</v>
          </cell>
          <cell r="BP14">
            <v>3</v>
          </cell>
          <cell r="BQ14">
            <v>14094</v>
          </cell>
          <cell r="BR14">
            <v>2231</v>
          </cell>
          <cell r="BS14">
            <v>3459</v>
          </cell>
          <cell r="BT14">
            <v>9967</v>
          </cell>
          <cell r="BU14">
            <v>2567</v>
          </cell>
          <cell r="BV14">
            <v>1</v>
          </cell>
          <cell r="BW14">
            <v>7808</v>
          </cell>
          <cell r="BX14">
            <v>7192</v>
          </cell>
          <cell r="BY14">
            <v>414</v>
          </cell>
          <cell r="BZ14">
            <v>202</v>
          </cell>
          <cell r="CA14">
            <v>1980</v>
          </cell>
          <cell r="CB14">
            <v>47346</v>
          </cell>
          <cell r="CC14">
            <v>43620</v>
          </cell>
          <cell r="CD14">
            <v>3726</v>
          </cell>
          <cell r="CE14">
            <v>8568</v>
          </cell>
          <cell r="CF14">
            <v>1058</v>
          </cell>
          <cell r="CG14">
            <v>1619</v>
          </cell>
          <cell r="CH14">
            <v>535</v>
          </cell>
          <cell r="CI14">
            <v>1</v>
          </cell>
          <cell r="CJ14">
            <v>1</v>
          </cell>
          <cell r="CK14">
            <v>1</v>
          </cell>
          <cell r="CL14">
            <v>159821</v>
          </cell>
          <cell r="CM14">
            <v>23283</v>
          </cell>
          <cell r="CN14">
            <v>21755</v>
          </cell>
          <cell r="CO14">
            <v>617</v>
          </cell>
          <cell r="CP14">
            <v>911</v>
          </cell>
          <cell r="CQ14">
            <v>1</v>
          </cell>
          <cell r="CR14">
            <v>6</v>
          </cell>
          <cell r="CS14">
            <v>6493</v>
          </cell>
          <cell r="CT14">
            <v>3</v>
          </cell>
          <cell r="CU14">
            <v>1295</v>
          </cell>
          <cell r="CV14">
            <v>1</v>
          </cell>
          <cell r="CW14">
            <v>11</v>
          </cell>
          <cell r="CX14">
            <v>9439</v>
          </cell>
          <cell r="CY14">
            <v>2</v>
          </cell>
        </row>
        <row r="15">
          <cell r="A15" t="str">
            <v>Customers- Sentinel Lighting</v>
          </cell>
          <cell r="B15" t="str">
            <v>YNSL</v>
          </cell>
          <cell r="C15">
            <v>2002</v>
          </cell>
          <cell r="D15">
            <v>14</v>
          </cell>
          <cell r="E15">
            <v>0</v>
          </cell>
          <cell r="F15">
            <v>320</v>
          </cell>
          <cell r="G15">
            <v>257</v>
          </cell>
          <cell r="H15">
            <v>881</v>
          </cell>
          <cell r="I15">
            <v>0</v>
          </cell>
          <cell r="J15">
            <v>0</v>
          </cell>
          <cell r="K15">
            <v>25</v>
          </cell>
          <cell r="L15">
            <v>30</v>
          </cell>
          <cell r="M15">
            <v>402</v>
          </cell>
          <cell r="N15">
            <v>22</v>
          </cell>
          <cell r="O15">
            <v>0</v>
          </cell>
          <cell r="P15">
            <v>0</v>
          </cell>
          <cell r="Q15">
            <v>1</v>
          </cell>
          <cell r="R15">
            <v>202</v>
          </cell>
          <cell r="S15">
            <v>0</v>
          </cell>
          <cell r="T15">
            <v>1512</v>
          </cell>
          <cell r="U15">
            <v>239</v>
          </cell>
          <cell r="V15">
            <v>0</v>
          </cell>
          <cell r="W15">
            <v>366</v>
          </cell>
          <cell r="X15">
            <v>63</v>
          </cell>
          <cell r="Y15">
            <v>106</v>
          </cell>
          <cell r="Z15">
            <v>0</v>
          </cell>
          <cell r="AA15">
            <v>0</v>
          </cell>
          <cell r="AB15">
            <v>0</v>
          </cell>
          <cell r="AC15">
            <v>76</v>
          </cell>
          <cell r="AD15">
            <v>39</v>
          </cell>
          <cell r="AE15">
            <v>37</v>
          </cell>
          <cell r="AF15">
            <v>0</v>
          </cell>
          <cell r="AG15">
            <v>0</v>
          </cell>
          <cell r="AH15">
            <v>0</v>
          </cell>
          <cell r="AI15">
            <v>0</v>
          </cell>
          <cell r="AJ15">
            <v>859</v>
          </cell>
          <cell r="AK15">
            <v>175</v>
          </cell>
          <cell r="AL15">
            <v>24</v>
          </cell>
          <cell r="AM15">
            <v>548</v>
          </cell>
          <cell r="AN15">
            <v>245</v>
          </cell>
          <cell r="AO15">
            <v>303</v>
          </cell>
          <cell r="AP15">
            <v>0</v>
          </cell>
          <cell r="AQ15">
            <v>23</v>
          </cell>
          <cell r="AR15">
            <v>1</v>
          </cell>
          <cell r="AS15">
            <v>0</v>
          </cell>
          <cell r="AT15">
            <v>0</v>
          </cell>
          <cell r="AU15">
            <v>0</v>
          </cell>
          <cell r="AV15">
            <v>0</v>
          </cell>
          <cell r="AW15">
            <v>177</v>
          </cell>
          <cell r="AX15">
            <v>0</v>
          </cell>
          <cell r="AY15">
            <v>0</v>
          </cell>
          <cell r="AZ15">
            <v>0</v>
          </cell>
          <cell r="BA15">
            <v>48</v>
          </cell>
          <cell r="BB15">
            <v>0</v>
          </cell>
          <cell r="BC15">
            <v>789</v>
          </cell>
          <cell r="BD15">
            <v>46</v>
          </cell>
          <cell r="BE15">
            <v>113</v>
          </cell>
          <cell r="BF15">
            <v>316</v>
          </cell>
          <cell r="BG15">
            <v>19</v>
          </cell>
          <cell r="BH15">
            <v>0</v>
          </cell>
          <cell r="BI15">
            <v>19</v>
          </cell>
          <cell r="BJ15">
            <v>553</v>
          </cell>
          <cell r="BK15">
            <v>23</v>
          </cell>
          <cell r="BL15">
            <v>530</v>
          </cell>
          <cell r="BM15">
            <v>110</v>
          </cell>
          <cell r="BN15">
            <v>0</v>
          </cell>
          <cell r="BO15">
            <v>1046</v>
          </cell>
          <cell r="BP15">
            <v>1</v>
          </cell>
          <cell r="BQ15">
            <v>241</v>
          </cell>
          <cell r="BR15">
            <v>169</v>
          </cell>
          <cell r="BS15">
            <v>287</v>
          </cell>
          <cell r="BT15">
            <v>38</v>
          </cell>
          <cell r="BU15">
            <v>251</v>
          </cell>
          <cell r="BV15">
            <v>0</v>
          </cell>
          <cell r="BW15">
            <v>667</v>
          </cell>
          <cell r="BX15">
            <v>633</v>
          </cell>
          <cell r="BY15">
            <v>34</v>
          </cell>
          <cell r="BZ15">
            <v>0</v>
          </cell>
          <cell r="CA15">
            <v>0</v>
          </cell>
          <cell r="CB15">
            <v>307</v>
          </cell>
          <cell r="CC15">
            <v>276</v>
          </cell>
          <cell r="CD15">
            <v>31</v>
          </cell>
          <cell r="CE15">
            <v>466</v>
          </cell>
          <cell r="CF15">
            <v>0</v>
          </cell>
          <cell r="CG15">
            <v>56</v>
          </cell>
          <cell r="CH15">
            <v>0</v>
          </cell>
          <cell r="CI15">
            <v>32</v>
          </cell>
          <cell r="CJ15">
            <v>0</v>
          </cell>
          <cell r="CK15">
            <v>18</v>
          </cell>
          <cell r="CL15">
            <v>0</v>
          </cell>
          <cell r="CM15">
            <v>897</v>
          </cell>
          <cell r="CN15">
            <v>792</v>
          </cell>
          <cell r="CO15">
            <v>20</v>
          </cell>
          <cell r="CP15">
            <v>85</v>
          </cell>
          <cell r="CQ15">
            <v>8</v>
          </cell>
          <cell r="CR15">
            <v>0</v>
          </cell>
          <cell r="CS15">
            <v>785</v>
          </cell>
          <cell r="CT15">
            <v>25</v>
          </cell>
          <cell r="CU15">
            <v>12</v>
          </cell>
          <cell r="CV15">
            <v>33</v>
          </cell>
          <cell r="CW15">
            <v>69</v>
          </cell>
          <cell r="CX15">
            <v>80</v>
          </cell>
          <cell r="CY15">
            <v>39</v>
          </cell>
        </row>
        <row r="16">
          <cell r="A16" t="str">
            <v>kWh</v>
          </cell>
          <cell r="B16" t="str">
            <v>YV</v>
          </cell>
          <cell r="C16">
            <v>2002</v>
          </cell>
          <cell r="D16">
            <v>48452299</v>
          </cell>
          <cell r="E16">
            <v>1223152247</v>
          </cell>
          <cell r="F16">
            <v>1142049563</v>
          </cell>
          <cell r="G16">
            <v>247453181</v>
          </cell>
          <cell r="H16">
            <v>907624411</v>
          </cell>
          <cell r="I16">
            <v>1648001699</v>
          </cell>
          <cell r="J16">
            <v>1450044760</v>
          </cell>
          <cell r="K16">
            <v>68742121</v>
          </cell>
          <cell r="L16">
            <v>33581386</v>
          </cell>
          <cell r="M16">
            <v>933320390</v>
          </cell>
          <cell r="N16">
            <v>30918632</v>
          </cell>
          <cell r="O16">
            <v>354595877</v>
          </cell>
          <cell r="P16">
            <v>25472898</v>
          </cell>
          <cell r="Q16">
            <v>8131816</v>
          </cell>
          <cell r="R16">
            <v>186236990</v>
          </cell>
          <cell r="S16">
            <v>7582464083</v>
          </cell>
          <cell r="T16">
            <v>936089556</v>
          </cell>
          <cell r="U16">
            <v>366079169</v>
          </cell>
          <cell r="V16">
            <v>63927147</v>
          </cell>
          <cell r="W16">
            <v>538507764</v>
          </cell>
          <cell r="X16">
            <v>624925472</v>
          </cell>
          <cell r="Y16">
            <v>286898594</v>
          </cell>
          <cell r="Z16">
            <v>76689691</v>
          </cell>
          <cell r="AA16">
            <v>9113032</v>
          </cell>
          <cell r="AB16">
            <v>92650990.900000006</v>
          </cell>
          <cell r="AC16">
            <v>905209929.5</v>
          </cell>
          <cell r="AD16">
            <v>841690782</v>
          </cell>
          <cell r="AE16">
            <v>63519147.5</v>
          </cell>
          <cell r="AF16">
            <v>151859107</v>
          </cell>
          <cell r="AG16">
            <v>1482923145</v>
          </cell>
          <cell r="AH16">
            <v>1468479032</v>
          </cell>
          <cell r="AI16">
            <v>14444113</v>
          </cell>
          <cell r="AJ16">
            <v>350911723</v>
          </cell>
          <cell r="AK16">
            <v>413942278</v>
          </cell>
          <cell r="AL16">
            <v>119108138</v>
          </cell>
          <cell r="AM16">
            <v>3313495227</v>
          </cell>
          <cell r="AN16">
            <v>1901045613</v>
          </cell>
          <cell r="AO16">
            <v>1412449614</v>
          </cell>
          <cell r="AP16">
            <v>25609211</v>
          </cell>
          <cell r="AQ16">
            <v>198637486</v>
          </cell>
          <cell r="AR16">
            <v>3418980431</v>
          </cell>
          <cell r="AS16">
            <v>21556707252</v>
          </cell>
          <cell r="AT16">
            <v>21536250000</v>
          </cell>
          <cell r="AU16">
            <v>20457252</v>
          </cell>
          <cell r="AV16">
            <v>7470558035</v>
          </cell>
          <cell r="AW16">
            <v>169658537</v>
          </cell>
          <cell r="AX16">
            <v>111208080</v>
          </cell>
          <cell r="AY16">
            <v>733454032</v>
          </cell>
          <cell r="AZ16">
            <v>1915214161</v>
          </cell>
          <cell r="BA16">
            <v>290072203</v>
          </cell>
          <cell r="BB16">
            <v>126736273</v>
          </cell>
          <cell r="BC16">
            <v>3338203398</v>
          </cell>
          <cell r="BD16">
            <v>173255586</v>
          </cell>
          <cell r="BE16">
            <v>183909651.19999999</v>
          </cell>
          <cell r="BF16">
            <v>563564723</v>
          </cell>
          <cell r="BG16">
            <v>677272067</v>
          </cell>
          <cell r="BH16">
            <v>638133931</v>
          </cell>
          <cell r="BI16">
            <v>39138136</v>
          </cell>
          <cell r="BJ16">
            <v>1098901709</v>
          </cell>
          <cell r="BK16">
            <v>793012818</v>
          </cell>
          <cell r="BL16">
            <v>305888891</v>
          </cell>
          <cell r="BM16">
            <v>169174548</v>
          </cell>
          <cell r="BN16">
            <v>352729950</v>
          </cell>
          <cell r="BO16">
            <v>583444622</v>
          </cell>
          <cell r="BP16">
            <v>142682627</v>
          </cell>
          <cell r="BQ16">
            <v>1739077845</v>
          </cell>
          <cell r="BR16">
            <v>215589062</v>
          </cell>
          <cell r="BS16">
            <v>286884558</v>
          </cell>
          <cell r="BT16">
            <v>1163441783</v>
          </cell>
          <cell r="BU16">
            <v>191317428</v>
          </cell>
          <cell r="BV16">
            <v>78937017.299999997</v>
          </cell>
          <cell r="BW16">
            <v>808921986</v>
          </cell>
          <cell r="BX16">
            <v>764480212</v>
          </cell>
          <cell r="BY16">
            <v>31750150</v>
          </cell>
          <cell r="BZ16">
            <v>12691624</v>
          </cell>
          <cell r="CA16">
            <v>145862400</v>
          </cell>
          <cell r="CB16">
            <v>4891367835</v>
          </cell>
          <cell r="CC16">
            <v>4486786862</v>
          </cell>
          <cell r="CD16">
            <v>404580973</v>
          </cell>
          <cell r="CE16">
            <v>714673992</v>
          </cell>
          <cell r="CF16">
            <v>90391062</v>
          </cell>
          <cell r="CG16">
            <v>122481365</v>
          </cell>
          <cell r="CH16">
            <v>86260326</v>
          </cell>
          <cell r="CI16">
            <v>362208340</v>
          </cell>
          <cell r="CJ16">
            <v>1015641442</v>
          </cell>
          <cell r="CK16">
            <v>217790206</v>
          </cell>
          <cell r="CL16">
            <v>26177019147</v>
          </cell>
          <cell r="CM16">
            <v>2404558622</v>
          </cell>
          <cell r="CN16">
            <v>2281971131</v>
          </cell>
          <cell r="CO16">
            <v>30760339</v>
          </cell>
          <cell r="CP16">
            <v>91827152</v>
          </cell>
          <cell r="CQ16">
            <v>93651360.400000006</v>
          </cell>
          <cell r="CR16">
            <v>1251191402</v>
          </cell>
          <cell r="CS16">
            <v>472785317</v>
          </cell>
          <cell r="CT16">
            <v>89683500.799999997</v>
          </cell>
          <cell r="CU16">
            <v>132708672</v>
          </cell>
          <cell r="CV16">
            <v>19703882</v>
          </cell>
          <cell r="CW16">
            <v>428242940</v>
          </cell>
          <cell r="CX16">
            <v>756869340</v>
          </cell>
          <cell r="CY16">
            <v>377796305</v>
          </cell>
        </row>
        <row r="17">
          <cell r="A17" t="str">
            <v>kWh - Residential</v>
          </cell>
          <cell r="B17" t="str">
            <v>YVR</v>
          </cell>
          <cell r="C17">
            <v>2002</v>
          </cell>
          <cell r="D17">
            <v>11354867</v>
          </cell>
          <cell r="E17">
            <v>442416080</v>
          </cell>
          <cell r="F17">
            <v>286227229</v>
          </cell>
          <cell r="G17">
            <v>76963527</v>
          </cell>
          <cell r="H17">
            <v>282124517</v>
          </cell>
          <cell r="I17">
            <v>534809584</v>
          </cell>
          <cell r="J17">
            <v>357841995</v>
          </cell>
          <cell r="K17">
            <v>45213723</v>
          </cell>
          <cell r="L17">
            <v>16842271</v>
          </cell>
          <cell r="M17">
            <v>253649524</v>
          </cell>
          <cell r="N17">
            <v>12306142</v>
          </cell>
          <cell r="O17">
            <v>115516315</v>
          </cell>
          <cell r="P17">
            <v>15996835</v>
          </cell>
          <cell r="Q17">
            <v>4341362</v>
          </cell>
          <cell r="R17">
            <v>91843709</v>
          </cell>
          <cell r="S17">
            <v>1584798809</v>
          </cell>
          <cell r="T17">
            <v>684811661</v>
          </cell>
          <cell r="U17">
            <v>106162959</v>
          </cell>
          <cell r="V17">
            <v>32562746</v>
          </cell>
          <cell r="W17">
            <v>268250194</v>
          </cell>
          <cell r="X17">
            <v>140876233</v>
          </cell>
          <cell r="Y17">
            <v>112090846</v>
          </cell>
          <cell r="Z17">
            <v>37033883</v>
          </cell>
          <cell r="AA17">
            <v>5852818</v>
          </cell>
          <cell r="AB17">
            <v>40340400</v>
          </cell>
          <cell r="AC17">
            <v>378665428.89999998</v>
          </cell>
          <cell r="AD17">
            <v>352862668</v>
          </cell>
          <cell r="AE17">
            <v>25802760.899999999</v>
          </cell>
          <cell r="AF17">
            <v>83172330</v>
          </cell>
          <cell r="AG17">
            <v>337866377</v>
          </cell>
          <cell r="AH17">
            <v>326813916</v>
          </cell>
          <cell r="AI17">
            <v>11052461</v>
          </cell>
          <cell r="AJ17">
            <v>177417293</v>
          </cell>
          <cell r="AK17">
            <v>195544773</v>
          </cell>
          <cell r="AL17">
            <v>27216899</v>
          </cell>
          <cell r="AM17">
            <v>1802567143</v>
          </cell>
          <cell r="AN17">
            <v>1386158911</v>
          </cell>
          <cell r="AO17">
            <v>416408232</v>
          </cell>
          <cell r="AP17">
            <v>14810717</v>
          </cell>
          <cell r="AQ17">
            <v>39345946</v>
          </cell>
          <cell r="AR17">
            <v>942367912</v>
          </cell>
          <cell r="AS17">
            <v>11691112100</v>
          </cell>
          <cell r="AT17">
            <v>11679450000</v>
          </cell>
          <cell r="AU17">
            <v>11662100</v>
          </cell>
          <cell r="AV17">
            <v>2255325713</v>
          </cell>
          <cell r="AW17">
            <v>146170316</v>
          </cell>
          <cell r="AX17">
            <v>40435653</v>
          </cell>
          <cell r="AY17">
            <v>207937574</v>
          </cell>
          <cell r="AZ17">
            <v>592397236</v>
          </cell>
          <cell r="BA17">
            <v>86367988</v>
          </cell>
          <cell r="BB17">
            <v>79090352</v>
          </cell>
          <cell r="BC17">
            <v>1126683291</v>
          </cell>
          <cell r="BD17">
            <v>56688715</v>
          </cell>
          <cell r="BE17">
            <v>37213253.5</v>
          </cell>
          <cell r="BF17">
            <v>150455870</v>
          </cell>
          <cell r="BG17">
            <v>255569423</v>
          </cell>
          <cell r="BH17">
            <v>226842406</v>
          </cell>
          <cell r="BI17">
            <v>28727017</v>
          </cell>
          <cell r="BJ17">
            <v>402872888</v>
          </cell>
          <cell r="BK17">
            <v>248661554</v>
          </cell>
          <cell r="BL17">
            <v>154211334</v>
          </cell>
          <cell r="BM17">
            <v>63940313</v>
          </cell>
          <cell r="BN17">
            <v>139103756</v>
          </cell>
          <cell r="BO17">
            <v>211788238</v>
          </cell>
          <cell r="BP17">
            <v>47840309</v>
          </cell>
          <cell r="BQ17">
            <v>516094957</v>
          </cell>
          <cell r="BR17">
            <v>75060870</v>
          </cell>
          <cell r="BS17">
            <v>100616157</v>
          </cell>
          <cell r="BT17">
            <v>480135066</v>
          </cell>
          <cell r="BU17">
            <v>76563860</v>
          </cell>
          <cell r="BV17">
            <v>34515324.399999999</v>
          </cell>
          <cell r="BW17">
            <v>301118299</v>
          </cell>
          <cell r="BX17">
            <v>281474786</v>
          </cell>
          <cell r="BY17">
            <v>13050466</v>
          </cell>
          <cell r="BZ17">
            <v>6593047</v>
          </cell>
          <cell r="CA17">
            <v>43644936</v>
          </cell>
          <cell r="CB17">
            <v>1909581281</v>
          </cell>
          <cell r="CC17">
            <v>1765172709</v>
          </cell>
          <cell r="CD17">
            <v>144408572</v>
          </cell>
          <cell r="CE17">
            <v>353515082</v>
          </cell>
          <cell r="CF17">
            <v>30951632</v>
          </cell>
          <cell r="CG17">
            <v>44348020</v>
          </cell>
          <cell r="CH17">
            <v>31422729</v>
          </cell>
          <cell r="CI17">
            <v>111303194</v>
          </cell>
          <cell r="CJ17">
            <v>348898285</v>
          </cell>
          <cell r="CK17">
            <v>50972655</v>
          </cell>
          <cell r="CL17">
            <v>5641748572</v>
          </cell>
          <cell r="CM17">
            <v>932961731</v>
          </cell>
          <cell r="CN17">
            <v>865645756</v>
          </cell>
          <cell r="CO17">
            <v>20159682</v>
          </cell>
          <cell r="CP17">
            <v>47156293</v>
          </cell>
          <cell r="CQ17">
            <v>65472676.299999997</v>
          </cell>
          <cell r="CR17">
            <v>386933262</v>
          </cell>
          <cell r="CS17">
            <v>145785623</v>
          </cell>
          <cell r="CT17">
            <v>24585867.5</v>
          </cell>
          <cell r="CU17">
            <v>26784344</v>
          </cell>
          <cell r="CV17">
            <v>13788429</v>
          </cell>
          <cell r="CW17">
            <v>204755002</v>
          </cell>
          <cell r="CX17">
            <v>297965004</v>
          </cell>
          <cell r="CY17">
            <v>107536736</v>
          </cell>
        </row>
        <row r="18">
          <cell r="A18" t="str">
            <v xml:space="preserve">kWh- General Service </v>
          </cell>
          <cell r="B18" t="str">
            <v>YVGS</v>
          </cell>
          <cell r="C18">
            <v>2002</v>
          </cell>
          <cell r="D18">
            <v>9079614</v>
          </cell>
          <cell r="E18">
            <v>772793005</v>
          </cell>
          <cell r="F18">
            <v>509126792</v>
          </cell>
          <cell r="G18">
            <v>134781678</v>
          </cell>
          <cell r="H18">
            <v>618103954</v>
          </cell>
          <cell r="I18">
            <v>1105048243</v>
          </cell>
          <cell r="J18">
            <v>845220265</v>
          </cell>
          <cell r="K18">
            <v>23528398</v>
          </cell>
          <cell r="L18">
            <v>16485323</v>
          </cell>
          <cell r="M18">
            <v>592109268</v>
          </cell>
          <cell r="N18">
            <v>18257730</v>
          </cell>
          <cell r="O18">
            <v>151983618</v>
          </cell>
          <cell r="P18">
            <v>9222935</v>
          </cell>
          <cell r="Q18">
            <v>3721153</v>
          </cell>
          <cell r="R18">
            <v>90937067</v>
          </cell>
          <cell r="S18">
            <v>5006167156</v>
          </cell>
          <cell r="T18">
            <v>251277895</v>
          </cell>
          <cell r="U18">
            <v>190361168</v>
          </cell>
          <cell r="V18">
            <v>31364401</v>
          </cell>
          <cell r="W18">
            <v>264950426</v>
          </cell>
          <cell r="X18">
            <v>433869369</v>
          </cell>
          <cell r="Y18">
            <v>171419513</v>
          </cell>
          <cell r="Z18">
            <v>38481270</v>
          </cell>
          <cell r="AA18">
            <v>3163014</v>
          </cell>
          <cell r="AB18">
            <v>27015400.199999999</v>
          </cell>
          <cell r="AC18">
            <v>516697220.80000001</v>
          </cell>
          <cell r="AD18">
            <v>479379373</v>
          </cell>
          <cell r="AE18">
            <v>37317847.799999997</v>
          </cell>
          <cell r="AF18">
            <v>67208946</v>
          </cell>
          <cell r="AG18">
            <v>910693065</v>
          </cell>
          <cell r="AH18">
            <v>907457635</v>
          </cell>
          <cell r="AI18">
            <v>3235430</v>
          </cell>
          <cell r="AJ18">
            <v>172094514</v>
          </cell>
          <cell r="AK18">
            <v>216798708</v>
          </cell>
          <cell r="AL18">
            <v>90761045</v>
          </cell>
          <cell r="AM18">
            <v>1101158569</v>
          </cell>
          <cell r="AN18">
            <v>500218824</v>
          </cell>
          <cell r="AO18">
            <v>600939745</v>
          </cell>
          <cell r="AP18">
            <v>10496665</v>
          </cell>
          <cell r="AQ18">
            <v>108380345</v>
          </cell>
          <cell r="AR18">
            <v>2155341280</v>
          </cell>
          <cell r="AS18">
            <v>8305846412</v>
          </cell>
          <cell r="AT18">
            <v>8297330000</v>
          </cell>
          <cell r="AU18">
            <v>8516412</v>
          </cell>
          <cell r="AV18">
            <v>4512360890</v>
          </cell>
          <cell r="AW18">
            <v>23488221</v>
          </cell>
          <cell r="AX18">
            <v>69466971</v>
          </cell>
          <cell r="AY18">
            <v>381970417</v>
          </cell>
          <cell r="AZ18">
            <v>1064266099</v>
          </cell>
          <cell r="BA18">
            <v>201703915</v>
          </cell>
          <cell r="BB18">
            <v>47645921</v>
          </cell>
          <cell r="BC18">
            <v>1991617747</v>
          </cell>
          <cell r="BD18">
            <v>100953305</v>
          </cell>
          <cell r="BE18">
            <v>146692927.40000001</v>
          </cell>
          <cell r="BF18">
            <v>349648821</v>
          </cell>
          <cell r="BG18">
            <v>418829727</v>
          </cell>
          <cell r="BH18">
            <v>408830997</v>
          </cell>
          <cell r="BI18">
            <v>9998730</v>
          </cell>
          <cell r="BJ18">
            <v>691372102</v>
          </cell>
          <cell r="BK18">
            <v>541483745</v>
          </cell>
          <cell r="BL18">
            <v>149888357</v>
          </cell>
          <cell r="BM18">
            <v>104356089</v>
          </cell>
          <cell r="BN18">
            <v>210424217</v>
          </cell>
          <cell r="BO18">
            <v>367934161</v>
          </cell>
          <cell r="BP18">
            <v>94214384</v>
          </cell>
          <cell r="BQ18">
            <v>866757364</v>
          </cell>
          <cell r="BR18">
            <v>138946077</v>
          </cell>
          <cell r="BS18">
            <v>183674228</v>
          </cell>
          <cell r="BT18">
            <v>563020748</v>
          </cell>
          <cell r="BU18">
            <v>112129765</v>
          </cell>
          <cell r="BV18">
            <v>44001700.299999997</v>
          </cell>
          <cell r="BW18">
            <v>443626283</v>
          </cell>
          <cell r="BX18">
            <v>419138015</v>
          </cell>
          <cell r="BY18">
            <v>18477924</v>
          </cell>
          <cell r="BZ18">
            <v>6010344</v>
          </cell>
          <cell r="CA18">
            <v>101867112</v>
          </cell>
          <cell r="CB18">
            <v>2539134899</v>
          </cell>
          <cell r="CC18">
            <v>2280857285</v>
          </cell>
          <cell r="CD18">
            <v>258277614</v>
          </cell>
          <cell r="CE18">
            <v>353776645</v>
          </cell>
          <cell r="CF18">
            <v>58425132</v>
          </cell>
          <cell r="CG18">
            <v>76771330</v>
          </cell>
          <cell r="CH18">
            <v>54380413</v>
          </cell>
          <cell r="CI18">
            <v>217370463</v>
          </cell>
          <cell r="CJ18">
            <v>589904900</v>
          </cell>
          <cell r="CK18">
            <v>165290392</v>
          </cell>
          <cell r="CL18">
            <v>17573266919</v>
          </cell>
          <cell r="CM18">
            <v>1295837739</v>
          </cell>
          <cell r="CN18">
            <v>1241179249</v>
          </cell>
          <cell r="CO18">
            <v>10600657</v>
          </cell>
          <cell r="CP18">
            <v>44057833</v>
          </cell>
          <cell r="CQ18">
            <v>27395444.699999999</v>
          </cell>
          <cell r="CR18">
            <v>760365748</v>
          </cell>
          <cell r="CS18">
            <v>254543385</v>
          </cell>
          <cell r="CT18">
            <v>64521708</v>
          </cell>
          <cell r="CU18">
            <v>50854534</v>
          </cell>
          <cell r="CV18">
            <v>5915453</v>
          </cell>
          <cell r="CW18">
            <v>218825100</v>
          </cell>
          <cell r="CX18">
            <v>451840022</v>
          </cell>
          <cell r="CY18">
            <v>240453229</v>
          </cell>
        </row>
        <row r="19">
          <cell r="A19" t="str">
            <v>kWh- Large User, Sub- Transmission, Intermediate/ Embedded Distributor</v>
          </cell>
          <cell r="B19" t="str">
            <v>YVLG</v>
          </cell>
          <cell r="C19">
            <v>2002</v>
          </cell>
          <cell r="D19">
            <v>27749116</v>
          </cell>
          <cell r="E19">
            <v>0</v>
          </cell>
          <cell r="F19">
            <v>337659190</v>
          </cell>
          <cell r="G19">
            <v>34035224</v>
          </cell>
          <cell r="H19">
            <v>0</v>
          </cell>
          <cell r="I19">
            <v>0</v>
          </cell>
          <cell r="J19">
            <v>238568275</v>
          </cell>
          <cell r="K19">
            <v>0</v>
          </cell>
          <cell r="L19">
            <v>0</v>
          </cell>
          <cell r="M19">
            <v>78422595</v>
          </cell>
          <cell r="N19">
            <v>0</v>
          </cell>
          <cell r="O19">
            <v>85553496</v>
          </cell>
          <cell r="P19">
            <v>0</v>
          </cell>
          <cell r="Q19">
            <v>0</v>
          </cell>
          <cell r="R19">
            <v>0</v>
          </cell>
          <cell r="S19">
            <v>952073899</v>
          </cell>
          <cell r="T19">
            <v>0</v>
          </cell>
          <cell r="U19">
            <v>65894250</v>
          </cell>
          <cell r="V19">
            <v>0</v>
          </cell>
          <cell r="W19">
            <v>0</v>
          </cell>
          <cell r="X19">
            <v>46335526</v>
          </cell>
          <cell r="Y19">
            <v>0</v>
          </cell>
          <cell r="Z19">
            <v>0</v>
          </cell>
          <cell r="AA19">
            <v>0</v>
          </cell>
          <cell r="AB19">
            <v>25041489.600000001</v>
          </cell>
          <cell r="AC19">
            <v>0</v>
          </cell>
          <cell r="AD19">
            <v>0</v>
          </cell>
          <cell r="AE19">
            <v>0</v>
          </cell>
          <cell r="AF19">
            <v>0</v>
          </cell>
          <cell r="AG19">
            <v>226750771</v>
          </cell>
          <cell r="AH19">
            <v>226750771</v>
          </cell>
          <cell r="AI19">
            <v>0</v>
          </cell>
          <cell r="AJ19">
            <v>0</v>
          </cell>
          <cell r="AK19">
            <v>0</v>
          </cell>
          <cell r="AL19">
            <v>0</v>
          </cell>
          <cell r="AM19">
            <v>384489949</v>
          </cell>
          <cell r="AN19">
            <v>0</v>
          </cell>
          <cell r="AO19">
            <v>384489949</v>
          </cell>
          <cell r="AP19">
            <v>0</v>
          </cell>
          <cell r="AQ19">
            <v>49869369</v>
          </cell>
          <cell r="AR19">
            <v>309885512</v>
          </cell>
          <cell r="AS19">
            <v>1451200000</v>
          </cell>
          <cell r="AT19">
            <v>1451200000</v>
          </cell>
          <cell r="AU19">
            <v>0</v>
          </cell>
          <cell r="AV19">
            <v>664970205</v>
          </cell>
          <cell r="AW19">
            <v>0</v>
          </cell>
          <cell r="AX19">
            <v>0</v>
          </cell>
          <cell r="AY19">
            <v>139824585</v>
          </cell>
          <cell r="AZ19">
            <v>246062013</v>
          </cell>
          <cell r="BA19">
            <v>0</v>
          </cell>
          <cell r="BB19">
            <v>0</v>
          </cell>
          <cell r="BC19">
            <v>197035337</v>
          </cell>
          <cell r="BD19">
            <v>14093682</v>
          </cell>
          <cell r="BE19">
            <v>0</v>
          </cell>
          <cell r="BF19">
            <v>60202725</v>
          </cell>
          <cell r="BG19">
            <v>0</v>
          </cell>
          <cell r="BH19">
            <v>0</v>
          </cell>
          <cell r="BI19">
            <v>0</v>
          </cell>
          <cell r="BJ19">
            <v>0</v>
          </cell>
          <cell r="BK19">
            <v>0</v>
          </cell>
          <cell r="BL19">
            <v>0</v>
          </cell>
          <cell r="BM19">
            <v>0</v>
          </cell>
          <cell r="BN19">
            <v>0</v>
          </cell>
          <cell r="BO19">
            <v>0</v>
          </cell>
          <cell r="BP19">
            <v>0</v>
          </cell>
          <cell r="BQ19">
            <v>348484346</v>
          </cell>
          <cell r="BR19">
            <v>0</v>
          </cell>
          <cell r="BS19">
            <v>0</v>
          </cell>
          <cell r="BT19">
            <v>114267039</v>
          </cell>
          <cell r="BU19">
            <v>0</v>
          </cell>
          <cell r="BV19">
            <v>0</v>
          </cell>
          <cell r="BW19">
            <v>58804718</v>
          </cell>
          <cell r="BX19">
            <v>58804718</v>
          </cell>
          <cell r="BY19">
            <v>0</v>
          </cell>
          <cell r="BZ19">
            <v>0</v>
          </cell>
          <cell r="CA19">
            <v>0</v>
          </cell>
          <cell r="CB19">
            <v>409948085</v>
          </cell>
          <cell r="CC19">
            <v>409948085</v>
          </cell>
          <cell r="CD19">
            <v>0</v>
          </cell>
          <cell r="CE19">
            <v>0</v>
          </cell>
          <cell r="CF19">
            <v>0</v>
          </cell>
          <cell r="CG19">
            <v>0</v>
          </cell>
          <cell r="CH19">
            <v>0</v>
          </cell>
          <cell r="CI19">
            <v>30787872</v>
          </cell>
          <cell r="CJ19">
            <v>65932598</v>
          </cell>
          <cell r="CK19">
            <v>0</v>
          </cell>
          <cell r="CL19">
            <v>2855000730</v>
          </cell>
          <cell r="CM19">
            <v>158769531</v>
          </cell>
          <cell r="CN19">
            <v>158769531</v>
          </cell>
          <cell r="CO19">
            <v>0</v>
          </cell>
          <cell r="CP19">
            <v>0</v>
          </cell>
          <cell r="CQ19">
            <v>0</v>
          </cell>
          <cell r="CR19">
            <v>97288461</v>
          </cell>
          <cell r="CS19">
            <v>66272895</v>
          </cell>
          <cell r="CT19">
            <v>0</v>
          </cell>
          <cell r="CU19">
            <v>54488795</v>
          </cell>
          <cell r="CV19">
            <v>0</v>
          </cell>
          <cell r="CW19">
            <v>0</v>
          </cell>
          <cell r="CX19">
            <v>0</v>
          </cell>
          <cell r="CY19">
            <v>27638306</v>
          </cell>
        </row>
        <row r="20">
          <cell r="A20" t="str">
            <v>kWh- Street Lighting</v>
          </cell>
          <cell r="B20" t="str">
            <v>YVST</v>
          </cell>
          <cell r="C20">
            <v>2002</v>
          </cell>
          <cell r="D20">
            <v>268702</v>
          </cell>
          <cell r="E20">
            <v>7943162</v>
          </cell>
          <cell r="F20">
            <v>8537032</v>
          </cell>
          <cell r="G20">
            <v>1415305</v>
          </cell>
          <cell r="H20">
            <v>6768940</v>
          </cell>
          <cell r="I20">
            <v>8143872</v>
          </cell>
          <cell r="J20">
            <v>8414225</v>
          </cell>
          <cell r="K20">
            <v>0</v>
          </cell>
          <cell r="L20">
            <v>220459</v>
          </cell>
          <cell r="M20">
            <v>8632130</v>
          </cell>
          <cell r="N20">
            <v>346108</v>
          </cell>
          <cell r="O20">
            <v>1542448</v>
          </cell>
          <cell r="P20">
            <v>253128</v>
          </cell>
          <cell r="Q20">
            <v>68162</v>
          </cell>
          <cell r="R20">
            <v>3290404</v>
          </cell>
          <cell r="S20">
            <v>39424219</v>
          </cell>
          <cell r="T20">
            <v>0</v>
          </cell>
          <cell r="U20">
            <v>2928633</v>
          </cell>
          <cell r="V20">
            <v>0</v>
          </cell>
          <cell r="W20">
            <v>4958370</v>
          </cell>
          <cell r="X20">
            <v>3657240</v>
          </cell>
          <cell r="Y20">
            <v>2377473</v>
          </cell>
          <cell r="Z20">
            <v>1174538</v>
          </cell>
          <cell r="AA20">
            <v>97200</v>
          </cell>
          <cell r="AB20">
            <v>253701.1</v>
          </cell>
          <cell r="AC20">
            <v>7898289.7999999998</v>
          </cell>
          <cell r="AD20">
            <v>7539948</v>
          </cell>
          <cell r="AE20">
            <v>358341.8</v>
          </cell>
          <cell r="AF20">
            <v>1477831</v>
          </cell>
          <cell r="AG20">
            <v>7612932</v>
          </cell>
          <cell r="AH20">
            <v>7456710</v>
          </cell>
          <cell r="AI20">
            <v>156222</v>
          </cell>
          <cell r="AJ20">
            <v>1047164</v>
          </cell>
          <cell r="AK20">
            <v>1341141</v>
          </cell>
          <cell r="AL20">
            <v>1060601</v>
          </cell>
          <cell r="AM20">
            <v>24820364</v>
          </cell>
          <cell r="AN20">
            <v>14667878</v>
          </cell>
          <cell r="AO20">
            <v>10152486</v>
          </cell>
          <cell r="AP20">
            <v>301829</v>
          </cell>
          <cell r="AQ20">
            <v>929825</v>
          </cell>
          <cell r="AR20">
            <v>11302347</v>
          </cell>
          <cell r="AS20">
            <v>94828740</v>
          </cell>
          <cell r="AT20">
            <v>94550000</v>
          </cell>
          <cell r="AU20">
            <v>278740</v>
          </cell>
          <cell r="AV20">
            <v>37901227</v>
          </cell>
          <cell r="AW20">
            <v>0</v>
          </cell>
          <cell r="AX20">
            <v>1305456</v>
          </cell>
          <cell r="AY20">
            <v>3721456</v>
          </cell>
          <cell r="AZ20">
            <v>12488813</v>
          </cell>
          <cell r="BA20">
            <v>1960300</v>
          </cell>
          <cell r="BB20">
            <v>0</v>
          </cell>
          <cell r="BC20">
            <v>21885346</v>
          </cell>
          <cell r="BD20">
            <v>1472438</v>
          </cell>
          <cell r="BE20">
            <v>3447.3</v>
          </cell>
          <cell r="BF20">
            <v>3063371</v>
          </cell>
          <cell r="BG20">
            <v>2605661</v>
          </cell>
          <cell r="BH20">
            <v>2194172</v>
          </cell>
          <cell r="BI20">
            <v>411489</v>
          </cell>
          <cell r="BJ20">
            <v>4315426</v>
          </cell>
          <cell r="BK20">
            <v>2827186</v>
          </cell>
          <cell r="BL20">
            <v>1488240</v>
          </cell>
          <cell r="BM20">
            <v>718876</v>
          </cell>
          <cell r="BN20">
            <v>2891721</v>
          </cell>
          <cell r="BO20">
            <v>3418082</v>
          </cell>
          <cell r="BP20">
            <v>619784</v>
          </cell>
          <cell r="BQ20">
            <v>7614201</v>
          </cell>
          <cell r="BR20">
            <v>1448937</v>
          </cell>
          <cell r="BS20">
            <v>2163064</v>
          </cell>
          <cell r="BT20">
            <v>5992137</v>
          </cell>
          <cell r="BU20">
            <v>2345205</v>
          </cell>
          <cell r="BV20">
            <v>410075.5</v>
          </cell>
          <cell r="BW20">
            <v>4679216</v>
          </cell>
          <cell r="BX20">
            <v>4399463</v>
          </cell>
          <cell r="BY20">
            <v>191520</v>
          </cell>
          <cell r="BZ20">
            <v>88233</v>
          </cell>
          <cell r="CA20">
            <v>283714</v>
          </cell>
          <cell r="CB20">
            <v>32275672</v>
          </cell>
          <cell r="CC20">
            <v>30418555</v>
          </cell>
          <cell r="CD20">
            <v>1857117</v>
          </cell>
          <cell r="CE20">
            <v>7098520</v>
          </cell>
          <cell r="CF20">
            <v>1014298</v>
          </cell>
          <cell r="CG20">
            <v>1323387</v>
          </cell>
          <cell r="CH20">
            <v>457184</v>
          </cell>
          <cell r="CI20">
            <v>2729177</v>
          </cell>
          <cell r="CJ20">
            <v>10905659</v>
          </cell>
          <cell r="CK20">
            <v>1394864</v>
          </cell>
          <cell r="CL20">
            <v>107002926</v>
          </cell>
          <cell r="CM20">
            <v>16101784</v>
          </cell>
          <cell r="CN20">
            <v>15547217</v>
          </cell>
          <cell r="CO20">
            <v>0</v>
          </cell>
          <cell r="CP20">
            <v>554567</v>
          </cell>
          <cell r="CQ20">
            <v>783239.4</v>
          </cell>
          <cell r="CR20">
            <v>6603931</v>
          </cell>
          <cell r="CS20">
            <v>4434098</v>
          </cell>
          <cell r="CT20">
            <v>532918.69999999995</v>
          </cell>
          <cell r="CU20">
            <v>566866</v>
          </cell>
          <cell r="CV20">
            <v>0</v>
          </cell>
          <cell r="CW20">
            <v>4209527</v>
          </cell>
          <cell r="CX20">
            <v>0</v>
          </cell>
          <cell r="CY20">
            <v>1969986</v>
          </cell>
        </row>
        <row r="21">
          <cell r="A21" t="str">
            <v>kWh- Sentinel Lighting</v>
          </cell>
          <cell r="B21" t="str">
            <v>YVSL</v>
          </cell>
          <cell r="C21">
            <v>2002</v>
          </cell>
          <cell r="D21">
            <v>0</v>
          </cell>
          <cell r="E21">
            <v>0</v>
          </cell>
          <cell r="F21">
            <v>499320</v>
          </cell>
          <cell r="G21">
            <v>257447</v>
          </cell>
          <cell r="H21">
            <v>627000</v>
          </cell>
          <cell r="I21">
            <v>0</v>
          </cell>
          <cell r="J21">
            <v>0</v>
          </cell>
          <cell r="K21">
            <v>0</v>
          </cell>
          <cell r="L21">
            <v>33333</v>
          </cell>
          <cell r="M21">
            <v>506873</v>
          </cell>
          <cell r="N21">
            <v>8652</v>
          </cell>
          <cell r="O21">
            <v>0</v>
          </cell>
          <cell r="P21">
            <v>0</v>
          </cell>
          <cell r="Q21">
            <v>1139</v>
          </cell>
          <cell r="R21">
            <v>165810</v>
          </cell>
          <cell r="S21">
            <v>0</v>
          </cell>
          <cell r="T21">
            <v>0</v>
          </cell>
          <cell r="U21">
            <v>732159</v>
          </cell>
          <cell r="V21">
            <v>0</v>
          </cell>
          <cell r="W21">
            <v>348774</v>
          </cell>
          <cell r="X21">
            <v>187104</v>
          </cell>
          <cell r="Y21">
            <v>1010762</v>
          </cell>
          <cell r="Z21">
            <v>0</v>
          </cell>
          <cell r="AA21">
            <v>0</v>
          </cell>
          <cell r="AB21">
            <v>0</v>
          </cell>
          <cell r="AC21">
            <v>1948990</v>
          </cell>
          <cell r="AD21">
            <v>1908793</v>
          </cell>
          <cell r="AE21">
            <v>40197</v>
          </cell>
          <cell r="AF21">
            <v>0</v>
          </cell>
          <cell r="AG21">
            <v>0</v>
          </cell>
          <cell r="AH21">
            <v>0</v>
          </cell>
          <cell r="AI21">
            <v>0</v>
          </cell>
          <cell r="AJ21">
            <v>352752</v>
          </cell>
          <cell r="AK21">
            <v>257656</v>
          </cell>
          <cell r="AL21">
            <v>69593</v>
          </cell>
          <cell r="AM21">
            <v>459202</v>
          </cell>
          <cell r="AN21">
            <v>0</v>
          </cell>
          <cell r="AO21">
            <v>459202</v>
          </cell>
          <cell r="AP21">
            <v>0</v>
          </cell>
          <cell r="AQ21">
            <v>112001</v>
          </cell>
          <cell r="AR21">
            <v>83380</v>
          </cell>
          <cell r="AS21">
            <v>13720000</v>
          </cell>
          <cell r="AT21">
            <v>13720000</v>
          </cell>
          <cell r="AU21">
            <v>0</v>
          </cell>
          <cell r="AV21">
            <v>0</v>
          </cell>
          <cell r="AW21">
            <v>0</v>
          </cell>
          <cell r="AX21">
            <v>0</v>
          </cell>
          <cell r="AY21">
            <v>0</v>
          </cell>
          <cell r="AZ21">
            <v>0</v>
          </cell>
          <cell r="BA21">
            <v>40000</v>
          </cell>
          <cell r="BB21">
            <v>0</v>
          </cell>
          <cell r="BC21">
            <v>981677</v>
          </cell>
          <cell r="BD21">
            <v>47446</v>
          </cell>
          <cell r="BE21">
            <v>23</v>
          </cell>
          <cell r="BF21">
            <v>193936</v>
          </cell>
          <cell r="BG21">
            <v>267256</v>
          </cell>
          <cell r="BH21">
            <v>266356</v>
          </cell>
          <cell r="BI21">
            <v>900</v>
          </cell>
          <cell r="BJ21">
            <v>341293</v>
          </cell>
          <cell r="BK21">
            <v>40333</v>
          </cell>
          <cell r="BL21">
            <v>300960</v>
          </cell>
          <cell r="BM21">
            <v>159270</v>
          </cell>
          <cell r="BN21">
            <v>310256</v>
          </cell>
          <cell r="BO21">
            <v>304141</v>
          </cell>
          <cell r="BP21">
            <v>8150</v>
          </cell>
          <cell r="BQ21">
            <v>126977</v>
          </cell>
          <cell r="BR21">
            <v>133178</v>
          </cell>
          <cell r="BS21">
            <v>431109</v>
          </cell>
          <cell r="BT21">
            <v>26793</v>
          </cell>
          <cell r="BU21">
            <v>278598</v>
          </cell>
          <cell r="BV21">
            <v>9917.1</v>
          </cell>
          <cell r="BW21">
            <v>693470</v>
          </cell>
          <cell r="BX21">
            <v>663230</v>
          </cell>
          <cell r="BY21">
            <v>30240</v>
          </cell>
          <cell r="BZ21">
            <v>0</v>
          </cell>
          <cell r="CA21">
            <v>66638</v>
          </cell>
          <cell r="CB21">
            <v>427898</v>
          </cell>
          <cell r="CC21">
            <v>390228</v>
          </cell>
          <cell r="CD21">
            <v>37670</v>
          </cell>
          <cell r="CE21">
            <v>283745</v>
          </cell>
          <cell r="CF21">
            <v>0</v>
          </cell>
          <cell r="CG21">
            <v>38628</v>
          </cell>
          <cell r="CH21">
            <v>0</v>
          </cell>
          <cell r="CI21">
            <v>17634</v>
          </cell>
          <cell r="CJ21">
            <v>0</v>
          </cell>
          <cell r="CK21">
            <v>132295</v>
          </cell>
          <cell r="CL21">
            <v>0</v>
          </cell>
          <cell r="CM21">
            <v>887837</v>
          </cell>
          <cell r="CN21">
            <v>829378</v>
          </cell>
          <cell r="CO21">
            <v>0</v>
          </cell>
          <cell r="CP21">
            <v>58459</v>
          </cell>
          <cell r="CQ21">
            <v>0</v>
          </cell>
          <cell r="CR21">
            <v>0</v>
          </cell>
          <cell r="CS21">
            <v>1749316</v>
          </cell>
          <cell r="CT21">
            <v>43006.6</v>
          </cell>
          <cell r="CU21">
            <v>14133</v>
          </cell>
          <cell r="CV21">
            <v>0</v>
          </cell>
          <cell r="CW21">
            <v>453311</v>
          </cell>
          <cell r="CX21">
            <v>0</v>
          </cell>
          <cell r="CY21">
            <v>198048</v>
          </cell>
        </row>
        <row r="22">
          <cell r="A22" t="str">
            <v>kW</v>
          </cell>
          <cell r="B22" t="str">
            <v>YD</v>
          </cell>
          <cell r="C22">
            <v>2002</v>
          </cell>
          <cell r="D22">
            <v>63091.3</v>
          </cell>
          <cell r="E22">
            <v>1515941</v>
          </cell>
          <cell r="F22">
            <v>1170270</v>
          </cell>
          <cell r="G22">
            <v>460108</v>
          </cell>
          <cell r="H22">
            <v>1367555</v>
          </cell>
          <cell r="I22">
            <v>2383672</v>
          </cell>
          <cell r="J22">
            <v>3118426</v>
          </cell>
          <cell r="K22">
            <v>226875.9</v>
          </cell>
          <cell r="L22">
            <v>23502</v>
          </cell>
          <cell r="M22">
            <v>1417879</v>
          </cell>
          <cell r="N22">
            <v>29091</v>
          </cell>
          <cell r="O22">
            <v>685000</v>
          </cell>
          <cell r="P22">
            <v>8066.1</v>
          </cell>
          <cell r="Q22">
            <v>2989</v>
          </cell>
          <cell r="R22">
            <v>0</v>
          </cell>
          <cell r="S22">
            <v>13543050</v>
          </cell>
          <cell r="T22">
            <v>5167186</v>
          </cell>
          <cell r="U22">
            <v>477886</v>
          </cell>
          <cell r="V22">
            <v>0</v>
          </cell>
          <cell r="W22">
            <v>531155</v>
          </cell>
          <cell r="X22">
            <v>1012308</v>
          </cell>
          <cell r="Y22">
            <v>303387</v>
          </cell>
          <cell r="Z22">
            <v>34727</v>
          </cell>
          <cell r="AA22">
            <v>6731</v>
          </cell>
          <cell r="AB22">
            <v>86690.2</v>
          </cell>
          <cell r="AC22">
            <v>938274.5</v>
          </cell>
          <cell r="AD22">
            <v>887147.3</v>
          </cell>
          <cell r="AE22">
            <v>51127.199999999997</v>
          </cell>
          <cell r="AF22">
            <v>159107.79999999999</v>
          </cell>
          <cell r="AG22">
            <v>2214584</v>
          </cell>
          <cell r="AH22">
            <v>2213345</v>
          </cell>
          <cell r="AI22">
            <v>1239</v>
          </cell>
          <cell r="AJ22">
            <v>534513</v>
          </cell>
          <cell r="AK22">
            <v>0</v>
          </cell>
          <cell r="AL22">
            <v>132872.70000000001</v>
          </cell>
          <cell r="AM22">
            <v>9647662</v>
          </cell>
          <cell r="AN22">
            <v>7664796</v>
          </cell>
          <cell r="AO22">
            <v>1982866</v>
          </cell>
          <cell r="AP22">
            <v>14500</v>
          </cell>
          <cell r="AQ22">
            <v>0</v>
          </cell>
          <cell r="AR22">
            <v>5165248</v>
          </cell>
          <cell r="AS22">
            <v>27724462</v>
          </cell>
          <cell r="AT22">
            <v>27712700</v>
          </cell>
          <cell r="AU22">
            <v>11762</v>
          </cell>
          <cell r="AV22">
            <v>10794022</v>
          </cell>
          <cell r="AW22">
            <v>97496</v>
          </cell>
          <cell r="AX22">
            <v>80384</v>
          </cell>
          <cell r="AY22">
            <v>906017</v>
          </cell>
          <cell r="AZ22">
            <v>2761466</v>
          </cell>
          <cell r="BA22">
            <v>380000</v>
          </cell>
          <cell r="BB22">
            <v>234574.8</v>
          </cell>
          <cell r="BC22">
            <v>4275856</v>
          </cell>
          <cell r="BD22">
            <v>290710</v>
          </cell>
          <cell r="BE22">
            <v>312707.59999999998</v>
          </cell>
          <cell r="BF22">
            <v>880101</v>
          </cell>
          <cell r="BG22">
            <v>733847</v>
          </cell>
          <cell r="BH22">
            <v>721672</v>
          </cell>
          <cell r="BI22">
            <v>12175</v>
          </cell>
          <cell r="BJ22">
            <v>2238803</v>
          </cell>
          <cell r="BK22">
            <v>1775029</v>
          </cell>
          <cell r="BL22">
            <v>463774</v>
          </cell>
          <cell r="BM22">
            <v>198904</v>
          </cell>
          <cell r="BN22">
            <v>356580</v>
          </cell>
          <cell r="BO22">
            <v>691273</v>
          </cell>
          <cell r="BP22">
            <v>754897</v>
          </cell>
          <cell r="BQ22">
            <v>2543873</v>
          </cell>
          <cell r="BR22">
            <v>284024</v>
          </cell>
          <cell r="BS22">
            <v>313102</v>
          </cell>
          <cell r="BT22">
            <v>1581826</v>
          </cell>
          <cell r="BU22">
            <v>195834</v>
          </cell>
          <cell r="BV22">
            <v>0</v>
          </cell>
          <cell r="BW22">
            <v>898619</v>
          </cell>
          <cell r="BX22">
            <v>860844</v>
          </cell>
          <cell r="BY22">
            <v>33029</v>
          </cell>
          <cell r="BZ22">
            <v>4746</v>
          </cell>
          <cell r="CA22">
            <v>258336.6</v>
          </cell>
          <cell r="CB22">
            <v>9185825</v>
          </cell>
          <cell r="CC22">
            <v>8702745</v>
          </cell>
          <cell r="CD22">
            <v>483080</v>
          </cell>
          <cell r="CE22">
            <v>673677</v>
          </cell>
          <cell r="CF22">
            <v>124674</v>
          </cell>
          <cell r="CG22">
            <v>148083.29999999999</v>
          </cell>
          <cell r="CH22">
            <v>72507</v>
          </cell>
          <cell r="CI22">
            <v>537127</v>
          </cell>
          <cell r="CJ22">
            <v>463537</v>
          </cell>
          <cell r="CK22">
            <v>339211</v>
          </cell>
          <cell r="CL22">
            <v>43696886</v>
          </cell>
          <cell r="CM22">
            <v>2861868</v>
          </cell>
          <cell r="CN22">
            <v>2723610</v>
          </cell>
          <cell r="CO22">
            <v>39346</v>
          </cell>
          <cell r="CP22">
            <v>98912</v>
          </cell>
          <cell r="CQ22">
            <v>56478.6</v>
          </cell>
          <cell r="CR22">
            <v>1831005</v>
          </cell>
          <cell r="CS22">
            <v>723728</v>
          </cell>
          <cell r="CT22">
            <v>130012</v>
          </cell>
          <cell r="CU22">
            <v>229361.8</v>
          </cell>
          <cell r="CV22">
            <v>82903</v>
          </cell>
          <cell r="CW22">
            <v>0</v>
          </cell>
          <cell r="CX22">
            <v>0</v>
          </cell>
          <cell r="CY22">
            <v>491674</v>
          </cell>
        </row>
        <row r="23">
          <cell r="A23" t="str">
            <v>kW - Residential</v>
          </cell>
          <cell r="B23" t="str">
            <v>YDR</v>
          </cell>
          <cell r="C23">
            <v>2002</v>
          </cell>
          <cell r="D23">
            <v>0</v>
          </cell>
          <cell r="E23">
            <v>0</v>
          </cell>
          <cell r="F23">
            <v>0</v>
          </cell>
          <cell r="G23">
            <v>0</v>
          </cell>
          <cell r="H23">
            <v>0</v>
          </cell>
          <cell r="I23">
            <v>0</v>
          </cell>
          <cell r="J23">
            <v>0</v>
          </cell>
          <cell r="K23">
            <v>0</v>
          </cell>
          <cell r="L23">
            <v>0</v>
          </cell>
          <cell r="M23">
            <v>0</v>
          </cell>
          <cell r="N23">
            <v>0</v>
          </cell>
          <cell r="O23">
            <v>213439</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946200</v>
          </cell>
          <cell r="AT23">
            <v>946200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cell r="BZ23">
            <v>0</v>
          </cell>
          <cell r="CA23">
            <v>0</v>
          </cell>
          <cell r="CB23">
            <v>0</v>
          </cell>
          <cell r="CC23">
            <v>0</v>
          </cell>
          <cell r="CD23">
            <v>0</v>
          </cell>
          <cell r="CE23">
            <v>0</v>
          </cell>
          <cell r="CF23">
            <v>0</v>
          </cell>
          <cell r="CG23">
            <v>0</v>
          </cell>
          <cell r="CH23">
            <v>0</v>
          </cell>
          <cell r="CI23">
            <v>0</v>
          </cell>
          <cell r="CJ23">
            <v>0</v>
          </cell>
          <cell r="CK23">
            <v>0</v>
          </cell>
          <cell r="CL23">
            <v>0</v>
          </cell>
          <cell r="CM23">
            <v>0</v>
          </cell>
          <cell r="CN23">
            <v>0</v>
          </cell>
          <cell r="CO23">
            <v>0</v>
          </cell>
          <cell r="CP23">
            <v>0</v>
          </cell>
          <cell r="CQ23">
            <v>0</v>
          </cell>
          <cell r="CR23">
            <v>1601337</v>
          </cell>
          <cell r="CS23">
            <v>0</v>
          </cell>
          <cell r="CT23">
            <v>0</v>
          </cell>
          <cell r="CU23">
            <v>0</v>
          </cell>
          <cell r="CV23">
            <v>0</v>
          </cell>
          <cell r="CW23">
            <v>0</v>
          </cell>
          <cell r="CX23">
            <v>0</v>
          </cell>
          <cell r="CY23">
            <v>0</v>
          </cell>
        </row>
        <row r="24">
          <cell r="A24" t="str">
            <v>kW- General Service</v>
          </cell>
          <cell r="C24">
            <v>2002</v>
          </cell>
          <cell r="D24">
            <v>3907.6</v>
          </cell>
          <cell r="E24">
            <v>1491737</v>
          </cell>
          <cell r="F24">
            <v>564257</v>
          </cell>
          <cell r="G24">
            <v>294859</v>
          </cell>
          <cell r="H24">
            <v>1347290</v>
          </cell>
          <cell r="I24">
            <v>2359707</v>
          </cell>
          <cell r="J24">
            <v>2792709</v>
          </cell>
          <cell r="K24">
            <v>223640.4</v>
          </cell>
          <cell r="L24">
            <v>22852</v>
          </cell>
          <cell r="M24">
            <v>1197778</v>
          </cell>
          <cell r="N24">
            <v>29091</v>
          </cell>
          <cell r="O24">
            <v>269057</v>
          </cell>
          <cell r="P24">
            <v>7375</v>
          </cell>
          <cell r="Q24">
            <v>2786</v>
          </cell>
          <cell r="R24">
            <v>0</v>
          </cell>
          <cell r="S24">
            <v>11742009</v>
          </cell>
          <cell r="T24">
            <v>2994927</v>
          </cell>
          <cell r="U24">
            <v>377530</v>
          </cell>
          <cell r="V24">
            <v>0</v>
          </cell>
          <cell r="W24">
            <v>515478</v>
          </cell>
          <cell r="X24">
            <v>914608</v>
          </cell>
          <cell r="Y24">
            <v>303387</v>
          </cell>
          <cell r="Z24">
            <v>32520</v>
          </cell>
          <cell r="AA24">
            <v>6445</v>
          </cell>
          <cell r="AB24">
            <v>35831.1</v>
          </cell>
          <cell r="AC24">
            <v>915363</v>
          </cell>
          <cell r="AD24">
            <v>866203</v>
          </cell>
          <cell r="AE24">
            <v>49160</v>
          </cell>
          <cell r="AF24">
            <v>157268</v>
          </cell>
          <cell r="AG24">
            <v>1780327</v>
          </cell>
          <cell r="AH24">
            <v>1779511</v>
          </cell>
          <cell r="AI24">
            <v>816</v>
          </cell>
          <cell r="AJ24">
            <v>527330</v>
          </cell>
          <cell r="AK24">
            <v>0</v>
          </cell>
          <cell r="AL24">
            <v>130705.3</v>
          </cell>
          <cell r="AM24">
            <v>5069362</v>
          </cell>
          <cell r="AN24">
            <v>3870761</v>
          </cell>
          <cell r="AO24">
            <v>1198601</v>
          </cell>
          <cell r="AP24">
            <v>13757</v>
          </cell>
          <cell r="AQ24">
            <v>0</v>
          </cell>
          <cell r="AR24">
            <v>4530542</v>
          </cell>
          <cell r="AS24">
            <v>22984630</v>
          </cell>
          <cell r="AT24">
            <v>22973700</v>
          </cell>
          <cell r="AU24">
            <v>10930</v>
          </cell>
          <cell r="AV24">
            <v>9465302</v>
          </cell>
          <cell r="AW24">
            <v>93677</v>
          </cell>
          <cell r="AX24">
            <v>75979</v>
          </cell>
          <cell r="AY24">
            <v>656413</v>
          </cell>
          <cell r="AZ24">
            <v>2249449</v>
          </cell>
          <cell r="BA24">
            <v>374900</v>
          </cell>
          <cell r="BB24">
            <v>229191.8</v>
          </cell>
          <cell r="BC24">
            <v>3836692</v>
          </cell>
          <cell r="BD24">
            <v>210541</v>
          </cell>
          <cell r="BE24">
            <v>311181.3</v>
          </cell>
          <cell r="BF24">
            <v>735701</v>
          </cell>
          <cell r="BG24">
            <v>732776</v>
          </cell>
          <cell r="BH24">
            <v>721672</v>
          </cell>
          <cell r="BI24">
            <v>11104</v>
          </cell>
          <cell r="BJ24">
            <v>1529264</v>
          </cell>
          <cell r="BK24">
            <v>1069627</v>
          </cell>
          <cell r="BL24">
            <v>459637</v>
          </cell>
          <cell r="BM24">
            <v>197251</v>
          </cell>
          <cell r="BN24">
            <v>356580</v>
          </cell>
          <cell r="BO24">
            <v>681173</v>
          </cell>
          <cell r="BP24">
            <v>751852</v>
          </cell>
          <cell r="BQ24">
            <v>1868724</v>
          </cell>
          <cell r="BR24">
            <v>279293</v>
          </cell>
          <cell r="BS24">
            <v>305528</v>
          </cell>
          <cell r="BT24">
            <v>1182171</v>
          </cell>
          <cell r="BU24">
            <v>188392</v>
          </cell>
          <cell r="BV24">
            <v>0</v>
          </cell>
          <cell r="BW24">
            <v>774226</v>
          </cell>
          <cell r="BX24">
            <v>737558</v>
          </cell>
          <cell r="BY24">
            <v>32237</v>
          </cell>
          <cell r="BZ24">
            <v>4431</v>
          </cell>
          <cell r="CA24">
            <v>258336.6</v>
          </cell>
          <cell r="CB24">
            <v>8354970</v>
          </cell>
          <cell r="CC24">
            <v>7878041</v>
          </cell>
          <cell r="CD24">
            <v>476929</v>
          </cell>
          <cell r="CE24">
            <v>649820</v>
          </cell>
          <cell r="CF24">
            <v>121685</v>
          </cell>
          <cell r="CG24">
            <v>148083.29999999999</v>
          </cell>
          <cell r="CH24">
            <v>71017</v>
          </cell>
          <cell r="CI24">
            <v>457136</v>
          </cell>
          <cell r="CJ24">
            <v>381245</v>
          </cell>
          <cell r="CK24">
            <v>335071</v>
          </cell>
          <cell r="CL24">
            <v>37537173</v>
          </cell>
          <cell r="CM24">
            <v>2568888</v>
          </cell>
          <cell r="CN24">
            <v>2433684</v>
          </cell>
          <cell r="CO24">
            <v>38171</v>
          </cell>
          <cell r="CP24">
            <v>97033</v>
          </cell>
          <cell r="CQ24">
            <v>54666.9</v>
          </cell>
          <cell r="CR24">
            <v>210893</v>
          </cell>
          <cell r="CS24">
            <v>528542</v>
          </cell>
          <cell r="CT24">
            <v>128148</v>
          </cell>
          <cell r="CU24">
            <v>107626.7</v>
          </cell>
          <cell r="CV24">
            <v>82302</v>
          </cell>
          <cell r="CW24">
            <v>0</v>
          </cell>
          <cell r="CX24">
            <v>806063</v>
          </cell>
          <cell r="CY24">
            <v>417394</v>
          </cell>
        </row>
        <row r="25">
          <cell r="A25" t="str">
            <v>kW- Large User, Sub- Transmission, Intermediate/ Embedded Distributor</v>
          </cell>
          <cell r="C25">
            <v>2002</v>
          </cell>
          <cell r="D25">
            <v>57680.1</v>
          </cell>
          <cell r="E25">
            <v>0</v>
          </cell>
          <cell r="F25">
            <v>584663</v>
          </cell>
          <cell r="G25">
            <v>162040</v>
          </cell>
          <cell r="H25">
            <v>0</v>
          </cell>
          <cell r="I25">
            <v>0</v>
          </cell>
          <cell r="J25">
            <v>309377</v>
          </cell>
          <cell r="K25">
            <v>0</v>
          </cell>
          <cell r="L25">
            <v>0</v>
          </cell>
          <cell r="M25">
            <v>196515</v>
          </cell>
          <cell r="N25">
            <v>0</v>
          </cell>
          <cell r="O25">
            <v>198279</v>
          </cell>
          <cell r="P25">
            <v>0</v>
          </cell>
          <cell r="Q25">
            <v>0</v>
          </cell>
          <cell r="R25">
            <v>0</v>
          </cell>
          <cell r="S25">
            <v>1691529</v>
          </cell>
          <cell r="T25">
            <v>2172259</v>
          </cell>
          <cell r="U25">
            <v>95577</v>
          </cell>
          <cell r="V25">
            <v>0</v>
          </cell>
          <cell r="W25">
            <v>0</v>
          </cell>
          <cell r="X25">
            <v>86687</v>
          </cell>
          <cell r="Y25">
            <v>0</v>
          </cell>
          <cell r="Z25">
            <v>0</v>
          </cell>
          <cell r="AA25">
            <v>0</v>
          </cell>
          <cell r="AB25">
            <v>50133</v>
          </cell>
          <cell r="AC25">
            <v>0</v>
          </cell>
          <cell r="AD25">
            <v>0</v>
          </cell>
          <cell r="AE25">
            <v>0</v>
          </cell>
          <cell r="AF25">
            <v>0</v>
          </cell>
          <cell r="AG25">
            <v>413549</v>
          </cell>
          <cell r="AH25">
            <v>413549</v>
          </cell>
          <cell r="AI25">
            <v>0</v>
          </cell>
          <cell r="AJ25">
            <v>0</v>
          </cell>
          <cell r="AK25">
            <v>0</v>
          </cell>
          <cell r="AL25">
            <v>0</v>
          </cell>
          <cell r="AM25">
            <v>4475228</v>
          </cell>
          <cell r="AN25">
            <v>3717333</v>
          </cell>
          <cell r="AO25">
            <v>757895</v>
          </cell>
          <cell r="AP25">
            <v>0</v>
          </cell>
          <cell r="AQ25">
            <v>0</v>
          </cell>
          <cell r="AR25">
            <v>578898</v>
          </cell>
          <cell r="AS25">
            <v>3792800</v>
          </cell>
          <cell r="AT25">
            <v>3792800</v>
          </cell>
          <cell r="AU25">
            <v>0</v>
          </cell>
          <cell r="AV25">
            <v>1229882</v>
          </cell>
          <cell r="AW25">
            <v>0</v>
          </cell>
          <cell r="AX25">
            <v>0</v>
          </cell>
          <cell r="AY25">
            <v>236616</v>
          </cell>
          <cell r="AZ25">
            <v>475022</v>
          </cell>
          <cell r="BA25">
            <v>0</v>
          </cell>
          <cell r="BB25">
            <v>0</v>
          </cell>
          <cell r="BC25">
            <v>376632</v>
          </cell>
          <cell r="BD25">
            <v>75813</v>
          </cell>
          <cell r="BE25">
            <v>0</v>
          </cell>
          <cell r="BF25">
            <v>134473</v>
          </cell>
          <cell r="BG25">
            <v>0</v>
          </cell>
          <cell r="BH25">
            <v>0</v>
          </cell>
          <cell r="BI25">
            <v>0</v>
          </cell>
          <cell r="BJ25">
            <v>0</v>
          </cell>
          <cell r="BK25">
            <v>0</v>
          </cell>
          <cell r="BL25">
            <v>0</v>
          </cell>
          <cell r="BM25">
            <v>0</v>
          </cell>
          <cell r="BN25">
            <v>0</v>
          </cell>
          <cell r="BO25">
            <v>0</v>
          </cell>
          <cell r="BP25">
            <v>0</v>
          </cell>
          <cell r="BQ25">
            <v>659223</v>
          </cell>
          <cell r="BR25">
            <v>0</v>
          </cell>
          <cell r="BS25">
            <v>0</v>
          </cell>
          <cell r="BT25">
            <v>386160</v>
          </cell>
          <cell r="BU25">
            <v>0</v>
          </cell>
          <cell r="BV25">
            <v>0</v>
          </cell>
          <cell r="BW25">
            <v>104791</v>
          </cell>
          <cell r="BX25">
            <v>104791</v>
          </cell>
          <cell r="BY25">
            <v>0</v>
          </cell>
          <cell r="BZ25">
            <v>0</v>
          </cell>
          <cell r="CA25">
            <v>0</v>
          </cell>
          <cell r="CB25">
            <v>737536</v>
          </cell>
          <cell r="CC25">
            <v>737536</v>
          </cell>
          <cell r="CD25">
            <v>0</v>
          </cell>
          <cell r="CE25">
            <v>0</v>
          </cell>
          <cell r="CF25">
            <v>0</v>
          </cell>
          <cell r="CG25">
            <v>0</v>
          </cell>
          <cell r="CH25">
            <v>0</v>
          </cell>
          <cell r="CI25">
            <v>72335</v>
          </cell>
          <cell r="CJ25">
            <v>82292</v>
          </cell>
          <cell r="CK25">
            <v>0</v>
          </cell>
          <cell r="CL25">
            <v>5842187</v>
          </cell>
          <cell r="CM25">
            <v>242484</v>
          </cell>
          <cell r="CN25">
            <v>242484</v>
          </cell>
          <cell r="CO25">
            <v>0</v>
          </cell>
          <cell r="CP25">
            <v>0</v>
          </cell>
          <cell r="CQ25">
            <v>0</v>
          </cell>
          <cell r="CR25">
            <v>18775</v>
          </cell>
          <cell r="CS25">
            <v>179501</v>
          </cell>
          <cell r="CT25">
            <v>0</v>
          </cell>
          <cell r="CU25">
            <v>118774.9</v>
          </cell>
          <cell r="CV25">
            <v>0</v>
          </cell>
          <cell r="CW25">
            <v>0</v>
          </cell>
          <cell r="CX25">
            <v>108026</v>
          </cell>
          <cell r="CY25">
            <v>68172</v>
          </cell>
        </row>
        <row r="26">
          <cell r="A26" t="str">
            <v>kW- Street Lighting</v>
          </cell>
          <cell r="C26">
            <v>2002</v>
          </cell>
          <cell r="D26">
            <v>1503.6</v>
          </cell>
          <cell r="E26">
            <v>24204</v>
          </cell>
          <cell r="F26">
            <v>19963</v>
          </cell>
          <cell r="G26">
            <v>2528</v>
          </cell>
          <cell r="H26">
            <v>18665</v>
          </cell>
          <cell r="I26">
            <v>23965</v>
          </cell>
          <cell r="J26">
            <v>16340</v>
          </cell>
          <cell r="K26">
            <v>3111.1</v>
          </cell>
          <cell r="L26">
            <v>650</v>
          </cell>
          <cell r="M26">
            <v>22225</v>
          </cell>
          <cell r="N26">
            <v>0</v>
          </cell>
          <cell r="O26">
            <v>4225</v>
          </cell>
          <cell r="P26">
            <v>691.1</v>
          </cell>
          <cell r="Q26">
            <v>200</v>
          </cell>
          <cell r="R26">
            <v>0</v>
          </cell>
          <cell r="S26">
            <v>109512</v>
          </cell>
          <cell r="T26">
            <v>0</v>
          </cell>
          <cell r="U26">
            <v>4779</v>
          </cell>
          <cell r="V26">
            <v>0</v>
          </cell>
          <cell r="W26">
            <v>14707</v>
          </cell>
          <cell r="X26">
            <v>10477</v>
          </cell>
          <cell r="Y26">
            <v>0</v>
          </cell>
          <cell r="Z26">
            <v>2207</v>
          </cell>
          <cell r="AA26">
            <v>286</v>
          </cell>
          <cell r="AB26">
            <v>726.1</v>
          </cell>
          <cell r="AC26">
            <v>22719.4</v>
          </cell>
          <cell r="AD26">
            <v>20944.3</v>
          </cell>
          <cell r="AE26">
            <v>1775.1</v>
          </cell>
          <cell r="AF26">
            <v>1839.8</v>
          </cell>
          <cell r="AG26">
            <v>20708</v>
          </cell>
          <cell r="AH26">
            <v>20285</v>
          </cell>
          <cell r="AI26">
            <v>423</v>
          </cell>
          <cell r="AJ26">
            <v>5840</v>
          </cell>
          <cell r="AK26">
            <v>0</v>
          </cell>
          <cell r="AL26">
            <v>2043.3</v>
          </cell>
          <cell r="AM26">
            <v>101299</v>
          </cell>
          <cell r="AN26">
            <v>76206</v>
          </cell>
          <cell r="AO26">
            <v>25093</v>
          </cell>
          <cell r="AP26">
            <v>743</v>
          </cell>
          <cell r="AQ26">
            <v>0</v>
          </cell>
          <cell r="AR26">
            <v>55568</v>
          </cell>
          <cell r="AS26">
            <v>832</v>
          </cell>
          <cell r="AT26">
            <v>0</v>
          </cell>
          <cell r="AU26">
            <v>832</v>
          </cell>
          <cell r="AV26">
            <v>98838</v>
          </cell>
          <cell r="AW26">
            <v>3431</v>
          </cell>
          <cell r="AX26">
            <v>4405</v>
          </cell>
          <cell r="AY26">
            <v>12988</v>
          </cell>
          <cell r="AZ26">
            <v>36995</v>
          </cell>
          <cell r="BA26">
            <v>5100</v>
          </cell>
          <cell r="BB26">
            <v>5231</v>
          </cell>
          <cell r="BC26">
            <v>59787</v>
          </cell>
          <cell r="BD26">
            <v>4238</v>
          </cell>
          <cell r="BE26">
            <v>1526.3</v>
          </cell>
          <cell r="BF26">
            <v>9388</v>
          </cell>
          <cell r="BG26">
            <v>1029</v>
          </cell>
          <cell r="BH26">
            <v>0</v>
          </cell>
          <cell r="BI26">
            <v>1029</v>
          </cell>
          <cell r="BJ26">
            <v>709539</v>
          </cell>
          <cell r="BK26">
            <v>705402</v>
          </cell>
          <cell r="BL26">
            <v>4137</v>
          </cell>
          <cell r="BM26">
            <v>1393</v>
          </cell>
          <cell r="BN26">
            <v>0</v>
          </cell>
          <cell r="BO26">
            <v>9600</v>
          </cell>
          <cell r="BP26">
            <v>3045</v>
          </cell>
          <cell r="BQ26">
            <v>15926</v>
          </cell>
          <cell r="BR26">
            <v>4368</v>
          </cell>
          <cell r="BS26">
            <v>6352</v>
          </cell>
          <cell r="BT26">
            <v>13365</v>
          </cell>
          <cell r="BU26">
            <v>6641</v>
          </cell>
          <cell r="BV26">
            <v>0</v>
          </cell>
          <cell r="BW26">
            <v>16434</v>
          </cell>
          <cell r="BX26">
            <v>15435</v>
          </cell>
          <cell r="BY26">
            <v>684</v>
          </cell>
          <cell r="BZ26">
            <v>315</v>
          </cell>
          <cell r="CA26">
            <v>0</v>
          </cell>
          <cell r="CB26">
            <v>91322</v>
          </cell>
          <cell r="CC26">
            <v>85348</v>
          </cell>
          <cell r="CD26">
            <v>5974</v>
          </cell>
          <cell r="CE26">
            <v>23069</v>
          </cell>
          <cell r="CF26">
            <v>2989</v>
          </cell>
          <cell r="CG26">
            <v>2915</v>
          </cell>
          <cell r="CH26">
            <v>1490</v>
          </cell>
          <cell r="CI26">
            <v>7607</v>
          </cell>
          <cell r="CJ26">
            <v>0</v>
          </cell>
          <cell r="CK26">
            <v>3696</v>
          </cell>
          <cell r="CL26">
            <v>317526</v>
          </cell>
          <cell r="CM26">
            <v>48002</v>
          </cell>
          <cell r="CN26">
            <v>45138</v>
          </cell>
          <cell r="CO26">
            <v>1147</v>
          </cell>
          <cell r="CP26">
            <v>1717</v>
          </cell>
          <cell r="CQ26">
            <v>1707.4</v>
          </cell>
          <cell r="CR26">
            <v>0</v>
          </cell>
          <cell r="CS26">
            <v>12892</v>
          </cell>
          <cell r="CT26">
            <v>1864</v>
          </cell>
          <cell r="CU26">
            <v>2896.6</v>
          </cell>
          <cell r="CV26">
            <v>586</v>
          </cell>
          <cell r="CW26">
            <v>0</v>
          </cell>
          <cell r="CX26">
            <v>19831</v>
          </cell>
          <cell r="CY26">
            <v>5582</v>
          </cell>
        </row>
        <row r="27">
          <cell r="A27" t="str">
            <v>kW- Sentinel Lighting</v>
          </cell>
          <cell r="C27">
            <v>2002</v>
          </cell>
          <cell r="D27">
            <v>0</v>
          </cell>
          <cell r="E27">
            <v>0</v>
          </cell>
          <cell r="F27">
            <v>1387</v>
          </cell>
          <cell r="G27">
            <v>681</v>
          </cell>
          <cell r="H27">
            <v>1600</v>
          </cell>
          <cell r="I27">
            <v>0</v>
          </cell>
          <cell r="J27">
            <v>0</v>
          </cell>
          <cell r="K27">
            <v>124.4</v>
          </cell>
          <cell r="L27">
            <v>0</v>
          </cell>
          <cell r="M27">
            <v>1361</v>
          </cell>
          <cell r="N27">
            <v>0</v>
          </cell>
          <cell r="O27">
            <v>0</v>
          </cell>
          <cell r="P27">
            <v>0</v>
          </cell>
          <cell r="Q27">
            <v>3</v>
          </cell>
          <cell r="R27">
            <v>0</v>
          </cell>
          <cell r="S27">
            <v>0</v>
          </cell>
          <cell r="T27">
            <v>0</v>
          </cell>
          <cell r="U27">
            <v>0</v>
          </cell>
          <cell r="V27">
            <v>0</v>
          </cell>
          <cell r="W27">
            <v>970</v>
          </cell>
          <cell r="X27">
            <v>536</v>
          </cell>
          <cell r="Y27">
            <v>0</v>
          </cell>
          <cell r="Z27">
            <v>0</v>
          </cell>
          <cell r="AA27">
            <v>0</v>
          </cell>
          <cell r="AB27">
            <v>0</v>
          </cell>
          <cell r="AC27">
            <v>192.1</v>
          </cell>
          <cell r="AD27">
            <v>0</v>
          </cell>
          <cell r="AE27">
            <v>192.1</v>
          </cell>
          <cell r="AF27">
            <v>0</v>
          </cell>
          <cell r="AG27">
            <v>0</v>
          </cell>
          <cell r="AH27">
            <v>0</v>
          </cell>
          <cell r="AI27">
            <v>0</v>
          </cell>
          <cell r="AJ27">
            <v>1343</v>
          </cell>
          <cell r="AK27">
            <v>0</v>
          </cell>
          <cell r="AL27">
            <v>124.1</v>
          </cell>
          <cell r="AM27">
            <v>1773</v>
          </cell>
          <cell r="AN27">
            <v>496</v>
          </cell>
          <cell r="AO27">
            <v>1277</v>
          </cell>
          <cell r="AP27">
            <v>0</v>
          </cell>
          <cell r="AQ27">
            <v>0</v>
          </cell>
          <cell r="AR27">
            <v>240</v>
          </cell>
          <cell r="AS27">
            <v>0</v>
          </cell>
          <cell r="AT27">
            <v>0</v>
          </cell>
          <cell r="AU27">
            <v>0</v>
          </cell>
          <cell r="AV27">
            <v>0</v>
          </cell>
          <cell r="AW27">
            <v>388</v>
          </cell>
          <cell r="AX27">
            <v>0</v>
          </cell>
          <cell r="AY27">
            <v>0</v>
          </cell>
          <cell r="AZ27">
            <v>0</v>
          </cell>
          <cell r="BA27">
            <v>0</v>
          </cell>
          <cell r="BB27">
            <v>152</v>
          </cell>
          <cell r="BC27">
            <v>2745</v>
          </cell>
          <cell r="BD27">
            <v>118</v>
          </cell>
          <cell r="BE27">
            <v>0</v>
          </cell>
          <cell r="BF27">
            <v>539</v>
          </cell>
          <cell r="BG27">
            <v>42</v>
          </cell>
          <cell r="BH27">
            <v>0</v>
          </cell>
          <cell r="BI27">
            <v>42</v>
          </cell>
          <cell r="BJ27">
            <v>836</v>
          </cell>
          <cell r="BK27">
            <v>0</v>
          </cell>
          <cell r="BL27">
            <v>836</v>
          </cell>
          <cell r="BM27">
            <v>260</v>
          </cell>
          <cell r="BN27">
            <v>0</v>
          </cell>
          <cell r="BO27">
            <v>500</v>
          </cell>
          <cell r="BP27">
            <v>0</v>
          </cell>
          <cell r="BQ27">
            <v>0</v>
          </cell>
          <cell r="BR27">
            <v>363</v>
          </cell>
          <cell r="BS27">
            <v>1222</v>
          </cell>
          <cell r="BT27">
            <v>130</v>
          </cell>
          <cell r="BU27">
            <v>801</v>
          </cell>
          <cell r="BV27">
            <v>0</v>
          </cell>
          <cell r="BW27">
            <v>3168</v>
          </cell>
          <cell r="BX27">
            <v>3060</v>
          </cell>
          <cell r="BY27">
            <v>108</v>
          </cell>
          <cell r="BZ27">
            <v>0</v>
          </cell>
          <cell r="CA27">
            <v>0</v>
          </cell>
          <cell r="CB27">
            <v>1997</v>
          </cell>
          <cell r="CC27">
            <v>1820</v>
          </cell>
          <cell r="CD27">
            <v>177</v>
          </cell>
          <cell r="CE27">
            <v>788</v>
          </cell>
          <cell r="CF27">
            <v>0</v>
          </cell>
          <cell r="CG27">
            <v>101.2</v>
          </cell>
          <cell r="CH27">
            <v>0</v>
          </cell>
          <cell r="CI27">
            <v>49</v>
          </cell>
          <cell r="CJ27">
            <v>0</v>
          </cell>
          <cell r="CK27">
            <v>444</v>
          </cell>
          <cell r="CL27">
            <v>0</v>
          </cell>
          <cell r="CM27">
            <v>2494</v>
          </cell>
          <cell r="CN27">
            <v>2304</v>
          </cell>
          <cell r="CO27">
            <v>28</v>
          </cell>
          <cell r="CP27">
            <v>162</v>
          </cell>
          <cell r="CQ27">
            <v>104.3</v>
          </cell>
          <cell r="CR27">
            <v>0</v>
          </cell>
          <cell r="CS27">
            <v>2793</v>
          </cell>
          <cell r="CT27">
            <v>0</v>
          </cell>
          <cell r="CU27">
            <v>63.6</v>
          </cell>
          <cell r="CV27">
            <v>15</v>
          </cell>
          <cell r="CW27">
            <v>0</v>
          </cell>
          <cell r="CX27">
            <v>92</v>
          </cell>
          <cell r="CY27">
            <v>526</v>
          </cell>
        </row>
        <row r="28">
          <cell r="A28" t="str">
            <v>Billed Total Distribution Revenues</v>
          </cell>
          <cell r="B28" t="str">
            <v>RTOT</v>
          </cell>
          <cell r="C28">
            <v>2002</v>
          </cell>
          <cell r="D28">
            <v>416679.45</v>
          </cell>
          <cell r="E28">
            <v>21095706</v>
          </cell>
          <cell r="F28">
            <v>13785183</v>
          </cell>
          <cell r="G28">
            <v>3430037</v>
          </cell>
          <cell r="H28">
            <v>11547890</v>
          </cell>
          <cell r="I28">
            <v>21182549.93</v>
          </cell>
          <cell r="J28">
            <v>13824286</v>
          </cell>
          <cell r="K28">
            <v>2321470.98</v>
          </cell>
          <cell r="L28">
            <v>2347667.2400000002</v>
          </cell>
          <cell r="M28">
            <v>79283109</v>
          </cell>
          <cell r="N28">
            <v>2488947.2200000002</v>
          </cell>
          <cell r="O28">
            <v>3554149.55</v>
          </cell>
          <cell r="P28">
            <v>280350.61</v>
          </cell>
          <cell r="Q28">
            <v>728157</v>
          </cell>
          <cell r="R28">
            <v>3703109.41</v>
          </cell>
          <cell r="S28">
            <v>84588337</v>
          </cell>
          <cell r="T28">
            <v>34685767</v>
          </cell>
          <cell r="U28">
            <v>4074865.9</v>
          </cell>
          <cell r="V28">
            <v>5511435</v>
          </cell>
          <cell r="W28">
            <v>7443883.9100000001</v>
          </cell>
          <cell r="X28">
            <v>7748477.9199999999</v>
          </cell>
          <cell r="Y28">
            <v>27564380</v>
          </cell>
          <cell r="Z28">
            <v>5396996.0199999996</v>
          </cell>
          <cell r="AA28">
            <v>614726</v>
          </cell>
          <cell r="AB28">
            <v>6308223.4299999997</v>
          </cell>
          <cell r="AC28">
            <v>18392151.440000001</v>
          </cell>
          <cell r="AD28">
            <v>14903021</v>
          </cell>
          <cell r="AE28">
            <v>3489130.44</v>
          </cell>
          <cell r="AF28">
            <v>2452143.0299999998</v>
          </cell>
          <cell r="AG28">
            <v>19240277</v>
          </cell>
          <cell r="AH28">
            <v>18852829</v>
          </cell>
          <cell r="AI28">
            <v>387448</v>
          </cell>
          <cell r="AJ28">
            <v>7196751.0499999998</v>
          </cell>
          <cell r="AK28">
            <v>39024565</v>
          </cell>
          <cell r="AL28">
            <v>4745.1899999999996</v>
          </cell>
          <cell r="AM28">
            <v>70439330.390000001</v>
          </cell>
          <cell r="AN28">
            <v>55315932</v>
          </cell>
          <cell r="AO28">
            <v>15123398.390000001</v>
          </cell>
          <cell r="AP28">
            <v>1003218.36</v>
          </cell>
          <cell r="AQ28">
            <v>451005.28</v>
          </cell>
          <cell r="AR28">
            <v>45696204.670000002</v>
          </cell>
          <cell r="AS28">
            <v>1133579004</v>
          </cell>
          <cell r="AT28">
            <v>1132020000</v>
          </cell>
          <cell r="AU28">
            <v>1559004</v>
          </cell>
          <cell r="AV28">
            <v>75216678.689999998</v>
          </cell>
          <cell r="AW28">
            <v>4750329.2300000004</v>
          </cell>
          <cell r="AX28">
            <v>1591755.13</v>
          </cell>
          <cell r="AY28">
            <v>8190557.3099999996</v>
          </cell>
          <cell r="AZ28">
            <v>27433666</v>
          </cell>
          <cell r="BA28">
            <v>2715772</v>
          </cell>
          <cell r="BB28">
            <v>3749241.07</v>
          </cell>
          <cell r="BC28">
            <v>40656255</v>
          </cell>
          <cell r="BD28">
            <v>15156620</v>
          </cell>
          <cell r="BE28">
            <v>1915587</v>
          </cell>
          <cell r="BF28">
            <v>7083803</v>
          </cell>
          <cell r="BG28">
            <v>11653283.060000001</v>
          </cell>
          <cell r="BH28">
            <v>10539441.92</v>
          </cell>
          <cell r="BI28">
            <v>1113841.1399999999</v>
          </cell>
          <cell r="BJ28">
            <v>56582790</v>
          </cell>
          <cell r="BK28">
            <v>50142129</v>
          </cell>
          <cell r="BL28">
            <v>6440661</v>
          </cell>
          <cell r="BM28">
            <v>3424723.28</v>
          </cell>
          <cell r="BN28">
            <v>6725081.8499999996</v>
          </cell>
          <cell r="BO28">
            <v>19785615.530000001</v>
          </cell>
          <cell r="BP28">
            <v>9132177</v>
          </cell>
          <cell r="BQ28">
            <v>22218004</v>
          </cell>
          <cell r="BR28">
            <v>3408131.88</v>
          </cell>
          <cell r="BS28">
            <v>4371131</v>
          </cell>
          <cell r="BT28">
            <v>16671774.969999997</v>
          </cell>
          <cell r="BU28">
            <v>3449456.49</v>
          </cell>
          <cell r="BV28">
            <v>946895.84</v>
          </cell>
          <cell r="BW28">
            <v>12058723</v>
          </cell>
          <cell r="BX28">
            <v>11363385</v>
          </cell>
          <cell r="BY28">
            <v>544830</v>
          </cell>
          <cell r="BZ28">
            <v>150508</v>
          </cell>
          <cell r="CA28">
            <v>13796817.65</v>
          </cell>
          <cell r="CB28">
            <v>99690748</v>
          </cell>
          <cell r="CC28">
            <v>62988597</v>
          </cell>
          <cell r="CD28">
            <v>36702151</v>
          </cell>
          <cell r="CE28">
            <v>10277250</v>
          </cell>
          <cell r="CF28">
            <v>1138212.19</v>
          </cell>
          <cell r="CG28">
            <v>1399547</v>
          </cell>
          <cell r="CH28">
            <v>677733.23</v>
          </cell>
          <cell r="CI28">
            <v>4347995.6500000004</v>
          </cell>
          <cell r="CJ28">
            <v>71088311</v>
          </cell>
          <cell r="CK28">
            <v>1336880.8500000001</v>
          </cell>
          <cell r="CL28">
            <v>426223187</v>
          </cell>
          <cell r="CM28">
            <v>197996505.34999999</v>
          </cell>
          <cell r="CN28">
            <v>194964995</v>
          </cell>
          <cell r="CO28">
            <v>522251</v>
          </cell>
          <cell r="CP28">
            <v>2509259.35</v>
          </cell>
          <cell r="CQ28">
            <v>1856553.97</v>
          </cell>
          <cell r="CR28">
            <v>20326607</v>
          </cell>
          <cell r="CS28">
            <v>4928627.99</v>
          </cell>
          <cell r="CT28">
            <v>941927.57</v>
          </cell>
          <cell r="CU28">
            <v>953444.23</v>
          </cell>
          <cell r="CV28">
            <v>5089723.58</v>
          </cell>
          <cell r="CW28">
            <v>7201916</v>
          </cell>
          <cell r="CX28">
            <v>13989387</v>
          </cell>
          <cell r="CY28">
            <v>4961980.5</v>
          </cell>
        </row>
        <row r="29">
          <cell r="A29" t="str">
            <v>Billed Residential Distribution Revenue</v>
          </cell>
          <cell r="B29" t="str">
            <v>RR</v>
          </cell>
          <cell r="C29">
            <v>2002</v>
          </cell>
          <cell r="D29">
            <v>267425.18</v>
          </cell>
          <cell r="E29">
            <v>13157942</v>
          </cell>
          <cell r="F29">
            <v>7219477</v>
          </cell>
          <cell r="G29">
            <v>1750006</v>
          </cell>
          <cell r="H29">
            <v>6332838</v>
          </cell>
          <cell r="I29">
            <v>11995647.609999999</v>
          </cell>
          <cell r="J29">
            <v>6645799</v>
          </cell>
          <cell r="K29">
            <v>1406917.61</v>
          </cell>
          <cell r="L29">
            <v>1243732.73</v>
          </cell>
          <cell r="M29">
            <v>26305125</v>
          </cell>
          <cell r="N29">
            <v>1069901.69</v>
          </cell>
          <cell r="O29">
            <v>2372476</v>
          </cell>
          <cell r="P29">
            <v>186061.77</v>
          </cell>
          <cell r="Q29">
            <v>408721</v>
          </cell>
          <cell r="R29">
            <v>2486967.3199999998</v>
          </cell>
          <cell r="S29">
            <v>31929168</v>
          </cell>
          <cell r="T29">
            <v>16559573</v>
          </cell>
          <cell r="U29">
            <v>2172142.69</v>
          </cell>
          <cell r="V29">
            <v>3149313</v>
          </cell>
          <cell r="W29">
            <v>5403740.21</v>
          </cell>
          <cell r="X29">
            <v>4299715.12</v>
          </cell>
          <cell r="Y29">
            <v>12062765</v>
          </cell>
          <cell r="Z29">
            <v>2729246.87</v>
          </cell>
          <cell r="AA29">
            <v>402541</v>
          </cell>
          <cell r="AB29">
            <v>4107633.7</v>
          </cell>
          <cell r="AC29">
            <v>9996820.4100000001</v>
          </cell>
          <cell r="AD29">
            <v>8332476.4699999997</v>
          </cell>
          <cell r="AE29">
            <v>1664343.94</v>
          </cell>
          <cell r="AF29">
            <v>1731636.5</v>
          </cell>
          <cell r="AG29">
            <v>10817704</v>
          </cell>
          <cell r="AH29">
            <v>10516555</v>
          </cell>
          <cell r="AI29">
            <v>301149</v>
          </cell>
          <cell r="AJ29">
            <v>4819265.0999999996</v>
          </cell>
          <cell r="AK29">
            <v>15781865</v>
          </cell>
          <cell r="AL29">
            <v>3960.79</v>
          </cell>
          <cell r="AM29">
            <v>50533127.259999998</v>
          </cell>
          <cell r="AN29">
            <v>40227315</v>
          </cell>
          <cell r="AO29">
            <v>10305812.26</v>
          </cell>
          <cell r="AP29">
            <v>519832.43</v>
          </cell>
          <cell r="AQ29">
            <v>261404.85</v>
          </cell>
          <cell r="AR29">
            <v>23673840.190000001</v>
          </cell>
          <cell r="AS29">
            <v>717929005</v>
          </cell>
          <cell r="AT29">
            <v>717020000</v>
          </cell>
          <cell r="AU29">
            <v>909005</v>
          </cell>
          <cell r="AV29">
            <v>39646263.700000003</v>
          </cell>
          <cell r="AW29">
            <v>3735731.4</v>
          </cell>
          <cell r="AX29">
            <v>983159.22</v>
          </cell>
          <cell r="AY29">
            <v>4314062.41</v>
          </cell>
          <cell r="AZ29">
            <v>12845344.85</v>
          </cell>
          <cell r="BA29">
            <v>1261924</v>
          </cell>
          <cell r="BB29">
            <v>2008643.55</v>
          </cell>
          <cell r="BC29">
            <v>24917157</v>
          </cell>
          <cell r="BD29">
            <v>5928437.0099999998</v>
          </cell>
          <cell r="BE29">
            <v>1150881.72</v>
          </cell>
          <cell r="BF29">
            <v>3690766</v>
          </cell>
          <cell r="BG29">
            <v>6445667.75</v>
          </cell>
          <cell r="BH29">
            <v>5539439.9900000002</v>
          </cell>
          <cell r="BI29">
            <v>906227.76</v>
          </cell>
          <cell r="BJ29">
            <v>21130850</v>
          </cell>
          <cell r="BK29">
            <v>17899779</v>
          </cell>
          <cell r="BL29">
            <v>3231071</v>
          </cell>
          <cell r="BM29">
            <v>1568821.58</v>
          </cell>
          <cell r="BN29">
            <v>4140706.99</v>
          </cell>
          <cell r="BO29">
            <v>7784434.1200000001</v>
          </cell>
          <cell r="BP29">
            <v>3722701</v>
          </cell>
          <cell r="BQ29">
            <v>11797740</v>
          </cell>
          <cell r="BR29">
            <v>2306400.46</v>
          </cell>
          <cell r="BS29">
            <v>2131314</v>
          </cell>
          <cell r="BT29">
            <v>7350004.1800000006</v>
          </cell>
          <cell r="BU29">
            <v>2011833.18</v>
          </cell>
          <cell r="BV29">
            <v>414077.55</v>
          </cell>
          <cell r="BW29">
            <v>7134114</v>
          </cell>
          <cell r="BX29">
            <v>6727215</v>
          </cell>
          <cell r="BY29">
            <v>308926</v>
          </cell>
          <cell r="BZ29">
            <v>97973</v>
          </cell>
          <cell r="CA29">
            <v>4272075.3600000003</v>
          </cell>
          <cell r="CB29">
            <v>47422043</v>
          </cell>
          <cell r="CC29">
            <v>30342615</v>
          </cell>
          <cell r="CD29">
            <v>17079428</v>
          </cell>
          <cell r="CE29">
            <v>5852666</v>
          </cell>
          <cell r="CF29">
            <v>653546</v>
          </cell>
          <cell r="CG29">
            <v>878514</v>
          </cell>
          <cell r="CH29">
            <v>402784.9</v>
          </cell>
          <cell r="CI29">
            <v>2749665.8</v>
          </cell>
          <cell r="CJ29">
            <v>26876077</v>
          </cell>
          <cell r="CK29">
            <v>967653</v>
          </cell>
          <cell r="CL29">
            <v>168793311</v>
          </cell>
          <cell r="CM29">
            <v>83878848.010000005</v>
          </cell>
          <cell r="CN29">
            <v>81745091</v>
          </cell>
          <cell r="CO29">
            <v>303756</v>
          </cell>
          <cell r="CP29">
            <v>1830001.01</v>
          </cell>
          <cell r="CQ29">
            <v>1538835.47</v>
          </cell>
          <cell r="CR29">
            <v>10635949</v>
          </cell>
          <cell r="CS29">
            <v>3346552</v>
          </cell>
          <cell r="CT29">
            <v>535954.62</v>
          </cell>
          <cell r="CU29">
            <v>386921.66</v>
          </cell>
          <cell r="CV29">
            <v>3032386.32</v>
          </cell>
          <cell r="CW29">
            <v>4594415</v>
          </cell>
          <cell r="CX29">
            <v>8959844</v>
          </cell>
          <cell r="CY29">
            <v>2982818.13</v>
          </cell>
        </row>
        <row r="30">
          <cell r="A30" t="str">
            <v>Billed General Service Customers Distribution Revenue</v>
          </cell>
          <cell r="B30" t="str">
            <v>RGS</v>
          </cell>
          <cell r="C30">
            <v>2002</v>
          </cell>
          <cell r="D30">
            <v>107817.93</v>
          </cell>
          <cell r="E30">
            <v>7867664</v>
          </cell>
          <cell r="F30">
            <v>4986662</v>
          </cell>
          <cell r="G30">
            <v>1640296</v>
          </cell>
          <cell r="H30">
            <v>5133236</v>
          </cell>
          <cell r="I30">
            <v>9126644.5199999996</v>
          </cell>
          <cell r="J30">
            <v>6668744</v>
          </cell>
          <cell r="K30">
            <v>906176.32</v>
          </cell>
          <cell r="L30">
            <v>1088239.46</v>
          </cell>
          <cell r="M30">
            <v>46135625</v>
          </cell>
          <cell r="N30">
            <v>1391990.14</v>
          </cell>
          <cell r="O30">
            <v>845838</v>
          </cell>
          <cell r="P30">
            <v>90606.76</v>
          </cell>
          <cell r="Q30">
            <v>309195.09999999998</v>
          </cell>
          <cell r="R30">
            <v>1214963.21</v>
          </cell>
          <cell r="S30">
            <v>47779006</v>
          </cell>
          <cell r="T30">
            <v>14714934</v>
          </cell>
          <cell r="U30">
            <v>1651146.18</v>
          </cell>
          <cell r="V30">
            <v>2318206</v>
          </cell>
          <cell r="W30">
            <v>1971778.72</v>
          </cell>
          <cell r="X30">
            <v>3214476.58</v>
          </cell>
          <cell r="Y30">
            <v>15292286</v>
          </cell>
          <cell r="Z30">
            <v>2598981.66</v>
          </cell>
          <cell r="AA30">
            <v>204077</v>
          </cell>
          <cell r="AB30">
            <v>1505137.21</v>
          </cell>
          <cell r="AC30">
            <v>8323277.1600000001</v>
          </cell>
          <cell r="AD30">
            <v>6533586.4400000004</v>
          </cell>
          <cell r="AE30">
            <v>1789690.72</v>
          </cell>
          <cell r="AF30">
            <v>693010.96</v>
          </cell>
          <cell r="AG30">
            <v>7889568</v>
          </cell>
          <cell r="AH30">
            <v>7806579</v>
          </cell>
          <cell r="AI30">
            <v>82989</v>
          </cell>
          <cell r="AJ30">
            <v>2319166.04</v>
          </cell>
          <cell r="AK30">
            <v>23085956</v>
          </cell>
          <cell r="AL30">
            <v>739.39</v>
          </cell>
          <cell r="AM30">
            <v>17567291.030000001</v>
          </cell>
          <cell r="AN30">
            <v>13428101</v>
          </cell>
          <cell r="AO30">
            <v>4139190.03</v>
          </cell>
          <cell r="AP30">
            <v>469433.65</v>
          </cell>
          <cell r="AQ30">
            <v>98919.18</v>
          </cell>
          <cell r="AR30">
            <v>20627400.949999999</v>
          </cell>
          <cell r="AS30">
            <v>395561261</v>
          </cell>
          <cell r="AT30">
            <v>394930000</v>
          </cell>
          <cell r="AU30">
            <v>631261</v>
          </cell>
          <cell r="AV30">
            <v>32188843.079999998</v>
          </cell>
          <cell r="AW30">
            <v>985742.78</v>
          </cell>
          <cell r="AX30">
            <v>589080.28</v>
          </cell>
          <cell r="AY30">
            <v>3446385.87</v>
          </cell>
          <cell r="AZ30">
            <v>13205646.24</v>
          </cell>
          <cell r="BA30">
            <v>1442648</v>
          </cell>
          <cell r="BB30">
            <v>1698791.38</v>
          </cell>
          <cell r="BC30">
            <v>14767361</v>
          </cell>
          <cell r="BD30">
            <v>7950768.3300000001</v>
          </cell>
          <cell r="BE30">
            <v>730435.8</v>
          </cell>
          <cell r="BF30">
            <v>3059702</v>
          </cell>
          <cell r="BG30">
            <v>5147101.8499999996</v>
          </cell>
          <cell r="BH30">
            <v>4949140.13</v>
          </cell>
          <cell r="BI30">
            <v>197961.72</v>
          </cell>
          <cell r="BJ30">
            <v>9298769</v>
          </cell>
          <cell r="BK30">
            <v>6110593</v>
          </cell>
          <cell r="BL30">
            <v>3188176</v>
          </cell>
          <cell r="BM30">
            <v>1822534.01</v>
          </cell>
          <cell r="BN30">
            <v>2535753</v>
          </cell>
          <cell r="BO30">
            <v>11894391.16</v>
          </cell>
          <cell r="BP30">
            <v>5304744</v>
          </cell>
          <cell r="BQ30">
            <v>8200377</v>
          </cell>
          <cell r="BR30">
            <v>1098619.57</v>
          </cell>
          <cell r="BS30">
            <v>2169996</v>
          </cell>
          <cell r="BT30">
            <v>6774584.1499999985</v>
          </cell>
          <cell r="BU30">
            <v>1390431.93</v>
          </cell>
          <cell r="BV30">
            <v>527705.05000000005</v>
          </cell>
          <cell r="BW30">
            <v>4659961</v>
          </cell>
          <cell r="BX30">
            <v>4378169</v>
          </cell>
          <cell r="BY30">
            <v>231211</v>
          </cell>
          <cell r="BZ30">
            <v>50581</v>
          </cell>
          <cell r="CA30">
            <v>9451493.3300000001</v>
          </cell>
          <cell r="CB30">
            <v>51469176</v>
          </cell>
          <cell r="CC30">
            <v>32025532</v>
          </cell>
          <cell r="CD30">
            <v>19443644</v>
          </cell>
          <cell r="CE30">
            <v>4337852</v>
          </cell>
          <cell r="CF30">
            <v>468793.53</v>
          </cell>
          <cell r="CG30">
            <v>484280</v>
          </cell>
          <cell r="CH30">
            <v>270140.63</v>
          </cell>
          <cell r="CI30">
            <v>1561993.91</v>
          </cell>
          <cell r="CJ30">
            <v>39138697</v>
          </cell>
          <cell r="CK30">
            <v>345458.54</v>
          </cell>
          <cell r="CL30">
            <v>237034715</v>
          </cell>
          <cell r="CM30">
            <v>101081255.97</v>
          </cell>
          <cell r="CN30">
            <v>100192710</v>
          </cell>
          <cell r="CO30">
            <v>214280</v>
          </cell>
          <cell r="CP30">
            <v>674265.97</v>
          </cell>
          <cell r="CQ30">
            <v>315146.27</v>
          </cell>
          <cell r="CR30">
            <v>8880463</v>
          </cell>
          <cell r="CS30">
            <v>1352450</v>
          </cell>
          <cell r="CT30">
            <v>398503.96</v>
          </cell>
          <cell r="CU30">
            <v>358875.11</v>
          </cell>
          <cell r="CV30">
            <v>2057329.3</v>
          </cell>
          <cell r="CW30">
            <v>2526164</v>
          </cell>
          <cell r="CX30">
            <v>4416088</v>
          </cell>
          <cell r="CY30">
            <v>1689155.39</v>
          </cell>
        </row>
        <row r="31">
          <cell r="A31" t="str">
            <v>Billed Large User, Sub- Transmission, Intermediate/ Embedded Distributor Distribution Revenue</v>
          </cell>
          <cell r="B31" t="str">
            <v>RLG</v>
          </cell>
          <cell r="C31">
            <v>2002</v>
          </cell>
          <cell r="D31">
            <v>30803.23</v>
          </cell>
          <cell r="E31">
            <v>0</v>
          </cell>
          <cell r="F31">
            <v>1370642</v>
          </cell>
          <cell r="G31">
            <v>0</v>
          </cell>
          <cell r="H31">
            <v>0</v>
          </cell>
          <cell r="I31">
            <v>0</v>
          </cell>
          <cell r="J31">
            <v>451503</v>
          </cell>
          <cell r="K31">
            <v>0</v>
          </cell>
          <cell r="L31">
            <v>0</v>
          </cell>
          <cell r="M31">
            <v>6232075</v>
          </cell>
          <cell r="N31">
            <v>0</v>
          </cell>
          <cell r="O31">
            <v>313089</v>
          </cell>
          <cell r="P31">
            <v>0</v>
          </cell>
          <cell r="Q31">
            <v>0</v>
          </cell>
          <cell r="R31">
            <v>0</v>
          </cell>
          <cell r="S31">
            <v>4398692</v>
          </cell>
          <cell r="T31">
            <v>3121069</v>
          </cell>
          <cell r="U31">
            <v>216438.3</v>
          </cell>
          <cell r="V31">
            <v>0</v>
          </cell>
          <cell r="W31">
            <v>0</v>
          </cell>
          <cell r="X31">
            <v>183584.81</v>
          </cell>
          <cell r="Y31">
            <v>0</v>
          </cell>
          <cell r="Z31">
            <v>0</v>
          </cell>
          <cell r="AA31">
            <v>0</v>
          </cell>
          <cell r="AB31">
            <v>687769.57</v>
          </cell>
          <cell r="AC31">
            <v>0</v>
          </cell>
          <cell r="AD31">
            <v>0</v>
          </cell>
          <cell r="AE31">
            <v>0</v>
          </cell>
          <cell r="AF31">
            <v>0</v>
          </cell>
          <cell r="AG31">
            <v>488255</v>
          </cell>
          <cell r="AH31">
            <v>488255</v>
          </cell>
          <cell r="AI31">
            <v>0</v>
          </cell>
          <cell r="AJ31">
            <v>0</v>
          </cell>
          <cell r="AK31">
            <v>0</v>
          </cell>
          <cell r="AL31">
            <v>0</v>
          </cell>
          <cell r="AM31">
            <v>1981279.28</v>
          </cell>
          <cell r="AN31">
            <v>1478200</v>
          </cell>
          <cell r="AO31">
            <v>503079.28</v>
          </cell>
          <cell r="AP31">
            <v>0</v>
          </cell>
          <cell r="AQ31">
            <v>83984.41</v>
          </cell>
          <cell r="AR31">
            <v>1274606.4099999999</v>
          </cell>
          <cell r="AS31">
            <v>14030000</v>
          </cell>
          <cell r="AT31">
            <v>14030000</v>
          </cell>
          <cell r="AU31">
            <v>0</v>
          </cell>
          <cell r="AV31">
            <v>3288252.53</v>
          </cell>
          <cell r="AW31">
            <v>0</v>
          </cell>
          <cell r="AX31">
            <v>0</v>
          </cell>
          <cell r="AY31">
            <v>357686.6</v>
          </cell>
          <cell r="AZ31">
            <v>1047213.59</v>
          </cell>
          <cell r="BA31">
            <v>0</v>
          </cell>
          <cell r="BB31">
            <v>0</v>
          </cell>
          <cell r="BC31">
            <v>814183</v>
          </cell>
          <cell r="BD31">
            <v>1161856.94</v>
          </cell>
          <cell r="BE31">
            <v>0</v>
          </cell>
          <cell r="BF31">
            <v>315463</v>
          </cell>
          <cell r="BG31">
            <v>0</v>
          </cell>
          <cell r="BH31">
            <v>0</v>
          </cell>
          <cell r="BI31">
            <v>0</v>
          </cell>
          <cell r="BJ31">
            <v>25882989</v>
          </cell>
          <cell r="BK31">
            <v>25882989</v>
          </cell>
          <cell r="BL31">
            <v>0</v>
          </cell>
          <cell r="BM31">
            <v>0</v>
          </cell>
          <cell r="BN31">
            <v>0</v>
          </cell>
          <cell r="BO31">
            <v>0</v>
          </cell>
          <cell r="BP31">
            <v>0</v>
          </cell>
          <cell r="BQ31">
            <v>2162750</v>
          </cell>
          <cell r="BR31">
            <v>0</v>
          </cell>
          <cell r="BS31">
            <v>0</v>
          </cell>
          <cell r="BT31">
            <v>2439185.35</v>
          </cell>
          <cell r="BU31">
            <v>0</v>
          </cell>
          <cell r="BV31">
            <v>0</v>
          </cell>
          <cell r="BW31">
            <v>139820</v>
          </cell>
          <cell r="BX31">
            <v>139820</v>
          </cell>
          <cell r="BY31">
            <v>0</v>
          </cell>
          <cell r="BZ31">
            <v>0</v>
          </cell>
          <cell r="CA31">
            <v>0</v>
          </cell>
          <cell r="CB31">
            <v>271697</v>
          </cell>
          <cell r="CC31">
            <v>271697</v>
          </cell>
          <cell r="CD31">
            <v>0</v>
          </cell>
          <cell r="CE31">
            <v>0</v>
          </cell>
          <cell r="CF31">
            <v>0</v>
          </cell>
          <cell r="CG31">
            <v>0</v>
          </cell>
          <cell r="CH31">
            <v>0</v>
          </cell>
          <cell r="CI31">
            <v>23291.73</v>
          </cell>
          <cell r="CJ31">
            <v>4553592</v>
          </cell>
          <cell r="CK31">
            <v>0</v>
          </cell>
          <cell r="CL31">
            <v>18775190</v>
          </cell>
          <cell r="CM31">
            <v>11734534</v>
          </cell>
          <cell r="CN31">
            <v>11734534</v>
          </cell>
          <cell r="CO31">
            <v>0</v>
          </cell>
          <cell r="CP31">
            <v>0</v>
          </cell>
          <cell r="CQ31">
            <v>0</v>
          </cell>
          <cell r="CR31">
            <v>655474</v>
          </cell>
          <cell r="CS31">
            <v>212081</v>
          </cell>
          <cell r="CT31">
            <v>0</v>
          </cell>
          <cell r="CU31">
            <v>194162.72</v>
          </cell>
          <cell r="CV31">
            <v>0</v>
          </cell>
          <cell r="CW31">
            <v>0</v>
          </cell>
          <cell r="CX31">
            <v>508441</v>
          </cell>
          <cell r="CY31">
            <v>235254.19</v>
          </cell>
        </row>
        <row r="32">
          <cell r="A32" t="str">
            <v>Billed Street lighting Distribution Revenue</v>
          </cell>
          <cell r="B32" t="str">
            <v>RST</v>
          </cell>
          <cell r="C32">
            <v>2002</v>
          </cell>
          <cell r="D32">
            <v>10506.72</v>
          </cell>
          <cell r="E32">
            <v>70100</v>
          </cell>
          <cell r="F32">
            <v>196427</v>
          </cell>
          <cell r="G32">
            <v>31848</v>
          </cell>
          <cell r="H32">
            <v>79666</v>
          </cell>
          <cell r="I32">
            <v>60257.8</v>
          </cell>
          <cell r="J32">
            <v>58240</v>
          </cell>
          <cell r="K32">
            <v>8049.25</v>
          </cell>
          <cell r="L32">
            <v>14662.37</v>
          </cell>
          <cell r="M32">
            <v>558144</v>
          </cell>
          <cell r="N32">
            <v>24516.09</v>
          </cell>
          <cell r="O32">
            <v>22746.55</v>
          </cell>
          <cell r="P32">
            <v>3682.08</v>
          </cell>
          <cell r="Q32">
            <v>10185</v>
          </cell>
          <cell r="R32">
            <v>0</v>
          </cell>
          <cell r="S32">
            <v>481471</v>
          </cell>
          <cell r="T32">
            <v>262413</v>
          </cell>
          <cell r="U32">
            <v>28540.06</v>
          </cell>
          <cell r="V32">
            <v>43916</v>
          </cell>
          <cell r="W32">
            <v>57525.8</v>
          </cell>
          <cell r="X32">
            <v>46858.44</v>
          </cell>
          <cell r="Y32">
            <v>148019</v>
          </cell>
          <cell r="Z32">
            <v>68767.490000000005</v>
          </cell>
          <cell r="AA32">
            <v>8108</v>
          </cell>
          <cell r="AB32">
            <v>7682.95</v>
          </cell>
          <cell r="AC32">
            <v>62718.28</v>
          </cell>
          <cell r="AD32">
            <v>31671.59</v>
          </cell>
          <cell r="AE32">
            <v>31046.69</v>
          </cell>
          <cell r="AF32">
            <v>27495.57</v>
          </cell>
          <cell r="AG32">
            <v>44750</v>
          </cell>
          <cell r="AH32">
            <v>41440</v>
          </cell>
          <cell r="AI32">
            <v>3310</v>
          </cell>
          <cell r="AJ32">
            <v>41575.26</v>
          </cell>
          <cell r="AK32">
            <v>122720</v>
          </cell>
          <cell r="AL32">
            <v>1.75</v>
          </cell>
          <cell r="AM32">
            <v>343248.01</v>
          </cell>
          <cell r="AN32">
            <v>180924</v>
          </cell>
          <cell r="AO32">
            <v>162324.01</v>
          </cell>
          <cell r="AP32">
            <v>13952.28</v>
          </cell>
          <cell r="AQ32">
            <v>5671.82</v>
          </cell>
          <cell r="AR32">
            <v>119440.08</v>
          </cell>
          <cell r="AS32">
            <v>5718738</v>
          </cell>
          <cell r="AT32">
            <v>5700000</v>
          </cell>
          <cell r="AU32">
            <v>18738</v>
          </cell>
          <cell r="AV32">
            <v>93319.38</v>
          </cell>
          <cell r="AW32">
            <v>24928.43</v>
          </cell>
          <cell r="AX32">
            <v>19515.63</v>
          </cell>
          <cell r="AY32">
            <v>72422.429999999993</v>
          </cell>
          <cell r="AZ32">
            <v>335461.32</v>
          </cell>
          <cell r="BA32">
            <v>10000</v>
          </cell>
          <cell r="BB32">
            <v>40539.17</v>
          </cell>
          <cell r="BC32">
            <v>150094</v>
          </cell>
          <cell r="BD32">
            <v>111801.13</v>
          </cell>
          <cell r="BE32">
            <v>30951.79</v>
          </cell>
          <cell r="BF32">
            <v>14117</v>
          </cell>
          <cell r="BG32">
            <v>49902.25</v>
          </cell>
          <cell r="BH32">
            <v>40696.07</v>
          </cell>
          <cell r="BI32">
            <v>9206.18</v>
          </cell>
          <cell r="BJ32">
            <v>267167</v>
          </cell>
          <cell r="BK32">
            <v>245753</v>
          </cell>
          <cell r="BL32">
            <v>21414</v>
          </cell>
          <cell r="BM32">
            <v>27931.1</v>
          </cell>
          <cell r="BN32">
            <v>42802.78</v>
          </cell>
          <cell r="BO32">
            <v>88509.16</v>
          </cell>
          <cell r="BP32">
            <v>104533</v>
          </cell>
          <cell r="BQ32">
            <v>48079</v>
          </cell>
          <cell r="BR32">
            <v>2313.98</v>
          </cell>
          <cell r="BS32">
            <v>56159</v>
          </cell>
          <cell r="BT32">
            <v>106399.29</v>
          </cell>
          <cell r="BU32">
            <v>40000.97</v>
          </cell>
          <cell r="BV32">
            <v>4923.8599999999997</v>
          </cell>
          <cell r="BW32">
            <v>107188</v>
          </cell>
          <cell r="BX32">
            <v>101152</v>
          </cell>
          <cell r="BY32">
            <v>4082</v>
          </cell>
          <cell r="BZ32">
            <v>1954</v>
          </cell>
          <cell r="CA32">
            <v>67254.990000000005</v>
          </cell>
          <cell r="CB32">
            <v>512692</v>
          </cell>
          <cell r="CC32">
            <v>344976</v>
          </cell>
          <cell r="CD32">
            <v>167716</v>
          </cell>
          <cell r="CE32">
            <v>79028</v>
          </cell>
          <cell r="CF32">
            <v>15872.66</v>
          </cell>
          <cell r="CG32">
            <v>36621</v>
          </cell>
          <cell r="CH32">
            <v>4807.7</v>
          </cell>
          <cell r="CI32">
            <v>12797.8</v>
          </cell>
          <cell r="CJ32">
            <v>519945</v>
          </cell>
          <cell r="CK32">
            <v>19953.2</v>
          </cell>
          <cell r="CL32">
            <v>1619971</v>
          </cell>
          <cell r="CM32">
            <v>1109440.6200000001</v>
          </cell>
          <cell r="CN32">
            <v>1101230</v>
          </cell>
          <cell r="CO32">
            <v>3723</v>
          </cell>
          <cell r="CP32">
            <v>4487.62</v>
          </cell>
          <cell r="CQ32">
            <v>2544.1</v>
          </cell>
          <cell r="CR32">
            <v>154721</v>
          </cell>
          <cell r="CS32">
            <v>14107.99</v>
          </cell>
          <cell r="CT32">
            <v>6841.4</v>
          </cell>
          <cell r="CU32">
            <v>12578.89</v>
          </cell>
          <cell r="CV32">
            <v>0</v>
          </cell>
          <cell r="CW32">
            <v>81013</v>
          </cell>
          <cell r="CX32">
            <v>102876</v>
          </cell>
          <cell r="CY32">
            <v>48227.22</v>
          </cell>
        </row>
        <row r="33">
          <cell r="A33" t="str">
            <v>Billed Sentinel Lighting Distribution Revenue</v>
          </cell>
          <cell r="B33" t="str">
            <v>RSL</v>
          </cell>
          <cell r="C33">
            <v>2002</v>
          </cell>
          <cell r="D33">
            <v>126.39</v>
          </cell>
          <cell r="E33">
            <v>0</v>
          </cell>
          <cell r="F33">
            <v>11975</v>
          </cell>
          <cell r="G33">
            <v>7887</v>
          </cell>
          <cell r="H33">
            <v>2150</v>
          </cell>
          <cell r="I33">
            <v>0</v>
          </cell>
          <cell r="J33">
            <v>0</v>
          </cell>
          <cell r="K33">
            <v>327.8</v>
          </cell>
          <cell r="L33">
            <v>1032.68</v>
          </cell>
          <cell r="M33">
            <v>52140</v>
          </cell>
          <cell r="N33">
            <v>2539.3000000000002</v>
          </cell>
          <cell r="O33">
            <v>0</v>
          </cell>
          <cell r="P33">
            <v>0</v>
          </cell>
          <cell r="Q33">
            <v>55.9</v>
          </cell>
          <cell r="R33">
            <v>1178.8800000000001</v>
          </cell>
          <cell r="S33">
            <v>0</v>
          </cell>
          <cell r="T33">
            <v>27778</v>
          </cell>
          <cell r="U33">
            <v>6598.67</v>
          </cell>
          <cell r="V33">
            <v>0</v>
          </cell>
          <cell r="W33">
            <v>10839.18</v>
          </cell>
          <cell r="X33">
            <v>3842.97</v>
          </cell>
          <cell r="Y33">
            <v>61310</v>
          </cell>
          <cell r="Z33">
            <v>0</v>
          </cell>
          <cell r="AA33">
            <v>0</v>
          </cell>
          <cell r="AB33">
            <v>0</v>
          </cell>
          <cell r="AC33">
            <v>9335.59</v>
          </cell>
          <cell r="AD33">
            <v>5286.5</v>
          </cell>
          <cell r="AE33">
            <v>4049.09</v>
          </cell>
          <cell r="AF33">
            <v>0</v>
          </cell>
          <cell r="AG33">
            <v>0</v>
          </cell>
          <cell r="AH33">
            <v>0</v>
          </cell>
          <cell r="AI33">
            <v>0</v>
          </cell>
          <cell r="AJ33">
            <v>16744.650000000001</v>
          </cell>
          <cell r="AK33">
            <v>34024</v>
          </cell>
          <cell r="AL33">
            <v>43.26</v>
          </cell>
          <cell r="AM33">
            <v>14384.81</v>
          </cell>
          <cell r="AN33">
            <v>1392</v>
          </cell>
          <cell r="AO33">
            <v>12992.81</v>
          </cell>
          <cell r="AP33">
            <v>0</v>
          </cell>
          <cell r="AQ33">
            <v>1025.02</v>
          </cell>
          <cell r="AR33">
            <v>917.04</v>
          </cell>
          <cell r="AS33">
            <v>340000</v>
          </cell>
          <cell r="AT33">
            <v>340000</v>
          </cell>
          <cell r="AU33">
            <v>0</v>
          </cell>
          <cell r="AV33">
            <v>0</v>
          </cell>
          <cell r="AW33">
            <v>3926.62</v>
          </cell>
          <cell r="AX33">
            <v>0</v>
          </cell>
          <cell r="AY33">
            <v>0</v>
          </cell>
          <cell r="AZ33">
            <v>0</v>
          </cell>
          <cell r="BA33">
            <v>1200</v>
          </cell>
          <cell r="BB33">
            <v>1266.97</v>
          </cell>
          <cell r="BC33">
            <v>7460</v>
          </cell>
          <cell r="BD33">
            <v>3756.59</v>
          </cell>
          <cell r="BE33">
            <v>3317.69</v>
          </cell>
          <cell r="BF33">
            <v>3755</v>
          </cell>
          <cell r="BG33">
            <v>10611.21</v>
          </cell>
          <cell r="BH33">
            <v>10165.73</v>
          </cell>
          <cell r="BI33">
            <v>445.48</v>
          </cell>
          <cell r="BJ33">
            <v>3015</v>
          </cell>
          <cell r="BK33">
            <v>3015</v>
          </cell>
          <cell r="BL33">
            <v>0</v>
          </cell>
          <cell r="BM33">
            <v>5436.59</v>
          </cell>
          <cell r="BN33">
            <v>5819.08</v>
          </cell>
          <cell r="BO33">
            <v>18281.09</v>
          </cell>
          <cell r="BP33">
            <v>199</v>
          </cell>
          <cell r="BQ33">
            <v>9058</v>
          </cell>
          <cell r="BR33">
            <v>797.87</v>
          </cell>
          <cell r="BS33">
            <v>13662</v>
          </cell>
          <cell r="BT33">
            <v>1602</v>
          </cell>
          <cell r="BU33">
            <v>7190.41</v>
          </cell>
          <cell r="BV33">
            <v>189.38</v>
          </cell>
          <cell r="BW33">
            <v>17640</v>
          </cell>
          <cell r="BX33">
            <v>17029</v>
          </cell>
          <cell r="BY33">
            <v>611</v>
          </cell>
          <cell r="BZ33">
            <v>0</v>
          </cell>
          <cell r="CA33">
            <v>5993.97</v>
          </cell>
          <cell r="CB33">
            <v>15140</v>
          </cell>
          <cell r="CC33">
            <v>3777</v>
          </cell>
          <cell r="CD33">
            <v>11363</v>
          </cell>
          <cell r="CE33">
            <v>7704</v>
          </cell>
          <cell r="CF33">
            <v>0</v>
          </cell>
          <cell r="CG33">
            <v>132</v>
          </cell>
          <cell r="CH33">
            <v>0</v>
          </cell>
          <cell r="CI33">
            <v>246.41</v>
          </cell>
          <cell r="CJ33">
            <v>0</v>
          </cell>
          <cell r="CK33">
            <v>3816.11</v>
          </cell>
          <cell r="CL33">
            <v>0</v>
          </cell>
          <cell r="CM33">
            <v>192426.75</v>
          </cell>
          <cell r="CN33">
            <v>191430</v>
          </cell>
          <cell r="CO33">
            <v>492</v>
          </cell>
          <cell r="CP33">
            <v>504.75</v>
          </cell>
          <cell r="CQ33">
            <v>28.13</v>
          </cell>
          <cell r="CR33">
            <v>0</v>
          </cell>
          <cell r="CS33">
            <v>3437</v>
          </cell>
          <cell r="CT33">
            <v>627.59</v>
          </cell>
          <cell r="CU33">
            <v>905.85</v>
          </cell>
          <cell r="CV33">
            <v>7.96</v>
          </cell>
          <cell r="CW33">
            <v>324</v>
          </cell>
          <cell r="CX33">
            <v>2138</v>
          </cell>
          <cell r="CY33">
            <v>6525.57</v>
          </cell>
        </row>
        <row r="34">
          <cell r="A34" t="str">
            <v>Total service area</v>
          </cell>
          <cell r="B34" t="str">
            <v>AREA</v>
          </cell>
          <cell r="C34">
            <v>2002</v>
          </cell>
          <cell r="D34">
            <v>380.25</v>
          </cell>
          <cell r="E34">
            <v>374</v>
          </cell>
          <cell r="F34">
            <v>201.3</v>
          </cell>
          <cell r="G34">
            <v>257.5</v>
          </cell>
          <cell r="H34">
            <v>74</v>
          </cell>
          <cell r="I34">
            <v>188.16</v>
          </cell>
          <cell r="J34">
            <v>303</v>
          </cell>
          <cell r="K34">
            <v>10.77</v>
          </cell>
          <cell r="L34">
            <v>2</v>
          </cell>
          <cell r="M34">
            <v>70</v>
          </cell>
          <cell r="N34">
            <v>4.78</v>
          </cell>
          <cell r="O34">
            <v>57.8</v>
          </cell>
          <cell r="P34">
            <v>5</v>
          </cell>
          <cell r="Q34">
            <v>2</v>
          </cell>
          <cell r="R34">
            <v>21.26</v>
          </cell>
          <cell r="S34">
            <v>287</v>
          </cell>
          <cell r="T34">
            <v>120</v>
          </cell>
          <cell r="U34">
            <v>46.96</v>
          </cell>
          <cell r="V34">
            <v>99</v>
          </cell>
          <cell r="W34">
            <v>104.56</v>
          </cell>
          <cell r="X34">
            <v>44.66</v>
          </cell>
          <cell r="Y34">
            <v>168</v>
          </cell>
          <cell r="Z34">
            <v>26.5</v>
          </cell>
          <cell r="AA34">
            <v>1.5</v>
          </cell>
          <cell r="AB34">
            <v>13600</v>
          </cell>
          <cell r="AC34">
            <v>411.5</v>
          </cell>
          <cell r="AD34">
            <v>0</v>
          </cell>
          <cell r="AE34">
            <v>0</v>
          </cell>
          <cell r="AF34">
            <v>68.12</v>
          </cell>
          <cell r="AG34">
            <v>93</v>
          </cell>
          <cell r="AH34">
            <v>0</v>
          </cell>
          <cell r="AI34">
            <v>0</v>
          </cell>
          <cell r="AJ34">
            <v>1275</v>
          </cell>
          <cell r="AK34">
            <v>354.5</v>
          </cell>
          <cell r="AL34">
            <v>93.48</v>
          </cell>
          <cell r="AM34">
            <v>426</v>
          </cell>
          <cell r="AN34">
            <v>331</v>
          </cell>
          <cell r="AO34">
            <v>95</v>
          </cell>
          <cell r="AP34">
            <v>9.76</v>
          </cell>
          <cell r="AQ34">
            <v>8.6</v>
          </cell>
          <cell r="AR34">
            <v>295</v>
          </cell>
          <cell r="AS34">
            <v>650006.19999999995</v>
          </cell>
          <cell r="AT34">
            <v>0</v>
          </cell>
          <cell r="AU34">
            <v>0</v>
          </cell>
          <cell r="AV34">
            <v>1054</v>
          </cell>
          <cell r="AW34">
            <v>292</v>
          </cell>
          <cell r="AX34">
            <v>24.8</v>
          </cell>
          <cell r="AY34">
            <v>31.62</v>
          </cell>
          <cell r="AZ34">
            <v>404</v>
          </cell>
          <cell r="BA34">
            <v>27.33</v>
          </cell>
          <cell r="BB34">
            <v>77.400000000000006</v>
          </cell>
          <cell r="BC34">
            <v>421.5</v>
          </cell>
          <cell r="BD34">
            <v>21.86</v>
          </cell>
          <cell r="BE34">
            <v>20</v>
          </cell>
          <cell r="BF34">
            <v>381</v>
          </cell>
          <cell r="BG34">
            <v>88</v>
          </cell>
          <cell r="BH34">
            <v>41</v>
          </cell>
          <cell r="BI34">
            <v>47</v>
          </cell>
          <cell r="BJ34">
            <v>787.07</v>
          </cell>
          <cell r="BK34">
            <v>207</v>
          </cell>
          <cell r="BL34">
            <v>580.07000000000005</v>
          </cell>
          <cell r="BM34">
            <v>125</v>
          </cell>
          <cell r="BN34">
            <v>693</v>
          </cell>
          <cell r="BO34">
            <v>330</v>
          </cell>
          <cell r="BP34">
            <v>28</v>
          </cell>
          <cell r="BQ34">
            <v>143</v>
          </cell>
          <cell r="BR34">
            <v>15.5</v>
          </cell>
          <cell r="BS34">
            <v>27</v>
          </cell>
          <cell r="BT34">
            <v>143</v>
          </cell>
          <cell r="BU34">
            <v>35.6</v>
          </cell>
          <cell r="BV34">
            <v>15</v>
          </cell>
          <cell r="BW34">
            <v>66.33</v>
          </cell>
          <cell r="BX34">
            <v>61.38</v>
          </cell>
          <cell r="BY34">
            <v>2.85</v>
          </cell>
          <cell r="BZ34">
            <v>2.1</v>
          </cell>
          <cell r="CA34">
            <v>123.37</v>
          </cell>
          <cell r="CB34">
            <v>624.4</v>
          </cell>
          <cell r="CC34">
            <v>575</v>
          </cell>
          <cell r="CD34">
            <v>49.4</v>
          </cell>
          <cell r="CE34">
            <v>342</v>
          </cell>
          <cell r="CF34">
            <v>13</v>
          </cell>
          <cell r="CG34">
            <v>18.7</v>
          </cell>
          <cell r="CH34">
            <v>536</v>
          </cell>
          <cell r="CI34">
            <v>31</v>
          </cell>
          <cell r="CJ34">
            <v>381</v>
          </cell>
          <cell r="CK34">
            <v>9</v>
          </cell>
          <cell r="CL34">
            <v>650</v>
          </cell>
          <cell r="CM34">
            <v>635.05999999999995</v>
          </cell>
          <cell r="CN34">
            <v>0</v>
          </cell>
          <cell r="CO34">
            <v>0</v>
          </cell>
          <cell r="CP34">
            <v>0</v>
          </cell>
          <cell r="CQ34">
            <v>61</v>
          </cell>
          <cell r="CR34">
            <v>656</v>
          </cell>
          <cell r="CS34">
            <v>81.23</v>
          </cell>
          <cell r="CT34">
            <v>14</v>
          </cell>
          <cell r="CU34">
            <v>11.5</v>
          </cell>
          <cell r="CV34">
            <v>685</v>
          </cell>
          <cell r="CW34">
            <v>49.16</v>
          </cell>
          <cell r="CX34">
            <v>147.24</v>
          </cell>
          <cell r="CY34">
            <v>29.91</v>
          </cell>
        </row>
        <row r="35">
          <cell r="A35" t="str">
            <v>Urban service area</v>
          </cell>
          <cell r="B35" t="str">
            <v>AREAURB</v>
          </cell>
          <cell r="C35">
            <v>2002</v>
          </cell>
          <cell r="D35">
            <v>0</v>
          </cell>
          <cell r="E35">
            <v>11</v>
          </cell>
          <cell r="F35">
            <v>147.30000000000001</v>
          </cell>
          <cell r="G35">
            <v>240</v>
          </cell>
          <cell r="H35">
            <v>0</v>
          </cell>
          <cell r="I35">
            <v>90.39</v>
          </cell>
          <cell r="J35">
            <v>213</v>
          </cell>
          <cell r="K35">
            <v>0</v>
          </cell>
          <cell r="L35">
            <v>0</v>
          </cell>
          <cell r="M35">
            <v>0</v>
          </cell>
          <cell r="N35">
            <v>0</v>
          </cell>
          <cell r="O35">
            <v>0</v>
          </cell>
          <cell r="P35">
            <v>0</v>
          </cell>
          <cell r="Q35">
            <v>0</v>
          </cell>
          <cell r="R35">
            <v>0</v>
          </cell>
          <cell r="S35">
            <v>0</v>
          </cell>
          <cell r="T35">
            <v>0</v>
          </cell>
          <cell r="U35">
            <v>0</v>
          </cell>
          <cell r="V35">
            <v>73</v>
          </cell>
          <cell r="W35">
            <v>38</v>
          </cell>
          <cell r="X35">
            <v>0</v>
          </cell>
          <cell r="Y35">
            <v>133</v>
          </cell>
          <cell r="Z35">
            <v>0</v>
          </cell>
          <cell r="AA35">
            <v>0</v>
          </cell>
          <cell r="AB35">
            <v>12987</v>
          </cell>
          <cell r="AC35">
            <v>120.75</v>
          </cell>
          <cell r="AD35">
            <v>0</v>
          </cell>
          <cell r="AE35">
            <v>0</v>
          </cell>
          <cell r="AF35">
            <v>45.42</v>
          </cell>
          <cell r="AG35">
            <v>0</v>
          </cell>
          <cell r="AH35">
            <v>0</v>
          </cell>
          <cell r="AI35">
            <v>0</v>
          </cell>
          <cell r="AJ35">
            <v>1225</v>
          </cell>
          <cell r="AK35">
            <v>331.8</v>
          </cell>
          <cell r="AL35">
            <v>5.15</v>
          </cell>
          <cell r="AM35">
            <v>115</v>
          </cell>
          <cell r="AN35">
            <v>88</v>
          </cell>
          <cell r="AO35">
            <v>27</v>
          </cell>
          <cell r="AP35">
            <v>0</v>
          </cell>
          <cell r="AQ35">
            <v>0</v>
          </cell>
          <cell r="AR35">
            <v>0</v>
          </cell>
          <cell r="AS35">
            <v>650000</v>
          </cell>
          <cell r="AT35">
            <v>0</v>
          </cell>
          <cell r="AU35">
            <v>0</v>
          </cell>
          <cell r="AV35">
            <v>600</v>
          </cell>
          <cell r="AW35">
            <v>234</v>
          </cell>
          <cell r="AX35">
            <v>0</v>
          </cell>
          <cell r="AY35">
            <v>0</v>
          </cell>
          <cell r="AZ35">
            <v>280</v>
          </cell>
          <cell r="BA35">
            <v>0</v>
          </cell>
          <cell r="BB35">
            <v>57</v>
          </cell>
          <cell r="BC35">
            <v>258.5</v>
          </cell>
          <cell r="BD35">
            <v>0</v>
          </cell>
          <cell r="BE35">
            <v>0</v>
          </cell>
          <cell r="BF35">
            <v>372.4</v>
          </cell>
          <cell r="BG35">
            <v>22</v>
          </cell>
          <cell r="BH35">
            <v>0</v>
          </cell>
          <cell r="BI35">
            <v>22</v>
          </cell>
          <cell r="BJ35">
            <v>567.79999999999995</v>
          </cell>
          <cell r="BK35">
            <v>0</v>
          </cell>
          <cell r="BL35">
            <v>567.79999999999995</v>
          </cell>
          <cell r="BM35">
            <v>111</v>
          </cell>
          <cell r="BN35">
            <v>549</v>
          </cell>
          <cell r="BO35">
            <v>279</v>
          </cell>
          <cell r="BP35">
            <v>0</v>
          </cell>
          <cell r="BQ35">
            <v>41</v>
          </cell>
          <cell r="BR35">
            <v>0</v>
          </cell>
          <cell r="BS35">
            <v>0</v>
          </cell>
          <cell r="BT35">
            <v>74.36</v>
          </cell>
          <cell r="BU35">
            <v>0</v>
          </cell>
          <cell r="BV35">
            <v>0</v>
          </cell>
          <cell r="BW35">
            <v>0</v>
          </cell>
          <cell r="BX35">
            <v>0</v>
          </cell>
          <cell r="BY35">
            <v>0</v>
          </cell>
          <cell r="BZ35">
            <v>0</v>
          </cell>
          <cell r="CA35">
            <v>102.94</v>
          </cell>
          <cell r="CB35">
            <v>189.1</v>
          </cell>
          <cell r="CC35">
            <v>165</v>
          </cell>
          <cell r="CD35">
            <v>24.1</v>
          </cell>
          <cell r="CE35">
            <v>284</v>
          </cell>
          <cell r="CF35">
            <v>0</v>
          </cell>
          <cell r="CG35">
            <v>7.2</v>
          </cell>
          <cell r="CH35">
            <v>530</v>
          </cell>
          <cell r="CI35">
            <v>0</v>
          </cell>
          <cell r="CJ35">
            <v>326</v>
          </cell>
          <cell r="CK35">
            <v>1</v>
          </cell>
          <cell r="CL35">
            <v>0</v>
          </cell>
          <cell r="CM35">
            <v>382</v>
          </cell>
          <cell r="CN35">
            <v>0</v>
          </cell>
          <cell r="CO35">
            <v>0</v>
          </cell>
          <cell r="CP35">
            <v>0</v>
          </cell>
          <cell r="CQ35">
            <v>8</v>
          </cell>
          <cell r="CR35">
            <v>590</v>
          </cell>
          <cell r="CS35">
            <v>0</v>
          </cell>
          <cell r="CT35">
            <v>0</v>
          </cell>
          <cell r="CU35">
            <v>0</v>
          </cell>
          <cell r="CV35">
            <v>677.5</v>
          </cell>
          <cell r="CW35">
            <v>0</v>
          </cell>
          <cell r="CX35">
            <v>76.03</v>
          </cell>
          <cell r="CY35">
            <v>0</v>
          </cell>
        </row>
        <row r="36">
          <cell r="A36" t="str">
            <v>Rural service area</v>
          </cell>
          <cell r="B36" t="str">
            <v>AREARUR</v>
          </cell>
          <cell r="C36">
            <v>2002</v>
          </cell>
          <cell r="D36">
            <v>380.25</v>
          </cell>
          <cell r="E36">
            <v>363</v>
          </cell>
          <cell r="F36">
            <v>54</v>
          </cell>
          <cell r="G36">
            <v>17.5</v>
          </cell>
          <cell r="H36">
            <v>74</v>
          </cell>
          <cell r="I36">
            <v>97.77</v>
          </cell>
          <cell r="J36">
            <v>90</v>
          </cell>
          <cell r="K36">
            <v>10.77</v>
          </cell>
          <cell r="L36">
            <v>2</v>
          </cell>
          <cell r="M36">
            <v>70</v>
          </cell>
          <cell r="N36">
            <v>4.78</v>
          </cell>
          <cell r="O36">
            <v>57.8</v>
          </cell>
          <cell r="P36">
            <v>5</v>
          </cell>
          <cell r="Q36">
            <v>2</v>
          </cell>
          <cell r="R36">
            <v>21.26</v>
          </cell>
          <cell r="S36">
            <v>287</v>
          </cell>
          <cell r="T36">
            <v>120</v>
          </cell>
          <cell r="U36">
            <v>46.96</v>
          </cell>
          <cell r="V36">
            <v>26</v>
          </cell>
          <cell r="W36">
            <v>66.56</v>
          </cell>
          <cell r="X36">
            <v>44.66</v>
          </cell>
          <cell r="Y36">
            <v>35</v>
          </cell>
          <cell r="Z36">
            <v>26.5</v>
          </cell>
          <cell r="AA36">
            <v>1.5</v>
          </cell>
          <cell r="AB36">
            <v>613</v>
          </cell>
          <cell r="AC36">
            <v>290.75</v>
          </cell>
          <cell r="AD36">
            <v>0</v>
          </cell>
          <cell r="AE36">
            <v>0</v>
          </cell>
          <cell r="AF36">
            <v>22.7</v>
          </cell>
          <cell r="AG36">
            <v>93</v>
          </cell>
          <cell r="AH36">
            <v>0</v>
          </cell>
          <cell r="AI36">
            <v>0</v>
          </cell>
          <cell r="AJ36">
            <v>50</v>
          </cell>
          <cell r="AK36">
            <v>22.7</v>
          </cell>
          <cell r="AL36">
            <v>88.33</v>
          </cell>
          <cell r="AM36">
            <v>311</v>
          </cell>
          <cell r="AN36">
            <v>243</v>
          </cell>
          <cell r="AO36">
            <v>68</v>
          </cell>
          <cell r="AP36">
            <v>9.76</v>
          </cell>
          <cell r="AQ36">
            <v>8.6</v>
          </cell>
          <cell r="AR36">
            <v>295</v>
          </cell>
          <cell r="AS36">
            <v>6.2</v>
          </cell>
          <cell r="AT36">
            <v>0</v>
          </cell>
          <cell r="AU36">
            <v>0</v>
          </cell>
          <cell r="AV36">
            <v>454</v>
          </cell>
          <cell r="AW36">
            <v>58</v>
          </cell>
          <cell r="AX36">
            <v>24.8</v>
          </cell>
          <cell r="AY36">
            <v>31.62</v>
          </cell>
          <cell r="AZ36">
            <v>124</v>
          </cell>
          <cell r="BA36">
            <v>27.33</v>
          </cell>
          <cell r="BB36">
            <v>20.399999999999999</v>
          </cell>
          <cell r="BC36">
            <v>163</v>
          </cell>
          <cell r="BD36">
            <v>21.86</v>
          </cell>
          <cell r="BE36">
            <v>20</v>
          </cell>
          <cell r="BF36">
            <v>8.6</v>
          </cell>
          <cell r="BG36">
            <v>66</v>
          </cell>
          <cell r="BH36">
            <v>41</v>
          </cell>
          <cell r="BI36">
            <v>25</v>
          </cell>
          <cell r="BJ36">
            <v>219.27</v>
          </cell>
          <cell r="BK36">
            <v>207</v>
          </cell>
          <cell r="BL36">
            <v>12.27</v>
          </cell>
          <cell r="BM36">
            <v>14</v>
          </cell>
          <cell r="BN36">
            <v>144</v>
          </cell>
          <cell r="BO36">
            <v>51</v>
          </cell>
          <cell r="BP36">
            <v>28</v>
          </cell>
          <cell r="BQ36">
            <v>102</v>
          </cell>
          <cell r="BR36">
            <v>15.5</v>
          </cell>
          <cell r="BS36">
            <v>27</v>
          </cell>
          <cell r="BT36">
            <v>68.64</v>
          </cell>
          <cell r="BU36">
            <v>35.6</v>
          </cell>
          <cell r="BV36">
            <v>15</v>
          </cell>
          <cell r="BW36">
            <v>66.33</v>
          </cell>
          <cell r="BX36">
            <v>61.38</v>
          </cell>
          <cell r="BY36">
            <v>2.85</v>
          </cell>
          <cell r="BZ36">
            <v>2.1</v>
          </cell>
          <cell r="CA36">
            <v>20.43</v>
          </cell>
          <cell r="CB36">
            <v>435.3</v>
          </cell>
          <cell r="CC36">
            <v>410</v>
          </cell>
          <cell r="CD36">
            <v>25.3</v>
          </cell>
          <cell r="CE36">
            <v>58</v>
          </cell>
          <cell r="CF36">
            <v>13</v>
          </cell>
          <cell r="CG36">
            <v>11.5</v>
          </cell>
          <cell r="CH36">
            <v>6</v>
          </cell>
          <cell r="CI36">
            <v>31</v>
          </cell>
          <cell r="CJ36">
            <v>55</v>
          </cell>
          <cell r="CK36">
            <v>8</v>
          </cell>
          <cell r="CL36">
            <v>650</v>
          </cell>
          <cell r="CM36">
            <v>253.06</v>
          </cell>
          <cell r="CN36">
            <v>0</v>
          </cell>
          <cell r="CO36">
            <v>0</v>
          </cell>
          <cell r="CP36">
            <v>0</v>
          </cell>
          <cell r="CQ36">
            <v>53</v>
          </cell>
          <cell r="CR36">
            <v>66</v>
          </cell>
          <cell r="CS36">
            <v>81.23</v>
          </cell>
          <cell r="CT36">
            <v>14</v>
          </cell>
          <cell r="CU36">
            <v>11.5</v>
          </cell>
          <cell r="CV36">
            <v>7.5</v>
          </cell>
          <cell r="CW36">
            <v>49.16</v>
          </cell>
          <cell r="CX36">
            <v>71.209999999999994</v>
          </cell>
          <cell r="CY36">
            <v>29.91</v>
          </cell>
        </row>
        <row r="37">
          <cell r="A37" t="str">
            <v>Service area population</v>
          </cell>
          <cell r="B37" t="str">
            <v>POP</v>
          </cell>
          <cell r="C37">
            <v>2002</v>
          </cell>
          <cell r="D37">
            <v>3000</v>
          </cell>
          <cell r="E37">
            <v>168549</v>
          </cell>
          <cell r="F37">
            <v>83178</v>
          </cell>
          <cell r="G37">
            <v>23600</v>
          </cell>
          <cell r="H37">
            <v>88300</v>
          </cell>
          <cell r="I37">
            <v>152936</v>
          </cell>
          <cell r="J37">
            <v>124000</v>
          </cell>
          <cell r="K37">
            <v>17500</v>
          </cell>
          <cell r="L37">
            <v>3000</v>
          </cell>
          <cell r="M37">
            <v>94769</v>
          </cell>
          <cell r="N37">
            <v>3100</v>
          </cell>
          <cell r="O37">
            <v>21100</v>
          </cell>
          <cell r="P37">
            <v>3800</v>
          </cell>
          <cell r="Q37">
            <v>1315</v>
          </cell>
          <cell r="R37">
            <v>23009</v>
          </cell>
          <cell r="S37">
            <v>630000</v>
          </cell>
          <cell r="T37">
            <v>208402</v>
          </cell>
          <cell r="U37">
            <v>32542</v>
          </cell>
          <cell r="V37">
            <v>7138</v>
          </cell>
          <cell r="W37">
            <v>45649</v>
          </cell>
          <cell r="X37">
            <v>41942</v>
          </cell>
          <cell r="Y37">
            <v>27750</v>
          </cell>
          <cell r="Z37">
            <v>8790</v>
          </cell>
          <cell r="AA37">
            <v>1600</v>
          </cell>
          <cell r="AB37">
            <v>18347</v>
          </cell>
          <cell r="AC37">
            <v>103891</v>
          </cell>
          <cell r="AD37">
            <v>0</v>
          </cell>
          <cell r="AE37">
            <v>0</v>
          </cell>
          <cell r="AF37">
            <v>21500</v>
          </cell>
          <cell r="AG37">
            <v>109255</v>
          </cell>
          <cell r="AH37">
            <v>0</v>
          </cell>
          <cell r="AI37">
            <v>0</v>
          </cell>
          <cell r="AJ37">
            <v>43728</v>
          </cell>
          <cell r="AK37">
            <v>45000</v>
          </cell>
          <cell r="AL37">
            <v>5825</v>
          </cell>
          <cell r="AM37">
            <v>565918</v>
          </cell>
          <cell r="AN37">
            <v>430818</v>
          </cell>
          <cell r="AO37">
            <v>135100</v>
          </cell>
          <cell r="AP37">
            <v>2433</v>
          </cell>
          <cell r="AQ37">
            <v>10300</v>
          </cell>
          <cell r="AR37">
            <v>353000</v>
          </cell>
          <cell r="AS37">
            <v>2995200</v>
          </cell>
          <cell r="AT37">
            <v>0</v>
          </cell>
          <cell r="AU37">
            <v>0</v>
          </cell>
          <cell r="AV37">
            <v>731100</v>
          </cell>
          <cell r="AW37">
            <v>28000</v>
          </cell>
          <cell r="AX37">
            <v>12000</v>
          </cell>
          <cell r="AY37">
            <v>57800</v>
          </cell>
          <cell r="AZ37">
            <v>211700</v>
          </cell>
          <cell r="BA37">
            <v>21800</v>
          </cell>
          <cell r="BB37">
            <v>19969</v>
          </cell>
          <cell r="BC37">
            <v>334000</v>
          </cell>
          <cell r="BD37">
            <v>19756</v>
          </cell>
          <cell r="BE37">
            <v>15200</v>
          </cell>
          <cell r="BF37">
            <v>43000</v>
          </cell>
          <cell r="BG37">
            <v>74967</v>
          </cell>
          <cell r="BH37">
            <v>70622</v>
          </cell>
          <cell r="BI37">
            <v>4345</v>
          </cell>
          <cell r="BJ37">
            <v>116617</v>
          </cell>
          <cell r="BK37">
            <v>76917</v>
          </cell>
          <cell r="BL37">
            <v>39700</v>
          </cell>
          <cell r="BM37">
            <v>13839</v>
          </cell>
          <cell r="BN37">
            <v>31000</v>
          </cell>
          <cell r="BO37">
            <v>53000</v>
          </cell>
          <cell r="BP37">
            <v>14000</v>
          </cell>
          <cell r="BQ37">
            <v>147633</v>
          </cell>
          <cell r="BR37">
            <v>26200</v>
          </cell>
          <cell r="BS37">
            <v>30000</v>
          </cell>
          <cell r="BT37">
            <v>143835</v>
          </cell>
          <cell r="BU37">
            <v>20200</v>
          </cell>
          <cell r="BV37">
            <v>6500</v>
          </cell>
          <cell r="BW37">
            <v>77794</v>
          </cell>
          <cell r="BX37">
            <v>74000</v>
          </cell>
          <cell r="BY37">
            <v>2445</v>
          </cell>
          <cell r="BZ37">
            <v>1349</v>
          </cell>
          <cell r="CA37">
            <v>18450</v>
          </cell>
          <cell r="CB37">
            <v>634985</v>
          </cell>
          <cell r="CC37">
            <v>591985</v>
          </cell>
          <cell r="CD37">
            <v>43000</v>
          </cell>
          <cell r="CE37">
            <v>78000</v>
          </cell>
          <cell r="CF37">
            <v>8125</v>
          </cell>
          <cell r="CG37">
            <v>9821</v>
          </cell>
          <cell r="CH37">
            <v>5336</v>
          </cell>
          <cell r="CI37">
            <v>32000</v>
          </cell>
          <cell r="CJ37">
            <v>109615</v>
          </cell>
          <cell r="CK37">
            <v>15140</v>
          </cell>
          <cell r="CL37">
            <v>2500000</v>
          </cell>
          <cell r="CM37">
            <v>282968</v>
          </cell>
          <cell r="CN37">
            <v>0</v>
          </cell>
          <cell r="CO37">
            <v>0</v>
          </cell>
          <cell r="CP37">
            <v>0</v>
          </cell>
          <cell r="CQ37">
            <v>15000</v>
          </cell>
          <cell r="CR37">
            <v>132360</v>
          </cell>
          <cell r="CS37">
            <v>48411</v>
          </cell>
          <cell r="CT37">
            <v>6400</v>
          </cell>
          <cell r="CU37">
            <v>7500</v>
          </cell>
          <cell r="CV37">
            <v>3950</v>
          </cell>
          <cell r="CW37">
            <v>40672</v>
          </cell>
          <cell r="CX37">
            <v>92000</v>
          </cell>
          <cell r="CY37">
            <v>33061</v>
          </cell>
        </row>
        <row r="38">
          <cell r="A38" t="str">
            <v>Municipal population</v>
          </cell>
          <cell r="B38" t="str">
            <v>POPCITY</v>
          </cell>
          <cell r="C38">
            <v>2002</v>
          </cell>
          <cell r="D38">
            <v>3000</v>
          </cell>
          <cell r="E38">
            <v>183150</v>
          </cell>
          <cell r="F38">
            <v>85488</v>
          </cell>
          <cell r="G38">
            <v>30000</v>
          </cell>
          <cell r="H38">
            <v>88300</v>
          </cell>
          <cell r="I38">
            <v>152936</v>
          </cell>
          <cell r="J38">
            <v>124000</v>
          </cell>
          <cell r="K38">
            <v>25000</v>
          </cell>
          <cell r="L38">
            <v>3000</v>
          </cell>
          <cell r="M38">
            <v>107341</v>
          </cell>
          <cell r="N38">
            <v>3100</v>
          </cell>
          <cell r="O38">
            <v>21100</v>
          </cell>
          <cell r="P38">
            <v>12500</v>
          </cell>
          <cell r="Q38">
            <v>4210</v>
          </cell>
          <cell r="R38">
            <v>65299</v>
          </cell>
          <cell r="S38">
            <v>630000</v>
          </cell>
          <cell r="T38">
            <v>208402</v>
          </cell>
          <cell r="U38">
            <v>62569</v>
          </cell>
          <cell r="V38">
            <v>8700</v>
          </cell>
          <cell r="W38">
            <v>97125</v>
          </cell>
          <cell r="X38">
            <v>41942</v>
          </cell>
          <cell r="Y38">
            <v>27750</v>
          </cell>
          <cell r="Z38">
            <v>8790</v>
          </cell>
          <cell r="AA38">
            <v>1600</v>
          </cell>
          <cell r="AB38">
            <v>4090</v>
          </cell>
          <cell r="AC38">
            <v>175009</v>
          </cell>
          <cell r="AD38">
            <v>0</v>
          </cell>
          <cell r="AE38">
            <v>0</v>
          </cell>
          <cell r="AF38">
            <v>21500</v>
          </cell>
          <cell r="AG38">
            <v>109255</v>
          </cell>
          <cell r="AH38">
            <v>0</v>
          </cell>
          <cell r="AI38">
            <v>0</v>
          </cell>
          <cell r="AJ38">
            <v>43728</v>
          </cell>
          <cell r="AK38">
            <v>45000</v>
          </cell>
          <cell r="AL38">
            <v>5825</v>
          </cell>
          <cell r="AM38">
            <v>624016</v>
          </cell>
          <cell r="AN38">
            <v>488916</v>
          </cell>
          <cell r="AO38">
            <v>135100</v>
          </cell>
          <cell r="AP38">
            <v>2433</v>
          </cell>
          <cell r="AQ38">
            <v>10300</v>
          </cell>
          <cell r="AR38">
            <v>353000</v>
          </cell>
          <cell r="AS38">
            <v>2995200</v>
          </cell>
          <cell r="AT38">
            <v>0</v>
          </cell>
          <cell r="AU38">
            <v>0</v>
          </cell>
          <cell r="AV38">
            <v>795000</v>
          </cell>
          <cell r="AW38">
            <v>28000</v>
          </cell>
          <cell r="AX38">
            <v>16500</v>
          </cell>
          <cell r="AY38">
            <v>118000</v>
          </cell>
          <cell r="AZ38">
            <v>211700</v>
          </cell>
          <cell r="BA38">
            <v>21800</v>
          </cell>
          <cell r="BB38">
            <v>32350</v>
          </cell>
          <cell r="BC38">
            <v>334000</v>
          </cell>
          <cell r="BD38">
            <v>24756</v>
          </cell>
          <cell r="BE38">
            <v>16200</v>
          </cell>
          <cell r="BF38">
            <v>43000</v>
          </cell>
          <cell r="BG38">
            <v>80757</v>
          </cell>
          <cell r="BH38">
            <v>70622</v>
          </cell>
          <cell r="BI38">
            <v>10135</v>
          </cell>
          <cell r="BJ38">
            <v>124317</v>
          </cell>
          <cell r="BK38">
            <v>76917</v>
          </cell>
          <cell r="BL38">
            <v>47400</v>
          </cell>
          <cell r="BM38">
            <v>13839</v>
          </cell>
          <cell r="BN38">
            <v>61447</v>
          </cell>
          <cell r="BO38">
            <v>53000</v>
          </cell>
          <cell r="BP38">
            <v>18977</v>
          </cell>
          <cell r="BQ38">
            <v>147633</v>
          </cell>
          <cell r="BR38">
            <v>26200</v>
          </cell>
          <cell r="BS38">
            <v>30000</v>
          </cell>
          <cell r="BT38">
            <v>143835</v>
          </cell>
          <cell r="BU38">
            <v>20200</v>
          </cell>
          <cell r="BV38">
            <v>6500</v>
          </cell>
          <cell r="BW38">
            <v>77794</v>
          </cell>
          <cell r="BX38">
            <v>74000</v>
          </cell>
          <cell r="BY38">
            <v>2445</v>
          </cell>
          <cell r="BZ38">
            <v>1349</v>
          </cell>
          <cell r="CA38">
            <v>18450</v>
          </cell>
          <cell r="CB38">
            <v>634985</v>
          </cell>
          <cell r="CC38">
            <v>591985</v>
          </cell>
          <cell r="CD38">
            <v>43000</v>
          </cell>
          <cell r="CE38">
            <v>75000</v>
          </cell>
          <cell r="CF38">
            <v>8125</v>
          </cell>
          <cell r="CG38">
            <v>16603</v>
          </cell>
          <cell r="CH38">
            <v>5336</v>
          </cell>
          <cell r="CI38">
            <v>32000</v>
          </cell>
          <cell r="CJ38">
            <v>109016</v>
          </cell>
          <cell r="CK38">
            <v>15000</v>
          </cell>
          <cell r="CL38">
            <v>2500000</v>
          </cell>
          <cell r="CM38">
            <v>370964</v>
          </cell>
          <cell r="CN38">
            <v>0</v>
          </cell>
          <cell r="CO38">
            <v>0</v>
          </cell>
          <cell r="CP38">
            <v>0</v>
          </cell>
          <cell r="CQ38">
            <v>15000</v>
          </cell>
          <cell r="CR38">
            <v>132360</v>
          </cell>
          <cell r="CS38">
            <v>48411</v>
          </cell>
          <cell r="CT38">
            <v>11000</v>
          </cell>
          <cell r="CU38">
            <v>7500</v>
          </cell>
          <cell r="CV38">
            <v>8903</v>
          </cell>
          <cell r="CW38">
            <v>65500</v>
          </cell>
          <cell r="CX38">
            <v>92000</v>
          </cell>
          <cell r="CY38">
            <v>33061</v>
          </cell>
        </row>
        <row r="39">
          <cell r="A39" t="str">
            <v>No seasonal occupacy customers</v>
          </cell>
          <cell r="B39" t="str">
            <v>YNSUM</v>
          </cell>
          <cell r="C39">
            <v>2002</v>
          </cell>
          <cell r="D39">
            <v>0</v>
          </cell>
          <cell r="E39">
            <v>187</v>
          </cell>
          <cell r="F39">
            <v>0</v>
          </cell>
          <cell r="G39">
            <v>0</v>
          </cell>
          <cell r="H39">
            <v>0</v>
          </cell>
          <cell r="I39">
            <v>0</v>
          </cell>
          <cell r="J39">
            <v>0</v>
          </cell>
          <cell r="K39">
            <v>0</v>
          </cell>
          <cell r="L39">
            <v>3</v>
          </cell>
          <cell r="M39">
            <v>0</v>
          </cell>
          <cell r="N39">
            <v>0</v>
          </cell>
          <cell r="O39">
            <v>0</v>
          </cell>
          <cell r="P39">
            <v>0</v>
          </cell>
          <cell r="Q39">
            <v>0</v>
          </cell>
          <cell r="R39">
            <v>0</v>
          </cell>
          <cell r="S39">
            <v>0</v>
          </cell>
          <cell r="T39">
            <v>0</v>
          </cell>
          <cell r="U39">
            <v>235</v>
          </cell>
          <cell r="V39">
            <v>65</v>
          </cell>
          <cell r="W39">
            <v>0</v>
          </cell>
          <cell r="X39">
            <v>0</v>
          </cell>
          <cell r="Y39">
            <v>1220</v>
          </cell>
          <cell r="Z39">
            <v>9</v>
          </cell>
          <cell r="AA39">
            <v>0</v>
          </cell>
          <cell r="AB39">
            <v>3603</v>
          </cell>
          <cell r="AC39">
            <v>176</v>
          </cell>
          <cell r="AD39">
            <v>0</v>
          </cell>
          <cell r="AE39">
            <v>0</v>
          </cell>
          <cell r="AF39">
            <v>0</v>
          </cell>
          <cell r="AG39">
            <v>0</v>
          </cell>
          <cell r="AH39">
            <v>0</v>
          </cell>
          <cell r="AI39">
            <v>0</v>
          </cell>
          <cell r="AJ39">
            <v>5000</v>
          </cell>
          <cell r="AK39">
            <v>0</v>
          </cell>
          <cell r="AL39">
            <v>0</v>
          </cell>
          <cell r="AM39">
            <v>58</v>
          </cell>
          <cell r="AN39">
            <v>0</v>
          </cell>
          <cell r="AO39">
            <v>58</v>
          </cell>
          <cell r="AP39">
            <v>0</v>
          </cell>
          <cell r="AQ39">
            <v>0</v>
          </cell>
          <cell r="AR39">
            <v>0</v>
          </cell>
          <cell r="AS39">
            <v>155836</v>
          </cell>
          <cell r="AT39">
            <v>0</v>
          </cell>
          <cell r="AU39">
            <v>0</v>
          </cell>
          <cell r="AV39">
            <v>0</v>
          </cell>
          <cell r="AW39">
            <v>902</v>
          </cell>
          <cell r="AX39">
            <v>200</v>
          </cell>
          <cell r="AY39">
            <v>0</v>
          </cell>
          <cell r="AZ39">
            <v>0</v>
          </cell>
          <cell r="BA39">
            <v>0</v>
          </cell>
          <cell r="BB39">
            <v>50</v>
          </cell>
          <cell r="BC39">
            <v>0</v>
          </cell>
          <cell r="BD39">
            <v>0</v>
          </cell>
          <cell r="BE39">
            <v>0</v>
          </cell>
          <cell r="BF39">
            <v>0</v>
          </cell>
          <cell r="BG39">
            <v>521</v>
          </cell>
          <cell r="BH39">
            <v>0</v>
          </cell>
          <cell r="BI39">
            <v>521</v>
          </cell>
          <cell r="BJ39">
            <v>0</v>
          </cell>
          <cell r="BK39">
            <v>0</v>
          </cell>
          <cell r="BL39">
            <v>0</v>
          </cell>
          <cell r="BM39">
            <v>210</v>
          </cell>
          <cell r="BN39">
            <v>0</v>
          </cell>
          <cell r="BO39">
            <v>0</v>
          </cell>
          <cell r="BP39">
            <v>0</v>
          </cell>
          <cell r="BQ39">
            <v>0</v>
          </cell>
          <cell r="BR39">
            <v>0</v>
          </cell>
          <cell r="BS39">
            <v>0</v>
          </cell>
          <cell r="BT39">
            <v>0</v>
          </cell>
          <cell r="BU39">
            <v>0</v>
          </cell>
          <cell r="BV39">
            <v>14</v>
          </cell>
          <cell r="BW39">
            <v>0</v>
          </cell>
          <cell r="BX39">
            <v>0</v>
          </cell>
          <cell r="BY39">
            <v>0</v>
          </cell>
          <cell r="BZ39">
            <v>0</v>
          </cell>
          <cell r="CA39">
            <v>0</v>
          </cell>
          <cell r="CB39">
            <v>0</v>
          </cell>
          <cell r="CC39">
            <v>0</v>
          </cell>
          <cell r="CD39">
            <v>0</v>
          </cell>
          <cell r="CE39">
            <v>100</v>
          </cell>
          <cell r="CF39">
            <v>0</v>
          </cell>
          <cell r="CG39">
            <v>0</v>
          </cell>
          <cell r="CH39">
            <v>112</v>
          </cell>
          <cell r="CI39">
            <v>0</v>
          </cell>
          <cell r="CJ39">
            <v>0</v>
          </cell>
          <cell r="CK39">
            <v>0</v>
          </cell>
          <cell r="CL39">
            <v>0</v>
          </cell>
          <cell r="CM39">
            <v>1608</v>
          </cell>
          <cell r="CN39">
            <v>0</v>
          </cell>
          <cell r="CO39">
            <v>0</v>
          </cell>
          <cell r="CP39">
            <v>0</v>
          </cell>
          <cell r="CQ39">
            <v>2000</v>
          </cell>
          <cell r="CR39">
            <v>0</v>
          </cell>
          <cell r="CS39">
            <v>0</v>
          </cell>
          <cell r="CT39">
            <v>0</v>
          </cell>
          <cell r="CU39">
            <v>0</v>
          </cell>
          <cell r="CV39">
            <v>0</v>
          </cell>
          <cell r="CW39">
            <v>659</v>
          </cell>
          <cell r="CX39">
            <v>0</v>
          </cell>
          <cell r="CY39">
            <v>0</v>
          </cell>
        </row>
        <row r="40">
          <cell r="A40" t="str">
            <v>Utility winter max peak load</v>
          </cell>
          <cell r="B40" t="str">
            <v>PEAKW</v>
          </cell>
          <cell r="C40">
            <v>2002</v>
          </cell>
          <cell r="D40">
            <v>8622</v>
          </cell>
          <cell r="E40">
            <v>222560</v>
          </cell>
          <cell r="F40">
            <v>174559</v>
          </cell>
          <cell r="G40">
            <v>59893</v>
          </cell>
          <cell r="H40">
            <v>145652</v>
          </cell>
          <cell r="I40">
            <v>285277</v>
          </cell>
          <cell r="J40">
            <v>238272</v>
          </cell>
          <cell r="K40">
            <v>27558</v>
          </cell>
          <cell r="L40">
            <v>7172</v>
          </cell>
          <cell r="M40">
            <v>151782</v>
          </cell>
          <cell r="N40">
            <v>5798</v>
          </cell>
          <cell r="O40">
            <v>62919</v>
          </cell>
          <cell r="P40">
            <v>5731</v>
          </cell>
          <cell r="Q40">
            <v>8070</v>
          </cell>
          <cell r="R40">
            <v>29248</v>
          </cell>
          <cell r="S40">
            <v>1214606</v>
          </cell>
          <cell r="T40">
            <v>507</v>
          </cell>
          <cell r="U40">
            <v>64822</v>
          </cell>
          <cell r="V40">
            <v>13002</v>
          </cell>
          <cell r="W40">
            <v>101188</v>
          </cell>
          <cell r="X40">
            <v>94884</v>
          </cell>
          <cell r="Y40">
            <v>46610</v>
          </cell>
          <cell r="Z40">
            <v>15900</v>
          </cell>
          <cell r="AA40">
            <v>12276</v>
          </cell>
          <cell r="AB40">
            <v>47365</v>
          </cell>
          <cell r="AC40">
            <v>175607</v>
          </cell>
          <cell r="AD40">
            <v>0</v>
          </cell>
          <cell r="AE40">
            <v>0</v>
          </cell>
          <cell r="AF40">
            <v>27655</v>
          </cell>
          <cell r="AG40">
            <v>236957</v>
          </cell>
          <cell r="AH40">
            <v>0</v>
          </cell>
          <cell r="AI40">
            <v>0</v>
          </cell>
          <cell r="AJ40">
            <v>72096</v>
          </cell>
          <cell r="AK40">
            <v>85058</v>
          </cell>
          <cell r="AL40">
            <v>20777</v>
          </cell>
          <cell r="AM40">
            <v>1055744.1000000001</v>
          </cell>
          <cell r="AN40">
            <v>823469.1</v>
          </cell>
          <cell r="AO40">
            <v>232275</v>
          </cell>
          <cell r="AP40">
            <v>5905</v>
          </cell>
          <cell r="AQ40">
            <v>33790</v>
          </cell>
          <cell r="AR40">
            <v>540000</v>
          </cell>
          <cell r="AS40">
            <v>4294344</v>
          </cell>
          <cell r="AT40">
            <v>0</v>
          </cell>
          <cell r="AU40">
            <v>0</v>
          </cell>
          <cell r="AV40">
            <v>1269578</v>
          </cell>
          <cell r="AW40">
            <v>66369</v>
          </cell>
          <cell r="AX40">
            <v>20644</v>
          </cell>
          <cell r="AY40">
            <v>128652</v>
          </cell>
          <cell r="AZ40">
            <v>325546</v>
          </cell>
          <cell r="BA40">
            <v>43222</v>
          </cell>
          <cell r="BB40">
            <v>39788</v>
          </cell>
          <cell r="BC40">
            <v>523139</v>
          </cell>
          <cell r="BD40">
            <v>32690</v>
          </cell>
          <cell r="BE40">
            <v>37705</v>
          </cell>
          <cell r="BF40">
            <v>93069</v>
          </cell>
          <cell r="BG40">
            <v>116690</v>
          </cell>
          <cell r="BH40">
            <v>108003</v>
          </cell>
          <cell r="BI40">
            <v>8687</v>
          </cell>
          <cell r="BJ40">
            <v>178785</v>
          </cell>
          <cell r="BK40">
            <v>122200</v>
          </cell>
          <cell r="BL40">
            <v>56585</v>
          </cell>
          <cell r="BM40">
            <v>28098</v>
          </cell>
          <cell r="BN40">
            <v>60282</v>
          </cell>
          <cell r="BO40">
            <v>119700</v>
          </cell>
          <cell r="BP40">
            <v>24769</v>
          </cell>
          <cell r="BQ40">
            <v>290267</v>
          </cell>
          <cell r="BR40">
            <v>40771</v>
          </cell>
          <cell r="BS40">
            <v>58480</v>
          </cell>
          <cell r="BT40">
            <v>210000</v>
          </cell>
          <cell r="BU40">
            <v>37988</v>
          </cell>
          <cell r="BV40">
            <v>19182</v>
          </cell>
          <cell r="BW40">
            <v>137199</v>
          </cell>
          <cell r="BX40">
            <v>128685</v>
          </cell>
          <cell r="BY40">
            <v>5953</v>
          </cell>
          <cell r="BZ40">
            <v>2561</v>
          </cell>
          <cell r="CA40">
            <v>35000</v>
          </cell>
          <cell r="CB40">
            <v>1433988</v>
          </cell>
          <cell r="CC40">
            <v>1017956</v>
          </cell>
          <cell r="CD40">
            <v>416032</v>
          </cell>
          <cell r="CE40">
            <v>138</v>
          </cell>
          <cell r="CF40">
            <v>17140</v>
          </cell>
          <cell r="CG40">
            <v>23030</v>
          </cell>
          <cell r="CH40">
            <v>18850</v>
          </cell>
          <cell r="CI40">
            <v>58183</v>
          </cell>
          <cell r="CJ40">
            <v>189837</v>
          </cell>
          <cell r="CK40">
            <v>37004</v>
          </cell>
          <cell r="CL40">
            <v>4204000</v>
          </cell>
          <cell r="CM40">
            <v>399031</v>
          </cell>
          <cell r="CN40">
            <v>0</v>
          </cell>
          <cell r="CO40">
            <v>0</v>
          </cell>
          <cell r="CP40">
            <v>0</v>
          </cell>
          <cell r="CQ40">
            <v>19392</v>
          </cell>
          <cell r="CR40">
            <v>213093</v>
          </cell>
          <cell r="CS40">
            <v>93760</v>
          </cell>
          <cell r="CT40">
            <v>15528</v>
          </cell>
          <cell r="CU40">
            <v>24</v>
          </cell>
          <cell r="CV40">
            <v>11233</v>
          </cell>
          <cell r="CW40">
            <v>0</v>
          </cell>
          <cell r="CX40">
            <v>130557</v>
          </cell>
          <cell r="CY40">
            <v>70698</v>
          </cell>
        </row>
        <row r="41">
          <cell r="A41" t="str">
            <v>Utility summer max peak load</v>
          </cell>
          <cell r="B41" t="str">
            <v>PEAKS</v>
          </cell>
          <cell r="C41">
            <v>2002</v>
          </cell>
          <cell r="D41">
            <v>8358</v>
          </cell>
          <cell r="E41">
            <v>290733</v>
          </cell>
          <cell r="F41">
            <v>213493</v>
          </cell>
          <cell r="G41">
            <v>69987</v>
          </cell>
          <cell r="H41">
            <v>178399</v>
          </cell>
          <cell r="I41">
            <v>358237</v>
          </cell>
          <cell r="J41">
            <v>280311</v>
          </cell>
          <cell r="K41">
            <v>26150</v>
          </cell>
          <cell r="L41">
            <v>7234</v>
          </cell>
          <cell r="M41">
            <v>187436</v>
          </cell>
          <cell r="N41">
            <v>6006</v>
          </cell>
          <cell r="O41">
            <v>56946</v>
          </cell>
          <cell r="P41">
            <v>4333</v>
          </cell>
          <cell r="Q41">
            <v>8548</v>
          </cell>
          <cell r="R41">
            <v>355729</v>
          </cell>
          <cell r="S41">
            <v>1501741</v>
          </cell>
          <cell r="T41">
            <v>640</v>
          </cell>
          <cell r="U41">
            <v>65591</v>
          </cell>
          <cell r="V41">
            <v>11755</v>
          </cell>
          <cell r="W41">
            <v>136195</v>
          </cell>
          <cell r="X41">
            <v>108780</v>
          </cell>
          <cell r="Y41">
            <v>55790</v>
          </cell>
          <cell r="Z41">
            <v>13335</v>
          </cell>
          <cell r="AA41">
            <v>8863</v>
          </cell>
          <cell r="AB41">
            <v>35439</v>
          </cell>
          <cell r="AC41">
            <v>141910</v>
          </cell>
          <cell r="AD41">
            <v>0</v>
          </cell>
          <cell r="AE41">
            <v>0</v>
          </cell>
          <cell r="AF41">
            <v>36517</v>
          </cell>
          <cell r="AG41">
            <v>264088</v>
          </cell>
          <cell r="AH41">
            <v>0</v>
          </cell>
          <cell r="AI41">
            <v>0</v>
          </cell>
          <cell r="AJ41">
            <v>88607</v>
          </cell>
          <cell r="AK41">
            <v>73588</v>
          </cell>
          <cell r="AL41">
            <v>18647</v>
          </cell>
          <cell r="AM41">
            <v>1318006.26</v>
          </cell>
          <cell r="AN41">
            <v>1017089.26</v>
          </cell>
          <cell r="AO41">
            <v>300917</v>
          </cell>
          <cell r="AP41">
            <v>4029</v>
          </cell>
          <cell r="AQ41">
            <v>29000</v>
          </cell>
          <cell r="AR41">
            <v>656000</v>
          </cell>
          <cell r="AS41">
            <v>3548137</v>
          </cell>
          <cell r="AT41">
            <v>0</v>
          </cell>
          <cell r="AU41">
            <v>0</v>
          </cell>
          <cell r="AV41">
            <v>1433666</v>
          </cell>
          <cell r="AW41">
            <v>66861</v>
          </cell>
          <cell r="AX41">
            <v>18060</v>
          </cell>
          <cell r="AY41">
            <v>114519</v>
          </cell>
          <cell r="AZ41">
            <v>360765</v>
          </cell>
          <cell r="BA41">
            <v>41012</v>
          </cell>
          <cell r="BB41">
            <v>33945</v>
          </cell>
          <cell r="BC41">
            <v>670874</v>
          </cell>
          <cell r="BD41">
            <v>40990</v>
          </cell>
          <cell r="BE41">
            <v>38396</v>
          </cell>
          <cell r="BF41">
            <v>100389</v>
          </cell>
          <cell r="BG41">
            <v>143570</v>
          </cell>
          <cell r="BH41">
            <v>135510</v>
          </cell>
          <cell r="BI41">
            <v>8060</v>
          </cell>
          <cell r="BJ41">
            <v>240144</v>
          </cell>
          <cell r="BK41">
            <v>171700</v>
          </cell>
          <cell r="BL41">
            <v>68444</v>
          </cell>
          <cell r="BM41">
            <v>45154</v>
          </cell>
          <cell r="BN41">
            <v>72368</v>
          </cell>
          <cell r="BO41">
            <v>86200</v>
          </cell>
          <cell r="BP41">
            <v>21520</v>
          </cell>
          <cell r="BQ41">
            <v>341368</v>
          </cell>
          <cell r="BR41">
            <v>42316</v>
          </cell>
          <cell r="BS41">
            <v>63040</v>
          </cell>
          <cell r="BT41">
            <v>222000</v>
          </cell>
          <cell r="BU41">
            <v>32303</v>
          </cell>
          <cell r="BV41">
            <v>11497</v>
          </cell>
          <cell r="BW41">
            <v>138749</v>
          </cell>
          <cell r="BX41">
            <v>131716</v>
          </cell>
          <cell r="BY41">
            <v>5080</v>
          </cell>
          <cell r="BZ41">
            <v>1953</v>
          </cell>
          <cell r="CA41">
            <v>42630</v>
          </cell>
          <cell r="CB41">
            <v>1756741</v>
          </cell>
          <cell r="CC41">
            <v>1295278</v>
          </cell>
          <cell r="CD41">
            <v>461463</v>
          </cell>
          <cell r="CE41">
            <v>111</v>
          </cell>
          <cell r="CF41">
            <v>17566</v>
          </cell>
          <cell r="CG41">
            <v>21704</v>
          </cell>
          <cell r="CH41">
            <v>15228</v>
          </cell>
          <cell r="CI41">
            <v>70523</v>
          </cell>
          <cell r="CJ41">
            <v>169159</v>
          </cell>
          <cell r="CK41">
            <v>42560</v>
          </cell>
          <cell r="CL41">
            <v>4770509</v>
          </cell>
          <cell r="CM41">
            <v>443458</v>
          </cell>
          <cell r="CN41">
            <v>0</v>
          </cell>
          <cell r="CO41">
            <v>0</v>
          </cell>
          <cell r="CP41">
            <v>0</v>
          </cell>
          <cell r="CQ41">
            <v>21580</v>
          </cell>
          <cell r="CR41">
            <v>242930</v>
          </cell>
          <cell r="CS41">
            <v>104299</v>
          </cell>
          <cell r="CT41">
            <v>14258</v>
          </cell>
          <cell r="CU41">
            <v>25</v>
          </cell>
          <cell r="CV41">
            <v>11157</v>
          </cell>
          <cell r="CW41">
            <v>0</v>
          </cell>
          <cell r="CX41">
            <v>157757</v>
          </cell>
          <cell r="CY41">
            <v>76634</v>
          </cell>
        </row>
        <row r="42">
          <cell r="A42" t="str">
            <v>Utility Annual Peak load</v>
          </cell>
          <cell r="C42">
            <v>2002</v>
          </cell>
          <cell r="D42">
            <v>8622</v>
          </cell>
          <cell r="E42">
            <v>290733</v>
          </cell>
          <cell r="F42">
            <v>213493</v>
          </cell>
          <cell r="G42">
            <v>69987</v>
          </cell>
          <cell r="H42">
            <v>178399</v>
          </cell>
          <cell r="I42">
            <v>358237</v>
          </cell>
          <cell r="J42">
            <v>280311</v>
          </cell>
          <cell r="K42">
            <v>27558</v>
          </cell>
          <cell r="L42">
            <v>7234</v>
          </cell>
          <cell r="M42">
            <v>187436</v>
          </cell>
          <cell r="N42">
            <v>6006</v>
          </cell>
          <cell r="O42">
            <v>62919</v>
          </cell>
          <cell r="P42">
            <v>5731</v>
          </cell>
          <cell r="Q42">
            <v>8548</v>
          </cell>
          <cell r="R42">
            <v>355729</v>
          </cell>
          <cell r="S42">
            <v>1501741</v>
          </cell>
          <cell r="T42">
            <v>640</v>
          </cell>
          <cell r="U42">
            <v>65591</v>
          </cell>
          <cell r="V42">
            <v>13002</v>
          </cell>
          <cell r="W42">
            <v>136195</v>
          </cell>
          <cell r="X42">
            <v>108780</v>
          </cell>
          <cell r="Y42">
            <v>55790</v>
          </cell>
          <cell r="Z42">
            <v>15900</v>
          </cell>
          <cell r="AA42">
            <v>12276</v>
          </cell>
          <cell r="AB42">
            <v>47365</v>
          </cell>
          <cell r="AC42">
            <v>175607</v>
          </cell>
          <cell r="AD42">
            <v>0</v>
          </cell>
          <cell r="AE42">
            <v>0</v>
          </cell>
          <cell r="AF42">
            <v>36517</v>
          </cell>
          <cell r="AG42">
            <v>264088</v>
          </cell>
          <cell r="AH42">
            <v>0</v>
          </cell>
          <cell r="AI42">
            <v>0</v>
          </cell>
          <cell r="AJ42">
            <v>88607</v>
          </cell>
          <cell r="AK42">
            <v>85058</v>
          </cell>
          <cell r="AL42">
            <v>20777</v>
          </cell>
          <cell r="AM42">
            <v>1318006.26</v>
          </cell>
          <cell r="AN42">
            <v>1017089.26</v>
          </cell>
          <cell r="AO42">
            <v>300917</v>
          </cell>
          <cell r="AP42">
            <v>5905</v>
          </cell>
          <cell r="AQ42">
            <v>33790</v>
          </cell>
          <cell r="AR42">
            <v>656000</v>
          </cell>
          <cell r="AS42">
            <v>4294344</v>
          </cell>
          <cell r="AT42">
            <v>0</v>
          </cell>
          <cell r="AU42">
            <v>0</v>
          </cell>
          <cell r="AV42">
            <v>1433666</v>
          </cell>
          <cell r="AW42">
            <v>66861</v>
          </cell>
          <cell r="AX42">
            <v>20644</v>
          </cell>
          <cell r="AY42">
            <v>128652</v>
          </cell>
          <cell r="AZ42">
            <v>360765</v>
          </cell>
          <cell r="BA42">
            <v>43222</v>
          </cell>
          <cell r="BB42">
            <v>39788</v>
          </cell>
          <cell r="BC42">
            <v>670874</v>
          </cell>
          <cell r="BD42">
            <v>40990</v>
          </cell>
          <cell r="BE42">
            <v>38396</v>
          </cell>
          <cell r="BF42">
            <v>100389</v>
          </cell>
          <cell r="BG42">
            <v>143570</v>
          </cell>
          <cell r="BH42">
            <v>135510</v>
          </cell>
          <cell r="BI42">
            <v>8687</v>
          </cell>
          <cell r="BJ42">
            <v>240144</v>
          </cell>
          <cell r="BK42">
            <v>171700</v>
          </cell>
          <cell r="BL42">
            <v>68444</v>
          </cell>
          <cell r="BM42">
            <v>45154</v>
          </cell>
          <cell r="BN42">
            <v>72368</v>
          </cell>
          <cell r="BO42">
            <v>119700</v>
          </cell>
          <cell r="BP42">
            <v>24769</v>
          </cell>
          <cell r="BQ42">
            <v>341368</v>
          </cell>
          <cell r="BR42">
            <v>42316</v>
          </cell>
          <cell r="BS42">
            <v>63040</v>
          </cell>
          <cell r="BT42">
            <v>222000</v>
          </cell>
          <cell r="BU42">
            <v>37988</v>
          </cell>
          <cell r="BV42">
            <v>19182</v>
          </cell>
          <cell r="BW42">
            <v>138749</v>
          </cell>
          <cell r="BX42">
            <v>131716</v>
          </cell>
          <cell r="BY42">
            <v>5953</v>
          </cell>
          <cell r="BZ42">
            <v>2561</v>
          </cell>
          <cell r="CA42">
            <v>42630</v>
          </cell>
          <cell r="CB42">
            <v>1756741</v>
          </cell>
          <cell r="CC42">
            <v>1295278</v>
          </cell>
        </row>
        <row r="43">
          <cell r="A43" t="str">
            <v>Utility average peak load</v>
          </cell>
          <cell r="B43" t="str">
            <v>PEAKA</v>
          </cell>
          <cell r="C43">
            <v>2002</v>
          </cell>
          <cell r="D43">
            <v>7950</v>
          </cell>
          <cell r="E43">
            <v>245250</v>
          </cell>
          <cell r="F43">
            <v>177471</v>
          </cell>
          <cell r="G43">
            <v>50601</v>
          </cell>
          <cell r="H43">
            <v>144486</v>
          </cell>
          <cell r="I43">
            <v>287182</v>
          </cell>
          <cell r="J43">
            <v>243914</v>
          </cell>
          <cell r="K43">
            <v>25438</v>
          </cell>
          <cell r="L43">
            <v>5457</v>
          </cell>
          <cell r="M43">
            <v>151195</v>
          </cell>
          <cell r="N43">
            <v>5448</v>
          </cell>
          <cell r="O43">
            <v>56543</v>
          </cell>
          <cell r="P43">
            <v>4573</v>
          </cell>
          <cell r="Q43">
            <v>1454</v>
          </cell>
          <cell r="R43">
            <v>324109</v>
          </cell>
          <cell r="S43">
            <v>1239019</v>
          </cell>
          <cell r="T43">
            <v>526</v>
          </cell>
          <cell r="U43">
            <v>52716</v>
          </cell>
          <cell r="V43">
            <v>10822</v>
          </cell>
          <cell r="W43">
            <v>99338</v>
          </cell>
          <cell r="X43">
            <v>81964</v>
          </cell>
          <cell r="Y43">
            <v>46930</v>
          </cell>
          <cell r="Z43">
            <v>12900</v>
          </cell>
          <cell r="AA43">
            <v>1762</v>
          </cell>
          <cell r="AB43">
            <v>33115</v>
          </cell>
          <cell r="AC43">
            <v>145444</v>
          </cell>
          <cell r="AD43">
            <v>0</v>
          </cell>
          <cell r="AE43">
            <v>0</v>
          </cell>
          <cell r="AF43">
            <v>28340</v>
          </cell>
          <cell r="AG43">
            <v>238179</v>
          </cell>
          <cell r="AH43">
            <v>0</v>
          </cell>
          <cell r="AI43">
            <v>0</v>
          </cell>
          <cell r="AJ43">
            <v>70062</v>
          </cell>
          <cell r="AK43">
            <v>74000</v>
          </cell>
          <cell r="AL43">
            <v>18455</v>
          </cell>
          <cell r="AM43">
            <v>1137563.23</v>
          </cell>
          <cell r="AN43">
            <v>888350.23</v>
          </cell>
          <cell r="AO43">
            <v>249213</v>
          </cell>
          <cell r="AP43">
            <v>4264</v>
          </cell>
          <cell r="AQ43">
            <v>29148</v>
          </cell>
          <cell r="AR43">
            <v>551000</v>
          </cell>
          <cell r="AS43">
            <v>3635190</v>
          </cell>
          <cell r="AT43">
            <v>0</v>
          </cell>
          <cell r="AU43">
            <v>0</v>
          </cell>
          <cell r="AV43">
            <v>1223234</v>
          </cell>
          <cell r="AW43">
            <v>50254</v>
          </cell>
          <cell r="AX43">
            <v>17640</v>
          </cell>
          <cell r="AY43">
            <v>113884</v>
          </cell>
          <cell r="AZ43">
            <v>319892</v>
          </cell>
          <cell r="BA43">
            <v>40396</v>
          </cell>
          <cell r="BB43">
            <v>34332</v>
          </cell>
          <cell r="BC43">
            <v>550277</v>
          </cell>
          <cell r="BD43">
            <v>44410</v>
          </cell>
          <cell r="BE43">
            <v>30000</v>
          </cell>
          <cell r="BF43">
            <v>89375</v>
          </cell>
          <cell r="BG43">
            <v>121315</v>
          </cell>
          <cell r="BH43">
            <v>113769</v>
          </cell>
          <cell r="BI43">
            <v>7546</v>
          </cell>
          <cell r="BJ43">
            <v>189295</v>
          </cell>
          <cell r="BK43">
            <v>131500</v>
          </cell>
          <cell r="BL43">
            <v>57795</v>
          </cell>
          <cell r="BM43">
            <v>30149</v>
          </cell>
          <cell r="BN43">
            <v>60633</v>
          </cell>
          <cell r="BO43">
            <v>93700</v>
          </cell>
          <cell r="BP43">
            <v>22296</v>
          </cell>
          <cell r="BQ43">
            <v>288460</v>
          </cell>
          <cell r="BR43">
            <v>38549</v>
          </cell>
          <cell r="BS43">
            <v>54440</v>
          </cell>
          <cell r="BT43">
            <v>189000</v>
          </cell>
          <cell r="BU43">
            <v>31916</v>
          </cell>
          <cell r="BV43">
            <v>14483</v>
          </cell>
          <cell r="BW43">
            <v>125579</v>
          </cell>
          <cell r="BX43">
            <v>118196</v>
          </cell>
          <cell r="BY43">
            <v>5211</v>
          </cell>
          <cell r="BZ43">
            <v>2172</v>
          </cell>
          <cell r="CA43">
            <v>35560</v>
          </cell>
          <cell r="CB43">
            <v>1117973</v>
          </cell>
          <cell r="CC43">
            <v>1044849</v>
          </cell>
          <cell r="CD43">
            <v>73124</v>
          </cell>
          <cell r="CE43">
            <v>113</v>
          </cell>
          <cell r="CF43">
            <v>16110</v>
          </cell>
          <cell r="CG43">
            <v>21171</v>
          </cell>
          <cell r="CH43">
            <v>15136</v>
          </cell>
          <cell r="CI43">
            <v>58931</v>
          </cell>
          <cell r="CJ43">
            <v>165652</v>
          </cell>
          <cell r="CK43">
            <v>36470</v>
          </cell>
          <cell r="CL43">
            <v>4147288</v>
          </cell>
          <cell r="CM43">
            <v>388465</v>
          </cell>
          <cell r="CN43">
            <v>0</v>
          </cell>
          <cell r="CO43">
            <v>0</v>
          </cell>
          <cell r="CP43">
            <v>0</v>
          </cell>
          <cell r="CQ43">
            <v>18430</v>
          </cell>
          <cell r="CR43">
            <v>211444</v>
          </cell>
          <cell r="CS43">
            <v>89900</v>
          </cell>
          <cell r="CT43">
            <v>14074</v>
          </cell>
          <cell r="CU43">
            <v>22</v>
          </cell>
          <cell r="CV43">
            <v>10356</v>
          </cell>
          <cell r="CW43">
            <v>0</v>
          </cell>
          <cell r="CX43">
            <v>128786</v>
          </cell>
          <cell r="CY43">
            <v>67080</v>
          </cell>
        </row>
        <row r="44">
          <cell r="A44" t="str">
            <v>Total circuit kms of line</v>
          </cell>
          <cell r="B44" t="str">
            <v>KMC</v>
          </cell>
          <cell r="C44">
            <v>2002</v>
          </cell>
          <cell r="D44">
            <v>92.5</v>
          </cell>
          <cell r="E44">
            <v>1312</v>
          </cell>
          <cell r="F44">
            <v>766.9</v>
          </cell>
          <cell r="G44">
            <v>432</v>
          </cell>
          <cell r="H44">
            <v>444</v>
          </cell>
          <cell r="I44">
            <v>1392</v>
          </cell>
          <cell r="J44">
            <v>1049</v>
          </cell>
          <cell r="K44">
            <v>136.9</v>
          </cell>
          <cell r="L44">
            <v>27.5</v>
          </cell>
          <cell r="M44">
            <v>743.3</v>
          </cell>
          <cell r="N44">
            <v>21</v>
          </cell>
          <cell r="O44">
            <v>281</v>
          </cell>
          <cell r="P44">
            <v>27</v>
          </cell>
          <cell r="Q44">
            <v>7.6</v>
          </cell>
          <cell r="R44">
            <v>132.19999999999999</v>
          </cell>
          <cell r="S44">
            <v>4870</v>
          </cell>
          <cell r="T44">
            <v>1239.7</v>
          </cell>
          <cell r="U44">
            <v>251</v>
          </cell>
          <cell r="V44">
            <v>133.19999999999999</v>
          </cell>
          <cell r="W44">
            <v>408.1</v>
          </cell>
          <cell r="X44">
            <v>274.89999999999998</v>
          </cell>
          <cell r="Y44">
            <v>473.1</v>
          </cell>
          <cell r="Z44">
            <v>76.599999999999994</v>
          </cell>
          <cell r="AA44">
            <v>8.1</v>
          </cell>
          <cell r="AB44">
            <v>1828.7</v>
          </cell>
          <cell r="AC44">
            <v>870.6</v>
          </cell>
          <cell r="AD44">
            <v>0</v>
          </cell>
          <cell r="AE44">
            <v>0</v>
          </cell>
          <cell r="AF44">
            <v>215.6</v>
          </cell>
          <cell r="AG44">
            <v>893.1</v>
          </cell>
          <cell r="AH44">
            <v>0</v>
          </cell>
          <cell r="AI44">
            <v>0</v>
          </cell>
          <cell r="AJ44">
            <v>1616</v>
          </cell>
          <cell r="AK44">
            <v>746.5</v>
          </cell>
          <cell r="AL44">
            <v>68.400000000000006</v>
          </cell>
          <cell r="AM44">
            <v>3178</v>
          </cell>
          <cell r="AN44">
            <v>2450</v>
          </cell>
          <cell r="AO44">
            <v>728</v>
          </cell>
          <cell r="AP44">
            <v>22.6</v>
          </cell>
          <cell r="AQ44">
            <v>64.900000000000006</v>
          </cell>
          <cell r="AR44">
            <v>2189</v>
          </cell>
          <cell r="AS44">
            <v>118710.39999999999</v>
          </cell>
          <cell r="AT44">
            <v>0</v>
          </cell>
          <cell r="AU44">
            <v>0</v>
          </cell>
          <cell r="AV44">
            <v>4830</v>
          </cell>
          <cell r="AW44">
            <v>584</v>
          </cell>
          <cell r="AX44">
            <v>98</v>
          </cell>
          <cell r="AY44">
            <v>347.9</v>
          </cell>
          <cell r="AZ44">
            <v>1675</v>
          </cell>
          <cell r="BA44">
            <v>100</v>
          </cell>
          <cell r="BB44">
            <v>652</v>
          </cell>
          <cell r="BC44">
            <v>2459</v>
          </cell>
          <cell r="BD44">
            <v>106.6</v>
          </cell>
          <cell r="BE44">
            <v>105.6</v>
          </cell>
          <cell r="BF44">
            <v>700.5</v>
          </cell>
          <cell r="BG44">
            <v>956.7</v>
          </cell>
          <cell r="BH44">
            <v>614</v>
          </cell>
          <cell r="BI44">
            <v>342.7</v>
          </cell>
          <cell r="BJ44">
            <v>1960</v>
          </cell>
          <cell r="BK44">
            <v>760</v>
          </cell>
          <cell r="BL44">
            <v>1200</v>
          </cell>
          <cell r="BM44">
            <v>317.60000000000002</v>
          </cell>
          <cell r="BN44">
            <v>745</v>
          </cell>
          <cell r="BO44">
            <v>560</v>
          </cell>
          <cell r="BP44">
            <v>370</v>
          </cell>
          <cell r="BQ44">
            <v>1255</v>
          </cell>
          <cell r="BR44">
            <v>141.5</v>
          </cell>
          <cell r="BS44">
            <v>280.3</v>
          </cell>
          <cell r="BT44">
            <v>1455</v>
          </cell>
          <cell r="BU44">
            <v>147.4</v>
          </cell>
          <cell r="BV44">
            <v>128</v>
          </cell>
          <cell r="BW44">
            <v>523.1</v>
          </cell>
          <cell r="BX44">
            <v>489</v>
          </cell>
          <cell r="BY44">
            <v>23.3</v>
          </cell>
          <cell r="BZ44">
            <v>10.8</v>
          </cell>
          <cell r="CA44">
            <v>267</v>
          </cell>
          <cell r="CB44">
            <v>5429.3</v>
          </cell>
          <cell r="CC44">
            <v>5073</v>
          </cell>
          <cell r="CD44">
            <v>356.3</v>
          </cell>
          <cell r="CE44">
            <v>710</v>
          </cell>
          <cell r="CF44">
            <v>70</v>
          </cell>
          <cell r="CG44">
            <v>84.4</v>
          </cell>
          <cell r="CH44">
            <v>202.9</v>
          </cell>
          <cell r="CI44">
            <v>244</v>
          </cell>
          <cell r="CJ44">
            <v>135.1</v>
          </cell>
          <cell r="CK44">
            <v>134</v>
          </cell>
          <cell r="CL44">
            <v>16638</v>
          </cell>
          <cell r="CM44">
            <v>1584.7</v>
          </cell>
          <cell r="CN44">
            <v>0</v>
          </cell>
          <cell r="CO44">
            <v>0</v>
          </cell>
          <cell r="CP44">
            <v>0</v>
          </cell>
          <cell r="CQ44">
            <v>196.7</v>
          </cell>
          <cell r="CR44">
            <v>1292</v>
          </cell>
          <cell r="CS44">
            <v>411.4</v>
          </cell>
          <cell r="CT44">
            <v>122</v>
          </cell>
          <cell r="CU44">
            <v>65.099999999999994</v>
          </cell>
          <cell r="CV44">
            <v>22.1</v>
          </cell>
          <cell r="CW44">
            <v>375.8</v>
          </cell>
          <cell r="CX44">
            <v>898.8</v>
          </cell>
          <cell r="CY44">
            <v>245.8</v>
          </cell>
        </row>
        <row r="45">
          <cell r="A45" t="str">
            <v>Overhead circuit kms of line</v>
          </cell>
          <cell r="B45" t="str">
            <v>KMCO</v>
          </cell>
          <cell r="C45">
            <v>2002</v>
          </cell>
          <cell r="D45">
            <v>92</v>
          </cell>
          <cell r="E45">
            <v>644</v>
          </cell>
          <cell r="F45">
            <v>642.20000000000005</v>
          </cell>
          <cell r="G45">
            <v>405</v>
          </cell>
          <cell r="H45">
            <v>264</v>
          </cell>
          <cell r="I45">
            <v>883</v>
          </cell>
          <cell r="J45">
            <v>717</v>
          </cell>
          <cell r="K45">
            <v>77.2</v>
          </cell>
          <cell r="L45">
            <v>26</v>
          </cell>
          <cell r="M45">
            <v>525</v>
          </cell>
          <cell r="N45">
            <v>17</v>
          </cell>
          <cell r="O45">
            <v>209</v>
          </cell>
          <cell r="P45">
            <v>15.6</v>
          </cell>
          <cell r="Q45">
            <v>6.4</v>
          </cell>
          <cell r="R45">
            <v>86.6</v>
          </cell>
          <cell r="S45">
            <v>1661</v>
          </cell>
          <cell r="T45">
            <v>1060.7</v>
          </cell>
          <cell r="U45">
            <v>202.9</v>
          </cell>
          <cell r="V45">
            <v>122.6</v>
          </cell>
          <cell r="W45">
            <v>202.2</v>
          </cell>
          <cell r="X45">
            <v>184.8</v>
          </cell>
          <cell r="Y45">
            <v>18.399999999999999</v>
          </cell>
          <cell r="Z45">
            <v>68.599999999999994</v>
          </cell>
          <cell r="AA45">
            <v>6.3</v>
          </cell>
          <cell r="AB45">
            <v>1827.6</v>
          </cell>
          <cell r="AC45">
            <v>695.6</v>
          </cell>
          <cell r="AD45">
            <v>0</v>
          </cell>
          <cell r="AE45">
            <v>0</v>
          </cell>
          <cell r="AF45">
            <v>168.6</v>
          </cell>
          <cell r="AG45">
            <v>411.7</v>
          </cell>
          <cell r="AH45">
            <v>0</v>
          </cell>
          <cell r="AI45">
            <v>0</v>
          </cell>
          <cell r="AJ45">
            <v>1539</v>
          </cell>
          <cell r="AK45">
            <v>601.29999999999995</v>
          </cell>
          <cell r="AL45">
            <v>57.4</v>
          </cell>
          <cell r="AM45">
            <v>1625</v>
          </cell>
          <cell r="AN45">
            <v>1100</v>
          </cell>
          <cell r="AO45">
            <v>525</v>
          </cell>
          <cell r="AP45">
            <v>20.100000000000001</v>
          </cell>
          <cell r="AQ45">
            <v>56.6</v>
          </cell>
          <cell r="AR45">
            <v>731</v>
          </cell>
          <cell r="AS45">
            <v>114520</v>
          </cell>
          <cell r="AT45">
            <v>0</v>
          </cell>
          <cell r="AU45">
            <v>0</v>
          </cell>
          <cell r="AV45">
            <v>3040</v>
          </cell>
          <cell r="AW45">
            <v>494</v>
          </cell>
          <cell r="AX45">
            <v>88</v>
          </cell>
          <cell r="AY45">
            <v>241.6</v>
          </cell>
          <cell r="AZ45">
            <v>962</v>
          </cell>
          <cell r="BA45">
            <v>93</v>
          </cell>
          <cell r="BB45">
            <v>579</v>
          </cell>
          <cell r="BC45">
            <v>1261</v>
          </cell>
          <cell r="BD45">
            <v>84.3</v>
          </cell>
          <cell r="BE45">
            <v>75.5</v>
          </cell>
          <cell r="BF45">
            <v>523.79999999999995</v>
          </cell>
          <cell r="BG45">
            <v>563.1</v>
          </cell>
          <cell r="BH45">
            <v>235</v>
          </cell>
          <cell r="BI45">
            <v>328.1</v>
          </cell>
          <cell r="BJ45">
            <v>1559</v>
          </cell>
          <cell r="BK45">
            <v>459</v>
          </cell>
          <cell r="BL45">
            <v>1100</v>
          </cell>
          <cell r="BM45">
            <v>264</v>
          </cell>
          <cell r="BN45">
            <v>678</v>
          </cell>
          <cell r="BO45">
            <v>500</v>
          </cell>
          <cell r="BP45">
            <v>365</v>
          </cell>
          <cell r="BQ45">
            <v>520</v>
          </cell>
          <cell r="BR45">
            <v>83.5</v>
          </cell>
          <cell r="BS45">
            <v>237</v>
          </cell>
          <cell r="BT45">
            <v>798</v>
          </cell>
          <cell r="BU45">
            <v>127.5</v>
          </cell>
          <cell r="BV45">
            <v>117</v>
          </cell>
          <cell r="BW45">
            <v>377.7</v>
          </cell>
          <cell r="BX45">
            <v>349</v>
          </cell>
          <cell r="BY45">
            <v>17.899999999999999</v>
          </cell>
          <cell r="BZ45">
            <v>10.8</v>
          </cell>
          <cell r="CA45">
            <v>259.10000000000002</v>
          </cell>
          <cell r="CB45">
            <v>2369.4</v>
          </cell>
          <cell r="CC45">
            <v>2230</v>
          </cell>
          <cell r="CD45">
            <v>139.4</v>
          </cell>
          <cell r="CE45">
            <v>604</v>
          </cell>
          <cell r="CF45">
            <v>68</v>
          </cell>
          <cell r="CG45">
            <v>75.599999999999994</v>
          </cell>
          <cell r="CH45">
            <v>197.5</v>
          </cell>
          <cell r="CI45">
            <v>181.5</v>
          </cell>
          <cell r="CJ45">
            <v>95.9</v>
          </cell>
          <cell r="CK45">
            <v>95.5</v>
          </cell>
          <cell r="CL45">
            <v>9077</v>
          </cell>
          <cell r="CM45">
            <v>1157.3</v>
          </cell>
          <cell r="CN45">
            <v>0</v>
          </cell>
          <cell r="CO45">
            <v>0</v>
          </cell>
          <cell r="CP45">
            <v>0</v>
          </cell>
          <cell r="CQ45">
            <v>118.1</v>
          </cell>
          <cell r="CR45">
            <v>921</v>
          </cell>
          <cell r="CS45">
            <v>323.7</v>
          </cell>
          <cell r="CT45">
            <v>114</v>
          </cell>
          <cell r="CU45">
            <v>53.2</v>
          </cell>
          <cell r="CV45">
            <v>15.4</v>
          </cell>
          <cell r="CW45">
            <v>338.5</v>
          </cell>
          <cell r="CX45">
            <v>455.7</v>
          </cell>
          <cell r="CY45">
            <v>148.6</v>
          </cell>
        </row>
        <row r="46">
          <cell r="A46" t="str">
            <v>Underground circuit kms ofline</v>
          </cell>
          <cell r="B46" t="str">
            <v>KMCU</v>
          </cell>
          <cell r="C46">
            <v>2002</v>
          </cell>
          <cell r="D46">
            <v>0.5</v>
          </cell>
          <cell r="E46">
            <v>668</v>
          </cell>
          <cell r="F46">
            <v>124.7</v>
          </cell>
          <cell r="G46">
            <v>27</v>
          </cell>
          <cell r="H46">
            <v>180</v>
          </cell>
          <cell r="I46">
            <v>509</v>
          </cell>
          <cell r="J46">
            <v>332</v>
          </cell>
          <cell r="K46">
            <v>59.7</v>
          </cell>
          <cell r="L46">
            <v>1.5</v>
          </cell>
          <cell r="M46">
            <v>218.3</v>
          </cell>
          <cell r="N46">
            <v>4</v>
          </cell>
          <cell r="O46">
            <v>72</v>
          </cell>
          <cell r="P46">
            <v>11.4</v>
          </cell>
          <cell r="Q46">
            <v>1.2</v>
          </cell>
          <cell r="R46">
            <v>45.6</v>
          </cell>
          <cell r="S46">
            <v>3209</v>
          </cell>
          <cell r="T46">
            <v>179</v>
          </cell>
          <cell r="U46">
            <v>48.1</v>
          </cell>
          <cell r="V46">
            <v>10.6</v>
          </cell>
          <cell r="W46">
            <v>205.9</v>
          </cell>
          <cell r="X46">
            <v>90.1</v>
          </cell>
          <cell r="Y46">
            <v>454.7</v>
          </cell>
          <cell r="Z46">
            <v>8</v>
          </cell>
          <cell r="AA46">
            <v>1.8</v>
          </cell>
          <cell r="AB46">
            <v>1.1000000000000001</v>
          </cell>
          <cell r="AC46">
            <v>175</v>
          </cell>
          <cell r="AD46">
            <v>0</v>
          </cell>
          <cell r="AE46">
            <v>0</v>
          </cell>
          <cell r="AF46">
            <v>47</v>
          </cell>
          <cell r="AG46">
            <v>481.4</v>
          </cell>
          <cell r="AH46">
            <v>0</v>
          </cell>
          <cell r="AI46">
            <v>0</v>
          </cell>
          <cell r="AJ46">
            <v>77</v>
          </cell>
          <cell r="AK46">
            <v>145.19999999999999</v>
          </cell>
          <cell r="AL46">
            <v>11</v>
          </cell>
          <cell r="AM46">
            <v>1553</v>
          </cell>
          <cell r="AN46">
            <v>1350</v>
          </cell>
          <cell r="AO46">
            <v>203</v>
          </cell>
          <cell r="AP46">
            <v>2.5</v>
          </cell>
          <cell r="AQ46">
            <v>8.3000000000000007</v>
          </cell>
          <cell r="AR46">
            <v>1458</v>
          </cell>
          <cell r="AS46">
            <v>4190.3999999999996</v>
          </cell>
          <cell r="AT46">
            <v>0</v>
          </cell>
          <cell r="AU46">
            <v>0</v>
          </cell>
          <cell r="AV46">
            <v>1790</v>
          </cell>
          <cell r="AW46">
            <v>90</v>
          </cell>
          <cell r="AX46">
            <v>10</v>
          </cell>
          <cell r="AY46">
            <v>106.3</v>
          </cell>
          <cell r="AZ46">
            <v>713</v>
          </cell>
          <cell r="BA46">
            <v>7</v>
          </cell>
          <cell r="BB46">
            <v>73</v>
          </cell>
          <cell r="BC46">
            <v>1198</v>
          </cell>
          <cell r="BD46">
            <v>22.3</v>
          </cell>
          <cell r="BE46">
            <v>30.1</v>
          </cell>
          <cell r="BF46">
            <v>176.7</v>
          </cell>
          <cell r="BG46">
            <v>393.6</v>
          </cell>
          <cell r="BH46">
            <v>379</v>
          </cell>
          <cell r="BI46">
            <v>14.6</v>
          </cell>
          <cell r="BJ46">
            <v>401</v>
          </cell>
          <cell r="BK46">
            <v>301</v>
          </cell>
          <cell r="BL46">
            <v>100</v>
          </cell>
          <cell r="BM46">
            <v>53.6</v>
          </cell>
          <cell r="BN46">
            <v>67</v>
          </cell>
          <cell r="BO46">
            <v>60</v>
          </cell>
          <cell r="BP46">
            <v>5</v>
          </cell>
          <cell r="BQ46">
            <v>735</v>
          </cell>
          <cell r="BR46">
            <v>58</v>
          </cell>
          <cell r="BS46">
            <v>43.3</v>
          </cell>
          <cell r="BT46">
            <v>657</v>
          </cell>
          <cell r="BU46">
            <v>19.899999999999999</v>
          </cell>
          <cell r="BV46">
            <v>11</v>
          </cell>
          <cell r="BW46">
            <v>145.4</v>
          </cell>
          <cell r="BX46">
            <v>140</v>
          </cell>
          <cell r="BY46">
            <v>5.4</v>
          </cell>
          <cell r="BZ46">
            <v>0</v>
          </cell>
          <cell r="CA46">
            <v>7.9</v>
          </cell>
          <cell r="CB46">
            <v>3059.9</v>
          </cell>
          <cell r="CC46">
            <v>2843</v>
          </cell>
          <cell r="CD46">
            <v>216.9</v>
          </cell>
          <cell r="CE46">
            <v>106</v>
          </cell>
          <cell r="CF46">
            <v>2</v>
          </cell>
          <cell r="CG46">
            <v>8.8000000000000007</v>
          </cell>
          <cell r="CH46">
            <v>5.4</v>
          </cell>
          <cell r="CI46">
            <v>62.5</v>
          </cell>
          <cell r="CJ46">
            <v>39.200000000000003</v>
          </cell>
          <cell r="CK46">
            <v>38.5</v>
          </cell>
          <cell r="CL46">
            <v>7561</v>
          </cell>
          <cell r="CM46">
            <v>427.4</v>
          </cell>
          <cell r="CN46">
            <v>0</v>
          </cell>
          <cell r="CO46">
            <v>0</v>
          </cell>
          <cell r="CP46">
            <v>0</v>
          </cell>
          <cell r="CQ46">
            <v>78.599999999999994</v>
          </cell>
          <cell r="CR46">
            <v>371</v>
          </cell>
          <cell r="CS46">
            <v>87.7</v>
          </cell>
          <cell r="CT46">
            <v>8</v>
          </cell>
          <cell r="CU46">
            <v>11.9</v>
          </cell>
          <cell r="CV46">
            <v>6.7</v>
          </cell>
          <cell r="CW46">
            <v>37.299999999999997</v>
          </cell>
          <cell r="CX46">
            <v>443.1</v>
          </cell>
          <cell r="CY46">
            <v>97.2</v>
          </cell>
        </row>
        <row r="47">
          <cell r="A47" t="str">
            <v>Circuit kilometers 3 phase</v>
          </cell>
          <cell r="B47" t="str">
            <v>KMC3</v>
          </cell>
          <cell r="C47">
            <v>2002</v>
          </cell>
          <cell r="D47">
            <v>47</v>
          </cell>
          <cell r="E47">
            <v>655</v>
          </cell>
          <cell r="F47">
            <v>428.5</v>
          </cell>
          <cell r="G47">
            <v>202</v>
          </cell>
          <cell r="H47">
            <v>216</v>
          </cell>
          <cell r="I47">
            <v>693</v>
          </cell>
          <cell r="J47">
            <v>467</v>
          </cell>
          <cell r="K47">
            <v>67.2</v>
          </cell>
          <cell r="L47">
            <v>15.9</v>
          </cell>
          <cell r="M47">
            <v>467.3</v>
          </cell>
          <cell r="N47">
            <v>10</v>
          </cell>
          <cell r="O47">
            <v>90</v>
          </cell>
          <cell r="P47">
            <v>12.2</v>
          </cell>
          <cell r="Q47">
            <v>5.2</v>
          </cell>
          <cell r="R47">
            <v>64.3</v>
          </cell>
          <cell r="S47">
            <v>2941</v>
          </cell>
          <cell r="T47">
            <v>829.2</v>
          </cell>
          <cell r="U47">
            <v>142</v>
          </cell>
          <cell r="V47">
            <v>30.8</v>
          </cell>
          <cell r="W47">
            <v>143.80000000000001</v>
          </cell>
          <cell r="X47">
            <v>145.9</v>
          </cell>
          <cell r="Y47">
            <v>0</v>
          </cell>
          <cell r="Z47">
            <v>48.5</v>
          </cell>
          <cell r="AA47">
            <v>3.5</v>
          </cell>
          <cell r="AB47">
            <v>0</v>
          </cell>
          <cell r="AC47">
            <v>19.399999999999999</v>
          </cell>
          <cell r="AD47">
            <v>0</v>
          </cell>
          <cell r="AE47">
            <v>0</v>
          </cell>
          <cell r="AF47">
            <v>98</v>
          </cell>
          <cell r="AG47">
            <v>421.6</v>
          </cell>
          <cell r="AH47">
            <v>0</v>
          </cell>
          <cell r="AI47">
            <v>0</v>
          </cell>
          <cell r="AJ47">
            <v>587</v>
          </cell>
          <cell r="AK47">
            <v>358.1</v>
          </cell>
          <cell r="AL47">
            <v>27.3</v>
          </cell>
          <cell r="AM47">
            <v>1873.4</v>
          </cell>
          <cell r="AN47">
            <v>1507</v>
          </cell>
          <cell r="AO47">
            <v>366.4</v>
          </cell>
          <cell r="AP47">
            <v>8</v>
          </cell>
          <cell r="AQ47">
            <v>42.8</v>
          </cell>
          <cell r="AR47">
            <v>0</v>
          </cell>
          <cell r="AS47">
            <v>44799</v>
          </cell>
          <cell r="AT47">
            <v>0</v>
          </cell>
          <cell r="AU47">
            <v>0</v>
          </cell>
          <cell r="AV47">
            <v>2660</v>
          </cell>
          <cell r="AW47">
            <v>289</v>
          </cell>
          <cell r="AX47">
            <v>61</v>
          </cell>
          <cell r="AY47">
            <v>251.7</v>
          </cell>
          <cell r="AZ47">
            <v>723</v>
          </cell>
          <cell r="BA47">
            <v>58</v>
          </cell>
          <cell r="BB47">
            <v>149</v>
          </cell>
          <cell r="BC47">
            <v>1177</v>
          </cell>
          <cell r="BD47">
            <v>64.099999999999994</v>
          </cell>
          <cell r="BE47">
            <v>69</v>
          </cell>
          <cell r="BF47">
            <v>369.9</v>
          </cell>
          <cell r="BG47">
            <v>289.3</v>
          </cell>
          <cell r="BH47">
            <v>258</v>
          </cell>
          <cell r="BI47">
            <v>31.3</v>
          </cell>
          <cell r="BJ47">
            <v>844</v>
          </cell>
          <cell r="BK47">
            <v>394</v>
          </cell>
          <cell r="BL47">
            <v>450</v>
          </cell>
          <cell r="BM47">
            <v>168.8</v>
          </cell>
          <cell r="BN47">
            <v>369</v>
          </cell>
          <cell r="BO47">
            <v>373</v>
          </cell>
          <cell r="BP47">
            <v>230</v>
          </cell>
          <cell r="BQ47">
            <v>678</v>
          </cell>
          <cell r="BR47">
            <v>80</v>
          </cell>
          <cell r="BS47">
            <v>204</v>
          </cell>
          <cell r="BT47">
            <v>203</v>
          </cell>
          <cell r="BU47">
            <v>94.1</v>
          </cell>
          <cell r="BV47">
            <v>73</v>
          </cell>
          <cell r="BW47">
            <v>337.7</v>
          </cell>
          <cell r="BX47">
            <v>318</v>
          </cell>
          <cell r="BY47">
            <v>13.3</v>
          </cell>
          <cell r="BZ47">
            <v>6.4</v>
          </cell>
          <cell r="CA47">
            <v>174.1</v>
          </cell>
          <cell r="CB47">
            <v>2477.1</v>
          </cell>
          <cell r="CC47">
            <v>2333</v>
          </cell>
          <cell r="CD47">
            <v>144.1</v>
          </cell>
          <cell r="CE47">
            <v>446</v>
          </cell>
          <cell r="CF47">
            <v>49</v>
          </cell>
          <cell r="CG47">
            <v>41.2</v>
          </cell>
          <cell r="CH47">
            <v>69.2</v>
          </cell>
          <cell r="CI47">
            <v>174.2</v>
          </cell>
          <cell r="CJ47">
            <v>77.900000000000006</v>
          </cell>
          <cell r="CK47">
            <v>77.5</v>
          </cell>
          <cell r="CL47">
            <v>16638</v>
          </cell>
          <cell r="CM47">
            <v>860.4</v>
          </cell>
          <cell r="CN47">
            <v>0</v>
          </cell>
          <cell r="CO47">
            <v>0</v>
          </cell>
          <cell r="CP47">
            <v>0</v>
          </cell>
          <cell r="CQ47">
            <v>83.4</v>
          </cell>
          <cell r="CR47">
            <v>860</v>
          </cell>
          <cell r="CS47">
            <v>268.2</v>
          </cell>
          <cell r="CT47">
            <v>83</v>
          </cell>
          <cell r="CU47">
            <v>45.3</v>
          </cell>
          <cell r="CV47">
            <v>5.7</v>
          </cell>
          <cell r="CW47">
            <v>212.8</v>
          </cell>
          <cell r="CX47">
            <v>408</v>
          </cell>
          <cell r="CY47">
            <v>139.5</v>
          </cell>
        </row>
        <row r="48">
          <cell r="A48" t="str">
            <v>Circuit kilometers 2 phase</v>
          </cell>
          <cell r="B48" t="str">
            <v>KMC2</v>
          </cell>
          <cell r="C48">
            <v>2002</v>
          </cell>
          <cell r="D48">
            <v>0</v>
          </cell>
          <cell r="E48">
            <v>0</v>
          </cell>
          <cell r="F48">
            <v>0</v>
          </cell>
          <cell r="G48">
            <v>19</v>
          </cell>
          <cell r="H48">
            <v>0</v>
          </cell>
          <cell r="I48">
            <v>0</v>
          </cell>
          <cell r="J48">
            <v>0</v>
          </cell>
          <cell r="K48">
            <v>0</v>
          </cell>
          <cell r="L48">
            <v>2.2000000000000002</v>
          </cell>
          <cell r="M48">
            <v>2.5</v>
          </cell>
          <cell r="N48">
            <v>1</v>
          </cell>
          <cell r="O48">
            <v>0</v>
          </cell>
          <cell r="P48">
            <v>1.4</v>
          </cell>
          <cell r="Q48">
            <v>0</v>
          </cell>
          <cell r="R48">
            <v>1.3</v>
          </cell>
          <cell r="S48">
            <v>90</v>
          </cell>
          <cell r="T48">
            <v>12.7</v>
          </cell>
          <cell r="U48">
            <v>4</v>
          </cell>
          <cell r="V48">
            <v>0.7</v>
          </cell>
          <cell r="W48">
            <v>0</v>
          </cell>
          <cell r="X48">
            <v>5.7</v>
          </cell>
          <cell r="Y48">
            <v>0</v>
          </cell>
          <cell r="Z48">
            <v>0.8</v>
          </cell>
          <cell r="AA48">
            <v>0.2</v>
          </cell>
          <cell r="AB48">
            <v>0</v>
          </cell>
          <cell r="AC48">
            <v>0</v>
          </cell>
          <cell r="AD48">
            <v>0</v>
          </cell>
          <cell r="AE48">
            <v>0</v>
          </cell>
          <cell r="AF48">
            <v>0.3</v>
          </cell>
          <cell r="AG48">
            <v>0</v>
          </cell>
          <cell r="AH48">
            <v>0</v>
          </cell>
          <cell r="AI48">
            <v>0</v>
          </cell>
          <cell r="AJ48">
            <v>59</v>
          </cell>
          <cell r="AK48">
            <v>0</v>
          </cell>
          <cell r="AL48">
            <v>0</v>
          </cell>
          <cell r="AM48">
            <v>79.5</v>
          </cell>
          <cell r="AN48">
            <v>79</v>
          </cell>
          <cell r="AO48">
            <v>0.5</v>
          </cell>
          <cell r="AP48">
            <v>4</v>
          </cell>
          <cell r="AQ48">
            <v>0</v>
          </cell>
          <cell r="AR48">
            <v>0</v>
          </cell>
          <cell r="AS48">
            <v>3550</v>
          </cell>
          <cell r="AT48">
            <v>0</v>
          </cell>
          <cell r="AU48">
            <v>0</v>
          </cell>
          <cell r="AV48">
            <v>200</v>
          </cell>
          <cell r="AW48">
            <v>4</v>
          </cell>
          <cell r="AX48">
            <v>0</v>
          </cell>
          <cell r="AY48">
            <v>0</v>
          </cell>
          <cell r="AZ48">
            <v>0</v>
          </cell>
          <cell r="BA48">
            <v>1</v>
          </cell>
          <cell r="BB48">
            <v>49</v>
          </cell>
          <cell r="BC48">
            <v>0</v>
          </cell>
          <cell r="BD48">
            <v>0</v>
          </cell>
          <cell r="BE48">
            <v>12</v>
          </cell>
          <cell r="BF48">
            <v>24.9</v>
          </cell>
          <cell r="BG48">
            <v>7.1</v>
          </cell>
          <cell r="BH48">
            <v>0</v>
          </cell>
          <cell r="BI48">
            <v>7.1</v>
          </cell>
          <cell r="BJ48">
            <v>2</v>
          </cell>
          <cell r="BK48">
            <v>2</v>
          </cell>
          <cell r="BL48">
            <v>0</v>
          </cell>
          <cell r="BM48">
            <v>3.2</v>
          </cell>
          <cell r="BN48">
            <v>0</v>
          </cell>
          <cell r="BO48">
            <v>7</v>
          </cell>
          <cell r="BP48">
            <v>0</v>
          </cell>
          <cell r="BQ48">
            <v>0</v>
          </cell>
          <cell r="BR48">
            <v>0</v>
          </cell>
          <cell r="BS48">
            <v>5.7</v>
          </cell>
          <cell r="BT48">
            <v>0</v>
          </cell>
          <cell r="BU48">
            <v>1.5</v>
          </cell>
          <cell r="BV48">
            <v>0</v>
          </cell>
          <cell r="BW48">
            <v>8.1999999999999993</v>
          </cell>
          <cell r="BX48">
            <v>7</v>
          </cell>
          <cell r="BY48">
            <v>1.2</v>
          </cell>
          <cell r="BZ48">
            <v>0</v>
          </cell>
          <cell r="CA48">
            <v>0</v>
          </cell>
          <cell r="CB48">
            <v>48</v>
          </cell>
          <cell r="CC48">
            <v>48</v>
          </cell>
          <cell r="CD48">
            <v>0</v>
          </cell>
          <cell r="CE48">
            <v>10</v>
          </cell>
          <cell r="CF48">
            <v>1</v>
          </cell>
          <cell r="CG48">
            <v>0</v>
          </cell>
          <cell r="CH48">
            <v>0</v>
          </cell>
          <cell r="CI48">
            <v>17.600000000000001</v>
          </cell>
          <cell r="CJ48">
            <v>0</v>
          </cell>
          <cell r="CK48">
            <v>0</v>
          </cell>
          <cell r="CL48">
            <v>0</v>
          </cell>
          <cell r="CM48">
            <v>22.8</v>
          </cell>
          <cell r="CN48">
            <v>0</v>
          </cell>
          <cell r="CO48">
            <v>0</v>
          </cell>
          <cell r="CP48">
            <v>0</v>
          </cell>
          <cell r="CQ48">
            <v>5.8</v>
          </cell>
          <cell r="CR48">
            <v>3</v>
          </cell>
          <cell r="CS48">
            <v>0</v>
          </cell>
          <cell r="CT48">
            <v>1</v>
          </cell>
          <cell r="CU48">
            <v>0</v>
          </cell>
          <cell r="CV48">
            <v>0</v>
          </cell>
          <cell r="CW48">
            <v>53.2</v>
          </cell>
          <cell r="CX48">
            <v>6</v>
          </cell>
          <cell r="CY48">
            <v>0</v>
          </cell>
        </row>
        <row r="49">
          <cell r="A49" t="str">
            <v>Circuit kms single phase</v>
          </cell>
          <cell r="B49" t="str">
            <v>KMC1</v>
          </cell>
          <cell r="C49">
            <v>2002</v>
          </cell>
          <cell r="D49">
            <v>45.5</v>
          </cell>
          <cell r="E49">
            <v>657</v>
          </cell>
          <cell r="F49">
            <v>338.3</v>
          </cell>
          <cell r="G49">
            <v>211</v>
          </cell>
          <cell r="H49">
            <v>228</v>
          </cell>
          <cell r="I49">
            <v>699</v>
          </cell>
          <cell r="J49">
            <v>582</v>
          </cell>
          <cell r="K49">
            <v>69.7</v>
          </cell>
          <cell r="L49">
            <v>9.4</v>
          </cell>
          <cell r="M49">
            <v>273.5</v>
          </cell>
          <cell r="N49">
            <v>10</v>
          </cell>
          <cell r="O49">
            <v>191</v>
          </cell>
          <cell r="P49">
            <v>13.4</v>
          </cell>
          <cell r="Q49">
            <v>2.4</v>
          </cell>
          <cell r="R49">
            <v>66.599999999999994</v>
          </cell>
          <cell r="S49">
            <v>1839</v>
          </cell>
          <cell r="T49">
            <v>397.8</v>
          </cell>
          <cell r="U49">
            <v>105</v>
          </cell>
          <cell r="V49">
            <v>101.7</v>
          </cell>
          <cell r="W49">
            <v>264.3</v>
          </cell>
          <cell r="X49">
            <v>123.2</v>
          </cell>
          <cell r="Y49">
            <v>0</v>
          </cell>
          <cell r="Z49">
            <v>27.3</v>
          </cell>
          <cell r="AA49">
            <v>2.5</v>
          </cell>
          <cell r="AB49">
            <v>0</v>
          </cell>
          <cell r="AC49">
            <v>15.5</v>
          </cell>
          <cell r="AD49">
            <v>0</v>
          </cell>
          <cell r="AE49">
            <v>0</v>
          </cell>
          <cell r="AF49">
            <v>117.3</v>
          </cell>
          <cell r="AG49">
            <v>471.5</v>
          </cell>
          <cell r="AH49">
            <v>0</v>
          </cell>
          <cell r="AI49">
            <v>0</v>
          </cell>
          <cell r="AJ49">
            <v>970</v>
          </cell>
          <cell r="AK49">
            <v>388.4</v>
          </cell>
          <cell r="AL49">
            <v>41.1</v>
          </cell>
          <cell r="AM49">
            <v>1224.9000000000001</v>
          </cell>
          <cell r="AN49">
            <v>864</v>
          </cell>
          <cell r="AO49">
            <v>360.9</v>
          </cell>
          <cell r="AP49">
            <v>10.6</v>
          </cell>
          <cell r="AQ49">
            <v>22.1</v>
          </cell>
          <cell r="AR49">
            <v>0</v>
          </cell>
          <cell r="AS49">
            <v>70361.399999999994</v>
          </cell>
          <cell r="AT49">
            <v>0</v>
          </cell>
          <cell r="AU49">
            <v>0</v>
          </cell>
          <cell r="AV49">
            <v>1970</v>
          </cell>
          <cell r="AW49">
            <v>291</v>
          </cell>
          <cell r="AX49">
            <v>37</v>
          </cell>
          <cell r="AY49">
            <v>337.8</v>
          </cell>
          <cell r="AZ49">
            <v>952</v>
          </cell>
          <cell r="BA49">
            <v>41</v>
          </cell>
          <cell r="BB49">
            <v>84</v>
          </cell>
          <cell r="BC49">
            <v>1282</v>
          </cell>
          <cell r="BD49">
            <v>42.5</v>
          </cell>
          <cell r="BE49">
            <v>24.6</v>
          </cell>
          <cell r="BF49">
            <v>305.60000000000002</v>
          </cell>
          <cell r="BG49">
            <v>660.3</v>
          </cell>
          <cell r="BH49">
            <v>356</v>
          </cell>
          <cell r="BI49">
            <v>304.3</v>
          </cell>
          <cell r="BJ49">
            <v>1114</v>
          </cell>
          <cell r="BK49">
            <v>364</v>
          </cell>
          <cell r="BL49">
            <v>750</v>
          </cell>
          <cell r="BM49">
            <v>150.1</v>
          </cell>
          <cell r="BN49">
            <v>376</v>
          </cell>
          <cell r="BO49">
            <v>180</v>
          </cell>
          <cell r="BP49">
            <v>140</v>
          </cell>
          <cell r="BQ49">
            <v>577</v>
          </cell>
          <cell r="BR49">
            <v>61.5</v>
          </cell>
          <cell r="BS49">
            <v>70.599999999999994</v>
          </cell>
          <cell r="BT49">
            <v>403</v>
          </cell>
          <cell r="BU49">
            <v>51.8</v>
          </cell>
          <cell r="BV49">
            <v>44</v>
          </cell>
          <cell r="BW49">
            <v>177.2</v>
          </cell>
          <cell r="BX49">
            <v>164</v>
          </cell>
          <cell r="BY49">
            <v>8.8000000000000007</v>
          </cell>
          <cell r="BZ49">
            <v>4.4000000000000004</v>
          </cell>
          <cell r="CA49">
            <v>92.9</v>
          </cell>
          <cell r="CB49">
            <v>2904.2</v>
          </cell>
          <cell r="CC49">
            <v>2692</v>
          </cell>
          <cell r="CD49">
            <v>212.2</v>
          </cell>
          <cell r="CE49">
            <v>254</v>
          </cell>
          <cell r="CF49">
            <v>20</v>
          </cell>
          <cell r="CG49">
            <v>43.2</v>
          </cell>
          <cell r="CH49">
            <v>133.69999999999999</v>
          </cell>
          <cell r="CI49">
            <v>52.2</v>
          </cell>
          <cell r="CJ49">
            <v>57.2</v>
          </cell>
          <cell r="CK49">
            <v>56.5</v>
          </cell>
          <cell r="CL49">
            <v>0</v>
          </cell>
          <cell r="CM49">
            <v>313.5</v>
          </cell>
          <cell r="CN49">
            <v>0</v>
          </cell>
          <cell r="CO49">
            <v>0</v>
          </cell>
          <cell r="CP49">
            <v>0</v>
          </cell>
          <cell r="CQ49">
            <v>107.5</v>
          </cell>
          <cell r="CR49">
            <v>67</v>
          </cell>
          <cell r="CS49">
            <v>143.19999999999999</v>
          </cell>
          <cell r="CT49">
            <v>38</v>
          </cell>
          <cell r="CU49">
            <v>19.8</v>
          </cell>
          <cell r="CV49">
            <v>16.399999999999999</v>
          </cell>
          <cell r="CW49">
            <v>109.8</v>
          </cell>
          <cell r="CX49">
            <v>484.8</v>
          </cell>
          <cell r="CY49">
            <v>106.3</v>
          </cell>
        </row>
        <row r="50">
          <cell r="A50" t="str">
            <v>No transmission transformers</v>
          </cell>
          <cell r="B50" t="str">
            <v>NTRST</v>
          </cell>
          <cell r="C50">
            <v>2002</v>
          </cell>
          <cell r="D50">
            <v>0</v>
          </cell>
          <cell r="E50">
            <v>0</v>
          </cell>
          <cell r="F50">
            <v>0</v>
          </cell>
          <cell r="G50">
            <v>0</v>
          </cell>
          <cell r="H50">
            <v>0</v>
          </cell>
          <cell r="I50">
            <v>0</v>
          </cell>
          <cell r="J50">
            <v>2</v>
          </cell>
          <cell r="K50">
            <v>0</v>
          </cell>
          <cell r="L50">
            <v>0</v>
          </cell>
          <cell r="M50">
            <v>0</v>
          </cell>
          <cell r="N50">
            <v>0</v>
          </cell>
          <cell r="O50">
            <v>0</v>
          </cell>
          <cell r="P50">
            <v>0</v>
          </cell>
          <cell r="Q50">
            <v>0</v>
          </cell>
          <cell r="R50">
            <v>0</v>
          </cell>
          <cell r="S50">
            <v>0</v>
          </cell>
          <cell r="T50">
            <v>10</v>
          </cell>
          <cell r="U50">
            <v>0</v>
          </cell>
          <cell r="V50">
            <v>0</v>
          </cell>
          <cell r="W50">
            <v>0</v>
          </cell>
          <cell r="X50">
            <v>0</v>
          </cell>
          <cell r="Y50">
            <v>2</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2</v>
          </cell>
          <cell r="AS50">
            <v>263</v>
          </cell>
          <cell r="AT50">
            <v>0</v>
          </cell>
          <cell r="AU50">
            <v>0</v>
          </cell>
          <cell r="AV50">
            <v>23</v>
          </cell>
          <cell r="AW50">
            <v>0</v>
          </cell>
          <cell r="AX50">
            <v>3</v>
          </cell>
          <cell r="AY50">
            <v>0</v>
          </cell>
          <cell r="AZ50">
            <v>14</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14</v>
          </cell>
          <cell r="CC50">
            <v>14</v>
          </cell>
          <cell r="CD50">
            <v>0</v>
          </cell>
          <cell r="CE50">
            <v>8</v>
          </cell>
          <cell r="CF50">
            <v>0</v>
          </cell>
          <cell r="CG50">
            <v>0</v>
          </cell>
          <cell r="CH50">
            <v>0</v>
          </cell>
          <cell r="CI50">
            <v>0</v>
          </cell>
          <cell r="CJ50">
            <v>0</v>
          </cell>
          <cell r="CK50">
            <v>0</v>
          </cell>
          <cell r="CL50">
            <v>2</v>
          </cell>
          <cell r="CM50">
            <v>0</v>
          </cell>
          <cell r="CN50">
            <v>0</v>
          </cell>
          <cell r="CO50">
            <v>0</v>
          </cell>
          <cell r="CP50">
            <v>0</v>
          </cell>
          <cell r="CQ50">
            <v>0</v>
          </cell>
          <cell r="CR50">
            <v>8</v>
          </cell>
          <cell r="CS50">
            <v>0</v>
          </cell>
          <cell r="CT50">
            <v>0</v>
          </cell>
          <cell r="CU50">
            <v>0</v>
          </cell>
          <cell r="CV50">
            <v>0</v>
          </cell>
          <cell r="CW50">
            <v>0</v>
          </cell>
          <cell r="CX50">
            <v>0</v>
          </cell>
          <cell r="CY50">
            <v>0</v>
          </cell>
        </row>
        <row r="51">
          <cell r="A51" t="str">
            <v>No subtransmission transformer</v>
          </cell>
          <cell r="B51" t="str">
            <v>NTRFST</v>
          </cell>
          <cell r="C51">
            <v>2002</v>
          </cell>
          <cell r="D51">
            <v>4</v>
          </cell>
          <cell r="E51">
            <v>39</v>
          </cell>
          <cell r="F51">
            <v>23</v>
          </cell>
          <cell r="G51">
            <v>0</v>
          </cell>
          <cell r="H51">
            <v>4</v>
          </cell>
          <cell r="I51">
            <v>44</v>
          </cell>
          <cell r="J51">
            <v>11</v>
          </cell>
          <cell r="K51">
            <v>6</v>
          </cell>
          <cell r="L51">
            <v>0</v>
          </cell>
          <cell r="M51">
            <v>27</v>
          </cell>
          <cell r="N51">
            <v>4</v>
          </cell>
          <cell r="O51">
            <v>11</v>
          </cell>
          <cell r="P51">
            <v>1</v>
          </cell>
          <cell r="Q51">
            <v>0</v>
          </cell>
          <cell r="R51">
            <v>0</v>
          </cell>
          <cell r="S51">
            <v>104</v>
          </cell>
          <cell r="T51">
            <v>32</v>
          </cell>
          <cell r="U51">
            <v>10</v>
          </cell>
          <cell r="V51">
            <v>0</v>
          </cell>
          <cell r="W51">
            <v>8</v>
          </cell>
          <cell r="X51">
            <v>11</v>
          </cell>
          <cell r="Y51">
            <v>70</v>
          </cell>
          <cell r="Z51">
            <v>0</v>
          </cell>
          <cell r="AA51">
            <v>0</v>
          </cell>
          <cell r="AB51">
            <v>0</v>
          </cell>
          <cell r="AC51">
            <v>37</v>
          </cell>
          <cell r="AD51">
            <v>0</v>
          </cell>
          <cell r="AE51">
            <v>0</v>
          </cell>
          <cell r="AF51">
            <v>0</v>
          </cell>
          <cell r="AG51">
            <v>1</v>
          </cell>
          <cell r="AH51">
            <v>0</v>
          </cell>
          <cell r="AI51">
            <v>0</v>
          </cell>
          <cell r="AJ51">
            <v>18</v>
          </cell>
          <cell r="AK51">
            <v>72</v>
          </cell>
          <cell r="AL51">
            <v>0</v>
          </cell>
          <cell r="AM51">
            <v>68</v>
          </cell>
          <cell r="AN51">
            <v>68</v>
          </cell>
          <cell r="AO51">
            <v>0</v>
          </cell>
          <cell r="AP51">
            <v>0</v>
          </cell>
          <cell r="AQ51">
            <v>3</v>
          </cell>
          <cell r="AR51">
            <v>26</v>
          </cell>
          <cell r="AS51">
            <v>1680</v>
          </cell>
          <cell r="AT51">
            <v>0</v>
          </cell>
          <cell r="AU51">
            <v>0</v>
          </cell>
          <cell r="AV51">
            <v>137</v>
          </cell>
          <cell r="AW51">
            <v>15</v>
          </cell>
          <cell r="AX51">
            <v>0</v>
          </cell>
          <cell r="AY51">
            <v>34</v>
          </cell>
          <cell r="AZ51">
            <v>7</v>
          </cell>
          <cell r="BA51">
            <v>0</v>
          </cell>
          <cell r="BB51">
            <v>7</v>
          </cell>
          <cell r="BC51">
            <v>45</v>
          </cell>
          <cell r="BD51">
            <v>0</v>
          </cell>
          <cell r="BE51">
            <v>6</v>
          </cell>
          <cell r="BF51">
            <v>0</v>
          </cell>
          <cell r="BG51">
            <v>99</v>
          </cell>
          <cell r="BH51">
            <v>99</v>
          </cell>
          <cell r="BI51">
            <v>0</v>
          </cell>
          <cell r="BJ51">
            <v>9</v>
          </cell>
          <cell r="BK51">
            <v>0</v>
          </cell>
          <cell r="BL51">
            <v>9</v>
          </cell>
          <cell r="BM51">
            <v>32</v>
          </cell>
          <cell r="BN51">
            <v>14</v>
          </cell>
          <cell r="BO51">
            <v>20</v>
          </cell>
          <cell r="BP51">
            <v>0</v>
          </cell>
          <cell r="BQ51">
            <v>38</v>
          </cell>
          <cell r="BR51">
            <v>0</v>
          </cell>
          <cell r="BS51">
            <v>0</v>
          </cell>
          <cell r="BT51">
            <v>16</v>
          </cell>
          <cell r="BU51">
            <v>11</v>
          </cell>
          <cell r="BV51">
            <v>5</v>
          </cell>
          <cell r="BW51">
            <v>39</v>
          </cell>
          <cell r="BX51">
            <v>37</v>
          </cell>
          <cell r="BY51">
            <v>2</v>
          </cell>
          <cell r="BZ51">
            <v>0</v>
          </cell>
          <cell r="CA51">
            <v>7</v>
          </cell>
          <cell r="CB51">
            <v>24</v>
          </cell>
          <cell r="CC51">
            <v>16</v>
          </cell>
          <cell r="CD51">
            <v>8</v>
          </cell>
          <cell r="CE51">
            <v>33</v>
          </cell>
          <cell r="CF51">
            <v>5</v>
          </cell>
          <cell r="CG51">
            <v>9</v>
          </cell>
          <cell r="CH51">
            <v>0</v>
          </cell>
          <cell r="CI51">
            <v>0</v>
          </cell>
          <cell r="CJ51">
            <v>33</v>
          </cell>
          <cell r="CK51">
            <v>5</v>
          </cell>
          <cell r="CL51">
            <v>0</v>
          </cell>
          <cell r="CM51">
            <v>63</v>
          </cell>
          <cell r="CN51">
            <v>0</v>
          </cell>
          <cell r="CO51">
            <v>0</v>
          </cell>
          <cell r="CP51">
            <v>0</v>
          </cell>
          <cell r="CQ51">
            <v>3</v>
          </cell>
          <cell r="CR51">
            <v>32</v>
          </cell>
          <cell r="CS51">
            <v>0</v>
          </cell>
          <cell r="CT51">
            <v>0</v>
          </cell>
          <cell r="CU51">
            <v>4</v>
          </cell>
          <cell r="CV51">
            <v>0</v>
          </cell>
          <cell r="CW51">
            <v>29</v>
          </cell>
          <cell r="CX51">
            <v>12</v>
          </cell>
          <cell r="CY51">
            <v>0</v>
          </cell>
        </row>
        <row r="52">
          <cell r="A52" t="str">
            <v>No distribution transformers</v>
          </cell>
          <cell r="B52" t="str">
            <v>NTRFD</v>
          </cell>
          <cell r="C52">
            <v>2002</v>
          </cell>
          <cell r="D52">
            <v>324</v>
          </cell>
          <cell r="E52">
            <v>8602</v>
          </cell>
          <cell r="F52">
            <v>4524</v>
          </cell>
          <cell r="G52">
            <v>2631</v>
          </cell>
          <cell r="H52">
            <v>3034</v>
          </cell>
          <cell r="I52">
            <v>8332</v>
          </cell>
          <cell r="J52">
            <v>6540</v>
          </cell>
          <cell r="K52">
            <v>751</v>
          </cell>
          <cell r="L52">
            <v>1</v>
          </cell>
          <cell r="M52">
            <v>3446</v>
          </cell>
          <cell r="N52">
            <v>239</v>
          </cell>
          <cell r="O52">
            <v>1958</v>
          </cell>
          <cell r="P52">
            <v>257</v>
          </cell>
          <cell r="Q52">
            <v>66</v>
          </cell>
          <cell r="R52">
            <v>1471</v>
          </cell>
          <cell r="S52">
            <v>24406</v>
          </cell>
          <cell r="T52">
            <v>6383</v>
          </cell>
          <cell r="U52">
            <v>1563</v>
          </cell>
          <cell r="V52">
            <v>605</v>
          </cell>
          <cell r="W52">
            <v>2959</v>
          </cell>
          <cell r="X52">
            <v>2418</v>
          </cell>
          <cell r="Y52">
            <v>2390</v>
          </cell>
          <cell r="Z52">
            <v>788</v>
          </cell>
          <cell r="AA52">
            <v>113</v>
          </cell>
          <cell r="AB52">
            <v>4559</v>
          </cell>
          <cell r="AC52">
            <v>5484</v>
          </cell>
          <cell r="AD52">
            <v>0</v>
          </cell>
          <cell r="AE52">
            <v>0</v>
          </cell>
          <cell r="AF52">
            <v>1485</v>
          </cell>
          <cell r="AG52">
            <v>5003</v>
          </cell>
          <cell r="AH52">
            <v>0</v>
          </cell>
          <cell r="AI52">
            <v>0</v>
          </cell>
          <cell r="AJ52">
            <v>6279</v>
          </cell>
          <cell r="AK52">
            <v>3424</v>
          </cell>
          <cell r="AL52">
            <v>593</v>
          </cell>
          <cell r="AM52">
            <v>23063</v>
          </cell>
          <cell r="AN52">
            <v>17238</v>
          </cell>
          <cell r="AO52">
            <v>5825</v>
          </cell>
          <cell r="AP52">
            <v>172</v>
          </cell>
          <cell r="AQ52">
            <v>730</v>
          </cell>
          <cell r="AR52">
            <v>12422</v>
          </cell>
          <cell r="AS52">
            <v>516371</v>
          </cell>
          <cell r="AT52">
            <v>0</v>
          </cell>
          <cell r="AU52">
            <v>0</v>
          </cell>
          <cell r="AV52">
            <v>38377</v>
          </cell>
          <cell r="AW52">
            <v>2997</v>
          </cell>
          <cell r="AX52">
            <v>688</v>
          </cell>
          <cell r="AY52">
            <v>2200</v>
          </cell>
          <cell r="AZ52">
            <v>9042</v>
          </cell>
          <cell r="BA52">
            <v>590</v>
          </cell>
          <cell r="BB52">
            <v>1105</v>
          </cell>
          <cell r="BC52">
            <v>13978</v>
          </cell>
          <cell r="BD52">
            <v>1102</v>
          </cell>
          <cell r="BE52">
            <v>1070</v>
          </cell>
          <cell r="BF52">
            <v>4040</v>
          </cell>
          <cell r="BG52">
            <v>3556</v>
          </cell>
          <cell r="BH52">
            <v>2909</v>
          </cell>
          <cell r="BI52">
            <v>647</v>
          </cell>
          <cell r="BJ52">
            <v>8051</v>
          </cell>
          <cell r="BK52">
            <v>4046</v>
          </cell>
          <cell r="BL52">
            <v>4005</v>
          </cell>
          <cell r="BM52">
            <v>1778</v>
          </cell>
          <cell r="BN52">
            <v>4904</v>
          </cell>
          <cell r="BO52">
            <v>3890</v>
          </cell>
          <cell r="BP52">
            <v>725</v>
          </cell>
          <cell r="BQ52">
            <v>7350</v>
          </cell>
          <cell r="BR52">
            <v>1195</v>
          </cell>
          <cell r="BS52">
            <v>1657</v>
          </cell>
          <cell r="BT52">
            <v>5687</v>
          </cell>
          <cell r="BU52">
            <v>1592</v>
          </cell>
          <cell r="BV52">
            <v>688</v>
          </cell>
          <cell r="BW52">
            <v>5305</v>
          </cell>
          <cell r="BX52">
            <v>4943</v>
          </cell>
          <cell r="BY52">
            <v>231</v>
          </cell>
          <cell r="BZ52">
            <v>131</v>
          </cell>
          <cell r="CA52">
            <v>1999</v>
          </cell>
          <cell r="CB52">
            <v>30596</v>
          </cell>
          <cell r="CC52">
            <v>28394</v>
          </cell>
          <cell r="CD52">
            <v>2202</v>
          </cell>
          <cell r="CE52">
            <v>5500</v>
          </cell>
          <cell r="CF52">
            <v>425</v>
          </cell>
          <cell r="CG52">
            <v>960</v>
          </cell>
          <cell r="CH52">
            <v>870</v>
          </cell>
          <cell r="CI52">
            <v>1214</v>
          </cell>
          <cell r="CJ52">
            <v>6709</v>
          </cell>
          <cell r="CK52">
            <v>850</v>
          </cell>
          <cell r="CL52">
            <v>58808</v>
          </cell>
          <cell r="CM52">
            <v>14096</v>
          </cell>
          <cell r="CN52">
            <v>0</v>
          </cell>
          <cell r="CO52">
            <v>0</v>
          </cell>
          <cell r="CP52">
            <v>0</v>
          </cell>
          <cell r="CQ52">
            <v>1194</v>
          </cell>
          <cell r="CR52">
            <v>8549</v>
          </cell>
          <cell r="CS52">
            <v>2366</v>
          </cell>
          <cell r="CT52">
            <v>657</v>
          </cell>
          <cell r="CU52">
            <v>406</v>
          </cell>
          <cell r="CV52">
            <v>271</v>
          </cell>
          <cell r="CW52">
            <v>3279</v>
          </cell>
          <cell r="CX52">
            <v>4565</v>
          </cell>
          <cell r="CY52">
            <v>1640</v>
          </cell>
        </row>
        <row r="53">
          <cell r="A53" t="str">
            <v>Utility average load factor</v>
          </cell>
          <cell r="B53" t="str">
            <v>LF</v>
          </cell>
          <cell r="C53">
            <v>2002</v>
          </cell>
          <cell r="D53">
            <v>0</v>
          </cell>
          <cell r="E53">
            <v>0.64</v>
          </cell>
          <cell r="F53">
            <v>77</v>
          </cell>
          <cell r="G53">
            <v>65</v>
          </cell>
          <cell r="H53">
            <v>41</v>
          </cell>
          <cell r="I53">
            <v>69.61</v>
          </cell>
          <cell r="J53">
            <v>71.55</v>
          </cell>
          <cell r="K53">
            <v>71.34</v>
          </cell>
          <cell r="L53">
            <v>0</v>
          </cell>
          <cell r="M53">
            <v>70.650000000000006</v>
          </cell>
          <cell r="N53">
            <v>69.819999999999993</v>
          </cell>
          <cell r="O53">
            <v>75</v>
          </cell>
          <cell r="P53">
            <v>0</v>
          </cell>
          <cell r="Q53">
            <v>0</v>
          </cell>
          <cell r="R53">
            <v>66.400000000000006</v>
          </cell>
          <cell r="S53">
            <v>0</v>
          </cell>
          <cell r="T53">
            <v>82.2</v>
          </cell>
          <cell r="U53">
            <v>0.68</v>
          </cell>
          <cell r="V53">
            <v>0</v>
          </cell>
          <cell r="W53">
            <v>67.3</v>
          </cell>
          <cell r="X53">
            <v>88.9</v>
          </cell>
          <cell r="Y53">
            <v>58.71</v>
          </cell>
          <cell r="Z53">
            <v>70.099999999999994</v>
          </cell>
          <cell r="AA53">
            <v>1</v>
          </cell>
          <cell r="AB53">
            <v>0</v>
          </cell>
          <cell r="AC53">
            <v>0</v>
          </cell>
          <cell r="AD53">
            <v>0</v>
          </cell>
          <cell r="AE53">
            <v>0</v>
          </cell>
          <cell r="AF53">
            <v>66.069999999999993</v>
          </cell>
          <cell r="AG53">
            <v>0</v>
          </cell>
          <cell r="AH53">
            <v>0</v>
          </cell>
          <cell r="AI53">
            <v>0</v>
          </cell>
          <cell r="AJ53">
            <v>70.47</v>
          </cell>
          <cell r="AK53">
            <v>0</v>
          </cell>
          <cell r="AL53">
            <v>0</v>
          </cell>
          <cell r="AM53">
            <v>0</v>
          </cell>
          <cell r="AN53">
            <v>76.34</v>
          </cell>
          <cell r="AO53">
            <v>0</v>
          </cell>
          <cell r="AP53">
            <v>0</v>
          </cell>
          <cell r="AQ53">
            <v>0</v>
          </cell>
          <cell r="AR53">
            <v>0</v>
          </cell>
          <cell r="AS53">
            <v>0</v>
          </cell>
          <cell r="AT53">
            <v>0</v>
          </cell>
          <cell r="AU53">
            <v>0</v>
          </cell>
          <cell r="AV53">
            <v>0.72</v>
          </cell>
          <cell r="AW53">
            <v>39.299999999999997</v>
          </cell>
          <cell r="AX53">
            <v>74.8</v>
          </cell>
          <cell r="AY53">
            <v>74</v>
          </cell>
          <cell r="AZ53">
            <v>72.5</v>
          </cell>
          <cell r="BA53" t="str">
            <v>0.72</v>
          </cell>
          <cell r="BB53">
            <v>0</v>
          </cell>
          <cell r="BC53">
            <v>70.900000000000006</v>
          </cell>
          <cell r="BD53">
            <v>67.92</v>
          </cell>
          <cell r="BE53">
            <v>87</v>
          </cell>
          <cell r="BF53">
            <v>0</v>
          </cell>
          <cell r="BG53">
            <v>0</v>
          </cell>
          <cell r="BH53">
            <v>0</v>
          </cell>
          <cell r="BI53">
            <v>69.5</v>
          </cell>
          <cell r="BJ53">
            <v>0</v>
          </cell>
          <cell r="BK53">
            <v>0</v>
          </cell>
          <cell r="BL53">
            <v>0.83</v>
          </cell>
          <cell r="BM53">
            <v>66.8</v>
          </cell>
          <cell r="BN53">
            <v>0.69</v>
          </cell>
          <cell r="BO53">
            <v>0.56999999999999995</v>
          </cell>
          <cell r="BP53">
            <v>0</v>
          </cell>
          <cell r="BQ53">
            <v>71.599999999999994</v>
          </cell>
          <cell r="BR53">
            <v>0</v>
          </cell>
          <cell r="BS53">
            <v>68.7</v>
          </cell>
          <cell r="BT53">
            <v>0</v>
          </cell>
          <cell r="BU53">
            <v>61.5</v>
          </cell>
          <cell r="BV53">
            <v>68.06</v>
          </cell>
          <cell r="BW53">
            <v>0</v>
          </cell>
          <cell r="BX53">
            <v>72.819999999999993</v>
          </cell>
          <cell r="BY53">
            <v>69.540000000000006</v>
          </cell>
          <cell r="BZ53">
            <v>67.989999999999995</v>
          </cell>
          <cell r="CA53">
            <v>52</v>
          </cell>
          <cell r="CB53">
            <v>66.81</v>
          </cell>
          <cell r="CC53">
            <v>66.81</v>
          </cell>
          <cell r="CD53">
            <v>67.069999999999993</v>
          </cell>
          <cell r="CE53">
            <v>75.099999999999994</v>
          </cell>
          <cell r="CF53">
            <v>69</v>
          </cell>
          <cell r="CG53">
            <v>0</v>
          </cell>
          <cell r="CH53">
            <v>8.66</v>
          </cell>
          <cell r="CI53">
            <v>0</v>
          </cell>
          <cell r="CJ53">
            <v>73.97</v>
          </cell>
          <cell r="CK53">
            <v>0</v>
          </cell>
          <cell r="CL53">
            <v>74.510000000000005</v>
          </cell>
          <cell r="CM53">
            <v>0</v>
          </cell>
          <cell r="CN53">
            <v>0</v>
          </cell>
          <cell r="CO53">
            <v>0</v>
          </cell>
          <cell r="CP53">
            <v>0</v>
          </cell>
          <cell r="CQ53">
            <v>0</v>
          </cell>
          <cell r="CR53">
            <v>0</v>
          </cell>
          <cell r="CS53">
            <v>0.81</v>
          </cell>
          <cell r="CT53">
            <v>77.06</v>
          </cell>
          <cell r="CU53">
            <v>75.650000000000006</v>
          </cell>
          <cell r="CV53">
            <v>0</v>
          </cell>
          <cell r="CW53">
            <v>0</v>
          </cell>
          <cell r="CX53">
            <v>69.7</v>
          </cell>
          <cell r="CY53">
            <v>0</v>
          </cell>
        </row>
      </sheetData>
      <sheetData sheetId="33"/>
      <sheetData sheetId="34"/>
      <sheetData sheetId="35"/>
      <sheetData sheetId="36"/>
      <sheetData sheetId="37"/>
      <sheetData sheetId="38"/>
      <sheetData sheetId="39"/>
      <sheetData sheetId="40"/>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Instructions"/>
      <sheetName val="Log"/>
      <sheetName val="Dashboard"/>
      <sheetName val="Key Metrics"/>
      <sheetName val="4.Pro Forma FS"/>
      <sheetName val="6. ICM Calculation"/>
      <sheetName val="11.∑Pro Forma FS"/>
      <sheetName val="Balance Sheet Adj."/>
      <sheetName val="IRR &amp; Payback"/>
      <sheetName val="RORB"/>
      <sheetName val="Cap Struct Summ - 13%"/>
      <sheetName val="I. Input"/>
      <sheetName val="A.General Assumptions"/>
      <sheetName val="B.Financial Inputs"/>
      <sheetName val="C.Volume Inputs"/>
      <sheetName val="D. Merger Inputs"/>
      <sheetName val="II. Calculation"/>
      <sheetName val="&gt;"/>
      <sheetName val="1.Demand"/>
      <sheetName val="2.Rate"/>
      <sheetName val="3.Cash Flows"/>
      <sheetName val="5.Database"/>
      <sheetName val="&gt; "/>
      <sheetName val="7. ESM Rider (NI Overearn)"/>
      <sheetName val="8.∑Demand"/>
      <sheetName val="9.∑Rate"/>
      <sheetName val="10.∑Cash Flows"/>
      <sheetName val="IV. Output"/>
      <sheetName val="&gt;   "/>
      <sheetName val="Graph Data"/>
      <sheetName val="Graphs"/>
      <sheetName val="Historical Data Backup"/>
      <sheetName val="3-Way+HOBI Savings-Costs"/>
      <sheetName val="3-Way Savings-Costs"/>
      <sheetName val="PS Solar Calcs"/>
    </sheetNames>
    <sheetDataSet>
      <sheetData sheetId="0">
        <row r="5">
          <cell r="C5" t="str">
            <v>Project Titan Financial Model - Business Case Model</v>
          </cell>
        </row>
      </sheetData>
      <sheetData sheetId="1">
        <row r="7">
          <cell r="C7" t="str">
            <v>Project Titan</v>
          </cell>
        </row>
      </sheetData>
      <sheetData sheetId="2"/>
      <sheetData sheetId="3">
        <row r="7">
          <cell r="C7">
            <v>4</v>
          </cell>
        </row>
        <row r="29">
          <cell r="M29">
            <v>2014</v>
          </cell>
        </row>
      </sheetData>
      <sheetData sheetId="4"/>
      <sheetData sheetId="5">
        <row r="50">
          <cell r="B50">
            <v>0.47713127606015815</v>
          </cell>
        </row>
      </sheetData>
      <sheetData sheetId="6"/>
      <sheetData sheetId="7"/>
      <sheetData sheetId="8"/>
      <sheetData sheetId="9"/>
      <sheetData sheetId="10"/>
      <sheetData sheetId="11"/>
      <sheetData sheetId="12"/>
      <sheetData sheetId="13"/>
      <sheetData sheetId="14">
        <row r="2">
          <cell r="E2" t="str">
            <v>PowerStream</v>
          </cell>
        </row>
        <row r="5">
          <cell r="C5">
            <v>2014</v>
          </cell>
        </row>
        <row r="6">
          <cell r="C6">
            <v>2014</v>
          </cell>
        </row>
        <row r="7">
          <cell r="C7">
            <v>2017</v>
          </cell>
        </row>
        <row r="8">
          <cell r="C8">
            <v>1</v>
          </cell>
          <cell r="E8">
            <v>1</v>
          </cell>
          <cell r="F8">
            <v>1</v>
          </cell>
          <cell r="G8">
            <v>1</v>
          </cell>
          <cell r="H8">
            <v>1</v>
          </cell>
        </row>
        <row r="1224">
          <cell r="C1224">
            <v>0.02</v>
          </cell>
        </row>
        <row r="1227">
          <cell r="C1227">
            <v>1</v>
          </cell>
        </row>
        <row r="1369">
          <cell r="C1369">
            <v>0.56000000000000005</v>
          </cell>
        </row>
        <row r="1370">
          <cell r="C1370">
            <v>5.0914000000000001E-2</v>
          </cell>
        </row>
        <row r="1372">
          <cell r="C1372">
            <v>0.04</v>
          </cell>
        </row>
        <row r="1373">
          <cell r="C1373">
            <v>2.1600000000000001E-2</v>
          </cell>
        </row>
        <row r="1375">
          <cell r="C1375">
            <v>0.4</v>
          </cell>
        </row>
        <row r="1376">
          <cell r="C1376">
            <v>9.2999999999999999E-2</v>
          </cell>
        </row>
        <row r="1380">
          <cell r="C1380">
            <v>5.8791242400000006E-2</v>
          </cell>
        </row>
        <row r="1418">
          <cell r="C1418">
            <v>4707000</v>
          </cell>
        </row>
        <row r="1419">
          <cell r="C1419">
            <v>0.02</v>
          </cell>
        </row>
        <row r="1425">
          <cell r="C1425">
            <v>1.4500000000000001E-2</v>
          </cell>
        </row>
        <row r="1460">
          <cell r="C1460">
            <v>0.01</v>
          </cell>
        </row>
      </sheetData>
      <sheetData sheetId="15">
        <row r="2">
          <cell r="C2" t="str">
            <v>Horizon Utilities</v>
          </cell>
        </row>
      </sheetData>
      <sheetData sheetId="16"/>
      <sheetData sheetId="17"/>
      <sheetData sheetId="18"/>
      <sheetData sheetId="19">
        <row r="5">
          <cell r="B5">
            <v>1</v>
          </cell>
          <cell r="C5">
            <v>0</v>
          </cell>
          <cell r="D5">
            <v>0</v>
          </cell>
          <cell r="E5">
            <v>0</v>
          </cell>
          <cell r="F5">
            <v>0</v>
          </cell>
          <cell r="G5">
            <v>0</v>
          </cell>
          <cell r="H5">
            <v>0</v>
          </cell>
          <cell r="I5">
            <v>0</v>
          </cell>
          <cell r="J5">
            <v>0</v>
          </cell>
          <cell r="K5">
            <v>0</v>
          </cell>
          <cell r="L5">
            <v>0</v>
          </cell>
          <cell r="M5">
            <v>0</v>
          </cell>
          <cell r="N5">
            <v>1</v>
          </cell>
          <cell r="O5">
            <v>1</v>
          </cell>
          <cell r="P5">
            <v>1</v>
          </cell>
          <cell r="Q5">
            <v>1</v>
          </cell>
          <cell r="R5">
            <v>1</v>
          </cell>
          <cell r="S5">
            <v>1</v>
          </cell>
          <cell r="T5">
            <v>1</v>
          </cell>
          <cell r="U5">
            <v>1</v>
          </cell>
          <cell r="V5">
            <v>1</v>
          </cell>
          <cell r="W5">
            <v>1</v>
          </cell>
          <cell r="X5">
            <v>1</v>
          </cell>
          <cell r="Y5">
            <v>1</v>
          </cell>
          <cell r="Z5">
            <v>1</v>
          </cell>
          <cell r="AA5">
            <v>1</v>
          </cell>
          <cell r="AB5">
            <v>1</v>
          </cell>
          <cell r="AC5">
            <v>1</v>
          </cell>
          <cell r="AD5">
            <v>1</v>
          </cell>
          <cell r="AE5">
            <v>1</v>
          </cell>
          <cell r="AF5">
            <v>1</v>
          </cell>
        </row>
      </sheetData>
      <sheetData sheetId="20"/>
      <sheetData sheetId="21"/>
      <sheetData sheetId="22">
        <row r="3">
          <cell r="B3">
            <v>2014</v>
          </cell>
          <cell r="C3">
            <v>2015</v>
          </cell>
          <cell r="D3">
            <v>2016</v>
          </cell>
          <cell r="E3">
            <v>2017</v>
          </cell>
          <cell r="F3">
            <v>2018</v>
          </cell>
          <cell r="G3">
            <v>2019</v>
          </cell>
          <cell r="H3">
            <v>2020</v>
          </cell>
          <cell r="I3">
            <v>2021</v>
          </cell>
          <cell r="J3">
            <v>2022</v>
          </cell>
          <cell r="K3">
            <v>2023</v>
          </cell>
          <cell r="L3">
            <v>2024</v>
          </cell>
          <cell r="M3">
            <v>2025</v>
          </cell>
          <cell r="N3">
            <v>2026</v>
          </cell>
          <cell r="O3">
            <v>2027</v>
          </cell>
          <cell r="P3">
            <v>2028</v>
          </cell>
          <cell r="Q3">
            <v>2029</v>
          </cell>
          <cell r="R3">
            <v>2030</v>
          </cell>
          <cell r="S3">
            <v>2031</v>
          </cell>
          <cell r="T3">
            <v>2032</v>
          </cell>
          <cell r="U3">
            <v>2033</v>
          </cell>
          <cell r="V3">
            <v>2034</v>
          </cell>
          <cell r="W3">
            <v>2035</v>
          </cell>
          <cell r="X3">
            <v>2036</v>
          </cell>
          <cell r="Y3">
            <v>2037</v>
          </cell>
          <cell r="Z3">
            <v>2038</v>
          </cell>
          <cell r="AA3">
            <v>2039</v>
          </cell>
          <cell r="AB3">
            <v>2040</v>
          </cell>
          <cell r="AC3">
            <v>2041</v>
          </cell>
          <cell r="AD3">
            <v>2042</v>
          </cell>
          <cell r="AE3">
            <v>2043</v>
          </cell>
          <cell r="AF3">
            <v>2044</v>
          </cell>
        </row>
        <row r="4">
          <cell r="B4">
            <v>2014</v>
          </cell>
          <cell r="C4">
            <v>2015</v>
          </cell>
          <cell r="D4">
            <v>2016</v>
          </cell>
          <cell r="E4">
            <v>2017</v>
          </cell>
          <cell r="F4">
            <v>2018</v>
          </cell>
          <cell r="G4">
            <v>2019</v>
          </cell>
          <cell r="H4">
            <v>2020</v>
          </cell>
          <cell r="I4">
            <v>2021</v>
          </cell>
          <cell r="J4">
            <v>2022</v>
          </cell>
          <cell r="K4">
            <v>2023</v>
          </cell>
          <cell r="L4">
            <v>2024</v>
          </cell>
          <cell r="M4">
            <v>2025</v>
          </cell>
          <cell r="N4">
            <v>2026</v>
          </cell>
          <cell r="O4">
            <v>2027</v>
          </cell>
          <cell r="P4">
            <v>2028</v>
          </cell>
          <cell r="Q4">
            <v>2029</v>
          </cell>
          <cell r="R4">
            <v>2030</v>
          </cell>
          <cell r="S4">
            <v>2031</v>
          </cell>
          <cell r="T4">
            <v>2032</v>
          </cell>
          <cell r="U4">
            <v>2033</v>
          </cell>
          <cell r="V4">
            <v>2034</v>
          </cell>
          <cell r="W4">
            <v>2035</v>
          </cell>
          <cell r="X4">
            <v>2036</v>
          </cell>
          <cell r="Y4">
            <v>2037</v>
          </cell>
          <cell r="Z4">
            <v>2038</v>
          </cell>
          <cell r="AA4">
            <v>2039</v>
          </cell>
          <cell r="AB4">
            <v>2040</v>
          </cell>
          <cell r="AC4">
            <v>2041</v>
          </cell>
          <cell r="AD4">
            <v>2042</v>
          </cell>
          <cell r="AE4">
            <v>2043</v>
          </cell>
          <cell r="AF4">
            <v>2044</v>
          </cell>
        </row>
        <row r="5">
          <cell r="B5">
            <v>2014</v>
          </cell>
          <cell r="C5">
            <v>2015</v>
          </cell>
          <cell r="D5">
            <v>2016</v>
          </cell>
          <cell r="E5">
            <v>2017</v>
          </cell>
          <cell r="F5">
            <v>2018</v>
          </cell>
          <cell r="G5">
            <v>2019</v>
          </cell>
          <cell r="H5">
            <v>2020</v>
          </cell>
          <cell r="I5">
            <v>2021</v>
          </cell>
          <cell r="J5">
            <v>2022</v>
          </cell>
          <cell r="K5">
            <v>2023</v>
          </cell>
          <cell r="L5">
            <v>2024</v>
          </cell>
          <cell r="M5">
            <v>2025</v>
          </cell>
          <cell r="N5">
            <v>2026</v>
          </cell>
          <cell r="O5">
            <v>2027</v>
          </cell>
          <cell r="P5">
            <v>2028</v>
          </cell>
          <cell r="Q5">
            <v>2029</v>
          </cell>
          <cell r="R5">
            <v>2030</v>
          </cell>
          <cell r="S5">
            <v>2031</v>
          </cell>
          <cell r="T5">
            <v>2032</v>
          </cell>
          <cell r="U5">
            <v>2033</v>
          </cell>
          <cell r="V5">
            <v>2034</v>
          </cell>
          <cell r="W5">
            <v>2035</v>
          </cell>
          <cell r="X5">
            <v>2036</v>
          </cell>
          <cell r="Y5">
            <v>2037</v>
          </cell>
          <cell r="Z5">
            <v>2038</v>
          </cell>
          <cell r="AA5">
            <v>2039</v>
          </cell>
          <cell r="AB5">
            <v>2040</v>
          </cell>
          <cell r="AC5">
            <v>2041</v>
          </cell>
          <cell r="AD5">
            <v>2042</v>
          </cell>
          <cell r="AE5">
            <v>2043</v>
          </cell>
          <cell r="AF5">
            <v>2044</v>
          </cell>
        </row>
        <row r="6">
          <cell r="B6">
            <v>2014</v>
          </cell>
          <cell r="C6">
            <v>2015</v>
          </cell>
          <cell r="D6">
            <v>2016</v>
          </cell>
          <cell r="E6">
            <v>2017</v>
          </cell>
          <cell r="F6">
            <v>2018</v>
          </cell>
          <cell r="G6">
            <v>2019</v>
          </cell>
          <cell r="H6">
            <v>2020</v>
          </cell>
          <cell r="I6">
            <v>2021</v>
          </cell>
          <cell r="J6">
            <v>2022</v>
          </cell>
          <cell r="K6">
            <v>2023</v>
          </cell>
          <cell r="L6">
            <v>2024</v>
          </cell>
          <cell r="M6">
            <v>2025</v>
          </cell>
          <cell r="N6">
            <v>2026</v>
          </cell>
          <cell r="O6">
            <v>2027</v>
          </cell>
          <cell r="P6">
            <v>2028</v>
          </cell>
          <cell r="Q6">
            <v>2029</v>
          </cell>
          <cell r="R6">
            <v>2030</v>
          </cell>
          <cell r="S6">
            <v>2031</v>
          </cell>
          <cell r="T6">
            <v>2032</v>
          </cell>
          <cell r="U6">
            <v>2033</v>
          </cell>
          <cell r="V6">
            <v>2034</v>
          </cell>
          <cell r="W6">
            <v>2035</v>
          </cell>
          <cell r="X6">
            <v>2036</v>
          </cell>
          <cell r="Y6">
            <v>2037</v>
          </cell>
          <cell r="Z6">
            <v>2038</v>
          </cell>
          <cell r="AA6">
            <v>2039</v>
          </cell>
          <cell r="AB6">
            <v>2040</v>
          </cell>
          <cell r="AC6">
            <v>2041</v>
          </cell>
          <cell r="AD6">
            <v>2042</v>
          </cell>
          <cell r="AE6">
            <v>2043</v>
          </cell>
          <cell r="AF6">
            <v>2044</v>
          </cell>
        </row>
      </sheetData>
      <sheetData sheetId="23"/>
      <sheetData sheetId="24"/>
      <sheetData sheetId="25">
        <row r="6">
          <cell r="B6">
            <v>0</v>
          </cell>
          <cell r="C6">
            <v>0</v>
          </cell>
          <cell r="D6">
            <v>1</v>
          </cell>
          <cell r="E6">
            <v>1</v>
          </cell>
          <cell r="F6">
            <v>1</v>
          </cell>
          <cell r="G6">
            <v>1</v>
          </cell>
          <cell r="H6">
            <v>1</v>
          </cell>
          <cell r="I6">
            <v>1</v>
          </cell>
          <cell r="J6">
            <v>1</v>
          </cell>
          <cell r="K6">
            <v>1</v>
          </cell>
          <cell r="L6">
            <v>1</v>
          </cell>
          <cell r="M6">
            <v>1</v>
          </cell>
          <cell r="N6">
            <v>1</v>
          </cell>
          <cell r="O6">
            <v>1</v>
          </cell>
          <cell r="P6">
            <v>1</v>
          </cell>
          <cell r="Q6">
            <v>1</v>
          </cell>
          <cell r="R6">
            <v>1</v>
          </cell>
          <cell r="S6">
            <v>1</v>
          </cell>
          <cell r="T6">
            <v>1</v>
          </cell>
          <cell r="U6">
            <v>1</v>
          </cell>
          <cell r="V6">
            <v>1</v>
          </cell>
          <cell r="W6">
            <v>1</v>
          </cell>
          <cell r="X6">
            <v>1</v>
          </cell>
          <cell r="Y6">
            <v>1</v>
          </cell>
          <cell r="Z6">
            <v>1</v>
          </cell>
          <cell r="AA6">
            <v>1</v>
          </cell>
          <cell r="AB6">
            <v>1</v>
          </cell>
          <cell r="AC6">
            <v>1</v>
          </cell>
          <cell r="AD6">
            <v>1</v>
          </cell>
          <cell r="AE6">
            <v>1</v>
          </cell>
          <cell r="AF6">
            <v>1</v>
          </cell>
        </row>
        <row r="7">
          <cell r="B7">
            <v>0</v>
          </cell>
          <cell r="C7">
            <v>0</v>
          </cell>
          <cell r="D7">
            <v>1</v>
          </cell>
          <cell r="E7">
            <v>1</v>
          </cell>
          <cell r="F7">
            <v>1</v>
          </cell>
          <cell r="G7">
            <v>1</v>
          </cell>
          <cell r="H7">
            <v>1</v>
          </cell>
          <cell r="I7">
            <v>1</v>
          </cell>
          <cell r="J7">
            <v>1</v>
          </cell>
          <cell r="K7">
            <v>1</v>
          </cell>
          <cell r="L7">
            <v>1</v>
          </cell>
          <cell r="M7">
            <v>1</v>
          </cell>
          <cell r="N7">
            <v>1</v>
          </cell>
          <cell r="O7">
            <v>1</v>
          </cell>
          <cell r="P7">
            <v>1</v>
          </cell>
          <cell r="Q7">
            <v>1</v>
          </cell>
          <cell r="R7">
            <v>1</v>
          </cell>
          <cell r="S7">
            <v>1</v>
          </cell>
          <cell r="T7">
            <v>1</v>
          </cell>
          <cell r="U7">
            <v>1</v>
          </cell>
          <cell r="V7">
            <v>1</v>
          </cell>
          <cell r="W7">
            <v>1</v>
          </cell>
          <cell r="X7">
            <v>1</v>
          </cell>
          <cell r="Y7">
            <v>1</v>
          </cell>
          <cell r="Z7">
            <v>1</v>
          </cell>
          <cell r="AA7">
            <v>1</v>
          </cell>
          <cell r="AB7">
            <v>1</v>
          </cell>
          <cell r="AC7">
            <v>1</v>
          </cell>
          <cell r="AD7">
            <v>1</v>
          </cell>
          <cell r="AE7">
            <v>1</v>
          </cell>
          <cell r="AF7">
            <v>1</v>
          </cell>
        </row>
        <row r="8">
          <cell r="B8">
            <v>0</v>
          </cell>
          <cell r="C8">
            <v>0</v>
          </cell>
          <cell r="D8">
            <v>1</v>
          </cell>
          <cell r="E8">
            <v>1</v>
          </cell>
          <cell r="F8">
            <v>1</v>
          </cell>
          <cell r="G8">
            <v>1</v>
          </cell>
          <cell r="H8">
            <v>1</v>
          </cell>
          <cell r="I8">
            <v>1</v>
          </cell>
          <cell r="J8">
            <v>1</v>
          </cell>
          <cell r="K8">
            <v>1</v>
          </cell>
          <cell r="L8">
            <v>1</v>
          </cell>
          <cell r="M8">
            <v>1</v>
          </cell>
          <cell r="N8">
            <v>1</v>
          </cell>
          <cell r="O8">
            <v>1</v>
          </cell>
          <cell r="P8">
            <v>1</v>
          </cell>
          <cell r="Q8">
            <v>1</v>
          </cell>
          <cell r="R8">
            <v>1</v>
          </cell>
          <cell r="S8">
            <v>1</v>
          </cell>
          <cell r="T8">
            <v>1</v>
          </cell>
          <cell r="U8">
            <v>1</v>
          </cell>
          <cell r="V8">
            <v>1</v>
          </cell>
          <cell r="W8">
            <v>1</v>
          </cell>
          <cell r="X8">
            <v>1</v>
          </cell>
          <cell r="Y8">
            <v>1</v>
          </cell>
          <cell r="Z8">
            <v>1</v>
          </cell>
          <cell r="AA8">
            <v>1</v>
          </cell>
          <cell r="AB8">
            <v>1</v>
          </cell>
          <cell r="AC8">
            <v>1</v>
          </cell>
          <cell r="AD8">
            <v>1</v>
          </cell>
          <cell r="AE8">
            <v>1</v>
          </cell>
          <cell r="AF8">
            <v>1</v>
          </cell>
        </row>
        <row r="9">
          <cell r="B9">
            <v>0</v>
          </cell>
          <cell r="C9">
            <v>0</v>
          </cell>
          <cell r="D9">
            <v>1</v>
          </cell>
          <cell r="E9">
            <v>1</v>
          </cell>
          <cell r="F9">
            <v>1</v>
          </cell>
          <cell r="G9">
            <v>1</v>
          </cell>
          <cell r="H9">
            <v>1</v>
          </cell>
          <cell r="I9">
            <v>1</v>
          </cell>
          <cell r="J9">
            <v>1</v>
          </cell>
          <cell r="K9">
            <v>1</v>
          </cell>
          <cell r="L9">
            <v>1</v>
          </cell>
          <cell r="M9">
            <v>1</v>
          </cell>
          <cell r="N9">
            <v>1</v>
          </cell>
          <cell r="O9">
            <v>1</v>
          </cell>
          <cell r="P9">
            <v>1</v>
          </cell>
          <cell r="Q9">
            <v>1</v>
          </cell>
          <cell r="R9">
            <v>1</v>
          </cell>
          <cell r="S9">
            <v>1</v>
          </cell>
          <cell r="T9">
            <v>1</v>
          </cell>
          <cell r="U9">
            <v>1</v>
          </cell>
          <cell r="V9">
            <v>1</v>
          </cell>
          <cell r="W9">
            <v>1</v>
          </cell>
          <cell r="X9">
            <v>1</v>
          </cell>
          <cell r="Y9">
            <v>1</v>
          </cell>
          <cell r="Z9">
            <v>1</v>
          </cell>
          <cell r="AA9">
            <v>1</v>
          </cell>
          <cell r="AB9">
            <v>1</v>
          </cell>
          <cell r="AC9">
            <v>1</v>
          </cell>
          <cell r="AD9">
            <v>1</v>
          </cell>
          <cell r="AE9">
            <v>1</v>
          </cell>
          <cell r="AF9">
            <v>1</v>
          </cell>
        </row>
      </sheetData>
      <sheetData sheetId="26">
        <row r="7">
          <cell r="B7">
            <v>0</v>
          </cell>
        </row>
      </sheetData>
      <sheetData sheetId="27">
        <row r="6">
          <cell r="B6">
            <v>0</v>
          </cell>
          <cell r="C6">
            <v>0</v>
          </cell>
          <cell r="D6">
            <v>0</v>
          </cell>
          <cell r="E6">
            <v>0</v>
          </cell>
          <cell r="F6">
            <v>0</v>
          </cell>
          <cell r="G6">
            <v>0</v>
          </cell>
          <cell r="H6">
            <v>0</v>
          </cell>
          <cell r="I6">
            <v>0</v>
          </cell>
          <cell r="J6">
            <v>0</v>
          </cell>
          <cell r="K6">
            <v>0</v>
          </cell>
          <cell r="L6">
            <v>0</v>
          </cell>
          <cell r="M6">
            <v>0</v>
          </cell>
          <cell r="N6">
            <v>1</v>
          </cell>
          <cell r="O6">
            <v>1</v>
          </cell>
          <cell r="P6">
            <v>1</v>
          </cell>
          <cell r="Q6">
            <v>1</v>
          </cell>
          <cell r="R6">
            <v>1</v>
          </cell>
          <cell r="S6">
            <v>1</v>
          </cell>
          <cell r="T6">
            <v>1</v>
          </cell>
          <cell r="U6">
            <v>1</v>
          </cell>
          <cell r="V6">
            <v>1</v>
          </cell>
          <cell r="W6">
            <v>1</v>
          </cell>
          <cell r="X6">
            <v>1</v>
          </cell>
          <cell r="Y6">
            <v>1</v>
          </cell>
          <cell r="Z6">
            <v>1</v>
          </cell>
          <cell r="AA6">
            <v>1</v>
          </cell>
          <cell r="AB6">
            <v>1</v>
          </cell>
          <cell r="AC6">
            <v>1</v>
          </cell>
          <cell r="AD6">
            <v>1</v>
          </cell>
          <cell r="AE6">
            <v>1</v>
          </cell>
          <cell r="AF6">
            <v>1</v>
          </cell>
        </row>
      </sheetData>
      <sheetData sheetId="28"/>
      <sheetData sheetId="29"/>
      <sheetData sheetId="30"/>
      <sheetData sheetId="31"/>
      <sheetData sheetId="32"/>
      <sheetData sheetId="33"/>
      <sheetData sheetId="34"/>
      <sheetData sheetId="35"/>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roughput Revenue Analysis"/>
      <sheetName val="Distribution Revenue by Source"/>
      <sheetName val="Unit Revenues"/>
      <sheetName val="Dx. Revenue - Norm. Forecasts"/>
      <sheetName val="Forecast Data 2006 - 2008"/>
      <sheetName val="Distribution Rates 2006 - 2008"/>
    </sheetNames>
    <sheetDataSet>
      <sheetData sheetId="0"/>
      <sheetData sheetId="1">
        <row r="21">
          <cell r="B21">
            <v>580684.99</v>
          </cell>
        </row>
        <row r="22">
          <cell r="B22">
            <v>349191.33</v>
          </cell>
        </row>
        <row r="25">
          <cell r="C25">
            <v>728450.79099999997</v>
          </cell>
        </row>
      </sheetData>
      <sheetData sheetId="2"/>
      <sheetData sheetId="3"/>
      <sheetData sheetId="4"/>
      <sheetData sheetId="5"/>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
      <sheetName val=" Logic"/>
      <sheetName val="PY Actual"/>
      <sheetName val="C55# with Multiple PWO"/>
      <sheetName val="Mapping"/>
      <sheetName val="Reasons for Scenario Changes"/>
      <sheetName val="Mapping tab Sanity Check"/>
      <sheetName val="Data V. Lists"/>
      <sheetName val="Sheet2"/>
      <sheetName val="Sheet1"/>
      <sheetName val="ICM Decisions"/>
      <sheetName val="Data - Scenario 3 (2)"/>
      <sheetName val="Data - $253MM VALUES"/>
      <sheetName val="ITD - 2020 CAPEX"/>
      <sheetName val="Recoveries Calc"/>
      <sheetName val="2020 DATA"/>
      <sheetName val="Q1 Forecast file Paste May 25th"/>
      <sheetName val="Key Cat Reference"/>
      <sheetName val="Target Calendarization Paste"/>
      <sheetName val="Forecast File Paste"/>
      <sheetName val="Variance Commentary"/>
      <sheetName val="Report - Month End"/>
      <sheetName val="Report for Regulatory"/>
      <sheetName val="Report - Rate Zone"/>
      <sheetName val="WIP Balance"/>
      <sheetName val="Total Check"/>
      <sheetName val="Alectra Presentation"/>
      <sheetName val="Waterfall Graphs"/>
      <sheetName val="Filing Requirements"/>
      <sheetName val="DEPT Report - YTD by Month"/>
      <sheetName val="DEPT Report - YTD &amp; Full Year"/>
      <sheetName val="Report - YTD &amp; FY Syst. ACC"/>
      <sheetName val="Report - YTD &amp; Full Year J.M."/>
      <sheetName val="DEPT Report - YTD by Month (GP)"/>
      <sheetName val="2020 Budget Listing by Dept."/>
      <sheetName val="A.2.3 - CAPEX"/>
      <sheetName val="Emerging - Alectra Field Projec"/>
      <sheetName val="PIVOT for Tracy"/>
      <sheetName val="C55 Paste Values"/>
      <sheetName val="2020 Budget List"/>
    </sheetNames>
    <sheetDataSet>
      <sheetData sheetId="0"/>
      <sheetData sheetId="1"/>
      <sheetData sheetId="2"/>
      <sheetData sheetId="3"/>
      <sheetData sheetId="4"/>
      <sheetData sheetId="5"/>
      <sheetData sheetId="6"/>
      <sheetData sheetId="7">
        <row r="3">
          <cell r="G3" t="str">
            <v>System Access</v>
          </cell>
          <cell r="Q3" t="str">
            <v>Advanced Planning</v>
          </cell>
        </row>
        <row r="4">
          <cell r="Q4" t="str">
            <v>CCRA</v>
          </cell>
        </row>
        <row r="5">
          <cell r="Q5" t="str">
            <v>Construction Verification &amp; Joint Use</v>
          </cell>
        </row>
        <row r="6">
          <cell r="Q6" t="str">
            <v>Customer Capital</v>
          </cell>
        </row>
        <row r="7">
          <cell r="Q7" t="str">
            <v>Facilities</v>
          </cell>
        </row>
        <row r="8">
          <cell r="Q8" t="str">
            <v>Finance</v>
          </cell>
        </row>
        <row r="9">
          <cell r="Q9" t="str">
            <v>Fleet</v>
          </cell>
        </row>
        <row r="10">
          <cell r="Q10" t="str">
            <v>Health &amp; Safety</v>
          </cell>
        </row>
        <row r="11">
          <cell r="Q11" t="str">
            <v>ICI &amp; Layouts</v>
          </cell>
        </row>
        <row r="12">
          <cell r="Q12" t="str">
            <v>Information Systems</v>
          </cell>
        </row>
        <row r="13">
          <cell r="Q13" t="str">
            <v>Information Systems – Operational</v>
          </cell>
        </row>
        <row r="14">
          <cell r="Q14" t="str">
            <v>Meters</v>
          </cell>
        </row>
        <row r="15">
          <cell r="Q15" t="str">
            <v>Operations Central</v>
          </cell>
        </row>
        <row r="16">
          <cell r="Q16" t="str">
            <v>Operations East</v>
          </cell>
        </row>
        <row r="17">
          <cell r="Q17" t="str">
            <v>Operations Guelph</v>
          </cell>
        </row>
        <row r="18">
          <cell r="Q18" t="str">
            <v>Operations West</v>
          </cell>
        </row>
        <row r="19">
          <cell r="Q19" t="str">
            <v>P&amp;C</v>
          </cell>
        </row>
        <row r="20">
          <cell r="Q20" t="str">
            <v>Planned Capital</v>
          </cell>
        </row>
        <row r="21">
          <cell r="Q21" t="str">
            <v>Station Design &amp; Construction</v>
          </cell>
        </row>
        <row r="22">
          <cell r="Q22" t="str">
            <v>Station Sustainment</v>
          </cell>
        </row>
        <row r="23">
          <cell r="Q23" t="str">
            <v>Subdivision</v>
          </cell>
        </row>
        <row r="24">
          <cell r="Q24" t="str">
            <v>System Control / Control Room</v>
          </cell>
        </row>
        <row r="25">
          <cell r="Q25" t="str">
            <v>System Planning</v>
          </cell>
        </row>
        <row r="26">
          <cell r="Q26" t="str">
            <v>Transit</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ser Guide Summary"/>
      <sheetName val="List of Tool Updates"/>
      <sheetName val="Input Program Data"/>
      <sheetName val="Input C&amp;I Measures"/>
      <sheetName val="Custom Measure - 8760 Profile"/>
      <sheetName val="Custom Measure - Daily Profile"/>
      <sheetName val="CustomMeasure-Existing Profile"/>
      <sheetName val="CustomMeasure-2ExistingProfiles"/>
      <sheetName val="Input Fixed Program Costs"/>
      <sheetName val="All Measures Detail"/>
      <sheetName val="View Expanded Measure Details"/>
      <sheetName val="Program Results - Summary"/>
      <sheetName val="ProgramResults-MeasureBreakdown"/>
      <sheetName val="Persistence Summary incl losses"/>
      <sheetName val="Persistence Summary wout losses"/>
      <sheetName val="Persistence Breakdown"/>
      <sheetName val="Season-TOU Summary incl Losses"/>
      <sheetName val="Season-TOU Summary wout Losses"/>
      <sheetName val="Measure Assumption Summary"/>
      <sheetName val="EXAMPLE - CFL Screw-In (15W)"/>
      <sheetName val="EXAMPLE -  LWatt HID Lighting"/>
      <sheetName val="Common Data"/>
      <sheetName val="C&amp;I Tables"/>
      <sheetName val="End-Use Load Profiles"/>
      <sheetName val="Avoided Cost Table"/>
      <sheetName val="Ratepayer Assumptions"/>
      <sheetName val="PV Resource Savings Calcs"/>
      <sheetName val="Discount Factors"/>
      <sheetName val="Freezer Early Replacement"/>
      <sheetName val="Refrigerator Early Replacement"/>
    </sheetNames>
    <sheetDataSet>
      <sheetData sheetId="0" refreshError="1"/>
      <sheetData sheetId="1" refreshError="1"/>
      <sheetData sheetId="2" refreshError="1">
        <row r="7">
          <cell r="P7">
            <v>2010</v>
          </cell>
        </row>
        <row r="8">
          <cell r="P8">
            <v>0.04</v>
          </cell>
        </row>
        <row r="9">
          <cell r="P9">
            <v>0.02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bles"/>
      <sheetName val="1. Information"/>
      <sheetName val="2. Smart Meter Investment Data"/>
      <sheetName val="3. HV Data-HV Equipment Owners"/>
      <sheetName val="4. LV Data-Host Distributors"/>
      <sheetName val="lists"/>
      <sheetName val="1815 Balances"/>
    </sheetNames>
    <sheetDataSet>
      <sheetData sheetId="0" refreshError="1"/>
      <sheetData sheetId="1">
        <row r="14">
          <cell r="F14" t="str">
            <v>Algoma Power Inc.</v>
          </cell>
        </row>
      </sheetData>
      <sheetData sheetId="2" refreshError="1"/>
      <sheetData sheetId="3" refreshError="1"/>
      <sheetData sheetId="4" refreshError="1"/>
      <sheetData sheetId="5" refreshError="1"/>
      <sheetData sheetId="6"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LECT UTILITY"/>
      <sheetName val="Comprehensive Analysis"/>
      <sheetName val="Chart Info"/>
      <sheetName val="Charts"/>
      <sheetName val="2-3 Charts (2)"/>
      <sheetName val="2-4 Dashboard"/>
      <sheetName val="Dashboard (w performance)"/>
      <sheetName val="ScoreCard Summary Report - FINA"/>
      <sheetName val="1. Overview-Utility Scores"/>
      <sheetName val="3-1. Analysis of Under-Earners"/>
      <sheetName val="3-2. Analysis of Over-earners"/>
      <sheetName val="4. Peer &amp; Size Group"/>
      <sheetName val="5. 2013 ROE"/>
      <sheetName val="5-1. Prior Years' ROE"/>
      <sheetName val="Under Over 2 Years"/>
      <sheetName val="6. By Peer Group"/>
      <sheetName val="7. By Utility Size (# customer)"/>
      <sheetName val="By Utility Size (total cost)"/>
      <sheetName val="8. Profitability Ratio"/>
      <sheetName val="9. Group I Inv + cost"/>
      <sheetName val="10. Group II Inv + cost"/>
      <sheetName val="11. Group III Inv + cost"/>
      <sheetName val="12. Group IV Inv + cost"/>
      <sheetName val="13. Group V Inv + cost"/>
      <sheetName val="14. 2013 ROE Staff Calculation"/>
      <sheetName val="15. 2013 ROE (July 31, 2014)"/>
      <sheetName val="16. Distribution Rev"/>
      <sheetName val="17. PP&amp;E"/>
      <sheetName val="18. 2012 Total Cost"/>
      <sheetName val="18. 2013 Total Cost"/>
      <sheetName val="19. OM&amp;A"/>
      <sheetName val="20. 2013 TB"/>
      <sheetName val="21. 2013 TB (raw)"/>
      <sheetName val="22. 2013 Distribution asset"/>
      <sheetName val="23. 2012 Distribution asset"/>
      <sheetName val="24. 2011 Distribution Asset"/>
      <sheetName val="25. 2011 Investment + OM&amp;A"/>
      <sheetName val="26. 06-12 Profitability Ratio"/>
      <sheetName val="27. Total Customer Numbers Q4"/>
      <sheetName val="ROE Summary_Jun 17"/>
      <sheetName val="28. Info frm last COS"/>
      <sheetName val="29. next Rebasing"/>
      <sheetName val="30. EnWin PPE adjustment"/>
      <sheetName val="31. Enersource PPE adj"/>
      <sheetName val="32. PowerStream PPE adj"/>
      <sheetName val="33. Horizon PPE adj"/>
      <sheetName val="34. Guelph PPE adj"/>
      <sheetName val="35. OE - SR - SAIDI"/>
      <sheetName val="36. OE - SR - SAIFI"/>
      <sheetName val="37. AFS vs. TB overview"/>
      <sheetName val="Halton HIlls"/>
      <sheetName val="FP - FR - Leverage  - DE"/>
    </sheetNames>
    <sheetDataSet>
      <sheetData sheetId="0"/>
      <sheetData sheetId="1"/>
      <sheetData sheetId="2"/>
      <sheetData sheetId="3"/>
      <sheetData sheetId="4"/>
      <sheetData sheetId="5"/>
      <sheetData sheetId="6"/>
      <sheetData sheetId="7"/>
      <sheetData sheetId="8"/>
      <sheetData sheetId="9"/>
      <sheetData sheetId="10"/>
      <sheetData sheetId="11">
        <row r="2">
          <cell r="A2" t="str">
            <v>Algoma Power Inc.</v>
          </cell>
        </row>
        <row r="3">
          <cell r="A3" t="str">
            <v>Atikokan Hydro Inc.</v>
          </cell>
        </row>
        <row r="4">
          <cell r="A4" t="str">
            <v>Bluewater Power Distribution Corporation</v>
          </cell>
        </row>
        <row r="5">
          <cell r="A5" t="str">
            <v>Brant County Power Inc.</v>
          </cell>
        </row>
        <row r="6">
          <cell r="A6" t="str">
            <v>Brantford Power Inc.</v>
          </cell>
        </row>
        <row r="7">
          <cell r="A7" t="str">
            <v>Burlington Hydro Inc.</v>
          </cell>
        </row>
        <row r="8">
          <cell r="A8" t="str">
            <v>Cambridge and North Dumfries Hydro Inc.</v>
          </cell>
        </row>
        <row r="9">
          <cell r="A9" t="str">
            <v>Canadian Niagara Power Inc.</v>
          </cell>
        </row>
        <row r="10">
          <cell r="A10" t="str">
            <v>Centre Wellington Hydro Ltd.</v>
          </cell>
        </row>
        <row r="11">
          <cell r="A11" t="str">
            <v>Chapleau Public Utilities Corporation</v>
          </cell>
        </row>
        <row r="12">
          <cell r="A12" t="str">
            <v>COLLUS PowerStream Corp.</v>
          </cell>
        </row>
        <row r="13">
          <cell r="A13" t="str">
            <v>Cooperative Hydro Embrun Inc.</v>
          </cell>
        </row>
        <row r="14">
          <cell r="A14" t="str">
            <v>E.L.K. Energy Inc.</v>
          </cell>
        </row>
        <row r="15">
          <cell r="A15" t="str">
            <v>Enersource Hydro Mississauga Inc.</v>
          </cell>
        </row>
        <row r="16">
          <cell r="A16" t="str">
            <v>Entegrus Powerlines Inc.</v>
          </cell>
        </row>
        <row r="17">
          <cell r="A17" t="str">
            <v>ENWIN Utilities Ltd.</v>
          </cell>
        </row>
        <row r="18">
          <cell r="A18" t="str">
            <v>Erie Thames Powerlines Corporation</v>
          </cell>
        </row>
        <row r="19">
          <cell r="A19" t="str">
            <v>Espanola Regional Hydro Distribution Corporation</v>
          </cell>
        </row>
        <row r="20">
          <cell r="A20" t="str">
            <v>Essex Powerlines Corporation</v>
          </cell>
        </row>
        <row r="21">
          <cell r="A21" t="str">
            <v>Festival Hydro Inc.</v>
          </cell>
        </row>
        <row r="22">
          <cell r="A22" t="str">
            <v>Fort Frances Power Corporation</v>
          </cell>
        </row>
        <row r="23">
          <cell r="A23" t="str">
            <v>Greater Sudbury Hydro Inc.</v>
          </cell>
        </row>
        <row r="24">
          <cell r="A24" t="str">
            <v>Grimsby Power Incorporated</v>
          </cell>
        </row>
        <row r="25">
          <cell r="A25" t="str">
            <v>Guelph Hydro Electric Systems Inc.</v>
          </cell>
        </row>
        <row r="26">
          <cell r="A26" t="str">
            <v>Haldimand County Hydro Inc.</v>
          </cell>
        </row>
        <row r="27">
          <cell r="A27" t="str">
            <v>Halton Hills Hydro Inc.</v>
          </cell>
        </row>
        <row r="28">
          <cell r="A28" t="str">
            <v>Hearst Power Distribution Company Limited</v>
          </cell>
        </row>
        <row r="29">
          <cell r="A29" t="str">
            <v>Horizon Utilities Corporation</v>
          </cell>
        </row>
        <row r="30">
          <cell r="A30" t="str">
            <v>Hydro 2000 Inc.</v>
          </cell>
        </row>
        <row r="31">
          <cell r="A31" t="str">
            <v>Hydro Hawkesbury Inc.</v>
          </cell>
        </row>
        <row r="32">
          <cell r="A32" t="str">
            <v>Hydro One Brampton Networks Inc.</v>
          </cell>
        </row>
        <row r="33">
          <cell r="A33" t="str">
            <v>Hydro One Networks Inc.</v>
          </cell>
        </row>
        <row r="34">
          <cell r="A34" t="str">
            <v>Hydro Ottawa Limited</v>
          </cell>
        </row>
        <row r="35">
          <cell r="A35" t="str">
            <v>Innisfil Hydro Distribution Systems Limited</v>
          </cell>
        </row>
        <row r="36">
          <cell r="A36" t="str">
            <v>Kenora Hydro Electric Corporation Ltd.</v>
          </cell>
        </row>
        <row r="37">
          <cell r="A37" t="str">
            <v>Kingston Hydro Corporation</v>
          </cell>
        </row>
        <row r="38">
          <cell r="A38" t="str">
            <v>Kitchener-Wilmot Hydro Inc.</v>
          </cell>
        </row>
        <row r="39">
          <cell r="A39" t="str">
            <v>Lakefront Utilities Inc.</v>
          </cell>
        </row>
        <row r="40">
          <cell r="A40" t="str">
            <v>Lakeland Power Distribution Ltd.</v>
          </cell>
        </row>
        <row r="41">
          <cell r="A41" t="str">
            <v>London Hydro Inc.</v>
          </cell>
        </row>
        <row r="42">
          <cell r="A42" t="str">
            <v>Midland Power Utility Corporation</v>
          </cell>
        </row>
        <row r="43">
          <cell r="A43" t="str">
            <v>Milton Hydro Distribution Inc.</v>
          </cell>
        </row>
        <row r="44">
          <cell r="A44" t="str">
            <v>Newmarket-Tay Power Distribution Ltd.</v>
          </cell>
        </row>
        <row r="45">
          <cell r="A45" t="str">
            <v>Niagara Peninsula Energy Inc.</v>
          </cell>
        </row>
        <row r="46">
          <cell r="A46" t="str">
            <v>Niagara-On-The-Lake Hydro Inc.</v>
          </cell>
        </row>
        <row r="47">
          <cell r="A47" t="str">
            <v>Norfolk Power Distribution Inc.</v>
          </cell>
        </row>
        <row r="48">
          <cell r="A48" t="str">
            <v>North Bay Hydro Distribution Limited</v>
          </cell>
        </row>
        <row r="49">
          <cell r="A49" t="str">
            <v>Northern Ontario Wires Inc.</v>
          </cell>
        </row>
        <row r="50">
          <cell r="A50" t="str">
            <v>Oakville Hydro Electricity Distribution Inc.</v>
          </cell>
        </row>
        <row r="51">
          <cell r="A51" t="str">
            <v>Orangeville Hydro Limited</v>
          </cell>
        </row>
        <row r="52">
          <cell r="A52" t="str">
            <v>Orillia Power Distribution Corporation</v>
          </cell>
        </row>
        <row r="53">
          <cell r="A53" t="str">
            <v>Oshawa PUC Networks Inc.</v>
          </cell>
        </row>
        <row r="54">
          <cell r="A54" t="str">
            <v>Ottawa River Power Corporation</v>
          </cell>
        </row>
        <row r="55">
          <cell r="A55" t="str">
            <v>Parry Sound Power Corporation</v>
          </cell>
        </row>
        <row r="56">
          <cell r="A56" t="str">
            <v>Peterborough Distribution Incorporated</v>
          </cell>
        </row>
        <row r="57">
          <cell r="A57" t="str">
            <v>PowerStream Inc.</v>
          </cell>
        </row>
        <row r="58">
          <cell r="A58" t="str">
            <v>PUC Distribution Inc.</v>
          </cell>
        </row>
        <row r="59">
          <cell r="A59" t="str">
            <v>Renfrew Hydro Inc.</v>
          </cell>
        </row>
        <row r="60">
          <cell r="A60" t="str">
            <v>Rideau St. Lawrence Distribution Inc.</v>
          </cell>
        </row>
        <row r="61">
          <cell r="A61" t="str">
            <v>Sioux Lookout Hydro Inc.</v>
          </cell>
        </row>
        <row r="62">
          <cell r="A62" t="str">
            <v>St. Thomas Energy Inc.</v>
          </cell>
        </row>
        <row r="63">
          <cell r="A63" t="str">
            <v>Thunder Bay Hydro Electricity Distribution Inc.</v>
          </cell>
        </row>
        <row r="64">
          <cell r="A64" t="str">
            <v>Tillsonburg Hydro Inc.</v>
          </cell>
        </row>
        <row r="65">
          <cell r="A65" t="str">
            <v>Toronto Hydro-Electric System Limited</v>
          </cell>
        </row>
        <row r="66">
          <cell r="A66" t="str">
            <v>Veridian Connections Inc.</v>
          </cell>
        </row>
        <row r="67">
          <cell r="A67" t="str">
            <v>Wasaga Distribution Inc.</v>
          </cell>
        </row>
        <row r="68">
          <cell r="A68" t="str">
            <v>Waterloo North Hydro Inc.</v>
          </cell>
        </row>
        <row r="69">
          <cell r="A69" t="str">
            <v>Welland Hydro-Electric System Corp.</v>
          </cell>
        </row>
        <row r="70">
          <cell r="A70" t="str">
            <v>Wellington North Power Inc.</v>
          </cell>
        </row>
        <row r="71">
          <cell r="A71" t="str">
            <v>West Coast Huron Energy Inc.</v>
          </cell>
        </row>
        <row r="72">
          <cell r="A72" t="str">
            <v>Westario Power Inc.</v>
          </cell>
        </row>
        <row r="73">
          <cell r="A73" t="str">
            <v>Whitby Hydro Electric Corporation</v>
          </cell>
        </row>
        <row r="74">
          <cell r="A74" t="str">
            <v>Woodstock Hydro Services Inc.</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finition of Terms"/>
      <sheetName val="Lists"/>
      <sheetName val="Cost per Customer"/>
      <sheetName val="2005 data"/>
      <sheetName val="2004 data"/>
      <sheetName val="2003 data"/>
      <sheetName val="2002 data"/>
      <sheetName val="2006 data"/>
      <sheetName val="2007 data"/>
      <sheetName val="Distribution Rev 2008"/>
      <sheetName val="2008 data"/>
      <sheetName val="2009 data"/>
      <sheetName val="2010 data"/>
      <sheetName val="Gas Distributors"/>
      <sheetName val="Large Customers 2008"/>
      <sheetName val="Total Scoring "/>
      <sheetName val="NOTES "/>
      <sheetName val="Scoring of Regulatory Return"/>
      <sheetName val="Scoring of Current Ratio"/>
      <sheetName val="Total OM&amp;A Per Customer"/>
      <sheetName val="Chosen for Rebasing 2009"/>
      <sheetName val="Reg Return 3 ways"/>
      <sheetName val="Overearners for 2010"/>
    </sheetNames>
    <sheetDataSet>
      <sheetData sheetId="0"/>
      <sheetData sheetId="1" refreshError="1">
        <row r="4">
          <cell r="A4" t="str">
            <v>Wholesale MWh</v>
          </cell>
        </row>
        <row r="5">
          <cell r="A5" t="str">
            <v>Total Circuit Kms Of Line</v>
          </cell>
        </row>
        <row r="6">
          <cell r="A6" t="str">
            <v>Total Number of Customers</v>
          </cell>
        </row>
        <row r="7">
          <cell r="A7" t="str">
            <v>Total Service Area (km)</v>
          </cell>
        </row>
      </sheetData>
      <sheetData sheetId="2"/>
      <sheetData sheetId="3" refreshError="1"/>
      <sheetData sheetId="4"/>
      <sheetData sheetId="5"/>
      <sheetData sheetId="6"/>
      <sheetData sheetId="7" refreshError="1"/>
      <sheetData sheetId="8" refreshError="1"/>
      <sheetData sheetId="9"/>
      <sheetData sheetId="10" refreshError="1"/>
      <sheetData sheetId="11" refreshError="1"/>
      <sheetData sheetId="12" refreshError="1"/>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ial Balance"/>
      <sheetName val="Macro1"/>
    </sheetNames>
    <sheetDataSet>
      <sheetData sheetId="0" refreshError="1"/>
      <sheetData sheetId="1">
        <row r="63">
          <cell r="A63" t="str">
            <v>Recover</v>
          </cell>
        </row>
      </sheetData>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DC Info"/>
      <sheetName val="Table of Contents"/>
      <sheetName val="COS Flowchart"/>
      <sheetName val="List of Key References"/>
      <sheetName val="App.2-AA_Capital Projects"/>
      <sheetName val="App.2-AB_Capital Expenditures"/>
      <sheetName val="App.2-BA1_Fix Asset Cont.CGAAP"/>
      <sheetName val="App.2-BA2_Fix Asset Cont.MIFRS"/>
      <sheetName val="Appendix 2-BB Service Life Comp"/>
      <sheetName val="Instruction for App. 2-C MIFRS"/>
      <sheetName val="App.2-CA_CGAAP_DepExp_2011"/>
      <sheetName val="App.2-CB_MIFRS_DepExp_2011"/>
      <sheetName val="App.2-CC_MIFRS_DepExp_2012"/>
      <sheetName val="App.2-CD_MIFRS_DepExp_2013"/>
      <sheetName val="App.2-CE_MIFRS_DepExp_2014"/>
      <sheetName val="App.2-CF_CGAAP_DepExp_2012"/>
      <sheetName val="App.2-CG_MIFRS_DepExp_2012"/>
      <sheetName val="App.2-CH_MIFRS_DepExp_2013"/>
      <sheetName val="App.2-CI_MIFRS_DepExp_2014"/>
      <sheetName val="App.2-CJ_CGAAP_DepExp_2012"/>
      <sheetName val="App.2-CK_CGAAP_DepExp_2013"/>
      <sheetName val="App.2-CL_MIFRS_DepExp_2013"/>
      <sheetName val="App.2-CM_MIFRS_DepExp_2014"/>
      <sheetName val="Instruction for App. 2-C CGAAP"/>
      <sheetName val="App.2-CN_OldCGAAP_DepExp_2012"/>
      <sheetName val="App.2-CO_NewCGAAP_DepExp_2012"/>
      <sheetName val="App.2-CP_NewCGAAP_DepExp_2013"/>
      <sheetName val="App.2-CQ NewCGAAP_DepExp_2014"/>
      <sheetName val="App.2-CR_OldCGAAP_DepExp_2012"/>
      <sheetName val="App.2-CS_OldCGAAP_DepExp_2013"/>
      <sheetName val="App.2-CT_NewCGAAP_DepExp_2013"/>
      <sheetName val="App.2-CU_NewCGAAP_DepExp_2014"/>
      <sheetName val="App.2-CV_USGAAP_DepExp"/>
      <sheetName val="App.2-DA_Overhead"/>
      <sheetName val="App.2-DB_Overhead"/>
      <sheetName val="App.2-EA_PP&amp;E Deferral Account"/>
      <sheetName val="App.2-EB_PP&amp;E Deferral Account"/>
      <sheetName val="App.2-EC_PP&amp;E Deferral Account"/>
      <sheetName val="App.2-ED_Account 1576 (2012)"/>
      <sheetName val="App.2-EE_Account 1576 (2013)"/>
      <sheetName val="App.2-FA Proposed REG Invest."/>
      <sheetName val="App.2-FB Calc of REG Improvemnt"/>
      <sheetName val="App.2-FC Calc of REG Expansion"/>
      <sheetName val="App.2-G SQI"/>
      <sheetName val="App.2-H_Other_Oper_Rev"/>
      <sheetName val="App.2-I LF_CDM_WF"/>
      <sheetName val="App.2-JA_OM&amp;A_Summary_Analys"/>
      <sheetName val="App.2-JB_OM&amp;A_Cost _Drivers"/>
      <sheetName val="App.2-JC_OMA Programs"/>
      <sheetName val="App.2-K_Employee Costs"/>
      <sheetName val="App.2-L_OM&amp;A_per_Cust_FTEE"/>
      <sheetName val="App.2-M_Regulatory_Costs"/>
      <sheetName val="App.2-N_Corp_Cost_Allocation"/>
      <sheetName val="App.2-OA Capital Structure"/>
      <sheetName val="App.2-OB_Debt Instruments"/>
      <sheetName val="App.2-P_Cost_Allocation"/>
      <sheetName val="App.2-Q_Cost of Serv. Emb. Dx"/>
      <sheetName val="App.2-R_Loss Factors"/>
      <sheetName val="App.2-S_Stranded Meters"/>
      <sheetName val="App.2-TA_1592_Tax_Variance"/>
      <sheetName val="App.2-TB_1592_HST-OVAT"/>
      <sheetName val="App.2-U_IFRS Transition Costs"/>
      <sheetName val="App.2-V_Rev_Reconciliation"/>
      <sheetName val="App.2-W_Bill Impacts"/>
      <sheetName val="App.2-YA_MIFRS Summary Impacts"/>
      <sheetName val="App. 2-YB_CGAAP Summary Impacts"/>
      <sheetName val="App. 2-Z_Tariff"/>
      <sheetName val="lists"/>
      <sheetName val="lists2"/>
      <sheetName val="Sheet19"/>
    </sheetNames>
    <sheetDataSet>
      <sheetData sheetId="0">
        <row r="16">
          <cell r="E16" t="str">
            <v>EB-2014-0083</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list"/>
      <sheetName val="Existing Rates"/>
      <sheetName val="Customer Profile"/>
      <sheetName val="Consumption Data"/>
      <sheetName val="Section 1.6"/>
      <sheetName val="Table 1-1 &amp; 1-2"/>
      <sheetName val="Bldg Permit Data"/>
      <sheetName val="Water and Sewer Loss"/>
      <sheetName val="Water Purchased From Region"/>
      <sheetName val="Sewer Purchased From Region"/>
      <sheetName val="DC Rates"/>
      <sheetName val="DC Revenue"/>
      <sheetName val="DC Reserves"/>
      <sheetName val="Budget summary"/>
      <sheetName val="Summary of Options"/>
      <sheetName val="Base Charge Summary"/>
      <sheetName val="Base Charge"/>
      <sheetName val="Water Uninflated"/>
      <sheetName val="Capital Funding Summary"/>
      <sheetName val="2005 Reserves"/>
      <sheetName val="Table 2-1"/>
      <sheetName val="Table 4-1"/>
      <sheetName val="Table 5-1"/>
      <sheetName val="Table 7-1"/>
      <sheetName val="Water Rate Summary"/>
      <sheetName val="Appendix E"/>
      <sheetName val="Appendix F"/>
      <sheetName val="Wastewater Rate Summary"/>
      <sheetName val="Table 2-2"/>
      <sheetName val="Table 4-2"/>
      <sheetName val="Table 5-2"/>
      <sheetName val="Table 7-2"/>
      <sheetName val="Water for Presentation"/>
      <sheetName val="Wastewater for Presentation"/>
      <sheetName val="Wastewater Uninflated"/>
      <sheetName val="Assumptions"/>
      <sheetName val="Table 3-1"/>
      <sheetName val="Pelham Watermains"/>
      <sheetName val="Fenwick Wastewater"/>
      <sheetName val="Fonthill Wastewater"/>
      <sheetName val="water operating sum"/>
      <sheetName val="waste operating sum"/>
      <sheetName val="Water"/>
      <sheetName val="Wastewater"/>
      <sheetName val="Rates Summa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sheetData sheetId="38" refreshError="1"/>
      <sheetData sheetId="39"/>
      <sheetData sheetId="40" refreshError="1"/>
      <sheetData sheetId="41" refreshError="1"/>
      <sheetData sheetId="42" refreshError="1"/>
      <sheetData sheetId="43" refreshError="1"/>
      <sheetData sheetId="44" refreshError="1"/>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LDC Information"/>
      <sheetName val="2. 2006 Rate Classes"/>
      <sheetName val="3. 2006 Tariff Sheet"/>
      <sheetName val="4. 2006 Smart Meter Information"/>
      <sheetName val="5. Removal of SM"/>
      <sheetName val="6. CDM Adjustment"/>
      <sheetName val="7. LCT Adjustment"/>
      <sheetName val="8. Dx IRM Adjustment"/>
      <sheetName val="9. Addback of Smart Meter Amt"/>
      <sheetName val="10. 2007 Tariff Sheet"/>
      <sheetName val="11. Bill Impact - Summer"/>
      <sheetName val="12. Bill Impact - Winter"/>
      <sheetName val="13. Bill Impact - Annualize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umentation"/>
      <sheetName val="7A Iowa Depreciation"/>
      <sheetName val="Survivor Table"/>
      <sheetName val="Iowa Curve"/>
      <sheetName val="Frequency Curve Equations"/>
      <sheetName val="Iowa Source Data"/>
      <sheetName val="Survivor L Curves"/>
      <sheetName val="Survivor S Curves"/>
      <sheetName val="Survivor R Curves"/>
      <sheetName val="Chart Data"/>
      <sheetName val="Iowa Curve Table 2014-07-21"/>
    </sheetNames>
    <sheetDataSet>
      <sheetData sheetId="0"/>
      <sheetData sheetId="1"/>
      <sheetData sheetId="2"/>
      <sheetData sheetId="3" refreshError="1"/>
      <sheetData sheetId="4"/>
      <sheetData sheetId="5"/>
      <sheetData sheetId="6" refreshError="1"/>
      <sheetData sheetId="7" refreshError="1"/>
      <sheetData sheetId="8" refreshError="1"/>
      <sheetData sheetId="9"/>
      <sheetData sheetId="10"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E Accrual"/>
      <sheetName val="WorkSheet"/>
      <sheetName val="PaidMar04"/>
      <sheetName val="PaidFeb26"/>
      <sheetName val="Paid Feb19"/>
      <sheetName val="Capital"/>
      <sheetName val="Mann"/>
      <sheetName val="Summary"/>
      <sheetName val="2015 Year End TAP Report (Jan 6"/>
      <sheetName val="JE Reversal - Jan"/>
      <sheetName val="JE Reversal - Feb"/>
      <sheetName val="JE Reversal - Mar"/>
      <sheetName val="JE Reversal - Apr"/>
      <sheetName val="JE Reversal - May"/>
      <sheetName val="JE Reversal - June"/>
      <sheetName val="DA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3">
          <cell r="A3" t="str">
            <v>Garen Boduryan</v>
          </cell>
        </row>
        <row r="4">
          <cell r="A4" t="str">
            <v>Grace Anlian</v>
          </cell>
        </row>
        <row r="5">
          <cell r="A5" t="str">
            <v>Roger Bullock</v>
          </cell>
        </row>
        <row r="6">
          <cell r="A6" t="str">
            <v>Elizabeth Carrera</v>
          </cell>
        </row>
        <row r="7">
          <cell r="A7" t="str">
            <v>Shakil Wara</v>
          </cell>
        </row>
        <row r="8">
          <cell r="A8" t="str">
            <v>Sabina Fjodorova</v>
          </cell>
        </row>
        <row r="9">
          <cell r="A9" t="str">
            <v>Adeola Olomola</v>
          </cell>
        </row>
        <row r="10">
          <cell r="A10" t="str">
            <v>Ashly Karamatic</v>
          </cell>
        </row>
        <row r="14">
          <cell r="A14" t="str">
            <v>Burden Pool</v>
          </cell>
        </row>
        <row r="15">
          <cell r="A15" t="str">
            <v>Capital</v>
          </cell>
        </row>
        <row r="16">
          <cell r="A16" t="str">
            <v>CDM</v>
          </cell>
        </row>
        <row r="17">
          <cell r="A17" t="str">
            <v>OMA</v>
          </cell>
        </row>
        <row r="19">
          <cell r="A19" t="str">
            <v>Estimate</v>
          </cell>
        </row>
        <row r="20">
          <cell r="A20" t="str">
            <v>Actual</v>
          </cell>
        </row>
      </sheetData>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Acct. Worksheet"/>
      <sheetName val="A. IMO Notes"/>
      <sheetName val="Instruction"/>
      <sheetName val="Lookup Tables"/>
      <sheetName val="Unachieved HC Reductions -Mar"/>
      <sheetName val="Project Synergy FC"/>
      <sheetName val="2017 Budget"/>
      <sheetName val="2018 Fin. Plan"/>
      <sheetName val="Guelph Project Report"/>
      <sheetName val="Master Porject Alectra"/>
      <sheetName val="Master Project Guelph"/>
      <sheetName val="B. Preparation sheets &gt;&gt;&gt;"/>
      <sheetName val="Alectra Project Report"/>
      <sheetName val="TransCapex"/>
      <sheetName val="IT_TransOpex"/>
      <sheetName val="Q3ITSyn"/>
      <sheetName val="IT Syn&amp;Ongoing"/>
      <sheetName val="SYN O&amp;C, TRANS O"/>
      <sheetName val="Labour"/>
      <sheetName val="2017FP vs BC"/>
      <sheetName val="BC"/>
      <sheetName val="Data"/>
      <sheetName val="Charts"/>
      <sheetName val="C. Team Report &gt;&gt;&gt;"/>
      <sheetName val="Admin"/>
      <sheetName val="CR"/>
      <sheetName val="CS"/>
      <sheetName val="FIN"/>
      <sheetName val="IT"/>
      <sheetName val="OPS"/>
      <sheetName val="HR"/>
      <sheetName val="NS"/>
      <sheetName val="RL"/>
      <sheetName val="SC"/>
      <sheetName val="DB Table"/>
      <sheetName val="D. Report to Finance &gt;&gt;&gt;"/>
      <sheetName val="Yr 3 Update_2019FP"/>
      <sheetName val="2019Update_2019FP Comb"/>
      <sheetName val="Guelph 2019"/>
      <sheetName val="Shareholder reporting"/>
      <sheetName val="OpEx Synergy2018"/>
      <sheetName val="E. EC &amp; IC &gt;&gt;&gt;"/>
      <sheetName val="Fin Update"/>
      <sheetName val="Yr 2 Update_2017FP"/>
      <sheetName val="Yr 3 Update_2017FP"/>
      <sheetName val="Yr 2 Update_2017FP(Cum.)"/>
      <sheetName val="Yr 3 Update_2017FP(Cum.) (2)"/>
      <sheetName val="Yr 3 Update_2017FP(Cum.)"/>
      <sheetName val="5 Year Outlook"/>
      <sheetName val="Yr 1 Update_Org B.C"/>
      <sheetName val="Yr 2 Update_Org B.C (Cum.)"/>
      <sheetName val="Yr 3 Update_Org B.C (Cum.)"/>
      <sheetName val="Yr 5 Update_Org B.C "/>
      <sheetName val="R&amp;O Year 3"/>
      <sheetName val="R&amp;O 3 Year"/>
      <sheetName val="R&amp;O 5 Year"/>
      <sheetName val="R&amp;O"/>
      <sheetName val="Bus. Case"/>
      <sheetName val="Summary75%"/>
      <sheetName val="Summary75%_BC R&amp;O S1"/>
      <sheetName val="Summary75%_BC"/>
      <sheetName val="Summary75%_BC Int"/>
      <sheetName val="1.Syn CapEx"/>
      <sheetName val="2.Syn Opex"/>
      <sheetName val="3.Trans CapEx"/>
      <sheetName val="4.Trans Opex"/>
      <sheetName val="5.Preclose"/>
      <sheetName val="6.Priority"/>
      <sheetName val="6.Priority (2)"/>
      <sheetName val="F Supporting DOCS &gt;&gt;&gt;"/>
      <sheetName val="Q3 Forecast"/>
      <sheetName val="Target Bonus "/>
      <sheetName val=" Integration"/>
      <sheetName val="ERP update"/>
      <sheetName val="CIS update"/>
      <sheetName val="Capital | OMA rpt"/>
      <sheetName val="CIS OMA"/>
      <sheetName val="CIS"/>
      <sheetName val="ER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bles"/>
      <sheetName val="1. Information"/>
      <sheetName val="2. Smart Meter Investment Data"/>
      <sheetName val="3. HV Data-HV Equipment Owners"/>
      <sheetName val="4. LV Data-Host Distributors"/>
      <sheetName val="lists"/>
      <sheetName val="1815 Balances"/>
    </sheetNames>
    <sheetDataSet>
      <sheetData sheetId="0"/>
      <sheetData sheetId="1">
        <row r="14">
          <cell r="F14" t="str">
            <v>Bluewater Power Distribution Corporation</v>
          </cell>
        </row>
      </sheetData>
      <sheetData sheetId="2"/>
      <sheetData sheetId="3"/>
      <sheetData sheetId="4"/>
      <sheetData sheetId="5"/>
      <sheetData sheetId="6"/>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IE+UKUPNO"/>
      <sheetName val="LOG"/>
      <sheetName val="NAB"/>
      <sheetName val="SEK_PR"/>
      <sheetName val="INZ"/>
      <sheetName val="URED"/>
      <sheetName val="PRIM_PR"/>
      <sheetName val="T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97 (3)"/>
      <sheetName val="Projects"/>
      <sheetName val="Global"/>
      <sheetName val="RPCAP97"/>
      <sheetName val="Budget98"/>
      <sheetName val="Work Units"/>
      <sheetName val="Items98"/>
      <sheetName val="Items98 (2)"/>
      <sheetName val="SUM98"/>
      <sheetName val="MW-min"/>
      <sheetName val="SUM98 - MW-min"/>
      <sheetName val="Res Plan"/>
      <sheetName val="Sheet6"/>
      <sheetName val="Sheet7"/>
      <sheetName val="Sheet8"/>
      <sheetName val="Sheet9"/>
      <sheetName val="Sheet10"/>
      <sheetName val="Sheet11"/>
      <sheetName val="Sheet12"/>
      <sheetName val="Sheet13"/>
      <sheetName val="Sheet14"/>
      <sheetName val="Sheet15"/>
      <sheetName val="Sheet16"/>
    </sheetNames>
    <sheetDataSet>
      <sheetData sheetId="0"/>
      <sheetData sheetId="1"/>
      <sheetData sheetId="2"/>
      <sheetData sheetId="3" refreshError="1">
        <row r="1">
          <cell r="B1" t="str">
            <v xml:space="preserve">POSSIBLE  SYSTEM   CAPITAL PROJECTS  -  1997 </v>
          </cell>
        </row>
        <row r="3">
          <cell r="A3" t="str">
            <v>SUBTRANSMISSION</v>
          </cell>
          <cell r="D3" t="str">
            <v>Date:</v>
          </cell>
          <cell r="F3">
            <v>36005.348419212962</v>
          </cell>
        </row>
        <row r="6">
          <cell r="A6" t="str">
            <v>ITEM</v>
          </cell>
          <cell r="B6" t="str">
            <v>DESCRIPTION</v>
          </cell>
          <cell r="C6" t="str">
            <v>TYPE</v>
          </cell>
          <cell r="D6" t="str">
            <v>ESTIMATE</v>
          </cell>
          <cell r="E6" t="str">
            <v>ZONE</v>
          </cell>
          <cell r="F6" t="str">
            <v>PRIORITY</v>
          </cell>
        </row>
        <row r="7">
          <cell r="C7" t="str">
            <v>(km)</v>
          </cell>
        </row>
        <row r="9">
          <cell r="B9" t="str">
            <v>44 kV - TOMKEN T.S.</v>
          </cell>
        </row>
        <row r="12">
          <cell r="A12">
            <v>1</v>
          </cell>
          <cell r="B12" t="str">
            <v>44 kV Dixie/Hwy 401- Feeder Tie</v>
          </cell>
          <cell r="C12" t="str">
            <v>U/G</v>
          </cell>
          <cell r="D12">
            <v>755000</v>
          </cell>
          <cell r="E12" t="str">
            <v>Erin/Tomk.</v>
          </cell>
          <cell r="F12">
            <v>0</v>
          </cell>
        </row>
        <row r="13">
          <cell r="B13" t="str">
            <v xml:space="preserve">          From Shawson M.S. south along Dixie on</v>
          </cell>
          <cell r="C13">
            <v>0.4</v>
          </cell>
        </row>
        <row r="14">
          <cell r="B14" t="str">
            <v xml:space="preserve">         existing poleline and U/G under Hwy 401  </v>
          </cell>
        </row>
        <row r="17">
          <cell r="A17">
            <v>2</v>
          </cell>
          <cell r="B17" t="str">
            <v>44 kV Dixie/Burnhamthorpe- Feeder Tie</v>
          </cell>
          <cell r="C17" t="str">
            <v>REBUILD</v>
          </cell>
          <cell r="D17">
            <v>420000</v>
          </cell>
          <cell r="E17" t="str">
            <v>Erin/Tomk.</v>
          </cell>
          <cell r="F17">
            <v>0</v>
          </cell>
        </row>
        <row r="18">
          <cell r="B18" t="str">
            <v xml:space="preserve">          On existing poleline  along  Dixie  Rd.  from</v>
          </cell>
          <cell r="C18">
            <v>1.7</v>
          </cell>
        </row>
        <row r="19">
          <cell r="B19" t="str">
            <v xml:space="preserve">          Burnhamthorpe  Rd.   to   New Dixie.</v>
          </cell>
        </row>
        <row r="22">
          <cell r="A22">
            <v>3</v>
          </cell>
          <cell r="B22" t="str">
            <v>44 kV Eglinton Feeders</v>
          </cell>
          <cell r="C22" t="str">
            <v>REBUILD</v>
          </cell>
          <cell r="D22">
            <v>420000</v>
          </cell>
          <cell r="E22" t="str">
            <v>Erin/Tomk.</v>
          </cell>
          <cell r="F22">
            <v>0</v>
          </cell>
        </row>
        <row r="23">
          <cell r="B23" t="str">
            <v xml:space="preserve">          Along Ontario Hyd.R.O.W. to Dixie Rd. and</v>
          </cell>
          <cell r="C23">
            <v>1.7</v>
          </cell>
        </row>
        <row r="24">
          <cell r="B24" t="str">
            <v xml:space="preserve">         north to Eglinton Av. (new Tomken TS feeders)</v>
          </cell>
        </row>
        <row r="27">
          <cell r="A27">
            <v>4</v>
          </cell>
          <cell r="B27" t="str">
            <v>44 kV Burnhamthorpe Feeders</v>
          </cell>
          <cell r="C27" t="str">
            <v>NEW</v>
          </cell>
          <cell r="D27">
            <v>530000</v>
          </cell>
          <cell r="E27" t="str">
            <v>Erin/Tomk.</v>
          </cell>
          <cell r="F27">
            <v>0</v>
          </cell>
        </row>
        <row r="28">
          <cell r="B28" t="str">
            <v xml:space="preserve">          Along Ontario Hyd.R.O.W. to Dixie Rd. and</v>
          </cell>
          <cell r="C28">
            <v>3</v>
          </cell>
        </row>
        <row r="29">
          <cell r="B29" t="str">
            <v xml:space="preserve">         south to Burnhamthorpe Rd. (new feeders)</v>
          </cell>
        </row>
        <row r="32">
          <cell r="B32" t="str">
            <v>44 kV - ERINDALE T.S.</v>
          </cell>
        </row>
        <row r="36">
          <cell r="A36" t="str">
            <v>5*</v>
          </cell>
          <cell r="B36" t="str">
            <v>44 kV Aquitaine MS - C.P.R. Feeder Tie</v>
          </cell>
          <cell r="C36" t="str">
            <v>ADD</v>
          </cell>
          <cell r="D36">
            <v>160000</v>
          </cell>
          <cell r="E36" t="str">
            <v>Meadow.</v>
          </cell>
          <cell r="F36">
            <v>1</v>
          </cell>
        </row>
        <row r="37">
          <cell r="B37" t="str">
            <v xml:space="preserve">          On existing poleline along C.P.R. Tracks </v>
          </cell>
          <cell r="C37">
            <v>3</v>
          </cell>
        </row>
        <row r="38">
          <cell r="B38" t="str">
            <v xml:space="preserve">          from Aquitaine M.S. to W. C. Blvd. and</v>
          </cell>
        </row>
        <row r="39">
          <cell r="B39" t="str">
            <v xml:space="preserve">          Derry Rd.</v>
          </cell>
        </row>
        <row r="42">
          <cell r="A42" t="str">
            <v>6*</v>
          </cell>
          <cell r="B42" t="str">
            <v>44 kV Meadowvale TS Feeder Egress</v>
          </cell>
          <cell r="C42" t="str">
            <v>BUILD</v>
          </cell>
          <cell r="D42">
            <v>350000</v>
          </cell>
          <cell r="E42" t="str">
            <v>Meadow.</v>
          </cell>
          <cell r="F42">
            <v>1</v>
          </cell>
        </row>
        <row r="43">
          <cell r="B43" t="str">
            <v xml:space="preserve">          Along CPR from Tenth Line to W.C.Blvd. </v>
          </cell>
          <cell r="C43">
            <v>3.1</v>
          </cell>
        </row>
        <row r="47">
          <cell r="A47" t="str">
            <v>7*</v>
          </cell>
          <cell r="B47" t="str">
            <v>44 kV Mississauga Rd. Feeder Tie</v>
          </cell>
          <cell r="C47" t="str">
            <v>ADD</v>
          </cell>
          <cell r="D47">
            <v>50000</v>
          </cell>
          <cell r="E47" t="str">
            <v>Erin/Tomk.</v>
          </cell>
          <cell r="F47">
            <v>1</v>
          </cell>
        </row>
        <row r="48">
          <cell r="B48" t="str">
            <v xml:space="preserve">          Along  Mississauga Rd. from Ontario Hydro</v>
          </cell>
          <cell r="C48">
            <v>2.2000000000000002</v>
          </cell>
        </row>
        <row r="49">
          <cell r="B49" t="str">
            <v xml:space="preserve">          ROW to Eglinton Av.</v>
          </cell>
        </row>
        <row r="52">
          <cell r="A52" t="str">
            <v>8*</v>
          </cell>
          <cell r="B52" t="str">
            <v>44 kV Britannia Rd. Feeder Tie</v>
          </cell>
          <cell r="C52" t="str">
            <v>ADD</v>
          </cell>
          <cell r="D52">
            <v>290000</v>
          </cell>
          <cell r="E52" t="str">
            <v>Meadow.</v>
          </cell>
          <cell r="F52">
            <v>1</v>
          </cell>
        </row>
        <row r="53">
          <cell r="B53" t="str">
            <v xml:space="preserve">         Along Britannia Rd. on existing poleline from</v>
          </cell>
          <cell r="C53">
            <v>1.5</v>
          </cell>
        </row>
        <row r="54">
          <cell r="B54" t="str">
            <v xml:space="preserve">         Erin Mills Pkwy to Mississauga Rd.</v>
          </cell>
        </row>
        <row r="55">
          <cell r="B55" t="str">
            <v xml:space="preserve">         (Under Road  Project)</v>
          </cell>
        </row>
        <row r="57">
          <cell r="B57" t="str">
            <v>SUB-TOTAL</v>
          </cell>
          <cell r="D57">
            <v>2685000</v>
          </cell>
        </row>
        <row r="59">
          <cell r="A59" t="str">
            <v>(x)  Included  in  1997  Capital  Budget.</v>
          </cell>
        </row>
        <row r="62">
          <cell r="A62" t="str">
            <v>SUBTRANSMISSION (Cont'd)</v>
          </cell>
        </row>
        <row r="65">
          <cell r="A65" t="str">
            <v>ITEM</v>
          </cell>
          <cell r="B65" t="str">
            <v>DESCRIPTION</v>
          </cell>
          <cell r="C65" t="str">
            <v>TYPE</v>
          </cell>
          <cell r="D65" t="str">
            <v>ESTIMATE</v>
          </cell>
          <cell r="E65" t="str">
            <v>ZONE</v>
          </cell>
          <cell r="F65" t="str">
            <v>PRIORITY</v>
          </cell>
        </row>
        <row r="66">
          <cell r="C66" t="str">
            <v>(km)</v>
          </cell>
        </row>
        <row r="68">
          <cell r="B68" t="str">
            <v>44 kV - ERINDALE T.S. (Cont'd)</v>
          </cell>
        </row>
        <row r="71">
          <cell r="A71">
            <v>9</v>
          </cell>
          <cell r="B71" t="str">
            <v>44 kV Gen Erin Rd. Feeder Tie</v>
          </cell>
          <cell r="C71" t="str">
            <v>ADD</v>
          </cell>
          <cell r="D71">
            <v>245000</v>
          </cell>
          <cell r="E71" t="str">
            <v>Erin/Tomk.</v>
          </cell>
          <cell r="F71">
            <v>0</v>
          </cell>
        </row>
        <row r="72">
          <cell r="B72" t="str">
            <v xml:space="preserve">          On existing poleline  along  Glen Erin Dr.</v>
          </cell>
          <cell r="C72">
            <v>3.3</v>
          </cell>
        </row>
        <row r="73">
          <cell r="B73" t="str">
            <v xml:space="preserve">          from Burnhamthorpe to  Eglinton  Ave.</v>
          </cell>
        </row>
        <row r="74">
          <cell r="B74" t="str">
            <v xml:space="preserve">          (Includes  13.8 kV Cct.)</v>
          </cell>
        </row>
        <row r="76">
          <cell r="A76">
            <v>10</v>
          </cell>
          <cell r="B76" t="str">
            <v>44 kV Highway 10 Feeder Tie</v>
          </cell>
          <cell r="C76" t="str">
            <v>U/G</v>
          </cell>
          <cell r="D76">
            <v>1075000</v>
          </cell>
          <cell r="E76" t="str">
            <v>Erin/Tomk.</v>
          </cell>
          <cell r="F76">
            <v>0</v>
          </cell>
        </row>
        <row r="77">
          <cell r="B77" t="str">
            <v xml:space="preserve">          Along Hwy 10  from  Burnhamthorpe </v>
          </cell>
          <cell r="C77">
            <v>0.6</v>
          </cell>
        </row>
        <row r="78">
          <cell r="B78" t="str">
            <v xml:space="preserve">          to John MS</v>
          </cell>
        </row>
        <row r="79">
          <cell r="B79" t="str">
            <v xml:space="preserve">       (Under Road Prokect)</v>
          </cell>
        </row>
        <row r="81">
          <cell r="A81">
            <v>11</v>
          </cell>
          <cell r="B81" t="str">
            <v>44 kV Mississauga/Dundas Rd. Feeder Tie</v>
          </cell>
          <cell r="C81" t="str">
            <v>BUILD</v>
          </cell>
          <cell r="D81">
            <v>782500</v>
          </cell>
          <cell r="E81" t="str">
            <v>Erin/Tomk.</v>
          </cell>
          <cell r="F81">
            <v>0</v>
          </cell>
        </row>
        <row r="82">
          <cell r="B82" t="str">
            <v xml:space="preserve">          Along  Mississauga Rd. from Burnhamthorpe</v>
          </cell>
          <cell r="C82">
            <v>3.1</v>
          </cell>
        </row>
        <row r="83">
          <cell r="B83" t="str">
            <v xml:space="preserve">          to Dundas St.</v>
          </cell>
        </row>
        <row r="84">
          <cell r="B84" t="str">
            <v xml:space="preserve">          (Includes  13.8 kV Cct.)</v>
          </cell>
        </row>
        <row r="87">
          <cell r="B87" t="str">
            <v>44 kV - MALTON AREA.</v>
          </cell>
        </row>
        <row r="90">
          <cell r="A90" t="str">
            <v>12*</v>
          </cell>
          <cell r="B90" t="str">
            <v>44 kV Drew Rd. Feeder Tie</v>
          </cell>
          <cell r="C90" t="str">
            <v>ADD</v>
          </cell>
          <cell r="D90">
            <v>205000</v>
          </cell>
          <cell r="E90" t="str">
            <v>Bram/Wood</v>
          </cell>
          <cell r="F90">
            <v>1</v>
          </cell>
        </row>
        <row r="91">
          <cell r="B91" t="str">
            <v xml:space="preserve">          Along Drew Rd. from Tbram Rd. to </v>
          </cell>
          <cell r="C91">
            <v>2.5</v>
          </cell>
        </row>
        <row r="92">
          <cell r="B92" t="str">
            <v xml:space="preserve">          Airport Rd.</v>
          </cell>
        </row>
        <row r="95">
          <cell r="A95">
            <v>13</v>
          </cell>
          <cell r="B95" t="str">
            <v>44 kV Goreway Drive Rebuild</v>
          </cell>
          <cell r="C95" t="str">
            <v>REBUILD</v>
          </cell>
          <cell r="D95">
            <v>580000</v>
          </cell>
          <cell r="E95" t="str">
            <v>Bram/Wood</v>
          </cell>
          <cell r="F95">
            <v>0</v>
          </cell>
        </row>
        <row r="96">
          <cell r="B96" t="str">
            <v xml:space="preserve">           Rebuild of poleline along Goreway Dr. </v>
          </cell>
          <cell r="C96">
            <v>2.5</v>
          </cell>
        </row>
        <row r="97">
          <cell r="B97" t="str">
            <v xml:space="preserve">           from City boundary to Derry Rd.</v>
          </cell>
        </row>
        <row r="109">
          <cell r="B109" t="str">
            <v>SUB-TOTAL</v>
          </cell>
          <cell r="D109">
            <v>2887500</v>
          </cell>
        </row>
        <row r="111">
          <cell r="A111" t="str">
            <v>(x)  Included  in  1997  Capital  Budget.</v>
          </cell>
        </row>
        <row r="114">
          <cell r="A114" t="str">
            <v>SUBTRANSMISSION (Cont'd)</v>
          </cell>
        </row>
        <row r="117">
          <cell r="A117" t="str">
            <v>ITEM</v>
          </cell>
          <cell r="B117" t="str">
            <v>DESCRIPTION</v>
          </cell>
          <cell r="C117" t="str">
            <v>TYPE</v>
          </cell>
          <cell r="D117" t="str">
            <v>ESTIMATE</v>
          </cell>
          <cell r="E117" t="str">
            <v>ZONE</v>
          </cell>
          <cell r="F117" t="str">
            <v>PRIORITY</v>
          </cell>
        </row>
        <row r="118">
          <cell r="C118" t="str">
            <v>(km)</v>
          </cell>
        </row>
        <row r="120">
          <cell r="B120" t="str">
            <v>27.6 kV - SOUTH SYSTEM</v>
          </cell>
        </row>
        <row r="123">
          <cell r="A123" t="str">
            <v>14*</v>
          </cell>
          <cell r="B123" t="str">
            <v>27.6 kV Stanfield Feeder Tie</v>
          </cell>
          <cell r="C123" t="str">
            <v>NEW</v>
          </cell>
          <cell r="D123">
            <v>700000</v>
          </cell>
          <cell r="F123">
            <v>1</v>
          </cell>
        </row>
        <row r="124">
          <cell r="B124" t="str">
            <v xml:space="preserve">           Circuit tie from Stanfield along O.H. ROW </v>
          </cell>
          <cell r="C124">
            <v>1.3</v>
          </cell>
        </row>
        <row r="125">
          <cell r="B125" t="str">
            <v xml:space="preserve">           to Dixie Rd. to Queensway.</v>
          </cell>
        </row>
        <row r="126">
          <cell r="B126" t="str">
            <v xml:space="preserve">        (See 4.16 kV System)</v>
          </cell>
        </row>
        <row r="129">
          <cell r="A129">
            <v>15</v>
          </cell>
          <cell r="B129" t="str">
            <v xml:space="preserve">27.6 kV Oakville TS Feeder </v>
          </cell>
          <cell r="C129" t="str">
            <v>ADD</v>
          </cell>
          <cell r="D129">
            <v>170000</v>
          </cell>
          <cell r="F129">
            <v>0</v>
          </cell>
        </row>
        <row r="130">
          <cell r="B130" t="str">
            <v xml:space="preserve">           New Feeder from Oakville T.S. along  O.H.</v>
          </cell>
          <cell r="C130">
            <v>3</v>
          </cell>
        </row>
        <row r="131">
          <cell r="B131" t="str">
            <v xml:space="preserve">           ROW from  Winston  Ch. Blvd.</v>
          </cell>
        </row>
        <row r="134">
          <cell r="A134">
            <v>16</v>
          </cell>
          <cell r="B134" t="str">
            <v>27.6 kV Dixie Feeder Rebuild</v>
          </cell>
          <cell r="C134" t="str">
            <v>REBUILD</v>
          </cell>
          <cell r="D134">
            <v>350000</v>
          </cell>
          <cell r="F134">
            <v>0</v>
          </cell>
        </row>
        <row r="135">
          <cell r="B135" t="str">
            <v xml:space="preserve">           Rebuild of poleline along Dixie Mall</v>
          </cell>
          <cell r="C135">
            <v>1.5</v>
          </cell>
        </row>
        <row r="136">
          <cell r="B136" t="str">
            <v xml:space="preserve">           and Cawthra area</v>
          </cell>
        </row>
        <row r="162">
          <cell r="B162" t="str">
            <v>SUB-TOTAL</v>
          </cell>
          <cell r="D162">
            <v>1220000</v>
          </cell>
        </row>
        <row r="164">
          <cell r="A164" t="str">
            <v>(x)  Included  in  1997  Capital  Budget.</v>
          </cell>
        </row>
        <row r="167">
          <cell r="A167" t="str">
            <v>SUBTRANSMISSION (Cont'd)</v>
          </cell>
        </row>
        <row r="170">
          <cell r="A170" t="str">
            <v>ITEM</v>
          </cell>
          <cell r="B170" t="str">
            <v>DESCRIPTION</v>
          </cell>
          <cell r="C170" t="str">
            <v>TYPE</v>
          </cell>
          <cell r="D170" t="str">
            <v>ESTIMATE</v>
          </cell>
          <cell r="E170" t="str">
            <v>ZONE</v>
          </cell>
          <cell r="F170" t="str">
            <v>PRIORITY</v>
          </cell>
        </row>
        <row r="171">
          <cell r="C171" t="str">
            <v>(km)</v>
          </cell>
        </row>
        <row r="173">
          <cell r="B173" t="str">
            <v>27.6 kV - NORTH SYSTEM</v>
          </cell>
        </row>
        <row r="176">
          <cell r="A176" t="str">
            <v>17*</v>
          </cell>
          <cell r="B176" t="str">
            <v>27.6 kV Midway Feeder Tie</v>
          </cell>
          <cell r="C176" t="str">
            <v>ADD</v>
          </cell>
          <cell r="D176">
            <v>335000</v>
          </cell>
          <cell r="E176">
            <v>4</v>
          </cell>
          <cell r="F176">
            <v>1</v>
          </cell>
        </row>
        <row r="177">
          <cell r="B177" t="str">
            <v xml:space="preserve">          Along Kestrell from Hwy 410 and along</v>
          </cell>
          <cell r="C177">
            <v>4</v>
          </cell>
        </row>
        <row r="178">
          <cell r="B178" t="str">
            <v xml:space="preserve">          Meyerside Dr. to Shawson Dr. to Midway</v>
          </cell>
        </row>
        <row r="181">
          <cell r="A181" t="str">
            <v>18*</v>
          </cell>
          <cell r="B181" t="str">
            <v>27.6 kV Pacific Drive Feeder Tie</v>
          </cell>
          <cell r="C181" t="str">
            <v>ADD</v>
          </cell>
          <cell r="D181">
            <v>110000</v>
          </cell>
          <cell r="E181">
            <v>4</v>
          </cell>
          <cell r="F181">
            <v>1</v>
          </cell>
        </row>
        <row r="182">
          <cell r="B182" t="str">
            <v xml:space="preserve">          From Derry Rd. to Midway Blvd.</v>
          </cell>
          <cell r="C182">
            <v>3</v>
          </cell>
        </row>
        <row r="185">
          <cell r="A185" t="str">
            <v>19*</v>
          </cell>
          <cell r="B185" t="str">
            <v>27.6 kV Kennedy/401 Crossing</v>
          </cell>
          <cell r="C185" t="str">
            <v>ADD</v>
          </cell>
          <cell r="D185">
            <v>155000</v>
          </cell>
          <cell r="E185">
            <v>4</v>
          </cell>
          <cell r="F185">
            <v>1</v>
          </cell>
        </row>
        <row r="186">
          <cell r="B186" t="str">
            <v xml:space="preserve">          Additional o/h circuit along Kennedy and</v>
          </cell>
          <cell r="C186">
            <v>18</v>
          </cell>
        </row>
        <row r="187">
          <cell r="B187" t="str">
            <v xml:space="preserve">          401 crossing</v>
          </cell>
        </row>
        <row r="190">
          <cell r="A190" t="str">
            <v>20*</v>
          </cell>
          <cell r="B190" t="str">
            <v>27.6 kV Bramalea TS Feeder Ties</v>
          </cell>
          <cell r="C190" t="str">
            <v>NEW</v>
          </cell>
          <cell r="D190">
            <v>300000</v>
          </cell>
          <cell r="E190">
            <v>4</v>
          </cell>
          <cell r="F190">
            <v>1</v>
          </cell>
        </row>
        <row r="191">
          <cell r="B191" t="str">
            <v xml:space="preserve">          New poleline from Bramalea T.S. along</v>
          </cell>
          <cell r="C191">
            <v>5</v>
          </cell>
        </row>
        <row r="192">
          <cell r="B192" t="str">
            <v xml:space="preserve">          Utility Corridor to Dixie/Tomken/Kennedy</v>
          </cell>
        </row>
        <row r="193">
          <cell r="B193" t="str">
            <v xml:space="preserve">           OR  along Bramalea Rd &amp; Drew Rd.</v>
          </cell>
        </row>
        <row r="196">
          <cell r="A196" t="str">
            <v>21*</v>
          </cell>
          <cell r="B196" t="str">
            <v>27.6 kV Highway 10 Feeder Tie</v>
          </cell>
          <cell r="C196" t="str">
            <v>ADD</v>
          </cell>
          <cell r="D196">
            <v>230000</v>
          </cell>
          <cell r="E196">
            <v>4</v>
          </cell>
          <cell r="F196">
            <v>1</v>
          </cell>
        </row>
        <row r="197">
          <cell r="B197" t="str">
            <v xml:space="preserve">           On existing poles along Highway 10</v>
          </cell>
          <cell r="C197">
            <v>3</v>
          </cell>
        </row>
        <row r="198">
          <cell r="B198" t="str">
            <v xml:space="preserve">           from Britannia Rd. to Derry Rd.</v>
          </cell>
        </row>
        <row r="201">
          <cell r="A201">
            <v>22</v>
          </cell>
          <cell r="B201" t="str">
            <v>27.6 kV Erindale TS Feeders</v>
          </cell>
          <cell r="C201" t="str">
            <v>U/G</v>
          </cell>
          <cell r="D201">
            <v>500000</v>
          </cell>
          <cell r="E201">
            <v>4</v>
          </cell>
          <cell r="F201">
            <v>0</v>
          </cell>
        </row>
        <row r="202">
          <cell r="B202" t="str">
            <v xml:space="preserve">          New U/G circuits from Erindale TS </v>
          </cell>
          <cell r="C202">
            <v>2</v>
          </cell>
        </row>
        <row r="203">
          <cell r="B203" t="str">
            <v xml:space="preserve">          to Eglinton Av.</v>
          </cell>
        </row>
        <row r="206">
          <cell r="A206">
            <v>23</v>
          </cell>
          <cell r="B206" t="str">
            <v>27.6 kV MacLaughlin Rd. Feeeder</v>
          </cell>
          <cell r="C206" t="str">
            <v>NEW</v>
          </cell>
          <cell r="D206">
            <v>545000</v>
          </cell>
          <cell r="E206">
            <v>4</v>
          </cell>
          <cell r="F206">
            <v>0</v>
          </cell>
        </row>
        <row r="207">
          <cell r="B207" t="str">
            <v xml:space="preserve">           Along Maclaughlin Rd. from  Britannia</v>
          </cell>
          <cell r="C207">
            <v>3.5</v>
          </cell>
        </row>
        <row r="208">
          <cell r="B208" t="str">
            <v xml:space="preserve">          to Derry Rd.</v>
          </cell>
        </row>
        <row r="211">
          <cell r="A211">
            <v>24</v>
          </cell>
          <cell r="B211" t="str">
            <v>27.6 kV Derry TS Feeder Egress</v>
          </cell>
          <cell r="D211">
            <v>50000</v>
          </cell>
          <cell r="E211">
            <v>4</v>
          </cell>
          <cell r="F211">
            <v>0</v>
          </cell>
        </row>
        <row r="212">
          <cell r="B212" t="str">
            <v xml:space="preserve">          Feeder egress designs</v>
          </cell>
        </row>
        <row r="220">
          <cell r="B220" t="str">
            <v>SUB-TOTAL</v>
          </cell>
          <cell r="D220">
            <v>2225000</v>
          </cell>
        </row>
        <row r="221">
          <cell r="B221" t="str">
            <v>TOTAL SUBTRANSMISSION</v>
          </cell>
          <cell r="D221">
            <v>9017500</v>
          </cell>
        </row>
        <row r="223">
          <cell r="A223" t="str">
            <v>(x)  Included  in  1997  Capital  Budget.</v>
          </cell>
        </row>
        <row r="226">
          <cell r="A226" t="str">
            <v>MUNICIPAL STATIONS</v>
          </cell>
        </row>
        <row r="229">
          <cell r="A229" t="str">
            <v>ITEM</v>
          </cell>
          <cell r="B229" t="str">
            <v>DESCRIPTION</v>
          </cell>
          <cell r="C229" t="str">
            <v>TYPE</v>
          </cell>
          <cell r="D229" t="str">
            <v>ESTIMATE</v>
          </cell>
          <cell r="E229" t="str">
            <v>ZONE</v>
          </cell>
          <cell r="F229" t="str">
            <v>PRIORITY</v>
          </cell>
        </row>
        <row r="232">
          <cell r="A232">
            <v>1</v>
          </cell>
          <cell r="B232" t="str">
            <v>Replacement M.S. feeder egress cables.</v>
          </cell>
          <cell r="C232">
            <v>2</v>
          </cell>
          <cell r="D232">
            <v>200000</v>
          </cell>
          <cell r="F232">
            <v>1</v>
          </cell>
        </row>
        <row r="236">
          <cell r="A236">
            <v>2</v>
          </cell>
          <cell r="B236" t="str">
            <v>Lisgar M.S.</v>
          </cell>
          <cell r="C236" t="str">
            <v>1 nos</v>
          </cell>
          <cell r="D236">
            <v>1800000</v>
          </cell>
          <cell r="E236">
            <v>1</v>
          </cell>
          <cell r="F236">
            <v>1</v>
          </cell>
        </row>
        <row r="237">
          <cell r="B237" t="str">
            <v xml:space="preserve">            Permanent  Incl. Building, 44 kV and</v>
          </cell>
        </row>
        <row r="238">
          <cell r="B238" t="str">
            <v xml:space="preserve">            13.8  kV circuits - 6 feeders plus SCADA </v>
          </cell>
        </row>
        <row r="240">
          <cell r="A240">
            <v>3</v>
          </cell>
          <cell r="B240" t="str">
            <v>Century M.S.</v>
          </cell>
          <cell r="C240" t="str">
            <v>1 nos</v>
          </cell>
          <cell r="D240">
            <v>1200000</v>
          </cell>
          <cell r="E240">
            <v>1</v>
          </cell>
          <cell r="F240">
            <v>0</v>
          </cell>
        </row>
        <row r="241">
          <cell r="B241" t="str">
            <v xml:space="preserve">            Permanent  Incl. Building, 44 kV and</v>
          </cell>
        </row>
        <row r="242">
          <cell r="B242" t="str">
            <v xml:space="preserve">            13.8  kV circuits - 6 feeders plus SCADA </v>
          </cell>
        </row>
        <row r="244">
          <cell r="A244">
            <v>4</v>
          </cell>
          <cell r="B244" t="str">
            <v xml:space="preserve">Sheridan Park System Rebuild  </v>
          </cell>
          <cell r="C244" t="str">
            <v>1 nos</v>
          </cell>
          <cell r="D244">
            <v>650000</v>
          </cell>
          <cell r="E244">
            <v>2</v>
          </cell>
          <cell r="F244">
            <v>1</v>
          </cell>
        </row>
        <row r="245">
          <cell r="B245" t="str">
            <v xml:space="preserve">           Phase II - Sheridan Park  M.S. at 44 kV</v>
          </cell>
        </row>
        <row r="248">
          <cell r="A248">
            <v>5</v>
          </cell>
          <cell r="B248" t="str">
            <v>Orlando M.S.</v>
          </cell>
          <cell r="C248" t="str">
            <v>1 nos</v>
          </cell>
          <cell r="D248">
            <v>1400000</v>
          </cell>
          <cell r="E248">
            <v>7</v>
          </cell>
          <cell r="F248">
            <v>1</v>
          </cell>
        </row>
        <row r="249">
          <cell r="B249" t="str">
            <v xml:space="preserve">            2 x 20 MVA Tx Incl. Building, 44 kV and</v>
          </cell>
        </row>
        <row r="250">
          <cell r="B250" t="str">
            <v xml:space="preserve">            13.8  kV circuits - 6 feeders plus SCADA </v>
          </cell>
        </row>
        <row r="256">
          <cell r="A256">
            <v>7</v>
          </cell>
          <cell r="B256" t="str">
            <v>Stillmeadow M.S.</v>
          </cell>
          <cell r="C256" t="str">
            <v>1 nos</v>
          </cell>
          <cell r="D256">
            <v>650000</v>
          </cell>
          <cell r="E256">
            <v>5</v>
          </cell>
          <cell r="F256">
            <v>1</v>
          </cell>
        </row>
        <row r="257">
          <cell r="B257" t="str">
            <v xml:space="preserve">            Change 10 MVA Tx to 20 MVA Tx with</v>
          </cell>
        </row>
        <row r="258">
          <cell r="B258" t="str">
            <v xml:space="preserve">            6 feeders</v>
          </cell>
        </row>
        <row r="260">
          <cell r="A260">
            <v>8</v>
          </cell>
          <cell r="B260" t="str">
            <v>Chalkdene M.S.</v>
          </cell>
          <cell r="C260" t="str">
            <v>1 nos</v>
          </cell>
          <cell r="D260">
            <v>350000</v>
          </cell>
          <cell r="E260">
            <v>5</v>
          </cell>
          <cell r="F260">
            <v>1</v>
          </cell>
        </row>
        <row r="261">
          <cell r="B261" t="str">
            <v xml:space="preserve">            Add 2 Feeder CBs with additional feeders</v>
          </cell>
        </row>
        <row r="262">
          <cell r="B262" t="str">
            <v xml:space="preserve">           north and south</v>
          </cell>
        </row>
        <row r="264">
          <cell r="A264">
            <v>9</v>
          </cell>
          <cell r="B264" t="str">
            <v>Rockwood M.S.</v>
          </cell>
          <cell r="C264" t="str">
            <v>1 nos</v>
          </cell>
          <cell r="D264">
            <v>1600000</v>
          </cell>
          <cell r="E264">
            <v>5</v>
          </cell>
          <cell r="F264">
            <v>1</v>
          </cell>
        </row>
        <row r="265">
          <cell r="B265" t="str">
            <v xml:space="preserve">            2 x 20 MVA Tx Incl. Building, 44 kV and</v>
          </cell>
        </row>
        <row r="266">
          <cell r="B266" t="str">
            <v xml:space="preserve">            13.8  kV circuits - 6 feeders plus SCADA </v>
          </cell>
        </row>
        <row r="268">
          <cell r="A268">
            <v>10</v>
          </cell>
          <cell r="B268" t="str">
            <v>Melton M.S.</v>
          </cell>
          <cell r="C268" t="str">
            <v>1 nos</v>
          </cell>
          <cell r="D268">
            <v>1000000</v>
          </cell>
          <cell r="E268">
            <v>6</v>
          </cell>
          <cell r="F268">
            <v>0</v>
          </cell>
        </row>
        <row r="269">
          <cell r="B269" t="str">
            <v xml:space="preserve">           Add 5 MVA Tx capacity and additional</v>
          </cell>
        </row>
        <row r="270">
          <cell r="B270" t="str">
            <v xml:space="preserve">           4.16 kV feeder</v>
          </cell>
        </row>
        <row r="272">
          <cell r="A272">
            <v>11</v>
          </cell>
          <cell r="B272" t="str">
            <v>M.S. Rebuilds</v>
          </cell>
          <cell r="D272">
            <v>2250000</v>
          </cell>
          <cell r="F272">
            <v>1</v>
          </cell>
        </row>
        <row r="273">
          <cell r="B273" t="str">
            <v xml:space="preserve">           Mineola M.S.</v>
          </cell>
          <cell r="C273" t="str">
            <v>1 nos</v>
          </cell>
          <cell r="E273">
            <v>6</v>
          </cell>
        </row>
        <row r="274">
          <cell r="B274" t="str">
            <v xml:space="preserve">           Clarkson M.S.</v>
          </cell>
          <cell r="C274" t="str">
            <v>1 nos</v>
          </cell>
          <cell r="E274">
            <v>3</v>
          </cell>
        </row>
        <row r="275">
          <cell r="B275" t="str">
            <v xml:space="preserve">           Bromsgrove M.S.</v>
          </cell>
          <cell r="C275" t="str">
            <v>1 nos</v>
          </cell>
          <cell r="E275">
            <v>3</v>
          </cell>
        </row>
        <row r="277">
          <cell r="A277">
            <v>12</v>
          </cell>
          <cell r="B277" t="str">
            <v>Woodlake M.S.</v>
          </cell>
          <cell r="C277" t="str">
            <v>1 nos</v>
          </cell>
          <cell r="D277">
            <v>750000</v>
          </cell>
          <cell r="E277">
            <v>3</v>
          </cell>
          <cell r="F277">
            <v>1</v>
          </cell>
        </row>
        <row r="278">
          <cell r="B278" t="str">
            <v xml:space="preserve">          Convert system voltage to 4,16 kV</v>
          </cell>
        </row>
        <row r="280">
          <cell r="B280" t="str">
            <v>TOTAL MUNICIPAL STATIONS</v>
          </cell>
          <cell r="D280">
            <v>11850000</v>
          </cell>
        </row>
        <row r="282">
          <cell r="A282" t="str">
            <v>(x)  Included  in  1997  Capital  Budget.</v>
          </cell>
        </row>
        <row r="285">
          <cell r="A285" t="str">
            <v>DISTRIBUTION</v>
          </cell>
        </row>
        <row r="288">
          <cell r="A288" t="str">
            <v>ITEM</v>
          </cell>
          <cell r="B288" t="str">
            <v>DESCRIPTION</v>
          </cell>
          <cell r="C288" t="str">
            <v>TYPE</v>
          </cell>
          <cell r="D288" t="str">
            <v>ESTIMATE</v>
          </cell>
          <cell r="E288" t="str">
            <v>ZONE</v>
          </cell>
          <cell r="F288" t="str">
            <v>PRIORITY</v>
          </cell>
        </row>
        <row r="289">
          <cell r="C289" t="str">
            <v>(km)</v>
          </cell>
        </row>
        <row r="291">
          <cell r="B291" t="str">
            <v>13.8 kV SYSTEM</v>
          </cell>
        </row>
        <row r="294">
          <cell r="A294" t="str">
            <v>1*</v>
          </cell>
          <cell r="B294" t="str">
            <v xml:space="preserve">Streetsville Conversion </v>
          </cell>
          <cell r="D294">
            <v>100000</v>
          </cell>
          <cell r="E294">
            <v>1</v>
          </cell>
          <cell r="F294">
            <v>1</v>
          </cell>
        </row>
        <row r="295">
          <cell r="B295" t="str">
            <v xml:space="preserve">           Convert 4.16 kV to 13.8 kV in area SE  of</v>
          </cell>
        </row>
        <row r="296">
          <cell r="B296" t="str">
            <v xml:space="preserve">           Britannia Rd. and Queen St. and reconductor</v>
          </cell>
        </row>
        <row r="297">
          <cell r="B297" t="str">
            <v xml:space="preserve">           to 556 kcmil circuit along Britannia Rd.</v>
          </cell>
        </row>
        <row r="300">
          <cell r="A300" t="str">
            <v>2*</v>
          </cell>
          <cell r="B300" t="str">
            <v>13.8 kV Winston Churchill/Collegeway</v>
          </cell>
          <cell r="C300" t="str">
            <v>UG</v>
          </cell>
          <cell r="D300">
            <v>80000</v>
          </cell>
          <cell r="E300">
            <v>2</v>
          </cell>
          <cell r="F300">
            <v>1</v>
          </cell>
        </row>
        <row r="301">
          <cell r="B301" t="str">
            <v xml:space="preserve">        Additional o/h circuit along WCB from </v>
          </cell>
          <cell r="C301">
            <v>0.5</v>
          </cell>
        </row>
        <row r="302">
          <cell r="B302" t="str">
            <v xml:space="preserve">        Hwy 403 to Collegeway</v>
          </cell>
        </row>
        <row r="305">
          <cell r="A305" t="str">
            <v>3*</v>
          </cell>
          <cell r="B305" t="str">
            <v>13.8 kV Burnhamthorpe Road Feeder Tie</v>
          </cell>
          <cell r="C305" t="str">
            <v>ADD</v>
          </cell>
          <cell r="D305">
            <v>300000</v>
          </cell>
          <cell r="E305">
            <v>2</v>
          </cell>
          <cell r="F305">
            <v>1</v>
          </cell>
        </row>
        <row r="306">
          <cell r="B306" t="str">
            <v xml:space="preserve">            On existing ploes from Mavis to Erindale </v>
          </cell>
          <cell r="C306">
            <v>1</v>
          </cell>
        </row>
        <row r="307">
          <cell r="B307" t="str">
            <v xml:space="preserve">           Station Rd. </v>
          </cell>
        </row>
        <row r="310">
          <cell r="A310" t="str">
            <v>4*</v>
          </cell>
          <cell r="B310" t="str">
            <v>13.8 kV Tomken Road Feeder Tie</v>
          </cell>
          <cell r="C310" t="str">
            <v>ADD</v>
          </cell>
          <cell r="D310">
            <v>155000</v>
          </cell>
          <cell r="E310">
            <v>5</v>
          </cell>
          <cell r="F310">
            <v>1</v>
          </cell>
        </row>
        <row r="311">
          <cell r="B311" t="str">
            <v xml:space="preserve">           From Burnhamthorpe to Dundas</v>
          </cell>
          <cell r="C311">
            <v>2</v>
          </cell>
        </row>
        <row r="314">
          <cell r="A314" t="str">
            <v>5*</v>
          </cell>
          <cell r="B314" t="str">
            <v>13.8 kV American Dr. and Elmbank Fdr Tie</v>
          </cell>
          <cell r="C314" t="str">
            <v>ADD</v>
          </cell>
          <cell r="D314">
            <v>360000</v>
          </cell>
          <cell r="E314">
            <v>7</v>
          </cell>
          <cell r="F314">
            <v>1</v>
          </cell>
        </row>
        <row r="315">
          <cell r="B315" t="str">
            <v xml:space="preserve">           From Orlando MS to Elmbank and American Dr.</v>
          </cell>
          <cell r="C315">
            <v>2</v>
          </cell>
        </row>
        <row r="316">
          <cell r="B316" t="str">
            <v xml:space="preserve">           From Goreway to Viscount</v>
          </cell>
        </row>
        <row r="319">
          <cell r="A319" t="str">
            <v>6*</v>
          </cell>
          <cell r="B319" t="str">
            <v>13.8 kV Derry Rd. &amp; Ninth Line Feeder Tie</v>
          </cell>
          <cell r="C319" t="str">
            <v>REBUILD</v>
          </cell>
          <cell r="D319">
            <v>60000</v>
          </cell>
          <cell r="E319">
            <v>1</v>
          </cell>
          <cell r="F319">
            <v>1</v>
          </cell>
        </row>
        <row r="320">
          <cell r="B320" t="str">
            <v xml:space="preserve">        On existing poles from Tenth Line West</v>
          </cell>
          <cell r="C320">
            <v>1.5</v>
          </cell>
        </row>
        <row r="321">
          <cell r="B321" t="str">
            <v xml:space="preserve">        along Derry to Ninth Line West</v>
          </cell>
        </row>
        <row r="324">
          <cell r="A324" t="str">
            <v>7*</v>
          </cell>
          <cell r="B324" t="str">
            <v>13.8 kV Mississauga Road Feeder Tie</v>
          </cell>
          <cell r="C324" t="str">
            <v>ADD</v>
          </cell>
          <cell r="D324">
            <v>150000</v>
          </cell>
          <cell r="E324">
            <v>1</v>
          </cell>
          <cell r="F324">
            <v>1</v>
          </cell>
        </row>
        <row r="325">
          <cell r="B325" t="str">
            <v xml:space="preserve">           From Britannia to EM Pkwy Junction</v>
          </cell>
          <cell r="C325">
            <v>2</v>
          </cell>
        </row>
        <row r="326">
          <cell r="B326" t="str">
            <v xml:space="preserve">        (Under Road Project)</v>
          </cell>
        </row>
        <row r="329">
          <cell r="A329">
            <v>8</v>
          </cell>
          <cell r="B329" t="str">
            <v>13 8 kV Derry Road Feeder Tie</v>
          </cell>
          <cell r="C329" t="str">
            <v>ADD</v>
          </cell>
          <cell r="D329">
            <v>80000</v>
          </cell>
          <cell r="E329">
            <v>1</v>
          </cell>
          <cell r="F329">
            <v>6</v>
          </cell>
        </row>
        <row r="330">
          <cell r="B330" t="str">
            <v xml:space="preserve">           New circuit from Century M.S. to Argentia M.S.</v>
          </cell>
          <cell r="C330">
            <v>1.5</v>
          </cell>
        </row>
        <row r="333">
          <cell r="A333">
            <v>9</v>
          </cell>
          <cell r="B333" t="str">
            <v>13.8 kV Burnhamthorpe Road Feeder Tie</v>
          </cell>
          <cell r="C333" t="str">
            <v>UG</v>
          </cell>
          <cell r="D333">
            <v>1200000</v>
          </cell>
          <cell r="E333">
            <v>2</v>
          </cell>
          <cell r="F333">
            <v>0</v>
          </cell>
        </row>
        <row r="334">
          <cell r="B334" t="str">
            <v xml:space="preserve">           U/G circuit from Erindale Station Rd.</v>
          </cell>
          <cell r="C334">
            <v>2</v>
          </cell>
        </row>
        <row r="335">
          <cell r="B335" t="str">
            <v xml:space="preserve">           to Mississauga Rd.</v>
          </cell>
        </row>
        <row r="339">
          <cell r="B339" t="str">
            <v>SUB-TOTAL</v>
          </cell>
          <cell r="D339">
            <v>1055000</v>
          </cell>
        </row>
        <row r="341">
          <cell r="A341" t="str">
            <v>(x)  Included  in  1997  Capital  Budget.</v>
          </cell>
        </row>
        <row r="347">
          <cell r="A347" t="str">
            <v>DISTRIBUTION (Cont'd)</v>
          </cell>
        </row>
        <row r="350">
          <cell r="A350" t="str">
            <v>ITEM</v>
          </cell>
          <cell r="B350" t="str">
            <v>DESCRIPTION</v>
          </cell>
          <cell r="C350" t="str">
            <v>TYPE</v>
          </cell>
          <cell r="D350" t="str">
            <v>ESTIMATE</v>
          </cell>
          <cell r="E350" t="str">
            <v>ZONE</v>
          </cell>
          <cell r="F350" t="str">
            <v>PRIORITY</v>
          </cell>
        </row>
        <row r="351">
          <cell r="C351" t="str">
            <v>(km)</v>
          </cell>
        </row>
        <row r="353">
          <cell r="B353" t="str">
            <v>4.16  KV   SYSTEM</v>
          </cell>
        </row>
        <row r="356">
          <cell r="A356" t="str">
            <v>10*</v>
          </cell>
          <cell r="B356" t="str">
            <v>4.16 kV Bromsgrove MS/Clarkson MS Tie</v>
          </cell>
          <cell r="C356" t="str">
            <v>REBUILD</v>
          </cell>
          <cell r="D356">
            <v>50000</v>
          </cell>
          <cell r="E356">
            <v>3</v>
          </cell>
          <cell r="F356">
            <v>1</v>
          </cell>
        </row>
        <row r="357">
          <cell r="B357" t="str">
            <v xml:space="preserve">          on existing poles between  Clarkson M.S.</v>
          </cell>
          <cell r="C357">
            <v>0.7</v>
          </cell>
        </row>
        <row r="358">
          <cell r="B358" t="str">
            <v xml:space="preserve">           and Bromsgrove  M.S.</v>
          </cell>
        </row>
        <row r="360">
          <cell r="A360" t="str">
            <v>11*</v>
          </cell>
          <cell r="B360" t="str">
            <v>4.16 kV Atwater Feeder Tie</v>
          </cell>
          <cell r="C360" t="str">
            <v>REBUILD</v>
          </cell>
          <cell r="D360">
            <v>295000</v>
          </cell>
          <cell r="E360">
            <v>6</v>
          </cell>
          <cell r="F360">
            <v>1</v>
          </cell>
        </row>
        <row r="361">
          <cell r="B361" t="str">
            <v xml:space="preserve">          along Atwater from Cawthra MS  to off load</v>
          </cell>
          <cell r="C361">
            <v>0.8</v>
          </cell>
        </row>
        <row r="362">
          <cell r="B362" t="str">
            <v xml:space="preserve">          9F4</v>
          </cell>
        </row>
        <row r="365">
          <cell r="A365" t="str">
            <v>12*</v>
          </cell>
          <cell r="B365" t="str">
            <v>4.16 kV Pinetree MS/Melton MS Tie</v>
          </cell>
          <cell r="C365" t="str">
            <v>REBUILD</v>
          </cell>
          <cell r="D365">
            <v>120000</v>
          </cell>
          <cell r="E365">
            <v>6</v>
          </cell>
          <cell r="F365">
            <v>1</v>
          </cell>
        </row>
        <row r="366">
          <cell r="B366" t="str">
            <v xml:space="preserve">          on existing poles between  Pinetree M.S.</v>
          </cell>
          <cell r="C366">
            <v>0.5</v>
          </cell>
        </row>
        <row r="367">
          <cell r="B367" t="str">
            <v xml:space="preserve">           and Melton  M.S.</v>
          </cell>
        </row>
        <row r="370">
          <cell r="A370" t="str">
            <v>13*</v>
          </cell>
          <cell r="B370" t="str">
            <v>4.16 kV Bromsgrove MS/Park West MS Tie</v>
          </cell>
          <cell r="C370" t="str">
            <v>ADD</v>
          </cell>
          <cell r="D370">
            <v>75000</v>
          </cell>
          <cell r="E370">
            <v>3</v>
          </cell>
          <cell r="F370">
            <v>1</v>
          </cell>
        </row>
        <row r="371">
          <cell r="B371" t="str">
            <v xml:space="preserve">          on existing poles between  Bromsgrove M.S.</v>
          </cell>
          <cell r="C371">
            <v>0.8</v>
          </cell>
        </row>
        <row r="372">
          <cell r="B372" t="str">
            <v xml:space="preserve">           and Park West M.S.</v>
          </cell>
        </row>
        <row r="375">
          <cell r="A375" t="str">
            <v>14*</v>
          </cell>
          <cell r="B375" t="str">
            <v>4.16 kV Bromsgrove MS/Robin MS Tie</v>
          </cell>
          <cell r="C375" t="str">
            <v>ADD</v>
          </cell>
          <cell r="D375">
            <v>140000</v>
          </cell>
          <cell r="E375">
            <v>3</v>
          </cell>
          <cell r="F375">
            <v>1</v>
          </cell>
        </row>
        <row r="376">
          <cell r="B376" t="str">
            <v xml:space="preserve">          on existing poles between  Bromsgrove M.S.</v>
          </cell>
          <cell r="C376">
            <v>1.4</v>
          </cell>
        </row>
        <row r="377">
          <cell r="B377" t="str">
            <v xml:space="preserve">           and Robin M.S.</v>
          </cell>
        </row>
        <row r="380">
          <cell r="A380" t="str">
            <v>15*</v>
          </cell>
          <cell r="B380" t="str">
            <v>4.16 kV Park Royal MS/Park West MS Tie</v>
          </cell>
          <cell r="C380" t="str">
            <v>REBUILD</v>
          </cell>
          <cell r="D380">
            <v>130000</v>
          </cell>
          <cell r="E380">
            <v>3</v>
          </cell>
          <cell r="F380">
            <v>1</v>
          </cell>
        </row>
        <row r="381">
          <cell r="B381" t="str">
            <v xml:space="preserve">          on existing poles between  Park Royal M.S.</v>
          </cell>
          <cell r="C381">
            <v>1</v>
          </cell>
        </row>
        <row r="382">
          <cell r="B382" t="str">
            <v xml:space="preserve">           and Park West M.S.</v>
          </cell>
        </row>
        <row r="385">
          <cell r="A385" t="str">
            <v>16*</v>
          </cell>
          <cell r="B385" t="str">
            <v>4.16 kV Lakeshore Road Feeder Tie</v>
          </cell>
          <cell r="C385" t="str">
            <v>REBUILD</v>
          </cell>
          <cell r="D385">
            <v>50000</v>
          </cell>
          <cell r="E385">
            <v>3</v>
          </cell>
          <cell r="F385">
            <v>1</v>
          </cell>
        </row>
        <row r="386">
          <cell r="B386" t="str">
            <v xml:space="preserve">          Lakeshore/Dennison/Lornepark</v>
          </cell>
          <cell r="C386">
            <v>0.6</v>
          </cell>
        </row>
        <row r="387">
          <cell r="B387" t="str">
            <v xml:space="preserve">           Parkland M.S. #26 and reconductor</v>
          </cell>
        </row>
        <row r="390">
          <cell r="A390" t="str">
            <v>17*</v>
          </cell>
          <cell r="B390" t="str">
            <v xml:space="preserve">4.16 kV Stanfield Road Feeder Tie </v>
          </cell>
          <cell r="C390" t="str">
            <v>REBUILD</v>
          </cell>
          <cell r="D390">
            <v>265000</v>
          </cell>
          <cell r="E390">
            <v>6</v>
          </cell>
          <cell r="F390">
            <v>1</v>
          </cell>
        </row>
        <row r="391">
          <cell r="B391" t="str">
            <v xml:space="preserve">          Along Ontario Hydro ROW From Cawthra</v>
          </cell>
          <cell r="C391">
            <v>1.2</v>
          </cell>
        </row>
        <row r="392">
          <cell r="B392" t="str">
            <v xml:space="preserve">          to Stanfield</v>
          </cell>
        </row>
        <row r="393">
          <cell r="B393" t="str">
            <v xml:space="preserve">       (See also 27.6 kV South)</v>
          </cell>
        </row>
        <row r="396">
          <cell r="A396" t="str">
            <v>18*</v>
          </cell>
          <cell r="B396" t="str">
            <v xml:space="preserve">4.16 kV Clarkson/Lorne Park Feeder Tie </v>
          </cell>
          <cell r="C396" t="str">
            <v>ADD</v>
          </cell>
          <cell r="D396">
            <v>110000</v>
          </cell>
          <cell r="E396">
            <v>3</v>
          </cell>
          <cell r="F396">
            <v>1</v>
          </cell>
        </row>
        <row r="397">
          <cell r="B397" t="str">
            <v xml:space="preserve">           Along Ontario hydro ROW</v>
          </cell>
          <cell r="C397">
            <v>2</v>
          </cell>
        </row>
        <row r="400">
          <cell r="B400" t="str">
            <v>SUB-TOTAL</v>
          </cell>
          <cell r="D400">
            <v>1125000</v>
          </cell>
        </row>
        <row r="401">
          <cell r="B401" t="str">
            <v>TOTAL DISTRIBUTION</v>
          </cell>
          <cell r="D401">
            <v>2180000</v>
          </cell>
        </row>
        <row r="403">
          <cell r="A403" t="str">
            <v>(x)  Included  in  1997  Capital  Budget.</v>
          </cell>
        </row>
        <row r="406">
          <cell r="A406" t="str">
            <v>SUBDIVISION REBUILDS</v>
          </cell>
        </row>
        <row r="409">
          <cell r="A409" t="str">
            <v>ITEM</v>
          </cell>
          <cell r="B409" t="str">
            <v>DESCRIPTION</v>
          </cell>
          <cell r="C409" t="str">
            <v>TYPE</v>
          </cell>
          <cell r="D409" t="str">
            <v>ESTIMATE</v>
          </cell>
          <cell r="E409" t="str">
            <v>ZONE</v>
          </cell>
          <cell r="F409" t="str">
            <v>PRIORITY</v>
          </cell>
        </row>
        <row r="410">
          <cell r="C410" t="str">
            <v>(km)</v>
          </cell>
        </row>
        <row r="412">
          <cell r="B412" t="str">
            <v>Subdivision Rebuilds*</v>
          </cell>
        </row>
        <row r="414">
          <cell r="A414">
            <v>1</v>
          </cell>
          <cell r="B414" t="str">
            <v>Sheridan Homelands - Phase V</v>
          </cell>
          <cell r="D414">
            <v>1500000</v>
          </cell>
          <cell r="E414">
            <v>2</v>
          </cell>
          <cell r="F414">
            <v>1</v>
          </cell>
        </row>
        <row r="415">
          <cell r="B415" t="str">
            <v xml:space="preserve">          ( Hole-in-the-donut)</v>
          </cell>
        </row>
        <row r="417">
          <cell r="A417">
            <v>2</v>
          </cell>
          <cell r="B417" t="str">
            <v>Malton - Phase VI</v>
          </cell>
          <cell r="D417">
            <v>1000000</v>
          </cell>
          <cell r="E417">
            <v>7</v>
          </cell>
          <cell r="F417">
            <v>1</v>
          </cell>
        </row>
        <row r="418">
          <cell r="B418" t="str">
            <v xml:space="preserve">          NE of Derry/Airport Rd.</v>
          </cell>
        </row>
        <row r="419">
          <cell r="B419" t="str">
            <v xml:space="preserve">          plus east of Goreway at Darcel/Monica</v>
          </cell>
        </row>
        <row r="421">
          <cell r="A421">
            <v>3</v>
          </cell>
          <cell r="B421" t="str">
            <v xml:space="preserve"> Forest Glen Area east and west of Dixie Rd.</v>
          </cell>
          <cell r="D421">
            <v>1500000</v>
          </cell>
          <cell r="E421">
            <v>5</v>
          </cell>
          <cell r="F421">
            <v>1</v>
          </cell>
        </row>
        <row r="423">
          <cell r="A423">
            <v>4</v>
          </cell>
          <cell r="B423" t="str">
            <v>Meadowvale T.C. Mainfeeders - Phase II</v>
          </cell>
          <cell r="D423">
            <v>1400000</v>
          </cell>
          <cell r="E423">
            <v>1</v>
          </cell>
          <cell r="F423">
            <v>1</v>
          </cell>
        </row>
        <row r="425">
          <cell r="A425">
            <v>5</v>
          </cell>
          <cell r="B425" t="str">
            <v>Woodlands Area</v>
          </cell>
          <cell r="D425">
            <v>1000000</v>
          </cell>
          <cell r="E425">
            <v>2</v>
          </cell>
          <cell r="F425">
            <v>1</v>
          </cell>
        </row>
        <row r="454">
          <cell r="B454" t="str">
            <v>TOTAL REBUILDS</v>
          </cell>
          <cell r="D454">
            <v>6400000</v>
          </cell>
        </row>
        <row r="456">
          <cell r="A456" t="str">
            <v>(x)  Included  in  1997  Capital  Budget.</v>
          </cell>
        </row>
        <row r="459">
          <cell r="A459" t="str">
            <v/>
          </cell>
        </row>
        <row r="461">
          <cell r="A461" t="str">
            <v>SYSTEM MAINTENANCE PROJECTS</v>
          </cell>
        </row>
        <row r="464">
          <cell r="A464" t="str">
            <v>ITEM</v>
          </cell>
          <cell r="B464" t="str">
            <v>DESCRIPTION</v>
          </cell>
          <cell r="C464" t="str">
            <v>TYPE</v>
          </cell>
          <cell r="D464" t="str">
            <v>ESTIMATE</v>
          </cell>
          <cell r="F464" t="str">
            <v>PRIORITY</v>
          </cell>
        </row>
        <row r="465">
          <cell r="C465" t="str">
            <v>(km)</v>
          </cell>
        </row>
        <row r="467">
          <cell r="A467">
            <v>1</v>
          </cell>
          <cell r="B467" t="str">
            <v>Overhead Switch Replacement</v>
          </cell>
          <cell r="D467">
            <v>300000</v>
          </cell>
        </row>
        <row r="471">
          <cell r="A471">
            <v>2</v>
          </cell>
          <cell r="B471" t="str">
            <v>Secondary Cable Replacement</v>
          </cell>
          <cell r="D471">
            <v>75000</v>
          </cell>
        </row>
        <row r="475">
          <cell r="A475">
            <v>3</v>
          </cell>
          <cell r="B475" t="str">
            <v>Meter Base Replacement</v>
          </cell>
          <cell r="D475">
            <v>34000</v>
          </cell>
        </row>
        <row r="479">
          <cell r="A479">
            <v>4</v>
          </cell>
          <cell r="B479" t="str">
            <v>Overhead Transformer Replacement</v>
          </cell>
          <cell r="D479">
            <v>150000</v>
          </cell>
        </row>
        <row r="483">
          <cell r="A483">
            <v>5</v>
          </cell>
          <cell r="B483" t="str">
            <v>Underground Cable Replacement</v>
          </cell>
          <cell r="D483">
            <v>1200000</v>
          </cell>
        </row>
        <row r="487">
          <cell r="A487">
            <v>6</v>
          </cell>
          <cell r="B487" t="str">
            <v>Feeder Overhauls</v>
          </cell>
          <cell r="D487">
            <v>600000</v>
          </cell>
        </row>
        <row r="491">
          <cell r="A491">
            <v>7</v>
          </cell>
          <cell r="B491" t="str">
            <v>Underground Transformer Replacements</v>
          </cell>
          <cell r="D491">
            <v>200000</v>
          </cell>
        </row>
        <row r="495">
          <cell r="A495">
            <v>8</v>
          </cell>
          <cell r="B495" t="str">
            <v>Load Centre Replacement</v>
          </cell>
          <cell r="D495">
            <v>60000</v>
          </cell>
        </row>
        <row r="499">
          <cell r="A499">
            <v>9</v>
          </cell>
          <cell r="B499" t="str">
            <v>Overhead Rebuilds</v>
          </cell>
          <cell r="D499">
            <v>900000</v>
          </cell>
        </row>
        <row r="503">
          <cell r="A503">
            <v>10</v>
          </cell>
          <cell r="B503" t="str">
            <v>Wood Pole Replacement</v>
          </cell>
          <cell r="D503">
            <v>400000</v>
          </cell>
        </row>
        <row r="507">
          <cell r="A507">
            <v>11</v>
          </cell>
          <cell r="B507" t="str">
            <v>Auto-Switches/SCADA</v>
          </cell>
          <cell r="D507">
            <v>1260000</v>
          </cell>
        </row>
        <row r="509">
          <cell r="B509" t="str">
            <v>TOTAL MAINTENANCE</v>
          </cell>
          <cell r="D509">
            <v>5179000</v>
          </cell>
        </row>
        <row r="511">
          <cell r="A511" t="str">
            <v>(x)  Included  in  1997  Capital  Budget.</v>
          </cell>
        </row>
      </sheetData>
      <sheetData sheetId="4"/>
      <sheetData sheetId="5"/>
      <sheetData sheetId="6" refreshError="1">
        <row r="1">
          <cell r="B1" t="str">
            <v xml:space="preserve">POSSIBLE  SYSTEM   CAPITAL PROJECTS  -  1998 </v>
          </cell>
        </row>
        <row r="3">
          <cell r="A3" t="str">
            <v>SUBTRANSMISSION</v>
          </cell>
          <cell r="D3" t="str">
            <v>Date:</v>
          </cell>
          <cell r="F3">
            <v>36005.348419212962</v>
          </cell>
        </row>
        <row r="5">
          <cell r="A5" t="str">
            <v>ITEM</v>
          </cell>
          <cell r="B5" t="str">
            <v>DESCRIPTION</v>
          </cell>
          <cell r="C5" t="str">
            <v>TYPE</v>
          </cell>
          <cell r="D5" t="str">
            <v>ESTIMATE</v>
          </cell>
          <cell r="E5" t="str">
            <v>ZONE</v>
          </cell>
          <cell r="F5" t="str">
            <v>PRIORITY</v>
          </cell>
        </row>
        <row r="6">
          <cell r="C6" t="str">
            <v>(km)</v>
          </cell>
        </row>
        <row r="8">
          <cell r="B8" t="str">
            <v>44 kV - TOMKEN T.S.</v>
          </cell>
        </row>
        <row r="11">
          <cell r="A11" t="str">
            <v>1*</v>
          </cell>
          <cell r="B11" t="str">
            <v>44 kV Dixie/Hwy 401- Feeder Tie</v>
          </cell>
          <cell r="C11" t="str">
            <v>U/G (F)</v>
          </cell>
          <cell r="D11">
            <v>330000</v>
          </cell>
          <cell r="F11">
            <v>1</v>
          </cell>
        </row>
        <row r="12">
          <cell r="B12" t="str">
            <v xml:space="preserve">          From Shawson M.S. south along Dixie on</v>
          </cell>
          <cell r="C12">
            <v>0.4</v>
          </cell>
        </row>
        <row r="13">
          <cell r="B13" t="str">
            <v xml:space="preserve">         existing poleline and U/G under Hwy 401  </v>
          </cell>
        </row>
        <row r="16">
          <cell r="A16">
            <v>2</v>
          </cell>
          <cell r="B16" t="str">
            <v>44 kV Eglinton Feeders</v>
          </cell>
          <cell r="C16" t="str">
            <v>NEW</v>
          </cell>
          <cell r="D16">
            <v>530000</v>
          </cell>
          <cell r="F16">
            <v>2</v>
          </cell>
        </row>
        <row r="17">
          <cell r="B17" t="str">
            <v xml:space="preserve">          Along Ontario Hyd.R.O.W. to Dixie Rd. and</v>
          </cell>
          <cell r="C17">
            <v>3</v>
          </cell>
        </row>
        <row r="18">
          <cell r="B18" t="str">
            <v xml:space="preserve">         north to Eglinton Av. (new Tomken TS feeders)</v>
          </cell>
        </row>
        <row r="21">
          <cell r="A21">
            <v>3</v>
          </cell>
          <cell r="B21" t="str">
            <v>44 kV Dundas/Dixie- Feeder Tie</v>
          </cell>
          <cell r="C21" t="str">
            <v>REBUILD</v>
          </cell>
          <cell r="D21">
            <v>420000</v>
          </cell>
          <cell r="F21">
            <v>3</v>
          </cell>
        </row>
        <row r="22">
          <cell r="B22" t="str">
            <v xml:space="preserve">          On existing poleline  along  Dundas from Cawthra</v>
          </cell>
          <cell r="C22">
            <v>1.7</v>
          </cell>
        </row>
        <row r="23">
          <cell r="B23" t="str">
            <v xml:space="preserve">          to Dixie to Ont.Hyd. ROW at Summerville MS</v>
          </cell>
        </row>
        <row r="26">
          <cell r="A26">
            <v>4</v>
          </cell>
          <cell r="B26" t="str">
            <v>44 kV Matheson Rd. - Dixie to Tomken - Feeder Tie</v>
          </cell>
          <cell r="C26" t="str">
            <v>REBUILD</v>
          </cell>
          <cell r="D26">
            <v>420000</v>
          </cell>
          <cell r="F26">
            <v>4</v>
          </cell>
        </row>
        <row r="27">
          <cell r="B27" t="str">
            <v xml:space="preserve">          On existing poleline  along  Matheson Blvd. from</v>
          </cell>
          <cell r="C27">
            <v>1.7</v>
          </cell>
        </row>
        <row r="28">
          <cell r="B28" t="str">
            <v xml:space="preserve">          Dixie to Tomken Rd.</v>
          </cell>
        </row>
        <row r="31">
          <cell r="A31">
            <v>5</v>
          </cell>
          <cell r="B31" t="str">
            <v>44 kV Tomken TS - ROW to City Centre- Feeder Tie</v>
          </cell>
          <cell r="C31" t="str">
            <v>NEW</v>
          </cell>
          <cell r="D31">
            <v>305000</v>
          </cell>
          <cell r="F31">
            <v>5</v>
          </cell>
        </row>
        <row r="32">
          <cell r="B32" t="str">
            <v xml:space="preserve">          On new poleline  along  Ont. Hyd. ROW from</v>
          </cell>
          <cell r="C32">
            <v>1.5</v>
          </cell>
        </row>
        <row r="33">
          <cell r="B33" t="str">
            <v xml:space="preserve">          Tomken TS to City Centre along Eastgate Dr.</v>
          </cell>
        </row>
        <row r="36">
          <cell r="A36">
            <v>6</v>
          </cell>
          <cell r="B36" t="str">
            <v>44 kV Chalkdene - ROW to Chaldene MS</v>
          </cell>
          <cell r="C36" t="str">
            <v>REBUILD</v>
          </cell>
          <cell r="F36">
            <v>6</v>
          </cell>
        </row>
        <row r="37">
          <cell r="B37" t="str">
            <v xml:space="preserve">          On existing poleline  along  Ont. Hyd. ROW</v>
          </cell>
          <cell r="C37">
            <v>1.7</v>
          </cell>
        </row>
        <row r="38">
          <cell r="B38" t="str">
            <v xml:space="preserve">          to Chalkdene MS</v>
          </cell>
        </row>
        <row r="41">
          <cell r="A41">
            <v>7</v>
          </cell>
          <cell r="B41" t="str">
            <v>44 kV Dixie/Burnhamthorpe- Feeder Tie</v>
          </cell>
          <cell r="C41" t="str">
            <v>REBUILD</v>
          </cell>
          <cell r="F41">
            <v>7</v>
          </cell>
        </row>
        <row r="42">
          <cell r="B42" t="str">
            <v xml:space="preserve">          On existing poleline  along  Dixie  Rd.  from</v>
          </cell>
          <cell r="C42">
            <v>1.7</v>
          </cell>
        </row>
        <row r="43">
          <cell r="B43" t="str">
            <v xml:space="preserve">          Burnhamthorpe  Rd.   to   New Dixie.</v>
          </cell>
        </row>
        <row r="46">
          <cell r="A46">
            <v>8</v>
          </cell>
          <cell r="B46" t="str">
            <v>44 kV Burnhamthorpe Feeders</v>
          </cell>
          <cell r="C46" t="str">
            <v>REBUILD</v>
          </cell>
          <cell r="F46">
            <v>8</v>
          </cell>
        </row>
        <row r="47">
          <cell r="B47" t="str">
            <v xml:space="preserve">          Along Ontario Hyd.R.O.W. to Dixie Rd. and</v>
          </cell>
          <cell r="C47">
            <v>1.7</v>
          </cell>
        </row>
        <row r="48">
          <cell r="B48" t="str">
            <v xml:space="preserve">         south to Burnhamthorpe Rd. (new feeders)</v>
          </cell>
        </row>
        <row r="51">
          <cell r="A51">
            <v>9</v>
          </cell>
          <cell r="B51" t="str">
            <v>44 kV Tomken Rd. - ROW to Burnhamthorpe - Feeder Tie</v>
          </cell>
          <cell r="C51" t="str">
            <v>REBUILD</v>
          </cell>
          <cell r="F51">
            <v>9</v>
          </cell>
        </row>
        <row r="52">
          <cell r="B52" t="str">
            <v xml:space="preserve">          Rebuild poleline  along Tomken Rd.</v>
          </cell>
          <cell r="C52">
            <v>1.7</v>
          </cell>
        </row>
        <row r="53">
          <cell r="B53" t="str">
            <v xml:space="preserve">          from Ont. Hyd. ROW to Burnhamthorpe Rd.</v>
          </cell>
        </row>
        <row r="56">
          <cell r="B56" t="str">
            <v>SUB-TOTAL</v>
          </cell>
          <cell r="D56">
            <v>2005000</v>
          </cell>
        </row>
        <row r="58">
          <cell r="A58" t="str">
            <v>(*)  Included  in  1998  Capital  Budget.</v>
          </cell>
        </row>
        <row r="62">
          <cell r="B62" t="str">
            <v xml:space="preserve">POSSIBLE  SYSTEM   CAPITAL PROJECTS  -  1998 </v>
          </cell>
        </row>
        <row r="64">
          <cell r="A64" t="str">
            <v>SUBTRANSMISSION</v>
          </cell>
          <cell r="D64" t="str">
            <v>Date:</v>
          </cell>
          <cell r="F64">
            <v>35627.357684374998</v>
          </cell>
        </row>
        <row r="67">
          <cell r="A67" t="str">
            <v>ITEM</v>
          </cell>
          <cell r="B67" t="str">
            <v>DESCRIPTION</v>
          </cell>
          <cell r="C67" t="str">
            <v>TYPE</v>
          </cell>
          <cell r="D67" t="str">
            <v>ESTIMATE</v>
          </cell>
          <cell r="E67" t="str">
            <v>ZONE</v>
          </cell>
          <cell r="F67" t="str">
            <v>PRIORITY</v>
          </cell>
        </row>
        <row r="68">
          <cell r="C68" t="str">
            <v>(km)</v>
          </cell>
        </row>
        <row r="70">
          <cell r="B70" t="str">
            <v>44 kV - MEADOWVALE TS</v>
          </cell>
        </row>
        <row r="73">
          <cell r="A73" t="str">
            <v>1*</v>
          </cell>
          <cell r="B73" t="str">
            <v>44 kV - Meadowvale Feeder - Fifth Line to Mississauga - Feede Tie</v>
          </cell>
          <cell r="C73" t="str">
            <v>ADD (F)</v>
          </cell>
          <cell r="D73">
            <v>230000</v>
          </cell>
          <cell r="F73">
            <v>1</v>
          </cell>
        </row>
        <row r="74">
          <cell r="B74" t="str">
            <v xml:space="preserve">          On existing poleline along Utility Corridor from Meadowvale TS </v>
          </cell>
          <cell r="C74">
            <v>4.5</v>
          </cell>
        </row>
        <row r="75">
          <cell r="B75" t="str">
            <v xml:space="preserve">          to Fifth Line to Mississuga Rd and south to Hwy 401 at CIBC</v>
          </cell>
        </row>
        <row r="76">
          <cell r="B76" t="str">
            <v xml:space="preserve">         (Phase I - Fifth LIne to Mississauga Rd)</v>
          </cell>
        </row>
        <row r="78">
          <cell r="A78">
            <v>2</v>
          </cell>
          <cell r="B78" t="str">
            <v>44 kV Britannia Rd. - Mississauga Rd. to Creditview</v>
          </cell>
          <cell r="C78" t="str">
            <v>REBUILD</v>
          </cell>
          <cell r="D78">
            <v>280000</v>
          </cell>
          <cell r="F78">
            <v>2</v>
          </cell>
        </row>
        <row r="79">
          <cell r="B79" t="str">
            <v xml:space="preserve">          On existing poleline along Britannia Rd. from Mississauga Rd. </v>
          </cell>
          <cell r="C79">
            <v>1</v>
          </cell>
        </row>
        <row r="80">
          <cell r="B80" t="str">
            <v xml:space="preserve">          to Creditview  Rd.</v>
          </cell>
        </row>
        <row r="83">
          <cell r="A83">
            <v>3</v>
          </cell>
          <cell r="B83" t="str">
            <v>44 kV Derry Rd - Mississauga/Creditview to Britannia- Feeder Tie</v>
          </cell>
          <cell r="C83" t="str">
            <v>REBUILD</v>
          </cell>
          <cell r="D83">
            <v>480000</v>
          </cell>
          <cell r="F83">
            <v>3</v>
          </cell>
        </row>
        <row r="84">
          <cell r="B84" t="str">
            <v xml:space="preserve">          On existing poleline along Derry Rd. from Mississauga Rd. </v>
          </cell>
          <cell r="C84">
            <v>2</v>
          </cell>
        </row>
        <row r="85">
          <cell r="B85" t="str">
            <v xml:space="preserve">          to Creditview  Rd. to Britannia Rd.</v>
          </cell>
        </row>
        <row r="88">
          <cell r="A88">
            <v>4</v>
          </cell>
        </row>
        <row r="93">
          <cell r="A93">
            <v>5</v>
          </cell>
        </row>
        <row r="98">
          <cell r="A98">
            <v>6</v>
          </cell>
        </row>
        <row r="103">
          <cell r="A103">
            <v>7</v>
          </cell>
        </row>
        <row r="108">
          <cell r="A108">
            <v>8</v>
          </cell>
        </row>
        <row r="113">
          <cell r="A113">
            <v>9</v>
          </cell>
        </row>
        <row r="118">
          <cell r="B118" t="str">
            <v>SUB-TOTAL</v>
          </cell>
          <cell r="D118">
            <v>990000</v>
          </cell>
        </row>
        <row r="120">
          <cell r="A120" t="str">
            <v>(*)  Included  in  1998  Capital  Budget.</v>
          </cell>
        </row>
        <row r="123">
          <cell r="B123" t="str">
            <v xml:space="preserve">POSSIBLE  SYSTEM   CAPITAL PROJECTS  -  1998 </v>
          </cell>
        </row>
        <row r="125">
          <cell r="A125" t="str">
            <v>SUBTRANSMISSION</v>
          </cell>
          <cell r="D125" t="str">
            <v>Date:</v>
          </cell>
          <cell r="F125">
            <v>35627.357684374998</v>
          </cell>
        </row>
        <row r="128">
          <cell r="A128" t="str">
            <v>ITEM</v>
          </cell>
          <cell r="B128" t="str">
            <v>DESCRIPTION</v>
          </cell>
          <cell r="C128" t="str">
            <v>TYPE</v>
          </cell>
          <cell r="D128" t="str">
            <v>ESTIMATE</v>
          </cell>
          <cell r="E128" t="str">
            <v>ZONE</v>
          </cell>
          <cell r="F128" t="str">
            <v>PRIORITY</v>
          </cell>
        </row>
        <row r="129">
          <cell r="C129" t="str">
            <v>(km)</v>
          </cell>
        </row>
        <row r="131">
          <cell r="B131" t="str">
            <v>44 kV - ERINDALE TS</v>
          </cell>
        </row>
        <row r="134">
          <cell r="A134" t="str">
            <v>1**</v>
          </cell>
          <cell r="B134" t="str">
            <v>44 kV Glen Erin Dr. - Burnhamthorpe to Eglinton - Feeder Tie</v>
          </cell>
          <cell r="C134" t="str">
            <v>ADD (F)</v>
          </cell>
          <cell r="D134">
            <v>175000</v>
          </cell>
          <cell r="E134" t="str">
            <v>R</v>
          </cell>
          <cell r="F134">
            <v>1</v>
          </cell>
        </row>
        <row r="135">
          <cell r="B135" t="str">
            <v xml:space="preserve">          On existing poleline along Glen Erin Dr. from </v>
          </cell>
          <cell r="C135">
            <v>3</v>
          </cell>
        </row>
        <row r="136">
          <cell r="B136" t="str">
            <v xml:space="preserve">          Burnhamthorpe Dr. to Eglinton Av. (including 13.8 kV cct)</v>
          </cell>
        </row>
        <row r="139">
          <cell r="A139">
            <v>2</v>
          </cell>
          <cell r="B139" t="str">
            <v>44 kV Dundas - Hwy 10 to Mavis - Feeder Tie</v>
          </cell>
          <cell r="C139" t="str">
            <v>REBUILD</v>
          </cell>
          <cell r="D139">
            <v>420000</v>
          </cell>
          <cell r="F139">
            <v>2</v>
          </cell>
        </row>
        <row r="140">
          <cell r="B140" t="str">
            <v xml:space="preserve">          On existing poleline along Dundas St. from Hwy 10 to</v>
          </cell>
          <cell r="C140">
            <v>1.7</v>
          </cell>
        </row>
        <row r="141">
          <cell r="B141" t="str">
            <v xml:space="preserve">          Mavis Rd.</v>
          </cell>
        </row>
        <row r="144">
          <cell r="A144">
            <v>3</v>
          </cell>
          <cell r="B144" t="str">
            <v>44 kV Winston Churchill - Eglinton to Dundas</v>
          </cell>
          <cell r="C144" t="str">
            <v>ADD</v>
          </cell>
          <cell r="D144">
            <v>345000</v>
          </cell>
          <cell r="F144">
            <v>3</v>
          </cell>
        </row>
        <row r="145">
          <cell r="B145" t="str">
            <v xml:space="preserve">          On existing poleline along Winston Churchill Blvd. from Eglinton Ave.</v>
          </cell>
          <cell r="C145">
            <v>4.5</v>
          </cell>
        </row>
        <row r="146">
          <cell r="B146" t="str">
            <v xml:space="preserve">          to Dundas St.</v>
          </cell>
        </row>
        <row r="149">
          <cell r="A149">
            <v>4</v>
          </cell>
          <cell r="B149" t="str">
            <v>44 kV Mavis - Burnhamthorpe Rd. to Dundas</v>
          </cell>
          <cell r="C149" t="str">
            <v>ADD</v>
          </cell>
          <cell r="D149">
            <v>270000</v>
          </cell>
          <cell r="F149">
            <v>4</v>
          </cell>
        </row>
        <row r="150">
          <cell r="B150" t="str">
            <v xml:space="preserve">          On existing poleline along Mavis from Burnhamthorpe Rd. to</v>
          </cell>
          <cell r="C150">
            <v>3</v>
          </cell>
        </row>
        <row r="151">
          <cell r="B151" t="str">
            <v xml:space="preserve">          Dundas St.</v>
          </cell>
        </row>
        <row r="154">
          <cell r="A154">
            <v>5</v>
          </cell>
          <cell r="B154" t="str">
            <v>44 kV Mississauga Rd. - Burnhamthorpe to Dundas</v>
          </cell>
          <cell r="C154" t="str">
            <v>REBUILD</v>
          </cell>
          <cell r="D154">
            <v>580000</v>
          </cell>
          <cell r="F154">
            <v>5</v>
          </cell>
        </row>
        <row r="155">
          <cell r="B155" t="str">
            <v xml:space="preserve">          On existing poleline along Mississauga Rd from </v>
          </cell>
          <cell r="C155">
            <v>2.5</v>
          </cell>
        </row>
        <row r="156">
          <cell r="B156" t="str">
            <v xml:space="preserve">          Burnhamthorpe Rd. to Dundas St.</v>
          </cell>
        </row>
        <row r="159">
          <cell r="A159">
            <v>6</v>
          </cell>
          <cell r="B159" t="str">
            <v>44 kV Dundas St. - Erindale Station Rd, to Erin Mills Pkwy.</v>
          </cell>
          <cell r="C159" t="str">
            <v>REBUILD</v>
          </cell>
          <cell r="D159">
            <v>1080000</v>
          </cell>
          <cell r="F159">
            <v>6</v>
          </cell>
        </row>
        <row r="160">
          <cell r="B160" t="str">
            <v xml:space="preserve">          On existing poleline along Dundas St from Erindale sation Rd. </v>
          </cell>
          <cell r="C160">
            <v>5</v>
          </cell>
        </row>
        <row r="161">
          <cell r="B161" t="str">
            <v xml:space="preserve">          to Erin Mills Pkwy.</v>
          </cell>
        </row>
        <row r="164">
          <cell r="A164">
            <v>7</v>
          </cell>
          <cell r="B164" t="str">
            <v>44 kV Erin Mills Pkwy - Britannia to Eglinton.</v>
          </cell>
          <cell r="C164" t="str">
            <v>ADD</v>
          </cell>
          <cell r="D164">
            <v>285000</v>
          </cell>
          <cell r="F164">
            <v>7</v>
          </cell>
        </row>
        <row r="165">
          <cell r="B165" t="str">
            <v xml:space="preserve">          On existing poleline along Erin Mills Pkwy from Britannia </v>
          </cell>
          <cell r="C165">
            <v>3.3</v>
          </cell>
        </row>
        <row r="166">
          <cell r="B166" t="str">
            <v xml:space="preserve">          to Eglinton Avenue</v>
          </cell>
        </row>
        <row r="169">
          <cell r="A169">
            <v>8</v>
          </cell>
          <cell r="B169" t="str">
            <v>44 kV Mississauga Rd. - Britannia to Eglinton - Feeder Tie</v>
          </cell>
          <cell r="C169" t="str">
            <v>REBUILD</v>
          </cell>
          <cell r="D169">
            <v>740000</v>
          </cell>
          <cell r="F169">
            <v>8</v>
          </cell>
        </row>
        <row r="170">
          <cell r="B170" t="str">
            <v xml:space="preserve">          On existing poleline along Mississauga Rd from </v>
          </cell>
          <cell r="C170">
            <v>3.3</v>
          </cell>
        </row>
        <row r="171">
          <cell r="B171" t="str">
            <v xml:space="preserve">          Britannia Rd. to Eglinton Ave.</v>
          </cell>
        </row>
        <row r="174">
          <cell r="A174">
            <v>9</v>
          </cell>
          <cell r="F174">
            <v>9</v>
          </cell>
        </row>
        <row r="179">
          <cell r="B179" t="str">
            <v>SUB-TOTAL</v>
          </cell>
          <cell r="D179">
            <v>3895000</v>
          </cell>
        </row>
        <row r="181">
          <cell r="A181" t="str">
            <v>(*)  Included  in  1998  Capital  Budget.</v>
          </cell>
        </row>
        <row r="184">
          <cell r="B184" t="str">
            <v xml:space="preserve">POSSIBLE  SYSTEM   CAPITAL PROJECTS  -  1998 </v>
          </cell>
        </row>
        <row r="186">
          <cell r="A186" t="str">
            <v>SUBTRANSMISSION</v>
          </cell>
          <cell r="D186" t="str">
            <v>Date:</v>
          </cell>
          <cell r="F186">
            <v>35627.357684374998</v>
          </cell>
        </row>
        <row r="189">
          <cell r="A189" t="str">
            <v>ITEM</v>
          </cell>
          <cell r="B189" t="str">
            <v>DESCRIPTION</v>
          </cell>
          <cell r="C189" t="str">
            <v>TYPE</v>
          </cell>
          <cell r="D189" t="str">
            <v>ESTIMATE</v>
          </cell>
          <cell r="E189" t="str">
            <v>ZONE</v>
          </cell>
          <cell r="F189" t="str">
            <v>PRIORITY</v>
          </cell>
        </row>
        <row r="190">
          <cell r="C190" t="str">
            <v>(km)</v>
          </cell>
        </row>
        <row r="192">
          <cell r="B192" t="str">
            <v>44 kV - BRAMALEA TS</v>
          </cell>
        </row>
        <row r="195">
          <cell r="A195">
            <v>1</v>
          </cell>
          <cell r="B195" t="str">
            <v>44 kV Drew Rd. Feeder Tie</v>
          </cell>
          <cell r="C195" t="str">
            <v>ADD</v>
          </cell>
          <cell r="D195">
            <v>205000</v>
          </cell>
          <cell r="F195">
            <v>1</v>
          </cell>
        </row>
        <row r="196">
          <cell r="B196" t="str">
            <v xml:space="preserve">          Along Drew Rd. from Tobram Rd. to </v>
          </cell>
          <cell r="C196">
            <v>2.5</v>
          </cell>
        </row>
        <row r="197">
          <cell r="B197" t="str">
            <v xml:space="preserve">          Airport Rd.</v>
          </cell>
        </row>
        <row r="200">
          <cell r="A200">
            <v>2</v>
          </cell>
          <cell r="B200" t="str">
            <v>44 kV Goreway Dr. - City Bounary to Derry - Feeder Tie</v>
          </cell>
          <cell r="C200" t="str">
            <v>REBUILD</v>
          </cell>
          <cell r="D200">
            <v>580000</v>
          </cell>
          <cell r="F200">
            <v>2</v>
          </cell>
        </row>
        <row r="201">
          <cell r="B201" t="str">
            <v xml:space="preserve">          Rebuild of poleline along Goreway Drive from City Boundary</v>
          </cell>
          <cell r="C201">
            <v>2.5</v>
          </cell>
        </row>
        <row r="202">
          <cell r="B202" t="str">
            <v xml:space="preserve">          to Orlando MS near American Dr.</v>
          </cell>
        </row>
        <row r="205">
          <cell r="A205">
            <v>3</v>
          </cell>
          <cell r="B205" t="str">
            <v>44 kV CN Tracks - City Bounary to Derry - Feeder Tie</v>
          </cell>
          <cell r="C205" t="str">
            <v>ADD</v>
          </cell>
          <cell r="D205">
            <v>370000</v>
          </cell>
          <cell r="F205">
            <v>3</v>
          </cell>
        </row>
        <row r="206">
          <cell r="B206" t="str">
            <v xml:space="preserve">          On existing poleline along CN tracks from City Boundary</v>
          </cell>
          <cell r="C206">
            <v>5</v>
          </cell>
        </row>
        <row r="207">
          <cell r="B207" t="str">
            <v xml:space="preserve">          to Derry Rd.</v>
          </cell>
        </row>
        <row r="210">
          <cell r="A210">
            <v>4</v>
          </cell>
          <cell r="B210" t="str">
            <v xml:space="preserve">44 kV Orlando MS to Northwest to Malton MS </v>
          </cell>
          <cell r="C210" t="str">
            <v>REBUILD</v>
          </cell>
          <cell r="D210">
            <v>580000</v>
          </cell>
          <cell r="F210">
            <v>4</v>
          </cell>
        </row>
        <row r="211">
          <cell r="B211" t="str">
            <v xml:space="preserve">          On rebuild poleline along Nortwest Dr.</v>
          </cell>
          <cell r="C211">
            <v>2.5</v>
          </cell>
        </row>
        <row r="212">
          <cell r="B212" t="str">
            <v xml:space="preserve">          to Derry Rd. (to Malton MS)</v>
          </cell>
        </row>
        <row r="215">
          <cell r="A215" t="str">
            <v>5??</v>
          </cell>
          <cell r="B215" t="str">
            <v>44 kV Goreway Dr. - Derry to Orlando MS - Feeder Tie</v>
          </cell>
          <cell r="C215" t="str">
            <v>REBUILD</v>
          </cell>
          <cell r="D215">
            <v>420000</v>
          </cell>
          <cell r="F215">
            <v>5</v>
          </cell>
        </row>
        <row r="216">
          <cell r="B216" t="str">
            <v xml:space="preserve">          On existing poleline along Goreway Drive from Derry Rd.</v>
          </cell>
          <cell r="C216">
            <v>1.7</v>
          </cell>
        </row>
        <row r="217">
          <cell r="B217" t="str">
            <v xml:space="preserve">          to Orlando MS near American Dr.</v>
          </cell>
        </row>
        <row r="220">
          <cell r="A220">
            <v>6</v>
          </cell>
        </row>
        <row r="225">
          <cell r="A225">
            <v>7</v>
          </cell>
        </row>
        <row r="230">
          <cell r="A230">
            <v>8</v>
          </cell>
        </row>
        <row r="235">
          <cell r="A235">
            <v>9</v>
          </cell>
        </row>
        <row r="240">
          <cell r="B240" t="str">
            <v>SUB-TOTAL</v>
          </cell>
          <cell r="D240">
            <v>2155000</v>
          </cell>
        </row>
        <row r="242">
          <cell r="A242" t="str">
            <v>(*)  Included  in  1998  Capital  Budget.</v>
          </cell>
        </row>
        <row r="245">
          <cell r="B245" t="str">
            <v xml:space="preserve">POSSIBLE  SYSTEM   CAPITAL PROJECTS  -  1998 </v>
          </cell>
        </row>
        <row r="247">
          <cell r="A247" t="str">
            <v>SUBTRANSMISSION</v>
          </cell>
          <cell r="D247" t="str">
            <v>Date:</v>
          </cell>
          <cell r="F247">
            <v>35627.357684374998</v>
          </cell>
        </row>
        <row r="250">
          <cell r="A250" t="str">
            <v>ITEM</v>
          </cell>
          <cell r="B250" t="str">
            <v>DESCRIPTION</v>
          </cell>
          <cell r="C250" t="str">
            <v>TYPE</v>
          </cell>
          <cell r="D250" t="str">
            <v>ESTIMATE</v>
          </cell>
          <cell r="E250" t="str">
            <v>ZONE</v>
          </cell>
          <cell r="F250" t="str">
            <v>PRIORITY</v>
          </cell>
        </row>
        <row r="251">
          <cell r="C251" t="str">
            <v>(km)</v>
          </cell>
        </row>
        <row r="253">
          <cell r="B253" t="str">
            <v>27.6 kV SOUTH SYSTEM</v>
          </cell>
        </row>
        <row r="256">
          <cell r="A256">
            <v>1</v>
          </cell>
          <cell r="B256" t="str">
            <v>27.6 kV Cliff Rd. - ROW to Queensway</v>
          </cell>
          <cell r="C256" t="str">
            <v>REBUILD</v>
          </cell>
          <cell r="D256">
            <v>290000</v>
          </cell>
          <cell r="F256">
            <v>1</v>
          </cell>
        </row>
        <row r="257">
          <cell r="B257" t="str">
            <v xml:space="preserve">          On rebuild poleline along Cliff Rd. east of Hwy 10</v>
          </cell>
          <cell r="C257">
            <v>1.2</v>
          </cell>
        </row>
        <row r="258">
          <cell r="B258" t="str">
            <v xml:space="preserve">          from O.H. ROW to Queensway</v>
          </cell>
        </row>
        <row r="261">
          <cell r="A261">
            <v>2</v>
          </cell>
          <cell r="B261" t="str">
            <v>27.6 kV Lakeshore Rd -  Cawthra and Dixie</v>
          </cell>
          <cell r="C261" t="str">
            <v>REBUILD</v>
          </cell>
          <cell r="D261">
            <v>280000</v>
          </cell>
          <cell r="F261">
            <v>2</v>
          </cell>
        </row>
        <row r="262">
          <cell r="B262" t="str">
            <v xml:space="preserve">          On rebuild poleline along Lakeshore Rd.</v>
          </cell>
          <cell r="C262">
            <v>1</v>
          </cell>
        </row>
        <row r="263">
          <cell r="B263" t="str">
            <v xml:space="preserve">          between Cawthra and Dixie</v>
          </cell>
        </row>
        <row r="266">
          <cell r="A266">
            <v>3</v>
          </cell>
          <cell r="B266" t="str">
            <v>27.6 kV Stanfield - ROW to Queensway</v>
          </cell>
          <cell r="C266" t="str">
            <v>NEW</v>
          </cell>
          <cell r="D266">
            <v>305000</v>
          </cell>
          <cell r="F266">
            <v>3</v>
          </cell>
        </row>
        <row r="267">
          <cell r="B267" t="str">
            <v xml:space="preserve">          On existing poleline along Stanfield Rd. east of Hwy 10</v>
          </cell>
          <cell r="C267">
            <v>1.5</v>
          </cell>
        </row>
        <row r="268">
          <cell r="B268" t="str">
            <v xml:space="preserve">          from O.H. ROW to Queensway</v>
          </cell>
        </row>
        <row r="271">
          <cell r="A271">
            <v>4</v>
          </cell>
          <cell r="B271" t="str">
            <v>27.6 kV Indian Grove  - Lorne Park TS to Lakeshore</v>
          </cell>
          <cell r="C271" t="str">
            <v>REBUILD</v>
          </cell>
          <cell r="D271">
            <v>560000</v>
          </cell>
          <cell r="F271">
            <v>4</v>
          </cell>
        </row>
        <row r="272">
          <cell r="B272" t="str">
            <v xml:space="preserve">          On existing poleline along Indian Grove and Kane Rd. west of</v>
          </cell>
          <cell r="C272">
            <v>2.4</v>
          </cell>
        </row>
        <row r="273">
          <cell r="B273" t="str">
            <v xml:space="preserve">          Mississauga Rd. from O.H. ROW to Lakeshore</v>
          </cell>
        </row>
        <row r="276">
          <cell r="A276">
            <v>5</v>
          </cell>
          <cell r="B276" t="str">
            <v>27.6 KV Highway 10 - Lakeshore to Queensway</v>
          </cell>
          <cell r="C276" t="str">
            <v>REBUILD</v>
          </cell>
          <cell r="D276">
            <v>780000</v>
          </cell>
          <cell r="F276">
            <v>5</v>
          </cell>
        </row>
        <row r="277">
          <cell r="B277" t="str">
            <v xml:space="preserve">          On existing poleline along Hwy 10</v>
          </cell>
          <cell r="C277">
            <v>3.5</v>
          </cell>
        </row>
        <row r="278">
          <cell r="B278" t="str">
            <v xml:space="preserve">          between Lakeshore and Queensway</v>
          </cell>
        </row>
        <row r="281">
          <cell r="A281">
            <v>6</v>
          </cell>
        </row>
        <row r="286">
          <cell r="A286">
            <v>7</v>
          </cell>
        </row>
        <row r="291">
          <cell r="A291">
            <v>8</v>
          </cell>
        </row>
        <row r="296">
          <cell r="A296">
            <v>9</v>
          </cell>
        </row>
        <row r="301">
          <cell r="B301" t="str">
            <v>SUB-TOTAL</v>
          </cell>
          <cell r="D301">
            <v>2215000</v>
          </cell>
        </row>
        <row r="303">
          <cell r="A303" t="str">
            <v>(*)  Included  in  1998  Capital  Budget.</v>
          </cell>
        </row>
        <row r="306">
          <cell r="B306" t="str">
            <v xml:space="preserve">POSSIBLE  SYSTEM   CAPITAL PROJECTS  -  1998 </v>
          </cell>
        </row>
        <row r="308">
          <cell r="A308" t="str">
            <v>SUBTRANSMISSION</v>
          </cell>
          <cell r="D308" t="str">
            <v>Date:</v>
          </cell>
          <cell r="F308">
            <v>35627.357684374998</v>
          </cell>
        </row>
        <row r="311">
          <cell r="A311" t="str">
            <v>ITEM</v>
          </cell>
          <cell r="B311" t="str">
            <v>DESCRIPTION</v>
          </cell>
          <cell r="C311" t="str">
            <v>TYPE</v>
          </cell>
          <cell r="D311" t="str">
            <v>ESTIMATE</v>
          </cell>
          <cell r="E311" t="str">
            <v>ZONE</v>
          </cell>
          <cell r="F311" t="str">
            <v>PRIORITY</v>
          </cell>
        </row>
        <row r="312">
          <cell r="C312" t="str">
            <v>(km)</v>
          </cell>
        </row>
        <row r="314">
          <cell r="B314" t="str">
            <v>27.6 kV NORTH SYSTEM</v>
          </cell>
        </row>
        <row r="317">
          <cell r="A317" t="str">
            <v>1*</v>
          </cell>
          <cell r="B317" t="str">
            <v>27.6 kV Mavis - Erindale TS to Brittannia Rd.</v>
          </cell>
          <cell r="C317" t="str">
            <v>ADD (F)</v>
          </cell>
          <cell r="D317">
            <v>870000</v>
          </cell>
          <cell r="F317">
            <v>1</v>
          </cell>
        </row>
        <row r="318">
          <cell r="B318" t="str">
            <v xml:space="preserve">          New underground feeders from Erindale TS to Mavis Rd. and</v>
          </cell>
          <cell r="C318">
            <v>3</v>
          </cell>
        </row>
        <row r="319">
          <cell r="B319" t="str">
            <v xml:space="preserve">          additional cct on exiting poleline along Mavis Rd. to Eglinton</v>
          </cell>
        </row>
        <row r="320">
          <cell r="B320" t="str">
            <v xml:space="preserve">          and north to Britannia Rd.</v>
          </cell>
        </row>
        <row r="322">
          <cell r="A322" t="str">
            <v>2*</v>
          </cell>
          <cell r="B322" t="str">
            <v>27.6 kV - Second Line  - Eglinton to Bristol Rd.</v>
          </cell>
          <cell r="C322" t="str">
            <v>ADD (F)</v>
          </cell>
          <cell r="D322">
            <v>75000</v>
          </cell>
          <cell r="E322" t="str">
            <v>R</v>
          </cell>
          <cell r="F322">
            <v>2</v>
          </cell>
        </row>
        <row r="323">
          <cell r="B323" t="str">
            <v xml:space="preserve">          On existing poleline along Second Line from Eglinton</v>
          </cell>
          <cell r="C323">
            <v>0.7</v>
          </cell>
        </row>
        <row r="324">
          <cell r="B324" t="str">
            <v xml:space="preserve">          to Britannia Rd. (Complete the tie)</v>
          </cell>
        </row>
        <row r="327">
          <cell r="A327">
            <v>3</v>
          </cell>
          <cell r="B327" t="str">
            <v>27.6 kV - Hwy 10  - From ROW to Eglinton</v>
          </cell>
          <cell r="C327" t="str">
            <v>NEW (F)</v>
          </cell>
          <cell r="D327">
            <v>30050</v>
          </cell>
          <cell r="F327">
            <v>3</v>
          </cell>
        </row>
        <row r="328">
          <cell r="B328" t="str">
            <v xml:space="preserve">          Create a tie between two polelines</v>
          </cell>
          <cell r="C328">
            <v>6.7000000000000004E-2</v>
          </cell>
        </row>
        <row r="329">
          <cell r="B329" t="str">
            <v xml:space="preserve">          at north-east corner of Hwys10 and 403</v>
          </cell>
        </row>
        <row r="332">
          <cell r="A332" t="str">
            <v>4*</v>
          </cell>
          <cell r="B332" t="str">
            <v>27.6 kV - Meyerside Dr. and Shawson Dr.</v>
          </cell>
          <cell r="C332" t="str">
            <v>REBUILD (F)</v>
          </cell>
          <cell r="D332">
            <v>450000</v>
          </cell>
          <cell r="F332">
            <v>4</v>
          </cell>
        </row>
        <row r="333">
          <cell r="B333" t="str">
            <v xml:space="preserve">          On rebuild poleline along Myserside Dr. and north</v>
          </cell>
          <cell r="C333">
            <v>2</v>
          </cell>
        </row>
        <row r="334">
          <cell r="B334" t="str">
            <v xml:space="preserve">          along Shawson Dr. to Courtneypark Dr.</v>
          </cell>
        </row>
        <row r="337">
          <cell r="A337">
            <v>5</v>
          </cell>
          <cell r="B337" t="str">
            <v>27.6 kV Bramalea TS Feeder Ties</v>
          </cell>
          <cell r="C337" t="str">
            <v>NEW</v>
          </cell>
          <cell r="D337">
            <v>300000</v>
          </cell>
          <cell r="F337">
            <v>5</v>
          </cell>
        </row>
        <row r="338">
          <cell r="B338" t="str">
            <v xml:space="preserve">          New poleline from Bramalea T.S. along</v>
          </cell>
          <cell r="C338">
            <v>5</v>
          </cell>
        </row>
        <row r="339">
          <cell r="B339" t="str">
            <v xml:space="preserve">          Utility Corridor to Dixie/Tomken/Kennedy</v>
          </cell>
        </row>
        <row r="340">
          <cell r="B340" t="str">
            <v xml:space="preserve">           OR  along Bramalea Rd &amp; Drew Rd.</v>
          </cell>
        </row>
        <row r="342">
          <cell r="A342">
            <v>6</v>
          </cell>
          <cell r="B342" t="str">
            <v xml:space="preserve">27.6 kV - Hwy 10  - From Eglinton to Bristol </v>
          </cell>
          <cell r="C342" t="str">
            <v>ADD (F)</v>
          </cell>
          <cell r="D342">
            <v>100000</v>
          </cell>
          <cell r="F342">
            <v>6</v>
          </cell>
        </row>
        <row r="343">
          <cell r="B343" t="str">
            <v xml:space="preserve">          On existing poleline along Hurontario St. from</v>
          </cell>
          <cell r="C343">
            <v>1.2</v>
          </cell>
        </row>
        <row r="344">
          <cell r="B344" t="str">
            <v xml:space="preserve">          Eglinton to Bristol Rd.</v>
          </cell>
        </row>
        <row r="347">
          <cell r="A347" t="str">
            <v>7*</v>
          </cell>
          <cell r="B347" t="str">
            <v>27.6 kV - Traders Area</v>
          </cell>
          <cell r="D347">
            <v>350000</v>
          </cell>
          <cell r="F347">
            <v>7</v>
          </cell>
        </row>
        <row r="348">
          <cell r="B348" t="str">
            <v xml:space="preserve">          Build additional U/G main feeder ties</v>
          </cell>
        </row>
        <row r="349">
          <cell r="B349" t="str">
            <v xml:space="preserve">          between Hwy 10 and Kennedy and create additional 1/0 taps from </v>
          </cell>
        </row>
        <row r="350">
          <cell r="B350" t="str">
            <v xml:space="preserve">          main feeders.</v>
          </cell>
        </row>
        <row r="352">
          <cell r="A352">
            <v>8</v>
          </cell>
          <cell r="B352" t="str">
            <v>27.6 kV - Derry/Ambassedor Area</v>
          </cell>
          <cell r="D352">
            <v>250000</v>
          </cell>
          <cell r="F352">
            <v>8</v>
          </cell>
        </row>
        <row r="353">
          <cell r="B353" t="str">
            <v xml:space="preserve">          Build additional U/G  ties from OH circuits</v>
          </cell>
        </row>
        <row r="354">
          <cell r="B354" t="str">
            <v xml:space="preserve">          between Hwy 10 and Kennedy north of Hwy 401</v>
          </cell>
        </row>
        <row r="357">
          <cell r="A357">
            <v>9</v>
          </cell>
          <cell r="B357" t="str">
            <v>27.6 kV - Hwy 10  - From Britannia to Derry</v>
          </cell>
          <cell r="C357" t="str">
            <v>ADD (F)</v>
          </cell>
          <cell r="D357">
            <v>250000</v>
          </cell>
          <cell r="F357">
            <v>9</v>
          </cell>
        </row>
        <row r="358">
          <cell r="B358" t="str">
            <v xml:space="preserve">          On existing poleline along Hurontario St. from</v>
          </cell>
          <cell r="C358">
            <v>3.4</v>
          </cell>
        </row>
        <row r="359">
          <cell r="B359" t="str">
            <v xml:space="preserve">          Britannia Rd. to Derry Rd.</v>
          </cell>
        </row>
        <row r="362">
          <cell r="B362" t="str">
            <v>SUB-TOTAL</v>
          </cell>
          <cell r="D362">
            <v>2675050</v>
          </cell>
        </row>
        <row r="364">
          <cell r="A364" t="str">
            <v>(*)  Included  in  1998  Capital  Budget.</v>
          </cell>
        </row>
        <row r="367">
          <cell r="B367" t="str">
            <v xml:space="preserve">POSSIBLE  SYSTEM   CAPITAL PROJECTS  -  1998 </v>
          </cell>
        </row>
        <row r="369">
          <cell r="A369" t="str">
            <v>DISTRIBUTION</v>
          </cell>
          <cell r="D369" t="str">
            <v>Date:</v>
          </cell>
          <cell r="F369">
            <v>35627.357684374998</v>
          </cell>
        </row>
        <row r="372">
          <cell r="A372" t="str">
            <v>ITEM</v>
          </cell>
          <cell r="B372" t="str">
            <v>DESCRIPTION</v>
          </cell>
          <cell r="C372" t="str">
            <v>TYPE</v>
          </cell>
          <cell r="D372" t="str">
            <v>ESTIMATE</v>
          </cell>
          <cell r="E372" t="str">
            <v>ZONE</v>
          </cell>
          <cell r="F372" t="str">
            <v>PRIORITY</v>
          </cell>
        </row>
        <row r="373">
          <cell r="C373" t="str">
            <v>(km)</v>
          </cell>
        </row>
        <row r="375">
          <cell r="B375" t="str">
            <v>13.8 kV SYSTEM</v>
          </cell>
        </row>
        <row r="378">
          <cell r="A378" t="str">
            <v>1*</v>
          </cell>
          <cell r="B378" t="str">
            <v>13.8 kV Burnhamthorpe- Tomken to Dixie</v>
          </cell>
          <cell r="C378" t="str">
            <v>ADD (F)</v>
          </cell>
          <cell r="D378">
            <v>95000</v>
          </cell>
          <cell r="F378">
            <v>1</v>
          </cell>
        </row>
        <row r="379">
          <cell r="B379" t="str">
            <v xml:space="preserve">         Add cct on rebuild poleline along Burnhamthorpe Rd. from Tomken Rd.</v>
          </cell>
          <cell r="C379">
            <v>1.74</v>
          </cell>
        </row>
        <row r="380">
          <cell r="B380" t="str">
            <v xml:space="preserve">          to Dixie Rd. </v>
          </cell>
        </row>
        <row r="383">
          <cell r="A383" t="str">
            <v>2*</v>
          </cell>
          <cell r="B383" t="str">
            <v>13.8 kV Dixie Rd. - Burnhamtorpe to Eglinton and Eastgate Dr.</v>
          </cell>
          <cell r="C383" t="str">
            <v>ADD (F)</v>
          </cell>
          <cell r="D383">
            <v>240000</v>
          </cell>
          <cell r="F383">
            <v>2</v>
          </cell>
        </row>
        <row r="384">
          <cell r="B384" t="str">
            <v xml:space="preserve">          On existing poleline along Dixie Rd. and Eastgate Dr.</v>
          </cell>
          <cell r="C384">
            <v>2.5</v>
          </cell>
        </row>
        <row r="385">
          <cell r="B385" t="str">
            <v xml:space="preserve">          North of Burnhamthorpe Rd.</v>
          </cell>
        </row>
        <row r="388">
          <cell r="A388" t="str">
            <v>3*</v>
          </cell>
          <cell r="B388" t="str">
            <v>13.8 kV Winston Churchill Blvd. - Closing the "gaps"</v>
          </cell>
          <cell r="C388" t="str">
            <v>ADD (F)</v>
          </cell>
          <cell r="D388">
            <v>235000</v>
          </cell>
          <cell r="F388">
            <v>3</v>
          </cell>
        </row>
        <row r="389">
          <cell r="B389" t="str">
            <v xml:space="preserve">          On existing poleline along Winston Churchill Blvd. Britannia Rd</v>
          </cell>
          <cell r="C389">
            <v>4.4000000000000004</v>
          </cell>
        </row>
        <row r="390">
          <cell r="B390" t="str">
            <v xml:space="preserve">          to Derry Rd. and north to the Tracks south of Hwy 401 and connect</v>
          </cell>
        </row>
        <row r="391">
          <cell r="B391" t="str">
            <v xml:space="preserve">          U/G taps to the Overhead circuits</v>
          </cell>
        </row>
        <row r="393">
          <cell r="A393" t="str">
            <v>4*</v>
          </cell>
          <cell r="B393" t="str">
            <v>13.8 kV Glen Erin - Dundas</v>
          </cell>
          <cell r="C393" t="str">
            <v>REBUILD (F)</v>
          </cell>
          <cell r="D393">
            <v>140000</v>
          </cell>
          <cell r="F393">
            <v>4</v>
          </cell>
        </row>
        <row r="394">
          <cell r="B394" t="str">
            <v xml:space="preserve">          On rebuild poleline along Glen Erin Dr. from Dundas</v>
          </cell>
          <cell r="C394">
            <v>1</v>
          </cell>
        </row>
        <row r="395">
          <cell r="B395" t="str">
            <v xml:space="preserve">          south to Sheridan Homelands</v>
          </cell>
        </row>
        <row r="398">
          <cell r="A398">
            <v>5</v>
          </cell>
          <cell r="B398" t="str">
            <v>13.8 kV Glen Erin - Hwy 403 to Eglinton</v>
          </cell>
          <cell r="C398" t="str">
            <v>ADD (F)</v>
          </cell>
          <cell r="D398">
            <v>120000</v>
          </cell>
          <cell r="E398" t="str">
            <v>R</v>
          </cell>
          <cell r="F398">
            <v>5</v>
          </cell>
        </row>
        <row r="399">
          <cell r="B399" t="str">
            <v xml:space="preserve">          On existing poleline along Glen Erin Dr. from </v>
          </cell>
          <cell r="C399">
            <v>1.5</v>
          </cell>
        </row>
        <row r="400">
          <cell r="B400" t="str">
            <v xml:space="preserve">          Hwy. 403 to Eglinton Av. (including 44 kV cct)</v>
          </cell>
        </row>
        <row r="403">
          <cell r="A403">
            <v>6</v>
          </cell>
          <cell r="B403" t="str">
            <v>13.8 kV Burnhamthorpe Rd. - Mississauga Rd to Winston Churchill Blvd.</v>
          </cell>
          <cell r="C403" t="str">
            <v>ADD</v>
          </cell>
          <cell r="D403">
            <v>258000</v>
          </cell>
          <cell r="F403">
            <v>6</v>
          </cell>
        </row>
        <row r="404">
          <cell r="B404" t="str">
            <v xml:space="preserve">          On existing poleline along Burnhamthorpe from Glen Erin Dr. to</v>
          </cell>
          <cell r="C404">
            <v>4</v>
          </cell>
        </row>
        <row r="405">
          <cell r="B405" t="str">
            <v xml:space="preserve">          Winston Churchill Blvd. and from Rogers MS to Mississauga Rd.</v>
          </cell>
        </row>
        <row r="406">
          <cell r="B406" t="str">
            <v xml:space="preserve">          and connect F6 CB to the feeder</v>
          </cell>
        </row>
        <row r="408">
          <cell r="A408">
            <v>7</v>
          </cell>
          <cell r="B408" t="str">
            <v>13.8 kV Matheson Blvd. - Tomken to Dixie</v>
          </cell>
          <cell r="C408" t="str">
            <v>ADD</v>
          </cell>
          <cell r="D408">
            <v>123000</v>
          </cell>
          <cell r="F408">
            <v>7</v>
          </cell>
        </row>
        <row r="409">
          <cell r="B409" t="str">
            <v xml:space="preserve">          On existing poleline along Matheson Blvd.</v>
          </cell>
          <cell r="C409">
            <v>1.3</v>
          </cell>
        </row>
        <row r="410">
          <cell r="B410" t="str">
            <v xml:space="preserve">          between Tomken Rd. and Dixie Rd. (including 44 kV cct)</v>
          </cell>
        </row>
        <row r="413">
          <cell r="A413">
            <v>8</v>
          </cell>
          <cell r="B413" t="str">
            <v>13. 8 kV Queen St/ Britannia</v>
          </cell>
          <cell r="C413" t="str">
            <v>REBUILD</v>
          </cell>
          <cell r="D413">
            <v>195500</v>
          </cell>
          <cell r="F413">
            <v>8</v>
          </cell>
        </row>
        <row r="414">
          <cell r="B414" t="str">
            <v xml:space="preserve">          On existing poleline along Britannia Rd east of Erin Mills Pkwy</v>
          </cell>
          <cell r="C414">
            <v>1.5</v>
          </cell>
        </row>
        <row r="415">
          <cell r="B415" t="str">
            <v xml:space="preserve">          and along Queens Street north of Britannia Rd. and south</v>
          </cell>
        </row>
        <row r="416">
          <cell r="B416" t="str">
            <v xml:space="preserve">          to Alpha Mills MS</v>
          </cell>
        </row>
        <row r="418">
          <cell r="A418" t="str">
            <v>9*</v>
          </cell>
          <cell r="B418" t="str">
            <v>13.8 kV Derry/Mississauga  - Argentia  to Old Derry &amp; along Derry</v>
          </cell>
          <cell r="C418" t="str">
            <v>REBUILD</v>
          </cell>
          <cell r="D418">
            <v>165000</v>
          </cell>
          <cell r="E418" t="str">
            <v>R</v>
          </cell>
          <cell r="F418">
            <v>9</v>
          </cell>
        </row>
        <row r="419">
          <cell r="B419" t="str">
            <v xml:space="preserve">          On existing poleline along Mississauga Rd. from Argentia Rd</v>
          </cell>
          <cell r="C419">
            <v>2</v>
          </cell>
        </row>
        <row r="420">
          <cell r="B420" t="str">
            <v xml:space="preserve">          to Derry Rd. and east along Derry Rd. to Old Derry Rd. and south</v>
          </cell>
        </row>
        <row r="421">
          <cell r="B421" t="str">
            <v xml:space="preserve">          to CIBC (Including 44kV)</v>
          </cell>
        </row>
        <row r="423">
          <cell r="B423" t="str">
            <v>SUB-TOTAL</v>
          </cell>
          <cell r="D423">
            <v>1571500</v>
          </cell>
        </row>
        <row r="425">
          <cell r="A425" t="str">
            <v>(*)  Included  in  1998  Capital  Budget.</v>
          </cell>
        </row>
        <row r="428">
          <cell r="B428" t="str">
            <v xml:space="preserve">POSSIBLE  SYSTEM   CAPITAL PROJECTS  -  1998 </v>
          </cell>
        </row>
        <row r="430">
          <cell r="A430" t="str">
            <v>DISTRIBUTION</v>
          </cell>
          <cell r="D430" t="str">
            <v>Date:</v>
          </cell>
          <cell r="F430">
            <v>35627.357684374998</v>
          </cell>
        </row>
        <row r="433">
          <cell r="A433" t="str">
            <v>ITEM</v>
          </cell>
          <cell r="B433" t="str">
            <v>DESCRIPTION</v>
          </cell>
          <cell r="C433" t="str">
            <v>TYPE</v>
          </cell>
          <cell r="D433" t="str">
            <v>ESTIMATE</v>
          </cell>
          <cell r="E433" t="str">
            <v>ZONE</v>
          </cell>
          <cell r="F433" t="str">
            <v>PRIORITY</v>
          </cell>
        </row>
        <row r="434">
          <cell r="C434" t="str">
            <v>(km)</v>
          </cell>
        </row>
        <row r="436">
          <cell r="B436" t="str">
            <v>13.8 kV SYSTEM (Cont'd)</v>
          </cell>
        </row>
        <row r="439">
          <cell r="A439" t="str">
            <v>10*</v>
          </cell>
          <cell r="B439" t="str">
            <v>13.8 kV American/Elmbank Drive Feeder Tie</v>
          </cell>
          <cell r="C439" t="str">
            <v>REBUILD (F)</v>
          </cell>
          <cell r="D439">
            <v>258000</v>
          </cell>
          <cell r="F439">
            <v>10</v>
          </cell>
        </row>
        <row r="440">
          <cell r="B440" t="str">
            <v xml:space="preserve">           From Orlando MS to Elmbank and American Dr.</v>
          </cell>
          <cell r="C440">
            <v>2</v>
          </cell>
        </row>
        <row r="441">
          <cell r="B441" t="str">
            <v xml:space="preserve">           From Goreway to Viscount</v>
          </cell>
        </row>
        <row r="444">
          <cell r="A444" t="str">
            <v>11*</v>
          </cell>
          <cell r="B444" t="str">
            <v>Streetsville Conversion (URGENT)</v>
          </cell>
          <cell r="D444">
            <v>100000</v>
          </cell>
          <cell r="F444">
            <v>11</v>
          </cell>
        </row>
        <row r="445">
          <cell r="B445" t="str">
            <v xml:space="preserve">           Convert 4.16 kV to 13.8 kV in area SE  of</v>
          </cell>
        </row>
        <row r="446">
          <cell r="B446" t="str">
            <v xml:space="preserve">           Britannia Rd. and Queen St. and reconductor</v>
          </cell>
        </row>
        <row r="447">
          <cell r="B447" t="str">
            <v xml:space="preserve">           to 556 kcmil circuit along Britannia Rd.</v>
          </cell>
        </row>
        <row r="449">
          <cell r="A449" t="str">
            <v>12*</v>
          </cell>
          <cell r="B449" t="str">
            <v>600 V.Secondary Busses - Sectionalizing</v>
          </cell>
          <cell r="D449">
            <v>100000</v>
          </cell>
        </row>
        <row r="450">
          <cell r="B450" t="str">
            <v xml:space="preserve">           Various locations</v>
          </cell>
        </row>
        <row r="454">
          <cell r="A454">
            <v>13</v>
          </cell>
        </row>
        <row r="459">
          <cell r="A459">
            <v>14</v>
          </cell>
        </row>
        <row r="464">
          <cell r="A464">
            <v>15</v>
          </cell>
        </row>
        <row r="469">
          <cell r="A469">
            <v>16</v>
          </cell>
        </row>
        <row r="474">
          <cell r="A474">
            <v>17</v>
          </cell>
        </row>
        <row r="479">
          <cell r="A479">
            <v>18</v>
          </cell>
        </row>
        <row r="484">
          <cell r="B484" t="str">
            <v>SUB-TOTAL</v>
          </cell>
          <cell r="D484">
            <v>458000</v>
          </cell>
        </row>
        <row r="486">
          <cell r="A486" t="str">
            <v>(*)  Included  in  1998  Capital  Budget.</v>
          </cell>
        </row>
        <row r="489">
          <cell r="A489" t="str">
            <v>DISTRIBUTION (Cont'd)</v>
          </cell>
        </row>
        <row r="492">
          <cell r="A492" t="str">
            <v>ITEM</v>
          </cell>
          <cell r="B492" t="str">
            <v>DESCRIPTION</v>
          </cell>
          <cell r="C492" t="str">
            <v>TYPE</v>
          </cell>
          <cell r="D492" t="str">
            <v>ESTIMATE</v>
          </cell>
          <cell r="E492" t="str">
            <v>ZONE</v>
          </cell>
          <cell r="F492" t="str">
            <v>PRIORITY</v>
          </cell>
        </row>
        <row r="493">
          <cell r="C493" t="str">
            <v>(km)</v>
          </cell>
        </row>
        <row r="495">
          <cell r="B495" t="str">
            <v>4.16  KV   SYSTEM</v>
          </cell>
        </row>
        <row r="498">
          <cell r="A498">
            <v>1</v>
          </cell>
          <cell r="B498" t="str">
            <v>4.16 kV Bromsgrove MS/Clarkson MS Tie</v>
          </cell>
          <cell r="C498" t="str">
            <v>REBUILD</v>
          </cell>
          <cell r="D498">
            <v>50000</v>
          </cell>
          <cell r="F498">
            <v>1</v>
          </cell>
        </row>
        <row r="499">
          <cell r="B499" t="str">
            <v xml:space="preserve">          on existing poles between  Clarkson M.S.</v>
          </cell>
          <cell r="C499">
            <v>0.7</v>
          </cell>
        </row>
        <row r="500">
          <cell r="B500" t="str">
            <v xml:space="preserve">           and Bromsgrove  M.S.</v>
          </cell>
        </row>
        <row r="502">
          <cell r="A502">
            <v>2</v>
          </cell>
          <cell r="B502" t="str">
            <v>4.16 kV Atwater Feeder Tie</v>
          </cell>
          <cell r="C502" t="str">
            <v>REBUILD</v>
          </cell>
          <cell r="D502">
            <v>295000</v>
          </cell>
        </row>
        <row r="503">
          <cell r="B503" t="str">
            <v xml:space="preserve">          along Atwater from Cawthra MS  to off load</v>
          </cell>
          <cell r="C503">
            <v>0.8</v>
          </cell>
          <cell r="F503">
            <v>2</v>
          </cell>
        </row>
        <row r="504">
          <cell r="B504" t="str">
            <v xml:space="preserve">          9F4</v>
          </cell>
        </row>
        <row r="507">
          <cell r="A507">
            <v>3</v>
          </cell>
          <cell r="B507" t="str">
            <v>4.16 kV Pinetree MS/Melton MS Tie</v>
          </cell>
          <cell r="C507" t="str">
            <v>REBUILD</v>
          </cell>
          <cell r="D507">
            <v>120000</v>
          </cell>
          <cell r="F507">
            <v>3</v>
          </cell>
        </row>
        <row r="508">
          <cell r="B508" t="str">
            <v xml:space="preserve">          on existing poles between  Pinetree M.S.</v>
          </cell>
          <cell r="C508">
            <v>0.5</v>
          </cell>
        </row>
        <row r="509">
          <cell r="B509" t="str">
            <v xml:space="preserve">           and Melton  M.S.</v>
          </cell>
        </row>
        <row r="512">
          <cell r="A512">
            <v>4</v>
          </cell>
          <cell r="B512" t="str">
            <v>4.16 kV Bromsgrove MS/Park West MS Tie</v>
          </cell>
          <cell r="C512" t="str">
            <v>ADD</v>
          </cell>
          <cell r="D512">
            <v>75000</v>
          </cell>
          <cell r="F512">
            <v>4</v>
          </cell>
        </row>
        <row r="513">
          <cell r="B513" t="str">
            <v xml:space="preserve">          on existing poles between  Bromsgrove M.S.</v>
          </cell>
          <cell r="C513">
            <v>0.8</v>
          </cell>
        </row>
        <row r="514">
          <cell r="B514" t="str">
            <v xml:space="preserve">           and Park West M.S.</v>
          </cell>
        </row>
        <row r="517">
          <cell r="A517">
            <v>5</v>
          </cell>
          <cell r="B517" t="str">
            <v>4.16 kV Bromsgrove MS/Robin MS Tie</v>
          </cell>
          <cell r="C517" t="str">
            <v>ADD</v>
          </cell>
          <cell r="D517">
            <v>140000</v>
          </cell>
          <cell r="F517">
            <v>5</v>
          </cell>
        </row>
        <row r="518">
          <cell r="B518" t="str">
            <v xml:space="preserve">          on existing poles between  Bromsgrove M.S.</v>
          </cell>
          <cell r="C518">
            <v>1.4</v>
          </cell>
        </row>
        <row r="519">
          <cell r="B519" t="str">
            <v xml:space="preserve">           and Robin M.S.</v>
          </cell>
        </row>
        <row r="522">
          <cell r="A522">
            <v>6</v>
          </cell>
          <cell r="B522" t="str">
            <v>4.16 kV Park Royal MS/Park West MS Tie</v>
          </cell>
          <cell r="C522" t="str">
            <v>REBUILD</v>
          </cell>
          <cell r="D522">
            <v>130000</v>
          </cell>
          <cell r="F522">
            <v>6</v>
          </cell>
        </row>
        <row r="523">
          <cell r="B523" t="str">
            <v xml:space="preserve">          on existing poles between  Park Royal M.S.</v>
          </cell>
          <cell r="C523">
            <v>1</v>
          </cell>
        </row>
        <row r="524">
          <cell r="B524" t="str">
            <v xml:space="preserve">           and Park West M.S.</v>
          </cell>
        </row>
        <row r="527">
          <cell r="A527">
            <v>7</v>
          </cell>
          <cell r="B527" t="str">
            <v>4.16 kV Lakeshore Road Feeder Tie</v>
          </cell>
          <cell r="C527" t="str">
            <v>REBUILD</v>
          </cell>
          <cell r="D527">
            <v>50000</v>
          </cell>
          <cell r="F527">
            <v>7</v>
          </cell>
        </row>
        <row r="528">
          <cell r="B528" t="str">
            <v xml:space="preserve">          Lakeshore/Dennison/Lornepark</v>
          </cell>
          <cell r="C528">
            <v>0.6</v>
          </cell>
        </row>
        <row r="529">
          <cell r="B529" t="str">
            <v xml:space="preserve">           Parkland M.S. #26 and reconductor</v>
          </cell>
        </row>
        <row r="532">
          <cell r="A532">
            <v>8</v>
          </cell>
          <cell r="B532" t="str">
            <v xml:space="preserve">4.16 kV Stanfield Road Feeder Tie </v>
          </cell>
          <cell r="C532" t="str">
            <v>REBUILD</v>
          </cell>
          <cell r="D532">
            <v>265000</v>
          </cell>
          <cell r="F532">
            <v>8</v>
          </cell>
        </row>
        <row r="533">
          <cell r="B533" t="str">
            <v xml:space="preserve">          Along Ontario Hydro ROW From Cawthra</v>
          </cell>
          <cell r="C533">
            <v>1.2</v>
          </cell>
        </row>
        <row r="534">
          <cell r="B534" t="str">
            <v xml:space="preserve">          to Stanfield</v>
          </cell>
        </row>
        <row r="535">
          <cell r="B535" t="str">
            <v xml:space="preserve">       (See also 27.6 kV South)</v>
          </cell>
        </row>
        <row r="537">
          <cell r="A537">
            <v>9</v>
          </cell>
          <cell r="B537" t="str">
            <v xml:space="preserve">4.16 kV Clarkson/Lorne Park Feeder Tie </v>
          </cell>
          <cell r="C537" t="str">
            <v>ADD</v>
          </cell>
          <cell r="D537">
            <v>110000</v>
          </cell>
          <cell r="F537">
            <v>9</v>
          </cell>
        </row>
        <row r="538">
          <cell r="B538" t="str">
            <v xml:space="preserve">           Along Ontario hydro ROW</v>
          </cell>
          <cell r="C538">
            <v>2</v>
          </cell>
        </row>
        <row r="543">
          <cell r="B543" t="str">
            <v>SUB-TOTAL</v>
          </cell>
          <cell r="D543">
            <v>1235000</v>
          </cell>
        </row>
        <row r="545">
          <cell r="A545" t="str">
            <v>(*)  Included  in  1998  Capital  Budget.</v>
          </cell>
        </row>
        <row r="548">
          <cell r="A548" t="str">
            <v>MUNICIPAL STATIONS</v>
          </cell>
        </row>
        <row r="551">
          <cell r="A551" t="str">
            <v>ITEM</v>
          </cell>
          <cell r="B551" t="str">
            <v>DESCRIPTION</v>
          </cell>
          <cell r="C551" t="str">
            <v>TYPE</v>
          </cell>
          <cell r="D551" t="str">
            <v>ESTIMATE</v>
          </cell>
          <cell r="E551" t="str">
            <v>ZONE</v>
          </cell>
          <cell r="F551" t="str">
            <v>PRIORITY</v>
          </cell>
        </row>
        <row r="554">
          <cell r="A554" t="str">
            <v>1*</v>
          </cell>
          <cell r="B554" t="str">
            <v>Replacement M.S. feeder egress cables.</v>
          </cell>
          <cell r="D554">
            <v>200000</v>
          </cell>
        </row>
        <row r="559">
          <cell r="A559" t="str">
            <v>2*</v>
          </cell>
          <cell r="B559" t="str">
            <v>Stillmeadow M.S.</v>
          </cell>
          <cell r="D559">
            <v>800000</v>
          </cell>
        </row>
        <row r="560">
          <cell r="B560" t="str">
            <v xml:space="preserve">            Change 10 MVA Tx to 20 MVA Tx with</v>
          </cell>
        </row>
        <row r="561">
          <cell r="B561" t="str">
            <v xml:space="preserve">            6 feeders</v>
          </cell>
        </row>
        <row r="564">
          <cell r="A564" t="str">
            <v>3*</v>
          </cell>
          <cell r="B564" t="str">
            <v xml:space="preserve">Sheridan Park System Rebuild  </v>
          </cell>
          <cell r="D564">
            <v>800000</v>
          </cell>
        </row>
        <row r="565">
          <cell r="B565" t="str">
            <v xml:space="preserve">           Phase II - Sheridan Park  M.S. at 44 kV</v>
          </cell>
        </row>
        <row r="568">
          <cell r="A568" t="str">
            <v>4*</v>
          </cell>
          <cell r="B568" t="str">
            <v>Orlando M.S.</v>
          </cell>
          <cell r="D568">
            <v>500000</v>
          </cell>
        </row>
        <row r="569">
          <cell r="B569" t="str">
            <v xml:space="preserve">            2 x 20 MVA Tx Incl. Building, 44 kV and</v>
          </cell>
        </row>
        <row r="570">
          <cell r="B570" t="str">
            <v xml:space="preserve">            13.8  kV circuits - 6 feeders plus SCADA </v>
          </cell>
        </row>
        <row r="573">
          <cell r="A573">
            <v>5</v>
          </cell>
          <cell r="B573" t="str">
            <v>Chalkdene M.S.</v>
          </cell>
        </row>
        <row r="574">
          <cell r="B574" t="str">
            <v xml:space="preserve">            Add 2 Feeder CBs with additional feeders</v>
          </cell>
        </row>
        <row r="575">
          <cell r="B575" t="str">
            <v xml:space="preserve">           north and south</v>
          </cell>
        </row>
        <row r="578">
          <cell r="A578">
            <v>6</v>
          </cell>
          <cell r="B578" t="str">
            <v>Rockwood M.S.</v>
          </cell>
        </row>
        <row r="579">
          <cell r="B579" t="str">
            <v xml:space="preserve">            2 x 20 MVA Tx Incl. Building, 44 kV and</v>
          </cell>
        </row>
        <row r="580">
          <cell r="B580" t="str">
            <v xml:space="preserve">            13.8  kV circuits - 6 feeders plus SCADA </v>
          </cell>
        </row>
        <row r="583">
          <cell r="A583">
            <v>7</v>
          </cell>
          <cell r="B583" t="str">
            <v>Melton M.S.</v>
          </cell>
        </row>
        <row r="584">
          <cell r="B584" t="str">
            <v xml:space="preserve">           Add 5 MVA Tx capacity and additional</v>
          </cell>
        </row>
        <row r="585">
          <cell r="B585" t="str">
            <v xml:space="preserve">           4.16 kV feeder</v>
          </cell>
        </row>
        <row r="587">
          <cell r="A587">
            <v>8</v>
          </cell>
          <cell r="B587" t="str">
            <v>M.S. Rebuilds</v>
          </cell>
        </row>
        <row r="588">
          <cell r="B588" t="str">
            <v xml:space="preserve">           Mineola M.S.</v>
          </cell>
        </row>
        <row r="589">
          <cell r="B589" t="str">
            <v xml:space="preserve">           Clarkson M.S.</v>
          </cell>
        </row>
        <row r="590">
          <cell r="B590" t="str">
            <v xml:space="preserve">           Bromsgrove M.S.</v>
          </cell>
        </row>
        <row r="602">
          <cell r="B602" t="str">
            <v>SUB-TOTAL</v>
          </cell>
          <cell r="D602">
            <v>2300000</v>
          </cell>
        </row>
        <row r="604">
          <cell r="A604" t="str">
            <v>(*)  Included  in  1998  Capital  Budget.</v>
          </cell>
        </row>
        <row r="607">
          <cell r="A607" t="str">
            <v>SUBDIVISION REBUILDS</v>
          </cell>
        </row>
        <row r="610">
          <cell r="A610" t="str">
            <v>ITEM</v>
          </cell>
          <cell r="B610" t="str">
            <v>DESCRIPTION</v>
          </cell>
          <cell r="C610" t="str">
            <v>TYPE</v>
          </cell>
          <cell r="D610" t="str">
            <v>ESTIMATE</v>
          </cell>
          <cell r="E610" t="str">
            <v>ZONE</v>
          </cell>
          <cell r="F610" t="str">
            <v>PRIORITY</v>
          </cell>
        </row>
        <row r="611">
          <cell r="C611" t="str">
            <v>(km)</v>
          </cell>
        </row>
        <row r="613">
          <cell r="B613" t="str">
            <v>Subdivision Rebuilds*</v>
          </cell>
        </row>
        <row r="616">
          <cell r="A616" t="str">
            <v>1*</v>
          </cell>
          <cell r="B616" t="str">
            <v>Malton - Phase VI</v>
          </cell>
          <cell r="D616">
            <v>1000000</v>
          </cell>
          <cell r="E616">
            <v>7</v>
          </cell>
          <cell r="F616">
            <v>1</v>
          </cell>
        </row>
        <row r="617">
          <cell r="B617" t="str">
            <v xml:space="preserve">          NE of Derry/Airport Rd.</v>
          </cell>
        </row>
        <row r="618">
          <cell r="B618" t="str">
            <v xml:space="preserve">          plus east of Goreway at Darcel/Monica</v>
          </cell>
        </row>
        <row r="620">
          <cell r="A620" t="str">
            <v>2*</v>
          </cell>
          <cell r="B620" t="str">
            <v xml:space="preserve"> Forest Glen Area east and west of Dixie Rd.</v>
          </cell>
          <cell r="D620">
            <v>1000000</v>
          </cell>
          <cell r="E620">
            <v>5</v>
          </cell>
          <cell r="F620">
            <v>1</v>
          </cell>
        </row>
        <row r="622">
          <cell r="A622" t="str">
            <v>3*</v>
          </cell>
          <cell r="B622" t="str">
            <v>Meadowvale T.C. Mainfeeders - Phase II</v>
          </cell>
          <cell r="D622">
            <v>1000000</v>
          </cell>
          <cell r="E622">
            <v>1</v>
          </cell>
          <cell r="F622">
            <v>1</v>
          </cell>
        </row>
        <row r="624">
          <cell r="A624" t="str">
            <v>4*</v>
          </cell>
          <cell r="B624" t="str">
            <v>Woodlands Area</v>
          </cell>
          <cell r="D624">
            <v>1000000</v>
          </cell>
          <cell r="E624">
            <v>2</v>
          </cell>
          <cell r="F624">
            <v>1</v>
          </cell>
        </row>
        <row r="655">
          <cell r="B655" t="str">
            <v>TOTAL REBUILDS</v>
          </cell>
          <cell r="D655">
            <v>4000000</v>
          </cell>
        </row>
        <row r="657">
          <cell r="A657" t="str">
            <v>(*)  Included  in  1998  Capital  Budget.</v>
          </cell>
        </row>
        <row r="662">
          <cell r="A662" t="str">
            <v>SYSTEM MAINTENANCE PROJECTS</v>
          </cell>
        </row>
        <row r="665">
          <cell r="A665" t="str">
            <v>ITEM</v>
          </cell>
          <cell r="B665" t="str">
            <v>DESCRIPTION</v>
          </cell>
          <cell r="C665" t="str">
            <v>TYPE</v>
          </cell>
          <cell r="D665" t="str">
            <v>ESTIMATE</v>
          </cell>
          <cell r="F665" t="str">
            <v>PRIORITY</v>
          </cell>
        </row>
        <row r="666">
          <cell r="C666" t="str">
            <v>(km)</v>
          </cell>
        </row>
        <row r="668">
          <cell r="A668" t="str">
            <v>1*</v>
          </cell>
          <cell r="B668" t="str">
            <v>Wood Pole Replacement</v>
          </cell>
          <cell r="D668">
            <v>250000</v>
          </cell>
        </row>
        <row r="672">
          <cell r="A672" t="str">
            <v>2*</v>
          </cell>
          <cell r="B672" t="str">
            <v>Overhead Switch Replacement</v>
          </cell>
          <cell r="D672">
            <v>300000</v>
          </cell>
        </row>
        <row r="676">
          <cell r="A676" t="str">
            <v>3*</v>
          </cell>
          <cell r="B676" t="str">
            <v>Feeder Overhauls</v>
          </cell>
          <cell r="D676">
            <v>600000</v>
          </cell>
        </row>
        <row r="680">
          <cell r="A680" t="str">
            <v>4*</v>
          </cell>
          <cell r="B680" t="str">
            <v>Overhead Rebuilds</v>
          </cell>
          <cell r="D680">
            <v>600000</v>
          </cell>
        </row>
        <row r="684">
          <cell r="A684" t="str">
            <v>5*</v>
          </cell>
          <cell r="B684" t="str">
            <v>Load Centre Replacement</v>
          </cell>
          <cell r="D684">
            <v>100000</v>
          </cell>
        </row>
        <row r="688">
          <cell r="A688" t="str">
            <v>6*</v>
          </cell>
          <cell r="B688" t="str">
            <v>Underground Cable Replacement</v>
          </cell>
          <cell r="D688">
            <v>1200000</v>
          </cell>
        </row>
        <row r="692">
          <cell r="A692" t="str">
            <v>7*</v>
          </cell>
          <cell r="B692" t="str">
            <v>Meter Base Replacement</v>
          </cell>
          <cell r="D692">
            <v>40000</v>
          </cell>
        </row>
        <row r="696">
          <cell r="A696" t="str">
            <v>8*</v>
          </cell>
          <cell r="B696" t="str">
            <v>Secondary Cable Replacement</v>
          </cell>
          <cell r="D696">
            <v>60000</v>
          </cell>
        </row>
        <row r="700">
          <cell r="A700" t="str">
            <v>9*</v>
          </cell>
          <cell r="B700" t="str">
            <v>Underground Transformer Replacements</v>
          </cell>
          <cell r="D700">
            <v>150000</v>
          </cell>
        </row>
        <row r="704">
          <cell r="A704" t="str">
            <v>10*</v>
          </cell>
          <cell r="B704" t="str">
            <v>Overhead Transformer Replacement</v>
          </cell>
          <cell r="D704">
            <v>150000</v>
          </cell>
        </row>
        <row r="708">
          <cell r="A708" t="str">
            <v>11*</v>
          </cell>
          <cell r="B708" t="str">
            <v>PowerT/former O/H &amp; Station Upgrade</v>
          </cell>
          <cell r="D708">
            <v>100000</v>
          </cell>
        </row>
        <row r="712">
          <cell r="A712" t="str">
            <v>12*</v>
          </cell>
          <cell r="B712" t="str">
            <v>Auto-Switches/SCADA</v>
          </cell>
          <cell r="D712">
            <v>1200000</v>
          </cell>
        </row>
        <row r="714">
          <cell r="B714" t="str">
            <v>TOTAL MAINTENANCE</v>
          </cell>
          <cell r="D714">
            <v>4750000</v>
          </cell>
        </row>
        <row r="716">
          <cell r="A716" t="str">
            <v>(*)  Included  in  1998  Capital  Budget.</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97 (3)"/>
      <sheetName val="Projects"/>
      <sheetName val="Global"/>
      <sheetName val="RPCAP97"/>
      <sheetName val="Budget98"/>
      <sheetName val="Work Units"/>
      <sheetName val="Items98"/>
      <sheetName val="Items98 (2)"/>
      <sheetName val="SUM98"/>
      <sheetName val="MW-min"/>
      <sheetName val="SUM98 - MW-min"/>
      <sheetName val="Res Plan"/>
      <sheetName val="Sheet6"/>
      <sheetName val="Sheet7"/>
      <sheetName val="Sheet8"/>
      <sheetName val="Sheet9"/>
      <sheetName val="Sheet10"/>
      <sheetName val="Sheet11"/>
      <sheetName val="Sheet12"/>
      <sheetName val="Sheet13"/>
      <sheetName val="Sheet14"/>
      <sheetName val="Sheet15"/>
      <sheetName val="Sheet16"/>
    </sheetNames>
    <sheetDataSet>
      <sheetData sheetId="0"/>
      <sheetData sheetId="1"/>
      <sheetData sheetId="2"/>
      <sheetData sheetId="3" refreshError="1">
        <row r="1">
          <cell r="B1" t="str">
            <v xml:space="preserve">POSSIBLE  SYSTEM   CAPITAL PROJECTS  -  1997 </v>
          </cell>
        </row>
        <row r="3">
          <cell r="A3" t="str">
            <v>SUBTRANSMISSION</v>
          </cell>
          <cell r="D3" t="str">
            <v>Date:</v>
          </cell>
          <cell r="F3">
            <v>36005.348419212962</v>
          </cell>
        </row>
        <row r="6">
          <cell r="A6" t="str">
            <v>ITEM</v>
          </cell>
          <cell r="B6" t="str">
            <v>DESCRIPTION</v>
          </cell>
          <cell r="C6" t="str">
            <v>TYPE</v>
          </cell>
          <cell r="D6" t="str">
            <v>ESTIMATE</v>
          </cell>
          <cell r="E6" t="str">
            <v>ZONE</v>
          </cell>
          <cell r="F6" t="str">
            <v>PRIORITY</v>
          </cell>
        </row>
        <row r="7">
          <cell r="C7" t="str">
            <v>(km)</v>
          </cell>
        </row>
        <row r="9">
          <cell r="B9" t="str">
            <v>44 kV - TOMKEN T.S.</v>
          </cell>
        </row>
        <row r="12">
          <cell r="A12">
            <v>1</v>
          </cell>
          <cell r="B12" t="str">
            <v>44 kV Dixie/Hwy 401- Feeder Tie</v>
          </cell>
          <cell r="C12" t="str">
            <v>U/G</v>
          </cell>
          <cell r="D12">
            <v>755000</v>
          </cell>
          <cell r="E12" t="str">
            <v>Erin/Tomk.</v>
          </cell>
          <cell r="F12">
            <v>0</v>
          </cell>
        </row>
        <row r="13">
          <cell r="B13" t="str">
            <v xml:space="preserve">          From Shawson M.S. south along Dixie on</v>
          </cell>
          <cell r="C13">
            <v>0.4</v>
          </cell>
        </row>
        <row r="14">
          <cell r="B14" t="str">
            <v xml:space="preserve">         existing poleline and U/G under Hwy 401  </v>
          </cell>
        </row>
        <row r="17">
          <cell r="A17">
            <v>2</v>
          </cell>
          <cell r="B17" t="str">
            <v>44 kV Dixie/Burnhamthorpe- Feeder Tie</v>
          </cell>
          <cell r="C17" t="str">
            <v>REBUILD</v>
          </cell>
          <cell r="D17">
            <v>420000</v>
          </cell>
          <cell r="E17" t="str">
            <v>Erin/Tomk.</v>
          </cell>
          <cell r="F17">
            <v>0</v>
          </cell>
        </row>
        <row r="18">
          <cell r="B18" t="str">
            <v xml:space="preserve">          On existing poleline  along  Dixie  Rd.  from</v>
          </cell>
          <cell r="C18">
            <v>1.7</v>
          </cell>
        </row>
        <row r="19">
          <cell r="B19" t="str">
            <v xml:space="preserve">          Burnhamthorpe  Rd.   to   New Dixie.</v>
          </cell>
        </row>
        <row r="22">
          <cell r="A22">
            <v>3</v>
          </cell>
          <cell r="B22" t="str">
            <v>44 kV Eglinton Feeders</v>
          </cell>
          <cell r="C22" t="str">
            <v>REBUILD</v>
          </cell>
          <cell r="D22">
            <v>420000</v>
          </cell>
          <cell r="E22" t="str">
            <v>Erin/Tomk.</v>
          </cell>
          <cell r="F22">
            <v>0</v>
          </cell>
        </row>
        <row r="23">
          <cell r="B23" t="str">
            <v xml:space="preserve">          Along Ontario Hyd.R.O.W. to Dixie Rd. and</v>
          </cell>
          <cell r="C23">
            <v>1.7</v>
          </cell>
        </row>
        <row r="24">
          <cell r="B24" t="str">
            <v xml:space="preserve">         north to Eglinton Av. (new Tomken TS feeders)</v>
          </cell>
        </row>
        <row r="27">
          <cell r="A27">
            <v>4</v>
          </cell>
          <cell r="B27" t="str">
            <v>44 kV Burnhamthorpe Feeders</v>
          </cell>
          <cell r="C27" t="str">
            <v>NEW</v>
          </cell>
          <cell r="D27">
            <v>530000</v>
          </cell>
          <cell r="E27" t="str">
            <v>Erin/Tomk.</v>
          </cell>
          <cell r="F27">
            <v>0</v>
          </cell>
        </row>
        <row r="28">
          <cell r="B28" t="str">
            <v xml:space="preserve">          Along Ontario Hyd.R.O.W. to Dixie Rd. and</v>
          </cell>
          <cell r="C28">
            <v>3</v>
          </cell>
        </row>
        <row r="29">
          <cell r="B29" t="str">
            <v xml:space="preserve">         south to Burnhamthorpe Rd. (new feeders)</v>
          </cell>
        </row>
        <row r="32">
          <cell r="B32" t="str">
            <v>44 kV - ERINDALE T.S.</v>
          </cell>
        </row>
        <row r="36">
          <cell r="A36" t="str">
            <v>5*</v>
          </cell>
          <cell r="B36" t="str">
            <v>44 kV Aquitaine MS - C.P.R. Feeder Tie</v>
          </cell>
          <cell r="C36" t="str">
            <v>ADD</v>
          </cell>
          <cell r="D36">
            <v>160000</v>
          </cell>
          <cell r="E36" t="str">
            <v>Meadow.</v>
          </cell>
          <cell r="F36">
            <v>1</v>
          </cell>
        </row>
        <row r="37">
          <cell r="B37" t="str">
            <v xml:space="preserve">          On existing poleline along C.P.R. Tracks </v>
          </cell>
          <cell r="C37">
            <v>3</v>
          </cell>
        </row>
        <row r="38">
          <cell r="B38" t="str">
            <v xml:space="preserve">          from Aquitaine M.S. to W. C. Blvd. and</v>
          </cell>
        </row>
        <row r="39">
          <cell r="B39" t="str">
            <v xml:space="preserve">          Derry Rd.</v>
          </cell>
        </row>
        <row r="42">
          <cell r="A42" t="str">
            <v>6*</v>
          </cell>
          <cell r="B42" t="str">
            <v>44 kV Meadowvale TS Feeder Egress</v>
          </cell>
          <cell r="C42" t="str">
            <v>BUILD</v>
          </cell>
          <cell r="D42">
            <v>350000</v>
          </cell>
          <cell r="E42" t="str">
            <v>Meadow.</v>
          </cell>
          <cell r="F42">
            <v>1</v>
          </cell>
        </row>
        <row r="43">
          <cell r="B43" t="str">
            <v xml:space="preserve">          Along CPR from Tenth Line to W.C.Blvd. </v>
          </cell>
          <cell r="C43">
            <v>3.1</v>
          </cell>
        </row>
        <row r="47">
          <cell r="A47" t="str">
            <v>7*</v>
          </cell>
          <cell r="B47" t="str">
            <v>44 kV Mississauga Rd. Feeder Tie</v>
          </cell>
          <cell r="C47" t="str">
            <v>ADD</v>
          </cell>
          <cell r="D47">
            <v>50000</v>
          </cell>
          <cell r="E47" t="str">
            <v>Erin/Tomk.</v>
          </cell>
          <cell r="F47">
            <v>1</v>
          </cell>
        </row>
        <row r="48">
          <cell r="B48" t="str">
            <v xml:space="preserve">          Along  Mississauga Rd. from Ontario Hydro</v>
          </cell>
          <cell r="C48">
            <v>2.2000000000000002</v>
          </cell>
        </row>
        <row r="49">
          <cell r="B49" t="str">
            <v xml:space="preserve">          ROW to Eglinton Av.</v>
          </cell>
        </row>
        <row r="52">
          <cell r="A52" t="str">
            <v>8*</v>
          </cell>
          <cell r="B52" t="str">
            <v>44 kV Britannia Rd. Feeder Tie</v>
          </cell>
          <cell r="C52" t="str">
            <v>ADD</v>
          </cell>
          <cell r="D52">
            <v>290000</v>
          </cell>
          <cell r="E52" t="str">
            <v>Meadow.</v>
          </cell>
          <cell r="F52">
            <v>1</v>
          </cell>
        </row>
        <row r="53">
          <cell r="B53" t="str">
            <v xml:space="preserve">         Along Britannia Rd. on existing poleline from</v>
          </cell>
          <cell r="C53">
            <v>1.5</v>
          </cell>
        </row>
        <row r="54">
          <cell r="B54" t="str">
            <v xml:space="preserve">         Erin Mills Pkwy to Mississauga Rd.</v>
          </cell>
        </row>
        <row r="55">
          <cell r="B55" t="str">
            <v xml:space="preserve">         (Under Road  Project)</v>
          </cell>
        </row>
        <row r="57">
          <cell r="B57" t="str">
            <v>SUB-TOTAL</v>
          </cell>
          <cell r="D57">
            <v>2685000</v>
          </cell>
        </row>
        <row r="59">
          <cell r="A59" t="str">
            <v>(x)  Included  in  1997  Capital  Budget.</v>
          </cell>
        </row>
        <row r="62">
          <cell r="A62" t="str">
            <v>SUBTRANSMISSION (Cont'd)</v>
          </cell>
        </row>
        <row r="65">
          <cell r="A65" t="str">
            <v>ITEM</v>
          </cell>
          <cell r="B65" t="str">
            <v>DESCRIPTION</v>
          </cell>
          <cell r="C65" t="str">
            <v>TYPE</v>
          </cell>
          <cell r="D65" t="str">
            <v>ESTIMATE</v>
          </cell>
          <cell r="E65" t="str">
            <v>ZONE</v>
          </cell>
          <cell r="F65" t="str">
            <v>PRIORITY</v>
          </cell>
        </row>
        <row r="66">
          <cell r="C66" t="str">
            <v>(km)</v>
          </cell>
        </row>
        <row r="68">
          <cell r="B68" t="str">
            <v>44 kV - ERINDALE T.S. (Cont'd)</v>
          </cell>
        </row>
        <row r="71">
          <cell r="A71">
            <v>9</v>
          </cell>
          <cell r="B71" t="str">
            <v>44 kV Gen Erin Rd. Feeder Tie</v>
          </cell>
          <cell r="C71" t="str">
            <v>ADD</v>
          </cell>
          <cell r="D71">
            <v>245000</v>
          </cell>
          <cell r="E71" t="str">
            <v>Erin/Tomk.</v>
          </cell>
          <cell r="F71">
            <v>0</v>
          </cell>
        </row>
        <row r="72">
          <cell r="B72" t="str">
            <v xml:space="preserve">          On existing poleline  along  Glen Erin Dr.</v>
          </cell>
          <cell r="C72">
            <v>3.3</v>
          </cell>
        </row>
        <row r="73">
          <cell r="B73" t="str">
            <v xml:space="preserve">          from Burnhamthorpe to  Eglinton  Ave.</v>
          </cell>
        </row>
        <row r="74">
          <cell r="B74" t="str">
            <v xml:space="preserve">          (Includes  13.8 kV Cct.)</v>
          </cell>
        </row>
        <row r="76">
          <cell r="A76">
            <v>10</v>
          </cell>
          <cell r="B76" t="str">
            <v>44 kV Highway 10 Feeder Tie</v>
          </cell>
          <cell r="C76" t="str">
            <v>U/G</v>
          </cell>
          <cell r="D76">
            <v>1075000</v>
          </cell>
          <cell r="E76" t="str">
            <v>Erin/Tomk.</v>
          </cell>
          <cell r="F76">
            <v>0</v>
          </cell>
        </row>
        <row r="77">
          <cell r="B77" t="str">
            <v xml:space="preserve">          Along Hwy 10  from  Burnhamthorpe </v>
          </cell>
          <cell r="C77">
            <v>0.6</v>
          </cell>
        </row>
        <row r="78">
          <cell r="B78" t="str">
            <v xml:space="preserve">          to John MS</v>
          </cell>
        </row>
        <row r="79">
          <cell r="B79" t="str">
            <v xml:space="preserve">       (Under Road Prokect)</v>
          </cell>
        </row>
        <row r="81">
          <cell r="A81">
            <v>11</v>
          </cell>
          <cell r="B81" t="str">
            <v>44 kV Mississauga/Dundas Rd. Feeder Tie</v>
          </cell>
          <cell r="C81" t="str">
            <v>BUILD</v>
          </cell>
          <cell r="D81">
            <v>782500</v>
          </cell>
          <cell r="E81" t="str">
            <v>Erin/Tomk.</v>
          </cell>
          <cell r="F81">
            <v>0</v>
          </cell>
        </row>
        <row r="82">
          <cell r="B82" t="str">
            <v xml:space="preserve">          Along  Mississauga Rd. from Burnhamthorpe</v>
          </cell>
          <cell r="C82">
            <v>3.1</v>
          </cell>
        </row>
        <row r="83">
          <cell r="B83" t="str">
            <v xml:space="preserve">          to Dundas St.</v>
          </cell>
        </row>
        <row r="84">
          <cell r="B84" t="str">
            <v xml:space="preserve">          (Includes  13.8 kV Cct.)</v>
          </cell>
        </row>
        <row r="87">
          <cell r="B87" t="str">
            <v>44 kV - MALTON AREA.</v>
          </cell>
        </row>
        <row r="90">
          <cell r="A90" t="str">
            <v>12*</v>
          </cell>
          <cell r="B90" t="str">
            <v>44 kV Drew Rd. Feeder Tie</v>
          </cell>
          <cell r="C90" t="str">
            <v>ADD</v>
          </cell>
          <cell r="D90">
            <v>205000</v>
          </cell>
          <cell r="E90" t="str">
            <v>Bram/Wood</v>
          </cell>
          <cell r="F90">
            <v>1</v>
          </cell>
        </row>
        <row r="91">
          <cell r="B91" t="str">
            <v xml:space="preserve">          Along Drew Rd. from Tbram Rd. to </v>
          </cell>
          <cell r="C91">
            <v>2.5</v>
          </cell>
        </row>
        <row r="92">
          <cell r="B92" t="str">
            <v xml:space="preserve">          Airport Rd.</v>
          </cell>
        </row>
        <row r="95">
          <cell r="A95">
            <v>13</v>
          </cell>
          <cell r="B95" t="str">
            <v>44 kV Goreway Drive Rebuild</v>
          </cell>
          <cell r="C95" t="str">
            <v>REBUILD</v>
          </cell>
          <cell r="D95">
            <v>580000</v>
          </cell>
          <cell r="E95" t="str">
            <v>Bram/Wood</v>
          </cell>
          <cell r="F95">
            <v>0</v>
          </cell>
        </row>
        <row r="96">
          <cell r="B96" t="str">
            <v xml:space="preserve">           Rebuild of poleline along Goreway Dr. </v>
          </cell>
          <cell r="C96">
            <v>2.5</v>
          </cell>
        </row>
        <row r="97">
          <cell r="B97" t="str">
            <v xml:space="preserve">           from City boundary to Derry Rd.</v>
          </cell>
        </row>
        <row r="109">
          <cell r="B109" t="str">
            <v>SUB-TOTAL</v>
          </cell>
          <cell r="D109">
            <v>2887500</v>
          </cell>
        </row>
        <row r="111">
          <cell r="A111" t="str">
            <v>(x)  Included  in  1997  Capital  Budget.</v>
          </cell>
        </row>
        <row r="114">
          <cell r="A114" t="str">
            <v>SUBTRANSMISSION (Cont'd)</v>
          </cell>
        </row>
        <row r="117">
          <cell r="A117" t="str">
            <v>ITEM</v>
          </cell>
          <cell r="B117" t="str">
            <v>DESCRIPTION</v>
          </cell>
          <cell r="C117" t="str">
            <v>TYPE</v>
          </cell>
          <cell r="D117" t="str">
            <v>ESTIMATE</v>
          </cell>
          <cell r="E117" t="str">
            <v>ZONE</v>
          </cell>
          <cell r="F117" t="str">
            <v>PRIORITY</v>
          </cell>
        </row>
        <row r="118">
          <cell r="C118" t="str">
            <v>(km)</v>
          </cell>
        </row>
        <row r="120">
          <cell r="B120" t="str">
            <v>27.6 kV - SOUTH SYSTEM</v>
          </cell>
        </row>
        <row r="123">
          <cell r="A123" t="str">
            <v>14*</v>
          </cell>
          <cell r="B123" t="str">
            <v>27.6 kV Stanfield Feeder Tie</v>
          </cell>
          <cell r="C123" t="str">
            <v>NEW</v>
          </cell>
          <cell r="D123">
            <v>700000</v>
          </cell>
          <cell r="F123">
            <v>1</v>
          </cell>
        </row>
        <row r="124">
          <cell r="B124" t="str">
            <v xml:space="preserve">           Circuit tie from Stanfield along O.H. ROW </v>
          </cell>
          <cell r="C124">
            <v>1.3</v>
          </cell>
        </row>
        <row r="125">
          <cell r="B125" t="str">
            <v xml:space="preserve">           to Dixie Rd. to Queensway.</v>
          </cell>
        </row>
        <row r="126">
          <cell r="B126" t="str">
            <v xml:space="preserve">        (See 4.16 kV System)</v>
          </cell>
        </row>
        <row r="129">
          <cell r="A129">
            <v>15</v>
          </cell>
          <cell r="B129" t="str">
            <v xml:space="preserve">27.6 kV Oakville TS Feeder </v>
          </cell>
          <cell r="C129" t="str">
            <v>ADD</v>
          </cell>
          <cell r="D129">
            <v>170000</v>
          </cell>
          <cell r="F129">
            <v>0</v>
          </cell>
        </row>
        <row r="130">
          <cell r="B130" t="str">
            <v xml:space="preserve">           New Feeder from Oakville T.S. along  O.H.</v>
          </cell>
          <cell r="C130">
            <v>3</v>
          </cell>
        </row>
        <row r="131">
          <cell r="B131" t="str">
            <v xml:space="preserve">           ROW from  Winston  Ch. Blvd.</v>
          </cell>
        </row>
        <row r="134">
          <cell r="A134">
            <v>16</v>
          </cell>
          <cell r="B134" t="str">
            <v>27.6 kV Dixie Feeder Rebuild</v>
          </cell>
          <cell r="C134" t="str">
            <v>REBUILD</v>
          </cell>
          <cell r="D134">
            <v>350000</v>
          </cell>
          <cell r="F134">
            <v>0</v>
          </cell>
        </row>
        <row r="135">
          <cell r="B135" t="str">
            <v xml:space="preserve">           Rebuild of poleline along Dixie Mall</v>
          </cell>
          <cell r="C135">
            <v>1.5</v>
          </cell>
        </row>
        <row r="136">
          <cell r="B136" t="str">
            <v xml:space="preserve">           and Cawthra area</v>
          </cell>
        </row>
        <row r="162">
          <cell r="B162" t="str">
            <v>SUB-TOTAL</v>
          </cell>
          <cell r="D162">
            <v>1220000</v>
          </cell>
        </row>
        <row r="164">
          <cell r="A164" t="str">
            <v>(x)  Included  in  1997  Capital  Budget.</v>
          </cell>
        </row>
        <row r="167">
          <cell r="A167" t="str">
            <v>SUBTRANSMISSION (Cont'd)</v>
          </cell>
        </row>
        <row r="170">
          <cell r="A170" t="str">
            <v>ITEM</v>
          </cell>
          <cell r="B170" t="str">
            <v>DESCRIPTION</v>
          </cell>
          <cell r="C170" t="str">
            <v>TYPE</v>
          </cell>
          <cell r="D170" t="str">
            <v>ESTIMATE</v>
          </cell>
          <cell r="E170" t="str">
            <v>ZONE</v>
          </cell>
          <cell r="F170" t="str">
            <v>PRIORITY</v>
          </cell>
        </row>
        <row r="171">
          <cell r="C171" t="str">
            <v>(km)</v>
          </cell>
        </row>
        <row r="173">
          <cell r="B173" t="str">
            <v>27.6 kV - NORTH SYSTEM</v>
          </cell>
        </row>
        <row r="176">
          <cell r="A176" t="str">
            <v>17*</v>
          </cell>
          <cell r="B176" t="str">
            <v>27.6 kV Midway Feeder Tie</v>
          </cell>
          <cell r="C176" t="str">
            <v>ADD</v>
          </cell>
          <cell r="D176">
            <v>335000</v>
          </cell>
          <cell r="E176">
            <v>4</v>
          </cell>
          <cell r="F176">
            <v>1</v>
          </cell>
        </row>
        <row r="177">
          <cell r="B177" t="str">
            <v xml:space="preserve">          Along Kestrell from Hwy 410 and along</v>
          </cell>
          <cell r="C177">
            <v>4</v>
          </cell>
        </row>
        <row r="178">
          <cell r="B178" t="str">
            <v xml:space="preserve">          Meyerside Dr. to Shawson Dr. to Midway</v>
          </cell>
        </row>
        <row r="181">
          <cell r="A181" t="str">
            <v>18*</v>
          </cell>
          <cell r="B181" t="str">
            <v>27.6 kV Pacific Drive Feeder Tie</v>
          </cell>
          <cell r="C181" t="str">
            <v>ADD</v>
          </cell>
          <cell r="D181">
            <v>110000</v>
          </cell>
          <cell r="E181">
            <v>4</v>
          </cell>
          <cell r="F181">
            <v>1</v>
          </cell>
        </row>
        <row r="182">
          <cell r="B182" t="str">
            <v xml:space="preserve">          From Derry Rd. to Midway Blvd.</v>
          </cell>
          <cell r="C182">
            <v>3</v>
          </cell>
        </row>
        <row r="185">
          <cell r="A185" t="str">
            <v>19*</v>
          </cell>
          <cell r="B185" t="str">
            <v>27.6 kV Kennedy/401 Crossing</v>
          </cell>
          <cell r="C185" t="str">
            <v>ADD</v>
          </cell>
          <cell r="D185">
            <v>155000</v>
          </cell>
          <cell r="E185">
            <v>4</v>
          </cell>
          <cell r="F185">
            <v>1</v>
          </cell>
        </row>
        <row r="186">
          <cell r="B186" t="str">
            <v xml:space="preserve">          Additional o/h circuit along Kennedy and</v>
          </cell>
          <cell r="C186">
            <v>18</v>
          </cell>
        </row>
        <row r="187">
          <cell r="B187" t="str">
            <v xml:space="preserve">          401 crossing</v>
          </cell>
        </row>
        <row r="190">
          <cell r="A190" t="str">
            <v>20*</v>
          </cell>
          <cell r="B190" t="str">
            <v>27.6 kV Bramalea TS Feeder Ties</v>
          </cell>
          <cell r="C190" t="str">
            <v>NEW</v>
          </cell>
          <cell r="D190">
            <v>300000</v>
          </cell>
          <cell r="E190">
            <v>4</v>
          </cell>
          <cell r="F190">
            <v>1</v>
          </cell>
        </row>
        <row r="191">
          <cell r="B191" t="str">
            <v xml:space="preserve">          New poleline from Bramalea T.S. along</v>
          </cell>
          <cell r="C191">
            <v>5</v>
          </cell>
        </row>
        <row r="192">
          <cell r="B192" t="str">
            <v xml:space="preserve">          Utility Corridor to Dixie/Tomken/Kennedy</v>
          </cell>
        </row>
        <row r="193">
          <cell r="B193" t="str">
            <v xml:space="preserve">           OR  along Bramalea Rd &amp; Drew Rd.</v>
          </cell>
        </row>
        <row r="196">
          <cell r="A196" t="str">
            <v>21*</v>
          </cell>
          <cell r="B196" t="str">
            <v>27.6 kV Highway 10 Feeder Tie</v>
          </cell>
          <cell r="C196" t="str">
            <v>ADD</v>
          </cell>
          <cell r="D196">
            <v>230000</v>
          </cell>
          <cell r="E196">
            <v>4</v>
          </cell>
          <cell r="F196">
            <v>1</v>
          </cell>
        </row>
        <row r="197">
          <cell r="B197" t="str">
            <v xml:space="preserve">           On existing poles along Highway 10</v>
          </cell>
          <cell r="C197">
            <v>3</v>
          </cell>
        </row>
        <row r="198">
          <cell r="B198" t="str">
            <v xml:space="preserve">           from Britannia Rd. to Derry Rd.</v>
          </cell>
        </row>
        <row r="201">
          <cell r="A201">
            <v>22</v>
          </cell>
          <cell r="B201" t="str">
            <v>27.6 kV Erindale TS Feeders</v>
          </cell>
          <cell r="C201" t="str">
            <v>U/G</v>
          </cell>
          <cell r="D201">
            <v>500000</v>
          </cell>
          <cell r="E201">
            <v>4</v>
          </cell>
          <cell r="F201">
            <v>0</v>
          </cell>
        </row>
        <row r="202">
          <cell r="B202" t="str">
            <v xml:space="preserve">          New U/G circuits from Erindale TS </v>
          </cell>
          <cell r="C202">
            <v>2</v>
          </cell>
        </row>
        <row r="203">
          <cell r="B203" t="str">
            <v xml:space="preserve">          to Eglinton Av.</v>
          </cell>
        </row>
        <row r="206">
          <cell r="A206">
            <v>23</v>
          </cell>
          <cell r="B206" t="str">
            <v>27.6 kV MacLaughlin Rd. Feeeder</v>
          </cell>
          <cell r="C206" t="str">
            <v>NEW</v>
          </cell>
          <cell r="D206">
            <v>545000</v>
          </cell>
          <cell r="E206">
            <v>4</v>
          </cell>
          <cell r="F206">
            <v>0</v>
          </cell>
        </row>
        <row r="207">
          <cell r="B207" t="str">
            <v xml:space="preserve">           Along Maclaughlin Rd. from  Britannia</v>
          </cell>
          <cell r="C207">
            <v>3.5</v>
          </cell>
        </row>
        <row r="208">
          <cell r="B208" t="str">
            <v xml:space="preserve">          to Derry Rd.</v>
          </cell>
        </row>
        <row r="211">
          <cell r="A211">
            <v>24</v>
          </cell>
          <cell r="B211" t="str">
            <v>27.6 kV Derry TS Feeder Egress</v>
          </cell>
          <cell r="D211">
            <v>50000</v>
          </cell>
          <cell r="E211">
            <v>4</v>
          </cell>
          <cell r="F211">
            <v>0</v>
          </cell>
        </row>
        <row r="212">
          <cell r="B212" t="str">
            <v xml:space="preserve">          Feeder egress designs</v>
          </cell>
        </row>
        <row r="220">
          <cell r="B220" t="str">
            <v>SUB-TOTAL</v>
          </cell>
          <cell r="D220">
            <v>2225000</v>
          </cell>
        </row>
        <row r="221">
          <cell r="B221" t="str">
            <v>TOTAL SUBTRANSMISSION</v>
          </cell>
          <cell r="D221">
            <v>9017500</v>
          </cell>
        </row>
        <row r="223">
          <cell r="A223" t="str">
            <v>(x)  Included  in  1997  Capital  Budget.</v>
          </cell>
        </row>
        <row r="226">
          <cell r="A226" t="str">
            <v>MUNICIPAL STATIONS</v>
          </cell>
        </row>
        <row r="229">
          <cell r="A229" t="str">
            <v>ITEM</v>
          </cell>
          <cell r="B229" t="str">
            <v>DESCRIPTION</v>
          </cell>
          <cell r="C229" t="str">
            <v>TYPE</v>
          </cell>
          <cell r="D229" t="str">
            <v>ESTIMATE</v>
          </cell>
          <cell r="E229" t="str">
            <v>ZONE</v>
          </cell>
          <cell r="F229" t="str">
            <v>PRIORITY</v>
          </cell>
        </row>
        <row r="232">
          <cell r="A232">
            <v>1</v>
          </cell>
          <cell r="B232" t="str">
            <v>Replacement M.S. feeder egress cables.</v>
          </cell>
          <cell r="C232">
            <v>2</v>
          </cell>
          <cell r="D232">
            <v>200000</v>
          </cell>
          <cell r="F232">
            <v>1</v>
          </cell>
        </row>
        <row r="236">
          <cell r="A236">
            <v>2</v>
          </cell>
          <cell r="B236" t="str">
            <v>Lisgar M.S.</v>
          </cell>
          <cell r="C236" t="str">
            <v>1 nos</v>
          </cell>
          <cell r="D236">
            <v>1800000</v>
          </cell>
          <cell r="E236">
            <v>1</v>
          </cell>
          <cell r="F236">
            <v>1</v>
          </cell>
        </row>
        <row r="237">
          <cell r="B237" t="str">
            <v xml:space="preserve">            Permanent  Incl. Building, 44 kV and</v>
          </cell>
        </row>
        <row r="238">
          <cell r="B238" t="str">
            <v xml:space="preserve">            13.8  kV circuits - 6 feeders plus SCADA </v>
          </cell>
        </row>
        <row r="240">
          <cell r="A240">
            <v>3</v>
          </cell>
          <cell r="B240" t="str">
            <v>Century M.S.</v>
          </cell>
          <cell r="C240" t="str">
            <v>1 nos</v>
          </cell>
          <cell r="D240">
            <v>1200000</v>
          </cell>
          <cell r="E240">
            <v>1</v>
          </cell>
          <cell r="F240">
            <v>0</v>
          </cell>
        </row>
        <row r="241">
          <cell r="B241" t="str">
            <v xml:space="preserve">            Permanent  Incl. Building, 44 kV and</v>
          </cell>
        </row>
        <row r="242">
          <cell r="B242" t="str">
            <v xml:space="preserve">            13.8  kV circuits - 6 feeders plus SCADA </v>
          </cell>
        </row>
        <row r="244">
          <cell r="A244">
            <v>4</v>
          </cell>
          <cell r="B244" t="str">
            <v xml:space="preserve">Sheridan Park System Rebuild  </v>
          </cell>
          <cell r="C244" t="str">
            <v>1 nos</v>
          </cell>
          <cell r="D244">
            <v>650000</v>
          </cell>
          <cell r="E244">
            <v>2</v>
          </cell>
          <cell r="F244">
            <v>1</v>
          </cell>
        </row>
        <row r="245">
          <cell r="B245" t="str">
            <v xml:space="preserve">           Phase II - Sheridan Park  M.S. at 44 kV</v>
          </cell>
        </row>
        <row r="248">
          <cell r="A248">
            <v>5</v>
          </cell>
          <cell r="B248" t="str">
            <v>Orlando M.S.</v>
          </cell>
          <cell r="C248" t="str">
            <v>1 nos</v>
          </cell>
          <cell r="D248">
            <v>1400000</v>
          </cell>
          <cell r="E248">
            <v>7</v>
          </cell>
          <cell r="F248">
            <v>1</v>
          </cell>
        </row>
        <row r="249">
          <cell r="B249" t="str">
            <v xml:space="preserve">            2 x 20 MVA Tx Incl. Building, 44 kV and</v>
          </cell>
        </row>
        <row r="250">
          <cell r="B250" t="str">
            <v xml:space="preserve">            13.8  kV circuits - 6 feeders plus SCADA </v>
          </cell>
        </row>
        <row r="256">
          <cell r="A256">
            <v>7</v>
          </cell>
          <cell r="B256" t="str">
            <v>Stillmeadow M.S.</v>
          </cell>
          <cell r="C256" t="str">
            <v>1 nos</v>
          </cell>
          <cell r="D256">
            <v>650000</v>
          </cell>
          <cell r="E256">
            <v>5</v>
          </cell>
          <cell r="F256">
            <v>1</v>
          </cell>
        </row>
        <row r="257">
          <cell r="B257" t="str">
            <v xml:space="preserve">            Change 10 MVA Tx to 20 MVA Tx with</v>
          </cell>
        </row>
        <row r="258">
          <cell r="B258" t="str">
            <v xml:space="preserve">            6 feeders</v>
          </cell>
        </row>
        <row r="260">
          <cell r="A260">
            <v>8</v>
          </cell>
          <cell r="B260" t="str">
            <v>Chalkdene M.S.</v>
          </cell>
          <cell r="C260" t="str">
            <v>1 nos</v>
          </cell>
          <cell r="D260">
            <v>350000</v>
          </cell>
          <cell r="E260">
            <v>5</v>
          </cell>
          <cell r="F260">
            <v>1</v>
          </cell>
        </row>
        <row r="261">
          <cell r="B261" t="str">
            <v xml:space="preserve">            Add 2 Feeder CBs with additional feeders</v>
          </cell>
        </row>
        <row r="262">
          <cell r="B262" t="str">
            <v xml:space="preserve">           north and south</v>
          </cell>
        </row>
        <row r="264">
          <cell r="A264">
            <v>9</v>
          </cell>
          <cell r="B264" t="str">
            <v>Rockwood M.S.</v>
          </cell>
          <cell r="C264" t="str">
            <v>1 nos</v>
          </cell>
          <cell r="D264">
            <v>1600000</v>
          </cell>
          <cell r="E264">
            <v>5</v>
          </cell>
          <cell r="F264">
            <v>1</v>
          </cell>
        </row>
        <row r="265">
          <cell r="B265" t="str">
            <v xml:space="preserve">            2 x 20 MVA Tx Incl. Building, 44 kV and</v>
          </cell>
        </row>
        <row r="266">
          <cell r="B266" t="str">
            <v xml:space="preserve">            13.8  kV circuits - 6 feeders plus SCADA </v>
          </cell>
        </row>
        <row r="268">
          <cell r="A268">
            <v>10</v>
          </cell>
          <cell r="B268" t="str">
            <v>Melton M.S.</v>
          </cell>
          <cell r="C268" t="str">
            <v>1 nos</v>
          </cell>
          <cell r="D268">
            <v>1000000</v>
          </cell>
          <cell r="E268">
            <v>6</v>
          </cell>
          <cell r="F268">
            <v>0</v>
          </cell>
        </row>
        <row r="269">
          <cell r="B269" t="str">
            <v xml:space="preserve">           Add 5 MVA Tx capacity and additional</v>
          </cell>
        </row>
        <row r="270">
          <cell r="B270" t="str">
            <v xml:space="preserve">           4.16 kV feeder</v>
          </cell>
        </row>
        <row r="272">
          <cell r="A272">
            <v>11</v>
          </cell>
          <cell r="B272" t="str">
            <v>M.S. Rebuilds</v>
          </cell>
          <cell r="D272">
            <v>2250000</v>
          </cell>
          <cell r="F272">
            <v>1</v>
          </cell>
        </row>
        <row r="273">
          <cell r="B273" t="str">
            <v xml:space="preserve">           Mineola M.S.</v>
          </cell>
          <cell r="C273" t="str">
            <v>1 nos</v>
          </cell>
          <cell r="E273">
            <v>6</v>
          </cell>
        </row>
        <row r="274">
          <cell r="B274" t="str">
            <v xml:space="preserve">           Clarkson M.S.</v>
          </cell>
          <cell r="C274" t="str">
            <v>1 nos</v>
          </cell>
          <cell r="E274">
            <v>3</v>
          </cell>
        </row>
        <row r="275">
          <cell r="B275" t="str">
            <v xml:space="preserve">           Bromsgrove M.S.</v>
          </cell>
          <cell r="C275" t="str">
            <v>1 nos</v>
          </cell>
          <cell r="E275">
            <v>3</v>
          </cell>
        </row>
        <row r="277">
          <cell r="A277">
            <v>12</v>
          </cell>
          <cell r="B277" t="str">
            <v>Woodlake M.S.</v>
          </cell>
          <cell r="C277" t="str">
            <v>1 nos</v>
          </cell>
          <cell r="D277">
            <v>750000</v>
          </cell>
          <cell r="E277">
            <v>3</v>
          </cell>
          <cell r="F277">
            <v>1</v>
          </cell>
        </row>
        <row r="278">
          <cell r="B278" t="str">
            <v xml:space="preserve">          Convert system voltage to 4,16 kV</v>
          </cell>
        </row>
        <row r="280">
          <cell r="B280" t="str">
            <v>TOTAL MUNICIPAL STATIONS</v>
          </cell>
          <cell r="D280">
            <v>11850000</v>
          </cell>
        </row>
        <row r="282">
          <cell r="A282" t="str">
            <v>(x)  Included  in  1997  Capital  Budget.</v>
          </cell>
        </row>
        <row r="285">
          <cell r="A285" t="str">
            <v>DISTRIBUTION</v>
          </cell>
        </row>
        <row r="288">
          <cell r="A288" t="str">
            <v>ITEM</v>
          </cell>
          <cell r="B288" t="str">
            <v>DESCRIPTION</v>
          </cell>
          <cell r="C288" t="str">
            <v>TYPE</v>
          </cell>
          <cell r="D288" t="str">
            <v>ESTIMATE</v>
          </cell>
          <cell r="E288" t="str">
            <v>ZONE</v>
          </cell>
          <cell r="F288" t="str">
            <v>PRIORITY</v>
          </cell>
        </row>
        <row r="289">
          <cell r="C289" t="str">
            <v>(km)</v>
          </cell>
        </row>
        <row r="291">
          <cell r="B291" t="str">
            <v>13.8 kV SYSTEM</v>
          </cell>
        </row>
        <row r="294">
          <cell r="A294" t="str">
            <v>1*</v>
          </cell>
          <cell r="B294" t="str">
            <v xml:space="preserve">Streetsville Conversion </v>
          </cell>
          <cell r="D294">
            <v>100000</v>
          </cell>
          <cell r="E294">
            <v>1</v>
          </cell>
          <cell r="F294">
            <v>1</v>
          </cell>
        </row>
        <row r="295">
          <cell r="B295" t="str">
            <v xml:space="preserve">           Convert 4.16 kV to 13.8 kV in area SE  of</v>
          </cell>
        </row>
        <row r="296">
          <cell r="B296" t="str">
            <v xml:space="preserve">           Britannia Rd. and Queen St. and reconductor</v>
          </cell>
        </row>
        <row r="297">
          <cell r="B297" t="str">
            <v xml:space="preserve">           to 556 kcmil circuit along Britannia Rd.</v>
          </cell>
        </row>
        <row r="300">
          <cell r="A300" t="str">
            <v>2*</v>
          </cell>
          <cell r="B300" t="str">
            <v>13.8 kV Winston Churchill/Collegeway</v>
          </cell>
          <cell r="C300" t="str">
            <v>UG</v>
          </cell>
          <cell r="D300">
            <v>80000</v>
          </cell>
          <cell r="E300">
            <v>2</v>
          </cell>
          <cell r="F300">
            <v>1</v>
          </cell>
        </row>
        <row r="301">
          <cell r="B301" t="str">
            <v xml:space="preserve">        Additional o/h circuit along WCB from </v>
          </cell>
          <cell r="C301">
            <v>0.5</v>
          </cell>
        </row>
        <row r="302">
          <cell r="B302" t="str">
            <v xml:space="preserve">        Hwy 403 to Collegeway</v>
          </cell>
        </row>
        <row r="305">
          <cell r="A305" t="str">
            <v>3*</v>
          </cell>
          <cell r="B305" t="str">
            <v>13.8 kV Burnhamthorpe Road Feeder Tie</v>
          </cell>
          <cell r="C305" t="str">
            <v>ADD</v>
          </cell>
          <cell r="D305">
            <v>300000</v>
          </cell>
          <cell r="E305">
            <v>2</v>
          </cell>
          <cell r="F305">
            <v>1</v>
          </cell>
        </row>
        <row r="306">
          <cell r="B306" t="str">
            <v xml:space="preserve">            On existing ploes from Mavis to Erindale </v>
          </cell>
          <cell r="C306">
            <v>1</v>
          </cell>
        </row>
        <row r="307">
          <cell r="B307" t="str">
            <v xml:space="preserve">           Station Rd. </v>
          </cell>
        </row>
        <row r="310">
          <cell r="A310" t="str">
            <v>4*</v>
          </cell>
          <cell r="B310" t="str">
            <v>13.8 kV Tomken Road Feeder Tie</v>
          </cell>
          <cell r="C310" t="str">
            <v>ADD</v>
          </cell>
          <cell r="D310">
            <v>155000</v>
          </cell>
          <cell r="E310">
            <v>5</v>
          </cell>
          <cell r="F310">
            <v>1</v>
          </cell>
        </row>
        <row r="311">
          <cell r="B311" t="str">
            <v xml:space="preserve">           From Burnhamthorpe to Dundas</v>
          </cell>
          <cell r="C311">
            <v>2</v>
          </cell>
        </row>
        <row r="314">
          <cell r="A314" t="str">
            <v>5*</v>
          </cell>
          <cell r="B314" t="str">
            <v>13.8 kV American Dr. and Elmbank Fdr Tie</v>
          </cell>
          <cell r="C314" t="str">
            <v>ADD</v>
          </cell>
          <cell r="D314">
            <v>360000</v>
          </cell>
          <cell r="E314">
            <v>7</v>
          </cell>
          <cell r="F314">
            <v>1</v>
          </cell>
        </row>
        <row r="315">
          <cell r="B315" t="str">
            <v xml:space="preserve">           From Orlando MS to Elmbank and American Dr.</v>
          </cell>
          <cell r="C315">
            <v>2</v>
          </cell>
        </row>
        <row r="316">
          <cell r="B316" t="str">
            <v xml:space="preserve">           From Goreway to Viscount</v>
          </cell>
        </row>
        <row r="319">
          <cell r="A319" t="str">
            <v>6*</v>
          </cell>
          <cell r="B319" t="str">
            <v>13.8 kV Derry Rd. &amp; Ninth Line Feeder Tie</v>
          </cell>
          <cell r="C319" t="str">
            <v>REBUILD</v>
          </cell>
          <cell r="D319">
            <v>60000</v>
          </cell>
          <cell r="E319">
            <v>1</v>
          </cell>
          <cell r="F319">
            <v>1</v>
          </cell>
        </row>
        <row r="320">
          <cell r="B320" t="str">
            <v xml:space="preserve">        On existing poles from Tenth Line West</v>
          </cell>
          <cell r="C320">
            <v>1.5</v>
          </cell>
        </row>
        <row r="321">
          <cell r="B321" t="str">
            <v xml:space="preserve">        along Derry to Ninth Line West</v>
          </cell>
        </row>
        <row r="324">
          <cell r="A324" t="str">
            <v>7*</v>
          </cell>
          <cell r="B324" t="str">
            <v>13.8 kV Mississauga Road Feeder Tie</v>
          </cell>
          <cell r="C324" t="str">
            <v>ADD</v>
          </cell>
          <cell r="D324">
            <v>150000</v>
          </cell>
          <cell r="E324">
            <v>1</v>
          </cell>
          <cell r="F324">
            <v>1</v>
          </cell>
        </row>
        <row r="325">
          <cell r="B325" t="str">
            <v xml:space="preserve">           From Britannia to EM Pkwy Junction</v>
          </cell>
          <cell r="C325">
            <v>2</v>
          </cell>
        </row>
        <row r="326">
          <cell r="B326" t="str">
            <v xml:space="preserve">        (Under Road Project)</v>
          </cell>
        </row>
        <row r="329">
          <cell r="A329">
            <v>8</v>
          </cell>
          <cell r="B329" t="str">
            <v>13 8 kV Derry Road Feeder Tie</v>
          </cell>
          <cell r="C329" t="str">
            <v>ADD</v>
          </cell>
          <cell r="D329">
            <v>80000</v>
          </cell>
          <cell r="E329">
            <v>1</v>
          </cell>
          <cell r="F329">
            <v>6</v>
          </cell>
        </row>
        <row r="330">
          <cell r="B330" t="str">
            <v xml:space="preserve">           New circuit from Century M.S. to Argentia M.S.</v>
          </cell>
          <cell r="C330">
            <v>1.5</v>
          </cell>
        </row>
        <row r="333">
          <cell r="A333">
            <v>9</v>
          </cell>
          <cell r="B333" t="str">
            <v>13.8 kV Burnhamthorpe Road Feeder Tie</v>
          </cell>
          <cell r="C333" t="str">
            <v>UG</v>
          </cell>
          <cell r="D333">
            <v>1200000</v>
          </cell>
          <cell r="E333">
            <v>2</v>
          </cell>
          <cell r="F333">
            <v>0</v>
          </cell>
        </row>
        <row r="334">
          <cell r="B334" t="str">
            <v xml:space="preserve">           U/G circuit from Erindale Station Rd.</v>
          </cell>
          <cell r="C334">
            <v>2</v>
          </cell>
        </row>
        <row r="335">
          <cell r="B335" t="str">
            <v xml:space="preserve">           to Mississauga Rd.</v>
          </cell>
        </row>
        <row r="339">
          <cell r="B339" t="str">
            <v>SUB-TOTAL</v>
          </cell>
          <cell r="D339">
            <v>1055000</v>
          </cell>
        </row>
        <row r="341">
          <cell r="A341" t="str">
            <v>(x)  Included  in  1997  Capital  Budget.</v>
          </cell>
        </row>
        <row r="347">
          <cell r="A347" t="str">
            <v>DISTRIBUTION (Cont'd)</v>
          </cell>
        </row>
        <row r="350">
          <cell r="A350" t="str">
            <v>ITEM</v>
          </cell>
          <cell r="B350" t="str">
            <v>DESCRIPTION</v>
          </cell>
          <cell r="C350" t="str">
            <v>TYPE</v>
          </cell>
          <cell r="D350" t="str">
            <v>ESTIMATE</v>
          </cell>
          <cell r="E350" t="str">
            <v>ZONE</v>
          </cell>
          <cell r="F350" t="str">
            <v>PRIORITY</v>
          </cell>
        </row>
        <row r="351">
          <cell r="C351" t="str">
            <v>(km)</v>
          </cell>
        </row>
        <row r="353">
          <cell r="B353" t="str">
            <v>4.16  KV   SYSTEM</v>
          </cell>
        </row>
        <row r="356">
          <cell r="A356" t="str">
            <v>10*</v>
          </cell>
          <cell r="B356" t="str">
            <v>4.16 kV Bromsgrove MS/Clarkson MS Tie</v>
          </cell>
          <cell r="C356" t="str">
            <v>REBUILD</v>
          </cell>
          <cell r="D356">
            <v>50000</v>
          </cell>
          <cell r="E356">
            <v>3</v>
          </cell>
          <cell r="F356">
            <v>1</v>
          </cell>
        </row>
        <row r="357">
          <cell r="B357" t="str">
            <v xml:space="preserve">          on existing poles between  Clarkson M.S.</v>
          </cell>
          <cell r="C357">
            <v>0.7</v>
          </cell>
        </row>
        <row r="358">
          <cell r="B358" t="str">
            <v xml:space="preserve">           and Bromsgrove  M.S.</v>
          </cell>
        </row>
        <row r="360">
          <cell r="A360" t="str">
            <v>11*</v>
          </cell>
          <cell r="B360" t="str">
            <v>4.16 kV Atwater Feeder Tie</v>
          </cell>
          <cell r="C360" t="str">
            <v>REBUILD</v>
          </cell>
          <cell r="D360">
            <v>295000</v>
          </cell>
          <cell r="E360">
            <v>6</v>
          </cell>
          <cell r="F360">
            <v>1</v>
          </cell>
        </row>
        <row r="361">
          <cell r="B361" t="str">
            <v xml:space="preserve">          along Atwater from Cawthra MS  to off load</v>
          </cell>
          <cell r="C361">
            <v>0.8</v>
          </cell>
        </row>
        <row r="362">
          <cell r="B362" t="str">
            <v xml:space="preserve">          9F4</v>
          </cell>
        </row>
        <row r="365">
          <cell r="A365" t="str">
            <v>12*</v>
          </cell>
          <cell r="B365" t="str">
            <v>4.16 kV Pinetree MS/Melton MS Tie</v>
          </cell>
          <cell r="C365" t="str">
            <v>REBUILD</v>
          </cell>
          <cell r="D365">
            <v>120000</v>
          </cell>
          <cell r="E365">
            <v>6</v>
          </cell>
          <cell r="F365">
            <v>1</v>
          </cell>
        </row>
        <row r="366">
          <cell r="B366" t="str">
            <v xml:space="preserve">          on existing poles between  Pinetree M.S.</v>
          </cell>
          <cell r="C366">
            <v>0.5</v>
          </cell>
        </row>
        <row r="367">
          <cell r="B367" t="str">
            <v xml:space="preserve">           and Melton  M.S.</v>
          </cell>
        </row>
        <row r="370">
          <cell r="A370" t="str">
            <v>13*</v>
          </cell>
          <cell r="B370" t="str">
            <v>4.16 kV Bromsgrove MS/Park West MS Tie</v>
          </cell>
          <cell r="C370" t="str">
            <v>ADD</v>
          </cell>
          <cell r="D370">
            <v>75000</v>
          </cell>
          <cell r="E370">
            <v>3</v>
          </cell>
          <cell r="F370">
            <v>1</v>
          </cell>
        </row>
        <row r="371">
          <cell r="B371" t="str">
            <v xml:space="preserve">          on existing poles between  Bromsgrove M.S.</v>
          </cell>
          <cell r="C371">
            <v>0.8</v>
          </cell>
        </row>
        <row r="372">
          <cell r="B372" t="str">
            <v xml:space="preserve">           and Park West M.S.</v>
          </cell>
        </row>
        <row r="375">
          <cell r="A375" t="str">
            <v>14*</v>
          </cell>
          <cell r="B375" t="str">
            <v>4.16 kV Bromsgrove MS/Robin MS Tie</v>
          </cell>
          <cell r="C375" t="str">
            <v>ADD</v>
          </cell>
          <cell r="D375">
            <v>140000</v>
          </cell>
          <cell r="E375">
            <v>3</v>
          </cell>
          <cell r="F375">
            <v>1</v>
          </cell>
        </row>
        <row r="376">
          <cell r="B376" t="str">
            <v xml:space="preserve">          on existing poles between  Bromsgrove M.S.</v>
          </cell>
          <cell r="C376">
            <v>1.4</v>
          </cell>
        </row>
        <row r="377">
          <cell r="B377" t="str">
            <v xml:space="preserve">           and Robin M.S.</v>
          </cell>
        </row>
        <row r="380">
          <cell r="A380" t="str">
            <v>15*</v>
          </cell>
          <cell r="B380" t="str">
            <v>4.16 kV Park Royal MS/Park West MS Tie</v>
          </cell>
          <cell r="C380" t="str">
            <v>REBUILD</v>
          </cell>
          <cell r="D380">
            <v>130000</v>
          </cell>
          <cell r="E380">
            <v>3</v>
          </cell>
          <cell r="F380">
            <v>1</v>
          </cell>
        </row>
        <row r="381">
          <cell r="B381" t="str">
            <v xml:space="preserve">          on existing poles between  Park Royal M.S.</v>
          </cell>
          <cell r="C381">
            <v>1</v>
          </cell>
        </row>
        <row r="382">
          <cell r="B382" t="str">
            <v xml:space="preserve">           and Park West M.S.</v>
          </cell>
        </row>
        <row r="385">
          <cell r="A385" t="str">
            <v>16*</v>
          </cell>
          <cell r="B385" t="str">
            <v>4.16 kV Lakeshore Road Feeder Tie</v>
          </cell>
          <cell r="C385" t="str">
            <v>REBUILD</v>
          </cell>
          <cell r="D385">
            <v>50000</v>
          </cell>
          <cell r="E385">
            <v>3</v>
          </cell>
          <cell r="F385">
            <v>1</v>
          </cell>
        </row>
        <row r="386">
          <cell r="B386" t="str">
            <v xml:space="preserve">          Lakeshore/Dennison/Lornepark</v>
          </cell>
          <cell r="C386">
            <v>0.6</v>
          </cell>
        </row>
        <row r="387">
          <cell r="B387" t="str">
            <v xml:space="preserve">           Parkland M.S. #26 and reconductor</v>
          </cell>
        </row>
        <row r="390">
          <cell r="A390" t="str">
            <v>17*</v>
          </cell>
          <cell r="B390" t="str">
            <v xml:space="preserve">4.16 kV Stanfield Road Feeder Tie </v>
          </cell>
          <cell r="C390" t="str">
            <v>REBUILD</v>
          </cell>
          <cell r="D390">
            <v>265000</v>
          </cell>
          <cell r="E390">
            <v>6</v>
          </cell>
          <cell r="F390">
            <v>1</v>
          </cell>
        </row>
        <row r="391">
          <cell r="B391" t="str">
            <v xml:space="preserve">          Along Ontario Hydro ROW From Cawthra</v>
          </cell>
          <cell r="C391">
            <v>1.2</v>
          </cell>
        </row>
        <row r="392">
          <cell r="B392" t="str">
            <v xml:space="preserve">          to Stanfield</v>
          </cell>
        </row>
        <row r="393">
          <cell r="B393" t="str">
            <v xml:space="preserve">       (See also 27.6 kV South)</v>
          </cell>
        </row>
        <row r="396">
          <cell r="A396" t="str">
            <v>18*</v>
          </cell>
          <cell r="B396" t="str">
            <v xml:space="preserve">4.16 kV Clarkson/Lorne Park Feeder Tie </v>
          </cell>
          <cell r="C396" t="str">
            <v>ADD</v>
          </cell>
          <cell r="D396">
            <v>110000</v>
          </cell>
          <cell r="E396">
            <v>3</v>
          </cell>
          <cell r="F396">
            <v>1</v>
          </cell>
        </row>
        <row r="397">
          <cell r="B397" t="str">
            <v xml:space="preserve">           Along Ontario hydro ROW</v>
          </cell>
          <cell r="C397">
            <v>2</v>
          </cell>
        </row>
        <row r="400">
          <cell r="B400" t="str">
            <v>SUB-TOTAL</v>
          </cell>
          <cell r="D400">
            <v>1125000</v>
          </cell>
        </row>
        <row r="401">
          <cell r="B401" t="str">
            <v>TOTAL DISTRIBUTION</v>
          </cell>
          <cell r="D401">
            <v>2180000</v>
          </cell>
        </row>
        <row r="403">
          <cell r="A403" t="str">
            <v>(x)  Included  in  1997  Capital  Budget.</v>
          </cell>
        </row>
        <row r="406">
          <cell r="A406" t="str">
            <v>SUBDIVISION REBUILDS</v>
          </cell>
        </row>
        <row r="409">
          <cell r="A409" t="str">
            <v>ITEM</v>
          </cell>
          <cell r="B409" t="str">
            <v>DESCRIPTION</v>
          </cell>
          <cell r="C409" t="str">
            <v>TYPE</v>
          </cell>
          <cell r="D409" t="str">
            <v>ESTIMATE</v>
          </cell>
          <cell r="E409" t="str">
            <v>ZONE</v>
          </cell>
          <cell r="F409" t="str">
            <v>PRIORITY</v>
          </cell>
        </row>
        <row r="410">
          <cell r="C410" t="str">
            <v>(km)</v>
          </cell>
        </row>
        <row r="412">
          <cell r="B412" t="str">
            <v>Subdivision Rebuilds*</v>
          </cell>
        </row>
        <row r="414">
          <cell r="A414">
            <v>1</v>
          </cell>
          <cell r="B414" t="str">
            <v>Sheridan Homelands - Phase V</v>
          </cell>
          <cell r="D414">
            <v>1500000</v>
          </cell>
          <cell r="E414">
            <v>2</v>
          </cell>
          <cell r="F414">
            <v>1</v>
          </cell>
        </row>
        <row r="415">
          <cell r="B415" t="str">
            <v xml:space="preserve">          ( Hole-in-the-donut)</v>
          </cell>
        </row>
        <row r="417">
          <cell r="A417">
            <v>2</v>
          </cell>
          <cell r="B417" t="str">
            <v>Malton - Phase VI</v>
          </cell>
          <cell r="D417">
            <v>1000000</v>
          </cell>
          <cell r="E417">
            <v>7</v>
          </cell>
          <cell r="F417">
            <v>1</v>
          </cell>
        </row>
        <row r="418">
          <cell r="B418" t="str">
            <v xml:space="preserve">          NE of Derry/Airport Rd.</v>
          </cell>
        </row>
        <row r="419">
          <cell r="B419" t="str">
            <v xml:space="preserve">          plus east of Goreway at Darcel/Monica</v>
          </cell>
        </row>
        <row r="421">
          <cell r="A421">
            <v>3</v>
          </cell>
          <cell r="B421" t="str">
            <v xml:space="preserve"> Forest Glen Area east and west of Dixie Rd.</v>
          </cell>
          <cell r="D421">
            <v>1500000</v>
          </cell>
          <cell r="E421">
            <v>5</v>
          </cell>
          <cell r="F421">
            <v>1</v>
          </cell>
        </row>
        <row r="423">
          <cell r="A423">
            <v>4</v>
          </cell>
          <cell r="B423" t="str">
            <v>Meadowvale T.C. Mainfeeders - Phase II</v>
          </cell>
          <cell r="D423">
            <v>1400000</v>
          </cell>
          <cell r="E423">
            <v>1</v>
          </cell>
          <cell r="F423">
            <v>1</v>
          </cell>
        </row>
        <row r="425">
          <cell r="A425">
            <v>5</v>
          </cell>
          <cell r="B425" t="str">
            <v>Woodlands Area</v>
          </cell>
          <cell r="D425">
            <v>1000000</v>
          </cell>
          <cell r="E425">
            <v>2</v>
          </cell>
          <cell r="F425">
            <v>1</v>
          </cell>
        </row>
        <row r="454">
          <cell r="B454" t="str">
            <v>TOTAL REBUILDS</v>
          </cell>
          <cell r="D454">
            <v>6400000</v>
          </cell>
        </row>
        <row r="456">
          <cell r="A456" t="str">
            <v>(x)  Included  in  1997  Capital  Budget.</v>
          </cell>
        </row>
        <row r="459">
          <cell r="A459" t="str">
            <v/>
          </cell>
        </row>
        <row r="461">
          <cell r="A461" t="str">
            <v>SYSTEM MAINTENANCE PROJECTS</v>
          </cell>
        </row>
        <row r="464">
          <cell r="A464" t="str">
            <v>ITEM</v>
          </cell>
          <cell r="B464" t="str">
            <v>DESCRIPTION</v>
          </cell>
          <cell r="C464" t="str">
            <v>TYPE</v>
          </cell>
          <cell r="D464" t="str">
            <v>ESTIMATE</v>
          </cell>
          <cell r="F464" t="str">
            <v>PRIORITY</v>
          </cell>
        </row>
        <row r="465">
          <cell r="C465" t="str">
            <v>(km)</v>
          </cell>
        </row>
        <row r="467">
          <cell r="A467">
            <v>1</v>
          </cell>
          <cell r="B467" t="str">
            <v>Overhead Switch Replacement</v>
          </cell>
          <cell r="D467">
            <v>300000</v>
          </cell>
        </row>
        <row r="471">
          <cell r="A471">
            <v>2</v>
          </cell>
          <cell r="B471" t="str">
            <v>Secondary Cable Replacement</v>
          </cell>
          <cell r="D471">
            <v>75000</v>
          </cell>
        </row>
        <row r="475">
          <cell r="A475">
            <v>3</v>
          </cell>
          <cell r="B475" t="str">
            <v>Meter Base Replacement</v>
          </cell>
          <cell r="D475">
            <v>34000</v>
          </cell>
        </row>
        <row r="479">
          <cell r="A479">
            <v>4</v>
          </cell>
          <cell r="B479" t="str">
            <v>Overhead Transformer Replacement</v>
          </cell>
          <cell r="D479">
            <v>150000</v>
          </cell>
        </row>
        <row r="483">
          <cell r="A483">
            <v>5</v>
          </cell>
          <cell r="B483" t="str">
            <v>Underground Cable Replacement</v>
          </cell>
          <cell r="D483">
            <v>1200000</v>
          </cell>
        </row>
        <row r="487">
          <cell r="A487">
            <v>6</v>
          </cell>
          <cell r="B487" t="str">
            <v>Feeder Overhauls</v>
          </cell>
          <cell r="D487">
            <v>600000</v>
          </cell>
        </row>
        <row r="491">
          <cell r="A491">
            <v>7</v>
          </cell>
          <cell r="B491" t="str">
            <v>Underground Transformer Replacements</v>
          </cell>
          <cell r="D491">
            <v>200000</v>
          </cell>
        </row>
        <row r="495">
          <cell r="A495">
            <v>8</v>
          </cell>
          <cell r="B495" t="str">
            <v>Load Centre Replacement</v>
          </cell>
          <cell r="D495">
            <v>60000</v>
          </cell>
        </row>
        <row r="499">
          <cell r="A499">
            <v>9</v>
          </cell>
          <cell r="B499" t="str">
            <v>Overhead Rebuilds</v>
          </cell>
          <cell r="D499">
            <v>900000</v>
          </cell>
        </row>
        <row r="503">
          <cell r="A503">
            <v>10</v>
          </cell>
          <cell r="B503" t="str">
            <v>Wood Pole Replacement</v>
          </cell>
          <cell r="D503">
            <v>400000</v>
          </cell>
        </row>
        <row r="507">
          <cell r="A507">
            <v>11</v>
          </cell>
          <cell r="B507" t="str">
            <v>Auto-Switches/SCADA</v>
          </cell>
          <cell r="D507">
            <v>1260000</v>
          </cell>
        </row>
        <row r="509">
          <cell r="B509" t="str">
            <v>TOTAL MAINTENANCE</v>
          </cell>
          <cell r="D509">
            <v>5179000</v>
          </cell>
        </row>
        <row r="511">
          <cell r="A511" t="str">
            <v>(x)  Included  in  1997  Capital  Budget.</v>
          </cell>
        </row>
      </sheetData>
      <sheetData sheetId="4"/>
      <sheetData sheetId="5"/>
      <sheetData sheetId="6" refreshError="1">
        <row r="1">
          <cell r="B1" t="str">
            <v xml:space="preserve">POSSIBLE  SYSTEM   CAPITAL PROJECTS  -  1998 </v>
          </cell>
        </row>
        <row r="3">
          <cell r="A3" t="str">
            <v>SUBTRANSMISSION</v>
          </cell>
          <cell r="D3" t="str">
            <v>Date:</v>
          </cell>
          <cell r="F3">
            <v>36005.348419212962</v>
          </cell>
        </row>
        <row r="5">
          <cell r="A5" t="str">
            <v>ITEM</v>
          </cell>
          <cell r="B5" t="str">
            <v>DESCRIPTION</v>
          </cell>
          <cell r="C5" t="str">
            <v>TYPE</v>
          </cell>
          <cell r="D5" t="str">
            <v>ESTIMATE</v>
          </cell>
          <cell r="E5" t="str">
            <v>ZONE</v>
          </cell>
          <cell r="F5" t="str">
            <v>PRIORITY</v>
          </cell>
        </row>
        <row r="6">
          <cell r="C6" t="str">
            <v>(km)</v>
          </cell>
        </row>
        <row r="8">
          <cell r="B8" t="str">
            <v>44 kV - TOMKEN T.S.</v>
          </cell>
        </row>
        <row r="11">
          <cell r="A11" t="str">
            <v>1*</v>
          </cell>
          <cell r="B11" t="str">
            <v>44 kV Dixie/Hwy 401- Feeder Tie</v>
          </cell>
          <cell r="C11" t="str">
            <v>U/G (F)</v>
          </cell>
          <cell r="D11">
            <v>330000</v>
          </cell>
          <cell r="F11">
            <v>1</v>
          </cell>
        </row>
        <row r="12">
          <cell r="B12" t="str">
            <v xml:space="preserve">          From Shawson M.S. south along Dixie on</v>
          </cell>
          <cell r="C12">
            <v>0.4</v>
          </cell>
        </row>
        <row r="13">
          <cell r="B13" t="str">
            <v xml:space="preserve">         existing poleline and U/G under Hwy 401  </v>
          </cell>
        </row>
        <row r="16">
          <cell r="A16">
            <v>2</v>
          </cell>
          <cell r="B16" t="str">
            <v>44 kV Eglinton Feeders</v>
          </cell>
          <cell r="C16" t="str">
            <v>NEW</v>
          </cell>
          <cell r="D16">
            <v>530000</v>
          </cell>
          <cell r="F16">
            <v>2</v>
          </cell>
        </row>
        <row r="17">
          <cell r="B17" t="str">
            <v xml:space="preserve">          Along Ontario Hyd.R.O.W. to Dixie Rd. and</v>
          </cell>
          <cell r="C17">
            <v>3</v>
          </cell>
        </row>
        <row r="18">
          <cell r="B18" t="str">
            <v xml:space="preserve">         north to Eglinton Av. (new Tomken TS feeders)</v>
          </cell>
        </row>
        <row r="21">
          <cell r="A21">
            <v>3</v>
          </cell>
          <cell r="B21" t="str">
            <v>44 kV Dundas/Dixie- Feeder Tie</v>
          </cell>
          <cell r="C21" t="str">
            <v>REBUILD</v>
          </cell>
          <cell r="D21">
            <v>420000</v>
          </cell>
          <cell r="F21">
            <v>3</v>
          </cell>
        </row>
        <row r="22">
          <cell r="B22" t="str">
            <v xml:space="preserve">          On existing poleline  along  Dundas from Cawthra</v>
          </cell>
          <cell r="C22">
            <v>1.7</v>
          </cell>
        </row>
        <row r="23">
          <cell r="B23" t="str">
            <v xml:space="preserve">          to Dixie to Ont.Hyd. ROW at Summerville MS</v>
          </cell>
        </row>
        <row r="26">
          <cell r="A26">
            <v>4</v>
          </cell>
          <cell r="B26" t="str">
            <v>44 kV Matheson Rd. - Dixie to Tomken - Feeder Tie</v>
          </cell>
          <cell r="C26" t="str">
            <v>REBUILD</v>
          </cell>
          <cell r="D26">
            <v>420000</v>
          </cell>
          <cell r="F26">
            <v>4</v>
          </cell>
        </row>
        <row r="27">
          <cell r="B27" t="str">
            <v xml:space="preserve">          On existing poleline  along  Matheson Blvd. from</v>
          </cell>
          <cell r="C27">
            <v>1.7</v>
          </cell>
        </row>
        <row r="28">
          <cell r="B28" t="str">
            <v xml:space="preserve">          Dixie to Tomken Rd.</v>
          </cell>
        </row>
        <row r="31">
          <cell r="A31">
            <v>5</v>
          </cell>
          <cell r="B31" t="str">
            <v>44 kV Tomken TS - ROW to City Centre- Feeder Tie</v>
          </cell>
          <cell r="C31" t="str">
            <v>NEW</v>
          </cell>
          <cell r="D31">
            <v>305000</v>
          </cell>
          <cell r="F31">
            <v>5</v>
          </cell>
        </row>
        <row r="32">
          <cell r="B32" t="str">
            <v xml:space="preserve">          On new poleline  along  Ont. Hyd. ROW from</v>
          </cell>
          <cell r="C32">
            <v>1.5</v>
          </cell>
        </row>
        <row r="33">
          <cell r="B33" t="str">
            <v xml:space="preserve">          Tomken TS to City Centre along Eastgate Dr.</v>
          </cell>
        </row>
        <row r="36">
          <cell r="A36">
            <v>6</v>
          </cell>
          <cell r="B36" t="str">
            <v>44 kV Chalkdene - ROW to Chaldene MS</v>
          </cell>
          <cell r="C36" t="str">
            <v>REBUILD</v>
          </cell>
          <cell r="F36">
            <v>6</v>
          </cell>
        </row>
        <row r="37">
          <cell r="B37" t="str">
            <v xml:space="preserve">          On existing poleline  along  Ont. Hyd. ROW</v>
          </cell>
          <cell r="C37">
            <v>1.7</v>
          </cell>
        </row>
        <row r="38">
          <cell r="B38" t="str">
            <v xml:space="preserve">          to Chalkdene MS</v>
          </cell>
        </row>
        <row r="41">
          <cell r="A41">
            <v>7</v>
          </cell>
          <cell r="B41" t="str">
            <v>44 kV Dixie/Burnhamthorpe- Feeder Tie</v>
          </cell>
          <cell r="C41" t="str">
            <v>REBUILD</v>
          </cell>
          <cell r="F41">
            <v>7</v>
          </cell>
        </row>
        <row r="42">
          <cell r="B42" t="str">
            <v xml:space="preserve">          On existing poleline  along  Dixie  Rd.  from</v>
          </cell>
          <cell r="C42">
            <v>1.7</v>
          </cell>
        </row>
        <row r="43">
          <cell r="B43" t="str">
            <v xml:space="preserve">          Burnhamthorpe  Rd.   to   New Dixie.</v>
          </cell>
        </row>
        <row r="46">
          <cell r="A46">
            <v>8</v>
          </cell>
          <cell r="B46" t="str">
            <v>44 kV Burnhamthorpe Feeders</v>
          </cell>
          <cell r="C46" t="str">
            <v>REBUILD</v>
          </cell>
          <cell r="F46">
            <v>8</v>
          </cell>
        </row>
        <row r="47">
          <cell r="B47" t="str">
            <v xml:space="preserve">          Along Ontario Hyd.R.O.W. to Dixie Rd. and</v>
          </cell>
          <cell r="C47">
            <v>1.7</v>
          </cell>
        </row>
        <row r="48">
          <cell r="B48" t="str">
            <v xml:space="preserve">         south to Burnhamthorpe Rd. (new feeders)</v>
          </cell>
        </row>
        <row r="51">
          <cell r="A51">
            <v>9</v>
          </cell>
          <cell r="B51" t="str">
            <v>44 kV Tomken Rd. - ROW to Burnhamthorpe - Feeder Tie</v>
          </cell>
          <cell r="C51" t="str">
            <v>REBUILD</v>
          </cell>
          <cell r="F51">
            <v>9</v>
          </cell>
        </row>
        <row r="52">
          <cell r="B52" t="str">
            <v xml:space="preserve">          Rebuild poleline  along Tomken Rd.</v>
          </cell>
          <cell r="C52">
            <v>1.7</v>
          </cell>
        </row>
        <row r="53">
          <cell r="B53" t="str">
            <v xml:space="preserve">          from Ont. Hyd. ROW to Burnhamthorpe Rd.</v>
          </cell>
        </row>
        <row r="56">
          <cell r="B56" t="str">
            <v>SUB-TOTAL</v>
          </cell>
          <cell r="D56">
            <v>2005000</v>
          </cell>
        </row>
        <row r="58">
          <cell r="A58" t="str">
            <v>(*)  Included  in  1998  Capital  Budget.</v>
          </cell>
        </row>
        <row r="62">
          <cell r="B62" t="str">
            <v xml:space="preserve">POSSIBLE  SYSTEM   CAPITAL PROJECTS  -  1998 </v>
          </cell>
        </row>
        <row r="64">
          <cell r="A64" t="str">
            <v>SUBTRANSMISSION</v>
          </cell>
          <cell r="D64" t="str">
            <v>Date:</v>
          </cell>
          <cell r="F64">
            <v>35627.357684374998</v>
          </cell>
        </row>
        <row r="67">
          <cell r="A67" t="str">
            <v>ITEM</v>
          </cell>
          <cell r="B67" t="str">
            <v>DESCRIPTION</v>
          </cell>
          <cell r="C67" t="str">
            <v>TYPE</v>
          </cell>
          <cell r="D67" t="str">
            <v>ESTIMATE</v>
          </cell>
          <cell r="E67" t="str">
            <v>ZONE</v>
          </cell>
          <cell r="F67" t="str">
            <v>PRIORITY</v>
          </cell>
        </row>
        <row r="68">
          <cell r="C68" t="str">
            <v>(km)</v>
          </cell>
        </row>
        <row r="70">
          <cell r="B70" t="str">
            <v>44 kV - MEADOWVALE TS</v>
          </cell>
        </row>
        <row r="73">
          <cell r="A73" t="str">
            <v>1*</v>
          </cell>
          <cell r="B73" t="str">
            <v>44 kV - Meadowvale Feeder - Fifth Line to Mississauga - Feede Tie</v>
          </cell>
          <cell r="C73" t="str">
            <v>ADD (F)</v>
          </cell>
          <cell r="D73">
            <v>230000</v>
          </cell>
          <cell r="F73">
            <v>1</v>
          </cell>
        </row>
        <row r="74">
          <cell r="B74" t="str">
            <v xml:space="preserve">          On existing poleline along Utility Corridor from Meadowvale TS </v>
          </cell>
          <cell r="C74">
            <v>4.5</v>
          </cell>
        </row>
        <row r="75">
          <cell r="B75" t="str">
            <v xml:space="preserve">          to Fifth Line to Mississuga Rd and south to Hwy 401 at CIBC</v>
          </cell>
        </row>
        <row r="76">
          <cell r="B76" t="str">
            <v xml:space="preserve">         (Phase I - Fifth LIne to Mississauga Rd)</v>
          </cell>
        </row>
        <row r="78">
          <cell r="A78">
            <v>2</v>
          </cell>
          <cell r="B78" t="str">
            <v>44 kV Britannia Rd. - Mississauga Rd. to Creditview</v>
          </cell>
          <cell r="C78" t="str">
            <v>REBUILD</v>
          </cell>
          <cell r="D78">
            <v>280000</v>
          </cell>
          <cell r="F78">
            <v>2</v>
          </cell>
        </row>
        <row r="79">
          <cell r="B79" t="str">
            <v xml:space="preserve">          On existing poleline along Britannia Rd. from Mississauga Rd. </v>
          </cell>
          <cell r="C79">
            <v>1</v>
          </cell>
        </row>
        <row r="80">
          <cell r="B80" t="str">
            <v xml:space="preserve">          to Creditview  Rd.</v>
          </cell>
        </row>
        <row r="83">
          <cell r="A83">
            <v>3</v>
          </cell>
          <cell r="B83" t="str">
            <v>44 kV Derry Rd - Mississauga/Creditview to Britannia- Feeder Tie</v>
          </cell>
          <cell r="C83" t="str">
            <v>REBUILD</v>
          </cell>
          <cell r="D83">
            <v>480000</v>
          </cell>
          <cell r="F83">
            <v>3</v>
          </cell>
        </row>
        <row r="84">
          <cell r="B84" t="str">
            <v xml:space="preserve">          On existing poleline along Derry Rd. from Mississauga Rd. </v>
          </cell>
          <cell r="C84">
            <v>2</v>
          </cell>
        </row>
        <row r="85">
          <cell r="B85" t="str">
            <v xml:space="preserve">          to Creditview  Rd. to Britannia Rd.</v>
          </cell>
        </row>
        <row r="88">
          <cell r="A88">
            <v>4</v>
          </cell>
        </row>
        <row r="93">
          <cell r="A93">
            <v>5</v>
          </cell>
        </row>
        <row r="98">
          <cell r="A98">
            <v>6</v>
          </cell>
        </row>
        <row r="103">
          <cell r="A103">
            <v>7</v>
          </cell>
        </row>
        <row r="108">
          <cell r="A108">
            <v>8</v>
          </cell>
        </row>
        <row r="113">
          <cell r="A113">
            <v>9</v>
          </cell>
        </row>
        <row r="118">
          <cell r="B118" t="str">
            <v>SUB-TOTAL</v>
          </cell>
          <cell r="D118">
            <v>990000</v>
          </cell>
        </row>
        <row r="120">
          <cell r="A120" t="str">
            <v>(*)  Included  in  1998  Capital  Budget.</v>
          </cell>
        </row>
        <row r="123">
          <cell r="B123" t="str">
            <v xml:space="preserve">POSSIBLE  SYSTEM   CAPITAL PROJECTS  -  1998 </v>
          </cell>
        </row>
        <row r="125">
          <cell r="A125" t="str">
            <v>SUBTRANSMISSION</v>
          </cell>
          <cell r="D125" t="str">
            <v>Date:</v>
          </cell>
          <cell r="F125">
            <v>35627.357684374998</v>
          </cell>
        </row>
        <row r="128">
          <cell r="A128" t="str">
            <v>ITEM</v>
          </cell>
          <cell r="B128" t="str">
            <v>DESCRIPTION</v>
          </cell>
          <cell r="C128" t="str">
            <v>TYPE</v>
          </cell>
          <cell r="D128" t="str">
            <v>ESTIMATE</v>
          </cell>
          <cell r="E128" t="str">
            <v>ZONE</v>
          </cell>
          <cell r="F128" t="str">
            <v>PRIORITY</v>
          </cell>
        </row>
        <row r="129">
          <cell r="C129" t="str">
            <v>(km)</v>
          </cell>
        </row>
        <row r="131">
          <cell r="B131" t="str">
            <v>44 kV - ERINDALE TS</v>
          </cell>
        </row>
        <row r="134">
          <cell r="A134" t="str">
            <v>1**</v>
          </cell>
          <cell r="B134" t="str">
            <v>44 kV Glen Erin Dr. - Burnhamthorpe to Eglinton - Feeder Tie</v>
          </cell>
          <cell r="C134" t="str">
            <v>ADD (F)</v>
          </cell>
          <cell r="D134">
            <v>175000</v>
          </cell>
          <cell r="E134" t="str">
            <v>R</v>
          </cell>
          <cell r="F134">
            <v>1</v>
          </cell>
        </row>
        <row r="135">
          <cell r="B135" t="str">
            <v xml:space="preserve">          On existing poleline along Glen Erin Dr. from </v>
          </cell>
          <cell r="C135">
            <v>3</v>
          </cell>
        </row>
        <row r="136">
          <cell r="B136" t="str">
            <v xml:space="preserve">          Burnhamthorpe Dr. to Eglinton Av. (including 13.8 kV cct)</v>
          </cell>
        </row>
        <row r="139">
          <cell r="A139">
            <v>2</v>
          </cell>
          <cell r="B139" t="str">
            <v>44 kV Dundas - Hwy 10 to Mavis - Feeder Tie</v>
          </cell>
          <cell r="C139" t="str">
            <v>REBUILD</v>
          </cell>
          <cell r="D139">
            <v>420000</v>
          </cell>
          <cell r="F139">
            <v>2</v>
          </cell>
        </row>
        <row r="140">
          <cell r="B140" t="str">
            <v xml:space="preserve">          On existing poleline along Dundas St. from Hwy 10 to</v>
          </cell>
          <cell r="C140">
            <v>1.7</v>
          </cell>
        </row>
        <row r="141">
          <cell r="B141" t="str">
            <v xml:space="preserve">          Mavis Rd.</v>
          </cell>
        </row>
        <row r="144">
          <cell r="A144">
            <v>3</v>
          </cell>
          <cell r="B144" t="str">
            <v>44 kV Winston Churchill - Eglinton to Dundas</v>
          </cell>
          <cell r="C144" t="str">
            <v>ADD</v>
          </cell>
          <cell r="D144">
            <v>345000</v>
          </cell>
          <cell r="F144">
            <v>3</v>
          </cell>
        </row>
        <row r="145">
          <cell r="B145" t="str">
            <v xml:space="preserve">          On existing poleline along Winston Churchill Blvd. from Eglinton Ave.</v>
          </cell>
          <cell r="C145">
            <v>4.5</v>
          </cell>
        </row>
        <row r="146">
          <cell r="B146" t="str">
            <v xml:space="preserve">          to Dundas St.</v>
          </cell>
        </row>
        <row r="149">
          <cell r="A149">
            <v>4</v>
          </cell>
          <cell r="B149" t="str">
            <v>44 kV Mavis - Burnhamthorpe Rd. to Dundas</v>
          </cell>
          <cell r="C149" t="str">
            <v>ADD</v>
          </cell>
          <cell r="D149">
            <v>270000</v>
          </cell>
          <cell r="F149">
            <v>4</v>
          </cell>
        </row>
        <row r="150">
          <cell r="B150" t="str">
            <v xml:space="preserve">          On existing poleline along Mavis from Burnhamthorpe Rd. to</v>
          </cell>
          <cell r="C150">
            <v>3</v>
          </cell>
        </row>
        <row r="151">
          <cell r="B151" t="str">
            <v xml:space="preserve">          Dundas St.</v>
          </cell>
        </row>
        <row r="154">
          <cell r="A154">
            <v>5</v>
          </cell>
          <cell r="B154" t="str">
            <v>44 kV Mississauga Rd. - Burnhamthorpe to Dundas</v>
          </cell>
          <cell r="C154" t="str">
            <v>REBUILD</v>
          </cell>
          <cell r="D154">
            <v>580000</v>
          </cell>
          <cell r="F154">
            <v>5</v>
          </cell>
        </row>
        <row r="155">
          <cell r="B155" t="str">
            <v xml:space="preserve">          On existing poleline along Mississauga Rd from </v>
          </cell>
          <cell r="C155">
            <v>2.5</v>
          </cell>
        </row>
        <row r="156">
          <cell r="B156" t="str">
            <v xml:space="preserve">          Burnhamthorpe Rd. to Dundas St.</v>
          </cell>
        </row>
        <row r="159">
          <cell r="A159">
            <v>6</v>
          </cell>
          <cell r="B159" t="str">
            <v>44 kV Dundas St. - Erindale Station Rd, to Erin Mills Pkwy.</v>
          </cell>
          <cell r="C159" t="str">
            <v>REBUILD</v>
          </cell>
          <cell r="D159">
            <v>1080000</v>
          </cell>
          <cell r="F159">
            <v>6</v>
          </cell>
        </row>
        <row r="160">
          <cell r="B160" t="str">
            <v xml:space="preserve">          On existing poleline along Dundas St from Erindale sation Rd. </v>
          </cell>
          <cell r="C160">
            <v>5</v>
          </cell>
        </row>
        <row r="161">
          <cell r="B161" t="str">
            <v xml:space="preserve">          to Erin Mills Pkwy.</v>
          </cell>
        </row>
        <row r="164">
          <cell r="A164">
            <v>7</v>
          </cell>
          <cell r="B164" t="str">
            <v>44 kV Erin Mills Pkwy - Britannia to Eglinton.</v>
          </cell>
          <cell r="C164" t="str">
            <v>ADD</v>
          </cell>
          <cell r="D164">
            <v>285000</v>
          </cell>
          <cell r="F164">
            <v>7</v>
          </cell>
        </row>
        <row r="165">
          <cell r="B165" t="str">
            <v xml:space="preserve">          On existing poleline along Erin Mills Pkwy from Britannia </v>
          </cell>
          <cell r="C165">
            <v>3.3</v>
          </cell>
        </row>
        <row r="166">
          <cell r="B166" t="str">
            <v xml:space="preserve">          to Eglinton Avenue</v>
          </cell>
        </row>
        <row r="169">
          <cell r="A169">
            <v>8</v>
          </cell>
          <cell r="B169" t="str">
            <v>44 kV Mississauga Rd. - Britannia to Eglinton - Feeder Tie</v>
          </cell>
          <cell r="C169" t="str">
            <v>REBUILD</v>
          </cell>
          <cell r="D169">
            <v>740000</v>
          </cell>
          <cell r="F169">
            <v>8</v>
          </cell>
        </row>
        <row r="170">
          <cell r="B170" t="str">
            <v xml:space="preserve">          On existing poleline along Mississauga Rd from </v>
          </cell>
          <cell r="C170">
            <v>3.3</v>
          </cell>
        </row>
        <row r="171">
          <cell r="B171" t="str">
            <v xml:space="preserve">          Britannia Rd. to Eglinton Ave.</v>
          </cell>
        </row>
        <row r="174">
          <cell r="A174">
            <v>9</v>
          </cell>
          <cell r="F174">
            <v>9</v>
          </cell>
        </row>
        <row r="179">
          <cell r="B179" t="str">
            <v>SUB-TOTAL</v>
          </cell>
          <cell r="D179">
            <v>3895000</v>
          </cell>
        </row>
        <row r="181">
          <cell r="A181" t="str">
            <v>(*)  Included  in  1998  Capital  Budget.</v>
          </cell>
        </row>
        <row r="184">
          <cell r="B184" t="str">
            <v xml:space="preserve">POSSIBLE  SYSTEM   CAPITAL PROJECTS  -  1998 </v>
          </cell>
        </row>
        <row r="186">
          <cell r="A186" t="str">
            <v>SUBTRANSMISSION</v>
          </cell>
          <cell r="D186" t="str">
            <v>Date:</v>
          </cell>
          <cell r="F186">
            <v>35627.357684374998</v>
          </cell>
        </row>
        <row r="189">
          <cell r="A189" t="str">
            <v>ITEM</v>
          </cell>
          <cell r="B189" t="str">
            <v>DESCRIPTION</v>
          </cell>
          <cell r="C189" t="str">
            <v>TYPE</v>
          </cell>
          <cell r="D189" t="str">
            <v>ESTIMATE</v>
          </cell>
          <cell r="E189" t="str">
            <v>ZONE</v>
          </cell>
          <cell r="F189" t="str">
            <v>PRIORITY</v>
          </cell>
        </row>
        <row r="190">
          <cell r="C190" t="str">
            <v>(km)</v>
          </cell>
        </row>
        <row r="192">
          <cell r="B192" t="str">
            <v>44 kV - BRAMALEA TS</v>
          </cell>
        </row>
        <row r="195">
          <cell r="A195">
            <v>1</v>
          </cell>
          <cell r="B195" t="str">
            <v>44 kV Drew Rd. Feeder Tie</v>
          </cell>
          <cell r="C195" t="str">
            <v>ADD</v>
          </cell>
          <cell r="D195">
            <v>205000</v>
          </cell>
          <cell r="F195">
            <v>1</v>
          </cell>
        </row>
        <row r="196">
          <cell r="B196" t="str">
            <v xml:space="preserve">          Along Drew Rd. from Tobram Rd. to </v>
          </cell>
          <cell r="C196">
            <v>2.5</v>
          </cell>
        </row>
        <row r="197">
          <cell r="B197" t="str">
            <v xml:space="preserve">          Airport Rd.</v>
          </cell>
        </row>
        <row r="200">
          <cell r="A200">
            <v>2</v>
          </cell>
          <cell r="B200" t="str">
            <v>44 kV Goreway Dr. - City Bounary to Derry - Feeder Tie</v>
          </cell>
          <cell r="C200" t="str">
            <v>REBUILD</v>
          </cell>
          <cell r="D200">
            <v>580000</v>
          </cell>
          <cell r="F200">
            <v>2</v>
          </cell>
        </row>
        <row r="201">
          <cell r="B201" t="str">
            <v xml:space="preserve">          Rebuild of poleline along Goreway Drive from City Boundary</v>
          </cell>
          <cell r="C201">
            <v>2.5</v>
          </cell>
        </row>
        <row r="202">
          <cell r="B202" t="str">
            <v xml:space="preserve">          to Orlando MS near American Dr.</v>
          </cell>
        </row>
        <row r="205">
          <cell r="A205">
            <v>3</v>
          </cell>
          <cell r="B205" t="str">
            <v>44 kV CN Tracks - City Bounary to Derry - Feeder Tie</v>
          </cell>
          <cell r="C205" t="str">
            <v>ADD</v>
          </cell>
          <cell r="D205">
            <v>370000</v>
          </cell>
          <cell r="F205">
            <v>3</v>
          </cell>
        </row>
        <row r="206">
          <cell r="B206" t="str">
            <v xml:space="preserve">          On existing poleline along CN tracks from City Boundary</v>
          </cell>
          <cell r="C206">
            <v>5</v>
          </cell>
        </row>
        <row r="207">
          <cell r="B207" t="str">
            <v xml:space="preserve">          to Derry Rd.</v>
          </cell>
        </row>
        <row r="210">
          <cell r="A210">
            <v>4</v>
          </cell>
          <cell r="B210" t="str">
            <v xml:space="preserve">44 kV Orlando MS to Northwest to Malton MS </v>
          </cell>
          <cell r="C210" t="str">
            <v>REBUILD</v>
          </cell>
          <cell r="D210">
            <v>580000</v>
          </cell>
          <cell r="F210">
            <v>4</v>
          </cell>
        </row>
        <row r="211">
          <cell r="B211" t="str">
            <v xml:space="preserve">          On rebuild poleline along Nortwest Dr.</v>
          </cell>
          <cell r="C211">
            <v>2.5</v>
          </cell>
        </row>
        <row r="212">
          <cell r="B212" t="str">
            <v xml:space="preserve">          to Derry Rd. (to Malton MS)</v>
          </cell>
        </row>
        <row r="215">
          <cell r="A215" t="str">
            <v>5??</v>
          </cell>
          <cell r="B215" t="str">
            <v>44 kV Goreway Dr. - Derry to Orlando MS - Feeder Tie</v>
          </cell>
          <cell r="C215" t="str">
            <v>REBUILD</v>
          </cell>
          <cell r="D215">
            <v>420000</v>
          </cell>
          <cell r="F215">
            <v>5</v>
          </cell>
        </row>
        <row r="216">
          <cell r="B216" t="str">
            <v xml:space="preserve">          On existing poleline along Goreway Drive from Derry Rd.</v>
          </cell>
          <cell r="C216">
            <v>1.7</v>
          </cell>
        </row>
        <row r="217">
          <cell r="B217" t="str">
            <v xml:space="preserve">          to Orlando MS near American Dr.</v>
          </cell>
        </row>
        <row r="220">
          <cell r="A220">
            <v>6</v>
          </cell>
        </row>
        <row r="225">
          <cell r="A225">
            <v>7</v>
          </cell>
        </row>
        <row r="230">
          <cell r="A230">
            <v>8</v>
          </cell>
        </row>
        <row r="235">
          <cell r="A235">
            <v>9</v>
          </cell>
        </row>
        <row r="240">
          <cell r="B240" t="str">
            <v>SUB-TOTAL</v>
          </cell>
          <cell r="D240">
            <v>2155000</v>
          </cell>
        </row>
        <row r="242">
          <cell r="A242" t="str">
            <v>(*)  Included  in  1998  Capital  Budget.</v>
          </cell>
        </row>
        <row r="245">
          <cell r="B245" t="str">
            <v xml:space="preserve">POSSIBLE  SYSTEM   CAPITAL PROJECTS  -  1998 </v>
          </cell>
        </row>
        <row r="247">
          <cell r="A247" t="str">
            <v>SUBTRANSMISSION</v>
          </cell>
          <cell r="D247" t="str">
            <v>Date:</v>
          </cell>
          <cell r="F247">
            <v>35627.357684374998</v>
          </cell>
        </row>
        <row r="250">
          <cell r="A250" t="str">
            <v>ITEM</v>
          </cell>
          <cell r="B250" t="str">
            <v>DESCRIPTION</v>
          </cell>
          <cell r="C250" t="str">
            <v>TYPE</v>
          </cell>
          <cell r="D250" t="str">
            <v>ESTIMATE</v>
          </cell>
          <cell r="E250" t="str">
            <v>ZONE</v>
          </cell>
          <cell r="F250" t="str">
            <v>PRIORITY</v>
          </cell>
        </row>
        <row r="251">
          <cell r="C251" t="str">
            <v>(km)</v>
          </cell>
        </row>
        <row r="253">
          <cell r="B253" t="str">
            <v>27.6 kV SOUTH SYSTEM</v>
          </cell>
        </row>
        <row r="256">
          <cell r="A256">
            <v>1</v>
          </cell>
          <cell r="B256" t="str">
            <v>27.6 kV Cliff Rd. - ROW to Queensway</v>
          </cell>
          <cell r="C256" t="str">
            <v>REBUILD</v>
          </cell>
          <cell r="D256">
            <v>290000</v>
          </cell>
          <cell r="F256">
            <v>1</v>
          </cell>
        </row>
        <row r="257">
          <cell r="B257" t="str">
            <v xml:space="preserve">          On rebuild poleline along Cliff Rd. east of Hwy 10</v>
          </cell>
          <cell r="C257">
            <v>1.2</v>
          </cell>
        </row>
        <row r="258">
          <cell r="B258" t="str">
            <v xml:space="preserve">          from O.H. ROW to Queensway</v>
          </cell>
        </row>
        <row r="261">
          <cell r="A261">
            <v>2</v>
          </cell>
          <cell r="B261" t="str">
            <v>27.6 kV Lakeshore Rd -  Cawthra and Dixie</v>
          </cell>
          <cell r="C261" t="str">
            <v>REBUILD</v>
          </cell>
          <cell r="D261">
            <v>280000</v>
          </cell>
          <cell r="F261">
            <v>2</v>
          </cell>
        </row>
        <row r="262">
          <cell r="B262" t="str">
            <v xml:space="preserve">          On rebuild poleline along Lakeshore Rd.</v>
          </cell>
          <cell r="C262">
            <v>1</v>
          </cell>
        </row>
        <row r="263">
          <cell r="B263" t="str">
            <v xml:space="preserve">          between Cawthra and Dixie</v>
          </cell>
        </row>
        <row r="266">
          <cell r="A266">
            <v>3</v>
          </cell>
          <cell r="B266" t="str">
            <v>27.6 kV Stanfield - ROW to Queensway</v>
          </cell>
          <cell r="C266" t="str">
            <v>NEW</v>
          </cell>
          <cell r="D266">
            <v>305000</v>
          </cell>
          <cell r="F266">
            <v>3</v>
          </cell>
        </row>
        <row r="267">
          <cell r="B267" t="str">
            <v xml:space="preserve">          On existing poleline along Stanfield Rd. east of Hwy 10</v>
          </cell>
          <cell r="C267">
            <v>1.5</v>
          </cell>
        </row>
        <row r="268">
          <cell r="B268" t="str">
            <v xml:space="preserve">          from O.H. ROW to Queensway</v>
          </cell>
        </row>
        <row r="271">
          <cell r="A271">
            <v>4</v>
          </cell>
          <cell r="B271" t="str">
            <v>27.6 kV Indian Grove  - Lorne Park TS to Lakeshore</v>
          </cell>
          <cell r="C271" t="str">
            <v>REBUILD</v>
          </cell>
          <cell r="D271">
            <v>560000</v>
          </cell>
          <cell r="F271">
            <v>4</v>
          </cell>
        </row>
        <row r="272">
          <cell r="B272" t="str">
            <v xml:space="preserve">          On existing poleline along Indian Grove and Kane Rd. west of</v>
          </cell>
          <cell r="C272">
            <v>2.4</v>
          </cell>
        </row>
        <row r="273">
          <cell r="B273" t="str">
            <v xml:space="preserve">          Mississauga Rd. from O.H. ROW to Lakeshore</v>
          </cell>
        </row>
        <row r="276">
          <cell r="A276">
            <v>5</v>
          </cell>
          <cell r="B276" t="str">
            <v>27.6 KV Highway 10 - Lakeshore to Queensway</v>
          </cell>
          <cell r="C276" t="str">
            <v>REBUILD</v>
          </cell>
          <cell r="D276">
            <v>780000</v>
          </cell>
          <cell r="F276">
            <v>5</v>
          </cell>
        </row>
        <row r="277">
          <cell r="B277" t="str">
            <v xml:space="preserve">          On existing poleline along Hwy 10</v>
          </cell>
          <cell r="C277">
            <v>3.5</v>
          </cell>
        </row>
        <row r="278">
          <cell r="B278" t="str">
            <v xml:space="preserve">          between Lakeshore and Queensway</v>
          </cell>
        </row>
        <row r="281">
          <cell r="A281">
            <v>6</v>
          </cell>
        </row>
        <row r="286">
          <cell r="A286">
            <v>7</v>
          </cell>
        </row>
        <row r="291">
          <cell r="A291">
            <v>8</v>
          </cell>
        </row>
        <row r="296">
          <cell r="A296">
            <v>9</v>
          </cell>
        </row>
        <row r="301">
          <cell r="B301" t="str">
            <v>SUB-TOTAL</v>
          </cell>
          <cell r="D301">
            <v>2215000</v>
          </cell>
        </row>
        <row r="303">
          <cell r="A303" t="str">
            <v>(*)  Included  in  1998  Capital  Budget.</v>
          </cell>
        </row>
        <row r="306">
          <cell r="B306" t="str">
            <v xml:space="preserve">POSSIBLE  SYSTEM   CAPITAL PROJECTS  -  1998 </v>
          </cell>
        </row>
        <row r="308">
          <cell r="A308" t="str">
            <v>SUBTRANSMISSION</v>
          </cell>
          <cell r="D308" t="str">
            <v>Date:</v>
          </cell>
          <cell r="F308">
            <v>35627.357684374998</v>
          </cell>
        </row>
        <row r="311">
          <cell r="A311" t="str">
            <v>ITEM</v>
          </cell>
          <cell r="B311" t="str">
            <v>DESCRIPTION</v>
          </cell>
          <cell r="C311" t="str">
            <v>TYPE</v>
          </cell>
          <cell r="D311" t="str">
            <v>ESTIMATE</v>
          </cell>
          <cell r="E311" t="str">
            <v>ZONE</v>
          </cell>
          <cell r="F311" t="str">
            <v>PRIORITY</v>
          </cell>
        </row>
        <row r="312">
          <cell r="C312" t="str">
            <v>(km)</v>
          </cell>
        </row>
        <row r="314">
          <cell r="B314" t="str">
            <v>27.6 kV NORTH SYSTEM</v>
          </cell>
        </row>
        <row r="317">
          <cell r="A317" t="str">
            <v>1*</v>
          </cell>
          <cell r="B317" t="str">
            <v>27.6 kV Mavis - Erindale TS to Brittannia Rd.</v>
          </cell>
          <cell r="C317" t="str">
            <v>ADD (F)</v>
          </cell>
          <cell r="D317">
            <v>870000</v>
          </cell>
          <cell r="F317">
            <v>1</v>
          </cell>
        </row>
        <row r="318">
          <cell r="B318" t="str">
            <v xml:space="preserve">          New underground feeders from Erindale TS to Mavis Rd. and</v>
          </cell>
          <cell r="C318">
            <v>3</v>
          </cell>
        </row>
        <row r="319">
          <cell r="B319" t="str">
            <v xml:space="preserve">          additional cct on exiting poleline along Mavis Rd. to Eglinton</v>
          </cell>
        </row>
        <row r="320">
          <cell r="B320" t="str">
            <v xml:space="preserve">          and north to Britannia Rd.</v>
          </cell>
        </row>
        <row r="322">
          <cell r="A322" t="str">
            <v>2*</v>
          </cell>
          <cell r="B322" t="str">
            <v>27.6 kV - Second Line  - Eglinton to Bristol Rd.</v>
          </cell>
          <cell r="C322" t="str">
            <v>ADD (F)</v>
          </cell>
          <cell r="D322">
            <v>75000</v>
          </cell>
          <cell r="E322" t="str">
            <v>R</v>
          </cell>
          <cell r="F322">
            <v>2</v>
          </cell>
        </row>
        <row r="323">
          <cell r="B323" t="str">
            <v xml:space="preserve">          On existing poleline along Second Line from Eglinton</v>
          </cell>
          <cell r="C323">
            <v>0.7</v>
          </cell>
        </row>
        <row r="324">
          <cell r="B324" t="str">
            <v xml:space="preserve">          to Britannia Rd. (Complete the tie)</v>
          </cell>
        </row>
        <row r="327">
          <cell r="A327">
            <v>3</v>
          </cell>
          <cell r="B327" t="str">
            <v>27.6 kV - Hwy 10  - From ROW to Eglinton</v>
          </cell>
          <cell r="C327" t="str">
            <v>NEW (F)</v>
          </cell>
          <cell r="D327">
            <v>30050</v>
          </cell>
          <cell r="F327">
            <v>3</v>
          </cell>
        </row>
        <row r="328">
          <cell r="B328" t="str">
            <v xml:space="preserve">          Create a tie between two polelines</v>
          </cell>
          <cell r="C328">
            <v>6.7000000000000004E-2</v>
          </cell>
        </row>
        <row r="329">
          <cell r="B329" t="str">
            <v xml:space="preserve">          at north-east corner of Hwys10 and 403</v>
          </cell>
        </row>
        <row r="332">
          <cell r="A332" t="str">
            <v>4*</v>
          </cell>
          <cell r="B332" t="str">
            <v>27.6 kV - Meyerside Dr. and Shawson Dr.</v>
          </cell>
          <cell r="C332" t="str">
            <v>REBUILD (F)</v>
          </cell>
          <cell r="D332">
            <v>450000</v>
          </cell>
          <cell r="F332">
            <v>4</v>
          </cell>
        </row>
        <row r="333">
          <cell r="B333" t="str">
            <v xml:space="preserve">          On rebuild poleline along Myserside Dr. and north</v>
          </cell>
          <cell r="C333">
            <v>2</v>
          </cell>
        </row>
        <row r="334">
          <cell r="B334" t="str">
            <v xml:space="preserve">          along Shawson Dr. to Courtneypark Dr.</v>
          </cell>
        </row>
        <row r="337">
          <cell r="A337">
            <v>5</v>
          </cell>
          <cell r="B337" t="str">
            <v>27.6 kV Bramalea TS Feeder Ties</v>
          </cell>
          <cell r="C337" t="str">
            <v>NEW</v>
          </cell>
          <cell r="D337">
            <v>300000</v>
          </cell>
          <cell r="F337">
            <v>5</v>
          </cell>
        </row>
        <row r="338">
          <cell r="B338" t="str">
            <v xml:space="preserve">          New poleline from Bramalea T.S. along</v>
          </cell>
          <cell r="C338">
            <v>5</v>
          </cell>
        </row>
        <row r="339">
          <cell r="B339" t="str">
            <v xml:space="preserve">          Utility Corridor to Dixie/Tomken/Kennedy</v>
          </cell>
        </row>
        <row r="340">
          <cell r="B340" t="str">
            <v xml:space="preserve">           OR  along Bramalea Rd &amp; Drew Rd.</v>
          </cell>
        </row>
        <row r="342">
          <cell r="A342">
            <v>6</v>
          </cell>
          <cell r="B342" t="str">
            <v xml:space="preserve">27.6 kV - Hwy 10  - From Eglinton to Bristol </v>
          </cell>
          <cell r="C342" t="str">
            <v>ADD (F)</v>
          </cell>
          <cell r="D342">
            <v>100000</v>
          </cell>
          <cell r="F342">
            <v>6</v>
          </cell>
        </row>
        <row r="343">
          <cell r="B343" t="str">
            <v xml:space="preserve">          On existing poleline along Hurontario St. from</v>
          </cell>
          <cell r="C343">
            <v>1.2</v>
          </cell>
        </row>
        <row r="344">
          <cell r="B344" t="str">
            <v xml:space="preserve">          Eglinton to Bristol Rd.</v>
          </cell>
        </row>
        <row r="347">
          <cell r="A347" t="str">
            <v>7*</v>
          </cell>
          <cell r="B347" t="str">
            <v>27.6 kV - Traders Area</v>
          </cell>
          <cell r="D347">
            <v>350000</v>
          </cell>
          <cell r="F347">
            <v>7</v>
          </cell>
        </row>
        <row r="348">
          <cell r="B348" t="str">
            <v xml:space="preserve">          Build additional U/G main feeder ties</v>
          </cell>
        </row>
        <row r="349">
          <cell r="B349" t="str">
            <v xml:space="preserve">          between Hwy 10 and Kennedy and create additional 1/0 taps from </v>
          </cell>
        </row>
        <row r="350">
          <cell r="B350" t="str">
            <v xml:space="preserve">          main feeders.</v>
          </cell>
        </row>
        <row r="352">
          <cell r="A352">
            <v>8</v>
          </cell>
          <cell r="B352" t="str">
            <v>27.6 kV - Derry/Ambassedor Area</v>
          </cell>
          <cell r="D352">
            <v>250000</v>
          </cell>
          <cell r="F352">
            <v>8</v>
          </cell>
        </row>
        <row r="353">
          <cell r="B353" t="str">
            <v xml:space="preserve">          Build additional U/G  ties from OH circuits</v>
          </cell>
        </row>
        <row r="354">
          <cell r="B354" t="str">
            <v xml:space="preserve">          between Hwy 10 and Kennedy north of Hwy 401</v>
          </cell>
        </row>
        <row r="357">
          <cell r="A357">
            <v>9</v>
          </cell>
          <cell r="B357" t="str">
            <v>27.6 kV - Hwy 10  - From Britannia to Derry</v>
          </cell>
          <cell r="C357" t="str">
            <v>ADD (F)</v>
          </cell>
          <cell r="D357">
            <v>250000</v>
          </cell>
          <cell r="F357">
            <v>9</v>
          </cell>
        </row>
        <row r="358">
          <cell r="B358" t="str">
            <v xml:space="preserve">          On existing poleline along Hurontario St. from</v>
          </cell>
          <cell r="C358">
            <v>3.4</v>
          </cell>
        </row>
        <row r="359">
          <cell r="B359" t="str">
            <v xml:space="preserve">          Britannia Rd. to Derry Rd.</v>
          </cell>
        </row>
        <row r="362">
          <cell r="B362" t="str">
            <v>SUB-TOTAL</v>
          </cell>
          <cell r="D362">
            <v>2675050</v>
          </cell>
        </row>
        <row r="364">
          <cell r="A364" t="str">
            <v>(*)  Included  in  1998  Capital  Budget.</v>
          </cell>
        </row>
        <row r="367">
          <cell r="B367" t="str">
            <v xml:space="preserve">POSSIBLE  SYSTEM   CAPITAL PROJECTS  -  1998 </v>
          </cell>
        </row>
        <row r="369">
          <cell r="A369" t="str">
            <v>DISTRIBUTION</v>
          </cell>
          <cell r="D369" t="str">
            <v>Date:</v>
          </cell>
          <cell r="F369">
            <v>35627.357684374998</v>
          </cell>
        </row>
        <row r="372">
          <cell r="A372" t="str">
            <v>ITEM</v>
          </cell>
          <cell r="B372" t="str">
            <v>DESCRIPTION</v>
          </cell>
          <cell r="C372" t="str">
            <v>TYPE</v>
          </cell>
          <cell r="D372" t="str">
            <v>ESTIMATE</v>
          </cell>
          <cell r="E372" t="str">
            <v>ZONE</v>
          </cell>
          <cell r="F372" t="str">
            <v>PRIORITY</v>
          </cell>
        </row>
        <row r="373">
          <cell r="C373" t="str">
            <v>(km)</v>
          </cell>
        </row>
        <row r="375">
          <cell r="B375" t="str">
            <v>13.8 kV SYSTEM</v>
          </cell>
        </row>
        <row r="378">
          <cell r="A378" t="str">
            <v>1*</v>
          </cell>
          <cell r="B378" t="str">
            <v>13.8 kV Burnhamthorpe- Tomken to Dixie</v>
          </cell>
          <cell r="C378" t="str">
            <v>ADD (F)</v>
          </cell>
          <cell r="D378">
            <v>95000</v>
          </cell>
          <cell r="F378">
            <v>1</v>
          </cell>
        </row>
        <row r="379">
          <cell r="B379" t="str">
            <v xml:space="preserve">         Add cct on rebuild poleline along Burnhamthorpe Rd. from Tomken Rd.</v>
          </cell>
          <cell r="C379">
            <v>1.74</v>
          </cell>
        </row>
        <row r="380">
          <cell r="B380" t="str">
            <v xml:space="preserve">          to Dixie Rd. </v>
          </cell>
        </row>
        <row r="383">
          <cell r="A383" t="str">
            <v>2*</v>
          </cell>
          <cell r="B383" t="str">
            <v>13.8 kV Dixie Rd. - Burnhamtorpe to Eglinton and Eastgate Dr.</v>
          </cell>
          <cell r="C383" t="str">
            <v>ADD (F)</v>
          </cell>
          <cell r="D383">
            <v>240000</v>
          </cell>
          <cell r="F383">
            <v>2</v>
          </cell>
        </row>
        <row r="384">
          <cell r="B384" t="str">
            <v xml:space="preserve">          On existing poleline along Dixie Rd. and Eastgate Dr.</v>
          </cell>
          <cell r="C384">
            <v>2.5</v>
          </cell>
        </row>
        <row r="385">
          <cell r="B385" t="str">
            <v xml:space="preserve">          North of Burnhamthorpe Rd.</v>
          </cell>
        </row>
        <row r="388">
          <cell r="A388" t="str">
            <v>3*</v>
          </cell>
          <cell r="B388" t="str">
            <v>13.8 kV Winston Churchill Blvd. - Closing the "gaps"</v>
          </cell>
          <cell r="C388" t="str">
            <v>ADD (F)</v>
          </cell>
          <cell r="D388">
            <v>235000</v>
          </cell>
          <cell r="F388">
            <v>3</v>
          </cell>
        </row>
        <row r="389">
          <cell r="B389" t="str">
            <v xml:space="preserve">          On existing poleline along Winston Churchill Blvd. Britannia Rd</v>
          </cell>
          <cell r="C389">
            <v>4.4000000000000004</v>
          </cell>
        </row>
        <row r="390">
          <cell r="B390" t="str">
            <v xml:space="preserve">          to Derry Rd. and north to the Tracks south of Hwy 401 and connect</v>
          </cell>
        </row>
        <row r="391">
          <cell r="B391" t="str">
            <v xml:space="preserve">          U/G taps to the Overhead circuits</v>
          </cell>
        </row>
        <row r="393">
          <cell r="A393" t="str">
            <v>4*</v>
          </cell>
          <cell r="B393" t="str">
            <v>13.8 kV Glen Erin - Dundas</v>
          </cell>
          <cell r="C393" t="str">
            <v>REBUILD (F)</v>
          </cell>
          <cell r="D393">
            <v>140000</v>
          </cell>
          <cell r="F393">
            <v>4</v>
          </cell>
        </row>
        <row r="394">
          <cell r="B394" t="str">
            <v xml:space="preserve">          On rebuild poleline along Glen Erin Dr. from Dundas</v>
          </cell>
          <cell r="C394">
            <v>1</v>
          </cell>
        </row>
        <row r="395">
          <cell r="B395" t="str">
            <v xml:space="preserve">          south to Sheridan Homelands</v>
          </cell>
        </row>
        <row r="398">
          <cell r="A398">
            <v>5</v>
          </cell>
          <cell r="B398" t="str">
            <v>13.8 kV Glen Erin - Hwy 403 to Eglinton</v>
          </cell>
          <cell r="C398" t="str">
            <v>ADD (F)</v>
          </cell>
          <cell r="D398">
            <v>120000</v>
          </cell>
          <cell r="E398" t="str">
            <v>R</v>
          </cell>
          <cell r="F398">
            <v>5</v>
          </cell>
        </row>
        <row r="399">
          <cell r="B399" t="str">
            <v xml:space="preserve">          On existing poleline along Glen Erin Dr. from </v>
          </cell>
          <cell r="C399">
            <v>1.5</v>
          </cell>
        </row>
        <row r="400">
          <cell r="B400" t="str">
            <v xml:space="preserve">          Hwy. 403 to Eglinton Av. (including 44 kV cct)</v>
          </cell>
        </row>
        <row r="403">
          <cell r="A403">
            <v>6</v>
          </cell>
          <cell r="B403" t="str">
            <v>13.8 kV Burnhamthorpe Rd. - Mississauga Rd to Winston Churchill Blvd.</v>
          </cell>
          <cell r="C403" t="str">
            <v>ADD</v>
          </cell>
          <cell r="D403">
            <v>258000</v>
          </cell>
          <cell r="F403">
            <v>6</v>
          </cell>
        </row>
        <row r="404">
          <cell r="B404" t="str">
            <v xml:space="preserve">          On existing poleline along Burnhamthorpe from Glen Erin Dr. to</v>
          </cell>
          <cell r="C404">
            <v>4</v>
          </cell>
        </row>
        <row r="405">
          <cell r="B405" t="str">
            <v xml:space="preserve">          Winston Churchill Blvd. and from Rogers MS to Mississauga Rd.</v>
          </cell>
        </row>
        <row r="406">
          <cell r="B406" t="str">
            <v xml:space="preserve">          and connect F6 CB to the feeder</v>
          </cell>
        </row>
        <row r="408">
          <cell r="A408">
            <v>7</v>
          </cell>
          <cell r="B408" t="str">
            <v>13.8 kV Matheson Blvd. - Tomken to Dixie</v>
          </cell>
          <cell r="C408" t="str">
            <v>ADD</v>
          </cell>
          <cell r="D408">
            <v>123000</v>
          </cell>
          <cell r="F408">
            <v>7</v>
          </cell>
        </row>
        <row r="409">
          <cell r="B409" t="str">
            <v xml:space="preserve">          On existing poleline along Matheson Blvd.</v>
          </cell>
          <cell r="C409">
            <v>1.3</v>
          </cell>
        </row>
        <row r="410">
          <cell r="B410" t="str">
            <v xml:space="preserve">          between Tomken Rd. and Dixie Rd. (including 44 kV cct)</v>
          </cell>
        </row>
        <row r="413">
          <cell r="A413">
            <v>8</v>
          </cell>
          <cell r="B413" t="str">
            <v>13. 8 kV Queen St/ Britannia</v>
          </cell>
          <cell r="C413" t="str">
            <v>REBUILD</v>
          </cell>
          <cell r="D413">
            <v>195500</v>
          </cell>
          <cell r="F413">
            <v>8</v>
          </cell>
        </row>
        <row r="414">
          <cell r="B414" t="str">
            <v xml:space="preserve">          On existing poleline along Britannia Rd east of Erin Mills Pkwy</v>
          </cell>
          <cell r="C414">
            <v>1.5</v>
          </cell>
        </row>
        <row r="415">
          <cell r="B415" t="str">
            <v xml:space="preserve">          and along Queens Street north of Britannia Rd. and south</v>
          </cell>
        </row>
        <row r="416">
          <cell r="B416" t="str">
            <v xml:space="preserve">          to Alpha Mills MS</v>
          </cell>
        </row>
        <row r="418">
          <cell r="A418" t="str">
            <v>9*</v>
          </cell>
          <cell r="B418" t="str">
            <v>13.8 kV Derry/Mississauga  - Argentia  to Old Derry &amp; along Derry</v>
          </cell>
          <cell r="C418" t="str">
            <v>REBUILD</v>
          </cell>
          <cell r="D418">
            <v>165000</v>
          </cell>
          <cell r="E418" t="str">
            <v>R</v>
          </cell>
          <cell r="F418">
            <v>9</v>
          </cell>
        </row>
        <row r="419">
          <cell r="B419" t="str">
            <v xml:space="preserve">          On existing poleline along Mississauga Rd. from Argentia Rd</v>
          </cell>
          <cell r="C419">
            <v>2</v>
          </cell>
        </row>
        <row r="420">
          <cell r="B420" t="str">
            <v xml:space="preserve">          to Derry Rd. and east along Derry Rd. to Old Derry Rd. and south</v>
          </cell>
        </row>
        <row r="421">
          <cell r="B421" t="str">
            <v xml:space="preserve">          to CIBC (Including 44kV)</v>
          </cell>
        </row>
        <row r="423">
          <cell r="B423" t="str">
            <v>SUB-TOTAL</v>
          </cell>
          <cell r="D423">
            <v>1571500</v>
          </cell>
        </row>
        <row r="425">
          <cell r="A425" t="str">
            <v>(*)  Included  in  1998  Capital  Budget.</v>
          </cell>
        </row>
        <row r="428">
          <cell r="B428" t="str">
            <v xml:space="preserve">POSSIBLE  SYSTEM   CAPITAL PROJECTS  -  1998 </v>
          </cell>
        </row>
        <row r="430">
          <cell r="A430" t="str">
            <v>DISTRIBUTION</v>
          </cell>
          <cell r="D430" t="str">
            <v>Date:</v>
          </cell>
          <cell r="F430">
            <v>35627.357684374998</v>
          </cell>
        </row>
        <row r="433">
          <cell r="A433" t="str">
            <v>ITEM</v>
          </cell>
          <cell r="B433" t="str">
            <v>DESCRIPTION</v>
          </cell>
          <cell r="C433" t="str">
            <v>TYPE</v>
          </cell>
          <cell r="D433" t="str">
            <v>ESTIMATE</v>
          </cell>
          <cell r="E433" t="str">
            <v>ZONE</v>
          </cell>
          <cell r="F433" t="str">
            <v>PRIORITY</v>
          </cell>
        </row>
        <row r="434">
          <cell r="C434" t="str">
            <v>(km)</v>
          </cell>
        </row>
        <row r="436">
          <cell r="B436" t="str">
            <v>13.8 kV SYSTEM (Cont'd)</v>
          </cell>
        </row>
        <row r="439">
          <cell r="A439" t="str">
            <v>10*</v>
          </cell>
          <cell r="B439" t="str">
            <v>13.8 kV American/Elmbank Drive Feeder Tie</v>
          </cell>
          <cell r="C439" t="str">
            <v>REBUILD (F)</v>
          </cell>
          <cell r="D439">
            <v>258000</v>
          </cell>
          <cell r="F439">
            <v>10</v>
          </cell>
        </row>
        <row r="440">
          <cell r="B440" t="str">
            <v xml:space="preserve">           From Orlando MS to Elmbank and American Dr.</v>
          </cell>
          <cell r="C440">
            <v>2</v>
          </cell>
        </row>
        <row r="441">
          <cell r="B441" t="str">
            <v xml:space="preserve">           From Goreway to Viscount</v>
          </cell>
        </row>
        <row r="444">
          <cell r="A444" t="str">
            <v>11*</v>
          </cell>
          <cell r="B444" t="str">
            <v>Streetsville Conversion (URGENT)</v>
          </cell>
          <cell r="D444">
            <v>100000</v>
          </cell>
          <cell r="F444">
            <v>11</v>
          </cell>
        </row>
        <row r="445">
          <cell r="B445" t="str">
            <v xml:space="preserve">           Convert 4.16 kV to 13.8 kV in area SE  of</v>
          </cell>
        </row>
        <row r="446">
          <cell r="B446" t="str">
            <v xml:space="preserve">           Britannia Rd. and Queen St. and reconductor</v>
          </cell>
        </row>
        <row r="447">
          <cell r="B447" t="str">
            <v xml:space="preserve">           to 556 kcmil circuit along Britannia Rd.</v>
          </cell>
        </row>
        <row r="449">
          <cell r="A449" t="str">
            <v>12*</v>
          </cell>
          <cell r="B449" t="str">
            <v>600 V.Secondary Busses - Sectionalizing</v>
          </cell>
          <cell r="D449">
            <v>100000</v>
          </cell>
        </row>
        <row r="450">
          <cell r="B450" t="str">
            <v xml:space="preserve">           Various locations</v>
          </cell>
        </row>
        <row r="454">
          <cell r="A454">
            <v>13</v>
          </cell>
        </row>
        <row r="459">
          <cell r="A459">
            <v>14</v>
          </cell>
        </row>
        <row r="464">
          <cell r="A464">
            <v>15</v>
          </cell>
        </row>
        <row r="469">
          <cell r="A469">
            <v>16</v>
          </cell>
        </row>
        <row r="474">
          <cell r="A474">
            <v>17</v>
          </cell>
        </row>
        <row r="479">
          <cell r="A479">
            <v>18</v>
          </cell>
        </row>
        <row r="484">
          <cell r="B484" t="str">
            <v>SUB-TOTAL</v>
          </cell>
          <cell r="D484">
            <v>458000</v>
          </cell>
        </row>
        <row r="486">
          <cell r="A486" t="str">
            <v>(*)  Included  in  1998  Capital  Budget.</v>
          </cell>
        </row>
        <row r="489">
          <cell r="A489" t="str">
            <v>DISTRIBUTION (Cont'd)</v>
          </cell>
        </row>
        <row r="492">
          <cell r="A492" t="str">
            <v>ITEM</v>
          </cell>
          <cell r="B492" t="str">
            <v>DESCRIPTION</v>
          </cell>
          <cell r="C492" t="str">
            <v>TYPE</v>
          </cell>
          <cell r="D492" t="str">
            <v>ESTIMATE</v>
          </cell>
          <cell r="E492" t="str">
            <v>ZONE</v>
          </cell>
          <cell r="F492" t="str">
            <v>PRIORITY</v>
          </cell>
        </row>
        <row r="493">
          <cell r="C493" t="str">
            <v>(km)</v>
          </cell>
        </row>
        <row r="495">
          <cell r="B495" t="str">
            <v>4.16  KV   SYSTEM</v>
          </cell>
        </row>
        <row r="498">
          <cell r="A498">
            <v>1</v>
          </cell>
          <cell r="B498" t="str">
            <v>4.16 kV Bromsgrove MS/Clarkson MS Tie</v>
          </cell>
          <cell r="C498" t="str">
            <v>REBUILD</v>
          </cell>
          <cell r="D498">
            <v>50000</v>
          </cell>
          <cell r="F498">
            <v>1</v>
          </cell>
        </row>
        <row r="499">
          <cell r="B499" t="str">
            <v xml:space="preserve">          on existing poles between  Clarkson M.S.</v>
          </cell>
          <cell r="C499">
            <v>0.7</v>
          </cell>
        </row>
        <row r="500">
          <cell r="B500" t="str">
            <v xml:space="preserve">           and Bromsgrove  M.S.</v>
          </cell>
        </row>
        <row r="502">
          <cell r="A502">
            <v>2</v>
          </cell>
          <cell r="B502" t="str">
            <v>4.16 kV Atwater Feeder Tie</v>
          </cell>
          <cell r="C502" t="str">
            <v>REBUILD</v>
          </cell>
          <cell r="D502">
            <v>295000</v>
          </cell>
        </row>
        <row r="503">
          <cell r="B503" t="str">
            <v xml:space="preserve">          along Atwater from Cawthra MS  to off load</v>
          </cell>
          <cell r="C503">
            <v>0.8</v>
          </cell>
          <cell r="F503">
            <v>2</v>
          </cell>
        </row>
        <row r="504">
          <cell r="B504" t="str">
            <v xml:space="preserve">          9F4</v>
          </cell>
        </row>
        <row r="507">
          <cell r="A507">
            <v>3</v>
          </cell>
          <cell r="B507" t="str">
            <v>4.16 kV Pinetree MS/Melton MS Tie</v>
          </cell>
          <cell r="C507" t="str">
            <v>REBUILD</v>
          </cell>
          <cell r="D507">
            <v>120000</v>
          </cell>
          <cell r="F507">
            <v>3</v>
          </cell>
        </row>
        <row r="508">
          <cell r="B508" t="str">
            <v xml:space="preserve">          on existing poles between  Pinetree M.S.</v>
          </cell>
          <cell r="C508">
            <v>0.5</v>
          </cell>
        </row>
        <row r="509">
          <cell r="B509" t="str">
            <v xml:space="preserve">           and Melton  M.S.</v>
          </cell>
        </row>
        <row r="512">
          <cell r="A512">
            <v>4</v>
          </cell>
          <cell r="B512" t="str">
            <v>4.16 kV Bromsgrove MS/Park West MS Tie</v>
          </cell>
          <cell r="C512" t="str">
            <v>ADD</v>
          </cell>
          <cell r="D512">
            <v>75000</v>
          </cell>
          <cell r="F512">
            <v>4</v>
          </cell>
        </row>
        <row r="513">
          <cell r="B513" t="str">
            <v xml:space="preserve">          on existing poles between  Bromsgrove M.S.</v>
          </cell>
          <cell r="C513">
            <v>0.8</v>
          </cell>
        </row>
        <row r="514">
          <cell r="B514" t="str">
            <v xml:space="preserve">           and Park West M.S.</v>
          </cell>
        </row>
        <row r="517">
          <cell r="A517">
            <v>5</v>
          </cell>
          <cell r="B517" t="str">
            <v>4.16 kV Bromsgrove MS/Robin MS Tie</v>
          </cell>
          <cell r="C517" t="str">
            <v>ADD</v>
          </cell>
          <cell r="D517">
            <v>140000</v>
          </cell>
          <cell r="F517">
            <v>5</v>
          </cell>
        </row>
        <row r="518">
          <cell r="B518" t="str">
            <v xml:space="preserve">          on existing poles between  Bromsgrove M.S.</v>
          </cell>
          <cell r="C518">
            <v>1.4</v>
          </cell>
        </row>
        <row r="519">
          <cell r="B519" t="str">
            <v xml:space="preserve">           and Robin M.S.</v>
          </cell>
        </row>
        <row r="522">
          <cell r="A522">
            <v>6</v>
          </cell>
          <cell r="B522" t="str">
            <v>4.16 kV Park Royal MS/Park West MS Tie</v>
          </cell>
          <cell r="C522" t="str">
            <v>REBUILD</v>
          </cell>
          <cell r="D522">
            <v>130000</v>
          </cell>
          <cell r="F522">
            <v>6</v>
          </cell>
        </row>
        <row r="523">
          <cell r="B523" t="str">
            <v xml:space="preserve">          on existing poles between  Park Royal M.S.</v>
          </cell>
          <cell r="C523">
            <v>1</v>
          </cell>
        </row>
        <row r="524">
          <cell r="B524" t="str">
            <v xml:space="preserve">           and Park West M.S.</v>
          </cell>
        </row>
        <row r="527">
          <cell r="A527">
            <v>7</v>
          </cell>
          <cell r="B527" t="str">
            <v>4.16 kV Lakeshore Road Feeder Tie</v>
          </cell>
          <cell r="C527" t="str">
            <v>REBUILD</v>
          </cell>
          <cell r="D527">
            <v>50000</v>
          </cell>
          <cell r="F527">
            <v>7</v>
          </cell>
        </row>
        <row r="528">
          <cell r="B528" t="str">
            <v xml:space="preserve">          Lakeshore/Dennison/Lornepark</v>
          </cell>
          <cell r="C528">
            <v>0.6</v>
          </cell>
        </row>
        <row r="529">
          <cell r="B529" t="str">
            <v xml:space="preserve">           Parkland M.S. #26 and reconductor</v>
          </cell>
        </row>
        <row r="532">
          <cell r="A532">
            <v>8</v>
          </cell>
          <cell r="B532" t="str">
            <v xml:space="preserve">4.16 kV Stanfield Road Feeder Tie </v>
          </cell>
          <cell r="C532" t="str">
            <v>REBUILD</v>
          </cell>
          <cell r="D532">
            <v>265000</v>
          </cell>
          <cell r="F532">
            <v>8</v>
          </cell>
        </row>
        <row r="533">
          <cell r="B533" t="str">
            <v xml:space="preserve">          Along Ontario Hydro ROW From Cawthra</v>
          </cell>
          <cell r="C533">
            <v>1.2</v>
          </cell>
        </row>
        <row r="534">
          <cell r="B534" t="str">
            <v xml:space="preserve">          to Stanfield</v>
          </cell>
        </row>
        <row r="535">
          <cell r="B535" t="str">
            <v xml:space="preserve">       (See also 27.6 kV South)</v>
          </cell>
        </row>
        <row r="537">
          <cell r="A537">
            <v>9</v>
          </cell>
          <cell r="B537" t="str">
            <v xml:space="preserve">4.16 kV Clarkson/Lorne Park Feeder Tie </v>
          </cell>
          <cell r="C537" t="str">
            <v>ADD</v>
          </cell>
          <cell r="D537">
            <v>110000</v>
          </cell>
          <cell r="F537">
            <v>9</v>
          </cell>
        </row>
        <row r="538">
          <cell r="B538" t="str">
            <v xml:space="preserve">           Along Ontario hydro ROW</v>
          </cell>
          <cell r="C538">
            <v>2</v>
          </cell>
        </row>
        <row r="543">
          <cell r="B543" t="str">
            <v>SUB-TOTAL</v>
          </cell>
          <cell r="D543">
            <v>1235000</v>
          </cell>
        </row>
        <row r="545">
          <cell r="A545" t="str">
            <v>(*)  Included  in  1998  Capital  Budget.</v>
          </cell>
        </row>
        <row r="548">
          <cell r="A548" t="str">
            <v>MUNICIPAL STATIONS</v>
          </cell>
        </row>
        <row r="551">
          <cell r="A551" t="str">
            <v>ITEM</v>
          </cell>
          <cell r="B551" t="str">
            <v>DESCRIPTION</v>
          </cell>
          <cell r="C551" t="str">
            <v>TYPE</v>
          </cell>
          <cell r="D551" t="str">
            <v>ESTIMATE</v>
          </cell>
          <cell r="E551" t="str">
            <v>ZONE</v>
          </cell>
          <cell r="F551" t="str">
            <v>PRIORITY</v>
          </cell>
        </row>
        <row r="554">
          <cell r="A554" t="str">
            <v>1*</v>
          </cell>
          <cell r="B554" t="str">
            <v>Replacement M.S. feeder egress cables.</v>
          </cell>
          <cell r="D554">
            <v>200000</v>
          </cell>
        </row>
        <row r="559">
          <cell r="A559" t="str">
            <v>2*</v>
          </cell>
          <cell r="B559" t="str">
            <v>Stillmeadow M.S.</v>
          </cell>
          <cell r="D559">
            <v>800000</v>
          </cell>
        </row>
        <row r="560">
          <cell r="B560" t="str">
            <v xml:space="preserve">            Change 10 MVA Tx to 20 MVA Tx with</v>
          </cell>
        </row>
        <row r="561">
          <cell r="B561" t="str">
            <v xml:space="preserve">            6 feeders</v>
          </cell>
        </row>
        <row r="564">
          <cell r="A564" t="str">
            <v>3*</v>
          </cell>
          <cell r="B564" t="str">
            <v xml:space="preserve">Sheridan Park System Rebuild  </v>
          </cell>
          <cell r="D564">
            <v>800000</v>
          </cell>
        </row>
        <row r="565">
          <cell r="B565" t="str">
            <v xml:space="preserve">           Phase II - Sheridan Park  M.S. at 44 kV</v>
          </cell>
        </row>
        <row r="568">
          <cell r="A568" t="str">
            <v>4*</v>
          </cell>
          <cell r="B568" t="str">
            <v>Orlando M.S.</v>
          </cell>
          <cell r="D568">
            <v>500000</v>
          </cell>
        </row>
        <row r="569">
          <cell r="B569" t="str">
            <v xml:space="preserve">            2 x 20 MVA Tx Incl. Building, 44 kV and</v>
          </cell>
        </row>
        <row r="570">
          <cell r="B570" t="str">
            <v xml:space="preserve">            13.8  kV circuits - 6 feeders plus SCADA </v>
          </cell>
        </row>
        <row r="573">
          <cell r="A573">
            <v>5</v>
          </cell>
          <cell r="B573" t="str">
            <v>Chalkdene M.S.</v>
          </cell>
        </row>
        <row r="574">
          <cell r="B574" t="str">
            <v xml:space="preserve">            Add 2 Feeder CBs with additional feeders</v>
          </cell>
        </row>
        <row r="575">
          <cell r="B575" t="str">
            <v xml:space="preserve">           north and south</v>
          </cell>
        </row>
        <row r="578">
          <cell r="A578">
            <v>6</v>
          </cell>
          <cell r="B578" t="str">
            <v>Rockwood M.S.</v>
          </cell>
        </row>
        <row r="579">
          <cell r="B579" t="str">
            <v xml:space="preserve">            2 x 20 MVA Tx Incl. Building, 44 kV and</v>
          </cell>
        </row>
        <row r="580">
          <cell r="B580" t="str">
            <v xml:space="preserve">            13.8  kV circuits - 6 feeders plus SCADA </v>
          </cell>
        </row>
        <row r="583">
          <cell r="A583">
            <v>7</v>
          </cell>
          <cell r="B583" t="str">
            <v>Melton M.S.</v>
          </cell>
        </row>
        <row r="584">
          <cell r="B584" t="str">
            <v xml:space="preserve">           Add 5 MVA Tx capacity and additional</v>
          </cell>
        </row>
        <row r="585">
          <cell r="B585" t="str">
            <v xml:space="preserve">           4.16 kV feeder</v>
          </cell>
        </row>
        <row r="587">
          <cell r="A587">
            <v>8</v>
          </cell>
          <cell r="B587" t="str">
            <v>M.S. Rebuilds</v>
          </cell>
        </row>
        <row r="588">
          <cell r="B588" t="str">
            <v xml:space="preserve">           Mineola M.S.</v>
          </cell>
        </row>
        <row r="589">
          <cell r="B589" t="str">
            <v xml:space="preserve">           Clarkson M.S.</v>
          </cell>
        </row>
        <row r="590">
          <cell r="B590" t="str">
            <v xml:space="preserve">           Bromsgrove M.S.</v>
          </cell>
        </row>
        <row r="602">
          <cell r="B602" t="str">
            <v>SUB-TOTAL</v>
          </cell>
          <cell r="D602">
            <v>2300000</v>
          </cell>
        </row>
        <row r="604">
          <cell r="A604" t="str">
            <v>(*)  Included  in  1998  Capital  Budget.</v>
          </cell>
        </row>
        <row r="607">
          <cell r="A607" t="str">
            <v>SUBDIVISION REBUILDS</v>
          </cell>
        </row>
        <row r="610">
          <cell r="A610" t="str">
            <v>ITEM</v>
          </cell>
          <cell r="B610" t="str">
            <v>DESCRIPTION</v>
          </cell>
          <cell r="C610" t="str">
            <v>TYPE</v>
          </cell>
          <cell r="D610" t="str">
            <v>ESTIMATE</v>
          </cell>
          <cell r="E610" t="str">
            <v>ZONE</v>
          </cell>
          <cell r="F610" t="str">
            <v>PRIORITY</v>
          </cell>
        </row>
        <row r="611">
          <cell r="C611" t="str">
            <v>(km)</v>
          </cell>
        </row>
        <row r="613">
          <cell r="B613" t="str">
            <v>Subdivision Rebuilds*</v>
          </cell>
        </row>
        <row r="616">
          <cell r="A616" t="str">
            <v>1*</v>
          </cell>
          <cell r="B616" t="str">
            <v>Malton - Phase VI</v>
          </cell>
          <cell r="D616">
            <v>1000000</v>
          </cell>
          <cell r="E616">
            <v>7</v>
          </cell>
          <cell r="F616">
            <v>1</v>
          </cell>
        </row>
        <row r="617">
          <cell r="B617" t="str">
            <v xml:space="preserve">          NE of Derry/Airport Rd.</v>
          </cell>
        </row>
        <row r="618">
          <cell r="B618" t="str">
            <v xml:space="preserve">          plus east of Goreway at Darcel/Monica</v>
          </cell>
        </row>
        <row r="620">
          <cell r="A620" t="str">
            <v>2*</v>
          </cell>
          <cell r="B620" t="str">
            <v xml:space="preserve"> Forest Glen Area east and west of Dixie Rd.</v>
          </cell>
          <cell r="D620">
            <v>1000000</v>
          </cell>
          <cell r="E620">
            <v>5</v>
          </cell>
          <cell r="F620">
            <v>1</v>
          </cell>
        </row>
        <row r="622">
          <cell r="A622" t="str">
            <v>3*</v>
          </cell>
          <cell r="B622" t="str">
            <v>Meadowvale T.C. Mainfeeders - Phase II</v>
          </cell>
          <cell r="D622">
            <v>1000000</v>
          </cell>
          <cell r="E622">
            <v>1</v>
          </cell>
          <cell r="F622">
            <v>1</v>
          </cell>
        </row>
        <row r="624">
          <cell r="A624" t="str">
            <v>4*</v>
          </cell>
          <cell r="B624" t="str">
            <v>Woodlands Area</v>
          </cell>
          <cell r="D624">
            <v>1000000</v>
          </cell>
          <cell r="E624">
            <v>2</v>
          </cell>
          <cell r="F624">
            <v>1</v>
          </cell>
        </row>
        <row r="655">
          <cell r="B655" t="str">
            <v>TOTAL REBUILDS</v>
          </cell>
          <cell r="D655">
            <v>4000000</v>
          </cell>
        </row>
        <row r="657">
          <cell r="A657" t="str">
            <v>(*)  Included  in  1998  Capital  Budget.</v>
          </cell>
        </row>
        <row r="662">
          <cell r="A662" t="str">
            <v>SYSTEM MAINTENANCE PROJECTS</v>
          </cell>
        </row>
        <row r="665">
          <cell r="A665" t="str">
            <v>ITEM</v>
          </cell>
          <cell r="B665" t="str">
            <v>DESCRIPTION</v>
          </cell>
          <cell r="C665" t="str">
            <v>TYPE</v>
          </cell>
          <cell r="D665" t="str">
            <v>ESTIMATE</v>
          </cell>
          <cell r="F665" t="str">
            <v>PRIORITY</v>
          </cell>
        </row>
        <row r="666">
          <cell r="C666" t="str">
            <v>(km)</v>
          </cell>
        </row>
        <row r="668">
          <cell r="A668" t="str">
            <v>1*</v>
          </cell>
          <cell r="B668" t="str">
            <v>Wood Pole Replacement</v>
          </cell>
          <cell r="D668">
            <v>250000</v>
          </cell>
        </row>
        <row r="672">
          <cell r="A672" t="str">
            <v>2*</v>
          </cell>
          <cell r="B672" t="str">
            <v>Overhead Switch Replacement</v>
          </cell>
          <cell r="D672">
            <v>300000</v>
          </cell>
        </row>
        <row r="676">
          <cell r="A676" t="str">
            <v>3*</v>
          </cell>
          <cell r="B676" t="str">
            <v>Feeder Overhauls</v>
          </cell>
          <cell r="D676">
            <v>600000</v>
          </cell>
        </row>
        <row r="680">
          <cell r="A680" t="str">
            <v>4*</v>
          </cell>
          <cell r="B680" t="str">
            <v>Overhead Rebuilds</v>
          </cell>
          <cell r="D680">
            <v>600000</v>
          </cell>
        </row>
        <row r="684">
          <cell r="A684" t="str">
            <v>5*</v>
          </cell>
          <cell r="B684" t="str">
            <v>Load Centre Replacement</v>
          </cell>
          <cell r="D684">
            <v>100000</v>
          </cell>
        </row>
        <row r="688">
          <cell r="A688" t="str">
            <v>6*</v>
          </cell>
          <cell r="B688" t="str">
            <v>Underground Cable Replacement</v>
          </cell>
          <cell r="D688">
            <v>1200000</v>
          </cell>
        </row>
        <row r="692">
          <cell r="A692" t="str">
            <v>7*</v>
          </cell>
          <cell r="B692" t="str">
            <v>Meter Base Replacement</v>
          </cell>
          <cell r="D692">
            <v>40000</v>
          </cell>
        </row>
        <row r="696">
          <cell r="A696" t="str">
            <v>8*</v>
          </cell>
          <cell r="B696" t="str">
            <v>Secondary Cable Replacement</v>
          </cell>
          <cell r="D696">
            <v>60000</v>
          </cell>
        </row>
        <row r="700">
          <cell r="A700" t="str">
            <v>9*</v>
          </cell>
          <cell r="B700" t="str">
            <v>Underground Transformer Replacements</v>
          </cell>
          <cell r="D700">
            <v>150000</v>
          </cell>
        </row>
        <row r="704">
          <cell r="A704" t="str">
            <v>10*</v>
          </cell>
          <cell r="B704" t="str">
            <v>Overhead Transformer Replacement</v>
          </cell>
          <cell r="D704">
            <v>150000</v>
          </cell>
        </row>
        <row r="708">
          <cell r="A708" t="str">
            <v>11*</v>
          </cell>
          <cell r="B708" t="str">
            <v>PowerT/former O/H &amp; Station Upgrade</v>
          </cell>
          <cell r="D708">
            <v>100000</v>
          </cell>
        </row>
        <row r="712">
          <cell r="A712" t="str">
            <v>12*</v>
          </cell>
          <cell r="B712" t="str">
            <v>Auto-Switches/SCADA</v>
          </cell>
          <cell r="D712">
            <v>1200000</v>
          </cell>
        </row>
        <row r="714">
          <cell r="B714" t="str">
            <v>TOTAL MAINTENANCE</v>
          </cell>
          <cell r="D714">
            <v>4750000</v>
          </cell>
        </row>
        <row r="716">
          <cell r="A716" t="str">
            <v>(*)  Included  in  1998  Capital  Budget.</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arison"/>
      <sheetName val="OPTIMUM"/>
      <sheetName val="CALC1"/>
      <sheetName val="Global"/>
      <sheetName val="NEW"/>
      <sheetName val="NEW LOADS"/>
      <sheetName val="GWh"/>
      <sheetName val="Projects"/>
      <sheetName val="600 v"/>
      <sheetName val="Forecast97"/>
    </sheetNames>
    <sheetDataSet>
      <sheetData sheetId="0" refreshError="1"/>
      <sheetData sheetId="1"/>
      <sheetData sheetId="2"/>
      <sheetData sheetId="3"/>
      <sheetData sheetId="4"/>
      <sheetData sheetId="5"/>
      <sheetData sheetId="6"/>
      <sheetData sheetId="7"/>
      <sheetData sheetId="8"/>
      <sheetData sheetId="9" refreshError="1">
        <row r="3">
          <cell r="S3" t="str">
            <v>LOAD FORECAST INPUT</v>
          </cell>
          <cell r="X3" t="str">
            <v>LOAD FORECAST ENERGY INPUT</v>
          </cell>
        </row>
        <row r="6">
          <cell r="S6" t="str">
            <v>Utility: HYDRO MISSISSAUGA</v>
          </cell>
          <cell r="X6" t="str">
            <v>Utility: HYDRO MISSISSAUGA</v>
          </cell>
        </row>
        <row r="8">
          <cell r="S8">
            <v>1996</v>
          </cell>
          <cell r="T8" t="str">
            <v>On-peak (kW)</v>
          </cell>
          <cell r="U8">
            <v>1997</v>
          </cell>
          <cell r="V8" t="str">
            <v>On-peak (kW)</v>
          </cell>
          <cell r="X8">
            <v>1996</v>
          </cell>
          <cell r="Y8" t="str">
            <v>On-peak</v>
          </cell>
          <cell r="Z8" t="str">
            <v>Off-peak</v>
          </cell>
          <cell r="AA8">
            <v>1997</v>
          </cell>
          <cell r="AB8" t="str">
            <v>On-peak</v>
          </cell>
          <cell r="AC8" t="str">
            <v>Off-peak</v>
          </cell>
        </row>
        <row r="9">
          <cell r="Y9" t="str">
            <v>Energy MWh</v>
          </cell>
          <cell r="Z9" t="str">
            <v>Energy MWh</v>
          </cell>
          <cell r="AB9" t="str">
            <v>Energy MWh</v>
          </cell>
          <cell r="AC9" t="str">
            <v>Energy MWh</v>
          </cell>
        </row>
        <row r="10">
          <cell r="S10" t="str">
            <v>Jan</v>
          </cell>
          <cell r="T10">
            <v>962148</v>
          </cell>
          <cell r="U10" t="str">
            <v>Jan</v>
          </cell>
          <cell r="V10">
            <v>1005075.5193319455</v>
          </cell>
          <cell r="X10" t="str">
            <v>Jan</v>
          </cell>
          <cell r="Y10">
            <v>315045</v>
          </cell>
          <cell r="Z10">
            <v>249176</v>
          </cell>
          <cell r="AA10" t="str">
            <v>Jan</v>
          </cell>
          <cell r="AB10">
            <v>297597.18261393643</v>
          </cell>
          <cell r="AC10">
            <v>274077.71187584201</v>
          </cell>
        </row>
        <row r="11">
          <cell r="S11" t="str">
            <v>Feb</v>
          </cell>
          <cell r="T11">
            <v>968496</v>
          </cell>
          <cell r="U11" t="str">
            <v>Feb</v>
          </cell>
          <cell r="V11">
            <v>1002302.9698027835</v>
          </cell>
          <cell r="X11" t="str">
            <v>Feb</v>
          </cell>
          <cell r="Y11">
            <v>289439</v>
          </cell>
          <cell r="Z11">
            <v>242183</v>
          </cell>
          <cell r="AA11" t="str">
            <v>Feb</v>
          </cell>
          <cell r="AB11">
            <v>284514.74493274605</v>
          </cell>
          <cell r="AC11">
            <v>244556.89149547205</v>
          </cell>
        </row>
        <row r="12">
          <cell r="S12" t="str">
            <v>Mar</v>
          </cell>
          <cell r="T12">
            <v>925943</v>
          </cell>
          <cell r="U12" t="str">
            <v>Mar</v>
          </cell>
          <cell r="V12">
            <v>918466.50345913635</v>
          </cell>
          <cell r="X12" t="str">
            <v>Mar</v>
          </cell>
          <cell r="Y12">
            <v>277076</v>
          </cell>
          <cell r="Z12">
            <v>262472</v>
          </cell>
          <cell r="AA12" t="str">
            <v>Mar</v>
          </cell>
          <cell r="AB12">
            <v>305170.55802757182</v>
          </cell>
          <cell r="AC12">
            <v>237059.00082057776</v>
          </cell>
        </row>
        <row r="13">
          <cell r="S13" t="str">
            <v>Apr</v>
          </cell>
          <cell r="T13">
            <v>871792</v>
          </cell>
          <cell r="U13" t="str">
            <v>Apr</v>
          </cell>
          <cell r="V13">
            <v>908737.31769678078</v>
          </cell>
          <cell r="X13" t="str">
            <v>Apr</v>
          </cell>
          <cell r="Y13">
            <v>265020</v>
          </cell>
          <cell r="Z13">
            <v>226058</v>
          </cell>
          <cell r="AA13" t="str">
            <v>Apr</v>
          </cell>
          <cell r="AB13">
            <v>246650.75028259715</v>
          </cell>
          <cell r="AC13">
            <v>250283.16452671046</v>
          </cell>
        </row>
        <row r="14">
          <cell r="S14" t="str">
            <v>May</v>
          </cell>
          <cell r="T14">
            <v>862852.27363163664</v>
          </cell>
          <cell r="U14" t="str">
            <v>May</v>
          </cell>
          <cell r="V14">
            <v>885286.43274605926</v>
          </cell>
          <cell r="X14" t="str">
            <v>May</v>
          </cell>
          <cell r="Y14">
            <v>255822.78540157832</v>
          </cell>
          <cell r="Z14">
            <v>200612.26171317938</v>
          </cell>
          <cell r="AA14" t="str">
            <v>May</v>
          </cell>
          <cell r="AB14">
            <v>262474.17782201938</v>
          </cell>
          <cell r="AC14">
            <v>205828.18051772207</v>
          </cell>
        </row>
        <row r="15">
          <cell r="S15" t="str">
            <v>Jun</v>
          </cell>
          <cell r="T15">
            <v>1088780.94</v>
          </cell>
          <cell r="U15" t="str">
            <v>Jun</v>
          </cell>
          <cell r="V15">
            <v>1117089.24444</v>
          </cell>
          <cell r="X15" t="str">
            <v>Jun</v>
          </cell>
          <cell r="Y15">
            <v>282849.19362290145</v>
          </cell>
          <cell r="Z15">
            <v>213373.60759149861</v>
          </cell>
          <cell r="AA15" t="str">
            <v>Jun</v>
          </cell>
          <cell r="AB15">
            <v>290203.27265709685</v>
          </cell>
          <cell r="AC15">
            <v>218921.32138887755</v>
          </cell>
        </row>
        <row r="16">
          <cell r="S16" t="str">
            <v>Jul</v>
          </cell>
          <cell r="T16">
            <v>1200420</v>
          </cell>
          <cell r="U16" t="str">
            <v>Jul</v>
          </cell>
          <cell r="V16">
            <v>1231630.92</v>
          </cell>
          <cell r="X16" t="str">
            <v>Jul</v>
          </cell>
          <cell r="Y16">
            <v>304841.29588121059</v>
          </cell>
          <cell r="Z16">
            <v>287292.27835878951</v>
          </cell>
          <cell r="AA16" t="str">
            <v>Jul</v>
          </cell>
          <cell r="AB16">
            <v>312767.169574122</v>
          </cell>
          <cell r="AC16">
            <v>294761.87759611796</v>
          </cell>
        </row>
        <row r="17">
          <cell r="S17" t="str">
            <v>Aug</v>
          </cell>
          <cell r="T17">
            <v>1164407.3999999999</v>
          </cell>
          <cell r="U17" t="str">
            <v>Aug</v>
          </cell>
          <cell r="V17">
            <v>1194681.9924000001</v>
          </cell>
          <cell r="X17" t="str">
            <v>Aug</v>
          </cell>
          <cell r="Y17">
            <v>330594.69120970037</v>
          </cell>
          <cell r="Z17">
            <v>268898.12986549974</v>
          </cell>
          <cell r="AA17" t="str">
            <v>Aug</v>
          </cell>
          <cell r="AB17">
            <v>339190.15318115253</v>
          </cell>
          <cell r="AC17">
            <v>275889.48124200269</v>
          </cell>
        </row>
        <row r="18">
          <cell r="S18" t="str">
            <v>Sep</v>
          </cell>
          <cell r="T18">
            <v>983434.52644425526</v>
          </cell>
          <cell r="U18" t="str">
            <v>Sep</v>
          </cell>
          <cell r="V18">
            <v>1009003.8241318059</v>
          </cell>
          <cell r="X18" t="str">
            <v>Sep</v>
          </cell>
          <cell r="Y18">
            <v>257682.04708880882</v>
          </cell>
          <cell r="Z18">
            <v>233720.5170848566</v>
          </cell>
          <cell r="AA18" t="str">
            <v>Sep</v>
          </cell>
          <cell r="AB18">
            <v>264381.7803131179</v>
          </cell>
          <cell r="AC18">
            <v>239797.25052906293</v>
          </cell>
        </row>
        <row r="19">
          <cell r="S19" t="str">
            <v>Oct</v>
          </cell>
          <cell r="T19">
            <v>864239.3260483864</v>
          </cell>
          <cell r="U19" t="str">
            <v>Oct</v>
          </cell>
          <cell r="V19">
            <v>886709.54852564435</v>
          </cell>
          <cell r="X19" t="str">
            <v>Oct</v>
          </cell>
          <cell r="Y19">
            <v>265982.94199429528</v>
          </cell>
          <cell r="Z19">
            <v>233301.94449307432</v>
          </cell>
          <cell r="AA19" t="str">
            <v>Oct</v>
          </cell>
          <cell r="AB19">
            <v>272898.49848614691</v>
          </cell>
          <cell r="AC19">
            <v>239367.79504989419</v>
          </cell>
        </row>
        <row r="20">
          <cell r="S20" t="str">
            <v>Nov</v>
          </cell>
          <cell r="T20">
            <v>942809.89508445538</v>
          </cell>
          <cell r="U20" t="str">
            <v>Nov</v>
          </cell>
          <cell r="V20">
            <v>967322.95235665131</v>
          </cell>
          <cell r="X20" t="str">
            <v>Nov</v>
          </cell>
          <cell r="Y20">
            <v>293818.34098169976</v>
          </cell>
          <cell r="Z20">
            <v>231590.75735096564</v>
          </cell>
          <cell r="AA20" t="str">
            <v>Nov</v>
          </cell>
          <cell r="AB20">
            <v>301457.61784722382</v>
          </cell>
          <cell r="AC20">
            <v>237612.11704209066</v>
          </cell>
        </row>
        <row r="21">
          <cell r="S21" t="str">
            <v>Dec</v>
          </cell>
          <cell r="T21">
            <v>1030547.1160019281</v>
          </cell>
          <cell r="U21" t="str">
            <v>Dec</v>
          </cell>
          <cell r="V21">
            <v>1057341.3410179783</v>
          </cell>
          <cell r="X21" t="str">
            <v>Dec</v>
          </cell>
          <cell r="Y21">
            <v>267579.35083704971</v>
          </cell>
          <cell r="Z21">
            <v>296348.39760459744</v>
          </cell>
          <cell r="AA21" t="str">
            <v>Dec</v>
          </cell>
          <cell r="AB21">
            <v>274536.41395881295</v>
          </cell>
          <cell r="AC21">
            <v>304053.45594231691</v>
          </cell>
        </row>
        <row r="22">
          <cell r="U22" t="str">
            <v>Dec - 1998</v>
          </cell>
          <cell r="V22">
            <v>1084832.2158844455</v>
          </cell>
          <cell r="AA22" t="str">
            <v>Dec - 1998</v>
          </cell>
          <cell r="AB22">
            <v>281674.36072174204</v>
          </cell>
          <cell r="AC22">
            <v>311958.84579681716</v>
          </cell>
        </row>
        <row r="23">
          <cell r="U23" t="str">
            <v>Dec - 1999</v>
          </cell>
          <cell r="V23">
            <v>1113037.8534974414</v>
          </cell>
          <cell r="AA23" t="str">
            <v>Dec - 1999</v>
          </cell>
          <cell r="AB23">
            <v>288997.89410050737</v>
          </cell>
          <cell r="AC23">
            <v>320069.77578753443</v>
          </cell>
        </row>
        <row r="24">
          <cell r="U24" t="str">
            <v>Dec - 2000</v>
          </cell>
          <cell r="V24">
            <v>1141976.8376883746</v>
          </cell>
          <cell r="AA24" t="str">
            <v>Dec - 2000</v>
          </cell>
          <cell r="AB24">
            <v>296511.83934712055</v>
          </cell>
          <cell r="AC24">
            <v>328391.5899580103</v>
          </cell>
        </row>
        <row r="25">
          <cell r="U25" t="str">
            <v>Dec - 2001</v>
          </cell>
          <cell r="V25">
            <v>1164816.3744421422</v>
          </cell>
          <cell r="AA25" t="str">
            <v>Dec - 2001</v>
          </cell>
          <cell r="AB25">
            <v>302442.07613406295</v>
          </cell>
          <cell r="AC25">
            <v>334959.42175717052</v>
          </cell>
        </row>
        <row r="28">
          <cell r="X28" t="str">
            <v xml:space="preserve">Submitted by:   Vaffi Poonja </v>
          </cell>
        </row>
        <row r="29">
          <cell r="S29" t="str">
            <v xml:space="preserve">Submitted by:   Vaffi Poonja </v>
          </cell>
        </row>
        <row r="30">
          <cell r="X30" t="str">
            <v>Date:                June 26, 1996 - Revised</v>
          </cell>
        </row>
        <row r="31">
          <cell r="S31" t="str">
            <v>Date:                June 4, 1996</v>
          </cell>
        </row>
      </sheetData>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arison"/>
      <sheetName val="OPTIMUM"/>
      <sheetName val="CALC1"/>
      <sheetName val="Global"/>
      <sheetName val="NEW"/>
      <sheetName val="NEW LOADS"/>
      <sheetName val="GWh"/>
      <sheetName val="Projects"/>
      <sheetName val="600 v"/>
      <sheetName val="Forecast97"/>
    </sheetNames>
    <sheetDataSet>
      <sheetData sheetId="0" refreshError="1"/>
      <sheetData sheetId="1"/>
      <sheetData sheetId="2"/>
      <sheetData sheetId="3"/>
      <sheetData sheetId="4"/>
      <sheetData sheetId="5"/>
      <sheetData sheetId="6"/>
      <sheetData sheetId="7"/>
      <sheetData sheetId="8"/>
      <sheetData sheetId="9" refreshError="1">
        <row r="3">
          <cell r="S3" t="str">
            <v>LOAD FORECAST INPUT</v>
          </cell>
          <cell r="X3" t="str">
            <v>LOAD FORECAST ENERGY INPUT</v>
          </cell>
        </row>
        <row r="6">
          <cell r="S6" t="str">
            <v>Utility: HYDRO MISSISSAUGA</v>
          </cell>
          <cell r="X6" t="str">
            <v>Utility: HYDRO MISSISSAUGA</v>
          </cell>
        </row>
        <row r="8">
          <cell r="S8">
            <v>1996</v>
          </cell>
          <cell r="T8" t="str">
            <v>On-peak (kW)</v>
          </cell>
          <cell r="U8">
            <v>1997</v>
          </cell>
          <cell r="V8" t="str">
            <v>On-peak (kW)</v>
          </cell>
          <cell r="X8">
            <v>1996</v>
          </cell>
          <cell r="Y8" t="str">
            <v>On-peak</v>
          </cell>
          <cell r="Z8" t="str">
            <v>Off-peak</v>
          </cell>
          <cell r="AA8">
            <v>1997</v>
          </cell>
          <cell r="AB8" t="str">
            <v>On-peak</v>
          </cell>
          <cell r="AC8" t="str">
            <v>Off-peak</v>
          </cell>
        </row>
        <row r="9">
          <cell r="Y9" t="str">
            <v>Energy MWh</v>
          </cell>
          <cell r="Z9" t="str">
            <v>Energy MWh</v>
          </cell>
          <cell r="AB9" t="str">
            <v>Energy MWh</v>
          </cell>
          <cell r="AC9" t="str">
            <v>Energy MWh</v>
          </cell>
        </row>
        <row r="10">
          <cell r="S10" t="str">
            <v>Jan</v>
          </cell>
          <cell r="T10">
            <v>962148</v>
          </cell>
          <cell r="U10" t="str">
            <v>Jan</v>
          </cell>
          <cell r="V10">
            <v>1005075.5193319455</v>
          </cell>
          <cell r="X10" t="str">
            <v>Jan</v>
          </cell>
          <cell r="Y10">
            <v>315045</v>
          </cell>
          <cell r="Z10">
            <v>249176</v>
          </cell>
          <cell r="AA10" t="str">
            <v>Jan</v>
          </cell>
          <cell r="AB10">
            <v>297597.18261393643</v>
          </cell>
          <cell r="AC10">
            <v>274077.71187584201</v>
          </cell>
        </row>
        <row r="11">
          <cell r="S11" t="str">
            <v>Feb</v>
          </cell>
          <cell r="T11">
            <v>968496</v>
          </cell>
          <cell r="U11" t="str">
            <v>Feb</v>
          </cell>
          <cell r="V11">
            <v>1002302.9698027835</v>
          </cell>
          <cell r="X11" t="str">
            <v>Feb</v>
          </cell>
          <cell r="Y11">
            <v>289439</v>
          </cell>
          <cell r="Z11">
            <v>242183</v>
          </cell>
          <cell r="AA11" t="str">
            <v>Feb</v>
          </cell>
          <cell r="AB11">
            <v>284514.74493274605</v>
          </cell>
          <cell r="AC11">
            <v>244556.89149547205</v>
          </cell>
        </row>
        <row r="12">
          <cell r="S12" t="str">
            <v>Mar</v>
          </cell>
          <cell r="T12">
            <v>925943</v>
          </cell>
          <cell r="U12" t="str">
            <v>Mar</v>
          </cell>
          <cell r="V12">
            <v>918466.50345913635</v>
          </cell>
          <cell r="X12" t="str">
            <v>Mar</v>
          </cell>
          <cell r="Y12">
            <v>277076</v>
          </cell>
          <cell r="Z12">
            <v>262472</v>
          </cell>
          <cell r="AA12" t="str">
            <v>Mar</v>
          </cell>
          <cell r="AB12">
            <v>305170.55802757182</v>
          </cell>
          <cell r="AC12">
            <v>237059.00082057776</v>
          </cell>
        </row>
        <row r="13">
          <cell r="S13" t="str">
            <v>Apr</v>
          </cell>
          <cell r="T13">
            <v>871792</v>
          </cell>
          <cell r="U13" t="str">
            <v>Apr</v>
          </cell>
          <cell r="V13">
            <v>908737.31769678078</v>
          </cell>
          <cell r="X13" t="str">
            <v>Apr</v>
          </cell>
          <cell r="Y13">
            <v>265020</v>
          </cell>
          <cell r="Z13">
            <v>226058</v>
          </cell>
          <cell r="AA13" t="str">
            <v>Apr</v>
          </cell>
          <cell r="AB13">
            <v>246650.75028259715</v>
          </cell>
          <cell r="AC13">
            <v>250283.16452671046</v>
          </cell>
        </row>
        <row r="14">
          <cell r="S14" t="str">
            <v>May</v>
          </cell>
          <cell r="T14">
            <v>862852.27363163664</v>
          </cell>
          <cell r="U14" t="str">
            <v>May</v>
          </cell>
          <cell r="V14">
            <v>885286.43274605926</v>
          </cell>
          <cell r="X14" t="str">
            <v>May</v>
          </cell>
          <cell r="Y14">
            <v>255822.78540157832</v>
          </cell>
          <cell r="Z14">
            <v>200612.26171317938</v>
          </cell>
          <cell r="AA14" t="str">
            <v>May</v>
          </cell>
          <cell r="AB14">
            <v>262474.17782201938</v>
          </cell>
          <cell r="AC14">
            <v>205828.18051772207</v>
          </cell>
        </row>
        <row r="15">
          <cell r="S15" t="str">
            <v>Jun</v>
          </cell>
          <cell r="T15">
            <v>1088780.94</v>
          </cell>
          <cell r="U15" t="str">
            <v>Jun</v>
          </cell>
          <cell r="V15">
            <v>1117089.24444</v>
          </cell>
          <cell r="X15" t="str">
            <v>Jun</v>
          </cell>
          <cell r="Y15">
            <v>282849.19362290145</v>
          </cell>
          <cell r="Z15">
            <v>213373.60759149861</v>
          </cell>
          <cell r="AA15" t="str">
            <v>Jun</v>
          </cell>
          <cell r="AB15">
            <v>290203.27265709685</v>
          </cell>
          <cell r="AC15">
            <v>218921.32138887755</v>
          </cell>
        </row>
        <row r="16">
          <cell r="S16" t="str">
            <v>Jul</v>
          </cell>
          <cell r="T16">
            <v>1200420</v>
          </cell>
          <cell r="U16" t="str">
            <v>Jul</v>
          </cell>
          <cell r="V16">
            <v>1231630.92</v>
          </cell>
          <cell r="X16" t="str">
            <v>Jul</v>
          </cell>
          <cell r="Y16">
            <v>304841.29588121059</v>
          </cell>
          <cell r="Z16">
            <v>287292.27835878951</v>
          </cell>
          <cell r="AA16" t="str">
            <v>Jul</v>
          </cell>
          <cell r="AB16">
            <v>312767.169574122</v>
          </cell>
          <cell r="AC16">
            <v>294761.87759611796</v>
          </cell>
        </row>
        <row r="17">
          <cell r="S17" t="str">
            <v>Aug</v>
          </cell>
          <cell r="T17">
            <v>1164407.3999999999</v>
          </cell>
          <cell r="U17" t="str">
            <v>Aug</v>
          </cell>
          <cell r="V17">
            <v>1194681.9924000001</v>
          </cell>
          <cell r="X17" t="str">
            <v>Aug</v>
          </cell>
          <cell r="Y17">
            <v>330594.69120970037</v>
          </cell>
          <cell r="Z17">
            <v>268898.12986549974</v>
          </cell>
          <cell r="AA17" t="str">
            <v>Aug</v>
          </cell>
          <cell r="AB17">
            <v>339190.15318115253</v>
          </cell>
          <cell r="AC17">
            <v>275889.48124200269</v>
          </cell>
        </row>
        <row r="18">
          <cell r="S18" t="str">
            <v>Sep</v>
          </cell>
          <cell r="T18">
            <v>983434.52644425526</v>
          </cell>
          <cell r="U18" t="str">
            <v>Sep</v>
          </cell>
          <cell r="V18">
            <v>1009003.8241318059</v>
          </cell>
          <cell r="X18" t="str">
            <v>Sep</v>
          </cell>
          <cell r="Y18">
            <v>257682.04708880882</v>
          </cell>
          <cell r="Z18">
            <v>233720.5170848566</v>
          </cell>
          <cell r="AA18" t="str">
            <v>Sep</v>
          </cell>
          <cell r="AB18">
            <v>264381.7803131179</v>
          </cell>
          <cell r="AC18">
            <v>239797.25052906293</v>
          </cell>
        </row>
        <row r="19">
          <cell r="S19" t="str">
            <v>Oct</v>
          </cell>
          <cell r="T19">
            <v>864239.3260483864</v>
          </cell>
          <cell r="U19" t="str">
            <v>Oct</v>
          </cell>
          <cell r="V19">
            <v>886709.54852564435</v>
          </cell>
          <cell r="X19" t="str">
            <v>Oct</v>
          </cell>
          <cell r="Y19">
            <v>265982.94199429528</v>
          </cell>
          <cell r="Z19">
            <v>233301.94449307432</v>
          </cell>
          <cell r="AA19" t="str">
            <v>Oct</v>
          </cell>
          <cell r="AB19">
            <v>272898.49848614691</v>
          </cell>
          <cell r="AC19">
            <v>239367.79504989419</v>
          </cell>
        </row>
        <row r="20">
          <cell r="S20" t="str">
            <v>Nov</v>
          </cell>
          <cell r="T20">
            <v>942809.89508445538</v>
          </cell>
          <cell r="U20" t="str">
            <v>Nov</v>
          </cell>
          <cell r="V20">
            <v>967322.95235665131</v>
          </cell>
          <cell r="X20" t="str">
            <v>Nov</v>
          </cell>
          <cell r="Y20">
            <v>293818.34098169976</v>
          </cell>
          <cell r="Z20">
            <v>231590.75735096564</v>
          </cell>
          <cell r="AA20" t="str">
            <v>Nov</v>
          </cell>
          <cell r="AB20">
            <v>301457.61784722382</v>
          </cell>
          <cell r="AC20">
            <v>237612.11704209066</v>
          </cell>
        </row>
        <row r="21">
          <cell r="S21" t="str">
            <v>Dec</v>
          </cell>
          <cell r="T21">
            <v>1030547.1160019281</v>
          </cell>
          <cell r="U21" t="str">
            <v>Dec</v>
          </cell>
          <cell r="V21">
            <v>1057341.3410179783</v>
          </cell>
          <cell r="X21" t="str">
            <v>Dec</v>
          </cell>
          <cell r="Y21">
            <v>267579.35083704971</v>
          </cell>
          <cell r="Z21">
            <v>296348.39760459744</v>
          </cell>
          <cell r="AA21" t="str">
            <v>Dec</v>
          </cell>
          <cell r="AB21">
            <v>274536.41395881295</v>
          </cell>
          <cell r="AC21">
            <v>304053.45594231691</v>
          </cell>
        </row>
        <row r="22">
          <cell r="U22" t="str">
            <v>Dec - 1998</v>
          </cell>
          <cell r="V22">
            <v>1084832.2158844455</v>
          </cell>
          <cell r="AA22" t="str">
            <v>Dec - 1998</v>
          </cell>
          <cell r="AB22">
            <v>281674.36072174204</v>
          </cell>
          <cell r="AC22">
            <v>311958.84579681716</v>
          </cell>
        </row>
        <row r="23">
          <cell r="U23" t="str">
            <v>Dec - 1999</v>
          </cell>
          <cell r="V23">
            <v>1113037.8534974414</v>
          </cell>
          <cell r="AA23" t="str">
            <v>Dec - 1999</v>
          </cell>
          <cell r="AB23">
            <v>288997.89410050737</v>
          </cell>
          <cell r="AC23">
            <v>320069.77578753443</v>
          </cell>
        </row>
        <row r="24">
          <cell r="U24" t="str">
            <v>Dec - 2000</v>
          </cell>
          <cell r="V24">
            <v>1141976.8376883746</v>
          </cell>
          <cell r="AA24" t="str">
            <v>Dec - 2000</v>
          </cell>
          <cell r="AB24">
            <v>296511.83934712055</v>
          </cell>
          <cell r="AC24">
            <v>328391.5899580103</v>
          </cell>
        </row>
        <row r="25">
          <cell r="U25" t="str">
            <v>Dec - 2001</v>
          </cell>
          <cell r="V25">
            <v>1164816.3744421422</v>
          </cell>
          <cell r="AA25" t="str">
            <v>Dec - 2001</v>
          </cell>
          <cell r="AB25">
            <v>302442.07613406295</v>
          </cell>
          <cell r="AC25">
            <v>334959.42175717052</v>
          </cell>
        </row>
        <row r="28">
          <cell r="X28" t="str">
            <v xml:space="preserve">Submitted by:   Vaffi Poonja </v>
          </cell>
        </row>
        <row r="29">
          <cell r="S29" t="str">
            <v xml:space="preserve">Submitted by:   Vaffi Poonja </v>
          </cell>
        </row>
        <row r="30">
          <cell r="X30" t="str">
            <v>Date:                June 26, 1996 - Revised</v>
          </cell>
        </row>
        <row r="31">
          <cell r="S31" t="str">
            <v>Date:                June 4, 1996</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Acct. Worksheet"/>
    </sheetNames>
    <sheetDataSet>
      <sheetData sheetId="0" refreshError="1"/>
      <sheetData sheetId="1"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ngeLog V146_V147"/>
      <sheetName val="Changes for 1-6_Multi_Yr_F"/>
      <sheetName val="|"/>
      <sheetName val="(1-1_Yr_Minus_3_TB)"/>
      <sheetName val="(1-2_Yr_Minus_2_TB)"/>
      <sheetName val="(1-3_Yr_Minus_1_TB)"/>
      <sheetName val="(1-4_Curr_Yr_B)"/>
      <sheetName val="(1-5_Curr_Yr_F)"/>
      <sheetName val="(1-6_Multi_Yr_F)"/>
      <sheetName val="Inflation"/>
      <sheetName val="(1-7_LDC_Comparatives)"/>
      <sheetName val="&lt;2-1_Dividends&gt;"/>
      <sheetName val="&lt;2-2_Dx_Revenue_Req&gt;"/>
      <sheetName val="&lt;2-3_Reg_ADJ_Revenue_Req"/>
      <sheetName val="|3-1_AUDIT|"/>
      <sheetName val="|3-2_INDEX|"/>
      <sheetName val="|3-3_DRIVERS|"/>
      <sheetName val="&lt;4-1_Standard_Balance_Sheet&gt;"/>
      <sheetName val="4-1 Check"/>
      <sheetName val="&lt;4-2_Standard_Income_Statement&gt;"/>
      <sheetName val="4-2 Check"/>
      <sheetName val="&lt;4-3_Standard_Cash_Flow&gt;"/>
      <sheetName val="4-3 Check"/>
      <sheetName val="&lt;4-4_TB - Interest &amp; Tax Load&gt;"/>
      <sheetName val="&lt;5-1_Board_Balance_Sheet&gt;"/>
      <sheetName val="&lt;5-2_Board_Income_Statement&gt;"/>
      <sheetName val="&lt;5-3_Board_Cash_Flow&gt;"/>
      <sheetName val="&lt;6-1_Vital_Statistics&gt;"/>
      <sheetName val="&lt;6-2_Financial_Plan_Summary&gt;"/>
      <sheetName val="|7-1_Glossary|"/>
      <sheetName val="Interest_Coverage"/>
      <sheetName val="FPSumm-vs-PY"/>
      <sheetName val="HUexhA"/>
      <sheetName val="HUexhB1"/>
      <sheetName val="HUexhB2"/>
      <sheetName val="HUexhB3"/>
      <sheetName val="HUexhB4"/>
      <sheetName val="HUexhC"/>
      <sheetName val="HUexhD1"/>
      <sheetName val="HUexhD2"/>
      <sheetName val="HUexhD3"/>
      <sheetName val="HUexhE 2013"/>
      <sheetName val="HUexhE"/>
      <sheetName val="HUexhF1"/>
      <sheetName val="HUexhF2"/>
      <sheetName val="HUexhF3"/>
      <sheetName val="HESIexhA1"/>
      <sheetName val="HESIexhA2"/>
      <sheetName val="HESIexhA3"/>
      <sheetName val="HHIexhA"/>
      <sheetName val="HHIexhB1"/>
      <sheetName val="HHIexhB2"/>
      <sheetName val="HHIexhB3"/>
      <sheetName val="HHIexhB4"/>
      <sheetName val="HHIexhC1"/>
      <sheetName val="HHIexhC2"/>
      <sheetName val="HHIexhC3"/>
      <sheetName val="HHIexhD1-CALC"/>
      <sheetName val="HHIexhD2-CALC"/>
      <sheetName val="HHIexhD3-CALC"/>
      <sheetName val="HHIexhD1"/>
      <sheetName val="HHIexhD2"/>
      <sheetName val="HHIexhD3"/>
      <sheetName val="Cashflow Analysis Hor Util "/>
      <sheetName val="Cashflow Analysis HHI"/>
      <sheetName val="Inputs - Financial Reporting"/>
    </sheetNames>
    <sheetDataSet>
      <sheetData sheetId="0"/>
      <sheetData sheetId="1"/>
      <sheetData sheetId="2">
        <row r="1">
          <cell r="G1" t="str">
            <v>Financial Statement Line</v>
          </cell>
        </row>
        <row r="2">
          <cell r="G2" t="str">
            <v>Accounts payable and accruals</v>
          </cell>
        </row>
        <row r="3">
          <cell r="G3" t="str">
            <v>Accounts payable to corporations under common control</v>
          </cell>
        </row>
        <row r="4">
          <cell r="G4" t="str">
            <v>Accounts Receivable</v>
          </cell>
        </row>
        <row r="5">
          <cell r="G5" t="str">
            <v>Cash and Cash Equivalents</v>
          </cell>
        </row>
        <row r="6">
          <cell r="G6" t="str">
            <v>Contributed Surplus</v>
          </cell>
        </row>
        <row r="7">
          <cell r="G7" t="str">
            <v>Cost of Sales</v>
          </cell>
        </row>
        <row r="8">
          <cell r="G8" t="str">
            <v>Credit support for service delivery</v>
          </cell>
        </row>
        <row r="9">
          <cell r="G9" t="str">
            <v>Depreciation and amortization</v>
          </cell>
        </row>
        <row r="10">
          <cell r="G10" t="str">
            <v>Dividend income</v>
          </cell>
        </row>
        <row r="11">
          <cell r="G11" t="str">
            <v>Dividends paid</v>
          </cell>
        </row>
        <row r="12">
          <cell r="G12" t="str">
            <v>Electricity distribution service charges</v>
          </cell>
        </row>
        <row r="13">
          <cell r="G13" t="str">
            <v>Electricity Sales</v>
          </cell>
        </row>
        <row r="14">
          <cell r="G14" t="str">
            <v>Employee future benefits</v>
          </cell>
        </row>
        <row r="15">
          <cell r="G15" t="str">
            <v>Fixed Assets</v>
          </cell>
        </row>
        <row r="16">
          <cell r="G16" t="str">
            <v>Future payments in lieu of taxes</v>
          </cell>
        </row>
        <row r="17">
          <cell r="G17" t="str">
            <v>Gain on sale of fixed assets</v>
          </cell>
        </row>
        <row r="18">
          <cell r="G18" t="str">
            <v>Goodwill</v>
          </cell>
        </row>
        <row r="19">
          <cell r="G19" t="str">
            <v>Interest expense</v>
          </cell>
        </row>
        <row r="20">
          <cell r="G20" t="str">
            <v>Interest Income</v>
          </cell>
        </row>
        <row r="21">
          <cell r="G21" t="str">
            <v>Inventory</v>
          </cell>
        </row>
        <row r="22">
          <cell r="G22" t="str">
            <v>Investment in Subsidiary</v>
          </cell>
        </row>
        <row r="23">
          <cell r="G23" t="str">
            <v>Long-term borrowings</v>
          </cell>
        </row>
        <row r="24">
          <cell r="G24" t="str">
            <v>Notes receivable from associated companies</v>
          </cell>
        </row>
        <row r="25">
          <cell r="G25" t="str">
            <v>Operating Expenses</v>
          </cell>
        </row>
        <row r="26">
          <cell r="G26" t="str">
            <v>Other Assets</v>
          </cell>
        </row>
        <row r="27">
          <cell r="G27" t="str">
            <v>Other income from operations</v>
          </cell>
        </row>
        <row r="28">
          <cell r="G28" t="str">
            <v>Payments in lieu of income and large corporations taxes</v>
          </cell>
        </row>
        <row r="29">
          <cell r="G29" t="str">
            <v>Regulatory Deferral &amp; Variance Accounts</v>
          </cell>
        </row>
        <row r="30">
          <cell r="G30" t="str">
            <v>Retained earnings</v>
          </cell>
        </row>
        <row r="31">
          <cell r="G31" t="str">
            <v>RP Depreciation and amortization</v>
          </cell>
        </row>
        <row r="32">
          <cell r="G32" t="str">
            <v>RP Operating Expenses</v>
          </cell>
        </row>
        <row r="33">
          <cell r="G33" t="str">
            <v>RP Other income from operations</v>
          </cell>
        </row>
        <row r="34">
          <cell r="G34" t="str">
            <v>RP Payments in lieu of income and large corporations taxes</v>
          </cell>
        </row>
        <row r="35">
          <cell r="G35" t="str">
            <v>Share Capital</v>
          </cell>
        </row>
        <row r="36">
          <cell r="G36" t="str">
            <v>(blank)</v>
          </cell>
        </row>
        <row r="37">
          <cell r="G37" t="str">
            <v>OPA Variance</v>
          </cell>
        </row>
        <row r="38">
          <cell r="G38">
            <v>0</v>
          </cell>
        </row>
        <row r="39">
          <cell r="G39">
            <v>0</v>
          </cell>
        </row>
        <row r="40">
          <cell r="G40">
            <v>0</v>
          </cell>
        </row>
        <row r="41">
          <cell r="G41">
            <v>0</v>
          </cell>
        </row>
        <row r="42">
          <cell r="G42">
            <v>0</v>
          </cell>
        </row>
        <row r="43">
          <cell r="G43">
            <v>0</v>
          </cell>
        </row>
        <row r="44">
          <cell r="G44">
            <v>0</v>
          </cell>
        </row>
        <row r="45">
          <cell r="G45">
            <v>0</v>
          </cell>
        </row>
        <row r="46">
          <cell r="G46">
            <v>0</v>
          </cell>
        </row>
        <row r="47">
          <cell r="G47">
            <v>0</v>
          </cell>
        </row>
        <row r="48">
          <cell r="G48">
            <v>0</v>
          </cell>
        </row>
        <row r="49">
          <cell r="G49">
            <v>0</v>
          </cell>
        </row>
        <row r="50">
          <cell r="G50">
            <v>0</v>
          </cell>
        </row>
        <row r="51">
          <cell r="G51">
            <v>0</v>
          </cell>
        </row>
        <row r="52">
          <cell r="G52">
            <v>0</v>
          </cell>
        </row>
        <row r="53">
          <cell r="G53">
            <v>0</v>
          </cell>
        </row>
        <row r="54">
          <cell r="G54">
            <v>0</v>
          </cell>
        </row>
        <row r="55">
          <cell r="G55">
            <v>0</v>
          </cell>
        </row>
        <row r="56">
          <cell r="G56">
            <v>0</v>
          </cell>
        </row>
        <row r="57">
          <cell r="G57">
            <v>0</v>
          </cell>
        </row>
        <row r="58">
          <cell r="G58">
            <v>0</v>
          </cell>
        </row>
        <row r="59">
          <cell r="G59">
            <v>0</v>
          </cell>
        </row>
        <row r="60">
          <cell r="G60">
            <v>0</v>
          </cell>
        </row>
        <row r="61">
          <cell r="G61">
            <v>0</v>
          </cell>
        </row>
        <row r="62">
          <cell r="G62">
            <v>0</v>
          </cell>
        </row>
        <row r="63">
          <cell r="G63">
            <v>0</v>
          </cell>
        </row>
        <row r="64">
          <cell r="G64">
            <v>0</v>
          </cell>
        </row>
        <row r="65">
          <cell r="G65">
            <v>0</v>
          </cell>
        </row>
        <row r="66">
          <cell r="G66">
            <v>0</v>
          </cell>
        </row>
        <row r="67">
          <cell r="G67">
            <v>0</v>
          </cell>
        </row>
        <row r="68">
          <cell r="G68">
            <v>0</v>
          </cell>
        </row>
        <row r="69">
          <cell r="G69">
            <v>0</v>
          </cell>
        </row>
        <row r="70">
          <cell r="G70">
            <v>0</v>
          </cell>
        </row>
        <row r="71">
          <cell r="G71">
            <v>0</v>
          </cell>
        </row>
        <row r="72">
          <cell r="G72">
            <v>0</v>
          </cell>
        </row>
        <row r="73">
          <cell r="G73">
            <v>0</v>
          </cell>
        </row>
        <row r="74">
          <cell r="G74">
            <v>0</v>
          </cell>
        </row>
        <row r="75">
          <cell r="G75">
            <v>0</v>
          </cell>
        </row>
        <row r="76">
          <cell r="G76">
            <v>0</v>
          </cell>
        </row>
        <row r="77">
          <cell r="G77">
            <v>0</v>
          </cell>
        </row>
        <row r="78">
          <cell r="G78">
            <v>0</v>
          </cell>
        </row>
        <row r="79">
          <cell r="G79">
            <v>0</v>
          </cell>
        </row>
        <row r="80">
          <cell r="G80">
            <v>0</v>
          </cell>
        </row>
        <row r="81">
          <cell r="G81">
            <v>0</v>
          </cell>
        </row>
        <row r="82">
          <cell r="G82">
            <v>0</v>
          </cell>
        </row>
        <row r="83">
          <cell r="G83">
            <v>0</v>
          </cell>
        </row>
        <row r="84">
          <cell r="G84">
            <v>0</v>
          </cell>
        </row>
        <row r="85">
          <cell r="G85">
            <v>0</v>
          </cell>
        </row>
        <row r="86">
          <cell r="G86">
            <v>0</v>
          </cell>
        </row>
        <row r="87">
          <cell r="G87">
            <v>0</v>
          </cell>
        </row>
        <row r="88">
          <cell r="G88">
            <v>0</v>
          </cell>
        </row>
        <row r="89">
          <cell r="G89">
            <v>0</v>
          </cell>
        </row>
        <row r="90">
          <cell r="G90">
            <v>0</v>
          </cell>
        </row>
        <row r="91">
          <cell r="G91">
            <v>0</v>
          </cell>
        </row>
        <row r="92">
          <cell r="G92">
            <v>0</v>
          </cell>
        </row>
        <row r="93">
          <cell r="G93">
            <v>0</v>
          </cell>
        </row>
        <row r="94">
          <cell r="G94">
            <v>0</v>
          </cell>
        </row>
        <row r="95">
          <cell r="G95">
            <v>0</v>
          </cell>
        </row>
        <row r="96">
          <cell r="G96">
            <v>0</v>
          </cell>
        </row>
        <row r="97">
          <cell r="G97">
            <v>0</v>
          </cell>
        </row>
        <row r="98">
          <cell r="G98">
            <v>0</v>
          </cell>
        </row>
        <row r="99">
          <cell r="G99">
            <v>0</v>
          </cell>
        </row>
        <row r="100">
          <cell r="G100">
            <v>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773">
          <cell r="AN773" t="str">
            <v>FY2013F3</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ule1"/>
      <sheetName val="Overview"/>
      <sheetName val="Index "/>
      <sheetName val="Input - Proj Info"/>
      <sheetName val="Input - Conn Info"/>
      <sheetName val="Class 1 Serv. Life"/>
      <sheetName val="Contr Calc."/>
      <sheetName val="Sens Analysis "/>
      <sheetName val="Annual. Pay'ts &amp; True-ups Calc."/>
      <sheetName val="DCF Analysis Basic Assumptions"/>
      <sheetName val="Cost Summary"/>
      <sheetName val="Summary of Cont'n Calc."/>
      <sheetName val="Revenue Requirment"/>
      <sheetName val="Rev. Req Graph "/>
      <sheetName val="Annual. Pay'ts Sch."/>
      <sheetName val="System Use - Cash Flows"/>
      <sheetName val="System Use -  Finance Input"/>
      <sheetName val="System Use - NPV Calc."/>
      <sheetName val="System Use - Escalators"/>
      <sheetName val="Module2"/>
      <sheetName val="Module4"/>
      <sheetName val="Module3"/>
      <sheetName val="Module5"/>
      <sheetName val="Module6"/>
      <sheetName val="Module7"/>
      <sheetName val="Module8"/>
      <sheetName val="Dx_Tariff&amp;COP"/>
    </sheetNames>
    <sheetDataSet>
      <sheetData sheetId="0" refreshError="1"/>
      <sheetData sheetId="1"/>
      <sheetData sheetId="2"/>
      <sheetData sheetId="3" refreshError="1">
        <row r="27">
          <cell r="M27">
            <v>2004</v>
          </cell>
        </row>
        <row r="113">
          <cell r="K113">
            <v>7.4999999999999997E-2</v>
          </cell>
        </row>
        <row r="114">
          <cell r="K114">
            <v>7.4999999999999997E-2</v>
          </cell>
        </row>
        <row r="115">
          <cell r="K115">
            <v>7.4999999999999997E-2</v>
          </cell>
        </row>
        <row r="116">
          <cell r="K116">
            <v>7.1999999999999995E-2</v>
          </cell>
        </row>
        <row r="117">
          <cell r="K117">
            <v>7.0000000000000007E-2</v>
          </cell>
        </row>
        <row r="148">
          <cell r="I148">
            <v>0.05</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Ref &gt;&gt;"/>
      <sheetName val="1a. Acct"/>
      <sheetName val="1b. CC Comb"/>
      <sheetName val="1d. HC Rates"/>
      <sheetName val="1e. Forecast Mapping"/>
      <sheetName val="2. Realized Payroll &gt;&gt;"/>
      <sheetName val="2a. YTD Var"/>
      <sheetName val="2b. Pivot"/>
      <sheetName val="2c. Adj "/>
      <sheetName val="3. Operating &gt;&gt;"/>
      <sheetName val="3a. YTD Var"/>
      <sheetName val="3b. Pivot"/>
      <sheetName val="5. Templates"/>
      <sheetName val="5a. OPEX"/>
      <sheetName val="5b. CAPEX"/>
      <sheetName val="5c. HEAD"/>
      <sheetName val="5d. Adj"/>
      <sheetName val="6. Future Payroll &gt;&gt;"/>
      <sheetName val="6a. Budget"/>
      <sheetName val="6b. Forecast"/>
      <sheetName val="6c. Adj"/>
      <sheetName val="6d. Perm Redux"/>
      <sheetName val="7. Dist Cost &gt;&gt;"/>
      <sheetName val="7a. Alloc Percent"/>
      <sheetName val="7b. No of PCs"/>
      <sheetName val="7c. Allocation Entries"/>
      <sheetName val="8. Consol &gt;&gt;"/>
      <sheetName val="8a. 2012 EDO - Details"/>
      <sheetName val="New Mapping Table"/>
      <sheetName val="Data Dashboard"/>
      <sheetName val="8b. FRS Transfer"/>
      <sheetName val="8d. Taxes"/>
      <sheetName val="8e. Frcst Smmry Extract"/>
      <sheetName val="8f. Forecast Summary"/>
      <sheetName val="8g. Finance Cuts"/>
      <sheetName val="8h. FRS Pivot"/>
      <sheetName val="8i. Detailed Pivot"/>
      <sheetName val="8j. Payroll Savings"/>
      <sheetName val="9. Review &gt;&gt;"/>
      <sheetName val="9a. Variance Analysis"/>
      <sheetName val="9b. CC Variance"/>
      <sheetName val="9c. Realized Payroll Savings"/>
      <sheetName val="9d. Future Payroll Savings"/>
      <sheetName val="10. Reporting &gt;&gt;"/>
      <sheetName val="10a. EDO - Inc St"/>
      <sheetName val="10b. EDO - Mgmt Fee"/>
      <sheetName val="10c. CS - Inc St"/>
      <sheetName val="10d. HHI - Inc St"/>
      <sheetName val="10e. Solar PV - Inc St"/>
      <sheetName val="10f. CDM - Inc St"/>
      <sheetName val="10g. HESI - Inc St"/>
      <sheetName val="10h. Eliminations"/>
      <sheetName val="10i. HHI Cons Inc Stmt"/>
      <sheetName val="11. Inputs-Financial Mode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13">
          <cell r="A13" t="str">
            <v>100-101</v>
          </cell>
          <cell r="B13">
            <v>100</v>
          </cell>
          <cell r="C13">
            <v>101</v>
          </cell>
          <cell r="D13">
            <v>5</v>
          </cell>
          <cell r="E13">
            <v>0</v>
          </cell>
          <cell r="F13">
            <v>1.1876484560570071E-2</v>
          </cell>
          <cell r="G13">
            <v>1.1876484560570071E-2</v>
          </cell>
          <cell r="H13">
            <v>0</v>
          </cell>
          <cell r="I13">
            <v>0</v>
          </cell>
          <cell r="J13">
            <v>0</v>
          </cell>
          <cell r="K13">
            <v>0</v>
          </cell>
          <cell r="L13">
            <v>0</v>
          </cell>
          <cell r="M13">
            <v>0</v>
          </cell>
          <cell r="N13">
            <v>0</v>
          </cell>
        </row>
        <row r="14">
          <cell r="A14" t="str">
            <v>200-101</v>
          </cell>
          <cell r="B14">
            <v>200</v>
          </cell>
          <cell r="C14">
            <v>101</v>
          </cell>
          <cell r="D14">
            <v>1</v>
          </cell>
          <cell r="E14">
            <v>0</v>
          </cell>
          <cell r="F14">
            <v>2.3752969121140144E-3</v>
          </cell>
          <cell r="G14">
            <v>2.3752969121140144E-3</v>
          </cell>
          <cell r="H14">
            <v>0</v>
          </cell>
          <cell r="I14">
            <v>0</v>
          </cell>
          <cell r="J14">
            <v>0</v>
          </cell>
          <cell r="K14">
            <v>0</v>
          </cell>
          <cell r="L14">
            <v>0</v>
          </cell>
          <cell r="M14">
            <v>0</v>
          </cell>
          <cell r="N14">
            <v>0</v>
          </cell>
        </row>
        <row r="15">
          <cell r="A15" t="str">
            <v>201-101</v>
          </cell>
          <cell r="B15">
            <v>201</v>
          </cell>
          <cell r="C15">
            <v>101</v>
          </cell>
          <cell r="D15">
            <v>8</v>
          </cell>
          <cell r="E15">
            <v>0</v>
          </cell>
          <cell r="F15">
            <v>1.9002375296912115E-2</v>
          </cell>
          <cell r="G15">
            <v>1.9002375296912115E-2</v>
          </cell>
          <cell r="H15">
            <v>0</v>
          </cell>
          <cell r="I15">
            <v>0</v>
          </cell>
          <cell r="J15">
            <v>0</v>
          </cell>
          <cell r="K15">
            <v>0</v>
          </cell>
          <cell r="L15">
            <v>0</v>
          </cell>
          <cell r="M15">
            <v>0</v>
          </cell>
          <cell r="N15">
            <v>0</v>
          </cell>
        </row>
        <row r="16">
          <cell r="A16" t="str">
            <v>205-101</v>
          </cell>
          <cell r="B16">
            <v>205</v>
          </cell>
          <cell r="C16">
            <v>101</v>
          </cell>
          <cell r="D16">
            <v>22</v>
          </cell>
          <cell r="E16">
            <v>0</v>
          </cell>
          <cell r="F16">
            <v>5.2256532066508314E-2</v>
          </cell>
          <cell r="G16">
            <v>5.2256532066508314E-2</v>
          </cell>
          <cell r="H16">
            <v>0</v>
          </cell>
          <cell r="I16">
            <v>0.25</v>
          </cell>
          <cell r="J16">
            <v>0</v>
          </cell>
          <cell r="K16">
            <v>0.27200000000000002</v>
          </cell>
          <cell r="L16">
            <v>0</v>
          </cell>
          <cell r="M16">
            <v>0</v>
          </cell>
          <cell r="N16">
            <v>0.04</v>
          </cell>
        </row>
        <row r="17">
          <cell r="A17" t="str">
            <v>210-101</v>
          </cell>
          <cell r="B17">
            <v>210</v>
          </cell>
          <cell r="C17">
            <v>101</v>
          </cell>
          <cell r="D17">
            <v>17</v>
          </cell>
          <cell r="E17">
            <v>0.2</v>
          </cell>
          <cell r="F17">
            <v>4.0380047505938245E-2</v>
          </cell>
          <cell r="G17">
            <v>4.0380047505938245E-2</v>
          </cell>
          <cell r="H17">
            <v>0</v>
          </cell>
          <cell r="I17">
            <v>0</v>
          </cell>
          <cell r="J17">
            <v>0</v>
          </cell>
          <cell r="K17">
            <v>0</v>
          </cell>
          <cell r="L17">
            <v>0</v>
          </cell>
          <cell r="M17">
            <v>0</v>
          </cell>
          <cell r="N17">
            <v>0</v>
          </cell>
        </row>
        <row r="18">
          <cell r="A18" t="str">
            <v>211-101</v>
          </cell>
          <cell r="B18">
            <v>211</v>
          </cell>
          <cell r="C18">
            <v>101</v>
          </cell>
          <cell r="D18">
            <v>28</v>
          </cell>
          <cell r="E18">
            <v>0.2</v>
          </cell>
          <cell r="F18">
            <v>0</v>
          </cell>
          <cell r="G18">
            <v>0</v>
          </cell>
          <cell r="H18">
            <v>0</v>
          </cell>
          <cell r="I18">
            <v>0</v>
          </cell>
          <cell r="J18">
            <v>0</v>
          </cell>
          <cell r="K18">
            <v>0</v>
          </cell>
          <cell r="L18">
            <v>0</v>
          </cell>
          <cell r="M18">
            <v>0</v>
          </cell>
          <cell r="N18">
            <v>0</v>
          </cell>
        </row>
        <row r="19">
          <cell r="A19" t="str">
            <v>212-101</v>
          </cell>
          <cell r="B19">
            <v>212</v>
          </cell>
          <cell r="C19">
            <v>101</v>
          </cell>
          <cell r="D19">
            <v>4</v>
          </cell>
          <cell r="E19">
            <v>0.2</v>
          </cell>
          <cell r="F19">
            <v>9.5011876484560574E-3</v>
          </cell>
          <cell r="G19">
            <v>9.5011876484560574E-3</v>
          </cell>
          <cell r="H19">
            <v>0.4</v>
          </cell>
          <cell r="I19">
            <v>0</v>
          </cell>
          <cell r="J19">
            <v>0</v>
          </cell>
          <cell r="K19">
            <v>0</v>
          </cell>
          <cell r="L19">
            <v>0</v>
          </cell>
          <cell r="M19">
            <v>0</v>
          </cell>
          <cell r="N19">
            <v>0</v>
          </cell>
        </row>
        <row r="20">
          <cell r="A20" t="str">
            <v>213-101</v>
          </cell>
          <cell r="B20">
            <v>213</v>
          </cell>
          <cell r="C20">
            <v>101</v>
          </cell>
          <cell r="D20">
            <v>0</v>
          </cell>
          <cell r="E20">
            <v>0.2</v>
          </cell>
          <cell r="F20">
            <v>0</v>
          </cell>
          <cell r="G20">
            <v>0</v>
          </cell>
          <cell r="H20">
            <v>0</v>
          </cell>
          <cell r="I20">
            <v>0</v>
          </cell>
          <cell r="J20">
            <v>0</v>
          </cell>
          <cell r="K20">
            <v>0</v>
          </cell>
          <cell r="L20">
            <v>0</v>
          </cell>
          <cell r="M20">
            <v>0</v>
          </cell>
          <cell r="N20">
            <v>0</v>
          </cell>
        </row>
        <row r="21">
          <cell r="A21" t="str">
            <v>214-101</v>
          </cell>
          <cell r="B21">
            <v>214</v>
          </cell>
          <cell r="C21">
            <v>101</v>
          </cell>
          <cell r="D21">
            <v>0</v>
          </cell>
          <cell r="E21">
            <v>0.2</v>
          </cell>
          <cell r="F21">
            <v>0</v>
          </cell>
          <cell r="G21">
            <v>0</v>
          </cell>
          <cell r="H21">
            <v>0</v>
          </cell>
          <cell r="I21">
            <v>0</v>
          </cell>
          <cell r="J21">
            <v>0</v>
          </cell>
          <cell r="K21">
            <v>0</v>
          </cell>
          <cell r="L21">
            <v>0</v>
          </cell>
          <cell r="M21">
            <v>0</v>
          </cell>
          <cell r="N21">
            <v>0</v>
          </cell>
        </row>
        <row r="22">
          <cell r="A22" t="str">
            <v>293-101</v>
          </cell>
          <cell r="B22">
            <v>293</v>
          </cell>
          <cell r="C22">
            <v>101</v>
          </cell>
          <cell r="D22">
            <v>4</v>
          </cell>
          <cell r="E22">
            <v>0</v>
          </cell>
          <cell r="F22">
            <v>0</v>
          </cell>
          <cell r="G22">
            <v>0</v>
          </cell>
          <cell r="H22">
            <v>0</v>
          </cell>
          <cell r="I22">
            <v>0</v>
          </cell>
          <cell r="J22">
            <v>0</v>
          </cell>
          <cell r="K22">
            <v>0</v>
          </cell>
          <cell r="L22">
            <v>0</v>
          </cell>
          <cell r="M22">
            <v>0</v>
          </cell>
          <cell r="N22">
            <v>0</v>
          </cell>
        </row>
        <row r="23">
          <cell r="A23" t="str">
            <v>300-101</v>
          </cell>
          <cell r="B23">
            <v>300</v>
          </cell>
          <cell r="C23">
            <v>101</v>
          </cell>
          <cell r="D23">
            <v>1</v>
          </cell>
          <cell r="E23">
            <v>0</v>
          </cell>
          <cell r="F23">
            <v>2.3752969121140144E-3</v>
          </cell>
          <cell r="G23">
            <v>2.3752969121140144E-3</v>
          </cell>
          <cell r="H23">
            <v>1.0699999999999999E-2</v>
          </cell>
          <cell r="I23">
            <v>0</v>
          </cell>
          <cell r="J23">
            <v>0</v>
          </cell>
          <cell r="K23">
            <v>0.2</v>
          </cell>
          <cell r="L23">
            <v>0</v>
          </cell>
          <cell r="M23">
            <v>0</v>
          </cell>
          <cell r="N23">
            <v>0</v>
          </cell>
        </row>
        <row r="24">
          <cell r="A24" t="str">
            <v>300-102</v>
          </cell>
          <cell r="B24">
            <v>300</v>
          </cell>
          <cell r="C24">
            <v>102</v>
          </cell>
          <cell r="D24">
            <v>0</v>
          </cell>
          <cell r="E24">
            <v>0</v>
          </cell>
          <cell r="F24">
            <v>0</v>
          </cell>
          <cell r="G24">
            <v>0</v>
          </cell>
          <cell r="H24">
            <v>0</v>
          </cell>
          <cell r="I24">
            <v>0</v>
          </cell>
          <cell r="J24">
            <v>0</v>
          </cell>
          <cell r="K24">
            <v>0</v>
          </cell>
          <cell r="L24">
            <v>0</v>
          </cell>
          <cell r="M24">
            <v>0</v>
          </cell>
          <cell r="N24">
            <v>9.0999999999999998E-2</v>
          </cell>
        </row>
        <row r="25">
          <cell r="A25" t="str">
            <v>301-102</v>
          </cell>
          <cell r="B25">
            <v>301</v>
          </cell>
          <cell r="C25">
            <v>102</v>
          </cell>
          <cell r="D25">
            <v>0</v>
          </cell>
          <cell r="E25">
            <v>0</v>
          </cell>
          <cell r="F25">
            <v>0</v>
          </cell>
          <cell r="G25">
            <v>0</v>
          </cell>
          <cell r="H25">
            <v>0</v>
          </cell>
          <cell r="I25">
            <v>0</v>
          </cell>
          <cell r="J25">
            <v>0</v>
          </cell>
          <cell r="K25">
            <v>0</v>
          </cell>
          <cell r="L25">
            <v>0</v>
          </cell>
          <cell r="M25">
            <v>0</v>
          </cell>
          <cell r="N25">
            <v>0</v>
          </cell>
        </row>
        <row r="26">
          <cell r="A26" t="str">
            <v>302-101</v>
          </cell>
          <cell r="B26">
            <v>302</v>
          </cell>
          <cell r="C26">
            <v>101</v>
          </cell>
          <cell r="D26">
            <v>16</v>
          </cell>
          <cell r="E26">
            <v>0</v>
          </cell>
          <cell r="F26">
            <v>3.800475059382423E-2</v>
          </cell>
          <cell r="G26">
            <v>3.800475059382423E-2</v>
          </cell>
          <cell r="H26">
            <v>7.4999999999999997E-2</v>
          </cell>
          <cell r="I26">
            <v>0</v>
          </cell>
          <cell r="J26">
            <v>0</v>
          </cell>
          <cell r="K26">
            <v>0</v>
          </cell>
          <cell r="L26">
            <v>0</v>
          </cell>
          <cell r="M26">
            <v>0</v>
          </cell>
          <cell r="N26">
            <v>0</v>
          </cell>
        </row>
        <row r="27">
          <cell r="A27" t="str">
            <v>303-101</v>
          </cell>
          <cell r="B27">
            <v>303</v>
          </cell>
          <cell r="C27">
            <v>101</v>
          </cell>
          <cell r="D27">
            <v>25</v>
          </cell>
          <cell r="E27">
            <v>0</v>
          </cell>
          <cell r="F27">
            <v>5.9382422802850353E-2</v>
          </cell>
          <cell r="G27">
            <v>5.9382422802850353E-2</v>
          </cell>
          <cell r="H27">
            <v>0.3644</v>
          </cell>
          <cell r="I27">
            <v>0</v>
          </cell>
          <cell r="J27">
            <v>0</v>
          </cell>
          <cell r="K27">
            <v>0</v>
          </cell>
          <cell r="L27">
            <v>0</v>
          </cell>
          <cell r="M27">
            <v>0</v>
          </cell>
          <cell r="N27">
            <v>0</v>
          </cell>
        </row>
        <row r="28">
          <cell r="A28" t="str">
            <v>303-102</v>
          </cell>
          <cell r="B28">
            <v>303</v>
          </cell>
          <cell r="C28">
            <v>102</v>
          </cell>
          <cell r="D28">
            <v>25</v>
          </cell>
          <cell r="E28">
            <v>0</v>
          </cell>
          <cell r="F28">
            <v>5.9382422802850353E-2</v>
          </cell>
          <cell r="G28">
            <v>5.9382422802850353E-2</v>
          </cell>
          <cell r="H28">
            <v>0</v>
          </cell>
          <cell r="I28">
            <v>0</v>
          </cell>
          <cell r="J28">
            <v>0</v>
          </cell>
          <cell r="K28">
            <v>0</v>
          </cell>
          <cell r="L28">
            <v>0</v>
          </cell>
          <cell r="M28">
            <v>0</v>
          </cell>
          <cell r="N28">
            <v>0</v>
          </cell>
        </row>
        <row r="29">
          <cell r="A29" t="str">
            <v>305-101</v>
          </cell>
          <cell r="B29">
            <v>305</v>
          </cell>
          <cell r="C29">
            <v>101</v>
          </cell>
          <cell r="D29">
            <v>10</v>
          </cell>
          <cell r="E29">
            <v>0</v>
          </cell>
          <cell r="F29">
            <v>2.3752969121140142E-2</v>
          </cell>
          <cell r="G29">
            <v>2.3752969121140142E-2</v>
          </cell>
          <cell r="H29">
            <v>4.82E-2</v>
          </cell>
          <cell r="I29">
            <v>0</v>
          </cell>
          <cell r="J29">
            <v>0</v>
          </cell>
          <cell r="K29">
            <v>0</v>
          </cell>
          <cell r="L29">
            <v>0</v>
          </cell>
          <cell r="M29">
            <v>0</v>
          </cell>
          <cell r="N29">
            <v>0</v>
          </cell>
        </row>
        <row r="30">
          <cell r="A30" t="str">
            <v>310-101</v>
          </cell>
          <cell r="B30">
            <v>310</v>
          </cell>
          <cell r="C30">
            <v>101</v>
          </cell>
          <cell r="D30">
            <v>12</v>
          </cell>
          <cell r="E30">
            <v>0</v>
          </cell>
          <cell r="F30">
            <v>2.8503562945368172E-2</v>
          </cell>
          <cell r="G30">
            <v>2.8503562945368172E-2</v>
          </cell>
          <cell r="H30">
            <v>0</v>
          </cell>
          <cell r="I30">
            <v>0</v>
          </cell>
          <cell r="J30">
            <v>0</v>
          </cell>
          <cell r="K30">
            <v>0</v>
          </cell>
          <cell r="L30">
            <v>0</v>
          </cell>
          <cell r="M30">
            <v>0</v>
          </cell>
          <cell r="N30">
            <v>0</v>
          </cell>
        </row>
        <row r="31">
          <cell r="A31" t="str">
            <v>311-101</v>
          </cell>
          <cell r="B31">
            <v>311</v>
          </cell>
          <cell r="C31">
            <v>101</v>
          </cell>
          <cell r="D31">
            <v>33</v>
          </cell>
          <cell r="E31">
            <v>0</v>
          </cell>
          <cell r="F31">
            <v>7.8384798099762468E-2</v>
          </cell>
          <cell r="G31">
            <v>7.8384798099762468E-2</v>
          </cell>
          <cell r="H31">
            <v>0</v>
          </cell>
          <cell r="I31">
            <v>0.1</v>
          </cell>
          <cell r="J31">
            <v>0.5</v>
          </cell>
          <cell r="K31">
            <v>0.155</v>
          </cell>
          <cell r="L31">
            <v>0</v>
          </cell>
          <cell r="M31">
            <v>0</v>
          </cell>
          <cell r="N31">
            <v>0</v>
          </cell>
        </row>
        <row r="32">
          <cell r="A32" t="str">
            <v>311-102</v>
          </cell>
          <cell r="B32">
            <v>311</v>
          </cell>
          <cell r="C32">
            <v>102</v>
          </cell>
          <cell r="D32">
            <v>10</v>
          </cell>
          <cell r="E32">
            <v>0</v>
          </cell>
          <cell r="F32">
            <v>2.3752969121140142E-2</v>
          </cell>
          <cell r="G32">
            <v>2.3752969121140142E-2</v>
          </cell>
          <cell r="H32">
            <v>0</v>
          </cell>
          <cell r="I32">
            <v>0</v>
          </cell>
          <cell r="J32">
            <v>0</v>
          </cell>
          <cell r="K32">
            <v>0</v>
          </cell>
          <cell r="L32">
            <v>0</v>
          </cell>
          <cell r="M32">
            <v>0</v>
          </cell>
          <cell r="N32">
            <v>6.9000000000000006E-2</v>
          </cell>
        </row>
        <row r="33">
          <cell r="A33" t="str">
            <v>312-101</v>
          </cell>
          <cell r="B33">
            <v>312</v>
          </cell>
          <cell r="C33">
            <v>101</v>
          </cell>
          <cell r="D33">
            <v>0</v>
          </cell>
          <cell r="E33">
            <v>0</v>
          </cell>
          <cell r="F33">
            <v>0</v>
          </cell>
          <cell r="G33">
            <v>0</v>
          </cell>
          <cell r="H33">
            <v>0</v>
          </cell>
          <cell r="I33">
            <v>0</v>
          </cell>
          <cell r="J33">
            <v>0</v>
          </cell>
          <cell r="K33">
            <v>0</v>
          </cell>
          <cell r="L33">
            <v>0</v>
          </cell>
          <cell r="M33">
            <v>0</v>
          </cell>
          <cell r="N33">
            <v>0</v>
          </cell>
        </row>
        <row r="34">
          <cell r="A34" t="str">
            <v>313-101</v>
          </cell>
          <cell r="B34">
            <v>313</v>
          </cell>
          <cell r="C34">
            <v>101</v>
          </cell>
          <cell r="D34">
            <v>10</v>
          </cell>
          <cell r="E34">
            <v>0</v>
          </cell>
          <cell r="F34">
            <v>2.3752969121140142E-2</v>
          </cell>
          <cell r="G34">
            <v>2.3752969121140142E-2</v>
          </cell>
          <cell r="H34">
            <v>0.1017</v>
          </cell>
          <cell r="I34">
            <v>0</v>
          </cell>
          <cell r="J34">
            <v>0</v>
          </cell>
          <cell r="K34">
            <v>0</v>
          </cell>
          <cell r="L34">
            <v>0</v>
          </cell>
          <cell r="M34">
            <v>0</v>
          </cell>
          <cell r="N34">
            <v>0</v>
          </cell>
        </row>
        <row r="35">
          <cell r="A35" t="str">
            <v>330-101</v>
          </cell>
          <cell r="B35">
            <v>330</v>
          </cell>
          <cell r="C35">
            <v>101</v>
          </cell>
          <cell r="D35">
            <v>14</v>
          </cell>
          <cell r="E35">
            <v>0</v>
          </cell>
          <cell r="F35">
            <v>3.3254156769596199E-2</v>
          </cell>
          <cell r="G35">
            <v>3.3254156769596199E-2</v>
          </cell>
          <cell r="H35">
            <v>0</v>
          </cell>
          <cell r="I35">
            <v>0</v>
          </cell>
          <cell r="J35">
            <v>0</v>
          </cell>
          <cell r="K35">
            <v>0</v>
          </cell>
          <cell r="L35">
            <v>0</v>
          </cell>
          <cell r="M35">
            <v>0</v>
          </cell>
          <cell r="N35">
            <v>0</v>
          </cell>
        </row>
        <row r="36">
          <cell r="A36" t="str">
            <v>392-101</v>
          </cell>
          <cell r="B36">
            <v>392</v>
          </cell>
          <cell r="C36">
            <v>101</v>
          </cell>
          <cell r="D36">
            <v>1</v>
          </cell>
          <cell r="E36">
            <v>0</v>
          </cell>
          <cell r="F36">
            <v>2.3752969121140144E-3</v>
          </cell>
          <cell r="G36">
            <v>2.3752969121140144E-3</v>
          </cell>
          <cell r="H36">
            <v>0</v>
          </cell>
          <cell r="I36">
            <v>0</v>
          </cell>
          <cell r="J36">
            <v>0</v>
          </cell>
          <cell r="K36">
            <v>0</v>
          </cell>
          <cell r="L36">
            <v>0</v>
          </cell>
          <cell r="M36">
            <v>0</v>
          </cell>
          <cell r="N36">
            <v>0</v>
          </cell>
        </row>
        <row r="37">
          <cell r="A37" t="str">
            <v>400-101</v>
          </cell>
          <cell r="B37">
            <v>400</v>
          </cell>
          <cell r="C37">
            <v>101</v>
          </cell>
          <cell r="D37">
            <v>3</v>
          </cell>
          <cell r="E37">
            <v>0</v>
          </cell>
          <cell r="F37">
            <v>7.1258907363420431E-3</v>
          </cell>
          <cell r="G37">
            <v>7.1258907363420431E-3</v>
          </cell>
          <cell r="H37">
            <v>0</v>
          </cell>
          <cell r="I37">
            <v>0</v>
          </cell>
          <cell r="J37">
            <v>0</v>
          </cell>
          <cell r="K37">
            <v>0</v>
          </cell>
          <cell r="L37">
            <v>0</v>
          </cell>
          <cell r="M37">
            <v>0</v>
          </cell>
          <cell r="N37">
            <v>0</v>
          </cell>
        </row>
        <row r="38">
          <cell r="A38" t="str">
            <v>500-101</v>
          </cell>
          <cell r="B38">
            <v>500</v>
          </cell>
          <cell r="C38">
            <v>101</v>
          </cell>
          <cell r="D38">
            <v>3</v>
          </cell>
          <cell r="E38">
            <v>0</v>
          </cell>
          <cell r="F38">
            <v>7.1258907363420431E-3</v>
          </cell>
          <cell r="G38">
            <v>7.1258907363420431E-3</v>
          </cell>
          <cell r="H38">
            <v>0</v>
          </cell>
          <cell r="I38">
            <v>0.25</v>
          </cell>
          <cell r="J38">
            <v>0</v>
          </cell>
          <cell r="K38">
            <v>8.6999999999999994E-2</v>
          </cell>
          <cell r="L38">
            <v>0</v>
          </cell>
          <cell r="M38">
            <v>0</v>
          </cell>
          <cell r="N38">
            <v>0</v>
          </cell>
        </row>
        <row r="39">
          <cell r="A39" t="str">
            <v>501-101</v>
          </cell>
          <cell r="B39">
            <v>501</v>
          </cell>
          <cell r="C39">
            <v>101</v>
          </cell>
          <cell r="D39">
            <v>16</v>
          </cell>
          <cell r="E39">
            <v>0</v>
          </cell>
          <cell r="F39">
            <v>3.800475059382423E-2</v>
          </cell>
          <cell r="G39">
            <v>3.800475059382423E-2</v>
          </cell>
          <cell r="H39">
            <v>0</v>
          </cell>
          <cell r="I39">
            <v>0</v>
          </cell>
          <cell r="J39">
            <v>0</v>
          </cell>
          <cell r="K39">
            <v>0</v>
          </cell>
          <cell r="L39">
            <v>0</v>
          </cell>
          <cell r="M39">
            <v>0</v>
          </cell>
          <cell r="N39">
            <v>0</v>
          </cell>
        </row>
        <row r="40">
          <cell r="A40" t="str">
            <v>502-101</v>
          </cell>
          <cell r="B40">
            <v>502</v>
          </cell>
          <cell r="C40">
            <v>101</v>
          </cell>
          <cell r="D40">
            <v>25</v>
          </cell>
          <cell r="E40">
            <v>0</v>
          </cell>
          <cell r="F40">
            <v>5.9382422802850353E-2</v>
          </cell>
          <cell r="G40">
            <v>5.9382422802850353E-2</v>
          </cell>
          <cell r="H40">
            <v>0</v>
          </cell>
          <cell r="I40">
            <v>0</v>
          </cell>
          <cell r="J40">
            <v>0</v>
          </cell>
          <cell r="K40">
            <v>0</v>
          </cell>
          <cell r="L40">
            <v>0.16</v>
          </cell>
          <cell r="M40">
            <v>0.77</v>
          </cell>
          <cell r="N40">
            <v>0</v>
          </cell>
        </row>
        <row r="41">
          <cell r="A41" t="str">
            <v>502-102</v>
          </cell>
          <cell r="B41">
            <v>502</v>
          </cell>
          <cell r="C41">
            <v>102</v>
          </cell>
          <cell r="D41">
            <v>6</v>
          </cell>
          <cell r="E41">
            <v>0</v>
          </cell>
          <cell r="F41">
            <v>1.4251781472684086E-2</v>
          </cell>
          <cell r="G41">
            <v>1.4251781472684086E-2</v>
          </cell>
          <cell r="H41">
            <v>0</v>
          </cell>
          <cell r="I41">
            <v>0</v>
          </cell>
          <cell r="J41">
            <v>0</v>
          </cell>
          <cell r="K41">
            <v>0</v>
          </cell>
          <cell r="L41">
            <v>0</v>
          </cell>
          <cell r="M41">
            <v>0</v>
          </cell>
          <cell r="N41">
            <v>0.29199999999999998</v>
          </cell>
        </row>
        <row r="42">
          <cell r="A42" t="str">
            <v>503-101</v>
          </cell>
          <cell r="B42">
            <v>503</v>
          </cell>
          <cell r="C42">
            <v>101</v>
          </cell>
          <cell r="D42">
            <v>23</v>
          </cell>
          <cell r="E42">
            <v>0</v>
          </cell>
          <cell r="F42">
            <v>5.4631828978622329E-2</v>
          </cell>
          <cell r="G42">
            <v>5.4631828978622329E-2</v>
          </cell>
          <cell r="H42">
            <v>0</v>
          </cell>
          <cell r="I42">
            <v>0</v>
          </cell>
          <cell r="J42">
            <v>0</v>
          </cell>
          <cell r="K42">
            <v>0</v>
          </cell>
          <cell r="L42">
            <v>0.16</v>
          </cell>
          <cell r="M42">
            <v>0</v>
          </cell>
          <cell r="N42">
            <v>0</v>
          </cell>
        </row>
        <row r="43">
          <cell r="A43" t="str">
            <v>504-101</v>
          </cell>
          <cell r="B43">
            <v>504</v>
          </cell>
          <cell r="C43">
            <v>101</v>
          </cell>
          <cell r="D43">
            <v>3</v>
          </cell>
          <cell r="E43">
            <v>0</v>
          </cell>
          <cell r="F43">
            <v>7.1258907363420431E-3</v>
          </cell>
          <cell r="G43">
            <v>7.1258907363420431E-3</v>
          </cell>
          <cell r="H43">
            <v>0</v>
          </cell>
          <cell r="I43">
            <v>0</v>
          </cell>
          <cell r="J43">
            <v>0</v>
          </cell>
          <cell r="K43">
            <v>0</v>
          </cell>
          <cell r="L43">
            <v>0</v>
          </cell>
          <cell r="M43">
            <v>0</v>
          </cell>
          <cell r="N43">
            <v>0</v>
          </cell>
        </row>
        <row r="44">
          <cell r="A44" t="str">
            <v>521-101</v>
          </cell>
          <cell r="B44">
            <v>521</v>
          </cell>
          <cell r="C44">
            <v>101</v>
          </cell>
          <cell r="D44">
            <v>6</v>
          </cell>
          <cell r="E44">
            <v>0</v>
          </cell>
          <cell r="F44">
            <v>1.4251781472684086E-2</v>
          </cell>
          <cell r="G44">
            <v>1.4251781472684086E-2</v>
          </cell>
          <cell r="H44">
            <v>0</v>
          </cell>
          <cell r="I44">
            <v>0</v>
          </cell>
          <cell r="J44">
            <v>0</v>
          </cell>
          <cell r="K44">
            <v>0.113</v>
          </cell>
          <cell r="L44">
            <v>0</v>
          </cell>
          <cell r="M44">
            <v>0</v>
          </cell>
          <cell r="N44">
            <v>5.0000000000000001E-3</v>
          </cell>
        </row>
        <row r="45">
          <cell r="A45" t="str">
            <v>522-101</v>
          </cell>
          <cell r="B45">
            <v>522</v>
          </cell>
          <cell r="C45">
            <v>101</v>
          </cell>
          <cell r="D45">
            <v>14</v>
          </cell>
          <cell r="E45">
            <v>0</v>
          </cell>
          <cell r="F45">
            <v>3.3254156769596199E-2</v>
          </cell>
          <cell r="G45">
            <v>3.3254156769596199E-2</v>
          </cell>
          <cell r="H45">
            <v>0</v>
          </cell>
          <cell r="I45">
            <v>0.05</v>
          </cell>
          <cell r="J45">
            <v>0</v>
          </cell>
          <cell r="K45">
            <v>0</v>
          </cell>
          <cell r="L45">
            <v>0</v>
          </cell>
          <cell r="M45">
            <v>0</v>
          </cell>
          <cell r="N45">
            <v>0</v>
          </cell>
        </row>
        <row r="46">
          <cell r="A46" t="str">
            <v>523-101</v>
          </cell>
          <cell r="B46">
            <v>523</v>
          </cell>
          <cell r="C46">
            <v>101</v>
          </cell>
          <cell r="D46">
            <v>22</v>
          </cell>
          <cell r="E46">
            <v>0</v>
          </cell>
          <cell r="F46">
            <v>5.2256532066508314E-2</v>
          </cell>
          <cell r="G46">
            <v>5.2256532066508314E-2</v>
          </cell>
          <cell r="H46">
            <v>0</v>
          </cell>
          <cell r="I46">
            <v>0</v>
          </cell>
          <cell r="J46">
            <v>0</v>
          </cell>
          <cell r="K46">
            <v>0</v>
          </cell>
          <cell r="L46">
            <v>0</v>
          </cell>
          <cell r="M46">
            <v>0</v>
          </cell>
          <cell r="N46">
            <v>3.1E-2</v>
          </cell>
        </row>
        <row r="47">
          <cell r="A47" t="str">
            <v>524-101</v>
          </cell>
          <cell r="B47">
            <v>524</v>
          </cell>
          <cell r="C47">
            <v>101</v>
          </cell>
          <cell r="D47">
            <v>3</v>
          </cell>
          <cell r="E47">
            <v>0</v>
          </cell>
          <cell r="F47">
            <v>7.1258907363420431E-3</v>
          </cell>
          <cell r="G47">
            <v>7.1258907363420431E-3</v>
          </cell>
          <cell r="H47">
            <v>0</v>
          </cell>
          <cell r="I47">
            <v>0</v>
          </cell>
          <cell r="J47">
            <v>0</v>
          </cell>
          <cell r="K47">
            <v>0</v>
          </cell>
          <cell r="L47">
            <v>0</v>
          </cell>
          <cell r="M47">
            <v>0</v>
          </cell>
          <cell r="N47">
            <v>0</v>
          </cell>
        </row>
        <row r="48">
          <cell r="A48" t="str">
            <v>525-101</v>
          </cell>
          <cell r="B48">
            <v>525</v>
          </cell>
          <cell r="C48">
            <v>101</v>
          </cell>
          <cell r="D48">
            <v>7</v>
          </cell>
          <cell r="E48">
            <v>0</v>
          </cell>
          <cell r="F48">
            <v>1.66270783847981E-2</v>
          </cell>
          <cell r="G48">
            <v>1.66270783847981E-2</v>
          </cell>
          <cell r="H48">
            <v>0</v>
          </cell>
          <cell r="I48">
            <v>0</v>
          </cell>
          <cell r="J48">
            <v>0</v>
          </cell>
          <cell r="K48">
            <v>0</v>
          </cell>
          <cell r="L48">
            <v>0</v>
          </cell>
          <cell r="M48">
            <v>0</v>
          </cell>
          <cell r="N48">
            <v>0</v>
          </cell>
        </row>
        <row r="49">
          <cell r="A49" t="str">
            <v>543-101</v>
          </cell>
          <cell r="B49">
            <v>543</v>
          </cell>
          <cell r="C49">
            <v>101</v>
          </cell>
          <cell r="D49">
            <v>4</v>
          </cell>
          <cell r="E49">
            <v>0</v>
          </cell>
          <cell r="F49">
            <v>9.5011876484560574E-3</v>
          </cell>
          <cell r="G49">
            <v>9.5011876484560574E-3</v>
          </cell>
          <cell r="H49">
            <v>0</v>
          </cell>
          <cell r="I49">
            <v>0</v>
          </cell>
          <cell r="J49">
            <v>0</v>
          </cell>
          <cell r="K49">
            <v>1.2999999999999999E-2</v>
          </cell>
          <cell r="L49">
            <v>0</v>
          </cell>
          <cell r="M49">
            <v>0</v>
          </cell>
          <cell r="N49">
            <v>0</v>
          </cell>
        </row>
        <row r="50">
          <cell r="A50" t="str">
            <v>544-101</v>
          </cell>
          <cell r="B50">
            <v>544</v>
          </cell>
          <cell r="C50">
            <v>101</v>
          </cell>
          <cell r="D50">
            <v>7</v>
          </cell>
          <cell r="E50">
            <v>0</v>
          </cell>
          <cell r="F50">
            <v>1.66270783847981E-2</v>
          </cell>
          <cell r="G50">
            <v>1.66270783847981E-2</v>
          </cell>
          <cell r="H50">
            <v>0</v>
          </cell>
          <cell r="I50">
            <v>0</v>
          </cell>
          <cell r="J50">
            <v>0</v>
          </cell>
          <cell r="K50">
            <v>0</v>
          </cell>
          <cell r="L50">
            <v>0.11</v>
          </cell>
          <cell r="M50">
            <v>0</v>
          </cell>
          <cell r="N50">
            <v>0</v>
          </cell>
        </row>
        <row r="51">
          <cell r="A51" t="str">
            <v>544-102</v>
          </cell>
          <cell r="B51">
            <v>544</v>
          </cell>
          <cell r="C51">
            <v>102</v>
          </cell>
          <cell r="D51">
            <v>0</v>
          </cell>
          <cell r="E51">
            <v>0</v>
          </cell>
          <cell r="F51">
            <v>0</v>
          </cell>
          <cell r="G51">
            <v>0</v>
          </cell>
          <cell r="H51">
            <v>0</v>
          </cell>
          <cell r="I51">
            <v>0</v>
          </cell>
          <cell r="J51">
            <v>0</v>
          </cell>
          <cell r="K51">
            <v>0</v>
          </cell>
          <cell r="L51">
            <v>0</v>
          </cell>
          <cell r="M51">
            <v>0</v>
          </cell>
          <cell r="N51">
            <v>6.9000000000000006E-2</v>
          </cell>
        </row>
        <row r="52">
          <cell r="A52" t="str">
            <v>545-101</v>
          </cell>
          <cell r="B52">
            <v>545</v>
          </cell>
          <cell r="C52">
            <v>101</v>
          </cell>
          <cell r="D52">
            <v>9</v>
          </cell>
          <cell r="E52">
            <v>0</v>
          </cell>
          <cell r="F52">
            <v>2.1377672209026127E-2</v>
          </cell>
          <cell r="G52">
            <v>2.1377672209026127E-2</v>
          </cell>
          <cell r="H52">
            <v>0</v>
          </cell>
          <cell r="I52">
            <v>0</v>
          </cell>
          <cell r="J52">
            <v>0</v>
          </cell>
          <cell r="K52">
            <v>0</v>
          </cell>
          <cell r="L52">
            <v>0.56999999999999995</v>
          </cell>
          <cell r="M52">
            <v>0.23</v>
          </cell>
          <cell r="N52">
            <v>0</v>
          </cell>
        </row>
        <row r="53">
          <cell r="A53" t="str">
            <v>545-102</v>
          </cell>
          <cell r="B53">
            <v>545</v>
          </cell>
          <cell r="C53">
            <v>102</v>
          </cell>
          <cell r="D53">
            <v>1</v>
          </cell>
          <cell r="E53">
            <v>0</v>
          </cell>
          <cell r="F53">
            <v>2.3752969121140144E-3</v>
          </cell>
          <cell r="G53">
            <v>2.3752969121140144E-3</v>
          </cell>
          <cell r="H53">
            <v>0</v>
          </cell>
          <cell r="I53">
            <v>0</v>
          </cell>
          <cell r="J53">
            <v>0</v>
          </cell>
          <cell r="K53">
            <v>0</v>
          </cell>
          <cell r="L53">
            <v>0</v>
          </cell>
          <cell r="M53">
            <v>0</v>
          </cell>
          <cell r="N53">
            <v>0.33700000000000002</v>
          </cell>
        </row>
        <row r="54">
          <cell r="A54" t="str">
            <v>592-101</v>
          </cell>
          <cell r="B54">
            <v>592</v>
          </cell>
          <cell r="C54">
            <v>101</v>
          </cell>
          <cell r="D54">
            <v>1</v>
          </cell>
          <cell r="E54">
            <v>0</v>
          </cell>
          <cell r="F54">
            <v>2.3752969121140144E-3</v>
          </cell>
          <cell r="G54">
            <v>2.3752969121140144E-3</v>
          </cell>
          <cell r="H54">
            <v>0</v>
          </cell>
          <cell r="I54">
            <v>0</v>
          </cell>
          <cell r="J54">
            <v>0.5</v>
          </cell>
          <cell r="K54">
            <v>0</v>
          </cell>
          <cell r="L54">
            <v>0</v>
          </cell>
          <cell r="M54">
            <v>0</v>
          </cell>
          <cell r="N54">
            <v>0</v>
          </cell>
        </row>
        <row r="55">
          <cell r="A55" t="str">
            <v>593-101</v>
          </cell>
          <cell r="B55">
            <v>593</v>
          </cell>
          <cell r="C55">
            <v>101</v>
          </cell>
          <cell r="D55">
            <v>3</v>
          </cell>
          <cell r="E55">
            <v>0</v>
          </cell>
          <cell r="F55">
            <v>7.1258907363420431E-3</v>
          </cell>
          <cell r="G55">
            <v>7.1258907363420431E-3</v>
          </cell>
          <cell r="H55">
            <v>0</v>
          </cell>
          <cell r="I55">
            <v>0.25</v>
          </cell>
          <cell r="J55">
            <v>0</v>
          </cell>
          <cell r="K55">
            <v>0</v>
          </cell>
          <cell r="L55">
            <v>0</v>
          </cell>
          <cell r="M55">
            <v>0</v>
          </cell>
          <cell r="N55">
            <v>0</v>
          </cell>
        </row>
        <row r="56">
          <cell r="A56" t="str">
            <v>600-101</v>
          </cell>
          <cell r="B56">
            <v>600</v>
          </cell>
          <cell r="C56">
            <v>101</v>
          </cell>
          <cell r="D56">
            <v>1</v>
          </cell>
          <cell r="E56">
            <v>0</v>
          </cell>
          <cell r="F56">
            <v>2.3752969121140144E-3</v>
          </cell>
          <cell r="G56">
            <v>2.3752969121140144E-3</v>
          </cell>
          <cell r="H56">
            <v>0</v>
          </cell>
          <cell r="I56">
            <v>0</v>
          </cell>
          <cell r="J56">
            <v>0</v>
          </cell>
          <cell r="K56">
            <v>2.5000000000000001E-2</v>
          </cell>
          <cell r="L56">
            <v>0</v>
          </cell>
          <cell r="M56">
            <v>0</v>
          </cell>
          <cell r="N56">
            <v>0</v>
          </cell>
        </row>
        <row r="57">
          <cell r="A57" t="str">
            <v>601-101</v>
          </cell>
          <cell r="B57">
            <v>601</v>
          </cell>
          <cell r="C57">
            <v>101</v>
          </cell>
          <cell r="D57">
            <v>2</v>
          </cell>
          <cell r="E57">
            <v>0</v>
          </cell>
          <cell r="F57">
            <v>4.7505938242280287E-3</v>
          </cell>
          <cell r="G57">
            <v>4.7505938242280287E-3</v>
          </cell>
          <cell r="H57">
            <v>0</v>
          </cell>
          <cell r="I57">
            <v>0</v>
          </cell>
          <cell r="J57">
            <v>0</v>
          </cell>
          <cell r="K57">
            <v>0</v>
          </cell>
          <cell r="L57">
            <v>0</v>
          </cell>
          <cell r="M57">
            <v>0</v>
          </cell>
          <cell r="N57">
            <v>0</v>
          </cell>
        </row>
        <row r="58">
          <cell r="A58" t="str">
            <v>620-101</v>
          </cell>
          <cell r="B58">
            <v>620</v>
          </cell>
          <cell r="C58">
            <v>101</v>
          </cell>
          <cell r="D58">
            <v>12</v>
          </cell>
          <cell r="E58">
            <v>0</v>
          </cell>
          <cell r="F58">
            <v>2.8503562945368172E-2</v>
          </cell>
          <cell r="G58">
            <v>2.8503562945368172E-2</v>
          </cell>
          <cell r="H58">
            <v>0</v>
          </cell>
          <cell r="I58">
            <v>0.1</v>
          </cell>
          <cell r="J58">
            <v>0</v>
          </cell>
          <cell r="K58">
            <v>0</v>
          </cell>
          <cell r="L58">
            <v>0</v>
          </cell>
          <cell r="M58">
            <v>0</v>
          </cell>
          <cell r="N58">
            <v>0</v>
          </cell>
        </row>
        <row r="59">
          <cell r="A59" t="str">
            <v>650-101</v>
          </cell>
          <cell r="B59">
            <v>650</v>
          </cell>
          <cell r="C59">
            <v>101</v>
          </cell>
          <cell r="D59">
            <v>10</v>
          </cell>
          <cell r="E59">
            <v>0</v>
          </cell>
          <cell r="F59">
            <v>2.3752969121140142E-2</v>
          </cell>
          <cell r="G59">
            <v>2.3752969121140142E-2</v>
          </cell>
          <cell r="H59">
            <v>0</v>
          </cell>
          <cell r="I59">
            <v>0</v>
          </cell>
          <cell r="J59">
            <v>0</v>
          </cell>
          <cell r="K59">
            <v>0</v>
          </cell>
          <cell r="L59">
            <v>0</v>
          </cell>
          <cell r="M59">
            <v>0</v>
          </cell>
          <cell r="N59">
            <v>0</v>
          </cell>
        </row>
        <row r="60">
          <cell r="A60" t="str">
            <v>651-101</v>
          </cell>
          <cell r="B60">
            <v>651</v>
          </cell>
          <cell r="C60">
            <v>101</v>
          </cell>
          <cell r="D60">
            <v>0</v>
          </cell>
          <cell r="E60">
            <v>0</v>
          </cell>
          <cell r="F60">
            <v>0</v>
          </cell>
          <cell r="G60">
            <v>0</v>
          </cell>
          <cell r="H60">
            <v>0</v>
          </cell>
          <cell r="I60">
            <v>0</v>
          </cell>
          <cell r="J60">
            <v>0</v>
          </cell>
          <cell r="K60">
            <v>0.13500000000000001</v>
          </cell>
          <cell r="L60">
            <v>0</v>
          </cell>
          <cell r="M60">
            <v>0</v>
          </cell>
          <cell r="N60">
            <v>0</v>
          </cell>
        </row>
        <row r="61">
          <cell r="A61" t="str">
            <v>654-102</v>
          </cell>
          <cell r="B61">
            <v>654</v>
          </cell>
          <cell r="C61">
            <v>102</v>
          </cell>
          <cell r="D61">
            <v>0</v>
          </cell>
          <cell r="E61">
            <v>0</v>
          </cell>
          <cell r="F61">
            <v>0</v>
          </cell>
          <cell r="G61">
            <v>0</v>
          </cell>
          <cell r="H61">
            <v>0</v>
          </cell>
          <cell r="I61">
            <v>0</v>
          </cell>
          <cell r="J61">
            <v>0</v>
          </cell>
          <cell r="K61">
            <v>0</v>
          </cell>
          <cell r="L61">
            <v>0</v>
          </cell>
          <cell r="M61">
            <v>0</v>
          </cell>
          <cell r="N61">
            <v>6.6000000000000003E-2</v>
          </cell>
        </row>
        <row r="62">
          <cell r="A62" t="str">
            <v>680-101</v>
          </cell>
          <cell r="B62">
            <v>680</v>
          </cell>
          <cell r="C62">
            <v>101</v>
          </cell>
          <cell r="D62">
            <v>26</v>
          </cell>
          <cell r="E62">
            <v>0</v>
          </cell>
          <cell r="F62">
            <v>6.1757719714964368E-2</v>
          </cell>
          <cell r="G62">
            <v>6.1757719714964368E-2</v>
          </cell>
          <cell r="H62">
            <v>0</v>
          </cell>
          <cell r="I62">
            <v>0</v>
          </cell>
          <cell r="J62">
            <v>0</v>
          </cell>
          <cell r="K62">
            <v>0</v>
          </cell>
          <cell r="L62">
            <v>0</v>
          </cell>
          <cell r="M62">
            <v>0</v>
          </cell>
          <cell r="N62">
            <v>0</v>
          </cell>
        </row>
        <row r="63">
          <cell r="A63" t="str">
            <v>Total</v>
          </cell>
          <cell r="B63">
            <v>0</v>
          </cell>
          <cell r="C63">
            <v>0</v>
          </cell>
          <cell r="D63">
            <v>453</v>
          </cell>
          <cell r="E63">
            <v>0</v>
          </cell>
          <cell r="F63">
            <v>421</v>
          </cell>
          <cell r="G63">
            <v>421</v>
          </cell>
          <cell r="H63">
            <v>404</v>
          </cell>
          <cell r="I63">
            <v>0</v>
          </cell>
          <cell r="J63">
            <v>0</v>
          </cell>
          <cell r="K63">
            <v>0</v>
          </cell>
          <cell r="L63">
            <v>0</v>
          </cell>
          <cell r="M63">
            <v>0</v>
          </cell>
          <cell r="N63">
            <v>0</v>
          </cell>
        </row>
        <row r="77">
          <cell r="B77">
            <v>100</v>
          </cell>
        </row>
        <row r="78">
          <cell r="B78">
            <v>200</v>
          </cell>
        </row>
        <row r="79">
          <cell r="B79">
            <v>201</v>
          </cell>
        </row>
        <row r="80">
          <cell r="B80">
            <v>205</v>
          </cell>
        </row>
        <row r="81">
          <cell r="B81">
            <v>210</v>
          </cell>
        </row>
        <row r="82">
          <cell r="B82">
            <v>211</v>
          </cell>
        </row>
        <row r="83">
          <cell r="B83">
            <v>212</v>
          </cell>
        </row>
        <row r="84">
          <cell r="B84">
            <v>213</v>
          </cell>
        </row>
        <row r="85">
          <cell r="B85">
            <v>214</v>
          </cell>
        </row>
        <row r="86">
          <cell r="B86">
            <v>293</v>
          </cell>
        </row>
        <row r="87">
          <cell r="B87">
            <v>400</v>
          </cell>
        </row>
        <row r="88">
          <cell r="B88">
            <v>600</v>
          </cell>
        </row>
        <row r="89">
          <cell r="B89">
            <v>601</v>
          </cell>
        </row>
        <row r="90">
          <cell r="B90">
            <v>620</v>
          </cell>
        </row>
        <row r="91">
          <cell r="B91">
            <v>650</v>
          </cell>
        </row>
        <row r="92">
          <cell r="B92">
            <v>651</v>
          </cell>
        </row>
        <row r="93">
          <cell r="B93">
            <v>654</v>
          </cell>
        </row>
        <row r="94">
          <cell r="B94">
            <v>680</v>
          </cell>
        </row>
        <row r="95">
          <cell r="B95">
            <v>690</v>
          </cell>
        </row>
        <row r="96">
          <cell r="B96">
            <v>800</v>
          </cell>
        </row>
        <row r="97">
          <cell r="B97">
            <v>900</v>
          </cell>
        </row>
      </sheetData>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of Key Ratios"/>
      <sheetName val="MACRO"/>
      <sheetName val="NOTES"/>
      <sheetName val="Bal_ExternalReporting"/>
      <sheetName val="Operat_ExternalReporting"/>
      <sheetName val="SCHANGES_ExternalReporting"/>
      <sheetName val="Interest accrual"/>
      <sheetName val="GL_DETAIL"/>
      <sheetName val="BALANCE"/>
      <sheetName val="Bal_side_land_SCH3"/>
      <sheetName val="ADJUSTMT"/>
      <sheetName val="Operat_Cond_land (2)"/>
      <sheetName val="Operat_Cond_land"/>
      <sheetName val="Operating_qtr"/>
      <sheetName val="OperatQTR_Cond_land_SCH2 "/>
      <sheetName val="TOWNOPERATING_LAND"/>
      <sheetName val="Operst_variance (2)"/>
      <sheetName val="Explanation"/>
      <sheetName val="Operst_variance"/>
      <sheetName val="CFLOW"/>
      <sheetName val="CapexpQTR_SCH1"/>
      <sheetName val="Capexp"/>
      <sheetName val="Cap_Sum_Activity (2)"/>
      <sheetName val="CapexpSum"/>
      <sheetName val="SCHANGES"/>
      <sheetName val="SUPPLMT"/>
      <sheetName val="Cap_Sum_Activity"/>
      <sheetName val="DATA"/>
      <sheetName val="OPERATNG"/>
      <sheetName val="TAXES (2)"/>
      <sheetName val="TAXES (3)"/>
      <sheetName val="2002taxes"/>
      <sheetName val="TAXES_by_gl"/>
      <sheetName val="TAXES_by_yr"/>
      <sheetName val="Regul_Assets_Word"/>
      <sheetName val="Regul_Assets"/>
      <sheetName val="PERFORM"/>
      <sheetName val="LASTYR"/>
      <sheetName val="AVGCUST"/>
      <sheetName val="Sheet1"/>
      <sheetName val="BAL_QUARTER"/>
      <sheetName val="CAPITALEXP"/>
      <sheetName val="Bal_side"/>
      <sheetName val="TOWNOPERATING"/>
      <sheetName val="Operating_qtr (3)"/>
      <sheetName val="Operating_qtr (2)"/>
      <sheetName val="Operating_qtr_LYea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row r="226">
          <cell r="C226">
            <v>-24501263.469999999</v>
          </cell>
        </row>
        <row r="227">
          <cell r="C227">
            <v>0</v>
          </cell>
        </row>
        <row r="228">
          <cell r="C228">
            <v>-57474497.670000002</v>
          </cell>
        </row>
        <row r="229">
          <cell r="C229">
            <v>0</v>
          </cell>
        </row>
        <row r="233">
          <cell r="C233">
            <v>-827.77</v>
          </cell>
        </row>
        <row r="234">
          <cell r="C234">
            <v>0</v>
          </cell>
        </row>
        <row r="235">
          <cell r="C235">
            <v>0</v>
          </cell>
        </row>
        <row r="236">
          <cell r="C236">
            <v>0</v>
          </cell>
        </row>
        <row r="237">
          <cell r="C237">
            <v>-622810.14</v>
          </cell>
        </row>
        <row r="238">
          <cell r="C238">
            <v>0</v>
          </cell>
        </row>
      </sheetData>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LOBs"/>
      <sheetName val="Financials"/>
      <sheetName val="Loads"/>
      <sheetName val="Classify"/>
      <sheetName val="Allocate"/>
      <sheetName val="F&amp;C"/>
      <sheetName val="Summary"/>
      <sheetName val="Macros"/>
      <sheetName val="Module1"/>
    </sheetNames>
    <sheetDataSet>
      <sheetData sheetId="0"/>
      <sheetData sheetId="1"/>
      <sheetData sheetId="2">
        <row r="1">
          <cell r="A1" t="str">
            <v>LDC Name</v>
          </cell>
        </row>
        <row r="76">
          <cell r="E76">
            <v>36161</v>
          </cell>
        </row>
      </sheetData>
      <sheetData sheetId="3"/>
      <sheetData sheetId="4"/>
      <sheetData sheetId="5"/>
      <sheetData sheetId="6"/>
      <sheetData sheetId="7"/>
      <sheetData sheetId="8" refreshError="1"/>
      <sheetData sheetId="9" refreshError="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 val="Sheet1"/>
      <sheetName val="Monthly inputs"/>
      <sheetName val="Sheet3"/>
      <sheetName val="InputSheet"/>
      <sheetName val="Grouping"/>
      <sheetName val="Upload"/>
      <sheetName val="Hoep"/>
      <sheetName val="Customer Allocation"/>
      <sheetName val="MODE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3">
          <cell r="E3">
            <v>6.6349999999999992E-2</v>
          </cell>
        </row>
        <row r="4">
          <cell r="E4">
            <v>7.0993515947131894E-2</v>
          </cell>
        </row>
        <row r="5">
          <cell r="E5">
            <v>7.0999999999999994E-2</v>
          </cell>
        </row>
        <row r="6">
          <cell r="E6">
            <v>5.7654322927226255E-2</v>
          </cell>
        </row>
        <row r="7">
          <cell r="E7">
            <v>4.6186384399659976E-2</v>
          </cell>
        </row>
        <row r="8">
          <cell r="E8">
            <v>5.5249352929579949E-2</v>
          </cell>
        </row>
        <row r="9">
          <cell r="E9">
            <v>6.2162928349367326E-2</v>
          </cell>
        </row>
        <row r="10">
          <cell r="E10">
            <v>6.8674858086432061E-2</v>
          </cell>
        </row>
        <row r="11">
          <cell r="E11">
            <v>6.1087524223463772E-2</v>
          </cell>
        </row>
        <row r="12">
          <cell r="E12">
            <v>6.1087524223463772E-2</v>
          </cell>
        </row>
        <row r="13">
          <cell r="E13">
            <v>5.3984779069158426E-2</v>
          </cell>
        </row>
        <row r="14">
          <cell r="E14">
            <v>5.8228434687110149E-2</v>
          </cell>
        </row>
      </sheetData>
      <sheetData sheetId="8" refreshError="1"/>
      <sheetData sheetId="9" refreshError="1"/>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 val="Sheet1"/>
      <sheetName val="Monthly inputs"/>
      <sheetName val="Sheet3"/>
      <sheetName val="InputSheet"/>
      <sheetName val="Grouping"/>
      <sheetName val="Upload"/>
      <sheetName val="Hoep"/>
      <sheetName val="Customer Allocation"/>
      <sheetName val="MODE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3">
          <cell r="E3">
            <v>6.6349999999999992E-2</v>
          </cell>
        </row>
        <row r="4">
          <cell r="E4">
            <v>7.0993515947131894E-2</v>
          </cell>
        </row>
        <row r="5">
          <cell r="E5">
            <v>7.0999999999999994E-2</v>
          </cell>
        </row>
        <row r="6">
          <cell r="E6">
            <v>5.7654322927226255E-2</v>
          </cell>
        </row>
        <row r="7">
          <cell r="E7">
            <v>4.6186384399659976E-2</v>
          </cell>
        </row>
        <row r="8">
          <cell r="E8">
            <v>5.5249352929579949E-2</v>
          </cell>
        </row>
        <row r="9">
          <cell r="E9">
            <v>6.2162928349367326E-2</v>
          </cell>
        </row>
        <row r="10">
          <cell r="E10">
            <v>6.8674858086432061E-2</v>
          </cell>
        </row>
        <row r="11">
          <cell r="E11">
            <v>6.1087524223463772E-2</v>
          </cell>
        </row>
        <row r="12">
          <cell r="E12">
            <v>6.1087524223463772E-2</v>
          </cell>
        </row>
        <row r="13">
          <cell r="E13">
            <v>5.3984779069158426E-2</v>
          </cell>
        </row>
        <row r="14">
          <cell r="E14">
            <v>5.8228434687110149E-2</v>
          </cell>
        </row>
      </sheetData>
      <sheetData sheetId="8" refreshError="1"/>
      <sheetData sheetId="9" refreshError="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a. Instructions"/>
      <sheetName val="1b. 2010 Operating-Actuals"/>
      <sheetName val="1c. 2011 Operating Budget"/>
      <sheetName val="1d. 2011 Capital Budget"/>
      <sheetName val="2a. Payroll Staff Input"/>
      <sheetName val="2b. New Staff Input"/>
      <sheetName val="2c. Students Input"/>
      <sheetName val="2d. WorkPlan - Operating"/>
      <sheetName val="2e. WorkPlan - Capital"/>
      <sheetName val="B. Setup"/>
      <sheetName val="2f. Labour Summary -Validation"/>
      <sheetName val="3a. Summary-2012 Operating"/>
      <sheetName val="Summary - Operating-old"/>
      <sheetName val="3b. Summary-2012 Capital"/>
      <sheetName val="OEB Accts"/>
      <sheetName val="3c. Summary-Operating by Year"/>
      <sheetName val="3d. Summary-Capital by Year"/>
    </sheetNames>
    <sheetDataSet>
      <sheetData sheetId="0"/>
      <sheetData sheetId="1"/>
      <sheetData sheetId="2"/>
      <sheetData sheetId="3"/>
      <sheetData sheetId="4"/>
      <sheetData sheetId="5"/>
      <sheetData sheetId="6"/>
      <sheetData sheetId="7"/>
      <sheetData sheetId="8"/>
      <sheetData sheetId="9">
        <row r="123">
          <cell r="A123" t="str">
            <v>W35</v>
          </cell>
          <cell r="B123">
            <v>1500</v>
          </cell>
        </row>
        <row r="124">
          <cell r="A124" t="str">
            <v>W40</v>
          </cell>
          <cell r="B124">
            <v>1710</v>
          </cell>
        </row>
        <row r="125">
          <cell r="A125" t="str">
            <v>P35</v>
          </cell>
          <cell r="B125">
            <v>1540</v>
          </cell>
        </row>
        <row r="126">
          <cell r="A126" t="str">
            <v>P40</v>
          </cell>
          <cell r="B126">
            <v>1700</v>
          </cell>
        </row>
        <row r="131">
          <cell r="A131" t="str">
            <v>Union</v>
          </cell>
          <cell r="B131" t="str">
            <v>Full Time - Temporary</v>
          </cell>
          <cell r="C131" t="str">
            <v>P</v>
          </cell>
        </row>
        <row r="132">
          <cell r="A132" t="str">
            <v>Non-Union</v>
          </cell>
          <cell r="B132" t="str">
            <v>Full Time - Permanent</v>
          </cell>
          <cell r="C132" t="str">
            <v>W</v>
          </cell>
        </row>
      </sheetData>
      <sheetData sheetId="10"/>
      <sheetData sheetId="11"/>
      <sheetData sheetId="12"/>
      <sheetData sheetId="13"/>
      <sheetData sheetId="14"/>
      <sheetData sheetId="15"/>
      <sheetData sheetId="16"/>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
      <sheetName val="MODEL OVERVIEW"/>
      <sheetName val="1-1 GENERAL (Input)"/>
      <sheetName val="2-1 TRIAL BALANCE DATA (Input)"/>
      <sheetName val="2-2 UNADJUSTED ACCOUNTING DATA"/>
      <sheetName val="ADJ 1 (Rate Base -Tier 1)"/>
      <sheetName val="ADJ 1a (Rate Base -Tier 1)"/>
      <sheetName val="ADJ 2 (Rate Base -Tier 2)"/>
      <sheetName val="ADJ 3 (Distrib Exp -Tier 1)"/>
      <sheetName val="ADJ 3a (Distrib Exp -Tier 1)"/>
      <sheetName val="ADJ 3b (Tier 1 Amortization)"/>
      <sheetName val="ADJ 4 (Distrib Exp -Tier 2)"/>
      <sheetName val="ADJ 5 (Specific Distrib Exp)"/>
      <sheetName val="ADJ 6 (Revenue -Tier 1)"/>
      <sheetName val="2-4 ADJUSTED ACCOUNTING DATA"/>
      <sheetName val="2-5 Capital Expnditures Sch 4-1"/>
      <sheetName val="2-6 OTH (Employee Compensation"/>
      <sheetName val="3-1 RATE BASE"/>
      <sheetName val="3-2 COST OF CAPITAL (Input)"/>
      <sheetName val="3-3  CAPITAL STRUCTURE (Input)"/>
      <sheetName val="3-4 WEIGHTED DEBT COST (Input)"/>
      <sheetName val="4-1 DATA for PILS MODEL"/>
      <sheetName val="tbd 4-2 OUTPUT from PILS MODEL"/>
      <sheetName val="5-1 SERVICE REVENUE REQUIREMENT"/>
      <sheetName val="5-2 SPECIFIC SERV CHRGS (Input)"/>
      <sheetName val="5-3 OTHER REGULTD CHRGS (Input)"/>
      <sheetName val="5-4 CDM (Input)"/>
      <sheetName val="5-5 BASE REVENUE REQUIREMENT"/>
      <sheetName val="6-1 CUSTOMER CLASSES (Input)"/>
      <sheetName val="6-2 DEMAND, RATES (Input)"/>
      <sheetName val="6-3 Trfmr Ownership (Input)"/>
      <sheetName val="7-1 ALLOCATION - Base Rev. Req."/>
      <sheetName val="7-2 ALLOCATION - LV-Wheeling"/>
      <sheetName val="7-3 ALLOCATION - CDM (Input)"/>
      <sheetName val="8-1 RATES - BASE REV. REQ."/>
      <sheetName val="8-2 RATES - LV-Wheeling"/>
      <sheetName val="8-3 RATES - CDM"/>
      <sheetName val="8-4 RATE RIDERS -Reg. Assets"/>
      <sheetName val="8-5 DISTRIBUTION RATES"/>
      <sheetName val="8-6 RETAIL TRANSM RATES (Input)"/>
      <sheetName val="8-7 OTHER CHGS, COMMOD (Input)"/>
      <sheetName val="9-1 BILL IMPACTS"/>
      <sheetName val="9-2 BILL IMPACTS %"/>
      <sheetName val="9-1ALT BILL IMPACTS"/>
      <sheetName val="9-2ALT BILL IMPACTS %"/>
      <sheetName val="10-1 RATES SCHEDULE (Part 1)"/>
      <sheetName val="10-2 RATES SCHEDULE (Part 2)"/>
      <sheetName val="10-3 RATES SCHEDULE (Part 3)"/>
      <sheetName val="10-4 DISTR. RATES - RECONCILED"/>
      <sheetName val="HB Appendix A.1"/>
      <sheetName val="HB Appendix A.2"/>
      <sheetName val="HB Appendix A.3"/>
      <sheetName val="HB Appendix A.4"/>
      <sheetName val="Navigation Macro Values"/>
      <sheetName val="Filters"/>
      <sheetName val="Rate Riders Calc."/>
      <sheetName val="LV Charges Allocation"/>
      <sheetName val="Bill Impact Summ"/>
      <sheetName val="DISTR. Impact by CC"/>
      <sheetName val="DISTR.at Current R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row r="15">
          <cell r="B15">
            <v>1</v>
          </cell>
          <cell r="C15" t="str">
            <v/>
          </cell>
          <cell r="D15" t="str">
            <v>RESIDENTIAL</v>
          </cell>
          <cell r="F15" t="str">
            <v/>
          </cell>
          <cell r="G15" t="str">
            <v>X</v>
          </cell>
        </row>
        <row r="16">
          <cell r="B16">
            <v>2</v>
          </cell>
          <cell r="C16" t="str">
            <v>RESIDENTIAL</v>
          </cell>
          <cell r="D16" t="str">
            <v>Regular</v>
          </cell>
          <cell r="E16" t="str">
            <v>A</v>
          </cell>
          <cell r="F16" t="str">
            <v>X</v>
          </cell>
          <cell r="G16" t="str">
            <v>X</v>
          </cell>
          <cell r="H16">
            <v>1.0999999999999999E-2</v>
          </cell>
          <cell r="I16">
            <v>6.1999999999999998E-3</v>
          </cell>
          <cell r="J16">
            <v>7.0000000000000001E-3</v>
          </cell>
          <cell r="K16">
            <v>2.4199999999999999E-2</v>
          </cell>
          <cell r="L16">
            <v>2.4199999999999996E-2</v>
          </cell>
          <cell r="M16">
            <v>0</v>
          </cell>
          <cell r="Q16">
            <v>0</v>
          </cell>
          <cell r="R16">
            <v>5.2999999999999999E-2</v>
          </cell>
          <cell r="S16">
            <v>6.2E-2</v>
          </cell>
          <cell r="T16">
            <v>1.0432999999999999</v>
          </cell>
          <cell r="U16">
            <v>1.0432999999999999</v>
          </cell>
          <cell r="V16">
            <v>1.3899999999999999E-2</v>
          </cell>
          <cell r="W16">
            <v>0</v>
          </cell>
          <cell r="X16">
            <v>12.33</v>
          </cell>
          <cell r="Y16">
            <v>1.21E-2</v>
          </cell>
          <cell r="Z16">
            <v>0</v>
          </cell>
          <cell r="AA16">
            <v>11.31</v>
          </cell>
          <cell r="AB16">
            <v>2.8E-3</v>
          </cell>
          <cell r="AC16">
            <v>100</v>
          </cell>
          <cell r="AD16">
            <v>0</v>
          </cell>
          <cell r="AE16">
            <v>250</v>
          </cell>
          <cell r="AF16">
            <v>0</v>
          </cell>
          <cell r="AG16">
            <v>500</v>
          </cell>
          <cell r="AH16">
            <v>0</v>
          </cell>
          <cell r="AI16">
            <v>750</v>
          </cell>
          <cell r="AJ16">
            <v>0</v>
          </cell>
          <cell r="AK16">
            <v>1000</v>
          </cell>
          <cell r="AL16">
            <v>0</v>
          </cell>
          <cell r="AM16">
            <v>1500</v>
          </cell>
          <cell r="AN16">
            <v>0</v>
          </cell>
          <cell r="AO16">
            <v>2000</v>
          </cell>
          <cell r="AP16">
            <v>0</v>
          </cell>
          <cell r="AQ16">
            <v>7</v>
          </cell>
          <cell r="AR16" t="str">
            <v>kWh</v>
          </cell>
          <cell r="AS16" t="str">
            <v>X</v>
          </cell>
        </row>
        <row r="17">
          <cell r="B17">
            <v>3</v>
          </cell>
          <cell r="C17" t="str">
            <v>RESIDENTIAL</v>
          </cell>
          <cell r="D17" t="str">
            <v>Regular</v>
          </cell>
          <cell r="E17" t="str">
            <v>B</v>
          </cell>
          <cell r="F17" t="str">
            <v/>
          </cell>
          <cell r="G17" t="str">
            <v/>
          </cell>
          <cell r="H17">
            <v>0</v>
          </cell>
          <cell r="K17">
            <v>0</v>
          </cell>
          <cell r="L17">
            <v>0</v>
          </cell>
          <cell r="M17">
            <v>0</v>
          </cell>
          <cell r="Q17">
            <v>0</v>
          </cell>
          <cell r="T17">
            <v>1</v>
          </cell>
          <cell r="U17">
            <v>1</v>
          </cell>
          <cell r="V17">
            <v>0</v>
          </cell>
          <cell r="W17">
            <v>0</v>
          </cell>
          <cell r="X17">
            <v>0</v>
          </cell>
          <cell r="Y17">
            <v>0</v>
          </cell>
          <cell r="Z17">
            <v>0</v>
          </cell>
          <cell r="AA17">
            <v>0</v>
          </cell>
          <cell r="AB17">
            <v>0</v>
          </cell>
          <cell r="AC17">
            <v>100</v>
          </cell>
          <cell r="AD17">
            <v>0</v>
          </cell>
          <cell r="AE17">
            <v>250</v>
          </cell>
          <cell r="AF17">
            <v>0</v>
          </cell>
          <cell r="AG17">
            <v>500</v>
          </cell>
          <cell r="AH17">
            <v>0</v>
          </cell>
          <cell r="AI17">
            <v>750</v>
          </cell>
          <cell r="AJ17">
            <v>0</v>
          </cell>
          <cell r="AK17">
            <v>1000</v>
          </cell>
          <cell r="AL17">
            <v>0</v>
          </cell>
          <cell r="AM17">
            <v>1500</v>
          </cell>
          <cell r="AN17">
            <v>0</v>
          </cell>
          <cell r="AO17">
            <v>2000</v>
          </cell>
          <cell r="AP17">
            <v>0</v>
          </cell>
          <cell r="AQ17">
            <v>7</v>
          </cell>
          <cell r="AR17" t="str">
            <v>kWh</v>
          </cell>
          <cell r="AS17" t="str">
            <v/>
          </cell>
        </row>
        <row r="18">
          <cell r="B18">
            <v>4</v>
          </cell>
          <cell r="C18" t="str">
            <v>RESIDENTIAL</v>
          </cell>
          <cell r="D18" t="str">
            <v>Regular</v>
          </cell>
          <cell r="E18" t="str">
            <v>C</v>
          </cell>
          <cell r="F18" t="str">
            <v/>
          </cell>
          <cell r="G18" t="str">
            <v/>
          </cell>
          <cell r="H18">
            <v>0</v>
          </cell>
          <cell r="K18">
            <v>0</v>
          </cell>
          <cell r="L18">
            <v>0</v>
          </cell>
          <cell r="M18">
            <v>0</v>
          </cell>
          <cell r="Q18">
            <v>0</v>
          </cell>
          <cell r="T18">
            <v>1</v>
          </cell>
          <cell r="U18">
            <v>1</v>
          </cell>
          <cell r="V18">
            <v>0</v>
          </cell>
          <cell r="W18">
            <v>0</v>
          </cell>
          <cell r="X18">
            <v>0</v>
          </cell>
          <cell r="Y18">
            <v>0</v>
          </cell>
          <cell r="Z18">
            <v>0</v>
          </cell>
          <cell r="AA18">
            <v>0</v>
          </cell>
          <cell r="AB18">
            <v>0</v>
          </cell>
          <cell r="AC18">
            <v>100</v>
          </cell>
          <cell r="AD18">
            <v>0</v>
          </cell>
          <cell r="AE18">
            <v>250</v>
          </cell>
          <cell r="AF18">
            <v>0</v>
          </cell>
          <cell r="AG18">
            <v>500</v>
          </cell>
          <cell r="AH18">
            <v>0</v>
          </cell>
          <cell r="AI18">
            <v>750</v>
          </cell>
          <cell r="AJ18">
            <v>0</v>
          </cell>
          <cell r="AK18">
            <v>1000</v>
          </cell>
          <cell r="AL18">
            <v>0</v>
          </cell>
          <cell r="AM18">
            <v>1500</v>
          </cell>
          <cell r="AN18">
            <v>0</v>
          </cell>
          <cell r="AO18">
            <v>2000</v>
          </cell>
          <cell r="AP18">
            <v>0</v>
          </cell>
          <cell r="AQ18">
            <v>7</v>
          </cell>
          <cell r="AR18" t="str">
            <v>kWh</v>
          </cell>
          <cell r="AS18" t="str">
            <v/>
          </cell>
        </row>
        <row r="19">
          <cell r="B19">
            <v>5</v>
          </cell>
          <cell r="C19" t="str">
            <v>RESIDENTIAL</v>
          </cell>
          <cell r="D19" t="str">
            <v>Regular</v>
          </cell>
          <cell r="E19" t="str">
            <v>D</v>
          </cell>
          <cell r="F19" t="str">
            <v/>
          </cell>
          <cell r="G19" t="str">
            <v/>
          </cell>
          <cell r="H19">
            <v>0</v>
          </cell>
          <cell r="K19">
            <v>0</v>
          </cell>
          <cell r="L19">
            <v>0</v>
          </cell>
          <cell r="M19">
            <v>0</v>
          </cell>
          <cell r="Q19">
            <v>0</v>
          </cell>
          <cell r="T19">
            <v>1</v>
          </cell>
          <cell r="U19">
            <v>1</v>
          </cell>
          <cell r="V19">
            <v>0</v>
          </cell>
          <cell r="W19">
            <v>0</v>
          </cell>
          <cell r="X19">
            <v>0</v>
          </cell>
          <cell r="Y19">
            <v>0</v>
          </cell>
          <cell r="Z19">
            <v>0</v>
          </cell>
          <cell r="AA19">
            <v>0</v>
          </cell>
          <cell r="AB19">
            <v>0</v>
          </cell>
          <cell r="AC19">
            <v>100</v>
          </cell>
          <cell r="AD19">
            <v>0</v>
          </cell>
          <cell r="AE19">
            <v>250</v>
          </cell>
          <cell r="AF19">
            <v>0</v>
          </cell>
          <cell r="AG19">
            <v>500</v>
          </cell>
          <cell r="AH19">
            <v>0</v>
          </cell>
          <cell r="AI19">
            <v>750</v>
          </cell>
          <cell r="AJ19">
            <v>0</v>
          </cell>
          <cell r="AK19">
            <v>1000</v>
          </cell>
          <cell r="AL19">
            <v>0</v>
          </cell>
          <cell r="AM19">
            <v>1500</v>
          </cell>
          <cell r="AN19">
            <v>0</v>
          </cell>
          <cell r="AO19">
            <v>2000</v>
          </cell>
          <cell r="AP19">
            <v>0</v>
          </cell>
          <cell r="AQ19">
            <v>7</v>
          </cell>
          <cell r="AR19" t="str">
            <v>kWh</v>
          </cell>
          <cell r="AS19" t="str">
            <v/>
          </cell>
        </row>
        <row r="20">
          <cell r="B20">
            <v>6</v>
          </cell>
          <cell r="C20" t="str">
            <v>RESIDENTIAL</v>
          </cell>
          <cell r="D20" t="str">
            <v>Time of Use</v>
          </cell>
          <cell r="E20" t="str">
            <v>A</v>
          </cell>
          <cell r="F20" t="str">
            <v/>
          </cell>
          <cell r="G20" t="str">
            <v/>
          </cell>
          <cell r="H20">
            <v>0</v>
          </cell>
          <cell r="K20">
            <v>0</v>
          </cell>
          <cell r="L20">
            <v>0</v>
          </cell>
          <cell r="M20">
            <v>0</v>
          </cell>
          <cell r="Q20">
            <v>0</v>
          </cell>
          <cell r="T20">
            <v>1</v>
          </cell>
          <cell r="U20">
            <v>1</v>
          </cell>
          <cell r="V20">
            <v>0</v>
          </cell>
          <cell r="W20">
            <v>0</v>
          </cell>
          <cell r="X20">
            <v>0</v>
          </cell>
          <cell r="Y20">
            <v>0</v>
          </cell>
          <cell r="Z20">
            <v>0</v>
          </cell>
          <cell r="AA20">
            <v>0</v>
          </cell>
          <cell r="AB20">
            <v>0</v>
          </cell>
          <cell r="AC20">
            <v>100</v>
          </cell>
          <cell r="AD20">
            <v>0</v>
          </cell>
          <cell r="AE20">
            <v>250</v>
          </cell>
          <cell r="AF20">
            <v>0</v>
          </cell>
          <cell r="AG20">
            <v>500</v>
          </cell>
          <cell r="AH20">
            <v>0</v>
          </cell>
          <cell r="AI20">
            <v>750</v>
          </cell>
          <cell r="AJ20">
            <v>0</v>
          </cell>
          <cell r="AK20">
            <v>1000</v>
          </cell>
          <cell r="AL20">
            <v>0</v>
          </cell>
          <cell r="AM20">
            <v>1500</v>
          </cell>
          <cell r="AN20">
            <v>0</v>
          </cell>
          <cell r="AO20">
            <v>2000</v>
          </cell>
          <cell r="AP20">
            <v>0</v>
          </cell>
          <cell r="AQ20">
            <v>7</v>
          </cell>
          <cell r="AR20" t="str">
            <v>kWh</v>
          </cell>
          <cell r="AS20" t="str">
            <v/>
          </cell>
        </row>
        <row r="21">
          <cell r="B21">
            <v>7</v>
          </cell>
          <cell r="C21" t="str">
            <v>RESIDENTIAL</v>
          </cell>
          <cell r="D21" t="str">
            <v>Time of Use</v>
          </cell>
          <cell r="E21" t="str">
            <v>B</v>
          </cell>
          <cell r="F21" t="str">
            <v/>
          </cell>
          <cell r="G21" t="str">
            <v/>
          </cell>
          <cell r="H21">
            <v>0</v>
          </cell>
          <cell r="K21">
            <v>0</v>
          </cell>
          <cell r="L21">
            <v>0</v>
          </cell>
          <cell r="M21">
            <v>0</v>
          </cell>
          <cell r="Q21">
            <v>0</v>
          </cell>
          <cell r="T21">
            <v>1</v>
          </cell>
          <cell r="U21">
            <v>1</v>
          </cell>
          <cell r="V21">
            <v>0</v>
          </cell>
          <cell r="W21">
            <v>0</v>
          </cell>
          <cell r="X21">
            <v>0</v>
          </cell>
          <cell r="Y21">
            <v>0</v>
          </cell>
          <cell r="Z21">
            <v>0</v>
          </cell>
          <cell r="AA21">
            <v>0</v>
          </cell>
          <cell r="AB21">
            <v>0</v>
          </cell>
          <cell r="AC21">
            <v>100</v>
          </cell>
          <cell r="AD21">
            <v>0</v>
          </cell>
          <cell r="AE21">
            <v>250</v>
          </cell>
          <cell r="AF21">
            <v>0</v>
          </cell>
          <cell r="AG21">
            <v>500</v>
          </cell>
          <cell r="AH21">
            <v>0</v>
          </cell>
          <cell r="AI21">
            <v>750</v>
          </cell>
          <cell r="AJ21">
            <v>0</v>
          </cell>
          <cell r="AK21">
            <v>1000</v>
          </cell>
          <cell r="AL21">
            <v>0</v>
          </cell>
          <cell r="AM21">
            <v>1500</v>
          </cell>
          <cell r="AN21">
            <v>0</v>
          </cell>
          <cell r="AO21">
            <v>2000</v>
          </cell>
          <cell r="AP21">
            <v>0</v>
          </cell>
          <cell r="AQ21">
            <v>7</v>
          </cell>
          <cell r="AR21" t="str">
            <v>kWh</v>
          </cell>
          <cell r="AS21" t="str">
            <v/>
          </cell>
        </row>
        <row r="22">
          <cell r="B22">
            <v>8</v>
          </cell>
          <cell r="C22" t="str">
            <v>RESIDENTIAL</v>
          </cell>
          <cell r="D22" t="str">
            <v>Time of Use</v>
          </cell>
          <cell r="E22" t="str">
            <v>C</v>
          </cell>
          <cell r="F22" t="str">
            <v/>
          </cell>
          <cell r="G22" t="str">
            <v/>
          </cell>
          <cell r="H22">
            <v>0</v>
          </cell>
          <cell r="K22">
            <v>0</v>
          </cell>
          <cell r="L22">
            <v>0</v>
          </cell>
          <cell r="M22">
            <v>0</v>
          </cell>
          <cell r="Q22">
            <v>0</v>
          </cell>
          <cell r="T22">
            <v>1</v>
          </cell>
          <cell r="U22">
            <v>1</v>
          </cell>
          <cell r="V22">
            <v>0</v>
          </cell>
          <cell r="W22">
            <v>0</v>
          </cell>
          <cell r="X22">
            <v>0</v>
          </cell>
          <cell r="Y22">
            <v>0</v>
          </cell>
          <cell r="Z22">
            <v>0</v>
          </cell>
          <cell r="AA22">
            <v>0</v>
          </cell>
          <cell r="AB22">
            <v>0</v>
          </cell>
          <cell r="AC22">
            <v>100</v>
          </cell>
          <cell r="AD22">
            <v>0</v>
          </cell>
          <cell r="AE22">
            <v>250</v>
          </cell>
          <cell r="AF22">
            <v>0</v>
          </cell>
          <cell r="AG22">
            <v>500</v>
          </cell>
          <cell r="AH22">
            <v>0</v>
          </cell>
          <cell r="AI22">
            <v>750</v>
          </cell>
          <cell r="AJ22">
            <v>0</v>
          </cell>
          <cell r="AK22">
            <v>1000</v>
          </cell>
          <cell r="AL22">
            <v>0</v>
          </cell>
          <cell r="AM22">
            <v>1500</v>
          </cell>
          <cell r="AN22">
            <v>0</v>
          </cell>
          <cell r="AO22">
            <v>2000</v>
          </cell>
          <cell r="AP22">
            <v>0</v>
          </cell>
          <cell r="AQ22">
            <v>7</v>
          </cell>
          <cell r="AR22" t="str">
            <v>kWh</v>
          </cell>
          <cell r="AS22" t="str">
            <v/>
          </cell>
        </row>
        <row r="23">
          <cell r="B23">
            <v>9</v>
          </cell>
          <cell r="C23" t="str">
            <v>RESIDENTIAL</v>
          </cell>
          <cell r="D23" t="str">
            <v>Time of Use</v>
          </cell>
          <cell r="E23" t="str">
            <v>D</v>
          </cell>
          <cell r="F23" t="str">
            <v/>
          </cell>
          <cell r="G23" t="str">
            <v/>
          </cell>
          <cell r="H23">
            <v>0</v>
          </cell>
          <cell r="K23">
            <v>0</v>
          </cell>
          <cell r="L23">
            <v>0</v>
          </cell>
          <cell r="M23">
            <v>0</v>
          </cell>
          <cell r="Q23">
            <v>0</v>
          </cell>
          <cell r="T23">
            <v>1</v>
          </cell>
          <cell r="U23">
            <v>1</v>
          </cell>
          <cell r="V23">
            <v>0</v>
          </cell>
          <cell r="W23">
            <v>0</v>
          </cell>
          <cell r="X23">
            <v>0</v>
          </cell>
          <cell r="Y23">
            <v>0</v>
          </cell>
          <cell r="Z23">
            <v>0</v>
          </cell>
          <cell r="AA23">
            <v>0</v>
          </cell>
          <cell r="AB23">
            <v>0</v>
          </cell>
          <cell r="AC23">
            <v>100</v>
          </cell>
          <cell r="AD23">
            <v>0</v>
          </cell>
          <cell r="AE23">
            <v>250</v>
          </cell>
          <cell r="AF23">
            <v>0</v>
          </cell>
          <cell r="AG23">
            <v>500</v>
          </cell>
          <cell r="AH23">
            <v>0</v>
          </cell>
          <cell r="AI23">
            <v>750</v>
          </cell>
          <cell r="AJ23">
            <v>0</v>
          </cell>
          <cell r="AK23">
            <v>1000</v>
          </cell>
          <cell r="AL23">
            <v>0</v>
          </cell>
          <cell r="AM23">
            <v>1500</v>
          </cell>
          <cell r="AN23">
            <v>0</v>
          </cell>
          <cell r="AO23">
            <v>2000</v>
          </cell>
          <cell r="AP23">
            <v>0</v>
          </cell>
          <cell r="AQ23">
            <v>7</v>
          </cell>
          <cell r="AR23" t="str">
            <v>kWh</v>
          </cell>
          <cell r="AS23" t="str">
            <v/>
          </cell>
        </row>
        <row r="24">
          <cell r="B24">
            <v>10</v>
          </cell>
          <cell r="C24" t="str">
            <v>RESIDENTIAL</v>
          </cell>
          <cell r="D24" t="str">
            <v>Urban</v>
          </cell>
          <cell r="E24" t="str">
            <v>A</v>
          </cell>
          <cell r="F24" t="str">
            <v/>
          </cell>
          <cell r="G24" t="str">
            <v/>
          </cell>
          <cell r="H24">
            <v>0</v>
          </cell>
          <cell r="K24">
            <v>0</v>
          </cell>
          <cell r="L24">
            <v>0</v>
          </cell>
          <cell r="M24">
            <v>0</v>
          </cell>
          <cell r="Q24">
            <v>0</v>
          </cell>
          <cell r="T24">
            <v>1</v>
          </cell>
          <cell r="U24">
            <v>1</v>
          </cell>
          <cell r="V24">
            <v>0</v>
          </cell>
          <cell r="W24">
            <v>0</v>
          </cell>
          <cell r="X24">
            <v>0</v>
          </cell>
          <cell r="Y24">
            <v>0</v>
          </cell>
          <cell r="Z24">
            <v>0</v>
          </cell>
          <cell r="AA24">
            <v>0</v>
          </cell>
          <cell r="AB24">
            <v>0</v>
          </cell>
          <cell r="AC24">
            <v>100</v>
          </cell>
          <cell r="AD24">
            <v>0</v>
          </cell>
          <cell r="AE24">
            <v>250</v>
          </cell>
          <cell r="AF24">
            <v>0</v>
          </cell>
          <cell r="AG24">
            <v>500</v>
          </cell>
          <cell r="AH24">
            <v>0</v>
          </cell>
          <cell r="AI24">
            <v>750</v>
          </cell>
          <cell r="AJ24">
            <v>0</v>
          </cell>
          <cell r="AK24">
            <v>1000</v>
          </cell>
          <cell r="AL24">
            <v>0</v>
          </cell>
          <cell r="AM24">
            <v>1500</v>
          </cell>
          <cell r="AN24">
            <v>0</v>
          </cell>
          <cell r="AO24">
            <v>2000</v>
          </cell>
          <cell r="AP24">
            <v>0</v>
          </cell>
          <cell r="AQ24">
            <v>7</v>
          </cell>
          <cell r="AR24" t="str">
            <v>kWh</v>
          </cell>
          <cell r="AS24" t="str">
            <v/>
          </cell>
        </row>
        <row r="25">
          <cell r="B25">
            <v>11</v>
          </cell>
          <cell r="C25" t="str">
            <v>RESIDENTIAL</v>
          </cell>
          <cell r="D25" t="str">
            <v>Urban</v>
          </cell>
          <cell r="E25" t="str">
            <v>B</v>
          </cell>
          <cell r="F25" t="str">
            <v/>
          </cell>
          <cell r="G25" t="str">
            <v/>
          </cell>
          <cell r="H25">
            <v>0</v>
          </cell>
          <cell r="K25">
            <v>0</v>
          </cell>
          <cell r="L25">
            <v>0</v>
          </cell>
          <cell r="M25">
            <v>0</v>
          </cell>
          <cell r="Q25">
            <v>0</v>
          </cell>
          <cell r="T25">
            <v>1</v>
          </cell>
          <cell r="U25">
            <v>1</v>
          </cell>
          <cell r="V25">
            <v>0</v>
          </cell>
          <cell r="W25">
            <v>0</v>
          </cell>
          <cell r="X25">
            <v>0</v>
          </cell>
          <cell r="Y25">
            <v>0</v>
          </cell>
          <cell r="Z25">
            <v>0</v>
          </cell>
          <cell r="AA25">
            <v>0</v>
          </cell>
          <cell r="AB25">
            <v>0</v>
          </cell>
          <cell r="AC25">
            <v>100</v>
          </cell>
          <cell r="AD25">
            <v>0</v>
          </cell>
          <cell r="AE25">
            <v>250</v>
          </cell>
          <cell r="AF25">
            <v>0</v>
          </cell>
          <cell r="AG25">
            <v>500</v>
          </cell>
          <cell r="AH25">
            <v>0</v>
          </cell>
          <cell r="AI25">
            <v>750</v>
          </cell>
          <cell r="AJ25">
            <v>0</v>
          </cell>
          <cell r="AK25">
            <v>1000</v>
          </cell>
          <cell r="AL25">
            <v>0</v>
          </cell>
          <cell r="AM25">
            <v>1500</v>
          </cell>
          <cell r="AN25">
            <v>0</v>
          </cell>
          <cell r="AO25">
            <v>2000</v>
          </cell>
          <cell r="AP25">
            <v>0</v>
          </cell>
          <cell r="AQ25">
            <v>7</v>
          </cell>
          <cell r="AR25" t="str">
            <v>kWh</v>
          </cell>
          <cell r="AS25" t="str">
            <v/>
          </cell>
        </row>
        <row r="26">
          <cell r="B26">
            <v>12</v>
          </cell>
          <cell r="C26" t="str">
            <v>RESIDENTIAL</v>
          </cell>
          <cell r="D26" t="str">
            <v>Urban</v>
          </cell>
          <cell r="E26" t="str">
            <v>C</v>
          </cell>
          <cell r="F26" t="str">
            <v/>
          </cell>
          <cell r="G26" t="str">
            <v/>
          </cell>
          <cell r="H26">
            <v>0</v>
          </cell>
          <cell r="K26">
            <v>0</v>
          </cell>
          <cell r="L26">
            <v>0</v>
          </cell>
          <cell r="M26">
            <v>0</v>
          </cell>
          <cell r="Q26">
            <v>0</v>
          </cell>
          <cell r="T26">
            <v>1</v>
          </cell>
          <cell r="U26">
            <v>1</v>
          </cell>
          <cell r="V26">
            <v>0</v>
          </cell>
          <cell r="W26">
            <v>0</v>
          </cell>
          <cell r="X26">
            <v>0</v>
          </cell>
          <cell r="Y26">
            <v>0</v>
          </cell>
          <cell r="Z26">
            <v>0</v>
          </cell>
          <cell r="AA26">
            <v>0</v>
          </cell>
          <cell r="AB26">
            <v>0</v>
          </cell>
          <cell r="AC26">
            <v>100</v>
          </cell>
          <cell r="AD26">
            <v>0</v>
          </cell>
          <cell r="AE26">
            <v>250</v>
          </cell>
          <cell r="AF26">
            <v>0</v>
          </cell>
          <cell r="AG26">
            <v>500</v>
          </cell>
          <cell r="AH26">
            <v>0</v>
          </cell>
          <cell r="AI26">
            <v>750</v>
          </cell>
          <cell r="AJ26">
            <v>0</v>
          </cell>
          <cell r="AK26">
            <v>1000</v>
          </cell>
          <cell r="AL26">
            <v>0</v>
          </cell>
          <cell r="AM26">
            <v>1500</v>
          </cell>
          <cell r="AN26">
            <v>0</v>
          </cell>
          <cell r="AO26">
            <v>2000</v>
          </cell>
          <cell r="AP26">
            <v>0</v>
          </cell>
          <cell r="AQ26">
            <v>7</v>
          </cell>
          <cell r="AR26" t="str">
            <v>kWh</v>
          </cell>
          <cell r="AS26" t="str">
            <v/>
          </cell>
        </row>
        <row r="27">
          <cell r="B27">
            <v>13</v>
          </cell>
          <cell r="C27" t="str">
            <v>RESIDENTIAL</v>
          </cell>
          <cell r="D27" t="str">
            <v>Urban</v>
          </cell>
          <cell r="E27" t="str">
            <v>D</v>
          </cell>
          <cell r="F27" t="str">
            <v/>
          </cell>
          <cell r="G27" t="str">
            <v/>
          </cell>
          <cell r="H27">
            <v>0</v>
          </cell>
          <cell r="K27">
            <v>0</v>
          </cell>
          <cell r="L27">
            <v>0</v>
          </cell>
          <cell r="M27">
            <v>0</v>
          </cell>
          <cell r="Q27">
            <v>0</v>
          </cell>
          <cell r="T27">
            <v>1</v>
          </cell>
          <cell r="U27">
            <v>1</v>
          </cell>
          <cell r="V27">
            <v>0</v>
          </cell>
          <cell r="W27">
            <v>0</v>
          </cell>
          <cell r="X27">
            <v>0</v>
          </cell>
          <cell r="Y27">
            <v>0</v>
          </cell>
          <cell r="Z27">
            <v>0</v>
          </cell>
          <cell r="AA27">
            <v>0</v>
          </cell>
          <cell r="AB27">
            <v>0</v>
          </cell>
          <cell r="AC27">
            <v>100</v>
          </cell>
          <cell r="AD27">
            <v>0</v>
          </cell>
          <cell r="AE27">
            <v>250</v>
          </cell>
          <cell r="AF27">
            <v>0</v>
          </cell>
          <cell r="AG27">
            <v>500</v>
          </cell>
          <cell r="AH27">
            <v>0</v>
          </cell>
          <cell r="AI27">
            <v>750</v>
          </cell>
          <cell r="AJ27">
            <v>0</v>
          </cell>
          <cell r="AK27">
            <v>1000</v>
          </cell>
          <cell r="AL27">
            <v>0</v>
          </cell>
          <cell r="AM27">
            <v>1500</v>
          </cell>
          <cell r="AN27">
            <v>0</v>
          </cell>
          <cell r="AO27">
            <v>2000</v>
          </cell>
          <cell r="AP27">
            <v>0</v>
          </cell>
          <cell r="AQ27">
            <v>7</v>
          </cell>
          <cell r="AR27" t="str">
            <v>kWh</v>
          </cell>
          <cell r="AS27" t="str">
            <v/>
          </cell>
        </row>
        <row r="28">
          <cell r="B28">
            <v>14</v>
          </cell>
          <cell r="C28" t="str">
            <v>RESIDENTIAL</v>
          </cell>
          <cell r="D28" t="str">
            <v>Suburban</v>
          </cell>
          <cell r="E28" t="str">
            <v>A</v>
          </cell>
          <cell r="F28" t="str">
            <v/>
          </cell>
          <cell r="G28" t="str">
            <v/>
          </cell>
          <cell r="H28">
            <v>0</v>
          </cell>
          <cell r="K28">
            <v>0</v>
          </cell>
          <cell r="L28">
            <v>0</v>
          </cell>
          <cell r="M28">
            <v>0</v>
          </cell>
          <cell r="Q28">
            <v>0</v>
          </cell>
          <cell r="T28">
            <v>1</v>
          </cell>
          <cell r="U28">
            <v>1</v>
          </cell>
          <cell r="V28">
            <v>0</v>
          </cell>
          <cell r="W28">
            <v>0</v>
          </cell>
          <cell r="X28">
            <v>0</v>
          </cell>
          <cell r="Y28">
            <v>0</v>
          </cell>
          <cell r="Z28">
            <v>0</v>
          </cell>
          <cell r="AA28">
            <v>0</v>
          </cell>
          <cell r="AB28">
            <v>0</v>
          </cell>
          <cell r="AC28">
            <v>100</v>
          </cell>
          <cell r="AD28">
            <v>0</v>
          </cell>
          <cell r="AE28">
            <v>250</v>
          </cell>
          <cell r="AF28">
            <v>0</v>
          </cell>
          <cell r="AG28">
            <v>500</v>
          </cell>
          <cell r="AH28">
            <v>0</v>
          </cell>
          <cell r="AI28">
            <v>750</v>
          </cell>
          <cell r="AJ28">
            <v>0</v>
          </cell>
          <cell r="AK28">
            <v>1000</v>
          </cell>
          <cell r="AL28">
            <v>0</v>
          </cell>
          <cell r="AM28">
            <v>1500</v>
          </cell>
          <cell r="AN28">
            <v>0</v>
          </cell>
          <cell r="AO28">
            <v>2000</v>
          </cell>
          <cell r="AP28">
            <v>0</v>
          </cell>
          <cell r="AQ28">
            <v>7</v>
          </cell>
          <cell r="AR28" t="str">
            <v>kWh</v>
          </cell>
          <cell r="AS28" t="str">
            <v/>
          </cell>
        </row>
        <row r="29">
          <cell r="B29">
            <v>15</v>
          </cell>
          <cell r="C29" t="str">
            <v>RESIDENTIAL</v>
          </cell>
          <cell r="D29" t="str">
            <v>Suburban</v>
          </cell>
          <cell r="E29" t="str">
            <v>B</v>
          </cell>
          <cell r="F29" t="str">
            <v/>
          </cell>
          <cell r="G29" t="str">
            <v/>
          </cell>
          <cell r="H29">
            <v>0</v>
          </cell>
          <cell r="K29">
            <v>0</v>
          </cell>
          <cell r="L29">
            <v>0</v>
          </cell>
          <cell r="M29">
            <v>0</v>
          </cell>
          <cell r="Q29">
            <v>0</v>
          </cell>
          <cell r="T29">
            <v>1</v>
          </cell>
          <cell r="U29">
            <v>1</v>
          </cell>
          <cell r="V29">
            <v>0</v>
          </cell>
          <cell r="W29">
            <v>0</v>
          </cell>
          <cell r="X29">
            <v>0</v>
          </cell>
          <cell r="Y29">
            <v>0</v>
          </cell>
          <cell r="Z29">
            <v>0</v>
          </cell>
          <cell r="AA29">
            <v>0</v>
          </cell>
          <cell r="AB29">
            <v>0</v>
          </cell>
          <cell r="AC29">
            <v>100</v>
          </cell>
          <cell r="AD29">
            <v>0</v>
          </cell>
          <cell r="AE29">
            <v>250</v>
          </cell>
          <cell r="AF29">
            <v>0</v>
          </cell>
          <cell r="AG29">
            <v>500</v>
          </cell>
          <cell r="AH29">
            <v>0</v>
          </cell>
          <cell r="AI29">
            <v>750</v>
          </cell>
          <cell r="AJ29">
            <v>0</v>
          </cell>
          <cell r="AK29">
            <v>1000</v>
          </cell>
          <cell r="AL29">
            <v>0</v>
          </cell>
          <cell r="AM29">
            <v>1500</v>
          </cell>
          <cell r="AN29">
            <v>0</v>
          </cell>
          <cell r="AO29">
            <v>2000</v>
          </cell>
          <cell r="AP29">
            <v>0</v>
          </cell>
          <cell r="AQ29">
            <v>7</v>
          </cell>
          <cell r="AR29" t="str">
            <v>kWh</v>
          </cell>
          <cell r="AS29" t="str">
            <v/>
          </cell>
        </row>
        <row r="30">
          <cell r="B30">
            <v>16</v>
          </cell>
          <cell r="C30" t="str">
            <v>RESIDENTIAL</v>
          </cell>
          <cell r="D30" t="str">
            <v>Suburban</v>
          </cell>
          <cell r="E30" t="str">
            <v>C</v>
          </cell>
          <cell r="F30" t="str">
            <v/>
          </cell>
          <cell r="G30" t="str">
            <v/>
          </cell>
          <cell r="H30">
            <v>0</v>
          </cell>
          <cell r="K30">
            <v>0</v>
          </cell>
          <cell r="L30">
            <v>0</v>
          </cell>
          <cell r="M30">
            <v>0</v>
          </cell>
          <cell r="Q30">
            <v>0</v>
          </cell>
          <cell r="T30">
            <v>1</v>
          </cell>
          <cell r="U30">
            <v>1</v>
          </cell>
          <cell r="V30">
            <v>0</v>
          </cell>
          <cell r="W30">
            <v>0</v>
          </cell>
          <cell r="X30">
            <v>0</v>
          </cell>
          <cell r="Y30">
            <v>0</v>
          </cell>
          <cell r="Z30">
            <v>0</v>
          </cell>
          <cell r="AA30">
            <v>0</v>
          </cell>
          <cell r="AB30">
            <v>0</v>
          </cell>
          <cell r="AC30">
            <v>100</v>
          </cell>
          <cell r="AD30">
            <v>0</v>
          </cell>
          <cell r="AE30">
            <v>250</v>
          </cell>
          <cell r="AF30">
            <v>0</v>
          </cell>
          <cell r="AG30">
            <v>500</v>
          </cell>
          <cell r="AH30">
            <v>0</v>
          </cell>
          <cell r="AI30">
            <v>750</v>
          </cell>
          <cell r="AJ30">
            <v>0</v>
          </cell>
          <cell r="AK30">
            <v>1000</v>
          </cell>
          <cell r="AL30">
            <v>0</v>
          </cell>
          <cell r="AM30">
            <v>1500</v>
          </cell>
          <cell r="AN30">
            <v>0</v>
          </cell>
          <cell r="AO30">
            <v>2000</v>
          </cell>
          <cell r="AP30">
            <v>0</v>
          </cell>
          <cell r="AQ30">
            <v>7</v>
          </cell>
          <cell r="AR30" t="str">
            <v>kWh</v>
          </cell>
          <cell r="AS30" t="str">
            <v/>
          </cell>
        </row>
        <row r="31">
          <cell r="B31">
            <v>17</v>
          </cell>
          <cell r="C31" t="str">
            <v>RESIDENTIAL</v>
          </cell>
          <cell r="D31" t="str">
            <v>Suburban</v>
          </cell>
          <cell r="E31" t="str">
            <v>D</v>
          </cell>
          <cell r="F31" t="str">
            <v/>
          </cell>
          <cell r="G31" t="str">
            <v/>
          </cell>
          <cell r="H31">
            <v>0</v>
          </cell>
          <cell r="K31">
            <v>0</v>
          </cell>
          <cell r="L31">
            <v>0</v>
          </cell>
          <cell r="M31">
            <v>0</v>
          </cell>
          <cell r="Q31">
            <v>0</v>
          </cell>
          <cell r="T31">
            <v>1</v>
          </cell>
          <cell r="U31">
            <v>1</v>
          </cell>
          <cell r="V31">
            <v>0</v>
          </cell>
          <cell r="W31">
            <v>0</v>
          </cell>
          <cell r="X31">
            <v>0</v>
          </cell>
          <cell r="Y31">
            <v>0</v>
          </cell>
          <cell r="Z31">
            <v>0</v>
          </cell>
          <cell r="AA31">
            <v>0</v>
          </cell>
          <cell r="AB31">
            <v>0</v>
          </cell>
          <cell r="AC31">
            <v>100</v>
          </cell>
          <cell r="AD31">
            <v>0</v>
          </cell>
          <cell r="AE31">
            <v>250</v>
          </cell>
          <cell r="AF31">
            <v>0</v>
          </cell>
          <cell r="AG31">
            <v>500</v>
          </cell>
          <cell r="AH31">
            <v>0</v>
          </cell>
          <cell r="AI31">
            <v>750</v>
          </cell>
          <cell r="AJ31">
            <v>0</v>
          </cell>
          <cell r="AK31">
            <v>1000</v>
          </cell>
          <cell r="AL31">
            <v>0</v>
          </cell>
          <cell r="AM31">
            <v>1500</v>
          </cell>
          <cell r="AN31">
            <v>0</v>
          </cell>
          <cell r="AO31">
            <v>2000</v>
          </cell>
          <cell r="AP31">
            <v>0</v>
          </cell>
          <cell r="AQ31">
            <v>7</v>
          </cell>
          <cell r="AR31" t="str">
            <v>kWh</v>
          </cell>
          <cell r="AS31" t="str">
            <v/>
          </cell>
        </row>
        <row r="32">
          <cell r="B32">
            <v>18</v>
          </cell>
          <cell r="C32" t="str">
            <v>RESIDENTIAL</v>
          </cell>
          <cell r="D32" t="str">
            <v>Other (specify) . . . . . . . .</v>
          </cell>
          <cell r="E32" t="str">
            <v>A</v>
          </cell>
          <cell r="F32" t="str">
            <v/>
          </cell>
          <cell r="G32" t="str">
            <v/>
          </cell>
          <cell r="H32">
            <v>0</v>
          </cell>
          <cell r="K32">
            <v>0</v>
          </cell>
          <cell r="L32">
            <v>0</v>
          </cell>
          <cell r="M32">
            <v>0</v>
          </cell>
          <cell r="Q32">
            <v>0</v>
          </cell>
          <cell r="T32">
            <v>1</v>
          </cell>
          <cell r="U32">
            <v>1</v>
          </cell>
          <cell r="V32">
            <v>0</v>
          </cell>
          <cell r="W32">
            <v>0</v>
          </cell>
          <cell r="X32">
            <v>0</v>
          </cell>
          <cell r="Y32">
            <v>0</v>
          </cell>
          <cell r="Z32">
            <v>0</v>
          </cell>
          <cell r="AA32">
            <v>0</v>
          </cell>
          <cell r="AB32">
            <v>0</v>
          </cell>
          <cell r="AC32">
            <v>100</v>
          </cell>
          <cell r="AD32">
            <v>0</v>
          </cell>
          <cell r="AE32">
            <v>250</v>
          </cell>
          <cell r="AF32">
            <v>0</v>
          </cell>
          <cell r="AG32">
            <v>500</v>
          </cell>
          <cell r="AH32">
            <v>0</v>
          </cell>
          <cell r="AI32">
            <v>750</v>
          </cell>
          <cell r="AJ32">
            <v>0</v>
          </cell>
          <cell r="AK32">
            <v>1000</v>
          </cell>
          <cell r="AL32">
            <v>0</v>
          </cell>
          <cell r="AM32">
            <v>1500</v>
          </cell>
          <cell r="AN32">
            <v>0</v>
          </cell>
          <cell r="AO32">
            <v>2000</v>
          </cell>
          <cell r="AP32">
            <v>0</v>
          </cell>
          <cell r="AQ32">
            <v>7</v>
          </cell>
          <cell r="AR32" t="str">
            <v>kWh</v>
          </cell>
          <cell r="AS32" t="str">
            <v/>
          </cell>
        </row>
        <row r="33">
          <cell r="B33">
            <v>19</v>
          </cell>
          <cell r="C33" t="str">
            <v>RESIDENTIAL</v>
          </cell>
          <cell r="D33" t="str">
            <v>Other (specify) . . . . . . . .</v>
          </cell>
          <cell r="E33" t="str">
            <v>B</v>
          </cell>
          <cell r="F33" t="str">
            <v/>
          </cell>
          <cell r="G33" t="str">
            <v/>
          </cell>
          <cell r="H33">
            <v>0</v>
          </cell>
          <cell r="K33">
            <v>0</v>
          </cell>
          <cell r="L33">
            <v>0</v>
          </cell>
          <cell r="M33">
            <v>0</v>
          </cell>
          <cell r="Q33">
            <v>0</v>
          </cell>
          <cell r="T33">
            <v>1</v>
          </cell>
          <cell r="U33">
            <v>1</v>
          </cell>
          <cell r="V33">
            <v>0</v>
          </cell>
          <cell r="W33">
            <v>0</v>
          </cell>
          <cell r="X33">
            <v>0</v>
          </cell>
          <cell r="Y33">
            <v>0</v>
          </cell>
          <cell r="Z33">
            <v>0</v>
          </cell>
          <cell r="AA33">
            <v>0</v>
          </cell>
          <cell r="AB33">
            <v>0</v>
          </cell>
          <cell r="AC33">
            <v>100</v>
          </cell>
          <cell r="AD33">
            <v>0</v>
          </cell>
          <cell r="AE33">
            <v>250</v>
          </cell>
          <cell r="AF33">
            <v>0</v>
          </cell>
          <cell r="AG33">
            <v>500</v>
          </cell>
          <cell r="AH33">
            <v>0</v>
          </cell>
          <cell r="AI33">
            <v>750</v>
          </cell>
          <cell r="AJ33">
            <v>0</v>
          </cell>
          <cell r="AK33">
            <v>1000</v>
          </cell>
          <cell r="AL33">
            <v>0</v>
          </cell>
          <cell r="AM33">
            <v>1500</v>
          </cell>
          <cell r="AN33">
            <v>0</v>
          </cell>
          <cell r="AO33">
            <v>2000</v>
          </cell>
          <cell r="AP33">
            <v>0</v>
          </cell>
          <cell r="AQ33">
            <v>7</v>
          </cell>
          <cell r="AR33" t="str">
            <v>kWh</v>
          </cell>
          <cell r="AS33" t="str">
            <v/>
          </cell>
        </row>
        <row r="34">
          <cell r="B34">
            <v>20</v>
          </cell>
          <cell r="C34" t="str">
            <v>RESIDENTIAL</v>
          </cell>
          <cell r="D34" t="str">
            <v>Other (specify) . . . . . . . .</v>
          </cell>
          <cell r="E34" t="str">
            <v>C</v>
          </cell>
          <cell r="F34" t="str">
            <v/>
          </cell>
          <cell r="G34" t="str">
            <v/>
          </cell>
          <cell r="H34">
            <v>0</v>
          </cell>
          <cell r="K34">
            <v>0</v>
          </cell>
          <cell r="L34">
            <v>0</v>
          </cell>
          <cell r="M34">
            <v>0</v>
          </cell>
          <cell r="Q34">
            <v>0</v>
          </cell>
          <cell r="T34">
            <v>1</v>
          </cell>
          <cell r="U34">
            <v>1</v>
          </cell>
          <cell r="V34">
            <v>0</v>
          </cell>
          <cell r="W34">
            <v>0</v>
          </cell>
          <cell r="X34">
            <v>0</v>
          </cell>
          <cell r="Y34">
            <v>0</v>
          </cell>
          <cell r="Z34">
            <v>0</v>
          </cell>
          <cell r="AA34">
            <v>0</v>
          </cell>
          <cell r="AB34">
            <v>0</v>
          </cell>
          <cell r="AC34">
            <v>100</v>
          </cell>
          <cell r="AD34">
            <v>0</v>
          </cell>
          <cell r="AE34">
            <v>250</v>
          </cell>
          <cell r="AF34">
            <v>0</v>
          </cell>
          <cell r="AG34">
            <v>500</v>
          </cell>
          <cell r="AH34">
            <v>0</v>
          </cell>
          <cell r="AI34">
            <v>750</v>
          </cell>
          <cell r="AJ34">
            <v>0</v>
          </cell>
          <cell r="AK34">
            <v>1000</v>
          </cell>
          <cell r="AL34">
            <v>0</v>
          </cell>
          <cell r="AM34">
            <v>1500</v>
          </cell>
          <cell r="AN34">
            <v>0</v>
          </cell>
          <cell r="AO34">
            <v>2000</v>
          </cell>
          <cell r="AP34">
            <v>0</v>
          </cell>
          <cell r="AQ34">
            <v>7</v>
          </cell>
          <cell r="AR34" t="str">
            <v>kWh</v>
          </cell>
          <cell r="AS34" t="str">
            <v/>
          </cell>
        </row>
        <row r="35">
          <cell r="B35">
            <v>21</v>
          </cell>
          <cell r="C35" t="str">
            <v>RESIDENTIAL</v>
          </cell>
          <cell r="D35" t="str">
            <v>Other (specify) . . . . . . . .</v>
          </cell>
          <cell r="E35" t="str">
            <v>D</v>
          </cell>
          <cell r="F35" t="str">
            <v/>
          </cell>
          <cell r="G35" t="str">
            <v/>
          </cell>
          <cell r="H35">
            <v>0</v>
          </cell>
          <cell r="K35">
            <v>0</v>
          </cell>
          <cell r="L35">
            <v>0</v>
          </cell>
          <cell r="M35">
            <v>0</v>
          </cell>
          <cell r="Q35">
            <v>0</v>
          </cell>
          <cell r="T35">
            <v>1</v>
          </cell>
          <cell r="U35">
            <v>1</v>
          </cell>
          <cell r="V35">
            <v>0</v>
          </cell>
          <cell r="W35">
            <v>0</v>
          </cell>
          <cell r="X35">
            <v>0</v>
          </cell>
          <cell r="Y35">
            <v>0</v>
          </cell>
          <cell r="Z35">
            <v>0</v>
          </cell>
          <cell r="AA35">
            <v>0</v>
          </cell>
          <cell r="AB35">
            <v>0</v>
          </cell>
          <cell r="AC35">
            <v>100</v>
          </cell>
          <cell r="AD35">
            <v>0</v>
          </cell>
          <cell r="AE35">
            <v>250</v>
          </cell>
          <cell r="AF35">
            <v>0</v>
          </cell>
          <cell r="AG35">
            <v>500</v>
          </cell>
          <cell r="AH35">
            <v>0</v>
          </cell>
          <cell r="AI35">
            <v>750</v>
          </cell>
          <cell r="AJ35">
            <v>0</v>
          </cell>
          <cell r="AK35">
            <v>1000</v>
          </cell>
          <cell r="AL35">
            <v>0</v>
          </cell>
          <cell r="AM35">
            <v>1500</v>
          </cell>
          <cell r="AN35">
            <v>0</v>
          </cell>
          <cell r="AO35">
            <v>2000</v>
          </cell>
          <cell r="AP35">
            <v>0</v>
          </cell>
          <cell r="AQ35">
            <v>7</v>
          </cell>
          <cell r="AR35" t="str">
            <v>kWh</v>
          </cell>
          <cell r="AS35" t="str">
            <v/>
          </cell>
        </row>
        <row r="36">
          <cell r="B36">
            <v>22</v>
          </cell>
          <cell r="C36" t="str">
            <v>RESIDENTIAL</v>
          </cell>
          <cell r="D36" t="str">
            <v>Other (specify) . . . . . . . .</v>
          </cell>
          <cell r="E36" t="str">
            <v>A</v>
          </cell>
          <cell r="F36" t="str">
            <v/>
          </cell>
          <cell r="G36" t="str">
            <v/>
          </cell>
          <cell r="H36">
            <v>0</v>
          </cell>
          <cell r="K36">
            <v>0</v>
          </cell>
          <cell r="L36">
            <v>0</v>
          </cell>
          <cell r="M36">
            <v>0</v>
          </cell>
          <cell r="Q36">
            <v>0</v>
          </cell>
          <cell r="T36">
            <v>1</v>
          </cell>
          <cell r="U36">
            <v>1</v>
          </cell>
          <cell r="V36">
            <v>0</v>
          </cell>
          <cell r="W36">
            <v>0</v>
          </cell>
          <cell r="X36">
            <v>0</v>
          </cell>
          <cell r="Y36">
            <v>0</v>
          </cell>
          <cell r="Z36">
            <v>0</v>
          </cell>
          <cell r="AA36">
            <v>0</v>
          </cell>
          <cell r="AB36">
            <v>0</v>
          </cell>
          <cell r="AC36">
            <v>100</v>
          </cell>
          <cell r="AD36">
            <v>0</v>
          </cell>
          <cell r="AE36">
            <v>250</v>
          </cell>
          <cell r="AF36">
            <v>0</v>
          </cell>
          <cell r="AG36">
            <v>500</v>
          </cell>
          <cell r="AH36">
            <v>0</v>
          </cell>
          <cell r="AI36">
            <v>750</v>
          </cell>
          <cell r="AJ36">
            <v>0</v>
          </cell>
          <cell r="AK36">
            <v>1000</v>
          </cell>
          <cell r="AL36">
            <v>0</v>
          </cell>
          <cell r="AM36">
            <v>1500</v>
          </cell>
          <cell r="AN36">
            <v>0</v>
          </cell>
          <cell r="AO36">
            <v>2000</v>
          </cell>
          <cell r="AP36">
            <v>0</v>
          </cell>
          <cell r="AQ36">
            <v>7</v>
          </cell>
          <cell r="AR36" t="str">
            <v>kWh</v>
          </cell>
          <cell r="AS36" t="str">
            <v/>
          </cell>
        </row>
        <row r="37">
          <cell r="B37">
            <v>23</v>
          </cell>
          <cell r="C37" t="str">
            <v>RESIDENTIAL</v>
          </cell>
          <cell r="D37" t="str">
            <v>Other (specify) . . . . . . . .</v>
          </cell>
          <cell r="E37" t="str">
            <v>B</v>
          </cell>
          <cell r="F37" t="str">
            <v/>
          </cell>
          <cell r="G37" t="str">
            <v/>
          </cell>
          <cell r="H37">
            <v>0</v>
          </cell>
          <cell r="K37">
            <v>0</v>
          </cell>
          <cell r="L37">
            <v>0</v>
          </cell>
          <cell r="M37">
            <v>0</v>
          </cell>
          <cell r="Q37">
            <v>0</v>
          </cell>
          <cell r="T37">
            <v>1</v>
          </cell>
          <cell r="U37">
            <v>1</v>
          </cell>
          <cell r="V37">
            <v>0</v>
          </cell>
          <cell r="W37">
            <v>0</v>
          </cell>
          <cell r="X37">
            <v>0</v>
          </cell>
          <cell r="Y37">
            <v>0</v>
          </cell>
          <cell r="Z37">
            <v>0</v>
          </cell>
          <cell r="AA37">
            <v>0</v>
          </cell>
          <cell r="AB37">
            <v>0</v>
          </cell>
          <cell r="AC37">
            <v>100</v>
          </cell>
          <cell r="AD37">
            <v>0</v>
          </cell>
          <cell r="AE37">
            <v>250</v>
          </cell>
          <cell r="AF37">
            <v>0</v>
          </cell>
          <cell r="AG37">
            <v>500</v>
          </cell>
          <cell r="AH37">
            <v>0</v>
          </cell>
          <cell r="AI37">
            <v>750</v>
          </cell>
          <cell r="AJ37">
            <v>0</v>
          </cell>
          <cell r="AK37">
            <v>1000</v>
          </cell>
          <cell r="AL37">
            <v>0</v>
          </cell>
          <cell r="AM37">
            <v>1500</v>
          </cell>
          <cell r="AN37">
            <v>0</v>
          </cell>
          <cell r="AO37">
            <v>2000</v>
          </cell>
          <cell r="AP37">
            <v>0</v>
          </cell>
          <cell r="AQ37">
            <v>7</v>
          </cell>
          <cell r="AR37" t="str">
            <v>kWh</v>
          </cell>
          <cell r="AS37" t="str">
            <v/>
          </cell>
        </row>
        <row r="38">
          <cell r="B38">
            <v>24</v>
          </cell>
          <cell r="C38" t="str">
            <v>RESIDENTIAL</v>
          </cell>
          <cell r="D38" t="str">
            <v>Other (specify) . . . . . . . .</v>
          </cell>
          <cell r="E38" t="str">
            <v>C</v>
          </cell>
          <cell r="F38" t="str">
            <v/>
          </cell>
          <cell r="G38" t="str">
            <v/>
          </cell>
          <cell r="H38">
            <v>0</v>
          </cell>
          <cell r="K38">
            <v>0</v>
          </cell>
          <cell r="L38">
            <v>0</v>
          </cell>
          <cell r="M38">
            <v>0</v>
          </cell>
          <cell r="Q38">
            <v>0</v>
          </cell>
          <cell r="T38">
            <v>1</v>
          </cell>
          <cell r="U38">
            <v>1</v>
          </cell>
          <cell r="V38">
            <v>0</v>
          </cell>
          <cell r="W38">
            <v>0</v>
          </cell>
          <cell r="X38">
            <v>0</v>
          </cell>
          <cell r="Y38">
            <v>0</v>
          </cell>
          <cell r="Z38">
            <v>0</v>
          </cell>
          <cell r="AA38">
            <v>0</v>
          </cell>
          <cell r="AB38">
            <v>0</v>
          </cell>
          <cell r="AC38">
            <v>100</v>
          </cell>
          <cell r="AD38">
            <v>0</v>
          </cell>
          <cell r="AE38">
            <v>250</v>
          </cell>
          <cell r="AF38">
            <v>0</v>
          </cell>
          <cell r="AG38">
            <v>500</v>
          </cell>
          <cell r="AH38">
            <v>0</v>
          </cell>
          <cell r="AI38">
            <v>750</v>
          </cell>
          <cell r="AJ38">
            <v>0</v>
          </cell>
          <cell r="AK38">
            <v>1000</v>
          </cell>
          <cell r="AL38">
            <v>0</v>
          </cell>
          <cell r="AM38">
            <v>1500</v>
          </cell>
          <cell r="AN38">
            <v>0</v>
          </cell>
          <cell r="AO38">
            <v>2000</v>
          </cell>
          <cell r="AP38">
            <v>0</v>
          </cell>
          <cell r="AQ38">
            <v>7</v>
          </cell>
          <cell r="AR38" t="str">
            <v>kWh</v>
          </cell>
          <cell r="AS38" t="str">
            <v/>
          </cell>
        </row>
        <row r="39">
          <cell r="B39">
            <v>25</v>
          </cell>
          <cell r="C39" t="str">
            <v>RESIDENTIAL</v>
          </cell>
          <cell r="D39" t="str">
            <v>Other (specify) . . . . . . . .</v>
          </cell>
          <cell r="E39" t="str">
            <v>D</v>
          </cell>
          <cell r="F39" t="str">
            <v/>
          </cell>
          <cell r="G39" t="str">
            <v/>
          </cell>
          <cell r="H39">
            <v>0</v>
          </cell>
          <cell r="K39">
            <v>0</v>
          </cell>
          <cell r="L39">
            <v>0</v>
          </cell>
          <cell r="M39">
            <v>0</v>
          </cell>
          <cell r="Q39">
            <v>0</v>
          </cell>
          <cell r="T39">
            <v>1</v>
          </cell>
          <cell r="U39">
            <v>1</v>
          </cell>
          <cell r="V39">
            <v>0</v>
          </cell>
          <cell r="W39">
            <v>0</v>
          </cell>
          <cell r="X39">
            <v>0</v>
          </cell>
          <cell r="Y39">
            <v>0</v>
          </cell>
          <cell r="Z39">
            <v>0</v>
          </cell>
          <cell r="AA39">
            <v>0</v>
          </cell>
          <cell r="AB39">
            <v>0</v>
          </cell>
          <cell r="AC39">
            <v>100</v>
          </cell>
          <cell r="AD39">
            <v>0</v>
          </cell>
          <cell r="AE39">
            <v>250</v>
          </cell>
          <cell r="AF39">
            <v>0</v>
          </cell>
          <cell r="AG39">
            <v>500</v>
          </cell>
          <cell r="AH39">
            <v>0</v>
          </cell>
          <cell r="AI39">
            <v>750</v>
          </cell>
          <cell r="AJ39">
            <v>0</v>
          </cell>
          <cell r="AK39">
            <v>1000</v>
          </cell>
          <cell r="AL39">
            <v>0</v>
          </cell>
          <cell r="AM39">
            <v>1500</v>
          </cell>
          <cell r="AN39">
            <v>0</v>
          </cell>
          <cell r="AO39">
            <v>2000</v>
          </cell>
          <cell r="AP39">
            <v>0</v>
          </cell>
          <cell r="AQ39">
            <v>7</v>
          </cell>
          <cell r="AR39" t="str">
            <v>kWh</v>
          </cell>
          <cell r="AS39" t="str">
            <v/>
          </cell>
        </row>
        <row r="40">
          <cell r="B40">
            <v>26</v>
          </cell>
          <cell r="C40" t="str">
            <v>RESIDENTIAL</v>
          </cell>
          <cell r="D40" t="str">
            <v>Other (specify) . . . . . . . .</v>
          </cell>
          <cell r="E40" t="str">
            <v>A</v>
          </cell>
          <cell r="F40" t="str">
            <v/>
          </cell>
          <cell r="G40" t="str">
            <v/>
          </cell>
          <cell r="H40">
            <v>0</v>
          </cell>
          <cell r="K40">
            <v>0</v>
          </cell>
          <cell r="L40">
            <v>0</v>
          </cell>
          <cell r="M40">
            <v>0</v>
          </cell>
          <cell r="Q40">
            <v>0</v>
          </cell>
          <cell r="T40">
            <v>1</v>
          </cell>
          <cell r="U40">
            <v>1</v>
          </cell>
          <cell r="V40">
            <v>0</v>
          </cell>
          <cell r="W40">
            <v>0</v>
          </cell>
          <cell r="X40">
            <v>0</v>
          </cell>
          <cell r="Y40">
            <v>0</v>
          </cell>
          <cell r="Z40">
            <v>0</v>
          </cell>
          <cell r="AA40">
            <v>0</v>
          </cell>
          <cell r="AB40">
            <v>0</v>
          </cell>
          <cell r="AC40">
            <v>100</v>
          </cell>
          <cell r="AD40">
            <v>0</v>
          </cell>
          <cell r="AE40">
            <v>250</v>
          </cell>
          <cell r="AF40">
            <v>0</v>
          </cell>
          <cell r="AG40">
            <v>500</v>
          </cell>
          <cell r="AH40">
            <v>0</v>
          </cell>
          <cell r="AI40">
            <v>750</v>
          </cell>
          <cell r="AJ40">
            <v>0</v>
          </cell>
          <cell r="AK40">
            <v>1000</v>
          </cell>
          <cell r="AL40">
            <v>0</v>
          </cell>
          <cell r="AM40">
            <v>1500</v>
          </cell>
          <cell r="AN40">
            <v>0</v>
          </cell>
          <cell r="AO40">
            <v>2000</v>
          </cell>
          <cell r="AP40">
            <v>0</v>
          </cell>
          <cell r="AQ40">
            <v>7</v>
          </cell>
          <cell r="AR40" t="str">
            <v>kWh</v>
          </cell>
          <cell r="AS40" t="str">
            <v/>
          </cell>
        </row>
        <row r="41">
          <cell r="B41">
            <v>27</v>
          </cell>
          <cell r="C41" t="str">
            <v>RESIDENTIAL</v>
          </cell>
          <cell r="D41" t="str">
            <v>Other (specify) . . . . . . . .</v>
          </cell>
          <cell r="E41" t="str">
            <v>B</v>
          </cell>
          <cell r="F41" t="str">
            <v/>
          </cell>
          <cell r="G41" t="str">
            <v/>
          </cell>
          <cell r="H41">
            <v>0</v>
          </cell>
          <cell r="K41">
            <v>0</v>
          </cell>
          <cell r="L41">
            <v>0</v>
          </cell>
          <cell r="M41">
            <v>0</v>
          </cell>
          <cell r="Q41">
            <v>0</v>
          </cell>
          <cell r="T41">
            <v>1</v>
          </cell>
          <cell r="U41">
            <v>1</v>
          </cell>
          <cell r="V41">
            <v>0</v>
          </cell>
          <cell r="W41">
            <v>0</v>
          </cell>
          <cell r="X41">
            <v>0</v>
          </cell>
          <cell r="Y41">
            <v>0</v>
          </cell>
          <cell r="Z41">
            <v>0</v>
          </cell>
          <cell r="AA41">
            <v>0</v>
          </cell>
          <cell r="AB41">
            <v>0</v>
          </cell>
          <cell r="AC41">
            <v>100</v>
          </cell>
          <cell r="AD41">
            <v>0</v>
          </cell>
          <cell r="AE41">
            <v>250</v>
          </cell>
          <cell r="AF41">
            <v>0</v>
          </cell>
          <cell r="AG41">
            <v>500</v>
          </cell>
          <cell r="AH41">
            <v>0</v>
          </cell>
          <cell r="AI41">
            <v>750</v>
          </cell>
          <cell r="AJ41">
            <v>0</v>
          </cell>
          <cell r="AK41">
            <v>1000</v>
          </cell>
          <cell r="AL41">
            <v>0</v>
          </cell>
          <cell r="AM41">
            <v>1500</v>
          </cell>
          <cell r="AN41">
            <v>0</v>
          </cell>
          <cell r="AO41">
            <v>2000</v>
          </cell>
          <cell r="AP41">
            <v>0</v>
          </cell>
          <cell r="AQ41">
            <v>7</v>
          </cell>
          <cell r="AR41" t="str">
            <v>kWh</v>
          </cell>
          <cell r="AS41" t="str">
            <v/>
          </cell>
        </row>
        <row r="42">
          <cell r="B42">
            <v>28</v>
          </cell>
          <cell r="C42" t="str">
            <v>RESIDENTIAL</v>
          </cell>
          <cell r="D42" t="str">
            <v>Other (specify) . . . . . . . .</v>
          </cell>
          <cell r="E42" t="str">
            <v>C</v>
          </cell>
          <cell r="F42" t="str">
            <v/>
          </cell>
          <cell r="G42" t="str">
            <v/>
          </cell>
          <cell r="H42">
            <v>0</v>
          </cell>
          <cell r="K42">
            <v>0</v>
          </cell>
          <cell r="L42">
            <v>0</v>
          </cell>
          <cell r="M42">
            <v>0</v>
          </cell>
          <cell r="Q42">
            <v>0</v>
          </cell>
          <cell r="T42">
            <v>1</v>
          </cell>
          <cell r="U42">
            <v>1</v>
          </cell>
          <cell r="V42">
            <v>0</v>
          </cell>
          <cell r="W42">
            <v>0</v>
          </cell>
          <cell r="X42">
            <v>0</v>
          </cell>
          <cell r="Y42">
            <v>0</v>
          </cell>
          <cell r="Z42">
            <v>0</v>
          </cell>
          <cell r="AA42">
            <v>0</v>
          </cell>
          <cell r="AB42">
            <v>0</v>
          </cell>
          <cell r="AC42">
            <v>100</v>
          </cell>
          <cell r="AD42">
            <v>0</v>
          </cell>
          <cell r="AE42">
            <v>250</v>
          </cell>
          <cell r="AF42">
            <v>0</v>
          </cell>
          <cell r="AG42">
            <v>500</v>
          </cell>
          <cell r="AH42">
            <v>0</v>
          </cell>
          <cell r="AI42">
            <v>750</v>
          </cell>
          <cell r="AJ42">
            <v>0</v>
          </cell>
          <cell r="AK42">
            <v>1000</v>
          </cell>
          <cell r="AL42">
            <v>0</v>
          </cell>
          <cell r="AM42">
            <v>1500</v>
          </cell>
          <cell r="AN42">
            <v>0</v>
          </cell>
          <cell r="AO42">
            <v>2000</v>
          </cell>
          <cell r="AP42">
            <v>0</v>
          </cell>
          <cell r="AQ42">
            <v>7</v>
          </cell>
          <cell r="AR42" t="str">
            <v>kWh</v>
          </cell>
          <cell r="AS42" t="str">
            <v/>
          </cell>
        </row>
        <row r="43">
          <cell r="B43">
            <v>29</v>
          </cell>
          <cell r="C43" t="str">
            <v>RESIDENTIAL</v>
          </cell>
          <cell r="D43" t="str">
            <v>Other (specify) . . . . . . . .</v>
          </cell>
          <cell r="E43" t="str">
            <v>D</v>
          </cell>
          <cell r="F43" t="str">
            <v/>
          </cell>
          <cell r="G43" t="str">
            <v/>
          </cell>
          <cell r="H43">
            <v>0</v>
          </cell>
          <cell r="K43">
            <v>0</v>
          </cell>
          <cell r="L43">
            <v>0</v>
          </cell>
          <cell r="M43">
            <v>0</v>
          </cell>
          <cell r="Q43">
            <v>0</v>
          </cell>
          <cell r="T43">
            <v>1</v>
          </cell>
          <cell r="U43">
            <v>1</v>
          </cell>
          <cell r="V43">
            <v>0</v>
          </cell>
          <cell r="W43">
            <v>0</v>
          </cell>
          <cell r="X43">
            <v>0</v>
          </cell>
          <cell r="Y43">
            <v>0</v>
          </cell>
          <cell r="Z43">
            <v>0</v>
          </cell>
          <cell r="AA43">
            <v>0</v>
          </cell>
          <cell r="AB43">
            <v>0</v>
          </cell>
          <cell r="AC43">
            <v>100</v>
          </cell>
          <cell r="AD43">
            <v>0</v>
          </cell>
          <cell r="AE43">
            <v>250</v>
          </cell>
          <cell r="AF43">
            <v>0</v>
          </cell>
          <cell r="AG43">
            <v>500</v>
          </cell>
          <cell r="AH43">
            <v>0</v>
          </cell>
          <cell r="AI43">
            <v>750</v>
          </cell>
          <cell r="AJ43">
            <v>0</v>
          </cell>
          <cell r="AK43">
            <v>1000</v>
          </cell>
          <cell r="AL43">
            <v>0</v>
          </cell>
          <cell r="AM43">
            <v>1500</v>
          </cell>
          <cell r="AN43">
            <v>0</v>
          </cell>
          <cell r="AO43">
            <v>2000</v>
          </cell>
          <cell r="AP43">
            <v>0</v>
          </cell>
          <cell r="AQ43">
            <v>7</v>
          </cell>
          <cell r="AR43" t="str">
            <v>kWh</v>
          </cell>
          <cell r="AS43" t="str">
            <v/>
          </cell>
        </row>
        <row r="44">
          <cell r="B44">
            <v>30</v>
          </cell>
          <cell r="C44" t="str">
            <v>RESIDENTIAL</v>
          </cell>
          <cell r="D44" t="str">
            <v>Other (specify) . . . . . . . .</v>
          </cell>
          <cell r="E44" t="str">
            <v>A</v>
          </cell>
          <cell r="F44" t="str">
            <v/>
          </cell>
          <cell r="G44" t="str">
            <v/>
          </cell>
          <cell r="H44">
            <v>0</v>
          </cell>
          <cell r="K44">
            <v>0</v>
          </cell>
          <cell r="L44">
            <v>0</v>
          </cell>
          <cell r="M44">
            <v>0</v>
          </cell>
          <cell r="Q44">
            <v>0</v>
          </cell>
          <cell r="T44">
            <v>1</v>
          </cell>
          <cell r="U44">
            <v>1</v>
          </cell>
          <cell r="V44">
            <v>0</v>
          </cell>
          <cell r="W44">
            <v>0</v>
          </cell>
          <cell r="X44">
            <v>0</v>
          </cell>
          <cell r="Y44">
            <v>0</v>
          </cell>
          <cell r="Z44">
            <v>0</v>
          </cell>
          <cell r="AA44">
            <v>0</v>
          </cell>
          <cell r="AB44">
            <v>0</v>
          </cell>
          <cell r="AC44">
            <v>100</v>
          </cell>
          <cell r="AD44">
            <v>0</v>
          </cell>
          <cell r="AE44">
            <v>250</v>
          </cell>
          <cell r="AF44">
            <v>0</v>
          </cell>
          <cell r="AG44">
            <v>500</v>
          </cell>
          <cell r="AH44">
            <v>0</v>
          </cell>
          <cell r="AI44">
            <v>750</v>
          </cell>
          <cell r="AJ44">
            <v>0</v>
          </cell>
          <cell r="AK44">
            <v>1000</v>
          </cell>
          <cell r="AL44">
            <v>0</v>
          </cell>
          <cell r="AM44">
            <v>1500</v>
          </cell>
          <cell r="AN44">
            <v>0</v>
          </cell>
          <cell r="AO44">
            <v>2000</v>
          </cell>
          <cell r="AP44">
            <v>0</v>
          </cell>
          <cell r="AQ44">
            <v>7</v>
          </cell>
          <cell r="AR44" t="str">
            <v>kWh</v>
          </cell>
          <cell r="AS44" t="str">
            <v/>
          </cell>
        </row>
        <row r="45">
          <cell r="B45">
            <v>31</v>
          </cell>
          <cell r="C45" t="str">
            <v>RESIDENTIAL</v>
          </cell>
          <cell r="D45" t="str">
            <v>Other (specify) . . . . . . . .</v>
          </cell>
          <cell r="E45" t="str">
            <v>B</v>
          </cell>
          <cell r="F45" t="str">
            <v/>
          </cell>
          <cell r="G45" t="str">
            <v/>
          </cell>
          <cell r="H45">
            <v>0</v>
          </cell>
          <cell r="K45">
            <v>0</v>
          </cell>
          <cell r="L45">
            <v>0</v>
          </cell>
          <cell r="M45">
            <v>0</v>
          </cell>
          <cell r="Q45">
            <v>0</v>
          </cell>
          <cell r="T45">
            <v>1</v>
          </cell>
          <cell r="U45">
            <v>1</v>
          </cell>
          <cell r="V45">
            <v>0</v>
          </cell>
          <cell r="W45">
            <v>0</v>
          </cell>
          <cell r="X45">
            <v>0</v>
          </cell>
          <cell r="Y45">
            <v>0</v>
          </cell>
          <cell r="Z45">
            <v>0</v>
          </cell>
          <cell r="AA45">
            <v>0</v>
          </cell>
          <cell r="AB45">
            <v>0</v>
          </cell>
          <cell r="AC45">
            <v>100</v>
          </cell>
          <cell r="AD45">
            <v>0</v>
          </cell>
          <cell r="AE45">
            <v>250</v>
          </cell>
          <cell r="AF45">
            <v>0</v>
          </cell>
          <cell r="AG45">
            <v>500</v>
          </cell>
          <cell r="AH45">
            <v>0</v>
          </cell>
          <cell r="AI45">
            <v>750</v>
          </cell>
          <cell r="AJ45">
            <v>0</v>
          </cell>
          <cell r="AK45">
            <v>1000</v>
          </cell>
          <cell r="AL45">
            <v>0</v>
          </cell>
          <cell r="AM45">
            <v>1500</v>
          </cell>
          <cell r="AN45">
            <v>0</v>
          </cell>
          <cell r="AO45">
            <v>2000</v>
          </cell>
          <cell r="AP45">
            <v>0</v>
          </cell>
          <cell r="AQ45">
            <v>7</v>
          </cell>
          <cell r="AR45" t="str">
            <v>kWh</v>
          </cell>
          <cell r="AS45" t="str">
            <v/>
          </cell>
        </row>
        <row r="46">
          <cell r="B46">
            <v>32</v>
          </cell>
          <cell r="C46" t="str">
            <v>RESIDENTIAL</v>
          </cell>
          <cell r="D46" t="str">
            <v>Other (specify) . . . . . . . .</v>
          </cell>
          <cell r="E46" t="str">
            <v>C</v>
          </cell>
          <cell r="F46" t="str">
            <v/>
          </cell>
          <cell r="G46" t="str">
            <v/>
          </cell>
          <cell r="H46">
            <v>0</v>
          </cell>
          <cell r="K46">
            <v>0</v>
          </cell>
          <cell r="L46">
            <v>0</v>
          </cell>
          <cell r="M46">
            <v>0</v>
          </cell>
          <cell r="Q46">
            <v>0</v>
          </cell>
          <cell r="T46">
            <v>1</v>
          </cell>
          <cell r="U46">
            <v>1</v>
          </cell>
          <cell r="V46">
            <v>0</v>
          </cell>
          <cell r="W46">
            <v>0</v>
          </cell>
          <cell r="X46">
            <v>0</v>
          </cell>
          <cell r="Y46">
            <v>0</v>
          </cell>
          <cell r="Z46">
            <v>0</v>
          </cell>
          <cell r="AA46">
            <v>0</v>
          </cell>
          <cell r="AB46">
            <v>0</v>
          </cell>
          <cell r="AC46">
            <v>100</v>
          </cell>
          <cell r="AD46">
            <v>0</v>
          </cell>
          <cell r="AE46">
            <v>250</v>
          </cell>
          <cell r="AF46">
            <v>0</v>
          </cell>
          <cell r="AG46">
            <v>500</v>
          </cell>
          <cell r="AH46">
            <v>0</v>
          </cell>
          <cell r="AI46">
            <v>750</v>
          </cell>
          <cell r="AJ46">
            <v>0</v>
          </cell>
          <cell r="AK46">
            <v>1000</v>
          </cell>
          <cell r="AL46">
            <v>0</v>
          </cell>
          <cell r="AM46">
            <v>1500</v>
          </cell>
          <cell r="AN46">
            <v>0</v>
          </cell>
          <cell r="AO46">
            <v>2000</v>
          </cell>
          <cell r="AP46">
            <v>0</v>
          </cell>
          <cell r="AQ46">
            <v>7</v>
          </cell>
          <cell r="AR46" t="str">
            <v>kWh</v>
          </cell>
          <cell r="AS46" t="str">
            <v/>
          </cell>
        </row>
        <row r="47">
          <cell r="B47">
            <v>33</v>
          </cell>
          <cell r="C47" t="str">
            <v>RESIDENTIAL</v>
          </cell>
          <cell r="D47" t="str">
            <v>Other (specify) . . . . . . . .</v>
          </cell>
          <cell r="E47" t="str">
            <v>D</v>
          </cell>
          <cell r="F47" t="str">
            <v/>
          </cell>
          <cell r="G47" t="str">
            <v/>
          </cell>
          <cell r="H47">
            <v>0</v>
          </cell>
          <cell r="K47">
            <v>0</v>
          </cell>
          <cell r="L47">
            <v>0</v>
          </cell>
          <cell r="M47">
            <v>0</v>
          </cell>
          <cell r="Q47">
            <v>0</v>
          </cell>
          <cell r="T47">
            <v>1</v>
          </cell>
          <cell r="U47">
            <v>1</v>
          </cell>
          <cell r="V47">
            <v>0</v>
          </cell>
          <cell r="W47">
            <v>0</v>
          </cell>
          <cell r="X47">
            <v>0</v>
          </cell>
          <cell r="Y47">
            <v>0</v>
          </cell>
          <cell r="Z47">
            <v>0</v>
          </cell>
          <cell r="AA47">
            <v>0</v>
          </cell>
          <cell r="AB47">
            <v>0</v>
          </cell>
          <cell r="AC47">
            <v>100</v>
          </cell>
          <cell r="AD47">
            <v>0</v>
          </cell>
          <cell r="AE47">
            <v>250</v>
          </cell>
          <cell r="AF47">
            <v>0</v>
          </cell>
          <cell r="AG47">
            <v>500</v>
          </cell>
          <cell r="AH47">
            <v>0</v>
          </cell>
          <cell r="AI47">
            <v>750</v>
          </cell>
          <cell r="AJ47">
            <v>0</v>
          </cell>
          <cell r="AK47">
            <v>1000</v>
          </cell>
          <cell r="AL47">
            <v>0</v>
          </cell>
          <cell r="AM47">
            <v>1500</v>
          </cell>
          <cell r="AN47">
            <v>0</v>
          </cell>
          <cell r="AO47">
            <v>2000</v>
          </cell>
          <cell r="AP47">
            <v>0</v>
          </cell>
          <cell r="AQ47">
            <v>7</v>
          </cell>
          <cell r="AR47" t="str">
            <v>kWh</v>
          </cell>
          <cell r="AS47" t="str">
            <v/>
          </cell>
        </row>
        <row r="48">
          <cell r="B48">
            <v>34</v>
          </cell>
          <cell r="C48" t="str">
            <v>RESIDENTIAL</v>
          </cell>
          <cell r="D48" t="str">
            <v>Other (specify) . . . . . . . .</v>
          </cell>
          <cell r="E48" t="str">
            <v>A</v>
          </cell>
          <cell r="F48" t="str">
            <v/>
          </cell>
          <cell r="G48" t="str">
            <v/>
          </cell>
          <cell r="H48">
            <v>0</v>
          </cell>
          <cell r="K48">
            <v>0</v>
          </cell>
          <cell r="L48">
            <v>0</v>
          </cell>
          <cell r="M48">
            <v>0</v>
          </cell>
          <cell r="Q48">
            <v>0</v>
          </cell>
          <cell r="T48">
            <v>1</v>
          </cell>
          <cell r="U48">
            <v>1</v>
          </cell>
          <cell r="V48">
            <v>0</v>
          </cell>
          <cell r="W48">
            <v>0</v>
          </cell>
          <cell r="X48">
            <v>0</v>
          </cell>
          <cell r="Y48">
            <v>0</v>
          </cell>
          <cell r="Z48">
            <v>0</v>
          </cell>
          <cell r="AA48">
            <v>0</v>
          </cell>
          <cell r="AB48">
            <v>0</v>
          </cell>
          <cell r="AC48">
            <v>100</v>
          </cell>
          <cell r="AD48">
            <v>0</v>
          </cell>
          <cell r="AE48">
            <v>250</v>
          </cell>
          <cell r="AF48">
            <v>0</v>
          </cell>
          <cell r="AG48">
            <v>500</v>
          </cell>
          <cell r="AH48">
            <v>0</v>
          </cell>
          <cell r="AI48">
            <v>750</v>
          </cell>
          <cell r="AJ48">
            <v>0</v>
          </cell>
          <cell r="AK48">
            <v>1000</v>
          </cell>
          <cell r="AL48">
            <v>0</v>
          </cell>
          <cell r="AM48">
            <v>1500</v>
          </cell>
          <cell r="AN48">
            <v>0</v>
          </cell>
          <cell r="AO48">
            <v>2000</v>
          </cell>
          <cell r="AP48">
            <v>0</v>
          </cell>
          <cell r="AQ48">
            <v>7</v>
          </cell>
          <cell r="AR48" t="str">
            <v>kWh</v>
          </cell>
          <cell r="AS48" t="str">
            <v/>
          </cell>
        </row>
        <row r="49">
          <cell r="B49">
            <v>35</v>
          </cell>
          <cell r="C49" t="str">
            <v>RESIDENTIAL</v>
          </cell>
          <cell r="D49" t="str">
            <v>Other (specify) . . . . . . . .</v>
          </cell>
          <cell r="E49" t="str">
            <v>B</v>
          </cell>
          <cell r="F49" t="str">
            <v/>
          </cell>
          <cell r="G49" t="str">
            <v/>
          </cell>
          <cell r="H49">
            <v>0</v>
          </cell>
          <cell r="K49">
            <v>0</v>
          </cell>
          <cell r="L49">
            <v>0</v>
          </cell>
          <cell r="M49">
            <v>0</v>
          </cell>
          <cell r="Q49">
            <v>0</v>
          </cell>
          <cell r="T49">
            <v>1</v>
          </cell>
          <cell r="U49">
            <v>1</v>
          </cell>
          <cell r="V49">
            <v>0</v>
          </cell>
          <cell r="W49">
            <v>0</v>
          </cell>
          <cell r="X49">
            <v>0</v>
          </cell>
          <cell r="Y49">
            <v>0</v>
          </cell>
          <cell r="Z49">
            <v>0</v>
          </cell>
          <cell r="AA49">
            <v>0</v>
          </cell>
          <cell r="AB49">
            <v>0</v>
          </cell>
          <cell r="AC49">
            <v>100</v>
          </cell>
          <cell r="AD49">
            <v>0</v>
          </cell>
          <cell r="AE49">
            <v>250</v>
          </cell>
          <cell r="AF49">
            <v>0</v>
          </cell>
          <cell r="AG49">
            <v>500</v>
          </cell>
          <cell r="AH49">
            <v>0</v>
          </cell>
          <cell r="AI49">
            <v>750</v>
          </cell>
          <cell r="AJ49">
            <v>0</v>
          </cell>
          <cell r="AK49">
            <v>1000</v>
          </cell>
          <cell r="AL49">
            <v>0</v>
          </cell>
          <cell r="AM49">
            <v>1500</v>
          </cell>
          <cell r="AN49">
            <v>0</v>
          </cell>
          <cell r="AO49">
            <v>2000</v>
          </cell>
          <cell r="AP49">
            <v>0</v>
          </cell>
          <cell r="AQ49">
            <v>7</v>
          </cell>
          <cell r="AR49" t="str">
            <v>kWh</v>
          </cell>
          <cell r="AS49" t="str">
            <v/>
          </cell>
        </row>
        <row r="50">
          <cell r="B50">
            <v>36</v>
          </cell>
          <cell r="C50" t="str">
            <v>RESIDENTIAL</v>
          </cell>
          <cell r="D50" t="str">
            <v>Other (specify) . . . . . . . .</v>
          </cell>
          <cell r="E50" t="str">
            <v>C</v>
          </cell>
          <cell r="F50" t="str">
            <v/>
          </cell>
          <cell r="G50" t="str">
            <v/>
          </cell>
          <cell r="H50">
            <v>0</v>
          </cell>
          <cell r="K50">
            <v>0</v>
          </cell>
          <cell r="L50">
            <v>0</v>
          </cell>
          <cell r="M50">
            <v>0</v>
          </cell>
          <cell r="Q50">
            <v>0</v>
          </cell>
          <cell r="T50">
            <v>1</v>
          </cell>
          <cell r="U50">
            <v>1</v>
          </cell>
          <cell r="V50">
            <v>0</v>
          </cell>
          <cell r="W50">
            <v>0</v>
          </cell>
          <cell r="X50">
            <v>0</v>
          </cell>
          <cell r="Y50">
            <v>0</v>
          </cell>
          <cell r="Z50">
            <v>0</v>
          </cell>
          <cell r="AA50">
            <v>0</v>
          </cell>
          <cell r="AB50">
            <v>0</v>
          </cell>
          <cell r="AC50">
            <v>100</v>
          </cell>
          <cell r="AD50">
            <v>0</v>
          </cell>
          <cell r="AE50">
            <v>250</v>
          </cell>
          <cell r="AF50">
            <v>0</v>
          </cell>
          <cell r="AG50">
            <v>500</v>
          </cell>
          <cell r="AH50">
            <v>0</v>
          </cell>
          <cell r="AI50">
            <v>750</v>
          </cell>
          <cell r="AJ50">
            <v>0</v>
          </cell>
          <cell r="AK50">
            <v>1000</v>
          </cell>
          <cell r="AL50">
            <v>0</v>
          </cell>
          <cell r="AM50">
            <v>1500</v>
          </cell>
          <cell r="AN50">
            <v>0</v>
          </cell>
          <cell r="AO50">
            <v>2000</v>
          </cell>
          <cell r="AP50">
            <v>0</v>
          </cell>
          <cell r="AQ50">
            <v>7</v>
          </cell>
          <cell r="AR50" t="str">
            <v>kWh</v>
          </cell>
          <cell r="AS50" t="str">
            <v/>
          </cell>
        </row>
        <row r="51">
          <cell r="B51">
            <v>37</v>
          </cell>
          <cell r="C51" t="str">
            <v>RESIDENTIAL</v>
          </cell>
          <cell r="D51" t="str">
            <v>Other (specify) . . . . . . . .</v>
          </cell>
          <cell r="E51" t="str">
            <v>D</v>
          </cell>
          <cell r="F51" t="str">
            <v/>
          </cell>
          <cell r="G51" t="str">
            <v/>
          </cell>
          <cell r="H51">
            <v>0</v>
          </cell>
          <cell r="K51">
            <v>0</v>
          </cell>
          <cell r="L51">
            <v>0</v>
          </cell>
          <cell r="M51">
            <v>0</v>
          </cell>
          <cell r="Q51">
            <v>0</v>
          </cell>
          <cell r="T51">
            <v>1</v>
          </cell>
          <cell r="U51">
            <v>1</v>
          </cell>
          <cell r="V51">
            <v>0</v>
          </cell>
          <cell r="W51">
            <v>0</v>
          </cell>
          <cell r="X51">
            <v>0</v>
          </cell>
          <cell r="Y51">
            <v>0</v>
          </cell>
          <cell r="Z51">
            <v>0</v>
          </cell>
          <cell r="AA51">
            <v>0</v>
          </cell>
          <cell r="AB51">
            <v>0</v>
          </cell>
          <cell r="AC51">
            <v>100</v>
          </cell>
          <cell r="AD51">
            <v>0</v>
          </cell>
          <cell r="AE51">
            <v>250</v>
          </cell>
          <cell r="AF51">
            <v>0</v>
          </cell>
          <cell r="AG51">
            <v>500</v>
          </cell>
          <cell r="AH51">
            <v>0</v>
          </cell>
          <cell r="AI51">
            <v>750</v>
          </cell>
          <cell r="AJ51">
            <v>0</v>
          </cell>
          <cell r="AK51">
            <v>1000</v>
          </cell>
          <cell r="AL51">
            <v>0</v>
          </cell>
          <cell r="AM51">
            <v>1500</v>
          </cell>
          <cell r="AN51">
            <v>0</v>
          </cell>
          <cell r="AO51">
            <v>2000</v>
          </cell>
          <cell r="AP51">
            <v>0</v>
          </cell>
          <cell r="AQ51">
            <v>7</v>
          </cell>
          <cell r="AR51" t="str">
            <v>kWh</v>
          </cell>
          <cell r="AS51" t="str">
            <v/>
          </cell>
        </row>
        <row r="52">
          <cell r="B52">
            <v>38</v>
          </cell>
          <cell r="C52" t="str">
            <v/>
          </cell>
          <cell r="D52" t="str">
            <v/>
          </cell>
          <cell r="F52" t="str">
            <v/>
          </cell>
          <cell r="G52" t="str">
            <v/>
          </cell>
          <cell r="AQ52">
            <v>0</v>
          </cell>
          <cell r="AR52">
            <v>0</v>
          </cell>
          <cell r="AS52" t="str">
            <v/>
          </cell>
        </row>
        <row r="53">
          <cell r="B53">
            <v>39</v>
          </cell>
          <cell r="C53" t="str">
            <v/>
          </cell>
          <cell r="D53" t="str">
            <v>GENERAL SERVICE</v>
          </cell>
          <cell r="F53" t="str">
            <v/>
          </cell>
          <cell r="G53" t="str">
            <v>X</v>
          </cell>
          <cell r="AQ53">
            <v>0</v>
          </cell>
          <cell r="AR53">
            <v>0</v>
          </cell>
          <cell r="AS53" t="str">
            <v>XXX</v>
          </cell>
        </row>
        <row r="54">
          <cell r="B54">
            <v>40</v>
          </cell>
          <cell r="C54" t="str">
            <v>GENERAL SERVICE</v>
          </cell>
          <cell r="D54" t="str">
            <v>Less than 50 kW</v>
          </cell>
          <cell r="E54" t="str">
            <v>A</v>
          </cell>
          <cell r="F54" t="str">
            <v>X</v>
          </cell>
          <cell r="G54" t="str">
            <v>X</v>
          </cell>
          <cell r="H54">
            <v>9.8999999999999991E-3</v>
          </cell>
          <cell r="I54">
            <v>6.1999999999999998E-3</v>
          </cell>
          <cell r="J54">
            <v>7.0000000000000001E-3</v>
          </cell>
          <cell r="K54">
            <v>2.3099999999999999E-2</v>
          </cell>
          <cell r="L54">
            <v>2.3100000000000002E-2</v>
          </cell>
          <cell r="M54">
            <v>0</v>
          </cell>
          <cell r="Q54">
            <v>0</v>
          </cell>
          <cell r="R54">
            <v>5.2999999999999999E-2</v>
          </cell>
          <cell r="S54">
            <v>6.2E-2</v>
          </cell>
          <cell r="T54">
            <v>1.0432999999999999</v>
          </cell>
          <cell r="U54">
            <v>1.0432999999999999</v>
          </cell>
          <cell r="V54">
            <v>1.6E-2</v>
          </cell>
          <cell r="W54">
            <v>0</v>
          </cell>
          <cell r="X54">
            <v>29.93</v>
          </cell>
          <cell r="Y54">
            <v>1.4800000000000001E-2</v>
          </cell>
          <cell r="Z54">
            <v>0</v>
          </cell>
          <cell r="AA54">
            <v>28.84</v>
          </cell>
          <cell r="AB54">
            <v>1.1000000000000001E-3</v>
          </cell>
          <cell r="AC54">
            <v>1000</v>
          </cell>
          <cell r="AD54">
            <v>0</v>
          </cell>
          <cell r="AE54">
            <v>2000</v>
          </cell>
          <cell r="AF54">
            <v>0</v>
          </cell>
          <cell r="AG54">
            <v>5000</v>
          </cell>
          <cell r="AH54">
            <v>0</v>
          </cell>
          <cell r="AI54">
            <v>10000</v>
          </cell>
          <cell r="AJ54">
            <v>0</v>
          </cell>
          <cell r="AK54">
            <v>15000</v>
          </cell>
          <cell r="AQ54">
            <v>5</v>
          </cell>
          <cell r="AR54" t="str">
            <v>kWh</v>
          </cell>
          <cell r="AS54" t="str">
            <v>X</v>
          </cell>
        </row>
        <row r="55">
          <cell r="B55">
            <v>41</v>
          </cell>
          <cell r="C55" t="str">
            <v>GENERAL SERVICE</v>
          </cell>
          <cell r="D55" t="str">
            <v>Less than 50 kW</v>
          </cell>
          <cell r="E55" t="str">
            <v>B</v>
          </cell>
          <cell r="F55" t="str">
            <v/>
          </cell>
          <cell r="G55" t="str">
            <v/>
          </cell>
          <cell r="H55">
            <v>0</v>
          </cell>
          <cell r="K55">
            <v>0</v>
          </cell>
          <cell r="L55">
            <v>0</v>
          </cell>
          <cell r="M55">
            <v>0</v>
          </cell>
          <cell r="Q55">
            <v>0</v>
          </cell>
          <cell r="T55">
            <v>1</v>
          </cell>
          <cell r="U55">
            <v>1</v>
          </cell>
          <cell r="V55">
            <v>0</v>
          </cell>
          <cell r="W55">
            <v>0</v>
          </cell>
          <cell r="X55">
            <v>0</v>
          </cell>
          <cell r="Y55">
            <v>0</v>
          </cell>
          <cell r="Z55">
            <v>0</v>
          </cell>
          <cell r="AA55">
            <v>0</v>
          </cell>
          <cell r="AB55">
            <v>0</v>
          </cell>
          <cell r="AC55">
            <v>1000</v>
          </cell>
          <cell r="AD55">
            <v>0</v>
          </cell>
          <cell r="AE55">
            <v>2000</v>
          </cell>
          <cell r="AF55">
            <v>0</v>
          </cell>
          <cell r="AG55">
            <v>5000</v>
          </cell>
          <cell r="AH55">
            <v>0</v>
          </cell>
          <cell r="AI55">
            <v>10000</v>
          </cell>
          <cell r="AJ55">
            <v>0</v>
          </cell>
          <cell r="AK55">
            <v>15000</v>
          </cell>
          <cell r="AL55">
            <v>0</v>
          </cell>
          <cell r="AM55">
            <v>0</v>
          </cell>
          <cell r="AN55">
            <v>0</v>
          </cell>
          <cell r="AO55">
            <v>0</v>
          </cell>
          <cell r="AP55">
            <v>0</v>
          </cell>
          <cell r="AQ55">
            <v>5</v>
          </cell>
          <cell r="AR55" t="str">
            <v>kWh</v>
          </cell>
          <cell r="AS55" t="str">
            <v/>
          </cell>
        </row>
        <row r="56">
          <cell r="B56">
            <v>42</v>
          </cell>
          <cell r="C56" t="str">
            <v>GENERAL SERVICE</v>
          </cell>
          <cell r="D56" t="str">
            <v>Less than 50 kW</v>
          </cell>
          <cell r="E56" t="str">
            <v>C</v>
          </cell>
          <cell r="F56" t="str">
            <v/>
          </cell>
          <cell r="G56" t="str">
            <v/>
          </cell>
          <cell r="H56">
            <v>0</v>
          </cell>
          <cell r="K56">
            <v>0</v>
          </cell>
          <cell r="L56">
            <v>0</v>
          </cell>
          <cell r="M56">
            <v>0</v>
          </cell>
          <cell r="Q56">
            <v>0</v>
          </cell>
          <cell r="T56">
            <v>1</v>
          </cell>
          <cell r="U56">
            <v>1</v>
          </cell>
          <cell r="V56">
            <v>0</v>
          </cell>
          <cell r="W56">
            <v>0</v>
          </cell>
          <cell r="X56">
            <v>0</v>
          </cell>
          <cell r="Y56">
            <v>0</v>
          </cell>
          <cell r="Z56">
            <v>0</v>
          </cell>
          <cell r="AA56">
            <v>0</v>
          </cell>
          <cell r="AB56">
            <v>0</v>
          </cell>
          <cell r="AC56">
            <v>1000</v>
          </cell>
          <cell r="AD56">
            <v>0</v>
          </cell>
          <cell r="AE56">
            <v>2000</v>
          </cell>
          <cell r="AF56">
            <v>0</v>
          </cell>
          <cell r="AG56">
            <v>5000</v>
          </cell>
          <cell r="AH56">
            <v>0</v>
          </cell>
          <cell r="AI56">
            <v>10000</v>
          </cell>
          <cell r="AJ56">
            <v>0</v>
          </cell>
          <cell r="AK56">
            <v>15000</v>
          </cell>
          <cell r="AL56">
            <v>0</v>
          </cell>
          <cell r="AM56">
            <v>0</v>
          </cell>
          <cell r="AN56">
            <v>0</v>
          </cell>
          <cell r="AO56">
            <v>0</v>
          </cell>
          <cell r="AP56">
            <v>0</v>
          </cell>
          <cell r="AQ56">
            <v>5</v>
          </cell>
          <cell r="AR56" t="str">
            <v>kWh</v>
          </cell>
          <cell r="AS56" t="str">
            <v/>
          </cell>
        </row>
        <row r="57">
          <cell r="B57">
            <v>43</v>
          </cell>
          <cell r="C57" t="str">
            <v>GENERAL SERVICE</v>
          </cell>
          <cell r="D57" t="str">
            <v>Less than 50 kW</v>
          </cell>
          <cell r="E57" t="str">
            <v>D</v>
          </cell>
          <cell r="F57" t="str">
            <v/>
          </cell>
          <cell r="G57" t="str">
            <v/>
          </cell>
          <cell r="H57">
            <v>0</v>
          </cell>
          <cell r="K57">
            <v>0</v>
          </cell>
          <cell r="L57">
            <v>0</v>
          </cell>
          <cell r="M57">
            <v>0</v>
          </cell>
          <cell r="Q57">
            <v>0</v>
          </cell>
          <cell r="T57">
            <v>1</v>
          </cell>
          <cell r="U57">
            <v>1</v>
          </cell>
          <cell r="V57">
            <v>0</v>
          </cell>
          <cell r="W57">
            <v>0</v>
          </cell>
          <cell r="X57">
            <v>0</v>
          </cell>
          <cell r="Y57">
            <v>0</v>
          </cell>
          <cell r="Z57">
            <v>0</v>
          </cell>
          <cell r="AA57">
            <v>0</v>
          </cell>
          <cell r="AB57">
            <v>0</v>
          </cell>
          <cell r="AC57">
            <v>1000</v>
          </cell>
          <cell r="AD57">
            <v>0</v>
          </cell>
          <cell r="AE57">
            <v>2000</v>
          </cell>
          <cell r="AF57">
            <v>0</v>
          </cell>
          <cell r="AG57">
            <v>5000</v>
          </cell>
          <cell r="AH57">
            <v>0</v>
          </cell>
          <cell r="AI57">
            <v>10000</v>
          </cell>
          <cell r="AJ57">
            <v>0</v>
          </cell>
          <cell r="AK57">
            <v>15000</v>
          </cell>
          <cell r="AL57">
            <v>0</v>
          </cell>
          <cell r="AM57">
            <v>0</v>
          </cell>
          <cell r="AN57">
            <v>0</v>
          </cell>
          <cell r="AO57">
            <v>0</v>
          </cell>
          <cell r="AP57">
            <v>0</v>
          </cell>
          <cell r="AQ57">
            <v>5</v>
          </cell>
          <cell r="AR57" t="str">
            <v>kWh</v>
          </cell>
          <cell r="AS57" t="str">
            <v/>
          </cell>
        </row>
        <row r="58">
          <cell r="B58">
            <v>44</v>
          </cell>
          <cell r="C58" t="str">
            <v>GENERAL SERVICE</v>
          </cell>
          <cell r="D58" t="str">
            <v>Less than 50 kW Time of Use</v>
          </cell>
          <cell r="E58" t="str">
            <v>A</v>
          </cell>
          <cell r="F58" t="str">
            <v/>
          </cell>
          <cell r="G58" t="str">
            <v/>
          </cell>
          <cell r="H58">
            <v>0</v>
          </cell>
          <cell r="K58">
            <v>0</v>
          </cell>
          <cell r="L58">
            <v>0</v>
          </cell>
          <cell r="M58">
            <v>0</v>
          </cell>
          <cell r="Q58">
            <v>0</v>
          </cell>
          <cell r="T58">
            <v>1</v>
          </cell>
          <cell r="U58">
            <v>1</v>
          </cell>
          <cell r="V58">
            <v>0</v>
          </cell>
          <cell r="W58">
            <v>0</v>
          </cell>
          <cell r="X58">
            <v>0</v>
          </cell>
          <cell r="Y58">
            <v>0</v>
          </cell>
          <cell r="Z58">
            <v>0</v>
          </cell>
          <cell r="AA58">
            <v>0</v>
          </cell>
          <cell r="AB58">
            <v>0</v>
          </cell>
          <cell r="AC58">
            <v>1000</v>
          </cell>
          <cell r="AD58">
            <v>0</v>
          </cell>
          <cell r="AE58">
            <v>2000</v>
          </cell>
          <cell r="AF58">
            <v>0</v>
          </cell>
          <cell r="AG58">
            <v>5000</v>
          </cell>
          <cell r="AH58">
            <v>0</v>
          </cell>
          <cell r="AI58">
            <v>10000</v>
          </cell>
          <cell r="AJ58">
            <v>0</v>
          </cell>
          <cell r="AK58">
            <v>15000</v>
          </cell>
          <cell r="AQ58">
            <v>5</v>
          </cell>
          <cell r="AR58" t="str">
            <v>kWh</v>
          </cell>
          <cell r="AS58" t="str">
            <v/>
          </cell>
        </row>
        <row r="59">
          <cell r="B59">
            <v>45</v>
          </cell>
          <cell r="C59" t="str">
            <v>GENERAL SERVICE</v>
          </cell>
          <cell r="D59" t="str">
            <v>Less than 50 kW Time of Use</v>
          </cell>
          <cell r="E59" t="str">
            <v>B</v>
          </cell>
          <cell r="F59" t="str">
            <v/>
          </cell>
          <cell r="G59" t="str">
            <v/>
          </cell>
          <cell r="H59">
            <v>0</v>
          </cell>
          <cell r="K59">
            <v>0</v>
          </cell>
          <cell r="L59">
            <v>0</v>
          </cell>
          <cell r="M59">
            <v>0</v>
          </cell>
          <cell r="Q59">
            <v>0</v>
          </cell>
          <cell r="T59">
            <v>1</v>
          </cell>
          <cell r="U59">
            <v>1</v>
          </cell>
          <cell r="V59">
            <v>0</v>
          </cell>
          <cell r="W59">
            <v>0</v>
          </cell>
          <cell r="X59">
            <v>0</v>
          </cell>
          <cell r="Y59">
            <v>0</v>
          </cell>
          <cell r="Z59">
            <v>0</v>
          </cell>
          <cell r="AA59">
            <v>0</v>
          </cell>
          <cell r="AB59">
            <v>0</v>
          </cell>
          <cell r="AC59">
            <v>1000</v>
          </cell>
          <cell r="AD59">
            <v>0</v>
          </cell>
          <cell r="AE59">
            <v>2000</v>
          </cell>
          <cell r="AF59">
            <v>0</v>
          </cell>
          <cell r="AG59">
            <v>5000</v>
          </cell>
          <cell r="AH59">
            <v>0</v>
          </cell>
          <cell r="AI59">
            <v>10000</v>
          </cell>
          <cell r="AJ59">
            <v>0</v>
          </cell>
          <cell r="AK59">
            <v>15000</v>
          </cell>
          <cell r="AL59">
            <v>0</v>
          </cell>
          <cell r="AM59">
            <v>0</v>
          </cell>
          <cell r="AN59">
            <v>0</v>
          </cell>
          <cell r="AO59">
            <v>0</v>
          </cell>
          <cell r="AP59">
            <v>0</v>
          </cell>
          <cell r="AQ59">
            <v>5</v>
          </cell>
          <cell r="AR59" t="str">
            <v>kWh</v>
          </cell>
          <cell r="AS59" t="str">
            <v/>
          </cell>
        </row>
        <row r="60">
          <cell r="B60">
            <v>46</v>
          </cell>
          <cell r="C60" t="str">
            <v>GENERAL SERVICE</v>
          </cell>
          <cell r="D60" t="str">
            <v>Less than 50 kW Time of Use</v>
          </cell>
          <cell r="E60" t="str">
            <v>C</v>
          </cell>
          <cell r="F60" t="str">
            <v/>
          </cell>
          <cell r="G60" t="str">
            <v/>
          </cell>
          <cell r="H60">
            <v>0</v>
          </cell>
          <cell r="K60">
            <v>0</v>
          </cell>
          <cell r="L60">
            <v>0</v>
          </cell>
          <cell r="M60">
            <v>0</v>
          </cell>
          <cell r="Q60">
            <v>0</v>
          </cell>
          <cell r="T60">
            <v>1</v>
          </cell>
          <cell r="U60">
            <v>1</v>
          </cell>
          <cell r="V60">
            <v>0</v>
          </cell>
          <cell r="W60">
            <v>0</v>
          </cell>
          <cell r="X60">
            <v>0</v>
          </cell>
          <cell r="Y60">
            <v>0</v>
          </cell>
          <cell r="Z60">
            <v>0</v>
          </cell>
          <cell r="AA60">
            <v>0</v>
          </cell>
          <cell r="AB60">
            <v>0</v>
          </cell>
          <cell r="AC60">
            <v>1000</v>
          </cell>
          <cell r="AD60">
            <v>0</v>
          </cell>
          <cell r="AE60">
            <v>2000</v>
          </cell>
          <cell r="AF60">
            <v>0</v>
          </cell>
          <cell r="AG60">
            <v>5000</v>
          </cell>
          <cell r="AH60">
            <v>0</v>
          </cell>
          <cell r="AI60">
            <v>10000</v>
          </cell>
          <cell r="AJ60">
            <v>0</v>
          </cell>
          <cell r="AK60">
            <v>15000</v>
          </cell>
          <cell r="AL60">
            <v>0</v>
          </cell>
          <cell r="AM60">
            <v>0</v>
          </cell>
          <cell r="AN60">
            <v>0</v>
          </cell>
          <cell r="AO60">
            <v>0</v>
          </cell>
          <cell r="AP60">
            <v>0</v>
          </cell>
          <cell r="AQ60">
            <v>5</v>
          </cell>
          <cell r="AR60" t="str">
            <v>kWh</v>
          </cell>
          <cell r="AS60" t="str">
            <v/>
          </cell>
        </row>
        <row r="61">
          <cell r="B61">
            <v>47</v>
          </cell>
          <cell r="C61" t="str">
            <v>GENERAL SERVICE</v>
          </cell>
          <cell r="D61" t="str">
            <v>Less than 50 kW Time of Use</v>
          </cell>
          <cell r="E61" t="str">
            <v>D</v>
          </cell>
          <cell r="F61" t="str">
            <v/>
          </cell>
          <cell r="G61" t="str">
            <v/>
          </cell>
          <cell r="H61">
            <v>0</v>
          </cell>
          <cell r="K61">
            <v>0</v>
          </cell>
          <cell r="L61">
            <v>0</v>
          </cell>
          <cell r="M61">
            <v>0</v>
          </cell>
          <cell r="Q61">
            <v>0</v>
          </cell>
          <cell r="T61">
            <v>1</v>
          </cell>
          <cell r="U61">
            <v>1</v>
          </cell>
          <cell r="V61">
            <v>0</v>
          </cell>
          <cell r="W61">
            <v>0</v>
          </cell>
          <cell r="X61">
            <v>0</v>
          </cell>
          <cell r="Y61">
            <v>0</v>
          </cell>
          <cell r="Z61">
            <v>0</v>
          </cell>
          <cell r="AA61">
            <v>0</v>
          </cell>
          <cell r="AB61">
            <v>0</v>
          </cell>
          <cell r="AC61">
            <v>1000</v>
          </cell>
          <cell r="AD61">
            <v>0</v>
          </cell>
          <cell r="AE61">
            <v>2000</v>
          </cell>
          <cell r="AF61">
            <v>0</v>
          </cell>
          <cell r="AG61">
            <v>5000</v>
          </cell>
          <cell r="AH61">
            <v>0</v>
          </cell>
          <cell r="AI61">
            <v>10000</v>
          </cell>
          <cell r="AJ61">
            <v>0</v>
          </cell>
          <cell r="AK61">
            <v>15000</v>
          </cell>
          <cell r="AL61">
            <v>0</v>
          </cell>
          <cell r="AM61">
            <v>0</v>
          </cell>
          <cell r="AN61">
            <v>0</v>
          </cell>
          <cell r="AO61">
            <v>0</v>
          </cell>
          <cell r="AP61">
            <v>0</v>
          </cell>
          <cell r="AQ61">
            <v>5</v>
          </cell>
          <cell r="AR61" t="str">
            <v>kWh</v>
          </cell>
          <cell r="AS61" t="str">
            <v/>
          </cell>
        </row>
        <row r="62">
          <cell r="B62">
            <v>48</v>
          </cell>
          <cell r="C62" t="str">
            <v>GENERAL SERVICE</v>
          </cell>
          <cell r="D62" t="str">
            <v>Other &lt; 50 kW (specify) .Small Commercial</v>
          </cell>
          <cell r="E62" t="str">
            <v>A</v>
          </cell>
          <cell r="F62" t="str">
            <v>X</v>
          </cell>
          <cell r="G62" t="str">
            <v>X</v>
          </cell>
          <cell r="H62">
            <v>9.8999999999999991E-3</v>
          </cell>
          <cell r="I62">
            <v>6.1999999999999998E-3</v>
          </cell>
          <cell r="J62">
            <v>7.0000000000000001E-3</v>
          </cell>
          <cell r="K62">
            <v>2.3099999999999999E-2</v>
          </cell>
          <cell r="L62">
            <v>2.3100000000000002E-2</v>
          </cell>
          <cell r="M62">
            <v>0</v>
          </cell>
          <cell r="Q62">
            <v>0</v>
          </cell>
          <cell r="R62">
            <v>5.2999999999999999E-2</v>
          </cell>
          <cell r="S62">
            <v>6.2E-2</v>
          </cell>
          <cell r="T62">
            <v>1.0432999999999999</v>
          </cell>
          <cell r="U62">
            <v>1.0432999999999999</v>
          </cell>
          <cell r="V62">
            <v>2.6499999999999999E-2</v>
          </cell>
          <cell r="W62">
            <v>0</v>
          </cell>
          <cell r="X62">
            <v>14.04</v>
          </cell>
          <cell r="Y62">
            <v>2.5600000000000001E-2</v>
          </cell>
          <cell r="Z62">
            <v>0</v>
          </cell>
          <cell r="AA62">
            <v>14.29</v>
          </cell>
          <cell r="AB62">
            <v>8.0000000000000004E-4</v>
          </cell>
          <cell r="AC62">
            <v>1000</v>
          </cell>
          <cell r="AD62">
            <v>0</v>
          </cell>
          <cell r="AE62">
            <v>2000</v>
          </cell>
          <cell r="AF62">
            <v>0</v>
          </cell>
          <cell r="AG62">
            <v>5000</v>
          </cell>
          <cell r="AH62">
            <v>0</v>
          </cell>
          <cell r="AI62">
            <v>10000</v>
          </cell>
          <cell r="AJ62">
            <v>0</v>
          </cell>
          <cell r="AK62">
            <v>15000</v>
          </cell>
          <cell r="AQ62">
            <v>5</v>
          </cell>
          <cell r="AR62" t="str">
            <v>kWh</v>
          </cell>
          <cell r="AS62" t="str">
            <v>X</v>
          </cell>
        </row>
        <row r="63">
          <cell r="B63">
            <v>49</v>
          </cell>
          <cell r="C63" t="str">
            <v>GENERAL SERVICE</v>
          </cell>
          <cell r="D63" t="str">
            <v>Other &lt; 50 kW (specify) .Small Commercial</v>
          </cell>
          <cell r="E63" t="str">
            <v>B</v>
          </cell>
          <cell r="F63" t="str">
            <v/>
          </cell>
          <cell r="G63" t="str">
            <v/>
          </cell>
          <cell r="H63">
            <v>0</v>
          </cell>
          <cell r="K63">
            <v>0</v>
          </cell>
          <cell r="L63">
            <v>0</v>
          </cell>
          <cell r="M63">
            <v>0</v>
          </cell>
          <cell r="Q63">
            <v>0</v>
          </cell>
          <cell r="T63">
            <v>1</v>
          </cell>
          <cell r="U63">
            <v>1</v>
          </cell>
          <cell r="V63">
            <v>0</v>
          </cell>
          <cell r="W63">
            <v>0</v>
          </cell>
          <cell r="X63">
            <v>0</v>
          </cell>
          <cell r="Y63">
            <v>0</v>
          </cell>
          <cell r="Z63">
            <v>0</v>
          </cell>
          <cell r="AA63">
            <v>0</v>
          </cell>
          <cell r="AB63">
            <v>0</v>
          </cell>
          <cell r="AC63">
            <v>1000</v>
          </cell>
          <cell r="AD63">
            <v>0</v>
          </cell>
          <cell r="AE63">
            <v>2000</v>
          </cell>
          <cell r="AF63">
            <v>0</v>
          </cell>
          <cell r="AG63">
            <v>5000</v>
          </cell>
          <cell r="AH63">
            <v>0</v>
          </cell>
          <cell r="AI63">
            <v>10000</v>
          </cell>
          <cell r="AJ63">
            <v>0</v>
          </cell>
          <cell r="AK63">
            <v>15000</v>
          </cell>
          <cell r="AL63">
            <v>0</v>
          </cell>
          <cell r="AM63">
            <v>0</v>
          </cell>
          <cell r="AN63">
            <v>0</v>
          </cell>
          <cell r="AO63">
            <v>0</v>
          </cell>
          <cell r="AP63">
            <v>0</v>
          </cell>
          <cell r="AQ63">
            <v>5</v>
          </cell>
          <cell r="AR63" t="str">
            <v>kWh</v>
          </cell>
          <cell r="AS63" t="str">
            <v/>
          </cell>
        </row>
        <row r="64">
          <cell r="B64">
            <v>50</v>
          </cell>
          <cell r="C64" t="str">
            <v>GENERAL SERVICE</v>
          </cell>
          <cell r="D64" t="str">
            <v>Other &lt; 50 kW (specify) .Small Commercial</v>
          </cell>
          <cell r="E64" t="str">
            <v>C</v>
          </cell>
          <cell r="F64" t="str">
            <v/>
          </cell>
          <cell r="G64" t="str">
            <v/>
          </cell>
          <cell r="H64">
            <v>0</v>
          </cell>
          <cell r="K64">
            <v>0</v>
          </cell>
          <cell r="L64">
            <v>0</v>
          </cell>
          <cell r="M64">
            <v>0</v>
          </cell>
          <cell r="Q64">
            <v>0</v>
          </cell>
          <cell r="T64">
            <v>1</v>
          </cell>
          <cell r="U64">
            <v>1</v>
          </cell>
          <cell r="V64">
            <v>0</v>
          </cell>
          <cell r="W64">
            <v>0</v>
          </cell>
          <cell r="X64">
            <v>0</v>
          </cell>
          <cell r="Y64">
            <v>0</v>
          </cell>
          <cell r="Z64">
            <v>0</v>
          </cell>
          <cell r="AA64">
            <v>0</v>
          </cell>
          <cell r="AB64">
            <v>0</v>
          </cell>
          <cell r="AC64">
            <v>1000</v>
          </cell>
          <cell r="AD64">
            <v>0</v>
          </cell>
          <cell r="AE64">
            <v>2000</v>
          </cell>
          <cell r="AF64">
            <v>0</v>
          </cell>
          <cell r="AG64">
            <v>5000</v>
          </cell>
          <cell r="AH64">
            <v>0</v>
          </cell>
          <cell r="AI64">
            <v>10000</v>
          </cell>
          <cell r="AJ64">
            <v>0</v>
          </cell>
          <cell r="AK64">
            <v>15000</v>
          </cell>
          <cell r="AL64">
            <v>0</v>
          </cell>
          <cell r="AM64">
            <v>0</v>
          </cell>
          <cell r="AN64">
            <v>0</v>
          </cell>
          <cell r="AO64">
            <v>0</v>
          </cell>
          <cell r="AP64">
            <v>0</v>
          </cell>
          <cell r="AQ64">
            <v>5</v>
          </cell>
          <cell r="AR64" t="str">
            <v>kWh</v>
          </cell>
          <cell r="AS64" t="str">
            <v/>
          </cell>
        </row>
        <row r="65">
          <cell r="B65">
            <v>51</v>
          </cell>
          <cell r="C65" t="str">
            <v>GENERAL SERVICE</v>
          </cell>
          <cell r="D65" t="str">
            <v>Other &lt; 50 kW (specify) .Small Commercial</v>
          </cell>
          <cell r="E65" t="str">
            <v>D</v>
          </cell>
          <cell r="F65" t="str">
            <v/>
          </cell>
          <cell r="G65" t="str">
            <v/>
          </cell>
          <cell r="H65">
            <v>0</v>
          </cell>
          <cell r="K65">
            <v>0</v>
          </cell>
          <cell r="L65">
            <v>0</v>
          </cell>
          <cell r="M65">
            <v>0</v>
          </cell>
          <cell r="Q65">
            <v>0</v>
          </cell>
          <cell r="T65">
            <v>1</v>
          </cell>
          <cell r="U65">
            <v>1</v>
          </cell>
          <cell r="V65">
            <v>0</v>
          </cell>
          <cell r="W65">
            <v>0</v>
          </cell>
          <cell r="X65">
            <v>0</v>
          </cell>
          <cell r="Y65">
            <v>0</v>
          </cell>
          <cell r="Z65">
            <v>0</v>
          </cell>
          <cell r="AA65">
            <v>0</v>
          </cell>
          <cell r="AB65">
            <v>0</v>
          </cell>
          <cell r="AC65">
            <v>1000</v>
          </cell>
          <cell r="AD65">
            <v>0</v>
          </cell>
          <cell r="AE65">
            <v>2000</v>
          </cell>
          <cell r="AF65">
            <v>0</v>
          </cell>
          <cell r="AG65">
            <v>5000</v>
          </cell>
          <cell r="AH65">
            <v>0</v>
          </cell>
          <cell r="AI65">
            <v>10000</v>
          </cell>
          <cell r="AJ65">
            <v>0</v>
          </cell>
          <cell r="AK65">
            <v>15000</v>
          </cell>
          <cell r="AL65">
            <v>0</v>
          </cell>
          <cell r="AM65">
            <v>0</v>
          </cell>
          <cell r="AN65">
            <v>0</v>
          </cell>
          <cell r="AO65">
            <v>0</v>
          </cell>
          <cell r="AP65">
            <v>0</v>
          </cell>
          <cell r="AQ65">
            <v>5</v>
          </cell>
          <cell r="AR65" t="str">
            <v>kWh</v>
          </cell>
          <cell r="AS65" t="str">
            <v/>
          </cell>
        </row>
        <row r="66">
          <cell r="B66">
            <v>52</v>
          </cell>
          <cell r="C66" t="str">
            <v>GENERAL SERVICE</v>
          </cell>
          <cell r="D66" t="str">
            <v>Greater than 50 kW (to 3000 kW)</v>
          </cell>
          <cell r="E66" t="str">
            <v>A</v>
          </cell>
          <cell r="F66" t="str">
            <v/>
          </cell>
          <cell r="G66" t="str">
            <v/>
          </cell>
          <cell r="H66">
            <v>0</v>
          </cell>
          <cell r="K66">
            <v>0</v>
          </cell>
          <cell r="L66">
            <v>0</v>
          </cell>
          <cell r="M66">
            <v>0</v>
          </cell>
          <cell r="P66">
            <v>0</v>
          </cell>
          <cell r="Q66">
            <v>0</v>
          </cell>
          <cell r="T66">
            <v>1</v>
          </cell>
          <cell r="U66">
            <v>1</v>
          </cell>
          <cell r="V66">
            <v>0</v>
          </cell>
          <cell r="W66">
            <v>0</v>
          </cell>
          <cell r="X66">
            <v>0</v>
          </cell>
          <cell r="Y66">
            <v>0</v>
          </cell>
          <cell r="Z66">
            <v>0</v>
          </cell>
          <cell r="AA66">
            <v>0</v>
          </cell>
          <cell r="AB66">
            <v>0</v>
          </cell>
          <cell r="AC66">
            <v>15000</v>
          </cell>
          <cell r="AD66">
            <v>60</v>
          </cell>
          <cell r="AE66">
            <v>40000</v>
          </cell>
          <cell r="AF66">
            <v>100</v>
          </cell>
          <cell r="AG66">
            <v>100000</v>
          </cell>
          <cell r="AH66">
            <v>500</v>
          </cell>
          <cell r="AI66">
            <v>400000</v>
          </cell>
          <cell r="AJ66">
            <v>1000</v>
          </cell>
          <cell r="AK66">
            <v>1000000</v>
          </cell>
          <cell r="AL66">
            <v>3000</v>
          </cell>
          <cell r="AQ66">
            <v>5</v>
          </cell>
          <cell r="AR66" t="str">
            <v>kW</v>
          </cell>
          <cell r="AS66" t="str">
            <v/>
          </cell>
        </row>
        <row r="67">
          <cell r="B67">
            <v>53</v>
          </cell>
          <cell r="C67" t="str">
            <v>GENERAL SERVICE</v>
          </cell>
          <cell r="D67" t="str">
            <v>Greater than 50 kW (to 3000 kW)</v>
          </cell>
          <cell r="E67" t="str">
            <v>B</v>
          </cell>
          <cell r="F67" t="str">
            <v/>
          </cell>
          <cell r="G67" t="str">
            <v/>
          </cell>
          <cell r="H67">
            <v>0</v>
          </cell>
          <cell r="K67">
            <v>0</v>
          </cell>
          <cell r="L67">
            <v>0</v>
          </cell>
          <cell r="M67">
            <v>0</v>
          </cell>
          <cell r="P67">
            <v>0</v>
          </cell>
          <cell r="Q67">
            <v>0</v>
          </cell>
          <cell r="T67">
            <v>1</v>
          </cell>
          <cell r="U67">
            <v>1</v>
          </cell>
          <cell r="V67">
            <v>0</v>
          </cell>
          <cell r="W67">
            <v>0</v>
          </cell>
          <cell r="X67">
            <v>0</v>
          </cell>
          <cell r="Y67">
            <v>0</v>
          </cell>
          <cell r="Z67">
            <v>0</v>
          </cell>
          <cell r="AA67">
            <v>0</v>
          </cell>
          <cell r="AB67">
            <v>0</v>
          </cell>
          <cell r="AC67">
            <v>15000</v>
          </cell>
          <cell r="AD67">
            <v>60</v>
          </cell>
          <cell r="AE67">
            <v>40000</v>
          </cell>
          <cell r="AF67">
            <v>100</v>
          </cell>
          <cell r="AG67">
            <v>100000</v>
          </cell>
          <cell r="AH67">
            <v>500</v>
          </cell>
          <cell r="AI67">
            <v>400000</v>
          </cell>
          <cell r="AJ67">
            <v>1000</v>
          </cell>
          <cell r="AK67">
            <v>1000000</v>
          </cell>
          <cell r="AL67">
            <v>3000</v>
          </cell>
          <cell r="AM67">
            <v>0</v>
          </cell>
          <cell r="AN67">
            <v>0</v>
          </cell>
          <cell r="AO67">
            <v>0</v>
          </cell>
          <cell r="AP67">
            <v>0</v>
          </cell>
          <cell r="AQ67">
            <v>5</v>
          </cell>
          <cell r="AR67" t="str">
            <v>kW</v>
          </cell>
          <cell r="AS67" t="str">
            <v/>
          </cell>
        </row>
        <row r="68">
          <cell r="B68">
            <v>54</v>
          </cell>
          <cell r="C68" t="str">
            <v>GENERAL SERVICE</v>
          </cell>
          <cell r="D68" t="str">
            <v>Greater than 50 kW (to 3000 kW)</v>
          </cell>
          <cell r="E68" t="str">
            <v>C</v>
          </cell>
          <cell r="F68" t="str">
            <v/>
          </cell>
          <cell r="G68" t="str">
            <v/>
          </cell>
          <cell r="H68">
            <v>0</v>
          </cell>
          <cell r="K68">
            <v>0</v>
          </cell>
          <cell r="L68">
            <v>0</v>
          </cell>
          <cell r="M68">
            <v>0</v>
          </cell>
          <cell r="P68">
            <v>0</v>
          </cell>
          <cell r="Q68">
            <v>0</v>
          </cell>
          <cell r="T68">
            <v>1</v>
          </cell>
          <cell r="U68">
            <v>1</v>
          </cell>
          <cell r="V68">
            <v>0</v>
          </cell>
          <cell r="W68">
            <v>0</v>
          </cell>
          <cell r="X68">
            <v>0</v>
          </cell>
          <cell r="Y68">
            <v>0</v>
          </cell>
          <cell r="Z68">
            <v>0</v>
          </cell>
          <cell r="AA68">
            <v>0</v>
          </cell>
          <cell r="AB68">
            <v>0</v>
          </cell>
          <cell r="AC68">
            <v>15000</v>
          </cell>
          <cell r="AD68">
            <v>60</v>
          </cell>
          <cell r="AE68">
            <v>40000</v>
          </cell>
          <cell r="AF68">
            <v>100</v>
          </cell>
          <cell r="AG68">
            <v>100000</v>
          </cell>
          <cell r="AH68">
            <v>500</v>
          </cell>
          <cell r="AI68">
            <v>400000</v>
          </cell>
          <cell r="AJ68">
            <v>1000</v>
          </cell>
          <cell r="AK68">
            <v>1000000</v>
          </cell>
          <cell r="AL68">
            <v>3000</v>
          </cell>
          <cell r="AM68">
            <v>0</v>
          </cell>
          <cell r="AN68">
            <v>0</v>
          </cell>
          <cell r="AO68">
            <v>0</v>
          </cell>
          <cell r="AP68">
            <v>0</v>
          </cell>
          <cell r="AQ68">
            <v>5</v>
          </cell>
          <cell r="AR68" t="str">
            <v>kW</v>
          </cell>
          <cell r="AS68" t="str">
            <v/>
          </cell>
        </row>
        <row r="69">
          <cell r="B69">
            <v>55</v>
          </cell>
          <cell r="C69" t="str">
            <v>GENERAL SERVICE</v>
          </cell>
          <cell r="D69" t="str">
            <v>Greater than 50 kW (to 3000 kW)</v>
          </cell>
          <cell r="E69" t="str">
            <v>D</v>
          </cell>
          <cell r="F69" t="str">
            <v/>
          </cell>
          <cell r="G69" t="str">
            <v/>
          </cell>
          <cell r="H69">
            <v>0</v>
          </cell>
          <cell r="K69">
            <v>0</v>
          </cell>
          <cell r="L69">
            <v>0</v>
          </cell>
          <cell r="M69">
            <v>0</v>
          </cell>
          <cell r="P69">
            <v>0</v>
          </cell>
          <cell r="Q69">
            <v>0</v>
          </cell>
          <cell r="T69">
            <v>1</v>
          </cell>
          <cell r="U69">
            <v>1</v>
          </cell>
          <cell r="V69">
            <v>0</v>
          </cell>
          <cell r="W69">
            <v>0</v>
          </cell>
          <cell r="X69">
            <v>0</v>
          </cell>
          <cell r="Y69">
            <v>0</v>
          </cell>
          <cell r="Z69">
            <v>0</v>
          </cell>
          <cell r="AA69">
            <v>0</v>
          </cell>
          <cell r="AB69">
            <v>0</v>
          </cell>
          <cell r="AC69">
            <v>15000</v>
          </cell>
          <cell r="AD69">
            <v>60</v>
          </cell>
          <cell r="AE69">
            <v>40000</v>
          </cell>
          <cell r="AF69">
            <v>100</v>
          </cell>
          <cell r="AG69">
            <v>100000</v>
          </cell>
          <cell r="AH69">
            <v>500</v>
          </cell>
          <cell r="AI69">
            <v>400000</v>
          </cell>
          <cell r="AJ69">
            <v>1000</v>
          </cell>
          <cell r="AK69">
            <v>1000000</v>
          </cell>
          <cell r="AL69">
            <v>3000</v>
          </cell>
          <cell r="AM69">
            <v>0</v>
          </cell>
          <cell r="AN69">
            <v>0</v>
          </cell>
          <cell r="AO69">
            <v>0</v>
          </cell>
          <cell r="AP69">
            <v>0</v>
          </cell>
          <cell r="AQ69">
            <v>5</v>
          </cell>
          <cell r="AR69" t="str">
            <v>kW</v>
          </cell>
          <cell r="AS69" t="str">
            <v/>
          </cell>
        </row>
        <row r="70">
          <cell r="B70">
            <v>56</v>
          </cell>
          <cell r="C70" t="str">
            <v>GENERAL SERVICE</v>
          </cell>
          <cell r="D70" t="str">
            <v>Greater than 50 kW Time of Use</v>
          </cell>
          <cell r="E70" t="str">
            <v>A</v>
          </cell>
          <cell r="F70" t="str">
            <v/>
          </cell>
          <cell r="G70" t="str">
            <v/>
          </cell>
          <cell r="H70">
            <v>0</v>
          </cell>
          <cell r="K70">
            <v>0</v>
          </cell>
          <cell r="L70">
            <v>0</v>
          </cell>
          <cell r="M70">
            <v>0</v>
          </cell>
          <cell r="P70">
            <v>0</v>
          </cell>
          <cell r="Q70">
            <v>0</v>
          </cell>
          <cell r="T70">
            <v>1</v>
          </cell>
          <cell r="U70">
            <v>1</v>
          </cell>
          <cell r="V70">
            <v>0</v>
          </cell>
          <cell r="W70">
            <v>0</v>
          </cell>
          <cell r="X70">
            <v>0</v>
          </cell>
          <cell r="Y70">
            <v>0</v>
          </cell>
          <cell r="Z70">
            <v>0</v>
          </cell>
          <cell r="AA70">
            <v>0</v>
          </cell>
          <cell r="AB70">
            <v>0</v>
          </cell>
          <cell r="AC70">
            <v>15000</v>
          </cell>
          <cell r="AD70">
            <v>60</v>
          </cell>
          <cell r="AE70">
            <v>40000</v>
          </cell>
          <cell r="AF70">
            <v>100</v>
          </cell>
          <cell r="AG70">
            <v>100000</v>
          </cell>
          <cell r="AH70">
            <v>500</v>
          </cell>
          <cell r="AI70">
            <v>400000</v>
          </cell>
          <cell r="AJ70">
            <v>1000</v>
          </cell>
          <cell r="AK70">
            <v>1000000</v>
          </cell>
          <cell r="AL70">
            <v>3000</v>
          </cell>
          <cell r="AQ70">
            <v>5</v>
          </cell>
          <cell r="AR70" t="str">
            <v>kW</v>
          </cell>
          <cell r="AS70" t="str">
            <v/>
          </cell>
        </row>
        <row r="71">
          <cell r="B71">
            <v>57</v>
          </cell>
          <cell r="C71" t="str">
            <v>GENERAL SERVICE</v>
          </cell>
          <cell r="D71" t="str">
            <v>Greater than 50 kW Time of Use</v>
          </cell>
          <cell r="E71" t="str">
            <v>B</v>
          </cell>
          <cell r="F71" t="str">
            <v/>
          </cell>
          <cell r="G71" t="str">
            <v/>
          </cell>
          <cell r="H71">
            <v>0</v>
          </cell>
          <cell r="K71">
            <v>0</v>
          </cell>
          <cell r="L71">
            <v>0</v>
          </cell>
          <cell r="M71">
            <v>0</v>
          </cell>
          <cell r="P71">
            <v>0</v>
          </cell>
          <cell r="Q71">
            <v>0</v>
          </cell>
          <cell r="T71">
            <v>1</v>
          </cell>
          <cell r="U71">
            <v>1</v>
          </cell>
          <cell r="V71">
            <v>0</v>
          </cell>
          <cell r="W71">
            <v>0</v>
          </cell>
          <cell r="X71">
            <v>0</v>
          </cell>
          <cell r="Y71">
            <v>0</v>
          </cell>
          <cell r="Z71">
            <v>0</v>
          </cell>
          <cell r="AA71">
            <v>0</v>
          </cell>
          <cell r="AB71">
            <v>0</v>
          </cell>
          <cell r="AC71">
            <v>15000</v>
          </cell>
          <cell r="AD71">
            <v>60</v>
          </cell>
          <cell r="AE71">
            <v>40000</v>
          </cell>
          <cell r="AF71">
            <v>100</v>
          </cell>
          <cell r="AG71">
            <v>100000</v>
          </cell>
          <cell r="AH71">
            <v>500</v>
          </cell>
          <cell r="AI71">
            <v>400000</v>
          </cell>
          <cell r="AJ71">
            <v>1000</v>
          </cell>
          <cell r="AK71">
            <v>1000000</v>
          </cell>
          <cell r="AL71">
            <v>3000</v>
          </cell>
          <cell r="AM71">
            <v>0</v>
          </cell>
          <cell r="AN71">
            <v>0</v>
          </cell>
          <cell r="AO71">
            <v>0</v>
          </cell>
          <cell r="AP71">
            <v>0</v>
          </cell>
          <cell r="AQ71">
            <v>5</v>
          </cell>
          <cell r="AR71" t="str">
            <v>kW</v>
          </cell>
          <cell r="AS71" t="str">
            <v/>
          </cell>
        </row>
        <row r="72">
          <cell r="B72">
            <v>58</v>
          </cell>
          <cell r="C72" t="str">
            <v>GENERAL SERVICE</v>
          </cell>
          <cell r="D72" t="str">
            <v>Greater than 50 kW Time of Use</v>
          </cell>
          <cell r="E72" t="str">
            <v>C</v>
          </cell>
          <cell r="F72" t="str">
            <v/>
          </cell>
          <cell r="G72" t="str">
            <v/>
          </cell>
          <cell r="H72">
            <v>0</v>
          </cell>
          <cell r="K72">
            <v>0</v>
          </cell>
          <cell r="L72">
            <v>0</v>
          </cell>
          <cell r="M72">
            <v>0</v>
          </cell>
          <cell r="P72">
            <v>0</v>
          </cell>
          <cell r="Q72">
            <v>0</v>
          </cell>
          <cell r="T72">
            <v>1</v>
          </cell>
          <cell r="U72">
            <v>1</v>
          </cell>
          <cell r="V72">
            <v>0</v>
          </cell>
          <cell r="W72">
            <v>0</v>
          </cell>
          <cell r="X72">
            <v>0</v>
          </cell>
          <cell r="Y72">
            <v>0</v>
          </cell>
          <cell r="Z72">
            <v>0</v>
          </cell>
          <cell r="AA72">
            <v>0</v>
          </cell>
          <cell r="AB72">
            <v>0</v>
          </cell>
          <cell r="AC72">
            <v>15000</v>
          </cell>
          <cell r="AD72">
            <v>60</v>
          </cell>
          <cell r="AE72">
            <v>40000</v>
          </cell>
          <cell r="AF72">
            <v>100</v>
          </cell>
          <cell r="AG72">
            <v>100000</v>
          </cell>
          <cell r="AH72">
            <v>500</v>
          </cell>
          <cell r="AI72">
            <v>400000</v>
          </cell>
          <cell r="AJ72">
            <v>1000</v>
          </cell>
          <cell r="AK72">
            <v>1000000</v>
          </cell>
          <cell r="AL72">
            <v>3000</v>
          </cell>
          <cell r="AM72">
            <v>0</v>
          </cell>
          <cell r="AN72">
            <v>0</v>
          </cell>
          <cell r="AO72">
            <v>0</v>
          </cell>
          <cell r="AP72">
            <v>0</v>
          </cell>
          <cell r="AQ72">
            <v>5</v>
          </cell>
          <cell r="AR72" t="str">
            <v>kW</v>
          </cell>
          <cell r="AS72" t="str">
            <v/>
          </cell>
        </row>
        <row r="73">
          <cell r="B73">
            <v>59</v>
          </cell>
          <cell r="C73" t="str">
            <v>GENERAL SERVICE</v>
          </cell>
          <cell r="D73" t="str">
            <v>Greater than 50 kW Time of Use</v>
          </cell>
          <cell r="E73" t="str">
            <v>D</v>
          </cell>
          <cell r="F73" t="str">
            <v/>
          </cell>
          <cell r="G73" t="str">
            <v/>
          </cell>
          <cell r="H73">
            <v>0</v>
          </cell>
          <cell r="K73">
            <v>0</v>
          </cell>
          <cell r="L73">
            <v>0</v>
          </cell>
          <cell r="M73">
            <v>0</v>
          </cell>
          <cell r="P73">
            <v>0</v>
          </cell>
          <cell r="Q73">
            <v>0</v>
          </cell>
          <cell r="T73">
            <v>1</v>
          </cell>
          <cell r="U73">
            <v>1</v>
          </cell>
          <cell r="V73">
            <v>0</v>
          </cell>
          <cell r="W73">
            <v>0</v>
          </cell>
          <cell r="X73">
            <v>0</v>
          </cell>
          <cell r="Y73">
            <v>0</v>
          </cell>
          <cell r="Z73">
            <v>0</v>
          </cell>
          <cell r="AA73">
            <v>0</v>
          </cell>
          <cell r="AB73">
            <v>0</v>
          </cell>
          <cell r="AC73">
            <v>15000</v>
          </cell>
          <cell r="AD73">
            <v>60</v>
          </cell>
          <cell r="AE73">
            <v>40000</v>
          </cell>
          <cell r="AF73">
            <v>100</v>
          </cell>
          <cell r="AG73">
            <v>100000</v>
          </cell>
          <cell r="AH73">
            <v>500</v>
          </cell>
          <cell r="AI73">
            <v>400000</v>
          </cell>
          <cell r="AJ73">
            <v>1000</v>
          </cell>
          <cell r="AK73">
            <v>1000000</v>
          </cell>
          <cell r="AL73">
            <v>3000</v>
          </cell>
          <cell r="AM73">
            <v>0</v>
          </cell>
          <cell r="AN73">
            <v>0</v>
          </cell>
          <cell r="AO73">
            <v>0</v>
          </cell>
          <cell r="AP73">
            <v>0</v>
          </cell>
          <cell r="AQ73">
            <v>5</v>
          </cell>
          <cell r="AR73" t="str">
            <v>kW</v>
          </cell>
          <cell r="AS73" t="str">
            <v/>
          </cell>
        </row>
        <row r="74">
          <cell r="B74">
            <v>60</v>
          </cell>
          <cell r="C74" t="str">
            <v>GENERAL SERVICE</v>
          </cell>
          <cell r="D74" t="str">
            <v>Other &gt; 50 kW (specify) .50 kW - 499 kW</v>
          </cell>
          <cell r="E74" t="str">
            <v>A</v>
          </cell>
          <cell r="F74" t="str">
            <v>X</v>
          </cell>
          <cell r="G74" t="str">
            <v>X</v>
          </cell>
          <cell r="H74">
            <v>0</v>
          </cell>
          <cell r="I74">
            <v>6.1999999999999998E-3</v>
          </cell>
          <cell r="J74">
            <v>7.0000000000000001E-3</v>
          </cell>
          <cell r="K74">
            <v>1.32E-2</v>
          </cell>
          <cell r="L74">
            <v>1.32E-2</v>
          </cell>
          <cell r="M74">
            <v>3.9245000000000001</v>
          </cell>
          <cell r="P74">
            <v>3.9245000000000001</v>
          </cell>
          <cell r="Q74">
            <v>3.9245000000000001</v>
          </cell>
          <cell r="R74">
            <v>5.2999999999999999E-2</v>
          </cell>
          <cell r="S74">
            <v>6.2E-2</v>
          </cell>
          <cell r="T74">
            <v>1.0432999999999999</v>
          </cell>
          <cell r="U74">
            <v>1.0432999999999999</v>
          </cell>
          <cell r="V74">
            <v>0</v>
          </cell>
          <cell r="W74">
            <v>4.7192999999999996</v>
          </cell>
          <cell r="X74">
            <v>74.239999999999995</v>
          </cell>
          <cell r="Y74">
            <v>0</v>
          </cell>
          <cell r="Z74">
            <v>4.3715000000000002</v>
          </cell>
          <cell r="AA74">
            <v>72.959999999999994</v>
          </cell>
          <cell r="AB74">
            <v>0.32929999999999998</v>
          </cell>
          <cell r="AC74">
            <v>15000</v>
          </cell>
          <cell r="AD74">
            <v>60</v>
          </cell>
          <cell r="AE74">
            <v>40000</v>
          </cell>
          <cell r="AF74">
            <v>100</v>
          </cell>
          <cell r="AQ74">
            <v>2</v>
          </cell>
          <cell r="AR74" t="str">
            <v>kW</v>
          </cell>
          <cell r="AS74" t="str">
            <v>X</v>
          </cell>
        </row>
        <row r="75">
          <cell r="B75">
            <v>61</v>
          </cell>
          <cell r="C75" t="str">
            <v>GENERAL SERVICE</v>
          </cell>
          <cell r="D75" t="str">
            <v>Other &gt; 50 kW (specify) .50 kW - 499 kW</v>
          </cell>
          <cell r="E75" t="str">
            <v>B</v>
          </cell>
          <cell r="F75" t="str">
            <v/>
          </cell>
          <cell r="G75" t="str">
            <v/>
          </cell>
          <cell r="H75">
            <v>0</v>
          </cell>
          <cell r="K75">
            <v>0</v>
          </cell>
          <cell r="L75">
            <v>0</v>
          </cell>
          <cell r="M75">
            <v>0</v>
          </cell>
          <cell r="P75">
            <v>0</v>
          </cell>
          <cell r="Q75">
            <v>0</v>
          </cell>
          <cell r="T75">
            <v>1</v>
          </cell>
          <cell r="U75">
            <v>1</v>
          </cell>
          <cell r="V75">
            <v>0</v>
          </cell>
          <cell r="W75">
            <v>0</v>
          </cell>
          <cell r="X75">
            <v>0</v>
          </cell>
          <cell r="Y75">
            <v>0</v>
          </cell>
          <cell r="Z75">
            <v>0</v>
          </cell>
          <cell r="AA75">
            <v>0</v>
          </cell>
          <cell r="AB75">
            <v>0</v>
          </cell>
          <cell r="AC75">
            <v>15000</v>
          </cell>
          <cell r="AD75">
            <v>60</v>
          </cell>
          <cell r="AE75">
            <v>40000</v>
          </cell>
          <cell r="AF75">
            <v>100</v>
          </cell>
          <cell r="AG75">
            <v>0</v>
          </cell>
          <cell r="AH75">
            <v>0</v>
          </cell>
          <cell r="AI75">
            <v>0</v>
          </cell>
          <cell r="AJ75">
            <v>0</v>
          </cell>
          <cell r="AK75">
            <v>0</v>
          </cell>
          <cell r="AL75">
            <v>0</v>
          </cell>
          <cell r="AM75">
            <v>0</v>
          </cell>
          <cell r="AN75">
            <v>0</v>
          </cell>
          <cell r="AO75">
            <v>0</v>
          </cell>
          <cell r="AP75">
            <v>0</v>
          </cell>
          <cell r="AQ75">
            <v>2</v>
          </cell>
          <cell r="AR75" t="str">
            <v>kW</v>
          </cell>
          <cell r="AS75" t="str">
            <v/>
          </cell>
        </row>
        <row r="76">
          <cell r="B76">
            <v>62</v>
          </cell>
          <cell r="C76" t="str">
            <v>GENERAL SERVICE</v>
          </cell>
          <cell r="D76" t="str">
            <v>Other &gt; 50 kW (specify) .50 kW - 499 kW</v>
          </cell>
          <cell r="E76" t="str">
            <v>C</v>
          </cell>
          <cell r="F76" t="str">
            <v/>
          </cell>
          <cell r="G76" t="str">
            <v/>
          </cell>
          <cell r="H76">
            <v>0</v>
          </cell>
          <cell r="K76">
            <v>0</v>
          </cell>
          <cell r="L76">
            <v>0</v>
          </cell>
          <cell r="M76">
            <v>0</v>
          </cell>
          <cell r="P76">
            <v>0</v>
          </cell>
          <cell r="Q76">
            <v>0</v>
          </cell>
          <cell r="T76">
            <v>1</v>
          </cell>
          <cell r="U76">
            <v>1</v>
          </cell>
          <cell r="V76">
            <v>0</v>
          </cell>
          <cell r="W76">
            <v>0</v>
          </cell>
          <cell r="X76">
            <v>0</v>
          </cell>
          <cell r="Y76">
            <v>0</v>
          </cell>
          <cell r="Z76">
            <v>0</v>
          </cell>
          <cell r="AA76">
            <v>0</v>
          </cell>
          <cell r="AB76">
            <v>0</v>
          </cell>
          <cell r="AC76">
            <v>15000</v>
          </cell>
          <cell r="AD76">
            <v>60</v>
          </cell>
          <cell r="AE76">
            <v>40000</v>
          </cell>
          <cell r="AF76">
            <v>100</v>
          </cell>
          <cell r="AG76">
            <v>0</v>
          </cell>
          <cell r="AH76">
            <v>0</v>
          </cell>
          <cell r="AI76">
            <v>0</v>
          </cell>
          <cell r="AJ76">
            <v>0</v>
          </cell>
          <cell r="AK76">
            <v>0</v>
          </cell>
          <cell r="AL76">
            <v>0</v>
          </cell>
          <cell r="AM76">
            <v>0</v>
          </cell>
          <cell r="AN76">
            <v>0</v>
          </cell>
          <cell r="AO76">
            <v>0</v>
          </cell>
          <cell r="AP76">
            <v>0</v>
          </cell>
          <cell r="AQ76">
            <v>2</v>
          </cell>
          <cell r="AR76" t="str">
            <v>kW</v>
          </cell>
          <cell r="AS76" t="str">
            <v/>
          </cell>
        </row>
        <row r="77">
          <cell r="B77">
            <v>63</v>
          </cell>
          <cell r="C77" t="str">
            <v>GENERAL SERVICE</v>
          </cell>
          <cell r="D77" t="str">
            <v>Other &gt; 50 kW (specify) .50 kW - 499 kW</v>
          </cell>
          <cell r="E77" t="str">
            <v>D</v>
          </cell>
          <cell r="F77" t="str">
            <v/>
          </cell>
          <cell r="G77" t="str">
            <v/>
          </cell>
          <cell r="H77">
            <v>0</v>
          </cell>
          <cell r="K77">
            <v>0</v>
          </cell>
          <cell r="L77">
            <v>0</v>
          </cell>
          <cell r="M77">
            <v>0</v>
          </cell>
          <cell r="P77">
            <v>0</v>
          </cell>
          <cell r="Q77">
            <v>0</v>
          </cell>
          <cell r="T77">
            <v>1</v>
          </cell>
          <cell r="U77">
            <v>1</v>
          </cell>
          <cell r="V77">
            <v>0</v>
          </cell>
          <cell r="W77">
            <v>0</v>
          </cell>
          <cell r="X77">
            <v>0</v>
          </cell>
          <cell r="Y77">
            <v>0</v>
          </cell>
          <cell r="Z77">
            <v>0</v>
          </cell>
          <cell r="AA77">
            <v>0</v>
          </cell>
          <cell r="AB77">
            <v>0</v>
          </cell>
          <cell r="AC77">
            <v>15000</v>
          </cell>
          <cell r="AD77">
            <v>60</v>
          </cell>
          <cell r="AE77">
            <v>40000</v>
          </cell>
          <cell r="AF77">
            <v>100</v>
          </cell>
          <cell r="AG77">
            <v>0</v>
          </cell>
          <cell r="AH77">
            <v>0</v>
          </cell>
          <cell r="AI77">
            <v>0</v>
          </cell>
          <cell r="AJ77">
            <v>0</v>
          </cell>
          <cell r="AK77">
            <v>0</v>
          </cell>
          <cell r="AL77">
            <v>0</v>
          </cell>
          <cell r="AM77">
            <v>0</v>
          </cell>
          <cell r="AN77">
            <v>0</v>
          </cell>
          <cell r="AO77">
            <v>0</v>
          </cell>
          <cell r="AP77">
            <v>0</v>
          </cell>
          <cell r="AQ77">
            <v>2</v>
          </cell>
          <cell r="AR77" t="str">
            <v>kW</v>
          </cell>
          <cell r="AS77" t="str">
            <v/>
          </cell>
        </row>
        <row r="78">
          <cell r="B78">
            <v>64</v>
          </cell>
          <cell r="C78" t="str">
            <v>GENERAL SERVICE</v>
          </cell>
          <cell r="D78" t="str">
            <v>Other &gt; 50 kW (specify) .500 kW - 4999 kW</v>
          </cell>
          <cell r="E78" t="str">
            <v>A</v>
          </cell>
          <cell r="F78" t="str">
            <v>X</v>
          </cell>
          <cell r="G78" t="str">
            <v>X</v>
          </cell>
          <cell r="H78">
            <v>0</v>
          </cell>
          <cell r="I78">
            <v>6.1999999999999998E-3</v>
          </cell>
          <cell r="J78">
            <v>7.0000000000000001E-3</v>
          </cell>
          <cell r="K78">
            <v>1.32E-2</v>
          </cell>
          <cell r="L78">
            <v>1.32E-2</v>
          </cell>
          <cell r="M78">
            <v>3.8168000000000002</v>
          </cell>
          <cell r="P78">
            <v>3.8168000000000002</v>
          </cell>
          <cell r="Q78">
            <v>3.8168000000000002</v>
          </cell>
          <cell r="R78">
            <v>5.2999999999999999E-2</v>
          </cell>
          <cell r="S78">
            <v>6.2E-2</v>
          </cell>
          <cell r="T78">
            <v>1.0432999999999999</v>
          </cell>
          <cell r="U78">
            <v>1.0432999999999999</v>
          </cell>
          <cell r="V78">
            <v>0</v>
          </cell>
          <cell r="W78">
            <v>1.6684000000000001</v>
          </cell>
          <cell r="X78">
            <v>1240.76</v>
          </cell>
          <cell r="Y78">
            <v>0</v>
          </cell>
          <cell r="Z78">
            <v>1.6835</v>
          </cell>
          <cell r="AA78">
            <v>1234.56</v>
          </cell>
          <cell r="AB78">
            <v>-2.2200000000000001E-2</v>
          </cell>
          <cell r="AC78">
            <v>100000</v>
          </cell>
          <cell r="AD78">
            <v>500</v>
          </cell>
          <cell r="AE78">
            <v>400000</v>
          </cell>
          <cell r="AF78">
            <v>1000</v>
          </cell>
          <cell r="AG78">
            <v>1000000</v>
          </cell>
          <cell r="AH78">
            <v>3000</v>
          </cell>
          <cell r="AQ78">
            <v>3</v>
          </cell>
          <cell r="AR78" t="str">
            <v>kW</v>
          </cell>
          <cell r="AS78" t="str">
            <v>X</v>
          </cell>
        </row>
        <row r="79">
          <cell r="B79">
            <v>65</v>
          </cell>
          <cell r="C79" t="str">
            <v>GENERAL SERVICE</v>
          </cell>
          <cell r="D79" t="str">
            <v>Other &gt; 50 kW (specify) .500 kW - 4999 kW</v>
          </cell>
          <cell r="E79" t="str">
            <v>B</v>
          </cell>
          <cell r="F79" t="str">
            <v/>
          </cell>
          <cell r="G79" t="str">
            <v/>
          </cell>
          <cell r="H79">
            <v>0</v>
          </cell>
          <cell r="K79">
            <v>0</v>
          </cell>
          <cell r="L79">
            <v>0</v>
          </cell>
          <cell r="M79">
            <v>0</v>
          </cell>
          <cell r="P79">
            <v>0</v>
          </cell>
          <cell r="Q79">
            <v>0</v>
          </cell>
          <cell r="T79">
            <v>1</v>
          </cell>
          <cell r="U79">
            <v>1</v>
          </cell>
          <cell r="V79">
            <v>0</v>
          </cell>
          <cell r="W79">
            <v>0</v>
          </cell>
          <cell r="X79">
            <v>0</v>
          </cell>
          <cell r="Y79">
            <v>0</v>
          </cell>
          <cell r="Z79">
            <v>0</v>
          </cell>
          <cell r="AA79">
            <v>0</v>
          </cell>
          <cell r="AB79">
            <v>0</v>
          </cell>
          <cell r="AC79">
            <v>100000</v>
          </cell>
          <cell r="AD79">
            <v>500</v>
          </cell>
          <cell r="AE79">
            <v>400000</v>
          </cell>
          <cell r="AF79">
            <v>1000</v>
          </cell>
          <cell r="AG79">
            <v>1000000</v>
          </cell>
          <cell r="AH79">
            <v>3000</v>
          </cell>
          <cell r="AI79">
            <v>0</v>
          </cell>
          <cell r="AJ79">
            <v>0</v>
          </cell>
          <cell r="AK79">
            <v>0</v>
          </cell>
          <cell r="AL79">
            <v>0</v>
          </cell>
          <cell r="AM79">
            <v>0</v>
          </cell>
          <cell r="AN79">
            <v>0</v>
          </cell>
          <cell r="AO79">
            <v>0</v>
          </cell>
          <cell r="AP79">
            <v>0</v>
          </cell>
          <cell r="AQ79">
            <v>3</v>
          </cell>
          <cell r="AR79" t="str">
            <v>kW</v>
          </cell>
          <cell r="AS79" t="str">
            <v/>
          </cell>
        </row>
        <row r="80">
          <cell r="B80">
            <v>66</v>
          </cell>
          <cell r="C80" t="str">
            <v>GENERAL SERVICE</v>
          </cell>
          <cell r="D80" t="str">
            <v>Other &gt; 50 kW (specify) .500 kW - 4999 kW</v>
          </cell>
          <cell r="E80" t="str">
            <v>C</v>
          </cell>
          <cell r="F80" t="str">
            <v/>
          </cell>
          <cell r="G80" t="str">
            <v/>
          </cell>
          <cell r="H80">
            <v>0</v>
          </cell>
          <cell r="K80">
            <v>0</v>
          </cell>
          <cell r="L80">
            <v>0</v>
          </cell>
          <cell r="M80">
            <v>0</v>
          </cell>
          <cell r="P80">
            <v>0</v>
          </cell>
          <cell r="Q80">
            <v>0</v>
          </cell>
          <cell r="T80">
            <v>1</v>
          </cell>
          <cell r="U80">
            <v>1</v>
          </cell>
          <cell r="V80">
            <v>0</v>
          </cell>
          <cell r="W80">
            <v>0</v>
          </cell>
          <cell r="X80">
            <v>0</v>
          </cell>
          <cell r="Y80">
            <v>0</v>
          </cell>
          <cell r="Z80">
            <v>0</v>
          </cell>
          <cell r="AA80">
            <v>0</v>
          </cell>
          <cell r="AB80">
            <v>0</v>
          </cell>
          <cell r="AC80">
            <v>100000</v>
          </cell>
          <cell r="AD80">
            <v>500</v>
          </cell>
          <cell r="AE80">
            <v>400000</v>
          </cell>
          <cell r="AF80">
            <v>1000</v>
          </cell>
          <cell r="AG80">
            <v>1000000</v>
          </cell>
          <cell r="AH80">
            <v>3000</v>
          </cell>
          <cell r="AI80">
            <v>0</v>
          </cell>
          <cell r="AJ80">
            <v>0</v>
          </cell>
          <cell r="AK80">
            <v>0</v>
          </cell>
          <cell r="AL80">
            <v>0</v>
          </cell>
          <cell r="AM80">
            <v>0</v>
          </cell>
          <cell r="AN80">
            <v>0</v>
          </cell>
          <cell r="AO80">
            <v>0</v>
          </cell>
          <cell r="AP80">
            <v>0</v>
          </cell>
          <cell r="AQ80">
            <v>3</v>
          </cell>
          <cell r="AR80" t="str">
            <v>kW</v>
          </cell>
          <cell r="AS80" t="str">
            <v/>
          </cell>
        </row>
        <row r="81">
          <cell r="B81">
            <v>67</v>
          </cell>
          <cell r="C81" t="str">
            <v>GENERAL SERVICE</v>
          </cell>
          <cell r="D81" t="str">
            <v>Other &gt; 50 kW (specify) .500 kW - 4999 kW</v>
          </cell>
          <cell r="E81" t="str">
            <v>D</v>
          </cell>
          <cell r="F81" t="str">
            <v/>
          </cell>
          <cell r="G81" t="str">
            <v/>
          </cell>
          <cell r="H81">
            <v>0</v>
          </cell>
          <cell r="K81">
            <v>0</v>
          </cell>
          <cell r="L81">
            <v>0</v>
          </cell>
          <cell r="M81">
            <v>0</v>
          </cell>
          <cell r="P81">
            <v>0</v>
          </cell>
          <cell r="Q81">
            <v>0</v>
          </cell>
          <cell r="T81">
            <v>1</v>
          </cell>
          <cell r="U81">
            <v>1</v>
          </cell>
          <cell r="V81">
            <v>0</v>
          </cell>
          <cell r="W81">
            <v>0</v>
          </cell>
          <cell r="X81">
            <v>0</v>
          </cell>
          <cell r="Y81">
            <v>0</v>
          </cell>
          <cell r="Z81">
            <v>0</v>
          </cell>
          <cell r="AA81">
            <v>0</v>
          </cell>
          <cell r="AB81">
            <v>0</v>
          </cell>
          <cell r="AC81">
            <v>100000</v>
          </cell>
          <cell r="AD81">
            <v>500</v>
          </cell>
          <cell r="AE81">
            <v>400000</v>
          </cell>
          <cell r="AF81">
            <v>1000</v>
          </cell>
          <cell r="AG81">
            <v>1000000</v>
          </cell>
          <cell r="AH81">
            <v>3000</v>
          </cell>
          <cell r="AI81">
            <v>0</v>
          </cell>
          <cell r="AJ81">
            <v>0</v>
          </cell>
          <cell r="AK81">
            <v>0</v>
          </cell>
          <cell r="AL81">
            <v>0</v>
          </cell>
          <cell r="AM81">
            <v>0</v>
          </cell>
          <cell r="AN81">
            <v>0</v>
          </cell>
          <cell r="AO81">
            <v>0</v>
          </cell>
          <cell r="AP81">
            <v>0</v>
          </cell>
          <cell r="AQ81">
            <v>3</v>
          </cell>
          <cell r="AR81" t="str">
            <v>kW</v>
          </cell>
          <cell r="AS81" t="str">
            <v/>
          </cell>
        </row>
        <row r="82">
          <cell r="B82">
            <v>68</v>
          </cell>
          <cell r="C82" t="str">
            <v>GENERAL SERVICE</v>
          </cell>
          <cell r="D82" t="str">
            <v>Other &gt; 50 kW (specify) .</v>
          </cell>
          <cell r="E82" t="str">
            <v>A</v>
          </cell>
          <cell r="F82" t="str">
            <v/>
          </cell>
          <cell r="G82" t="str">
            <v/>
          </cell>
          <cell r="H82">
            <v>0</v>
          </cell>
          <cell r="K82">
            <v>0</v>
          </cell>
          <cell r="L82">
            <v>0</v>
          </cell>
          <cell r="M82">
            <v>0</v>
          </cell>
          <cell r="P82">
            <v>0</v>
          </cell>
          <cell r="Q82">
            <v>0</v>
          </cell>
          <cell r="T82">
            <v>1</v>
          </cell>
          <cell r="U82">
            <v>1</v>
          </cell>
          <cell r="V82">
            <v>0</v>
          </cell>
          <cell r="W82">
            <v>0</v>
          </cell>
          <cell r="X82">
            <v>0</v>
          </cell>
          <cell r="Y82">
            <v>0</v>
          </cell>
          <cell r="Z82">
            <v>0</v>
          </cell>
          <cell r="AA82">
            <v>0</v>
          </cell>
          <cell r="AB82">
            <v>0</v>
          </cell>
          <cell r="AQ82">
            <v>0</v>
          </cell>
          <cell r="AR82" t="str">
            <v>kW</v>
          </cell>
          <cell r="AS82" t="str">
            <v/>
          </cell>
        </row>
        <row r="83">
          <cell r="B83">
            <v>69</v>
          </cell>
          <cell r="C83" t="str">
            <v>GENERAL SERVICE</v>
          </cell>
          <cell r="D83" t="str">
            <v>Other &gt; 50 kW (specify) .</v>
          </cell>
          <cell r="E83" t="str">
            <v>B</v>
          </cell>
          <cell r="F83" t="str">
            <v/>
          </cell>
          <cell r="G83" t="str">
            <v/>
          </cell>
          <cell r="H83">
            <v>0</v>
          </cell>
          <cell r="K83">
            <v>0</v>
          </cell>
          <cell r="L83">
            <v>0</v>
          </cell>
          <cell r="M83">
            <v>0</v>
          </cell>
          <cell r="P83">
            <v>0</v>
          </cell>
          <cell r="Q83">
            <v>0</v>
          </cell>
          <cell r="T83">
            <v>1</v>
          </cell>
          <cell r="U83">
            <v>1</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t="str">
            <v>kW</v>
          </cell>
          <cell r="AS83" t="str">
            <v/>
          </cell>
        </row>
        <row r="84">
          <cell r="B84">
            <v>70</v>
          </cell>
          <cell r="C84" t="str">
            <v>GENERAL SERVICE</v>
          </cell>
          <cell r="D84" t="str">
            <v>Other &gt; 50 kW (specify) .</v>
          </cell>
          <cell r="E84" t="str">
            <v>C</v>
          </cell>
          <cell r="F84" t="str">
            <v/>
          </cell>
          <cell r="G84" t="str">
            <v/>
          </cell>
          <cell r="H84">
            <v>0</v>
          </cell>
          <cell r="K84">
            <v>0</v>
          </cell>
          <cell r="L84">
            <v>0</v>
          </cell>
          <cell r="M84">
            <v>0</v>
          </cell>
          <cell r="P84">
            <v>0</v>
          </cell>
          <cell r="Q84">
            <v>0</v>
          </cell>
          <cell r="T84">
            <v>1</v>
          </cell>
          <cell r="U84">
            <v>1</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t="str">
            <v>kW</v>
          </cell>
          <cell r="AS84" t="str">
            <v/>
          </cell>
        </row>
        <row r="85">
          <cell r="B85">
            <v>71</v>
          </cell>
          <cell r="C85" t="str">
            <v>GENERAL SERVICE</v>
          </cell>
          <cell r="D85" t="str">
            <v>Other &gt; 50 kW (specify) .</v>
          </cell>
          <cell r="E85" t="str">
            <v>D</v>
          </cell>
          <cell r="F85" t="str">
            <v/>
          </cell>
          <cell r="G85" t="str">
            <v/>
          </cell>
          <cell r="H85">
            <v>0</v>
          </cell>
          <cell r="K85">
            <v>0</v>
          </cell>
          <cell r="L85">
            <v>0</v>
          </cell>
          <cell r="M85">
            <v>0</v>
          </cell>
          <cell r="P85">
            <v>0</v>
          </cell>
          <cell r="Q85">
            <v>0</v>
          </cell>
          <cell r="T85">
            <v>1</v>
          </cell>
          <cell r="U85">
            <v>1</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t="str">
            <v>kW</v>
          </cell>
          <cell r="AS85" t="str">
            <v/>
          </cell>
        </row>
        <row r="86">
          <cell r="B86">
            <v>72</v>
          </cell>
          <cell r="C86" t="str">
            <v>GENERAL SERVICE</v>
          </cell>
          <cell r="D86" t="str">
            <v>Intermediate Use  (3000 - 5000 kW)</v>
          </cell>
          <cell r="E86" t="str">
            <v>A</v>
          </cell>
          <cell r="F86" t="str">
            <v/>
          </cell>
          <cell r="G86" t="str">
            <v/>
          </cell>
          <cell r="H86">
            <v>0</v>
          </cell>
          <cell r="K86">
            <v>0</v>
          </cell>
          <cell r="L86">
            <v>0</v>
          </cell>
          <cell r="M86">
            <v>0</v>
          </cell>
          <cell r="P86">
            <v>0</v>
          </cell>
          <cell r="Q86">
            <v>0</v>
          </cell>
          <cell r="T86">
            <v>1</v>
          </cell>
          <cell r="U86">
            <v>1</v>
          </cell>
          <cell r="V86">
            <v>0</v>
          </cell>
          <cell r="W86">
            <v>0</v>
          </cell>
          <cell r="X86">
            <v>0</v>
          </cell>
          <cell r="Y86">
            <v>0</v>
          </cell>
          <cell r="Z86">
            <v>0</v>
          </cell>
          <cell r="AA86">
            <v>0</v>
          </cell>
          <cell r="AB86">
            <v>0</v>
          </cell>
          <cell r="AC86">
            <v>800000</v>
          </cell>
          <cell r="AD86">
            <v>3000</v>
          </cell>
          <cell r="AE86">
            <v>1000000</v>
          </cell>
          <cell r="AF86">
            <v>3000</v>
          </cell>
          <cell r="AG86">
            <v>1200000</v>
          </cell>
          <cell r="AH86">
            <v>4000</v>
          </cell>
          <cell r="AI86">
            <v>1800000</v>
          </cell>
          <cell r="AJ86">
            <v>4000</v>
          </cell>
          <cell r="AQ86">
            <v>4</v>
          </cell>
          <cell r="AR86" t="str">
            <v>kW</v>
          </cell>
          <cell r="AS86" t="str">
            <v/>
          </cell>
        </row>
        <row r="87">
          <cell r="B87">
            <v>73</v>
          </cell>
          <cell r="C87" t="str">
            <v>GENERAL SERVICE</v>
          </cell>
          <cell r="D87" t="str">
            <v xml:space="preserve">Intermediate Use </v>
          </cell>
          <cell r="E87" t="str">
            <v>B</v>
          </cell>
          <cell r="F87" t="str">
            <v/>
          </cell>
          <cell r="G87" t="str">
            <v/>
          </cell>
          <cell r="H87">
            <v>0</v>
          </cell>
          <cell r="K87">
            <v>0</v>
          </cell>
          <cell r="L87">
            <v>0</v>
          </cell>
          <cell r="M87">
            <v>0</v>
          </cell>
          <cell r="P87">
            <v>0</v>
          </cell>
          <cell r="Q87">
            <v>0</v>
          </cell>
          <cell r="T87">
            <v>1</v>
          </cell>
          <cell r="U87">
            <v>1</v>
          </cell>
          <cell r="V87">
            <v>0</v>
          </cell>
          <cell r="W87">
            <v>0</v>
          </cell>
          <cell r="X87">
            <v>0</v>
          </cell>
          <cell r="Y87">
            <v>0</v>
          </cell>
          <cell r="Z87">
            <v>0</v>
          </cell>
          <cell r="AA87">
            <v>0</v>
          </cell>
          <cell r="AB87">
            <v>0</v>
          </cell>
          <cell r="AC87">
            <v>800000</v>
          </cell>
          <cell r="AD87">
            <v>3000</v>
          </cell>
          <cell r="AE87">
            <v>1000000</v>
          </cell>
          <cell r="AF87">
            <v>3000</v>
          </cell>
          <cell r="AG87">
            <v>1200000</v>
          </cell>
          <cell r="AH87">
            <v>4000</v>
          </cell>
          <cell r="AI87">
            <v>1800000</v>
          </cell>
          <cell r="AJ87">
            <v>4000</v>
          </cell>
          <cell r="AK87">
            <v>0</v>
          </cell>
          <cell r="AL87">
            <v>0</v>
          </cell>
          <cell r="AM87">
            <v>0</v>
          </cell>
          <cell r="AN87">
            <v>0</v>
          </cell>
          <cell r="AO87">
            <v>0</v>
          </cell>
          <cell r="AP87">
            <v>0</v>
          </cell>
          <cell r="AQ87">
            <v>4</v>
          </cell>
          <cell r="AR87" t="str">
            <v>kW</v>
          </cell>
          <cell r="AS87" t="str">
            <v/>
          </cell>
        </row>
        <row r="88">
          <cell r="B88">
            <v>74</v>
          </cell>
          <cell r="C88" t="str">
            <v>GENERAL SERVICE</v>
          </cell>
          <cell r="D88" t="str">
            <v xml:space="preserve">Intermediate Use </v>
          </cell>
          <cell r="E88" t="str">
            <v>C</v>
          </cell>
          <cell r="F88" t="str">
            <v/>
          </cell>
          <cell r="G88" t="str">
            <v/>
          </cell>
          <cell r="H88">
            <v>0</v>
          </cell>
          <cell r="K88">
            <v>0</v>
          </cell>
          <cell r="L88">
            <v>0</v>
          </cell>
          <cell r="M88">
            <v>0</v>
          </cell>
          <cell r="P88">
            <v>0</v>
          </cell>
          <cell r="Q88">
            <v>0</v>
          </cell>
          <cell r="T88">
            <v>1</v>
          </cell>
          <cell r="U88">
            <v>1</v>
          </cell>
          <cell r="V88">
            <v>0</v>
          </cell>
          <cell r="W88">
            <v>0</v>
          </cell>
          <cell r="X88">
            <v>0</v>
          </cell>
          <cell r="Y88">
            <v>0</v>
          </cell>
          <cell r="Z88">
            <v>0</v>
          </cell>
          <cell r="AA88">
            <v>0</v>
          </cell>
          <cell r="AB88">
            <v>0</v>
          </cell>
          <cell r="AC88">
            <v>800000</v>
          </cell>
          <cell r="AD88">
            <v>3000</v>
          </cell>
          <cell r="AE88">
            <v>1000000</v>
          </cell>
          <cell r="AF88">
            <v>3000</v>
          </cell>
          <cell r="AG88">
            <v>1200000</v>
          </cell>
          <cell r="AH88">
            <v>4000</v>
          </cell>
          <cell r="AI88">
            <v>1800000</v>
          </cell>
          <cell r="AJ88">
            <v>4000</v>
          </cell>
          <cell r="AK88">
            <v>0</v>
          </cell>
          <cell r="AL88">
            <v>0</v>
          </cell>
          <cell r="AM88">
            <v>0</v>
          </cell>
          <cell r="AN88">
            <v>0</v>
          </cell>
          <cell r="AO88">
            <v>0</v>
          </cell>
          <cell r="AP88">
            <v>0</v>
          </cell>
          <cell r="AQ88">
            <v>4</v>
          </cell>
          <cell r="AR88" t="str">
            <v>kW</v>
          </cell>
          <cell r="AS88" t="str">
            <v/>
          </cell>
        </row>
        <row r="89">
          <cell r="B89">
            <v>75</v>
          </cell>
          <cell r="C89" t="str">
            <v>GENERAL SERVICE</v>
          </cell>
          <cell r="D89" t="str">
            <v xml:space="preserve">Intermediate Use </v>
          </cell>
          <cell r="E89" t="str">
            <v>D</v>
          </cell>
          <cell r="F89" t="str">
            <v/>
          </cell>
          <cell r="G89" t="str">
            <v/>
          </cell>
          <cell r="H89">
            <v>0</v>
          </cell>
          <cell r="K89">
            <v>0</v>
          </cell>
          <cell r="L89">
            <v>0</v>
          </cell>
          <cell r="M89">
            <v>0</v>
          </cell>
          <cell r="P89">
            <v>0</v>
          </cell>
          <cell r="Q89">
            <v>0</v>
          </cell>
          <cell r="T89">
            <v>1</v>
          </cell>
          <cell r="U89">
            <v>1</v>
          </cell>
          <cell r="V89">
            <v>0</v>
          </cell>
          <cell r="W89">
            <v>0</v>
          </cell>
          <cell r="X89">
            <v>0</v>
          </cell>
          <cell r="Y89">
            <v>0</v>
          </cell>
          <cell r="Z89">
            <v>0</v>
          </cell>
          <cell r="AA89">
            <v>0</v>
          </cell>
          <cell r="AB89">
            <v>0</v>
          </cell>
          <cell r="AC89">
            <v>800000</v>
          </cell>
          <cell r="AD89">
            <v>3000</v>
          </cell>
          <cell r="AE89">
            <v>1000000</v>
          </cell>
          <cell r="AF89">
            <v>3000</v>
          </cell>
          <cell r="AG89">
            <v>1200000</v>
          </cell>
          <cell r="AH89">
            <v>4000</v>
          </cell>
          <cell r="AI89">
            <v>1800000</v>
          </cell>
          <cell r="AJ89">
            <v>4000</v>
          </cell>
          <cell r="AK89">
            <v>0</v>
          </cell>
          <cell r="AL89">
            <v>0</v>
          </cell>
          <cell r="AM89">
            <v>0</v>
          </cell>
          <cell r="AN89">
            <v>0</v>
          </cell>
          <cell r="AO89">
            <v>0</v>
          </cell>
          <cell r="AP89">
            <v>0</v>
          </cell>
          <cell r="AQ89">
            <v>4</v>
          </cell>
          <cell r="AR89" t="str">
            <v>kW</v>
          </cell>
          <cell r="AS89" t="str">
            <v/>
          </cell>
        </row>
        <row r="90">
          <cell r="B90">
            <v>76</v>
          </cell>
          <cell r="C90" t="str">
            <v>GENERAL SERVICE</v>
          </cell>
          <cell r="D90" t="str">
            <v>Large Use (&gt; 5000 kW)</v>
          </cell>
          <cell r="E90" t="str">
            <v>A</v>
          </cell>
          <cell r="F90" t="str">
            <v>X</v>
          </cell>
          <cell r="G90" t="str">
            <v>X</v>
          </cell>
          <cell r="H90">
            <v>0</v>
          </cell>
          <cell r="I90">
            <v>6.1999999999999998E-3</v>
          </cell>
          <cell r="J90">
            <v>7.0000000000000001E-3</v>
          </cell>
          <cell r="K90">
            <v>1.32E-2</v>
          </cell>
          <cell r="L90">
            <v>1.32E-2</v>
          </cell>
          <cell r="M90">
            <v>4.0743999999999998</v>
          </cell>
          <cell r="P90">
            <v>4.0743999999999998</v>
          </cell>
          <cell r="Q90">
            <v>4.0743999999999998</v>
          </cell>
          <cell r="R90">
            <v>5.2999999999999999E-2</v>
          </cell>
          <cell r="S90">
            <v>6.2E-2</v>
          </cell>
          <cell r="T90">
            <v>1.01</v>
          </cell>
          <cell r="U90">
            <v>1.01</v>
          </cell>
          <cell r="V90">
            <v>0</v>
          </cell>
          <cell r="W90">
            <v>2.8079999999999998</v>
          </cell>
          <cell r="X90">
            <v>13247.54</v>
          </cell>
          <cell r="Y90">
            <v>0</v>
          </cell>
          <cell r="Z90">
            <v>2.7818999999999998</v>
          </cell>
          <cell r="AA90">
            <v>13190.7</v>
          </cell>
          <cell r="AB90">
            <v>1.43E-2</v>
          </cell>
          <cell r="AC90">
            <v>2800000</v>
          </cell>
          <cell r="AD90">
            <v>6000</v>
          </cell>
          <cell r="AE90">
            <v>10000000</v>
          </cell>
          <cell r="AF90">
            <v>15000</v>
          </cell>
          <cell r="AG90">
            <v>1200000</v>
          </cell>
          <cell r="AQ90">
            <v>3</v>
          </cell>
          <cell r="AR90" t="str">
            <v>kW</v>
          </cell>
          <cell r="AS90" t="str">
            <v>X</v>
          </cell>
        </row>
        <row r="91">
          <cell r="B91">
            <v>77</v>
          </cell>
          <cell r="C91" t="str">
            <v>GENERAL SERVICE</v>
          </cell>
          <cell r="D91" t="str">
            <v>Large Use (&gt; 5000 kW)</v>
          </cell>
          <cell r="E91" t="str">
            <v>B</v>
          </cell>
          <cell r="F91" t="str">
            <v/>
          </cell>
          <cell r="G91" t="str">
            <v/>
          </cell>
          <cell r="H91">
            <v>0</v>
          </cell>
          <cell r="K91">
            <v>0</v>
          </cell>
          <cell r="L91">
            <v>0</v>
          </cell>
          <cell r="M91">
            <v>0</v>
          </cell>
          <cell r="P91">
            <v>0</v>
          </cell>
          <cell r="Q91">
            <v>0</v>
          </cell>
          <cell r="T91">
            <v>1</v>
          </cell>
          <cell r="U91">
            <v>1</v>
          </cell>
          <cell r="V91">
            <v>0</v>
          </cell>
          <cell r="W91">
            <v>0</v>
          </cell>
          <cell r="X91">
            <v>0</v>
          </cell>
          <cell r="Y91">
            <v>0</v>
          </cell>
          <cell r="Z91">
            <v>0</v>
          </cell>
          <cell r="AA91">
            <v>0</v>
          </cell>
          <cell r="AB91">
            <v>0</v>
          </cell>
          <cell r="AC91">
            <v>2800000</v>
          </cell>
          <cell r="AD91">
            <v>6000</v>
          </cell>
          <cell r="AE91">
            <v>10000000</v>
          </cell>
          <cell r="AF91">
            <v>15000</v>
          </cell>
          <cell r="AG91">
            <v>1200000</v>
          </cell>
          <cell r="AH91">
            <v>0</v>
          </cell>
          <cell r="AI91">
            <v>0</v>
          </cell>
          <cell r="AJ91">
            <v>0</v>
          </cell>
          <cell r="AK91">
            <v>0</v>
          </cell>
          <cell r="AL91">
            <v>0</v>
          </cell>
          <cell r="AM91">
            <v>0</v>
          </cell>
          <cell r="AN91">
            <v>0</v>
          </cell>
          <cell r="AO91">
            <v>0</v>
          </cell>
          <cell r="AP91">
            <v>0</v>
          </cell>
          <cell r="AQ91">
            <v>3</v>
          </cell>
          <cell r="AR91" t="str">
            <v>kW</v>
          </cell>
          <cell r="AS91" t="str">
            <v/>
          </cell>
        </row>
        <row r="92">
          <cell r="B92">
            <v>78</v>
          </cell>
          <cell r="C92" t="str">
            <v>GENERAL SERVICE</v>
          </cell>
          <cell r="D92" t="str">
            <v>Large Use (&gt; 5000 kW)</v>
          </cell>
          <cell r="E92" t="str">
            <v>C</v>
          </cell>
          <cell r="F92" t="str">
            <v/>
          </cell>
          <cell r="G92" t="str">
            <v/>
          </cell>
          <cell r="H92">
            <v>0</v>
          </cell>
          <cell r="K92">
            <v>0</v>
          </cell>
          <cell r="L92">
            <v>0</v>
          </cell>
          <cell r="M92">
            <v>0</v>
          </cell>
          <cell r="P92">
            <v>0</v>
          </cell>
          <cell r="Q92">
            <v>0</v>
          </cell>
          <cell r="T92">
            <v>1</v>
          </cell>
          <cell r="U92">
            <v>1</v>
          </cell>
          <cell r="V92">
            <v>0</v>
          </cell>
          <cell r="W92">
            <v>0</v>
          </cell>
          <cell r="X92">
            <v>0</v>
          </cell>
          <cell r="Y92">
            <v>0</v>
          </cell>
          <cell r="Z92">
            <v>0</v>
          </cell>
          <cell r="AA92">
            <v>0</v>
          </cell>
          <cell r="AB92">
            <v>0</v>
          </cell>
          <cell r="AC92">
            <v>2800000</v>
          </cell>
          <cell r="AD92">
            <v>6000</v>
          </cell>
          <cell r="AE92">
            <v>10000000</v>
          </cell>
          <cell r="AF92">
            <v>15000</v>
          </cell>
          <cell r="AG92">
            <v>1200000</v>
          </cell>
          <cell r="AH92">
            <v>0</v>
          </cell>
          <cell r="AI92">
            <v>0</v>
          </cell>
          <cell r="AJ92">
            <v>0</v>
          </cell>
          <cell r="AK92">
            <v>0</v>
          </cell>
          <cell r="AL92">
            <v>0</v>
          </cell>
          <cell r="AM92">
            <v>0</v>
          </cell>
          <cell r="AN92">
            <v>0</v>
          </cell>
          <cell r="AO92">
            <v>0</v>
          </cell>
          <cell r="AP92">
            <v>0</v>
          </cell>
          <cell r="AQ92">
            <v>3</v>
          </cell>
          <cell r="AR92" t="str">
            <v>kW</v>
          </cell>
          <cell r="AS92" t="str">
            <v/>
          </cell>
        </row>
        <row r="93">
          <cell r="B93">
            <v>79</v>
          </cell>
          <cell r="C93" t="str">
            <v>GENERAL SERVICE</v>
          </cell>
          <cell r="D93" t="str">
            <v>Large Use (&gt; 5000 kW)</v>
          </cell>
          <cell r="E93" t="str">
            <v>D</v>
          </cell>
          <cell r="F93" t="str">
            <v/>
          </cell>
          <cell r="G93" t="str">
            <v/>
          </cell>
          <cell r="H93">
            <v>0</v>
          </cell>
          <cell r="K93">
            <v>0</v>
          </cell>
          <cell r="L93">
            <v>0</v>
          </cell>
          <cell r="M93">
            <v>0</v>
          </cell>
          <cell r="P93">
            <v>0</v>
          </cell>
          <cell r="Q93">
            <v>0</v>
          </cell>
          <cell r="T93">
            <v>1</v>
          </cell>
          <cell r="U93">
            <v>1</v>
          </cell>
          <cell r="V93">
            <v>0</v>
          </cell>
          <cell r="W93">
            <v>0</v>
          </cell>
          <cell r="X93">
            <v>0</v>
          </cell>
          <cell r="Y93">
            <v>0</v>
          </cell>
          <cell r="Z93">
            <v>0</v>
          </cell>
          <cell r="AA93">
            <v>0</v>
          </cell>
          <cell r="AB93">
            <v>0</v>
          </cell>
          <cell r="AC93">
            <v>2800000</v>
          </cell>
          <cell r="AD93">
            <v>6000</v>
          </cell>
          <cell r="AE93">
            <v>10000000</v>
          </cell>
          <cell r="AF93">
            <v>15000</v>
          </cell>
          <cell r="AG93">
            <v>1200000</v>
          </cell>
          <cell r="AH93">
            <v>0</v>
          </cell>
          <cell r="AI93">
            <v>0</v>
          </cell>
          <cell r="AJ93">
            <v>0</v>
          </cell>
          <cell r="AK93">
            <v>0</v>
          </cell>
          <cell r="AL93">
            <v>0</v>
          </cell>
          <cell r="AM93">
            <v>0</v>
          </cell>
          <cell r="AN93">
            <v>0</v>
          </cell>
          <cell r="AO93">
            <v>0</v>
          </cell>
          <cell r="AP93">
            <v>0</v>
          </cell>
          <cell r="AQ93">
            <v>3</v>
          </cell>
          <cell r="AR93" t="str">
            <v>kW</v>
          </cell>
          <cell r="AS93" t="str">
            <v/>
          </cell>
        </row>
        <row r="94">
          <cell r="B94">
            <v>80</v>
          </cell>
          <cell r="C94" t="str">
            <v>GENERAL SERVICE</v>
          </cell>
          <cell r="D94" t="str">
            <v>Unmetered Scattered Load</v>
          </cell>
          <cell r="E94" t="str">
            <v>A</v>
          </cell>
          <cell r="F94" t="str">
            <v/>
          </cell>
          <cell r="G94" t="str">
            <v/>
          </cell>
          <cell r="H94">
            <v>0</v>
          </cell>
          <cell r="K94">
            <v>0</v>
          </cell>
          <cell r="L94">
            <v>0</v>
          </cell>
          <cell r="M94">
            <v>0</v>
          </cell>
          <cell r="Q94">
            <v>0</v>
          </cell>
          <cell r="T94">
            <v>1</v>
          </cell>
          <cell r="U94">
            <v>1</v>
          </cell>
          <cell r="V94">
            <v>0</v>
          </cell>
          <cell r="W94">
            <v>0</v>
          </cell>
          <cell r="X94">
            <v>0</v>
          </cell>
          <cell r="Y94">
            <v>0</v>
          </cell>
          <cell r="Z94">
            <v>0</v>
          </cell>
          <cell r="AA94">
            <v>0</v>
          </cell>
          <cell r="AB94">
            <v>0</v>
          </cell>
          <cell r="AQ94">
            <v>0</v>
          </cell>
          <cell r="AR94" t="str">
            <v>kWh</v>
          </cell>
          <cell r="AS94" t="str">
            <v/>
          </cell>
        </row>
        <row r="95">
          <cell r="B95">
            <v>81</v>
          </cell>
          <cell r="C95" t="str">
            <v>GENERAL SERVICE</v>
          </cell>
          <cell r="D95" t="str">
            <v>Unmetered Scattered Load</v>
          </cell>
          <cell r="E95" t="str">
            <v>B</v>
          </cell>
          <cell r="F95" t="str">
            <v/>
          </cell>
          <cell r="G95" t="str">
            <v/>
          </cell>
          <cell r="H95">
            <v>0</v>
          </cell>
          <cell r="K95">
            <v>0</v>
          </cell>
          <cell r="L95">
            <v>0</v>
          </cell>
          <cell r="M95">
            <v>0</v>
          </cell>
          <cell r="Q95">
            <v>0</v>
          </cell>
          <cell r="T95">
            <v>1</v>
          </cell>
          <cell r="U95">
            <v>1</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t="str">
            <v>kWh</v>
          </cell>
          <cell r="AS95" t="str">
            <v/>
          </cell>
        </row>
        <row r="96">
          <cell r="B96">
            <v>82</v>
          </cell>
          <cell r="C96" t="str">
            <v>GENERAL SERVICE</v>
          </cell>
          <cell r="D96" t="str">
            <v>Unmetered Scattered Load</v>
          </cell>
          <cell r="E96" t="str">
            <v>C</v>
          </cell>
          <cell r="F96" t="str">
            <v/>
          </cell>
          <cell r="G96" t="str">
            <v/>
          </cell>
          <cell r="H96">
            <v>0</v>
          </cell>
          <cell r="K96">
            <v>0</v>
          </cell>
          <cell r="L96">
            <v>0</v>
          </cell>
          <cell r="M96">
            <v>0</v>
          </cell>
          <cell r="Q96">
            <v>0</v>
          </cell>
          <cell r="T96">
            <v>1</v>
          </cell>
          <cell r="U96">
            <v>1</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t="str">
            <v>kWh</v>
          </cell>
          <cell r="AS96" t="str">
            <v/>
          </cell>
        </row>
        <row r="97">
          <cell r="B97">
            <v>83</v>
          </cell>
          <cell r="C97" t="str">
            <v>GENERAL SERVICE</v>
          </cell>
          <cell r="D97" t="str">
            <v>Unmetered Scattered Load</v>
          </cell>
          <cell r="E97" t="str">
            <v>D</v>
          </cell>
          <cell r="F97" t="str">
            <v/>
          </cell>
          <cell r="G97" t="str">
            <v/>
          </cell>
          <cell r="H97">
            <v>0</v>
          </cell>
          <cell r="K97">
            <v>0</v>
          </cell>
          <cell r="L97">
            <v>0</v>
          </cell>
          <cell r="M97">
            <v>0</v>
          </cell>
          <cell r="Q97">
            <v>0</v>
          </cell>
          <cell r="T97">
            <v>1</v>
          </cell>
          <cell r="U97">
            <v>1</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t="str">
            <v>kWh</v>
          </cell>
          <cell r="AS97" t="str">
            <v/>
          </cell>
        </row>
        <row r="98">
          <cell r="B98">
            <v>84</v>
          </cell>
          <cell r="C98" t="str">
            <v/>
          </cell>
          <cell r="D98" t="str">
            <v/>
          </cell>
          <cell r="F98" t="str">
            <v/>
          </cell>
          <cell r="G98" t="str">
            <v/>
          </cell>
          <cell r="AQ98">
            <v>0</v>
          </cell>
          <cell r="AR98">
            <v>0</v>
          </cell>
          <cell r="AS98" t="str">
            <v/>
          </cell>
        </row>
        <row r="99">
          <cell r="B99">
            <v>85</v>
          </cell>
          <cell r="C99" t="str">
            <v/>
          </cell>
          <cell r="D99" t="str">
            <v>Sentinel Lighting</v>
          </cell>
          <cell r="E99" t="str">
            <v>A</v>
          </cell>
          <cell r="F99" t="str">
            <v/>
          </cell>
          <cell r="G99" t="str">
            <v/>
          </cell>
          <cell r="H99">
            <v>0</v>
          </cell>
          <cell r="K99">
            <v>0</v>
          </cell>
          <cell r="L99">
            <v>0</v>
          </cell>
          <cell r="M99">
            <v>0</v>
          </cell>
          <cell r="P99">
            <v>0</v>
          </cell>
          <cell r="Q99">
            <v>0</v>
          </cell>
          <cell r="T99">
            <v>1</v>
          </cell>
          <cell r="U99">
            <v>1</v>
          </cell>
          <cell r="V99">
            <v>0</v>
          </cell>
          <cell r="W99">
            <v>0</v>
          </cell>
          <cell r="X99">
            <v>0</v>
          </cell>
          <cell r="Y99">
            <v>0</v>
          </cell>
          <cell r="Z99">
            <v>0</v>
          </cell>
          <cell r="AA99">
            <v>0</v>
          </cell>
          <cell r="AB99">
            <v>0</v>
          </cell>
          <cell r="AC99">
            <v>150</v>
          </cell>
          <cell r="AD99">
            <v>0.5</v>
          </cell>
          <cell r="AE99">
            <v>200</v>
          </cell>
          <cell r="AF99">
            <v>1</v>
          </cell>
          <cell r="AQ99">
            <v>2</v>
          </cell>
          <cell r="AR99" t="str">
            <v>kW</v>
          </cell>
          <cell r="AS99" t="str">
            <v/>
          </cell>
        </row>
        <row r="100">
          <cell r="B100">
            <v>86</v>
          </cell>
          <cell r="C100" t="str">
            <v/>
          </cell>
          <cell r="D100" t="str">
            <v>Sentinel Lighting</v>
          </cell>
          <cell r="E100" t="str">
            <v>B</v>
          </cell>
          <cell r="F100" t="str">
            <v/>
          </cell>
          <cell r="G100" t="str">
            <v/>
          </cell>
          <cell r="H100">
            <v>0</v>
          </cell>
          <cell r="K100">
            <v>0</v>
          </cell>
          <cell r="L100">
            <v>0</v>
          </cell>
          <cell r="M100">
            <v>0</v>
          </cell>
          <cell r="P100">
            <v>0</v>
          </cell>
          <cell r="Q100">
            <v>0</v>
          </cell>
          <cell r="T100">
            <v>1</v>
          </cell>
          <cell r="U100">
            <v>1</v>
          </cell>
          <cell r="V100">
            <v>0</v>
          </cell>
          <cell r="W100">
            <v>0</v>
          </cell>
          <cell r="X100">
            <v>0</v>
          </cell>
          <cell r="Y100">
            <v>0</v>
          </cell>
          <cell r="Z100">
            <v>0</v>
          </cell>
          <cell r="AA100">
            <v>0</v>
          </cell>
          <cell r="AB100">
            <v>0</v>
          </cell>
          <cell r="AC100">
            <v>150</v>
          </cell>
          <cell r="AD100">
            <v>0.5</v>
          </cell>
          <cell r="AE100">
            <v>200</v>
          </cell>
          <cell r="AF100">
            <v>1</v>
          </cell>
          <cell r="AG100">
            <v>0</v>
          </cell>
          <cell r="AH100">
            <v>0</v>
          </cell>
          <cell r="AI100">
            <v>0</v>
          </cell>
          <cell r="AJ100">
            <v>0</v>
          </cell>
          <cell r="AK100">
            <v>0</v>
          </cell>
          <cell r="AL100">
            <v>0</v>
          </cell>
          <cell r="AM100">
            <v>0</v>
          </cell>
          <cell r="AN100">
            <v>0</v>
          </cell>
          <cell r="AO100">
            <v>0</v>
          </cell>
          <cell r="AP100">
            <v>0</v>
          </cell>
          <cell r="AQ100">
            <v>2</v>
          </cell>
          <cell r="AR100" t="str">
            <v>kW</v>
          </cell>
          <cell r="AS100" t="str">
            <v/>
          </cell>
        </row>
        <row r="101">
          <cell r="B101">
            <v>87</v>
          </cell>
          <cell r="C101" t="str">
            <v/>
          </cell>
          <cell r="D101" t="str">
            <v>Sentinel Lighting</v>
          </cell>
          <cell r="E101" t="str">
            <v>C</v>
          </cell>
          <cell r="F101" t="str">
            <v/>
          </cell>
          <cell r="G101" t="str">
            <v/>
          </cell>
          <cell r="H101">
            <v>0</v>
          </cell>
          <cell r="K101">
            <v>0</v>
          </cell>
          <cell r="L101">
            <v>0</v>
          </cell>
          <cell r="M101">
            <v>0</v>
          </cell>
          <cell r="P101">
            <v>0</v>
          </cell>
          <cell r="Q101">
            <v>0</v>
          </cell>
          <cell r="T101">
            <v>1</v>
          </cell>
          <cell r="U101">
            <v>1</v>
          </cell>
          <cell r="V101">
            <v>0</v>
          </cell>
          <cell r="W101">
            <v>0</v>
          </cell>
          <cell r="X101">
            <v>0</v>
          </cell>
          <cell r="Y101">
            <v>0</v>
          </cell>
          <cell r="Z101">
            <v>0</v>
          </cell>
          <cell r="AA101">
            <v>0</v>
          </cell>
          <cell r="AB101">
            <v>0</v>
          </cell>
          <cell r="AC101">
            <v>150</v>
          </cell>
          <cell r="AD101">
            <v>0.5</v>
          </cell>
          <cell r="AE101">
            <v>200</v>
          </cell>
          <cell r="AF101">
            <v>1</v>
          </cell>
          <cell r="AG101">
            <v>0</v>
          </cell>
          <cell r="AH101">
            <v>0</v>
          </cell>
          <cell r="AI101">
            <v>0</v>
          </cell>
          <cell r="AJ101">
            <v>0</v>
          </cell>
          <cell r="AK101">
            <v>0</v>
          </cell>
          <cell r="AL101">
            <v>0</v>
          </cell>
          <cell r="AM101">
            <v>0</v>
          </cell>
          <cell r="AN101">
            <v>0</v>
          </cell>
          <cell r="AO101">
            <v>0</v>
          </cell>
          <cell r="AP101">
            <v>0</v>
          </cell>
          <cell r="AQ101">
            <v>2</v>
          </cell>
          <cell r="AR101" t="str">
            <v>kW</v>
          </cell>
          <cell r="AS101" t="str">
            <v/>
          </cell>
        </row>
        <row r="102">
          <cell r="B102">
            <v>88</v>
          </cell>
          <cell r="C102" t="str">
            <v/>
          </cell>
          <cell r="D102" t="str">
            <v>Sentinel Lighting</v>
          </cell>
          <cell r="E102" t="str">
            <v>D</v>
          </cell>
          <cell r="F102" t="str">
            <v/>
          </cell>
          <cell r="G102" t="str">
            <v/>
          </cell>
          <cell r="H102">
            <v>0</v>
          </cell>
          <cell r="K102">
            <v>0</v>
          </cell>
          <cell r="L102">
            <v>0</v>
          </cell>
          <cell r="M102">
            <v>0</v>
          </cell>
          <cell r="P102">
            <v>0</v>
          </cell>
          <cell r="Q102">
            <v>0</v>
          </cell>
          <cell r="T102">
            <v>1</v>
          </cell>
          <cell r="U102">
            <v>1</v>
          </cell>
          <cell r="V102">
            <v>0</v>
          </cell>
          <cell r="W102">
            <v>0</v>
          </cell>
          <cell r="X102">
            <v>0</v>
          </cell>
          <cell r="Y102">
            <v>0</v>
          </cell>
          <cell r="Z102">
            <v>0</v>
          </cell>
          <cell r="AA102">
            <v>0</v>
          </cell>
          <cell r="AB102">
            <v>0</v>
          </cell>
          <cell r="AC102">
            <v>150</v>
          </cell>
          <cell r="AD102">
            <v>0.5</v>
          </cell>
          <cell r="AE102">
            <v>200</v>
          </cell>
          <cell r="AF102">
            <v>1</v>
          </cell>
          <cell r="AG102">
            <v>0</v>
          </cell>
          <cell r="AH102">
            <v>0</v>
          </cell>
          <cell r="AI102">
            <v>0</v>
          </cell>
          <cell r="AJ102">
            <v>0</v>
          </cell>
          <cell r="AK102">
            <v>0</v>
          </cell>
          <cell r="AL102">
            <v>0</v>
          </cell>
          <cell r="AM102">
            <v>0</v>
          </cell>
          <cell r="AN102">
            <v>0</v>
          </cell>
          <cell r="AO102">
            <v>0</v>
          </cell>
          <cell r="AP102">
            <v>0</v>
          </cell>
          <cell r="AQ102">
            <v>2</v>
          </cell>
          <cell r="AR102" t="str">
            <v>kW</v>
          </cell>
          <cell r="AS102" t="str">
            <v/>
          </cell>
        </row>
        <row r="103">
          <cell r="B103">
            <v>89</v>
          </cell>
          <cell r="C103" t="str">
            <v/>
          </cell>
          <cell r="D103" t="str">
            <v>Street Lighting</v>
          </cell>
          <cell r="E103" t="str">
            <v>A</v>
          </cell>
          <cell r="F103" t="str">
            <v>X</v>
          </cell>
          <cell r="G103" t="str">
            <v>X</v>
          </cell>
          <cell r="H103">
            <v>0</v>
          </cell>
          <cell r="I103">
            <v>6.1999999999999998E-3</v>
          </cell>
          <cell r="J103">
            <v>7.0000000000000001E-3</v>
          </cell>
          <cell r="K103">
            <v>1.32E-2</v>
          </cell>
          <cell r="L103">
            <v>1.32E-2</v>
          </cell>
          <cell r="M103">
            <v>2.7730999999999999</v>
          </cell>
          <cell r="P103">
            <v>2.7730999999999999</v>
          </cell>
          <cell r="Q103">
            <v>2.7730999999999999</v>
          </cell>
          <cell r="R103">
            <v>5.2999999999999999E-2</v>
          </cell>
          <cell r="S103">
            <v>6.2E-2</v>
          </cell>
          <cell r="T103">
            <v>1.0432999999999999</v>
          </cell>
          <cell r="U103">
            <v>1.0432999999999999</v>
          </cell>
          <cell r="V103">
            <v>0</v>
          </cell>
          <cell r="W103">
            <v>2.9765999999999999</v>
          </cell>
          <cell r="X103">
            <v>0.36</v>
          </cell>
          <cell r="Y103">
            <v>0</v>
          </cell>
          <cell r="Z103">
            <v>2.7345999999999999</v>
          </cell>
          <cell r="AA103">
            <v>0.36</v>
          </cell>
          <cell r="AB103">
            <v>0.23039999999999999</v>
          </cell>
          <cell r="AC103">
            <v>150</v>
          </cell>
          <cell r="AD103">
            <v>0.5</v>
          </cell>
          <cell r="AQ103">
            <v>1</v>
          </cell>
          <cell r="AR103" t="str">
            <v>kW</v>
          </cell>
          <cell r="AS103" t="str">
            <v>X</v>
          </cell>
        </row>
        <row r="104">
          <cell r="B104">
            <v>90</v>
          </cell>
          <cell r="C104" t="str">
            <v/>
          </cell>
          <cell r="D104" t="str">
            <v>Street Lighting</v>
          </cell>
          <cell r="E104" t="str">
            <v>B</v>
          </cell>
          <cell r="F104" t="str">
            <v/>
          </cell>
          <cell r="G104" t="str">
            <v/>
          </cell>
          <cell r="H104">
            <v>0</v>
          </cell>
          <cell r="K104">
            <v>0</v>
          </cell>
          <cell r="L104">
            <v>0</v>
          </cell>
          <cell r="M104">
            <v>0</v>
          </cell>
          <cell r="P104">
            <v>0</v>
          </cell>
          <cell r="Q104">
            <v>0</v>
          </cell>
          <cell r="T104">
            <v>1</v>
          </cell>
          <cell r="U104">
            <v>1</v>
          </cell>
          <cell r="V104">
            <v>0</v>
          </cell>
          <cell r="W104">
            <v>0</v>
          </cell>
          <cell r="X104">
            <v>0</v>
          </cell>
          <cell r="Y104">
            <v>0</v>
          </cell>
          <cell r="Z104">
            <v>0</v>
          </cell>
          <cell r="AA104">
            <v>0</v>
          </cell>
          <cell r="AB104">
            <v>0</v>
          </cell>
          <cell r="AC104">
            <v>150</v>
          </cell>
          <cell r="AD104">
            <v>0.5</v>
          </cell>
          <cell r="AE104">
            <v>0</v>
          </cell>
          <cell r="AF104">
            <v>0</v>
          </cell>
          <cell r="AG104">
            <v>0</v>
          </cell>
          <cell r="AH104">
            <v>0</v>
          </cell>
          <cell r="AI104">
            <v>0</v>
          </cell>
          <cell r="AJ104">
            <v>0</v>
          </cell>
          <cell r="AK104">
            <v>0</v>
          </cell>
          <cell r="AL104">
            <v>0</v>
          </cell>
          <cell r="AM104">
            <v>0</v>
          </cell>
          <cell r="AN104">
            <v>0</v>
          </cell>
          <cell r="AO104">
            <v>0</v>
          </cell>
          <cell r="AP104">
            <v>0</v>
          </cell>
          <cell r="AQ104">
            <v>1</v>
          </cell>
          <cell r="AR104" t="str">
            <v>kW</v>
          </cell>
          <cell r="AS104" t="str">
            <v/>
          </cell>
        </row>
        <row r="105">
          <cell r="B105">
            <v>91</v>
          </cell>
          <cell r="C105" t="str">
            <v/>
          </cell>
          <cell r="D105" t="str">
            <v>Street Lighting</v>
          </cell>
          <cell r="E105" t="str">
            <v>C</v>
          </cell>
          <cell r="F105" t="str">
            <v/>
          </cell>
          <cell r="G105" t="str">
            <v/>
          </cell>
          <cell r="H105">
            <v>0</v>
          </cell>
          <cell r="K105">
            <v>0</v>
          </cell>
          <cell r="L105">
            <v>0</v>
          </cell>
          <cell r="M105">
            <v>0</v>
          </cell>
          <cell r="P105">
            <v>0</v>
          </cell>
          <cell r="Q105">
            <v>0</v>
          </cell>
          <cell r="T105">
            <v>1</v>
          </cell>
          <cell r="U105">
            <v>1</v>
          </cell>
          <cell r="V105">
            <v>0</v>
          </cell>
          <cell r="W105">
            <v>0</v>
          </cell>
          <cell r="X105">
            <v>0</v>
          </cell>
          <cell r="Y105">
            <v>0</v>
          </cell>
          <cell r="Z105">
            <v>0</v>
          </cell>
          <cell r="AA105">
            <v>0</v>
          </cell>
          <cell r="AB105">
            <v>0</v>
          </cell>
          <cell r="AC105">
            <v>150</v>
          </cell>
          <cell r="AD105">
            <v>0.5</v>
          </cell>
          <cell r="AE105">
            <v>0</v>
          </cell>
          <cell r="AF105">
            <v>0</v>
          </cell>
          <cell r="AG105">
            <v>0</v>
          </cell>
          <cell r="AH105">
            <v>0</v>
          </cell>
          <cell r="AI105">
            <v>0</v>
          </cell>
          <cell r="AJ105">
            <v>0</v>
          </cell>
          <cell r="AK105">
            <v>0</v>
          </cell>
          <cell r="AL105">
            <v>0</v>
          </cell>
          <cell r="AM105">
            <v>0</v>
          </cell>
          <cell r="AN105">
            <v>0</v>
          </cell>
          <cell r="AO105">
            <v>0</v>
          </cell>
          <cell r="AP105">
            <v>0</v>
          </cell>
          <cell r="AQ105">
            <v>1</v>
          </cell>
          <cell r="AR105" t="str">
            <v>kW</v>
          </cell>
          <cell r="AS105" t="str">
            <v/>
          </cell>
        </row>
        <row r="106">
          <cell r="B106">
            <v>92</v>
          </cell>
          <cell r="C106" t="str">
            <v/>
          </cell>
          <cell r="D106" t="str">
            <v>Street Lighting</v>
          </cell>
          <cell r="E106" t="str">
            <v>D</v>
          </cell>
          <cell r="F106" t="str">
            <v/>
          </cell>
          <cell r="G106" t="str">
            <v/>
          </cell>
          <cell r="H106">
            <v>0</v>
          </cell>
          <cell r="K106">
            <v>0</v>
          </cell>
          <cell r="L106">
            <v>0</v>
          </cell>
          <cell r="M106">
            <v>0</v>
          </cell>
          <cell r="P106">
            <v>0</v>
          </cell>
          <cell r="Q106">
            <v>0</v>
          </cell>
          <cell r="T106">
            <v>1</v>
          </cell>
          <cell r="U106">
            <v>1</v>
          </cell>
          <cell r="V106">
            <v>0</v>
          </cell>
          <cell r="W106">
            <v>0</v>
          </cell>
          <cell r="X106">
            <v>0</v>
          </cell>
          <cell r="Y106">
            <v>0</v>
          </cell>
          <cell r="Z106">
            <v>0</v>
          </cell>
          <cell r="AA106">
            <v>0</v>
          </cell>
          <cell r="AB106">
            <v>0</v>
          </cell>
          <cell r="AC106">
            <v>150</v>
          </cell>
          <cell r="AD106">
            <v>0.5</v>
          </cell>
          <cell r="AE106">
            <v>0</v>
          </cell>
          <cell r="AF106">
            <v>0</v>
          </cell>
          <cell r="AG106">
            <v>0</v>
          </cell>
          <cell r="AH106">
            <v>0</v>
          </cell>
          <cell r="AI106">
            <v>0</v>
          </cell>
          <cell r="AJ106">
            <v>0</v>
          </cell>
          <cell r="AK106">
            <v>0</v>
          </cell>
          <cell r="AL106">
            <v>0</v>
          </cell>
          <cell r="AM106">
            <v>0</v>
          </cell>
          <cell r="AN106">
            <v>0</v>
          </cell>
          <cell r="AO106">
            <v>0</v>
          </cell>
          <cell r="AP106">
            <v>0</v>
          </cell>
          <cell r="AQ106">
            <v>1</v>
          </cell>
          <cell r="AR106" t="str">
            <v>kW</v>
          </cell>
          <cell r="AS106" t="str">
            <v/>
          </cell>
        </row>
        <row r="107">
          <cell r="B107">
            <v>93</v>
          </cell>
          <cell r="C107" t="str">
            <v/>
          </cell>
          <cell r="D107" t="str">
            <v>Back-up/Standby Power</v>
          </cell>
          <cell r="E107" t="str">
            <v>A</v>
          </cell>
          <cell r="F107" t="str">
            <v/>
          </cell>
          <cell r="G107" t="str">
            <v/>
          </cell>
          <cell r="H107">
            <v>0</v>
          </cell>
          <cell r="K107">
            <v>0</v>
          </cell>
          <cell r="L107">
            <v>0</v>
          </cell>
          <cell r="M107">
            <v>0</v>
          </cell>
          <cell r="P107">
            <v>0</v>
          </cell>
          <cell r="Q107">
            <v>0</v>
          </cell>
          <cell r="T107">
            <v>1</v>
          </cell>
          <cell r="U107">
            <v>1</v>
          </cell>
          <cell r="V107">
            <v>0</v>
          </cell>
          <cell r="W107">
            <v>0</v>
          </cell>
          <cell r="X107">
            <v>0</v>
          </cell>
          <cell r="Y107">
            <v>0</v>
          </cell>
          <cell r="Z107">
            <v>0</v>
          </cell>
          <cell r="AA107">
            <v>0</v>
          </cell>
          <cell r="AB107">
            <v>0</v>
          </cell>
          <cell r="AQ107">
            <v>0</v>
          </cell>
          <cell r="AR107" t="str">
            <v>kW</v>
          </cell>
          <cell r="AS107" t="str">
            <v/>
          </cell>
        </row>
        <row r="108">
          <cell r="B108">
            <v>94</v>
          </cell>
          <cell r="C108" t="str">
            <v/>
          </cell>
          <cell r="D108" t="str">
            <v>Back-up/Standby Power</v>
          </cell>
          <cell r="E108" t="str">
            <v>B</v>
          </cell>
          <cell r="F108" t="str">
            <v/>
          </cell>
          <cell r="G108" t="str">
            <v/>
          </cell>
          <cell r="H108">
            <v>0</v>
          </cell>
          <cell r="K108">
            <v>0</v>
          </cell>
          <cell r="L108">
            <v>0</v>
          </cell>
          <cell r="M108">
            <v>0</v>
          </cell>
          <cell r="P108">
            <v>0</v>
          </cell>
          <cell r="Q108">
            <v>0</v>
          </cell>
          <cell r="T108">
            <v>1</v>
          </cell>
          <cell r="U108">
            <v>1</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t="str">
            <v>kW</v>
          </cell>
          <cell r="AS108" t="str">
            <v/>
          </cell>
        </row>
        <row r="109">
          <cell r="B109">
            <v>95</v>
          </cell>
          <cell r="C109" t="str">
            <v/>
          </cell>
          <cell r="D109" t="str">
            <v>Back-up/Standby Power</v>
          </cell>
          <cell r="E109" t="str">
            <v>C</v>
          </cell>
          <cell r="F109" t="str">
            <v/>
          </cell>
          <cell r="G109" t="str">
            <v/>
          </cell>
          <cell r="H109">
            <v>0</v>
          </cell>
          <cell r="K109">
            <v>0</v>
          </cell>
          <cell r="L109">
            <v>0</v>
          </cell>
          <cell r="M109">
            <v>0</v>
          </cell>
          <cell r="P109">
            <v>0</v>
          </cell>
          <cell r="Q109">
            <v>0</v>
          </cell>
          <cell r="T109">
            <v>1</v>
          </cell>
          <cell r="U109">
            <v>1</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t="str">
            <v>kW</v>
          </cell>
          <cell r="AS109" t="str">
            <v/>
          </cell>
        </row>
        <row r="110">
          <cell r="B110">
            <v>96</v>
          </cell>
          <cell r="C110" t="str">
            <v/>
          </cell>
          <cell r="D110" t="str">
            <v>Back-up/Standby Power</v>
          </cell>
          <cell r="E110" t="str">
            <v>D</v>
          </cell>
          <cell r="F110" t="str">
            <v/>
          </cell>
          <cell r="G110" t="str">
            <v/>
          </cell>
          <cell r="H110">
            <v>0</v>
          </cell>
          <cell r="K110">
            <v>0</v>
          </cell>
          <cell r="L110">
            <v>0</v>
          </cell>
          <cell r="M110">
            <v>0</v>
          </cell>
          <cell r="P110">
            <v>0</v>
          </cell>
          <cell r="Q110">
            <v>0</v>
          </cell>
          <cell r="T110">
            <v>1</v>
          </cell>
          <cell r="U110">
            <v>1</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t="str">
            <v>kW</v>
          </cell>
          <cell r="AS110" t="str">
            <v/>
          </cell>
        </row>
        <row r="111">
          <cell r="B111">
            <v>97</v>
          </cell>
          <cell r="C111" t="str">
            <v/>
          </cell>
          <cell r="D111" t="str">
            <v>Other (specify) . . . . . . . .</v>
          </cell>
          <cell r="E111" t="str">
            <v>A</v>
          </cell>
          <cell r="F111" t="str">
            <v/>
          </cell>
          <cell r="G111" t="str">
            <v/>
          </cell>
          <cell r="H111">
            <v>0</v>
          </cell>
          <cell r="K111">
            <v>0</v>
          </cell>
          <cell r="L111">
            <v>0</v>
          </cell>
          <cell r="M111">
            <v>0</v>
          </cell>
          <cell r="P111">
            <v>0</v>
          </cell>
          <cell r="Q111">
            <v>0</v>
          </cell>
          <cell r="T111">
            <v>1</v>
          </cell>
          <cell r="U111">
            <v>1</v>
          </cell>
          <cell r="V111">
            <v>0</v>
          </cell>
          <cell r="W111">
            <v>0</v>
          </cell>
          <cell r="X111">
            <v>0</v>
          </cell>
          <cell r="Y111">
            <v>0</v>
          </cell>
          <cell r="Z111">
            <v>0</v>
          </cell>
          <cell r="AA111">
            <v>0</v>
          </cell>
          <cell r="AB111">
            <v>0</v>
          </cell>
          <cell r="AQ111">
            <v>0</v>
          </cell>
          <cell r="AR111" t="str">
            <v>kW</v>
          </cell>
          <cell r="AS111" t="str">
            <v/>
          </cell>
        </row>
        <row r="112">
          <cell r="B112">
            <v>98</v>
          </cell>
          <cell r="C112" t="str">
            <v/>
          </cell>
          <cell r="D112" t="str">
            <v>Other (specify) . . . . . . . .</v>
          </cell>
          <cell r="E112" t="str">
            <v>B</v>
          </cell>
          <cell r="F112" t="str">
            <v/>
          </cell>
          <cell r="G112" t="str">
            <v/>
          </cell>
          <cell r="H112">
            <v>0</v>
          </cell>
          <cell r="K112">
            <v>0</v>
          </cell>
          <cell r="L112">
            <v>0</v>
          </cell>
          <cell r="M112">
            <v>0</v>
          </cell>
          <cell r="P112">
            <v>0</v>
          </cell>
          <cell r="Q112">
            <v>0</v>
          </cell>
          <cell r="T112">
            <v>1</v>
          </cell>
          <cell r="U112">
            <v>1</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t="str">
            <v>kW</v>
          </cell>
          <cell r="AS112" t="str">
            <v/>
          </cell>
        </row>
        <row r="113">
          <cell r="B113">
            <v>99</v>
          </cell>
          <cell r="C113" t="str">
            <v/>
          </cell>
          <cell r="D113" t="str">
            <v>Other (specify) . . . . . . . .</v>
          </cell>
          <cell r="E113" t="str">
            <v>C</v>
          </cell>
          <cell r="F113" t="str">
            <v/>
          </cell>
          <cell r="G113" t="str">
            <v/>
          </cell>
          <cell r="H113">
            <v>0</v>
          </cell>
          <cell r="K113">
            <v>0</v>
          </cell>
          <cell r="L113">
            <v>0</v>
          </cell>
          <cell r="M113">
            <v>0</v>
          </cell>
          <cell r="P113">
            <v>0</v>
          </cell>
          <cell r="Q113">
            <v>0</v>
          </cell>
          <cell r="T113">
            <v>1</v>
          </cell>
          <cell r="U113">
            <v>1</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t="str">
            <v>kW</v>
          </cell>
          <cell r="AS113" t="str">
            <v/>
          </cell>
        </row>
        <row r="114">
          <cell r="B114">
            <v>100</v>
          </cell>
          <cell r="C114" t="str">
            <v/>
          </cell>
          <cell r="D114" t="str">
            <v>Other (specify) . . . . . . . .</v>
          </cell>
          <cell r="E114" t="str">
            <v>D</v>
          </cell>
          <cell r="F114" t="str">
            <v/>
          </cell>
          <cell r="G114" t="str">
            <v/>
          </cell>
          <cell r="H114">
            <v>0</v>
          </cell>
          <cell r="K114">
            <v>0</v>
          </cell>
          <cell r="L114">
            <v>0</v>
          </cell>
          <cell r="M114">
            <v>0</v>
          </cell>
          <cell r="P114">
            <v>0</v>
          </cell>
          <cell r="Q114">
            <v>0</v>
          </cell>
          <cell r="T114">
            <v>1</v>
          </cell>
          <cell r="U114">
            <v>1</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t="str">
            <v>kW</v>
          </cell>
          <cell r="AS114" t="str">
            <v/>
          </cell>
        </row>
        <row r="115">
          <cell r="B115">
            <v>101</v>
          </cell>
          <cell r="C115" t="str">
            <v/>
          </cell>
          <cell r="D115" t="str">
            <v>Other (specify) . . . . . . . .</v>
          </cell>
          <cell r="E115" t="str">
            <v>A</v>
          </cell>
          <cell r="F115" t="str">
            <v/>
          </cell>
          <cell r="G115" t="str">
            <v/>
          </cell>
          <cell r="H115">
            <v>0</v>
          </cell>
          <cell r="K115">
            <v>0</v>
          </cell>
          <cell r="L115">
            <v>0</v>
          </cell>
          <cell r="M115">
            <v>0</v>
          </cell>
          <cell r="P115">
            <v>0</v>
          </cell>
          <cell r="Q115">
            <v>0</v>
          </cell>
          <cell r="T115">
            <v>1</v>
          </cell>
          <cell r="U115">
            <v>1</v>
          </cell>
          <cell r="V115">
            <v>0</v>
          </cell>
          <cell r="W115">
            <v>0</v>
          </cell>
          <cell r="X115">
            <v>0</v>
          </cell>
          <cell r="Y115">
            <v>0</v>
          </cell>
          <cell r="Z115">
            <v>0</v>
          </cell>
          <cell r="AA115">
            <v>0</v>
          </cell>
          <cell r="AB115">
            <v>0</v>
          </cell>
          <cell r="AC115">
            <v>11000</v>
          </cell>
          <cell r="AD115">
            <v>500</v>
          </cell>
          <cell r="AE115">
            <v>15000</v>
          </cell>
          <cell r="AF115">
            <v>1000</v>
          </cell>
          <cell r="AQ115">
            <v>2</v>
          </cell>
          <cell r="AR115" t="str">
            <v>kW</v>
          </cell>
          <cell r="AS115" t="str">
            <v/>
          </cell>
        </row>
        <row r="116">
          <cell r="B116">
            <v>102</v>
          </cell>
          <cell r="C116" t="str">
            <v/>
          </cell>
          <cell r="D116" t="str">
            <v>Other (specify) . . . . . . . .</v>
          </cell>
          <cell r="E116" t="str">
            <v>B</v>
          </cell>
          <cell r="F116" t="str">
            <v/>
          </cell>
          <cell r="G116" t="str">
            <v/>
          </cell>
          <cell r="H116">
            <v>0</v>
          </cell>
          <cell r="K116">
            <v>0</v>
          </cell>
          <cell r="L116">
            <v>0</v>
          </cell>
          <cell r="M116">
            <v>0</v>
          </cell>
          <cell r="P116">
            <v>0</v>
          </cell>
          <cell r="Q116">
            <v>0</v>
          </cell>
          <cell r="T116">
            <v>1</v>
          </cell>
          <cell r="U116">
            <v>1</v>
          </cell>
          <cell r="V116">
            <v>0</v>
          </cell>
          <cell r="W116">
            <v>0</v>
          </cell>
          <cell r="X116">
            <v>0</v>
          </cell>
          <cell r="Y116">
            <v>0</v>
          </cell>
          <cell r="Z116">
            <v>0</v>
          </cell>
          <cell r="AA116">
            <v>0</v>
          </cell>
          <cell r="AB116">
            <v>0</v>
          </cell>
          <cell r="AC116">
            <v>11000</v>
          </cell>
          <cell r="AD116">
            <v>500</v>
          </cell>
          <cell r="AE116">
            <v>15000</v>
          </cell>
          <cell r="AF116">
            <v>1000</v>
          </cell>
          <cell r="AG116">
            <v>0</v>
          </cell>
          <cell r="AH116">
            <v>0</v>
          </cell>
          <cell r="AI116">
            <v>0</v>
          </cell>
          <cell r="AJ116">
            <v>0</v>
          </cell>
          <cell r="AK116">
            <v>0</v>
          </cell>
          <cell r="AL116">
            <v>0</v>
          </cell>
          <cell r="AM116">
            <v>0</v>
          </cell>
          <cell r="AN116">
            <v>0</v>
          </cell>
          <cell r="AO116">
            <v>0</v>
          </cell>
          <cell r="AP116">
            <v>0</v>
          </cell>
          <cell r="AQ116">
            <v>2</v>
          </cell>
          <cell r="AR116" t="str">
            <v>kW</v>
          </cell>
          <cell r="AS116" t="str">
            <v/>
          </cell>
        </row>
        <row r="117">
          <cell r="B117">
            <v>103</v>
          </cell>
          <cell r="C117" t="str">
            <v/>
          </cell>
          <cell r="D117" t="str">
            <v>Other (specify) . . . . . . . .</v>
          </cell>
          <cell r="E117" t="str">
            <v>C</v>
          </cell>
          <cell r="F117" t="str">
            <v/>
          </cell>
          <cell r="G117" t="str">
            <v/>
          </cell>
          <cell r="H117">
            <v>0</v>
          </cell>
          <cell r="K117">
            <v>0</v>
          </cell>
          <cell r="L117">
            <v>0</v>
          </cell>
          <cell r="M117">
            <v>0</v>
          </cell>
          <cell r="P117">
            <v>0</v>
          </cell>
          <cell r="Q117">
            <v>0</v>
          </cell>
          <cell r="T117">
            <v>1</v>
          </cell>
          <cell r="U117">
            <v>1</v>
          </cell>
          <cell r="V117">
            <v>0</v>
          </cell>
          <cell r="W117">
            <v>0</v>
          </cell>
          <cell r="X117">
            <v>0</v>
          </cell>
          <cell r="Y117">
            <v>0</v>
          </cell>
          <cell r="Z117">
            <v>0</v>
          </cell>
          <cell r="AA117">
            <v>0</v>
          </cell>
          <cell r="AB117">
            <v>0</v>
          </cell>
          <cell r="AC117">
            <v>11000</v>
          </cell>
          <cell r="AD117">
            <v>500</v>
          </cell>
          <cell r="AE117">
            <v>15000</v>
          </cell>
          <cell r="AF117">
            <v>1000</v>
          </cell>
          <cell r="AG117">
            <v>0</v>
          </cell>
          <cell r="AH117">
            <v>0</v>
          </cell>
          <cell r="AI117">
            <v>0</v>
          </cell>
          <cell r="AJ117">
            <v>0</v>
          </cell>
          <cell r="AK117">
            <v>0</v>
          </cell>
          <cell r="AL117">
            <v>0</v>
          </cell>
          <cell r="AM117">
            <v>0</v>
          </cell>
          <cell r="AN117">
            <v>0</v>
          </cell>
          <cell r="AO117">
            <v>0</v>
          </cell>
          <cell r="AP117">
            <v>0</v>
          </cell>
          <cell r="AQ117">
            <v>2</v>
          </cell>
          <cell r="AR117" t="str">
            <v>kW</v>
          </cell>
          <cell r="AS117" t="str">
            <v/>
          </cell>
        </row>
        <row r="118">
          <cell r="B118">
            <v>104</v>
          </cell>
          <cell r="C118" t="str">
            <v/>
          </cell>
          <cell r="D118" t="str">
            <v>Other (specify) . . . . . . . .</v>
          </cell>
          <cell r="E118" t="str">
            <v>D</v>
          </cell>
          <cell r="F118" t="str">
            <v/>
          </cell>
          <cell r="G118" t="str">
            <v/>
          </cell>
          <cell r="H118">
            <v>0</v>
          </cell>
          <cell r="K118">
            <v>0</v>
          </cell>
          <cell r="L118">
            <v>0</v>
          </cell>
          <cell r="M118">
            <v>0</v>
          </cell>
          <cell r="P118">
            <v>0</v>
          </cell>
          <cell r="Q118">
            <v>0</v>
          </cell>
          <cell r="T118">
            <v>1</v>
          </cell>
          <cell r="U118">
            <v>1</v>
          </cell>
          <cell r="V118">
            <v>0</v>
          </cell>
          <cell r="W118">
            <v>0</v>
          </cell>
          <cell r="X118">
            <v>0</v>
          </cell>
          <cell r="Y118">
            <v>0</v>
          </cell>
          <cell r="Z118">
            <v>0</v>
          </cell>
          <cell r="AA118">
            <v>0</v>
          </cell>
          <cell r="AB118">
            <v>0</v>
          </cell>
          <cell r="AC118">
            <v>11000</v>
          </cell>
          <cell r="AD118">
            <v>500</v>
          </cell>
          <cell r="AE118">
            <v>15000</v>
          </cell>
          <cell r="AF118">
            <v>1000</v>
          </cell>
          <cell r="AG118">
            <v>0</v>
          </cell>
          <cell r="AH118">
            <v>0</v>
          </cell>
          <cell r="AI118">
            <v>0</v>
          </cell>
          <cell r="AJ118">
            <v>0</v>
          </cell>
          <cell r="AK118">
            <v>0</v>
          </cell>
          <cell r="AL118">
            <v>0</v>
          </cell>
          <cell r="AM118">
            <v>0</v>
          </cell>
          <cell r="AN118">
            <v>0</v>
          </cell>
          <cell r="AO118">
            <v>0</v>
          </cell>
          <cell r="AP118">
            <v>0</v>
          </cell>
          <cell r="AQ118">
            <v>2</v>
          </cell>
          <cell r="AR118" t="str">
            <v>kW</v>
          </cell>
          <cell r="AS118" t="str">
            <v/>
          </cell>
        </row>
      </sheetData>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
      <sheetName val="MODEL OVERVIEW"/>
      <sheetName val="1-1 GENERAL (Input)"/>
      <sheetName val="2-1 TRIAL BALANCE DATA (Input)"/>
      <sheetName val="2-2 UNADJUSTED ACCOUNTING DATA"/>
      <sheetName val="ADJ 1 (Rate Base -Tier 1)"/>
      <sheetName val="ADJ 1a (Rate Base -Tier 1)"/>
      <sheetName val="ADJ 2 (Rate Base -Tier 2)"/>
      <sheetName val="ADJ 3 (Distrib Exp -Tier 1)"/>
      <sheetName val="ADJ 3a (Distrib Exp -Tier 1)"/>
      <sheetName val="ADJ 3b (Tier 1 Amortization)"/>
      <sheetName val="ADJ 4 (Distrib Exp -Tier 2)"/>
      <sheetName val="ADJ 5 (Specific Distrib Exp)"/>
      <sheetName val="ADJ 6 (Revenue -Tier 1)"/>
      <sheetName val="2-4 ADJUSTED ACCOUNTING DATA"/>
      <sheetName val="2-5 Capital Expnditures Sch 4-1"/>
      <sheetName val="2-6 OTH (Employee Compensation"/>
      <sheetName val="3-1 RATE BASE"/>
      <sheetName val="3-2 COST OF CAPITAL (Input)"/>
      <sheetName val="3-3  CAPITAL STRUCTURE (Input)"/>
      <sheetName val="3-4 WEIGHTED DEBT COST (Input)"/>
      <sheetName val="4-1 DATA for PILS MODEL"/>
      <sheetName val="tbd 4-2 OUTPUT from PILS MODEL"/>
      <sheetName val="5-1 SERVICE REVENUE REQUIREMENT"/>
      <sheetName val="5-2 SPECIFIC SERV CHRGS (Input)"/>
      <sheetName val="5-3 OTHER REGULTD CHRGS (Input)"/>
      <sheetName val="5-4 CDM (Input)"/>
      <sheetName val="5-5 BASE REVENUE REQUIREMENT"/>
      <sheetName val="6-1 CUSTOMER CLASSES (Input)"/>
      <sheetName val="6-2 DEMAND, RATES (Input)"/>
      <sheetName val="6-3 Trfmr Ownership (Input)"/>
      <sheetName val="7-1 ALLOCATION - Base Rev. Req."/>
      <sheetName val="7-2 ALLOCATION - LV-Wheeling"/>
      <sheetName val="7-3 ALLOCATION - CDM (Input)"/>
      <sheetName val="8-1 RATES - BASE REV. REQ."/>
      <sheetName val="8-2 RATES - LV-Wheeling"/>
      <sheetName val="8-3 RATES - CDM"/>
      <sheetName val="8-4 RATE RIDERS -Reg. Assets"/>
      <sheetName val="8-5 DISTRIBUTION RATES"/>
      <sheetName val="8-6 RETAIL TRANSM RATES (Input)"/>
      <sheetName val="8-7 OTHER CHGS, COMMOD (Input)"/>
      <sheetName val="9-1 BILL IMPACTS"/>
      <sheetName val="9-2 BILL IMPACTS %"/>
      <sheetName val="9-1ALT BILL IMPACTS"/>
      <sheetName val="9-2ALT BILL IMPACTS %"/>
      <sheetName val="10-1 RATES SCHEDULE (Part 1)"/>
      <sheetName val="10-2 RATES SCHEDULE (Part 2)"/>
      <sheetName val="10-3 RATES SCHEDULE (Part 3)"/>
      <sheetName val="10-4 DISTR. RATES - RECONCILED"/>
      <sheetName val="HB Appendix A.1"/>
      <sheetName val="HB Appendix A.2"/>
      <sheetName val="HB Appendix A.3"/>
      <sheetName val="HB Appendix A.4"/>
      <sheetName val="Navigation Macro Values"/>
      <sheetName val="Filters"/>
      <sheetName val="Rate Riders Calc."/>
      <sheetName val="LV Charges Allocation"/>
      <sheetName val="Bill Impact Summ"/>
      <sheetName val="DISTR. Impact by CC"/>
      <sheetName val="DISTR.at Current R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row r="15">
          <cell r="B15">
            <v>1</v>
          </cell>
          <cell r="C15" t="str">
            <v/>
          </cell>
          <cell r="D15" t="str">
            <v>RESIDENTIAL</v>
          </cell>
          <cell r="F15" t="str">
            <v/>
          </cell>
          <cell r="G15" t="str">
            <v>X</v>
          </cell>
        </row>
        <row r="16">
          <cell r="B16">
            <v>2</v>
          </cell>
          <cell r="C16" t="str">
            <v>RESIDENTIAL</v>
          </cell>
          <cell r="D16" t="str">
            <v>Regular</v>
          </cell>
          <cell r="E16" t="str">
            <v>A</v>
          </cell>
          <cell r="F16" t="str">
            <v>X</v>
          </cell>
          <cell r="G16" t="str">
            <v>X</v>
          </cell>
          <cell r="H16">
            <v>1.0999999999999999E-2</v>
          </cell>
          <cell r="I16">
            <v>6.1999999999999998E-3</v>
          </cell>
          <cell r="J16">
            <v>7.0000000000000001E-3</v>
          </cell>
          <cell r="K16">
            <v>2.4199999999999999E-2</v>
          </cell>
          <cell r="L16">
            <v>2.4199999999999996E-2</v>
          </cell>
          <cell r="M16">
            <v>0</v>
          </cell>
          <cell r="Q16">
            <v>0</v>
          </cell>
          <cell r="R16">
            <v>5.2999999999999999E-2</v>
          </cell>
          <cell r="S16">
            <v>6.2E-2</v>
          </cell>
          <cell r="T16">
            <v>1.0432999999999999</v>
          </cell>
          <cell r="U16">
            <v>1.0432999999999999</v>
          </cell>
          <cell r="V16">
            <v>1.3899999999999999E-2</v>
          </cell>
          <cell r="W16">
            <v>0</v>
          </cell>
          <cell r="X16">
            <v>12.33</v>
          </cell>
          <cell r="Y16">
            <v>1.21E-2</v>
          </cell>
          <cell r="Z16">
            <v>0</v>
          </cell>
          <cell r="AA16">
            <v>11.31</v>
          </cell>
          <cell r="AB16">
            <v>2.8E-3</v>
          </cell>
          <cell r="AC16">
            <v>100</v>
          </cell>
          <cell r="AD16">
            <v>0</v>
          </cell>
          <cell r="AE16">
            <v>250</v>
          </cell>
          <cell r="AF16">
            <v>0</v>
          </cell>
          <cell r="AG16">
            <v>500</v>
          </cell>
          <cell r="AH16">
            <v>0</v>
          </cell>
          <cell r="AI16">
            <v>750</v>
          </cell>
          <cell r="AJ16">
            <v>0</v>
          </cell>
          <cell r="AK16">
            <v>1000</v>
          </cell>
          <cell r="AL16">
            <v>0</v>
          </cell>
          <cell r="AM16">
            <v>1500</v>
          </cell>
          <cell r="AN16">
            <v>0</v>
          </cell>
          <cell r="AO16">
            <v>2000</v>
          </cell>
          <cell r="AP16">
            <v>0</v>
          </cell>
          <cell r="AQ16">
            <v>7</v>
          </cell>
          <cell r="AR16" t="str">
            <v>kWh</v>
          </cell>
          <cell r="AS16" t="str">
            <v>X</v>
          </cell>
        </row>
        <row r="17">
          <cell r="B17">
            <v>3</v>
          </cell>
          <cell r="C17" t="str">
            <v>RESIDENTIAL</v>
          </cell>
          <cell r="D17" t="str">
            <v>Regular</v>
          </cell>
          <cell r="E17" t="str">
            <v>B</v>
          </cell>
          <cell r="F17" t="str">
            <v/>
          </cell>
          <cell r="G17" t="str">
            <v/>
          </cell>
          <cell r="H17">
            <v>0</v>
          </cell>
          <cell r="K17">
            <v>0</v>
          </cell>
          <cell r="L17">
            <v>0</v>
          </cell>
          <cell r="M17">
            <v>0</v>
          </cell>
          <cell r="Q17">
            <v>0</v>
          </cell>
          <cell r="T17">
            <v>1</v>
          </cell>
          <cell r="U17">
            <v>1</v>
          </cell>
          <cell r="V17">
            <v>0</v>
          </cell>
          <cell r="W17">
            <v>0</v>
          </cell>
          <cell r="X17">
            <v>0</v>
          </cell>
          <cell r="Y17">
            <v>0</v>
          </cell>
          <cell r="Z17">
            <v>0</v>
          </cell>
          <cell r="AA17">
            <v>0</v>
          </cell>
          <cell r="AB17">
            <v>0</v>
          </cell>
          <cell r="AC17">
            <v>100</v>
          </cell>
          <cell r="AD17">
            <v>0</v>
          </cell>
          <cell r="AE17">
            <v>250</v>
          </cell>
          <cell r="AF17">
            <v>0</v>
          </cell>
          <cell r="AG17">
            <v>500</v>
          </cell>
          <cell r="AH17">
            <v>0</v>
          </cell>
          <cell r="AI17">
            <v>750</v>
          </cell>
          <cell r="AJ17">
            <v>0</v>
          </cell>
          <cell r="AK17">
            <v>1000</v>
          </cell>
          <cell r="AL17">
            <v>0</v>
          </cell>
          <cell r="AM17">
            <v>1500</v>
          </cell>
          <cell r="AN17">
            <v>0</v>
          </cell>
          <cell r="AO17">
            <v>2000</v>
          </cell>
          <cell r="AP17">
            <v>0</v>
          </cell>
          <cell r="AQ17">
            <v>7</v>
          </cell>
          <cell r="AR17" t="str">
            <v>kWh</v>
          </cell>
          <cell r="AS17" t="str">
            <v/>
          </cell>
        </row>
        <row r="18">
          <cell r="B18">
            <v>4</v>
          </cell>
          <cell r="C18" t="str">
            <v>RESIDENTIAL</v>
          </cell>
          <cell r="D18" t="str">
            <v>Regular</v>
          </cell>
          <cell r="E18" t="str">
            <v>C</v>
          </cell>
          <cell r="F18" t="str">
            <v/>
          </cell>
          <cell r="G18" t="str">
            <v/>
          </cell>
          <cell r="H18">
            <v>0</v>
          </cell>
          <cell r="K18">
            <v>0</v>
          </cell>
          <cell r="L18">
            <v>0</v>
          </cell>
          <cell r="M18">
            <v>0</v>
          </cell>
          <cell r="Q18">
            <v>0</v>
          </cell>
          <cell r="T18">
            <v>1</v>
          </cell>
          <cell r="U18">
            <v>1</v>
          </cell>
          <cell r="V18">
            <v>0</v>
          </cell>
          <cell r="W18">
            <v>0</v>
          </cell>
          <cell r="X18">
            <v>0</v>
          </cell>
          <cell r="Y18">
            <v>0</v>
          </cell>
          <cell r="Z18">
            <v>0</v>
          </cell>
          <cell r="AA18">
            <v>0</v>
          </cell>
          <cell r="AB18">
            <v>0</v>
          </cell>
          <cell r="AC18">
            <v>100</v>
          </cell>
          <cell r="AD18">
            <v>0</v>
          </cell>
          <cell r="AE18">
            <v>250</v>
          </cell>
          <cell r="AF18">
            <v>0</v>
          </cell>
          <cell r="AG18">
            <v>500</v>
          </cell>
          <cell r="AH18">
            <v>0</v>
          </cell>
          <cell r="AI18">
            <v>750</v>
          </cell>
          <cell r="AJ18">
            <v>0</v>
          </cell>
          <cell r="AK18">
            <v>1000</v>
          </cell>
          <cell r="AL18">
            <v>0</v>
          </cell>
          <cell r="AM18">
            <v>1500</v>
          </cell>
          <cell r="AN18">
            <v>0</v>
          </cell>
          <cell r="AO18">
            <v>2000</v>
          </cell>
          <cell r="AP18">
            <v>0</v>
          </cell>
          <cell r="AQ18">
            <v>7</v>
          </cell>
          <cell r="AR18" t="str">
            <v>kWh</v>
          </cell>
          <cell r="AS18" t="str">
            <v/>
          </cell>
        </row>
        <row r="19">
          <cell r="B19">
            <v>5</v>
          </cell>
          <cell r="C19" t="str">
            <v>RESIDENTIAL</v>
          </cell>
          <cell r="D19" t="str">
            <v>Regular</v>
          </cell>
          <cell r="E19" t="str">
            <v>D</v>
          </cell>
          <cell r="F19" t="str">
            <v/>
          </cell>
          <cell r="G19" t="str">
            <v/>
          </cell>
          <cell r="H19">
            <v>0</v>
          </cell>
          <cell r="K19">
            <v>0</v>
          </cell>
          <cell r="L19">
            <v>0</v>
          </cell>
          <cell r="M19">
            <v>0</v>
          </cell>
          <cell r="Q19">
            <v>0</v>
          </cell>
          <cell r="T19">
            <v>1</v>
          </cell>
          <cell r="U19">
            <v>1</v>
          </cell>
          <cell r="V19">
            <v>0</v>
          </cell>
          <cell r="W19">
            <v>0</v>
          </cell>
          <cell r="X19">
            <v>0</v>
          </cell>
          <cell r="Y19">
            <v>0</v>
          </cell>
          <cell r="Z19">
            <v>0</v>
          </cell>
          <cell r="AA19">
            <v>0</v>
          </cell>
          <cell r="AB19">
            <v>0</v>
          </cell>
          <cell r="AC19">
            <v>100</v>
          </cell>
          <cell r="AD19">
            <v>0</v>
          </cell>
          <cell r="AE19">
            <v>250</v>
          </cell>
          <cell r="AF19">
            <v>0</v>
          </cell>
          <cell r="AG19">
            <v>500</v>
          </cell>
          <cell r="AH19">
            <v>0</v>
          </cell>
          <cell r="AI19">
            <v>750</v>
          </cell>
          <cell r="AJ19">
            <v>0</v>
          </cell>
          <cell r="AK19">
            <v>1000</v>
          </cell>
          <cell r="AL19">
            <v>0</v>
          </cell>
          <cell r="AM19">
            <v>1500</v>
          </cell>
          <cell r="AN19">
            <v>0</v>
          </cell>
          <cell r="AO19">
            <v>2000</v>
          </cell>
          <cell r="AP19">
            <v>0</v>
          </cell>
          <cell r="AQ19">
            <v>7</v>
          </cell>
          <cell r="AR19" t="str">
            <v>kWh</v>
          </cell>
          <cell r="AS19" t="str">
            <v/>
          </cell>
        </row>
        <row r="20">
          <cell r="B20">
            <v>6</v>
          </cell>
          <cell r="C20" t="str">
            <v>RESIDENTIAL</v>
          </cell>
          <cell r="D20" t="str">
            <v>Time of Use</v>
          </cell>
          <cell r="E20" t="str">
            <v>A</v>
          </cell>
          <cell r="F20" t="str">
            <v/>
          </cell>
          <cell r="G20" t="str">
            <v/>
          </cell>
          <cell r="H20">
            <v>0</v>
          </cell>
          <cell r="K20">
            <v>0</v>
          </cell>
          <cell r="L20">
            <v>0</v>
          </cell>
          <cell r="M20">
            <v>0</v>
          </cell>
          <cell r="Q20">
            <v>0</v>
          </cell>
          <cell r="T20">
            <v>1</v>
          </cell>
          <cell r="U20">
            <v>1</v>
          </cell>
          <cell r="V20">
            <v>0</v>
          </cell>
          <cell r="W20">
            <v>0</v>
          </cell>
          <cell r="X20">
            <v>0</v>
          </cell>
          <cell r="Y20">
            <v>0</v>
          </cell>
          <cell r="Z20">
            <v>0</v>
          </cell>
          <cell r="AA20">
            <v>0</v>
          </cell>
          <cell r="AB20">
            <v>0</v>
          </cell>
          <cell r="AC20">
            <v>100</v>
          </cell>
          <cell r="AD20">
            <v>0</v>
          </cell>
          <cell r="AE20">
            <v>250</v>
          </cell>
          <cell r="AF20">
            <v>0</v>
          </cell>
          <cell r="AG20">
            <v>500</v>
          </cell>
          <cell r="AH20">
            <v>0</v>
          </cell>
          <cell r="AI20">
            <v>750</v>
          </cell>
          <cell r="AJ20">
            <v>0</v>
          </cell>
          <cell r="AK20">
            <v>1000</v>
          </cell>
          <cell r="AL20">
            <v>0</v>
          </cell>
          <cell r="AM20">
            <v>1500</v>
          </cell>
          <cell r="AN20">
            <v>0</v>
          </cell>
          <cell r="AO20">
            <v>2000</v>
          </cell>
          <cell r="AP20">
            <v>0</v>
          </cell>
          <cell r="AQ20">
            <v>7</v>
          </cell>
          <cell r="AR20" t="str">
            <v>kWh</v>
          </cell>
          <cell r="AS20" t="str">
            <v/>
          </cell>
        </row>
        <row r="21">
          <cell r="B21">
            <v>7</v>
          </cell>
          <cell r="C21" t="str">
            <v>RESIDENTIAL</v>
          </cell>
          <cell r="D21" t="str">
            <v>Time of Use</v>
          </cell>
          <cell r="E21" t="str">
            <v>B</v>
          </cell>
          <cell r="F21" t="str">
            <v/>
          </cell>
          <cell r="G21" t="str">
            <v/>
          </cell>
          <cell r="H21">
            <v>0</v>
          </cell>
          <cell r="K21">
            <v>0</v>
          </cell>
          <cell r="L21">
            <v>0</v>
          </cell>
          <cell r="M21">
            <v>0</v>
          </cell>
          <cell r="Q21">
            <v>0</v>
          </cell>
          <cell r="T21">
            <v>1</v>
          </cell>
          <cell r="U21">
            <v>1</v>
          </cell>
          <cell r="V21">
            <v>0</v>
          </cell>
          <cell r="W21">
            <v>0</v>
          </cell>
          <cell r="X21">
            <v>0</v>
          </cell>
          <cell r="Y21">
            <v>0</v>
          </cell>
          <cell r="Z21">
            <v>0</v>
          </cell>
          <cell r="AA21">
            <v>0</v>
          </cell>
          <cell r="AB21">
            <v>0</v>
          </cell>
          <cell r="AC21">
            <v>100</v>
          </cell>
          <cell r="AD21">
            <v>0</v>
          </cell>
          <cell r="AE21">
            <v>250</v>
          </cell>
          <cell r="AF21">
            <v>0</v>
          </cell>
          <cell r="AG21">
            <v>500</v>
          </cell>
          <cell r="AH21">
            <v>0</v>
          </cell>
          <cell r="AI21">
            <v>750</v>
          </cell>
          <cell r="AJ21">
            <v>0</v>
          </cell>
          <cell r="AK21">
            <v>1000</v>
          </cell>
          <cell r="AL21">
            <v>0</v>
          </cell>
          <cell r="AM21">
            <v>1500</v>
          </cell>
          <cell r="AN21">
            <v>0</v>
          </cell>
          <cell r="AO21">
            <v>2000</v>
          </cell>
          <cell r="AP21">
            <v>0</v>
          </cell>
          <cell r="AQ21">
            <v>7</v>
          </cell>
          <cell r="AR21" t="str">
            <v>kWh</v>
          </cell>
          <cell r="AS21" t="str">
            <v/>
          </cell>
        </row>
        <row r="22">
          <cell r="B22">
            <v>8</v>
          </cell>
          <cell r="C22" t="str">
            <v>RESIDENTIAL</v>
          </cell>
          <cell r="D22" t="str">
            <v>Time of Use</v>
          </cell>
          <cell r="E22" t="str">
            <v>C</v>
          </cell>
          <cell r="F22" t="str">
            <v/>
          </cell>
          <cell r="G22" t="str">
            <v/>
          </cell>
          <cell r="H22">
            <v>0</v>
          </cell>
          <cell r="K22">
            <v>0</v>
          </cell>
          <cell r="L22">
            <v>0</v>
          </cell>
          <cell r="M22">
            <v>0</v>
          </cell>
          <cell r="Q22">
            <v>0</v>
          </cell>
          <cell r="T22">
            <v>1</v>
          </cell>
          <cell r="U22">
            <v>1</v>
          </cell>
          <cell r="V22">
            <v>0</v>
          </cell>
          <cell r="W22">
            <v>0</v>
          </cell>
          <cell r="X22">
            <v>0</v>
          </cell>
          <cell r="Y22">
            <v>0</v>
          </cell>
          <cell r="Z22">
            <v>0</v>
          </cell>
          <cell r="AA22">
            <v>0</v>
          </cell>
          <cell r="AB22">
            <v>0</v>
          </cell>
          <cell r="AC22">
            <v>100</v>
          </cell>
          <cell r="AD22">
            <v>0</v>
          </cell>
          <cell r="AE22">
            <v>250</v>
          </cell>
          <cell r="AF22">
            <v>0</v>
          </cell>
          <cell r="AG22">
            <v>500</v>
          </cell>
          <cell r="AH22">
            <v>0</v>
          </cell>
          <cell r="AI22">
            <v>750</v>
          </cell>
          <cell r="AJ22">
            <v>0</v>
          </cell>
          <cell r="AK22">
            <v>1000</v>
          </cell>
          <cell r="AL22">
            <v>0</v>
          </cell>
          <cell r="AM22">
            <v>1500</v>
          </cell>
          <cell r="AN22">
            <v>0</v>
          </cell>
          <cell r="AO22">
            <v>2000</v>
          </cell>
          <cell r="AP22">
            <v>0</v>
          </cell>
          <cell r="AQ22">
            <v>7</v>
          </cell>
          <cell r="AR22" t="str">
            <v>kWh</v>
          </cell>
          <cell r="AS22" t="str">
            <v/>
          </cell>
        </row>
        <row r="23">
          <cell r="B23">
            <v>9</v>
          </cell>
          <cell r="C23" t="str">
            <v>RESIDENTIAL</v>
          </cell>
          <cell r="D23" t="str">
            <v>Time of Use</v>
          </cell>
          <cell r="E23" t="str">
            <v>D</v>
          </cell>
          <cell r="F23" t="str">
            <v/>
          </cell>
          <cell r="G23" t="str">
            <v/>
          </cell>
          <cell r="H23">
            <v>0</v>
          </cell>
          <cell r="K23">
            <v>0</v>
          </cell>
          <cell r="L23">
            <v>0</v>
          </cell>
          <cell r="M23">
            <v>0</v>
          </cell>
          <cell r="Q23">
            <v>0</v>
          </cell>
          <cell r="T23">
            <v>1</v>
          </cell>
          <cell r="U23">
            <v>1</v>
          </cell>
          <cell r="V23">
            <v>0</v>
          </cell>
          <cell r="W23">
            <v>0</v>
          </cell>
          <cell r="X23">
            <v>0</v>
          </cell>
          <cell r="Y23">
            <v>0</v>
          </cell>
          <cell r="Z23">
            <v>0</v>
          </cell>
          <cell r="AA23">
            <v>0</v>
          </cell>
          <cell r="AB23">
            <v>0</v>
          </cell>
          <cell r="AC23">
            <v>100</v>
          </cell>
          <cell r="AD23">
            <v>0</v>
          </cell>
          <cell r="AE23">
            <v>250</v>
          </cell>
          <cell r="AF23">
            <v>0</v>
          </cell>
          <cell r="AG23">
            <v>500</v>
          </cell>
          <cell r="AH23">
            <v>0</v>
          </cell>
          <cell r="AI23">
            <v>750</v>
          </cell>
          <cell r="AJ23">
            <v>0</v>
          </cell>
          <cell r="AK23">
            <v>1000</v>
          </cell>
          <cell r="AL23">
            <v>0</v>
          </cell>
          <cell r="AM23">
            <v>1500</v>
          </cell>
          <cell r="AN23">
            <v>0</v>
          </cell>
          <cell r="AO23">
            <v>2000</v>
          </cell>
          <cell r="AP23">
            <v>0</v>
          </cell>
          <cell r="AQ23">
            <v>7</v>
          </cell>
          <cell r="AR23" t="str">
            <v>kWh</v>
          </cell>
          <cell r="AS23" t="str">
            <v/>
          </cell>
        </row>
        <row r="24">
          <cell r="B24">
            <v>10</v>
          </cell>
          <cell r="C24" t="str">
            <v>RESIDENTIAL</v>
          </cell>
          <cell r="D24" t="str">
            <v>Urban</v>
          </cell>
          <cell r="E24" t="str">
            <v>A</v>
          </cell>
          <cell r="F24" t="str">
            <v/>
          </cell>
          <cell r="G24" t="str">
            <v/>
          </cell>
          <cell r="H24">
            <v>0</v>
          </cell>
          <cell r="K24">
            <v>0</v>
          </cell>
          <cell r="L24">
            <v>0</v>
          </cell>
          <cell r="M24">
            <v>0</v>
          </cell>
          <cell r="Q24">
            <v>0</v>
          </cell>
          <cell r="T24">
            <v>1</v>
          </cell>
          <cell r="U24">
            <v>1</v>
          </cell>
          <cell r="V24">
            <v>0</v>
          </cell>
          <cell r="W24">
            <v>0</v>
          </cell>
          <cell r="X24">
            <v>0</v>
          </cell>
          <cell r="Y24">
            <v>0</v>
          </cell>
          <cell r="Z24">
            <v>0</v>
          </cell>
          <cell r="AA24">
            <v>0</v>
          </cell>
          <cell r="AB24">
            <v>0</v>
          </cell>
          <cell r="AC24">
            <v>100</v>
          </cell>
          <cell r="AD24">
            <v>0</v>
          </cell>
          <cell r="AE24">
            <v>250</v>
          </cell>
          <cell r="AF24">
            <v>0</v>
          </cell>
          <cell r="AG24">
            <v>500</v>
          </cell>
          <cell r="AH24">
            <v>0</v>
          </cell>
          <cell r="AI24">
            <v>750</v>
          </cell>
          <cell r="AJ24">
            <v>0</v>
          </cell>
          <cell r="AK24">
            <v>1000</v>
          </cell>
          <cell r="AL24">
            <v>0</v>
          </cell>
          <cell r="AM24">
            <v>1500</v>
          </cell>
          <cell r="AN24">
            <v>0</v>
          </cell>
          <cell r="AO24">
            <v>2000</v>
          </cell>
          <cell r="AP24">
            <v>0</v>
          </cell>
          <cell r="AQ24">
            <v>7</v>
          </cell>
          <cell r="AR24" t="str">
            <v>kWh</v>
          </cell>
          <cell r="AS24" t="str">
            <v/>
          </cell>
        </row>
        <row r="25">
          <cell r="B25">
            <v>11</v>
          </cell>
          <cell r="C25" t="str">
            <v>RESIDENTIAL</v>
          </cell>
          <cell r="D25" t="str">
            <v>Urban</v>
          </cell>
          <cell r="E25" t="str">
            <v>B</v>
          </cell>
          <cell r="F25" t="str">
            <v/>
          </cell>
          <cell r="G25" t="str">
            <v/>
          </cell>
          <cell r="H25">
            <v>0</v>
          </cell>
          <cell r="K25">
            <v>0</v>
          </cell>
          <cell r="L25">
            <v>0</v>
          </cell>
          <cell r="M25">
            <v>0</v>
          </cell>
          <cell r="Q25">
            <v>0</v>
          </cell>
          <cell r="T25">
            <v>1</v>
          </cell>
          <cell r="U25">
            <v>1</v>
          </cell>
          <cell r="V25">
            <v>0</v>
          </cell>
          <cell r="W25">
            <v>0</v>
          </cell>
          <cell r="X25">
            <v>0</v>
          </cell>
          <cell r="Y25">
            <v>0</v>
          </cell>
          <cell r="Z25">
            <v>0</v>
          </cell>
          <cell r="AA25">
            <v>0</v>
          </cell>
          <cell r="AB25">
            <v>0</v>
          </cell>
          <cell r="AC25">
            <v>100</v>
          </cell>
          <cell r="AD25">
            <v>0</v>
          </cell>
          <cell r="AE25">
            <v>250</v>
          </cell>
          <cell r="AF25">
            <v>0</v>
          </cell>
          <cell r="AG25">
            <v>500</v>
          </cell>
          <cell r="AH25">
            <v>0</v>
          </cell>
          <cell r="AI25">
            <v>750</v>
          </cell>
          <cell r="AJ25">
            <v>0</v>
          </cell>
          <cell r="AK25">
            <v>1000</v>
          </cell>
          <cell r="AL25">
            <v>0</v>
          </cell>
          <cell r="AM25">
            <v>1500</v>
          </cell>
          <cell r="AN25">
            <v>0</v>
          </cell>
          <cell r="AO25">
            <v>2000</v>
          </cell>
          <cell r="AP25">
            <v>0</v>
          </cell>
          <cell r="AQ25">
            <v>7</v>
          </cell>
          <cell r="AR25" t="str">
            <v>kWh</v>
          </cell>
          <cell r="AS25" t="str">
            <v/>
          </cell>
        </row>
        <row r="26">
          <cell r="B26">
            <v>12</v>
          </cell>
          <cell r="C26" t="str">
            <v>RESIDENTIAL</v>
          </cell>
          <cell r="D26" t="str">
            <v>Urban</v>
          </cell>
          <cell r="E26" t="str">
            <v>C</v>
          </cell>
          <cell r="F26" t="str">
            <v/>
          </cell>
          <cell r="G26" t="str">
            <v/>
          </cell>
          <cell r="H26">
            <v>0</v>
          </cell>
          <cell r="K26">
            <v>0</v>
          </cell>
          <cell r="L26">
            <v>0</v>
          </cell>
          <cell r="M26">
            <v>0</v>
          </cell>
          <cell r="Q26">
            <v>0</v>
          </cell>
          <cell r="T26">
            <v>1</v>
          </cell>
          <cell r="U26">
            <v>1</v>
          </cell>
          <cell r="V26">
            <v>0</v>
          </cell>
          <cell r="W26">
            <v>0</v>
          </cell>
          <cell r="X26">
            <v>0</v>
          </cell>
          <cell r="Y26">
            <v>0</v>
          </cell>
          <cell r="Z26">
            <v>0</v>
          </cell>
          <cell r="AA26">
            <v>0</v>
          </cell>
          <cell r="AB26">
            <v>0</v>
          </cell>
          <cell r="AC26">
            <v>100</v>
          </cell>
          <cell r="AD26">
            <v>0</v>
          </cell>
          <cell r="AE26">
            <v>250</v>
          </cell>
          <cell r="AF26">
            <v>0</v>
          </cell>
          <cell r="AG26">
            <v>500</v>
          </cell>
          <cell r="AH26">
            <v>0</v>
          </cell>
          <cell r="AI26">
            <v>750</v>
          </cell>
          <cell r="AJ26">
            <v>0</v>
          </cell>
          <cell r="AK26">
            <v>1000</v>
          </cell>
          <cell r="AL26">
            <v>0</v>
          </cell>
          <cell r="AM26">
            <v>1500</v>
          </cell>
          <cell r="AN26">
            <v>0</v>
          </cell>
          <cell r="AO26">
            <v>2000</v>
          </cell>
          <cell r="AP26">
            <v>0</v>
          </cell>
          <cell r="AQ26">
            <v>7</v>
          </cell>
          <cell r="AR26" t="str">
            <v>kWh</v>
          </cell>
          <cell r="AS26" t="str">
            <v/>
          </cell>
        </row>
        <row r="27">
          <cell r="B27">
            <v>13</v>
          </cell>
          <cell r="C27" t="str">
            <v>RESIDENTIAL</v>
          </cell>
          <cell r="D27" t="str">
            <v>Urban</v>
          </cell>
          <cell r="E27" t="str">
            <v>D</v>
          </cell>
          <cell r="F27" t="str">
            <v/>
          </cell>
          <cell r="G27" t="str">
            <v/>
          </cell>
          <cell r="H27">
            <v>0</v>
          </cell>
          <cell r="K27">
            <v>0</v>
          </cell>
          <cell r="L27">
            <v>0</v>
          </cell>
          <cell r="M27">
            <v>0</v>
          </cell>
          <cell r="Q27">
            <v>0</v>
          </cell>
          <cell r="T27">
            <v>1</v>
          </cell>
          <cell r="U27">
            <v>1</v>
          </cell>
          <cell r="V27">
            <v>0</v>
          </cell>
          <cell r="W27">
            <v>0</v>
          </cell>
          <cell r="X27">
            <v>0</v>
          </cell>
          <cell r="Y27">
            <v>0</v>
          </cell>
          <cell r="Z27">
            <v>0</v>
          </cell>
          <cell r="AA27">
            <v>0</v>
          </cell>
          <cell r="AB27">
            <v>0</v>
          </cell>
          <cell r="AC27">
            <v>100</v>
          </cell>
          <cell r="AD27">
            <v>0</v>
          </cell>
          <cell r="AE27">
            <v>250</v>
          </cell>
          <cell r="AF27">
            <v>0</v>
          </cell>
          <cell r="AG27">
            <v>500</v>
          </cell>
          <cell r="AH27">
            <v>0</v>
          </cell>
          <cell r="AI27">
            <v>750</v>
          </cell>
          <cell r="AJ27">
            <v>0</v>
          </cell>
          <cell r="AK27">
            <v>1000</v>
          </cell>
          <cell r="AL27">
            <v>0</v>
          </cell>
          <cell r="AM27">
            <v>1500</v>
          </cell>
          <cell r="AN27">
            <v>0</v>
          </cell>
          <cell r="AO27">
            <v>2000</v>
          </cell>
          <cell r="AP27">
            <v>0</v>
          </cell>
          <cell r="AQ27">
            <v>7</v>
          </cell>
          <cell r="AR27" t="str">
            <v>kWh</v>
          </cell>
          <cell r="AS27" t="str">
            <v/>
          </cell>
        </row>
        <row r="28">
          <cell r="B28">
            <v>14</v>
          </cell>
          <cell r="C28" t="str">
            <v>RESIDENTIAL</v>
          </cell>
          <cell r="D28" t="str">
            <v>Suburban</v>
          </cell>
          <cell r="E28" t="str">
            <v>A</v>
          </cell>
          <cell r="F28" t="str">
            <v/>
          </cell>
          <cell r="G28" t="str">
            <v/>
          </cell>
          <cell r="H28">
            <v>0</v>
          </cell>
          <cell r="K28">
            <v>0</v>
          </cell>
          <cell r="L28">
            <v>0</v>
          </cell>
          <cell r="M28">
            <v>0</v>
          </cell>
          <cell r="Q28">
            <v>0</v>
          </cell>
          <cell r="T28">
            <v>1</v>
          </cell>
          <cell r="U28">
            <v>1</v>
          </cell>
          <cell r="V28">
            <v>0</v>
          </cell>
          <cell r="W28">
            <v>0</v>
          </cell>
          <cell r="X28">
            <v>0</v>
          </cell>
          <cell r="Y28">
            <v>0</v>
          </cell>
          <cell r="Z28">
            <v>0</v>
          </cell>
          <cell r="AA28">
            <v>0</v>
          </cell>
          <cell r="AB28">
            <v>0</v>
          </cell>
          <cell r="AC28">
            <v>100</v>
          </cell>
          <cell r="AD28">
            <v>0</v>
          </cell>
          <cell r="AE28">
            <v>250</v>
          </cell>
          <cell r="AF28">
            <v>0</v>
          </cell>
          <cell r="AG28">
            <v>500</v>
          </cell>
          <cell r="AH28">
            <v>0</v>
          </cell>
          <cell r="AI28">
            <v>750</v>
          </cell>
          <cell r="AJ28">
            <v>0</v>
          </cell>
          <cell r="AK28">
            <v>1000</v>
          </cell>
          <cell r="AL28">
            <v>0</v>
          </cell>
          <cell r="AM28">
            <v>1500</v>
          </cell>
          <cell r="AN28">
            <v>0</v>
          </cell>
          <cell r="AO28">
            <v>2000</v>
          </cell>
          <cell r="AP28">
            <v>0</v>
          </cell>
          <cell r="AQ28">
            <v>7</v>
          </cell>
          <cell r="AR28" t="str">
            <v>kWh</v>
          </cell>
          <cell r="AS28" t="str">
            <v/>
          </cell>
        </row>
        <row r="29">
          <cell r="B29">
            <v>15</v>
          </cell>
          <cell r="C29" t="str">
            <v>RESIDENTIAL</v>
          </cell>
          <cell r="D29" t="str">
            <v>Suburban</v>
          </cell>
          <cell r="E29" t="str">
            <v>B</v>
          </cell>
          <cell r="F29" t="str">
            <v/>
          </cell>
          <cell r="G29" t="str">
            <v/>
          </cell>
          <cell r="H29">
            <v>0</v>
          </cell>
          <cell r="K29">
            <v>0</v>
          </cell>
          <cell r="L29">
            <v>0</v>
          </cell>
          <cell r="M29">
            <v>0</v>
          </cell>
          <cell r="Q29">
            <v>0</v>
          </cell>
          <cell r="T29">
            <v>1</v>
          </cell>
          <cell r="U29">
            <v>1</v>
          </cell>
          <cell r="V29">
            <v>0</v>
          </cell>
          <cell r="W29">
            <v>0</v>
          </cell>
          <cell r="X29">
            <v>0</v>
          </cell>
          <cell r="Y29">
            <v>0</v>
          </cell>
          <cell r="Z29">
            <v>0</v>
          </cell>
          <cell r="AA29">
            <v>0</v>
          </cell>
          <cell r="AB29">
            <v>0</v>
          </cell>
          <cell r="AC29">
            <v>100</v>
          </cell>
          <cell r="AD29">
            <v>0</v>
          </cell>
          <cell r="AE29">
            <v>250</v>
          </cell>
          <cell r="AF29">
            <v>0</v>
          </cell>
          <cell r="AG29">
            <v>500</v>
          </cell>
          <cell r="AH29">
            <v>0</v>
          </cell>
          <cell r="AI29">
            <v>750</v>
          </cell>
          <cell r="AJ29">
            <v>0</v>
          </cell>
          <cell r="AK29">
            <v>1000</v>
          </cell>
          <cell r="AL29">
            <v>0</v>
          </cell>
          <cell r="AM29">
            <v>1500</v>
          </cell>
          <cell r="AN29">
            <v>0</v>
          </cell>
          <cell r="AO29">
            <v>2000</v>
          </cell>
          <cell r="AP29">
            <v>0</v>
          </cell>
          <cell r="AQ29">
            <v>7</v>
          </cell>
          <cell r="AR29" t="str">
            <v>kWh</v>
          </cell>
          <cell r="AS29" t="str">
            <v/>
          </cell>
        </row>
        <row r="30">
          <cell r="B30">
            <v>16</v>
          </cell>
          <cell r="C30" t="str">
            <v>RESIDENTIAL</v>
          </cell>
          <cell r="D30" t="str">
            <v>Suburban</v>
          </cell>
          <cell r="E30" t="str">
            <v>C</v>
          </cell>
          <cell r="F30" t="str">
            <v/>
          </cell>
          <cell r="G30" t="str">
            <v/>
          </cell>
          <cell r="H30">
            <v>0</v>
          </cell>
          <cell r="K30">
            <v>0</v>
          </cell>
          <cell r="L30">
            <v>0</v>
          </cell>
          <cell r="M30">
            <v>0</v>
          </cell>
          <cell r="Q30">
            <v>0</v>
          </cell>
          <cell r="T30">
            <v>1</v>
          </cell>
          <cell r="U30">
            <v>1</v>
          </cell>
          <cell r="V30">
            <v>0</v>
          </cell>
          <cell r="W30">
            <v>0</v>
          </cell>
          <cell r="X30">
            <v>0</v>
          </cell>
          <cell r="Y30">
            <v>0</v>
          </cell>
          <cell r="Z30">
            <v>0</v>
          </cell>
          <cell r="AA30">
            <v>0</v>
          </cell>
          <cell r="AB30">
            <v>0</v>
          </cell>
          <cell r="AC30">
            <v>100</v>
          </cell>
          <cell r="AD30">
            <v>0</v>
          </cell>
          <cell r="AE30">
            <v>250</v>
          </cell>
          <cell r="AF30">
            <v>0</v>
          </cell>
          <cell r="AG30">
            <v>500</v>
          </cell>
          <cell r="AH30">
            <v>0</v>
          </cell>
          <cell r="AI30">
            <v>750</v>
          </cell>
          <cell r="AJ30">
            <v>0</v>
          </cell>
          <cell r="AK30">
            <v>1000</v>
          </cell>
          <cell r="AL30">
            <v>0</v>
          </cell>
          <cell r="AM30">
            <v>1500</v>
          </cell>
          <cell r="AN30">
            <v>0</v>
          </cell>
          <cell r="AO30">
            <v>2000</v>
          </cell>
          <cell r="AP30">
            <v>0</v>
          </cell>
          <cell r="AQ30">
            <v>7</v>
          </cell>
          <cell r="AR30" t="str">
            <v>kWh</v>
          </cell>
          <cell r="AS30" t="str">
            <v/>
          </cell>
        </row>
        <row r="31">
          <cell r="B31">
            <v>17</v>
          </cell>
          <cell r="C31" t="str">
            <v>RESIDENTIAL</v>
          </cell>
          <cell r="D31" t="str">
            <v>Suburban</v>
          </cell>
          <cell r="E31" t="str">
            <v>D</v>
          </cell>
          <cell r="F31" t="str">
            <v/>
          </cell>
          <cell r="G31" t="str">
            <v/>
          </cell>
          <cell r="H31">
            <v>0</v>
          </cell>
          <cell r="K31">
            <v>0</v>
          </cell>
          <cell r="L31">
            <v>0</v>
          </cell>
          <cell r="M31">
            <v>0</v>
          </cell>
          <cell r="Q31">
            <v>0</v>
          </cell>
          <cell r="T31">
            <v>1</v>
          </cell>
          <cell r="U31">
            <v>1</v>
          </cell>
          <cell r="V31">
            <v>0</v>
          </cell>
          <cell r="W31">
            <v>0</v>
          </cell>
          <cell r="X31">
            <v>0</v>
          </cell>
          <cell r="Y31">
            <v>0</v>
          </cell>
          <cell r="Z31">
            <v>0</v>
          </cell>
          <cell r="AA31">
            <v>0</v>
          </cell>
          <cell r="AB31">
            <v>0</v>
          </cell>
          <cell r="AC31">
            <v>100</v>
          </cell>
          <cell r="AD31">
            <v>0</v>
          </cell>
          <cell r="AE31">
            <v>250</v>
          </cell>
          <cell r="AF31">
            <v>0</v>
          </cell>
          <cell r="AG31">
            <v>500</v>
          </cell>
          <cell r="AH31">
            <v>0</v>
          </cell>
          <cell r="AI31">
            <v>750</v>
          </cell>
          <cell r="AJ31">
            <v>0</v>
          </cell>
          <cell r="AK31">
            <v>1000</v>
          </cell>
          <cell r="AL31">
            <v>0</v>
          </cell>
          <cell r="AM31">
            <v>1500</v>
          </cell>
          <cell r="AN31">
            <v>0</v>
          </cell>
          <cell r="AO31">
            <v>2000</v>
          </cell>
          <cell r="AP31">
            <v>0</v>
          </cell>
          <cell r="AQ31">
            <v>7</v>
          </cell>
          <cell r="AR31" t="str">
            <v>kWh</v>
          </cell>
          <cell r="AS31" t="str">
            <v/>
          </cell>
        </row>
        <row r="32">
          <cell r="B32">
            <v>18</v>
          </cell>
          <cell r="C32" t="str">
            <v>RESIDENTIAL</v>
          </cell>
          <cell r="D32" t="str">
            <v>Other (specify) . . . . . . . .</v>
          </cell>
          <cell r="E32" t="str">
            <v>A</v>
          </cell>
          <cell r="F32" t="str">
            <v/>
          </cell>
          <cell r="G32" t="str">
            <v/>
          </cell>
          <cell r="H32">
            <v>0</v>
          </cell>
          <cell r="K32">
            <v>0</v>
          </cell>
          <cell r="L32">
            <v>0</v>
          </cell>
          <cell r="M32">
            <v>0</v>
          </cell>
          <cell r="Q32">
            <v>0</v>
          </cell>
          <cell r="T32">
            <v>1</v>
          </cell>
          <cell r="U32">
            <v>1</v>
          </cell>
          <cell r="V32">
            <v>0</v>
          </cell>
          <cell r="W32">
            <v>0</v>
          </cell>
          <cell r="X32">
            <v>0</v>
          </cell>
          <cell r="Y32">
            <v>0</v>
          </cell>
          <cell r="Z32">
            <v>0</v>
          </cell>
          <cell r="AA32">
            <v>0</v>
          </cell>
          <cell r="AB32">
            <v>0</v>
          </cell>
          <cell r="AC32">
            <v>100</v>
          </cell>
          <cell r="AD32">
            <v>0</v>
          </cell>
          <cell r="AE32">
            <v>250</v>
          </cell>
          <cell r="AF32">
            <v>0</v>
          </cell>
          <cell r="AG32">
            <v>500</v>
          </cell>
          <cell r="AH32">
            <v>0</v>
          </cell>
          <cell r="AI32">
            <v>750</v>
          </cell>
          <cell r="AJ32">
            <v>0</v>
          </cell>
          <cell r="AK32">
            <v>1000</v>
          </cell>
          <cell r="AL32">
            <v>0</v>
          </cell>
          <cell r="AM32">
            <v>1500</v>
          </cell>
          <cell r="AN32">
            <v>0</v>
          </cell>
          <cell r="AO32">
            <v>2000</v>
          </cell>
          <cell r="AP32">
            <v>0</v>
          </cell>
          <cell r="AQ32">
            <v>7</v>
          </cell>
          <cell r="AR32" t="str">
            <v>kWh</v>
          </cell>
          <cell r="AS32" t="str">
            <v/>
          </cell>
        </row>
        <row r="33">
          <cell r="B33">
            <v>19</v>
          </cell>
          <cell r="C33" t="str">
            <v>RESIDENTIAL</v>
          </cell>
          <cell r="D33" t="str">
            <v>Other (specify) . . . . . . . .</v>
          </cell>
          <cell r="E33" t="str">
            <v>B</v>
          </cell>
          <cell r="F33" t="str">
            <v/>
          </cell>
          <cell r="G33" t="str">
            <v/>
          </cell>
          <cell r="H33">
            <v>0</v>
          </cell>
          <cell r="K33">
            <v>0</v>
          </cell>
          <cell r="L33">
            <v>0</v>
          </cell>
          <cell r="M33">
            <v>0</v>
          </cell>
          <cell r="Q33">
            <v>0</v>
          </cell>
          <cell r="T33">
            <v>1</v>
          </cell>
          <cell r="U33">
            <v>1</v>
          </cell>
          <cell r="V33">
            <v>0</v>
          </cell>
          <cell r="W33">
            <v>0</v>
          </cell>
          <cell r="X33">
            <v>0</v>
          </cell>
          <cell r="Y33">
            <v>0</v>
          </cell>
          <cell r="Z33">
            <v>0</v>
          </cell>
          <cell r="AA33">
            <v>0</v>
          </cell>
          <cell r="AB33">
            <v>0</v>
          </cell>
          <cell r="AC33">
            <v>100</v>
          </cell>
          <cell r="AD33">
            <v>0</v>
          </cell>
          <cell r="AE33">
            <v>250</v>
          </cell>
          <cell r="AF33">
            <v>0</v>
          </cell>
          <cell r="AG33">
            <v>500</v>
          </cell>
          <cell r="AH33">
            <v>0</v>
          </cell>
          <cell r="AI33">
            <v>750</v>
          </cell>
          <cell r="AJ33">
            <v>0</v>
          </cell>
          <cell r="AK33">
            <v>1000</v>
          </cell>
          <cell r="AL33">
            <v>0</v>
          </cell>
          <cell r="AM33">
            <v>1500</v>
          </cell>
          <cell r="AN33">
            <v>0</v>
          </cell>
          <cell r="AO33">
            <v>2000</v>
          </cell>
          <cell r="AP33">
            <v>0</v>
          </cell>
          <cell r="AQ33">
            <v>7</v>
          </cell>
          <cell r="AR33" t="str">
            <v>kWh</v>
          </cell>
          <cell r="AS33" t="str">
            <v/>
          </cell>
        </row>
        <row r="34">
          <cell r="B34">
            <v>20</v>
          </cell>
          <cell r="C34" t="str">
            <v>RESIDENTIAL</v>
          </cell>
          <cell r="D34" t="str">
            <v>Other (specify) . . . . . . . .</v>
          </cell>
          <cell r="E34" t="str">
            <v>C</v>
          </cell>
          <cell r="F34" t="str">
            <v/>
          </cell>
          <cell r="G34" t="str">
            <v/>
          </cell>
          <cell r="H34">
            <v>0</v>
          </cell>
          <cell r="K34">
            <v>0</v>
          </cell>
          <cell r="L34">
            <v>0</v>
          </cell>
          <cell r="M34">
            <v>0</v>
          </cell>
          <cell r="Q34">
            <v>0</v>
          </cell>
          <cell r="T34">
            <v>1</v>
          </cell>
          <cell r="U34">
            <v>1</v>
          </cell>
          <cell r="V34">
            <v>0</v>
          </cell>
          <cell r="W34">
            <v>0</v>
          </cell>
          <cell r="X34">
            <v>0</v>
          </cell>
          <cell r="Y34">
            <v>0</v>
          </cell>
          <cell r="Z34">
            <v>0</v>
          </cell>
          <cell r="AA34">
            <v>0</v>
          </cell>
          <cell r="AB34">
            <v>0</v>
          </cell>
          <cell r="AC34">
            <v>100</v>
          </cell>
          <cell r="AD34">
            <v>0</v>
          </cell>
          <cell r="AE34">
            <v>250</v>
          </cell>
          <cell r="AF34">
            <v>0</v>
          </cell>
          <cell r="AG34">
            <v>500</v>
          </cell>
          <cell r="AH34">
            <v>0</v>
          </cell>
          <cell r="AI34">
            <v>750</v>
          </cell>
          <cell r="AJ34">
            <v>0</v>
          </cell>
          <cell r="AK34">
            <v>1000</v>
          </cell>
          <cell r="AL34">
            <v>0</v>
          </cell>
          <cell r="AM34">
            <v>1500</v>
          </cell>
          <cell r="AN34">
            <v>0</v>
          </cell>
          <cell r="AO34">
            <v>2000</v>
          </cell>
          <cell r="AP34">
            <v>0</v>
          </cell>
          <cell r="AQ34">
            <v>7</v>
          </cell>
          <cell r="AR34" t="str">
            <v>kWh</v>
          </cell>
          <cell r="AS34" t="str">
            <v/>
          </cell>
        </row>
        <row r="35">
          <cell r="B35">
            <v>21</v>
          </cell>
          <cell r="C35" t="str">
            <v>RESIDENTIAL</v>
          </cell>
          <cell r="D35" t="str">
            <v>Other (specify) . . . . . . . .</v>
          </cell>
          <cell r="E35" t="str">
            <v>D</v>
          </cell>
          <cell r="F35" t="str">
            <v/>
          </cell>
          <cell r="G35" t="str">
            <v/>
          </cell>
          <cell r="H35">
            <v>0</v>
          </cell>
          <cell r="K35">
            <v>0</v>
          </cell>
          <cell r="L35">
            <v>0</v>
          </cell>
          <cell r="M35">
            <v>0</v>
          </cell>
          <cell r="Q35">
            <v>0</v>
          </cell>
          <cell r="T35">
            <v>1</v>
          </cell>
          <cell r="U35">
            <v>1</v>
          </cell>
          <cell r="V35">
            <v>0</v>
          </cell>
          <cell r="W35">
            <v>0</v>
          </cell>
          <cell r="X35">
            <v>0</v>
          </cell>
          <cell r="Y35">
            <v>0</v>
          </cell>
          <cell r="Z35">
            <v>0</v>
          </cell>
          <cell r="AA35">
            <v>0</v>
          </cell>
          <cell r="AB35">
            <v>0</v>
          </cell>
          <cell r="AC35">
            <v>100</v>
          </cell>
          <cell r="AD35">
            <v>0</v>
          </cell>
          <cell r="AE35">
            <v>250</v>
          </cell>
          <cell r="AF35">
            <v>0</v>
          </cell>
          <cell r="AG35">
            <v>500</v>
          </cell>
          <cell r="AH35">
            <v>0</v>
          </cell>
          <cell r="AI35">
            <v>750</v>
          </cell>
          <cell r="AJ35">
            <v>0</v>
          </cell>
          <cell r="AK35">
            <v>1000</v>
          </cell>
          <cell r="AL35">
            <v>0</v>
          </cell>
          <cell r="AM35">
            <v>1500</v>
          </cell>
          <cell r="AN35">
            <v>0</v>
          </cell>
          <cell r="AO35">
            <v>2000</v>
          </cell>
          <cell r="AP35">
            <v>0</v>
          </cell>
          <cell r="AQ35">
            <v>7</v>
          </cell>
          <cell r="AR35" t="str">
            <v>kWh</v>
          </cell>
          <cell r="AS35" t="str">
            <v/>
          </cell>
        </row>
        <row r="36">
          <cell r="B36">
            <v>22</v>
          </cell>
          <cell r="C36" t="str">
            <v>RESIDENTIAL</v>
          </cell>
          <cell r="D36" t="str">
            <v>Other (specify) . . . . . . . .</v>
          </cell>
          <cell r="E36" t="str">
            <v>A</v>
          </cell>
          <cell r="F36" t="str">
            <v/>
          </cell>
          <cell r="G36" t="str">
            <v/>
          </cell>
          <cell r="H36">
            <v>0</v>
          </cell>
          <cell r="K36">
            <v>0</v>
          </cell>
          <cell r="L36">
            <v>0</v>
          </cell>
          <cell r="M36">
            <v>0</v>
          </cell>
          <cell r="Q36">
            <v>0</v>
          </cell>
          <cell r="T36">
            <v>1</v>
          </cell>
          <cell r="U36">
            <v>1</v>
          </cell>
          <cell r="V36">
            <v>0</v>
          </cell>
          <cell r="W36">
            <v>0</v>
          </cell>
          <cell r="X36">
            <v>0</v>
          </cell>
          <cell r="Y36">
            <v>0</v>
          </cell>
          <cell r="Z36">
            <v>0</v>
          </cell>
          <cell r="AA36">
            <v>0</v>
          </cell>
          <cell r="AB36">
            <v>0</v>
          </cell>
          <cell r="AC36">
            <v>100</v>
          </cell>
          <cell r="AD36">
            <v>0</v>
          </cell>
          <cell r="AE36">
            <v>250</v>
          </cell>
          <cell r="AF36">
            <v>0</v>
          </cell>
          <cell r="AG36">
            <v>500</v>
          </cell>
          <cell r="AH36">
            <v>0</v>
          </cell>
          <cell r="AI36">
            <v>750</v>
          </cell>
          <cell r="AJ36">
            <v>0</v>
          </cell>
          <cell r="AK36">
            <v>1000</v>
          </cell>
          <cell r="AL36">
            <v>0</v>
          </cell>
          <cell r="AM36">
            <v>1500</v>
          </cell>
          <cell r="AN36">
            <v>0</v>
          </cell>
          <cell r="AO36">
            <v>2000</v>
          </cell>
          <cell r="AP36">
            <v>0</v>
          </cell>
          <cell r="AQ36">
            <v>7</v>
          </cell>
          <cell r="AR36" t="str">
            <v>kWh</v>
          </cell>
          <cell r="AS36" t="str">
            <v/>
          </cell>
        </row>
        <row r="37">
          <cell r="B37">
            <v>23</v>
          </cell>
          <cell r="C37" t="str">
            <v>RESIDENTIAL</v>
          </cell>
          <cell r="D37" t="str">
            <v>Other (specify) . . . . . . . .</v>
          </cell>
          <cell r="E37" t="str">
            <v>B</v>
          </cell>
          <cell r="F37" t="str">
            <v/>
          </cell>
          <cell r="G37" t="str">
            <v/>
          </cell>
          <cell r="H37">
            <v>0</v>
          </cell>
          <cell r="K37">
            <v>0</v>
          </cell>
          <cell r="L37">
            <v>0</v>
          </cell>
          <cell r="M37">
            <v>0</v>
          </cell>
          <cell r="Q37">
            <v>0</v>
          </cell>
          <cell r="T37">
            <v>1</v>
          </cell>
          <cell r="U37">
            <v>1</v>
          </cell>
          <cell r="V37">
            <v>0</v>
          </cell>
          <cell r="W37">
            <v>0</v>
          </cell>
          <cell r="X37">
            <v>0</v>
          </cell>
          <cell r="Y37">
            <v>0</v>
          </cell>
          <cell r="Z37">
            <v>0</v>
          </cell>
          <cell r="AA37">
            <v>0</v>
          </cell>
          <cell r="AB37">
            <v>0</v>
          </cell>
          <cell r="AC37">
            <v>100</v>
          </cell>
          <cell r="AD37">
            <v>0</v>
          </cell>
          <cell r="AE37">
            <v>250</v>
          </cell>
          <cell r="AF37">
            <v>0</v>
          </cell>
          <cell r="AG37">
            <v>500</v>
          </cell>
          <cell r="AH37">
            <v>0</v>
          </cell>
          <cell r="AI37">
            <v>750</v>
          </cell>
          <cell r="AJ37">
            <v>0</v>
          </cell>
          <cell r="AK37">
            <v>1000</v>
          </cell>
          <cell r="AL37">
            <v>0</v>
          </cell>
          <cell r="AM37">
            <v>1500</v>
          </cell>
          <cell r="AN37">
            <v>0</v>
          </cell>
          <cell r="AO37">
            <v>2000</v>
          </cell>
          <cell r="AP37">
            <v>0</v>
          </cell>
          <cell r="AQ37">
            <v>7</v>
          </cell>
          <cell r="AR37" t="str">
            <v>kWh</v>
          </cell>
          <cell r="AS37" t="str">
            <v/>
          </cell>
        </row>
        <row r="38">
          <cell r="B38">
            <v>24</v>
          </cell>
          <cell r="C38" t="str">
            <v>RESIDENTIAL</v>
          </cell>
          <cell r="D38" t="str">
            <v>Other (specify) . . . . . . . .</v>
          </cell>
          <cell r="E38" t="str">
            <v>C</v>
          </cell>
          <cell r="F38" t="str">
            <v/>
          </cell>
          <cell r="G38" t="str">
            <v/>
          </cell>
          <cell r="H38">
            <v>0</v>
          </cell>
          <cell r="K38">
            <v>0</v>
          </cell>
          <cell r="L38">
            <v>0</v>
          </cell>
          <cell r="M38">
            <v>0</v>
          </cell>
          <cell r="Q38">
            <v>0</v>
          </cell>
          <cell r="T38">
            <v>1</v>
          </cell>
          <cell r="U38">
            <v>1</v>
          </cell>
          <cell r="V38">
            <v>0</v>
          </cell>
          <cell r="W38">
            <v>0</v>
          </cell>
          <cell r="X38">
            <v>0</v>
          </cell>
          <cell r="Y38">
            <v>0</v>
          </cell>
          <cell r="Z38">
            <v>0</v>
          </cell>
          <cell r="AA38">
            <v>0</v>
          </cell>
          <cell r="AB38">
            <v>0</v>
          </cell>
          <cell r="AC38">
            <v>100</v>
          </cell>
          <cell r="AD38">
            <v>0</v>
          </cell>
          <cell r="AE38">
            <v>250</v>
          </cell>
          <cell r="AF38">
            <v>0</v>
          </cell>
          <cell r="AG38">
            <v>500</v>
          </cell>
          <cell r="AH38">
            <v>0</v>
          </cell>
          <cell r="AI38">
            <v>750</v>
          </cell>
          <cell r="AJ38">
            <v>0</v>
          </cell>
          <cell r="AK38">
            <v>1000</v>
          </cell>
          <cell r="AL38">
            <v>0</v>
          </cell>
          <cell r="AM38">
            <v>1500</v>
          </cell>
          <cell r="AN38">
            <v>0</v>
          </cell>
          <cell r="AO38">
            <v>2000</v>
          </cell>
          <cell r="AP38">
            <v>0</v>
          </cell>
          <cell r="AQ38">
            <v>7</v>
          </cell>
          <cell r="AR38" t="str">
            <v>kWh</v>
          </cell>
          <cell r="AS38" t="str">
            <v/>
          </cell>
        </row>
        <row r="39">
          <cell r="B39">
            <v>25</v>
          </cell>
          <cell r="C39" t="str">
            <v>RESIDENTIAL</v>
          </cell>
          <cell r="D39" t="str">
            <v>Other (specify) . . . . . . . .</v>
          </cell>
          <cell r="E39" t="str">
            <v>D</v>
          </cell>
          <cell r="F39" t="str">
            <v/>
          </cell>
          <cell r="G39" t="str">
            <v/>
          </cell>
          <cell r="H39">
            <v>0</v>
          </cell>
          <cell r="K39">
            <v>0</v>
          </cell>
          <cell r="L39">
            <v>0</v>
          </cell>
          <cell r="M39">
            <v>0</v>
          </cell>
          <cell r="Q39">
            <v>0</v>
          </cell>
          <cell r="T39">
            <v>1</v>
          </cell>
          <cell r="U39">
            <v>1</v>
          </cell>
          <cell r="V39">
            <v>0</v>
          </cell>
          <cell r="W39">
            <v>0</v>
          </cell>
          <cell r="X39">
            <v>0</v>
          </cell>
          <cell r="Y39">
            <v>0</v>
          </cell>
          <cell r="Z39">
            <v>0</v>
          </cell>
          <cell r="AA39">
            <v>0</v>
          </cell>
          <cell r="AB39">
            <v>0</v>
          </cell>
          <cell r="AC39">
            <v>100</v>
          </cell>
          <cell r="AD39">
            <v>0</v>
          </cell>
          <cell r="AE39">
            <v>250</v>
          </cell>
          <cell r="AF39">
            <v>0</v>
          </cell>
          <cell r="AG39">
            <v>500</v>
          </cell>
          <cell r="AH39">
            <v>0</v>
          </cell>
          <cell r="AI39">
            <v>750</v>
          </cell>
          <cell r="AJ39">
            <v>0</v>
          </cell>
          <cell r="AK39">
            <v>1000</v>
          </cell>
          <cell r="AL39">
            <v>0</v>
          </cell>
          <cell r="AM39">
            <v>1500</v>
          </cell>
          <cell r="AN39">
            <v>0</v>
          </cell>
          <cell r="AO39">
            <v>2000</v>
          </cell>
          <cell r="AP39">
            <v>0</v>
          </cell>
          <cell r="AQ39">
            <v>7</v>
          </cell>
          <cell r="AR39" t="str">
            <v>kWh</v>
          </cell>
          <cell r="AS39" t="str">
            <v/>
          </cell>
        </row>
        <row r="40">
          <cell r="B40">
            <v>26</v>
          </cell>
          <cell r="C40" t="str">
            <v>RESIDENTIAL</v>
          </cell>
          <cell r="D40" t="str">
            <v>Other (specify) . . . . . . . .</v>
          </cell>
          <cell r="E40" t="str">
            <v>A</v>
          </cell>
          <cell r="F40" t="str">
            <v/>
          </cell>
          <cell r="G40" t="str">
            <v/>
          </cell>
          <cell r="H40">
            <v>0</v>
          </cell>
          <cell r="K40">
            <v>0</v>
          </cell>
          <cell r="L40">
            <v>0</v>
          </cell>
          <cell r="M40">
            <v>0</v>
          </cell>
          <cell r="Q40">
            <v>0</v>
          </cell>
          <cell r="T40">
            <v>1</v>
          </cell>
          <cell r="U40">
            <v>1</v>
          </cell>
          <cell r="V40">
            <v>0</v>
          </cell>
          <cell r="W40">
            <v>0</v>
          </cell>
          <cell r="X40">
            <v>0</v>
          </cell>
          <cell r="Y40">
            <v>0</v>
          </cell>
          <cell r="Z40">
            <v>0</v>
          </cell>
          <cell r="AA40">
            <v>0</v>
          </cell>
          <cell r="AB40">
            <v>0</v>
          </cell>
          <cell r="AC40">
            <v>100</v>
          </cell>
          <cell r="AD40">
            <v>0</v>
          </cell>
          <cell r="AE40">
            <v>250</v>
          </cell>
          <cell r="AF40">
            <v>0</v>
          </cell>
          <cell r="AG40">
            <v>500</v>
          </cell>
          <cell r="AH40">
            <v>0</v>
          </cell>
          <cell r="AI40">
            <v>750</v>
          </cell>
          <cell r="AJ40">
            <v>0</v>
          </cell>
          <cell r="AK40">
            <v>1000</v>
          </cell>
          <cell r="AL40">
            <v>0</v>
          </cell>
          <cell r="AM40">
            <v>1500</v>
          </cell>
          <cell r="AN40">
            <v>0</v>
          </cell>
          <cell r="AO40">
            <v>2000</v>
          </cell>
          <cell r="AP40">
            <v>0</v>
          </cell>
          <cell r="AQ40">
            <v>7</v>
          </cell>
          <cell r="AR40" t="str">
            <v>kWh</v>
          </cell>
          <cell r="AS40" t="str">
            <v/>
          </cell>
        </row>
        <row r="41">
          <cell r="B41">
            <v>27</v>
          </cell>
          <cell r="C41" t="str">
            <v>RESIDENTIAL</v>
          </cell>
          <cell r="D41" t="str">
            <v>Other (specify) . . . . . . . .</v>
          </cell>
          <cell r="E41" t="str">
            <v>B</v>
          </cell>
          <cell r="F41" t="str">
            <v/>
          </cell>
          <cell r="G41" t="str">
            <v/>
          </cell>
          <cell r="H41">
            <v>0</v>
          </cell>
          <cell r="K41">
            <v>0</v>
          </cell>
          <cell r="L41">
            <v>0</v>
          </cell>
          <cell r="M41">
            <v>0</v>
          </cell>
          <cell r="Q41">
            <v>0</v>
          </cell>
          <cell r="T41">
            <v>1</v>
          </cell>
          <cell r="U41">
            <v>1</v>
          </cell>
          <cell r="V41">
            <v>0</v>
          </cell>
          <cell r="W41">
            <v>0</v>
          </cell>
          <cell r="X41">
            <v>0</v>
          </cell>
          <cell r="Y41">
            <v>0</v>
          </cell>
          <cell r="Z41">
            <v>0</v>
          </cell>
          <cell r="AA41">
            <v>0</v>
          </cell>
          <cell r="AB41">
            <v>0</v>
          </cell>
          <cell r="AC41">
            <v>100</v>
          </cell>
          <cell r="AD41">
            <v>0</v>
          </cell>
          <cell r="AE41">
            <v>250</v>
          </cell>
          <cell r="AF41">
            <v>0</v>
          </cell>
          <cell r="AG41">
            <v>500</v>
          </cell>
          <cell r="AH41">
            <v>0</v>
          </cell>
          <cell r="AI41">
            <v>750</v>
          </cell>
          <cell r="AJ41">
            <v>0</v>
          </cell>
          <cell r="AK41">
            <v>1000</v>
          </cell>
          <cell r="AL41">
            <v>0</v>
          </cell>
          <cell r="AM41">
            <v>1500</v>
          </cell>
          <cell r="AN41">
            <v>0</v>
          </cell>
          <cell r="AO41">
            <v>2000</v>
          </cell>
          <cell r="AP41">
            <v>0</v>
          </cell>
          <cell r="AQ41">
            <v>7</v>
          </cell>
          <cell r="AR41" t="str">
            <v>kWh</v>
          </cell>
          <cell r="AS41" t="str">
            <v/>
          </cell>
        </row>
        <row r="42">
          <cell r="B42">
            <v>28</v>
          </cell>
          <cell r="C42" t="str">
            <v>RESIDENTIAL</v>
          </cell>
          <cell r="D42" t="str">
            <v>Other (specify) . . . . . . . .</v>
          </cell>
          <cell r="E42" t="str">
            <v>C</v>
          </cell>
          <cell r="F42" t="str">
            <v/>
          </cell>
          <cell r="G42" t="str">
            <v/>
          </cell>
          <cell r="H42">
            <v>0</v>
          </cell>
          <cell r="K42">
            <v>0</v>
          </cell>
          <cell r="L42">
            <v>0</v>
          </cell>
          <cell r="M42">
            <v>0</v>
          </cell>
          <cell r="Q42">
            <v>0</v>
          </cell>
          <cell r="T42">
            <v>1</v>
          </cell>
          <cell r="U42">
            <v>1</v>
          </cell>
          <cell r="V42">
            <v>0</v>
          </cell>
          <cell r="W42">
            <v>0</v>
          </cell>
          <cell r="X42">
            <v>0</v>
          </cell>
          <cell r="Y42">
            <v>0</v>
          </cell>
          <cell r="Z42">
            <v>0</v>
          </cell>
          <cell r="AA42">
            <v>0</v>
          </cell>
          <cell r="AB42">
            <v>0</v>
          </cell>
          <cell r="AC42">
            <v>100</v>
          </cell>
          <cell r="AD42">
            <v>0</v>
          </cell>
          <cell r="AE42">
            <v>250</v>
          </cell>
          <cell r="AF42">
            <v>0</v>
          </cell>
          <cell r="AG42">
            <v>500</v>
          </cell>
          <cell r="AH42">
            <v>0</v>
          </cell>
          <cell r="AI42">
            <v>750</v>
          </cell>
          <cell r="AJ42">
            <v>0</v>
          </cell>
          <cell r="AK42">
            <v>1000</v>
          </cell>
          <cell r="AL42">
            <v>0</v>
          </cell>
          <cell r="AM42">
            <v>1500</v>
          </cell>
          <cell r="AN42">
            <v>0</v>
          </cell>
          <cell r="AO42">
            <v>2000</v>
          </cell>
          <cell r="AP42">
            <v>0</v>
          </cell>
          <cell r="AQ42">
            <v>7</v>
          </cell>
          <cell r="AR42" t="str">
            <v>kWh</v>
          </cell>
          <cell r="AS42" t="str">
            <v/>
          </cell>
        </row>
        <row r="43">
          <cell r="B43">
            <v>29</v>
          </cell>
          <cell r="C43" t="str">
            <v>RESIDENTIAL</v>
          </cell>
          <cell r="D43" t="str">
            <v>Other (specify) . . . . . . . .</v>
          </cell>
          <cell r="E43" t="str">
            <v>D</v>
          </cell>
          <cell r="F43" t="str">
            <v/>
          </cell>
          <cell r="G43" t="str">
            <v/>
          </cell>
          <cell r="H43">
            <v>0</v>
          </cell>
          <cell r="K43">
            <v>0</v>
          </cell>
          <cell r="L43">
            <v>0</v>
          </cell>
          <cell r="M43">
            <v>0</v>
          </cell>
          <cell r="Q43">
            <v>0</v>
          </cell>
          <cell r="T43">
            <v>1</v>
          </cell>
          <cell r="U43">
            <v>1</v>
          </cell>
          <cell r="V43">
            <v>0</v>
          </cell>
          <cell r="W43">
            <v>0</v>
          </cell>
          <cell r="X43">
            <v>0</v>
          </cell>
          <cell r="Y43">
            <v>0</v>
          </cell>
          <cell r="Z43">
            <v>0</v>
          </cell>
          <cell r="AA43">
            <v>0</v>
          </cell>
          <cell r="AB43">
            <v>0</v>
          </cell>
          <cell r="AC43">
            <v>100</v>
          </cell>
          <cell r="AD43">
            <v>0</v>
          </cell>
          <cell r="AE43">
            <v>250</v>
          </cell>
          <cell r="AF43">
            <v>0</v>
          </cell>
          <cell r="AG43">
            <v>500</v>
          </cell>
          <cell r="AH43">
            <v>0</v>
          </cell>
          <cell r="AI43">
            <v>750</v>
          </cell>
          <cell r="AJ43">
            <v>0</v>
          </cell>
          <cell r="AK43">
            <v>1000</v>
          </cell>
          <cell r="AL43">
            <v>0</v>
          </cell>
          <cell r="AM43">
            <v>1500</v>
          </cell>
          <cell r="AN43">
            <v>0</v>
          </cell>
          <cell r="AO43">
            <v>2000</v>
          </cell>
          <cell r="AP43">
            <v>0</v>
          </cell>
          <cell r="AQ43">
            <v>7</v>
          </cell>
          <cell r="AR43" t="str">
            <v>kWh</v>
          </cell>
          <cell r="AS43" t="str">
            <v/>
          </cell>
        </row>
        <row r="44">
          <cell r="B44">
            <v>30</v>
          </cell>
          <cell r="C44" t="str">
            <v>RESIDENTIAL</v>
          </cell>
          <cell r="D44" t="str">
            <v>Other (specify) . . . . . . . .</v>
          </cell>
          <cell r="E44" t="str">
            <v>A</v>
          </cell>
          <cell r="F44" t="str">
            <v/>
          </cell>
          <cell r="G44" t="str">
            <v/>
          </cell>
          <cell r="H44">
            <v>0</v>
          </cell>
          <cell r="K44">
            <v>0</v>
          </cell>
          <cell r="L44">
            <v>0</v>
          </cell>
          <cell r="M44">
            <v>0</v>
          </cell>
          <cell r="Q44">
            <v>0</v>
          </cell>
          <cell r="T44">
            <v>1</v>
          </cell>
          <cell r="U44">
            <v>1</v>
          </cell>
          <cell r="V44">
            <v>0</v>
          </cell>
          <cell r="W44">
            <v>0</v>
          </cell>
          <cell r="X44">
            <v>0</v>
          </cell>
          <cell r="Y44">
            <v>0</v>
          </cell>
          <cell r="Z44">
            <v>0</v>
          </cell>
          <cell r="AA44">
            <v>0</v>
          </cell>
          <cell r="AB44">
            <v>0</v>
          </cell>
          <cell r="AC44">
            <v>100</v>
          </cell>
          <cell r="AD44">
            <v>0</v>
          </cell>
          <cell r="AE44">
            <v>250</v>
          </cell>
          <cell r="AF44">
            <v>0</v>
          </cell>
          <cell r="AG44">
            <v>500</v>
          </cell>
          <cell r="AH44">
            <v>0</v>
          </cell>
          <cell r="AI44">
            <v>750</v>
          </cell>
          <cell r="AJ44">
            <v>0</v>
          </cell>
          <cell r="AK44">
            <v>1000</v>
          </cell>
          <cell r="AL44">
            <v>0</v>
          </cell>
          <cell r="AM44">
            <v>1500</v>
          </cell>
          <cell r="AN44">
            <v>0</v>
          </cell>
          <cell r="AO44">
            <v>2000</v>
          </cell>
          <cell r="AP44">
            <v>0</v>
          </cell>
          <cell r="AQ44">
            <v>7</v>
          </cell>
          <cell r="AR44" t="str">
            <v>kWh</v>
          </cell>
          <cell r="AS44" t="str">
            <v/>
          </cell>
        </row>
        <row r="45">
          <cell r="B45">
            <v>31</v>
          </cell>
          <cell r="C45" t="str">
            <v>RESIDENTIAL</v>
          </cell>
          <cell r="D45" t="str">
            <v>Other (specify) . . . . . . . .</v>
          </cell>
          <cell r="E45" t="str">
            <v>B</v>
          </cell>
          <cell r="F45" t="str">
            <v/>
          </cell>
          <cell r="G45" t="str">
            <v/>
          </cell>
          <cell r="H45">
            <v>0</v>
          </cell>
          <cell r="K45">
            <v>0</v>
          </cell>
          <cell r="L45">
            <v>0</v>
          </cell>
          <cell r="M45">
            <v>0</v>
          </cell>
          <cell r="Q45">
            <v>0</v>
          </cell>
          <cell r="T45">
            <v>1</v>
          </cell>
          <cell r="U45">
            <v>1</v>
          </cell>
          <cell r="V45">
            <v>0</v>
          </cell>
          <cell r="W45">
            <v>0</v>
          </cell>
          <cell r="X45">
            <v>0</v>
          </cell>
          <cell r="Y45">
            <v>0</v>
          </cell>
          <cell r="Z45">
            <v>0</v>
          </cell>
          <cell r="AA45">
            <v>0</v>
          </cell>
          <cell r="AB45">
            <v>0</v>
          </cell>
          <cell r="AC45">
            <v>100</v>
          </cell>
          <cell r="AD45">
            <v>0</v>
          </cell>
          <cell r="AE45">
            <v>250</v>
          </cell>
          <cell r="AF45">
            <v>0</v>
          </cell>
          <cell r="AG45">
            <v>500</v>
          </cell>
          <cell r="AH45">
            <v>0</v>
          </cell>
          <cell r="AI45">
            <v>750</v>
          </cell>
          <cell r="AJ45">
            <v>0</v>
          </cell>
          <cell r="AK45">
            <v>1000</v>
          </cell>
          <cell r="AL45">
            <v>0</v>
          </cell>
          <cell r="AM45">
            <v>1500</v>
          </cell>
          <cell r="AN45">
            <v>0</v>
          </cell>
          <cell r="AO45">
            <v>2000</v>
          </cell>
          <cell r="AP45">
            <v>0</v>
          </cell>
          <cell r="AQ45">
            <v>7</v>
          </cell>
          <cell r="AR45" t="str">
            <v>kWh</v>
          </cell>
          <cell r="AS45" t="str">
            <v/>
          </cell>
        </row>
        <row r="46">
          <cell r="B46">
            <v>32</v>
          </cell>
          <cell r="C46" t="str">
            <v>RESIDENTIAL</v>
          </cell>
          <cell r="D46" t="str">
            <v>Other (specify) . . . . . . . .</v>
          </cell>
          <cell r="E46" t="str">
            <v>C</v>
          </cell>
          <cell r="F46" t="str">
            <v/>
          </cell>
          <cell r="G46" t="str">
            <v/>
          </cell>
          <cell r="H46">
            <v>0</v>
          </cell>
          <cell r="K46">
            <v>0</v>
          </cell>
          <cell r="L46">
            <v>0</v>
          </cell>
          <cell r="M46">
            <v>0</v>
          </cell>
          <cell r="Q46">
            <v>0</v>
          </cell>
          <cell r="T46">
            <v>1</v>
          </cell>
          <cell r="U46">
            <v>1</v>
          </cell>
          <cell r="V46">
            <v>0</v>
          </cell>
          <cell r="W46">
            <v>0</v>
          </cell>
          <cell r="X46">
            <v>0</v>
          </cell>
          <cell r="Y46">
            <v>0</v>
          </cell>
          <cell r="Z46">
            <v>0</v>
          </cell>
          <cell r="AA46">
            <v>0</v>
          </cell>
          <cell r="AB46">
            <v>0</v>
          </cell>
          <cell r="AC46">
            <v>100</v>
          </cell>
          <cell r="AD46">
            <v>0</v>
          </cell>
          <cell r="AE46">
            <v>250</v>
          </cell>
          <cell r="AF46">
            <v>0</v>
          </cell>
          <cell r="AG46">
            <v>500</v>
          </cell>
          <cell r="AH46">
            <v>0</v>
          </cell>
          <cell r="AI46">
            <v>750</v>
          </cell>
          <cell r="AJ46">
            <v>0</v>
          </cell>
          <cell r="AK46">
            <v>1000</v>
          </cell>
          <cell r="AL46">
            <v>0</v>
          </cell>
          <cell r="AM46">
            <v>1500</v>
          </cell>
          <cell r="AN46">
            <v>0</v>
          </cell>
          <cell r="AO46">
            <v>2000</v>
          </cell>
          <cell r="AP46">
            <v>0</v>
          </cell>
          <cell r="AQ46">
            <v>7</v>
          </cell>
          <cell r="AR46" t="str">
            <v>kWh</v>
          </cell>
          <cell r="AS46" t="str">
            <v/>
          </cell>
        </row>
        <row r="47">
          <cell r="B47">
            <v>33</v>
          </cell>
          <cell r="C47" t="str">
            <v>RESIDENTIAL</v>
          </cell>
          <cell r="D47" t="str">
            <v>Other (specify) . . . . . . . .</v>
          </cell>
          <cell r="E47" t="str">
            <v>D</v>
          </cell>
          <cell r="F47" t="str">
            <v/>
          </cell>
          <cell r="G47" t="str">
            <v/>
          </cell>
          <cell r="H47">
            <v>0</v>
          </cell>
          <cell r="K47">
            <v>0</v>
          </cell>
          <cell r="L47">
            <v>0</v>
          </cell>
          <cell r="M47">
            <v>0</v>
          </cell>
          <cell r="Q47">
            <v>0</v>
          </cell>
          <cell r="T47">
            <v>1</v>
          </cell>
          <cell r="U47">
            <v>1</v>
          </cell>
          <cell r="V47">
            <v>0</v>
          </cell>
          <cell r="W47">
            <v>0</v>
          </cell>
          <cell r="X47">
            <v>0</v>
          </cell>
          <cell r="Y47">
            <v>0</v>
          </cell>
          <cell r="Z47">
            <v>0</v>
          </cell>
          <cell r="AA47">
            <v>0</v>
          </cell>
          <cell r="AB47">
            <v>0</v>
          </cell>
          <cell r="AC47">
            <v>100</v>
          </cell>
          <cell r="AD47">
            <v>0</v>
          </cell>
          <cell r="AE47">
            <v>250</v>
          </cell>
          <cell r="AF47">
            <v>0</v>
          </cell>
          <cell r="AG47">
            <v>500</v>
          </cell>
          <cell r="AH47">
            <v>0</v>
          </cell>
          <cell r="AI47">
            <v>750</v>
          </cell>
          <cell r="AJ47">
            <v>0</v>
          </cell>
          <cell r="AK47">
            <v>1000</v>
          </cell>
          <cell r="AL47">
            <v>0</v>
          </cell>
          <cell r="AM47">
            <v>1500</v>
          </cell>
          <cell r="AN47">
            <v>0</v>
          </cell>
          <cell r="AO47">
            <v>2000</v>
          </cell>
          <cell r="AP47">
            <v>0</v>
          </cell>
          <cell r="AQ47">
            <v>7</v>
          </cell>
          <cell r="AR47" t="str">
            <v>kWh</v>
          </cell>
          <cell r="AS47" t="str">
            <v/>
          </cell>
        </row>
        <row r="48">
          <cell r="B48">
            <v>34</v>
          </cell>
          <cell r="C48" t="str">
            <v>RESIDENTIAL</v>
          </cell>
          <cell r="D48" t="str">
            <v>Other (specify) . . . . . . . .</v>
          </cell>
          <cell r="E48" t="str">
            <v>A</v>
          </cell>
          <cell r="F48" t="str">
            <v/>
          </cell>
          <cell r="G48" t="str">
            <v/>
          </cell>
          <cell r="H48">
            <v>0</v>
          </cell>
          <cell r="K48">
            <v>0</v>
          </cell>
          <cell r="L48">
            <v>0</v>
          </cell>
          <cell r="M48">
            <v>0</v>
          </cell>
          <cell r="Q48">
            <v>0</v>
          </cell>
          <cell r="T48">
            <v>1</v>
          </cell>
          <cell r="U48">
            <v>1</v>
          </cell>
          <cell r="V48">
            <v>0</v>
          </cell>
          <cell r="W48">
            <v>0</v>
          </cell>
          <cell r="X48">
            <v>0</v>
          </cell>
          <cell r="Y48">
            <v>0</v>
          </cell>
          <cell r="Z48">
            <v>0</v>
          </cell>
          <cell r="AA48">
            <v>0</v>
          </cell>
          <cell r="AB48">
            <v>0</v>
          </cell>
          <cell r="AC48">
            <v>100</v>
          </cell>
          <cell r="AD48">
            <v>0</v>
          </cell>
          <cell r="AE48">
            <v>250</v>
          </cell>
          <cell r="AF48">
            <v>0</v>
          </cell>
          <cell r="AG48">
            <v>500</v>
          </cell>
          <cell r="AH48">
            <v>0</v>
          </cell>
          <cell r="AI48">
            <v>750</v>
          </cell>
          <cell r="AJ48">
            <v>0</v>
          </cell>
          <cell r="AK48">
            <v>1000</v>
          </cell>
          <cell r="AL48">
            <v>0</v>
          </cell>
          <cell r="AM48">
            <v>1500</v>
          </cell>
          <cell r="AN48">
            <v>0</v>
          </cell>
          <cell r="AO48">
            <v>2000</v>
          </cell>
          <cell r="AP48">
            <v>0</v>
          </cell>
          <cell r="AQ48">
            <v>7</v>
          </cell>
          <cell r="AR48" t="str">
            <v>kWh</v>
          </cell>
          <cell r="AS48" t="str">
            <v/>
          </cell>
        </row>
        <row r="49">
          <cell r="B49">
            <v>35</v>
          </cell>
          <cell r="C49" t="str">
            <v>RESIDENTIAL</v>
          </cell>
          <cell r="D49" t="str">
            <v>Other (specify) . . . . . . . .</v>
          </cell>
          <cell r="E49" t="str">
            <v>B</v>
          </cell>
          <cell r="F49" t="str">
            <v/>
          </cell>
          <cell r="G49" t="str">
            <v/>
          </cell>
          <cell r="H49">
            <v>0</v>
          </cell>
          <cell r="K49">
            <v>0</v>
          </cell>
          <cell r="L49">
            <v>0</v>
          </cell>
          <cell r="M49">
            <v>0</v>
          </cell>
          <cell r="Q49">
            <v>0</v>
          </cell>
          <cell r="T49">
            <v>1</v>
          </cell>
          <cell r="U49">
            <v>1</v>
          </cell>
          <cell r="V49">
            <v>0</v>
          </cell>
          <cell r="W49">
            <v>0</v>
          </cell>
          <cell r="X49">
            <v>0</v>
          </cell>
          <cell r="Y49">
            <v>0</v>
          </cell>
          <cell r="Z49">
            <v>0</v>
          </cell>
          <cell r="AA49">
            <v>0</v>
          </cell>
          <cell r="AB49">
            <v>0</v>
          </cell>
          <cell r="AC49">
            <v>100</v>
          </cell>
          <cell r="AD49">
            <v>0</v>
          </cell>
          <cell r="AE49">
            <v>250</v>
          </cell>
          <cell r="AF49">
            <v>0</v>
          </cell>
          <cell r="AG49">
            <v>500</v>
          </cell>
          <cell r="AH49">
            <v>0</v>
          </cell>
          <cell r="AI49">
            <v>750</v>
          </cell>
          <cell r="AJ49">
            <v>0</v>
          </cell>
          <cell r="AK49">
            <v>1000</v>
          </cell>
          <cell r="AL49">
            <v>0</v>
          </cell>
          <cell r="AM49">
            <v>1500</v>
          </cell>
          <cell r="AN49">
            <v>0</v>
          </cell>
          <cell r="AO49">
            <v>2000</v>
          </cell>
          <cell r="AP49">
            <v>0</v>
          </cell>
          <cell r="AQ49">
            <v>7</v>
          </cell>
          <cell r="AR49" t="str">
            <v>kWh</v>
          </cell>
          <cell r="AS49" t="str">
            <v/>
          </cell>
        </row>
        <row r="50">
          <cell r="B50">
            <v>36</v>
          </cell>
          <cell r="C50" t="str">
            <v>RESIDENTIAL</v>
          </cell>
          <cell r="D50" t="str">
            <v>Other (specify) . . . . . . . .</v>
          </cell>
          <cell r="E50" t="str">
            <v>C</v>
          </cell>
          <cell r="F50" t="str">
            <v/>
          </cell>
          <cell r="G50" t="str">
            <v/>
          </cell>
          <cell r="H50">
            <v>0</v>
          </cell>
          <cell r="K50">
            <v>0</v>
          </cell>
          <cell r="L50">
            <v>0</v>
          </cell>
          <cell r="M50">
            <v>0</v>
          </cell>
          <cell r="Q50">
            <v>0</v>
          </cell>
          <cell r="T50">
            <v>1</v>
          </cell>
          <cell r="U50">
            <v>1</v>
          </cell>
          <cell r="V50">
            <v>0</v>
          </cell>
          <cell r="W50">
            <v>0</v>
          </cell>
          <cell r="X50">
            <v>0</v>
          </cell>
          <cell r="Y50">
            <v>0</v>
          </cell>
          <cell r="Z50">
            <v>0</v>
          </cell>
          <cell r="AA50">
            <v>0</v>
          </cell>
          <cell r="AB50">
            <v>0</v>
          </cell>
          <cell r="AC50">
            <v>100</v>
          </cell>
          <cell r="AD50">
            <v>0</v>
          </cell>
          <cell r="AE50">
            <v>250</v>
          </cell>
          <cell r="AF50">
            <v>0</v>
          </cell>
          <cell r="AG50">
            <v>500</v>
          </cell>
          <cell r="AH50">
            <v>0</v>
          </cell>
          <cell r="AI50">
            <v>750</v>
          </cell>
          <cell r="AJ50">
            <v>0</v>
          </cell>
          <cell r="AK50">
            <v>1000</v>
          </cell>
          <cell r="AL50">
            <v>0</v>
          </cell>
          <cell r="AM50">
            <v>1500</v>
          </cell>
          <cell r="AN50">
            <v>0</v>
          </cell>
          <cell r="AO50">
            <v>2000</v>
          </cell>
          <cell r="AP50">
            <v>0</v>
          </cell>
          <cell r="AQ50">
            <v>7</v>
          </cell>
          <cell r="AR50" t="str">
            <v>kWh</v>
          </cell>
          <cell r="AS50" t="str">
            <v/>
          </cell>
        </row>
        <row r="51">
          <cell r="B51">
            <v>37</v>
          </cell>
          <cell r="C51" t="str">
            <v>RESIDENTIAL</v>
          </cell>
          <cell r="D51" t="str">
            <v>Other (specify) . . . . . . . .</v>
          </cell>
          <cell r="E51" t="str">
            <v>D</v>
          </cell>
          <cell r="F51" t="str">
            <v/>
          </cell>
          <cell r="G51" t="str">
            <v/>
          </cell>
          <cell r="H51">
            <v>0</v>
          </cell>
          <cell r="K51">
            <v>0</v>
          </cell>
          <cell r="L51">
            <v>0</v>
          </cell>
          <cell r="M51">
            <v>0</v>
          </cell>
          <cell r="Q51">
            <v>0</v>
          </cell>
          <cell r="T51">
            <v>1</v>
          </cell>
          <cell r="U51">
            <v>1</v>
          </cell>
          <cell r="V51">
            <v>0</v>
          </cell>
          <cell r="W51">
            <v>0</v>
          </cell>
          <cell r="X51">
            <v>0</v>
          </cell>
          <cell r="Y51">
            <v>0</v>
          </cell>
          <cell r="Z51">
            <v>0</v>
          </cell>
          <cell r="AA51">
            <v>0</v>
          </cell>
          <cell r="AB51">
            <v>0</v>
          </cell>
          <cell r="AC51">
            <v>100</v>
          </cell>
          <cell r="AD51">
            <v>0</v>
          </cell>
          <cell r="AE51">
            <v>250</v>
          </cell>
          <cell r="AF51">
            <v>0</v>
          </cell>
          <cell r="AG51">
            <v>500</v>
          </cell>
          <cell r="AH51">
            <v>0</v>
          </cell>
          <cell r="AI51">
            <v>750</v>
          </cell>
          <cell r="AJ51">
            <v>0</v>
          </cell>
          <cell r="AK51">
            <v>1000</v>
          </cell>
          <cell r="AL51">
            <v>0</v>
          </cell>
          <cell r="AM51">
            <v>1500</v>
          </cell>
          <cell r="AN51">
            <v>0</v>
          </cell>
          <cell r="AO51">
            <v>2000</v>
          </cell>
          <cell r="AP51">
            <v>0</v>
          </cell>
          <cell r="AQ51">
            <v>7</v>
          </cell>
          <cell r="AR51" t="str">
            <v>kWh</v>
          </cell>
          <cell r="AS51" t="str">
            <v/>
          </cell>
        </row>
        <row r="52">
          <cell r="B52">
            <v>38</v>
          </cell>
          <cell r="C52" t="str">
            <v/>
          </cell>
          <cell r="D52" t="str">
            <v/>
          </cell>
          <cell r="F52" t="str">
            <v/>
          </cell>
          <cell r="G52" t="str">
            <v/>
          </cell>
          <cell r="AQ52">
            <v>0</v>
          </cell>
          <cell r="AR52">
            <v>0</v>
          </cell>
          <cell r="AS52" t="str">
            <v/>
          </cell>
        </row>
        <row r="53">
          <cell r="B53">
            <v>39</v>
          </cell>
          <cell r="C53" t="str">
            <v/>
          </cell>
          <cell r="D53" t="str">
            <v>GENERAL SERVICE</v>
          </cell>
          <cell r="F53" t="str">
            <v/>
          </cell>
          <cell r="G53" t="str">
            <v>X</v>
          </cell>
          <cell r="AQ53">
            <v>0</v>
          </cell>
          <cell r="AR53">
            <v>0</v>
          </cell>
          <cell r="AS53" t="str">
            <v>XXX</v>
          </cell>
        </row>
        <row r="54">
          <cell r="B54">
            <v>40</v>
          </cell>
          <cell r="C54" t="str">
            <v>GENERAL SERVICE</v>
          </cell>
          <cell r="D54" t="str">
            <v>Less than 50 kW</v>
          </cell>
          <cell r="E54" t="str">
            <v>A</v>
          </cell>
          <cell r="F54" t="str">
            <v>X</v>
          </cell>
          <cell r="G54" t="str">
            <v>X</v>
          </cell>
          <cell r="H54">
            <v>9.8999999999999991E-3</v>
          </cell>
          <cell r="I54">
            <v>6.1999999999999998E-3</v>
          </cell>
          <cell r="J54">
            <v>7.0000000000000001E-3</v>
          </cell>
          <cell r="K54">
            <v>2.3099999999999999E-2</v>
          </cell>
          <cell r="L54">
            <v>2.3100000000000002E-2</v>
          </cell>
          <cell r="M54">
            <v>0</v>
          </cell>
          <cell r="Q54">
            <v>0</v>
          </cell>
          <cell r="R54">
            <v>5.2999999999999999E-2</v>
          </cell>
          <cell r="S54">
            <v>6.2E-2</v>
          </cell>
          <cell r="T54">
            <v>1.0432999999999999</v>
          </cell>
          <cell r="U54">
            <v>1.0432999999999999</v>
          </cell>
          <cell r="V54">
            <v>1.6E-2</v>
          </cell>
          <cell r="W54">
            <v>0</v>
          </cell>
          <cell r="X54">
            <v>29.93</v>
          </cell>
          <cell r="Y54">
            <v>1.4800000000000001E-2</v>
          </cell>
          <cell r="Z54">
            <v>0</v>
          </cell>
          <cell r="AA54">
            <v>28.84</v>
          </cell>
          <cell r="AB54">
            <v>1.1000000000000001E-3</v>
          </cell>
          <cell r="AC54">
            <v>1000</v>
          </cell>
          <cell r="AD54">
            <v>0</v>
          </cell>
          <cell r="AE54">
            <v>2000</v>
          </cell>
          <cell r="AF54">
            <v>0</v>
          </cell>
          <cell r="AG54">
            <v>5000</v>
          </cell>
          <cell r="AH54">
            <v>0</v>
          </cell>
          <cell r="AI54">
            <v>10000</v>
          </cell>
          <cell r="AJ54">
            <v>0</v>
          </cell>
          <cell r="AK54">
            <v>15000</v>
          </cell>
          <cell r="AQ54">
            <v>5</v>
          </cell>
          <cell r="AR54" t="str">
            <v>kWh</v>
          </cell>
          <cell r="AS54" t="str">
            <v>X</v>
          </cell>
        </row>
        <row r="55">
          <cell r="B55">
            <v>41</v>
          </cell>
          <cell r="C55" t="str">
            <v>GENERAL SERVICE</v>
          </cell>
          <cell r="D55" t="str">
            <v>Less than 50 kW</v>
          </cell>
          <cell r="E55" t="str">
            <v>B</v>
          </cell>
          <cell r="F55" t="str">
            <v/>
          </cell>
          <cell r="G55" t="str">
            <v/>
          </cell>
          <cell r="H55">
            <v>0</v>
          </cell>
          <cell r="K55">
            <v>0</v>
          </cell>
          <cell r="L55">
            <v>0</v>
          </cell>
          <cell r="M55">
            <v>0</v>
          </cell>
          <cell r="Q55">
            <v>0</v>
          </cell>
          <cell r="T55">
            <v>1</v>
          </cell>
          <cell r="U55">
            <v>1</v>
          </cell>
          <cell r="V55">
            <v>0</v>
          </cell>
          <cell r="W55">
            <v>0</v>
          </cell>
          <cell r="X55">
            <v>0</v>
          </cell>
          <cell r="Y55">
            <v>0</v>
          </cell>
          <cell r="Z55">
            <v>0</v>
          </cell>
          <cell r="AA55">
            <v>0</v>
          </cell>
          <cell r="AB55">
            <v>0</v>
          </cell>
          <cell r="AC55">
            <v>1000</v>
          </cell>
          <cell r="AD55">
            <v>0</v>
          </cell>
          <cell r="AE55">
            <v>2000</v>
          </cell>
          <cell r="AF55">
            <v>0</v>
          </cell>
          <cell r="AG55">
            <v>5000</v>
          </cell>
          <cell r="AH55">
            <v>0</v>
          </cell>
          <cell r="AI55">
            <v>10000</v>
          </cell>
          <cell r="AJ55">
            <v>0</v>
          </cell>
          <cell r="AK55">
            <v>15000</v>
          </cell>
          <cell r="AL55">
            <v>0</v>
          </cell>
          <cell r="AM55">
            <v>0</v>
          </cell>
          <cell r="AN55">
            <v>0</v>
          </cell>
          <cell r="AO55">
            <v>0</v>
          </cell>
          <cell r="AP55">
            <v>0</v>
          </cell>
          <cell r="AQ55">
            <v>5</v>
          </cell>
          <cell r="AR55" t="str">
            <v>kWh</v>
          </cell>
          <cell r="AS55" t="str">
            <v/>
          </cell>
        </row>
        <row r="56">
          <cell r="B56">
            <v>42</v>
          </cell>
          <cell r="C56" t="str">
            <v>GENERAL SERVICE</v>
          </cell>
          <cell r="D56" t="str">
            <v>Less than 50 kW</v>
          </cell>
          <cell r="E56" t="str">
            <v>C</v>
          </cell>
          <cell r="F56" t="str">
            <v/>
          </cell>
          <cell r="G56" t="str">
            <v/>
          </cell>
          <cell r="H56">
            <v>0</v>
          </cell>
          <cell r="K56">
            <v>0</v>
          </cell>
          <cell r="L56">
            <v>0</v>
          </cell>
          <cell r="M56">
            <v>0</v>
          </cell>
          <cell r="Q56">
            <v>0</v>
          </cell>
          <cell r="T56">
            <v>1</v>
          </cell>
          <cell r="U56">
            <v>1</v>
          </cell>
          <cell r="V56">
            <v>0</v>
          </cell>
          <cell r="W56">
            <v>0</v>
          </cell>
          <cell r="X56">
            <v>0</v>
          </cell>
          <cell r="Y56">
            <v>0</v>
          </cell>
          <cell r="Z56">
            <v>0</v>
          </cell>
          <cell r="AA56">
            <v>0</v>
          </cell>
          <cell r="AB56">
            <v>0</v>
          </cell>
          <cell r="AC56">
            <v>1000</v>
          </cell>
          <cell r="AD56">
            <v>0</v>
          </cell>
          <cell r="AE56">
            <v>2000</v>
          </cell>
          <cell r="AF56">
            <v>0</v>
          </cell>
          <cell r="AG56">
            <v>5000</v>
          </cell>
          <cell r="AH56">
            <v>0</v>
          </cell>
          <cell r="AI56">
            <v>10000</v>
          </cell>
          <cell r="AJ56">
            <v>0</v>
          </cell>
          <cell r="AK56">
            <v>15000</v>
          </cell>
          <cell r="AL56">
            <v>0</v>
          </cell>
          <cell r="AM56">
            <v>0</v>
          </cell>
          <cell r="AN56">
            <v>0</v>
          </cell>
          <cell r="AO56">
            <v>0</v>
          </cell>
          <cell r="AP56">
            <v>0</v>
          </cell>
          <cell r="AQ56">
            <v>5</v>
          </cell>
          <cell r="AR56" t="str">
            <v>kWh</v>
          </cell>
          <cell r="AS56" t="str">
            <v/>
          </cell>
        </row>
        <row r="57">
          <cell r="B57">
            <v>43</v>
          </cell>
          <cell r="C57" t="str">
            <v>GENERAL SERVICE</v>
          </cell>
          <cell r="D57" t="str">
            <v>Less than 50 kW</v>
          </cell>
          <cell r="E57" t="str">
            <v>D</v>
          </cell>
          <cell r="F57" t="str">
            <v/>
          </cell>
          <cell r="G57" t="str">
            <v/>
          </cell>
          <cell r="H57">
            <v>0</v>
          </cell>
          <cell r="K57">
            <v>0</v>
          </cell>
          <cell r="L57">
            <v>0</v>
          </cell>
          <cell r="M57">
            <v>0</v>
          </cell>
          <cell r="Q57">
            <v>0</v>
          </cell>
          <cell r="T57">
            <v>1</v>
          </cell>
          <cell r="U57">
            <v>1</v>
          </cell>
          <cell r="V57">
            <v>0</v>
          </cell>
          <cell r="W57">
            <v>0</v>
          </cell>
          <cell r="X57">
            <v>0</v>
          </cell>
          <cell r="Y57">
            <v>0</v>
          </cell>
          <cell r="Z57">
            <v>0</v>
          </cell>
          <cell r="AA57">
            <v>0</v>
          </cell>
          <cell r="AB57">
            <v>0</v>
          </cell>
          <cell r="AC57">
            <v>1000</v>
          </cell>
          <cell r="AD57">
            <v>0</v>
          </cell>
          <cell r="AE57">
            <v>2000</v>
          </cell>
          <cell r="AF57">
            <v>0</v>
          </cell>
          <cell r="AG57">
            <v>5000</v>
          </cell>
          <cell r="AH57">
            <v>0</v>
          </cell>
          <cell r="AI57">
            <v>10000</v>
          </cell>
          <cell r="AJ57">
            <v>0</v>
          </cell>
          <cell r="AK57">
            <v>15000</v>
          </cell>
          <cell r="AL57">
            <v>0</v>
          </cell>
          <cell r="AM57">
            <v>0</v>
          </cell>
          <cell r="AN57">
            <v>0</v>
          </cell>
          <cell r="AO57">
            <v>0</v>
          </cell>
          <cell r="AP57">
            <v>0</v>
          </cell>
          <cell r="AQ57">
            <v>5</v>
          </cell>
          <cell r="AR57" t="str">
            <v>kWh</v>
          </cell>
          <cell r="AS57" t="str">
            <v/>
          </cell>
        </row>
        <row r="58">
          <cell r="B58">
            <v>44</v>
          </cell>
          <cell r="C58" t="str">
            <v>GENERAL SERVICE</v>
          </cell>
          <cell r="D58" t="str">
            <v>Less than 50 kW Time of Use</v>
          </cell>
          <cell r="E58" t="str">
            <v>A</v>
          </cell>
          <cell r="F58" t="str">
            <v/>
          </cell>
          <cell r="G58" t="str">
            <v/>
          </cell>
          <cell r="H58">
            <v>0</v>
          </cell>
          <cell r="K58">
            <v>0</v>
          </cell>
          <cell r="L58">
            <v>0</v>
          </cell>
          <cell r="M58">
            <v>0</v>
          </cell>
          <cell r="Q58">
            <v>0</v>
          </cell>
          <cell r="T58">
            <v>1</v>
          </cell>
          <cell r="U58">
            <v>1</v>
          </cell>
          <cell r="V58">
            <v>0</v>
          </cell>
          <cell r="W58">
            <v>0</v>
          </cell>
          <cell r="X58">
            <v>0</v>
          </cell>
          <cell r="Y58">
            <v>0</v>
          </cell>
          <cell r="Z58">
            <v>0</v>
          </cell>
          <cell r="AA58">
            <v>0</v>
          </cell>
          <cell r="AB58">
            <v>0</v>
          </cell>
          <cell r="AC58">
            <v>1000</v>
          </cell>
          <cell r="AD58">
            <v>0</v>
          </cell>
          <cell r="AE58">
            <v>2000</v>
          </cell>
          <cell r="AF58">
            <v>0</v>
          </cell>
          <cell r="AG58">
            <v>5000</v>
          </cell>
          <cell r="AH58">
            <v>0</v>
          </cell>
          <cell r="AI58">
            <v>10000</v>
          </cell>
          <cell r="AJ58">
            <v>0</v>
          </cell>
          <cell r="AK58">
            <v>15000</v>
          </cell>
          <cell r="AQ58">
            <v>5</v>
          </cell>
          <cell r="AR58" t="str">
            <v>kWh</v>
          </cell>
          <cell r="AS58" t="str">
            <v/>
          </cell>
        </row>
        <row r="59">
          <cell r="B59">
            <v>45</v>
          </cell>
          <cell r="C59" t="str">
            <v>GENERAL SERVICE</v>
          </cell>
          <cell r="D59" t="str">
            <v>Less than 50 kW Time of Use</v>
          </cell>
          <cell r="E59" t="str">
            <v>B</v>
          </cell>
          <cell r="F59" t="str">
            <v/>
          </cell>
          <cell r="G59" t="str">
            <v/>
          </cell>
          <cell r="H59">
            <v>0</v>
          </cell>
          <cell r="K59">
            <v>0</v>
          </cell>
          <cell r="L59">
            <v>0</v>
          </cell>
          <cell r="M59">
            <v>0</v>
          </cell>
          <cell r="Q59">
            <v>0</v>
          </cell>
          <cell r="T59">
            <v>1</v>
          </cell>
          <cell r="U59">
            <v>1</v>
          </cell>
          <cell r="V59">
            <v>0</v>
          </cell>
          <cell r="W59">
            <v>0</v>
          </cell>
          <cell r="X59">
            <v>0</v>
          </cell>
          <cell r="Y59">
            <v>0</v>
          </cell>
          <cell r="Z59">
            <v>0</v>
          </cell>
          <cell r="AA59">
            <v>0</v>
          </cell>
          <cell r="AB59">
            <v>0</v>
          </cell>
          <cell r="AC59">
            <v>1000</v>
          </cell>
          <cell r="AD59">
            <v>0</v>
          </cell>
          <cell r="AE59">
            <v>2000</v>
          </cell>
          <cell r="AF59">
            <v>0</v>
          </cell>
          <cell r="AG59">
            <v>5000</v>
          </cell>
          <cell r="AH59">
            <v>0</v>
          </cell>
          <cell r="AI59">
            <v>10000</v>
          </cell>
          <cell r="AJ59">
            <v>0</v>
          </cell>
          <cell r="AK59">
            <v>15000</v>
          </cell>
          <cell r="AL59">
            <v>0</v>
          </cell>
          <cell r="AM59">
            <v>0</v>
          </cell>
          <cell r="AN59">
            <v>0</v>
          </cell>
          <cell r="AO59">
            <v>0</v>
          </cell>
          <cell r="AP59">
            <v>0</v>
          </cell>
          <cell r="AQ59">
            <v>5</v>
          </cell>
          <cell r="AR59" t="str">
            <v>kWh</v>
          </cell>
          <cell r="AS59" t="str">
            <v/>
          </cell>
        </row>
        <row r="60">
          <cell r="B60">
            <v>46</v>
          </cell>
          <cell r="C60" t="str">
            <v>GENERAL SERVICE</v>
          </cell>
          <cell r="D60" t="str">
            <v>Less than 50 kW Time of Use</v>
          </cell>
          <cell r="E60" t="str">
            <v>C</v>
          </cell>
          <cell r="F60" t="str">
            <v/>
          </cell>
          <cell r="G60" t="str">
            <v/>
          </cell>
          <cell r="H60">
            <v>0</v>
          </cell>
          <cell r="K60">
            <v>0</v>
          </cell>
          <cell r="L60">
            <v>0</v>
          </cell>
          <cell r="M60">
            <v>0</v>
          </cell>
          <cell r="Q60">
            <v>0</v>
          </cell>
          <cell r="T60">
            <v>1</v>
          </cell>
          <cell r="U60">
            <v>1</v>
          </cell>
          <cell r="V60">
            <v>0</v>
          </cell>
          <cell r="W60">
            <v>0</v>
          </cell>
          <cell r="X60">
            <v>0</v>
          </cell>
          <cell r="Y60">
            <v>0</v>
          </cell>
          <cell r="Z60">
            <v>0</v>
          </cell>
          <cell r="AA60">
            <v>0</v>
          </cell>
          <cell r="AB60">
            <v>0</v>
          </cell>
          <cell r="AC60">
            <v>1000</v>
          </cell>
          <cell r="AD60">
            <v>0</v>
          </cell>
          <cell r="AE60">
            <v>2000</v>
          </cell>
          <cell r="AF60">
            <v>0</v>
          </cell>
          <cell r="AG60">
            <v>5000</v>
          </cell>
          <cell r="AH60">
            <v>0</v>
          </cell>
          <cell r="AI60">
            <v>10000</v>
          </cell>
          <cell r="AJ60">
            <v>0</v>
          </cell>
          <cell r="AK60">
            <v>15000</v>
          </cell>
          <cell r="AL60">
            <v>0</v>
          </cell>
          <cell r="AM60">
            <v>0</v>
          </cell>
          <cell r="AN60">
            <v>0</v>
          </cell>
          <cell r="AO60">
            <v>0</v>
          </cell>
          <cell r="AP60">
            <v>0</v>
          </cell>
          <cell r="AQ60">
            <v>5</v>
          </cell>
          <cell r="AR60" t="str">
            <v>kWh</v>
          </cell>
          <cell r="AS60" t="str">
            <v/>
          </cell>
        </row>
        <row r="61">
          <cell r="B61">
            <v>47</v>
          </cell>
          <cell r="C61" t="str">
            <v>GENERAL SERVICE</v>
          </cell>
          <cell r="D61" t="str">
            <v>Less than 50 kW Time of Use</v>
          </cell>
          <cell r="E61" t="str">
            <v>D</v>
          </cell>
          <cell r="F61" t="str">
            <v/>
          </cell>
          <cell r="G61" t="str">
            <v/>
          </cell>
          <cell r="H61">
            <v>0</v>
          </cell>
          <cell r="K61">
            <v>0</v>
          </cell>
          <cell r="L61">
            <v>0</v>
          </cell>
          <cell r="M61">
            <v>0</v>
          </cell>
          <cell r="Q61">
            <v>0</v>
          </cell>
          <cell r="T61">
            <v>1</v>
          </cell>
          <cell r="U61">
            <v>1</v>
          </cell>
          <cell r="V61">
            <v>0</v>
          </cell>
          <cell r="W61">
            <v>0</v>
          </cell>
          <cell r="X61">
            <v>0</v>
          </cell>
          <cell r="Y61">
            <v>0</v>
          </cell>
          <cell r="Z61">
            <v>0</v>
          </cell>
          <cell r="AA61">
            <v>0</v>
          </cell>
          <cell r="AB61">
            <v>0</v>
          </cell>
          <cell r="AC61">
            <v>1000</v>
          </cell>
          <cell r="AD61">
            <v>0</v>
          </cell>
          <cell r="AE61">
            <v>2000</v>
          </cell>
          <cell r="AF61">
            <v>0</v>
          </cell>
          <cell r="AG61">
            <v>5000</v>
          </cell>
          <cell r="AH61">
            <v>0</v>
          </cell>
          <cell r="AI61">
            <v>10000</v>
          </cell>
          <cell r="AJ61">
            <v>0</v>
          </cell>
          <cell r="AK61">
            <v>15000</v>
          </cell>
          <cell r="AL61">
            <v>0</v>
          </cell>
          <cell r="AM61">
            <v>0</v>
          </cell>
          <cell r="AN61">
            <v>0</v>
          </cell>
          <cell r="AO61">
            <v>0</v>
          </cell>
          <cell r="AP61">
            <v>0</v>
          </cell>
          <cell r="AQ61">
            <v>5</v>
          </cell>
          <cell r="AR61" t="str">
            <v>kWh</v>
          </cell>
          <cell r="AS61" t="str">
            <v/>
          </cell>
        </row>
        <row r="62">
          <cell r="B62">
            <v>48</v>
          </cell>
          <cell r="C62" t="str">
            <v>GENERAL SERVICE</v>
          </cell>
          <cell r="D62" t="str">
            <v>Other &lt; 50 kW (specify) .Small Commercial</v>
          </cell>
          <cell r="E62" t="str">
            <v>A</v>
          </cell>
          <cell r="F62" t="str">
            <v>X</v>
          </cell>
          <cell r="G62" t="str">
            <v>X</v>
          </cell>
          <cell r="H62">
            <v>9.8999999999999991E-3</v>
          </cell>
          <cell r="I62">
            <v>6.1999999999999998E-3</v>
          </cell>
          <cell r="J62">
            <v>7.0000000000000001E-3</v>
          </cell>
          <cell r="K62">
            <v>2.3099999999999999E-2</v>
          </cell>
          <cell r="L62">
            <v>2.3100000000000002E-2</v>
          </cell>
          <cell r="M62">
            <v>0</v>
          </cell>
          <cell r="Q62">
            <v>0</v>
          </cell>
          <cell r="R62">
            <v>5.2999999999999999E-2</v>
          </cell>
          <cell r="S62">
            <v>6.2E-2</v>
          </cell>
          <cell r="T62">
            <v>1.0432999999999999</v>
          </cell>
          <cell r="U62">
            <v>1.0432999999999999</v>
          </cell>
          <cell r="V62">
            <v>2.6499999999999999E-2</v>
          </cell>
          <cell r="W62">
            <v>0</v>
          </cell>
          <cell r="X62">
            <v>14.04</v>
          </cell>
          <cell r="Y62">
            <v>2.5600000000000001E-2</v>
          </cell>
          <cell r="Z62">
            <v>0</v>
          </cell>
          <cell r="AA62">
            <v>14.29</v>
          </cell>
          <cell r="AB62">
            <v>8.0000000000000004E-4</v>
          </cell>
          <cell r="AC62">
            <v>1000</v>
          </cell>
          <cell r="AD62">
            <v>0</v>
          </cell>
          <cell r="AE62">
            <v>2000</v>
          </cell>
          <cell r="AF62">
            <v>0</v>
          </cell>
          <cell r="AG62">
            <v>5000</v>
          </cell>
          <cell r="AH62">
            <v>0</v>
          </cell>
          <cell r="AI62">
            <v>10000</v>
          </cell>
          <cell r="AJ62">
            <v>0</v>
          </cell>
          <cell r="AK62">
            <v>15000</v>
          </cell>
          <cell r="AQ62">
            <v>5</v>
          </cell>
          <cell r="AR62" t="str">
            <v>kWh</v>
          </cell>
          <cell r="AS62" t="str">
            <v>X</v>
          </cell>
        </row>
        <row r="63">
          <cell r="B63">
            <v>49</v>
          </cell>
          <cell r="C63" t="str">
            <v>GENERAL SERVICE</v>
          </cell>
          <cell r="D63" t="str">
            <v>Other &lt; 50 kW (specify) .Small Commercial</v>
          </cell>
          <cell r="E63" t="str">
            <v>B</v>
          </cell>
          <cell r="F63" t="str">
            <v/>
          </cell>
          <cell r="G63" t="str">
            <v/>
          </cell>
          <cell r="H63">
            <v>0</v>
          </cell>
          <cell r="K63">
            <v>0</v>
          </cell>
          <cell r="L63">
            <v>0</v>
          </cell>
          <cell r="M63">
            <v>0</v>
          </cell>
          <cell r="Q63">
            <v>0</v>
          </cell>
          <cell r="T63">
            <v>1</v>
          </cell>
          <cell r="U63">
            <v>1</v>
          </cell>
          <cell r="V63">
            <v>0</v>
          </cell>
          <cell r="W63">
            <v>0</v>
          </cell>
          <cell r="X63">
            <v>0</v>
          </cell>
          <cell r="Y63">
            <v>0</v>
          </cell>
          <cell r="Z63">
            <v>0</v>
          </cell>
          <cell r="AA63">
            <v>0</v>
          </cell>
          <cell r="AB63">
            <v>0</v>
          </cell>
          <cell r="AC63">
            <v>1000</v>
          </cell>
          <cell r="AD63">
            <v>0</v>
          </cell>
          <cell r="AE63">
            <v>2000</v>
          </cell>
          <cell r="AF63">
            <v>0</v>
          </cell>
          <cell r="AG63">
            <v>5000</v>
          </cell>
          <cell r="AH63">
            <v>0</v>
          </cell>
          <cell r="AI63">
            <v>10000</v>
          </cell>
          <cell r="AJ63">
            <v>0</v>
          </cell>
          <cell r="AK63">
            <v>15000</v>
          </cell>
          <cell r="AL63">
            <v>0</v>
          </cell>
          <cell r="AM63">
            <v>0</v>
          </cell>
          <cell r="AN63">
            <v>0</v>
          </cell>
          <cell r="AO63">
            <v>0</v>
          </cell>
          <cell r="AP63">
            <v>0</v>
          </cell>
          <cell r="AQ63">
            <v>5</v>
          </cell>
          <cell r="AR63" t="str">
            <v>kWh</v>
          </cell>
          <cell r="AS63" t="str">
            <v/>
          </cell>
        </row>
        <row r="64">
          <cell r="B64">
            <v>50</v>
          </cell>
          <cell r="C64" t="str">
            <v>GENERAL SERVICE</v>
          </cell>
          <cell r="D64" t="str">
            <v>Other &lt; 50 kW (specify) .Small Commercial</v>
          </cell>
          <cell r="E64" t="str">
            <v>C</v>
          </cell>
          <cell r="F64" t="str">
            <v/>
          </cell>
          <cell r="G64" t="str">
            <v/>
          </cell>
          <cell r="H64">
            <v>0</v>
          </cell>
          <cell r="K64">
            <v>0</v>
          </cell>
          <cell r="L64">
            <v>0</v>
          </cell>
          <cell r="M64">
            <v>0</v>
          </cell>
          <cell r="Q64">
            <v>0</v>
          </cell>
          <cell r="T64">
            <v>1</v>
          </cell>
          <cell r="U64">
            <v>1</v>
          </cell>
          <cell r="V64">
            <v>0</v>
          </cell>
          <cell r="W64">
            <v>0</v>
          </cell>
          <cell r="X64">
            <v>0</v>
          </cell>
          <cell r="Y64">
            <v>0</v>
          </cell>
          <cell r="Z64">
            <v>0</v>
          </cell>
          <cell r="AA64">
            <v>0</v>
          </cell>
          <cell r="AB64">
            <v>0</v>
          </cell>
          <cell r="AC64">
            <v>1000</v>
          </cell>
          <cell r="AD64">
            <v>0</v>
          </cell>
          <cell r="AE64">
            <v>2000</v>
          </cell>
          <cell r="AF64">
            <v>0</v>
          </cell>
          <cell r="AG64">
            <v>5000</v>
          </cell>
          <cell r="AH64">
            <v>0</v>
          </cell>
          <cell r="AI64">
            <v>10000</v>
          </cell>
          <cell r="AJ64">
            <v>0</v>
          </cell>
          <cell r="AK64">
            <v>15000</v>
          </cell>
          <cell r="AL64">
            <v>0</v>
          </cell>
          <cell r="AM64">
            <v>0</v>
          </cell>
          <cell r="AN64">
            <v>0</v>
          </cell>
          <cell r="AO64">
            <v>0</v>
          </cell>
          <cell r="AP64">
            <v>0</v>
          </cell>
          <cell r="AQ64">
            <v>5</v>
          </cell>
          <cell r="AR64" t="str">
            <v>kWh</v>
          </cell>
          <cell r="AS64" t="str">
            <v/>
          </cell>
        </row>
        <row r="65">
          <cell r="B65">
            <v>51</v>
          </cell>
          <cell r="C65" t="str">
            <v>GENERAL SERVICE</v>
          </cell>
          <cell r="D65" t="str">
            <v>Other &lt; 50 kW (specify) .Small Commercial</v>
          </cell>
          <cell r="E65" t="str">
            <v>D</v>
          </cell>
          <cell r="F65" t="str">
            <v/>
          </cell>
          <cell r="G65" t="str">
            <v/>
          </cell>
          <cell r="H65">
            <v>0</v>
          </cell>
          <cell r="K65">
            <v>0</v>
          </cell>
          <cell r="L65">
            <v>0</v>
          </cell>
          <cell r="M65">
            <v>0</v>
          </cell>
          <cell r="Q65">
            <v>0</v>
          </cell>
          <cell r="T65">
            <v>1</v>
          </cell>
          <cell r="U65">
            <v>1</v>
          </cell>
          <cell r="V65">
            <v>0</v>
          </cell>
          <cell r="W65">
            <v>0</v>
          </cell>
          <cell r="X65">
            <v>0</v>
          </cell>
          <cell r="Y65">
            <v>0</v>
          </cell>
          <cell r="Z65">
            <v>0</v>
          </cell>
          <cell r="AA65">
            <v>0</v>
          </cell>
          <cell r="AB65">
            <v>0</v>
          </cell>
          <cell r="AC65">
            <v>1000</v>
          </cell>
          <cell r="AD65">
            <v>0</v>
          </cell>
          <cell r="AE65">
            <v>2000</v>
          </cell>
          <cell r="AF65">
            <v>0</v>
          </cell>
          <cell r="AG65">
            <v>5000</v>
          </cell>
          <cell r="AH65">
            <v>0</v>
          </cell>
          <cell r="AI65">
            <v>10000</v>
          </cell>
          <cell r="AJ65">
            <v>0</v>
          </cell>
          <cell r="AK65">
            <v>15000</v>
          </cell>
          <cell r="AL65">
            <v>0</v>
          </cell>
          <cell r="AM65">
            <v>0</v>
          </cell>
          <cell r="AN65">
            <v>0</v>
          </cell>
          <cell r="AO65">
            <v>0</v>
          </cell>
          <cell r="AP65">
            <v>0</v>
          </cell>
          <cell r="AQ65">
            <v>5</v>
          </cell>
          <cell r="AR65" t="str">
            <v>kWh</v>
          </cell>
          <cell r="AS65" t="str">
            <v/>
          </cell>
        </row>
        <row r="66">
          <cell r="B66">
            <v>52</v>
          </cell>
          <cell r="C66" t="str">
            <v>GENERAL SERVICE</v>
          </cell>
          <cell r="D66" t="str">
            <v>Greater than 50 kW (to 3000 kW)</v>
          </cell>
          <cell r="E66" t="str">
            <v>A</v>
          </cell>
          <cell r="F66" t="str">
            <v/>
          </cell>
          <cell r="G66" t="str">
            <v/>
          </cell>
          <cell r="H66">
            <v>0</v>
          </cell>
          <cell r="K66">
            <v>0</v>
          </cell>
          <cell r="L66">
            <v>0</v>
          </cell>
          <cell r="M66">
            <v>0</v>
          </cell>
          <cell r="P66">
            <v>0</v>
          </cell>
          <cell r="Q66">
            <v>0</v>
          </cell>
          <cell r="T66">
            <v>1</v>
          </cell>
          <cell r="U66">
            <v>1</v>
          </cell>
          <cell r="V66">
            <v>0</v>
          </cell>
          <cell r="W66">
            <v>0</v>
          </cell>
          <cell r="X66">
            <v>0</v>
          </cell>
          <cell r="Y66">
            <v>0</v>
          </cell>
          <cell r="Z66">
            <v>0</v>
          </cell>
          <cell r="AA66">
            <v>0</v>
          </cell>
          <cell r="AB66">
            <v>0</v>
          </cell>
          <cell r="AC66">
            <v>15000</v>
          </cell>
          <cell r="AD66">
            <v>60</v>
          </cell>
          <cell r="AE66">
            <v>40000</v>
          </cell>
          <cell r="AF66">
            <v>100</v>
          </cell>
          <cell r="AG66">
            <v>100000</v>
          </cell>
          <cell r="AH66">
            <v>500</v>
          </cell>
          <cell r="AI66">
            <v>400000</v>
          </cell>
          <cell r="AJ66">
            <v>1000</v>
          </cell>
          <cell r="AK66">
            <v>1000000</v>
          </cell>
          <cell r="AL66">
            <v>3000</v>
          </cell>
          <cell r="AQ66">
            <v>5</v>
          </cell>
          <cell r="AR66" t="str">
            <v>kW</v>
          </cell>
          <cell r="AS66" t="str">
            <v/>
          </cell>
        </row>
        <row r="67">
          <cell r="B67">
            <v>53</v>
          </cell>
          <cell r="C67" t="str">
            <v>GENERAL SERVICE</v>
          </cell>
          <cell r="D67" t="str">
            <v>Greater than 50 kW (to 3000 kW)</v>
          </cell>
          <cell r="E67" t="str">
            <v>B</v>
          </cell>
          <cell r="F67" t="str">
            <v/>
          </cell>
          <cell r="G67" t="str">
            <v/>
          </cell>
          <cell r="H67">
            <v>0</v>
          </cell>
          <cell r="K67">
            <v>0</v>
          </cell>
          <cell r="L67">
            <v>0</v>
          </cell>
          <cell r="M67">
            <v>0</v>
          </cell>
          <cell r="P67">
            <v>0</v>
          </cell>
          <cell r="Q67">
            <v>0</v>
          </cell>
          <cell r="T67">
            <v>1</v>
          </cell>
          <cell r="U67">
            <v>1</v>
          </cell>
          <cell r="V67">
            <v>0</v>
          </cell>
          <cell r="W67">
            <v>0</v>
          </cell>
          <cell r="X67">
            <v>0</v>
          </cell>
          <cell r="Y67">
            <v>0</v>
          </cell>
          <cell r="Z67">
            <v>0</v>
          </cell>
          <cell r="AA67">
            <v>0</v>
          </cell>
          <cell r="AB67">
            <v>0</v>
          </cell>
          <cell r="AC67">
            <v>15000</v>
          </cell>
          <cell r="AD67">
            <v>60</v>
          </cell>
          <cell r="AE67">
            <v>40000</v>
          </cell>
          <cell r="AF67">
            <v>100</v>
          </cell>
          <cell r="AG67">
            <v>100000</v>
          </cell>
          <cell r="AH67">
            <v>500</v>
          </cell>
          <cell r="AI67">
            <v>400000</v>
          </cell>
          <cell r="AJ67">
            <v>1000</v>
          </cell>
          <cell r="AK67">
            <v>1000000</v>
          </cell>
          <cell r="AL67">
            <v>3000</v>
          </cell>
          <cell r="AM67">
            <v>0</v>
          </cell>
          <cell r="AN67">
            <v>0</v>
          </cell>
          <cell r="AO67">
            <v>0</v>
          </cell>
          <cell r="AP67">
            <v>0</v>
          </cell>
          <cell r="AQ67">
            <v>5</v>
          </cell>
          <cell r="AR67" t="str">
            <v>kW</v>
          </cell>
          <cell r="AS67" t="str">
            <v/>
          </cell>
        </row>
        <row r="68">
          <cell r="B68">
            <v>54</v>
          </cell>
          <cell r="C68" t="str">
            <v>GENERAL SERVICE</v>
          </cell>
          <cell r="D68" t="str">
            <v>Greater than 50 kW (to 3000 kW)</v>
          </cell>
          <cell r="E68" t="str">
            <v>C</v>
          </cell>
          <cell r="F68" t="str">
            <v/>
          </cell>
          <cell r="G68" t="str">
            <v/>
          </cell>
          <cell r="H68">
            <v>0</v>
          </cell>
          <cell r="K68">
            <v>0</v>
          </cell>
          <cell r="L68">
            <v>0</v>
          </cell>
          <cell r="M68">
            <v>0</v>
          </cell>
          <cell r="P68">
            <v>0</v>
          </cell>
          <cell r="Q68">
            <v>0</v>
          </cell>
          <cell r="T68">
            <v>1</v>
          </cell>
          <cell r="U68">
            <v>1</v>
          </cell>
          <cell r="V68">
            <v>0</v>
          </cell>
          <cell r="W68">
            <v>0</v>
          </cell>
          <cell r="X68">
            <v>0</v>
          </cell>
          <cell r="Y68">
            <v>0</v>
          </cell>
          <cell r="Z68">
            <v>0</v>
          </cell>
          <cell r="AA68">
            <v>0</v>
          </cell>
          <cell r="AB68">
            <v>0</v>
          </cell>
          <cell r="AC68">
            <v>15000</v>
          </cell>
          <cell r="AD68">
            <v>60</v>
          </cell>
          <cell r="AE68">
            <v>40000</v>
          </cell>
          <cell r="AF68">
            <v>100</v>
          </cell>
          <cell r="AG68">
            <v>100000</v>
          </cell>
          <cell r="AH68">
            <v>500</v>
          </cell>
          <cell r="AI68">
            <v>400000</v>
          </cell>
          <cell r="AJ68">
            <v>1000</v>
          </cell>
          <cell r="AK68">
            <v>1000000</v>
          </cell>
          <cell r="AL68">
            <v>3000</v>
          </cell>
          <cell r="AM68">
            <v>0</v>
          </cell>
          <cell r="AN68">
            <v>0</v>
          </cell>
          <cell r="AO68">
            <v>0</v>
          </cell>
          <cell r="AP68">
            <v>0</v>
          </cell>
          <cell r="AQ68">
            <v>5</v>
          </cell>
          <cell r="AR68" t="str">
            <v>kW</v>
          </cell>
          <cell r="AS68" t="str">
            <v/>
          </cell>
        </row>
        <row r="69">
          <cell r="B69">
            <v>55</v>
          </cell>
          <cell r="C69" t="str">
            <v>GENERAL SERVICE</v>
          </cell>
          <cell r="D69" t="str">
            <v>Greater than 50 kW (to 3000 kW)</v>
          </cell>
          <cell r="E69" t="str">
            <v>D</v>
          </cell>
          <cell r="F69" t="str">
            <v/>
          </cell>
          <cell r="G69" t="str">
            <v/>
          </cell>
          <cell r="H69">
            <v>0</v>
          </cell>
          <cell r="K69">
            <v>0</v>
          </cell>
          <cell r="L69">
            <v>0</v>
          </cell>
          <cell r="M69">
            <v>0</v>
          </cell>
          <cell r="P69">
            <v>0</v>
          </cell>
          <cell r="Q69">
            <v>0</v>
          </cell>
          <cell r="T69">
            <v>1</v>
          </cell>
          <cell r="U69">
            <v>1</v>
          </cell>
          <cell r="V69">
            <v>0</v>
          </cell>
          <cell r="W69">
            <v>0</v>
          </cell>
          <cell r="X69">
            <v>0</v>
          </cell>
          <cell r="Y69">
            <v>0</v>
          </cell>
          <cell r="Z69">
            <v>0</v>
          </cell>
          <cell r="AA69">
            <v>0</v>
          </cell>
          <cell r="AB69">
            <v>0</v>
          </cell>
          <cell r="AC69">
            <v>15000</v>
          </cell>
          <cell r="AD69">
            <v>60</v>
          </cell>
          <cell r="AE69">
            <v>40000</v>
          </cell>
          <cell r="AF69">
            <v>100</v>
          </cell>
          <cell r="AG69">
            <v>100000</v>
          </cell>
          <cell r="AH69">
            <v>500</v>
          </cell>
          <cell r="AI69">
            <v>400000</v>
          </cell>
          <cell r="AJ69">
            <v>1000</v>
          </cell>
          <cell r="AK69">
            <v>1000000</v>
          </cell>
          <cell r="AL69">
            <v>3000</v>
          </cell>
          <cell r="AM69">
            <v>0</v>
          </cell>
          <cell r="AN69">
            <v>0</v>
          </cell>
          <cell r="AO69">
            <v>0</v>
          </cell>
          <cell r="AP69">
            <v>0</v>
          </cell>
          <cell r="AQ69">
            <v>5</v>
          </cell>
          <cell r="AR69" t="str">
            <v>kW</v>
          </cell>
          <cell r="AS69" t="str">
            <v/>
          </cell>
        </row>
        <row r="70">
          <cell r="B70">
            <v>56</v>
          </cell>
          <cell r="C70" t="str">
            <v>GENERAL SERVICE</v>
          </cell>
          <cell r="D70" t="str">
            <v>Greater than 50 kW Time of Use</v>
          </cell>
          <cell r="E70" t="str">
            <v>A</v>
          </cell>
          <cell r="F70" t="str">
            <v/>
          </cell>
          <cell r="G70" t="str">
            <v/>
          </cell>
          <cell r="H70">
            <v>0</v>
          </cell>
          <cell r="K70">
            <v>0</v>
          </cell>
          <cell r="L70">
            <v>0</v>
          </cell>
          <cell r="M70">
            <v>0</v>
          </cell>
          <cell r="P70">
            <v>0</v>
          </cell>
          <cell r="Q70">
            <v>0</v>
          </cell>
          <cell r="T70">
            <v>1</v>
          </cell>
          <cell r="U70">
            <v>1</v>
          </cell>
          <cell r="V70">
            <v>0</v>
          </cell>
          <cell r="W70">
            <v>0</v>
          </cell>
          <cell r="X70">
            <v>0</v>
          </cell>
          <cell r="Y70">
            <v>0</v>
          </cell>
          <cell r="Z70">
            <v>0</v>
          </cell>
          <cell r="AA70">
            <v>0</v>
          </cell>
          <cell r="AB70">
            <v>0</v>
          </cell>
          <cell r="AC70">
            <v>15000</v>
          </cell>
          <cell r="AD70">
            <v>60</v>
          </cell>
          <cell r="AE70">
            <v>40000</v>
          </cell>
          <cell r="AF70">
            <v>100</v>
          </cell>
          <cell r="AG70">
            <v>100000</v>
          </cell>
          <cell r="AH70">
            <v>500</v>
          </cell>
          <cell r="AI70">
            <v>400000</v>
          </cell>
          <cell r="AJ70">
            <v>1000</v>
          </cell>
          <cell r="AK70">
            <v>1000000</v>
          </cell>
          <cell r="AL70">
            <v>3000</v>
          </cell>
          <cell r="AQ70">
            <v>5</v>
          </cell>
          <cell r="AR70" t="str">
            <v>kW</v>
          </cell>
          <cell r="AS70" t="str">
            <v/>
          </cell>
        </row>
        <row r="71">
          <cell r="B71">
            <v>57</v>
          </cell>
          <cell r="C71" t="str">
            <v>GENERAL SERVICE</v>
          </cell>
          <cell r="D71" t="str">
            <v>Greater than 50 kW Time of Use</v>
          </cell>
          <cell r="E71" t="str">
            <v>B</v>
          </cell>
          <cell r="F71" t="str">
            <v/>
          </cell>
          <cell r="G71" t="str">
            <v/>
          </cell>
          <cell r="H71">
            <v>0</v>
          </cell>
          <cell r="K71">
            <v>0</v>
          </cell>
          <cell r="L71">
            <v>0</v>
          </cell>
          <cell r="M71">
            <v>0</v>
          </cell>
          <cell r="P71">
            <v>0</v>
          </cell>
          <cell r="Q71">
            <v>0</v>
          </cell>
          <cell r="T71">
            <v>1</v>
          </cell>
          <cell r="U71">
            <v>1</v>
          </cell>
          <cell r="V71">
            <v>0</v>
          </cell>
          <cell r="W71">
            <v>0</v>
          </cell>
          <cell r="X71">
            <v>0</v>
          </cell>
          <cell r="Y71">
            <v>0</v>
          </cell>
          <cell r="Z71">
            <v>0</v>
          </cell>
          <cell r="AA71">
            <v>0</v>
          </cell>
          <cell r="AB71">
            <v>0</v>
          </cell>
          <cell r="AC71">
            <v>15000</v>
          </cell>
          <cell r="AD71">
            <v>60</v>
          </cell>
          <cell r="AE71">
            <v>40000</v>
          </cell>
          <cell r="AF71">
            <v>100</v>
          </cell>
          <cell r="AG71">
            <v>100000</v>
          </cell>
          <cell r="AH71">
            <v>500</v>
          </cell>
          <cell r="AI71">
            <v>400000</v>
          </cell>
          <cell r="AJ71">
            <v>1000</v>
          </cell>
          <cell r="AK71">
            <v>1000000</v>
          </cell>
          <cell r="AL71">
            <v>3000</v>
          </cell>
          <cell r="AM71">
            <v>0</v>
          </cell>
          <cell r="AN71">
            <v>0</v>
          </cell>
          <cell r="AO71">
            <v>0</v>
          </cell>
          <cell r="AP71">
            <v>0</v>
          </cell>
          <cell r="AQ71">
            <v>5</v>
          </cell>
          <cell r="AR71" t="str">
            <v>kW</v>
          </cell>
          <cell r="AS71" t="str">
            <v/>
          </cell>
        </row>
        <row r="72">
          <cell r="B72">
            <v>58</v>
          </cell>
          <cell r="C72" t="str">
            <v>GENERAL SERVICE</v>
          </cell>
          <cell r="D72" t="str">
            <v>Greater than 50 kW Time of Use</v>
          </cell>
          <cell r="E72" t="str">
            <v>C</v>
          </cell>
          <cell r="F72" t="str">
            <v/>
          </cell>
          <cell r="G72" t="str">
            <v/>
          </cell>
          <cell r="H72">
            <v>0</v>
          </cell>
          <cell r="K72">
            <v>0</v>
          </cell>
          <cell r="L72">
            <v>0</v>
          </cell>
          <cell r="M72">
            <v>0</v>
          </cell>
          <cell r="P72">
            <v>0</v>
          </cell>
          <cell r="Q72">
            <v>0</v>
          </cell>
          <cell r="T72">
            <v>1</v>
          </cell>
          <cell r="U72">
            <v>1</v>
          </cell>
          <cell r="V72">
            <v>0</v>
          </cell>
          <cell r="W72">
            <v>0</v>
          </cell>
          <cell r="X72">
            <v>0</v>
          </cell>
          <cell r="Y72">
            <v>0</v>
          </cell>
          <cell r="Z72">
            <v>0</v>
          </cell>
          <cell r="AA72">
            <v>0</v>
          </cell>
          <cell r="AB72">
            <v>0</v>
          </cell>
          <cell r="AC72">
            <v>15000</v>
          </cell>
          <cell r="AD72">
            <v>60</v>
          </cell>
          <cell r="AE72">
            <v>40000</v>
          </cell>
          <cell r="AF72">
            <v>100</v>
          </cell>
          <cell r="AG72">
            <v>100000</v>
          </cell>
          <cell r="AH72">
            <v>500</v>
          </cell>
          <cell r="AI72">
            <v>400000</v>
          </cell>
          <cell r="AJ72">
            <v>1000</v>
          </cell>
          <cell r="AK72">
            <v>1000000</v>
          </cell>
          <cell r="AL72">
            <v>3000</v>
          </cell>
          <cell r="AM72">
            <v>0</v>
          </cell>
          <cell r="AN72">
            <v>0</v>
          </cell>
          <cell r="AO72">
            <v>0</v>
          </cell>
          <cell r="AP72">
            <v>0</v>
          </cell>
          <cell r="AQ72">
            <v>5</v>
          </cell>
          <cell r="AR72" t="str">
            <v>kW</v>
          </cell>
          <cell r="AS72" t="str">
            <v/>
          </cell>
        </row>
        <row r="73">
          <cell r="B73">
            <v>59</v>
          </cell>
          <cell r="C73" t="str">
            <v>GENERAL SERVICE</v>
          </cell>
          <cell r="D73" t="str">
            <v>Greater than 50 kW Time of Use</v>
          </cell>
          <cell r="E73" t="str">
            <v>D</v>
          </cell>
          <cell r="F73" t="str">
            <v/>
          </cell>
          <cell r="G73" t="str">
            <v/>
          </cell>
          <cell r="H73">
            <v>0</v>
          </cell>
          <cell r="K73">
            <v>0</v>
          </cell>
          <cell r="L73">
            <v>0</v>
          </cell>
          <cell r="M73">
            <v>0</v>
          </cell>
          <cell r="P73">
            <v>0</v>
          </cell>
          <cell r="Q73">
            <v>0</v>
          </cell>
          <cell r="T73">
            <v>1</v>
          </cell>
          <cell r="U73">
            <v>1</v>
          </cell>
          <cell r="V73">
            <v>0</v>
          </cell>
          <cell r="W73">
            <v>0</v>
          </cell>
          <cell r="X73">
            <v>0</v>
          </cell>
          <cell r="Y73">
            <v>0</v>
          </cell>
          <cell r="Z73">
            <v>0</v>
          </cell>
          <cell r="AA73">
            <v>0</v>
          </cell>
          <cell r="AB73">
            <v>0</v>
          </cell>
          <cell r="AC73">
            <v>15000</v>
          </cell>
          <cell r="AD73">
            <v>60</v>
          </cell>
          <cell r="AE73">
            <v>40000</v>
          </cell>
          <cell r="AF73">
            <v>100</v>
          </cell>
          <cell r="AG73">
            <v>100000</v>
          </cell>
          <cell r="AH73">
            <v>500</v>
          </cell>
          <cell r="AI73">
            <v>400000</v>
          </cell>
          <cell r="AJ73">
            <v>1000</v>
          </cell>
          <cell r="AK73">
            <v>1000000</v>
          </cell>
          <cell r="AL73">
            <v>3000</v>
          </cell>
          <cell r="AM73">
            <v>0</v>
          </cell>
          <cell r="AN73">
            <v>0</v>
          </cell>
          <cell r="AO73">
            <v>0</v>
          </cell>
          <cell r="AP73">
            <v>0</v>
          </cell>
          <cell r="AQ73">
            <v>5</v>
          </cell>
          <cell r="AR73" t="str">
            <v>kW</v>
          </cell>
          <cell r="AS73" t="str">
            <v/>
          </cell>
        </row>
        <row r="74">
          <cell r="B74">
            <v>60</v>
          </cell>
          <cell r="C74" t="str">
            <v>GENERAL SERVICE</v>
          </cell>
          <cell r="D74" t="str">
            <v>Other &gt; 50 kW (specify) .50 kW - 499 kW</v>
          </cell>
          <cell r="E74" t="str">
            <v>A</v>
          </cell>
          <cell r="F74" t="str">
            <v>X</v>
          </cell>
          <cell r="G74" t="str">
            <v>X</v>
          </cell>
          <cell r="H74">
            <v>0</v>
          </cell>
          <cell r="I74">
            <v>6.1999999999999998E-3</v>
          </cell>
          <cell r="J74">
            <v>7.0000000000000001E-3</v>
          </cell>
          <cell r="K74">
            <v>1.32E-2</v>
          </cell>
          <cell r="L74">
            <v>1.32E-2</v>
          </cell>
          <cell r="M74">
            <v>3.9245000000000001</v>
          </cell>
          <cell r="P74">
            <v>3.9245000000000001</v>
          </cell>
          <cell r="Q74">
            <v>3.9245000000000001</v>
          </cell>
          <cell r="R74">
            <v>5.2999999999999999E-2</v>
          </cell>
          <cell r="S74">
            <v>6.2E-2</v>
          </cell>
          <cell r="T74">
            <v>1.0432999999999999</v>
          </cell>
          <cell r="U74">
            <v>1.0432999999999999</v>
          </cell>
          <cell r="V74">
            <v>0</v>
          </cell>
          <cell r="W74">
            <v>4.7192999999999996</v>
          </cell>
          <cell r="X74">
            <v>74.239999999999995</v>
          </cell>
          <cell r="Y74">
            <v>0</v>
          </cell>
          <cell r="Z74">
            <v>4.3715000000000002</v>
          </cell>
          <cell r="AA74">
            <v>72.959999999999994</v>
          </cell>
          <cell r="AB74">
            <v>0.32929999999999998</v>
          </cell>
          <cell r="AC74">
            <v>15000</v>
          </cell>
          <cell r="AD74">
            <v>60</v>
          </cell>
          <cell r="AE74">
            <v>40000</v>
          </cell>
          <cell r="AF74">
            <v>100</v>
          </cell>
          <cell r="AQ74">
            <v>2</v>
          </cell>
          <cell r="AR74" t="str">
            <v>kW</v>
          </cell>
          <cell r="AS74" t="str">
            <v>X</v>
          </cell>
        </row>
        <row r="75">
          <cell r="B75">
            <v>61</v>
          </cell>
          <cell r="C75" t="str">
            <v>GENERAL SERVICE</v>
          </cell>
          <cell r="D75" t="str">
            <v>Other &gt; 50 kW (specify) .50 kW - 499 kW</v>
          </cell>
          <cell r="E75" t="str">
            <v>B</v>
          </cell>
          <cell r="F75" t="str">
            <v/>
          </cell>
          <cell r="G75" t="str">
            <v/>
          </cell>
          <cell r="H75">
            <v>0</v>
          </cell>
          <cell r="K75">
            <v>0</v>
          </cell>
          <cell r="L75">
            <v>0</v>
          </cell>
          <cell r="M75">
            <v>0</v>
          </cell>
          <cell r="P75">
            <v>0</v>
          </cell>
          <cell r="Q75">
            <v>0</v>
          </cell>
          <cell r="T75">
            <v>1</v>
          </cell>
          <cell r="U75">
            <v>1</v>
          </cell>
          <cell r="V75">
            <v>0</v>
          </cell>
          <cell r="W75">
            <v>0</v>
          </cell>
          <cell r="X75">
            <v>0</v>
          </cell>
          <cell r="Y75">
            <v>0</v>
          </cell>
          <cell r="Z75">
            <v>0</v>
          </cell>
          <cell r="AA75">
            <v>0</v>
          </cell>
          <cell r="AB75">
            <v>0</v>
          </cell>
          <cell r="AC75">
            <v>15000</v>
          </cell>
          <cell r="AD75">
            <v>60</v>
          </cell>
          <cell r="AE75">
            <v>40000</v>
          </cell>
          <cell r="AF75">
            <v>100</v>
          </cell>
          <cell r="AG75">
            <v>0</v>
          </cell>
          <cell r="AH75">
            <v>0</v>
          </cell>
          <cell r="AI75">
            <v>0</v>
          </cell>
          <cell r="AJ75">
            <v>0</v>
          </cell>
          <cell r="AK75">
            <v>0</v>
          </cell>
          <cell r="AL75">
            <v>0</v>
          </cell>
          <cell r="AM75">
            <v>0</v>
          </cell>
          <cell r="AN75">
            <v>0</v>
          </cell>
          <cell r="AO75">
            <v>0</v>
          </cell>
          <cell r="AP75">
            <v>0</v>
          </cell>
          <cell r="AQ75">
            <v>2</v>
          </cell>
          <cell r="AR75" t="str">
            <v>kW</v>
          </cell>
          <cell r="AS75" t="str">
            <v/>
          </cell>
        </row>
        <row r="76">
          <cell r="B76">
            <v>62</v>
          </cell>
          <cell r="C76" t="str">
            <v>GENERAL SERVICE</v>
          </cell>
          <cell r="D76" t="str">
            <v>Other &gt; 50 kW (specify) .50 kW - 499 kW</v>
          </cell>
          <cell r="E76" t="str">
            <v>C</v>
          </cell>
          <cell r="F76" t="str">
            <v/>
          </cell>
          <cell r="G76" t="str">
            <v/>
          </cell>
          <cell r="H76">
            <v>0</v>
          </cell>
          <cell r="K76">
            <v>0</v>
          </cell>
          <cell r="L76">
            <v>0</v>
          </cell>
          <cell r="M76">
            <v>0</v>
          </cell>
          <cell r="P76">
            <v>0</v>
          </cell>
          <cell r="Q76">
            <v>0</v>
          </cell>
          <cell r="T76">
            <v>1</v>
          </cell>
          <cell r="U76">
            <v>1</v>
          </cell>
          <cell r="V76">
            <v>0</v>
          </cell>
          <cell r="W76">
            <v>0</v>
          </cell>
          <cell r="X76">
            <v>0</v>
          </cell>
          <cell r="Y76">
            <v>0</v>
          </cell>
          <cell r="Z76">
            <v>0</v>
          </cell>
          <cell r="AA76">
            <v>0</v>
          </cell>
          <cell r="AB76">
            <v>0</v>
          </cell>
          <cell r="AC76">
            <v>15000</v>
          </cell>
          <cell r="AD76">
            <v>60</v>
          </cell>
          <cell r="AE76">
            <v>40000</v>
          </cell>
          <cell r="AF76">
            <v>100</v>
          </cell>
          <cell r="AG76">
            <v>0</v>
          </cell>
          <cell r="AH76">
            <v>0</v>
          </cell>
          <cell r="AI76">
            <v>0</v>
          </cell>
          <cell r="AJ76">
            <v>0</v>
          </cell>
          <cell r="AK76">
            <v>0</v>
          </cell>
          <cell r="AL76">
            <v>0</v>
          </cell>
          <cell r="AM76">
            <v>0</v>
          </cell>
          <cell r="AN76">
            <v>0</v>
          </cell>
          <cell r="AO76">
            <v>0</v>
          </cell>
          <cell r="AP76">
            <v>0</v>
          </cell>
          <cell r="AQ76">
            <v>2</v>
          </cell>
          <cell r="AR76" t="str">
            <v>kW</v>
          </cell>
          <cell r="AS76" t="str">
            <v/>
          </cell>
        </row>
        <row r="77">
          <cell r="B77">
            <v>63</v>
          </cell>
          <cell r="C77" t="str">
            <v>GENERAL SERVICE</v>
          </cell>
          <cell r="D77" t="str">
            <v>Other &gt; 50 kW (specify) .50 kW - 499 kW</v>
          </cell>
          <cell r="E77" t="str">
            <v>D</v>
          </cell>
          <cell r="F77" t="str">
            <v/>
          </cell>
          <cell r="G77" t="str">
            <v/>
          </cell>
          <cell r="H77">
            <v>0</v>
          </cell>
          <cell r="K77">
            <v>0</v>
          </cell>
          <cell r="L77">
            <v>0</v>
          </cell>
          <cell r="M77">
            <v>0</v>
          </cell>
          <cell r="P77">
            <v>0</v>
          </cell>
          <cell r="Q77">
            <v>0</v>
          </cell>
          <cell r="T77">
            <v>1</v>
          </cell>
          <cell r="U77">
            <v>1</v>
          </cell>
          <cell r="V77">
            <v>0</v>
          </cell>
          <cell r="W77">
            <v>0</v>
          </cell>
          <cell r="X77">
            <v>0</v>
          </cell>
          <cell r="Y77">
            <v>0</v>
          </cell>
          <cell r="Z77">
            <v>0</v>
          </cell>
          <cell r="AA77">
            <v>0</v>
          </cell>
          <cell r="AB77">
            <v>0</v>
          </cell>
          <cell r="AC77">
            <v>15000</v>
          </cell>
          <cell r="AD77">
            <v>60</v>
          </cell>
          <cell r="AE77">
            <v>40000</v>
          </cell>
          <cell r="AF77">
            <v>100</v>
          </cell>
          <cell r="AG77">
            <v>0</v>
          </cell>
          <cell r="AH77">
            <v>0</v>
          </cell>
          <cell r="AI77">
            <v>0</v>
          </cell>
          <cell r="AJ77">
            <v>0</v>
          </cell>
          <cell r="AK77">
            <v>0</v>
          </cell>
          <cell r="AL77">
            <v>0</v>
          </cell>
          <cell r="AM77">
            <v>0</v>
          </cell>
          <cell r="AN77">
            <v>0</v>
          </cell>
          <cell r="AO77">
            <v>0</v>
          </cell>
          <cell r="AP77">
            <v>0</v>
          </cell>
          <cell r="AQ77">
            <v>2</v>
          </cell>
          <cell r="AR77" t="str">
            <v>kW</v>
          </cell>
          <cell r="AS77" t="str">
            <v/>
          </cell>
        </row>
        <row r="78">
          <cell r="B78">
            <v>64</v>
          </cell>
          <cell r="C78" t="str">
            <v>GENERAL SERVICE</v>
          </cell>
          <cell r="D78" t="str">
            <v>Other &gt; 50 kW (specify) .500 kW - 4999 kW</v>
          </cell>
          <cell r="E78" t="str">
            <v>A</v>
          </cell>
          <cell r="F78" t="str">
            <v>X</v>
          </cell>
          <cell r="G78" t="str">
            <v>X</v>
          </cell>
          <cell r="H78">
            <v>0</v>
          </cell>
          <cell r="I78">
            <v>6.1999999999999998E-3</v>
          </cell>
          <cell r="J78">
            <v>7.0000000000000001E-3</v>
          </cell>
          <cell r="K78">
            <v>1.32E-2</v>
          </cell>
          <cell r="L78">
            <v>1.32E-2</v>
          </cell>
          <cell r="M78">
            <v>3.8168000000000002</v>
          </cell>
          <cell r="P78">
            <v>3.8168000000000002</v>
          </cell>
          <cell r="Q78">
            <v>3.8168000000000002</v>
          </cell>
          <cell r="R78">
            <v>5.2999999999999999E-2</v>
          </cell>
          <cell r="S78">
            <v>6.2E-2</v>
          </cell>
          <cell r="T78">
            <v>1.0432999999999999</v>
          </cell>
          <cell r="U78">
            <v>1.0432999999999999</v>
          </cell>
          <cell r="V78">
            <v>0</v>
          </cell>
          <cell r="W78">
            <v>1.6684000000000001</v>
          </cell>
          <cell r="X78">
            <v>1240.76</v>
          </cell>
          <cell r="Y78">
            <v>0</v>
          </cell>
          <cell r="Z78">
            <v>1.6835</v>
          </cell>
          <cell r="AA78">
            <v>1234.56</v>
          </cell>
          <cell r="AB78">
            <v>-2.2200000000000001E-2</v>
          </cell>
          <cell r="AC78">
            <v>100000</v>
          </cell>
          <cell r="AD78">
            <v>500</v>
          </cell>
          <cell r="AE78">
            <v>400000</v>
          </cell>
          <cell r="AF78">
            <v>1000</v>
          </cell>
          <cell r="AG78">
            <v>1000000</v>
          </cell>
          <cell r="AH78">
            <v>3000</v>
          </cell>
          <cell r="AQ78">
            <v>3</v>
          </cell>
          <cell r="AR78" t="str">
            <v>kW</v>
          </cell>
          <cell r="AS78" t="str">
            <v>X</v>
          </cell>
        </row>
        <row r="79">
          <cell r="B79">
            <v>65</v>
          </cell>
          <cell r="C79" t="str">
            <v>GENERAL SERVICE</v>
          </cell>
          <cell r="D79" t="str">
            <v>Other &gt; 50 kW (specify) .500 kW - 4999 kW</v>
          </cell>
          <cell r="E79" t="str">
            <v>B</v>
          </cell>
          <cell r="F79" t="str">
            <v/>
          </cell>
          <cell r="G79" t="str">
            <v/>
          </cell>
          <cell r="H79">
            <v>0</v>
          </cell>
          <cell r="K79">
            <v>0</v>
          </cell>
          <cell r="L79">
            <v>0</v>
          </cell>
          <cell r="M79">
            <v>0</v>
          </cell>
          <cell r="P79">
            <v>0</v>
          </cell>
          <cell r="Q79">
            <v>0</v>
          </cell>
          <cell r="T79">
            <v>1</v>
          </cell>
          <cell r="U79">
            <v>1</v>
          </cell>
          <cell r="V79">
            <v>0</v>
          </cell>
          <cell r="W79">
            <v>0</v>
          </cell>
          <cell r="X79">
            <v>0</v>
          </cell>
          <cell r="Y79">
            <v>0</v>
          </cell>
          <cell r="Z79">
            <v>0</v>
          </cell>
          <cell r="AA79">
            <v>0</v>
          </cell>
          <cell r="AB79">
            <v>0</v>
          </cell>
          <cell r="AC79">
            <v>100000</v>
          </cell>
          <cell r="AD79">
            <v>500</v>
          </cell>
          <cell r="AE79">
            <v>400000</v>
          </cell>
          <cell r="AF79">
            <v>1000</v>
          </cell>
          <cell r="AG79">
            <v>1000000</v>
          </cell>
          <cell r="AH79">
            <v>3000</v>
          </cell>
          <cell r="AI79">
            <v>0</v>
          </cell>
          <cell r="AJ79">
            <v>0</v>
          </cell>
          <cell r="AK79">
            <v>0</v>
          </cell>
          <cell r="AL79">
            <v>0</v>
          </cell>
          <cell r="AM79">
            <v>0</v>
          </cell>
          <cell r="AN79">
            <v>0</v>
          </cell>
          <cell r="AO79">
            <v>0</v>
          </cell>
          <cell r="AP79">
            <v>0</v>
          </cell>
          <cell r="AQ79">
            <v>3</v>
          </cell>
          <cell r="AR79" t="str">
            <v>kW</v>
          </cell>
          <cell r="AS79" t="str">
            <v/>
          </cell>
        </row>
        <row r="80">
          <cell r="B80">
            <v>66</v>
          </cell>
          <cell r="C80" t="str">
            <v>GENERAL SERVICE</v>
          </cell>
          <cell r="D80" t="str">
            <v>Other &gt; 50 kW (specify) .500 kW - 4999 kW</v>
          </cell>
          <cell r="E80" t="str">
            <v>C</v>
          </cell>
          <cell r="F80" t="str">
            <v/>
          </cell>
          <cell r="G80" t="str">
            <v/>
          </cell>
          <cell r="H80">
            <v>0</v>
          </cell>
          <cell r="K80">
            <v>0</v>
          </cell>
          <cell r="L80">
            <v>0</v>
          </cell>
          <cell r="M80">
            <v>0</v>
          </cell>
          <cell r="P80">
            <v>0</v>
          </cell>
          <cell r="Q80">
            <v>0</v>
          </cell>
          <cell r="T80">
            <v>1</v>
          </cell>
          <cell r="U80">
            <v>1</v>
          </cell>
          <cell r="V80">
            <v>0</v>
          </cell>
          <cell r="W80">
            <v>0</v>
          </cell>
          <cell r="X80">
            <v>0</v>
          </cell>
          <cell r="Y80">
            <v>0</v>
          </cell>
          <cell r="Z80">
            <v>0</v>
          </cell>
          <cell r="AA80">
            <v>0</v>
          </cell>
          <cell r="AB80">
            <v>0</v>
          </cell>
          <cell r="AC80">
            <v>100000</v>
          </cell>
          <cell r="AD80">
            <v>500</v>
          </cell>
          <cell r="AE80">
            <v>400000</v>
          </cell>
          <cell r="AF80">
            <v>1000</v>
          </cell>
          <cell r="AG80">
            <v>1000000</v>
          </cell>
          <cell r="AH80">
            <v>3000</v>
          </cell>
          <cell r="AI80">
            <v>0</v>
          </cell>
          <cell r="AJ80">
            <v>0</v>
          </cell>
          <cell r="AK80">
            <v>0</v>
          </cell>
          <cell r="AL80">
            <v>0</v>
          </cell>
          <cell r="AM80">
            <v>0</v>
          </cell>
          <cell r="AN80">
            <v>0</v>
          </cell>
          <cell r="AO80">
            <v>0</v>
          </cell>
          <cell r="AP80">
            <v>0</v>
          </cell>
          <cell r="AQ80">
            <v>3</v>
          </cell>
          <cell r="AR80" t="str">
            <v>kW</v>
          </cell>
          <cell r="AS80" t="str">
            <v/>
          </cell>
        </row>
        <row r="81">
          <cell r="B81">
            <v>67</v>
          </cell>
          <cell r="C81" t="str">
            <v>GENERAL SERVICE</v>
          </cell>
          <cell r="D81" t="str">
            <v>Other &gt; 50 kW (specify) .500 kW - 4999 kW</v>
          </cell>
          <cell r="E81" t="str">
            <v>D</v>
          </cell>
          <cell r="F81" t="str">
            <v/>
          </cell>
          <cell r="G81" t="str">
            <v/>
          </cell>
          <cell r="H81">
            <v>0</v>
          </cell>
          <cell r="K81">
            <v>0</v>
          </cell>
          <cell r="L81">
            <v>0</v>
          </cell>
          <cell r="M81">
            <v>0</v>
          </cell>
          <cell r="P81">
            <v>0</v>
          </cell>
          <cell r="Q81">
            <v>0</v>
          </cell>
          <cell r="T81">
            <v>1</v>
          </cell>
          <cell r="U81">
            <v>1</v>
          </cell>
          <cell r="V81">
            <v>0</v>
          </cell>
          <cell r="W81">
            <v>0</v>
          </cell>
          <cell r="X81">
            <v>0</v>
          </cell>
          <cell r="Y81">
            <v>0</v>
          </cell>
          <cell r="Z81">
            <v>0</v>
          </cell>
          <cell r="AA81">
            <v>0</v>
          </cell>
          <cell r="AB81">
            <v>0</v>
          </cell>
          <cell r="AC81">
            <v>100000</v>
          </cell>
          <cell r="AD81">
            <v>500</v>
          </cell>
          <cell r="AE81">
            <v>400000</v>
          </cell>
          <cell r="AF81">
            <v>1000</v>
          </cell>
          <cell r="AG81">
            <v>1000000</v>
          </cell>
          <cell r="AH81">
            <v>3000</v>
          </cell>
          <cell r="AI81">
            <v>0</v>
          </cell>
          <cell r="AJ81">
            <v>0</v>
          </cell>
          <cell r="AK81">
            <v>0</v>
          </cell>
          <cell r="AL81">
            <v>0</v>
          </cell>
          <cell r="AM81">
            <v>0</v>
          </cell>
          <cell r="AN81">
            <v>0</v>
          </cell>
          <cell r="AO81">
            <v>0</v>
          </cell>
          <cell r="AP81">
            <v>0</v>
          </cell>
          <cell r="AQ81">
            <v>3</v>
          </cell>
          <cell r="AR81" t="str">
            <v>kW</v>
          </cell>
          <cell r="AS81" t="str">
            <v/>
          </cell>
        </row>
        <row r="82">
          <cell r="B82">
            <v>68</v>
          </cell>
          <cell r="C82" t="str">
            <v>GENERAL SERVICE</v>
          </cell>
          <cell r="D82" t="str">
            <v>Other &gt; 50 kW (specify) .</v>
          </cell>
          <cell r="E82" t="str">
            <v>A</v>
          </cell>
          <cell r="F82" t="str">
            <v/>
          </cell>
          <cell r="G82" t="str">
            <v/>
          </cell>
          <cell r="H82">
            <v>0</v>
          </cell>
          <cell r="K82">
            <v>0</v>
          </cell>
          <cell r="L82">
            <v>0</v>
          </cell>
          <cell r="M82">
            <v>0</v>
          </cell>
          <cell r="P82">
            <v>0</v>
          </cell>
          <cell r="Q82">
            <v>0</v>
          </cell>
          <cell r="T82">
            <v>1</v>
          </cell>
          <cell r="U82">
            <v>1</v>
          </cell>
          <cell r="V82">
            <v>0</v>
          </cell>
          <cell r="W82">
            <v>0</v>
          </cell>
          <cell r="X82">
            <v>0</v>
          </cell>
          <cell r="Y82">
            <v>0</v>
          </cell>
          <cell r="Z82">
            <v>0</v>
          </cell>
          <cell r="AA82">
            <v>0</v>
          </cell>
          <cell r="AB82">
            <v>0</v>
          </cell>
          <cell r="AQ82">
            <v>0</v>
          </cell>
          <cell r="AR82" t="str">
            <v>kW</v>
          </cell>
          <cell r="AS82" t="str">
            <v/>
          </cell>
        </row>
        <row r="83">
          <cell r="B83">
            <v>69</v>
          </cell>
          <cell r="C83" t="str">
            <v>GENERAL SERVICE</v>
          </cell>
          <cell r="D83" t="str">
            <v>Other &gt; 50 kW (specify) .</v>
          </cell>
          <cell r="E83" t="str">
            <v>B</v>
          </cell>
          <cell r="F83" t="str">
            <v/>
          </cell>
          <cell r="G83" t="str">
            <v/>
          </cell>
          <cell r="H83">
            <v>0</v>
          </cell>
          <cell r="K83">
            <v>0</v>
          </cell>
          <cell r="L83">
            <v>0</v>
          </cell>
          <cell r="M83">
            <v>0</v>
          </cell>
          <cell r="P83">
            <v>0</v>
          </cell>
          <cell r="Q83">
            <v>0</v>
          </cell>
          <cell r="T83">
            <v>1</v>
          </cell>
          <cell r="U83">
            <v>1</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t="str">
            <v>kW</v>
          </cell>
          <cell r="AS83" t="str">
            <v/>
          </cell>
        </row>
        <row r="84">
          <cell r="B84">
            <v>70</v>
          </cell>
          <cell r="C84" t="str">
            <v>GENERAL SERVICE</v>
          </cell>
          <cell r="D84" t="str">
            <v>Other &gt; 50 kW (specify) .</v>
          </cell>
          <cell r="E84" t="str">
            <v>C</v>
          </cell>
          <cell r="F84" t="str">
            <v/>
          </cell>
          <cell r="G84" t="str">
            <v/>
          </cell>
          <cell r="H84">
            <v>0</v>
          </cell>
          <cell r="K84">
            <v>0</v>
          </cell>
          <cell r="L84">
            <v>0</v>
          </cell>
          <cell r="M84">
            <v>0</v>
          </cell>
          <cell r="P84">
            <v>0</v>
          </cell>
          <cell r="Q84">
            <v>0</v>
          </cell>
          <cell r="T84">
            <v>1</v>
          </cell>
          <cell r="U84">
            <v>1</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t="str">
            <v>kW</v>
          </cell>
          <cell r="AS84" t="str">
            <v/>
          </cell>
        </row>
        <row r="85">
          <cell r="B85">
            <v>71</v>
          </cell>
          <cell r="C85" t="str">
            <v>GENERAL SERVICE</v>
          </cell>
          <cell r="D85" t="str">
            <v>Other &gt; 50 kW (specify) .</v>
          </cell>
          <cell r="E85" t="str">
            <v>D</v>
          </cell>
          <cell r="F85" t="str">
            <v/>
          </cell>
          <cell r="G85" t="str">
            <v/>
          </cell>
          <cell r="H85">
            <v>0</v>
          </cell>
          <cell r="K85">
            <v>0</v>
          </cell>
          <cell r="L85">
            <v>0</v>
          </cell>
          <cell r="M85">
            <v>0</v>
          </cell>
          <cell r="P85">
            <v>0</v>
          </cell>
          <cell r="Q85">
            <v>0</v>
          </cell>
          <cell r="T85">
            <v>1</v>
          </cell>
          <cell r="U85">
            <v>1</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t="str">
            <v>kW</v>
          </cell>
          <cell r="AS85" t="str">
            <v/>
          </cell>
        </row>
        <row r="86">
          <cell r="B86">
            <v>72</v>
          </cell>
          <cell r="C86" t="str">
            <v>GENERAL SERVICE</v>
          </cell>
          <cell r="D86" t="str">
            <v>Intermediate Use  (3000 - 5000 kW)</v>
          </cell>
          <cell r="E86" t="str">
            <v>A</v>
          </cell>
          <cell r="F86" t="str">
            <v/>
          </cell>
          <cell r="G86" t="str">
            <v/>
          </cell>
          <cell r="H86">
            <v>0</v>
          </cell>
          <cell r="K86">
            <v>0</v>
          </cell>
          <cell r="L86">
            <v>0</v>
          </cell>
          <cell r="M86">
            <v>0</v>
          </cell>
          <cell r="P86">
            <v>0</v>
          </cell>
          <cell r="Q86">
            <v>0</v>
          </cell>
          <cell r="T86">
            <v>1</v>
          </cell>
          <cell r="U86">
            <v>1</v>
          </cell>
          <cell r="V86">
            <v>0</v>
          </cell>
          <cell r="W86">
            <v>0</v>
          </cell>
          <cell r="X86">
            <v>0</v>
          </cell>
          <cell r="Y86">
            <v>0</v>
          </cell>
          <cell r="Z86">
            <v>0</v>
          </cell>
          <cell r="AA86">
            <v>0</v>
          </cell>
          <cell r="AB86">
            <v>0</v>
          </cell>
          <cell r="AC86">
            <v>800000</v>
          </cell>
          <cell r="AD86">
            <v>3000</v>
          </cell>
          <cell r="AE86">
            <v>1000000</v>
          </cell>
          <cell r="AF86">
            <v>3000</v>
          </cell>
          <cell r="AG86">
            <v>1200000</v>
          </cell>
          <cell r="AH86">
            <v>4000</v>
          </cell>
          <cell r="AI86">
            <v>1800000</v>
          </cell>
          <cell r="AJ86">
            <v>4000</v>
          </cell>
          <cell r="AQ86">
            <v>4</v>
          </cell>
          <cell r="AR86" t="str">
            <v>kW</v>
          </cell>
          <cell r="AS86" t="str">
            <v/>
          </cell>
        </row>
        <row r="87">
          <cell r="B87">
            <v>73</v>
          </cell>
          <cell r="C87" t="str">
            <v>GENERAL SERVICE</v>
          </cell>
          <cell r="D87" t="str">
            <v xml:space="preserve">Intermediate Use </v>
          </cell>
          <cell r="E87" t="str">
            <v>B</v>
          </cell>
          <cell r="F87" t="str">
            <v/>
          </cell>
          <cell r="G87" t="str">
            <v/>
          </cell>
          <cell r="H87">
            <v>0</v>
          </cell>
          <cell r="K87">
            <v>0</v>
          </cell>
          <cell r="L87">
            <v>0</v>
          </cell>
          <cell r="M87">
            <v>0</v>
          </cell>
          <cell r="P87">
            <v>0</v>
          </cell>
          <cell r="Q87">
            <v>0</v>
          </cell>
          <cell r="T87">
            <v>1</v>
          </cell>
          <cell r="U87">
            <v>1</v>
          </cell>
          <cell r="V87">
            <v>0</v>
          </cell>
          <cell r="W87">
            <v>0</v>
          </cell>
          <cell r="X87">
            <v>0</v>
          </cell>
          <cell r="Y87">
            <v>0</v>
          </cell>
          <cell r="Z87">
            <v>0</v>
          </cell>
          <cell r="AA87">
            <v>0</v>
          </cell>
          <cell r="AB87">
            <v>0</v>
          </cell>
          <cell r="AC87">
            <v>800000</v>
          </cell>
          <cell r="AD87">
            <v>3000</v>
          </cell>
          <cell r="AE87">
            <v>1000000</v>
          </cell>
          <cell r="AF87">
            <v>3000</v>
          </cell>
          <cell r="AG87">
            <v>1200000</v>
          </cell>
          <cell r="AH87">
            <v>4000</v>
          </cell>
          <cell r="AI87">
            <v>1800000</v>
          </cell>
          <cell r="AJ87">
            <v>4000</v>
          </cell>
          <cell r="AK87">
            <v>0</v>
          </cell>
          <cell r="AL87">
            <v>0</v>
          </cell>
          <cell r="AM87">
            <v>0</v>
          </cell>
          <cell r="AN87">
            <v>0</v>
          </cell>
          <cell r="AO87">
            <v>0</v>
          </cell>
          <cell r="AP87">
            <v>0</v>
          </cell>
          <cell r="AQ87">
            <v>4</v>
          </cell>
          <cell r="AR87" t="str">
            <v>kW</v>
          </cell>
          <cell r="AS87" t="str">
            <v/>
          </cell>
        </row>
        <row r="88">
          <cell r="B88">
            <v>74</v>
          </cell>
          <cell r="C88" t="str">
            <v>GENERAL SERVICE</v>
          </cell>
          <cell r="D88" t="str">
            <v xml:space="preserve">Intermediate Use </v>
          </cell>
          <cell r="E88" t="str">
            <v>C</v>
          </cell>
          <cell r="F88" t="str">
            <v/>
          </cell>
          <cell r="G88" t="str">
            <v/>
          </cell>
          <cell r="H88">
            <v>0</v>
          </cell>
          <cell r="K88">
            <v>0</v>
          </cell>
          <cell r="L88">
            <v>0</v>
          </cell>
          <cell r="M88">
            <v>0</v>
          </cell>
          <cell r="P88">
            <v>0</v>
          </cell>
          <cell r="Q88">
            <v>0</v>
          </cell>
          <cell r="T88">
            <v>1</v>
          </cell>
          <cell r="U88">
            <v>1</v>
          </cell>
          <cell r="V88">
            <v>0</v>
          </cell>
          <cell r="W88">
            <v>0</v>
          </cell>
          <cell r="X88">
            <v>0</v>
          </cell>
          <cell r="Y88">
            <v>0</v>
          </cell>
          <cell r="Z88">
            <v>0</v>
          </cell>
          <cell r="AA88">
            <v>0</v>
          </cell>
          <cell r="AB88">
            <v>0</v>
          </cell>
          <cell r="AC88">
            <v>800000</v>
          </cell>
          <cell r="AD88">
            <v>3000</v>
          </cell>
          <cell r="AE88">
            <v>1000000</v>
          </cell>
          <cell r="AF88">
            <v>3000</v>
          </cell>
          <cell r="AG88">
            <v>1200000</v>
          </cell>
          <cell r="AH88">
            <v>4000</v>
          </cell>
          <cell r="AI88">
            <v>1800000</v>
          </cell>
          <cell r="AJ88">
            <v>4000</v>
          </cell>
          <cell r="AK88">
            <v>0</v>
          </cell>
          <cell r="AL88">
            <v>0</v>
          </cell>
          <cell r="AM88">
            <v>0</v>
          </cell>
          <cell r="AN88">
            <v>0</v>
          </cell>
          <cell r="AO88">
            <v>0</v>
          </cell>
          <cell r="AP88">
            <v>0</v>
          </cell>
          <cell r="AQ88">
            <v>4</v>
          </cell>
          <cell r="AR88" t="str">
            <v>kW</v>
          </cell>
          <cell r="AS88" t="str">
            <v/>
          </cell>
        </row>
        <row r="89">
          <cell r="B89">
            <v>75</v>
          </cell>
          <cell r="C89" t="str">
            <v>GENERAL SERVICE</v>
          </cell>
          <cell r="D89" t="str">
            <v xml:space="preserve">Intermediate Use </v>
          </cell>
          <cell r="E89" t="str">
            <v>D</v>
          </cell>
          <cell r="F89" t="str">
            <v/>
          </cell>
          <cell r="G89" t="str">
            <v/>
          </cell>
          <cell r="H89">
            <v>0</v>
          </cell>
          <cell r="K89">
            <v>0</v>
          </cell>
          <cell r="L89">
            <v>0</v>
          </cell>
          <cell r="M89">
            <v>0</v>
          </cell>
          <cell r="P89">
            <v>0</v>
          </cell>
          <cell r="Q89">
            <v>0</v>
          </cell>
          <cell r="T89">
            <v>1</v>
          </cell>
          <cell r="U89">
            <v>1</v>
          </cell>
          <cell r="V89">
            <v>0</v>
          </cell>
          <cell r="W89">
            <v>0</v>
          </cell>
          <cell r="X89">
            <v>0</v>
          </cell>
          <cell r="Y89">
            <v>0</v>
          </cell>
          <cell r="Z89">
            <v>0</v>
          </cell>
          <cell r="AA89">
            <v>0</v>
          </cell>
          <cell r="AB89">
            <v>0</v>
          </cell>
          <cell r="AC89">
            <v>800000</v>
          </cell>
          <cell r="AD89">
            <v>3000</v>
          </cell>
          <cell r="AE89">
            <v>1000000</v>
          </cell>
          <cell r="AF89">
            <v>3000</v>
          </cell>
          <cell r="AG89">
            <v>1200000</v>
          </cell>
          <cell r="AH89">
            <v>4000</v>
          </cell>
          <cell r="AI89">
            <v>1800000</v>
          </cell>
          <cell r="AJ89">
            <v>4000</v>
          </cell>
          <cell r="AK89">
            <v>0</v>
          </cell>
          <cell r="AL89">
            <v>0</v>
          </cell>
          <cell r="AM89">
            <v>0</v>
          </cell>
          <cell r="AN89">
            <v>0</v>
          </cell>
          <cell r="AO89">
            <v>0</v>
          </cell>
          <cell r="AP89">
            <v>0</v>
          </cell>
          <cell r="AQ89">
            <v>4</v>
          </cell>
          <cell r="AR89" t="str">
            <v>kW</v>
          </cell>
          <cell r="AS89" t="str">
            <v/>
          </cell>
        </row>
        <row r="90">
          <cell r="B90">
            <v>76</v>
          </cell>
          <cell r="C90" t="str">
            <v>GENERAL SERVICE</v>
          </cell>
          <cell r="D90" t="str">
            <v>Large Use (&gt; 5000 kW)</v>
          </cell>
          <cell r="E90" t="str">
            <v>A</v>
          </cell>
          <cell r="F90" t="str">
            <v>X</v>
          </cell>
          <cell r="G90" t="str">
            <v>X</v>
          </cell>
          <cell r="H90">
            <v>0</v>
          </cell>
          <cell r="I90">
            <v>6.1999999999999998E-3</v>
          </cell>
          <cell r="J90">
            <v>7.0000000000000001E-3</v>
          </cell>
          <cell r="K90">
            <v>1.32E-2</v>
          </cell>
          <cell r="L90">
            <v>1.32E-2</v>
          </cell>
          <cell r="M90">
            <v>4.0743999999999998</v>
          </cell>
          <cell r="P90">
            <v>4.0743999999999998</v>
          </cell>
          <cell r="Q90">
            <v>4.0743999999999998</v>
          </cell>
          <cell r="R90">
            <v>5.2999999999999999E-2</v>
          </cell>
          <cell r="S90">
            <v>6.2E-2</v>
          </cell>
          <cell r="T90">
            <v>1.01</v>
          </cell>
          <cell r="U90">
            <v>1.01</v>
          </cell>
          <cell r="V90">
            <v>0</v>
          </cell>
          <cell r="W90">
            <v>2.8079999999999998</v>
          </cell>
          <cell r="X90">
            <v>13247.54</v>
          </cell>
          <cell r="Y90">
            <v>0</v>
          </cell>
          <cell r="Z90">
            <v>2.7818999999999998</v>
          </cell>
          <cell r="AA90">
            <v>13190.7</v>
          </cell>
          <cell r="AB90">
            <v>1.43E-2</v>
          </cell>
          <cell r="AC90">
            <v>2800000</v>
          </cell>
          <cell r="AD90">
            <v>6000</v>
          </cell>
          <cell r="AE90">
            <v>10000000</v>
          </cell>
          <cell r="AF90">
            <v>15000</v>
          </cell>
          <cell r="AG90">
            <v>1200000</v>
          </cell>
          <cell r="AQ90">
            <v>3</v>
          </cell>
          <cell r="AR90" t="str">
            <v>kW</v>
          </cell>
          <cell r="AS90" t="str">
            <v>X</v>
          </cell>
        </row>
        <row r="91">
          <cell r="B91">
            <v>77</v>
          </cell>
          <cell r="C91" t="str">
            <v>GENERAL SERVICE</v>
          </cell>
          <cell r="D91" t="str">
            <v>Large Use (&gt; 5000 kW)</v>
          </cell>
          <cell r="E91" t="str">
            <v>B</v>
          </cell>
          <cell r="F91" t="str">
            <v/>
          </cell>
          <cell r="G91" t="str">
            <v/>
          </cell>
          <cell r="H91">
            <v>0</v>
          </cell>
          <cell r="K91">
            <v>0</v>
          </cell>
          <cell r="L91">
            <v>0</v>
          </cell>
          <cell r="M91">
            <v>0</v>
          </cell>
          <cell r="P91">
            <v>0</v>
          </cell>
          <cell r="Q91">
            <v>0</v>
          </cell>
          <cell r="T91">
            <v>1</v>
          </cell>
          <cell r="U91">
            <v>1</v>
          </cell>
          <cell r="V91">
            <v>0</v>
          </cell>
          <cell r="W91">
            <v>0</v>
          </cell>
          <cell r="X91">
            <v>0</v>
          </cell>
          <cell r="Y91">
            <v>0</v>
          </cell>
          <cell r="Z91">
            <v>0</v>
          </cell>
          <cell r="AA91">
            <v>0</v>
          </cell>
          <cell r="AB91">
            <v>0</v>
          </cell>
          <cell r="AC91">
            <v>2800000</v>
          </cell>
          <cell r="AD91">
            <v>6000</v>
          </cell>
          <cell r="AE91">
            <v>10000000</v>
          </cell>
          <cell r="AF91">
            <v>15000</v>
          </cell>
          <cell r="AG91">
            <v>1200000</v>
          </cell>
          <cell r="AH91">
            <v>0</v>
          </cell>
          <cell r="AI91">
            <v>0</v>
          </cell>
          <cell r="AJ91">
            <v>0</v>
          </cell>
          <cell r="AK91">
            <v>0</v>
          </cell>
          <cell r="AL91">
            <v>0</v>
          </cell>
          <cell r="AM91">
            <v>0</v>
          </cell>
          <cell r="AN91">
            <v>0</v>
          </cell>
          <cell r="AO91">
            <v>0</v>
          </cell>
          <cell r="AP91">
            <v>0</v>
          </cell>
          <cell r="AQ91">
            <v>3</v>
          </cell>
          <cell r="AR91" t="str">
            <v>kW</v>
          </cell>
          <cell r="AS91" t="str">
            <v/>
          </cell>
        </row>
        <row r="92">
          <cell r="B92">
            <v>78</v>
          </cell>
          <cell r="C92" t="str">
            <v>GENERAL SERVICE</v>
          </cell>
          <cell r="D92" t="str">
            <v>Large Use (&gt; 5000 kW)</v>
          </cell>
          <cell r="E92" t="str">
            <v>C</v>
          </cell>
          <cell r="F92" t="str">
            <v/>
          </cell>
          <cell r="G92" t="str">
            <v/>
          </cell>
          <cell r="H92">
            <v>0</v>
          </cell>
          <cell r="K92">
            <v>0</v>
          </cell>
          <cell r="L92">
            <v>0</v>
          </cell>
          <cell r="M92">
            <v>0</v>
          </cell>
          <cell r="P92">
            <v>0</v>
          </cell>
          <cell r="Q92">
            <v>0</v>
          </cell>
          <cell r="T92">
            <v>1</v>
          </cell>
          <cell r="U92">
            <v>1</v>
          </cell>
          <cell r="V92">
            <v>0</v>
          </cell>
          <cell r="W92">
            <v>0</v>
          </cell>
          <cell r="X92">
            <v>0</v>
          </cell>
          <cell r="Y92">
            <v>0</v>
          </cell>
          <cell r="Z92">
            <v>0</v>
          </cell>
          <cell r="AA92">
            <v>0</v>
          </cell>
          <cell r="AB92">
            <v>0</v>
          </cell>
          <cell r="AC92">
            <v>2800000</v>
          </cell>
          <cell r="AD92">
            <v>6000</v>
          </cell>
          <cell r="AE92">
            <v>10000000</v>
          </cell>
          <cell r="AF92">
            <v>15000</v>
          </cell>
          <cell r="AG92">
            <v>1200000</v>
          </cell>
          <cell r="AH92">
            <v>0</v>
          </cell>
          <cell r="AI92">
            <v>0</v>
          </cell>
          <cell r="AJ92">
            <v>0</v>
          </cell>
          <cell r="AK92">
            <v>0</v>
          </cell>
          <cell r="AL92">
            <v>0</v>
          </cell>
          <cell r="AM92">
            <v>0</v>
          </cell>
          <cell r="AN92">
            <v>0</v>
          </cell>
          <cell r="AO92">
            <v>0</v>
          </cell>
          <cell r="AP92">
            <v>0</v>
          </cell>
          <cell r="AQ92">
            <v>3</v>
          </cell>
          <cell r="AR92" t="str">
            <v>kW</v>
          </cell>
          <cell r="AS92" t="str">
            <v/>
          </cell>
        </row>
        <row r="93">
          <cell r="B93">
            <v>79</v>
          </cell>
          <cell r="C93" t="str">
            <v>GENERAL SERVICE</v>
          </cell>
          <cell r="D93" t="str">
            <v>Large Use (&gt; 5000 kW)</v>
          </cell>
          <cell r="E93" t="str">
            <v>D</v>
          </cell>
          <cell r="F93" t="str">
            <v/>
          </cell>
          <cell r="G93" t="str">
            <v/>
          </cell>
          <cell r="H93">
            <v>0</v>
          </cell>
          <cell r="K93">
            <v>0</v>
          </cell>
          <cell r="L93">
            <v>0</v>
          </cell>
          <cell r="M93">
            <v>0</v>
          </cell>
          <cell r="P93">
            <v>0</v>
          </cell>
          <cell r="Q93">
            <v>0</v>
          </cell>
          <cell r="T93">
            <v>1</v>
          </cell>
          <cell r="U93">
            <v>1</v>
          </cell>
          <cell r="V93">
            <v>0</v>
          </cell>
          <cell r="W93">
            <v>0</v>
          </cell>
          <cell r="X93">
            <v>0</v>
          </cell>
          <cell r="Y93">
            <v>0</v>
          </cell>
          <cell r="Z93">
            <v>0</v>
          </cell>
          <cell r="AA93">
            <v>0</v>
          </cell>
          <cell r="AB93">
            <v>0</v>
          </cell>
          <cell r="AC93">
            <v>2800000</v>
          </cell>
          <cell r="AD93">
            <v>6000</v>
          </cell>
          <cell r="AE93">
            <v>10000000</v>
          </cell>
          <cell r="AF93">
            <v>15000</v>
          </cell>
          <cell r="AG93">
            <v>1200000</v>
          </cell>
          <cell r="AH93">
            <v>0</v>
          </cell>
          <cell r="AI93">
            <v>0</v>
          </cell>
          <cell r="AJ93">
            <v>0</v>
          </cell>
          <cell r="AK93">
            <v>0</v>
          </cell>
          <cell r="AL93">
            <v>0</v>
          </cell>
          <cell r="AM93">
            <v>0</v>
          </cell>
          <cell r="AN93">
            <v>0</v>
          </cell>
          <cell r="AO93">
            <v>0</v>
          </cell>
          <cell r="AP93">
            <v>0</v>
          </cell>
          <cell r="AQ93">
            <v>3</v>
          </cell>
          <cell r="AR93" t="str">
            <v>kW</v>
          </cell>
          <cell r="AS93" t="str">
            <v/>
          </cell>
        </row>
        <row r="94">
          <cell r="B94">
            <v>80</v>
          </cell>
          <cell r="C94" t="str">
            <v>GENERAL SERVICE</v>
          </cell>
          <cell r="D94" t="str">
            <v>Unmetered Scattered Load</v>
          </cell>
          <cell r="E94" t="str">
            <v>A</v>
          </cell>
          <cell r="F94" t="str">
            <v/>
          </cell>
          <cell r="G94" t="str">
            <v/>
          </cell>
          <cell r="H94">
            <v>0</v>
          </cell>
          <cell r="K94">
            <v>0</v>
          </cell>
          <cell r="L94">
            <v>0</v>
          </cell>
          <cell r="M94">
            <v>0</v>
          </cell>
          <cell r="Q94">
            <v>0</v>
          </cell>
          <cell r="T94">
            <v>1</v>
          </cell>
          <cell r="U94">
            <v>1</v>
          </cell>
          <cell r="V94">
            <v>0</v>
          </cell>
          <cell r="W94">
            <v>0</v>
          </cell>
          <cell r="X94">
            <v>0</v>
          </cell>
          <cell r="Y94">
            <v>0</v>
          </cell>
          <cell r="Z94">
            <v>0</v>
          </cell>
          <cell r="AA94">
            <v>0</v>
          </cell>
          <cell r="AB94">
            <v>0</v>
          </cell>
          <cell r="AQ94">
            <v>0</v>
          </cell>
          <cell r="AR94" t="str">
            <v>kWh</v>
          </cell>
          <cell r="AS94" t="str">
            <v/>
          </cell>
        </row>
        <row r="95">
          <cell r="B95">
            <v>81</v>
          </cell>
          <cell r="C95" t="str">
            <v>GENERAL SERVICE</v>
          </cell>
          <cell r="D95" t="str">
            <v>Unmetered Scattered Load</v>
          </cell>
          <cell r="E95" t="str">
            <v>B</v>
          </cell>
          <cell r="F95" t="str">
            <v/>
          </cell>
          <cell r="G95" t="str">
            <v/>
          </cell>
          <cell r="H95">
            <v>0</v>
          </cell>
          <cell r="K95">
            <v>0</v>
          </cell>
          <cell r="L95">
            <v>0</v>
          </cell>
          <cell r="M95">
            <v>0</v>
          </cell>
          <cell r="Q95">
            <v>0</v>
          </cell>
          <cell r="T95">
            <v>1</v>
          </cell>
          <cell r="U95">
            <v>1</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t="str">
            <v>kWh</v>
          </cell>
          <cell r="AS95" t="str">
            <v/>
          </cell>
        </row>
        <row r="96">
          <cell r="B96">
            <v>82</v>
          </cell>
          <cell r="C96" t="str">
            <v>GENERAL SERVICE</v>
          </cell>
          <cell r="D96" t="str">
            <v>Unmetered Scattered Load</v>
          </cell>
          <cell r="E96" t="str">
            <v>C</v>
          </cell>
          <cell r="F96" t="str">
            <v/>
          </cell>
          <cell r="G96" t="str">
            <v/>
          </cell>
          <cell r="H96">
            <v>0</v>
          </cell>
          <cell r="K96">
            <v>0</v>
          </cell>
          <cell r="L96">
            <v>0</v>
          </cell>
          <cell r="M96">
            <v>0</v>
          </cell>
          <cell r="Q96">
            <v>0</v>
          </cell>
          <cell r="T96">
            <v>1</v>
          </cell>
          <cell r="U96">
            <v>1</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t="str">
            <v>kWh</v>
          </cell>
          <cell r="AS96" t="str">
            <v/>
          </cell>
        </row>
        <row r="97">
          <cell r="B97">
            <v>83</v>
          </cell>
          <cell r="C97" t="str">
            <v>GENERAL SERVICE</v>
          </cell>
          <cell r="D97" t="str">
            <v>Unmetered Scattered Load</v>
          </cell>
          <cell r="E97" t="str">
            <v>D</v>
          </cell>
          <cell r="F97" t="str">
            <v/>
          </cell>
          <cell r="G97" t="str">
            <v/>
          </cell>
          <cell r="H97">
            <v>0</v>
          </cell>
          <cell r="K97">
            <v>0</v>
          </cell>
          <cell r="L97">
            <v>0</v>
          </cell>
          <cell r="M97">
            <v>0</v>
          </cell>
          <cell r="Q97">
            <v>0</v>
          </cell>
          <cell r="T97">
            <v>1</v>
          </cell>
          <cell r="U97">
            <v>1</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t="str">
            <v>kWh</v>
          </cell>
          <cell r="AS97" t="str">
            <v/>
          </cell>
        </row>
        <row r="98">
          <cell r="B98">
            <v>84</v>
          </cell>
          <cell r="C98" t="str">
            <v/>
          </cell>
          <cell r="D98" t="str">
            <v/>
          </cell>
          <cell r="F98" t="str">
            <v/>
          </cell>
          <cell r="G98" t="str">
            <v/>
          </cell>
          <cell r="AQ98">
            <v>0</v>
          </cell>
          <cell r="AR98">
            <v>0</v>
          </cell>
          <cell r="AS98" t="str">
            <v/>
          </cell>
        </row>
        <row r="99">
          <cell r="B99">
            <v>85</v>
          </cell>
          <cell r="C99" t="str">
            <v/>
          </cell>
          <cell r="D99" t="str">
            <v>Sentinel Lighting</v>
          </cell>
          <cell r="E99" t="str">
            <v>A</v>
          </cell>
          <cell r="F99" t="str">
            <v/>
          </cell>
          <cell r="G99" t="str">
            <v/>
          </cell>
          <cell r="H99">
            <v>0</v>
          </cell>
          <cell r="K99">
            <v>0</v>
          </cell>
          <cell r="L99">
            <v>0</v>
          </cell>
          <cell r="M99">
            <v>0</v>
          </cell>
          <cell r="P99">
            <v>0</v>
          </cell>
          <cell r="Q99">
            <v>0</v>
          </cell>
          <cell r="T99">
            <v>1</v>
          </cell>
          <cell r="U99">
            <v>1</v>
          </cell>
          <cell r="V99">
            <v>0</v>
          </cell>
          <cell r="W99">
            <v>0</v>
          </cell>
          <cell r="X99">
            <v>0</v>
          </cell>
          <cell r="Y99">
            <v>0</v>
          </cell>
          <cell r="Z99">
            <v>0</v>
          </cell>
          <cell r="AA99">
            <v>0</v>
          </cell>
          <cell r="AB99">
            <v>0</v>
          </cell>
          <cell r="AC99">
            <v>150</v>
          </cell>
          <cell r="AD99">
            <v>0.5</v>
          </cell>
          <cell r="AE99">
            <v>200</v>
          </cell>
          <cell r="AF99">
            <v>1</v>
          </cell>
          <cell r="AQ99">
            <v>2</v>
          </cell>
          <cell r="AR99" t="str">
            <v>kW</v>
          </cell>
          <cell r="AS99" t="str">
            <v/>
          </cell>
        </row>
        <row r="100">
          <cell r="B100">
            <v>86</v>
          </cell>
          <cell r="C100" t="str">
            <v/>
          </cell>
          <cell r="D100" t="str">
            <v>Sentinel Lighting</v>
          </cell>
          <cell r="E100" t="str">
            <v>B</v>
          </cell>
          <cell r="F100" t="str">
            <v/>
          </cell>
          <cell r="G100" t="str">
            <v/>
          </cell>
          <cell r="H100">
            <v>0</v>
          </cell>
          <cell r="K100">
            <v>0</v>
          </cell>
          <cell r="L100">
            <v>0</v>
          </cell>
          <cell r="M100">
            <v>0</v>
          </cell>
          <cell r="P100">
            <v>0</v>
          </cell>
          <cell r="Q100">
            <v>0</v>
          </cell>
          <cell r="T100">
            <v>1</v>
          </cell>
          <cell r="U100">
            <v>1</v>
          </cell>
          <cell r="V100">
            <v>0</v>
          </cell>
          <cell r="W100">
            <v>0</v>
          </cell>
          <cell r="X100">
            <v>0</v>
          </cell>
          <cell r="Y100">
            <v>0</v>
          </cell>
          <cell r="Z100">
            <v>0</v>
          </cell>
          <cell r="AA100">
            <v>0</v>
          </cell>
          <cell r="AB100">
            <v>0</v>
          </cell>
          <cell r="AC100">
            <v>150</v>
          </cell>
          <cell r="AD100">
            <v>0.5</v>
          </cell>
          <cell r="AE100">
            <v>200</v>
          </cell>
          <cell r="AF100">
            <v>1</v>
          </cell>
          <cell r="AG100">
            <v>0</v>
          </cell>
          <cell r="AH100">
            <v>0</v>
          </cell>
          <cell r="AI100">
            <v>0</v>
          </cell>
          <cell r="AJ100">
            <v>0</v>
          </cell>
          <cell r="AK100">
            <v>0</v>
          </cell>
          <cell r="AL100">
            <v>0</v>
          </cell>
          <cell r="AM100">
            <v>0</v>
          </cell>
          <cell r="AN100">
            <v>0</v>
          </cell>
          <cell r="AO100">
            <v>0</v>
          </cell>
          <cell r="AP100">
            <v>0</v>
          </cell>
          <cell r="AQ100">
            <v>2</v>
          </cell>
          <cell r="AR100" t="str">
            <v>kW</v>
          </cell>
          <cell r="AS100" t="str">
            <v/>
          </cell>
        </row>
        <row r="101">
          <cell r="B101">
            <v>87</v>
          </cell>
          <cell r="C101" t="str">
            <v/>
          </cell>
          <cell r="D101" t="str">
            <v>Sentinel Lighting</v>
          </cell>
          <cell r="E101" t="str">
            <v>C</v>
          </cell>
          <cell r="F101" t="str">
            <v/>
          </cell>
          <cell r="G101" t="str">
            <v/>
          </cell>
          <cell r="H101">
            <v>0</v>
          </cell>
          <cell r="K101">
            <v>0</v>
          </cell>
          <cell r="L101">
            <v>0</v>
          </cell>
          <cell r="M101">
            <v>0</v>
          </cell>
          <cell r="P101">
            <v>0</v>
          </cell>
          <cell r="Q101">
            <v>0</v>
          </cell>
          <cell r="T101">
            <v>1</v>
          </cell>
          <cell r="U101">
            <v>1</v>
          </cell>
          <cell r="V101">
            <v>0</v>
          </cell>
          <cell r="W101">
            <v>0</v>
          </cell>
          <cell r="X101">
            <v>0</v>
          </cell>
          <cell r="Y101">
            <v>0</v>
          </cell>
          <cell r="Z101">
            <v>0</v>
          </cell>
          <cell r="AA101">
            <v>0</v>
          </cell>
          <cell r="AB101">
            <v>0</v>
          </cell>
          <cell r="AC101">
            <v>150</v>
          </cell>
          <cell r="AD101">
            <v>0.5</v>
          </cell>
          <cell r="AE101">
            <v>200</v>
          </cell>
          <cell r="AF101">
            <v>1</v>
          </cell>
          <cell r="AG101">
            <v>0</v>
          </cell>
          <cell r="AH101">
            <v>0</v>
          </cell>
          <cell r="AI101">
            <v>0</v>
          </cell>
          <cell r="AJ101">
            <v>0</v>
          </cell>
          <cell r="AK101">
            <v>0</v>
          </cell>
          <cell r="AL101">
            <v>0</v>
          </cell>
          <cell r="AM101">
            <v>0</v>
          </cell>
          <cell r="AN101">
            <v>0</v>
          </cell>
          <cell r="AO101">
            <v>0</v>
          </cell>
          <cell r="AP101">
            <v>0</v>
          </cell>
          <cell r="AQ101">
            <v>2</v>
          </cell>
          <cell r="AR101" t="str">
            <v>kW</v>
          </cell>
          <cell r="AS101" t="str">
            <v/>
          </cell>
        </row>
        <row r="102">
          <cell r="B102">
            <v>88</v>
          </cell>
          <cell r="C102" t="str">
            <v/>
          </cell>
          <cell r="D102" t="str">
            <v>Sentinel Lighting</v>
          </cell>
          <cell r="E102" t="str">
            <v>D</v>
          </cell>
          <cell r="F102" t="str">
            <v/>
          </cell>
          <cell r="G102" t="str">
            <v/>
          </cell>
          <cell r="H102">
            <v>0</v>
          </cell>
          <cell r="K102">
            <v>0</v>
          </cell>
          <cell r="L102">
            <v>0</v>
          </cell>
          <cell r="M102">
            <v>0</v>
          </cell>
          <cell r="P102">
            <v>0</v>
          </cell>
          <cell r="Q102">
            <v>0</v>
          </cell>
          <cell r="T102">
            <v>1</v>
          </cell>
          <cell r="U102">
            <v>1</v>
          </cell>
          <cell r="V102">
            <v>0</v>
          </cell>
          <cell r="W102">
            <v>0</v>
          </cell>
          <cell r="X102">
            <v>0</v>
          </cell>
          <cell r="Y102">
            <v>0</v>
          </cell>
          <cell r="Z102">
            <v>0</v>
          </cell>
          <cell r="AA102">
            <v>0</v>
          </cell>
          <cell r="AB102">
            <v>0</v>
          </cell>
          <cell r="AC102">
            <v>150</v>
          </cell>
          <cell r="AD102">
            <v>0.5</v>
          </cell>
          <cell r="AE102">
            <v>200</v>
          </cell>
          <cell r="AF102">
            <v>1</v>
          </cell>
          <cell r="AG102">
            <v>0</v>
          </cell>
          <cell r="AH102">
            <v>0</v>
          </cell>
          <cell r="AI102">
            <v>0</v>
          </cell>
          <cell r="AJ102">
            <v>0</v>
          </cell>
          <cell r="AK102">
            <v>0</v>
          </cell>
          <cell r="AL102">
            <v>0</v>
          </cell>
          <cell r="AM102">
            <v>0</v>
          </cell>
          <cell r="AN102">
            <v>0</v>
          </cell>
          <cell r="AO102">
            <v>0</v>
          </cell>
          <cell r="AP102">
            <v>0</v>
          </cell>
          <cell r="AQ102">
            <v>2</v>
          </cell>
          <cell r="AR102" t="str">
            <v>kW</v>
          </cell>
          <cell r="AS102" t="str">
            <v/>
          </cell>
        </row>
        <row r="103">
          <cell r="B103">
            <v>89</v>
          </cell>
          <cell r="C103" t="str">
            <v/>
          </cell>
          <cell r="D103" t="str">
            <v>Street Lighting</v>
          </cell>
          <cell r="E103" t="str">
            <v>A</v>
          </cell>
          <cell r="F103" t="str">
            <v>X</v>
          </cell>
          <cell r="G103" t="str">
            <v>X</v>
          </cell>
          <cell r="H103">
            <v>0</v>
          </cell>
          <cell r="I103">
            <v>6.1999999999999998E-3</v>
          </cell>
          <cell r="J103">
            <v>7.0000000000000001E-3</v>
          </cell>
          <cell r="K103">
            <v>1.32E-2</v>
          </cell>
          <cell r="L103">
            <v>1.32E-2</v>
          </cell>
          <cell r="M103">
            <v>2.7730999999999999</v>
          </cell>
          <cell r="P103">
            <v>2.7730999999999999</v>
          </cell>
          <cell r="Q103">
            <v>2.7730999999999999</v>
          </cell>
          <cell r="R103">
            <v>5.2999999999999999E-2</v>
          </cell>
          <cell r="S103">
            <v>6.2E-2</v>
          </cell>
          <cell r="T103">
            <v>1.0432999999999999</v>
          </cell>
          <cell r="U103">
            <v>1.0432999999999999</v>
          </cell>
          <cell r="V103">
            <v>0</v>
          </cell>
          <cell r="W103">
            <v>2.9765999999999999</v>
          </cell>
          <cell r="X103">
            <v>0.36</v>
          </cell>
          <cell r="Y103">
            <v>0</v>
          </cell>
          <cell r="Z103">
            <v>2.7345999999999999</v>
          </cell>
          <cell r="AA103">
            <v>0.36</v>
          </cell>
          <cell r="AB103">
            <v>0.23039999999999999</v>
          </cell>
          <cell r="AC103">
            <v>150</v>
          </cell>
          <cell r="AD103">
            <v>0.5</v>
          </cell>
          <cell r="AQ103">
            <v>1</v>
          </cell>
          <cell r="AR103" t="str">
            <v>kW</v>
          </cell>
          <cell r="AS103" t="str">
            <v>X</v>
          </cell>
        </row>
        <row r="104">
          <cell r="B104">
            <v>90</v>
          </cell>
          <cell r="C104" t="str">
            <v/>
          </cell>
          <cell r="D104" t="str">
            <v>Street Lighting</v>
          </cell>
          <cell r="E104" t="str">
            <v>B</v>
          </cell>
          <cell r="F104" t="str">
            <v/>
          </cell>
          <cell r="G104" t="str">
            <v/>
          </cell>
          <cell r="H104">
            <v>0</v>
          </cell>
          <cell r="K104">
            <v>0</v>
          </cell>
          <cell r="L104">
            <v>0</v>
          </cell>
          <cell r="M104">
            <v>0</v>
          </cell>
          <cell r="P104">
            <v>0</v>
          </cell>
          <cell r="Q104">
            <v>0</v>
          </cell>
          <cell r="T104">
            <v>1</v>
          </cell>
          <cell r="U104">
            <v>1</v>
          </cell>
          <cell r="V104">
            <v>0</v>
          </cell>
          <cell r="W104">
            <v>0</v>
          </cell>
          <cell r="X104">
            <v>0</v>
          </cell>
          <cell r="Y104">
            <v>0</v>
          </cell>
          <cell r="Z104">
            <v>0</v>
          </cell>
          <cell r="AA104">
            <v>0</v>
          </cell>
          <cell r="AB104">
            <v>0</v>
          </cell>
          <cell r="AC104">
            <v>150</v>
          </cell>
          <cell r="AD104">
            <v>0.5</v>
          </cell>
          <cell r="AE104">
            <v>0</v>
          </cell>
          <cell r="AF104">
            <v>0</v>
          </cell>
          <cell r="AG104">
            <v>0</v>
          </cell>
          <cell r="AH104">
            <v>0</v>
          </cell>
          <cell r="AI104">
            <v>0</v>
          </cell>
          <cell r="AJ104">
            <v>0</v>
          </cell>
          <cell r="AK104">
            <v>0</v>
          </cell>
          <cell r="AL104">
            <v>0</v>
          </cell>
          <cell r="AM104">
            <v>0</v>
          </cell>
          <cell r="AN104">
            <v>0</v>
          </cell>
          <cell r="AO104">
            <v>0</v>
          </cell>
          <cell r="AP104">
            <v>0</v>
          </cell>
          <cell r="AQ104">
            <v>1</v>
          </cell>
          <cell r="AR104" t="str">
            <v>kW</v>
          </cell>
          <cell r="AS104" t="str">
            <v/>
          </cell>
        </row>
        <row r="105">
          <cell r="B105">
            <v>91</v>
          </cell>
          <cell r="C105" t="str">
            <v/>
          </cell>
          <cell r="D105" t="str">
            <v>Street Lighting</v>
          </cell>
          <cell r="E105" t="str">
            <v>C</v>
          </cell>
          <cell r="F105" t="str">
            <v/>
          </cell>
          <cell r="G105" t="str">
            <v/>
          </cell>
          <cell r="H105">
            <v>0</v>
          </cell>
          <cell r="K105">
            <v>0</v>
          </cell>
          <cell r="L105">
            <v>0</v>
          </cell>
          <cell r="M105">
            <v>0</v>
          </cell>
          <cell r="P105">
            <v>0</v>
          </cell>
          <cell r="Q105">
            <v>0</v>
          </cell>
          <cell r="T105">
            <v>1</v>
          </cell>
          <cell r="U105">
            <v>1</v>
          </cell>
          <cell r="V105">
            <v>0</v>
          </cell>
          <cell r="W105">
            <v>0</v>
          </cell>
          <cell r="X105">
            <v>0</v>
          </cell>
          <cell r="Y105">
            <v>0</v>
          </cell>
          <cell r="Z105">
            <v>0</v>
          </cell>
          <cell r="AA105">
            <v>0</v>
          </cell>
          <cell r="AB105">
            <v>0</v>
          </cell>
          <cell r="AC105">
            <v>150</v>
          </cell>
          <cell r="AD105">
            <v>0.5</v>
          </cell>
          <cell r="AE105">
            <v>0</v>
          </cell>
          <cell r="AF105">
            <v>0</v>
          </cell>
          <cell r="AG105">
            <v>0</v>
          </cell>
          <cell r="AH105">
            <v>0</v>
          </cell>
          <cell r="AI105">
            <v>0</v>
          </cell>
          <cell r="AJ105">
            <v>0</v>
          </cell>
          <cell r="AK105">
            <v>0</v>
          </cell>
          <cell r="AL105">
            <v>0</v>
          </cell>
          <cell r="AM105">
            <v>0</v>
          </cell>
          <cell r="AN105">
            <v>0</v>
          </cell>
          <cell r="AO105">
            <v>0</v>
          </cell>
          <cell r="AP105">
            <v>0</v>
          </cell>
          <cell r="AQ105">
            <v>1</v>
          </cell>
          <cell r="AR105" t="str">
            <v>kW</v>
          </cell>
          <cell r="AS105" t="str">
            <v/>
          </cell>
        </row>
        <row r="106">
          <cell r="B106">
            <v>92</v>
          </cell>
          <cell r="C106" t="str">
            <v/>
          </cell>
          <cell r="D106" t="str">
            <v>Street Lighting</v>
          </cell>
          <cell r="E106" t="str">
            <v>D</v>
          </cell>
          <cell r="F106" t="str">
            <v/>
          </cell>
          <cell r="G106" t="str">
            <v/>
          </cell>
          <cell r="H106">
            <v>0</v>
          </cell>
          <cell r="K106">
            <v>0</v>
          </cell>
          <cell r="L106">
            <v>0</v>
          </cell>
          <cell r="M106">
            <v>0</v>
          </cell>
          <cell r="P106">
            <v>0</v>
          </cell>
          <cell r="Q106">
            <v>0</v>
          </cell>
          <cell r="T106">
            <v>1</v>
          </cell>
          <cell r="U106">
            <v>1</v>
          </cell>
          <cell r="V106">
            <v>0</v>
          </cell>
          <cell r="W106">
            <v>0</v>
          </cell>
          <cell r="X106">
            <v>0</v>
          </cell>
          <cell r="Y106">
            <v>0</v>
          </cell>
          <cell r="Z106">
            <v>0</v>
          </cell>
          <cell r="AA106">
            <v>0</v>
          </cell>
          <cell r="AB106">
            <v>0</v>
          </cell>
          <cell r="AC106">
            <v>150</v>
          </cell>
          <cell r="AD106">
            <v>0.5</v>
          </cell>
          <cell r="AE106">
            <v>0</v>
          </cell>
          <cell r="AF106">
            <v>0</v>
          </cell>
          <cell r="AG106">
            <v>0</v>
          </cell>
          <cell r="AH106">
            <v>0</v>
          </cell>
          <cell r="AI106">
            <v>0</v>
          </cell>
          <cell r="AJ106">
            <v>0</v>
          </cell>
          <cell r="AK106">
            <v>0</v>
          </cell>
          <cell r="AL106">
            <v>0</v>
          </cell>
          <cell r="AM106">
            <v>0</v>
          </cell>
          <cell r="AN106">
            <v>0</v>
          </cell>
          <cell r="AO106">
            <v>0</v>
          </cell>
          <cell r="AP106">
            <v>0</v>
          </cell>
          <cell r="AQ106">
            <v>1</v>
          </cell>
          <cell r="AR106" t="str">
            <v>kW</v>
          </cell>
          <cell r="AS106" t="str">
            <v/>
          </cell>
        </row>
        <row r="107">
          <cell r="B107">
            <v>93</v>
          </cell>
          <cell r="C107" t="str">
            <v/>
          </cell>
          <cell r="D107" t="str">
            <v>Back-up/Standby Power</v>
          </cell>
          <cell r="E107" t="str">
            <v>A</v>
          </cell>
          <cell r="F107" t="str">
            <v/>
          </cell>
          <cell r="G107" t="str">
            <v/>
          </cell>
          <cell r="H107">
            <v>0</v>
          </cell>
          <cell r="K107">
            <v>0</v>
          </cell>
          <cell r="L107">
            <v>0</v>
          </cell>
          <cell r="M107">
            <v>0</v>
          </cell>
          <cell r="P107">
            <v>0</v>
          </cell>
          <cell r="Q107">
            <v>0</v>
          </cell>
          <cell r="T107">
            <v>1</v>
          </cell>
          <cell r="U107">
            <v>1</v>
          </cell>
          <cell r="V107">
            <v>0</v>
          </cell>
          <cell r="W107">
            <v>0</v>
          </cell>
          <cell r="X107">
            <v>0</v>
          </cell>
          <cell r="Y107">
            <v>0</v>
          </cell>
          <cell r="Z107">
            <v>0</v>
          </cell>
          <cell r="AA107">
            <v>0</v>
          </cell>
          <cell r="AB107">
            <v>0</v>
          </cell>
          <cell r="AQ107">
            <v>0</v>
          </cell>
          <cell r="AR107" t="str">
            <v>kW</v>
          </cell>
          <cell r="AS107" t="str">
            <v/>
          </cell>
        </row>
        <row r="108">
          <cell r="B108">
            <v>94</v>
          </cell>
          <cell r="C108" t="str">
            <v/>
          </cell>
          <cell r="D108" t="str">
            <v>Back-up/Standby Power</v>
          </cell>
          <cell r="E108" t="str">
            <v>B</v>
          </cell>
          <cell r="F108" t="str">
            <v/>
          </cell>
          <cell r="G108" t="str">
            <v/>
          </cell>
          <cell r="H108">
            <v>0</v>
          </cell>
          <cell r="K108">
            <v>0</v>
          </cell>
          <cell r="L108">
            <v>0</v>
          </cell>
          <cell r="M108">
            <v>0</v>
          </cell>
          <cell r="P108">
            <v>0</v>
          </cell>
          <cell r="Q108">
            <v>0</v>
          </cell>
          <cell r="T108">
            <v>1</v>
          </cell>
          <cell r="U108">
            <v>1</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t="str">
            <v>kW</v>
          </cell>
          <cell r="AS108" t="str">
            <v/>
          </cell>
        </row>
        <row r="109">
          <cell r="B109">
            <v>95</v>
          </cell>
          <cell r="C109" t="str">
            <v/>
          </cell>
          <cell r="D109" t="str">
            <v>Back-up/Standby Power</v>
          </cell>
          <cell r="E109" t="str">
            <v>C</v>
          </cell>
          <cell r="F109" t="str">
            <v/>
          </cell>
          <cell r="G109" t="str">
            <v/>
          </cell>
          <cell r="H109">
            <v>0</v>
          </cell>
          <cell r="K109">
            <v>0</v>
          </cell>
          <cell r="L109">
            <v>0</v>
          </cell>
          <cell r="M109">
            <v>0</v>
          </cell>
          <cell r="P109">
            <v>0</v>
          </cell>
          <cell r="Q109">
            <v>0</v>
          </cell>
          <cell r="T109">
            <v>1</v>
          </cell>
          <cell r="U109">
            <v>1</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t="str">
            <v>kW</v>
          </cell>
          <cell r="AS109" t="str">
            <v/>
          </cell>
        </row>
        <row r="110">
          <cell r="B110">
            <v>96</v>
          </cell>
          <cell r="C110" t="str">
            <v/>
          </cell>
          <cell r="D110" t="str">
            <v>Back-up/Standby Power</v>
          </cell>
          <cell r="E110" t="str">
            <v>D</v>
          </cell>
          <cell r="F110" t="str">
            <v/>
          </cell>
          <cell r="G110" t="str">
            <v/>
          </cell>
          <cell r="H110">
            <v>0</v>
          </cell>
          <cell r="K110">
            <v>0</v>
          </cell>
          <cell r="L110">
            <v>0</v>
          </cell>
          <cell r="M110">
            <v>0</v>
          </cell>
          <cell r="P110">
            <v>0</v>
          </cell>
          <cell r="Q110">
            <v>0</v>
          </cell>
          <cell r="T110">
            <v>1</v>
          </cell>
          <cell r="U110">
            <v>1</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t="str">
            <v>kW</v>
          </cell>
          <cell r="AS110" t="str">
            <v/>
          </cell>
        </row>
        <row r="111">
          <cell r="B111">
            <v>97</v>
          </cell>
          <cell r="C111" t="str">
            <v/>
          </cell>
          <cell r="D111" t="str">
            <v>Other (specify) . . . . . . . .</v>
          </cell>
          <cell r="E111" t="str">
            <v>A</v>
          </cell>
          <cell r="F111" t="str">
            <v/>
          </cell>
          <cell r="G111" t="str">
            <v/>
          </cell>
          <cell r="H111">
            <v>0</v>
          </cell>
          <cell r="K111">
            <v>0</v>
          </cell>
          <cell r="L111">
            <v>0</v>
          </cell>
          <cell r="M111">
            <v>0</v>
          </cell>
          <cell r="P111">
            <v>0</v>
          </cell>
          <cell r="Q111">
            <v>0</v>
          </cell>
          <cell r="T111">
            <v>1</v>
          </cell>
          <cell r="U111">
            <v>1</v>
          </cell>
          <cell r="V111">
            <v>0</v>
          </cell>
          <cell r="W111">
            <v>0</v>
          </cell>
          <cell r="X111">
            <v>0</v>
          </cell>
          <cell r="Y111">
            <v>0</v>
          </cell>
          <cell r="Z111">
            <v>0</v>
          </cell>
          <cell r="AA111">
            <v>0</v>
          </cell>
          <cell r="AB111">
            <v>0</v>
          </cell>
          <cell r="AQ111">
            <v>0</v>
          </cell>
          <cell r="AR111" t="str">
            <v>kW</v>
          </cell>
          <cell r="AS111" t="str">
            <v/>
          </cell>
        </row>
        <row r="112">
          <cell r="B112">
            <v>98</v>
          </cell>
          <cell r="C112" t="str">
            <v/>
          </cell>
          <cell r="D112" t="str">
            <v>Other (specify) . . . . . . . .</v>
          </cell>
          <cell r="E112" t="str">
            <v>B</v>
          </cell>
          <cell r="F112" t="str">
            <v/>
          </cell>
          <cell r="G112" t="str">
            <v/>
          </cell>
          <cell r="H112">
            <v>0</v>
          </cell>
          <cell r="K112">
            <v>0</v>
          </cell>
          <cell r="L112">
            <v>0</v>
          </cell>
          <cell r="M112">
            <v>0</v>
          </cell>
          <cell r="P112">
            <v>0</v>
          </cell>
          <cell r="Q112">
            <v>0</v>
          </cell>
          <cell r="T112">
            <v>1</v>
          </cell>
          <cell r="U112">
            <v>1</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t="str">
            <v>kW</v>
          </cell>
          <cell r="AS112" t="str">
            <v/>
          </cell>
        </row>
        <row r="113">
          <cell r="B113">
            <v>99</v>
          </cell>
          <cell r="C113" t="str">
            <v/>
          </cell>
          <cell r="D113" t="str">
            <v>Other (specify) . . . . . . . .</v>
          </cell>
          <cell r="E113" t="str">
            <v>C</v>
          </cell>
          <cell r="F113" t="str">
            <v/>
          </cell>
          <cell r="G113" t="str">
            <v/>
          </cell>
          <cell r="H113">
            <v>0</v>
          </cell>
          <cell r="K113">
            <v>0</v>
          </cell>
          <cell r="L113">
            <v>0</v>
          </cell>
          <cell r="M113">
            <v>0</v>
          </cell>
          <cell r="P113">
            <v>0</v>
          </cell>
          <cell r="Q113">
            <v>0</v>
          </cell>
          <cell r="T113">
            <v>1</v>
          </cell>
          <cell r="U113">
            <v>1</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t="str">
            <v>kW</v>
          </cell>
          <cell r="AS113" t="str">
            <v/>
          </cell>
        </row>
        <row r="114">
          <cell r="B114">
            <v>100</v>
          </cell>
          <cell r="C114" t="str">
            <v/>
          </cell>
          <cell r="D114" t="str">
            <v>Other (specify) . . . . . . . .</v>
          </cell>
          <cell r="E114" t="str">
            <v>D</v>
          </cell>
          <cell r="F114" t="str">
            <v/>
          </cell>
          <cell r="G114" t="str">
            <v/>
          </cell>
          <cell r="H114">
            <v>0</v>
          </cell>
          <cell r="K114">
            <v>0</v>
          </cell>
          <cell r="L114">
            <v>0</v>
          </cell>
          <cell r="M114">
            <v>0</v>
          </cell>
          <cell r="P114">
            <v>0</v>
          </cell>
          <cell r="Q114">
            <v>0</v>
          </cell>
          <cell r="T114">
            <v>1</v>
          </cell>
          <cell r="U114">
            <v>1</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t="str">
            <v>kW</v>
          </cell>
          <cell r="AS114" t="str">
            <v/>
          </cell>
        </row>
        <row r="115">
          <cell r="B115">
            <v>101</v>
          </cell>
          <cell r="C115" t="str">
            <v/>
          </cell>
          <cell r="D115" t="str">
            <v>Other (specify) . . . . . . . .</v>
          </cell>
          <cell r="E115" t="str">
            <v>A</v>
          </cell>
          <cell r="F115" t="str">
            <v/>
          </cell>
          <cell r="G115" t="str">
            <v/>
          </cell>
          <cell r="H115">
            <v>0</v>
          </cell>
          <cell r="K115">
            <v>0</v>
          </cell>
          <cell r="L115">
            <v>0</v>
          </cell>
          <cell r="M115">
            <v>0</v>
          </cell>
          <cell r="P115">
            <v>0</v>
          </cell>
          <cell r="Q115">
            <v>0</v>
          </cell>
          <cell r="T115">
            <v>1</v>
          </cell>
          <cell r="U115">
            <v>1</v>
          </cell>
          <cell r="V115">
            <v>0</v>
          </cell>
          <cell r="W115">
            <v>0</v>
          </cell>
          <cell r="X115">
            <v>0</v>
          </cell>
          <cell r="Y115">
            <v>0</v>
          </cell>
          <cell r="Z115">
            <v>0</v>
          </cell>
          <cell r="AA115">
            <v>0</v>
          </cell>
          <cell r="AB115">
            <v>0</v>
          </cell>
          <cell r="AC115">
            <v>11000</v>
          </cell>
          <cell r="AD115">
            <v>500</v>
          </cell>
          <cell r="AE115">
            <v>15000</v>
          </cell>
          <cell r="AF115">
            <v>1000</v>
          </cell>
          <cell r="AQ115">
            <v>2</v>
          </cell>
          <cell r="AR115" t="str">
            <v>kW</v>
          </cell>
          <cell r="AS115" t="str">
            <v/>
          </cell>
        </row>
        <row r="116">
          <cell r="B116">
            <v>102</v>
          </cell>
          <cell r="C116" t="str">
            <v/>
          </cell>
          <cell r="D116" t="str">
            <v>Other (specify) . . . . . . . .</v>
          </cell>
          <cell r="E116" t="str">
            <v>B</v>
          </cell>
          <cell r="F116" t="str">
            <v/>
          </cell>
          <cell r="G116" t="str">
            <v/>
          </cell>
          <cell r="H116">
            <v>0</v>
          </cell>
          <cell r="K116">
            <v>0</v>
          </cell>
          <cell r="L116">
            <v>0</v>
          </cell>
          <cell r="M116">
            <v>0</v>
          </cell>
          <cell r="P116">
            <v>0</v>
          </cell>
          <cell r="Q116">
            <v>0</v>
          </cell>
          <cell r="T116">
            <v>1</v>
          </cell>
          <cell r="U116">
            <v>1</v>
          </cell>
          <cell r="V116">
            <v>0</v>
          </cell>
          <cell r="W116">
            <v>0</v>
          </cell>
          <cell r="X116">
            <v>0</v>
          </cell>
          <cell r="Y116">
            <v>0</v>
          </cell>
          <cell r="Z116">
            <v>0</v>
          </cell>
          <cell r="AA116">
            <v>0</v>
          </cell>
          <cell r="AB116">
            <v>0</v>
          </cell>
          <cell r="AC116">
            <v>11000</v>
          </cell>
          <cell r="AD116">
            <v>500</v>
          </cell>
          <cell r="AE116">
            <v>15000</v>
          </cell>
          <cell r="AF116">
            <v>1000</v>
          </cell>
          <cell r="AG116">
            <v>0</v>
          </cell>
          <cell r="AH116">
            <v>0</v>
          </cell>
          <cell r="AI116">
            <v>0</v>
          </cell>
          <cell r="AJ116">
            <v>0</v>
          </cell>
          <cell r="AK116">
            <v>0</v>
          </cell>
          <cell r="AL116">
            <v>0</v>
          </cell>
          <cell r="AM116">
            <v>0</v>
          </cell>
          <cell r="AN116">
            <v>0</v>
          </cell>
          <cell r="AO116">
            <v>0</v>
          </cell>
          <cell r="AP116">
            <v>0</v>
          </cell>
          <cell r="AQ116">
            <v>2</v>
          </cell>
          <cell r="AR116" t="str">
            <v>kW</v>
          </cell>
          <cell r="AS116" t="str">
            <v/>
          </cell>
        </row>
        <row r="117">
          <cell r="B117">
            <v>103</v>
          </cell>
          <cell r="C117" t="str">
            <v/>
          </cell>
          <cell r="D117" t="str">
            <v>Other (specify) . . . . . . . .</v>
          </cell>
          <cell r="E117" t="str">
            <v>C</v>
          </cell>
          <cell r="F117" t="str">
            <v/>
          </cell>
          <cell r="G117" t="str">
            <v/>
          </cell>
          <cell r="H117">
            <v>0</v>
          </cell>
          <cell r="K117">
            <v>0</v>
          </cell>
          <cell r="L117">
            <v>0</v>
          </cell>
          <cell r="M117">
            <v>0</v>
          </cell>
          <cell r="P117">
            <v>0</v>
          </cell>
          <cell r="Q117">
            <v>0</v>
          </cell>
          <cell r="T117">
            <v>1</v>
          </cell>
          <cell r="U117">
            <v>1</v>
          </cell>
          <cell r="V117">
            <v>0</v>
          </cell>
          <cell r="W117">
            <v>0</v>
          </cell>
          <cell r="X117">
            <v>0</v>
          </cell>
          <cell r="Y117">
            <v>0</v>
          </cell>
          <cell r="Z117">
            <v>0</v>
          </cell>
          <cell r="AA117">
            <v>0</v>
          </cell>
          <cell r="AB117">
            <v>0</v>
          </cell>
          <cell r="AC117">
            <v>11000</v>
          </cell>
          <cell r="AD117">
            <v>500</v>
          </cell>
          <cell r="AE117">
            <v>15000</v>
          </cell>
          <cell r="AF117">
            <v>1000</v>
          </cell>
          <cell r="AG117">
            <v>0</v>
          </cell>
          <cell r="AH117">
            <v>0</v>
          </cell>
          <cell r="AI117">
            <v>0</v>
          </cell>
          <cell r="AJ117">
            <v>0</v>
          </cell>
          <cell r="AK117">
            <v>0</v>
          </cell>
          <cell r="AL117">
            <v>0</v>
          </cell>
          <cell r="AM117">
            <v>0</v>
          </cell>
          <cell r="AN117">
            <v>0</v>
          </cell>
          <cell r="AO117">
            <v>0</v>
          </cell>
          <cell r="AP117">
            <v>0</v>
          </cell>
          <cell r="AQ117">
            <v>2</v>
          </cell>
          <cell r="AR117" t="str">
            <v>kW</v>
          </cell>
          <cell r="AS117" t="str">
            <v/>
          </cell>
        </row>
        <row r="118">
          <cell r="B118">
            <v>104</v>
          </cell>
          <cell r="C118" t="str">
            <v/>
          </cell>
          <cell r="D118" t="str">
            <v>Other (specify) . . . . . . . .</v>
          </cell>
          <cell r="E118" t="str">
            <v>D</v>
          </cell>
          <cell r="F118" t="str">
            <v/>
          </cell>
          <cell r="G118" t="str">
            <v/>
          </cell>
          <cell r="H118">
            <v>0</v>
          </cell>
          <cell r="K118">
            <v>0</v>
          </cell>
          <cell r="L118">
            <v>0</v>
          </cell>
          <cell r="M118">
            <v>0</v>
          </cell>
          <cell r="P118">
            <v>0</v>
          </cell>
          <cell r="Q118">
            <v>0</v>
          </cell>
          <cell r="T118">
            <v>1</v>
          </cell>
          <cell r="U118">
            <v>1</v>
          </cell>
          <cell r="V118">
            <v>0</v>
          </cell>
          <cell r="W118">
            <v>0</v>
          </cell>
          <cell r="X118">
            <v>0</v>
          </cell>
          <cell r="Y118">
            <v>0</v>
          </cell>
          <cell r="Z118">
            <v>0</v>
          </cell>
          <cell r="AA118">
            <v>0</v>
          </cell>
          <cell r="AB118">
            <v>0</v>
          </cell>
          <cell r="AC118">
            <v>11000</v>
          </cell>
          <cell r="AD118">
            <v>500</v>
          </cell>
          <cell r="AE118">
            <v>15000</v>
          </cell>
          <cell r="AF118">
            <v>1000</v>
          </cell>
          <cell r="AG118">
            <v>0</v>
          </cell>
          <cell r="AH118">
            <v>0</v>
          </cell>
          <cell r="AI118">
            <v>0</v>
          </cell>
          <cell r="AJ118">
            <v>0</v>
          </cell>
          <cell r="AK118">
            <v>0</v>
          </cell>
          <cell r="AL118">
            <v>0</v>
          </cell>
          <cell r="AM118">
            <v>0</v>
          </cell>
          <cell r="AN118">
            <v>0</v>
          </cell>
          <cell r="AO118">
            <v>0</v>
          </cell>
          <cell r="AP118">
            <v>0</v>
          </cell>
          <cell r="AQ118">
            <v>2</v>
          </cell>
          <cell r="AR118" t="str">
            <v>kW</v>
          </cell>
          <cell r="AS118" t="str">
            <v/>
          </cell>
        </row>
      </sheetData>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1"/>
      <sheetName val="Tab2"/>
      <sheetName val="Tab4"/>
      <sheetName val="Tab5"/>
      <sheetName val="Tab6"/>
      <sheetName val="Tab7"/>
      <sheetName val="Tab8"/>
      <sheetName val="Tab9"/>
      <sheetName val="Tab10"/>
      <sheetName val="Tab11"/>
      <sheetName val="Tab12"/>
      <sheetName val="Tab13"/>
      <sheetName val="Tab14"/>
      <sheetName val="Tab15"/>
      <sheetName val="end of tables"/>
      <sheetName val="Tab3"/>
      <sheetName val="Tab2 NAT Old Data"/>
      <sheetName val="Tab2 EGS Old Data"/>
      <sheetName val="Tab2 New Methodology NAT"/>
      <sheetName val="Tab2 New Methodology EGS"/>
      <sheetName val="Tab16"/>
      <sheetName val="cpi06"/>
      <sheetName val="PPI"/>
      <sheetName val="WCI EGS"/>
      <sheetName val="Sheet2"/>
      <sheetName val="Tab17"/>
      <sheetName val="Tab18"/>
      <sheetName val="iresults18"/>
      <sheetName val="iresults18a"/>
      <sheetName val="iresults18b"/>
      <sheetName val="iresults18c"/>
      <sheetName val="iresults18d"/>
      <sheetName val="iresults18e"/>
      <sheetName val="iresults18f"/>
      <sheetName val="iresults18g"/>
      <sheetName val="iresults05c"/>
      <sheetName val="2004 iresults18i"/>
      <sheetName val="Real Return"/>
      <sheetName val="Sheet1"/>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ow r="1">
          <cell r="B1" t="str">
            <v>Index Numbers ;  All groups ;  Sydney ;</v>
          </cell>
          <cell r="C1" t="str">
            <v>Index Numbers ;  All groups ;  Melbourne ;</v>
          </cell>
          <cell r="D1" t="str">
            <v>Index Numbers ;  All groups ;  Brisbane ;</v>
          </cell>
          <cell r="E1" t="str">
            <v>Index Numbers ;  All groups ;  Adelaide ;</v>
          </cell>
          <cell r="F1" t="str">
            <v>Index Numbers ;  All groups ;  Perth ;</v>
          </cell>
          <cell r="G1" t="str">
            <v>Index Numbers ;  All groups ;  Hobart ;</v>
          </cell>
          <cell r="H1" t="str">
            <v>Index Numbers ;  All groups ;  Darwin ;</v>
          </cell>
          <cell r="I1" t="str">
            <v>Index Numbers ;  All groups ;  Canberra ;</v>
          </cell>
          <cell r="J1" t="str">
            <v>Index Numbers ;  All groups ;  Australia ;</v>
          </cell>
          <cell r="K1" t="str">
            <v>Percentage Change from Corresponding Quarter of Previous Year ;  All groups ;  Sydney ;</v>
          </cell>
          <cell r="L1" t="str">
            <v>Percentage Change from Corresponding Quarter of Previous Year ;  All groups ;  Melbourne ;</v>
          </cell>
          <cell r="M1" t="str">
            <v>Percentage Change from Corresponding Quarter of Previous Year ;  All groups ;  Brisbane ;</v>
          </cell>
          <cell r="N1" t="str">
            <v>Percentage Change from Corresponding Quarter of Previous Year ;  All groups ;  Adelaide ;</v>
          </cell>
          <cell r="O1" t="str">
            <v>Percentage Change from Corresponding Quarter of Previous Year ;  All groups ;  Perth ;</v>
          </cell>
          <cell r="P1" t="str">
            <v>Percentage Change from Corresponding Quarter of Previous Year ;  All groups ;  Hobart ;</v>
          </cell>
          <cell r="Q1" t="str">
            <v>Percentage Change from Corresponding Quarter of Previous Year ;  All groups ;  Darwin ;</v>
          </cell>
          <cell r="R1" t="str">
            <v>Percentage Change from Corresponding Quarter of Previous Year ;  All groups ;  Canberra ;</v>
          </cell>
          <cell r="S1" t="str">
            <v>Percentage Change from Corresponding Quarter of Previous Year ;  All groups ;  Australia ;</v>
          </cell>
          <cell r="T1" t="str">
            <v>Percentage Change From Previous Period ;  All groups ;  Sydney ;</v>
          </cell>
          <cell r="U1" t="str">
            <v>Percentage Change From Previous Period ;  All groups ;  Melbourne ;</v>
          </cell>
          <cell r="V1" t="str">
            <v>Percentage Change From Previous Period ;  All groups ;  Brisbane ;</v>
          </cell>
          <cell r="W1" t="str">
            <v>Percentage Change From Previous Period ;  All groups ;  Adelaide ;</v>
          </cell>
          <cell r="X1" t="str">
            <v>Percentage Change From Previous Period ;  All groups ;  Perth ;</v>
          </cell>
          <cell r="Y1" t="str">
            <v>Percentage Change From Previous Period ;  All groups ;  Hobart ;</v>
          </cell>
          <cell r="Z1" t="str">
            <v>Percentage Change From Previous Period ;  All groups ;  Darwin ;</v>
          </cell>
          <cell r="AA1" t="str">
            <v>Percentage Change From Previous Period ;  All groups ;  Canberra ;</v>
          </cell>
          <cell r="AB1" t="str">
            <v>Percentage Change From Previous Period ;  All groups ;  Australia ;</v>
          </cell>
        </row>
        <row r="2">
          <cell r="A2" t="str">
            <v>Unit</v>
          </cell>
          <cell r="B2" t="str">
            <v>Index Numbers</v>
          </cell>
          <cell r="C2" t="str">
            <v>Index Numbers</v>
          </cell>
          <cell r="D2" t="str">
            <v>Index Numbers</v>
          </cell>
          <cell r="E2" t="str">
            <v>Index Numbers</v>
          </cell>
          <cell r="F2" t="str">
            <v>Index Numbers</v>
          </cell>
          <cell r="G2" t="str">
            <v>Index Numbers</v>
          </cell>
          <cell r="H2" t="str">
            <v>Index Numbers</v>
          </cell>
          <cell r="I2" t="str">
            <v>Index Numbers</v>
          </cell>
          <cell r="J2" t="str">
            <v>Index Numbers</v>
          </cell>
          <cell r="K2" t="str">
            <v>Percent</v>
          </cell>
          <cell r="L2" t="str">
            <v>Percent</v>
          </cell>
          <cell r="M2" t="str">
            <v>Percent</v>
          </cell>
          <cell r="N2" t="str">
            <v>Percent</v>
          </cell>
          <cell r="O2" t="str">
            <v>Percent</v>
          </cell>
          <cell r="P2" t="str">
            <v>Percent</v>
          </cell>
          <cell r="Q2" t="str">
            <v>Percent</v>
          </cell>
          <cell r="R2" t="str">
            <v>Percent</v>
          </cell>
          <cell r="S2" t="str">
            <v>Percent</v>
          </cell>
          <cell r="T2" t="str">
            <v>Percent</v>
          </cell>
          <cell r="U2" t="str">
            <v>Percent</v>
          </cell>
          <cell r="V2" t="str">
            <v>Percent</v>
          </cell>
          <cell r="W2" t="str">
            <v>Percent</v>
          </cell>
          <cell r="X2" t="str">
            <v>Percent</v>
          </cell>
          <cell r="Y2" t="str">
            <v>Percent</v>
          </cell>
          <cell r="Z2" t="str">
            <v>Percent</v>
          </cell>
          <cell r="AA2" t="str">
            <v>Percent</v>
          </cell>
          <cell r="AB2" t="str">
            <v>Percent</v>
          </cell>
        </row>
        <row r="3">
          <cell r="A3" t="str">
            <v>Series Type</v>
          </cell>
          <cell r="B3" t="str">
            <v>Original</v>
          </cell>
          <cell r="C3" t="str">
            <v>Original</v>
          </cell>
          <cell r="D3" t="str">
            <v>Original</v>
          </cell>
          <cell r="E3" t="str">
            <v>Original</v>
          </cell>
          <cell r="F3" t="str">
            <v>Original</v>
          </cell>
          <cell r="G3" t="str">
            <v>Original</v>
          </cell>
          <cell r="H3" t="str">
            <v>Original</v>
          </cell>
          <cell r="I3" t="str">
            <v>Original</v>
          </cell>
          <cell r="J3" t="str">
            <v>Original</v>
          </cell>
          <cell r="K3" t="str">
            <v>Original</v>
          </cell>
          <cell r="L3" t="str">
            <v>Original</v>
          </cell>
          <cell r="M3" t="str">
            <v>Original</v>
          </cell>
          <cell r="N3" t="str">
            <v>Original</v>
          </cell>
          <cell r="O3" t="str">
            <v>Original</v>
          </cell>
          <cell r="P3" t="str">
            <v>Original</v>
          </cell>
          <cell r="Q3" t="str">
            <v>Original</v>
          </cell>
          <cell r="R3" t="str">
            <v>Original</v>
          </cell>
          <cell r="S3" t="str">
            <v>Original</v>
          </cell>
          <cell r="T3" t="str">
            <v>Original</v>
          </cell>
          <cell r="U3" t="str">
            <v>Original</v>
          </cell>
          <cell r="V3" t="str">
            <v>Original</v>
          </cell>
          <cell r="W3" t="str">
            <v>Original</v>
          </cell>
          <cell r="X3" t="str">
            <v>Original</v>
          </cell>
          <cell r="Y3" t="str">
            <v>Original</v>
          </cell>
          <cell r="Z3" t="str">
            <v>Original</v>
          </cell>
          <cell r="AA3" t="str">
            <v>Original</v>
          </cell>
          <cell r="AB3" t="str">
            <v>Original</v>
          </cell>
        </row>
        <row r="4">
          <cell r="A4" t="str">
            <v>Data Type</v>
          </cell>
          <cell r="B4" t="str">
            <v>INDEX</v>
          </cell>
          <cell r="C4" t="str">
            <v>INDEX</v>
          </cell>
          <cell r="D4" t="str">
            <v>INDEX</v>
          </cell>
          <cell r="E4" t="str">
            <v>INDEX</v>
          </cell>
          <cell r="F4" t="str">
            <v>INDEX</v>
          </cell>
          <cell r="G4" t="str">
            <v>INDEX</v>
          </cell>
          <cell r="H4" t="str">
            <v>INDEX</v>
          </cell>
          <cell r="I4" t="str">
            <v>INDEX</v>
          </cell>
          <cell r="J4" t="str">
            <v>INDEX</v>
          </cell>
          <cell r="K4" t="str">
            <v>PERCENT</v>
          </cell>
          <cell r="L4" t="str">
            <v>PERCENT</v>
          </cell>
          <cell r="M4" t="str">
            <v>PERCENT</v>
          </cell>
          <cell r="N4" t="str">
            <v>PERCENT</v>
          </cell>
          <cell r="O4" t="str">
            <v>PERCENT</v>
          </cell>
          <cell r="P4" t="str">
            <v>PERCENT</v>
          </cell>
          <cell r="Q4" t="str">
            <v>PERCENT</v>
          </cell>
          <cell r="R4" t="str">
            <v>PERCENT</v>
          </cell>
          <cell r="S4" t="str">
            <v>PERCENT</v>
          </cell>
          <cell r="T4" t="str">
            <v>PERCENT</v>
          </cell>
          <cell r="U4" t="str">
            <v>PERCENT</v>
          </cell>
          <cell r="V4" t="str">
            <v>PERCENT</v>
          </cell>
          <cell r="W4" t="str">
            <v>PERCENT</v>
          </cell>
          <cell r="X4" t="str">
            <v>PERCENT</v>
          </cell>
          <cell r="Y4" t="str">
            <v>PERCENT</v>
          </cell>
          <cell r="Z4" t="str">
            <v>PERCENT</v>
          </cell>
          <cell r="AA4" t="str">
            <v>PERCENT</v>
          </cell>
          <cell r="AB4" t="str">
            <v>PERCENT</v>
          </cell>
        </row>
        <row r="5">
          <cell r="A5" t="str">
            <v>Frequency</v>
          </cell>
          <cell r="B5" t="str">
            <v>Quarter</v>
          </cell>
          <cell r="C5" t="str">
            <v>Quarter</v>
          </cell>
          <cell r="D5" t="str">
            <v>Quarter</v>
          </cell>
          <cell r="E5" t="str">
            <v>Quarter</v>
          </cell>
          <cell r="F5" t="str">
            <v>Quarter</v>
          </cell>
          <cell r="G5" t="str">
            <v>Quarter</v>
          </cell>
          <cell r="H5" t="str">
            <v>Quarter</v>
          </cell>
          <cell r="I5" t="str">
            <v>Quarter</v>
          </cell>
          <cell r="J5" t="str">
            <v>Quarter</v>
          </cell>
          <cell r="K5" t="str">
            <v>Quarter</v>
          </cell>
          <cell r="L5" t="str">
            <v>Quarter</v>
          </cell>
          <cell r="M5" t="str">
            <v>Quarter</v>
          </cell>
          <cell r="N5" t="str">
            <v>Quarter</v>
          </cell>
          <cell r="O5" t="str">
            <v>Quarter</v>
          </cell>
          <cell r="P5" t="str">
            <v>Quarter</v>
          </cell>
          <cell r="Q5" t="str">
            <v>Quarter</v>
          </cell>
          <cell r="R5" t="str">
            <v>Quarter</v>
          </cell>
          <cell r="S5" t="str">
            <v>Quarter</v>
          </cell>
          <cell r="T5" t="str">
            <v>Quarter</v>
          </cell>
          <cell r="U5" t="str">
            <v>Quarter</v>
          </cell>
          <cell r="V5" t="str">
            <v>Quarter</v>
          </cell>
          <cell r="W5" t="str">
            <v>Quarter</v>
          </cell>
          <cell r="X5" t="str">
            <v>Quarter</v>
          </cell>
          <cell r="Y5" t="str">
            <v>Quarter</v>
          </cell>
          <cell r="Z5" t="str">
            <v>Quarter</v>
          </cell>
          <cell r="AA5" t="str">
            <v>Quarter</v>
          </cell>
          <cell r="AB5" t="str">
            <v>Quarter</v>
          </cell>
        </row>
        <row r="6">
          <cell r="A6" t="str">
            <v>Collection Month</v>
          </cell>
          <cell r="B6">
            <v>3</v>
          </cell>
          <cell r="C6">
            <v>3</v>
          </cell>
          <cell r="D6">
            <v>3</v>
          </cell>
          <cell r="E6">
            <v>3</v>
          </cell>
          <cell r="F6">
            <v>3</v>
          </cell>
          <cell r="G6">
            <v>3</v>
          </cell>
          <cell r="H6">
            <v>3</v>
          </cell>
          <cell r="I6">
            <v>3</v>
          </cell>
          <cell r="J6">
            <v>3</v>
          </cell>
          <cell r="K6">
            <v>3</v>
          </cell>
          <cell r="L6">
            <v>3</v>
          </cell>
          <cell r="M6">
            <v>3</v>
          </cell>
          <cell r="N6">
            <v>3</v>
          </cell>
          <cell r="O6">
            <v>3</v>
          </cell>
          <cell r="P6">
            <v>3</v>
          </cell>
          <cell r="Q6">
            <v>3</v>
          </cell>
          <cell r="R6">
            <v>3</v>
          </cell>
          <cell r="S6">
            <v>3</v>
          </cell>
          <cell r="T6">
            <v>3</v>
          </cell>
          <cell r="U6">
            <v>3</v>
          </cell>
          <cell r="V6">
            <v>3</v>
          </cell>
          <cell r="W6">
            <v>3</v>
          </cell>
          <cell r="X6">
            <v>3</v>
          </cell>
          <cell r="Y6">
            <v>3</v>
          </cell>
          <cell r="Z6">
            <v>3</v>
          </cell>
          <cell r="AA6">
            <v>3</v>
          </cell>
          <cell r="AB6">
            <v>3</v>
          </cell>
        </row>
        <row r="7">
          <cell r="A7" t="str">
            <v>Series Start</v>
          </cell>
          <cell r="B7">
            <v>17777</v>
          </cell>
          <cell r="C7">
            <v>17777</v>
          </cell>
          <cell r="D7">
            <v>17777</v>
          </cell>
          <cell r="E7">
            <v>17777</v>
          </cell>
          <cell r="F7">
            <v>17777</v>
          </cell>
          <cell r="G7">
            <v>17777</v>
          </cell>
          <cell r="H7">
            <v>29465</v>
          </cell>
          <cell r="I7">
            <v>17777</v>
          </cell>
          <cell r="J7">
            <v>17777</v>
          </cell>
          <cell r="K7">
            <v>26816</v>
          </cell>
          <cell r="L7">
            <v>26816</v>
          </cell>
          <cell r="M7">
            <v>26816</v>
          </cell>
          <cell r="N7">
            <v>26816</v>
          </cell>
          <cell r="O7">
            <v>26816</v>
          </cell>
          <cell r="P7">
            <v>26816</v>
          </cell>
          <cell r="Q7">
            <v>29830</v>
          </cell>
          <cell r="R7">
            <v>26816</v>
          </cell>
          <cell r="S7">
            <v>26816</v>
          </cell>
          <cell r="T7">
            <v>26543</v>
          </cell>
          <cell r="U7">
            <v>26543</v>
          </cell>
          <cell r="V7">
            <v>26543</v>
          </cell>
          <cell r="W7">
            <v>26543</v>
          </cell>
          <cell r="X7">
            <v>26543</v>
          </cell>
          <cell r="Y7">
            <v>26543</v>
          </cell>
          <cell r="Z7">
            <v>29556</v>
          </cell>
          <cell r="AA7">
            <v>26543</v>
          </cell>
          <cell r="AB7">
            <v>26543</v>
          </cell>
        </row>
        <row r="8">
          <cell r="A8" t="str">
            <v>Series End</v>
          </cell>
          <cell r="B8">
            <v>38961</v>
          </cell>
          <cell r="C8">
            <v>38961</v>
          </cell>
          <cell r="D8">
            <v>38961</v>
          </cell>
          <cell r="E8">
            <v>38961</v>
          </cell>
          <cell r="F8">
            <v>38961</v>
          </cell>
          <cell r="G8">
            <v>38961</v>
          </cell>
          <cell r="H8">
            <v>38961</v>
          </cell>
          <cell r="I8">
            <v>38961</v>
          </cell>
          <cell r="J8">
            <v>38961</v>
          </cell>
          <cell r="K8">
            <v>38961</v>
          </cell>
          <cell r="L8">
            <v>38961</v>
          </cell>
          <cell r="M8">
            <v>38961</v>
          </cell>
          <cell r="N8">
            <v>38961</v>
          </cell>
          <cell r="O8">
            <v>38961</v>
          </cell>
          <cell r="P8">
            <v>38961</v>
          </cell>
          <cell r="Q8">
            <v>38961</v>
          </cell>
          <cell r="R8">
            <v>38961</v>
          </cell>
          <cell r="S8">
            <v>38961</v>
          </cell>
          <cell r="T8">
            <v>38961</v>
          </cell>
          <cell r="U8">
            <v>38961</v>
          </cell>
          <cell r="V8">
            <v>38961</v>
          </cell>
          <cell r="W8">
            <v>38961</v>
          </cell>
          <cell r="X8">
            <v>38961</v>
          </cell>
          <cell r="Y8">
            <v>38961</v>
          </cell>
          <cell r="Z8">
            <v>38961</v>
          </cell>
          <cell r="AA8">
            <v>38961</v>
          </cell>
          <cell r="AB8">
            <v>38961</v>
          </cell>
        </row>
        <row r="9">
          <cell r="A9" t="str">
            <v>No. Obs</v>
          </cell>
          <cell r="B9">
            <v>233</v>
          </cell>
          <cell r="C9">
            <v>233</v>
          </cell>
          <cell r="D9">
            <v>233</v>
          </cell>
          <cell r="E9">
            <v>233</v>
          </cell>
          <cell r="F9">
            <v>233</v>
          </cell>
          <cell r="G9">
            <v>233</v>
          </cell>
          <cell r="H9">
            <v>105</v>
          </cell>
          <cell r="I9">
            <v>233</v>
          </cell>
          <cell r="J9">
            <v>233</v>
          </cell>
          <cell r="K9">
            <v>134</v>
          </cell>
          <cell r="L9">
            <v>134</v>
          </cell>
          <cell r="M9">
            <v>134</v>
          </cell>
          <cell r="N9">
            <v>134</v>
          </cell>
          <cell r="O9">
            <v>134</v>
          </cell>
          <cell r="P9">
            <v>134</v>
          </cell>
          <cell r="Q9">
            <v>101</v>
          </cell>
          <cell r="R9">
            <v>134</v>
          </cell>
          <cell r="S9">
            <v>134</v>
          </cell>
          <cell r="T9">
            <v>137</v>
          </cell>
          <cell r="U9">
            <v>137</v>
          </cell>
          <cell r="V9">
            <v>137</v>
          </cell>
          <cell r="W9">
            <v>137</v>
          </cell>
          <cell r="X9">
            <v>137</v>
          </cell>
          <cell r="Y9">
            <v>137</v>
          </cell>
          <cell r="Z9">
            <v>104</v>
          </cell>
          <cell r="AA9">
            <v>137</v>
          </cell>
          <cell r="AB9">
            <v>137</v>
          </cell>
        </row>
        <row r="10">
          <cell r="A10" t="str">
            <v>Series ID</v>
          </cell>
          <cell r="B10" t="str">
            <v>A2325806K</v>
          </cell>
          <cell r="C10" t="str">
            <v>A2325811C</v>
          </cell>
          <cell r="D10" t="str">
            <v>A2325816R</v>
          </cell>
          <cell r="E10" t="str">
            <v>A2325821J</v>
          </cell>
          <cell r="F10" t="str">
            <v>A2325826V</v>
          </cell>
          <cell r="G10" t="str">
            <v>A2325831L</v>
          </cell>
          <cell r="H10" t="str">
            <v>A2325836X</v>
          </cell>
          <cell r="I10" t="str">
            <v>A2325841T</v>
          </cell>
          <cell r="J10" t="str">
            <v>A2325846C</v>
          </cell>
          <cell r="K10" t="str">
            <v>A2325807L</v>
          </cell>
          <cell r="L10" t="str">
            <v>A2325812F</v>
          </cell>
          <cell r="M10" t="str">
            <v>A2325817T</v>
          </cell>
          <cell r="N10" t="str">
            <v>A2325822K</v>
          </cell>
          <cell r="O10" t="str">
            <v>A2325827W</v>
          </cell>
          <cell r="P10" t="str">
            <v>A2325832R</v>
          </cell>
          <cell r="Q10" t="str">
            <v>A2325837A</v>
          </cell>
          <cell r="R10" t="str">
            <v>A2325842V</v>
          </cell>
          <cell r="S10" t="str">
            <v>A2325847F</v>
          </cell>
          <cell r="T10" t="str">
            <v>A2325810A</v>
          </cell>
          <cell r="U10" t="str">
            <v>A2325815L</v>
          </cell>
          <cell r="V10" t="str">
            <v>A2325820F</v>
          </cell>
          <cell r="W10" t="str">
            <v>A2325825T</v>
          </cell>
          <cell r="X10" t="str">
            <v>A2325830K</v>
          </cell>
          <cell r="Y10" t="str">
            <v>A2325835W</v>
          </cell>
          <cell r="Z10" t="str">
            <v>A2325840R</v>
          </cell>
          <cell r="AA10" t="str">
            <v>A2325845A</v>
          </cell>
          <cell r="AB10" t="str">
            <v>A2325850V</v>
          </cell>
        </row>
        <row r="11">
          <cell r="A11">
            <v>17777</v>
          </cell>
          <cell r="B11">
            <v>6.6</v>
          </cell>
          <cell r="C11">
            <v>6.7</v>
          </cell>
          <cell r="D11">
            <v>6.8</v>
          </cell>
          <cell r="E11">
            <v>7</v>
          </cell>
          <cell r="F11">
            <v>6.7</v>
          </cell>
          <cell r="G11">
            <v>6.8</v>
          </cell>
          <cell r="I11">
            <v>7.1</v>
          </cell>
          <cell r="J11">
            <v>6.7</v>
          </cell>
        </row>
        <row r="12">
          <cell r="A12">
            <v>17868</v>
          </cell>
          <cell r="B12">
            <v>6.7</v>
          </cell>
          <cell r="C12">
            <v>6.8</v>
          </cell>
          <cell r="D12">
            <v>6.9</v>
          </cell>
          <cell r="E12">
            <v>7.1</v>
          </cell>
          <cell r="F12">
            <v>6.8</v>
          </cell>
          <cell r="G12">
            <v>6.9</v>
          </cell>
          <cell r="I12">
            <v>7.3</v>
          </cell>
          <cell r="J12">
            <v>6.8</v>
          </cell>
        </row>
        <row r="13">
          <cell r="A13">
            <v>17958</v>
          </cell>
          <cell r="B13">
            <v>6.9</v>
          </cell>
          <cell r="C13">
            <v>6.9</v>
          </cell>
          <cell r="D13">
            <v>7</v>
          </cell>
          <cell r="E13">
            <v>7.3</v>
          </cell>
          <cell r="F13">
            <v>7</v>
          </cell>
          <cell r="G13">
            <v>7.1</v>
          </cell>
          <cell r="I13">
            <v>7.4</v>
          </cell>
          <cell r="J13">
            <v>7</v>
          </cell>
        </row>
        <row r="14">
          <cell r="A14">
            <v>18050</v>
          </cell>
          <cell r="B14">
            <v>7</v>
          </cell>
          <cell r="C14">
            <v>7.1</v>
          </cell>
          <cell r="D14">
            <v>7.2</v>
          </cell>
          <cell r="E14">
            <v>7.4</v>
          </cell>
          <cell r="F14">
            <v>7.2</v>
          </cell>
          <cell r="G14">
            <v>7.3</v>
          </cell>
          <cell r="I14">
            <v>7.6</v>
          </cell>
          <cell r="J14">
            <v>7.1</v>
          </cell>
        </row>
        <row r="15">
          <cell r="A15">
            <v>18142</v>
          </cell>
          <cell r="B15">
            <v>7.2</v>
          </cell>
          <cell r="C15">
            <v>7.2</v>
          </cell>
          <cell r="D15">
            <v>7.4</v>
          </cell>
          <cell r="E15">
            <v>7.5</v>
          </cell>
          <cell r="F15">
            <v>7.4</v>
          </cell>
          <cell r="G15">
            <v>7.3</v>
          </cell>
          <cell r="I15">
            <v>7.7</v>
          </cell>
          <cell r="J15">
            <v>7.3</v>
          </cell>
        </row>
        <row r="16">
          <cell r="A16">
            <v>18233</v>
          </cell>
          <cell r="B16">
            <v>7.3</v>
          </cell>
          <cell r="C16">
            <v>7.4</v>
          </cell>
          <cell r="D16">
            <v>7.5</v>
          </cell>
          <cell r="E16">
            <v>7.6</v>
          </cell>
          <cell r="F16">
            <v>7.5</v>
          </cell>
          <cell r="G16">
            <v>7.4</v>
          </cell>
          <cell r="I16">
            <v>7.8</v>
          </cell>
          <cell r="J16">
            <v>7.4</v>
          </cell>
        </row>
        <row r="17">
          <cell r="A17">
            <v>18323</v>
          </cell>
          <cell r="B17">
            <v>7.4</v>
          </cell>
          <cell r="C17">
            <v>7.6</v>
          </cell>
          <cell r="D17">
            <v>7.6</v>
          </cell>
          <cell r="E17">
            <v>7.7</v>
          </cell>
          <cell r="F17">
            <v>7.6</v>
          </cell>
          <cell r="G17">
            <v>7.4</v>
          </cell>
          <cell r="I17">
            <v>7.9</v>
          </cell>
          <cell r="J17">
            <v>7.5</v>
          </cell>
        </row>
        <row r="18">
          <cell r="A18">
            <v>18415</v>
          </cell>
          <cell r="B18">
            <v>7.7</v>
          </cell>
          <cell r="C18">
            <v>7.8</v>
          </cell>
          <cell r="D18">
            <v>7.8</v>
          </cell>
          <cell r="E18">
            <v>8</v>
          </cell>
          <cell r="F18">
            <v>7.9</v>
          </cell>
          <cell r="G18">
            <v>7.7</v>
          </cell>
          <cell r="I18">
            <v>8.1999999999999993</v>
          </cell>
          <cell r="J18">
            <v>7.8</v>
          </cell>
        </row>
        <row r="19">
          <cell r="A19">
            <v>18507</v>
          </cell>
          <cell r="B19">
            <v>7.8</v>
          </cell>
          <cell r="C19">
            <v>7.9</v>
          </cell>
          <cell r="D19">
            <v>7.9</v>
          </cell>
          <cell r="E19">
            <v>8.1</v>
          </cell>
          <cell r="F19">
            <v>8</v>
          </cell>
          <cell r="G19">
            <v>7.9</v>
          </cell>
          <cell r="I19">
            <v>8.4</v>
          </cell>
          <cell r="J19">
            <v>7.9</v>
          </cell>
        </row>
        <row r="20">
          <cell r="A20">
            <v>18598</v>
          </cell>
          <cell r="B20">
            <v>8.1999999999999993</v>
          </cell>
          <cell r="C20">
            <v>8.1999999999999993</v>
          </cell>
          <cell r="D20">
            <v>8.1999999999999993</v>
          </cell>
          <cell r="E20">
            <v>8.4</v>
          </cell>
          <cell r="F20">
            <v>8.1999999999999993</v>
          </cell>
          <cell r="G20">
            <v>8.1</v>
          </cell>
          <cell r="I20">
            <v>8.6999999999999993</v>
          </cell>
          <cell r="J20">
            <v>8.1999999999999993</v>
          </cell>
        </row>
        <row r="21">
          <cell r="A21">
            <v>18688</v>
          </cell>
          <cell r="B21">
            <v>8.5</v>
          </cell>
          <cell r="C21">
            <v>8.6</v>
          </cell>
          <cell r="D21">
            <v>8.6</v>
          </cell>
          <cell r="E21">
            <v>8.8000000000000007</v>
          </cell>
          <cell r="F21">
            <v>8.6999999999999993</v>
          </cell>
          <cell r="G21">
            <v>8.6</v>
          </cell>
          <cell r="I21">
            <v>9.1999999999999993</v>
          </cell>
          <cell r="J21">
            <v>8.6</v>
          </cell>
        </row>
        <row r="22">
          <cell r="A22">
            <v>18780</v>
          </cell>
          <cell r="B22">
            <v>9.1</v>
          </cell>
          <cell r="C22">
            <v>9.1</v>
          </cell>
          <cell r="D22">
            <v>9.1</v>
          </cell>
          <cell r="E22">
            <v>9.4</v>
          </cell>
          <cell r="F22">
            <v>9.1999999999999993</v>
          </cell>
          <cell r="G22">
            <v>9.1999999999999993</v>
          </cell>
          <cell r="I22">
            <v>9.8000000000000007</v>
          </cell>
          <cell r="J22">
            <v>9.1</v>
          </cell>
        </row>
        <row r="23">
          <cell r="A23">
            <v>18872</v>
          </cell>
          <cell r="B23">
            <v>9.6</v>
          </cell>
          <cell r="C23">
            <v>9.5</v>
          </cell>
          <cell r="D23">
            <v>9.5</v>
          </cell>
          <cell r="E23">
            <v>9.9</v>
          </cell>
          <cell r="F23">
            <v>9.6999999999999993</v>
          </cell>
          <cell r="G23">
            <v>9.6999999999999993</v>
          </cell>
          <cell r="I23">
            <v>10.3</v>
          </cell>
          <cell r="J23">
            <v>9.6</v>
          </cell>
        </row>
        <row r="24">
          <cell r="A24">
            <v>18963</v>
          </cell>
          <cell r="B24">
            <v>10.199999999999999</v>
          </cell>
          <cell r="C24">
            <v>10.3</v>
          </cell>
          <cell r="D24">
            <v>10.3</v>
          </cell>
          <cell r="E24">
            <v>10.4</v>
          </cell>
          <cell r="F24">
            <v>10.199999999999999</v>
          </cell>
          <cell r="G24">
            <v>10.3</v>
          </cell>
          <cell r="I24">
            <v>10.9</v>
          </cell>
          <cell r="J24">
            <v>10.3</v>
          </cell>
        </row>
        <row r="25">
          <cell r="A25">
            <v>19054</v>
          </cell>
          <cell r="B25">
            <v>10.6</v>
          </cell>
          <cell r="C25">
            <v>10.5</v>
          </cell>
          <cell r="D25">
            <v>10.7</v>
          </cell>
          <cell r="E25">
            <v>10.8</v>
          </cell>
          <cell r="F25">
            <v>10.7</v>
          </cell>
          <cell r="G25">
            <v>10.6</v>
          </cell>
          <cell r="I25">
            <v>11.2</v>
          </cell>
          <cell r="J25">
            <v>10.6</v>
          </cell>
        </row>
        <row r="26">
          <cell r="A26">
            <v>19146</v>
          </cell>
          <cell r="B26">
            <v>11</v>
          </cell>
          <cell r="C26">
            <v>10.9</v>
          </cell>
          <cell r="D26">
            <v>10.9</v>
          </cell>
          <cell r="E26">
            <v>11.3</v>
          </cell>
          <cell r="F26">
            <v>11.1</v>
          </cell>
          <cell r="G26">
            <v>11</v>
          </cell>
          <cell r="I26">
            <v>11.8</v>
          </cell>
          <cell r="J26">
            <v>11</v>
          </cell>
        </row>
        <row r="27">
          <cell r="A27">
            <v>19238</v>
          </cell>
          <cell r="B27">
            <v>11.1</v>
          </cell>
          <cell r="C27">
            <v>11.2</v>
          </cell>
          <cell r="D27">
            <v>11.2</v>
          </cell>
          <cell r="E27">
            <v>11.6</v>
          </cell>
          <cell r="F27">
            <v>11.4</v>
          </cell>
          <cell r="G27">
            <v>11.3</v>
          </cell>
          <cell r="I27">
            <v>12</v>
          </cell>
          <cell r="J27">
            <v>11.2</v>
          </cell>
        </row>
        <row r="28">
          <cell r="A28">
            <v>19329</v>
          </cell>
          <cell r="B28">
            <v>11.2</v>
          </cell>
          <cell r="C28">
            <v>11.2</v>
          </cell>
          <cell r="D28">
            <v>11.2</v>
          </cell>
          <cell r="E28">
            <v>11.5</v>
          </cell>
          <cell r="F28">
            <v>11.4</v>
          </cell>
          <cell r="G28">
            <v>11.4</v>
          </cell>
          <cell r="I28">
            <v>12.1</v>
          </cell>
          <cell r="J28">
            <v>11.3</v>
          </cell>
        </row>
        <row r="29">
          <cell r="A29">
            <v>19419</v>
          </cell>
          <cell r="B29">
            <v>11.3</v>
          </cell>
          <cell r="C29">
            <v>11.3</v>
          </cell>
          <cell r="D29">
            <v>11.3</v>
          </cell>
          <cell r="E29">
            <v>11.7</v>
          </cell>
          <cell r="F29">
            <v>11.6</v>
          </cell>
          <cell r="G29">
            <v>11.6</v>
          </cell>
          <cell r="I29">
            <v>12.2</v>
          </cell>
          <cell r="J29">
            <v>11.4</v>
          </cell>
        </row>
        <row r="30">
          <cell r="A30">
            <v>19511</v>
          </cell>
          <cell r="B30">
            <v>11.4</v>
          </cell>
          <cell r="C30">
            <v>11.5</v>
          </cell>
          <cell r="D30">
            <v>11.4</v>
          </cell>
          <cell r="E30">
            <v>11.8</v>
          </cell>
          <cell r="F30">
            <v>11.7</v>
          </cell>
          <cell r="G30">
            <v>11.8</v>
          </cell>
          <cell r="I30">
            <v>12.3</v>
          </cell>
          <cell r="J30">
            <v>11.5</v>
          </cell>
        </row>
        <row r="31">
          <cell r="A31">
            <v>19603</v>
          </cell>
          <cell r="B31">
            <v>11.5</v>
          </cell>
          <cell r="C31">
            <v>11.5</v>
          </cell>
          <cell r="D31">
            <v>11.4</v>
          </cell>
          <cell r="E31">
            <v>11.9</v>
          </cell>
          <cell r="F31">
            <v>11.8</v>
          </cell>
          <cell r="G31">
            <v>12.1</v>
          </cell>
          <cell r="I31">
            <v>12.5</v>
          </cell>
          <cell r="J31">
            <v>11.6</v>
          </cell>
        </row>
        <row r="32">
          <cell r="A32">
            <v>19694</v>
          </cell>
          <cell r="B32">
            <v>11.4</v>
          </cell>
          <cell r="C32">
            <v>11.5</v>
          </cell>
          <cell r="D32">
            <v>11.5</v>
          </cell>
          <cell r="E32">
            <v>11.9</v>
          </cell>
          <cell r="F32">
            <v>11.8</v>
          </cell>
          <cell r="G32">
            <v>12.2</v>
          </cell>
          <cell r="I32">
            <v>12.6</v>
          </cell>
          <cell r="J32">
            <v>11.5</v>
          </cell>
        </row>
        <row r="33">
          <cell r="A33">
            <v>19784</v>
          </cell>
          <cell r="B33">
            <v>11.5</v>
          </cell>
          <cell r="C33">
            <v>11.5</v>
          </cell>
          <cell r="D33">
            <v>11.5</v>
          </cell>
          <cell r="E33">
            <v>11.9</v>
          </cell>
          <cell r="F33">
            <v>11.8</v>
          </cell>
          <cell r="G33">
            <v>12.1</v>
          </cell>
          <cell r="I33">
            <v>12.5</v>
          </cell>
          <cell r="J33">
            <v>11.6</v>
          </cell>
        </row>
        <row r="34">
          <cell r="A34">
            <v>19876</v>
          </cell>
          <cell r="B34">
            <v>11.4</v>
          </cell>
          <cell r="C34">
            <v>11.5</v>
          </cell>
          <cell r="D34">
            <v>11.5</v>
          </cell>
          <cell r="E34">
            <v>11.9</v>
          </cell>
          <cell r="F34">
            <v>12</v>
          </cell>
          <cell r="G34">
            <v>12.1</v>
          </cell>
          <cell r="I34">
            <v>12.5</v>
          </cell>
          <cell r="J34">
            <v>11.6</v>
          </cell>
        </row>
        <row r="35">
          <cell r="A35">
            <v>19968</v>
          </cell>
          <cell r="B35">
            <v>11.4</v>
          </cell>
          <cell r="C35">
            <v>11.4</v>
          </cell>
          <cell r="D35">
            <v>11.5</v>
          </cell>
          <cell r="E35">
            <v>12</v>
          </cell>
          <cell r="F35">
            <v>12</v>
          </cell>
          <cell r="G35">
            <v>12</v>
          </cell>
          <cell r="I35">
            <v>12.5</v>
          </cell>
          <cell r="J35">
            <v>11.6</v>
          </cell>
        </row>
        <row r="36">
          <cell r="A36">
            <v>20059</v>
          </cell>
          <cell r="B36">
            <v>11.5</v>
          </cell>
          <cell r="C36">
            <v>11.4</v>
          </cell>
          <cell r="D36">
            <v>11.5</v>
          </cell>
          <cell r="E36">
            <v>12</v>
          </cell>
          <cell r="F36">
            <v>12</v>
          </cell>
          <cell r="G36">
            <v>12</v>
          </cell>
          <cell r="I36">
            <v>12.7</v>
          </cell>
          <cell r="J36">
            <v>11.6</v>
          </cell>
        </row>
        <row r="37">
          <cell r="A37">
            <v>20149</v>
          </cell>
          <cell r="B37">
            <v>11.6</v>
          </cell>
          <cell r="C37">
            <v>11.5</v>
          </cell>
          <cell r="D37">
            <v>11.6</v>
          </cell>
          <cell r="E37">
            <v>12.1</v>
          </cell>
          <cell r="F37">
            <v>12</v>
          </cell>
          <cell r="G37">
            <v>12.1</v>
          </cell>
          <cell r="I37">
            <v>12.7</v>
          </cell>
          <cell r="J37">
            <v>11.7</v>
          </cell>
        </row>
        <row r="38">
          <cell r="A38">
            <v>20241</v>
          </cell>
          <cell r="B38">
            <v>11.6</v>
          </cell>
          <cell r="C38">
            <v>11.6</v>
          </cell>
          <cell r="D38">
            <v>11.7</v>
          </cell>
          <cell r="E38">
            <v>12.2</v>
          </cell>
          <cell r="F38">
            <v>12.2</v>
          </cell>
          <cell r="G38">
            <v>12.2</v>
          </cell>
          <cell r="I38">
            <v>12.8</v>
          </cell>
          <cell r="J38">
            <v>11.8</v>
          </cell>
        </row>
        <row r="39">
          <cell r="A39">
            <v>20333</v>
          </cell>
          <cell r="B39">
            <v>11.7</v>
          </cell>
          <cell r="C39">
            <v>11.8</v>
          </cell>
          <cell r="D39">
            <v>11.7</v>
          </cell>
          <cell r="E39">
            <v>12.2</v>
          </cell>
          <cell r="F39">
            <v>12.2</v>
          </cell>
          <cell r="G39">
            <v>12.4</v>
          </cell>
          <cell r="I39">
            <v>12.9</v>
          </cell>
          <cell r="J39">
            <v>11.9</v>
          </cell>
        </row>
        <row r="40">
          <cell r="A40">
            <v>20424</v>
          </cell>
          <cell r="B40">
            <v>11.8</v>
          </cell>
          <cell r="C40">
            <v>12.1</v>
          </cell>
          <cell r="D40">
            <v>11.8</v>
          </cell>
          <cell r="E40">
            <v>12.3</v>
          </cell>
          <cell r="F40">
            <v>12.3</v>
          </cell>
          <cell r="G40">
            <v>12.6</v>
          </cell>
          <cell r="I40">
            <v>13</v>
          </cell>
          <cell r="J40">
            <v>12</v>
          </cell>
        </row>
        <row r="41">
          <cell r="A41">
            <v>20515</v>
          </cell>
          <cell r="B41">
            <v>11.9</v>
          </cell>
          <cell r="C41">
            <v>12.2</v>
          </cell>
          <cell r="D41">
            <v>12</v>
          </cell>
          <cell r="E41">
            <v>12.4</v>
          </cell>
          <cell r="F41">
            <v>12.4</v>
          </cell>
          <cell r="G41">
            <v>12.8</v>
          </cell>
          <cell r="I41">
            <v>13.1</v>
          </cell>
          <cell r="J41">
            <v>12.1</v>
          </cell>
        </row>
        <row r="42">
          <cell r="A42">
            <v>20607</v>
          </cell>
          <cell r="B42">
            <v>12.3</v>
          </cell>
          <cell r="C42">
            <v>12.7</v>
          </cell>
          <cell r="D42">
            <v>12.3</v>
          </cell>
          <cell r="E42">
            <v>12.8</v>
          </cell>
          <cell r="F42">
            <v>12.7</v>
          </cell>
          <cell r="G42">
            <v>13.1</v>
          </cell>
          <cell r="I42">
            <v>13.4</v>
          </cell>
          <cell r="J42">
            <v>12.5</v>
          </cell>
        </row>
        <row r="43">
          <cell r="A43">
            <v>20699</v>
          </cell>
          <cell r="B43">
            <v>12.7</v>
          </cell>
          <cell r="C43">
            <v>12.9</v>
          </cell>
          <cell r="D43">
            <v>12.6</v>
          </cell>
          <cell r="E43">
            <v>13</v>
          </cell>
          <cell r="F43">
            <v>12.8</v>
          </cell>
          <cell r="G43">
            <v>13.4</v>
          </cell>
          <cell r="I43">
            <v>13.7</v>
          </cell>
          <cell r="J43">
            <v>12.8</v>
          </cell>
        </row>
        <row r="44">
          <cell r="A44">
            <v>20790</v>
          </cell>
          <cell r="B44">
            <v>12.7</v>
          </cell>
          <cell r="C44">
            <v>12.9</v>
          </cell>
          <cell r="D44">
            <v>12.6</v>
          </cell>
          <cell r="E44">
            <v>13</v>
          </cell>
          <cell r="F44">
            <v>12.9</v>
          </cell>
          <cell r="G44">
            <v>13.5</v>
          </cell>
          <cell r="I44">
            <v>13.8</v>
          </cell>
          <cell r="J44">
            <v>12.8</v>
          </cell>
        </row>
        <row r="45">
          <cell r="A45">
            <v>20880</v>
          </cell>
          <cell r="B45">
            <v>12.7</v>
          </cell>
          <cell r="C45">
            <v>12.8</v>
          </cell>
          <cell r="D45">
            <v>12.6</v>
          </cell>
          <cell r="E45">
            <v>12.8</v>
          </cell>
          <cell r="F45">
            <v>13</v>
          </cell>
          <cell r="G45">
            <v>13.5</v>
          </cell>
          <cell r="I45">
            <v>13.8</v>
          </cell>
          <cell r="J45">
            <v>12.8</v>
          </cell>
        </row>
        <row r="46">
          <cell r="A46">
            <v>20972</v>
          </cell>
          <cell r="B46">
            <v>12.8</v>
          </cell>
          <cell r="C46">
            <v>12.9</v>
          </cell>
          <cell r="D46">
            <v>12.7</v>
          </cell>
          <cell r="E46">
            <v>13</v>
          </cell>
          <cell r="F46">
            <v>13.1</v>
          </cell>
          <cell r="G46">
            <v>13.5</v>
          </cell>
          <cell r="I46">
            <v>13.8</v>
          </cell>
          <cell r="J46">
            <v>12.9</v>
          </cell>
        </row>
        <row r="47">
          <cell r="A47">
            <v>21064</v>
          </cell>
          <cell r="B47">
            <v>12.9</v>
          </cell>
          <cell r="C47">
            <v>12.9</v>
          </cell>
          <cell r="D47">
            <v>12.7</v>
          </cell>
          <cell r="E47">
            <v>13</v>
          </cell>
          <cell r="F47">
            <v>13.1</v>
          </cell>
          <cell r="G47">
            <v>13.5</v>
          </cell>
          <cell r="I47">
            <v>13.8</v>
          </cell>
          <cell r="J47">
            <v>12.9</v>
          </cell>
        </row>
        <row r="48">
          <cell r="A48">
            <v>21155</v>
          </cell>
          <cell r="B48">
            <v>12.9</v>
          </cell>
          <cell r="C48">
            <v>12.9</v>
          </cell>
          <cell r="D48">
            <v>12.8</v>
          </cell>
          <cell r="E48">
            <v>13</v>
          </cell>
          <cell r="F48">
            <v>13</v>
          </cell>
          <cell r="G48">
            <v>13.5</v>
          </cell>
          <cell r="I48">
            <v>13.8</v>
          </cell>
          <cell r="J48">
            <v>12.9</v>
          </cell>
        </row>
        <row r="49">
          <cell r="A49">
            <v>21245</v>
          </cell>
          <cell r="B49">
            <v>13</v>
          </cell>
          <cell r="C49">
            <v>12.9</v>
          </cell>
          <cell r="D49">
            <v>12.9</v>
          </cell>
          <cell r="E49">
            <v>13</v>
          </cell>
          <cell r="F49">
            <v>13</v>
          </cell>
          <cell r="G49">
            <v>13.5</v>
          </cell>
          <cell r="I49">
            <v>13.9</v>
          </cell>
          <cell r="J49">
            <v>13</v>
          </cell>
        </row>
        <row r="50">
          <cell r="A50">
            <v>21337</v>
          </cell>
          <cell r="B50">
            <v>13</v>
          </cell>
          <cell r="C50">
            <v>13</v>
          </cell>
          <cell r="D50">
            <v>13</v>
          </cell>
          <cell r="E50">
            <v>13.1</v>
          </cell>
          <cell r="F50">
            <v>13.1</v>
          </cell>
          <cell r="G50">
            <v>13.5</v>
          </cell>
          <cell r="I50">
            <v>14</v>
          </cell>
          <cell r="J50">
            <v>13</v>
          </cell>
        </row>
        <row r="51">
          <cell r="A51">
            <v>21429</v>
          </cell>
          <cell r="B51">
            <v>12.9</v>
          </cell>
          <cell r="C51">
            <v>13</v>
          </cell>
          <cell r="D51">
            <v>13.1</v>
          </cell>
          <cell r="E51">
            <v>13.2</v>
          </cell>
          <cell r="F51">
            <v>13.1</v>
          </cell>
          <cell r="G51">
            <v>13.6</v>
          </cell>
          <cell r="I51">
            <v>13.9</v>
          </cell>
          <cell r="J51">
            <v>13</v>
          </cell>
        </row>
        <row r="52">
          <cell r="A52">
            <v>21520</v>
          </cell>
          <cell r="B52">
            <v>13</v>
          </cell>
          <cell r="C52">
            <v>13.2</v>
          </cell>
          <cell r="D52">
            <v>13.3</v>
          </cell>
          <cell r="E52">
            <v>13.3</v>
          </cell>
          <cell r="F52">
            <v>13.1</v>
          </cell>
          <cell r="G52">
            <v>13.7</v>
          </cell>
          <cell r="I52">
            <v>14</v>
          </cell>
          <cell r="J52">
            <v>13.1</v>
          </cell>
        </row>
        <row r="53">
          <cell r="A53">
            <v>21610</v>
          </cell>
          <cell r="B53">
            <v>13</v>
          </cell>
          <cell r="C53">
            <v>13.2</v>
          </cell>
          <cell r="D53">
            <v>13.4</v>
          </cell>
          <cell r="E53">
            <v>13.4</v>
          </cell>
          <cell r="F53">
            <v>13.2</v>
          </cell>
          <cell r="G53">
            <v>13.7</v>
          </cell>
          <cell r="I53">
            <v>14</v>
          </cell>
          <cell r="J53">
            <v>13.2</v>
          </cell>
        </row>
        <row r="54">
          <cell r="A54">
            <v>21702</v>
          </cell>
          <cell r="B54">
            <v>13.1</v>
          </cell>
          <cell r="C54">
            <v>13.3</v>
          </cell>
          <cell r="D54">
            <v>13.4</v>
          </cell>
          <cell r="E54">
            <v>13.4</v>
          </cell>
          <cell r="F54">
            <v>13.3</v>
          </cell>
          <cell r="G54">
            <v>13.8</v>
          </cell>
          <cell r="I54">
            <v>14.2</v>
          </cell>
          <cell r="J54">
            <v>13.2</v>
          </cell>
        </row>
        <row r="55">
          <cell r="A55">
            <v>21794</v>
          </cell>
          <cell r="B55">
            <v>13.1</v>
          </cell>
          <cell r="C55">
            <v>13.4</v>
          </cell>
          <cell r="D55">
            <v>13.5</v>
          </cell>
          <cell r="E55">
            <v>13.5</v>
          </cell>
          <cell r="F55">
            <v>13.3</v>
          </cell>
          <cell r="G55">
            <v>13.8</v>
          </cell>
          <cell r="I55">
            <v>14.2</v>
          </cell>
          <cell r="J55">
            <v>13.3</v>
          </cell>
        </row>
        <row r="56">
          <cell r="A56">
            <v>21885</v>
          </cell>
          <cell r="B56">
            <v>13.2</v>
          </cell>
          <cell r="C56">
            <v>13.4</v>
          </cell>
          <cell r="D56">
            <v>13.6</v>
          </cell>
          <cell r="E56">
            <v>13.6</v>
          </cell>
          <cell r="F56">
            <v>13.3</v>
          </cell>
          <cell r="G56">
            <v>13.8</v>
          </cell>
          <cell r="I56">
            <v>14.3</v>
          </cell>
          <cell r="J56">
            <v>13.4</v>
          </cell>
        </row>
        <row r="57">
          <cell r="A57">
            <v>21976</v>
          </cell>
          <cell r="B57">
            <v>13.3</v>
          </cell>
          <cell r="C57">
            <v>13.6</v>
          </cell>
          <cell r="D57">
            <v>13.7</v>
          </cell>
          <cell r="E57">
            <v>13.8</v>
          </cell>
          <cell r="F57">
            <v>13.5</v>
          </cell>
          <cell r="G57">
            <v>13.9</v>
          </cell>
          <cell r="I57">
            <v>14.4</v>
          </cell>
          <cell r="J57">
            <v>13.5</v>
          </cell>
        </row>
        <row r="58">
          <cell r="A58">
            <v>22068</v>
          </cell>
          <cell r="B58">
            <v>13.5</v>
          </cell>
          <cell r="C58">
            <v>13.9</v>
          </cell>
          <cell r="D58">
            <v>13.7</v>
          </cell>
          <cell r="E58">
            <v>14</v>
          </cell>
          <cell r="F58">
            <v>13.7</v>
          </cell>
          <cell r="G58">
            <v>14.1</v>
          </cell>
          <cell r="I58">
            <v>14.5</v>
          </cell>
          <cell r="J58">
            <v>13.7</v>
          </cell>
        </row>
        <row r="59">
          <cell r="A59">
            <v>22160</v>
          </cell>
          <cell r="B59">
            <v>13.6</v>
          </cell>
          <cell r="C59">
            <v>14.1</v>
          </cell>
          <cell r="D59">
            <v>13.9</v>
          </cell>
          <cell r="E59">
            <v>14.2</v>
          </cell>
          <cell r="F59">
            <v>13.8</v>
          </cell>
          <cell r="G59">
            <v>14.5</v>
          </cell>
          <cell r="I59">
            <v>14.7</v>
          </cell>
          <cell r="J59">
            <v>13.9</v>
          </cell>
        </row>
        <row r="60">
          <cell r="A60">
            <v>22251</v>
          </cell>
          <cell r="B60">
            <v>13.7</v>
          </cell>
          <cell r="C60">
            <v>14.2</v>
          </cell>
          <cell r="D60">
            <v>14.1</v>
          </cell>
          <cell r="E60">
            <v>14.3</v>
          </cell>
          <cell r="F60">
            <v>13.9</v>
          </cell>
          <cell r="G60">
            <v>14.6</v>
          </cell>
          <cell r="I60">
            <v>14.7</v>
          </cell>
          <cell r="J60">
            <v>14</v>
          </cell>
        </row>
        <row r="61">
          <cell r="A61">
            <v>22341</v>
          </cell>
          <cell r="B61">
            <v>13.8</v>
          </cell>
          <cell r="C61">
            <v>14.2</v>
          </cell>
          <cell r="D61">
            <v>14.3</v>
          </cell>
          <cell r="E61">
            <v>14.4</v>
          </cell>
          <cell r="F61">
            <v>14</v>
          </cell>
          <cell r="G61">
            <v>14.8</v>
          </cell>
          <cell r="I61">
            <v>14.8</v>
          </cell>
          <cell r="J61">
            <v>14.1</v>
          </cell>
        </row>
        <row r="62">
          <cell r="A62">
            <v>22433</v>
          </cell>
          <cell r="B62">
            <v>13.9</v>
          </cell>
          <cell r="C62">
            <v>14.3</v>
          </cell>
          <cell r="D62">
            <v>14.2</v>
          </cell>
          <cell r="E62">
            <v>14.5</v>
          </cell>
          <cell r="F62">
            <v>14.1</v>
          </cell>
          <cell r="G62">
            <v>14.8</v>
          </cell>
          <cell r="I62">
            <v>14.9</v>
          </cell>
          <cell r="J62">
            <v>14.2</v>
          </cell>
        </row>
        <row r="63">
          <cell r="A63">
            <v>22525</v>
          </cell>
          <cell r="B63">
            <v>13.8</v>
          </cell>
          <cell r="C63">
            <v>14.3</v>
          </cell>
          <cell r="D63">
            <v>14.3</v>
          </cell>
          <cell r="E63">
            <v>14.4</v>
          </cell>
          <cell r="F63">
            <v>14</v>
          </cell>
          <cell r="G63">
            <v>14.9</v>
          </cell>
          <cell r="I63">
            <v>14.9</v>
          </cell>
          <cell r="J63">
            <v>14.1</v>
          </cell>
        </row>
        <row r="64">
          <cell r="A64">
            <v>22616</v>
          </cell>
          <cell r="B64">
            <v>13.8</v>
          </cell>
          <cell r="C64">
            <v>14.3</v>
          </cell>
          <cell r="D64">
            <v>14.3</v>
          </cell>
          <cell r="E64">
            <v>14.3</v>
          </cell>
          <cell r="F64">
            <v>13.9</v>
          </cell>
          <cell r="G64">
            <v>14.8</v>
          </cell>
          <cell r="I64">
            <v>15.1</v>
          </cell>
          <cell r="J64">
            <v>14.1</v>
          </cell>
        </row>
        <row r="65">
          <cell r="A65">
            <v>22706</v>
          </cell>
          <cell r="B65">
            <v>13.8</v>
          </cell>
          <cell r="C65">
            <v>14.2</v>
          </cell>
          <cell r="D65">
            <v>14.4</v>
          </cell>
          <cell r="E65">
            <v>14.2</v>
          </cell>
          <cell r="F65">
            <v>14</v>
          </cell>
          <cell r="G65">
            <v>14.7</v>
          </cell>
          <cell r="I65">
            <v>15</v>
          </cell>
          <cell r="J65">
            <v>14.1</v>
          </cell>
        </row>
        <row r="66">
          <cell r="A66">
            <v>22798</v>
          </cell>
          <cell r="B66">
            <v>13.8</v>
          </cell>
          <cell r="C66">
            <v>14.2</v>
          </cell>
          <cell r="D66">
            <v>14.4</v>
          </cell>
          <cell r="E66">
            <v>14.2</v>
          </cell>
          <cell r="F66">
            <v>14</v>
          </cell>
          <cell r="G66">
            <v>14.7</v>
          </cell>
          <cell r="I66">
            <v>15</v>
          </cell>
          <cell r="J66">
            <v>14.1</v>
          </cell>
        </row>
        <row r="67">
          <cell r="A67">
            <v>22890</v>
          </cell>
          <cell r="B67">
            <v>13.8</v>
          </cell>
          <cell r="C67">
            <v>14.2</v>
          </cell>
          <cell r="D67">
            <v>14.4</v>
          </cell>
          <cell r="E67">
            <v>14.2</v>
          </cell>
          <cell r="F67">
            <v>14</v>
          </cell>
          <cell r="G67">
            <v>14.7</v>
          </cell>
          <cell r="I67">
            <v>15</v>
          </cell>
          <cell r="J67">
            <v>14.1</v>
          </cell>
        </row>
        <row r="68">
          <cell r="A68">
            <v>22981</v>
          </cell>
          <cell r="B68">
            <v>13.9</v>
          </cell>
          <cell r="C68">
            <v>14.2</v>
          </cell>
          <cell r="D68">
            <v>14.4</v>
          </cell>
          <cell r="E68">
            <v>14.2</v>
          </cell>
          <cell r="F68">
            <v>14</v>
          </cell>
          <cell r="G68">
            <v>14.8</v>
          </cell>
          <cell r="I68">
            <v>15.1</v>
          </cell>
          <cell r="J68">
            <v>14.1</v>
          </cell>
        </row>
        <row r="69">
          <cell r="A69">
            <v>23071</v>
          </cell>
          <cell r="B69">
            <v>13.9</v>
          </cell>
          <cell r="C69">
            <v>14.2</v>
          </cell>
          <cell r="D69">
            <v>14.4</v>
          </cell>
          <cell r="E69">
            <v>14.2</v>
          </cell>
          <cell r="F69">
            <v>14.1</v>
          </cell>
          <cell r="G69">
            <v>14.8</v>
          </cell>
          <cell r="I69">
            <v>15</v>
          </cell>
          <cell r="J69">
            <v>14.1</v>
          </cell>
        </row>
        <row r="70">
          <cell r="A70">
            <v>23163</v>
          </cell>
          <cell r="B70">
            <v>13.9</v>
          </cell>
          <cell r="C70">
            <v>14.3</v>
          </cell>
          <cell r="D70">
            <v>14.4</v>
          </cell>
          <cell r="E70">
            <v>14.3</v>
          </cell>
          <cell r="F70">
            <v>14.1</v>
          </cell>
          <cell r="G70">
            <v>14.8</v>
          </cell>
          <cell r="I70">
            <v>15</v>
          </cell>
          <cell r="J70">
            <v>14.1</v>
          </cell>
        </row>
        <row r="71">
          <cell r="A71">
            <v>23255</v>
          </cell>
          <cell r="B71">
            <v>13.9</v>
          </cell>
          <cell r="C71">
            <v>14.3</v>
          </cell>
          <cell r="D71">
            <v>14.5</v>
          </cell>
          <cell r="E71">
            <v>14.3</v>
          </cell>
          <cell r="F71">
            <v>14.1</v>
          </cell>
          <cell r="G71">
            <v>14.8</v>
          </cell>
          <cell r="I71">
            <v>15.1</v>
          </cell>
          <cell r="J71">
            <v>14.2</v>
          </cell>
        </row>
        <row r="72">
          <cell r="A72">
            <v>23346</v>
          </cell>
          <cell r="B72">
            <v>13.9</v>
          </cell>
          <cell r="C72">
            <v>14.3</v>
          </cell>
          <cell r="D72">
            <v>14.5</v>
          </cell>
          <cell r="E72">
            <v>14.3</v>
          </cell>
          <cell r="F72">
            <v>14.2</v>
          </cell>
          <cell r="G72">
            <v>14.9</v>
          </cell>
          <cell r="I72">
            <v>15.1</v>
          </cell>
          <cell r="J72">
            <v>14.2</v>
          </cell>
        </row>
        <row r="73">
          <cell r="A73">
            <v>23437</v>
          </cell>
          <cell r="B73">
            <v>14</v>
          </cell>
          <cell r="C73">
            <v>14.3</v>
          </cell>
          <cell r="D73">
            <v>14.6</v>
          </cell>
          <cell r="E73">
            <v>14.4</v>
          </cell>
          <cell r="F73">
            <v>14.3</v>
          </cell>
          <cell r="G73">
            <v>14.9</v>
          </cell>
          <cell r="I73">
            <v>15.1</v>
          </cell>
          <cell r="J73">
            <v>14.3</v>
          </cell>
        </row>
        <row r="74">
          <cell r="A74">
            <v>23529</v>
          </cell>
          <cell r="B74">
            <v>14.2</v>
          </cell>
          <cell r="C74">
            <v>14.5</v>
          </cell>
          <cell r="D74">
            <v>14.7</v>
          </cell>
          <cell r="E74">
            <v>14.6</v>
          </cell>
          <cell r="F74">
            <v>14.4</v>
          </cell>
          <cell r="G74">
            <v>15</v>
          </cell>
          <cell r="I74">
            <v>15.2</v>
          </cell>
          <cell r="J74">
            <v>14.4</v>
          </cell>
        </row>
        <row r="75">
          <cell r="A75">
            <v>23621</v>
          </cell>
          <cell r="B75">
            <v>14.3</v>
          </cell>
          <cell r="C75">
            <v>14.6</v>
          </cell>
          <cell r="D75">
            <v>14.9</v>
          </cell>
          <cell r="E75">
            <v>14.8</v>
          </cell>
          <cell r="F75">
            <v>14.6</v>
          </cell>
          <cell r="G75">
            <v>15.2</v>
          </cell>
          <cell r="I75">
            <v>15.4</v>
          </cell>
          <cell r="J75">
            <v>14.6</v>
          </cell>
        </row>
        <row r="76">
          <cell r="A76">
            <v>23712</v>
          </cell>
          <cell r="B76">
            <v>14.5</v>
          </cell>
          <cell r="C76">
            <v>14.9</v>
          </cell>
          <cell r="D76">
            <v>15</v>
          </cell>
          <cell r="E76">
            <v>15</v>
          </cell>
          <cell r="F76">
            <v>14.6</v>
          </cell>
          <cell r="G76">
            <v>15.4</v>
          </cell>
          <cell r="I76">
            <v>15.6</v>
          </cell>
          <cell r="J76">
            <v>14.7</v>
          </cell>
        </row>
        <row r="77">
          <cell r="A77">
            <v>23802</v>
          </cell>
          <cell r="B77">
            <v>14.5</v>
          </cell>
          <cell r="C77">
            <v>15</v>
          </cell>
          <cell r="D77">
            <v>15.2</v>
          </cell>
          <cell r="E77">
            <v>15</v>
          </cell>
          <cell r="F77">
            <v>14.7</v>
          </cell>
          <cell r="G77">
            <v>15.4</v>
          </cell>
          <cell r="I77">
            <v>15.6</v>
          </cell>
          <cell r="J77">
            <v>14.8</v>
          </cell>
        </row>
        <row r="78">
          <cell r="A78">
            <v>23894</v>
          </cell>
          <cell r="B78">
            <v>14.7</v>
          </cell>
          <cell r="C78">
            <v>15.2</v>
          </cell>
          <cell r="D78">
            <v>15.3</v>
          </cell>
          <cell r="E78">
            <v>15.1</v>
          </cell>
          <cell r="F78">
            <v>14.9</v>
          </cell>
          <cell r="G78">
            <v>15.6</v>
          </cell>
          <cell r="I78">
            <v>15.8</v>
          </cell>
          <cell r="J78">
            <v>15</v>
          </cell>
        </row>
        <row r="79">
          <cell r="A79">
            <v>23986</v>
          </cell>
          <cell r="B79">
            <v>14.8</v>
          </cell>
          <cell r="C79">
            <v>15.3</v>
          </cell>
          <cell r="D79">
            <v>15.6</v>
          </cell>
          <cell r="E79">
            <v>15.2</v>
          </cell>
          <cell r="F79">
            <v>15</v>
          </cell>
          <cell r="G79">
            <v>15.8</v>
          </cell>
          <cell r="I79">
            <v>15.9</v>
          </cell>
          <cell r="J79">
            <v>15.1</v>
          </cell>
        </row>
        <row r="80">
          <cell r="A80">
            <v>24077</v>
          </cell>
          <cell r="B80">
            <v>15</v>
          </cell>
          <cell r="C80">
            <v>15.5</v>
          </cell>
          <cell r="D80">
            <v>15.8</v>
          </cell>
          <cell r="E80">
            <v>15.5</v>
          </cell>
          <cell r="F80">
            <v>15.1</v>
          </cell>
          <cell r="G80">
            <v>16</v>
          </cell>
          <cell r="I80">
            <v>16.100000000000001</v>
          </cell>
          <cell r="J80">
            <v>15.3</v>
          </cell>
        </row>
        <row r="81">
          <cell r="A81">
            <v>24167</v>
          </cell>
          <cell r="B81">
            <v>15</v>
          </cell>
          <cell r="C81">
            <v>15.5</v>
          </cell>
          <cell r="D81">
            <v>15.9</v>
          </cell>
          <cell r="E81">
            <v>15.5</v>
          </cell>
          <cell r="F81">
            <v>15.3</v>
          </cell>
          <cell r="G81">
            <v>15.9</v>
          </cell>
          <cell r="I81">
            <v>16.100000000000001</v>
          </cell>
          <cell r="J81">
            <v>15.4</v>
          </cell>
        </row>
        <row r="82">
          <cell r="A82">
            <v>24259</v>
          </cell>
          <cell r="B82">
            <v>15.1</v>
          </cell>
          <cell r="C82">
            <v>15.6</v>
          </cell>
          <cell r="D82">
            <v>16</v>
          </cell>
          <cell r="E82">
            <v>15.7</v>
          </cell>
          <cell r="F82">
            <v>15.6</v>
          </cell>
          <cell r="G82">
            <v>16</v>
          </cell>
          <cell r="I82">
            <v>16.100000000000001</v>
          </cell>
          <cell r="J82">
            <v>15.5</v>
          </cell>
        </row>
        <row r="83">
          <cell r="A83">
            <v>24351</v>
          </cell>
          <cell r="B83">
            <v>15.2</v>
          </cell>
          <cell r="C83">
            <v>15.7</v>
          </cell>
          <cell r="D83">
            <v>16.100000000000001</v>
          </cell>
          <cell r="E83">
            <v>15.7</v>
          </cell>
          <cell r="F83">
            <v>15.7</v>
          </cell>
          <cell r="G83">
            <v>16</v>
          </cell>
          <cell r="I83">
            <v>16.2</v>
          </cell>
          <cell r="J83">
            <v>15.5</v>
          </cell>
        </row>
        <row r="84">
          <cell r="A84">
            <v>24442</v>
          </cell>
          <cell r="B84">
            <v>15.3</v>
          </cell>
          <cell r="C84">
            <v>15.8</v>
          </cell>
          <cell r="D84">
            <v>16.2</v>
          </cell>
          <cell r="E84">
            <v>15.9</v>
          </cell>
          <cell r="F84">
            <v>15.8</v>
          </cell>
          <cell r="G84">
            <v>16.100000000000001</v>
          </cell>
          <cell r="I84">
            <v>16.3</v>
          </cell>
          <cell r="J84">
            <v>15.7</v>
          </cell>
        </row>
        <row r="85">
          <cell r="A85">
            <v>24532</v>
          </cell>
          <cell r="B85">
            <v>15.4</v>
          </cell>
          <cell r="C85">
            <v>15.9</v>
          </cell>
          <cell r="D85">
            <v>16.3</v>
          </cell>
          <cell r="E85">
            <v>16</v>
          </cell>
          <cell r="F85">
            <v>15.9</v>
          </cell>
          <cell r="G85">
            <v>16.3</v>
          </cell>
          <cell r="I85">
            <v>16.399999999999999</v>
          </cell>
          <cell r="J85">
            <v>15.8</v>
          </cell>
        </row>
        <row r="86">
          <cell r="A86">
            <v>24624</v>
          </cell>
          <cell r="B86">
            <v>15.5</v>
          </cell>
          <cell r="C86">
            <v>16.2</v>
          </cell>
          <cell r="D86">
            <v>16.399999999999999</v>
          </cell>
          <cell r="E86">
            <v>16.2</v>
          </cell>
          <cell r="F86">
            <v>16.100000000000001</v>
          </cell>
          <cell r="G86">
            <v>16.5</v>
          </cell>
          <cell r="I86">
            <v>16.600000000000001</v>
          </cell>
          <cell r="J86">
            <v>15.9</v>
          </cell>
        </row>
        <row r="87">
          <cell r="A87">
            <v>24716</v>
          </cell>
          <cell r="B87">
            <v>15.7</v>
          </cell>
          <cell r="C87">
            <v>16.399999999999999</v>
          </cell>
          <cell r="D87">
            <v>16.7</v>
          </cell>
          <cell r="E87">
            <v>16.399999999999999</v>
          </cell>
          <cell r="F87">
            <v>16.2</v>
          </cell>
          <cell r="G87">
            <v>16.899999999999999</v>
          </cell>
          <cell r="I87">
            <v>16.7</v>
          </cell>
          <cell r="J87">
            <v>16.2</v>
          </cell>
        </row>
        <row r="88">
          <cell r="A88">
            <v>24807</v>
          </cell>
          <cell r="B88">
            <v>15.8</v>
          </cell>
          <cell r="C88">
            <v>16.399999999999999</v>
          </cell>
          <cell r="D88">
            <v>16.7</v>
          </cell>
          <cell r="E88">
            <v>16.3</v>
          </cell>
          <cell r="F88">
            <v>16.3</v>
          </cell>
          <cell r="G88">
            <v>17.100000000000001</v>
          </cell>
          <cell r="I88">
            <v>16.8</v>
          </cell>
          <cell r="J88">
            <v>16.2</v>
          </cell>
        </row>
        <row r="89">
          <cell r="A89">
            <v>24898</v>
          </cell>
          <cell r="B89">
            <v>15.9</v>
          </cell>
          <cell r="C89">
            <v>16.5</v>
          </cell>
          <cell r="D89">
            <v>16.8</v>
          </cell>
          <cell r="E89">
            <v>16.399999999999999</v>
          </cell>
          <cell r="F89">
            <v>16.399999999999999</v>
          </cell>
          <cell r="G89">
            <v>17</v>
          </cell>
          <cell r="I89">
            <v>16.8</v>
          </cell>
          <cell r="J89">
            <v>16.3</v>
          </cell>
        </row>
        <row r="90">
          <cell r="A90">
            <v>24990</v>
          </cell>
          <cell r="B90">
            <v>16</v>
          </cell>
          <cell r="C90">
            <v>16.7</v>
          </cell>
          <cell r="D90">
            <v>16.8</v>
          </cell>
          <cell r="E90">
            <v>16.600000000000001</v>
          </cell>
          <cell r="F90">
            <v>16.5</v>
          </cell>
          <cell r="G90">
            <v>17</v>
          </cell>
          <cell r="I90">
            <v>16.899999999999999</v>
          </cell>
          <cell r="J90">
            <v>16.399999999999999</v>
          </cell>
        </row>
        <row r="91">
          <cell r="A91">
            <v>25082</v>
          </cell>
          <cell r="B91">
            <v>16</v>
          </cell>
          <cell r="C91">
            <v>16.7</v>
          </cell>
          <cell r="D91">
            <v>17</v>
          </cell>
          <cell r="E91">
            <v>16.600000000000001</v>
          </cell>
          <cell r="F91">
            <v>16.600000000000001</v>
          </cell>
          <cell r="G91">
            <v>17.100000000000001</v>
          </cell>
          <cell r="I91">
            <v>16.899999999999999</v>
          </cell>
          <cell r="J91">
            <v>16.5</v>
          </cell>
        </row>
        <row r="92">
          <cell r="A92">
            <v>25173</v>
          </cell>
          <cell r="B92">
            <v>16.3</v>
          </cell>
          <cell r="C92">
            <v>16.8</v>
          </cell>
          <cell r="D92">
            <v>17.100000000000001</v>
          </cell>
          <cell r="E92">
            <v>16.7</v>
          </cell>
          <cell r="F92">
            <v>16.600000000000001</v>
          </cell>
          <cell r="G92">
            <v>17.2</v>
          </cell>
          <cell r="I92">
            <v>17</v>
          </cell>
          <cell r="J92">
            <v>16.600000000000001</v>
          </cell>
        </row>
        <row r="93">
          <cell r="A93">
            <v>25263</v>
          </cell>
          <cell r="B93">
            <v>16.399999999999999</v>
          </cell>
          <cell r="C93">
            <v>16.899999999999999</v>
          </cell>
          <cell r="D93">
            <v>17.2</v>
          </cell>
          <cell r="E93">
            <v>16.8</v>
          </cell>
          <cell r="F93">
            <v>16.8</v>
          </cell>
          <cell r="G93">
            <v>17.3</v>
          </cell>
          <cell r="I93">
            <v>17.2</v>
          </cell>
          <cell r="J93">
            <v>16.8</v>
          </cell>
        </row>
        <row r="94">
          <cell r="A94">
            <v>25355</v>
          </cell>
          <cell r="B94">
            <v>16.5</v>
          </cell>
          <cell r="C94">
            <v>17</v>
          </cell>
          <cell r="D94">
            <v>17.3</v>
          </cell>
          <cell r="E94">
            <v>16.899999999999999</v>
          </cell>
          <cell r="F94">
            <v>17</v>
          </cell>
          <cell r="G94">
            <v>17.399999999999999</v>
          </cell>
          <cell r="I94">
            <v>17.2</v>
          </cell>
          <cell r="J94">
            <v>16.899999999999999</v>
          </cell>
        </row>
        <row r="95">
          <cell r="A95">
            <v>25447</v>
          </cell>
          <cell r="B95">
            <v>16.600000000000001</v>
          </cell>
          <cell r="C95">
            <v>17.100000000000001</v>
          </cell>
          <cell r="D95">
            <v>17.399999999999999</v>
          </cell>
          <cell r="E95">
            <v>17</v>
          </cell>
          <cell r="F95">
            <v>17.100000000000001</v>
          </cell>
          <cell r="G95">
            <v>17.399999999999999</v>
          </cell>
          <cell r="I95">
            <v>17.3</v>
          </cell>
          <cell r="J95">
            <v>17</v>
          </cell>
        </row>
        <row r="96">
          <cell r="A96">
            <v>25538</v>
          </cell>
          <cell r="B96">
            <v>16.8</v>
          </cell>
          <cell r="C96">
            <v>17.2</v>
          </cell>
          <cell r="D96">
            <v>17.5</v>
          </cell>
          <cell r="E96">
            <v>17.100000000000001</v>
          </cell>
          <cell r="F96">
            <v>17.3</v>
          </cell>
          <cell r="G96">
            <v>17.600000000000001</v>
          </cell>
          <cell r="I96">
            <v>17.5</v>
          </cell>
          <cell r="J96">
            <v>17.100000000000001</v>
          </cell>
        </row>
        <row r="97">
          <cell r="A97">
            <v>25628</v>
          </cell>
          <cell r="B97">
            <v>17.100000000000001</v>
          </cell>
          <cell r="C97">
            <v>17.3</v>
          </cell>
          <cell r="D97">
            <v>17.7</v>
          </cell>
          <cell r="E97">
            <v>17.2</v>
          </cell>
          <cell r="F97">
            <v>17.399999999999999</v>
          </cell>
          <cell r="G97">
            <v>17.7</v>
          </cell>
          <cell r="I97">
            <v>17.7</v>
          </cell>
          <cell r="J97">
            <v>17.3</v>
          </cell>
        </row>
        <row r="98">
          <cell r="A98">
            <v>25720</v>
          </cell>
          <cell r="B98">
            <v>17.3</v>
          </cell>
          <cell r="C98">
            <v>17.5</v>
          </cell>
          <cell r="D98">
            <v>17.8</v>
          </cell>
          <cell r="E98">
            <v>17.5</v>
          </cell>
          <cell r="F98">
            <v>17.7</v>
          </cell>
          <cell r="G98">
            <v>17.8</v>
          </cell>
          <cell r="I98">
            <v>17.8</v>
          </cell>
          <cell r="J98">
            <v>17.5</v>
          </cell>
        </row>
        <row r="99">
          <cell r="A99">
            <v>25812</v>
          </cell>
          <cell r="B99">
            <v>17.3</v>
          </cell>
          <cell r="C99">
            <v>17.600000000000001</v>
          </cell>
          <cell r="D99">
            <v>18</v>
          </cell>
          <cell r="E99">
            <v>17.5</v>
          </cell>
          <cell r="F99">
            <v>17.7</v>
          </cell>
          <cell r="G99">
            <v>17.899999999999999</v>
          </cell>
          <cell r="I99">
            <v>18</v>
          </cell>
          <cell r="J99">
            <v>17.600000000000001</v>
          </cell>
        </row>
        <row r="100">
          <cell r="A100">
            <v>25903</v>
          </cell>
          <cell r="B100">
            <v>17.8</v>
          </cell>
          <cell r="C100">
            <v>17.899999999999999</v>
          </cell>
          <cell r="D100">
            <v>18.399999999999999</v>
          </cell>
          <cell r="E100">
            <v>17.8</v>
          </cell>
          <cell r="F100">
            <v>18</v>
          </cell>
          <cell r="G100">
            <v>18.3</v>
          </cell>
          <cell r="I100">
            <v>18.5</v>
          </cell>
          <cell r="J100">
            <v>17.899999999999999</v>
          </cell>
        </row>
        <row r="101">
          <cell r="A101">
            <v>25993</v>
          </cell>
          <cell r="B101">
            <v>18</v>
          </cell>
          <cell r="C101">
            <v>18.100000000000001</v>
          </cell>
          <cell r="D101">
            <v>18.7</v>
          </cell>
          <cell r="E101">
            <v>18</v>
          </cell>
          <cell r="F101">
            <v>18.2</v>
          </cell>
          <cell r="G101">
            <v>18.399999999999999</v>
          </cell>
          <cell r="I101">
            <v>18.600000000000001</v>
          </cell>
          <cell r="J101">
            <v>18.100000000000001</v>
          </cell>
        </row>
        <row r="102">
          <cell r="A102">
            <v>26085</v>
          </cell>
          <cell r="B102">
            <v>18.399999999999999</v>
          </cell>
          <cell r="C102">
            <v>18.3</v>
          </cell>
          <cell r="D102">
            <v>19</v>
          </cell>
          <cell r="E102">
            <v>18.399999999999999</v>
          </cell>
          <cell r="F102">
            <v>18.399999999999999</v>
          </cell>
          <cell r="G102">
            <v>18.7</v>
          </cell>
          <cell r="I102">
            <v>18.899999999999999</v>
          </cell>
          <cell r="J102">
            <v>18.399999999999999</v>
          </cell>
        </row>
        <row r="103">
          <cell r="A103">
            <v>26177</v>
          </cell>
          <cell r="B103">
            <v>18.899999999999999</v>
          </cell>
          <cell r="C103">
            <v>18.5</v>
          </cell>
          <cell r="D103">
            <v>19.3</v>
          </cell>
          <cell r="E103">
            <v>18.5</v>
          </cell>
          <cell r="F103">
            <v>18.600000000000001</v>
          </cell>
          <cell r="G103">
            <v>19</v>
          </cell>
          <cell r="I103">
            <v>19.2</v>
          </cell>
          <cell r="J103">
            <v>18.8</v>
          </cell>
        </row>
        <row r="104">
          <cell r="A104">
            <v>26268</v>
          </cell>
          <cell r="B104">
            <v>19.399999999999999</v>
          </cell>
          <cell r="C104">
            <v>19</v>
          </cell>
          <cell r="D104">
            <v>19.7</v>
          </cell>
          <cell r="E104">
            <v>19</v>
          </cell>
          <cell r="F104">
            <v>19.100000000000001</v>
          </cell>
          <cell r="G104">
            <v>19.600000000000001</v>
          </cell>
          <cell r="I104">
            <v>19.5</v>
          </cell>
          <cell r="J104">
            <v>19.2</v>
          </cell>
        </row>
        <row r="105">
          <cell r="A105">
            <v>26359</v>
          </cell>
          <cell r="B105">
            <v>19.600000000000001</v>
          </cell>
          <cell r="C105">
            <v>19.2</v>
          </cell>
          <cell r="D105">
            <v>19.899999999999999</v>
          </cell>
          <cell r="E105">
            <v>19.100000000000001</v>
          </cell>
          <cell r="F105">
            <v>19.3</v>
          </cell>
          <cell r="G105">
            <v>19.7</v>
          </cell>
          <cell r="I105">
            <v>19.600000000000001</v>
          </cell>
          <cell r="J105">
            <v>19.399999999999999</v>
          </cell>
        </row>
        <row r="106">
          <cell r="A106">
            <v>26451</v>
          </cell>
          <cell r="B106">
            <v>19.8</v>
          </cell>
          <cell r="C106">
            <v>19.399999999999999</v>
          </cell>
          <cell r="D106">
            <v>20.100000000000001</v>
          </cell>
          <cell r="E106">
            <v>19.3</v>
          </cell>
          <cell r="F106">
            <v>19.5</v>
          </cell>
          <cell r="G106">
            <v>19.8</v>
          </cell>
          <cell r="I106">
            <v>19.8</v>
          </cell>
          <cell r="J106">
            <v>19.600000000000001</v>
          </cell>
        </row>
        <row r="107">
          <cell r="A107">
            <v>26543</v>
          </cell>
          <cell r="B107">
            <v>20</v>
          </cell>
          <cell r="C107">
            <v>19.600000000000001</v>
          </cell>
          <cell r="D107">
            <v>20.2</v>
          </cell>
          <cell r="E107">
            <v>19.600000000000001</v>
          </cell>
          <cell r="F107">
            <v>19.8</v>
          </cell>
          <cell r="G107">
            <v>20.100000000000001</v>
          </cell>
          <cell r="I107">
            <v>20.100000000000001</v>
          </cell>
          <cell r="J107">
            <v>19.899999999999999</v>
          </cell>
          <cell r="T107">
            <v>1</v>
          </cell>
          <cell r="U107">
            <v>1</v>
          </cell>
          <cell r="V107">
            <v>0.5</v>
          </cell>
          <cell r="W107">
            <v>1.6</v>
          </cell>
          <cell r="X107">
            <v>1.5</v>
          </cell>
          <cell r="Y107">
            <v>1.5</v>
          </cell>
          <cell r="AA107">
            <v>1.5</v>
          </cell>
          <cell r="AB107">
            <v>1.5</v>
          </cell>
        </row>
        <row r="108">
          <cell r="A108">
            <v>26634</v>
          </cell>
          <cell r="B108">
            <v>20.2</v>
          </cell>
          <cell r="C108">
            <v>19.8</v>
          </cell>
          <cell r="D108">
            <v>20.5</v>
          </cell>
          <cell r="E108">
            <v>19.8</v>
          </cell>
          <cell r="F108">
            <v>19.899999999999999</v>
          </cell>
          <cell r="G108">
            <v>20.3</v>
          </cell>
          <cell r="I108">
            <v>20.399999999999999</v>
          </cell>
          <cell r="J108">
            <v>20.100000000000001</v>
          </cell>
          <cell r="T108">
            <v>1</v>
          </cell>
          <cell r="U108">
            <v>1</v>
          </cell>
          <cell r="V108">
            <v>1.5</v>
          </cell>
          <cell r="W108">
            <v>1</v>
          </cell>
          <cell r="X108">
            <v>0.5</v>
          </cell>
          <cell r="Y108">
            <v>1</v>
          </cell>
          <cell r="AA108">
            <v>1.5</v>
          </cell>
          <cell r="AB108">
            <v>1</v>
          </cell>
        </row>
        <row r="109">
          <cell r="A109">
            <v>26724</v>
          </cell>
          <cell r="B109">
            <v>20.7</v>
          </cell>
          <cell r="C109">
            <v>20.3</v>
          </cell>
          <cell r="D109">
            <v>21</v>
          </cell>
          <cell r="E109">
            <v>20.2</v>
          </cell>
          <cell r="F109">
            <v>20.3</v>
          </cell>
          <cell r="G109">
            <v>20.7</v>
          </cell>
          <cell r="I109">
            <v>20.8</v>
          </cell>
          <cell r="J109">
            <v>20.5</v>
          </cell>
          <cell r="T109">
            <v>2.5</v>
          </cell>
          <cell r="U109">
            <v>2.5</v>
          </cell>
          <cell r="V109">
            <v>2.4</v>
          </cell>
          <cell r="W109">
            <v>2</v>
          </cell>
          <cell r="X109">
            <v>2</v>
          </cell>
          <cell r="Y109">
            <v>2</v>
          </cell>
          <cell r="AA109">
            <v>2</v>
          </cell>
          <cell r="AB109">
            <v>2</v>
          </cell>
        </row>
        <row r="110">
          <cell r="A110">
            <v>26816</v>
          </cell>
          <cell r="B110">
            <v>21.3</v>
          </cell>
          <cell r="C110">
            <v>21</v>
          </cell>
          <cell r="D110">
            <v>21.7</v>
          </cell>
          <cell r="E110">
            <v>21</v>
          </cell>
          <cell r="F110">
            <v>20.8</v>
          </cell>
          <cell r="G110">
            <v>21.3</v>
          </cell>
          <cell r="I110">
            <v>21.4</v>
          </cell>
          <cell r="J110">
            <v>21.2</v>
          </cell>
          <cell r="K110">
            <v>7.6</v>
          </cell>
          <cell r="L110">
            <v>8.1999999999999993</v>
          </cell>
          <cell r="M110">
            <v>8</v>
          </cell>
          <cell r="N110">
            <v>8.8000000000000007</v>
          </cell>
          <cell r="O110">
            <v>6.7</v>
          </cell>
          <cell r="P110">
            <v>7.6</v>
          </cell>
          <cell r="R110">
            <v>8.1</v>
          </cell>
          <cell r="S110">
            <v>8.1999999999999993</v>
          </cell>
          <cell r="T110">
            <v>2.9</v>
          </cell>
          <cell r="U110">
            <v>3.4</v>
          </cell>
          <cell r="V110">
            <v>3.3</v>
          </cell>
          <cell r="W110">
            <v>4</v>
          </cell>
          <cell r="X110">
            <v>2.5</v>
          </cell>
          <cell r="Y110">
            <v>2.9</v>
          </cell>
          <cell r="AA110">
            <v>2.9</v>
          </cell>
          <cell r="AB110">
            <v>3.4</v>
          </cell>
        </row>
        <row r="111">
          <cell r="A111">
            <v>26908</v>
          </cell>
          <cell r="B111">
            <v>22.1</v>
          </cell>
          <cell r="C111">
            <v>21.8</v>
          </cell>
          <cell r="D111">
            <v>22.6</v>
          </cell>
          <cell r="E111">
            <v>21.7</v>
          </cell>
          <cell r="F111">
            <v>21.3</v>
          </cell>
          <cell r="G111">
            <v>22</v>
          </cell>
          <cell r="I111">
            <v>22.2</v>
          </cell>
          <cell r="J111">
            <v>21.9</v>
          </cell>
          <cell r="K111">
            <v>10.5</v>
          </cell>
          <cell r="L111">
            <v>11.2</v>
          </cell>
          <cell r="M111">
            <v>11.9</v>
          </cell>
          <cell r="N111">
            <v>10.7</v>
          </cell>
          <cell r="O111">
            <v>7.6</v>
          </cell>
          <cell r="P111">
            <v>9.5</v>
          </cell>
          <cell r="R111">
            <v>10.4</v>
          </cell>
          <cell r="S111">
            <v>10.1</v>
          </cell>
          <cell r="T111">
            <v>3.8</v>
          </cell>
          <cell r="U111">
            <v>3.8</v>
          </cell>
          <cell r="V111">
            <v>4.0999999999999996</v>
          </cell>
          <cell r="W111">
            <v>3.3</v>
          </cell>
          <cell r="X111">
            <v>2.4</v>
          </cell>
          <cell r="Y111">
            <v>3.3</v>
          </cell>
          <cell r="AA111">
            <v>3.7</v>
          </cell>
          <cell r="AB111">
            <v>3.3</v>
          </cell>
        </row>
        <row r="112">
          <cell r="A112">
            <v>26999</v>
          </cell>
          <cell r="B112">
            <v>23</v>
          </cell>
          <cell r="C112">
            <v>22.5</v>
          </cell>
          <cell r="D112">
            <v>23.4</v>
          </cell>
          <cell r="E112">
            <v>22.6</v>
          </cell>
          <cell r="F112">
            <v>22</v>
          </cell>
          <cell r="G112">
            <v>22.9</v>
          </cell>
          <cell r="I112">
            <v>23.1</v>
          </cell>
          <cell r="J112">
            <v>22.7</v>
          </cell>
          <cell r="K112">
            <v>13.9</v>
          </cell>
          <cell r="L112">
            <v>13.6</v>
          </cell>
          <cell r="M112">
            <v>14.1</v>
          </cell>
          <cell r="N112">
            <v>14.1</v>
          </cell>
          <cell r="O112">
            <v>10.6</v>
          </cell>
          <cell r="P112">
            <v>12.8</v>
          </cell>
          <cell r="R112">
            <v>13.2</v>
          </cell>
          <cell r="S112">
            <v>12.9</v>
          </cell>
          <cell r="T112">
            <v>4.0999999999999996</v>
          </cell>
          <cell r="U112">
            <v>3.2</v>
          </cell>
          <cell r="V112">
            <v>3.5</v>
          </cell>
          <cell r="W112">
            <v>4.0999999999999996</v>
          </cell>
          <cell r="X112">
            <v>3.3</v>
          </cell>
          <cell r="Y112">
            <v>4.0999999999999996</v>
          </cell>
          <cell r="AA112">
            <v>4.0999999999999996</v>
          </cell>
          <cell r="AB112">
            <v>3.7</v>
          </cell>
        </row>
        <row r="113">
          <cell r="A113">
            <v>27089</v>
          </cell>
          <cell r="B113">
            <v>23.4</v>
          </cell>
          <cell r="C113">
            <v>23.1</v>
          </cell>
          <cell r="D113">
            <v>24</v>
          </cell>
          <cell r="E113">
            <v>23.2</v>
          </cell>
          <cell r="F113">
            <v>22.5</v>
          </cell>
          <cell r="G113">
            <v>23.4</v>
          </cell>
          <cell r="I113">
            <v>23.7</v>
          </cell>
          <cell r="J113">
            <v>23.3</v>
          </cell>
          <cell r="K113">
            <v>13</v>
          </cell>
          <cell r="L113">
            <v>13.8</v>
          </cell>
          <cell r="M113">
            <v>14.3</v>
          </cell>
          <cell r="N113">
            <v>14.9</v>
          </cell>
          <cell r="O113">
            <v>10.8</v>
          </cell>
          <cell r="P113">
            <v>13</v>
          </cell>
          <cell r="R113">
            <v>13.9</v>
          </cell>
          <cell r="S113">
            <v>13.7</v>
          </cell>
          <cell r="T113">
            <v>1.7</v>
          </cell>
          <cell r="U113">
            <v>2.7</v>
          </cell>
          <cell r="V113">
            <v>2.6</v>
          </cell>
          <cell r="W113">
            <v>2.7</v>
          </cell>
          <cell r="X113">
            <v>2.2999999999999998</v>
          </cell>
          <cell r="Y113">
            <v>2.2000000000000002</v>
          </cell>
          <cell r="AA113">
            <v>2.6</v>
          </cell>
          <cell r="AB113">
            <v>2.6</v>
          </cell>
        </row>
        <row r="114">
          <cell r="A114">
            <v>27181</v>
          </cell>
          <cell r="B114">
            <v>24.4</v>
          </cell>
          <cell r="C114">
            <v>24.1</v>
          </cell>
          <cell r="D114">
            <v>24.8</v>
          </cell>
          <cell r="E114">
            <v>24.2</v>
          </cell>
          <cell r="F114">
            <v>23.3</v>
          </cell>
          <cell r="G114">
            <v>24.4</v>
          </cell>
          <cell r="I114">
            <v>24.5</v>
          </cell>
          <cell r="J114">
            <v>24.3</v>
          </cell>
          <cell r="K114">
            <v>14.6</v>
          </cell>
          <cell r="L114">
            <v>14.8</v>
          </cell>
          <cell r="M114">
            <v>14.3</v>
          </cell>
          <cell r="N114">
            <v>15.2</v>
          </cell>
          <cell r="O114">
            <v>12</v>
          </cell>
          <cell r="P114">
            <v>14.6</v>
          </cell>
          <cell r="R114">
            <v>14.5</v>
          </cell>
          <cell r="S114">
            <v>14.6</v>
          </cell>
          <cell r="T114">
            <v>4.3</v>
          </cell>
          <cell r="U114">
            <v>4.3</v>
          </cell>
          <cell r="V114">
            <v>3.3</v>
          </cell>
          <cell r="W114">
            <v>4.3</v>
          </cell>
          <cell r="X114">
            <v>3.6</v>
          </cell>
          <cell r="Y114">
            <v>4.3</v>
          </cell>
          <cell r="AA114">
            <v>3.4</v>
          </cell>
          <cell r="AB114">
            <v>4.3</v>
          </cell>
        </row>
        <row r="115">
          <cell r="A115">
            <v>27273</v>
          </cell>
          <cell r="B115">
            <v>25.7</v>
          </cell>
          <cell r="C115">
            <v>25.3</v>
          </cell>
          <cell r="D115">
            <v>26.2</v>
          </cell>
          <cell r="E115">
            <v>25.4</v>
          </cell>
          <cell r="F115">
            <v>24.4</v>
          </cell>
          <cell r="G115">
            <v>25.6</v>
          </cell>
          <cell r="I115">
            <v>25.8</v>
          </cell>
          <cell r="J115">
            <v>25.5</v>
          </cell>
          <cell r="K115">
            <v>16.3</v>
          </cell>
          <cell r="L115">
            <v>16.100000000000001</v>
          </cell>
          <cell r="M115">
            <v>15.9</v>
          </cell>
          <cell r="N115">
            <v>17.100000000000001</v>
          </cell>
          <cell r="O115">
            <v>14.6</v>
          </cell>
          <cell r="P115">
            <v>16.399999999999999</v>
          </cell>
          <cell r="R115">
            <v>16.2</v>
          </cell>
          <cell r="S115">
            <v>16.399999999999999</v>
          </cell>
          <cell r="T115">
            <v>5.3</v>
          </cell>
          <cell r="U115">
            <v>5</v>
          </cell>
          <cell r="V115">
            <v>5.6</v>
          </cell>
          <cell r="W115">
            <v>5</v>
          </cell>
          <cell r="X115">
            <v>4.7</v>
          </cell>
          <cell r="Y115">
            <v>4.9000000000000004</v>
          </cell>
          <cell r="AA115">
            <v>5.3</v>
          </cell>
          <cell r="AB115">
            <v>4.9000000000000004</v>
          </cell>
        </row>
        <row r="116">
          <cell r="A116">
            <v>27364</v>
          </cell>
          <cell r="B116">
            <v>26.6</v>
          </cell>
          <cell r="C116">
            <v>26.1</v>
          </cell>
          <cell r="D116">
            <v>27</v>
          </cell>
          <cell r="E116">
            <v>26.5</v>
          </cell>
          <cell r="F116">
            <v>25.9</v>
          </cell>
          <cell r="G116">
            <v>26.9</v>
          </cell>
          <cell r="I116">
            <v>26.6</v>
          </cell>
          <cell r="J116">
            <v>26.4</v>
          </cell>
          <cell r="K116">
            <v>15.7</v>
          </cell>
          <cell r="L116">
            <v>16</v>
          </cell>
          <cell r="M116">
            <v>15.4</v>
          </cell>
          <cell r="N116">
            <v>17.3</v>
          </cell>
          <cell r="O116">
            <v>17.7</v>
          </cell>
          <cell r="P116">
            <v>17.5</v>
          </cell>
          <cell r="R116">
            <v>15.2</v>
          </cell>
          <cell r="S116">
            <v>16.3</v>
          </cell>
          <cell r="T116">
            <v>3.5</v>
          </cell>
          <cell r="U116">
            <v>3.2</v>
          </cell>
          <cell r="V116">
            <v>3.1</v>
          </cell>
          <cell r="W116">
            <v>4.3</v>
          </cell>
          <cell r="X116">
            <v>6.1</v>
          </cell>
          <cell r="Y116">
            <v>5.0999999999999996</v>
          </cell>
          <cell r="AA116">
            <v>3.1</v>
          </cell>
          <cell r="AB116">
            <v>3.5</v>
          </cell>
        </row>
        <row r="117">
          <cell r="A117">
            <v>27454</v>
          </cell>
          <cell r="B117">
            <v>27.4</v>
          </cell>
          <cell r="C117">
            <v>27.2</v>
          </cell>
          <cell r="D117">
            <v>27.7</v>
          </cell>
          <cell r="E117">
            <v>27.7</v>
          </cell>
          <cell r="F117">
            <v>26.9</v>
          </cell>
          <cell r="G117">
            <v>27.5</v>
          </cell>
          <cell r="I117">
            <v>27.2</v>
          </cell>
          <cell r="J117">
            <v>27.4</v>
          </cell>
          <cell r="K117">
            <v>17.100000000000001</v>
          </cell>
          <cell r="L117">
            <v>17.7</v>
          </cell>
          <cell r="M117">
            <v>15.4</v>
          </cell>
          <cell r="N117">
            <v>19.399999999999999</v>
          </cell>
          <cell r="O117">
            <v>19.600000000000001</v>
          </cell>
          <cell r="P117">
            <v>17.5</v>
          </cell>
          <cell r="R117">
            <v>14.8</v>
          </cell>
          <cell r="S117">
            <v>17.600000000000001</v>
          </cell>
          <cell r="T117">
            <v>3</v>
          </cell>
          <cell r="U117">
            <v>4.2</v>
          </cell>
          <cell r="V117">
            <v>2.6</v>
          </cell>
          <cell r="W117">
            <v>4.5</v>
          </cell>
          <cell r="X117">
            <v>3.9</v>
          </cell>
          <cell r="Y117">
            <v>2.2000000000000002</v>
          </cell>
          <cell r="AA117">
            <v>2.2999999999999998</v>
          </cell>
          <cell r="AB117">
            <v>3.8</v>
          </cell>
        </row>
        <row r="118">
          <cell r="A118">
            <v>27546</v>
          </cell>
          <cell r="B118">
            <v>28.5</v>
          </cell>
          <cell r="C118">
            <v>28.1</v>
          </cell>
          <cell r="D118">
            <v>28.5</v>
          </cell>
          <cell r="E118">
            <v>28.6</v>
          </cell>
          <cell r="F118">
            <v>28</v>
          </cell>
          <cell r="G118">
            <v>28.4</v>
          </cell>
          <cell r="I118">
            <v>28.4</v>
          </cell>
          <cell r="J118">
            <v>28.4</v>
          </cell>
          <cell r="K118">
            <v>16.8</v>
          </cell>
          <cell r="L118">
            <v>16.600000000000001</v>
          </cell>
          <cell r="M118">
            <v>14.9</v>
          </cell>
          <cell r="N118">
            <v>18.2</v>
          </cell>
          <cell r="O118">
            <v>20.2</v>
          </cell>
          <cell r="P118">
            <v>16.399999999999999</v>
          </cell>
          <cell r="R118">
            <v>15.9</v>
          </cell>
          <cell r="S118">
            <v>16.899999999999999</v>
          </cell>
          <cell r="T118">
            <v>4</v>
          </cell>
          <cell r="U118">
            <v>3.3</v>
          </cell>
          <cell r="V118">
            <v>2.9</v>
          </cell>
          <cell r="W118">
            <v>3.2</v>
          </cell>
          <cell r="X118">
            <v>4.0999999999999996</v>
          </cell>
          <cell r="Y118">
            <v>3.3</v>
          </cell>
          <cell r="AA118">
            <v>4.4000000000000004</v>
          </cell>
          <cell r="AB118">
            <v>3.6</v>
          </cell>
        </row>
        <row r="119">
          <cell r="A119">
            <v>27638</v>
          </cell>
          <cell r="B119">
            <v>28.9</v>
          </cell>
          <cell r="C119">
            <v>28.2</v>
          </cell>
          <cell r="D119">
            <v>29</v>
          </cell>
          <cell r="E119">
            <v>28.4</v>
          </cell>
          <cell r="F119">
            <v>28</v>
          </cell>
          <cell r="G119">
            <v>28.6</v>
          </cell>
          <cell r="I119">
            <v>28.3</v>
          </cell>
          <cell r="J119">
            <v>28.6</v>
          </cell>
          <cell r="K119">
            <v>12.5</v>
          </cell>
          <cell r="L119">
            <v>11.5</v>
          </cell>
          <cell r="M119">
            <v>10.7</v>
          </cell>
          <cell r="N119">
            <v>11.8</v>
          </cell>
          <cell r="O119">
            <v>14.8</v>
          </cell>
          <cell r="P119">
            <v>11.7</v>
          </cell>
          <cell r="R119">
            <v>9.6999999999999993</v>
          </cell>
          <cell r="S119">
            <v>12.2</v>
          </cell>
          <cell r="T119">
            <v>1.4</v>
          </cell>
          <cell r="U119">
            <v>0.4</v>
          </cell>
          <cell r="V119">
            <v>1.8</v>
          </cell>
          <cell r="W119">
            <v>-0.7</v>
          </cell>
          <cell r="X119">
            <v>0</v>
          </cell>
          <cell r="Y119">
            <v>0.7</v>
          </cell>
          <cell r="AA119">
            <v>-0.4</v>
          </cell>
          <cell r="AB119">
            <v>0.7</v>
          </cell>
        </row>
        <row r="120">
          <cell r="A120">
            <v>27729</v>
          </cell>
          <cell r="B120">
            <v>30.2</v>
          </cell>
          <cell r="C120">
            <v>29.9</v>
          </cell>
          <cell r="D120">
            <v>30.8</v>
          </cell>
          <cell r="E120">
            <v>30</v>
          </cell>
          <cell r="F120">
            <v>29.7</v>
          </cell>
          <cell r="G120">
            <v>30.8</v>
          </cell>
          <cell r="I120">
            <v>30.6</v>
          </cell>
          <cell r="J120">
            <v>30.2</v>
          </cell>
          <cell r="K120">
            <v>13.5</v>
          </cell>
          <cell r="L120">
            <v>14.6</v>
          </cell>
          <cell r="M120">
            <v>14.1</v>
          </cell>
          <cell r="N120">
            <v>13.2</v>
          </cell>
          <cell r="O120">
            <v>14.7</v>
          </cell>
          <cell r="P120">
            <v>14.5</v>
          </cell>
          <cell r="R120">
            <v>15</v>
          </cell>
          <cell r="S120">
            <v>14.4</v>
          </cell>
          <cell r="T120">
            <v>4.5</v>
          </cell>
          <cell r="U120">
            <v>6</v>
          </cell>
          <cell r="V120">
            <v>6.2</v>
          </cell>
          <cell r="W120">
            <v>5.6</v>
          </cell>
          <cell r="X120">
            <v>6.1</v>
          </cell>
          <cell r="Y120">
            <v>7.7</v>
          </cell>
          <cell r="AA120">
            <v>8.1</v>
          </cell>
          <cell r="AB120">
            <v>5.6</v>
          </cell>
        </row>
        <row r="121">
          <cell r="A121">
            <v>27820</v>
          </cell>
          <cell r="B121">
            <v>31.2</v>
          </cell>
          <cell r="C121">
            <v>30.7</v>
          </cell>
          <cell r="D121">
            <v>31.7</v>
          </cell>
          <cell r="E121">
            <v>31</v>
          </cell>
          <cell r="F121">
            <v>30.7</v>
          </cell>
          <cell r="G121">
            <v>31.6</v>
          </cell>
          <cell r="I121">
            <v>31.4</v>
          </cell>
          <cell r="J121">
            <v>31</v>
          </cell>
          <cell r="K121">
            <v>13.9</v>
          </cell>
          <cell r="L121">
            <v>12.9</v>
          </cell>
          <cell r="M121">
            <v>14.4</v>
          </cell>
          <cell r="N121">
            <v>11.9</v>
          </cell>
          <cell r="O121">
            <v>14.1</v>
          </cell>
          <cell r="P121">
            <v>14.9</v>
          </cell>
          <cell r="R121">
            <v>15.4</v>
          </cell>
          <cell r="S121">
            <v>13.1</v>
          </cell>
          <cell r="T121">
            <v>3.3</v>
          </cell>
          <cell r="U121">
            <v>2.7</v>
          </cell>
          <cell r="V121">
            <v>2.9</v>
          </cell>
          <cell r="W121">
            <v>3.3</v>
          </cell>
          <cell r="X121">
            <v>3.4</v>
          </cell>
          <cell r="Y121">
            <v>2.6</v>
          </cell>
          <cell r="AA121">
            <v>2.6</v>
          </cell>
          <cell r="AB121">
            <v>2.6</v>
          </cell>
        </row>
        <row r="122">
          <cell r="A122">
            <v>27912</v>
          </cell>
          <cell r="B122">
            <v>31.9</v>
          </cell>
          <cell r="C122">
            <v>31.5</v>
          </cell>
          <cell r="D122">
            <v>32.5</v>
          </cell>
          <cell r="E122">
            <v>31.9</v>
          </cell>
          <cell r="F122">
            <v>31.8</v>
          </cell>
          <cell r="G122">
            <v>32.6</v>
          </cell>
          <cell r="I122">
            <v>32.4</v>
          </cell>
          <cell r="J122">
            <v>31.8</v>
          </cell>
          <cell r="K122">
            <v>11.9</v>
          </cell>
          <cell r="L122">
            <v>12.1</v>
          </cell>
          <cell r="M122">
            <v>14</v>
          </cell>
          <cell r="N122">
            <v>11.5</v>
          </cell>
          <cell r="O122">
            <v>13.6</v>
          </cell>
          <cell r="P122">
            <v>14.8</v>
          </cell>
          <cell r="R122">
            <v>14.1</v>
          </cell>
          <cell r="S122">
            <v>12</v>
          </cell>
          <cell r="T122">
            <v>2.2000000000000002</v>
          </cell>
          <cell r="U122">
            <v>2.6</v>
          </cell>
          <cell r="V122">
            <v>2.5</v>
          </cell>
          <cell r="W122">
            <v>2.9</v>
          </cell>
          <cell r="X122">
            <v>3.6</v>
          </cell>
          <cell r="Y122">
            <v>3.2</v>
          </cell>
          <cell r="AA122">
            <v>3.2</v>
          </cell>
          <cell r="AB122">
            <v>2.6</v>
          </cell>
        </row>
        <row r="123">
          <cell r="A123">
            <v>28004</v>
          </cell>
          <cell r="B123">
            <v>32.4</v>
          </cell>
          <cell r="C123">
            <v>32.299999999999997</v>
          </cell>
          <cell r="D123">
            <v>33.299999999999997</v>
          </cell>
          <cell r="E123">
            <v>32.799999999999997</v>
          </cell>
          <cell r="F123">
            <v>32.6</v>
          </cell>
          <cell r="G123">
            <v>33.4</v>
          </cell>
          <cell r="I123">
            <v>33.1</v>
          </cell>
          <cell r="J123">
            <v>32.6</v>
          </cell>
          <cell r="K123">
            <v>12.1</v>
          </cell>
          <cell r="L123">
            <v>14.5</v>
          </cell>
          <cell r="M123">
            <v>14.8</v>
          </cell>
          <cell r="N123">
            <v>15.5</v>
          </cell>
          <cell r="O123">
            <v>16.399999999999999</v>
          </cell>
          <cell r="P123">
            <v>16.8</v>
          </cell>
          <cell r="R123">
            <v>17</v>
          </cell>
          <cell r="S123">
            <v>14</v>
          </cell>
          <cell r="T123">
            <v>1.6</v>
          </cell>
          <cell r="U123">
            <v>2.5</v>
          </cell>
          <cell r="V123">
            <v>2.5</v>
          </cell>
          <cell r="W123">
            <v>2.8</v>
          </cell>
          <cell r="X123">
            <v>2.5</v>
          </cell>
          <cell r="Y123">
            <v>2.5</v>
          </cell>
          <cell r="AA123">
            <v>2.2000000000000002</v>
          </cell>
          <cell r="AB123">
            <v>2.5</v>
          </cell>
        </row>
        <row r="124">
          <cell r="A124">
            <v>28095</v>
          </cell>
          <cell r="B124">
            <v>34.200000000000003</v>
          </cell>
          <cell r="C124">
            <v>34.200000000000003</v>
          </cell>
          <cell r="D124">
            <v>35.299999999999997</v>
          </cell>
          <cell r="E124">
            <v>35</v>
          </cell>
          <cell r="F124">
            <v>34.700000000000003</v>
          </cell>
          <cell r="G124">
            <v>35.299999999999997</v>
          </cell>
          <cell r="I124">
            <v>34.9</v>
          </cell>
          <cell r="J124">
            <v>34.5</v>
          </cell>
          <cell r="K124">
            <v>13.2</v>
          </cell>
          <cell r="L124">
            <v>14.4</v>
          </cell>
          <cell r="M124">
            <v>14.6</v>
          </cell>
          <cell r="N124">
            <v>16.7</v>
          </cell>
          <cell r="O124">
            <v>16.8</v>
          </cell>
          <cell r="P124">
            <v>14.6</v>
          </cell>
          <cell r="R124">
            <v>14.1</v>
          </cell>
          <cell r="S124">
            <v>14.2</v>
          </cell>
          <cell r="T124">
            <v>5.6</v>
          </cell>
          <cell r="U124">
            <v>5.9</v>
          </cell>
          <cell r="V124">
            <v>6</v>
          </cell>
          <cell r="W124">
            <v>6.7</v>
          </cell>
          <cell r="X124">
            <v>6.4</v>
          </cell>
          <cell r="Y124">
            <v>5.7</v>
          </cell>
          <cell r="AA124">
            <v>5.4</v>
          </cell>
          <cell r="AB124">
            <v>5.8</v>
          </cell>
        </row>
        <row r="125">
          <cell r="A125">
            <v>28185</v>
          </cell>
          <cell r="B125">
            <v>34.9</v>
          </cell>
          <cell r="C125">
            <v>35.1</v>
          </cell>
          <cell r="D125">
            <v>36.1</v>
          </cell>
          <cell r="E125">
            <v>35.799999999999997</v>
          </cell>
          <cell r="F125">
            <v>35.5</v>
          </cell>
          <cell r="G125">
            <v>36</v>
          </cell>
          <cell r="I125">
            <v>35.5</v>
          </cell>
          <cell r="J125">
            <v>35.299999999999997</v>
          </cell>
          <cell r="K125">
            <v>11.9</v>
          </cell>
          <cell r="L125">
            <v>14.3</v>
          </cell>
          <cell r="M125">
            <v>13.9</v>
          </cell>
          <cell r="N125">
            <v>15.5</v>
          </cell>
          <cell r="O125">
            <v>15.6</v>
          </cell>
          <cell r="P125">
            <v>13.9</v>
          </cell>
          <cell r="R125">
            <v>13.1</v>
          </cell>
          <cell r="S125">
            <v>13.9</v>
          </cell>
          <cell r="T125">
            <v>2</v>
          </cell>
          <cell r="U125">
            <v>2.6</v>
          </cell>
          <cell r="V125">
            <v>2.2999999999999998</v>
          </cell>
          <cell r="W125">
            <v>2.2999999999999998</v>
          </cell>
          <cell r="X125">
            <v>2.2999999999999998</v>
          </cell>
          <cell r="Y125">
            <v>2</v>
          </cell>
          <cell r="AA125">
            <v>1.7</v>
          </cell>
          <cell r="AB125">
            <v>2.2999999999999998</v>
          </cell>
        </row>
        <row r="126">
          <cell r="A126">
            <v>28277</v>
          </cell>
          <cell r="B126">
            <v>35.700000000000003</v>
          </cell>
          <cell r="C126">
            <v>36.1</v>
          </cell>
          <cell r="D126">
            <v>36.799999999999997</v>
          </cell>
          <cell r="E126">
            <v>36.6</v>
          </cell>
          <cell r="F126">
            <v>36.299999999999997</v>
          </cell>
          <cell r="G126">
            <v>36.9</v>
          </cell>
          <cell r="I126">
            <v>36.1</v>
          </cell>
          <cell r="J126">
            <v>36.1</v>
          </cell>
          <cell r="K126">
            <v>11.9</v>
          </cell>
          <cell r="L126">
            <v>14.6</v>
          </cell>
          <cell r="M126">
            <v>13.2</v>
          </cell>
          <cell r="N126">
            <v>14.7</v>
          </cell>
          <cell r="O126">
            <v>14.2</v>
          </cell>
          <cell r="P126">
            <v>13.2</v>
          </cell>
          <cell r="R126">
            <v>11.4</v>
          </cell>
          <cell r="S126">
            <v>13.5</v>
          </cell>
          <cell r="T126">
            <v>2.2999999999999998</v>
          </cell>
          <cell r="U126">
            <v>2.8</v>
          </cell>
          <cell r="V126">
            <v>1.9</v>
          </cell>
          <cell r="W126">
            <v>2.2000000000000002</v>
          </cell>
          <cell r="X126">
            <v>2.2999999999999998</v>
          </cell>
          <cell r="Y126">
            <v>2.5</v>
          </cell>
          <cell r="AA126">
            <v>1.7</v>
          </cell>
          <cell r="AB126">
            <v>2.2999999999999998</v>
          </cell>
        </row>
        <row r="127">
          <cell r="A127">
            <v>28369</v>
          </cell>
          <cell r="B127">
            <v>36.299999999999997</v>
          </cell>
          <cell r="C127">
            <v>36.799999999999997</v>
          </cell>
          <cell r="D127">
            <v>37.5</v>
          </cell>
          <cell r="E127">
            <v>37.5</v>
          </cell>
          <cell r="F127">
            <v>37.200000000000003</v>
          </cell>
          <cell r="G127">
            <v>37.700000000000003</v>
          </cell>
          <cell r="I127">
            <v>36.799999999999997</v>
          </cell>
          <cell r="J127">
            <v>36.799999999999997</v>
          </cell>
          <cell r="K127">
            <v>12</v>
          </cell>
          <cell r="L127">
            <v>13.9</v>
          </cell>
          <cell r="M127">
            <v>12.6</v>
          </cell>
          <cell r="N127">
            <v>14.3</v>
          </cell>
          <cell r="O127">
            <v>14.1</v>
          </cell>
          <cell r="P127">
            <v>12.9</v>
          </cell>
          <cell r="R127">
            <v>11.2</v>
          </cell>
          <cell r="S127">
            <v>12.9</v>
          </cell>
          <cell r="T127">
            <v>1.7</v>
          </cell>
          <cell r="U127">
            <v>1.9</v>
          </cell>
          <cell r="V127">
            <v>1.9</v>
          </cell>
          <cell r="W127">
            <v>2.5</v>
          </cell>
          <cell r="X127">
            <v>2.5</v>
          </cell>
          <cell r="Y127">
            <v>2.2000000000000002</v>
          </cell>
          <cell r="AA127">
            <v>1.9</v>
          </cell>
          <cell r="AB127">
            <v>1.9</v>
          </cell>
        </row>
        <row r="128">
          <cell r="A128">
            <v>28460</v>
          </cell>
          <cell r="B128">
            <v>37.1</v>
          </cell>
          <cell r="C128">
            <v>37.6</v>
          </cell>
          <cell r="D128">
            <v>38.299999999999997</v>
          </cell>
          <cell r="E128">
            <v>38.4</v>
          </cell>
          <cell r="F128">
            <v>38.5</v>
          </cell>
          <cell r="G128">
            <v>38.700000000000003</v>
          </cell>
          <cell r="I128">
            <v>38</v>
          </cell>
          <cell r="J128">
            <v>37.700000000000003</v>
          </cell>
          <cell r="K128">
            <v>8.5</v>
          </cell>
          <cell r="L128">
            <v>9.9</v>
          </cell>
          <cell r="M128">
            <v>8.5</v>
          </cell>
          <cell r="N128">
            <v>9.6999999999999993</v>
          </cell>
          <cell r="O128">
            <v>11</v>
          </cell>
          <cell r="P128">
            <v>9.6</v>
          </cell>
          <cell r="R128">
            <v>8.9</v>
          </cell>
          <cell r="S128">
            <v>9.3000000000000007</v>
          </cell>
          <cell r="T128">
            <v>2.2000000000000002</v>
          </cell>
          <cell r="U128">
            <v>2.2000000000000002</v>
          </cell>
          <cell r="V128">
            <v>2.1</v>
          </cell>
          <cell r="W128">
            <v>2.4</v>
          </cell>
          <cell r="X128">
            <v>3.5</v>
          </cell>
          <cell r="Y128">
            <v>2.7</v>
          </cell>
          <cell r="AA128">
            <v>3.3</v>
          </cell>
          <cell r="AB128">
            <v>2.4</v>
          </cell>
        </row>
        <row r="129">
          <cell r="A129">
            <v>28550</v>
          </cell>
          <cell r="B129">
            <v>37.6</v>
          </cell>
          <cell r="C129">
            <v>38</v>
          </cell>
          <cell r="D129">
            <v>39</v>
          </cell>
          <cell r="E129">
            <v>38.700000000000003</v>
          </cell>
          <cell r="F129">
            <v>38.9</v>
          </cell>
          <cell r="G129">
            <v>39.200000000000003</v>
          </cell>
          <cell r="I129">
            <v>38.4</v>
          </cell>
          <cell r="J129">
            <v>38.200000000000003</v>
          </cell>
          <cell r="K129">
            <v>7.7</v>
          </cell>
          <cell r="L129">
            <v>8.3000000000000007</v>
          </cell>
          <cell r="M129">
            <v>8</v>
          </cell>
          <cell r="N129">
            <v>8.1</v>
          </cell>
          <cell r="O129">
            <v>9.6</v>
          </cell>
          <cell r="P129">
            <v>8.9</v>
          </cell>
          <cell r="R129">
            <v>8.1999999999999993</v>
          </cell>
          <cell r="S129">
            <v>8.1999999999999993</v>
          </cell>
          <cell r="T129">
            <v>1.3</v>
          </cell>
          <cell r="U129">
            <v>1.1000000000000001</v>
          </cell>
          <cell r="V129">
            <v>1.8</v>
          </cell>
          <cell r="W129">
            <v>0.8</v>
          </cell>
          <cell r="X129">
            <v>1</v>
          </cell>
          <cell r="Y129">
            <v>1.3</v>
          </cell>
          <cell r="AA129">
            <v>1.1000000000000001</v>
          </cell>
          <cell r="AB129">
            <v>1.3</v>
          </cell>
        </row>
        <row r="130">
          <cell r="A130">
            <v>28642</v>
          </cell>
          <cell r="B130">
            <v>38.4</v>
          </cell>
          <cell r="C130">
            <v>39</v>
          </cell>
          <cell r="D130">
            <v>39.799999999999997</v>
          </cell>
          <cell r="E130">
            <v>39.5</v>
          </cell>
          <cell r="F130">
            <v>39.6</v>
          </cell>
          <cell r="G130">
            <v>39.9</v>
          </cell>
          <cell r="I130">
            <v>39</v>
          </cell>
          <cell r="J130">
            <v>39</v>
          </cell>
          <cell r="K130">
            <v>7.6</v>
          </cell>
          <cell r="L130">
            <v>8</v>
          </cell>
          <cell r="M130">
            <v>8.1999999999999993</v>
          </cell>
          <cell r="N130">
            <v>7.9</v>
          </cell>
          <cell r="O130">
            <v>9.1</v>
          </cell>
          <cell r="P130">
            <v>8.1</v>
          </cell>
          <cell r="R130">
            <v>8</v>
          </cell>
          <cell r="S130">
            <v>8</v>
          </cell>
          <cell r="T130">
            <v>2.1</v>
          </cell>
          <cell r="U130">
            <v>2.6</v>
          </cell>
          <cell r="V130">
            <v>2.1</v>
          </cell>
          <cell r="W130">
            <v>2.1</v>
          </cell>
          <cell r="X130">
            <v>1.8</v>
          </cell>
          <cell r="Y130">
            <v>1.8</v>
          </cell>
          <cell r="AA130">
            <v>1.6</v>
          </cell>
          <cell r="AB130">
            <v>2.1</v>
          </cell>
        </row>
        <row r="131">
          <cell r="A131">
            <v>28734</v>
          </cell>
          <cell r="B131">
            <v>39.200000000000003</v>
          </cell>
          <cell r="C131">
            <v>39.6</v>
          </cell>
          <cell r="D131">
            <v>40.5</v>
          </cell>
          <cell r="E131">
            <v>40.299999999999997</v>
          </cell>
          <cell r="F131">
            <v>40.4</v>
          </cell>
          <cell r="G131">
            <v>40.5</v>
          </cell>
          <cell r="I131">
            <v>39.799999999999997</v>
          </cell>
          <cell r="J131">
            <v>39.700000000000003</v>
          </cell>
          <cell r="K131">
            <v>8</v>
          </cell>
          <cell r="L131">
            <v>7.6</v>
          </cell>
          <cell r="M131">
            <v>8</v>
          </cell>
          <cell r="N131">
            <v>7.5</v>
          </cell>
          <cell r="O131">
            <v>8.6</v>
          </cell>
          <cell r="P131">
            <v>7.4</v>
          </cell>
          <cell r="R131">
            <v>8.1999999999999993</v>
          </cell>
          <cell r="S131">
            <v>7.9</v>
          </cell>
          <cell r="T131">
            <v>2.1</v>
          </cell>
          <cell r="U131">
            <v>1.5</v>
          </cell>
          <cell r="V131">
            <v>1.8</v>
          </cell>
          <cell r="W131">
            <v>2</v>
          </cell>
          <cell r="X131">
            <v>2</v>
          </cell>
          <cell r="Y131">
            <v>1.5</v>
          </cell>
          <cell r="AA131">
            <v>2.1</v>
          </cell>
          <cell r="AB131">
            <v>1.8</v>
          </cell>
        </row>
        <row r="132">
          <cell r="A132">
            <v>28825</v>
          </cell>
          <cell r="B132">
            <v>40.1</v>
          </cell>
          <cell r="C132">
            <v>40.299999999999997</v>
          </cell>
          <cell r="D132">
            <v>41.8</v>
          </cell>
          <cell r="E132">
            <v>40.9</v>
          </cell>
          <cell r="F132">
            <v>41.3</v>
          </cell>
          <cell r="G132">
            <v>41.4</v>
          </cell>
          <cell r="I132">
            <v>40.700000000000003</v>
          </cell>
          <cell r="J132">
            <v>40.6</v>
          </cell>
          <cell r="K132">
            <v>8.1</v>
          </cell>
          <cell r="L132">
            <v>7.2</v>
          </cell>
          <cell r="M132">
            <v>9.1</v>
          </cell>
          <cell r="N132">
            <v>6.5</v>
          </cell>
          <cell r="O132">
            <v>7.3</v>
          </cell>
          <cell r="P132">
            <v>7</v>
          </cell>
          <cell r="R132">
            <v>7.1</v>
          </cell>
          <cell r="S132">
            <v>7.7</v>
          </cell>
          <cell r="T132">
            <v>2.2999999999999998</v>
          </cell>
          <cell r="U132">
            <v>1.8</v>
          </cell>
          <cell r="V132">
            <v>3.2</v>
          </cell>
          <cell r="W132">
            <v>1.5</v>
          </cell>
          <cell r="X132">
            <v>2.2000000000000002</v>
          </cell>
          <cell r="Y132">
            <v>2.2000000000000002</v>
          </cell>
          <cell r="AA132">
            <v>2.2999999999999998</v>
          </cell>
          <cell r="AB132">
            <v>2.2999999999999998</v>
          </cell>
        </row>
        <row r="133">
          <cell r="A133">
            <v>28915</v>
          </cell>
          <cell r="B133">
            <v>40.9</v>
          </cell>
          <cell r="C133">
            <v>41.1</v>
          </cell>
          <cell r="D133">
            <v>42.1</v>
          </cell>
          <cell r="E133">
            <v>41.6</v>
          </cell>
          <cell r="F133">
            <v>41.9</v>
          </cell>
          <cell r="G133">
            <v>42.3</v>
          </cell>
          <cell r="I133">
            <v>41.4</v>
          </cell>
          <cell r="J133">
            <v>41.3</v>
          </cell>
          <cell r="K133">
            <v>8.8000000000000007</v>
          </cell>
          <cell r="L133">
            <v>8.1999999999999993</v>
          </cell>
          <cell r="M133">
            <v>7.9</v>
          </cell>
          <cell r="N133">
            <v>7.5</v>
          </cell>
          <cell r="O133">
            <v>7.7</v>
          </cell>
          <cell r="P133">
            <v>7.9</v>
          </cell>
          <cell r="R133">
            <v>7.8</v>
          </cell>
          <cell r="S133">
            <v>8.1</v>
          </cell>
          <cell r="T133">
            <v>2</v>
          </cell>
          <cell r="U133">
            <v>2</v>
          </cell>
          <cell r="V133">
            <v>0.7</v>
          </cell>
          <cell r="W133">
            <v>1.7</v>
          </cell>
          <cell r="X133">
            <v>1.5</v>
          </cell>
          <cell r="Y133">
            <v>2.2000000000000002</v>
          </cell>
          <cell r="AA133">
            <v>1.7</v>
          </cell>
          <cell r="AB133">
            <v>1.7</v>
          </cell>
        </row>
        <row r="134">
          <cell r="A134">
            <v>29007</v>
          </cell>
          <cell r="B134">
            <v>42.1</v>
          </cell>
          <cell r="C134">
            <v>42.1</v>
          </cell>
          <cell r="D134">
            <v>43</v>
          </cell>
          <cell r="E134">
            <v>42.7</v>
          </cell>
          <cell r="F134">
            <v>43</v>
          </cell>
          <cell r="G134">
            <v>43.4</v>
          </cell>
          <cell r="I134">
            <v>42.7</v>
          </cell>
          <cell r="J134">
            <v>42.4</v>
          </cell>
          <cell r="K134">
            <v>9.6</v>
          </cell>
          <cell r="L134">
            <v>7.9</v>
          </cell>
          <cell r="M134">
            <v>8</v>
          </cell>
          <cell r="N134">
            <v>8.1</v>
          </cell>
          <cell r="O134">
            <v>8.6</v>
          </cell>
          <cell r="P134">
            <v>8.8000000000000007</v>
          </cell>
          <cell r="R134">
            <v>9.5</v>
          </cell>
          <cell r="S134">
            <v>8.6999999999999993</v>
          </cell>
          <cell r="T134">
            <v>2.9</v>
          </cell>
          <cell r="U134">
            <v>2.4</v>
          </cell>
          <cell r="V134">
            <v>2.1</v>
          </cell>
          <cell r="W134">
            <v>2.6</v>
          </cell>
          <cell r="X134">
            <v>2.6</v>
          </cell>
          <cell r="Y134">
            <v>2.6</v>
          </cell>
          <cell r="AA134">
            <v>3.1</v>
          </cell>
          <cell r="AB134">
            <v>2.7</v>
          </cell>
        </row>
        <row r="135">
          <cell r="A135">
            <v>29099</v>
          </cell>
          <cell r="B135">
            <v>43.1</v>
          </cell>
          <cell r="C135">
            <v>43.3</v>
          </cell>
          <cell r="D135">
            <v>44</v>
          </cell>
          <cell r="E135">
            <v>43.5</v>
          </cell>
          <cell r="F135">
            <v>43.8</v>
          </cell>
          <cell r="G135">
            <v>44.5</v>
          </cell>
          <cell r="I135">
            <v>43.8</v>
          </cell>
          <cell r="J135">
            <v>43.4</v>
          </cell>
          <cell r="K135">
            <v>9.9</v>
          </cell>
          <cell r="L135">
            <v>9.3000000000000007</v>
          </cell>
          <cell r="M135">
            <v>8.6</v>
          </cell>
          <cell r="N135">
            <v>7.9</v>
          </cell>
          <cell r="O135">
            <v>8.4</v>
          </cell>
          <cell r="P135">
            <v>9.9</v>
          </cell>
          <cell r="R135">
            <v>10.1</v>
          </cell>
          <cell r="S135">
            <v>9.3000000000000007</v>
          </cell>
          <cell r="T135">
            <v>2.4</v>
          </cell>
          <cell r="U135">
            <v>2.9</v>
          </cell>
          <cell r="V135">
            <v>2.2999999999999998</v>
          </cell>
          <cell r="W135">
            <v>1.9</v>
          </cell>
          <cell r="X135">
            <v>1.9</v>
          </cell>
          <cell r="Y135">
            <v>2.5</v>
          </cell>
          <cell r="AA135">
            <v>2.6</v>
          </cell>
          <cell r="AB135">
            <v>2.4</v>
          </cell>
        </row>
        <row r="136">
          <cell r="A136">
            <v>29190</v>
          </cell>
          <cell r="B136">
            <v>44.3</v>
          </cell>
          <cell r="C136">
            <v>44.5</v>
          </cell>
          <cell r="D136">
            <v>45.4</v>
          </cell>
          <cell r="E136">
            <v>45.2</v>
          </cell>
          <cell r="F136">
            <v>45.3</v>
          </cell>
          <cell r="G136">
            <v>45.7</v>
          </cell>
          <cell r="I136">
            <v>44.9</v>
          </cell>
          <cell r="J136">
            <v>44.7</v>
          </cell>
          <cell r="K136">
            <v>10.5</v>
          </cell>
          <cell r="L136">
            <v>10.4</v>
          </cell>
          <cell r="M136">
            <v>8.6</v>
          </cell>
          <cell r="N136">
            <v>10.5</v>
          </cell>
          <cell r="O136">
            <v>9.6999999999999993</v>
          </cell>
          <cell r="P136">
            <v>10.4</v>
          </cell>
          <cell r="R136">
            <v>10.3</v>
          </cell>
          <cell r="S136">
            <v>10.1</v>
          </cell>
          <cell r="T136">
            <v>2.8</v>
          </cell>
          <cell r="U136">
            <v>2.8</v>
          </cell>
          <cell r="V136">
            <v>3.2</v>
          </cell>
          <cell r="W136">
            <v>3.9</v>
          </cell>
          <cell r="X136">
            <v>3.4</v>
          </cell>
          <cell r="Y136">
            <v>2.7</v>
          </cell>
          <cell r="AA136">
            <v>2.5</v>
          </cell>
          <cell r="AB136">
            <v>3</v>
          </cell>
        </row>
        <row r="137">
          <cell r="A137">
            <v>29281</v>
          </cell>
          <cell r="B137">
            <v>45.5</v>
          </cell>
          <cell r="C137">
            <v>45.2</v>
          </cell>
          <cell r="D137">
            <v>46.6</v>
          </cell>
          <cell r="E137">
            <v>46</v>
          </cell>
          <cell r="F137">
            <v>46.1</v>
          </cell>
          <cell r="G137">
            <v>46.7</v>
          </cell>
          <cell r="I137">
            <v>46.1</v>
          </cell>
          <cell r="J137">
            <v>45.7</v>
          </cell>
          <cell r="K137">
            <v>11.2</v>
          </cell>
          <cell r="L137">
            <v>10</v>
          </cell>
          <cell r="M137">
            <v>10.7</v>
          </cell>
          <cell r="N137">
            <v>10.6</v>
          </cell>
          <cell r="O137">
            <v>10</v>
          </cell>
          <cell r="P137">
            <v>10.4</v>
          </cell>
          <cell r="R137">
            <v>11.4</v>
          </cell>
          <cell r="S137">
            <v>10.7</v>
          </cell>
          <cell r="T137">
            <v>2.7</v>
          </cell>
          <cell r="U137">
            <v>1.6</v>
          </cell>
          <cell r="V137">
            <v>2.6</v>
          </cell>
          <cell r="W137">
            <v>1.8</v>
          </cell>
          <cell r="X137">
            <v>1.8</v>
          </cell>
          <cell r="Y137">
            <v>2.2000000000000002</v>
          </cell>
          <cell r="AA137">
            <v>2.7</v>
          </cell>
          <cell r="AB137">
            <v>2.2000000000000002</v>
          </cell>
        </row>
        <row r="138">
          <cell r="A138">
            <v>29373</v>
          </cell>
          <cell r="B138">
            <v>46.7</v>
          </cell>
          <cell r="C138">
            <v>46.6</v>
          </cell>
          <cell r="D138">
            <v>47.7</v>
          </cell>
          <cell r="E138">
            <v>47.4</v>
          </cell>
          <cell r="F138">
            <v>47.2</v>
          </cell>
          <cell r="G138">
            <v>47.8</v>
          </cell>
          <cell r="I138">
            <v>47.4</v>
          </cell>
          <cell r="J138">
            <v>47</v>
          </cell>
          <cell r="K138">
            <v>10.9</v>
          </cell>
          <cell r="L138">
            <v>10.7</v>
          </cell>
          <cell r="M138">
            <v>10.9</v>
          </cell>
          <cell r="N138">
            <v>11</v>
          </cell>
          <cell r="O138">
            <v>9.8000000000000007</v>
          </cell>
          <cell r="P138">
            <v>10.1</v>
          </cell>
          <cell r="R138">
            <v>11</v>
          </cell>
          <cell r="S138">
            <v>10.8</v>
          </cell>
          <cell r="T138">
            <v>2.6</v>
          </cell>
          <cell r="U138">
            <v>3.1</v>
          </cell>
          <cell r="V138">
            <v>2.4</v>
          </cell>
          <cell r="W138">
            <v>3</v>
          </cell>
          <cell r="X138">
            <v>2.4</v>
          </cell>
          <cell r="Y138">
            <v>2.4</v>
          </cell>
          <cell r="AA138">
            <v>2.8</v>
          </cell>
          <cell r="AB138">
            <v>2.8</v>
          </cell>
        </row>
        <row r="139">
          <cell r="A139">
            <v>29465</v>
          </cell>
          <cell r="B139">
            <v>47.6</v>
          </cell>
          <cell r="C139">
            <v>47.5</v>
          </cell>
          <cell r="D139">
            <v>48.5</v>
          </cell>
          <cell r="E139">
            <v>48</v>
          </cell>
          <cell r="F139">
            <v>48.3</v>
          </cell>
          <cell r="G139">
            <v>48.9</v>
          </cell>
          <cell r="H139">
            <v>51</v>
          </cell>
          <cell r="I139">
            <v>48.3</v>
          </cell>
          <cell r="J139">
            <v>47.8</v>
          </cell>
          <cell r="K139">
            <v>10.4</v>
          </cell>
          <cell r="L139">
            <v>9.6999999999999993</v>
          </cell>
          <cell r="M139">
            <v>10.199999999999999</v>
          </cell>
          <cell r="N139">
            <v>10.3</v>
          </cell>
          <cell r="O139">
            <v>10.3</v>
          </cell>
          <cell r="P139">
            <v>9.9</v>
          </cell>
          <cell r="R139">
            <v>10.3</v>
          </cell>
          <cell r="S139">
            <v>10.1</v>
          </cell>
          <cell r="T139">
            <v>1.9</v>
          </cell>
          <cell r="U139">
            <v>1.9</v>
          </cell>
          <cell r="V139">
            <v>1.7</v>
          </cell>
          <cell r="W139">
            <v>1.3</v>
          </cell>
          <cell r="X139">
            <v>2.2999999999999998</v>
          </cell>
          <cell r="Y139">
            <v>2.2999999999999998</v>
          </cell>
          <cell r="AA139">
            <v>1.9</v>
          </cell>
          <cell r="AB139">
            <v>1.7</v>
          </cell>
        </row>
        <row r="140">
          <cell r="A140">
            <v>29556</v>
          </cell>
          <cell r="B140">
            <v>48.6</v>
          </cell>
          <cell r="C140">
            <v>48.5</v>
          </cell>
          <cell r="D140">
            <v>49.6</v>
          </cell>
          <cell r="E140">
            <v>49</v>
          </cell>
          <cell r="F140">
            <v>49</v>
          </cell>
          <cell r="G140">
            <v>49.8</v>
          </cell>
          <cell r="H140">
            <v>52.2</v>
          </cell>
          <cell r="I140">
            <v>49.4</v>
          </cell>
          <cell r="J140">
            <v>48.8</v>
          </cell>
          <cell r="K140">
            <v>9.6999999999999993</v>
          </cell>
          <cell r="L140">
            <v>9</v>
          </cell>
          <cell r="M140">
            <v>9.3000000000000007</v>
          </cell>
          <cell r="N140">
            <v>8.4</v>
          </cell>
          <cell r="O140">
            <v>8.1999999999999993</v>
          </cell>
          <cell r="P140">
            <v>9</v>
          </cell>
          <cell r="R140">
            <v>10</v>
          </cell>
          <cell r="S140">
            <v>9.1999999999999993</v>
          </cell>
          <cell r="T140">
            <v>2.1</v>
          </cell>
          <cell r="U140">
            <v>2.1</v>
          </cell>
          <cell r="V140">
            <v>2.2999999999999998</v>
          </cell>
          <cell r="W140">
            <v>2.1</v>
          </cell>
          <cell r="X140">
            <v>1.4</v>
          </cell>
          <cell r="Y140">
            <v>1.8</v>
          </cell>
          <cell r="Z140">
            <v>2.4</v>
          </cell>
          <cell r="AA140">
            <v>2.2999999999999998</v>
          </cell>
          <cell r="AB140">
            <v>2.1</v>
          </cell>
        </row>
        <row r="141">
          <cell r="A141">
            <v>29646</v>
          </cell>
          <cell r="B141">
            <v>49.9</v>
          </cell>
          <cell r="C141">
            <v>49.6</v>
          </cell>
          <cell r="D141">
            <v>50.6</v>
          </cell>
          <cell r="E141">
            <v>50.3</v>
          </cell>
          <cell r="F141">
            <v>50</v>
          </cell>
          <cell r="G141">
            <v>50.9</v>
          </cell>
          <cell r="H141">
            <v>53.2</v>
          </cell>
          <cell r="I141">
            <v>50.4</v>
          </cell>
          <cell r="J141">
            <v>50</v>
          </cell>
          <cell r="K141">
            <v>9.6999999999999993</v>
          </cell>
          <cell r="L141">
            <v>9.6999999999999993</v>
          </cell>
          <cell r="M141">
            <v>8.6</v>
          </cell>
          <cell r="N141">
            <v>9.3000000000000007</v>
          </cell>
          <cell r="O141">
            <v>8.5</v>
          </cell>
          <cell r="P141">
            <v>9</v>
          </cell>
          <cell r="R141">
            <v>9.3000000000000007</v>
          </cell>
          <cell r="S141">
            <v>9.4</v>
          </cell>
          <cell r="T141">
            <v>2.7</v>
          </cell>
          <cell r="U141">
            <v>2.2999999999999998</v>
          </cell>
          <cell r="V141">
            <v>2</v>
          </cell>
          <cell r="W141">
            <v>2.7</v>
          </cell>
          <cell r="X141">
            <v>2</v>
          </cell>
          <cell r="Y141">
            <v>2.2000000000000002</v>
          </cell>
          <cell r="Z141">
            <v>1.9</v>
          </cell>
          <cell r="AA141">
            <v>2</v>
          </cell>
          <cell r="AB141">
            <v>2.5</v>
          </cell>
        </row>
        <row r="142">
          <cell r="A142">
            <v>29738</v>
          </cell>
          <cell r="B142">
            <v>50.9</v>
          </cell>
          <cell r="C142">
            <v>50.7</v>
          </cell>
          <cell r="D142">
            <v>52</v>
          </cell>
          <cell r="E142">
            <v>51.5</v>
          </cell>
          <cell r="F142">
            <v>51.1</v>
          </cell>
          <cell r="G142">
            <v>52</v>
          </cell>
          <cell r="H142">
            <v>54.2</v>
          </cell>
          <cell r="I142">
            <v>51.7</v>
          </cell>
          <cell r="J142">
            <v>51.1</v>
          </cell>
          <cell r="K142">
            <v>9</v>
          </cell>
          <cell r="L142">
            <v>8.8000000000000007</v>
          </cell>
          <cell r="M142">
            <v>9</v>
          </cell>
          <cell r="N142">
            <v>8.6</v>
          </cell>
          <cell r="O142">
            <v>8.3000000000000007</v>
          </cell>
          <cell r="P142">
            <v>8.8000000000000007</v>
          </cell>
          <cell r="R142">
            <v>9.1</v>
          </cell>
          <cell r="S142">
            <v>8.6999999999999993</v>
          </cell>
          <cell r="T142">
            <v>2</v>
          </cell>
          <cell r="U142">
            <v>2.2000000000000002</v>
          </cell>
          <cell r="V142">
            <v>2.8</v>
          </cell>
          <cell r="W142">
            <v>2.4</v>
          </cell>
          <cell r="X142">
            <v>2.2000000000000002</v>
          </cell>
          <cell r="Y142">
            <v>2.2000000000000002</v>
          </cell>
          <cell r="Z142">
            <v>1.9</v>
          </cell>
          <cell r="AA142">
            <v>2.6</v>
          </cell>
          <cell r="AB142">
            <v>2.2000000000000002</v>
          </cell>
        </row>
        <row r="143">
          <cell r="A143">
            <v>29830</v>
          </cell>
          <cell r="B143">
            <v>51.8</v>
          </cell>
          <cell r="C143">
            <v>51.8</v>
          </cell>
          <cell r="D143">
            <v>53.2</v>
          </cell>
          <cell r="E143">
            <v>52.6</v>
          </cell>
          <cell r="F143">
            <v>52.8</v>
          </cell>
          <cell r="G143">
            <v>53.3</v>
          </cell>
          <cell r="H143">
            <v>55.3</v>
          </cell>
          <cell r="I143">
            <v>52.8</v>
          </cell>
          <cell r="J143">
            <v>52.1</v>
          </cell>
          <cell r="K143">
            <v>8.8000000000000007</v>
          </cell>
          <cell r="L143">
            <v>9.1</v>
          </cell>
          <cell r="M143">
            <v>9.6999999999999993</v>
          </cell>
          <cell r="N143">
            <v>9.6</v>
          </cell>
          <cell r="O143">
            <v>9.3000000000000007</v>
          </cell>
          <cell r="P143">
            <v>9</v>
          </cell>
          <cell r="Q143">
            <v>8.4</v>
          </cell>
          <cell r="R143">
            <v>9.3000000000000007</v>
          </cell>
          <cell r="S143">
            <v>9</v>
          </cell>
          <cell r="T143">
            <v>1.8</v>
          </cell>
          <cell r="U143">
            <v>2.2000000000000002</v>
          </cell>
          <cell r="V143">
            <v>2.2999999999999998</v>
          </cell>
          <cell r="W143">
            <v>2.1</v>
          </cell>
          <cell r="X143">
            <v>3.3</v>
          </cell>
          <cell r="Y143">
            <v>2.5</v>
          </cell>
          <cell r="Z143">
            <v>2</v>
          </cell>
          <cell r="AA143">
            <v>2.1</v>
          </cell>
          <cell r="AB143">
            <v>2</v>
          </cell>
        </row>
        <row r="144">
          <cell r="A144">
            <v>29921</v>
          </cell>
          <cell r="B144">
            <v>53.9</v>
          </cell>
          <cell r="C144">
            <v>54.1</v>
          </cell>
          <cell r="D144">
            <v>55.2</v>
          </cell>
          <cell r="E144">
            <v>54.7</v>
          </cell>
          <cell r="F144">
            <v>55.1</v>
          </cell>
          <cell r="G144">
            <v>55.3</v>
          </cell>
          <cell r="H144">
            <v>58.6</v>
          </cell>
          <cell r="I144">
            <v>54.9</v>
          </cell>
          <cell r="J144">
            <v>54.3</v>
          </cell>
          <cell r="K144">
            <v>10.9</v>
          </cell>
          <cell r="L144">
            <v>11.5</v>
          </cell>
          <cell r="M144">
            <v>11.3</v>
          </cell>
          <cell r="N144">
            <v>11.6</v>
          </cell>
          <cell r="O144">
            <v>12.4</v>
          </cell>
          <cell r="P144">
            <v>11</v>
          </cell>
          <cell r="Q144">
            <v>12.3</v>
          </cell>
          <cell r="R144">
            <v>11.1</v>
          </cell>
          <cell r="S144">
            <v>11.3</v>
          </cell>
          <cell r="T144">
            <v>4.0999999999999996</v>
          </cell>
          <cell r="U144">
            <v>4.4000000000000004</v>
          </cell>
          <cell r="V144">
            <v>3.8</v>
          </cell>
          <cell r="W144">
            <v>4</v>
          </cell>
          <cell r="X144">
            <v>4.4000000000000004</v>
          </cell>
          <cell r="Y144">
            <v>3.8</v>
          </cell>
          <cell r="Z144">
            <v>6</v>
          </cell>
          <cell r="AA144">
            <v>4</v>
          </cell>
          <cell r="AB144">
            <v>4.2</v>
          </cell>
        </row>
        <row r="145">
          <cell r="A145">
            <v>30011</v>
          </cell>
          <cell r="B145">
            <v>54.9</v>
          </cell>
          <cell r="C145">
            <v>54.8</v>
          </cell>
          <cell r="D145">
            <v>56.5</v>
          </cell>
          <cell r="E145">
            <v>55.5</v>
          </cell>
          <cell r="F145">
            <v>55.7</v>
          </cell>
          <cell r="G145">
            <v>56.1</v>
          </cell>
          <cell r="H145">
            <v>59.5</v>
          </cell>
          <cell r="I145">
            <v>55.8</v>
          </cell>
          <cell r="J145">
            <v>55.3</v>
          </cell>
          <cell r="K145">
            <v>10</v>
          </cell>
          <cell r="L145">
            <v>10.5</v>
          </cell>
          <cell r="M145">
            <v>11.7</v>
          </cell>
          <cell r="N145">
            <v>10.3</v>
          </cell>
          <cell r="O145">
            <v>11.4</v>
          </cell>
          <cell r="P145">
            <v>10.199999999999999</v>
          </cell>
          <cell r="Q145">
            <v>11.8</v>
          </cell>
          <cell r="R145">
            <v>10.7</v>
          </cell>
          <cell r="S145">
            <v>10.6</v>
          </cell>
          <cell r="T145">
            <v>1.9</v>
          </cell>
          <cell r="U145">
            <v>1.3</v>
          </cell>
          <cell r="V145">
            <v>2.4</v>
          </cell>
          <cell r="W145">
            <v>1.5</v>
          </cell>
          <cell r="X145">
            <v>1.1000000000000001</v>
          </cell>
          <cell r="Y145">
            <v>1.4</v>
          </cell>
          <cell r="Z145">
            <v>1.5</v>
          </cell>
          <cell r="AA145">
            <v>1.6</v>
          </cell>
          <cell r="AB145">
            <v>1.8</v>
          </cell>
        </row>
        <row r="146">
          <cell r="A146">
            <v>30103</v>
          </cell>
          <cell r="B146">
            <v>56.5</v>
          </cell>
          <cell r="C146">
            <v>56.1</v>
          </cell>
          <cell r="D146">
            <v>57.3</v>
          </cell>
          <cell r="E146">
            <v>56.9</v>
          </cell>
          <cell r="F146">
            <v>56.8</v>
          </cell>
          <cell r="G146">
            <v>57.2</v>
          </cell>
          <cell r="H146">
            <v>60.5</v>
          </cell>
          <cell r="I146">
            <v>57.5</v>
          </cell>
          <cell r="J146">
            <v>56.6</v>
          </cell>
          <cell r="K146">
            <v>11</v>
          </cell>
          <cell r="L146">
            <v>10.7</v>
          </cell>
          <cell r="M146">
            <v>10.199999999999999</v>
          </cell>
          <cell r="N146">
            <v>10.5</v>
          </cell>
          <cell r="O146">
            <v>11.2</v>
          </cell>
          <cell r="P146">
            <v>10</v>
          </cell>
          <cell r="Q146">
            <v>11.6</v>
          </cell>
          <cell r="R146">
            <v>11.2</v>
          </cell>
          <cell r="S146">
            <v>10.8</v>
          </cell>
          <cell r="T146">
            <v>2.9</v>
          </cell>
          <cell r="U146">
            <v>2.4</v>
          </cell>
          <cell r="V146">
            <v>1.4</v>
          </cell>
          <cell r="W146">
            <v>2.5</v>
          </cell>
          <cell r="X146">
            <v>2</v>
          </cell>
          <cell r="Y146">
            <v>2</v>
          </cell>
          <cell r="Z146">
            <v>1.7</v>
          </cell>
          <cell r="AA146">
            <v>3</v>
          </cell>
          <cell r="AB146">
            <v>2.4</v>
          </cell>
        </row>
        <row r="147">
          <cell r="A147">
            <v>30195</v>
          </cell>
          <cell r="B147">
            <v>58.5</v>
          </cell>
          <cell r="C147">
            <v>58.1</v>
          </cell>
          <cell r="D147">
            <v>59.2</v>
          </cell>
          <cell r="E147">
            <v>58.9</v>
          </cell>
          <cell r="F147">
            <v>58.8</v>
          </cell>
          <cell r="G147">
            <v>59</v>
          </cell>
          <cell r="H147">
            <v>62.5</v>
          </cell>
          <cell r="I147">
            <v>59.3</v>
          </cell>
          <cell r="J147">
            <v>58.6</v>
          </cell>
          <cell r="K147">
            <v>12.9</v>
          </cell>
          <cell r="L147">
            <v>12.2</v>
          </cell>
          <cell r="M147">
            <v>11.3</v>
          </cell>
          <cell r="N147">
            <v>12</v>
          </cell>
          <cell r="O147">
            <v>11.4</v>
          </cell>
          <cell r="P147">
            <v>10.7</v>
          </cell>
          <cell r="Q147">
            <v>13</v>
          </cell>
          <cell r="R147">
            <v>12.3</v>
          </cell>
          <cell r="S147">
            <v>12.5</v>
          </cell>
          <cell r="T147">
            <v>3.5</v>
          </cell>
          <cell r="U147">
            <v>3.6</v>
          </cell>
          <cell r="V147">
            <v>3.3</v>
          </cell>
          <cell r="W147">
            <v>3.5</v>
          </cell>
          <cell r="X147">
            <v>3.5</v>
          </cell>
          <cell r="Y147">
            <v>3.1</v>
          </cell>
          <cell r="Z147">
            <v>3.3</v>
          </cell>
          <cell r="AA147">
            <v>3.1</v>
          </cell>
          <cell r="AB147">
            <v>3.5</v>
          </cell>
        </row>
        <row r="148">
          <cell r="A148">
            <v>30286</v>
          </cell>
          <cell r="B148">
            <v>60.3</v>
          </cell>
          <cell r="C148">
            <v>59.6</v>
          </cell>
          <cell r="D148">
            <v>61.2</v>
          </cell>
          <cell r="E148">
            <v>60.5</v>
          </cell>
          <cell r="F148">
            <v>60.4</v>
          </cell>
          <cell r="G148">
            <v>61</v>
          </cell>
          <cell r="H148">
            <v>64.3</v>
          </cell>
          <cell r="I148">
            <v>61.6</v>
          </cell>
          <cell r="J148">
            <v>60.3</v>
          </cell>
          <cell r="K148">
            <v>11.9</v>
          </cell>
          <cell r="L148">
            <v>10.199999999999999</v>
          </cell>
          <cell r="M148">
            <v>10.9</v>
          </cell>
          <cell r="N148">
            <v>10.6</v>
          </cell>
          <cell r="O148">
            <v>9.6</v>
          </cell>
          <cell r="P148">
            <v>10.3</v>
          </cell>
          <cell r="Q148">
            <v>9.6999999999999993</v>
          </cell>
          <cell r="R148">
            <v>12.2</v>
          </cell>
          <cell r="S148">
            <v>11</v>
          </cell>
          <cell r="T148">
            <v>3.1</v>
          </cell>
          <cell r="U148">
            <v>2.6</v>
          </cell>
          <cell r="V148">
            <v>3.4</v>
          </cell>
          <cell r="W148">
            <v>2.7</v>
          </cell>
          <cell r="X148">
            <v>2.7</v>
          </cell>
          <cell r="Y148">
            <v>3.4</v>
          </cell>
          <cell r="Z148">
            <v>2.9</v>
          </cell>
          <cell r="AA148">
            <v>3.9</v>
          </cell>
          <cell r="AB148">
            <v>2.9</v>
          </cell>
        </row>
        <row r="149">
          <cell r="A149">
            <v>30376</v>
          </cell>
          <cell r="B149">
            <v>61.6</v>
          </cell>
          <cell r="C149">
            <v>60.9</v>
          </cell>
          <cell r="D149">
            <v>62.7</v>
          </cell>
          <cell r="E149">
            <v>62.2</v>
          </cell>
          <cell r="F149">
            <v>61.3</v>
          </cell>
          <cell r="G149">
            <v>62.3</v>
          </cell>
          <cell r="H149">
            <v>65.599999999999994</v>
          </cell>
          <cell r="I149">
            <v>62.9</v>
          </cell>
          <cell r="J149">
            <v>61.6</v>
          </cell>
          <cell r="K149">
            <v>12.2</v>
          </cell>
          <cell r="L149">
            <v>11.1</v>
          </cell>
          <cell r="M149">
            <v>11</v>
          </cell>
          <cell r="N149">
            <v>12.1</v>
          </cell>
          <cell r="O149">
            <v>10.1</v>
          </cell>
          <cell r="P149">
            <v>11.1</v>
          </cell>
          <cell r="Q149">
            <v>10.3</v>
          </cell>
          <cell r="R149">
            <v>12.7</v>
          </cell>
          <cell r="S149">
            <v>11.4</v>
          </cell>
          <cell r="T149">
            <v>2.2000000000000002</v>
          </cell>
          <cell r="U149">
            <v>2.2000000000000002</v>
          </cell>
          <cell r="V149">
            <v>2.5</v>
          </cell>
          <cell r="W149">
            <v>2.8</v>
          </cell>
          <cell r="X149">
            <v>1.5</v>
          </cell>
          <cell r="Y149">
            <v>2.1</v>
          </cell>
          <cell r="Z149">
            <v>2</v>
          </cell>
          <cell r="AA149">
            <v>2.1</v>
          </cell>
          <cell r="AB149">
            <v>2.2000000000000002</v>
          </cell>
        </row>
        <row r="150">
          <cell r="A150">
            <v>30468</v>
          </cell>
          <cell r="B150">
            <v>62.8</v>
          </cell>
          <cell r="C150">
            <v>62.6</v>
          </cell>
          <cell r="D150">
            <v>63.5</v>
          </cell>
          <cell r="E150">
            <v>63.9</v>
          </cell>
          <cell r="F150">
            <v>62.4</v>
          </cell>
          <cell r="G150">
            <v>63.5</v>
          </cell>
          <cell r="H150">
            <v>66.8</v>
          </cell>
          <cell r="I150">
            <v>63.9</v>
          </cell>
          <cell r="J150">
            <v>62.9</v>
          </cell>
          <cell r="K150">
            <v>11.2</v>
          </cell>
          <cell r="L150">
            <v>11.6</v>
          </cell>
          <cell r="M150">
            <v>10.8</v>
          </cell>
          <cell r="N150">
            <v>12.3</v>
          </cell>
          <cell r="O150">
            <v>9.9</v>
          </cell>
          <cell r="P150">
            <v>11</v>
          </cell>
          <cell r="Q150">
            <v>10.4</v>
          </cell>
          <cell r="R150">
            <v>11.1</v>
          </cell>
          <cell r="S150">
            <v>11.1</v>
          </cell>
          <cell r="T150">
            <v>1.9</v>
          </cell>
          <cell r="U150">
            <v>2.8</v>
          </cell>
          <cell r="V150">
            <v>1.3</v>
          </cell>
          <cell r="W150">
            <v>2.7</v>
          </cell>
          <cell r="X150">
            <v>1.8</v>
          </cell>
          <cell r="Y150">
            <v>1.9</v>
          </cell>
          <cell r="Z150">
            <v>1.8</v>
          </cell>
          <cell r="AA150">
            <v>1.6</v>
          </cell>
          <cell r="AB150">
            <v>2.1</v>
          </cell>
        </row>
        <row r="151">
          <cell r="A151">
            <v>30560</v>
          </cell>
          <cell r="B151">
            <v>63.6</v>
          </cell>
          <cell r="C151">
            <v>63.6</v>
          </cell>
          <cell r="D151">
            <v>64.900000000000006</v>
          </cell>
          <cell r="E151">
            <v>64.8</v>
          </cell>
          <cell r="F151">
            <v>64.2</v>
          </cell>
          <cell r="G151">
            <v>64.3</v>
          </cell>
          <cell r="H151">
            <v>67.7</v>
          </cell>
          <cell r="I151">
            <v>64.8</v>
          </cell>
          <cell r="J151">
            <v>64</v>
          </cell>
          <cell r="K151">
            <v>8.6999999999999993</v>
          </cell>
          <cell r="L151">
            <v>9.5</v>
          </cell>
          <cell r="M151">
            <v>9.6</v>
          </cell>
          <cell r="N151">
            <v>10</v>
          </cell>
          <cell r="O151">
            <v>9.1999999999999993</v>
          </cell>
          <cell r="P151">
            <v>9</v>
          </cell>
          <cell r="Q151">
            <v>8.3000000000000007</v>
          </cell>
          <cell r="R151">
            <v>9.3000000000000007</v>
          </cell>
          <cell r="S151">
            <v>9.1999999999999993</v>
          </cell>
          <cell r="T151">
            <v>1.3</v>
          </cell>
          <cell r="U151">
            <v>1.6</v>
          </cell>
          <cell r="V151">
            <v>2.2000000000000002</v>
          </cell>
          <cell r="W151">
            <v>1.4</v>
          </cell>
          <cell r="X151">
            <v>2.9</v>
          </cell>
          <cell r="Y151">
            <v>1.3</v>
          </cell>
          <cell r="Z151">
            <v>1.3</v>
          </cell>
          <cell r="AA151">
            <v>1.4</v>
          </cell>
          <cell r="AB151">
            <v>1.7</v>
          </cell>
        </row>
        <row r="152">
          <cell r="A152">
            <v>30651</v>
          </cell>
          <cell r="B152">
            <v>64.900000000000006</v>
          </cell>
          <cell r="C152">
            <v>65.5</v>
          </cell>
          <cell r="D152">
            <v>66.2</v>
          </cell>
          <cell r="E152">
            <v>66.099999999999994</v>
          </cell>
          <cell r="F152">
            <v>65.599999999999994</v>
          </cell>
          <cell r="G152">
            <v>65.8</v>
          </cell>
          <cell r="H152">
            <v>68.599999999999994</v>
          </cell>
          <cell r="I152">
            <v>66.400000000000006</v>
          </cell>
          <cell r="J152">
            <v>65.5</v>
          </cell>
          <cell r="K152">
            <v>7.6</v>
          </cell>
          <cell r="L152">
            <v>9.9</v>
          </cell>
          <cell r="M152">
            <v>8.1999999999999993</v>
          </cell>
          <cell r="N152">
            <v>9.3000000000000007</v>
          </cell>
          <cell r="O152">
            <v>8.6</v>
          </cell>
          <cell r="P152">
            <v>7.9</v>
          </cell>
          <cell r="Q152">
            <v>6.7</v>
          </cell>
          <cell r="R152">
            <v>7.8</v>
          </cell>
          <cell r="S152">
            <v>8.6</v>
          </cell>
          <cell r="T152">
            <v>2</v>
          </cell>
          <cell r="U152">
            <v>3</v>
          </cell>
          <cell r="V152">
            <v>2</v>
          </cell>
          <cell r="W152">
            <v>2</v>
          </cell>
          <cell r="X152">
            <v>2.2000000000000002</v>
          </cell>
          <cell r="Y152">
            <v>2.2999999999999998</v>
          </cell>
          <cell r="Z152">
            <v>1.3</v>
          </cell>
          <cell r="AA152">
            <v>2.5</v>
          </cell>
          <cell r="AB152">
            <v>2.2999999999999998</v>
          </cell>
        </row>
        <row r="153">
          <cell r="A153">
            <v>30742</v>
          </cell>
          <cell r="B153">
            <v>64.599999999999994</v>
          </cell>
          <cell r="C153">
            <v>65.099999999999994</v>
          </cell>
          <cell r="D153">
            <v>66.400000000000006</v>
          </cell>
          <cell r="E153">
            <v>66.099999999999994</v>
          </cell>
          <cell r="F153">
            <v>65</v>
          </cell>
          <cell r="G153">
            <v>65.900000000000006</v>
          </cell>
          <cell r="H153">
            <v>68.900000000000006</v>
          </cell>
          <cell r="I153">
            <v>66.5</v>
          </cell>
          <cell r="J153">
            <v>65.2</v>
          </cell>
          <cell r="K153">
            <v>4.9000000000000004</v>
          </cell>
          <cell r="L153">
            <v>6.9</v>
          </cell>
          <cell r="M153">
            <v>5.9</v>
          </cell>
          <cell r="N153">
            <v>6.3</v>
          </cell>
          <cell r="O153">
            <v>6</v>
          </cell>
          <cell r="P153">
            <v>5.8</v>
          </cell>
          <cell r="Q153">
            <v>5</v>
          </cell>
          <cell r="R153">
            <v>5.7</v>
          </cell>
          <cell r="S153">
            <v>5.8</v>
          </cell>
          <cell r="T153">
            <v>-0.5</v>
          </cell>
          <cell r="U153">
            <v>-0.6</v>
          </cell>
          <cell r="V153">
            <v>0.3</v>
          </cell>
          <cell r="W153">
            <v>0</v>
          </cell>
          <cell r="X153">
            <v>-0.9</v>
          </cell>
          <cell r="Y153">
            <v>0.2</v>
          </cell>
          <cell r="Z153">
            <v>0.4</v>
          </cell>
          <cell r="AA153">
            <v>0.2</v>
          </cell>
          <cell r="AB153">
            <v>-0.5</v>
          </cell>
        </row>
        <row r="154">
          <cell r="A154">
            <v>30834</v>
          </cell>
          <cell r="B154">
            <v>64.599999999999994</v>
          </cell>
          <cell r="C154">
            <v>65.3</v>
          </cell>
          <cell r="D154">
            <v>66.900000000000006</v>
          </cell>
          <cell r="E154">
            <v>66.2</v>
          </cell>
          <cell r="F154">
            <v>65</v>
          </cell>
          <cell r="G154">
            <v>66</v>
          </cell>
          <cell r="H154">
            <v>68.900000000000006</v>
          </cell>
          <cell r="I154">
            <v>66.599999999999994</v>
          </cell>
          <cell r="J154">
            <v>65.400000000000006</v>
          </cell>
          <cell r="K154">
            <v>2.9</v>
          </cell>
          <cell r="L154">
            <v>4.3</v>
          </cell>
          <cell r="M154">
            <v>5.4</v>
          </cell>
          <cell r="N154">
            <v>3.6</v>
          </cell>
          <cell r="O154">
            <v>4.2</v>
          </cell>
          <cell r="P154">
            <v>3.9</v>
          </cell>
          <cell r="Q154">
            <v>3.1</v>
          </cell>
          <cell r="R154">
            <v>4.2</v>
          </cell>
          <cell r="S154">
            <v>4</v>
          </cell>
          <cell r="T154">
            <v>0</v>
          </cell>
          <cell r="U154">
            <v>0.3</v>
          </cell>
          <cell r="V154">
            <v>0.8</v>
          </cell>
          <cell r="W154">
            <v>0.2</v>
          </cell>
          <cell r="X154">
            <v>0</v>
          </cell>
          <cell r="Y154">
            <v>0.2</v>
          </cell>
          <cell r="Z154">
            <v>0</v>
          </cell>
          <cell r="AA154">
            <v>0.2</v>
          </cell>
          <cell r="AB154">
            <v>0.3</v>
          </cell>
        </row>
        <row r="155">
          <cell r="A155">
            <v>30926</v>
          </cell>
          <cell r="B155">
            <v>65.400000000000006</v>
          </cell>
          <cell r="C155">
            <v>66.3</v>
          </cell>
          <cell r="D155">
            <v>67.8</v>
          </cell>
          <cell r="E155">
            <v>66.900000000000006</v>
          </cell>
          <cell r="F155">
            <v>66</v>
          </cell>
          <cell r="G155">
            <v>66.7</v>
          </cell>
          <cell r="H155">
            <v>69.8</v>
          </cell>
          <cell r="I155">
            <v>67.599999999999994</v>
          </cell>
          <cell r="J155">
            <v>66.2</v>
          </cell>
          <cell r="K155">
            <v>2.8</v>
          </cell>
          <cell r="L155">
            <v>4.2</v>
          </cell>
          <cell r="M155">
            <v>4.5</v>
          </cell>
          <cell r="N155">
            <v>3.2</v>
          </cell>
          <cell r="O155">
            <v>2.8</v>
          </cell>
          <cell r="P155">
            <v>3.7</v>
          </cell>
          <cell r="Q155">
            <v>3.1</v>
          </cell>
          <cell r="R155">
            <v>4.3</v>
          </cell>
          <cell r="S155">
            <v>3.4</v>
          </cell>
          <cell r="T155">
            <v>1.2</v>
          </cell>
          <cell r="U155">
            <v>1.5</v>
          </cell>
          <cell r="V155">
            <v>1.3</v>
          </cell>
          <cell r="W155">
            <v>1.1000000000000001</v>
          </cell>
          <cell r="X155">
            <v>1.5</v>
          </cell>
          <cell r="Y155">
            <v>1.1000000000000001</v>
          </cell>
          <cell r="Z155">
            <v>1.3</v>
          </cell>
          <cell r="AA155">
            <v>1.5</v>
          </cell>
          <cell r="AB155">
            <v>1.2</v>
          </cell>
        </row>
        <row r="156">
          <cell r="A156">
            <v>31017</v>
          </cell>
          <cell r="B156">
            <v>66.400000000000006</v>
          </cell>
          <cell r="C156">
            <v>67.099999999999994</v>
          </cell>
          <cell r="D156">
            <v>68.5</v>
          </cell>
          <cell r="E156">
            <v>68.3</v>
          </cell>
          <cell r="F156">
            <v>66.8</v>
          </cell>
          <cell r="G156">
            <v>68</v>
          </cell>
          <cell r="H156">
            <v>70.5</v>
          </cell>
          <cell r="I156">
            <v>68.599999999999994</v>
          </cell>
          <cell r="J156">
            <v>67.2</v>
          </cell>
          <cell r="K156">
            <v>2.2999999999999998</v>
          </cell>
          <cell r="L156">
            <v>2.4</v>
          </cell>
          <cell r="M156">
            <v>3.5</v>
          </cell>
          <cell r="N156">
            <v>3.3</v>
          </cell>
          <cell r="O156">
            <v>1.8</v>
          </cell>
          <cell r="P156">
            <v>3.3</v>
          </cell>
          <cell r="Q156">
            <v>2.8</v>
          </cell>
          <cell r="R156">
            <v>3.3</v>
          </cell>
          <cell r="S156">
            <v>2.6</v>
          </cell>
          <cell r="T156">
            <v>1.5</v>
          </cell>
          <cell r="U156">
            <v>1.2</v>
          </cell>
          <cell r="V156">
            <v>1</v>
          </cell>
          <cell r="W156">
            <v>2.1</v>
          </cell>
          <cell r="X156">
            <v>1.2</v>
          </cell>
          <cell r="Y156">
            <v>1.9</v>
          </cell>
          <cell r="Z156">
            <v>1</v>
          </cell>
          <cell r="AA156">
            <v>1.5</v>
          </cell>
          <cell r="AB156">
            <v>1.5</v>
          </cell>
        </row>
        <row r="157">
          <cell r="A157">
            <v>31107</v>
          </cell>
          <cell r="B157">
            <v>67.400000000000006</v>
          </cell>
          <cell r="C157">
            <v>67.900000000000006</v>
          </cell>
          <cell r="D157">
            <v>69.599999999999994</v>
          </cell>
          <cell r="E157">
            <v>69.3</v>
          </cell>
          <cell r="F157">
            <v>67.8</v>
          </cell>
          <cell r="G157">
            <v>69.099999999999994</v>
          </cell>
          <cell r="H157">
            <v>71.2</v>
          </cell>
          <cell r="I157">
            <v>69.7</v>
          </cell>
          <cell r="J157">
            <v>68.099999999999994</v>
          </cell>
          <cell r="K157">
            <v>4.3</v>
          </cell>
          <cell r="L157">
            <v>4.3</v>
          </cell>
          <cell r="M157">
            <v>4.8</v>
          </cell>
          <cell r="N157">
            <v>4.8</v>
          </cell>
          <cell r="O157">
            <v>4.3</v>
          </cell>
          <cell r="P157">
            <v>4.9000000000000004</v>
          </cell>
          <cell r="Q157">
            <v>3.3</v>
          </cell>
          <cell r="R157">
            <v>4.8</v>
          </cell>
          <cell r="S157">
            <v>4.4000000000000004</v>
          </cell>
          <cell r="T157">
            <v>1.5</v>
          </cell>
          <cell r="U157">
            <v>1.2</v>
          </cell>
          <cell r="V157">
            <v>1.6</v>
          </cell>
          <cell r="W157">
            <v>1.5</v>
          </cell>
          <cell r="X157">
            <v>1.5</v>
          </cell>
          <cell r="Y157">
            <v>1.6</v>
          </cell>
          <cell r="Z157">
            <v>1</v>
          </cell>
          <cell r="AA157">
            <v>1.6</v>
          </cell>
          <cell r="AB157">
            <v>1.3</v>
          </cell>
        </row>
        <row r="158">
          <cell r="A158">
            <v>31199</v>
          </cell>
          <cell r="B158">
            <v>68.8</v>
          </cell>
          <cell r="C158">
            <v>69.900000000000006</v>
          </cell>
          <cell r="D158">
            <v>70.8</v>
          </cell>
          <cell r="E158">
            <v>71.099999999999994</v>
          </cell>
          <cell r="F158">
            <v>69.400000000000006</v>
          </cell>
          <cell r="G158">
            <v>70.7</v>
          </cell>
          <cell r="H158">
            <v>72.8</v>
          </cell>
          <cell r="I158">
            <v>71.3</v>
          </cell>
          <cell r="J158">
            <v>69.7</v>
          </cell>
          <cell r="K158">
            <v>6.5</v>
          </cell>
          <cell r="L158">
            <v>7</v>
          </cell>
          <cell r="M158">
            <v>5.8</v>
          </cell>
          <cell r="N158">
            <v>7.4</v>
          </cell>
          <cell r="O158">
            <v>6.8</v>
          </cell>
          <cell r="P158">
            <v>7.1</v>
          </cell>
          <cell r="Q158">
            <v>5.7</v>
          </cell>
          <cell r="R158">
            <v>7.1</v>
          </cell>
          <cell r="S158">
            <v>6.6</v>
          </cell>
          <cell r="T158">
            <v>2.1</v>
          </cell>
          <cell r="U158">
            <v>2.9</v>
          </cell>
          <cell r="V158">
            <v>1.7</v>
          </cell>
          <cell r="W158">
            <v>2.6</v>
          </cell>
          <cell r="X158">
            <v>2.4</v>
          </cell>
          <cell r="Y158">
            <v>2.2999999999999998</v>
          </cell>
          <cell r="Z158">
            <v>2.2000000000000002</v>
          </cell>
          <cell r="AA158">
            <v>2.2999999999999998</v>
          </cell>
          <cell r="AB158">
            <v>2.2999999999999998</v>
          </cell>
        </row>
        <row r="159">
          <cell r="A159">
            <v>31291</v>
          </cell>
          <cell r="B159">
            <v>70.3</v>
          </cell>
          <cell r="C159">
            <v>71.400000000000006</v>
          </cell>
          <cell r="D159">
            <v>72.599999999999994</v>
          </cell>
          <cell r="E159">
            <v>72.599999999999994</v>
          </cell>
          <cell r="F159">
            <v>70.8</v>
          </cell>
          <cell r="G159">
            <v>72.5</v>
          </cell>
          <cell r="H159">
            <v>75.400000000000006</v>
          </cell>
          <cell r="I159">
            <v>73</v>
          </cell>
          <cell r="J159">
            <v>71.3</v>
          </cell>
          <cell r="K159">
            <v>7.5</v>
          </cell>
          <cell r="L159">
            <v>7.7</v>
          </cell>
          <cell r="M159">
            <v>7.1</v>
          </cell>
          <cell r="N159">
            <v>8.5</v>
          </cell>
          <cell r="O159">
            <v>7.3</v>
          </cell>
          <cell r="P159">
            <v>8.6999999999999993</v>
          </cell>
          <cell r="Q159">
            <v>8</v>
          </cell>
          <cell r="R159">
            <v>8</v>
          </cell>
          <cell r="S159">
            <v>7.7</v>
          </cell>
          <cell r="T159">
            <v>2.2000000000000002</v>
          </cell>
          <cell r="U159">
            <v>2.1</v>
          </cell>
          <cell r="V159">
            <v>2.5</v>
          </cell>
          <cell r="W159">
            <v>2.1</v>
          </cell>
          <cell r="X159">
            <v>2</v>
          </cell>
          <cell r="Y159">
            <v>2.5</v>
          </cell>
          <cell r="Z159">
            <v>3.6</v>
          </cell>
          <cell r="AA159">
            <v>2.4</v>
          </cell>
          <cell r="AB159">
            <v>2.2999999999999998</v>
          </cell>
        </row>
        <row r="160">
          <cell r="A160">
            <v>31382</v>
          </cell>
          <cell r="B160">
            <v>71.900000000000006</v>
          </cell>
          <cell r="C160">
            <v>72.599999999999994</v>
          </cell>
          <cell r="D160">
            <v>74</v>
          </cell>
          <cell r="E160">
            <v>74.099999999999994</v>
          </cell>
          <cell r="F160">
            <v>72.400000000000006</v>
          </cell>
          <cell r="G160">
            <v>74</v>
          </cell>
          <cell r="H160">
            <v>76.2</v>
          </cell>
          <cell r="I160">
            <v>74.599999999999994</v>
          </cell>
          <cell r="J160">
            <v>72.7</v>
          </cell>
          <cell r="K160">
            <v>8.3000000000000007</v>
          </cell>
          <cell r="L160">
            <v>8.1999999999999993</v>
          </cell>
          <cell r="M160">
            <v>8</v>
          </cell>
          <cell r="N160">
            <v>8.5</v>
          </cell>
          <cell r="O160">
            <v>8.4</v>
          </cell>
          <cell r="P160">
            <v>8.8000000000000007</v>
          </cell>
          <cell r="Q160">
            <v>8.1</v>
          </cell>
          <cell r="R160">
            <v>8.6999999999999993</v>
          </cell>
          <cell r="S160">
            <v>8.1999999999999993</v>
          </cell>
          <cell r="T160">
            <v>2.2999999999999998</v>
          </cell>
          <cell r="U160">
            <v>1.7</v>
          </cell>
          <cell r="V160">
            <v>1.9</v>
          </cell>
          <cell r="W160">
            <v>2.1</v>
          </cell>
          <cell r="X160">
            <v>2.2999999999999998</v>
          </cell>
          <cell r="Y160">
            <v>2.1</v>
          </cell>
          <cell r="Z160">
            <v>1.1000000000000001</v>
          </cell>
          <cell r="AA160">
            <v>2.2000000000000002</v>
          </cell>
          <cell r="AB160">
            <v>2</v>
          </cell>
        </row>
        <row r="161">
          <cell r="A161">
            <v>31472</v>
          </cell>
          <cell r="B161">
            <v>73.599999999999994</v>
          </cell>
          <cell r="C161">
            <v>74.599999999999994</v>
          </cell>
          <cell r="D161">
            <v>75.8</v>
          </cell>
          <cell r="E161">
            <v>75.2</v>
          </cell>
          <cell r="F161">
            <v>73.599999999999994</v>
          </cell>
          <cell r="G161">
            <v>75.099999999999994</v>
          </cell>
          <cell r="H161">
            <v>77.599999999999994</v>
          </cell>
          <cell r="I161">
            <v>76.2</v>
          </cell>
          <cell r="J161">
            <v>74.400000000000006</v>
          </cell>
          <cell r="K161">
            <v>9.1999999999999993</v>
          </cell>
          <cell r="L161">
            <v>9.9</v>
          </cell>
          <cell r="M161">
            <v>8.9</v>
          </cell>
          <cell r="N161">
            <v>8.5</v>
          </cell>
          <cell r="O161">
            <v>8.6</v>
          </cell>
          <cell r="P161">
            <v>8.6999999999999993</v>
          </cell>
          <cell r="Q161">
            <v>9</v>
          </cell>
          <cell r="R161">
            <v>9.3000000000000007</v>
          </cell>
          <cell r="S161">
            <v>9.3000000000000007</v>
          </cell>
          <cell r="T161">
            <v>2.4</v>
          </cell>
          <cell r="U161">
            <v>2.8</v>
          </cell>
          <cell r="V161">
            <v>2.4</v>
          </cell>
          <cell r="W161">
            <v>1.5</v>
          </cell>
          <cell r="X161">
            <v>1.7</v>
          </cell>
          <cell r="Y161">
            <v>1.5</v>
          </cell>
          <cell r="Z161">
            <v>1.8</v>
          </cell>
          <cell r="AA161">
            <v>2.1</v>
          </cell>
          <cell r="AB161">
            <v>2.2999999999999998</v>
          </cell>
        </row>
        <row r="162">
          <cell r="A162">
            <v>31564</v>
          </cell>
          <cell r="B162">
            <v>74.900000000000006</v>
          </cell>
          <cell r="C162">
            <v>75.7</v>
          </cell>
          <cell r="D162">
            <v>76.599999999999994</v>
          </cell>
          <cell r="E162">
            <v>76.7</v>
          </cell>
          <cell r="F162">
            <v>74.8</v>
          </cell>
          <cell r="G162">
            <v>76.8</v>
          </cell>
          <cell r="H162">
            <v>78.599999999999994</v>
          </cell>
          <cell r="I162">
            <v>77.5</v>
          </cell>
          <cell r="J162">
            <v>75.599999999999994</v>
          </cell>
          <cell r="K162">
            <v>8.9</v>
          </cell>
          <cell r="L162">
            <v>8.3000000000000007</v>
          </cell>
          <cell r="M162">
            <v>8.1999999999999993</v>
          </cell>
          <cell r="N162">
            <v>7.9</v>
          </cell>
          <cell r="O162">
            <v>7.8</v>
          </cell>
          <cell r="P162">
            <v>8.6</v>
          </cell>
          <cell r="Q162">
            <v>8</v>
          </cell>
          <cell r="R162">
            <v>8.6999999999999993</v>
          </cell>
          <cell r="S162">
            <v>8.5</v>
          </cell>
          <cell r="T162">
            <v>1.8</v>
          </cell>
          <cell r="U162">
            <v>1.5</v>
          </cell>
          <cell r="V162">
            <v>1.1000000000000001</v>
          </cell>
          <cell r="W162">
            <v>2</v>
          </cell>
          <cell r="X162">
            <v>1.6</v>
          </cell>
          <cell r="Y162">
            <v>2.2999999999999998</v>
          </cell>
          <cell r="Z162">
            <v>1.3</v>
          </cell>
          <cell r="AA162">
            <v>1.7</v>
          </cell>
          <cell r="AB162">
            <v>1.6</v>
          </cell>
        </row>
        <row r="163">
          <cell r="A163">
            <v>31656</v>
          </cell>
          <cell r="B163">
            <v>76.7</v>
          </cell>
          <cell r="C163">
            <v>77.7</v>
          </cell>
          <cell r="D163">
            <v>78.5</v>
          </cell>
          <cell r="E163">
            <v>79</v>
          </cell>
          <cell r="F163">
            <v>77.3</v>
          </cell>
          <cell r="G163">
            <v>78.8</v>
          </cell>
          <cell r="H163">
            <v>80.7</v>
          </cell>
          <cell r="I163">
            <v>79.099999999999994</v>
          </cell>
          <cell r="J163">
            <v>77.599999999999994</v>
          </cell>
          <cell r="K163">
            <v>9.1</v>
          </cell>
          <cell r="L163">
            <v>8.8000000000000007</v>
          </cell>
          <cell r="M163">
            <v>8.1</v>
          </cell>
          <cell r="N163">
            <v>8.8000000000000007</v>
          </cell>
          <cell r="O163">
            <v>9.1999999999999993</v>
          </cell>
          <cell r="P163">
            <v>8.6999999999999993</v>
          </cell>
          <cell r="Q163">
            <v>7</v>
          </cell>
          <cell r="R163">
            <v>8.4</v>
          </cell>
          <cell r="S163">
            <v>8.8000000000000007</v>
          </cell>
          <cell r="T163">
            <v>2.4</v>
          </cell>
          <cell r="U163">
            <v>2.6</v>
          </cell>
          <cell r="V163">
            <v>2.5</v>
          </cell>
          <cell r="W163">
            <v>3</v>
          </cell>
          <cell r="X163">
            <v>3.3</v>
          </cell>
          <cell r="Y163">
            <v>2.6</v>
          </cell>
          <cell r="Z163">
            <v>2.7</v>
          </cell>
          <cell r="AA163">
            <v>2.1</v>
          </cell>
          <cell r="AB163">
            <v>2.6</v>
          </cell>
        </row>
        <row r="164">
          <cell r="A164">
            <v>31747</v>
          </cell>
          <cell r="B164">
            <v>78.900000000000006</v>
          </cell>
          <cell r="C164">
            <v>80</v>
          </cell>
          <cell r="D164">
            <v>80.599999999999994</v>
          </cell>
          <cell r="E164">
            <v>81</v>
          </cell>
          <cell r="F164">
            <v>79.7</v>
          </cell>
          <cell r="G164">
            <v>81.400000000000006</v>
          </cell>
          <cell r="H164">
            <v>83.5</v>
          </cell>
          <cell r="I164">
            <v>81.099999999999994</v>
          </cell>
          <cell r="J164">
            <v>79.8</v>
          </cell>
          <cell r="K164">
            <v>9.6999999999999993</v>
          </cell>
          <cell r="L164">
            <v>10.199999999999999</v>
          </cell>
          <cell r="M164">
            <v>8.9</v>
          </cell>
          <cell r="N164">
            <v>9.3000000000000007</v>
          </cell>
          <cell r="O164">
            <v>10.1</v>
          </cell>
          <cell r="P164">
            <v>10</v>
          </cell>
          <cell r="Q164">
            <v>9.6</v>
          </cell>
          <cell r="R164">
            <v>8.6999999999999993</v>
          </cell>
          <cell r="S164">
            <v>9.8000000000000007</v>
          </cell>
          <cell r="T164">
            <v>2.9</v>
          </cell>
          <cell r="U164">
            <v>3</v>
          </cell>
          <cell r="V164">
            <v>2.7</v>
          </cell>
          <cell r="W164">
            <v>2.5</v>
          </cell>
          <cell r="X164">
            <v>3.1</v>
          </cell>
          <cell r="Y164">
            <v>3.3</v>
          </cell>
          <cell r="Z164">
            <v>3.5</v>
          </cell>
          <cell r="AA164">
            <v>2.5</v>
          </cell>
          <cell r="AB164">
            <v>2.8</v>
          </cell>
        </row>
        <row r="165">
          <cell r="A165">
            <v>31837</v>
          </cell>
          <cell r="B165">
            <v>80.5</v>
          </cell>
          <cell r="C165">
            <v>81.5</v>
          </cell>
          <cell r="D165">
            <v>82.3</v>
          </cell>
          <cell r="E165">
            <v>82.4</v>
          </cell>
          <cell r="F165">
            <v>81.2</v>
          </cell>
          <cell r="G165">
            <v>83.1</v>
          </cell>
          <cell r="H165">
            <v>84.9</v>
          </cell>
          <cell r="I165">
            <v>82.5</v>
          </cell>
          <cell r="J165">
            <v>81.400000000000006</v>
          </cell>
          <cell r="K165">
            <v>9.4</v>
          </cell>
          <cell r="L165">
            <v>9.1999999999999993</v>
          </cell>
          <cell r="M165">
            <v>8.6</v>
          </cell>
          <cell r="N165">
            <v>9.6</v>
          </cell>
          <cell r="O165">
            <v>10.3</v>
          </cell>
          <cell r="P165">
            <v>10.7</v>
          </cell>
          <cell r="Q165">
            <v>9.4</v>
          </cell>
          <cell r="R165">
            <v>8.3000000000000007</v>
          </cell>
          <cell r="S165">
            <v>9.4</v>
          </cell>
          <cell r="T165">
            <v>2</v>
          </cell>
          <cell r="U165">
            <v>1.9</v>
          </cell>
          <cell r="V165">
            <v>2.1</v>
          </cell>
          <cell r="W165">
            <v>1.7</v>
          </cell>
          <cell r="X165">
            <v>1.9</v>
          </cell>
          <cell r="Y165">
            <v>2.1</v>
          </cell>
          <cell r="Z165">
            <v>1.7</v>
          </cell>
          <cell r="AA165">
            <v>1.7</v>
          </cell>
          <cell r="AB165">
            <v>2</v>
          </cell>
        </row>
        <row r="166">
          <cell r="A166">
            <v>31929</v>
          </cell>
          <cell r="B166">
            <v>81.8</v>
          </cell>
          <cell r="C166">
            <v>82.8</v>
          </cell>
          <cell r="D166">
            <v>83.3</v>
          </cell>
          <cell r="E166">
            <v>83.7</v>
          </cell>
          <cell r="F166">
            <v>82.6</v>
          </cell>
          <cell r="G166">
            <v>84.4</v>
          </cell>
          <cell r="H166">
            <v>86.3</v>
          </cell>
          <cell r="I166">
            <v>83.8</v>
          </cell>
          <cell r="J166">
            <v>82.6</v>
          </cell>
          <cell r="K166">
            <v>9.1999999999999993</v>
          </cell>
          <cell r="L166">
            <v>9.4</v>
          </cell>
          <cell r="M166">
            <v>8.6999999999999993</v>
          </cell>
          <cell r="N166">
            <v>9.1</v>
          </cell>
          <cell r="O166">
            <v>10.4</v>
          </cell>
          <cell r="P166">
            <v>9.9</v>
          </cell>
          <cell r="Q166">
            <v>9.8000000000000007</v>
          </cell>
          <cell r="R166">
            <v>8.1</v>
          </cell>
          <cell r="S166">
            <v>9.3000000000000007</v>
          </cell>
          <cell r="T166">
            <v>1.6</v>
          </cell>
          <cell r="U166">
            <v>1.6</v>
          </cell>
          <cell r="V166">
            <v>1.2</v>
          </cell>
          <cell r="W166">
            <v>1.6</v>
          </cell>
          <cell r="X166">
            <v>1.7</v>
          </cell>
          <cell r="Y166">
            <v>1.6</v>
          </cell>
          <cell r="Z166">
            <v>1.6</v>
          </cell>
          <cell r="AA166">
            <v>1.6</v>
          </cell>
          <cell r="AB166">
            <v>1.5</v>
          </cell>
        </row>
        <row r="167">
          <cell r="A167">
            <v>32021</v>
          </cell>
          <cell r="B167">
            <v>83.2</v>
          </cell>
          <cell r="C167">
            <v>84.3</v>
          </cell>
          <cell r="D167">
            <v>84.5</v>
          </cell>
          <cell r="E167">
            <v>84.7</v>
          </cell>
          <cell r="F167">
            <v>83.8</v>
          </cell>
          <cell r="G167">
            <v>85.9</v>
          </cell>
          <cell r="H167">
            <v>87.7</v>
          </cell>
          <cell r="I167">
            <v>84.9</v>
          </cell>
          <cell r="J167">
            <v>84</v>
          </cell>
          <cell r="K167">
            <v>8.5</v>
          </cell>
          <cell r="L167">
            <v>8.5</v>
          </cell>
          <cell r="M167">
            <v>7.6</v>
          </cell>
          <cell r="N167">
            <v>7.2</v>
          </cell>
          <cell r="O167">
            <v>8.4</v>
          </cell>
          <cell r="P167">
            <v>9</v>
          </cell>
          <cell r="Q167">
            <v>8.6999999999999993</v>
          </cell>
          <cell r="R167">
            <v>7.3</v>
          </cell>
          <cell r="S167">
            <v>8.1999999999999993</v>
          </cell>
          <cell r="T167">
            <v>1.7</v>
          </cell>
          <cell r="U167">
            <v>1.8</v>
          </cell>
          <cell r="V167">
            <v>1.4</v>
          </cell>
          <cell r="W167">
            <v>1.2</v>
          </cell>
          <cell r="X167">
            <v>1.5</v>
          </cell>
          <cell r="Y167">
            <v>1.8</v>
          </cell>
          <cell r="Z167">
            <v>1.6</v>
          </cell>
          <cell r="AA167">
            <v>1.3</v>
          </cell>
          <cell r="AB167">
            <v>1.7</v>
          </cell>
        </row>
        <row r="168">
          <cell r="A168">
            <v>32112</v>
          </cell>
          <cell r="B168">
            <v>84.6</v>
          </cell>
          <cell r="C168">
            <v>85.7</v>
          </cell>
          <cell r="D168">
            <v>86.1</v>
          </cell>
          <cell r="E168">
            <v>86.4</v>
          </cell>
          <cell r="F168">
            <v>85.2</v>
          </cell>
          <cell r="G168">
            <v>87.2</v>
          </cell>
          <cell r="H168">
            <v>89.2</v>
          </cell>
          <cell r="I168">
            <v>86.4</v>
          </cell>
          <cell r="J168">
            <v>85.5</v>
          </cell>
          <cell r="K168">
            <v>7.2</v>
          </cell>
          <cell r="L168">
            <v>7.1</v>
          </cell>
          <cell r="M168">
            <v>6.8</v>
          </cell>
          <cell r="N168">
            <v>6.7</v>
          </cell>
          <cell r="O168">
            <v>6.9</v>
          </cell>
          <cell r="P168">
            <v>7.1</v>
          </cell>
          <cell r="Q168">
            <v>6.8</v>
          </cell>
          <cell r="R168">
            <v>6.5</v>
          </cell>
          <cell r="S168">
            <v>7.1</v>
          </cell>
          <cell r="T168">
            <v>1.7</v>
          </cell>
          <cell r="U168">
            <v>1.7</v>
          </cell>
          <cell r="V168">
            <v>1.9</v>
          </cell>
          <cell r="W168">
            <v>2</v>
          </cell>
          <cell r="X168">
            <v>1.7</v>
          </cell>
          <cell r="Y168">
            <v>1.5</v>
          </cell>
          <cell r="Z168">
            <v>1.7</v>
          </cell>
          <cell r="AA168">
            <v>1.8</v>
          </cell>
          <cell r="AB168">
            <v>1.8</v>
          </cell>
        </row>
        <row r="169">
          <cell r="A169">
            <v>32203</v>
          </cell>
          <cell r="B169">
            <v>86.5</v>
          </cell>
          <cell r="C169">
            <v>87</v>
          </cell>
          <cell r="D169">
            <v>87.6</v>
          </cell>
          <cell r="E169">
            <v>87.6</v>
          </cell>
          <cell r="F169">
            <v>86.6</v>
          </cell>
          <cell r="G169">
            <v>88.7</v>
          </cell>
          <cell r="H169">
            <v>90.4</v>
          </cell>
          <cell r="I169">
            <v>88.1</v>
          </cell>
          <cell r="J169">
            <v>87</v>
          </cell>
          <cell r="K169">
            <v>7.5</v>
          </cell>
          <cell r="L169">
            <v>6.7</v>
          </cell>
          <cell r="M169">
            <v>6.4</v>
          </cell>
          <cell r="N169">
            <v>6.3</v>
          </cell>
          <cell r="O169">
            <v>6.7</v>
          </cell>
          <cell r="P169">
            <v>6.7</v>
          </cell>
          <cell r="Q169">
            <v>6.5</v>
          </cell>
          <cell r="R169">
            <v>6.8</v>
          </cell>
          <cell r="S169">
            <v>6.9</v>
          </cell>
          <cell r="T169">
            <v>2.2000000000000002</v>
          </cell>
          <cell r="U169">
            <v>1.5</v>
          </cell>
          <cell r="V169">
            <v>1.7</v>
          </cell>
          <cell r="W169">
            <v>1.4</v>
          </cell>
          <cell r="X169">
            <v>1.6</v>
          </cell>
          <cell r="Y169">
            <v>1.7</v>
          </cell>
          <cell r="Z169">
            <v>1.3</v>
          </cell>
          <cell r="AA169">
            <v>2</v>
          </cell>
          <cell r="AB169">
            <v>1.8</v>
          </cell>
        </row>
        <row r="170">
          <cell r="A170">
            <v>32295</v>
          </cell>
          <cell r="B170">
            <v>87.8</v>
          </cell>
          <cell r="C170">
            <v>88.6</v>
          </cell>
          <cell r="D170">
            <v>89.3</v>
          </cell>
          <cell r="E170">
            <v>89.1</v>
          </cell>
          <cell r="F170">
            <v>88.1</v>
          </cell>
          <cell r="G170">
            <v>90</v>
          </cell>
          <cell r="H170">
            <v>91.8</v>
          </cell>
          <cell r="I170">
            <v>89.7</v>
          </cell>
          <cell r="J170">
            <v>88.5</v>
          </cell>
          <cell r="K170">
            <v>7.3</v>
          </cell>
          <cell r="L170">
            <v>7</v>
          </cell>
          <cell r="M170">
            <v>7.2</v>
          </cell>
          <cell r="N170">
            <v>6.5</v>
          </cell>
          <cell r="O170">
            <v>6.7</v>
          </cell>
          <cell r="P170">
            <v>6.6</v>
          </cell>
          <cell r="Q170">
            <v>6.4</v>
          </cell>
          <cell r="R170">
            <v>7</v>
          </cell>
          <cell r="S170">
            <v>7.1</v>
          </cell>
          <cell r="T170">
            <v>1.5</v>
          </cell>
          <cell r="U170">
            <v>1.8</v>
          </cell>
          <cell r="V170">
            <v>1.9</v>
          </cell>
          <cell r="W170">
            <v>1.7</v>
          </cell>
          <cell r="X170">
            <v>1.7</v>
          </cell>
          <cell r="Y170">
            <v>1.5</v>
          </cell>
          <cell r="Z170">
            <v>1.5</v>
          </cell>
          <cell r="AA170">
            <v>1.8</v>
          </cell>
          <cell r="AB170">
            <v>1.7</v>
          </cell>
        </row>
        <row r="171">
          <cell r="A171">
            <v>32387</v>
          </cell>
          <cell r="B171">
            <v>90.1</v>
          </cell>
          <cell r="C171">
            <v>89.9</v>
          </cell>
          <cell r="D171">
            <v>90.6</v>
          </cell>
          <cell r="E171">
            <v>90.8</v>
          </cell>
          <cell r="F171">
            <v>89.9</v>
          </cell>
          <cell r="G171">
            <v>91.1</v>
          </cell>
          <cell r="H171">
            <v>92.4</v>
          </cell>
          <cell r="I171">
            <v>90.8</v>
          </cell>
          <cell r="J171">
            <v>90.2</v>
          </cell>
          <cell r="K171">
            <v>8.3000000000000007</v>
          </cell>
          <cell r="L171">
            <v>6.6</v>
          </cell>
          <cell r="M171">
            <v>7.2</v>
          </cell>
          <cell r="N171">
            <v>7.2</v>
          </cell>
          <cell r="O171">
            <v>7.3</v>
          </cell>
          <cell r="P171">
            <v>6.1</v>
          </cell>
          <cell r="Q171">
            <v>5.4</v>
          </cell>
          <cell r="R171">
            <v>6.9</v>
          </cell>
          <cell r="S171">
            <v>7.4</v>
          </cell>
          <cell r="T171">
            <v>2.6</v>
          </cell>
          <cell r="U171">
            <v>1.5</v>
          </cell>
          <cell r="V171">
            <v>1.5</v>
          </cell>
          <cell r="W171">
            <v>1.9</v>
          </cell>
          <cell r="X171">
            <v>2</v>
          </cell>
          <cell r="Y171">
            <v>1.2</v>
          </cell>
          <cell r="Z171">
            <v>0.7</v>
          </cell>
          <cell r="AA171">
            <v>1.2</v>
          </cell>
          <cell r="AB171">
            <v>1.9</v>
          </cell>
        </row>
        <row r="172">
          <cell r="A172">
            <v>32478</v>
          </cell>
          <cell r="B172">
            <v>92.4</v>
          </cell>
          <cell r="C172">
            <v>91.5</v>
          </cell>
          <cell r="D172">
            <v>92.2</v>
          </cell>
          <cell r="E172">
            <v>92.3</v>
          </cell>
          <cell r="F172">
            <v>91.8</v>
          </cell>
          <cell r="G172">
            <v>92.5</v>
          </cell>
          <cell r="H172">
            <v>93.3</v>
          </cell>
          <cell r="I172">
            <v>92.4</v>
          </cell>
          <cell r="J172">
            <v>92</v>
          </cell>
          <cell r="K172">
            <v>9.1999999999999993</v>
          </cell>
          <cell r="L172">
            <v>6.8</v>
          </cell>
          <cell r="M172">
            <v>7.1</v>
          </cell>
          <cell r="N172">
            <v>6.8</v>
          </cell>
          <cell r="O172">
            <v>7.7</v>
          </cell>
          <cell r="P172">
            <v>6.1</v>
          </cell>
          <cell r="Q172">
            <v>4.5999999999999996</v>
          </cell>
          <cell r="R172">
            <v>6.9</v>
          </cell>
          <cell r="S172">
            <v>7.6</v>
          </cell>
          <cell r="T172">
            <v>2.6</v>
          </cell>
          <cell r="U172">
            <v>1.8</v>
          </cell>
          <cell r="V172">
            <v>1.8</v>
          </cell>
          <cell r="W172">
            <v>1.7</v>
          </cell>
          <cell r="X172">
            <v>2.1</v>
          </cell>
          <cell r="Y172">
            <v>1.5</v>
          </cell>
          <cell r="Z172">
            <v>1</v>
          </cell>
          <cell r="AA172">
            <v>1.8</v>
          </cell>
          <cell r="AB172">
            <v>2</v>
          </cell>
        </row>
        <row r="173">
          <cell r="A173">
            <v>32568</v>
          </cell>
          <cell r="B173">
            <v>92.5</v>
          </cell>
          <cell r="C173">
            <v>92.7</v>
          </cell>
          <cell r="D173">
            <v>93.5</v>
          </cell>
          <cell r="E173">
            <v>94.2</v>
          </cell>
          <cell r="F173">
            <v>92.7</v>
          </cell>
          <cell r="G173">
            <v>94.2</v>
          </cell>
          <cell r="H173">
            <v>94.7</v>
          </cell>
          <cell r="I173">
            <v>93.5</v>
          </cell>
          <cell r="J173">
            <v>92.9</v>
          </cell>
          <cell r="K173">
            <v>6.9</v>
          </cell>
          <cell r="L173">
            <v>6.6</v>
          </cell>
          <cell r="M173">
            <v>6.7</v>
          </cell>
          <cell r="N173">
            <v>7.5</v>
          </cell>
          <cell r="O173">
            <v>7</v>
          </cell>
          <cell r="P173">
            <v>6.2</v>
          </cell>
          <cell r="Q173">
            <v>4.8</v>
          </cell>
          <cell r="R173">
            <v>6.1</v>
          </cell>
          <cell r="S173">
            <v>6.8</v>
          </cell>
          <cell r="T173">
            <v>0.1</v>
          </cell>
          <cell r="U173">
            <v>1.3</v>
          </cell>
          <cell r="V173">
            <v>1.4</v>
          </cell>
          <cell r="W173">
            <v>2.1</v>
          </cell>
          <cell r="X173">
            <v>1</v>
          </cell>
          <cell r="Y173">
            <v>1.8</v>
          </cell>
          <cell r="Z173">
            <v>1.5</v>
          </cell>
          <cell r="AA173">
            <v>1.2</v>
          </cell>
          <cell r="AB173">
            <v>1</v>
          </cell>
        </row>
        <row r="174">
          <cell r="A174">
            <v>32660</v>
          </cell>
          <cell r="B174">
            <v>94.8</v>
          </cell>
          <cell r="C174">
            <v>95.2</v>
          </cell>
          <cell r="D174">
            <v>95.8</v>
          </cell>
          <cell r="E174">
            <v>96</v>
          </cell>
          <cell r="F174">
            <v>94.7</v>
          </cell>
          <cell r="G174">
            <v>96</v>
          </cell>
          <cell r="H174">
            <v>96.3</v>
          </cell>
          <cell r="I174">
            <v>95.7</v>
          </cell>
          <cell r="J174">
            <v>95.2</v>
          </cell>
          <cell r="K174">
            <v>8</v>
          </cell>
          <cell r="L174">
            <v>7.4</v>
          </cell>
          <cell r="M174">
            <v>7.3</v>
          </cell>
          <cell r="N174">
            <v>7.7</v>
          </cell>
          <cell r="O174">
            <v>7.5</v>
          </cell>
          <cell r="P174">
            <v>6.7</v>
          </cell>
          <cell r="Q174">
            <v>4.9000000000000004</v>
          </cell>
          <cell r="R174">
            <v>6.7</v>
          </cell>
          <cell r="S174">
            <v>7.6</v>
          </cell>
          <cell r="T174">
            <v>2.5</v>
          </cell>
          <cell r="U174">
            <v>2.7</v>
          </cell>
          <cell r="V174">
            <v>2.5</v>
          </cell>
          <cell r="W174">
            <v>1.9</v>
          </cell>
          <cell r="X174">
            <v>2.2000000000000002</v>
          </cell>
          <cell r="Y174">
            <v>1.9</v>
          </cell>
          <cell r="Z174">
            <v>1.7</v>
          </cell>
          <cell r="AA174">
            <v>2.4</v>
          </cell>
          <cell r="AB174">
            <v>2.5</v>
          </cell>
        </row>
        <row r="175">
          <cell r="A175">
            <v>32752</v>
          </cell>
          <cell r="B175">
            <v>97.4</v>
          </cell>
          <cell r="C175">
            <v>97.3</v>
          </cell>
          <cell r="D175">
            <v>97.6</v>
          </cell>
          <cell r="E175">
            <v>97.7</v>
          </cell>
          <cell r="F175">
            <v>96.9</v>
          </cell>
          <cell r="G175">
            <v>97.6</v>
          </cell>
          <cell r="H175">
            <v>97.6</v>
          </cell>
          <cell r="I175">
            <v>97.2</v>
          </cell>
          <cell r="J175">
            <v>97.4</v>
          </cell>
          <cell r="K175">
            <v>8.1</v>
          </cell>
          <cell r="L175">
            <v>8.1999999999999993</v>
          </cell>
          <cell r="M175">
            <v>7.7</v>
          </cell>
          <cell r="N175">
            <v>7.6</v>
          </cell>
          <cell r="O175">
            <v>7.8</v>
          </cell>
          <cell r="P175">
            <v>7.1</v>
          </cell>
          <cell r="Q175">
            <v>5.6</v>
          </cell>
          <cell r="R175">
            <v>7</v>
          </cell>
          <cell r="S175">
            <v>8</v>
          </cell>
          <cell r="T175">
            <v>2.7</v>
          </cell>
          <cell r="U175">
            <v>2.2000000000000002</v>
          </cell>
          <cell r="V175">
            <v>1.9</v>
          </cell>
          <cell r="W175">
            <v>1.8</v>
          </cell>
          <cell r="X175">
            <v>2.2999999999999998</v>
          </cell>
          <cell r="Y175">
            <v>1.7</v>
          </cell>
          <cell r="Z175">
            <v>1.3</v>
          </cell>
          <cell r="AA175">
            <v>1.6</v>
          </cell>
          <cell r="AB175">
            <v>2.2999999999999998</v>
          </cell>
        </row>
        <row r="176">
          <cell r="A176">
            <v>32843</v>
          </cell>
          <cell r="B176">
            <v>99.2</v>
          </cell>
          <cell r="C176">
            <v>99.2</v>
          </cell>
          <cell r="D176">
            <v>99.3</v>
          </cell>
          <cell r="E176">
            <v>99.2</v>
          </cell>
          <cell r="F176">
            <v>98.9</v>
          </cell>
          <cell r="G176">
            <v>99.4</v>
          </cell>
          <cell r="H176">
            <v>99.4</v>
          </cell>
          <cell r="I176">
            <v>99.3</v>
          </cell>
          <cell r="J176">
            <v>99.2</v>
          </cell>
          <cell r="K176">
            <v>7.4</v>
          </cell>
          <cell r="L176">
            <v>8.4</v>
          </cell>
          <cell r="M176">
            <v>7.7</v>
          </cell>
          <cell r="N176">
            <v>7.5</v>
          </cell>
          <cell r="O176">
            <v>7.7</v>
          </cell>
          <cell r="P176">
            <v>7.5</v>
          </cell>
          <cell r="Q176">
            <v>6.5</v>
          </cell>
          <cell r="R176">
            <v>7.5</v>
          </cell>
          <cell r="S176">
            <v>7.8</v>
          </cell>
          <cell r="T176">
            <v>1.8</v>
          </cell>
          <cell r="U176">
            <v>2</v>
          </cell>
          <cell r="V176">
            <v>1.7</v>
          </cell>
          <cell r="W176">
            <v>1.5</v>
          </cell>
          <cell r="X176">
            <v>2.1</v>
          </cell>
          <cell r="Y176">
            <v>1.8</v>
          </cell>
          <cell r="Z176">
            <v>1.8</v>
          </cell>
          <cell r="AA176">
            <v>2.2000000000000002</v>
          </cell>
          <cell r="AB176">
            <v>1.8</v>
          </cell>
        </row>
        <row r="177">
          <cell r="A177">
            <v>32933</v>
          </cell>
          <cell r="B177">
            <v>100.9</v>
          </cell>
          <cell r="C177">
            <v>100.7</v>
          </cell>
          <cell r="D177">
            <v>100.8</v>
          </cell>
          <cell r="E177">
            <v>100.6</v>
          </cell>
          <cell r="F177">
            <v>101.2</v>
          </cell>
          <cell r="G177">
            <v>101</v>
          </cell>
          <cell r="H177">
            <v>100.6</v>
          </cell>
          <cell r="I177">
            <v>101.2</v>
          </cell>
          <cell r="J177">
            <v>100.9</v>
          </cell>
          <cell r="K177">
            <v>9.1</v>
          </cell>
          <cell r="L177">
            <v>8.6</v>
          </cell>
          <cell r="M177">
            <v>7.8</v>
          </cell>
          <cell r="N177">
            <v>6.8</v>
          </cell>
          <cell r="O177">
            <v>9.1999999999999993</v>
          </cell>
          <cell r="P177">
            <v>7.2</v>
          </cell>
          <cell r="Q177">
            <v>6.2</v>
          </cell>
          <cell r="R177">
            <v>8.1999999999999993</v>
          </cell>
          <cell r="S177">
            <v>8.6</v>
          </cell>
          <cell r="T177">
            <v>1.7</v>
          </cell>
          <cell r="U177">
            <v>1.5</v>
          </cell>
          <cell r="V177">
            <v>1.5</v>
          </cell>
          <cell r="W177">
            <v>1.4</v>
          </cell>
          <cell r="X177">
            <v>2.2999999999999998</v>
          </cell>
          <cell r="Y177">
            <v>1.6</v>
          </cell>
          <cell r="Z177">
            <v>1.2</v>
          </cell>
          <cell r="AA177">
            <v>1.9</v>
          </cell>
          <cell r="AB177">
            <v>1.7</v>
          </cell>
        </row>
        <row r="178">
          <cell r="A178">
            <v>33025</v>
          </cell>
          <cell r="B178">
            <v>102.5</v>
          </cell>
          <cell r="C178">
            <v>102.7</v>
          </cell>
          <cell r="D178">
            <v>102.2</v>
          </cell>
          <cell r="E178">
            <v>102.5</v>
          </cell>
          <cell r="F178">
            <v>102.9</v>
          </cell>
          <cell r="G178">
            <v>101.9</v>
          </cell>
          <cell r="H178">
            <v>102.4</v>
          </cell>
          <cell r="I178">
            <v>102.3</v>
          </cell>
          <cell r="J178">
            <v>102.5</v>
          </cell>
          <cell r="K178">
            <v>8.1</v>
          </cell>
          <cell r="L178">
            <v>7.9</v>
          </cell>
          <cell r="M178">
            <v>6.7</v>
          </cell>
          <cell r="N178">
            <v>6.8</v>
          </cell>
          <cell r="O178">
            <v>8.6999999999999993</v>
          </cell>
          <cell r="P178">
            <v>6.1</v>
          </cell>
          <cell r="Q178">
            <v>6.3</v>
          </cell>
          <cell r="R178">
            <v>6.9</v>
          </cell>
          <cell r="S178">
            <v>7.7</v>
          </cell>
          <cell r="T178">
            <v>1.6</v>
          </cell>
          <cell r="U178">
            <v>2</v>
          </cell>
          <cell r="V178">
            <v>1.4</v>
          </cell>
          <cell r="W178">
            <v>1.9</v>
          </cell>
          <cell r="X178">
            <v>1.7</v>
          </cell>
          <cell r="Y178">
            <v>0.9</v>
          </cell>
          <cell r="Z178">
            <v>1.8</v>
          </cell>
          <cell r="AA178">
            <v>1.1000000000000001</v>
          </cell>
          <cell r="AB178">
            <v>1.6</v>
          </cell>
        </row>
        <row r="179">
          <cell r="A179">
            <v>33117</v>
          </cell>
          <cell r="B179">
            <v>103.1</v>
          </cell>
          <cell r="C179">
            <v>103.5</v>
          </cell>
          <cell r="D179">
            <v>102.8</v>
          </cell>
          <cell r="E179">
            <v>103.8</v>
          </cell>
          <cell r="F179">
            <v>103.7</v>
          </cell>
          <cell r="G179">
            <v>103</v>
          </cell>
          <cell r="H179">
            <v>103.5</v>
          </cell>
          <cell r="I179">
            <v>103.1</v>
          </cell>
          <cell r="J179">
            <v>103.3</v>
          </cell>
          <cell r="K179">
            <v>5.9</v>
          </cell>
          <cell r="L179">
            <v>6.4</v>
          </cell>
          <cell r="M179">
            <v>5.3</v>
          </cell>
          <cell r="N179">
            <v>6.2</v>
          </cell>
          <cell r="O179">
            <v>7</v>
          </cell>
          <cell r="P179">
            <v>5.5</v>
          </cell>
          <cell r="Q179">
            <v>6</v>
          </cell>
          <cell r="R179">
            <v>6.1</v>
          </cell>
          <cell r="S179">
            <v>6.1</v>
          </cell>
          <cell r="T179">
            <v>0.6</v>
          </cell>
          <cell r="U179">
            <v>0.8</v>
          </cell>
          <cell r="V179">
            <v>0.6</v>
          </cell>
          <cell r="W179">
            <v>1.3</v>
          </cell>
          <cell r="X179">
            <v>0.8</v>
          </cell>
          <cell r="Y179">
            <v>1.1000000000000001</v>
          </cell>
          <cell r="Z179">
            <v>1.1000000000000001</v>
          </cell>
          <cell r="AA179">
            <v>0.8</v>
          </cell>
          <cell r="AB179">
            <v>0.8</v>
          </cell>
        </row>
        <row r="180">
          <cell r="A180">
            <v>33208</v>
          </cell>
          <cell r="B180">
            <v>105.5</v>
          </cell>
          <cell r="C180">
            <v>106.6</v>
          </cell>
          <cell r="D180">
            <v>105.4</v>
          </cell>
          <cell r="E180">
            <v>106.9</v>
          </cell>
          <cell r="F180">
            <v>106.2</v>
          </cell>
          <cell r="G180">
            <v>105.5</v>
          </cell>
          <cell r="H180">
            <v>106.4</v>
          </cell>
          <cell r="I180">
            <v>106</v>
          </cell>
          <cell r="J180">
            <v>106</v>
          </cell>
          <cell r="K180">
            <v>6.4</v>
          </cell>
          <cell r="L180">
            <v>7.5</v>
          </cell>
          <cell r="M180">
            <v>6.1</v>
          </cell>
          <cell r="N180">
            <v>7.8</v>
          </cell>
          <cell r="O180">
            <v>7.4</v>
          </cell>
          <cell r="P180">
            <v>6.1</v>
          </cell>
          <cell r="Q180">
            <v>7</v>
          </cell>
          <cell r="R180">
            <v>6.7</v>
          </cell>
          <cell r="S180">
            <v>6.9</v>
          </cell>
          <cell r="T180">
            <v>2.2999999999999998</v>
          </cell>
          <cell r="U180">
            <v>3</v>
          </cell>
          <cell r="V180">
            <v>2.5</v>
          </cell>
          <cell r="W180">
            <v>3</v>
          </cell>
          <cell r="X180">
            <v>2.4</v>
          </cell>
          <cell r="Y180">
            <v>2.4</v>
          </cell>
          <cell r="Z180">
            <v>2.8</v>
          </cell>
          <cell r="AA180">
            <v>2.8</v>
          </cell>
          <cell r="AB180">
            <v>2.6</v>
          </cell>
        </row>
        <row r="181">
          <cell r="A181">
            <v>33298</v>
          </cell>
          <cell r="B181">
            <v>105.7</v>
          </cell>
          <cell r="C181">
            <v>106.1</v>
          </cell>
          <cell r="D181">
            <v>105.7</v>
          </cell>
          <cell r="E181">
            <v>106.7</v>
          </cell>
          <cell r="F181">
            <v>105.2</v>
          </cell>
          <cell r="G181">
            <v>105.2</v>
          </cell>
          <cell r="H181">
            <v>106.1</v>
          </cell>
          <cell r="I181">
            <v>105.5</v>
          </cell>
          <cell r="J181">
            <v>105.8</v>
          </cell>
          <cell r="K181">
            <v>4.8</v>
          </cell>
          <cell r="L181">
            <v>5.4</v>
          </cell>
          <cell r="M181">
            <v>4.9000000000000004</v>
          </cell>
          <cell r="N181">
            <v>6.1</v>
          </cell>
          <cell r="O181">
            <v>4</v>
          </cell>
          <cell r="P181">
            <v>4.2</v>
          </cell>
          <cell r="Q181">
            <v>5.5</v>
          </cell>
          <cell r="R181">
            <v>4.2</v>
          </cell>
          <cell r="S181">
            <v>4.9000000000000004</v>
          </cell>
          <cell r="T181">
            <v>0.2</v>
          </cell>
          <cell r="U181">
            <v>-0.5</v>
          </cell>
          <cell r="V181">
            <v>0.3</v>
          </cell>
          <cell r="W181">
            <v>-0.2</v>
          </cell>
          <cell r="X181">
            <v>-0.9</v>
          </cell>
          <cell r="Y181">
            <v>-0.3</v>
          </cell>
          <cell r="Z181">
            <v>-0.3</v>
          </cell>
          <cell r="AA181">
            <v>-0.5</v>
          </cell>
          <cell r="AB181">
            <v>-0.2</v>
          </cell>
        </row>
        <row r="182">
          <cell r="A182">
            <v>33390</v>
          </cell>
          <cell r="B182">
            <v>105.4</v>
          </cell>
          <cell r="C182">
            <v>106.8</v>
          </cell>
          <cell r="D182">
            <v>105.7</v>
          </cell>
          <cell r="E182">
            <v>107.3</v>
          </cell>
          <cell r="F182">
            <v>105.1</v>
          </cell>
          <cell r="G182">
            <v>105.8</v>
          </cell>
          <cell r="H182">
            <v>106.6</v>
          </cell>
          <cell r="I182">
            <v>105.6</v>
          </cell>
          <cell r="J182">
            <v>106</v>
          </cell>
          <cell r="K182">
            <v>2.8</v>
          </cell>
          <cell r="L182">
            <v>4</v>
          </cell>
          <cell r="M182">
            <v>3.4</v>
          </cell>
          <cell r="N182">
            <v>4.7</v>
          </cell>
          <cell r="O182">
            <v>2.1</v>
          </cell>
          <cell r="P182">
            <v>3.8</v>
          </cell>
          <cell r="Q182">
            <v>4.0999999999999996</v>
          </cell>
          <cell r="R182">
            <v>3.2</v>
          </cell>
          <cell r="S182">
            <v>3.4</v>
          </cell>
          <cell r="T182">
            <v>-0.3</v>
          </cell>
          <cell r="U182">
            <v>0.7</v>
          </cell>
          <cell r="V182">
            <v>0</v>
          </cell>
          <cell r="W182">
            <v>0.6</v>
          </cell>
          <cell r="X182">
            <v>-0.1</v>
          </cell>
          <cell r="Y182">
            <v>0.6</v>
          </cell>
          <cell r="Z182">
            <v>0.5</v>
          </cell>
          <cell r="AA182">
            <v>0.1</v>
          </cell>
          <cell r="AB182">
            <v>0.2</v>
          </cell>
        </row>
        <row r="183">
          <cell r="A183">
            <v>33482</v>
          </cell>
          <cell r="B183">
            <v>106</v>
          </cell>
          <cell r="C183">
            <v>107.6</v>
          </cell>
          <cell r="D183">
            <v>106.1</v>
          </cell>
          <cell r="E183">
            <v>108</v>
          </cell>
          <cell r="F183">
            <v>105.7</v>
          </cell>
          <cell r="G183">
            <v>106.7</v>
          </cell>
          <cell r="H183">
            <v>106.9</v>
          </cell>
          <cell r="I183">
            <v>107</v>
          </cell>
          <cell r="J183">
            <v>106.6</v>
          </cell>
          <cell r="K183">
            <v>2.8</v>
          </cell>
          <cell r="L183">
            <v>4</v>
          </cell>
          <cell r="M183">
            <v>3.2</v>
          </cell>
          <cell r="N183">
            <v>4</v>
          </cell>
          <cell r="O183">
            <v>1.9</v>
          </cell>
          <cell r="P183">
            <v>3.6</v>
          </cell>
          <cell r="Q183">
            <v>3.3</v>
          </cell>
          <cell r="R183">
            <v>3.8</v>
          </cell>
          <cell r="S183">
            <v>3.2</v>
          </cell>
          <cell r="T183">
            <v>0.6</v>
          </cell>
          <cell r="U183">
            <v>0.7</v>
          </cell>
          <cell r="V183">
            <v>0.4</v>
          </cell>
          <cell r="W183">
            <v>0.7</v>
          </cell>
          <cell r="X183">
            <v>0.6</v>
          </cell>
          <cell r="Y183">
            <v>0.9</v>
          </cell>
          <cell r="Z183">
            <v>0.3</v>
          </cell>
          <cell r="AA183">
            <v>1.3</v>
          </cell>
          <cell r="AB183">
            <v>0.6</v>
          </cell>
        </row>
        <row r="184">
          <cell r="A184">
            <v>33573</v>
          </cell>
          <cell r="B184">
            <v>107.1</v>
          </cell>
          <cell r="C184">
            <v>108.4</v>
          </cell>
          <cell r="D184">
            <v>107.3</v>
          </cell>
          <cell r="E184">
            <v>108.8</v>
          </cell>
          <cell r="F184">
            <v>106.1</v>
          </cell>
          <cell r="G184">
            <v>107.4</v>
          </cell>
          <cell r="H184">
            <v>108.2</v>
          </cell>
          <cell r="I184">
            <v>107.9</v>
          </cell>
          <cell r="J184">
            <v>107.6</v>
          </cell>
          <cell r="K184">
            <v>1.5</v>
          </cell>
          <cell r="L184">
            <v>1.7</v>
          </cell>
          <cell r="M184">
            <v>1.8</v>
          </cell>
          <cell r="N184">
            <v>1.8</v>
          </cell>
          <cell r="O184">
            <v>-0.1</v>
          </cell>
          <cell r="P184">
            <v>1.8</v>
          </cell>
          <cell r="Q184">
            <v>1.7</v>
          </cell>
          <cell r="R184">
            <v>1.8</v>
          </cell>
          <cell r="S184">
            <v>1.5</v>
          </cell>
          <cell r="T184">
            <v>1</v>
          </cell>
          <cell r="U184">
            <v>0.7</v>
          </cell>
          <cell r="V184">
            <v>1.1000000000000001</v>
          </cell>
          <cell r="W184">
            <v>0.7</v>
          </cell>
          <cell r="X184">
            <v>0.4</v>
          </cell>
          <cell r="Y184">
            <v>0.7</v>
          </cell>
          <cell r="Z184">
            <v>1.2</v>
          </cell>
          <cell r="AA184">
            <v>0.8</v>
          </cell>
          <cell r="AB184">
            <v>0.9</v>
          </cell>
        </row>
        <row r="185">
          <cell r="A185">
            <v>33664</v>
          </cell>
          <cell r="B185">
            <v>107</v>
          </cell>
          <cell r="C185">
            <v>108.3</v>
          </cell>
          <cell r="D185">
            <v>107.5</v>
          </cell>
          <cell r="E185">
            <v>109.5</v>
          </cell>
          <cell r="F185">
            <v>106.1</v>
          </cell>
          <cell r="G185">
            <v>107.4</v>
          </cell>
          <cell r="H185">
            <v>108.3</v>
          </cell>
          <cell r="I185">
            <v>108.2</v>
          </cell>
          <cell r="J185">
            <v>107.6</v>
          </cell>
          <cell r="K185">
            <v>1.2</v>
          </cell>
          <cell r="L185">
            <v>2.1</v>
          </cell>
          <cell r="M185">
            <v>1.7</v>
          </cell>
          <cell r="N185">
            <v>2.6</v>
          </cell>
          <cell r="O185">
            <v>0.9</v>
          </cell>
          <cell r="P185">
            <v>2.1</v>
          </cell>
          <cell r="Q185">
            <v>2.1</v>
          </cell>
          <cell r="R185">
            <v>2.6</v>
          </cell>
          <cell r="S185">
            <v>1.7</v>
          </cell>
          <cell r="T185">
            <v>-0.1</v>
          </cell>
          <cell r="U185">
            <v>-0.1</v>
          </cell>
          <cell r="V185">
            <v>0.2</v>
          </cell>
          <cell r="W185">
            <v>0.6</v>
          </cell>
          <cell r="X185">
            <v>0</v>
          </cell>
          <cell r="Y185">
            <v>0</v>
          </cell>
          <cell r="Z185">
            <v>0.1</v>
          </cell>
          <cell r="AA185">
            <v>0.3</v>
          </cell>
          <cell r="AB185">
            <v>0</v>
          </cell>
        </row>
        <row r="186">
          <cell r="A186">
            <v>33756</v>
          </cell>
          <cell r="B186">
            <v>106.5</v>
          </cell>
          <cell r="C186">
            <v>108.2</v>
          </cell>
          <cell r="D186">
            <v>107</v>
          </cell>
          <cell r="E186">
            <v>109.4</v>
          </cell>
          <cell r="F186">
            <v>105.6</v>
          </cell>
          <cell r="G186">
            <v>107</v>
          </cell>
          <cell r="H186">
            <v>108.4</v>
          </cell>
          <cell r="I186">
            <v>107.9</v>
          </cell>
          <cell r="J186">
            <v>107.3</v>
          </cell>
          <cell r="K186">
            <v>1</v>
          </cell>
          <cell r="L186">
            <v>1.3</v>
          </cell>
          <cell r="M186">
            <v>1.2</v>
          </cell>
          <cell r="N186">
            <v>2</v>
          </cell>
          <cell r="O186">
            <v>0.5</v>
          </cell>
          <cell r="P186">
            <v>1.1000000000000001</v>
          </cell>
          <cell r="Q186">
            <v>1.7</v>
          </cell>
          <cell r="R186">
            <v>2.2000000000000002</v>
          </cell>
          <cell r="S186">
            <v>1.2</v>
          </cell>
          <cell r="T186">
            <v>-0.5</v>
          </cell>
          <cell r="U186">
            <v>-0.1</v>
          </cell>
          <cell r="V186">
            <v>-0.5</v>
          </cell>
          <cell r="W186">
            <v>-0.1</v>
          </cell>
          <cell r="X186">
            <v>-0.5</v>
          </cell>
          <cell r="Y186">
            <v>-0.4</v>
          </cell>
          <cell r="Z186">
            <v>0.1</v>
          </cell>
          <cell r="AA186">
            <v>-0.3</v>
          </cell>
          <cell r="AB186">
            <v>-0.3</v>
          </cell>
        </row>
        <row r="187">
          <cell r="A187">
            <v>33848</v>
          </cell>
          <cell r="B187">
            <v>106.9</v>
          </cell>
          <cell r="C187">
            <v>107.9</v>
          </cell>
          <cell r="D187">
            <v>106.9</v>
          </cell>
          <cell r="E187">
            <v>110.1</v>
          </cell>
          <cell r="F187">
            <v>105.5</v>
          </cell>
          <cell r="G187">
            <v>107.6</v>
          </cell>
          <cell r="H187">
            <v>108.9</v>
          </cell>
          <cell r="I187">
            <v>108.6</v>
          </cell>
          <cell r="J187">
            <v>107.4</v>
          </cell>
          <cell r="K187">
            <v>0.8</v>
          </cell>
          <cell r="L187">
            <v>0.3</v>
          </cell>
          <cell r="M187">
            <v>0.8</v>
          </cell>
          <cell r="N187">
            <v>1.9</v>
          </cell>
          <cell r="O187">
            <v>-0.2</v>
          </cell>
          <cell r="P187">
            <v>0.8</v>
          </cell>
          <cell r="Q187">
            <v>1.9</v>
          </cell>
          <cell r="R187">
            <v>1.5</v>
          </cell>
          <cell r="S187">
            <v>0.8</v>
          </cell>
          <cell r="T187">
            <v>0.4</v>
          </cell>
          <cell r="U187">
            <v>-0.3</v>
          </cell>
          <cell r="V187">
            <v>-0.1</v>
          </cell>
          <cell r="W187">
            <v>0.6</v>
          </cell>
          <cell r="X187">
            <v>-0.1</v>
          </cell>
          <cell r="Y187">
            <v>0.6</v>
          </cell>
          <cell r="Z187">
            <v>0.5</v>
          </cell>
          <cell r="AA187">
            <v>0.6</v>
          </cell>
          <cell r="AB187">
            <v>0.1</v>
          </cell>
        </row>
        <row r="188">
          <cell r="A188">
            <v>33939</v>
          </cell>
          <cell r="B188">
            <v>107.4</v>
          </cell>
          <cell r="C188">
            <v>108.2</v>
          </cell>
          <cell r="D188">
            <v>108.1</v>
          </cell>
          <cell r="E188">
            <v>110.7</v>
          </cell>
          <cell r="F188">
            <v>106.1</v>
          </cell>
          <cell r="G188">
            <v>108</v>
          </cell>
          <cell r="H188">
            <v>109.2</v>
          </cell>
          <cell r="I188">
            <v>109</v>
          </cell>
          <cell r="J188">
            <v>107.9</v>
          </cell>
          <cell r="K188">
            <v>0.3</v>
          </cell>
          <cell r="L188">
            <v>-0.2</v>
          </cell>
          <cell r="M188">
            <v>0.7</v>
          </cell>
          <cell r="N188">
            <v>1.7</v>
          </cell>
          <cell r="O188">
            <v>0</v>
          </cell>
          <cell r="P188">
            <v>0.6</v>
          </cell>
          <cell r="Q188">
            <v>0.9</v>
          </cell>
          <cell r="R188">
            <v>1</v>
          </cell>
          <cell r="S188">
            <v>0.3</v>
          </cell>
          <cell r="T188">
            <v>0.5</v>
          </cell>
          <cell r="U188">
            <v>0.3</v>
          </cell>
          <cell r="V188">
            <v>1.1000000000000001</v>
          </cell>
          <cell r="W188">
            <v>0.5</v>
          </cell>
          <cell r="X188">
            <v>0.6</v>
          </cell>
          <cell r="Y188">
            <v>0.4</v>
          </cell>
          <cell r="Z188">
            <v>0.3</v>
          </cell>
          <cell r="AA188">
            <v>0.4</v>
          </cell>
          <cell r="AB188">
            <v>0.5</v>
          </cell>
        </row>
        <row r="189">
          <cell r="A189">
            <v>34029</v>
          </cell>
          <cell r="B189">
            <v>108.2</v>
          </cell>
          <cell r="C189">
            <v>109.5</v>
          </cell>
          <cell r="D189">
            <v>109.1</v>
          </cell>
          <cell r="E189">
            <v>111.6</v>
          </cell>
          <cell r="F189">
            <v>106.4</v>
          </cell>
          <cell r="G189">
            <v>109.1</v>
          </cell>
          <cell r="H189">
            <v>109.8</v>
          </cell>
          <cell r="I189">
            <v>110.1</v>
          </cell>
          <cell r="J189">
            <v>108.9</v>
          </cell>
          <cell r="K189">
            <v>1.1000000000000001</v>
          </cell>
          <cell r="L189">
            <v>1.1000000000000001</v>
          </cell>
          <cell r="M189">
            <v>1.5</v>
          </cell>
          <cell r="N189">
            <v>1.9</v>
          </cell>
          <cell r="O189">
            <v>0.3</v>
          </cell>
          <cell r="P189">
            <v>1.6</v>
          </cell>
          <cell r="Q189">
            <v>1.4</v>
          </cell>
          <cell r="R189">
            <v>1.8</v>
          </cell>
          <cell r="S189">
            <v>1.2</v>
          </cell>
          <cell r="T189">
            <v>0.7</v>
          </cell>
          <cell r="U189">
            <v>1.2</v>
          </cell>
          <cell r="V189">
            <v>0.9</v>
          </cell>
          <cell r="W189">
            <v>0.8</v>
          </cell>
          <cell r="X189">
            <v>0.3</v>
          </cell>
          <cell r="Y189">
            <v>1</v>
          </cell>
          <cell r="Z189">
            <v>0.5</v>
          </cell>
          <cell r="AA189">
            <v>1</v>
          </cell>
          <cell r="AB189">
            <v>0.9</v>
          </cell>
        </row>
        <row r="190">
          <cell r="A190">
            <v>34121</v>
          </cell>
          <cell r="B190">
            <v>108.4</v>
          </cell>
          <cell r="C190">
            <v>110.1</v>
          </cell>
          <cell r="D190">
            <v>109.7</v>
          </cell>
          <cell r="E190">
            <v>112.3</v>
          </cell>
          <cell r="F190">
            <v>106.8</v>
          </cell>
          <cell r="G190">
            <v>109.4</v>
          </cell>
          <cell r="H190">
            <v>110</v>
          </cell>
          <cell r="I190">
            <v>110.3</v>
          </cell>
          <cell r="J190">
            <v>109.3</v>
          </cell>
          <cell r="K190">
            <v>1.8</v>
          </cell>
          <cell r="L190">
            <v>1.8</v>
          </cell>
          <cell r="M190">
            <v>2.5</v>
          </cell>
          <cell r="N190">
            <v>2.7</v>
          </cell>
          <cell r="O190">
            <v>1.1000000000000001</v>
          </cell>
          <cell r="P190">
            <v>2.2000000000000002</v>
          </cell>
          <cell r="Q190">
            <v>1.5</v>
          </cell>
          <cell r="R190">
            <v>2.2000000000000002</v>
          </cell>
          <cell r="S190">
            <v>1.9</v>
          </cell>
          <cell r="T190">
            <v>0.2</v>
          </cell>
          <cell r="U190">
            <v>0.5</v>
          </cell>
          <cell r="V190">
            <v>0.5</v>
          </cell>
          <cell r="W190">
            <v>0.6</v>
          </cell>
          <cell r="X190">
            <v>0.4</v>
          </cell>
          <cell r="Y190">
            <v>0.3</v>
          </cell>
          <cell r="Z190">
            <v>0.2</v>
          </cell>
          <cell r="AA190">
            <v>0.2</v>
          </cell>
          <cell r="AB190">
            <v>0.4</v>
          </cell>
        </row>
        <row r="191">
          <cell r="A191">
            <v>34213</v>
          </cell>
          <cell r="B191">
            <v>108.7</v>
          </cell>
          <cell r="C191">
            <v>110.5</v>
          </cell>
          <cell r="D191">
            <v>109.9</v>
          </cell>
          <cell r="E191">
            <v>112.7</v>
          </cell>
          <cell r="F191">
            <v>107.9</v>
          </cell>
          <cell r="G191">
            <v>111</v>
          </cell>
          <cell r="H191">
            <v>110.6</v>
          </cell>
          <cell r="I191">
            <v>111</v>
          </cell>
          <cell r="J191">
            <v>109.8</v>
          </cell>
          <cell r="K191">
            <v>1.7</v>
          </cell>
          <cell r="L191">
            <v>2.4</v>
          </cell>
          <cell r="M191">
            <v>2.8</v>
          </cell>
          <cell r="N191">
            <v>2.4</v>
          </cell>
          <cell r="O191">
            <v>2.2999999999999998</v>
          </cell>
          <cell r="P191">
            <v>3.2</v>
          </cell>
          <cell r="Q191">
            <v>1.6</v>
          </cell>
          <cell r="R191">
            <v>2.2000000000000002</v>
          </cell>
          <cell r="S191">
            <v>2.2000000000000002</v>
          </cell>
          <cell r="T191">
            <v>0.3</v>
          </cell>
          <cell r="U191">
            <v>0.4</v>
          </cell>
          <cell r="V191">
            <v>0.2</v>
          </cell>
          <cell r="W191">
            <v>0.4</v>
          </cell>
          <cell r="X191">
            <v>1</v>
          </cell>
          <cell r="Y191">
            <v>1.5</v>
          </cell>
          <cell r="Z191">
            <v>0.5</v>
          </cell>
          <cell r="AA191">
            <v>0.6</v>
          </cell>
          <cell r="AB191">
            <v>0.5</v>
          </cell>
        </row>
        <row r="192">
          <cell r="A192">
            <v>34304</v>
          </cell>
          <cell r="B192">
            <v>108.8</v>
          </cell>
          <cell r="C192">
            <v>110.8</v>
          </cell>
          <cell r="D192">
            <v>110.2</v>
          </cell>
          <cell r="E192">
            <v>112.8</v>
          </cell>
          <cell r="F192">
            <v>108.5</v>
          </cell>
          <cell r="G192">
            <v>111.6</v>
          </cell>
          <cell r="H192">
            <v>111.7</v>
          </cell>
          <cell r="I192">
            <v>111.3</v>
          </cell>
          <cell r="J192">
            <v>110</v>
          </cell>
          <cell r="K192">
            <v>1.3</v>
          </cell>
          <cell r="L192">
            <v>2.4</v>
          </cell>
          <cell r="M192">
            <v>1.9</v>
          </cell>
          <cell r="N192">
            <v>1.9</v>
          </cell>
          <cell r="O192">
            <v>2.2999999999999998</v>
          </cell>
          <cell r="P192">
            <v>3.3</v>
          </cell>
          <cell r="Q192">
            <v>2.2999999999999998</v>
          </cell>
          <cell r="R192">
            <v>2.1</v>
          </cell>
          <cell r="S192">
            <v>1.9</v>
          </cell>
          <cell r="T192">
            <v>0.1</v>
          </cell>
          <cell r="U192">
            <v>0.3</v>
          </cell>
          <cell r="V192">
            <v>0.3</v>
          </cell>
          <cell r="W192">
            <v>0.1</v>
          </cell>
          <cell r="X192">
            <v>0.6</v>
          </cell>
          <cell r="Y192">
            <v>0.5</v>
          </cell>
          <cell r="Z192">
            <v>1</v>
          </cell>
          <cell r="AA192">
            <v>0.3</v>
          </cell>
          <cell r="AB192">
            <v>0.2</v>
          </cell>
        </row>
        <row r="193">
          <cell r="A193">
            <v>34394</v>
          </cell>
          <cell r="B193">
            <v>109.1</v>
          </cell>
          <cell r="C193">
            <v>111.2</v>
          </cell>
          <cell r="D193">
            <v>110.8</v>
          </cell>
          <cell r="E193">
            <v>113.6</v>
          </cell>
          <cell r="F193">
            <v>108.6</v>
          </cell>
          <cell r="G193">
            <v>111.9</v>
          </cell>
          <cell r="H193">
            <v>111.4</v>
          </cell>
          <cell r="I193">
            <v>111.4</v>
          </cell>
          <cell r="J193">
            <v>110.4</v>
          </cell>
          <cell r="K193">
            <v>0.8</v>
          </cell>
          <cell r="L193">
            <v>1.6</v>
          </cell>
          <cell r="M193">
            <v>1.6</v>
          </cell>
          <cell r="N193">
            <v>1.8</v>
          </cell>
          <cell r="O193">
            <v>2.1</v>
          </cell>
          <cell r="P193">
            <v>2.6</v>
          </cell>
          <cell r="Q193">
            <v>1.5</v>
          </cell>
          <cell r="R193">
            <v>1.2</v>
          </cell>
          <cell r="S193">
            <v>1.4</v>
          </cell>
          <cell r="T193">
            <v>0.3</v>
          </cell>
          <cell r="U193">
            <v>0.4</v>
          </cell>
          <cell r="V193">
            <v>0.5</v>
          </cell>
          <cell r="W193">
            <v>0.7</v>
          </cell>
          <cell r="X193">
            <v>0.1</v>
          </cell>
          <cell r="Y193">
            <v>0.3</v>
          </cell>
          <cell r="Z193">
            <v>-0.3</v>
          </cell>
          <cell r="AA193">
            <v>0.1</v>
          </cell>
          <cell r="AB193">
            <v>0.4</v>
          </cell>
        </row>
        <row r="194">
          <cell r="A194">
            <v>34486</v>
          </cell>
          <cell r="B194">
            <v>110</v>
          </cell>
          <cell r="C194">
            <v>112</v>
          </cell>
          <cell r="D194">
            <v>111.5</v>
          </cell>
          <cell r="E194">
            <v>114.4</v>
          </cell>
          <cell r="F194">
            <v>109.1</v>
          </cell>
          <cell r="G194">
            <v>112.4</v>
          </cell>
          <cell r="H194">
            <v>112.4</v>
          </cell>
          <cell r="I194">
            <v>112</v>
          </cell>
          <cell r="J194">
            <v>111.2</v>
          </cell>
          <cell r="K194">
            <v>1.5</v>
          </cell>
          <cell r="L194">
            <v>1.7</v>
          </cell>
          <cell r="M194">
            <v>1.6</v>
          </cell>
          <cell r="N194">
            <v>1.9</v>
          </cell>
          <cell r="O194">
            <v>2.2000000000000002</v>
          </cell>
          <cell r="P194">
            <v>2.7</v>
          </cell>
          <cell r="Q194">
            <v>2.2000000000000002</v>
          </cell>
          <cell r="R194">
            <v>1.5</v>
          </cell>
          <cell r="S194">
            <v>1.7</v>
          </cell>
          <cell r="T194">
            <v>0.8</v>
          </cell>
          <cell r="U194">
            <v>0.7</v>
          </cell>
          <cell r="V194">
            <v>0.6</v>
          </cell>
          <cell r="W194">
            <v>0.7</v>
          </cell>
          <cell r="X194">
            <v>0.5</v>
          </cell>
          <cell r="Y194">
            <v>0.4</v>
          </cell>
          <cell r="Z194">
            <v>0.9</v>
          </cell>
          <cell r="AA194">
            <v>0.5</v>
          </cell>
          <cell r="AB194">
            <v>0.7</v>
          </cell>
        </row>
        <row r="195">
          <cell r="A195">
            <v>34578</v>
          </cell>
          <cell r="B195">
            <v>111</v>
          </cell>
          <cell r="C195">
            <v>112.2</v>
          </cell>
          <cell r="D195">
            <v>112.5</v>
          </cell>
          <cell r="E195">
            <v>114.9</v>
          </cell>
          <cell r="F195">
            <v>110.1</v>
          </cell>
          <cell r="G195">
            <v>113.3</v>
          </cell>
          <cell r="H195">
            <v>113</v>
          </cell>
          <cell r="I195">
            <v>112.6</v>
          </cell>
          <cell r="J195">
            <v>111.9</v>
          </cell>
          <cell r="K195">
            <v>2.1</v>
          </cell>
          <cell r="L195">
            <v>1.5</v>
          </cell>
          <cell r="M195">
            <v>2.4</v>
          </cell>
          <cell r="N195">
            <v>2</v>
          </cell>
          <cell r="O195">
            <v>2</v>
          </cell>
          <cell r="P195">
            <v>2.1</v>
          </cell>
          <cell r="Q195">
            <v>2.2000000000000002</v>
          </cell>
          <cell r="R195">
            <v>1.4</v>
          </cell>
          <cell r="S195">
            <v>1.9</v>
          </cell>
          <cell r="T195">
            <v>0.9</v>
          </cell>
          <cell r="U195">
            <v>0.2</v>
          </cell>
          <cell r="V195">
            <v>0.9</v>
          </cell>
          <cell r="W195">
            <v>0.4</v>
          </cell>
          <cell r="X195">
            <v>0.9</v>
          </cell>
          <cell r="Y195">
            <v>0.8</v>
          </cell>
          <cell r="Z195">
            <v>0.5</v>
          </cell>
          <cell r="AA195">
            <v>0.5</v>
          </cell>
          <cell r="AB195">
            <v>0.6</v>
          </cell>
        </row>
        <row r="196">
          <cell r="A196">
            <v>34669</v>
          </cell>
          <cell r="B196">
            <v>111.8</v>
          </cell>
          <cell r="C196">
            <v>113.1</v>
          </cell>
          <cell r="D196">
            <v>113.7</v>
          </cell>
          <cell r="E196">
            <v>116</v>
          </cell>
          <cell r="F196">
            <v>111</v>
          </cell>
          <cell r="G196">
            <v>114.2</v>
          </cell>
          <cell r="H196">
            <v>113.7</v>
          </cell>
          <cell r="I196">
            <v>113.8</v>
          </cell>
          <cell r="J196">
            <v>112.8</v>
          </cell>
          <cell r="K196">
            <v>2.8</v>
          </cell>
          <cell r="L196">
            <v>2.1</v>
          </cell>
          <cell r="M196">
            <v>3.2</v>
          </cell>
          <cell r="N196">
            <v>2.8</v>
          </cell>
          <cell r="O196">
            <v>2.2999999999999998</v>
          </cell>
          <cell r="P196">
            <v>2.2999999999999998</v>
          </cell>
          <cell r="Q196">
            <v>1.8</v>
          </cell>
          <cell r="R196">
            <v>2.2000000000000002</v>
          </cell>
          <cell r="S196">
            <v>2.5</v>
          </cell>
          <cell r="T196">
            <v>0.7</v>
          </cell>
          <cell r="U196">
            <v>0.8</v>
          </cell>
          <cell r="V196">
            <v>1.1000000000000001</v>
          </cell>
          <cell r="W196">
            <v>1</v>
          </cell>
          <cell r="X196">
            <v>0.8</v>
          </cell>
          <cell r="Y196">
            <v>0.8</v>
          </cell>
          <cell r="Z196">
            <v>0.6</v>
          </cell>
          <cell r="AA196">
            <v>1.1000000000000001</v>
          </cell>
          <cell r="AB196">
            <v>0.8</v>
          </cell>
        </row>
        <row r="197">
          <cell r="A197">
            <v>34759</v>
          </cell>
          <cell r="B197">
            <v>113.7</v>
          </cell>
          <cell r="C197">
            <v>115</v>
          </cell>
          <cell r="D197">
            <v>115.8</v>
          </cell>
          <cell r="E197">
            <v>117.8</v>
          </cell>
          <cell r="F197">
            <v>113</v>
          </cell>
          <cell r="G197">
            <v>116.1</v>
          </cell>
          <cell r="H197">
            <v>115.3</v>
          </cell>
          <cell r="I197">
            <v>116.3</v>
          </cell>
          <cell r="J197">
            <v>114.7</v>
          </cell>
          <cell r="K197">
            <v>4.2</v>
          </cell>
          <cell r="L197">
            <v>3.4</v>
          </cell>
          <cell r="M197">
            <v>4.5</v>
          </cell>
          <cell r="N197">
            <v>3.7</v>
          </cell>
          <cell r="O197">
            <v>4.0999999999999996</v>
          </cell>
          <cell r="P197">
            <v>3.8</v>
          </cell>
          <cell r="Q197">
            <v>3.5</v>
          </cell>
          <cell r="R197">
            <v>4.4000000000000004</v>
          </cell>
          <cell r="S197">
            <v>3.9</v>
          </cell>
          <cell r="T197">
            <v>1.7</v>
          </cell>
          <cell r="U197">
            <v>1.7</v>
          </cell>
          <cell r="V197">
            <v>1.8</v>
          </cell>
          <cell r="W197">
            <v>1.6</v>
          </cell>
          <cell r="X197">
            <v>1.8</v>
          </cell>
          <cell r="Y197">
            <v>1.7</v>
          </cell>
          <cell r="Z197">
            <v>1.4</v>
          </cell>
          <cell r="AA197">
            <v>2.2000000000000002</v>
          </cell>
          <cell r="AB197">
            <v>1.7</v>
          </cell>
        </row>
        <row r="198">
          <cell r="A198">
            <v>34851</v>
          </cell>
          <cell r="B198">
            <v>115.4</v>
          </cell>
          <cell r="C198">
            <v>116.2</v>
          </cell>
          <cell r="D198">
            <v>116.9</v>
          </cell>
          <cell r="E198">
            <v>118.8</v>
          </cell>
          <cell r="F198">
            <v>114.9</v>
          </cell>
          <cell r="G198">
            <v>117.1</v>
          </cell>
          <cell r="H198">
            <v>116.8</v>
          </cell>
          <cell r="I198">
            <v>117.6</v>
          </cell>
          <cell r="J198">
            <v>116.2</v>
          </cell>
          <cell r="K198">
            <v>4.9000000000000004</v>
          </cell>
          <cell r="L198">
            <v>3.8</v>
          </cell>
          <cell r="M198">
            <v>4.8</v>
          </cell>
          <cell r="N198">
            <v>3.8</v>
          </cell>
          <cell r="O198">
            <v>5.3</v>
          </cell>
          <cell r="P198">
            <v>4.2</v>
          </cell>
          <cell r="Q198">
            <v>3.9</v>
          </cell>
          <cell r="R198">
            <v>5</v>
          </cell>
          <cell r="S198">
            <v>4.5</v>
          </cell>
          <cell r="T198">
            <v>1.5</v>
          </cell>
          <cell r="U198">
            <v>1</v>
          </cell>
          <cell r="V198">
            <v>0.9</v>
          </cell>
          <cell r="W198">
            <v>0.8</v>
          </cell>
          <cell r="X198">
            <v>1.7</v>
          </cell>
          <cell r="Y198">
            <v>0.9</v>
          </cell>
          <cell r="Z198">
            <v>1.3</v>
          </cell>
          <cell r="AA198">
            <v>1.1000000000000001</v>
          </cell>
          <cell r="AB198">
            <v>1.3</v>
          </cell>
        </row>
        <row r="199">
          <cell r="A199">
            <v>34943</v>
          </cell>
          <cell r="B199">
            <v>117.3</v>
          </cell>
          <cell r="C199">
            <v>117.6</v>
          </cell>
          <cell r="D199">
            <v>117.9</v>
          </cell>
          <cell r="E199">
            <v>120.1</v>
          </cell>
          <cell r="F199">
            <v>115.6</v>
          </cell>
          <cell r="G199">
            <v>118.4</v>
          </cell>
          <cell r="H199">
            <v>118</v>
          </cell>
          <cell r="I199">
            <v>119.1</v>
          </cell>
          <cell r="J199">
            <v>117.6</v>
          </cell>
          <cell r="K199">
            <v>5.7</v>
          </cell>
          <cell r="L199">
            <v>4.8</v>
          </cell>
          <cell r="M199">
            <v>4.8</v>
          </cell>
          <cell r="N199">
            <v>4.5</v>
          </cell>
          <cell r="O199">
            <v>5</v>
          </cell>
          <cell r="P199">
            <v>4.5</v>
          </cell>
          <cell r="Q199">
            <v>4.4000000000000004</v>
          </cell>
          <cell r="R199">
            <v>5.8</v>
          </cell>
          <cell r="S199">
            <v>5.0999999999999996</v>
          </cell>
          <cell r="T199">
            <v>1.6</v>
          </cell>
          <cell r="U199">
            <v>1.2</v>
          </cell>
          <cell r="V199">
            <v>0.9</v>
          </cell>
          <cell r="W199">
            <v>1.1000000000000001</v>
          </cell>
          <cell r="X199">
            <v>0.6</v>
          </cell>
          <cell r="Y199">
            <v>1.1000000000000001</v>
          </cell>
          <cell r="Z199">
            <v>1</v>
          </cell>
          <cell r="AA199">
            <v>1.3</v>
          </cell>
          <cell r="AB199">
            <v>1.2</v>
          </cell>
        </row>
        <row r="200">
          <cell r="A200">
            <v>35034</v>
          </cell>
          <cell r="B200">
            <v>118.3</v>
          </cell>
          <cell r="C200">
            <v>118.5</v>
          </cell>
          <cell r="D200">
            <v>118.6</v>
          </cell>
          <cell r="E200">
            <v>121.1</v>
          </cell>
          <cell r="F200">
            <v>116.3</v>
          </cell>
          <cell r="G200">
            <v>119.2</v>
          </cell>
          <cell r="H200">
            <v>119.2</v>
          </cell>
          <cell r="I200">
            <v>120</v>
          </cell>
          <cell r="J200">
            <v>118.5</v>
          </cell>
          <cell r="K200">
            <v>5.8</v>
          </cell>
          <cell r="L200">
            <v>4.8</v>
          </cell>
          <cell r="M200">
            <v>4.3</v>
          </cell>
          <cell r="N200">
            <v>4.4000000000000004</v>
          </cell>
          <cell r="O200">
            <v>4.8</v>
          </cell>
          <cell r="P200">
            <v>4.4000000000000004</v>
          </cell>
          <cell r="Q200">
            <v>4.8</v>
          </cell>
          <cell r="R200">
            <v>5.4</v>
          </cell>
          <cell r="S200">
            <v>5.0999999999999996</v>
          </cell>
          <cell r="T200">
            <v>0.9</v>
          </cell>
          <cell r="U200">
            <v>0.8</v>
          </cell>
          <cell r="V200">
            <v>0.6</v>
          </cell>
          <cell r="W200">
            <v>0.8</v>
          </cell>
          <cell r="X200">
            <v>0.6</v>
          </cell>
          <cell r="Y200">
            <v>0.7</v>
          </cell>
          <cell r="Z200">
            <v>1</v>
          </cell>
          <cell r="AA200">
            <v>0.8</v>
          </cell>
          <cell r="AB200">
            <v>0.8</v>
          </cell>
        </row>
        <row r="201">
          <cell r="A201">
            <v>35125</v>
          </cell>
          <cell r="B201">
            <v>119.1</v>
          </cell>
          <cell r="C201">
            <v>118.3</v>
          </cell>
          <cell r="D201">
            <v>119.6</v>
          </cell>
          <cell r="E201">
            <v>121.6</v>
          </cell>
          <cell r="F201">
            <v>117.1</v>
          </cell>
          <cell r="G201">
            <v>120.1</v>
          </cell>
          <cell r="H201">
            <v>119.8</v>
          </cell>
          <cell r="I201">
            <v>120.8</v>
          </cell>
          <cell r="J201">
            <v>119</v>
          </cell>
          <cell r="K201">
            <v>4.7</v>
          </cell>
          <cell r="L201">
            <v>2.9</v>
          </cell>
          <cell r="M201">
            <v>3.3</v>
          </cell>
          <cell r="N201">
            <v>3.2</v>
          </cell>
          <cell r="O201">
            <v>3.6</v>
          </cell>
          <cell r="P201">
            <v>3.4</v>
          </cell>
          <cell r="Q201">
            <v>3.9</v>
          </cell>
          <cell r="R201">
            <v>3.9</v>
          </cell>
          <cell r="S201">
            <v>3.7</v>
          </cell>
          <cell r="T201">
            <v>0.7</v>
          </cell>
          <cell r="U201">
            <v>-0.2</v>
          </cell>
          <cell r="V201">
            <v>0.8</v>
          </cell>
          <cell r="W201">
            <v>0.4</v>
          </cell>
          <cell r="X201">
            <v>0.7</v>
          </cell>
          <cell r="Y201">
            <v>0.8</v>
          </cell>
          <cell r="Z201">
            <v>0.5</v>
          </cell>
          <cell r="AA201">
            <v>0.7</v>
          </cell>
          <cell r="AB201">
            <v>0.4</v>
          </cell>
        </row>
        <row r="202">
          <cell r="A202">
            <v>35217</v>
          </cell>
          <cell r="B202">
            <v>119.9</v>
          </cell>
          <cell r="C202">
            <v>119.2</v>
          </cell>
          <cell r="D202">
            <v>120.4</v>
          </cell>
          <cell r="E202">
            <v>122</v>
          </cell>
          <cell r="F202">
            <v>117.9</v>
          </cell>
          <cell r="G202">
            <v>120.6</v>
          </cell>
          <cell r="H202">
            <v>120.8</v>
          </cell>
          <cell r="I202">
            <v>121.4</v>
          </cell>
          <cell r="J202">
            <v>119.8</v>
          </cell>
          <cell r="K202">
            <v>3.9</v>
          </cell>
          <cell r="L202">
            <v>2.6</v>
          </cell>
          <cell r="M202">
            <v>3</v>
          </cell>
          <cell r="N202">
            <v>2.7</v>
          </cell>
          <cell r="O202">
            <v>2.6</v>
          </cell>
          <cell r="P202">
            <v>3</v>
          </cell>
          <cell r="Q202">
            <v>3.4</v>
          </cell>
          <cell r="R202">
            <v>3.2</v>
          </cell>
          <cell r="S202">
            <v>3.1</v>
          </cell>
          <cell r="T202">
            <v>0.7</v>
          </cell>
          <cell r="U202">
            <v>0.8</v>
          </cell>
          <cell r="V202">
            <v>0.7</v>
          </cell>
          <cell r="W202">
            <v>0.3</v>
          </cell>
          <cell r="X202">
            <v>0.7</v>
          </cell>
          <cell r="Y202">
            <v>0.4</v>
          </cell>
          <cell r="Z202">
            <v>0.8</v>
          </cell>
          <cell r="AA202">
            <v>0.5</v>
          </cell>
          <cell r="AB202">
            <v>0.7</v>
          </cell>
        </row>
        <row r="203">
          <cell r="A203">
            <v>35309</v>
          </cell>
          <cell r="B203">
            <v>120.2</v>
          </cell>
          <cell r="C203">
            <v>119.6</v>
          </cell>
          <cell r="D203">
            <v>120.6</v>
          </cell>
          <cell r="E203">
            <v>122.2</v>
          </cell>
          <cell r="F203">
            <v>118.3</v>
          </cell>
          <cell r="G203">
            <v>121.1</v>
          </cell>
          <cell r="H203">
            <v>121.6</v>
          </cell>
          <cell r="I203">
            <v>121.4</v>
          </cell>
          <cell r="J203">
            <v>120.1</v>
          </cell>
          <cell r="K203">
            <v>2.5</v>
          </cell>
          <cell r="L203">
            <v>1.7</v>
          </cell>
          <cell r="M203">
            <v>2.2999999999999998</v>
          </cell>
          <cell r="N203">
            <v>1.7</v>
          </cell>
          <cell r="O203">
            <v>2.2999999999999998</v>
          </cell>
          <cell r="P203">
            <v>2.2999999999999998</v>
          </cell>
          <cell r="Q203">
            <v>3.1</v>
          </cell>
          <cell r="R203">
            <v>1.9</v>
          </cell>
          <cell r="S203">
            <v>2.1</v>
          </cell>
          <cell r="T203">
            <v>0.3</v>
          </cell>
          <cell r="U203">
            <v>0.3</v>
          </cell>
          <cell r="V203">
            <v>0.2</v>
          </cell>
          <cell r="W203">
            <v>0.2</v>
          </cell>
          <cell r="X203">
            <v>0.3</v>
          </cell>
          <cell r="Y203">
            <v>0.4</v>
          </cell>
          <cell r="Z203">
            <v>0.7</v>
          </cell>
          <cell r="AA203">
            <v>0</v>
          </cell>
          <cell r="AB203">
            <v>0.3</v>
          </cell>
        </row>
        <row r="204">
          <cell r="A204">
            <v>35400</v>
          </cell>
          <cell r="B204">
            <v>120.4</v>
          </cell>
          <cell r="C204">
            <v>119.9</v>
          </cell>
          <cell r="D204">
            <v>120.8</v>
          </cell>
          <cell r="E204">
            <v>122.6</v>
          </cell>
          <cell r="F204">
            <v>118.4</v>
          </cell>
          <cell r="G204">
            <v>121.3</v>
          </cell>
          <cell r="H204">
            <v>121.7</v>
          </cell>
          <cell r="I204">
            <v>121.4</v>
          </cell>
          <cell r="J204">
            <v>120.3</v>
          </cell>
          <cell r="K204">
            <v>1.8</v>
          </cell>
          <cell r="L204">
            <v>1.2</v>
          </cell>
          <cell r="M204">
            <v>1.9</v>
          </cell>
          <cell r="N204">
            <v>1.2</v>
          </cell>
          <cell r="O204">
            <v>1.8</v>
          </cell>
          <cell r="P204">
            <v>1.8</v>
          </cell>
          <cell r="Q204">
            <v>2.1</v>
          </cell>
          <cell r="R204">
            <v>1.2</v>
          </cell>
          <cell r="S204">
            <v>1.5</v>
          </cell>
          <cell r="T204">
            <v>0.2</v>
          </cell>
          <cell r="U204">
            <v>0.3</v>
          </cell>
          <cell r="V204">
            <v>0.2</v>
          </cell>
          <cell r="W204">
            <v>0.3</v>
          </cell>
          <cell r="X204">
            <v>0.1</v>
          </cell>
          <cell r="Y204">
            <v>0.2</v>
          </cell>
          <cell r="Z204">
            <v>0.1</v>
          </cell>
          <cell r="AA204">
            <v>0</v>
          </cell>
          <cell r="AB204">
            <v>0.2</v>
          </cell>
        </row>
        <row r="205">
          <cell r="A205">
            <v>35490</v>
          </cell>
          <cell r="B205">
            <v>120.6</v>
          </cell>
          <cell r="C205">
            <v>120.1</v>
          </cell>
          <cell r="D205">
            <v>121.5</v>
          </cell>
          <cell r="E205">
            <v>122.6</v>
          </cell>
          <cell r="F205">
            <v>118.2</v>
          </cell>
          <cell r="G205">
            <v>121.9</v>
          </cell>
          <cell r="H205">
            <v>121.6</v>
          </cell>
          <cell r="I205">
            <v>121.4</v>
          </cell>
          <cell r="J205">
            <v>120.5</v>
          </cell>
          <cell r="K205">
            <v>1.3</v>
          </cell>
          <cell r="L205">
            <v>1.5</v>
          </cell>
          <cell r="M205">
            <v>1.6</v>
          </cell>
          <cell r="N205">
            <v>0.8</v>
          </cell>
          <cell r="O205">
            <v>0.9</v>
          </cell>
          <cell r="P205">
            <v>1.5</v>
          </cell>
          <cell r="Q205">
            <v>1.5</v>
          </cell>
          <cell r="R205">
            <v>0.5</v>
          </cell>
          <cell r="S205">
            <v>1.3</v>
          </cell>
          <cell r="T205">
            <v>0.2</v>
          </cell>
          <cell r="U205">
            <v>0.2</v>
          </cell>
          <cell r="V205">
            <v>0.6</v>
          </cell>
          <cell r="W205">
            <v>0</v>
          </cell>
          <cell r="X205">
            <v>-0.2</v>
          </cell>
          <cell r="Y205">
            <v>0.5</v>
          </cell>
          <cell r="Z205">
            <v>-0.1</v>
          </cell>
          <cell r="AA205">
            <v>0</v>
          </cell>
          <cell r="AB205">
            <v>0.2</v>
          </cell>
        </row>
        <row r="206">
          <cell r="A206">
            <v>35582</v>
          </cell>
          <cell r="B206">
            <v>120.2</v>
          </cell>
          <cell r="C206">
            <v>119.9</v>
          </cell>
          <cell r="D206">
            <v>121.1</v>
          </cell>
          <cell r="E206">
            <v>121.9</v>
          </cell>
          <cell r="F206">
            <v>118.1</v>
          </cell>
          <cell r="G206">
            <v>121.3</v>
          </cell>
          <cell r="H206">
            <v>121.5</v>
          </cell>
          <cell r="I206">
            <v>120.4</v>
          </cell>
          <cell r="J206">
            <v>120.2</v>
          </cell>
          <cell r="K206">
            <v>0.3</v>
          </cell>
          <cell r="L206">
            <v>0.6</v>
          </cell>
          <cell r="M206">
            <v>0.6</v>
          </cell>
          <cell r="N206">
            <v>-0.1</v>
          </cell>
          <cell r="O206">
            <v>0.2</v>
          </cell>
          <cell r="P206">
            <v>0.6</v>
          </cell>
          <cell r="Q206">
            <v>0.6</v>
          </cell>
          <cell r="R206">
            <v>-0.8</v>
          </cell>
          <cell r="S206">
            <v>0.3</v>
          </cell>
          <cell r="T206">
            <v>-0.3</v>
          </cell>
          <cell r="U206">
            <v>-0.2</v>
          </cell>
          <cell r="V206">
            <v>-0.3</v>
          </cell>
          <cell r="W206">
            <v>-0.6</v>
          </cell>
          <cell r="X206">
            <v>-0.1</v>
          </cell>
          <cell r="Y206">
            <v>-0.5</v>
          </cell>
          <cell r="Z206">
            <v>-0.1</v>
          </cell>
          <cell r="AA206">
            <v>-0.8</v>
          </cell>
          <cell r="AB206">
            <v>-0.2</v>
          </cell>
        </row>
        <row r="207">
          <cell r="A207">
            <v>35674</v>
          </cell>
          <cell r="B207">
            <v>119.8</v>
          </cell>
          <cell r="C207">
            <v>119.5</v>
          </cell>
          <cell r="D207">
            <v>120.7</v>
          </cell>
          <cell r="E207">
            <v>121.2</v>
          </cell>
          <cell r="F207">
            <v>117.5</v>
          </cell>
          <cell r="G207">
            <v>120.6</v>
          </cell>
          <cell r="H207">
            <v>121</v>
          </cell>
          <cell r="I207">
            <v>119.8</v>
          </cell>
          <cell r="J207">
            <v>119.7</v>
          </cell>
          <cell r="K207">
            <v>-0.3</v>
          </cell>
          <cell r="L207">
            <v>-0.1</v>
          </cell>
          <cell r="M207">
            <v>0.1</v>
          </cell>
          <cell r="N207">
            <v>-0.8</v>
          </cell>
          <cell r="O207">
            <v>-0.7</v>
          </cell>
          <cell r="P207">
            <v>-0.4</v>
          </cell>
          <cell r="Q207">
            <v>-0.5</v>
          </cell>
          <cell r="R207">
            <v>-1.3</v>
          </cell>
          <cell r="S207">
            <v>-0.3</v>
          </cell>
          <cell r="T207">
            <v>-0.3</v>
          </cell>
          <cell r="U207">
            <v>-0.3</v>
          </cell>
          <cell r="V207">
            <v>-0.3</v>
          </cell>
          <cell r="W207">
            <v>-0.6</v>
          </cell>
          <cell r="X207">
            <v>-0.5</v>
          </cell>
          <cell r="Y207">
            <v>-0.6</v>
          </cell>
          <cell r="Z207">
            <v>-0.4</v>
          </cell>
          <cell r="AA207">
            <v>-0.5</v>
          </cell>
          <cell r="AB207">
            <v>-0.4</v>
          </cell>
        </row>
        <row r="208">
          <cell r="A208">
            <v>35765</v>
          </cell>
          <cell r="B208">
            <v>120.1</v>
          </cell>
          <cell r="C208">
            <v>119.8</v>
          </cell>
          <cell r="D208">
            <v>121.4</v>
          </cell>
          <cell r="E208">
            <v>121.2</v>
          </cell>
          <cell r="F208">
            <v>117.6</v>
          </cell>
          <cell r="G208">
            <v>121.2</v>
          </cell>
          <cell r="H208">
            <v>120.8</v>
          </cell>
          <cell r="I208">
            <v>119.8</v>
          </cell>
          <cell r="J208">
            <v>120</v>
          </cell>
          <cell r="K208">
            <v>-0.2</v>
          </cell>
          <cell r="L208">
            <v>-0.1</v>
          </cell>
          <cell r="M208">
            <v>0.5</v>
          </cell>
          <cell r="N208">
            <v>-1.1000000000000001</v>
          </cell>
          <cell r="O208">
            <v>-0.7</v>
          </cell>
          <cell r="P208">
            <v>-0.1</v>
          </cell>
          <cell r="Q208">
            <v>-0.7</v>
          </cell>
          <cell r="R208">
            <v>-1.3</v>
          </cell>
          <cell r="S208">
            <v>-0.2</v>
          </cell>
          <cell r="T208">
            <v>0.3</v>
          </cell>
          <cell r="U208">
            <v>0.3</v>
          </cell>
          <cell r="V208">
            <v>0.6</v>
          </cell>
          <cell r="W208">
            <v>0</v>
          </cell>
          <cell r="X208">
            <v>0.1</v>
          </cell>
          <cell r="Y208">
            <v>0.5</v>
          </cell>
          <cell r="Z208">
            <v>-0.2</v>
          </cell>
          <cell r="AA208">
            <v>0</v>
          </cell>
          <cell r="AB208">
            <v>0.3</v>
          </cell>
        </row>
        <row r="209">
          <cell r="A209">
            <v>35855</v>
          </cell>
          <cell r="B209">
            <v>120.7</v>
          </cell>
          <cell r="C209">
            <v>119.6</v>
          </cell>
          <cell r="D209">
            <v>121.9</v>
          </cell>
          <cell r="E209">
            <v>121.7</v>
          </cell>
          <cell r="F209">
            <v>118</v>
          </cell>
          <cell r="G209">
            <v>121.5</v>
          </cell>
          <cell r="H209">
            <v>121.5</v>
          </cell>
          <cell r="I209">
            <v>120.6</v>
          </cell>
          <cell r="J209">
            <v>120.3</v>
          </cell>
          <cell r="K209">
            <v>0.1</v>
          </cell>
          <cell r="L209">
            <v>-0.4</v>
          </cell>
          <cell r="M209">
            <v>0.3</v>
          </cell>
          <cell r="N209">
            <v>-0.7</v>
          </cell>
          <cell r="O209">
            <v>-0.2</v>
          </cell>
          <cell r="P209">
            <v>-0.3</v>
          </cell>
          <cell r="Q209">
            <v>-0.1</v>
          </cell>
          <cell r="R209">
            <v>-0.7</v>
          </cell>
          <cell r="S209">
            <v>-0.2</v>
          </cell>
          <cell r="T209">
            <v>0.5</v>
          </cell>
          <cell r="U209">
            <v>-0.2</v>
          </cell>
          <cell r="V209">
            <v>0.4</v>
          </cell>
          <cell r="W209">
            <v>0.4</v>
          </cell>
          <cell r="X209">
            <v>0.3</v>
          </cell>
          <cell r="Y209">
            <v>0.2</v>
          </cell>
          <cell r="Z209">
            <v>0.6</v>
          </cell>
          <cell r="AA209">
            <v>0.7</v>
          </cell>
          <cell r="AB209">
            <v>0.3</v>
          </cell>
        </row>
        <row r="210">
          <cell r="A210">
            <v>35947</v>
          </cell>
          <cell r="B210">
            <v>121.4</v>
          </cell>
          <cell r="C210">
            <v>120.3</v>
          </cell>
          <cell r="D210">
            <v>122.3</v>
          </cell>
          <cell r="E210">
            <v>122.4</v>
          </cell>
          <cell r="F210">
            <v>118.9</v>
          </cell>
          <cell r="G210">
            <v>122</v>
          </cell>
          <cell r="H210">
            <v>121.8</v>
          </cell>
          <cell r="I210">
            <v>121.2</v>
          </cell>
          <cell r="J210">
            <v>121</v>
          </cell>
          <cell r="K210">
            <v>1</v>
          </cell>
          <cell r="L210">
            <v>0.3</v>
          </cell>
          <cell r="M210">
            <v>1</v>
          </cell>
          <cell r="N210">
            <v>0.4</v>
          </cell>
          <cell r="O210">
            <v>0.7</v>
          </cell>
          <cell r="P210">
            <v>0.6</v>
          </cell>
          <cell r="Q210">
            <v>0.2</v>
          </cell>
          <cell r="R210">
            <v>0.7</v>
          </cell>
          <cell r="S210">
            <v>0.7</v>
          </cell>
          <cell r="T210">
            <v>0.6</v>
          </cell>
          <cell r="U210">
            <v>0.6</v>
          </cell>
          <cell r="V210">
            <v>0.3</v>
          </cell>
          <cell r="W210">
            <v>0.6</v>
          </cell>
          <cell r="X210">
            <v>0.8</v>
          </cell>
          <cell r="Y210">
            <v>0.4</v>
          </cell>
          <cell r="Z210">
            <v>0.2</v>
          </cell>
          <cell r="AA210">
            <v>0.5</v>
          </cell>
          <cell r="AB210">
            <v>0.6</v>
          </cell>
        </row>
        <row r="211">
          <cell r="A211">
            <v>36039</v>
          </cell>
          <cell r="B211">
            <v>121.9</v>
          </cell>
          <cell r="C211">
            <v>120.4</v>
          </cell>
          <cell r="D211">
            <v>122.5</v>
          </cell>
          <cell r="E211">
            <v>123</v>
          </cell>
          <cell r="F211">
            <v>119.6</v>
          </cell>
          <cell r="G211">
            <v>122.8</v>
          </cell>
          <cell r="H211">
            <v>122.1</v>
          </cell>
          <cell r="I211">
            <v>121.3</v>
          </cell>
          <cell r="J211">
            <v>121.3</v>
          </cell>
          <cell r="K211">
            <v>1.8</v>
          </cell>
          <cell r="L211">
            <v>0.8</v>
          </cell>
          <cell r="M211">
            <v>1.5</v>
          </cell>
          <cell r="N211">
            <v>1.5</v>
          </cell>
          <cell r="O211">
            <v>1.8</v>
          </cell>
          <cell r="P211">
            <v>1.8</v>
          </cell>
          <cell r="Q211">
            <v>0.9</v>
          </cell>
          <cell r="R211">
            <v>1.3</v>
          </cell>
          <cell r="S211">
            <v>1.3</v>
          </cell>
          <cell r="T211">
            <v>0.4</v>
          </cell>
          <cell r="U211">
            <v>0.1</v>
          </cell>
          <cell r="V211">
            <v>0.2</v>
          </cell>
          <cell r="W211">
            <v>0.5</v>
          </cell>
          <cell r="X211">
            <v>0.6</v>
          </cell>
          <cell r="Y211">
            <v>0.7</v>
          </cell>
          <cell r="Z211">
            <v>0.2</v>
          </cell>
          <cell r="AA211">
            <v>0.1</v>
          </cell>
          <cell r="AB211">
            <v>0.2</v>
          </cell>
        </row>
        <row r="212">
          <cell r="A212">
            <v>36130</v>
          </cell>
          <cell r="B212">
            <v>122.4</v>
          </cell>
          <cell r="C212">
            <v>120.8</v>
          </cell>
          <cell r="D212">
            <v>123</v>
          </cell>
          <cell r="E212">
            <v>123.6</v>
          </cell>
          <cell r="F212">
            <v>120.2</v>
          </cell>
          <cell r="G212">
            <v>122.7</v>
          </cell>
          <cell r="H212">
            <v>122.7</v>
          </cell>
          <cell r="I212">
            <v>121.7</v>
          </cell>
          <cell r="J212">
            <v>121.9</v>
          </cell>
          <cell r="K212">
            <v>1.9</v>
          </cell>
          <cell r="L212">
            <v>0.8</v>
          </cell>
          <cell r="M212">
            <v>1.3</v>
          </cell>
          <cell r="N212">
            <v>2</v>
          </cell>
          <cell r="O212">
            <v>2.2000000000000002</v>
          </cell>
          <cell r="P212">
            <v>1.2</v>
          </cell>
          <cell r="Q212">
            <v>1.6</v>
          </cell>
          <cell r="R212">
            <v>1.6</v>
          </cell>
          <cell r="S212">
            <v>1.6</v>
          </cell>
          <cell r="T212">
            <v>0.4</v>
          </cell>
          <cell r="U212">
            <v>0.3</v>
          </cell>
          <cell r="V212">
            <v>0.4</v>
          </cell>
          <cell r="W212">
            <v>0.5</v>
          </cell>
          <cell r="X212">
            <v>0.5</v>
          </cell>
          <cell r="Y212">
            <v>-0.1</v>
          </cell>
          <cell r="Z212">
            <v>0.5</v>
          </cell>
          <cell r="AA212">
            <v>0.3</v>
          </cell>
          <cell r="AB212">
            <v>0.5</v>
          </cell>
        </row>
        <row r="213">
          <cell r="A213">
            <v>36220</v>
          </cell>
          <cell r="B213">
            <v>122.6</v>
          </cell>
          <cell r="C213">
            <v>121</v>
          </cell>
          <cell r="D213">
            <v>122.8</v>
          </cell>
          <cell r="E213">
            <v>122.7</v>
          </cell>
          <cell r="F213">
            <v>119.8</v>
          </cell>
          <cell r="G213">
            <v>122.1</v>
          </cell>
          <cell r="H213">
            <v>122.1</v>
          </cell>
          <cell r="I213">
            <v>121.4</v>
          </cell>
          <cell r="J213">
            <v>121.8</v>
          </cell>
          <cell r="K213">
            <v>1.6</v>
          </cell>
          <cell r="L213">
            <v>1.2</v>
          </cell>
          <cell r="M213">
            <v>0.7</v>
          </cell>
          <cell r="N213">
            <v>0.8</v>
          </cell>
          <cell r="O213">
            <v>1.5</v>
          </cell>
          <cell r="P213">
            <v>0.5</v>
          </cell>
          <cell r="Q213">
            <v>0.5</v>
          </cell>
          <cell r="R213">
            <v>0.7</v>
          </cell>
          <cell r="S213">
            <v>1.2</v>
          </cell>
          <cell r="T213">
            <v>0.2</v>
          </cell>
          <cell r="U213">
            <v>0.2</v>
          </cell>
          <cell r="V213">
            <v>-0.2</v>
          </cell>
          <cell r="W213">
            <v>-0.7</v>
          </cell>
          <cell r="X213">
            <v>-0.3</v>
          </cell>
          <cell r="Y213">
            <v>-0.5</v>
          </cell>
          <cell r="Z213">
            <v>-0.5</v>
          </cell>
          <cell r="AA213">
            <v>-0.2</v>
          </cell>
          <cell r="AB213">
            <v>-0.1</v>
          </cell>
        </row>
        <row r="214">
          <cell r="A214">
            <v>36312</v>
          </cell>
          <cell r="B214">
            <v>123</v>
          </cell>
          <cell r="C214">
            <v>121.5</v>
          </cell>
          <cell r="D214">
            <v>123.1</v>
          </cell>
          <cell r="E214">
            <v>123.6</v>
          </cell>
          <cell r="F214">
            <v>120.8</v>
          </cell>
          <cell r="G214">
            <v>122.5</v>
          </cell>
          <cell r="H214">
            <v>122.7</v>
          </cell>
          <cell r="I214">
            <v>121.5</v>
          </cell>
          <cell r="J214">
            <v>122.3</v>
          </cell>
          <cell r="K214">
            <v>1.3</v>
          </cell>
          <cell r="L214">
            <v>1</v>
          </cell>
          <cell r="M214">
            <v>0.7</v>
          </cell>
          <cell r="N214">
            <v>1</v>
          </cell>
          <cell r="O214">
            <v>1.6</v>
          </cell>
          <cell r="P214">
            <v>0.4</v>
          </cell>
          <cell r="Q214">
            <v>0.7</v>
          </cell>
          <cell r="R214">
            <v>0.2</v>
          </cell>
          <cell r="S214">
            <v>1.1000000000000001</v>
          </cell>
          <cell r="T214">
            <v>0.3</v>
          </cell>
          <cell r="U214">
            <v>0.4</v>
          </cell>
          <cell r="V214">
            <v>0.2</v>
          </cell>
          <cell r="W214">
            <v>0.7</v>
          </cell>
          <cell r="X214">
            <v>0.8</v>
          </cell>
          <cell r="Y214">
            <v>0.3</v>
          </cell>
          <cell r="Z214">
            <v>0.5</v>
          </cell>
          <cell r="AA214">
            <v>0.1</v>
          </cell>
          <cell r="AB214">
            <v>0.4</v>
          </cell>
        </row>
        <row r="215">
          <cell r="A215">
            <v>36404</v>
          </cell>
          <cell r="B215">
            <v>124.1</v>
          </cell>
          <cell r="C215">
            <v>122.7</v>
          </cell>
          <cell r="D215">
            <v>124</v>
          </cell>
          <cell r="E215">
            <v>125.1</v>
          </cell>
          <cell r="F215">
            <v>121.9</v>
          </cell>
          <cell r="G215">
            <v>123.3</v>
          </cell>
          <cell r="H215">
            <v>122.9</v>
          </cell>
          <cell r="I215">
            <v>122.4</v>
          </cell>
          <cell r="J215">
            <v>123.4</v>
          </cell>
          <cell r="K215">
            <v>1.8</v>
          </cell>
          <cell r="L215">
            <v>1.9</v>
          </cell>
          <cell r="M215">
            <v>1.2</v>
          </cell>
          <cell r="N215">
            <v>1.7</v>
          </cell>
          <cell r="O215">
            <v>1.9</v>
          </cell>
          <cell r="P215">
            <v>0.4</v>
          </cell>
          <cell r="Q215">
            <v>0.7</v>
          </cell>
          <cell r="R215">
            <v>0.9</v>
          </cell>
          <cell r="S215">
            <v>1.7</v>
          </cell>
          <cell r="T215">
            <v>0.9</v>
          </cell>
          <cell r="U215">
            <v>1</v>
          </cell>
          <cell r="V215">
            <v>0.7</v>
          </cell>
          <cell r="W215">
            <v>1.2</v>
          </cell>
          <cell r="X215">
            <v>0.9</v>
          </cell>
          <cell r="Y215">
            <v>0.7</v>
          </cell>
          <cell r="Z215">
            <v>0.2</v>
          </cell>
          <cell r="AA215">
            <v>0.7</v>
          </cell>
          <cell r="AB215">
            <v>0.9</v>
          </cell>
        </row>
        <row r="216">
          <cell r="A216">
            <v>36495</v>
          </cell>
          <cell r="B216">
            <v>124.7</v>
          </cell>
          <cell r="C216">
            <v>123.5</v>
          </cell>
          <cell r="D216">
            <v>124.1</v>
          </cell>
          <cell r="E216">
            <v>125.7</v>
          </cell>
          <cell r="F216">
            <v>122.7</v>
          </cell>
          <cell r="G216">
            <v>124</v>
          </cell>
          <cell r="H216">
            <v>123.6</v>
          </cell>
          <cell r="I216">
            <v>123.7</v>
          </cell>
          <cell r="J216">
            <v>124.1</v>
          </cell>
          <cell r="K216">
            <v>1.9</v>
          </cell>
          <cell r="L216">
            <v>2.2000000000000002</v>
          </cell>
          <cell r="M216">
            <v>0.9</v>
          </cell>
          <cell r="N216">
            <v>1.7</v>
          </cell>
          <cell r="O216">
            <v>2.1</v>
          </cell>
          <cell r="P216">
            <v>1.1000000000000001</v>
          </cell>
          <cell r="Q216">
            <v>0.7</v>
          </cell>
          <cell r="R216">
            <v>1.6</v>
          </cell>
          <cell r="S216">
            <v>1.8</v>
          </cell>
          <cell r="T216">
            <v>0.5</v>
          </cell>
          <cell r="U216">
            <v>0.7</v>
          </cell>
          <cell r="V216">
            <v>0.1</v>
          </cell>
          <cell r="W216">
            <v>0.5</v>
          </cell>
          <cell r="X216">
            <v>0.7</v>
          </cell>
          <cell r="Y216">
            <v>0.6</v>
          </cell>
          <cell r="Z216">
            <v>0.6</v>
          </cell>
          <cell r="AA216">
            <v>1.1000000000000001</v>
          </cell>
          <cell r="AB216">
            <v>0.6</v>
          </cell>
        </row>
        <row r="217">
          <cell r="A217">
            <v>36586</v>
          </cell>
          <cell r="B217">
            <v>125.8</v>
          </cell>
          <cell r="C217">
            <v>124.7</v>
          </cell>
          <cell r="D217">
            <v>125.5</v>
          </cell>
          <cell r="E217">
            <v>126.8</v>
          </cell>
          <cell r="F217">
            <v>123.1</v>
          </cell>
          <cell r="G217">
            <v>125.3</v>
          </cell>
          <cell r="H217">
            <v>124.4</v>
          </cell>
          <cell r="I217">
            <v>124.9</v>
          </cell>
          <cell r="J217">
            <v>125.2</v>
          </cell>
          <cell r="K217">
            <v>2.6</v>
          </cell>
          <cell r="L217">
            <v>3.1</v>
          </cell>
          <cell r="M217">
            <v>2.2000000000000002</v>
          </cell>
          <cell r="N217">
            <v>3.3</v>
          </cell>
          <cell r="O217">
            <v>2.8</v>
          </cell>
          <cell r="P217">
            <v>2.6</v>
          </cell>
          <cell r="Q217">
            <v>1.9</v>
          </cell>
          <cell r="R217">
            <v>2.9</v>
          </cell>
          <cell r="S217">
            <v>2.8</v>
          </cell>
          <cell r="T217">
            <v>0.9</v>
          </cell>
          <cell r="U217">
            <v>1</v>
          </cell>
          <cell r="V217">
            <v>1.1000000000000001</v>
          </cell>
          <cell r="W217">
            <v>0.9</v>
          </cell>
          <cell r="X217">
            <v>0.3</v>
          </cell>
          <cell r="Y217">
            <v>1</v>
          </cell>
          <cell r="Z217">
            <v>0.6</v>
          </cell>
          <cell r="AA217">
            <v>1</v>
          </cell>
          <cell r="AB217">
            <v>0.9</v>
          </cell>
        </row>
        <row r="218">
          <cell r="A218">
            <v>36678</v>
          </cell>
          <cell r="B218">
            <v>127</v>
          </cell>
          <cell r="C218">
            <v>125.6</v>
          </cell>
          <cell r="D218">
            <v>126.4</v>
          </cell>
          <cell r="E218">
            <v>127.6</v>
          </cell>
          <cell r="F218">
            <v>124</v>
          </cell>
          <cell r="G218">
            <v>126.5</v>
          </cell>
          <cell r="H218">
            <v>125.7</v>
          </cell>
          <cell r="I218">
            <v>125.9</v>
          </cell>
          <cell r="J218">
            <v>126.2</v>
          </cell>
          <cell r="K218">
            <v>3.3</v>
          </cell>
          <cell r="L218">
            <v>3.4</v>
          </cell>
          <cell r="M218">
            <v>2.7</v>
          </cell>
          <cell r="N218">
            <v>3.2</v>
          </cell>
          <cell r="O218">
            <v>2.6</v>
          </cell>
          <cell r="P218">
            <v>3.3</v>
          </cell>
          <cell r="Q218">
            <v>2.4</v>
          </cell>
          <cell r="R218">
            <v>3.6</v>
          </cell>
          <cell r="S218">
            <v>3.2</v>
          </cell>
          <cell r="T218">
            <v>1</v>
          </cell>
          <cell r="U218">
            <v>0.7</v>
          </cell>
          <cell r="V218">
            <v>0.7</v>
          </cell>
          <cell r="W218">
            <v>0.6</v>
          </cell>
          <cell r="X218">
            <v>0.7</v>
          </cell>
          <cell r="Y218">
            <v>1</v>
          </cell>
          <cell r="Z218">
            <v>1</v>
          </cell>
          <cell r="AA218">
            <v>0.8</v>
          </cell>
          <cell r="AB218">
            <v>0.8</v>
          </cell>
        </row>
        <row r="219">
          <cell r="A219">
            <v>36770</v>
          </cell>
          <cell r="B219">
            <v>131.6</v>
          </cell>
          <cell r="C219">
            <v>130.4</v>
          </cell>
          <cell r="D219">
            <v>131.30000000000001</v>
          </cell>
          <cell r="E219">
            <v>132.30000000000001</v>
          </cell>
          <cell r="F219">
            <v>128.6</v>
          </cell>
          <cell r="G219">
            <v>131.30000000000001</v>
          </cell>
          <cell r="H219">
            <v>130</v>
          </cell>
          <cell r="I219">
            <v>130.69999999999999</v>
          </cell>
          <cell r="J219">
            <v>130.9</v>
          </cell>
          <cell r="K219">
            <v>6</v>
          </cell>
          <cell r="L219">
            <v>6.3</v>
          </cell>
          <cell r="M219">
            <v>5.9</v>
          </cell>
          <cell r="N219">
            <v>5.8</v>
          </cell>
          <cell r="O219">
            <v>5.5</v>
          </cell>
          <cell r="P219">
            <v>6.5</v>
          </cell>
          <cell r="Q219">
            <v>5.8</v>
          </cell>
          <cell r="R219">
            <v>6.8</v>
          </cell>
          <cell r="S219">
            <v>6.1</v>
          </cell>
          <cell r="T219">
            <v>3.6</v>
          </cell>
          <cell r="U219">
            <v>3.8</v>
          </cell>
          <cell r="V219">
            <v>3.9</v>
          </cell>
          <cell r="W219">
            <v>3.7</v>
          </cell>
          <cell r="X219">
            <v>3.7</v>
          </cell>
          <cell r="Y219">
            <v>3.8</v>
          </cell>
          <cell r="Z219">
            <v>3.4</v>
          </cell>
          <cell r="AA219">
            <v>3.8</v>
          </cell>
          <cell r="AB219">
            <v>3.7</v>
          </cell>
        </row>
        <row r="220">
          <cell r="A220">
            <v>36861</v>
          </cell>
          <cell r="B220">
            <v>132.19999999999999</v>
          </cell>
          <cell r="C220">
            <v>130.80000000000001</v>
          </cell>
          <cell r="D220">
            <v>131.6</v>
          </cell>
          <cell r="E220">
            <v>132.5</v>
          </cell>
          <cell r="F220">
            <v>128.80000000000001</v>
          </cell>
          <cell r="G220">
            <v>131.19999999999999</v>
          </cell>
          <cell r="H220">
            <v>130.6</v>
          </cell>
          <cell r="I220">
            <v>131.1</v>
          </cell>
          <cell r="J220">
            <v>131.30000000000001</v>
          </cell>
          <cell r="K220">
            <v>6</v>
          </cell>
          <cell r="L220">
            <v>5.9</v>
          </cell>
          <cell r="M220">
            <v>6</v>
          </cell>
          <cell r="N220">
            <v>5.4</v>
          </cell>
          <cell r="O220">
            <v>5</v>
          </cell>
          <cell r="P220">
            <v>5.8</v>
          </cell>
          <cell r="Q220">
            <v>5.7</v>
          </cell>
          <cell r="R220">
            <v>6</v>
          </cell>
          <cell r="S220">
            <v>5.8</v>
          </cell>
          <cell r="T220">
            <v>0.5</v>
          </cell>
          <cell r="U220">
            <v>0.3</v>
          </cell>
          <cell r="V220">
            <v>0.2</v>
          </cell>
          <cell r="W220">
            <v>0.2</v>
          </cell>
          <cell r="X220">
            <v>0.2</v>
          </cell>
          <cell r="Y220">
            <v>-0.1</v>
          </cell>
          <cell r="Z220">
            <v>0.5</v>
          </cell>
          <cell r="AA220">
            <v>0.3</v>
          </cell>
          <cell r="AB220">
            <v>0.3</v>
          </cell>
        </row>
        <row r="221">
          <cell r="A221">
            <v>36951</v>
          </cell>
          <cell r="B221">
            <v>134</v>
          </cell>
          <cell r="C221">
            <v>132.19999999999999</v>
          </cell>
          <cell r="D221">
            <v>132.69999999999999</v>
          </cell>
          <cell r="E221">
            <v>134.1</v>
          </cell>
          <cell r="F221">
            <v>129.6</v>
          </cell>
          <cell r="G221">
            <v>132.1</v>
          </cell>
          <cell r="H221">
            <v>130.69999999999999</v>
          </cell>
          <cell r="I221">
            <v>132.19999999999999</v>
          </cell>
          <cell r="J221">
            <v>132.69999999999999</v>
          </cell>
          <cell r="K221">
            <v>6.5</v>
          </cell>
          <cell r="L221">
            <v>6</v>
          </cell>
          <cell r="M221">
            <v>5.7</v>
          </cell>
          <cell r="N221">
            <v>5.8</v>
          </cell>
          <cell r="O221">
            <v>5.3</v>
          </cell>
          <cell r="P221">
            <v>5.4</v>
          </cell>
          <cell r="Q221">
            <v>5.0999999999999996</v>
          </cell>
          <cell r="R221">
            <v>5.8</v>
          </cell>
          <cell r="S221">
            <v>6</v>
          </cell>
          <cell r="T221">
            <v>1.4</v>
          </cell>
          <cell r="U221">
            <v>1.1000000000000001</v>
          </cell>
          <cell r="V221">
            <v>0.8</v>
          </cell>
          <cell r="W221">
            <v>1.2</v>
          </cell>
          <cell r="X221">
            <v>0.6</v>
          </cell>
          <cell r="Y221">
            <v>0.7</v>
          </cell>
          <cell r="Z221">
            <v>0.1</v>
          </cell>
          <cell r="AA221">
            <v>0.8</v>
          </cell>
          <cell r="AB221">
            <v>1.1000000000000001</v>
          </cell>
        </row>
        <row r="222">
          <cell r="A222">
            <v>37043</v>
          </cell>
          <cell r="B222">
            <v>135</v>
          </cell>
          <cell r="C222">
            <v>133</v>
          </cell>
          <cell r="D222">
            <v>134</v>
          </cell>
          <cell r="E222">
            <v>135.1</v>
          </cell>
          <cell r="F222">
            <v>131.4</v>
          </cell>
          <cell r="G222">
            <v>133.4</v>
          </cell>
          <cell r="H222">
            <v>132.19999999999999</v>
          </cell>
          <cell r="I222">
            <v>133.4</v>
          </cell>
          <cell r="J222">
            <v>133.80000000000001</v>
          </cell>
          <cell r="K222">
            <v>6.3</v>
          </cell>
          <cell r="L222">
            <v>5.9</v>
          </cell>
          <cell r="M222">
            <v>6</v>
          </cell>
          <cell r="N222">
            <v>5.9</v>
          </cell>
          <cell r="O222">
            <v>6</v>
          </cell>
          <cell r="P222">
            <v>5.5</v>
          </cell>
          <cell r="Q222">
            <v>5.2</v>
          </cell>
          <cell r="R222">
            <v>6</v>
          </cell>
          <cell r="S222">
            <v>6</v>
          </cell>
          <cell r="T222">
            <v>0.7</v>
          </cell>
          <cell r="U222">
            <v>0.6</v>
          </cell>
          <cell r="V222">
            <v>1</v>
          </cell>
          <cell r="W222">
            <v>0.7</v>
          </cell>
          <cell r="X222">
            <v>1.4</v>
          </cell>
          <cell r="Y222">
            <v>1</v>
          </cell>
          <cell r="Z222">
            <v>1.1000000000000001</v>
          </cell>
          <cell r="AA222">
            <v>0.9</v>
          </cell>
          <cell r="AB222">
            <v>0.8</v>
          </cell>
        </row>
        <row r="223">
          <cell r="A223">
            <v>37135</v>
          </cell>
          <cell r="B223">
            <v>135.4</v>
          </cell>
          <cell r="C223">
            <v>133.6</v>
          </cell>
          <cell r="D223">
            <v>134.19999999999999</v>
          </cell>
          <cell r="E223">
            <v>135.30000000000001</v>
          </cell>
          <cell r="F223">
            <v>131.5</v>
          </cell>
          <cell r="G223">
            <v>132.80000000000001</v>
          </cell>
          <cell r="H223">
            <v>132.5</v>
          </cell>
          <cell r="I223">
            <v>133.19999999999999</v>
          </cell>
          <cell r="J223">
            <v>134.19999999999999</v>
          </cell>
          <cell r="K223">
            <v>2.9</v>
          </cell>
          <cell r="L223">
            <v>2.5</v>
          </cell>
          <cell r="M223">
            <v>2.2000000000000002</v>
          </cell>
          <cell r="N223">
            <v>2.2999999999999998</v>
          </cell>
          <cell r="O223">
            <v>2.2999999999999998</v>
          </cell>
          <cell r="P223">
            <v>1.1000000000000001</v>
          </cell>
          <cell r="Q223">
            <v>1.9</v>
          </cell>
          <cell r="R223">
            <v>1.9</v>
          </cell>
          <cell r="S223">
            <v>2.5</v>
          </cell>
          <cell r="T223">
            <v>0.3</v>
          </cell>
          <cell r="U223">
            <v>0.5</v>
          </cell>
          <cell r="V223">
            <v>0.1</v>
          </cell>
          <cell r="W223">
            <v>0.1</v>
          </cell>
          <cell r="X223">
            <v>0.1</v>
          </cell>
          <cell r="Y223">
            <v>-0.4</v>
          </cell>
          <cell r="Z223">
            <v>0.2</v>
          </cell>
          <cell r="AA223">
            <v>-0.1</v>
          </cell>
          <cell r="AB223">
            <v>0.3</v>
          </cell>
        </row>
        <row r="224">
          <cell r="A224">
            <v>37226</v>
          </cell>
          <cell r="B224">
            <v>136.6</v>
          </cell>
          <cell r="C224">
            <v>134.80000000000001</v>
          </cell>
          <cell r="D224">
            <v>135.80000000000001</v>
          </cell>
          <cell r="E224">
            <v>136.6</v>
          </cell>
          <cell r="F224">
            <v>132.6</v>
          </cell>
          <cell r="G224">
            <v>133.9</v>
          </cell>
          <cell r="H224">
            <v>133.5</v>
          </cell>
          <cell r="I224">
            <v>134.9</v>
          </cell>
          <cell r="J224">
            <v>135.4</v>
          </cell>
          <cell r="K224">
            <v>3.3</v>
          </cell>
          <cell r="L224">
            <v>3.1</v>
          </cell>
          <cell r="M224">
            <v>3.2</v>
          </cell>
          <cell r="N224">
            <v>3.1</v>
          </cell>
          <cell r="O224">
            <v>3</v>
          </cell>
          <cell r="P224">
            <v>2.1</v>
          </cell>
          <cell r="Q224">
            <v>2.2000000000000002</v>
          </cell>
          <cell r="R224">
            <v>2.9</v>
          </cell>
          <cell r="S224">
            <v>3.1</v>
          </cell>
          <cell r="T224">
            <v>0.9</v>
          </cell>
          <cell r="U224">
            <v>0.9</v>
          </cell>
          <cell r="V224">
            <v>1.2</v>
          </cell>
          <cell r="W224">
            <v>1</v>
          </cell>
          <cell r="X224">
            <v>0.8</v>
          </cell>
          <cell r="Y224">
            <v>0.8</v>
          </cell>
          <cell r="Z224">
            <v>0.8</v>
          </cell>
          <cell r="AA224">
            <v>1.3</v>
          </cell>
          <cell r="AB224">
            <v>0.9</v>
          </cell>
        </row>
        <row r="225">
          <cell r="A225">
            <v>37316</v>
          </cell>
          <cell r="B225">
            <v>137.9</v>
          </cell>
          <cell r="C225">
            <v>136</v>
          </cell>
          <cell r="D225">
            <v>137.1</v>
          </cell>
          <cell r="E225">
            <v>137.69999999999999</v>
          </cell>
          <cell r="F225">
            <v>133.69999999999999</v>
          </cell>
          <cell r="G225">
            <v>135.19999999999999</v>
          </cell>
          <cell r="H225">
            <v>133.80000000000001</v>
          </cell>
          <cell r="I225">
            <v>135.6</v>
          </cell>
          <cell r="J225">
            <v>136.6</v>
          </cell>
          <cell r="K225">
            <v>2.9</v>
          </cell>
          <cell r="L225">
            <v>2.9</v>
          </cell>
          <cell r="M225">
            <v>3.3</v>
          </cell>
          <cell r="N225">
            <v>2.7</v>
          </cell>
          <cell r="O225">
            <v>3.2</v>
          </cell>
          <cell r="P225">
            <v>2.2999999999999998</v>
          </cell>
          <cell r="Q225">
            <v>2.4</v>
          </cell>
          <cell r="R225">
            <v>2.6</v>
          </cell>
          <cell r="S225">
            <v>2.9</v>
          </cell>
          <cell r="T225">
            <v>1</v>
          </cell>
          <cell r="U225">
            <v>0.9</v>
          </cell>
          <cell r="V225">
            <v>1</v>
          </cell>
          <cell r="W225">
            <v>0.8</v>
          </cell>
          <cell r="X225">
            <v>0.8</v>
          </cell>
          <cell r="Y225">
            <v>1</v>
          </cell>
          <cell r="Z225">
            <v>0.2</v>
          </cell>
          <cell r="AA225">
            <v>0.5</v>
          </cell>
          <cell r="AB225">
            <v>0.9</v>
          </cell>
        </row>
        <row r="226">
          <cell r="A226">
            <v>37408</v>
          </cell>
          <cell r="B226">
            <v>138.80000000000001</v>
          </cell>
          <cell r="C226">
            <v>136.9</v>
          </cell>
          <cell r="D226">
            <v>138.1</v>
          </cell>
          <cell r="E226">
            <v>139.1</v>
          </cell>
          <cell r="F226">
            <v>134.6</v>
          </cell>
          <cell r="G226">
            <v>137</v>
          </cell>
          <cell r="H226">
            <v>135</v>
          </cell>
          <cell r="I226">
            <v>137.19999999999999</v>
          </cell>
          <cell r="J226">
            <v>137.6</v>
          </cell>
          <cell r="K226">
            <v>2.8</v>
          </cell>
          <cell r="L226">
            <v>2.9</v>
          </cell>
          <cell r="M226">
            <v>3.1</v>
          </cell>
          <cell r="N226">
            <v>3</v>
          </cell>
          <cell r="O226">
            <v>2.4</v>
          </cell>
          <cell r="P226">
            <v>2.7</v>
          </cell>
          <cell r="Q226">
            <v>2.1</v>
          </cell>
          <cell r="R226">
            <v>2.8</v>
          </cell>
          <cell r="S226">
            <v>2.8</v>
          </cell>
          <cell r="T226">
            <v>0.7</v>
          </cell>
          <cell r="U226">
            <v>0.7</v>
          </cell>
          <cell r="V226">
            <v>0.7</v>
          </cell>
          <cell r="W226">
            <v>1</v>
          </cell>
          <cell r="X226">
            <v>0.7</v>
          </cell>
          <cell r="Y226">
            <v>1.3</v>
          </cell>
          <cell r="Z226">
            <v>0.9</v>
          </cell>
          <cell r="AA226">
            <v>1.2</v>
          </cell>
          <cell r="AB226">
            <v>0.7</v>
          </cell>
        </row>
        <row r="227">
          <cell r="A227">
            <v>37500</v>
          </cell>
          <cell r="B227">
            <v>139.6</v>
          </cell>
          <cell r="C227">
            <v>137.80000000000001</v>
          </cell>
          <cell r="D227">
            <v>139.19999999999999</v>
          </cell>
          <cell r="E227">
            <v>140.30000000000001</v>
          </cell>
          <cell r="F227">
            <v>135.80000000000001</v>
          </cell>
          <cell r="G227">
            <v>137.5</v>
          </cell>
          <cell r="H227">
            <v>135.4</v>
          </cell>
          <cell r="I227">
            <v>138.1</v>
          </cell>
          <cell r="J227">
            <v>138.5</v>
          </cell>
          <cell r="K227">
            <v>3.1</v>
          </cell>
          <cell r="L227">
            <v>3.1</v>
          </cell>
          <cell r="M227">
            <v>3.7</v>
          </cell>
          <cell r="N227">
            <v>3.7</v>
          </cell>
          <cell r="O227">
            <v>3.3</v>
          </cell>
          <cell r="P227">
            <v>3.5</v>
          </cell>
          <cell r="Q227">
            <v>2.2000000000000002</v>
          </cell>
          <cell r="R227">
            <v>3.7</v>
          </cell>
          <cell r="S227">
            <v>3.2</v>
          </cell>
          <cell r="T227">
            <v>0.6</v>
          </cell>
          <cell r="U227">
            <v>0.7</v>
          </cell>
          <cell r="V227">
            <v>0.8</v>
          </cell>
          <cell r="W227">
            <v>0.9</v>
          </cell>
          <cell r="X227">
            <v>0.9</v>
          </cell>
          <cell r="Y227">
            <v>0.4</v>
          </cell>
          <cell r="Z227">
            <v>0.3</v>
          </cell>
          <cell r="AA227">
            <v>0.7</v>
          </cell>
          <cell r="AB227">
            <v>0.7</v>
          </cell>
        </row>
        <row r="228">
          <cell r="A228">
            <v>37591</v>
          </cell>
          <cell r="B228">
            <v>140.4</v>
          </cell>
          <cell r="C228">
            <v>139</v>
          </cell>
          <cell r="D228">
            <v>139.9</v>
          </cell>
          <cell r="E228">
            <v>141.5</v>
          </cell>
          <cell r="F228">
            <v>136.4</v>
          </cell>
          <cell r="G228">
            <v>138</v>
          </cell>
          <cell r="H228">
            <v>136.19999999999999</v>
          </cell>
          <cell r="I228">
            <v>139.19999999999999</v>
          </cell>
          <cell r="J228">
            <v>139.5</v>
          </cell>
          <cell r="K228">
            <v>2.8</v>
          </cell>
          <cell r="L228">
            <v>3.1</v>
          </cell>
          <cell r="M228">
            <v>3</v>
          </cell>
          <cell r="N228">
            <v>3.6</v>
          </cell>
          <cell r="O228">
            <v>2.9</v>
          </cell>
          <cell r="P228">
            <v>3.1</v>
          </cell>
          <cell r="Q228">
            <v>2</v>
          </cell>
          <cell r="R228">
            <v>3.2</v>
          </cell>
          <cell r="S228">
            <v>3</v>
          </cell>
          <cell r="T228">
            <v>0.6</v>
          </cell>
          <cell r="U228">
            <v>0.9</v>
          </cell>
          <cell r="V228">
            <v>0.5</v>
          </cell>
          <cell r="W228">
            <v>0.9</v>
          </cell>
          <cell r="X228">
            <v>0.4</v>
          </cell>
          <cell r="Y228">
            <v>0.4</v>
          </cell>
          <cell r="Z228">
            <v>0.6</v>
          </cell>
          <cell r="AA228">
            <v>0.8</v>
          </cell>
          <cell r="AB228">
            <v>0.7</v>
          </cell>
        </row>
        <row r="229">
          <cell r="A229">
            <v>37681</v>
          </cell>
          <cell r="B229">
            <v>142.1</v>
          </cell>
          <cell r="C229">
            <v>140.9</v>
          </cell>
          <cell r="D229">
            <v>141.80000000000001</v>
          </cell>
          <cell r="E229">
            <v>144.6</v>
          </cell>
          <cell r="F229">
            <v>137.4</v>
          </cell>
          <cell r="G229">
            <v>140</v>
          </cell>
          <cell r="H229">
            <v>137.5</v>
          </cell>
          <cell r="I229">
            <v>140.69999999999999</v>
          </cell>
          <cell r="J229">
            <v>141.30000000000001</v>
          </cell>
          <cell r="K229">
            <v>3</v>
          </cell>
          <cell r="L229">
            <v>3.6</v>
          </cell>
          <cell r="M229">
            <v>3.4</v>
          </cell>
          <cell r="N229">
            <v>5</v>
          </cell>
          <cell r="O229">
            <v>2.8</v>
          </cell>
          <cell r="P229">
            <v>3.6</v>
          </cell>
          <cell r="Q229">
            <v>2.8</v>
          </cell>
          <cell r="R229">
            <v>3.8</v>
          </cell>
          <cell r="S229">
            <v>3.4</v>
          </cell>
          <cell r="T229">
            <v>1.2</v>
          </cell>
          <cell r="U229">
            <v>1.4</v>
          </cell>
          <cell r="V229">
            <v>1.4</v>
          </cell>
          <cell r="W229">
            <v>2.2000000000000002</v>
          </cell>
          <cell r="X229">
            <v>0.7</v>
          </cell>
          <cell r="Y229">
            <v>1.4</v>
          </cell>
          <cell r="Z229">
            <v>1</v>
          </cell>
          <cell r="AA229">
            <v>1.1000000000000001</v>
          </cell>
          <cell r="AB229">
            <v>1.3</v>
          </cell>
        </row>
        <row r="230">
          <cell r="A230">
            <v>37773</v>
          </cell>
          <cell r="B230">
            <v>142.19999999999999</v>
          </cell>
          <cell r="C230">
            <v>140.9</v>
          </cell>
          <cell r="D230">
            <v>141.80000000000001</v>
          </cell>
          <cell r="E230">
            <v>144.30000000000001</v>
          </cell>
          <cell r="F230">
            <v>137.4</v>
          </cell>
          <cell r="G230">
            <v>140.80000000000001</v>
          </cell>
          <cell r="H230">
            <v>137.9</v>
          </cell>
          <cell r="I230">
            <v>140.69999999999999</v>
          </cell>
          <cell r="J230">
            <v>141.30000000000001</v>
          </cell>
          <cell r="K230">
            <v>2.4</v>
          </cell>
          <cell r="L230">
            <v>2.9</v>
          </cell>
          <cell r="M230">
            <v>2.7</v>
          </cell>
          <cell r="N230">
            <v>3.7</v>
          </cell>
          <cell r="O230">
            <v>2.1</v>
          </cell>
          <cell r="P230">
            <v>2.8</v>
          </cell>
          <cell r="Q230">
            <v>2.1</v>
          </cell>
          <cell r="R230">
            <v>2.6</v>
          </cell>
          <cell r="S230">
            <v>2.7</v>
          </cell>
          <cell r="T230">
            <v>0.1</v>
          </cell>
          <cell r="U230">
            <v>0</v>
          </cell>
          <cell r="V230">
            <v>0</v>
          </cell>
          <cell r="W230">
            <v>-0.2</v>
          </cell>
          <cell r="X230">
            <v>0</v>
          </cell>
          <cell r="Y230">
            <v>0.6</v>
          </cell>
          <cell r="Z230">
            <v>0.3</v>
          </cell>
          <cell r="AA230">
            <v>0</v>
          </cell>
          <cell r="AB230">
            <v>0</v>
          </cell>
        </row>
        <row r="231">
          <cell r="A231">
            <v>37865</v>
          </cell>
          <cell r="B231">
            <v>142.4</v>
          </cell>
          <cell r="C231">
            <v>141.80000000000001</v>
          </cell>
          <cell r="D231">
            <v>143.30000000000001</v>
          </cell>
          <cell r="E231">
            <v>145.4</v>
          </cell>
          <cell r="F231">
            <v>138.6</v>
          </cell>
          <cell r="G231">
            <v>141.1</v>
          </cell>
          <cell r="H231">
            <v>137.80000000000001</v>
          </cell>
          <cell r="I231">
            <v>141.9</v>
          </cell>
          <cell r="J231">
            <v>142.1</v>
          </cell>
          <cell r="K231">
            <v>2</v>
          </cell>
          <cell r="L231">
            <v>2.9</v>
          </cell>
          <cell r="M231">
            <v>2.9</v>
          </cell>
          <cell r="N231">
            <v>3.6</v>
          </cell>
          <cell r="O231">
            <v>2.1</v>
          </cell>
          <cell r="P231">
            <v>2.6</v>
          </cell>
          <cell r="Q231">
            <v>1.8</v>
          </cell>
          <cell r="R231">
            <v>2.8</v>
          </cell>
          <cell r="S231">
            <v>2.6</v>
          </cell>
          <cell r="T231">
            <v>0.1</v>
          </cell>
          <cell r="U231">
            <v>0.6</v>
          </cell>
          <cell r="V231">
            <v>1.1000000000000001</v>
          </cell>
          <cell r="W231">
            <v>0.8</v>
          </cell>
          <cell r="X231">
            <v>0.9</v>
          </cell>
          <cell r="Y231">
            <v>0.2</v>
          </cell>
          <cell r="Z231">
            <v>-0.1</v>
          </cell>
          <cell r="AA231">
            <v>0.9</v>
          </cell>
          <cell r="AB231">
            <v>0.6</v>
          </cell>
        </row>
        <row r="232">
          <cell r="A232">
            <v>37956</v>
          </cell>
          <cell r="B232">
            <v>143.6</v>
          </cell>
          <cell r="C232">
            <v>142.1</v>
          </cell>
          <cell r="D232">
            <v>144.19999999999999</v>
          </cell>
          <cell r="E232">
            <v>146.19999999999999</v>
          </cell>
          <cell r="F232">
            <v>139.19999999999999</v>
          </cell>
          <cell r="G232">
            <v>142</v>
          </cell>
          <cell r="H232">
            <v>138.5</v>
          </cell>
          <cell r="I232">
            <v>142.9</v>
          </cell>
          <cell r="J232">
            <v>142.80000000000001</v>
          </cell>
          <cell r="K232">
            <v>2.2999999999999998</v>
          </cell>
          <cell r="L232">
            <v>2.2000000000000002</v>
          </cell>
          <cell r="M232">
            <v>3.1</v>
          </cell>
          <cell r="N232">
            <v>3.3</v>
          </cell>
          <cell r="O232">
            <v>2.1</v>
          </cell>
          <cell r="P232">
            <v>2.9</v>
          </cell>
          <cell r="Q232">
            <v>1.7</v>
          </cell>
          <cell r="R232">
            <v>2.7</v>
          </cell>
          <cell r="S232">
            <v>2.4</v>
          </cell>
          <cell r="T232">
            <v>0.8</v>
          </cell>
          <cell r="U232">
            <v>0.2</v>
          </cell>
          <cell r="V232">
            <v>0.6</v>
          </cell>
          <cell r="W232">
            <v>0.6</v>
          </cell>
          <cell r="X232">
            <v>0.4</v>
          </cell>
          <cell r="Y232">
            <v>0.6</v>
          </cell>
          <cell r="Z232">
            <v>0.5</v>
          </cell>
          <cell r="AA232">
            <v>0.7</v>
          </cell>
          <cell r="AB232">
            <v>0.5</v>
          </cell>
        </row>
        <row r="233">
          <cell r="A233">
            <v>38047</v>
          </cell>
          <cell r="B233">
            <v>145</v>
          </cell>
          <cell r="C233">
            <v>143.5</v>
          </cell>
          <cell r="D233">
            <v>145.4</v>
          </cell>
          <cell r="E233">
            <v>147.69999999999999</v>
          </cell>
          <cell r="F233">
            <v>139.6</v>
          </cell>
          <cell r="G233">
            <v>143</v>
          </cell>
          <cell r="H233">
            <v>139</v>
          </cell>
          <cell r="I233">
            <v>143.9</v>
          </cell>
          <cell r="J233">
            <v>144.1</v>
          </cell>
          <cell r="K233">
            <v>2</v>
          </cell>
          <cell r="L233">
            <v>1.8</v>
          </cell>
          <cell r="M233">
            <v>2.5</v>
          </cell>
          <cell r="N233">
            <v>2.1</v>
          </cell>
          <cell r="O233">
            <v>1.6</v>
          </cell>
          <cell r="P233">
            <v>2.1</v>
          </cell>
          <cell r="Q233">
            <v>1.1000000000000001</v>
          </cell>
          <cell r="R233">
            <v>2.2999999999999998</v>
          </cell>
          <cell r="S233">
            <v>2</v>
          </cell>
          <cell r="T233">
            <v>1</v>
          </cell>
          <cell r="U233">
            <v>1</v>
          </cell>
          <cell r="V233">
            <v>0.8</v>
          </cell>
          <cell r="W233">
            <v>1</v>
          </cell>
          <cell r="X233">
            <v>0.3</v>
          </cell>
          <cell r="Y233">
            <v>0.7</v>
          </cell>
          <cell r="Z233">
            <v>0.4</v>
          </cell>
          <cell r="AA233">
            <v>0.7</v>
          </cell>
          <cell r="AB233">
            <v>0.9</v>
          </cell>
        </row>
        <row r="234">
          <cell r="A234">
            <v>38139</v>
          </cell>
          <cell r="B234">
            <v>145.5</v>
          </cell>
          <cell r="C234">
            <v>143.9</v>
          </cell>
          <cell r="D234">
            <v>146.30000000000001</v>
          </cell>
          <cell r="E234">
            <v>148.6</v>
          </cell>
          <cell r="F234">
            <v>141</v>
          </cell>
          <cell r="G234">
            <v>144.30000000000001</v>
          </cell>
          <cell r="H234">
            <v>139.6</v>
          </cell>
          <cell r="I234">
            <v>144.80000000000001</v>
          </cell>
          <cell r="J234">
            <v>144.80000000000001</v>
          </cell>
          <cell r="K234">
            <v>2.2999999999999998</v>
          </cell>
          <cell r="L234">
            <v>2.1</v>
          </cell>
          <cell r="M234">
            <v>3.2</v>
          </cell>
          <cell r="N234">
            <v>3</v>
          </cell>
          <cell r="O234">
            <v>2.6</v>
          </cell>
          <cell r="P234">
            <v>2.5</v>
          </cell>
          <cell r="Q234">
            <v>1.2</v>
          </cell>
          <cell r="R234">
            <v>2.9</v>
          </cell>
          <cell r="S234">
            <v>2.5</v>
          </cell>
          <cell r="T234">
            <v>0.3</v>
          </cell>
          <cell r="U234">
            <v>0.3</v>
          </cell>
          <cell r="V234">
            <v>0.6</v>
          </cell>
          <cell r="W234">
            <v>0.6</v>
          </cell>
          <cell r="X234">
            <v>1</v>
          </cell>
          <cell r="Y234">
            <v>0.9</v>
          </cell>
          <cell r="Z234">
            <v>0.4</v>
          </cell>
          <cell r="AA234">
            <v>0.6</v>
          </cell>
          <cell r="AB234">
            <v>0.5</v>
          </cell>
        </row>
        <row r="235">
          <cell r="A235">
            <v>38231</v>
          </cell>
          <cell r="B235">
            <v>146.19999999999999</v>
          </cell>
          <cell r="C235">
            <v>144.19999999999999</v>
          </cell>
          <cell r="D235">
            <v>146.80000000000001</v>
          </cell>
          <cell r="E235">
            <v>149</v>
          </cell>
          <cell r="F235">
            <v>142</v>
          </cell>
          <cell r="G235">
            <v>145</v>
          </cell>
          <cell r="H235">
            <v>140.80000000000001</v>
          </cell>
          <cell r="I235">
            <v>145.5</v>
          </cell>
          <cell r="J235">
            <v>145.4</v>
          </cell>
          <cell r="K235">
            <v>2.7</v>
          </cell>
          <cell r="L235">
            <v>1.7</v>
          </cell>
          <cell r="M235">
            <v>2.4</v>
          </cell>
          <cell r="N235">
            <v>2.5</v>
          </cell>
          <cell r="O235">
            <v>2.5</v>
          </cell>
          <cell r="P235">
            <v>2.8</v>
          </cell>
          <cell r="Q235">
            <v>2.2000000000000002</v>
          </cell>
          <cell r="R235">
            <v>2.5</v>
          </cell>
          <cell r="S235">
            <v>2.2999999999999998</v>
          </cell>
          <cell r="T235">
            <v>0.5</v>
          </cell>
          <cell r="U235">
            <v>0.2</v>
          </cell>
          <cell r="V235">
            <v>0.3</v>
          </cell>
          <cell r="W235">
            <v>0.3</v>
          </cell>
          <cell r="X235">
            <v>0.7</v>
          </cell>
          <cell r="Y235">
            <v>0.5</v>
          </cell>
          <cell r="Z235">
            <v>0.9</v>
          </cell>
          <cell r="AA235">
            <v>0.5</v>
          </cell>
          <cell r="AB235">
            <v>0.4</v>
          </cell>
        </row>
        <row r="236">
          <cell r="A236">
            <v>38322</v>
          </cell>
          <cell r="B236">
            <v>147.30000000000001</v>
          </cell>
          <cell r="C236">
            <v>145.30000000000001</v>
          </cell>
          <cell r="D236">
            <v>148</v>
          </cell>
          <cell r="E236">
            <v>150</v>
          </cell>
          <cell r="F236">
            <v>143.30000000000001</v>
          </cell>
          <cell r="G236">
            <v>146.69999999999999</v>
          </cell>
          <cell r="H236">
            <v>141.1</v>
          </cell>
          <cell r="I236">
            <v>146.30000000000001</v>
          </cell>
          <cell r="J236">
            <v>146.5</v>
          </cell>
          <cell r="K236">
            <v>2.6</v>
          </cell>
          <cell r="L236">
            <v>2.2999999999999998</v>
          </cell>
          <cell r="M236">
            <v>2.6</v>
          </cell>
          <cell r="N236">
            <v>2.6</v>
          </cell>
          <cell r="O236">
            <v>2.9</v>
          </cell>
          <cell r="P236">
            <v>3.3</v>
          </cell>
          <cell r="Q236">
            <v>1.9</v>
          </cell>
          <cell r="R236">
            <v>2.4</v>
          </cell>
          <cell r="S236">
            <v>2.6</v>
          </cell>
          <cell r="T236">
            <v>0.8</v>
          </cell>
          <cell r="U236">
            <v>0.8</v>
          </cell>
          <cell r="V236">
            <v>0.8</v>
          </cell>
          <cell r="W236">
            <v>0.7</v>
          </cell>
          <cell r="X236">
            <v>0.9</v>
          </cell>
          <cell r="Y236">
            <v>1.2</v>
          </cell>
          <cell r="Z236">
            <v>0.2</v>
          </cell>
          <cell r="AA236">
            <v>0.5</v>
          </cell>
          <cell r="AB236">
            <v>0.8</v>
          </cell>
        </row>
        <row r="237">
          <cell r="A237">
            <v>38412</v>
          </cell>
          <cell r="B237">
            <v>148.19999999999999</v>
          </cell>
          <cell r="C237">
            <v>146.4</v>
          </cell>
          <cell r="D237">
            <v>149.19999999999999</v>
          </cell>
          <cell r="E237">
            <v>150.9</v>
          </cell>
          <cell r="F237">
            <v>144.4</v>
          </cell>
          <cell r="G237">
            <v>148</v>
          </cell>
          <cell r="H237">
            <v>141.9</v>
          </cell>
          <cell r="I237">
            <v>147</v>
          </cell>
          <cell r="J237">
            <v>147.5</v>
          </cell>
          <cell r="K237">
            <v>2.2000000000000002</v>
          </cell>
          <cell r="L237">
            <v>2</v>
          </cell>
          <cell r="M237">
            <v>2.6</v>
          </cell>
          <cell r="N237">
            <v>2.2000000000000002</v>
          </cell>
          <cell r="O237">
            <v>3.4</v>
          </cell>
          <cell r="P237">
            <v>3.5</v>
          </cell>
          <cell r="Q237">
            <v>2.1</v>
          </cell>
          <cell r="R237">
            <v>2.2000000000000002</v>
          </cell>
          <cell r="S237">
            <v>2.4</v>
          </cell>
          <cell r="T237">
            <v>0.6</v>
          </cell>
          <cell r="U237">
            <v>0.8</v>
          </cell>
          <cell r="V237">
            <v>0.8</v>
          </cell>
          <cell r="W237">
            <v>0.6</v>
          </cell>
          <cell r="X237">
            <v>0.8</v>
          </cell>
          <cell r="Y237">
            <v>0.9</v>
          </cell>
          <cell r="Z237">
            <v>0.6</v>
          </cell>
          <cell r="AA237">
            <v>0.5</v>
          </cell>
          <cell r="AB237">
            <v>0.7</v>
          </cell>
        </row>
        <row r="238">
          <cell r="A238">
            <v>38504</v>
          </cell>
          <cell r="B238">
            <v>149</v>
          </cell>
          <cell r="C238">
            <v>146.9</v>
          </cell>
          <cell r="D238">
            <v>150</v>
          </cell>
          <cell r="E238">
            <v>151.80000000000001</v>
          </cell>
          <cell r="F238">
            <v>146.30000000000001</v>
          </cell>
          <cell r="G238">
            <v>148.80000000000001</v>
          </cell>
          <cell r="H238">
            <v>143.19999999999999</v>
          </cell>
          <cell r="I238">
            <v>147.80000000000001</v>
          </cell>
          <cell r="J238">
            <v>148.4</v>
          </cell>
          <cell r="K238">
            <v>2.4</v>
          </cell>
          <cell r="L238">
            <v>2.1</v>
          </cell>
          <cell r="M238">
            <v>2.5</v>
          </cell>
          <cell r="N238">
            <v>2.2000000000000002</v>
          </cell>
          <cell r="O238">
            <v>3.8</v>
          </cell>
          <cell r="P238">
            <v>3.1</v>
          </cell>
          <cell r="Q238">
            <v>2.6</v>
          </cell>
          <cell r="R238">
            <v>2.1</v>
          </cell>
          <cell r="S238">
            <v>2.5</v>
          </cell>
          <cell r="T238">
            <v>0.5</v>
          </cell>
          <cell r="U238">
            <v>0.3</v>
          </cell>
          <cell r="V238">
            <v>0.5</v>
          </cell>
          <cell r="W238">
            <v>0.6</v>
          </cell>
          <cell r="X238">
            <v>1.3</v>
          </cell>
          <cell r="Y238">
            <v>0.5</v>
          </cell>
          <cell r="Z238">
            <v>0.9</v>
          </cell>
          <cell r="AA238">
            <v>0.5</v>
          </cell>
          <cell r="AB238">
            <v>0.6</v>
          </cell>
        </row>
        <row r="239">
          <cell r="A239">
            <v>38596</v>
          </cell>
          <cell r="B239">
            <v>150.5</v>
          </cell>
          <cell r="C239">
            <v>148.6</v>
          </cell>
          <cell r="D239">
            <v>150.9</v>
          </cell>
          <cell r="E239">
            <v>153.4</v>
          </cell>
          <cell r="F239">
            <v>147.80000000000001</v>
          </cell>
          <cell r="G239">
            <v>150.1</v>
          </cell>
          <cell r="H239">
            <v>144.69999999999999</v>
          </cell>
          <cell r="I239">
            <v>149.69999999999999</v>
          </cell>
          <cell r="J239">
            <v>149.80000000000001</v>
          </cell>
          <cell r="K239">
            <v>2.9</v>
          </cell>
          <cell r="L239">
            <v>3.1</v>
          </cell>
          <cell r="M239">
            <v>2.8</v>
          </cell>
          <cell r="N239">
            <v>3</v>
          </cell>
          <cell r="O239">
            <v>4.0999999999999996</v>
          </cell>
          <cell r="P239">
            <v>3.5</v>
          </cell>
          <cell r="Q239">
            <v>2.8</v>
          </cell>
          <cell r="R239">
            <v>2.9</v>
          </cell>
          <cell r="S239">
            <v>3</v>
          </cell>
          <cell r="T239">
            <v>1</v>
          </cell>
          <cell r="U239">
            <v>1.2</v>
          </cell>
          <cell r="V239">
            <v>0.6</v>
          </cell>
          <cell r="W239">
            <v>1.1000000000000001</v>
          </cell>
          <cell r="X239">
            <v>1</v>
          </cell>
          <cell r="Y239">
            <v>0.9</v>
          </cell>
          <cell r="Z239">
            <v>1</v>
          </cell>
          <cell r="AA239">
            <v>1.3</v>
          </cell>
          <cell r="AB239">
            <v>0.9</v>
          </cell>
        </row>
        <row r="240">
          <cell r="A240">
            <v>38687</v>
          </cell>
          <cell r="B240">
            <v>151</v>
          </cell>
          <cell r="C240">
            <v>149.19999999999999</v>
          </cell>
          <cell r="D240">
            <v>152.1</v>
          </cell>
          <cell r="E240">
            <v>154.1</v>
          </cell>
          <cell r="F240">
            <v>149</v>
          </cell>
          <cell r="G240">
            <v>151</v>
          </cell>
          <cell r="H240">
            <v>145.4</v>
          </cell>
          <cell r="I240">
            <v>150.9</v>
          </cell>
          <cell r="J240">
            <v>150.6</v>
          </cell>
          <cell r="K240">
            <v>2.5</v>
          </cell>
          <cell r="L240">
            <v>2.7</v>
          </cell>
          <cell r="M240">
            <v>2.8</v>
          </cell>
          <cell r="N240">
            <v>2.7</v>
          </cell>
          <cell r="O240">
            <v>4</v>
          </cell>
          <cell r="P240">
            <v>2.9</v>
          </cell>
          <cell r="Q240">
            <v>3</v>
          </cell>
          <cell r="R240">
            <v>3.1</v>
          </cell>
          <cell r="S240">
            <v>2.8</v>
          </cell>
          <cell r="T240">
            <v>0.3</v>
          </cell>
          <cell r="U240">
            <v>0.4</v>
          </cell>
          <cell r="V240">
            <v>0.8</v>
          </cell>
          <cell r="W240">
            <v>0.5</v>
          </cell>
          <cell r="X240">
            <v>0.8</v>
          </cell>
          <cell r="Y240">
            <v>0.6</v>
          </cell>
          <cell r="Z240">
            <v>0.5</v>
          </cell>
          <cell r="AA240">
            <v>0.8</v>
          </cell>
          <cell r="AB240">
            <v>0.5</v>
          </cell>
        </row>
        <row r="241">
          <cell r="A241">
            <v>38777</v>
          </cell>
          <cell r="B241">
            <v>152.19999999999999</v>
          </cell>
          <cell r="C241">
            <v>150.5</v>
          </cell>
          <cell r="D241">
            <v>153.5</v>
          </cell>
          <cell r="E241">
            <v>155.6</v>
          </cell>
          <cell r="F241">
            <v>150.5</v>
          </cell>
          <cell r="G241">
            <v>152.19999999999999</v>
          </cell>
          <cell r="H241">
            <v>146.69999999999999</v>
          </cell>
          <cell r="I241">
            <v>152.19999999999999</v>
          </cell>
          <cell r="J241">
            <v>151.9</v>
          </cell>
          <cell r="K241">
            <v>2.7</v>
          </cell>
          <cell r="L241">
            <v>2.8</v>
          </cell>
          <cell r="M241">
            <v>2.9</v>
          </cell>
          <cell r="N241">
            <v>3.1</v>
          </cell>
          <cell r="O241">
            <v>4.2</v>
          </cell>
          <cell r="P241">
            <v>2.8</v>
          </cell>
          <cell r="Q241">
            <v>3.4</v>
          </cell>
          <cell r="R241">
            <v>3.5</v>
          </cell>
          <cell r="S241">
            <v>3</v>
          </cell>
          <cell r="T241">
            <v>0.8</v>
          </cell>
          <cell r="U241">
            <v>0.9</v>
          </cell>
          <cell r="V241">
            <v>0.9</v>
          </cell>
          <cell r="W241">
            <v>1</v>
          </cell>
          <cell r="X241">
            <v>1</v>
          </cell>
          <cell r="Y241">
            <v>0.8</v>
          </cell>
          <cell r="Z241">
            <v>0.9</v>
          </cell>
          <cell r="AA241">
            <v>0.9</v>
          </cell>
          <cell r="AB241">
            <v>0.9</v>
          </cell>
        </row>
        <row r="242">
          <cell r="A242">
            <v>38869</v>
          </cell>
          <cell r="B242">
            <v>154.69999999999999</v>
          </cell>
          <cell r="C242">
            <v>152.6</v>
          </cell>
          <cell r="D242">
            <v>156.19999999999999</v>
          </cell>
          <cell r="E242">
            <v>157.6</v>
          </cell>
          <cell r="F242">
            <v>153.19999999999999</v>
          </cell>
          <cell r="G242">
            <v>154</v>
          </cell>
          <cell r="H242">
            <v>149.19999999999999</v>
          </cell>
          <cell r="I242">
            <v>154.9</v>
          </cell>
          <cell r="J242">
            <v>154.30000000000001</v>
          </cell>
          <cell r="K242">
            <v>3.8</v>
          </cell>
          <cell r="L242">
            <v>3.9</v>
          </cell>
          <cell r="M242">
            <v>4.0999999999999996</v>
          </cell>
          <cell r="N242">
            <v>3.8</v>
          </cell>
          <cell r="O242">
            <v>4.7</v>
          </cell>
          <cell r="P242">
            <v>3.5</v>
          </cell>
          <cell r="Q242">
            <v>4.2</v>
          </cell>
          <cell r="R242">
            <v>4.8</v>
          </cell>
          <cell r="S242">
            <v>4</v>
          </cell>
          <cell r="T242">
            <v>1.6</v>
          </cell>
          <cell r="U242">
            <v>1.4</v>
          </cell>
          <cell r="V242">
            <v>1.8</v>
          </cell>
          <cell r="W242">
            <v>1.3</v>
          </cell>
          <cell r="X242">
            <v>1.8</v>
          </cell>
          <cell r="Y242">
            <v>1.2</v>
          </cell>
          <cell r="Z242">
            <v>1.7</v>
          </cell>
          <cell r="AA242">
            <v>1.8</v>
          </cell>
          <cell r="AB242">
            <v>1.6</v>
          </cell>
        </row>
        <row r="243">
          <cell r="A243">
            <v>38961</v>
          </cell>
          <cell r="B243">
            <v>156.1</v>
          </cell>
          <cell r="C243">
            <v>153.69999999999999</v>
          </cell>
          <cell r="D243">
            <v>157.5</v>
          </cell>
          <cell r="E243">
            <v>159.30000000000001</v>
          </cell>
          <cell r="F243">
            <v>154.9</v>
          </cell>
          <cell r="G243">
            <v>155.1</v>
          </cell>
          <cell r="H243">
            <v>151.80000000000001</v>
          </cell>
          <cell r="I243">
            <v>156</v>
          </cell>
          <cell r="J243">
            <v>155.69999999999999</v>
          </cell>
          <cell r="K243">
            <v>3.7</v>
          </cell>
          <cell r="L243">
            <v>3.4</v>
          </cell>
          <cell r="M243">
            <v>4.4000000000000004</v>
          </cell>
          <cell r="N243">
            <v>3.8</v>
          </cell>
          <cell r="O243">
            <v>4.8</v>
          </cell>
          <cell r="P243">
            <v>3.3</v>
          </cell>
          <cell r="Q243">
            <v>4.9000000000000004</v>
          </cell>
          <cell r="R243">
            <v>4.2</v>
          </cell>
          <cell r="S243">
            <v>3.9</v>
          </cell>
          <cell r="T243">
            <v>0.9</v>
          </cell>
          <cell r="U243">
            <v>0.7</v>
          </cell>
          <cell r="V243">
            <v>0.8</v>
          </cell>
          <cell r="W243">
            <v>1.1000000000000001</v>
          </cell>
          <cell r="X243">
            <v>1.1000000000000001</v>
          </cell>
          <cell r="Y243">
            <v>0.7</v>
          </cell>
          <cell r="Z243">
            <v>1.7</v>
          </cell>
          <cell r="AA243">
            <v>0.7</v>
          </cell>
          <cell r="AB243">
            <v>0.9</v>
          </cell>
        </row>
      </sheetData>
      <sheetData sheetId="22"/>
      <sheetData sheetId="23">
        <row r="1">
          <cell r="B1" t="str">
            <v>Quarterly Index ;  Total hourly rates of pay excluding bonuses ;  Australia ;  Mining ;  Private ;  All occupations ;</v>
          </cell>
          <cell r="C1" t="str">
            <v>Quarterly Index ;  Total hourly rates of pay excluding bonuses ;  Australia ;  Manufacturing ;  Private ;  All occupations ;</v>
          </cell>
          <cell r="D1" t="str">
            <v>Quarterly Index ;  Total hourly rates of pay excluding bonuses ;  Australia ;  Electricity, gas and water supply ;  Private ;  All occupations ;</v>
          </cell>
          <cell r="F1" t="str">
            <v>Quarterly Index ;  Total hourly rates of pay excluding bonuses ;  Australia ;  Construction ;  Private ;  All occupations ;</v>
          </cell>
          <cell r="G1" t="str">
            <v>Quarterly Index ;  Total hourly rates of pay excluding bonuses ;  Australia ;  Wholesale trade ;  Private ;  All occupations ;</v>
          </cell>
          <cell r="H1" t="str">
            <v>Quarterly Index ;  Total hourly rates of pay excluding bonuses ;  Australia ;  Retail trade ;  Private ;  All occupations ;</v>
          </cell>
          <cell r="I1" t="str">
            <v>Quarterly Index ;  Total hourly rates of pay excluding bonuses ;  Australia ;  Accommodation, cafes and restaurants ;  Private ;  All occupations ;</v>
          </cell>
          <cell r="J1" t="str">
            <v>Quarterly Index ;  Total hourly rates of pay excluding bonuses ;  Australia ;  Transport and storage ;  Private ;  All occupations ;</v>
          </cell>
          <cell r="K1" t="str">
            <v>Quarterly Index ;  Total hourly rates of pay excluding bonuses ;  Australia ;  Communication services ;  Private ;  All occupations ;</v>
          </cell>
          <cell r="L1" t="str">
            <v>Quarterly Index ;  Total hourly rates of pay excluding bonuses ;  Australia ;  Finance and insurance ;  Private ;  All occupations ;</v>
          </cell>
          <cell r="M1" t="str">
            <v>Quarterly Index ;  Total hourly rates of pay excluding bonuses ;  Australia ;  Property and business services ;  Private ;  All occupations ;</v>
          </cell>
          <cell r="N1" t="str">
            <v>Quarterly Index ;  Total hourly rates of pay excluding bonuses ;  Australia ;  Education ;  Private ;  All occupations ;</v>
          </cell>
          <cell r="O1" t="str">
            <v>Quarterly Index ;  Total hourly rates of pay excluding bonuses ;  Australia ;  Health and community services ;  Private ;  All occupations ;</v>
          </cell>
          <cell r="P1" t="str">
            <v>Quarterly Index ;  Total hourly rates of pay excluding bonuses ;  Australia ;  Cultural and recreational services ;  Private ;  All occupations ;</v>
          </cell>
          <cell r="Q1" t="str">
            <v>Quarterly Index ;  Total hourly rates of pay excluding bonuses ;  Australia ;  Personal and other services ;  Private ;  All occupations ;</v>
          </cell>
          <cell r="R1" t="str">
            <v>Quarterly Index ;  Total hourly rates of pay excluding bonuses ;  Australia ;  All industries ;  Private ;  All occupations ;</v>
          </cell>
          <cell r="S1" t="str">
            <v>Quarterly Index ;  Total hourly rates of pay excluding bonuses ;  Australia ;  Government administration and defence ;  Public ;  All occupations ;</v>
          </cell>
          <cell r="T1" t="str">
            <v>Quarterly Index ;  Total hourly rates of pay excluding bonuses ;  Australia ;  Education ;  Public ;  All occupations ;</v>
          </cell>
          <cell r="U1" t="str">
            <v>Quarterly Index ;  Total hourly rates of pay excluding bonuses ;  Australia ;  Health and community services ;  Public ;  All occupations ;</v>
          </cell>
          <cell r="V1" t="str">
            <v>Quarterly Index ;  Total hourly rates of pay excluding bonuses ;  Australia ;  Cultural and recreational services ;  Public ;  All occupations ;</v>
          </cell>
          <cell r="W1" t="str">
            <v>Quarterly Index ;  Total hourly rates of pay excluding bonuses ;  Australia ;  Personal and other services ;  Public ;  All occupations ;</v>
          </cell>
          <cell r="X1" t="str">
            <v>Quarterly Index ;  Total hourly rates of pay excluding bonuses ;  Australia ;  All industries ;  Public ;  All occupations ;</v>
          </cell>
          <cell r="Y1" t="str">
            <v>Quarterly Index ;  Total hourly rates of pay excluding bonuses ;  Australia ;  Mining ;  Private and Public ;  All occupations ;</v>
          </cell>
          <cell r="Z1" t="str">
            <v>Quarterly Index ;  Total hourly rates of pay excluding bonuses ;  Australia ;  Manufacturing ;  Private and Public ;  All occupations ;</v>
          </cell>
          <cell r="AA1" t="str">
            <v>Quarterly Index ;  Total hourly rates of pay excluding bonuses ;  Australia ;  Electricity, gas and water supply ;  Private and Public ;  All occupations ;</v>
          </cell>
          <cell r="AB1" t="str">
            <v>Quarterly Index ;  Total hourly rates of pay excluding bonuses ;  Australia ;  Construction ;  Private and Public ;  All occupations ;</v>
          </cell>
          <cell r="AC1" t="str">
            <v>Quarterly Index ;  Total hourly rates of pay excluding bonuses ;  Australia ;  Wholesale trade ;  Private and Public ;  All occupations ;</v>
          </cell>
          <cell r="AD1" t="str">
            <v>Quarterly Index ;  Total hourly rates of pay excluding bonuses ;  Australia ;  Retail trade ;  Private and Public ;  All occupations ;</v>
          </cell>
          <cell r="AE1" t="str">
            <v>Quarterly Index ;  Total hourly rates of pay excluding bonuses ;  Australia ;  Accommodation, cafes and restaurants ;  Private and Public ;  All occupations ;</v>
          </cell>
          <cell r="AF1" t="str">
            <v>Quarterly Index ;  Total hourly rates of pay excluding bonuses ;  Australia ;  Transport and storage ;  Private and Public ;  All occupations ;</v>
          </cell>
          <cell r="AG1" t="str">
            <v>Quarterly Index ;  Total hourly rates of pay excluding bonuses ;  Australia ;  Communication services ;  Private and Public ;  All occupations ;</v>
          </cell>
          <cell r="AH1" t="str">
            <v>Quarterly Index ;  Total hourly rates of pay excluding bonuses ;  Australia ;  Finance and insurance ;  Private and Public ;  All occupations ;</v>
          </cell>
          <cell r="AI1" t="str">
            <v>Quarterly Index ;  Total hourly rates of pay excluding bonuses ;  Australia ;  Property and business services ;  Private and Public ;  All occupations ;</v>
          </cell>
          <cell r="AJ1" t="str">
            <v>Quarterly Index ;  Total hourly rates of pay excluding bonuses ;  Australia ;  Government administration and defence ;  Private and Public ;  All occupations ;</v>
          </cell>
          <cell r="AK1" t="str">
            <v>Quarterly Index ;  Total hourly rates of pay excluding bonuses ;  Australia ;  Education ;  Private and Public ;  All occupations ;</v>
          </cell>
          <cell r="AL1" t="str">
            <v>Quarterly Index ;  Total hourly rates of pay excluding bonuses ;  Australia ;  Health and community services ;  Private and Public ;  All occupations ;</v>
          </cell>
          <cell r="AM1" t="str">
            <v>Quarterly Index ;  Total hourly rates of pay excluding bonuses ;  Australia ;  Cultural and recreational services ;  Private and Public ;  All occupations ;</v>
          </cell>
          <cell r="AN1" t="str">
            <v>Quarterly Index ;  Total hourly rates of pay excluding bonuses ;  Australia ;  Personal and other services ;  Private and Public ;  All occupations ;</v>
          </cell>
          <cell r="AO1" t="str">
            <v>Quarterly Index ;  Total hourly rates of pay excluding bonuses ;  Australia ;  All industries ;  Private and Public ;  All occupations ;</v>
          </cell>
        </row>
        <row r="2">
          <cell r="B2" t="str">
            <v>Index Numbers</v>
          </cell>
          <cell r="C2" t="str">
            <v>Index Numbers</v>
          </cell>
          <cell r="D2" t="str">
            <v>Index Numbers</v>
          </cell>
          <cell r="F2" t="str">
            <v>Index Numbers</v>
          </cell>
          <cell r="G2" t="str">
            <v>Index Numbers</v>
          </cell>
          <cell r="H2" t="str">
            <v>Index Numbers</v>
          </cell>
          <cell r="I2" t="str">
            <v>Index Numbers</v>
          </cell>
          <cell r="J2" t="str">
            <v>Index Numbers</v>
          </cell>
          <cell r="K2" t="str">
            <v>Index Numbers</v>
          </cell>
          <cell r="L2" t="str">
            <v>Index Numbers</v>
          </cell>
          <cell r="M2" t="str">
            <v>Index Numbers</v>
          </cell>
          <cell r="N2" t="str">
            <v>Index Numbers</v>
          </cell>
          <cell r="O2" t="str">
            <v>Index Numbers</v>
          </cell>
          <cell r="P2" t="str">
            <v>Index Numbers</v>
          </cell>
          <cell r="Q2" t="str">
            <v>Index Numbers</v>
          </cell>
          <cell r="R2" t="str">
            <v>Index Numbers</v>
          </cell>
          <cell r="S2" t="str">
            <v>Index Numbers</v>
          </cell>
          <cell r="T2" t="str">
            <v>Index Numbers</v>
          </cell>
          <cell r="U2" t="str">
            <v>Index Numbers</v>
          </cell>
          <cell r="V2" t="str">
            <v>Index Numbers</v>
          </cell>
          <cell r="W2" t="str">
            <v>Index Numbers</v>
          </cell>
          <cell r="X2" t="str">
            <v>Index Numbers</v>
          </cell>
          <cell r="Y2" t="str">
            <v>Index Numbers</v>
          </cell>
          <cell r="Z2" t="str">
            <v>Index Numbers</v>
          </cell>
          <cell r="AA2" t="str">
            <v>Index Numbers</v>
          </cell>
          <cell r="AB2" t="str">
            <v>Index Numbers</v>
          </cell>
          <cell r="AC2" t="str">
            <v>Index Numbers</v>
          </cell>
          <cell r="AD2" t="str">
            <v>Index Numbers</v>
          </cell>
          <cell r="AE2" t="str">
            <v>Index Numbers</v>
          </cell>
          <cell r="AF2" t="str">
            <v>Index Numbers</v>
          </cell>
          <cell r="AG2" t="str">
            <v>Index Numbers</v>
          </cell>
          <cell r="AH2" t="str">
            <v>Index Numbers</v>
          </cell>
          <cell r="AI2" t="str">
            <v>Index Numbers</v>
          </cell>
          <cell r="AJ2" t="str">
            <v>Index Numbers</v>
          </cell>
          <cell r="AK2" t="str">
            <v>Index Numbers</v>
          </cell>
          <cell r="AL2" t="str">
            <v>Index Numbers</v>
          </cell>
          <cell r="AM2" t="str">
            <v>Index Numbers</v>
          </cell>
          <cell r="AN2" t="str">
            <v>Index Numbers</v>
          </cell>
          <cell r="AO2" t="str">
            <v>Index Numbers</v>
          </cell>
        </row>
        <row r="3">
          <cell r="B3" t="str">
            <v>Original</v>
          </cell>
          <cell r="C3" t="str">
            <v>Original</v>
          </cell>
          <cell r="D3" t="str">
            <v>Original</v>
          </cell>
          <cell r="F3" t="str">
            <v>Original</v>
          </cell>
          <cell r="G3" t="str">
            <v>Original</v>
          </cell>
          <cell r="H3" t="str">
            <v>Original</v>
          </cell>
          <cell r="I3" t="str">
            <v>Original</v>
          </cell>
          <cell r="J3" t="str">
            <v>Original</v>
          </cell>
          <cell r="K3" t="str">
            <v>Original</v>
          </cell>
          <cell r="L3" t="str">
            <v>Original</v>
          </cell>
          <cell r="M3" t="str">
            <v>Original</v>
          </cell>
          <cell r="N3" t="str">
            <v>Original</v>
          </cell>
          <cell r="O3" t="str">
            <v>Original</v>
          </cell>
          <cell r="P3" t="str">
            <v>Original</v>
          </cell>
          <cell r="Q3" t="str">
            <v>Original</v>
          </cell>
          <cell r="R3" t="str">
            <v>Original</v>
          </cell>
          <cell r="S3" t="str">
            <v>Original</v>
          </cell>
          <cell r="T3" t="str">
            <v>Original</v>
          </cell>
          <cell r="U3" t="str">
            <v>Original</v>
          </cell>
          <cell r="V3" t="str">
            <v>Original</v>
          </cell>
          <cell r="W3" t="str">
            <v>Original</v>
          </cell>
          <cell r="X3" t="str">
            <v>Original</v>
          </cell>
          <cell r="Y3" t="str">
            <v>Original</v>
          </cell>
          <cell r="Z3" t="str">
            <v>Original</v>
          </cell>
          <cell r="AA3" t="str">
            <v>Original</v>
          </cell>
          <cell r="AB3" t="str">
            <v>Original</v>
          </cell>
          <cell r="AC3" t="str">
            <v>Original</v>
          </cell>
          <cell r="AD3" t="str">
            <v>Original</v>
          </cell>
          <cell r="AE3" t="str">
            <v>Original</v>
          </cell>
          <cell r="AF3" t="str">
            <v>Original</v>
          </cell>
          <cell r="AG3" t="str">
            <v>Original</v>
          </cell>
          <cell r="AH3" t="str">
            <v>Original</v>
          </cell>
          <cell r="AI3" t="str">
            <v>Original</v>
          </cell>
          <cell r="AJ3" t="str">
            <v>Original</v>
          </cell>
          <cell r="AK3" t="str">
            <v>Original</v>
          </cell>
          <cell r="AL3" t="str">
            <v>Original</v>
          </cell>
          <cell r="AM3" t="str">
            <v>Original</v>
          </cell>
          <cell r="AN3" t="str">
            <v>Original</v>
          </cell>
          <cell r="AO3" t="str">
            <v>Original</v>
          </cell>
        </row>
        <row r="4">
          <cell r="B4" t="str">
            <v>INDEX</v>
          </cell>
          <cell r="C4" t="str">
            <v>INDEX</v>
          </cell>
          <cell r="D4" t="str">
            <v>INDEX</v>
          </cell>
          <cell r="F4" t="str">
            <v>INDEX</v>
          </cell>
          <cell r="G4" t="str">
            <v>INDEX</v>
          </cell>
          <cell r="H4" t="str">
            <v>INDEX</v>
          </cell>
          <cell r="I4" t="str">
            <v>INDEX</v>
          </cell>
          <cell r="J4" t="str">
            <v>INDEX</v>
          </cell>
          <cell r="K4" t="str">
            <v>INDEX</v>
          </cell>
          <cell r="L4" t="str">
            <v>INDEX</v>
          </cell>
          <cell r="M4" t="str">
            <v>INDEX</v>
          </cell>
          <cell r="N4" t="str">
            <v>INDEX</v>
          </cell>
          <cell r="O4" t="str">
            <v>INDEX</v>
          </cell>
          <cell r="P4" t="str">
            <v>INDEX</v>
          </cell>
          <cell r="Q4" t="str">
            <v>INDEX</v>
          </cell>
          <cell r="R4" t="str">
            <v>INDEX</v>
          </cell>
          <cell r="S4" t="str">
            <v>INDEX</v>
          </cell>
          <cell r="T4" t="str">
            <v>INDEX</v>
          </cell>
          <cell r="U4" t="str">
            <v>INDEX</v>
          </cell>
          <cell r="V4" t="str">
            <v>INDEX</v>
          </cell>
          <cell r="W4" t="str">
            <v>INDEX</v>
          </cell>
          <cell r="X4" t="str">
            <v>INDEX</v>
          </cell>
          <cell r="Y4" t="str">
            <v>INDEX</v>
          </cell>
          <cell r="Z4" t="str">
            <v>INDEX</v>
          </cell>
          <cell r="AA4" t="str">
            <v>INDEX</v>
          </cell>
          <cell r="AB4" t="str">
            <v>INDEX</v>
          </cell>
          <cell r="AC4" t="str">
            <v>INDEX</v>
          </cell>
          <cell r="AD4" t="str">
            <v>INDEX</v>
          </cell>
          <cell r="AE4" t="str">
            <v>INDEX</v>
          </cell>
          <cell r="AF4" t="str">
            <v>INDEX</v>
          </cell>
          <cell r="AG4" t="str">
            <v>INDEX</v>
          </cell>
          <cell r="AH4" t="str">
            <v>INDEX</v>
          </cell>
          <cell r="AI4" t="str">
            <v>INDEX</v>
          </cell>
          <cell r="AJ4" t="str">
            <v>INDEX</v>
          </cell>
          <cell r="AK4" t="str">
            <v>INDEX</v>
          </cell>
          <cell r="AL4" t="str">
            <v>INDEX</v>
          </cell>
          <cell r="AM4" t="str">
            <v>INDEX</v>
          </cell>
          <cell r="AN4" t="str">
            <v>INDEX</v>
          </cell>
          <cell r="AO4" t="str">
            <v>INDEX</v>
          </cell>
        </row>
        <row r="5">
          <cell r="B5" t="str">
            <v>Quarter</v>
          </cell>
          <cell r="C5" t="str">
            <v>Quarter</v>
          </cell>
          <cell r="D5" t="str">
            <v>Quarter</v>
          </cell>
          <cell r="F5" t="str">
            <v>Quarter</v>
          </cell>
          <cell r="G5" t="str">
            <v>Quarter</v>
          </cell>
          <cell r="H5" t="str">
            <v>Quarter</v>
          </cell>
          <cell r="I5" t="str">
            <v>Quarter</v>
          </cell>
          <cell r="J5" t="str">
            <v>Quarter</v>
          </cell>
          <cell r="K5" t="str">
            <v>Quarter</v>
          </cell>
          <cell r="L5" t="str">
            <v>Quarter</v>
          </cell>
          <cell r="M5" t="str">
            <v>Quarter</v>
          </cell>
          <cell r="N5" t="str">
            <v>Quarter</v>
          </cell>
          <cell r="O5" t="str">
            <v>Quarter</v>
          </cell>
          <cell r="P5" t="str">
            <v>Quarter</v>
          </cell>
          <cell r="Q5" t="str">
            <v>Quarter</v>
          </cell>
          <cell r="R5" t="str">
            <v>Quarter</v>
          </cell>
          <cell r="S5" t="str">
            <v>Quarter</v>
          </cell>
          <cell r="T5" t="str">
            <v>Quarter</v>
          </cell>
          <cell r="U5" t="str">
            <v>Quarter</v>
          </cell>
          <cell r="V5" t="str">
            <v>Quarter</v>
          </cell>
          <cell r="W5" t="str">
            <v>Quarter</v>
          </cell>
          <cell r="X5" t="str">
            <v>Quarter</v>
          </cell>
          <cell r="Y5" t="str">
            <v>Quarter</v>
          </cell>
          <cell r="Z5" t="str">
            <v>Quarter</v>
          </cell>
          <cell r="AA5" t="str">
            <v>Quarter</v>
          </cell>
          <cell r="AB5" t="str">
            <v>Quarter</v>
          </cell>
          <cell r="AC5" t="str">
            <v>Quarter</v>
          </cell>
          <cell r="AD5" t="str">
            <v>Quarter</v>
          </cell>
          <cell r="AE5" t="str">
            <v>Quarter</v>
          </cell>
          <cell r="AF5" t="str">
            <v>Quarter</v>
          </cell>
          <cell r="AG5" t="str">
            <v>Quarter</v>
          </cell>
          <cell r="AH5" t="str">
            <v>Quarter</v>
          </cell>
          <cell r="AI5" t="str">
            <v>Quarter</v>
          </cell>
          <cell r="AJ5" t="str">
            <v>Quarter</v>
          </cell>
          <cell r="AK5" t="str">
            <v>Quarter</v>
          </cell>
          <cell r="AL5" t="str">
            <v>Quarter</v>
          </cell>
          <cell r="AM5" t="str">
            <v>Quarter</v>
          </cell>
          <cell r="AN5" t="str">
            <v>Quarter</v>
          </cell>
          <cell r="AO5" t="str">
            <v>Quarter</v>
          </cell>
        </row>
        <row r="6">
          <cell r="B6">
            <v>3</v>
          </cell>
          <cell r="C6">
            <v>3</v>
          </cell>
          <cell r="D6">
            <v>3</v>
          </cell>
          <cell r="F6">
            <v>3</v>
          </cell>
          <cell r="G6">
            <v>3</v>
          </cell>
          <cell r="H6">
            <v>3</v>
          </cell>
          <cell r="I6">
            <v>3</v>
          </cell>
          <cell r="J6">
            <v>3</v>
          </cell>
          <cell r="K6">
            <v>3</v>
          </cell>
          <cell r="L6">
            <v>3</v>
          </cell>
          <cell r="M6">
            <v>3</v>
          </cell>
          <cell r="N6">
            <v>3</v>
          </cell>
          <cell r="O6">
            <v>3</v>
          </cell>
          <cell r="P6">
            <v>3</v>
          </cell>
          <cell r="Q6">
            <v>3</v>
          </cell>
          <cell r="R6">
            <v>3</v>
          </cell>
          <cell r="S6">
            <v>3</v>
          </cell>
          <cell r="T6">
            <v>3</v>
          </cell>
          <cell r="U6">
            <v>3</v>
          </cell>
          <cell r="V6">
            <v>3</v>
          </cell>
          <cell r="W6">
            <v>3</v>
          </cell>
          <cell r="X6">
            <v>3</v>
          </cell>
          <cell r="Y6">
            <v>3</v>
          </cell>
          <cell r="Z6">
            <v>3</v>
          </cell>
          <cell r="AA6">
            <v>3</v>
          </cell>
          <cell r="AB6">
            <v>3</v>
          </cell>
          <cell r="AC6">
            <v>3</v>
          </cell>
          <cell r="AD6">
            <v>3</v>
          </cell>
          <cell r="AE6">
            <v>3</v>
          </cell>
          <cell r="AF6">
            <v>3</v>
          </cell>
          <cell r="AG6">
            <v>3</v>
          </cell>
          <cell r="AH6">
            <v>3</v>
          </cell>
          <cell r="AI6">
            <v>3</v>
          </cell>
          <cell r="AJ6">
            <v>3</v>
          </cell>
          <cell r="AK6">
            <v>3</v>
          </cell>
          <cell r="AL6">
            <v>3</v>
          </cell>
          <cell r="AM6">
            <v>3</v>
          </cell>
          <cell r="AN6">
            <v>3</v>
          </cell>
          <cell r="AO6">
            <v>3</v>
          </cell>
        </row>
        <row r="7">
          <cell r="B7">
            <v>35674</v>
          </cell>
          <cell r="C7">
            <v>35674</v>
          </cell>
          <cell r="D7">
            <v>35674</v>
          </cell>
          <cell r="F7">
            <v>35674</v>
          </cell>
          <cell r="G7">
            <v>35674</v>
          </cell>
          <cell r="H7">
            <v>35674</v>
          </cell>
          <cell r="I7">
            <v>35674</v>
          </cell>
          <cell r="J7">
            <v>35674</v>
          </cell>
          <cell r="K7">
            <v>35674</v>
          </cell>
          <cell r="L7">
            <v>35674</v>
          </cell>
          <cell r="M7">
            <v>35674</v>
          </cell>
          <cell r="N7">
            <v>35674</v>
          </cell>
          <cell r="O7">
            <v>35674</v>
          </cell>
          <cell r="P7">
            <v>35674</v>
          </cell>
          <cell r="Q7">
            <v>35674</v>
          </cell>
          <cell r="R7">
            <v>35674</v>
          </cell>
          <cell r="S7">
            <v>35674</v>
          </cell>
          <cell r="T7">
            <v>35674</v>
          </cell>
          <cell r="U7">
            <v>35674</v>
          </cell>
          <cell r="V7">
            <v>35674</v>
          </cell>
          <cell r="W7">
            <v>35674</v>
          </cell>
          <cell r="X7">
            <v>35674</v>
          </cell>
          <cell r="Y7">
            <v>35674</v>
          </cell>
          <cell r="Z7">
            <v>35674</v>
          </cell>
          <cell r="AA7">
            <v>35674</v>
          </cell>
          <cell r="AB7">
            <v>35674</v>
          </cell>
          <cell r="AC7">
            <v>35674</v>
          </cell>
          <cell r="AD7">
            <v>35674</v>
          </cell>
          <cell r="AE7">
            <v>35674</v>
          </cell>
          <cell r="AF7">
            <v>35674</v>
          </cell>
          <cell r="AG7">
            <v>35674</v>
          </cell>
          <cell r="AH7">
            <v>35674</v>
          </cell>
          <cell r="AI7">
            <v>35674</v>
          </cell>
          <cell r="AJ7">
            <v>35674</v>
          </cell>
          <cell r="AK7">
            <v>35674</v>
          </cell>
          <cell r="AL7">
            <v>35674</v>
          </cell>
          <cell r="AM7">
            <v>35674</v>
          </cell>
          <cell r="AN7">
            <v>35674</v>
          </cell>
          <cell r="AO7">
            <v>35674</v>
          </cell>
        </row>
        <row r="8">
          <cell r="B8">
            <v>38961</v>
          </cell>
          <cell r="C8">
            <v>38961</v>
          </cell>
          <cell r="D8">
            <v>38961</v>
          </cell>
          <cell r="F8">
            <v>38961</v>
          </cell>
          <cell r="G8">
            <v>38961</v>
          </cell>
          <cell r="H8">
            <v>38961</v>
          </cell>
          <cell r="I8">
            <v>38961</v>
          </cell>
          <cell r="J8">
            <v>38961</v>
          </cell>
          <cell r="K8">
            <v>38961</v>
          </cell>
          <cell r="L8">
            <v>38961</v>
          </cell>
          <cell r="M8">
            <v>38961</v>
          </cell>
          <cell r="N8">
            <v>38961</v>
          </cell>
          <cell r="O8">
            <v>38961</v>
          </cell>
          <cell r="P8">
            <v>38961</v>
          </cell>
          <cell r="Q8">
            <v>38961</v>
          </cell>
          <cell r="R8">
            <v>38961</v>
          </cell>
          <cell r="S8">
            <v>38961</v>
          </cell>
          <cell r="T8">
            <v>38961</v>
          </cell>
          <cell r="U8">
            <v>38961</v>
          </cell>
          <cell r="V8">
            <v>38961</v>
          </cell>
          <cell r="W8">
            <v>38961</v>
          </cell>
          <cell r="X8">
            <v>38961</v>
          </cell>
          <cell r="Y8">
            <v>38961</v>
          </cell>
          <cell r="Z8">
            <v>38961</v>
          </cell>
          <cell r="AA8">
            <v>38961</v>
          </cell>
          <cell r="AB8">
            <v>38961</v>
          </cell>
          <cell r="AC8">
            <v>38961</v>
          </cell>
          <cell r="AD8">
            <v>38961</v>
          </cell>
          <cell r="AE8">
            <v>38961</v>
          </cell>
          <cell r="AF8">
            <v>38961</v>
          </cell>
          <cell r="AG8">
            <v>38961</v>
          </cell>
          <cell r="AH8">
            <v>38961</v>
          </cell>
          <cell r="AI8">
            <v>38961</v>
          </cell>
          <cell r="AJ8">
            <v>38961</v>
          </cell>
          <cell r="AK8">
            <v>38961</v>
          </cell>
          <cell r="AL8">
            <v>38961</v>
          </cell>
          <cell r="AM8">
            <v>38961</v>
          </cell>
          <cell r="AN8">
            <v>38961</v>
          </cell>
          <cell r="AO8">
            <v>38961</v>
          </cell>
        </row>
        <row r="9">
          <cell r="B9">
            <v>37</v>
          </cell>
          <cell r="C9">
            <v>37</v>
          </cell>
          <cell r="D9">
            <v>37</v>
          </cell>
          <cell r="F9">
            <v>37</v>
          </cell>
          <cell r="G9">
            <v>37</v>
          </cell>
          <cell r="H9">
            <v>37</v>
          </cell>
          <cell r="I9">
            <v>37</v>
          </cell>
          <cell r="J9">
            <v>37</v>
          </cell>
          <cell r="K9">
            <v>37</v>
          </cell>
          <cell r="L9">
            <v>37</v>
          </cell>
          <cell r="M9">
            <v>37</v>
          </cell>
          <cell r="N9">
            <v>37</v>
          </cell>
          <cell r="O9">
            <v>37</v>
          </cell>
          <cell r="P9">
            <v>37</v>
          </cell>
          <cell r="Q9">
            <v>37</v>
          </cell>
          <cell r="R9">
            <v>37</v>
          </cell>
          <cell r="S9">
            <v>37</v>
          </cell>
          <cell r="T9">
            <v>37</v>
          </cell>
          <cell r="U9">
            <v>37</v>
          </cell>
          <cell r="V9">
            <v>37</v>
          </cell>
          <cell r="W9">
            <v>37</v>
          </cell>
          <cell r="X9">
            <v>37</v>
          </cell>
          <cell r="Y9">
            <v>37</v>
          </cell>
          <cell r="Z9">
            <v>37</v>
          </cell>
          <cell r="AA9">
            <v>37</v>
          </cell>
          <cell r="AB9">
            <v>37</v>
          </cell>
          <cell r="AC9">
            <v>37</v>
          </cell>
          <cell r="AD9">
            <v>37</v>
          </cell>
          <cell r="AE9">
            <v>37</v>
          </cell>
          <cell r="AF9">
            <v>37</v>
          </cell>
          <cell r="AG9">
            <v>37</v>
          </cell>
          <cell r="AH9">
            <v>37</v>
          </cell>
          <cell r="AI9">
            <v>37</v>
          </cell>
          <cell r="AJ9">
            <v>37</v>
          </cell>
          <cell r="AK9">
            <v>37</v>
          </cell>
          <cell r="AL9">
            <v>37</v>
          </cell>
          <cell r="AM9">
            <v>37</v>
          </cell>
          <cell r="AN9">
            <v>37</v>
          </cell>
          <cell r="AO9">
            <v>37</v>
          </cell>
        </row>
        <row r="10">
          <cell r="B10" t="str">
            <v>A2159263L</v>
          </cell>
          <cell r="C10" t="str">
            <v>A2159264R</v>
          </cell>
          <cell r="D10" t="str">
            <v>A2159265T</v>
          </cell>
          <cell r="F10" t="str">
            <v>A2159266V</v>
          </cell>
          <cell r="G10" t="str">
            <v>A2159267W</v>
          </cell>
          <cell r="H10" t="str">
            <v>A2159268X</v>
          </cell>
          <cell r="I10" t="str">
            <v>A2159269A</v>
          </cell>
          <cell r="J10" t="str">
            <v>A2159270K</v>
          </cell>
          <cell r="K10" t="str">
            <v>A2159271L</v>
          </cell>
          <cell r="L10" t="str">
            <v>A2159272R</v>
          </cell>
          <cell r="M10" t="str">
            <v>A2159273T</v>
          </cell>
          <cell r="N10" t="str">
            <v>A2159274V</v>
          </cell>
          <cell r="O10" t="str">
            <v>A2159275W</v>
          </cell>
          <cell r="P10" t="str">
            <v>A2159276X</v>
          </cell>
          <cell r="Q10" t="str">
            <v>A2159277A</v>
          </cell>
          <cell r="R10" t="str">
            <v>A2159244F</v>
          </cell>
          <cell r="S10" t="str">
            <v>A2159278C</v>
          </cell>
          <cell r="T10" t="str">
            <v>A2159279F</v>
          </cell>
          <cell r="U10" t="str">
            <v>A2159280R</v>
          </cell>
          <cell r="V10" t="str">
            <v>A2159281T</v>
          </cell>
          <cell r="W10" t="str">
            <v>A2159282V</v>
          </cell>
          <cell r="X10" t="str">
            <v>A2159253J</v>
          </cell>
          <cell r="Y10" t="str">
            <v>A2159283W</v>
          </cell>
          <cell r="Z10" t="str">
            <v>A2159284X</v>
          </cell>
          <cell r="AA10" t="str">
            <v>A2159285A</v>
          </cell>
          <cell r="AB10" t="str">
            <v>A2159286C</v>
          </cell>
          <cell r="AC10" t="str">
            <v>A2159287F</v>
          </cell>
          <cell r="AD10" t="str">
            <v>A2159288J</v>
          </cell>
          <cell r="AE10" t="str">
            <v>A2159289K</v>
          </cell>
          <cell r="AF10" t="str">
            <v>A2159290V</v>
          </cell>
          <cell r="AG10" t="str">
            <v>A2159291W</v>
          </cell>
          <cell r="AH10" t="str">
            <v>A2159292X</v>
          </cell>
          <cell r="AI10" t="str">
            <v>A2159293A</v>
          </cell>
          <cell r="AJ10" t="str">
            <v>A2159294C</v>
          </cell>
          <cell r="AK10" t="str">
            <v>A2159295F</v>
          </cell>
          <cell r="AL10" t="str">
            <v>A2159296J</v>
          </cell>
          <cell r="AM10" t="str">
            <v>A2159297K</v>
          </cell>
          <cell r="AN10" t="str">
            <v>A2159298L</v>
          </cell>
          <cell r="AO10" t="str">
            <v>A2159262K</v>
          </cell>
        </row>
        <row r="11">
          <cell r="B11">
            <v>82.7</v>
          </cell>
          <cell r="C11">
            <v>80.8</v>
          </cell>
          <cell r="D11">
            <v>79.5</v>
          </cell>
          <cell r="F11">
            <v>79.8</v>
          </cell>
          <cell r="G11">
            <v>83.1</v>
          </cell>
          <cell r="H11">
            <v>84.5</v>
          </cell>
          <cell r="I11">
            <v>83.8</v>
          </cell>
          <cell r="J11">
            <v>83.7</v>
          </cell>
          <cell r="K11">
            <v>82</v>
          </cell>
          <cell r="L11">
            <v>80</v>
          </cell>
          <cell r="M11">
            <v>79.8</v>
          </cell>
          <cell r="N11">
            <v>80.7</v>
          </cell>
          <cell r="O11">
            <v>82.4</v>
          </cell>
          <cell r="P11">
            <v>82.9</v>
          </cell>
          <cell r="Q11">
            <v>83.9</v>
          </cell>
          <cell r="R11">
            <v>81.8</v>
          </cell>
          <cell r="S11">
            <v>80.5</v>
          </cell>
          <cell r="T11">
            <v>79.099999999999994</v>
          </cell>
          <cell r="U11">
            <v>78.400000000000006</v>
          </cell>
          <cell r="V11">
            <v>81.8</v>
          </cell>
          <cell r="W11">
            <v>79</v>
          </cell>
          <cell r="X11">
            <v>79.7</v>
          </cell>
          <cell r="Y11">
            <v>82.6</v>
          </cell>
          <cell r="Z11">
            <v>80.8</v>
          </cell>
          <cell r="AA11">
            <v>78</v>
          </cell>
          <cell r="AB11">
            <v>79.8</v>
          </cell>
          <cell r="AC11">
            <v>83.1</v>
          </cell>
          <cell r="AD11">
            <v>84.5</v>
          </cell>
          <cell r="AE11">
            <v>83.9</v>
          </cell>
          <cell r="AF11">
            <v>83.1</v>
          </cell>
          <cell r="AG11">
            <v>82.3</v>
          </cell>
          <cell r="AH11">
            <v>80.099999999999994</v>
          </cell>
          <cell r="AI11">
            <v>79.8</v>
          </cell>
          <cell r="AJ11">
            <v>80.5</v>
          </cell>
          <cell r="AK11">
            <v>79.599999999999994</v>
          </cell>
          <cell r="AL11">
            <v>80.599999999999994</v>
          </cell>
          <cell r="AM11">
            <v>82.6</v>
          </cell>
          <cell r="AN11">
            <v>81.599999999999994</v>
          </cell>
          <cell r="AO11">
            <v>81.2</v>
          </cell>
        </row>
        <row r="12">
          <cell r="B12">
            <v>83.3</v>
          </cell>
          <cell r="C12">
            <v>81.599999999999994</v>
          </cell>
          <cell r="D12">
            <v>80</v>
          </cell>
          <cell r="F12">
            <v>80.599999999999994</v>
          </cell>
          <cell r="G12">
            <v>83.3</v>
          </cell>
          <cell r="H12">
            <v>85.4</v>
          </cell>
          <cell r="I12">
            <v>84.4</v>
          </cell>
          <cell r="J12">
            <v>84.6</v>
          </cell>
          <cell r="K12">
            <v>82.3</v>
          </cell>
          <cell r="L12">
            <v>80.8</v>
          </cell>
          <cell r="M12">
            <v>80.400000000000006</v>
          </cell>
          <cell r="N12">
            <v>81.099999999999994</v>
          </cell>
          <cell r="O12">
            <v>82.9</v>
          </cell>
          <cell r="P12">
            <v>83.3</v>
          </cell>
          <cell r="Q12">
            <v>84.1</v>
          </cell>
          <cell r="R12">
            <v>82.4</v>
          </cell>
          <cell r="S12">
            <v>80.900000000000006</v>
          </cell>
          <cell r="T12">
            <v>79.7</v>
          </cell>
          <cell r="U12">
            <v>79.5</v>
          </cell>
          <cell r="V12">
            <v>82.2</v>
          </cell>
          <cell r="W12">
            <v>79.3</v>
          </cell>
          <cell r="X12">
            <v>80.3</v>
          </cell>
          <cell r="Y12">
            <v>83.3</v>
          </cell>
          <cell r="Z12">
            <v>81.599999999999994</v>
          </cell>
          <cell r="AA12">
            <v>79</v>
          </cell>
          <cell r="AB12">
            <v>80.599999999999994</v>
          </cell>
          <cell r="AC12">
            <v>83.3</v>
          </cell>
          <cell r="AD12">
            <v>85.3</v>
          </cell>
          <cell r="AE12">
            <v>84.5</v>
          </cell>
          <cell r="AF12">
            <v>83.8</v>
          </cell>
          <cell r="AG12">
            <v>82.9</v>
          </cell>
          <cell r="AH12">
            <v>80.900000000000006</v>
          </cell>
          <cell r="AI12">
            <v>80.400000000000006</v>
          </cell>
          <cell r="AJ12">
            <v>80.900000000000006</v>
          </cell>
          <cell r="AK12">
            <v>80.2</v>
          </cell>
          <cell r="AL12">
            <v>81.400000000000006</v>
          </cell>
          <cell r="AM12">
            <v>83</v>
          </cell>
          <cell r="AN12">
            <v>81.900000000000006</v>
          </cell>
          <cell r="AO12">
            <v>81.900000000000006</v>
          </cell>
        </row>
        <row r="13">
          <cell r="B13">
            <v>83.9</v>
          </cell>
          <cell r="C13">
            <v>82.6</v>
          </cell>
          <cell r="D13">
            <v>80.900000000000006</v>
          </cell>
          <cell r="F13">
            <v>81.7</v>
          </cell>
          <cell r="G13">
            <v>84</v>
          </cell>
          <cell r="H13">
            <v>85.7</v>
          </cell>
          <cell r="I13">
            <v>85.3</v>
          </cell>
          <cell r="J13">
            <v>85</v>
          </cell>
          <cell r="K13">
            <v>82.4</v>
          </cell>
          <cell r="L13">
            <v>81.8</v>
          </cell>
          <cell r="M13">
            <v>81.3</v>
          </cell>
          <cell r="N13">
            <v>81.7</v>
          </cell>
          <cell r="O13">
            <v>83.2</v>
          </cell>
          <cell r="P13">
            <v>83.9</v>
          </cell>
          <cell r="Q13">
            <v>84.7</v>
          </cell>
          <cell r="R13">
            <v>83.1</v>
          </cell>
          <cell r="S13">
            <v>81.599999999999994</v>
          </cell>
          <cell r="T13">
            <v>80.7</v>
          </cell>
          <cell r="U13">
            <v>80.400000000000006</v>
          </cell>
          <cell r="V13">
            <v>82.7</v>
          </cell>
          <cell r="W13">
            <v>80.400000000000006</v>
          </cell>
          <cell r="X13">
            <v>81.099999999999994</v>
          </cell>
          <cell r="Y13">
            <v>83.8</v>
          </cell>
          <cell r="Z13">
            <v>82.6</v>
          </cell>
          <cell r="AA13">
            <v>79.7</v>
          </cell>
          <cell r="AB13">
            <v>81.7</v>
          </cell>
          <cell r="AC13">
            <v>84</v>
          </cell>
          <cell r="AD13">
            <v>85.6</v>
          </cell>
          <cell r="AE13">
            <v>85.3</v>
          </cell>
          <cell r="AF13">
            <v>84.4</v>
          </cell>
          <cell r="AG13">
            <v>82.9</v>
          </cell>
          <cell r="AH13">
            <v>81.900000000000006</v>
          </cell>
          <cell r="AI13">
            <v>81.2</v>
          </cell>
          <cell r="AJ13">
            <v>81.599999999999994</v>
          </cell>
          <cell r="AK13">
            <v>81</v>
          </cell>
          <cell r="AL13">
            <v>81.900000000000006</v>
          </cell>
          <cell r="AM13">
            <v>83.6</v>
          </cell>
          <cell r="AN13">
            <v>82.7</v>
          </cell>
          <cell r="AO13">
            <v>82.6</v>
          </cell>
        </row>
        <row r="14">
          <cell r="B14">
            <v>84.2</v>
          </cell>
          <cell r="C14">
            <v>83</v>
          </cell>
          <cell r="D14">
            <v>81.400000000000006</v>
          </cell>
          <cell r="F14">
            <v>82.2</v>
          </cell>
          <cell r="G14">
            <v>84.4</v>
          </cell>
          <cell r="H14">
            <v>86.1</v>
          </cell>
          <cell r="I14">
            <v>85.5</v>
          </cell>
          <cell r="J14">
            <v>85.2</v>
          </cell>
          <cell r="K14">
            <v>82.6</v>
          </cell>
          <cell r="L14">
            <v>82.4</v>
          </cell>
          <cell r="M14">
            <v>81.400000000000006</v>
          </cell>
          <cell r="N14">
            <v>81.900000000000006</v>
          </cell>
          <cell r="O14">
            <v>83.5</v>
          </cell>
          <cell r="P14">
            <v>84.3</v>
          </cell>
          <cell r="Q14">
            <v>85.1</v>
          </cell>
          <cell r="R14">
            <v>83.5</v>
          </cell>
          <cell r="S14">
            <v>81.900000000000006</v>
          </cell>
          <cell r="T14">
            <v>81</v>
          </cell>
          <cell r="U14">
            <v>80.8</v>
          </cell>
          <cell r="V14">
            <v>83.6</v>
          </cell>
          <cell r="W14">
            <v>80.400000000000006</v>
          </cell>
          <cell r="X14">
            <v>81.5</v>
          </cell>
          <cell r="Y14">
            <v>84.2</v>
          </cell>
          <cell r="Z14">
            <v>83.1</v>
          </cell>
          <cell r="AA14">
            <v>80.099999999999994</v>
          </cell>
          <cell r="AB14">
            <v>82.3</v>
          </cell>
          <cell r="AC14">
            <v>84.4</v>
          </cell>
          <cell r="AD14">
            <v>86.1</v>
          </cell>
          <cell r="AE14">
            <v>85.5</v>
          </cell>
          <cell r="AF14">
            <v>84.7</v>
          </cell>
          <cell r="AG14">
            <v>83.4</v>
          </cell>
          <cell r="AH14">
            <v>82.5</v>
          </cell>
          <cell r="AI14">
            <v>81.400000000000006</v>
          </cell>
          <cell r="AJ14">
            <v>81.900000000000006</v>
          </cell>
          <cell r="AK14">
            <v>81.3</v>
          </cell>
          <cell r="AL14">
            <v>82.3</v>
          </cell>
          <cell r="AM14">
            <v>84.1</v>
          </cell>
          <cell r="AN14">
            <v>82.9</v>
          </cell>
          <cell r="AO14">
            <v>83</v>
          </cell>
        </row>
        <row r="15">
          <cell r="B15">
            <v>84.9</v>
          </cell>
          <cell r="C15">
            <v>83.8</v>
          </cell>
          <cell r="D15">
            <v>82</v>
          </cell>
          <cell r="F15">
            <v>83.1</v>
          </cell>
          <cell r="G15">
            <v>85.3</v>
          </cell>
          <cell r="H15">
            <v>86.7</v>
          </cell>
          <cell r="I15">
            <v>86</v>
          </cell>
          <cell r="J15">
            <v>86.1</v>
          </cell>
          <cell r="K15">
            <v>84.1</v>
          </cell>
          <cell r="L15">
            <v>83.2</v>
          </cell>
          <cell r="M15">
            <v>82.6</v>
          </cell>
          <cell r="N15">
            <v>83.1</v>
          </cell>
          <cell r="O15">
            <v>84.6</v>
          </cell>
          <cell r="P15">
            <v>85.1</v>
          </cell>
          <cell r="Q15">
            <v>85.4</v>
          </cell>
          <cell r="R15">
            <v>84.4</v>
          </cell>
          <cell r="S15">
            <v>83.4</v>
          </cell>
          <cell r="T15">
            <v>82.2</v>
          </cell>
          <cell r="U15">
            <v>82.1</v>
          </cell>
          <cell r="V15">
            <v>85.1</v>
          </cell>
          <cell r="W15">
            <v>82.3</v>
          </cell>
          <cell r="X15">
            <v>82.7</v>
          </cell>
          <cell r="Y15">
            <v>84.8</v>
          </cell>
          <cell r="Z15">
            <v>83.9</v>
          </cell>
          <cell r="AA15">
            <v>80.5</v>
          </cell>
          <cell r="AB15">
            <v>83.1</v>
          </cell>
          <cell r="AC15">
            <v>85.3</v>
          </cell>
          <cell r="AD15">
            <v>86.7</v>
          </cell>
          <cell r="AE15">
            <v>86.1</v>
          </cell>
          <cell r="AF15">
            <v>85.6</v>
          </cell>
          <cell r="AG15">
            <v>83.5</v>
          </cell>
          <cell r="AH15">
            <v>83.3</v>
          </cell>
          <cell r="AI15">
            <v>82.7</v>
          </cell>
          <cell r="AJ15">
            <v>83.4</v>
          </cell>
          <cell r="AK15">
            <v>82.5</v>
          </cell>
          <cell r="AL15">
            <v>83.5</v>
          </cell>
          <cell r="AM15">
            <v>85.1</v>
          </cell>
          <cell r="AN15">
            <v>83.9</v>
          </cell>
          <cell r="AO15">
            <v>83.9</v>
          </cell>
        </row>
        <row r="16">
          <cell r="B16">
            <v>85.2</v>
          </cell>
          <cell r="C16">
            <v>84.4</v>
          </cell>
          <cell r="D16">
            <v>82.2</v>
          </cell>
          <cell r="F16">
            <v>83.5</v>
          </cell>
          <cell r="G16">
            <v>85.8</v>
          </cell>
          <cell r="H16">
            <v>87.1</v>
          </cell>
          <cell r="I16">
            <v>86.4</v>
          </cell>
          <cell r="J16">
            <v>86.5</v>
          </cell>
          <cell r="K16">
            <v>84.3</v>
          </cell>
          <cell r="L16">
            <v>83.7</v>
          </cell>
          <cell r="M16">
            <v>83</v>
          </cell>
          <cell r="N16">
            <v>83.2</v>
          </cell>
          <cell r="O16">
            <v>85.8</v>
          </cell>
          <cell r="P16">
            <v>85.4</v>
          </cell>
          <cell r="Q16">
            <v>86</v>
          </cell>
          <cell r="R16">
            <v>84.9</v>
          </cell>
          <cell r="S16">
            <v>83.9</v>
          </cell>
          <cell r="T16">
            <v>82.8</v>
          </cell>
          <cell r="U16">
            <v>82.9</v>
          </cell>
          <cell r="V16">
            <v>85.3</v>
          </cell>
          <cell r="W16">
            <v>82.6</v>
          </cell>
          <cell r="X16">
            <v>83.2</v>
          </cell>
          <cell r="Y16">
            <v>85.2</v>
          </cell>
          <cell r="Z16">
            <v>84.5</v>
          </cell>
          <cell r="AA16">
            <v>81.2</v>
          </cell>
          <cell r="AB16">
            <v>83.7</v>
          </cell>
          <cell r="AC16">
            <v>85.8</v>
          </cell>
          <cell r="AD16">
            <v>87</v>
          </cell>
          <cell r="AE16">
            <v>86.4</v>
          </cell>
          <cell r="AF16">
            <v>85.8</v>
          </cell>
          <cell r="AG16">
            <v>83.7</v>
          </cell>
          <cell r="AH16">
            <v>83.9</v>
          </cell>
          <cell r="AI16">
            <v>83</v>
          </cell>
          <cell r="AJ16">
            <v>83.9</v>
          </cell>
          <cell r="AK16">
            <v>82.9</v>
          </cell>
          <cell r="AL16">
            <v>84.5</v>
          </cell>
          <cell r="AM16">
            <v>85.4</v>
          </cell>
          <cell r="AN16">
            <v>84.3</v>
          </cell>
          <cell r="AO16">
            <v>84.4</v>
          </cell>
        </row>
        <row r="17">
          <cell r="B17">
            <v>86</v>
          </cell>
          <cell r="C17">
            <v>84.9</v>
          </cell>
          <cell r="D17">
            <v>83.8</v>
          </cell>
          <cell r="F17">
            <v>83.9</v>
          </cell>
          <cell r="G17">
            <v>86.1</v>
          </cell>
          <cell r="H17">
            <v>87.7</v>
          </cell>
          <cell r="I17">
            <v>87</v>
          </cell>
          <cell r="J17">
            <v>87.2</v>
          </cell>
          <cell r="K17">
            <v>84.4</v>
          </cell>
          <cell r="L17">
            <v>84.2</v>
          </cell>
          <cell r="M17">
            <v>83.6</v>
          </cell>
          <cell r="N17">
            <v>84.2</v>
          </cell>
          <cell r="O17">
            <v>86.3</v>
          </cell>
          <cell r="P17">
            <v>85.8</v>
          </cell>
          <cell r="Q17">
            <v>86.3</v>
          </cell>
          <cell r="R17">
            <v>85.4</v>
          </cell>
          <cell r="S17">
            <v>85</v>
          </cell>
          <cell r="T17">
            <v>83.9</v>
          </cell>
          <cell r="U17">
            <v>84.2</v>
          </cell>
          <cell r="V17">
            <v>86.4</v>
          </cell>
          <cell r="W17">
            <v>84.1</v>
          </cell>
          <cell r="X17">
            <v>84.5</v>
          </cell>
          <cell r="Y17">
            <v>86</v>
          </cell>
          <cell r="Z17">
            <v>84.9</v>
          </cell>
          <cell r="AA17">
            <v>82.1</v>
          </cell>
          <cell r="AB17">
            <v>84.1</v>
          </cell>
          <cell r="AC17">
            <v>86.1</v>
          </cell>
          <cell r="AD17">
            <v>87.7</v>
          </cell>
          <cell r="AE17">
            <v>87</v>
          </cell>
          <cell r="AF17">
            <v>86.6</v>
          </cell>
          <cell r="AG17">
            <v>85.7</v>
          </cell>
          <cell r="AH17">
            <v>84.4</v>
          </cell>
          <cell r="AI17">
            <v>83.7</v>
          </cell>
          <cell r="AJ17">
            <v>85</v>
          </cell>
          <cell r="AK17">
            <v>84</v>
          </cell>
          <cell r="AL17">
            <v>85.3</v>
          </cell>
          <cell r="AM17">
            <v>86</v>
          </cell>
          <cell r="AN17">
            <v>85.3</v>
          </cell>
          <cell r="AO17">
            <v>85.2</v>
          </cell>
        </row>
        <row r="18">
          <cell r="B18">
            <v>86.9</v>
          </cell>
          <cell r="C18">
            <v>85.5</v>
          </cell>
          <cell r="D18">
            <v>84.3</v>
          </cell>
          <cell r="F18">
            <v>84.5</v>
          </cell>
          <cell r="G18">
            <v>86.5</v>
          </cell>
          <cell r="H18">
            <v>88</v>
          </cell>
          <cell r="I18">
            <v>87.1</v>
          </cell>
          <cell r="J18">
            <v>87.5</v>
          </cell>
          <cell r="K18">
            <v>84.8</v>
          </cell>
          <cell r="L18">
            <v>85</v>
          </cell>
          <cell r="M18">
            <v>84.1</v>
          </cell>
          <cell r="N18">
            <v>84.8</v>
          </cell>
          <cell r="O18">
            <v>86.7</v>
          </cell>
          <cell r="P18">
            <v>86</v>
          </cell>
          <cell r="Q18">
            <v>87.1</v>
          </cell>
          <cell r="R18">
            <v>85.9</v>
          </cell>
          <cell r="S18">
            <v>85.1</v>
          </cell>
          <cell r="T18">
            <v>84.2</v>
          </cell>
          <cell r="U18">
            <v>84.2</v>
          </cell>
          <cell r="V18">
            <v>86.7</v>
          </cell>
          <cell r="W18">
            <v>84.5</v>
          </cell>
          <cell r="X18">
            <v>84.7</v>
          </cell>
          <cell r="Y18">
            <v>86.8</v>
          </cell>
          <cell r="Z18">
            <v>85.5</v>
          </cell>
          <cell r="AA18">
            <v>82.8</v>
          </cell>
          <cell r="AB18">
            <v>84.6</v>
          </cell>
          <cell r="AC18">
            <v>86.5</v>
          </cell>
          <cell r="AD18">
            <v>87.9</v>
          </cell>
          <cell r="AE18">
            <v>87.2</v>
          </cell>
          <cell r="AF18">
            <v>87</v>
          </cell>
          <cell r="AG18">
            <v>85.7</v>
          </cell>
          <cell r="AH18">
            <v>85.1</v>
          </cell>
          <cell r="AI18">
            <v>84.2</v>
          </cell>
          <cell r="AJ18">
            <v>85.1</v>
          </cell>
          <cell r="AK18">
            <v>84.4</v>
          </cell>
          <cell r="AL18">
            <v>85.6</v>
          </cell>
          <cell r="AM18">
            <v>86.3</v>
          </cell>
          <cell r="AN18">
            <v>85.8</v>
          </cell>
          <cell r="AO18">
            <v>85.6</v>
          </cell>
        </row>
        <row r="19">
          <cell r="B19">
            <v>87.4</v>
          </cell>
          <cell r="C19">
            <v>86.3</v>
          </cell>
          <cell r="D19">
            <v>85</v>
          </cell>
          <cell r="F19">
            <v>85.1</v>
          </cell>
          <cell r="G19">
            <v>87.4</v>
          </cell>
          <cell r="H19">
            <v>88.6</v>
          </cell>
          <cell r="I19">
            <v>88.1</v>
          </cell>
          <cell r="J19">
            <v>88.5</v>
          </cell>
          <cell r="K19">
            <v>87.3</v>
          </cell>
          <cell r="L19">
            <v>86</v>
          </cell>
          <cell r="M19">
            <v>85.8</v>
          </cell>
          <cell r="N19">
            <v>85.3</v>
          </cell>
          <cell r="O19">
            <v>87.3</v>
          </cell>
          <cell r="P19">
            <v>86.5</v>
          </cell>
          <cell r="Q19">
            <v>87.9</v>
          </cell>
          <cell r="R19">
            <v>86.8</v>
          </cell>
          <cell r="S19">
            <v>86</v>
          </cell>
          <cell r="T19">
            <v>84.9</v>
          </cell>
          <cell r="U19">
            <v>85.3</v>
          </cell>
          <cell r="V19">
            <v>87.4</v>
          </cell>
          <cell r="W19">
            <v>85.5</v>
          </cell>
          <cell r="X19">
            <v>85.5</v>
          </cell>
          <cell r="Y19">
            <v>87.4</v>
          </cell>
          <cell r="Z19">
            <v>86.4</v>
          </cell>
          <cell r="AA19">
            <v>83.6</v>
          </cell>
          <cell r="AB19">
            <v>85.2</v>
          </cell>
          <cell r="AC19">
            <v>87.4</v>
          </cell>
          <cell r="AD19">
            <v>88.6</v>
          </cell>
          <cell r="AE19">
            <v>88.1</v>
          </cell>
          <cell r="AF19">
            <v>87.8</v>
          </cell>
          <cell r="AG19">
            <v>86.7</v>
          </cell>
          <cell r="AH19">
            <v>86.1</v>
          </cell>
          <cell r="AI19">
            <v>85.9</v>
          </cell>
          <cell r="AJ19">
            <v>86</v>
          </cell>
          <cell r="AK19">
            <v>85.1</v>
          </cell>
          <cell r="AL19">
            <v>86.4</v>
          </cell>
          <cell r="AM19">
            <v>86.9</v>
          </cell>
          <cell r="AN19">
            <v>86.7</v>
          </cell>
          <cell r="AO19">
            <v>86.5</v>
          </cell>
        </row>
        <row r="20">
          <cell r="B20">
            <v>87.8</v>
          </cell>
          <cell r="C20">
            <v>86.8</v>
          </cell>
          <cell r="D20">
            <v>85.5</v>
          </cell>
          <cell r="F20">
            <v>85.6</v>
          </cell>
          <cell r="G20">
            <v>87.9</v>
          </cell>
          <cell r="H20">
            <v>89.1</v>
          </cell>
          <cell r="I20">
            <v>88.6</v>
          </cell>
          <cell r="J20">
            <v>88.9</v>
          </cell>
          <cell r="K20">
            <v>87.4</v>
          </cell>
          <cell r="L20">
            <v>86.4</v>
          </cell>
          <cell r="M20">
            <v>86.3</v>
          </cell>
          <cell r="N20">
            <v>85.7</v>
          </cell>
          <cell r="O20">
            <v>87.6</v>
          </cell>
          <cell r="P20">
            <v>86.7</v>
          </cell>
          <cell r="Q20">
            <v>88.4</v>
          </cell>
          <cell r="R20">
            <v>87.2</v>
          </cell>
          <cell r="S20">
            <v>86.8</v>
          </cell>
          <cell r="T20">
            <v>85.3</v>
          </cell>
          <cell r="U20">
            <v>85.8</v>
          </cell>
          <cell r="V20">
            <v>87.6</v>
          </cell>
          <cell r="W20">
            <v>86</v>
          </cell>
          <cell r="X20">
            <v>86.1</v>
          </cell>
          <cell r="Y20">
            <v>87.7</v>
          </cell>
          <cell r="Z20">
            <v>86.8</v>
          </cell>
          <cell r="AA20">
            <v>84.4</v>
          </cell>
          <cell r="AB20">
            <v>85.8</v>
          </cell>
          <cell r="AC20">
            <v>87.9</v>
          </cell>
          <cell r="AD20">
            <v>89.1</v>
          </cell>
          <cell r="AE20">
            <v>88.6</v>
          </cell>
          <cell r="AF20">
            <v>88.2</v>
          </cell>
          <cell r="AG20">
            <v>87.4</v>
          </cell>
          <cell r="AH20">
            <v>86.5</v>
          </cell>
          <cell r="AI20">
            <v>86.4</v>
          </cell>
          <cell r="AJ20">
            <v>86.8</v>
          </cell>
          <cell r="AK20">
            <v>85.4</v>
          </cell>
          <cell r="AL20">
            <v>86.8</v>
          </cell>
          <cell r="AM20">
            <v>87</v>
          </cell>
          <cell r="AN20">
            <v>87.2</v>
          </cell>
          <cell r="AO20">
            <v>86.9</v>
          </cell>
        </row>
        <row r="21">
          <cell r="B21">
            <v>88.3</v>
          </cell>
          <cell r="C21">
            <v>87.3</v>
          </cell>
          <cell r="D21">
            <v>86.2</v>
          </cell>
          <cell r="F21">
            <v>86.7</v>
          </cell>
          <cell r="G21">
            <v>88.5</v>
          </cell>
          <cell r="H21">
            <v>89.7</v>
          </cell>
          <cell r="I21">
            <v>88.9</v>
          </cell>
          <cell r="J21">
            <v>89.2</v>
          </cell>
          <cell r="K21">
            <v>88.4</v>
          </cell>
          <cell r="L21">
            <v>87.2</v>
          </cell>
          <cell r="M21">
            <v>86.8</v>
          </cell>
          <cell r="N21">
            <v>86.9</v>
          </cell>
          <cell r="O21">
            <v>87.9</v>
          </cell>
          <cell r="P21">
            <v>87.6</v>
          </cell>
          <cell r="Q21">
            <v>88.6</v>
          </cell>
          <cell r="R21">
            <v>87.9</v>
          </cell>
          <cell r="S21">
            <v>87</v>
          </cell>
          <cell r="T21">
            <v>85.5</v>
          </cell>
          <cell r="U21">
            <v>86.1</v>
          </cell>
          <cell r="V21">
            <v>87.8</v>
          </cell>
          <cell r="W21">
            <v>87.1</v>
          </cell>
          <cell r="X21">
            <v>86.5</v>
          </cell>
          <cell r="Y21">
            <v>88.2</v>
          </cell>
          <cell r="Z21">
            <v>87.3</v>
          </cell>
          <cell r="AA21">
            <v>85.4</v>
          </cell>
          <cell r="AB21">
            <v>86.8</v>
          </cell>
          <cell r="AC21">
            <v>88.5</v>
          </cell>
          <cell r="AD21">
            <v>89.7</v>
          </cell>
          <cell r="AE21">
            <v>88.9</v>
          </cell>
          <cell r="AF21">
            <v>88.6</v>
          </cell>
          <cell r="AG21">
            <v>88.8</v>
          </cell>
          <cell r="AH21">
            <v>87.3</v>
          </cell>
          <cell r="AI21">
            <v>86.8</v>
          </cell>
          <cell r="AJ21">
            <v>87</v>
          </cell>
          <cell r="AK21">
            <v>85.9</v>
          </cell>
          <cell r="AL21">
            <v>87</v>
          </cell>
          <cell r="AM21">
            <v>87.8</v>
          </cell>
          <cell r="AN21">
            <v>87.9</v>
          </cell>
          <cell r="AO21">
            <v>87.5</v>
          </cell>
        </row>
        <row r="22">
          <cell r="B22">
            <v>88.7</v>
          </cell>
          <cell r="C22">
            <v>88</v>
          </cell>
          <cell r="D22">
            <v>87.1</v>
          </cell>
          <cell r="F22">
            <v>87.4</v>
          </cell>
          <cell r="G22">
            <v>88.7</v>
          </cell>
          <cell r="H22">
            <v>90.1</v>
          </cell>
          <cell r="I22">
            <v>89.1</v>
          </cell>
          <cell r="J22">
            <v>89.5</v>
          </cell>
          <cell r="K22">
            <v>88.8</v>
          </cell>
          <cell r="L22">
            <v>88</v>
          </cell>
          <cell r="M22">
            <v>87.3</v>
          </cell>
          <cell r="N22">
            <v>88.2</v>
          </cell>
          <cell r="O22">
            <v>88.2</v>
          </cell>
          <cell r="P22">
            <v>88.1</v>
          </cell>
          <cell r="Q22">
            <v>89.3</v>
          </cell>
          <cell r="R22">
            <v>88.4</v>
          </cell>
          <cell r="S22">
            <v>87.4</v>
          </cell>
          <cell r="T22">
            <v>86</v>
          </cell>
          <cell r="U22">
            <v>86.7</v>
          </cell>
          <cell r="V22">
            <v>88</v>
          </cell>
          <cell r="W22">
            <v>87.5</v>
          </cell>
          <cell r="X22">
            <v>87</v>
          </cell>
          <cell r="Y22">
            <v>88.6</v>
          </cell>
          <cell r="Z22">
            <v>88</v>
          </cell>
          <cell r="AA22">
            <v>85.8</v>
          </cell>
          <cell r="AB22">
            <v>87.6</v>
          </cell>
          <cell r="AC22">
            <v>88.7</v>
          </cell>
          <cell r="AD22">
            <v>90.1</v>
          </cell>
          <cell r="AE22">
            <v>89.1</v>
          </cell>
          <cell r="AF22">
            <v>89.1</v>
          </cell>
          <cell r="AG22">
            <v>89.2</v>
          </cell>
          <cell r="AH22">
            <v>88.1</v>
          </cell>
          <cell r="AI22">
            <v>87.3</v>
          </cell>
          <cell r="AJ22">
            <v>87.4</v>
          </cell>
          <cell r="AK22">
            <v>86.6</v>
          </cell>
          <cell r="AL22">
            <v>87.5</v>
          </cell>
          <cell r="AM22">
            <v>88.1</v>
          </cell>
          <cell r="AN22">
            <v>88.4</v>
          </cell>
          <cell r="AO22">
            <v>88.1</v>
          </cell>
        </row>
        <row r="23">
          <cell r="B23">
            <v>89.7</v>
          </cell>
          <cell r="C23">
            <v>88.9</v>
          </cell>
          <cell r="D23">
            <v>87.6</v>
          </cell>
          <cell r="F23">
            <v>89</v>
          </cell>
          <cell r="G23">
            <v>90.3</v>
          </cell>
          <cell r="H23">
            <v>91</v>
          </cell>
          <cell r="I23">
            <v>90.7</v>
          </cell>
          <cell r="J23">
            <v>90.7</v>
          </cell>
          <cell r="K23">
            <v>90.4</v>
          </cell>
          <cell r="L23">
            <v>88.7</v>
          </cell>
          <cell r="M23">
            <v>88.9</v>
          </cell>
          <cell r="N23">
            <v>88.9</v>
          </cell>
          <cell r="O23">
            <v>89.4</v>
          </cell>
          <cell r="P23">
            <v>89</v>
          </cell>
          <cell r="Q23">
            <v>90.2</v>
          </cell>
          <cell r="R23">
            <v>89.5</v>
          </cell>
          <cell r="S23">
            <v>88.4</v>
          </cell>
          <cell r="T23">
            <v>87.3</v>
          </cell>
          <cell r="U23">
            <v>87.2</v>
          </cell>
          <cell r="V23">
            <v>89.6</v>
          </cell>
          <cell r="W23">
            <v>88.4</v>
          </cell>
          <cell r="X23">
            <v>88</v>
          </cell>
          <cell r="Y23">
            <v>89.6</v>
          </cell>
          <cell r="Z23">
            <v>88.9</v>
          </cell>
          <cell r="AA23">
            <v>86.8</v>
          </cell>
          <cell r="AB23">
            <v>89</v>
          </cell>
          <cell r="AC23">
            <v>90.3</v>
          </cell>
          <cell r="AD23">
            <v>91</v>
          </cell>
          <cell r="AE23">
            <v>90.8</v>
          </cell>
          <cell r="AF23">
            <v>90.2</v>
          </cell>
          <cell r="AG23">
            <v>89.4</v>
          </cell>
          <cell r="AH23">
            <v>88.8</v>
          </cell>
          <cell r="AI23">
            <v>88.9</v>
          </cell>
          <cell r="AJ23">
            <v>88.4</v>
          </cell>
          <cell r="AK23">
            <v>87.8</v>
          </cell>
          <cell r="AL23">
            <v>88.4</v>
          </cell>
          <cell r="AM23">
            <v>89.2</v>
          </cell>
          <cell r="AN23">
            <v>89.3</v>
          </cell>
          <cell r="AO23">
            <v>89.1</v>
          </cell>
        </row>
        <row r="24">
          <cell r="B24">
            <v>90</v>
          </cell>
          <cell r="C24">
            <v>89.7</v>
          </cell>
          <cell r="D24">
            <v>88.3</v>
          </cell>
          <cell r="F24">
            <v>89.4</v>
          </cell>
          <cell r="G24">
            <v>91.1</v>
          </cell>
          <cell r="H24">
            <v>91.6</v>
          </cell>
          <cell r="I24">
            <v>91.5</v>
          </cell>
          <cell r="J24">
            <v>91.3</v>
          </cell>
          <cell r="K24">
            <v>90.6</v>
          </cell>
          <cell r="L24">
            <v>89.6</v>
          </cell>
          <cell r="M24">
            <v>89.9</v>
          </cell>
          <cell r="N24">
            <v>89.2</v>
          </cell>
          <cell r="O24">
            <v>89.9</v>
          </cell>
          <cell r="P24">
            <v>89.6</v>
          </cell>
          <cell r="Q24">
            <v>90.9</v>
          </cell>
          <cell r="R24">
            <v>90.3</v>
          </cell>
          <cell r="S24">
            <v>89.3</v>
          </cell>
          <cell r="T24">
            <v>87.6</v>
          </cell>
          <cell r="U24">
            <v>88.2</v>
          </cell>
          <cell r="V24">
            <v>89.9</v>
          </cell>
          <cell r="W24">
            <v>89.1</v>
          </cell>
          <cell r="X24">
            <v>88.7</v>
          </cell>
          <cell r="Y24">
            <v>90</v>
          </cell>
          <cell r="Z24">
            <v>89.8</v>
          </cell>
          <cell r="AA24">
            <v>87.6</v>
          </cell>
          <cell r="AB24">
            <v>89.6</v>
          </cell>
          <cell r="AC24">
            <v>91.1</v>
          </cell>
          <cell r="AD24">
            <v>91.7</v>
          </cell>
          <cell r="AE24">
            <v>91.5</v>
          </cell>
          <cell r="AF24">
            <v>90.9</v>
          </cell>
          <cell r="AG24">
            <v>90.1</v>
          </cell>
          <cell r="AH24">
            <v>89.6</v>
          </cell>
          <cell r="AI24">
            <v>89.9</v>
          </cell>
          <cell r="AJ24">
            <v>89.3</v>
          </cell>
          <cell r="AK24">
            <v>88.1</v>
          </cell>
          <cell r="AL24">
            <v>89.1</v>
          </cell>
          <cell r="AM24">
            <v>89.7</v>
          </cell>
          <cell r="AN24">
            <v>90</v>
          </cell>
          <cell r="AO24">
            <v>89.9</v>
          </cell>
        </row>
        <row r="25">
          <cell r="B25">
            <v>91.2</v>
          </cell>
          <cell r="C25">
            <v>90.7</v>
          </cell>
          <cell r="D25">
            <v>88.8</v>
          </cell>
          <cell r="F25">
            <v>90.3</v>
          </cell>
          <cell r="G25">
            <v>91.6</v>
          </cell>
          <cell r="H25">
            <v>92</v>
          </cell>
          <cell r="I25">
            <v>91.7</v>
          </cell>
          <cell r="J25">
            <v>91.9</v>
          </cell>
          <cell r="K25">
            <v>91.7</v>
          </cell>
          <cell r="L25">
            <v>90.5</v>
          </cell>
          <cell r="M25">
            <v>90.9</v>
          </cell>
          <cell r="N25">
            <v>90.1</v>
          </cell>
          <cell r="O25">
            <v>90.3</v>
          </cell>
          <cell r="P25">
            <v>90.9</v>
          </cell>
          <cell r="Q25">
            <v>91.6</v>
          </cell>
          <cell r="R25">
            <v>91.1</v>
          </cell>
          <cell r="S25">
            <v>90</v>
          </cell>
          <cell r="T25">
            <v>89.2</v>
          </cell>
          <cell r="U25">
            <v>89.1</v>
          </cell>
          <cell r="V25">
            <v>90.4</v>
          </cell>
          <cell r="W25">
            <v>89.7</v>
          </cell>
          <cell r="X25">
            <v>89.8</v>
          </cell>
          <cell r="Y25">
            <v>91</v>
          </cell>
          <cell r="Z25">
            <v>90.7</v>
          </cell>
          <cell r="AA25">
            <v>88.6</v>
          </cell>
          <cell r="AB25">
            <v>90.4</v>
          </cell>
          <cell r="AC25">
            <v>91.6</v>
          </cell>
          <cell r="AD25">
            <v>92.1</v>
          </cell>
          <cell r="AE25">
            <v>91.8</v>
          </cell>
          <cell r="AF25">
            <v>91.7</v>
          </cell>
          <cell r="AG25">
            <v>92.2</v>
          </cell>
          <cell r="AH25">
            <v>90.5</v>
          </cell>
          <cell r="AI25">
            <v>90.9</v>
          </cell>
          <cell r="AJ25">
            <v>90</v>
          </cell>
          <cell r="AK25">
            <v>89.5</v>
          </cell>
          <cell r="AL25">
            <v>89.7</v>
          </cell>
          <cell r="AM25">
            <v>90.7</v>
          </cell>
          <cell r="AN25">
            <v>90.7</v>
          </cell>
          <cell r="AO25">
            <v>90.8</v>
          </cell>
        </row>
        <row r="26">
          <cell r="B26">
            <v>91.9</v>
          </cell>
          <cell r="C26">
            <v>91.4</v>
          </cell>
          <cell r="D26">
            <v>89.3</v>
          </cell>
          <cell r="F26">
            <v>91.2</v>
          </cell>
          <cell r="G26">
            <v>92.3</v>
          </cell>
          <cell r="H26">
            <v>92.3</v>
          </cell>
          <cell r="I26">
            <v>92</v>
          </cell>
          <cell r="J26">
            <v>92.2</v>
          </cell>
          <cell r="K26">
            <v>92</v>
          </cell>
          <cell r="L26">
            <v>91.4</v>
          </cell>
          <cell r="M26">
            <v>91.6</v>
          </cell>
          <cell r="N26">
            <v>91</v>
          </cell>
          <cell r="O26">
            <v>91</v>
          </cell>
          <cell r="P26">
            <v>91.3</v>
          </cell>
          <cell r="Q26">
            <v>91.9</v>
          </cell>
          <cell r="R26">
            <v>91.6</v>
          </cell>
          <cell r="S26">
            <v>90.3</v>
          </cell>
          <cell r="T26">
            <v>90.2</v>
          </cell>
          <cell r="U26">
            <v>89.9</v>
          </cell>
          <cell r="V26">
            <v>90.7</v>
          </cell>
          <cell r="W26">
            <v>90.1</v>
          </cell>
          <cell r="X26">
            <v>90.4</v>
          </cell>
          <cell r="Y26">
            <v>91.8</v>
          </cell>
          <cell r="Z26">
            <v>91.3</v>
          </cell>
          <cell r="AA26">
            <v>89.3</v>
          </cell>
          <cell r="AB26">
            <v>91.3</v>
          </cell>
          <cell r="AC26">
            <v>92.3</v>
          </cell>
          <cell r="AD26">
            <v>92.3</v>
          </cell>
          <cell r="AE26">
            <v>92</v>
          </cell>
          <cell r="AF26">
            <v>92.1</v>
          </cell>
          <cell r="AG26">
            <v>92.2</v>
          </cell>
          <cell r="AH26">
            <v>91.3</v>
          </cell>
          <cell r="AI26">
            <v>91.5</v>
          </cell>
          <cell r="AJ26">
            <v>90.3</v>
          </cell>
          <cell r="AK26">
            <v>90.4</v>
          </cell>
          <cell r="AL26">
            <v>90.5</v>
          </cell>
          <cell r="AM26">
            <v>91.1</v>
          </cell>
          <cell r="AN26">
            <v>91</v>
          </cell>
          <cell r="AO26">
            <v>91.3</v>
          </cell>
        </row>
        <row r="27">
          <cell r="B27">
            <v>92.4</v>
          </cell>
          <cell r="C27">
            <v>92.3</v>
          </cell>
          <cell r="D27">
            <v>91.2</v>
          </cell>
          <cell r="F27">
            <v>92.2</v>
          </cell>
          <cell r="G27">
            <v>93.1</v>
          </cell>
          <cell r="H27">
            <v>93.1</v>
          </cell>
          <cell r="I27">
            <v>93.4</v>
          </cell>
          <cell r="J27">
            <v>93.2</v>
          </cell>
          <cell r="K27">
            <v>95.1</v>
          </cell>
          <cell r="L27">
            <v>92.2</v>
          </cell>
          <cell r="M27">
            <v>92.8</v>
          </cell>
          <cell r="N27">
            <v>92.1</v>
          </cell>
          <cell r="O27">
            <v>92.5</v>
          </cell>
          <cell r="P27">
            <v>92.1</v>
          </cell>
          <cell r="Q27">
            <v>93.7</v>
          </cell>
          <cell r="R27">
            <v>92.7</v>
          </cell>
          <cell r="S27">
            <v>91.4</v>
          </cell>
          <cell r="T27">
            <v>91.4</v>
          </cell>
          <cell r="U27">
            <v>90.3</v>
          </cell>
          <cell r="V27">
            <v>91.8</v>
          </cell>
          <cell r="W27">
            <v>90.8</v>
          </cell>
          <cell r="X27">
            <v>91.2</v>
          </cell>
          <cell r="Y27">
            <v>92.4</v>
          </cell>
          <cell r="Z27">
            <v>92.3</v>
          </cell>
          <cell r="AA27">
            <v>90.7</v>
          </cell>
          <cell r="AB27">
            <v>92.3</v>
          </cell>
          <cell r="AC27">
            <v>93.1</v>
          </cell>
          <cell r="AD27">
            <v>93.1</v>
          </cell>
          <cell r="AE27">
            <v>93.5</v>
          </cell>
          <cell r="AF27">
            <v>93.1</v>
          </cell>
          <cell r="AG27">
            <v>93.1</v>
          </cell>
          <cell r="AH27">
            <v>92.1</v>
          </cell>
          <cell r="AI27">
            <v>92.8</v>
          </cell>
          <cell r="AJ27">
            <v>91.4</v>
          </cell>
          <cell r="AK27">
            <v>91.6</v>
          </cell>
          <cell r="AL27">
            <v>91.5</v>
          </cell>
          <cell r="AM27">
            <v>92.1</v>
          </cell>
          <cell r="AN27">
            <v>92.3</v>
          </cell>
          <cell r="AO27">
            <v>92.3</v>
          </cell>
        </row>
        <row r="28">
          <cell r="B28">
            <v>93.2</v>
          </cell>
          <cell r="C28">
            <v>92.9</v>
          </cell>
          <cell r="D28">
            <v>92.2</v>
          </cell>
          <cell r="F28">
            <v>92.8</v>
          </cell>
          <cell r="G28">
            <v>93.8</v>
          </cell>
          <cell r="H28">
            <v>93.9</v>
          </cell>
          <cell r="I28">
            <v>93.8</v>
          </cell>
          <cell r="J28">
            <v>93.5</v>
          </cell>
          <cell r="K28">
            <v>95.1</v>
          </cell>
          <cell r="L28">
            <v>93.5</v>
          </cell>
          <cell r="M28">
            <v>93.1</v>
          </cell>
          <cell r="N28">
            <v>92.4</v>
          </cell>
          <cell r="O28">
            <v>93.1</v>
          </cell>
          <cell r="P28">
            <v>92.8</v>
          </cell>
          <cell r="Q28">
            <v>94.6</v>
          </cell>
          <cell r="R28">
            <v>93.3</v>
          </cell>
          <cell r="S28">
            <v>92.2</v>
          </cell>
          <cell r="T28">
            <v>91.9</v>
          </cell>
          <cell r="U28">
            <v>90.8</v>
          </cell>
          <cell r="V28">
            <v>92.2</v>
          </cell>
          <cell r="W28">
            <v>91.1</v>
          </cell>
          <cell r="X28">
            <v>91.8</v>
          </cell>
          <cell r="Y28">
            <v>93.1</v>
          </cell>
          <cell r="Z28">
            <v>92.9</v>
          </cell>
          <cell r="AA28">
            <v>91.2</v>
          </cell>
          <cell r="AB28">
            <v>92.8</v>
          </cell>
          <cell r="AC28">
            <v>93.8</v>
          </cell>
          <cell r="AD28">
            <v>93.9</v>
          </cell>
          <cell r="AE28">
            <v>93.9</v>
          </cell>
          <cell r="AF28">
            <v>93.3</v>
          </cell>
          <cell r="AG28">
            <v>93.6</v>
          </cell>
          <cell r="AH28">
            <v>93.4</v>
          </cell>
          <cell r="AI28">
            <v>93.1</v>
          </cell>
          <cell r="AJ28">
            <v>92.2</v>
          </cell>
          <cell r="AK28">
            <v>92</v>
          </cell>
          <cell r="AL28">
            <v>92</v>
          </cell>
          <cell r="AM28">
            <v>92.7</v>
          </cell>
          <cell r="AN28">
            <v>92.9</v>
          </cell>
          <cell r="AO28">
            <v>93</v>
          </cell>
        </row>
        <row r="29">
          <cell r="B29">
            <v>94.5</v>
          </cell>
          <cell r="C29">
            <v>93.5</v>
          </cell>
          <cell r="D29">
            <v>92.6</v>
          </cell>
          <cell r="F29">
            <v>93.6</v>
          </cell>
          <cell r="G29">
            <v>94</v>
          </cell>
          <cell r="H29">
            <v>94.4</v>
          </cell>
          <cell r="I29">
            <v>94.4</v>
          </cell>
          <cell r="J29">
            <v>94.1</v>
          </cell>
          <cell r="K29">
            <v>95.3</v>
          </cell>
          <cell r="L29">
            <v>94.1</v>
          </cell>
          <cell r="M29">
            <v>93.7</v>
          </cell>
          <cell r="N29">
            <v>93.1</v>
          </cell>
          <cell r="O29">
            <v>93.8</v>
          </cell>
          <cell r="P29">
            <v>93.8</v>
          </cell>
          <cell r="Q29">
            <v>95</v>
          </cell>
          <cell r="R29">
            <v>93.9</v>
          </cell>
          <cell r="S29">
            <v>93</v>
          </cell>
          <cell r="T29">
            <v>92.2</v>
          </cell>
          <cell r="U29">
            <v>92</v>
          </cell>
          <cell r="V29">
            <v>92.9</v>
          </cell>
          <cell r="W29">
            <v>93.2</v>
          </cell>
          <cell r="X29">
            <v>92.8</v>
          </cell>
          <cell r="Y29">
            <v>94.3</v>
          </cell>
          <cell r="Z29">
            <v>93.4</v>
          </cell>
          <cell r="AA29">
            <v>92.6</v>
          </cell>
          <cell r="AB29">
            <v>93.5</v>
          </cell>
          <cell r="AC29">
            <v>94</v>
          </cell>
          <cell r="AD29">
            <v>94.4</v>
          </cell>
          <cell r="AE29">
            <v>94.5</v>
          </cell>
          <cell r="AF29">
            <v>93.9</v>
          </cell>
          <cell r="AG29">
            <v>95.3</v>
          </cell>
          <cell r="AH29">
            <v>94.1</v>
          </cell>
          <cell r="AI29">
            <v>93.8</v>
          </cell>
          <cell r="AJ29">
            <v>93</v>
          </cell>
          <cell r="AK29">
            <v>92.5</v>
          </cell>
          <cell r="AL29">
            <v>93</v>
          </cell>
          <cell r="AM29">
            <v>93.5</v>
          </cell>
          <cell r="AN29">
            <v>94.1</v>
          </cell>
          <cell r="AO29">
            <v>93.6</v>
          </cell>
        </row>
        <row r="30">
          <cell r="B30">
            <v>95</v>
          </cell>
          <cell r="C30">
            <v>94.2</v>
          </cell>
          <cell r="D30">
            <v>93.6</v>
          </cell>
          <cell r="F30">
            <v>93.9</v>
          </cell>
          <cell r="G30">
            <v>94.7</v>
          </cell>
          <cell r="H30">
            <v>94.9</v>
          </cell>
          <cell r="I30">
            <v>94.8</v>
          </cell>
          <cell r="J30">
            <v>94.4</v>
          </cell>
          <cell r="K30">
            <v>95.5</v>
          </cell>
          <cell r="L30">
            <v>94.8</v>
          </cell>
          <cell r="M30">
            <v>94.3</v>
          </cell>
          <cell r="N30">
            <v>94</v>
          </cell>
          <cell r="O30">
            <v>94.3</v>
          </cell>
          <cell r="P30">
            <v>94.3</v>
          </cell>
          <cell r="Q30">
            <v>95.7</v>
          </cell>
          <cell r="R30">
            <v>94.5</v>
          </cell>
          <cell r="S30">
            <v>93.1</v>
          </cell>
          <cell r="T30">
            <v>93.4</v>
          </cell>
          <cell r="U30">
            <v>92.4</v>
          </cell>
          <cell r="V30">
            <v>93.1</v>
          </cell>
          <cell r="W30">
            <v>93.4</v>
          </cell>
          <cell r="X30">
            <v>93.2</v>
          </cell>
          <cell r="Y30">
            <v>94.9</v>
          </cell>
          <cell r="Z30">
            <v>94.2</v>
          </cell>
          <cell r="AA30">
            <v>92.9</v>
          </cell>
          <cell r="AB30">
            <v>93.8</v>
          </cell>
          <cell r="AC30">
            <v>94.7</v>
          </cell>
          <cell r="AD30">
            <v>94.9</v>
          </cell>
          <cell r="AE30">
            <v>94.8</v>
          </cell>
          <cell r="AF30">
            <v>94.4</v>
          </cell>
          <cell r="AG30">
            <v>95.3</v>
          </cell>
          <cell r="AH30">
            <v>94.7</v>
          </cell>
          <cell r="AI30">
            <v>94.3</v>
          </cell>
          <cell r="AJ30">
            <v>93.1</v>
          </cell>
          <cell r="AK30">
            <v>93.5</v>
          </cell>
          <cell r="AL30">
            <v>93.4</v>
          </cell>
          <cell r="AM30">
            <v>93.9</v>
          </cell>
          <cell r="AN30">
            <v>94.6</v>
          </cell>
          <cell r="AO30">
            <v>94.2</v>
          </cell>
        </row>
        <row r="31">
          <cell r="B31">
            <v>96.4</v>
          </cell>
          <cell r="C31">
            <v>95.5</v>
          </cell>
          <cell r="D31">
            <v>95.1</v>
          </cell>
          <cell r="F31">
            <v>95.4</v>
          </cell>
          <cell r="G31">
            <v>96.3</v>
          </cell>
          <cell r="H31">
            <v>96.2</v>
          </cell>
          <cell r="I31">
            <v>96.2</v>
          </cell>
          <cell r="J31">
            <v>95.3</v>
          </cell>
          <cell r="K31">
            <v>97.2</v>
          </cell>
          <cell r="L31">
            <v>95.5</v>
          </cell>
          <cell r="M31">
            <v>95.9</v>
          </cell>
          <cell r="N31">
            <v>95.3</v>
          </cell>
          <cell r="O31">
            <v>95.3</v>
          </cell>
          <cell r="P31">
            <v>95.5</v>
          </cell>
          <cell r="Q31">
            <v>96.6</v>
          </cell>
          <cell r="R31">
            <v>95.8</v>
          </cell>
          <cell r="S31">
            <v>94.1</v>
          </cell>
          <cell r="T31">
            <v>95.1</v>
          </cell>
          <cell r="U31">
            <v>92.8</v>
          </cell>
          <cell r="V31">
            <v>94.5</v>
          </cell>
          <cell r="W31">
            <v>94.5</v>
          </cell>
          <cell r="X31">
            <v>94.3</v>
          </cell>
          <cell r="Y31">
            <v>96.3</v>
          </cell>
          <cell r="Z31">
            <v>95.5</v>
          </cell>
          <cell r="AA31">
            <v>94.4</v>
          </cell>
          <cell r="AB31">
            <v>95.1</v>
          </cell>
          <cell r="AC31">
            <v>96.3</v>
          </cell>
          <cell r="AD31">
            <v>96.1</v>
          </cell>
          <cell r="AE31">
            <v>96.2</v>
          </cell>
          <cell r="AF31">
            <v>95.2</v>
          </cell>
          <cell r="AG31">
            <v>95.8</v>
          </cell>
          <cell r="AH31">
            <v>95.4</v>
          </cell>
          <cell r="AI31">
            <v>95.9</v>
          </cell>
          <cell r="AJ31">
            <v>94.1</v>
          </cell>
          <cell r="AK31">
            <v>95.1</v>
          </cell>
          <cell r="AL31">
            <v>94.2</v>
          </cell>
          <cell r="AM31">
            <v>95.3</v>
          </cell>
          <cell r="AN31">
            <v>95.5</v>
          </cell>
          <cell r="AO31">
            <v>95.4</v>
          </cell>
        </row>
        <row r="32">
          <cell r="B32">
            <v>97.1</v>
          </cell>
          <cell r="C32">
            <v>96.4</v>
          </cell>
          <cell r="D32">
            <v>95.8</v>
          </cell>
          <cell r="F32">
            <v>95.8</v>
          </cell>
          <cell r="G32">
            <v>96.9</v>
          </cell>
          <cell r="H32">
            <v>96.8</v>
          </cell>
          <cell r="I32">
            <v>97.3</v>
          </cell>
          <cell r="J32">
            <v>96.5</v>
          </cell>
          <cell r="K32">
            <v>97.4</v>
          </cell>
          <cell r="L32">
            <v>96.8</v>
          </cell>
          <cell r="M32">
            <v>96.3</v>
          </cell>
          <cell r="N32">
            <v>95.6</v>
          </cell>
          <cell r="O32">
            <v>96.1</v>
          </cell>
          <cell r="P32">
            <v>96.5</v>
          </cell>
          <cell r="Q32">
            <v>97.3</v>
          </cell>
          <cell r="R32">
            <v>96.5</v>
          </cell>
          <cell r="S32">
            <v>95.1</v>
          </cell>
          <cell r="T32">
            <v>95.7</v>
          </cell>
          <cell r="U32">
            <v>93.3</v>
          </cell>
          <cell r="V32">
            <v>95.2</v>
          </cell>
          <cell r="W32">
            <v>94.8</v>
          </cell>
          <cell r="X32">
            <v>95</v>
          </cell>
          <cell r="Y32">
            <v>97.1</v>
          </cell>
          <cell r="Z32">
            <v>96.4</v>
          </cell>
          <cell r="AA32">
            <v>95.4</v>
          </cell>
          <cell r="AB32">
            <v>95.7</v>
          </cell>
          <cell r="AC32">
            <v>96.9</v>
          </cell>
          <cell r="AD32">
            <v>96.9</v>
          </cell>
          <cell r="AE32">
            <v>97.3</v>
          </cell>
          <cell r="AF32">
            <v>96.4</v>
          </cell>
          <cell r="AG32">
            <v>96.4</v>
          </cell>
          <cell r="AH32">
            <v>96.6</v>
          </cell>
          <cell r="AI32">
            <v>96.3</v>
          </cell>
          <cell r="AJ32">
            <v>95.1</v>
          </cell>
          <cell r="AK32">
            <v>95.7</v>
          </cell>
          <cell r="AL32">
            <v>94.8</v>
          </cell>
          <cell r="AM32">
            <v>96.2</v>
          </cell>
          <cell r="AN32">
            <v>96.1</v>
          </cell>
          <cell r="AO32">
            <v>96.1</v>
          </cell>
        </row>
        <row r="33">
          <cell r="B33">
            <v>97.5</v>
          </cell>
          <cell r="C33">
            <v>97</v>
          </cell>
          <cell r="D33">
            <v>96</v>
          </cell>
          <cell r="F33">
            <v>96.9</v>
          </cell>
          <cell r="G33">
            <v>97.4</v>
          </cell>
          <cell r="H33">
            <v>97.4</v>
          </cell>
          <cell r="I33">
            <v>97.9</v>
          </cell>
          <cell r="J33">
            <v>97.4</v>
          </cell>
          <cell r="K33">
            <v>97.8</v>
          </cell>
          <cell r="L33">
            <v>97.2</v>
          </cell>
          <cell r="M33">
            <v>96.8</v>
          </cell>
          <cell r="N33">
            <v>97.4</v>
          </cell>
          <cell r="O33">
            <v>96.7</v>
          </cell>
          <cell r="P33">
            <v>97.6</v>
          </cell>
          <cell r="Q33">
            <v>97.9</v>
          </cell>
          <cell r="R33">
            <v>97.2</v>
          </cell>
          <cell r="S33">
            <v>96.4</v>
          </cell>
          <cell r="T33">
            <v>97.1</v>
          </cell>
          <cell r="U33">
            <v>96.2</v>
          </cell>
          <cell r="V33">
            <v>96.2</v>
          </cell>
          <cell r="W33">
            <v>96.9</v>
          </cell>
          <cell r="X33">
            <v>96.6</v>
          </cell>
          <cell r="Y33">
            <v>97.5</v>
          </cell>
          <cell r="Z33">
            <v>97</v>
          </cell>
          <cell r="AA33">
            <v>96.2</v>
          </cell>
          <cell r="AB33">
            <v>96.9</v>
          </cell>
          <cell r="AC33">
            <v>97.4</v>
          </cell>
          <cell r="AD33">
            <v>97.4</v>
          </cell>
          <cell r="AE33">
            <v>97.9</v>
          </cell>
          <cell r="AF33">
            <v>97.5</v>
          </cell>
          <cell r="AG33">
            <v>96.7</v>
          </cell>
          <cell r="AH33">
            <v>97.2</v>
          </cell>
          <cell r="AI33">
            <v>96.8</v>
          </cell>
          <cell r="AJ33">
            <v>96.4</v>
          </cell>
          <cell r="AK33">
            <v>97.2</v>
          </cell>
          <cell r="AL33">
            <v>96.5</v>
          </cell>
          <cell r="AM33">
            <v>97.2</v>
          </cell>
          <cell r="AN33">
            <v>97.4</v>
          </cell>
          <cell r="AO33">
            <v>97</v>
          </cell>
        </row>
        <row r="34">
          <cell r="B34">
            <v>98</v>
          </cell>
          <cell r="C34">
            <v>97.7</v>
          </cell>
          <cell r="D34">
            <v>97.2</v>
          </cell>
          <cell r="F34">
            <v>97.3</v>
          </cell>
          <cell r="G34">
            <v>98</v>
          </cell>
          <cell r="H34">
            <v>97.8</v>
          </cell>
          <cell r="I34">
            <v>98.1</v>
          </cell>
          <cell r="J34">
            <v>97.6</v>
          </cell>
          <cell r="K34">
            <v>98</v>
          </cell>
          <cell r="L34">
            <v>97.9</v>
          </cell>
          <cell r="M34">
            <v>97.5</v>
          </cell>
          <cell r="N34">
            <v>98</v>
          </cell>
          <cell r="O34">
            <v>97.2</v>
          </cell>
          <cell r="P34">
            <v>97.7</v>
          </cell>
          <cell r="Q34">
            <v>98.2</v>
          </cell>
          <cell r="R34">
            <v>97.7</v>
          </cell>
          <cell r="S34">
            <v>96.7</v>
          </cell>
          <cell r="T34">
            <v>97.8</v>
          </cell>
          <cell r="U34">
            <v>96.5</v>
          </cell>
          <cell r="V34">
            <v>96.7</v>
          </cell>
          <cell r="W34">
            <v>97.2</v>
          </cell>
          <cell r="X34">
            <v>97.1</v>
          </cell>
          <cell r="Y34">
            <v>97.9</v>
          </cell>
          <cell r="Z34">
            <v>97.6</v>
          </cell>
          <cell r="AA34">
            <v>97.2</v>
          </cell>
          <cell r="AB34">
            <v>97.4</v>
          </cell>
          <cell r="AC34">
            <v>98</v>
          </cell>
          <cell r="AD34">
            <v>97.7</v>
          </cell>
          <cell r="AE34">
            <v>98.1</v>
          </cell>
          <cell r="AF34">
            <v>97.8</v>
          </cell>
          <cell r="AG34">
            <v>97.4</v>
          </cell>
          <cell r="AH34">
            <v>97.8</v>
          </cell>
          <cell r="AI34">
            <v>97.4</v>
          </cell>
          <cell r="AJ34">
            <v>96.7</v>
          </cell>
          <cell r="AK34">
            <v>97.9</v>
          </cell>
          <cell r="AL34">
            <v>96.9</v>
          </cell>
          <cell r="AM34">
            <v>97.5</v>
          </cell>
          <cell r="AN34">
            <v>97.7</v>
          </cell>
          <cell r="AO34">
            <v>97.6</v>
          </cell>
        </row>
        <row r="35">
          <cell r="B35">
            <v>98.9</v>
          </cell>
          <cell r="C35">
            <v>98.7</v>
          </cell>
          <cell r="D35">
            <v>98.2</v>
          </cell>
          <cell r="F35">
            <v>98.8</v>
          </cell>
          <cell r="G35">
            <v>99.1</v>
          </cell>
          <cell r="H35">
            <v>98.7</v>
          </cell>
          <cell r="I35">
            <v>99.4</v>
          </cell>
          <cell r="J35">
            <v>99</v>
          </cell>
          <cell r="K35">
            <v>99.6</v>
          </cell>
          <cell r="L35">
            <v>98.6</v>
          </cell>
          <cell r="M35">
            <v>99.1</v>
          </cell>
          <cell r="N35">
            <v>98.5</v>
          </cell>
          <cell r="O35">
            <v>98.5</v>
          </cell>
          <cell r="P35">
            <v>98.9</v>
          </cell>
          <cell r="Q35">
            <v>99.1</v>
          </cell>
          <cell r="R35">
            <v>98.8</v>
          </cell>
          <cell r="S35">
            <v>98.4</v>
          </cell>
          <cell r="T35">
            <v>98.8</v>
          </cell>
          <cell r="U35">
            <v>99.1</v>
          </cell>
          <cell r="V35">
            <v>99.5</v>
          </cell>
          <cell r="W35">
            <v>98.6</v>
          </cell>
          <cell r="X35">
            <v>98.7</v>
          </cell>
          <cell r="Y35">
            <v>99</v>
          </cell>
          <cell r="Z35">
            <v>98.7</v>
          </cell>
          <cell r="AA35">
            <v>98.3</v>
          </cell>
          <cell r="AB35">
            <v>98.8</v>
          </cell>
          <cell r="AC35">
            <v>99.1</v>
          </cell>
          <cell r="AD35">
            <v>98.7</v>
          </cell>
          <cell r="AE35">
            <v>99.3</v>
          </cell>
          <cell r="AF35">
            <v>99</v>
          </cell>
          <cell r="AG35">
            <v>98.9</v>
          </cell>
          <cell r="AH35">
            <v>98.6</v>
          </cell>
          <cell r="AI35">
            <v>99.1</v>
          </cell>
          <cell r="AJ35">
            <v>98.4</v>
          </cell>
          <cell r="AK35">
            <v>98.7</v>
          </cell>
          <cell r="AL35">
            <v>98.8</v>
          </cell>
          <cell r="AM35">
            <v>99.1</v>
          </cell>
          <cell r="AN35">
            <v>98.9</v>
          </cell>
          <cell r="AO35">
            <v>98.8</v>
          </cell>
        </row>
        <row r="36">
          <cell r="B36">
            <v>99.8</v>
          </cell>
          <cell r="C36">
            <v>99.8</v>
          </cell>
          <cell r="D36">
            <v>99.7</v>
          </cell>
          <cell r="F36">
            <v>99.1</v>
          </cell>
          <cell r="G36">
            <v>99.6</v>
          </cell>
          <cell r="H36">
            <v>100</v>
          </cell>
          <cell r="I36">
            <v>99.9</v>
          </cell>
          <cell r="J36">
            <v>99.8</v>
          </cell>
          <cell r="K36">
            <v>99.7</v>
          </cell>
          <cell r="L36">
            <v>99.6</v>
          </cell>
          <cell r="M36">
            <v>99.9</v>
          </cell>
          <cell r="N36">
            <v>98.8</v>
          </cell>
          <cell r="O36">
            <v>100.1</v>
          </cell>
          <cell r="P36">
            <v>99.6</v>
          </cell>
          <cell r="Q36">
            <v>99.8</v>
          </cell>
          <cell r="R36">
            <v>99.7</v>
          </cell>
          <cell r="S36">
            <v>100</v>
          </cell>
          <cell r="T36">
            <v>99.1</v>
          </cell>
          <cell r="U36">
            <v>99.5</v>
          </cell>
          <cell r="V36">
            <v>100.1</v>
          </cell>
          <cell r="W36">
            <v>99.9</v>
          </cell>
          <cell r="X36">
            <v>99.5</v>
          </cell>
          <cell r="Y36">
            <v>99.8</v>
          </cell>
          <cell r="Z36">
            <v>99.9</v>
          </cell>
          <cell r="AA36">
            <v>99.3</v>
          </cell>
          <cell r="AB36">
            <v>99.1</v>
          </cell>
          <cell r="AC36">
            <v>99.6</v>
          </cell>
          <cell r="AD36">
            <v>99.9</v>
          </cell>
          <cell r="AE36">
            <v>99.9</v>
          </cell>
          <cell r="AF36">
            <v>99.6</v>
          </cell>
          <cell r="AG36">
            <v>99.4</v>
          </cell>
          <cell r="AH36">
            <v>99.6</v>
          </cell>
          <cell r="AI36">
            <v>99.9</v>
          </cell>
          <cell r="AJ36">
            <v>100</v>
          </cell>
          <cell r="AK36">
            <v>99</v>
          </cell>
          <cell r="AL36">
            <v>99.8</v>
          </cell>
          <cell r="AM36">
            <v>99.7</v>
          </cell>
          <cell r="AN36">
            <v>99.9</v>
          </cell>
          <cell r="AO36">
            <v>99.7</v>
          </cell>
        </row>
        <row r="37">
          <cell r="B37">
            <v>100.3</v>
          </cell>
          <cell r="C37">
            <v>100.4</v>
          </cell>
          <cell r="D37">
            <v>100.6</v>
          </cell>
          <cell r="F37">
            <v>100.4</v>
          </cell>
          <cell r="G37">
            <v>100.4</v>
          </cell>
          <cell r="H37">
            <v>100.5</v>
          </cell>
          <cell r="I37">
            <v>100.3</v>
          </cell>
          <cell r="J37">
            <v>100.5</v>
          </cell>
          <cell r="K37">
            <v>100.2</v>
          </cell>
          <cell r="L37">
            <v>100.4</v>
          </cell>
          <cell r="M37">
            <v>100.2</v>
          </cell>
          <cell r="N37">
            <v>101</v>
          </cell>
          <cell r="O37">
            <v>100.4</v>
          </cell>
          <cell r="P37">
            <v>100.6</v>
          </cell>
          <cell r="Q37">
            <v>100.5</v>
          </cell>
          <cell r="R37">
            <v>100.4</v>
          </cell>
          <cell r="S37">
            <v>100.8</v>
          </cell>
          <cell r="T37">
            <v>100.9</v>
          </cell>
          <cell r="U37">
            <v>100.5</v>
          </cell>
          <cell r="V37">
            <v>100.1</v>
          </cell>
          <cell r="W37">
            <v>100.6</v>
          </cell>
          <cell r="X37">
            <v>100.7</v>
          </cell>
          <cell r="Y37">
            <v>100.3</v>
          </cell>
          <cell r="Z37">
            <v>100.3</v>
          </cell>
          <cell r="AA37">
            <v>100.6</v>
          </cell>
          <cell r="AB37">
            <v>100.3</v>
          </cell>
          <cell r="AC37">
            <v>100.4</v>
          </cell>
          <cell r="AD37">
            <v>100.4</v>
          </cell>
          <cell r="AE37">
            <v>100.4</v>
          </cell>
          <cell r="AF37">
            <v>100.5</v>
          </cell>
          <cell r="AG37">
            <v>100.8</v>
          </cell>
          <cell r="AH37">
            <v>100.3</v>
          </cell>
          <cell r="AI37">
            <v>100.2</v>
          </cell>
          <cell r="AJ37">
            <v>100.8</v>
          </cell>
          <cell r="AK37">
            <v>100.9</v>
          </cell>
          <cell r="AL37">
            <v>100.5</v>
          </cell>
          <cell r="AM37">
            <v>100.5</v>
          </cell>
          <cell r="AN37">
            <v>100.6</v>
          </cell>
          <cell r="AO37">
            <v>100.5</v>
          </cell>
        </row>
        <row r="38">
          <cell r="B38">
            <v>101</v>
          </cell>
          <cell r="C38">
            <v>101.1</v>
          </cell>
          <cell r="D38">
            <v>101.5</v>
          </cell>
          <cell r="F38">
            <v>101.7</v>
          </cell>
          <cell r="G38">
            <v>100.9</v>
          </cell>
          <cell r="H38">
            <v>100.9</v>
          </cell>
          <cell r="I38">
            <v>100.5</v>
          </cell>
          <cell r="J38">
            <v>100.7</v>
          </cell>
          <cell r="K38">
            <v>100.5</v>
          </cell>
          <cell r="L38">
            <v>101.5</v>
          </cell>
          <cell r="M38">
            <v>100.7</v>
          </cell>
          <cell r="N38">
            <v>101.7</v>
          </cell>
          <cell r="O38">
            <v>100.9</v>
          </cell>
          <cell r="P38">
            <v>100.9</v>
          </cell>
          <cell r="Q38">
            <v>100.6</v>
          </cell>
          <cell r="R38">
            <v>101</v>
          </cell>
          <cell r="S38">
            <v>100.9</v>
          </cell>
          <cell r="T38">
            <v>101.2</v>
          </cell>
          <cell r="U38">
            <v>100.8</v>
          </cell>
          <cell r="V38">
            <v>100.3</v>
          </cell>
          <cell r="W38">
            <v>100.8</v>
          </cell>
          <cell r="X38">
            <v>101</v>
          </cell>
          <cell r="Y38">
            <v>101</v>
          </cell>
          <cell r="Z38">
            <v>101.1</v>
          </cell>
          <cell r="AA38">
            <v>101.8</v>
          </cell>
          <cell r="AB38">
            <v>101.7</v>
          </cell>
          <cell r="AC38">
            <v>100.9</v>
          </cell>
          <cell r="AD38">
            <v>101</v>
          </cell>
          <cell r="AE38">
            <v>100.4</v>
          </cell>
          <cell r="AF38">
            <v>100.8</v>
          </cell>
          <cell r="AG38">
            <v>100.9</v>
          </cell>
          <cell r="AH38">
            <v>101.4</v>
          </cell>
          <cell r="AI38">
            <v>100.7</v>
          </cell>
          <cell r="AJ38">
            <v>100.9</v>
          </cell>
          <cell r="AK38">
            <v>101.3</v>
          </cell>
          <cell r="AL38">
            <v>100.9</v>
          </cell>
          <cell r="AM38">
            <v>100.7</v>
          </cell>
          <cell r="AN38">
            <v>100.7</v>
          </cell>
          <cell r="AO38">
            <v>101</v>
          </cell>
        </row>
        <row r="39">
          <cell r="B39">
            <v>102.3</v>
          </cell>
          <cell r="C39">
            <v>102.5</v>
          </cell>
          <cell r="D39">
            <v>103.2</v>
          </cell>
          <cell r="F39">
            <v>103.3</v>
          </cell>
          <cell r="G39">
            <v>101.9</v>
          </cell>
          <cell r="H39">
            <v>102</v>
          </cell>
          <cell r="I39">
            <v>101.7</v>
          </cell>
          <cell r="J39">
            <v>101.8</v>
          </cell>
          <cell r="K39">
            <v>102.2</v>
          </cell>
          <cell r="L39">
            <v>102.3</v>
          </cell>
          <cell r="M39">
            <v>102</v>
          </cell>
          <cell r="N39">
            <v>102.8</v>
          </cell>
          <cell r="O39">
            <v>102.2</v>
          </cell>
          <cell r="P39">
            <v>101.9</v>
          </cell>
          <cell r="Q39">
            <v>101.6</v>
          </cell>
          <cell r="R39">
            <v>102.3</v>
          </cell>
          <cell r="S39">
            <v>102.3</v>
          </cell>
          <cell r="T39">
            <v>103.7</v>
          </cell>
          <cell r="U39">
            <v>101.4</v>
          </cell>
          <cell r="V39">
            <v>102.4</v>
          </cell>
          <cell r="W39">
            <v>103.1</v>
          </cell>
          <cell r="X39">
            <v>102.6</v>
          </cell>
          <cell r="Y39">
            <v>102.3</v>
          </cell>
          <cell r="Z39">
            <v>102.5</v>
          </cell>
          <cell r="AA39">
            <v>102.9</v>
          </cell>
          <cell r="AB39">
            <v>103.2</v>
          </cell>
          <cell r="AC39">
            <v>101.9</v>
          </cell>
          <cell r="AD39">
            <v>102</v>
          </cell>
          <cell r="AE39">
            <v>101.7</v>
          </cell>
          <cell r="AF39">
            <v>101.8</v>
          </cell>
          <cell r="AG39">
            <v>102.1</v>
          </cell>
          <cell r="AH39">
            <v>102.3</v>
          </cell>
          <cell r="AI39">
            <v>102.1</v>
          </cell>
          <cell r="AJ39">
            <v>102.3</v>
          </cell>
          <cell r="AK39">
            <v>103.4</v>
          </cell>
          <cell r="AL39">
            <v>101.9</v>
          </cell>
          <cell r="AM39">
            <v>102</v>
          </cell>
          <cell r="AN39">
            <v>102.4</v>
          </cell>
          <cell r="AO39">
            <v>102.3</v>
          </cell>
        </row>
        <row r="40">
          <cell r="B40">
            <v>103.6</v>
          </cell>
          <cell r="C40">
            <v>103.1</v>
          </cell>
          <cell r="D40">
            <v>104.5</v>
          </cell>
          <cell r="F40">
            <v>104.7</v>
          </cell>
          <cell r="G40">
            <v>102.7</v>
          </cell>
          <cell r="H40">
            <v>103</v>
          </cell>
          <cell r="I40">
            <v>102.6</v>
          </cell>
          <cell r="J40">
            <v>102.5</v>
          </cell>
          <cell r="K40">
            <v>102.3</v>
          </cell>
          <cell r="L40">
            <v>103.6</v>
          </cell>
          <cell r="M40">
            <v>102.6</v>
          </cell>
          <cell r="N40">
            <v>103.7</v>
          </cell>
          <cell r="O40">
            <v>103.7</v>
          </cell>
          <cell r="P40">
            <v>102.9</v>
          </cell>
          <cell r="Q40">
            <v>102.1</v>
          </cell>
          <cell r="R40">
            <v>103.2</v>
          </cell>
          <cell r="S40">
            <v>103.9</v>
          </cell>
          <cell r="T40">
            <v>104.4</v>
          </cell>
          <cell r="U40">
            <v>102.2</v>
          </cell>
          <cell r="V40">
            <v>103.1</v>
          </cell>
          <cell r="W40">
            <v>104.6</v>
          </cell>
          <cell r="X40">
            <v>103.7</v>
          </cell>
          <cell r="Y40">
            <v>103.6</v>
          </cell>
          <cell r="Z40">
            <v>103.1</v>
          </cell>
          <cell r="AA40">
            <v>103.6</v>
          </cell>
          <cell r="AB40">
            <v>104.6</v>
          </cell>
          <cell r="AC40">
            <v>102.7</v>
          </cell>
          <cell r="AD40">
            <v>103</v>
          </cell>
          <cell r="AE40">
            <v>102.6</v>
          </cell>
          <cell r="AF40">
            <v>102.6</v>
          </cell>
          <cell r="AG40">
            <v>103.2</v>
          </cell>
          <cell r="AH40">
            <v>103.5</v>
          </cell>
          <cell r="AI40">
            <v>102.7</v>
          </cell>
          <cell r="AJ40">
            <v>103.9</v>
          </cell>
          <cell r="AK40">
            <v>104.2</v>
          </cell>
          <cell r="AL40">
            <v>103</v>
          </cell>
          <cell r="AM40">
            <v>103</v>
          </cell>
          <cell r="AN40">
            <v>103.4</v>
          </cell>
          <cell r="AO40">
            <v>103.3</v>
          </cell>
        </row>
        <row r="41">
          <cell r="B41">
            <v>104.4</v>
          </cell>
          <cell r="C41">
            <v>104</v>
          </cell>
          <cell r="D41">
            <v>105.2</v>
          </cell>
          <cell r="F41">
            <v>106</v>
          </cell>
          <cell r="G41">
            <v>104</v>
          </cell>
          <cell r="H41">
            <v>103.6</v>
          </cell>
          <cell r="I41">
            <v>103.3</v>
          </cell>
          <cell r="J41">
            <v>103.6</v>
          </cell>
          <cell r="K41">
            <v>102.9</v>
          </cell>
          <cell r="L41">
            <v>104.3</v>
          </cell>
          <cell r="M41">
            <v>103.5</v>
          </cell>
          <cell r="N41">
            <v>106.3</v>
          </cell>
          <cell r="O41">
            <v>104.8</v>
          </cell>
          <cell r="P41">
            <v>103.6</v>
          </cell>
          <cell r="Q41">
            <v>102.9</v>
          </cell>
          <cell r="R41">
            <v>104.1</v>
          </cell>
          <cell r="S41">
            <v>105.1</v>
          </cell>
          <cell r="T41">
            <v>106.5</v>
          </cell>
          <cell r="U41">
            <v>104.2</v>
          </cell>
          <cell r="V41">
            <v>104.3</v>
          </cell>
          <cell r="W41">
            <v>105.5</v>
          </cell>
          <cell r="X41">
            <v>105.2</v>
          </cell>
          <cell r="Y41">
            <v>104.3</v>
          </cell>
          <cell r="Z41">
            <v>104</v>
          </cell>
          <cell r="AA41">
            <v>105.1</v>
          </cell>
          <cell r="AB41">
            <v>105.9</v>
          </cell>
          <cell r="AC41">
            <v>104</v>
          </cell>
          <cell r="AD41">
            <v>103.6</v>
          </cell>
          <cell r="AE41">
            <v>103.4</v>
          </cell>
          <cell r="AF41">
            <v>103.6</v>
          </cell>
          <cell r="AG41">
            <v>104.1</v>
          </cell>
          <cell r="AH41">
            <v>104.3</v>
          </cell>
          <cell r="AI41">
            <v>103.6</v>
          </cell>
          <cell r="AJ41">
            <v>105.1</v>
          </cell>
          <cell r="AK41">
            <v>106.4</v>
          </cell>
          <cell r="AL41">
            <v>104.5</v>
          </cell>
          <cell r="AM41">
            <v>103.8</v>
          </cell>
          <cell r="AN41">
            <v>104.3</v>
          </cell>
          <cell r="AO41">
            <v>104.4</v>
          </cell>
        </row>
        <row r="42">
          <cell r="B42">
            <v>105.8</v>
          </cell>
          <cell r="C42">
            <v>105</v>
          </cell>
          <cell r="D42">
            <v>105.8</v>
          </cell>
          <cell r="F42">
            <v>106.9</v>
          </cell>
          <cell r="G42">
            <v>104.5</v>
          </cell>
          <cell r="H42">
            <v>104.6</v>
          </cell>
          <cell r="I42">
            <v>103.5</v>
          </cell>
          <cell r="J42">
            <v>103.9</v>
          </cell>
          <cell r="K42">
            <v>103.1</v>
          </cell>
          <cell r="L42">
            <v>105.9</v>
          </cell>
          <cell r="M42">
            <v>104.1</v>
          </cell>
          <cell r="N42">
            <v>106.9</v>
          </cell>
          <cell r="O42">
            <v>105.5</v>
          </cell>
          <cell r="P42">
            <v>105.2</v>
          </cell>
          <cell r="Q42">
            <v>103.5</v>
          </cell>
          <cell r="R42">
            <v>105</v>
          </cell>
          <cell r="S42">
            <v>105.8</v>
          </cell>
          <cell r="T42">
            <v>107.1</v>
          </cell>
          <cell r="U42">
            <v>104.4</v>
          </cell>
          <cell r="V42">
            <v>105.1</v>
          </cell>
          <cell r="W42">
            <v>105.9</v>
          </cell>
          <cell r="X42">
            <v>105.7</v>
          </cell>
          <cell r="Y42">
            <v>105.8</v>
          </cell>
          <cell r="Z42">
            <v>105</v>
          </cell>
          <cell r="AA42">
            <v>105.7</v>
          </cell>
          <cell r="AB42">
            <v>106.7</v>
          </cell>
          <cell r="AC42">
            <v>104.6</v>
          </cell>
          <cell r="AD42">
            <v>104.6</v>
          </cell>
          <cell r="AE42">
            <v>103.6</v>
          </cell>
          <cell r="AF42">
            <v>103.9</v>
          </cell>
          <cell r="AG42">
            <v>104.1</v>
          </cell>
          <cell r="AH42">
            <v>105.9</v>
          </cell>
          <cell r="AI42">
            <v>104.1</v>
          </cell>
          <cell r="AJ42">
            <v>105.8</v>
          </cell>
          <cell r="AK42">
            <v>107.1</v>
          </cell>
          <cell r="AL42">
            <v>105</v>
          </cell>
          <cell r="AM42">
            <v>105.1</v>
          </cell>
          <cell r="AN42">
            <v>104.8</v>
          </cell>
          <cell r="AO42">
            <v>105.1</v>
          </cell>
        </row>
        <row r="43">
          <cell r="B43">
            <v>107.5</v>
          </cell>
          <cell r="C43">
            <v>106.3</v>
          </cell>
          <cell r="D43">
            <v>107.3</v>
          </cell>
          <cell r="F43">
            <v>108.3</v>
          </cell>
          <cell r="G43">
            <v>105.9</v>
          </cell>
          <cell r="H43">
            <v>105.9</v>
          </cell>
          <cell r="I43">
            <v>104.9</v>
          </cell>
          <cell r="J43">
            <v>105.3</v>
          </cell>
          <cell r="K43">
            <v>105.3</v>
          </cell>
          <cell r="L43">
            <v>106.8</v>
          </cell>
          <cell r="M43">
            <v>105.6</v>
          </cell>
          <cell r="N43">
            <v>107.7</v>
          </cell>
          <cell r="O43">
            <v>107.3</v>
          </cell>
          <cell r="P43">
            <v>106.8</v>
          </cell>
          <cell r="Q43">
            <v>104.5</v>
          </cell>
          <cell r="R43">
            <v>106.3</v>
          </cell>
          <cell r="S43">
            <v>107.4</v>
          </cell>
          <cell r="T43">
            <v>108.3</v>
          </cell>
          <cell r="U43">
            <v>106.6</v>
          </cell>
          <cell r="V43">
            <v>107.8</v>
          </cell>
          <cell r="W43">
            <v>108.5</v>
          </cell>
          <cell r="X43">
            <v>107.4</v>
          </cell>
          <cell r="Y43">
            <v>107.4</v>
          </cell>
          <cell r="Z43">
            <v>106.3</v>
          </cell>
          <cell r="AA43">
            <v>107.5</v>
          </cell>
          <cell r="AB43">
            <v>108.1</v>
          </cell>
          <cell r="AC43">
            <v>106</v>
          </cell>
          <cell r="AD43">
            <v>105.9</v>
          </cell>
          <cell r="AE43">
            <v>105</v>
          </cell>
          <cell r="AF43">
            <v>105.8</v>
          </cell>
          <cell r="AG43">
            <v>105.4</v>
          </cell>
          <cell r="AH43">
            <v>106.7</v>
          </cell>
          <cell r="AI43">
            <v>105.6</v>
          </cell>
          <cell r="AJ43">
            <v>107.4</v>
          </cell>
          <cell r="AK43">
            <v>108.1</v>
          </cell>
          <cell r="AL43">
            <v>107</v>
          </cell>
          <cell r="AM43">
            <v>107.1</v>
          </cell>
          <cell r="AN43">
            <v>106.5</v>
          </cell>
          <cell r="AO43">
            <v>106.6</v>
          </cell>
        </row>
        <row r="44">
          <cell r="B44">
            <v>108.1</v>
          </cell>
          <cell r="C44">
            <v>107.3</v>
          </cell>
          <cell r="D44">
            <v>109.3</v>
          </cell>
          <cell r="F44">
            <v>109.4</v>
          </cell>
          <cell r="G44">
            <v>106.6</v>
          </cell>
          <cell r="H44">
            <v>107</v>
          </cell>
          <cell r="I44">
            <v>106.1</v>
          </cell>
          <cell r="J44">
            <v>106.3</v>
          </cell>
          <cell r="K44">
            <v>105.6</v>
          </cell>
          <cell r="L44">
            <v>108.1</v>
          </cell>
          <cell r="M44">
            <v>106.2</v>
          </cell>
          <cell r="N44">
            <v>108.2</v>
          </cell>
          <cell r="O44">
            <v>108.6</v>
          </cell>
          <cell r="P44">
            <v>107.6</v>
          </cell>
          <cell r="Q44">
            <v>105.3</v>
          </cell>
          <cell r="R44">
            <v>107.3</v>
          </cell>
          <cell r="S44">
            <v>108.6</v>
          </cell>
          <cell r="T44">
            <v>109</v>
          </cell>
          <cell r="U44">
            <v>107.4</v>
          </cell>
          <cell r="V44">
            <v>107.9</v>
          </cell>
          <cell r="W44">
            <v>108.9</v>
          </cell>
          <cell r="X44">
            <v>108.3</v>
          </cell>
          <cell r="Y44">
            <v>108.1</v>
          </cell>
          <cell r="Z44">
            <v>107.3</v>
          </cell>
          <cell r="AA44">
            <v>108.5</v>
          </cell>
          <cell r="AB44">
            <v>109.3</v>
          </cell>
          <cell r="AC44">
            <v>106.6</v>
          </cell>
          <cell r="AD44">
            <v>107</v>
          </cell>
          <cell r="AE44">
            <v>106.2</v>
          </cell>
          <cell r="AF44">
            <v>106.7</v>
          </cell>
          <cell r="AG44">
            <v>106.8</v>
          </cell>
          <cell r="AH44">
            <v>107.9</v>
          </cell>
          <cell r="AI44">
            <v>106.2</v>
          </cell>
          <cell r="AJ44">
            <v>108.6</v>
          </cell>
          <cell r="AK44">
            <v>108.7</v>
          </cell>
          <cell r="AL44">
            <v>108.1</v>
          </cell>
          <cell r="AM44">
            <v>107.7</v>
          </cell>
          <cell r="AN44">
            <v>107.2</v>
          </cell>
          <cell r="AO44">
            <v>107.5</v>
          </cell>
        </row>
        <row r="45">
          <cell r="B45">
            <v>109.5</v>
          </cell>
          <cell r="C45">
            <v>108.1</v>
          </cell>
          <cell r="D45">
            <v>110</v>
          </cell>
          <cell r="F45">
            <v>111.3</v>
          </cell>
          <cell r="G45">
            <v>107.5</v>
          </cell>
          <cell r="H45">
            <v>107.8</v>
          </cell>
          <cell r="I45">
            <v>106.6</v>
          </cell>
          <cell r="J45">
            <v>107.4</v>
          </cell>
          <cell r="K45">
            <v>106.3</v>
          </cell>
          <cell r="L45">
            <v>108.4</v>
          </cell>
          <cell r="M45">
            <v>107.6</v>
          </cell>
          <cell r="N45">
            <v>110.6</v>
          </cell>
          <cell r="O45">
            <v>109.3</v>
          </cell>
          <cell r="P45">
            <v>108.1</v>
          </cell>
          <cell r="Q45">
            <v>106</v>
          </cell>
          <cell r="R45">
            <v>108.3</v>
          </cell>
          <cell r="S45">
            <v>109.6</v>
          </cell>
          <cell r="T45">
            <v>111</v>
          </cell>
          <cell r="U45">
            <v>108.2</v>
          </cell>
          <cell r="V45">
            <v>108.5</v>
          </cell>
          <cell r="W45">
            <v>110</v>
          </cell>
          <cell r="X45">
            <v>109.6</v>
          </cell>
          <cell r="Y45">
            <v>109.4</v>
          </cell>
          <cell r="Z45">
            <v>108.1</v>
          </cell>
          <cell r="AA45">
            <v>111.3</v>
          </cell>
          <cell r="AB45">
            <v>111.2</v>
          </cell>
          <cell r="AC45">
            <v>107.6</v>
          </cell>
          <cell r="AD45">
            <v>107.8</v>
          </cell>
          <cell r="AE45">
            <v>106.7</v>
          </cell>
          <cell r="AF45">
            <v>108</v>
          </cell>
          <cell r="AG45">
            <v>107.2</v>
          </cell>
          <cell r="AH45">
            <v>108.4</v>
          </cell>
          <cell r="AI45">
            <v>107.5</v>
          </cell>
          <cell r="AJ45">
            <v>109.6</v>
          </cell>
          <cell r="AK45">
            <v>110.8</v>
          </cell>
          <cell r="AL45">
            <v>108.8</v>
          </cell>
          <cell r="AM45">
            <v>108.3</v>
          </cell>
          <cell r="AN45">
            <v>108.1</v>
          </cell>
          <cell r="AO45">
            <v>108.6</v>
          </cell>
        </row>
        <row r="46">
          <cell r="B46">
            <v>112</v>
          </cell>
          <cell r="C46">
            <v>109</v>
          </cell>
          <cell r="D46">
            <v>111.3</v>
          </cell>
          <cell r="F46">
            <v>112.8</v>
          </cell>
          <cell r="G46">
            <v>108.5</v>
          </cell>
          <cell r="H46">
            <v>108.2</v>
          </cell>
          <cell r="I46">
            <v>106.9</v>
          </cell>
          <cell r="J46">
            <v>107.9</v>
          </cell>
          <cell r="K46">
            <v>106.5</v>
          </cell>
          <cell r="L46">
            <v>110</v>
          </cell>
          <cell r="M46">
            <v>108.3</v>
          </cell>
          <cell r="N46">
            <v>111</v>
          </cell>
          <cell r="O46">
            <v>110.6</v>
          </cell>
          <cell r="P46">
            <v>108.6</v>
          </cell>
          <cell r="Q46">
            <v>107</v>
          </cell>
          <cell r="R46">
            <v>109.2</v>
          </cell>
          <cell r="S46">
            <v>110</v>
          </cell>
          <cell r="T46">
            <v>112.2</v>
          </cell>
          <cell r="U46">
            <v>108.6</v>
          </cell>
          <cell r="V46">
            <v>108.7</v>
          </cell>
          <cell r="W46">
            <v>110.4</v>
          </cell>
          <cell r="X46">
            <v>110.4</v>
          </cell>
          <cell r="Y46">
            <v>112</v>
          </cell>
          <cell r="Z46">
            <v>109</v>
          </cell>
          <cell r="AA46">
            <v>113</v>
          </cell>
          <cell r="AB46">
            <v>112.6</v>
          </cell>
          <cell r="AC46">
            <v>108.5</v>
          </cell>
          <cell r="AD46">
            <v>108.2</v>
          </cell>
          <cell r="AE46">
            <v>107</v>
          </cell>
          <cell r="AF46">
            <v>108.8</v>
          </cell>
          <cell r="AG46">
            <v>107.6</v>
          </cell>
          <cell r="AH46">
            <v>110</v>
          </cell>
          <cell r="AI46">
            <v>108.3</v>
          </cell>
          <cell r="AJ46">
            <v>110</v>
          </cell>
          <cell r="AK46">
            <v>111.8</v>
          </cell>
          <cell r="AL46">
            <v>109.7</v>
          </cell>
          <cell r="AM46">
            <v>108.6</v>
          </cell>
          <cell r="AN46">
            <v>108.7</v>
          </cell>
          <cell r="AO46">
            <v>109.5</v>
          </cell>
        </row>
        <row r="47">
          <cell r="B47">
            <v>113.8</v>
          </cell>
          <cell r="C47">
            <v>110.1</v>
          </cell>
          <cell r="D47">
            <v>112.9</v>
          </cell>
          <cell r="F47">
            <v>113.7</v>
          </cell>
          <cell r="G47">
            <v>109.4</v>
          </cell>
          <cell r="H47">
            <v>108.9</v>
          </cell>
          <cell r="I47">
            <v>107.4</v>
          </cell>
          <cell r="J47">
            <v>109.1</v>
          </cell>
          <cell r="K47">
            <v>110.1</v>
          </cell>
          <cell r="L47">
            <v>110.8</v>
          </cell>
          <cell r="M47">
            <v>110.2</v>
          </cell>
          <cell r="N47">
            <v>111.7</v>
          </cell>
          <cell r="O47">
            <v>111.3</v>
          </cell>
          <cell r="P47">
            <v>110.6</v>
          </cell>
          <cell r="Q47">
            <v>108.1</v>
          </cell>
          <cell r="R47">
            <v>110.3</v>
          </cell>
          <cell r="S47">
            <v>111.7</v>
          </cell>
          <cell r="T47">
            <v>112.9</v>
          </cell>
          <cell r="U47">
            <v>111.5</v>
          </cell>
          <cell r="V47">
            <v>111.3</v>
          </cell>
          <cell r="W47">
            <v>112.7</v>
          </cell>
          <cell r="X47">
            <v>111.9</v>
          </cell>
          <cell r="Y47">
            <v>113.8</v>
          </cell>
          <cell r="Z47">
            <v>110.1</v>
          </cell>
          <cell r="AA47">
            <v>114.1</v>
          </cell>
          <cell r="AB47">
            <v>113.5</v>
          </cell>
          <cell r="AC47">
            <v>109.5</v>
          </cell>
          <cell r="AD47">
            <v>108.9</v>
          </cell>
          <cell r="AE47">
            <v>107.5</v>
          </cell>
          <cell r="AF47">
            <v>109.9</v>
          </cell>
          <cell r="AG47">
            <v>109.1</v>
          </cell>
          <cell r="AH47">
            <v>110.8</v>
          </cell>
          <cell r="AI47">
            <v>110.2</v>
          </cell>
          <cell r="AJ47">
            <v>111.7</v>
          </cell>
          <cell r="AK47">
            <v>112.5</v>
          </cell>
          <cell r="AL47">
            <v>111.4</v>
          </cell>
          <cell r="AM47">
            <v>110.8</v>
          </cell>
          <cell r="AN47">
            <v>110.4</v>
          </cell>
          <cell r="AO47">
            <v>110.7</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INPUT (LAB- EQUIP)"/>
      <sheetName val="View Projects"/>
      <sheetName val="INPUT (1-50) (HOURS)"/>
      <sheetName val="INPUT (51-100) (HOURS)"/>
      <sheetName val="Proj Summ"/>
      <sheetName val="Proj Lookup"/>
      <sheetName val="Asset Data"/>
      <sheetName val="Ranking"/>
      <sheetName val="Ranking_temp"/>
      <sheetName val="RankingSCH"/>
      <sheetName val="Res Hrs"/>
      <sheetName val="Rates"/>
      <sheetName val="Assets by Category"/>
      <sheetName val="A"/>
      <sheetName val="I01"/>
      <sheetName val="I02"/>
      <sheetName val="I03"/>
      <sheetName val="I04"/>
      <sheetName val="I05"/>
      <sheetName val="I06"/>
      <sheetName val="I07"/>
      <sheetName val="I08"/>
      <sheetName val="I09"/>
      <sheetName val="I10"/>
      <sheetName val="I11"/>
      <sheetName val="I12"/>
      <sheetName val="I13"/>
      <sheetName val="I14"/>
      <sheetName val="I15"/>
      <sheetName val="I16"/>
      <sheetName val="I17"/>
      <sheetName val="I18"/>
      <sheetName val="I19"/>
      <sheetName val="I20"/>
      <sheetName val="I21"/>
      <sheetName val="I22"/>
      <sheetName val="I23"/>
      <sheetName val="I24"/>
      <sheetName val="I25"/>
      <sheetName val="I26"/>
      <sheetName val="I27"/>
      <sheetName val="I28"/>
      <sheetName val="I29"/>
      <sheetName val="I30"/>
      <sheetName val="I31"/>
      <sheetName val="I32"/>
      <sheetName val="I33"/>
      <sheetName val="I34"/>
      <sheetName val="I35"/>
      <sheetName val="I36"/>
      <sheetName val="I37"/>
      <sheetName val="I38"/>
      <sheetName val="I39"/>
      <sheetName val="I40"/>
      <sheetName val="I41"/>
      <sheetName val="I42"/>
      <sheetName val="I43"/>
      <sheetName val="I44"/>
      <sheetName val="I45"/>
      <sheetName val="I46"/>
      <sheetName val="I47"/>
      <sheetName val="I48"/>
      <sheetName val="I49"/>
      <sheetName val="I50"/>
      <sheetName val="I51"/>
      <sheetName val="I52"/>
      <sheetName val="I53"/>
      <sheetName val="I54"/>
      <sheetName val="I55"/>
      <sheetName val="I56"/>
      <sheetName val="I57"/>
      <sheetName val="I58"/>
      <sheetName val="I59"/>
      <sheetName val="I60"/>
      <sheetName val="I61"/>
      <sheetName val="I62"/>
      <sheetName val="I63"/>
      <sheetName val="I64"/>
      <sheetName val="I65"/>
      <sheetName val="I66"/>
      <sheetName val="I67"/>
      <sheetName val="I68"/>
      <sheetName val="I69"/>
      <sheetName val="I70"/>
      <sheetName val="I71"/>
      <sheetName val="I72"/>
      <sheetName val="I73"/>
      <sheetName val="I74"/>
      <sheetName val="I75"/>
      <sheetName val="I76"/>
      <sheetName val="I77"/>
      <sheetName val="I78"/>
      <sheetName val="I79"/>
      <sheetName val="I80"/>
      <sheetName val="I81"/>
      <sheetName val="I82"/>
      <sheetName val="I83"/>
      <sheetName val="I84"/>
      <sheetName val="I85"/>
      <sheetName val="I86"/>
      <sheetName val="I87"/>
      <sheetName val="I88"/>
      <sheetName val="I89"/>
      <sheetName val="I90"/>
      <sheetName val="I91"/>
      <sheetName val="I92"/>
      <sheetName val="I93"/>
      <sheetName val="I94"/>
      <sheetName val="I95"/>
      <sheetName val="I96"/>
      <sheetName val="I97"/>
      <sheetName val="I98"/>
      <sheetName val="I99"/>
      <sheetName val="I100"/>
      <sheetName val="Z"/>
    </sheetNames>
    <sheetDataSet>
      <sheetData sheetId="0"/>
      <sheetData sheetId="1"/>
      <sheetData sheetId="2"/>
      <sheetData sheetId="3"/>
      <sheetData sheetId="4"/>
      <sheetData sheetId="5">
        <row r="13">
          <cell r="B13" t="str">
            <v>33</v>
          </cell>
          <cell r="C13">
            <v>33</v>
          </cell>
          <cell r="D13" t="str">
            <v>Customer Demand</v>
          </cell>
          <cell r="E13" t="str">
            <v>Residential Services</v>
          </cell>
          <cell r="I13">
            <v>0</v>
          </cell>
          <cell r="K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5</v>
          </cell>
          <cell r="AE13">
            <v>0</v>
          </cell>
          <cell r="AF13">
            <v>0</v>
          </cell>
          <cell r="AG13">
            <v>0</v>
          </cell>
          <cell r="AH13">
            <v>0</v>
          </cell>
          <cell r="AI13">
            <v>0</v>
          </cell>
          <cell r="AJ13">
            <v>0</v>
          </cell>
          <cell r="AK13">
            <v>0</v>
          </cell>
          <cell r="AN13">
            <v>3</v>
          </cell>
          <cell r="AO13">
            <v>12</v>
          </cell>
          <cell r="AP13">
            <v>259</v>
          </cell>
          <cell r="AQ13">
            <v>6</v>
          </cell>
          <cell r="AR13">
            <v>0</v>
          </cell>
          <cell r="AS13">
            <v>0</v>
          </cell>
          <cell r="AT13">
            <v>1.5</v>
          </cell>
          <cell r="AW13">
            <v>0.84450000000000003</v>
          </cell>
          <cell r="AX13">
            <v>7.0375000000000005</v>
          </cell>
          <cell r="AY13">
            <v>38.002499999999998</v>
          </cell>
          <cell r="AZ13">
            <v>11.260000000000002</v>
          </cell>
          <cell r="BA13">
            <v>5.6300000000000008</v>
          </cell>
          <cell r="BD13">
            <v>129.5</v>
          </cell>
          <cell r="BE13">
            <v>0</v>
          </cell>
          <cell r="BF13">
            <v>0</v>
          </cell>
          <cell r="BG13">
            <v>0</v>
          </cell>
          <cell r="BH13">
            <v>129.5</v>
          </cell>
          <cell r="BI13">
            <v>0</v>
          </cell>
          <cell r="BJ13">
            <v>12</v>
          </cell>
          <cell r="BK13">
            <v>0</v>
          </cell>
          <cell r="BL13">
            <v>12</v>
          </cell>
          <cell r="BM13">
            <v>3</v>
          </cell>
          <cell r="BN13">
            <v>0</v>
          </cell>
          <cell r="BO13">
            <v>0</v>
          </cell>
          <cell r="BR13">
            <v>17635.62</v>
          </cell>
          <cell r="BS13">
            <v>5982.5599999999995</v>
          </cell>
          <cell r="BT13">
            <v>6458</v>
          </cell>
          <cell r="BU13">
            <v>51236.5</v>
          </cell>
          <cell r="BV13">
            <v>57974</v>
          </cell>
          <cell r="BW13">
            <v>0</v>
          </cell>
          <cell r="BX13">
            <v>0</v>
          </cell>
          <cell r="BY13">
            <v>139286.68</v>
          </cell>
          <cell r="CB13">
            <v>139286.68</v>
          </cell>
          <cell r="CE13" t="str">
            <v>Y</v>
          </cell>
        </row>
        <row r="14">
          <cell r="B14" t="str">
            <v>30</v>
          </cell>
          <cell r="C14">
            <v>30</v>
          </cell>
          <cell r="D14" t="str">
            <v>Customer Demand</v>
          </cell>
          <cell r="E14" t="str">
            <v>Customer Pad &gt;300kVA</v>
          </cell>
          <cell r="I14">
            <v>0</v>
          </cell>
          <cell r="K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5</v>
          </cell>
          <cell r="AE14">
            <v>22</v>
          </cell>
          <cell r="AF14">
            <v>58</v>
          </cell>
          <cell r="AG14">
            <v>21.332000000000001</v>
          </cell>
          <cell r="AH14">
            <v>21.332000000000001</v>
          </cell>
          <cell r="AI14">
            <v>55.2</v>
          </cell>
          <cell r="AJ14">
            <v>116</v>
          </cell>
          <cell r="AK14">
            <v>10</v>
          </cell>
          <cell r="AN14">
            <v>0</v>
          </cell>
          <cell r="AO14">
            <v>0</v>
          </cell>
          <cell r="AP14">
            <v>0</v>
          </cell>
          <cell r="AQ14">
            <v>0</v>
          </cell>
          <cell r="AR14">
            <v>0</v>
          </cell>
          <cell r="AS14">
            <v>0</v>
          </cell>
          <cell r="AT14">
            <v>0</v>
          </cell>
          <cell r="AW14">
            <v>0.91159199999999996</v>
          </cell>
          <cell r="AX14">
            <v>7.5965999999999996</v>
          </cell>
          <cell r="AY14">
            <v>41.021639999999998</v>
          </cell>
          <cell r="AZ14">
            <v>12.15456</v>
          </cell>
          <cell r="BA14">
            <v>6.07728</v>
          </cell>
          <cell r="BD14">
            <v>0</v>
          </cell>
          <cell r="BE14">
            <v>0</v>
          </cell>
          <cell r="BF14">
            <v>13.332000000000001</v>
          </cell>
          <cell r="BG14">
            <v>0</v>
          </cell>
          <cell r="BH14">
            <v>16</v>
          </cell>
          <cell r="BI14">
            <v>0</v>
          </cell>
          <cell r="BJ14">
            <v>0</v>
          </cell>
          <cell r="BK14">
            <v>68</v>
          </cell>
          <cell r="BL14">
            <v>92</v>
          </cell>
          <cell r="BM14">
            <v>11</v>
          </cell>
          <cell r="BN14">
            <v>0</v>
          </cell>
          <cell r="BO14">
            <v>33</v>
          </cell>
          <cell r="BR14">
            <v>16854.54</v>
          </cell>
          <cell r="BS14">
            <v>6457.8400000000011</v>
          </cell>
          <cell r="BT14">
            <v>6645.64</v>
          </cell>
          <cell r="BU14">
            <v>157063.6</v>
          </cell>
          <cell r="BV14">
            <v>9554</v>
          </cell>
          <cell r="BW14">
            <v>0</v>
          </cell>
          <cell r="BX14">
            <v>-121368</v>
          </cell>
          <cell r="BY14">
            <v>75207.619999999966</v>
          </cell>
          <cell r="CB14">
            <v>214494.29999999996</v>
          </cell>
          <cell r="CE14" t="str">
            <v>Y</v>
          </cell>
        </row>
        <row r="15">
          <cell r="B15" t="str">
            <v>34</v>
          </cell>
          <cell r="C15">
            <v>34</v>
          </cell>
          <cell r="D15" t="str">
            <v>Customer Demand</v>
          </cell>
          <cell r="E15" t="str">
            <v>Other Customer Requests</v>
          </cell>
          <cell r="I15">
            <v>0</v>
          </cell>
          <cell r="K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5</v>
          </cell>
          <cell r="AE15">
            <v>6</v>
          </cell>
          <cell r="AF15">
            <v>12</v>
          </cell>
          <cell r="AG15">
            <v>12</v>
          </cell>
          <cell r="AH15">
            <v>12</v>
          </cell>
          <cell r="AI15">
            <v>12</v>
          </cell>
          <cell r="AJ15">
            <v>24</v>
          </cell>
          <cell r="AK15">
            <v>3</v>
          </cell>
          <cell r="AN15">
            <v>9</v>
          </cell>
          <cell r="AO15">
            <v>36</v>
          </cell>
          <cell r="AP15">
            <v>192</v>
          </cell>
          <cell r="AQ15">
            <v>12</v>
          </cell>
          <cell r="AR15">
            <v>0</v>
          </cell>
          <cell r="AS15">
            <v>0</v>
          </cell>
          <cell r="AT15">
            <v>4.5</v>
          </cell>
          <cell r="AW15">
            <v>1.0035000000000001</v>
          </cell>
          <cell r="AX15">
            <v>8.3625000000000007</v>
          </cell>
          <cell r="AY15">
            <v>45.157499999999999</v>
          </cell>
          <cell r="AZ15">
            <v>13.380000000000003</v>
          </cell>
          <cell r="BA15">
            <v>6.6900000000000013</v>
          </cell>
          <cell r="BD15">
            <v>96</v>
          </cell>
          <cell r="BE15">
            <v>0</v>
          </cell>
          <cell r="BF15">
            <v>12</v>
          </cell>
          <cell r="BG15">
            <v>0</v>
          </cell>
          <cell r="BH15">
            <v>90</v>
          </cell>
          <cell r="BI15">
            <v>0</v>
          </cell>
          <cell r="BJ15">
            <v>24</v>
          </cell>
          <cell r="BK15">
            <v>18</v>
          </cell>
          <cell r="BL15">
            <v>48</v>
          </cell>
          <cell r="BM15">
            <v>15</v>
          </cell>
          <cell r="BN15">
            <v>0</v>
          </cell>
          <cell r="BO15">
            <v>7.5</v>
          </cell>
          <cell r="BR15">
            <v>20598.059999999998</v>
          </cell>
          <cell r="BS15">
            <v>7108.9400000000005</v>
          </cell>
          <cell r="BT15">
            <v>7338</v>
          </cell>
          <cell r="BU15">
            <v>80244</v>
          </cell>
          <cell r="BV15">
            <v>47837</v>
          </cell>
          <cell r="BW15">
            <v>0</v>
          </cell>
          <cell r="BX15">
            <v>0</v>
          </cell>
          <cell r="BY15">
            <v>163126</v>
          </cell>
          <cell r="CB15">
            <v>377620.29999999993</v>
          </cell>
          <cell r="CE15" t="str">
            <v>Y</v>
          </cell>
        </row>
        <row r="16">
          <cell r="B16" t="str">
            <v>31</v>
          </cell>
          <cell r="C16">
            <v>31</v>
          </cell>
          <cell r="D16" t="str">
            <v>Customer Demand</v>
          </cell>
          <cell r="E16" t="str">
            <v>Services 50-300kVA</v>
          </cell>
          <cell r="I16">
            <v>0</v>
          </cell>
          <cell r="K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5</v>
          </cell>
          <cell r="AE16">
            <v>19</v>
          </cell>
          <cell r="AF16">
            <v>48</v>
          </cell>
          <cell r="AG16">
            <v>24.666</v>
          </cell>
          <cell r="AH16">
            <v>24.666</v>
          </cell>
          <cell r="AI16">
            <v>44</v>
          </cell>
          <cell r="AJ16">
            <v>96</v>
          </cell>
          <cell r="AK16">
            <v>10</v>
          </cell>
          <cell r="AN16">
            <v>0</v>
          </cell>
          <cell r="AO16">
            <v>0</v>
          </cell>
          <cell r="AP16">
            <v>10</v>
          </cell>
          <cell r="AQ16">
            <v>0</v>
          </cell>
          <cell r="AR16">
            <v>0</v>
          </cell>
          <cell r="AS16">
            <v>0</v>
          </cell>
          <cell r="AT16">
            <v>0</v>
          </cell>
          <cell r="AW16">
            <v>0.82899600000000007</v>
          </cell>
          <cell r="AX16">
            <v>6.9083000000000006</v>
          </cell>
          <cell r="AY16">
            <v>37.304820000000007</v>
          </cell>
          <cell r="AZ16">
            <v>11.053280000000001</v>
          </cell>
          <cell r="BA16">
            <v>5.5266400000000004</v>
          </cell>
          <cell r="BD16">
            <v>5</v>
          </cell>
          <cell r="BE16">
            <v>0</v>
          </cell>
          <cell r="BF16">
            <v>20.666</v>
          </cell>
          <cell r="BG16">
            <v>0</v>
          </cell>
          <cell r="BH16">
            <v>19</v>
          </cell>
          <cell r="BI16">
            <v>0</v>
          </cell>
          <cell r="BJ16">
            <v>0</v>
          </cell>
          <cell r="BK16">
            <v>60</v>
          </cell>
          <cell r="BL16">
            <v>64</v>
          </cell>
          <cell r="BM16">
            <v>14</v>
          </cell>
          <cell r="BN16">
            <v>0</v>
          </cell>
          <cell r="BO16">
            <v>28</v>
          </cell>
          <cell r="BR16">
            <v>15545.08</v>
          </cell>
          <cell r="BS16">
            <v>5872.7300000000005</v>
          </cell>
          <cell r="BT16">
            <v>5877.32</v>
          </cell>
          <cell r="BU16">
            <v>118876</v>
          </cell>
          <cell r="BV16">
            <v>15954</v>
          </cell>
          <cell r="BW16">
            <v>0</v>
          </cell>
          <cell r="BX16">
            <v>-125208</v>
          </cell>
          <cell r="BY16">
            <v>36917.129999999976</v>
          </cell>
          <cell r="CB16">
            <v>414537.42999999993</v>
          </cell>
          <cell r="CE16" t="str">
            <v>Y</v>
          </cell>
        </row>
        <row r="17">
          <cell r="B17" t="str">
            <v>32</v>
          </cell>
          <cell r="C17">
            <v>32</v>
          </cell>
          <cell r="D17" t="str">
            <v>Customer Demand</v>
          </cell>
          <cell r="E17" t="str">
            <v>Services &lt;50kVA</v>
          </cell>
          <cell r="I17">
            <v>0</v>
          </cell>
          <cell r="K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5</v>
          </cell>
          <cell r="AE17">
            <v>13</v>
          </cell>
          <cell r="AF17">
            <v>32</v>
          </cell>
          <cell r="AG17">
            <v>20</v>
          </cell>
          <cell r="AH17">
            <v>20</v>
          </cell>
          <cell r="AI17">
            <v>26</v>
          </cell>
          <cell r="AJ17">
            <v>64</v>
          </cell>
          <cell r="AK17">
            <v>8</v>
          </cell>
          <cell r="AN17">
            <v>4.5</v>
          </cell>
          <cell r="AO17">
            <v>20.5</v>
          </cell>
          <cell r="AP17">
            <v>72</v>
          </cell>
          <cell r="AQ17">
            <v>4</v>
          </cell>
          <cell r="AR17">
            <v>0</v>
          </cell>
          <cell r="AS17">
            <v>0</v>
          </cell>
          <cell r="AT17">
            <v>2</v>
          </cell>
          <cell r="AW17">
            <v>0.85799999999999998</v>
          </cell>
          <cell r="AX17">
            <v>7.15</v>
          </cell>
          <cell r="AY17">
            <v>38.61</v>
          </cell>
          <cell r="AZ17">
            <v>11.440000000000001</v>
          </cell>
          <cell r="BA17">
            <v>5.7200000000000006</v>
          </cell>
          <cell r="BD17">
            <v>35.5</v>
          </cell>
          <cell r="BE17">
            <v>0</v>
          </cell>
          <cell r="BF17">
            <v>20</v>
          </cell>
          <cell r="BG17">
            <v>0</v>
          </cell>
          <cell r="BH17">
            <v>33</v>
          </cell>
          <cell r="BI17">
            <v>0</v>
          </cell>
          <cell r="BJ17">
            <v>8</v>
          </cell>
          <cell r="BK17">
            <v>42</v>
          </cell>
          <cell r="BL17">
            <v>52.5</v>
          </cell>
          <cell r="BM17">
            <v>17</v>
          </cell>
          <cell r="BN17">
            <v>0</v>
          </cell>
          <cell r="BO17">
            <v>20</v>
          </cell>
          <cell r="BR17">
            <v>16853.010000000002</v>
          </cell>
          <cell r="BS17">
            <v>6078.2</v>
          </cell>
          <cell r="BT17">
            <v>6002.5</v>
          </cell>
          <cell r="BU17">
            <v>93449</v>
          </cell>
          <cell r="BV17">
            <v>9341</v>
          </cell>
          <cell r="BW17">
            <v>0</v>
          </cell>
          <cell r="BX17">
            <v>0</v>
          </cell>
          <cell r="BY17">
            <v>131723.71000000002</v>
          </cell>
          <cell r="CB17">
            <v>546261.1399999999</v>
          </cell>
          <cell r="CE17" t="str">
            <v>Y</v>
          </cell>
        </row>
        <row r="18">
          <cell r="B18" t="str">
            <v>24</v>
          </cell>
          <cell r="C18">
            <v>24</v>
          </cell>
          <cell r="D18" t="str">
            <v>Customer Demand</v>
          </cell>
          <cell r="E18" t="str">
            <v>Brock Dedicated Feeder</v>
          </cell>
          <cell r="G18" t="str">
            <v>XLPE</v>
          </cell>
          <cell r="H18">
            <v>1976</v>
          </cell>
          <cell r="J18" t="str">
            <v>Capacity</v>
          </cell>
          <cell r="K18">
            <v>0.1</v>
          </cell>
          <cell r="L18">
            <v>12</v>
          </cell>
          <cell r="M18">
            <v>1000</v>
          </cell>
          <cell r="N18">
            <v>5.1724137931034482E-2</v>
          </cell>
          <cell r="O18">
            <v>10</v>
          </cell>
          <cell r="P18">
            <v>1</v>
          </cell>
          <cell r="Q18">
            <v>8.2256771108006675E-4</v>
          </cell>
          <cell r="R18">
            <v>1</v>
          </cell>
          <cell r="S18">
            <v>0</v>
          </cell>
          <cell r="T18">
            <v>0</v>
          </cell>
          <cell r="U18">
            <v>12000</v>
          </cell>
          <cell r="V18">
            <v>0</v>
          </cell>
          <cell r="W18">
            <v>12000</v>
          </cell>
          <cell r="X18">
            <v>19.741625065921603</v>
          </cell>
          <cell r="Y18">
            <v>0</v>
          </cell>
          <cell r="Z18">
            <v>0</v>
          </cell>
          <cell r="AA18">
            <v>0</v>
          </cell>
          <cell r="AB18">
            <v>5</v>
          </cell>
          <cell r="AE18">
            <v>82.5</v>
          </cell>
          <cell r="AF18">
            <v>36</v>
          </cell>
          <cell r="AG18">
            <v>38.131999999999998</v>
          </cell>
          <cell r="AH18">
            <v>70</v>
          </cell>
          <cell r="AI18">
            <v>40.480000000000004</v>
          </cell>
          <cell r="AJ18">
            <v>136.26400000000001</v>
          </cell>
          <cell r="AK18">
            <v>0</v>
          </cell>
          <cell r="AN18">
            <v>466.5</v>
          </cell>
          <cell r="AO18">
            <v>1371.5</v>
          </cell>
          <cell r="AP18">
            <v>5485</v>
          </cell>
          <cell r="AQ18">
            <v>1350.2</v>
          </cell>
          <cell r="AR18">
            <v>0</v>
          </cell>
          <cell r="AS18">
            <v>280</v>
          </cell>
          <cell r="AT18">
            <v>104.5</v>
          </cell>
          <cell r="AW18">
            <v>28.383228000000003</v>
          </cell>
          <cell r="AX18">
            <v>236.52690000000004</v>
          </cell>
          <cell r="AY18">
            <v>1277.2452600000001</v>
          </cell>
          <cell r="AZ18">
            <v>378.44304000000011</v>
          </cell>
          <cell r="BA18">
            <v>189.22152000000006</v>
          </cell>
          <cell r="BD18">
            <v>1369</v>
          </cell>
          <cell r="BE18">
            <v>0</v>
          </cell>
          <cell r="BF18">
            <v>24</v>
          </cell>
          <cell r="BG18">
            <v>300</v>
          </cell>
          <cell r="BH18">
            <v>914.13328000000001</v>
          </cell>
          <cell r="BI18">
            <v>0</v>
          </cell>
          <cell r="BJ18">
            <v>63</v>
          </cell>
          <cell r="BK18">
            <v>64.265600000000006</v>
          </cell>
          <cell r="BL18">
            <v>1261.3328000000001</v>
          </cell>
          <cell r="BM18">
            <v>201</v>
          </cell>
          <cell r="BN18">
            <v>165</v>
          </cell>
          <cell r="BO18">
            <v>36</v>
          </cell>
          <cell r="BR18">
            <v>567109.59</v>
          </cell>
          <cell r="BS18">
            <v>201070.9</v>
          </cell>
          <cell r="BT18">
            <v>124865.79999999999</v>
          </cell>
          <cell r="BU18">
            <v>337459.1</v>
          </cell>
          <cell r="BV18">
            <v>149200</v>
          </cell>
          <cell r="BW18">
            <v>0</v>
          </cell>
          <cell r="BX18">
            <v>-164000</v>
          </cell>
          <cell r="BY18">
            <v>1215705.3900000001</v>
          </cell>
          <cell r="CB18">
            <v>1761966.53</v>
          </cell>
          <cell r="CE18" t="str">
            <v>Y</v>
          </cell>
        </row>
        <row r="19">
          <cell r="B19" t="str">
            <v>29</v>
          </cell>
          <cell r="C19">
            <v>29</v>
          </cell>
          <cell r="D19" t="str">
            <v>Customer Demand</v>
          </cell>
          <cell r="E19" t="str">
            <v>Customer Substations</v>
          </cell>
          <cell r="I19">
            <v>0</v>
          </cell>
          <cell r="K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5</v>
          </cell>
          <cell r="AE19">
            <v>11</v>
          </cell>
          <cell r="AF19">
            <v>12</v>
          </cell>
          <cell r="AG19">
            <v>0</v>
          </cell>
          <cell r="AH19">
            <v>0</v>
          </cell>
          <cell r="AI19">
            <v>10.4</v>
          </cell>
          <cell r="AJ19">
            <v>28</v>
          </cell>
          <cell r="AK19">
            <v>1</v>
          </cell>
          <cell r="AN19">
            <v>0</v>
          </cell>
          <cell r="AO19">
            <v>0</v>
          </cell>
          <cell r="AP19">
            <v>0</v>
          </cell>
          <cell r="AQ19">
            <v>0</v>
          </cell>
          <cell r="AR19">
            <v>0</v>
          </cell>
          <cell r="AS19">
            <v>0</v>
          </cell>
          <cell r="AT19">
            <v>0</v>
          </cell>
          <cell r="AW19">
            <v>0.18720000000000001</v>
          </cell>
          <cell r="AX19">
            <v>1.56</v>
          </cell>
          <cell r="AY19">
            <v>8.4239999999999995</v>
          </cell>
          <cell r="AZ19">
            <v>2.4960000000000004</v>
          </cell>
          <cell r="BA19">
            <v>1.2480000000000002</v>
          </cell>
          <cell r="BD19">
            <v>0</v>
          </cell>
          <cell r="BE19">
            <v>0</v>
          </cell>
          <cell r="BF19">
            <v>0</v>
          </cell>
          <cell r="BG19">
            <v>0</v>
          </cell>
          <cell r="BH19">
            <v>6</v>
          </cell>
          <cell r="BI19">
            <v>0</v>
          </cell>
          <cell r="BJ19">
            <v>0</v>
          </cell>
          <cell r="BK19">
            <v>12</v>
          </cell>
          <cell r="BL19">
            <v>16</v>
          </cell>
          <cell r="BM19">
            <v>2</v>
          </cell>
          <cell r="BN19">
            <v>0</v>
          </cell>
          <cell r="BO19">
            <v>9</v>
          </cell>
          <cell r="BR19">
            <v>3452.45</v>
          </cell>
          <cell r="BS19">
            <v>1326.1599999999999</v>
          </cell>
          <cell r="BT19">
            <v>1184</v>
          </cell>
          <cell r="BU19">
            <v>6895.9</v>
          </cell>
          <cell r="BV19">
            <v>8509</v>
          </cell>
          <cell r="BW19">
            <v>0</v>
          </cell>
          <cell r="BX19">
            <v>-27653</v>
          </cell>
          <cell r="BY19">
            <v>-6285.49</v>
          </cell>
          <cell r="CB19">
            <v>1755681.04</v>
          </cell>
          <cell r="CE19" t="str">
            <v>Y</v>
          </cell>
        </row>
        <row r="20">
          <cell r="B20" t="str">
            <v>36</v>
          </cell>
          <cell r="C20">
            <v>36</v>
          </cell>
          <cell r="D20" t="str">
            <v>Customer Demand</v>
          </cell>
          <cell r="E20" t="str">
            <v>Subdivision Development</v>
          </cell>
          <cell r="I20">
            <v>0</v>
          </cell>
          <cell r="K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5</v>
          </cell>
          <cell r="AE20">
            <v>96.649999999999991</v>
          </cell>
          <cell r="AF20">
            <v>304</v>
          </cell>
          <cell r="AG20">
            <v>107.989</v>
          </cell>
          <cell r="AH20">
            <v>143.989</v>
          </cell>
          <cell r="AI20">
            <v>236.8</v>
          </cell>
          <cell r="AJ20">
            <v>656</v>
          </cell>
          <cell r="AK20">
            <v>13</v>
          </cell>
          <cell r="AN20">
            <v>0</v>
          </cell>
          <cell r="AO20">
            <v>0</v>
          </cell>
          <cell r="AP20">
            <v>0</v>
          </cell>
          <cell r="AQ20">
            <v>0</v>
          </cell>
          <cell r="AR20">
            <v>0</v>
          </cell>
          <cell r="AS20">
            <v>0</v>
          </cell>
          <cell r="AT20">
            <v>0</v>
          </cell>
          <cell r="AW20">
            <v>4.6752840000000004</v>
          </cell>
          <cell r="AX20">
            <v>38.960700000000003</v>
          </cell>
          <cell r="AY20">
            <v>210.38777999999999</v>
          </cell>
          <cell r="AZ20">
            <v>62.337120000000006</v>
          </cell>
          <cell r="BA20">
            <v>31.168560000000003</v>
          </cell>
          <cell r="BD20">
            <v>0</v>
          </cell>
          <cell r="BE20">
            <v>0</v>
          </cell>
          <cell r="BF20">
            <v>83.989000000000004</v>
          </cell>
          <cell r="BG20">
            <v>0</v>
          </cell>
          <cell r="BH20">
            <v>290</v>
          </cell>
          <cell r="BI20">
            <v>0</v>
          </cell>
          <cell r="BJ20">
            <v>0</v>
          </cell>
          <cell r="BK20">
            <v>372</v>
          </cell>
          <cell r="BL20">
            <v>568</v>
          </cell>
          <cell r="BM20">
            <v>26</v>
          </cell>
          <cell r="BN20">
            <v>0</v>
          </cell>
          <cell r="BO20">
            <v>280</v>
          </cell>
          <cell r="BR20">
            <v>86396.920000000013</v>
          </cell>
          <cell r="BS20">
            <v>33120.39</v>
          </cell>
          <cell r="BT20">
            <v>40693.78</v>
          </cell>
          <cell r="BU20">
            <v>119002</v>
          </cell>
          <cell r="BV20">
            <v>12300</v>
          </cell>
          <cell r="BW20">
            <v>0</v>
          </cell>
          <cell r="BX20">
            <v>-50000</v>
          </cell>
          <cell r="BY20">
            <v>241513.09000000003</v>
          </cell>
          <cell r="CB20">
            <v>1997194.1300000001</v>
          </cell>
          <cell r="CE20" t="str">
            <v>Y</v>
          </cell>
        </row>
        <row r="21">
          <cell r="B21" t="str">
            <v>06</v>
          </cell>
          <cell r="C21">
            <v>6</v>
          </cell>
          <cell r="D21" t="str">
            <v>Customer Demand / Capacity / Security</v>
          </cell>
          <cell r="E21" t="str">
            <v>VSM91 and VSM92 NRH and Load Relief</v>
          </cell>
          <cell r="I21">
            <v>0</v>
          </cell>
          <cell r="J21" t="str">
            <v>Niagara Hospital Feeder</v>
          </cell>
          <cell r="K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5</v>
          </cell>
          <cell r="AE21">
            <v>1.7000000000000002</v>
          </cell>
          <cell r="AF21">
            <v>0</v>
          </cell>
          <cell r="AG21">
            <v>44</v>
          </cell>
          <cell r="AH21">
            <v>74</v>
          </cell>
          <cell r="AI21">
            <v>24</v>
          </cell>
          <cell r="AJ21">
            <v>40</v>
          </cell>
          <cell r="AK21">
            <v>0</v>
          </cell>
          <cell r="AN21">
            <v>1107.3000000000002</v>
          </cell>
          <cell r="AO21">
            <v>2386.75</v>
          </cell>
          <cell r="AP21">
            <v>10075.799999999999</v>
          </cell>
          <cell r="AQ21">
            <v>2782.4800000000005</v>
          </cell>
          <cell r="AR21">
            <v>0</v>
          </cell>
          <cell r="AS21">
            <v>481</v>
          </cell>
          <cell r="AT21">
            <v>180</v>
          </cell>
          <cell r="AW21">
            <v>51.591089999999994</v>
          </cell>
          <cell r="AX21">
            <v>429.92574999999999</v>
          </cell>
          <cell r="AY21">
            <v>2321.5990499999998</v>
          </cell>
          <cell r="AZ21">
            <v>687.88120000000004</v>
          </cell>
          <cell r="BA21">
            <v>343.94060000000002</v>
          </cell>
          <cell r="BD21">
            <v>2417.75</v>
          </cell>
          <cell r="BE21">
            <v>0</v>
          </cell>
          <cell r="BF21">
            <v>24</v>
          </cell>
          <cell r="BG21">
            <v>520</v>
          </cell>
          <cell r="BH21">
            <v>1794.9</v>
          </cell>
          <cell r="BI21">
            <v>0</v>
          </cell>
          <cell r="BJ21">
            <v>140</v>
          </cell>
          <cell r="BK21">
            <v>40</v>
          </cell>
          <cell r="BL21">
            <v>2282.08</v>
          </cell>
          <cell r="BM21">
            <v>350.8</v>
          </cell>
          <cell r="BN21">
            <v>313.5</v>
          </cell>
          <cell r="BO21">
            <v>0</v>
          </cell>
          <cell r="BR21">
            <v>1032868.9</v>
          </cell>
          <cell r="BS21">
            <v>365478.76</v>
          </cell>
          <cell r="BT21">
            <v>219171.86</v>
          </cell>
          <cell r="BU21">
            <v>612774.5</v>
          </cell>
          <cell r="BV21">
            <v>76000</v>
          </cell>
          <cell r="BW21">
            <v>0</v>
          </cell>
          <cell r="BX21">
            <v>0</v>
          </cell>
          <cell r="BY21">
            <v>2306294.0200000005</v>
          </cell>
          <cell r="CB21">
            <v>4303488.1500000004</v>
          </cell>
          <cell r="CE21" t="str">
            <v>Y</v>
          </cell>
        </row>
        <row r="22">
          <cell r="B22" t="str">
            <v>08</v>
          </cell>
          <cell r="C22">
            <v>8</v>
          </cell>
          <cell r="D22" t="str">
            <v>Renewal</v>
          </cell>
          <cell r="E22" t="str">
            <v>Taylor SS 2/3</v>
          </cell>
          <cell r="G22" t="str">
            <v>Station Tx</v>
          </cell>
          <cell r="H22">
            <v>1950</v>
          </cell>
          <cell r="I22">
            <v>60</v>
          </cell>
          <cell r="J22" t="str">
            <v>Phase 2 of Renewal Plan</v>
          </cell>
          <cell r="K22">
            <v>10</v>
          </cell>
          <cell r="L22">
            <v>12</v>
          </cell>
          <cell r="M22">
            <v>1000</v>
          </cell>
          <cell r="N22">
            <v>5.1724137931034482E-2</v>
          </cell>
          <cell r="O22">
            <v>10</v>
          </cell>
          <cell r="P22">
            <v>100</v>
          </cell>
          <cell r="Q22">
            <v>4.9979671518304992E-2</v>
          </cell>
          <cell r="R22">
            <v>2</v>
          </cell>
          <cell r="S22">
            <v>0</v>
          </cell>
          <cell r="T22">
            <v>0</v>
          </cell>
          <cell r="U22">
            <v>12000</v>
          </cell>
          <cell r="V22">
            <v>0</v>
          </cell>
          <cell r="W22">
            <v>12000</v>
          </cell>
          <cell r="X22">
            <v>11.995121164393199</v>
          </cell>
          <cell r="Y22">
            <v>0</v>
          </cell>
          <cell r="Z22">
            <v>0</v>
          </cell>
          <cell r="AA22">
            <v>0</v>
          </cell>
          <cell r="AB22">
            <v>5</v>
          </cell>
          <cell r="AE22">
            <v>0</v>
          </cell>
          <cell r="AF22">
            <v>0</v>
          </cell>
          <cell r="AG22">
            <v>0</v>
          </cell>
          <cell r="AH22">
            <v>0</v>
          </cell>
          <cell r="AI22">
            <v>0</v>
          </cell>
          <cell r="AJ22">
            <v>0</v>
          </cell>
          <cell r="AK22">
            <v>0</v>
          </cell>
          <cell r="AN22">
            <v>934</v>
          </cell>
          <cell r="AO22">
            <v>2249.5</v>
          </cell>
          <cell r="AP22">
            <v>7136</v>
          </cell>
          <cell r="AQ22">
            <v>2493.86</v>
          </cell>
          <cell r="AR22">
            <v>0</v>
          </cell>
          <cell r="AS22">
            <v>595</v>
          </cell>
          <cell r="AT22">
            <v>200</v>
          </cell>
          <cell r="AW22">
            <v>28.577556000000001</v>
          </cell>
          <cell r="AX22">
            <v>238.14630000000002</v>
          </cell>
          <cell r="AY22">
            <v>1285.9900200000002</v>
          </cell>
          <cell r="AZ22">
            <v>381.03408000000007</v>
          </cell>
          <cell r="BA22">
            <v>190.51704000000004</v>
          </cell>
          <cell r="BD22">
            <v>2247.8249999999998</v>
          </cell>
          <cell r="BE22">
            <v>0</v>
          </cell>
          <cell r="BF22">
            <v>0</v>
          </cell>
          <cell r="BG22">
            <v>700</v>
          </cell>
          <cell r="BH22">
            <v>1884</v>
          </cell>
          <cell r="BI22">
            <v>0</v>
          </cell>
          <cell r="BJ22">
            <v>250</v>
          </cell>
          <cell r="BK22">
            <v>0</v>
          </cell>
          <cell r="BL22">
            <v>1793.8600000000001</v>
          </cell>
          <cell r="BM22">
            <v>476</v>
          </cell>
          <cell r="BN22">
            <v>173.25</v>
          </cell>
          <cell r="BO22">
            <v>0</v>
          </cell>
          <cell r="BR22">
            <v>802492.25000000012</v>
          </cell>
          <cell r="BS22">
            <v>202447.55000000002</v>
          </cell>
          <cell r="BT22">
            <v>212738.66999999998</v>
          </cell>
          <cell r="BU22">
            <v>620135</v>
          </cell>
          <cell r="BV22">
            <v>163000</v>
          </cell>
          <cell r="BW22">
            <v>0</v>
          </cell>
          <cell r="BX22">
            <v>0</v>
          </cell>
          <cell r="BY22">
            <v>2000813.4700000002</v>
          </cell>
          <cell r="CB22">
            <v>6304301.620000001</v>
          </cell>
          <cell r="CE22" t="str">
            <v>Y</v>
          </cell>
        </row>
        <row r="23">
          <cell r="B23" t="str">
            <v>14</v>
          </cell>
          <cell r="C23">
            <v>14</v>
          </cell>
          <cell r="D23" t="str">
            <v>Renewal</v>
          </cell>
          <cell r="E23" t="str">
            <v>Dwntn Net Conv 5 of 5</v>
          </cell>
          <cell r="G23" t="str">
            <v>Chamber Equipment</v>
          </cell>
          <cell r="H23">
            <v>1973</v>
          </cell>
          <cell r="I23">
            <v>37</v>
          </cell>
          <cell r="J23" t="str">
            <v>Final phase of Network conversion</v>
          </cell>
          <cell r="K23">
            <v>10</v>
          </cell>
          <cell r="L23">
            <v>12</v>
          </cell>
          <cell r="M23">
            <v>200</v>
          </cell>
          <cell r="N23">
            <v>1.0344827586206896E-2</v>
          </cell>
          <cell r="O23">
            <v>2</v>
          </cell>
          <cell r="P23">
            <v>20</v>
          </cell>
          <cell r="Q23">
            <v>1.9077373390984517E-2</v>
          </cell>
          <cell r="R23">
            <v>1</v>
          </cell>
          <cell r="S23">
            <v>0</v>
          </cell>
          <cell r="T23">
            <v>0</v>
          </cell>
          <cell r="U23">
            <v>2400</v>
          </cell>
          <cell r="V23">
            <v>0</v>
          </cell>
          <cell r="W23">
            <v>12000</v>
          </cell>
          <cell r="X23">
            <v>13.735708841508853</v>
          </cell>
          <cell r="Y23">
            <v>0</v>
          </cell>
          <cell r="Z23">
            <v>0</v>
          </cell>
          <cell r="AA23">
            <v>0</v>
          </cell>
          <cell r="AB23">
            <v>5</v>
          </cell>
          <cell r="AE23">
            <v>542.04999999999995</v>
          </cell>
          <cell r="AF23">
            <v>440</v>
          </cell>
          <cell r="AG23">
            <v>142.32999999999998</v>
          </cell>
          <cell r="AH23">
            <v>163</v>
          </cell>
          <cell r="AI23">
            <v>389.40000000000003</v>
          </cell>
          <cell r="AJ23">
            <v>1143.6600000000001</v>
          </cell>
          <cell r="AK23">
            <v>34</v>
          </cell>
          <cell r="AN23">
            <v>0</v>
          </cell>
          <cell r="AO23">
            <v>0</v>
          </cell>
          <cell r="AP23">
            <v>0</v>
          </cell>
          <cell r="AQ23">
            <v>0</v>
          </cell>
          <cell r="AR23">
            <v>0</v>
          </cell>
          <cell r="AS23">
            <v>0</v>
          </cell>
          <cell r="AT23">
            <v>0</v>
          </cell>
          <cell r="AW23">
            <v>8.5633200000000009</v>
          </cell>
          <cell r="AX23">
            <v>71.361000000000004</v>
          </cell>
          <cell r="AY23">
            <v>385.34940000000006</v>
          </cell>
          <cell r="AZ23">
            <v>114.17760000000001</v>
          </cell>
          <cell r="BA23">
            <v>57.088800000000006</v>
          </cell>
          <cell r="BD23">
            <v>0</v>
          </cell>
          <cell r="BE23">
            <v>0</v>
          </cell>
          <cell r="BF23">
            <v>92</v>
          </cell>
          <cell r="BG23">
            <v>0</v>
          </cell>
          <cell r="BH23">
            <v>292.66199999999998</v>
          </cell>
          <cell r="BI23">
            <v>0</v>
          </cell>
          <cell r="BJ23">
            <v>0</v>
          </cell>
          <cell r="BK23">
            <v>561.3309999999999</v>
          </cell>
          <cell r="BL23">
            <v>832.66200000000003</v>
          </cell>
          <cell r="BM23">
            <v>48</v>
          </cell>
          <cell r="BN23">
            <v>0</v>
          </cell>
          <cell r="BO23">
            <v>330</v>
          </cell>
          <cell r="BR23">
            <v>162012.50000000003</v>
          </cell>
          <cell r="BS23">
            <v>60663.79</v>
          </cell>
          <cell r="BT23">
            <v>57843.06</v>
          </cell>
          <cell r="BU23">
            <v>650309</v>
          </cell>
          <cell r="BV23">
            <v>117534</v>
          </cell>
          <cell r="BW23">
            <v>0</v>
          </cell>
          <cell r="BX23">
            <v>0</v>
          </cell>
          <cell r="BY23">
            <v>1048362.3500000001</v>
          </cell>
          <cell r="CB23">
            <v>7352663.9700000007</v>
          </cell>
          <cell r="CE23" t="str">
            <v>Y</v>
          </cell>
        </row>
        <row r="24">
          <cell r="B24" t="str">
            <v>27</v>
          </cell>
          <cell r="C24">
            <v>27</v>
          </cell>
          <cell r="D24" t="str">
            <v>Renewal</v>
          </cell>
          <cell r="E24" t="str">
            <v>Overhead Renewal</v>
          </cell>
          <cell r="I24">
            <v>0</v>
          </cell>
          <cell r="J24" t="str">
            <v>Reactive Renewal</v>
          </cell>
          <cell r="K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5</v>
          </cell>
          <cell r="AE24">
            <v>0</v>
          </cell>
          <cell r="AF24">
            <v>0</v>
          </cell>
          <cell r="AG24">
            <v>0</v>
          </cell>
          <cell r="AH24">
            <v>0</v>
          </cell>
          <cell r="AI24">
            <v>0</v>
          </cell>
          <cell r="AJ24">
            <v>0</v>
          </cell>
          <cell r="AK24">
            <v>0</v>
          </cell>
          <cell r="AN24">
            <v>156.04999999999998</v>
          </cell>
          <cell r="AO24">
            <v>549.23</v>
          </cell>
          <cell r="AP24">
            <v>1184.8</v>
          </cell>
          <cell r="AQ24">
            <v>538.23</v>
          </cell>
          <cell r="AR24">
            <v>0</v>
          </cell>
          <cell r="AS24">
            <v>137.5</v>
          </cell>
          <cell r="AT24">
            <v>41.5</v>
          </cell>
          <cell r="AW24">
            <v>7.8219299999999992</v>
          </cell>
          <cell r="AX24">
            <v>65.182749999999999</v>
          </cell>
          <cell r="AY24">
            <v>351.98685</v>
          </cell>
          <cell r="AZ24">
            <v>104.2924</v>
          </cell>
          <cell r="BA24">
            <v>52.1462</v>
          </cell>
          <cell r="BD24">
            <v>548.5625</v>
          </cell>
          <cell r="BE24">
            <v>0</v>
          </cell>
          <cell r="BF24">
            <v>0</v>
          </cell>
          <cell r="BG24">
            <v>170</v>
          </cell>
          <cell r="BH24">
            <v>437.9</v>
          </cell>
          <cell r="BI24">
            <v>0</v>
          </cell>
          <cell r="BJ24">
            <v>70</v>
          </cell>
          <cell r="BK24">
            <v>0</v>
          </cell>
          <cell r="BL24">
            <v>412.33</v>
          </cell>
          <cell r="BM24">
            <v>121.6</v>
          </cell>
          <cell r="BN24">
            <v>4.125</v>
          </cell>
          <cell r="BO24">
            <v>0</v>
          </cell>
          <cell r="BR24">
            <v>151911.38</v>
          </cell>
          <cell r="BS24">
            <v>55411.68</v>
          </cell>
          <cell r="BT24">
            <v>50572.44</v>
          </cell>
          <cell r="BU24">
            <v>173817.5</v>
          </cell>
          <cell r="BV24">
            <v>29500</v>
          </cell>
          <cell r="BW24">
            <v>0</v>
          </cell>
          <cell r="BX24">
            <v>0</v>
          </cell>
          <cell r="BY24">
            <v>461212.99999999988</v>
          </cell>
          <cell r="CB24">
            <v>7813876.9700000007</v>
          </cell>
          <cell r="CE24" t="str">
            <v>Y</v>
          </cell>
        </row>
        <row r="25">
          <cell r="B25" t="str">
            <v>28</v>
          </cell>
          <cell r="C25">
            <v>28</v>
          </cell>
          <cell r="D25" t="str">
            <v>Renewal</v>
          </cell>
          <cell r="E25" t="str">
            <v>Underground Renewal</v>
          </cell>
          <cell r="I25">
            <v>0</v>
          </cell>
          <cell r="J25" t="str">
            <v>Reactive Renewal</v>
          </cell>
          <cell r="K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5</v>
          </cell>
          <cell r="AE25">
            <v>208.7</v>
          </cell>
          <cell r="AF25">
            <v>170</v>
          </cell>
          <cell r="AG25">
            <v>178.65050000000002</v>
          </cell>
          <cell r="AH25">
            <v>205.31799999999998</v>
          </cell>
          <cell r="AI25">
            <v>225.4</v>
          </cell>
          <cell r="AJ25">
            <v>498.66500000000002</v>
          </cell>
          <cell r="AK25">
            <v>17</v>
          </cell>
          <cell r="AN25">
            <v>0</v>
          </cell>
          <cell r="AO25">
            <v>0</v>
          </cell>
          <cell r="AP25">
            <v>0</v>
          </cell>
          <cell r="AQ25">
            <v>0</v>
          </cell>
          <cell r="AR25">
            <v>0</v>
          </cell>
          <cell r="AS25">
            <v>0</v>
          </cell>
          <cell r="AT25">
            <v>0</v>
          </cell>
          <cell r="AW25">
            <v>4.5112005000000002</v>
          </cell>
          <cell r="AX25">
            <v>37.593337500000004</v>
          </cell>
          <cell r="AY25">
            <v>203.00402250000002</v>
          </cell>
          <cell r="AZ25">
            <v>60.149340000000009</v>
          </cell>
          <cell r="BA25">
            <v>30.074670000000005</v>
          </cell>
          <cell r="BD25">
            <v>0</v>
          </cell>
          <cell r="BE25">
            <v>0</v>
          </cell>
          <cell r="BF25">
            <v>121.327</v>
          </cell>
          <cell r="BG25">
            <v>0</v>
          </cell>
          <cell r="BH25">
            <v>148.66129999999998</v>
          </cell>
          <cell r="BI25">
            <v>0</v>
          </cell>
          <cell r="BJ25">
            <v>0</v>
          </cell>
          <cell r="BK25">
            <v>328.33</v>
          </cell>
          <cell r="BL25">
            <v>338.661</v>
          </cell>
          <cell r="BM25">
            <v>29</v>
          </cell>
          <cell r="BN25">
            <v>0</v>
          </cell>
          <cell r="BO25">
            <v>126.5</v>
          </cell>
          <cell r="BR25">
            <v>86418.270000000019</v>
          </cell>
          <cell r="BS25">
            <v>31957.99</v>
          </cell>
          <cell r="BT25">
            <v>30304.51</v>
          </cell>
          <cell r="BU25">
            <v>235321.5</v>
          </cell>
          <cell r="BV25">
            <v>28325</v>
          </cell>
          <cell r="BW25">
            <v>0</v>
          </cell>
          <cell r="BX25">
            <v>0</v>
          </cell>
          <cell r="BY25">
            <v>412327.26999999996</v>
          </cell>
          <cell r="CB25">
            <v>8226204.2400000002</v>
          </cell>
          <cell r="CE25" t="str">
            <v>Y</v>
          </cell>
        </row>
        <row r="26">
          <cell r="B26" t="str">
            <v>25</v>
          </cell>
          <cell r="C26">
            <v>25</v>
          </cell>
          <cell r="D26" t="str">
            <v>Renewal</v>
          </cell>
          <cell r="E26" t="str">
            <v>Pole Residual Replacement</v>
          </cell>
          <cell r="I26">
            <v>0</v>
          </cell>
          <cell r="J26" t="str">
            <v>Poles to be repaired based on testing (Year/Customers/Time inflated)</v>
          </cell>
          <cell r="K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5</v>
          </cell>
          <cell r="AE26">
            <v>0</v>
          </cell>
          <cell r="AF26">
            <v>0</v>
          </cell>
          <cell r="AG26">
            <v>0</v>
          </cell>
          <cell r="AH26">
            <v>0</v>
          </cell>
          <cell r="AI26">
            <v>0</v>
          </cell>
          <cell r="AJ26">
            <v>0</v>
          </cell>
          <cell r="AK26">
            <v>0</v>
          </cell>
          <cell r="AN26">
            <v>90</v>
          </cell>
          <cell r="AO26">
            <v>240</v>
          </cell>
          <cell r="AP26">
            <v>480</v>
          </cell>
          <cell r="AQ26">
            <v>360</v>
          </cell>
          <cell r="AR26">
            <v>0</v>
          </cell>
          <cell r="AS26">
            <v>120</v>
          </cell>
          <cell r="AT26">
            <v>30</v>
          </cell>
          <cell r="AW26">
            <v>3.96</v>
          </cell>
          <cell r="AX26">
            <v>33</v>
          </cell>
          <cell r="AY26">
            <v>178.2</v>
          </cell>
          <cell r="AZ26">
            <v>52.800000000000004</v>
          </cell>
          <cell r="BA26">
            <v>26.400000000000002</v>
          </cell>
          <cell r="BD26">
            <v>240</v>
          </cell>
          <cell r="BE26">
            <v>0</v>
          </cell>
          <cell r="BF26">
            <v>0</v>
          </cell>
          <cell r="BG26">
            <v>120</v>
          </cell>
          <cell r="BH26">
            <v>240</v>
          </cell>
          <cell r="BI26">
            <v>0</v>
          </cell>
          <cell r="BJ26">
            <v>0</v>
          </cell>
          <cell r="BK26">
            <v>0</v>
          </cell>
          <cell r="BL26">
            <v>240</v>
          </cell>
          <cell r="BM26">
            <v>90</v>
          </cell>
          <cell r="BN26">
            <v>0</v>
          </cell>
          <cell r="BO26">
            <v>0</v>
          </cell>
          <cell r="BR26">
            <v>72462.77</v>
          </cell>
          <cell r="BS26">
            <v>28053.210000000003</v>
          </cell>
          <cell r="BT26">
            <v>27870</v>
          </cell>
          <cell r="BU26">
            <v>108000</v>
          </cell>
          <cell r="BV26">
            <v>26700</v>
          </cell>
          <cell r="BW26">
            <v>0</v>
          </cell>
          <cell r="BX26">
            <v>0</v>
          </cell>
          <cell r="BY26">
            <v>263085.98000000004</v>
          </cell>
          <cell r="CB26">
            <v>8489290.2200000007</v>
          </cell>
          <cell r="CE26" t="str">
            <v>Y</v>
          </cell>
        </row>
        <row r="27">
          <cell r="B27" t="str">
            <v>10</v>
          </cell>
          <cell r="C27">
            <v>10</v>
          </cell>
          <cell r="D27" t="str">
            <v>Renewal</v>
          </cell>
          <cell r="E27" t="str">
            <v>Defective Tx Replacement</v>
          </cell>
          <cell r="I27">
            <v>0</v>
          </cell>
          <cell r="J27" t="str">
            <v>Transformers required to be replaced due to testing (Year/Customers/Time inflated)</v>
          </cell>
          <cell r="K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5</v>
          </cell>
          <cell r="AE27">
            <v>33.28</v>
          </cell>
          <cell r="AF27">
            <v>48</v>
          </cell>
          <cell r="AG27">
            <v>101.188</v>
          </cell>
          <cell r="AH27">
            <v>117.988</v>
          </cell>
          <cell r="AI27">
            <v>67.44</v>
          </cell>
          <cell r="AJ27">
            <v>118.4</v>
          </cell>
          <cell r="AK27">
            <v>12</v>
          </cell>
          <cell r="AN27">
            <v>0</v>
          </cell>
          <cell r="AO27">
            <v>0</v>
          </cell>
          <cell r="AP27">
            <v>0</v>
          </cell>
          <cell r="AQ27">
            <v>0</v>
          </cell>
          <cell r="AR27">
            <v>0</v>
          </cell>
          <cell r="AS27">
            <v>0</v>
          </cell>
          <cell r="AT27">
            <v>0</v>
          </cell>
          <cell r="AW27">
            <v>1.4948880000000002</v>
          </cell>
          <cell r="AX27">
            <v>12.457400000000002</v>
          </cell>
          <cell r="AY27">
            <v>67.269960000000012</v>
          </cell>
          <cell r="AZ27">
            <v>19.931840000000005</v>
          </cell>
          <cell r="BA27">
            <v>9.9659200000000023</v>
          </cell>
          <cell r="BD27">
            <v>0</v>
          </cell>
          <cell r="BE27">
            <v>0</v>
          </cell>
          <cell r="BF27">
            <v>89.988</v>
          </cell>
          <cell r="BG27">
            <v>0</v>
          </cell>
          <cell r="BH27">
            <v>23.200000000000003</v>
          </cell>
          <cell r="BI27">
            <v>0</v>
          </cell>
          <cell r="BJ27">
            <v>0</v>
          </cell>
          <cell r="BK27">
            <v>100.4</v>
          </cell>
          <cell r="BL27">
            <v>59.2</v>
          </cell>
          <cell r="BM27">
            <v>18</v>
          </cell>
          <cell r="BN27">
            <v>0</v>
          </cell>
          <cell r="BO27">
            <v>30</v>
          </cell>
          <cell r="BR27">
            <v>29284.18</v>
          </cell>
          <cell r="BS27">
            <v>10590.01</v>
          </cell>
          <cell r="BT27">
            <v>8990.9599999999991</v>
          </cell>
          <cell r="BU27">
            <v>129884</v>
          </cell>
          <cell r="BV27">
            <v>6300</v>
          </cell>
          <cell r="BW27">
            <v>0</v>
          </cell>
          <cell r="BX27">
            <v>0</v>
          </cell>
          <cell r="BY27">
            <v>185049.15000000002</v>
          </cell>
          <cell r="CB27">
            <v>8674339.370000001</v>
          </cell>
          <cell r="CE27" t="str">
            <v>Y</v>
          </cell>
        </row>
        <row r="28">
          <cell r="B28" t="str">
            <v>26</v>
          </cell>
          <cell r="C28">
            <v>26</v>
          </cell>
          <cell r="D28" t="str">
            <v>Roadway Reconstruction</v>
          </cell>
          <cell r="E28" t="str">
            <v>City Relocations</v>
          </cell>
          <cell r="G28" t="str">
            <v>Poles</v>
          </cell>
          <cell r="H28">
            <v>1920</v>
          </cell>
          <cell r="I28">
            <v>90</v>
          </cell>
          <cell r="J28" t="str">
            <v>Required Project for City</v>
          </cell>
          <cell r="K28">
            <v>10</v>
          </cell>
          <cell r="L28">
            <v>12</v>
          </cell>
          <cell r="M28">
            <v>1000</v>
          </cell>
          <cell r="N28">
            <v>5.1724137931034482E-2</v>
          </cell>
          <cell r="O28">
            <v>10</v>
          </cell>
          <cell r="P28">
            <v>100</v>
          </cell>
          <cell r="Q28">
            <v>0.23375976803176687</v>
          </cell>
          <cell r="R28">
            <v>5</v>
          </cell>
          <cell r="S28">
            <v>0</v>
          </cell>
          <cell r="T28">
            <v>0</v>
          </cell>
          <cell r="U28">
            <v>12000</v>
          </cell>
          <cell r="V28">
            <v>0</v>
          </cell>
          <cell r="W28">
            <v>12000</v>
          </cell>
          <cell r="X28">
            <v>56.102344327624046</v>
          </cell>
          <cell r="Y28">
            <v>1</v>
          </cell>
          <cell r="Z28">
            <v>0</v>
          </cell>
          <cell r="AA28">
            <v>0</v>
          </cell>
          <cell r="AB28">
            <v>5</v>
          </cell>
          <cell r="AE28">
            <v>0</v>
          </cell>
          <cell r="AF28">
            <v>0</v>
          </cell>
          <cell r="AG28">
            <v>0</v>
          </cell>
          <cell r="AH28">
            <v>0</v>
          </cell>
          <cell r="AI28">
            <v>0</v>
          </cell>
          <cell r="AJ28">
            <v>0</v>
          </cell>
          <cell r="AK28">
            <v>0</v>
          </cell>
          <cell r="AN28">
            <v>152</v>
          </cell>
          <cell r="AO28">
            <v>495.2</v>
          </cell>
          <cell r="AP28">
            <v>990.4</v>
          </cell>
          <cell r="AQ28">
            <v>555.20000000000005</v>
          </cell>
          <cell r="AR28">
            <v>0</v>
          </cell>
          <cell r="AS28">
            <v>148</v>
          </cell>
          <cell r="AT28">
            <v>45</v>
          </cell>
          <cell r="AW28">
            <v>7.1574000000000009</v>
          </cell>
          <cell r="AX28">
            <v>59.64500000000001</v>
          </cell>
          <cell r="AY28">
            <v>322.08300000000008</v>
          </cell>
          <cell r="AZ28">
            <v>95.432000000000016</v>
          </cell>
          <cell r="BA28">
            <v>47.716000000000008</v>
          </cell>
          <cell r="BD28">
            <v>495.2</v>
          </cell>
          <cell r="BE28">
            <v>0</v>
          </cell>
          <cell r="BF28">
            <v>0</v>
          </cell>
          <cell r="BG28">
            <v>185</v>
          </cell>
          <cell r="BH28">
            <v>483.2</v>
          </cell>
          <cell r="BI28">
            <v>0</v>
          </cell>
          <cell r="BJ28">
            <v>91</v>
          </cell>
          <cell r="BK28">
            <v>0</v>
          </cell>
          <cell r="BL28">
            <v>360</v>
          </cell>
          <cell r="BM28">
            <v>127</v>
          </cell>
          <cell r="BN28">
            <v>0</v>
          </cell>
          <cell r="BO28">
            <v>0</v>
          </cell>
          <cell r="BR28">
            <v>136799.36000000002</v>
          </cell>
          <cell r="BS28">
            <v>50704.049999999996</v>
          </cell>
          <cell r="BT28">
            <v>49022.2</v>
          </cell>
          <cell r="BU28">
            <v>142650</v>
          </cell>
          <cell r="BV28">
            <v>48614</v>
          </cell>
          <cell r="BW28">
            <v>0</v>
          </cell>
          <cell r="BX28">
            <v>0</v>
          </cell>
          <cell r="BY28">
            <v>427789.60999999993</v>
          </cell>
          <cell r="CB28">
            <v>9102128.9800000004</v>
          </cell>
          <cell r="CE28" t="str">
            <v>Y</v>
          </cell>
        </row>
        <row r="29">
          <cell r="B29" t="str">
            <v>35</v>
          </cell>
          <cell r="C29">
            <v>35</v>
          </cell>
          <cell r="D29" t="str">
            <v>Safety</v>
          </cell>
          <cell r="E29" t="str">
            <v>Secondary Pedestals ph 1 of 10</v>
          </cell>
          <cell r="G29">
            <v>0</v>
          </cell>
          <cell r="H29">
            <v>0</v>
          </cell>
          <cell r="I29">
            <v>2010</v>
          </cell>
          <cell r="J29" t="str">
            <v>Safety Project</v>
          </cell>
          <cell r="K29">
            <v>10</v>
          </cell>
          <cell r="L29">
            <v>0</v>
          </cell>
          <cell r="M29">
            <v>0</v>
          </cell>
          <cell r="N29">
            <v>0</v>
          </cell>
          <cell r="O29">
            <v>0.1</v>
          </cell>
          <cell r="P29">
            <v>1</v>
          </cell>
          <cell r="Q29">
            <v>0.01</v>
          </cell>
          <cell r="R29">
            <v>1</v>
          </cell>
          <cell r="S29">
            <v>0</v>
          </cell>
          <cell r="T29">
            <v>0</v>
          </cell>
          <cell r="U29">
            <v>0</v>
          </cell>
          <cell r="V29">
            <v>0</v>
          </cell>
          <cell r="W29">
            <v>0</v>
          </cell>
          <cell r="X29">
            <v>0</v>
          </cell>
          <cell r="Y29">
            <v>0</v>
          </cell>
          <cell r="Z29">
            <v>0</v>
          </cell>
          <cell r="AA29">
            <v>0</v>
          </cell>
          <cell r="AB29">
            <v>5</v>
          </cell>
          <cell r="AE29">
            <v>0</v>
          </cell>
          <cell r="AF29">
            <v>0</v>
          </cell>
          <cell r="AG29">
            <v>0</v>
          </cell>
          <cell r="AH29">
            <v>0</v>
          </cell>
          <cell r="AI29">
            <v>0</v>
          </cell>
          <cell r="AJ29">
            <v>0</v>
          </cell>
          <cell r="AK29">
            <v>0</v>
          </cell>
          <cell r="AN29">
            <v>0</v>
          </cell>
          <cell r="AO29">
            <v>0</v>
          </cell>
          <cell r="AP29">
            <v>0</v>
          </cell>
          <cell r="AQ29">
            <v>0</v>
          </cell>
          <cell r="AR29">
            <v>0</v>
          </cell>
          <cell r="AS29">
            <v>0</v>
          </cell>
          <cell r="AT29">
            <v>0</v>
          </cell>
          <cell r="AW29">
            <v>0</v>
          </cell>
          <cell r="AX29">
            <v>0</v>
          </cell>
          <cell r="AY29">
            <v>0</v>
          </cell>
          <cell r="AZ29">
            <v>0</v>
          </cell>
          <cell r="BA29">
            <v>0</v>
          </cell>
          <cell r="BD29">
            <v>0</v>
          </cell>
          <cell r="BE29">
            <v>0</v>
          </cell>
          <cell r="BF29">
            <v>0</v>
          </cell>
          <cell r="BG29">
            <v>0</v>
          </cell>
          <cell r="BH29">
            <v>0</v>
          </cell>
          <cell r="BI29">
            <v>0</v>
          </cell>
          <cell r="BJ29">
            <v>0</v>
          </cell>
          <cell r="BK29">
            <v>0</v>
          </cell>
          <cell r="BL29">
            <v>0</v>
          </cell>
          <cell r="BM29">
            <v>0</v>
          </cell>
          <cell r="BN29">
            <v>0</v>
          </cell>
          <cell r="BO29">
            <v>0</v>
          </cell>
          <cell r="BR29">
            <v>0</v>
          </cell>
          <cell r="BS29">
            <v>0</v>
          </cell>
          <cell r="BT29">
            <v>0</v>
          </cell>
          <cell r="BU29">
            <v>0</v>
          </cell>
          <cell r="BV29">
            <v>100000</v>
          </cell>
          <cell r="BW29">
            <v>0</v>
          </cell>
          <cell r="BX29">
            <v>0</v>
          </cell>
          <cell r="BY29">
            <v>100000</v>
          </cell>
          <cell r="CB29">
            <v>9202128.9800000004</v>
          </cell>
          <cell r="CE29" t="str">
            <v>Y</v>
          </cell>
        </row>
        <row r="30">
          <cell r="B30" t="str">
            <v>23</v>
          </cell>
          <cell r="C30">
            <v>23</v>
          </cell>
          <cell r="D30" t="str">
            <v>Tx Expansion</v>
          </cell>
          <cell r="E30" t="str">
            <v>Vansickle TS H1 Contribution</v>
          </cell>
          <cell r="G30">
            <v>0</v>
          </cell>
          <cell r="H30">
            <v>0</v>
          </cell>
          <cell r="J30" t="str">
            <v>Capital Contribution for station expansion</v>
          </cell>
          <cell r="K30">
            <v>0.1</v>
          </cell>
          <cell r="L30">
            <v>0</v>
          </cell>
          <cell r="M30">
            <v>0</v>
          </cell>
          <cell r="N30">
            <v>0</v>
          </cell>
          <cell r="O30">
            <v>0.1</v>
          </cell>
          <cell r="P30">
            <v>1.0000000000000002E-2</v>
          </cell>
          <cell r="Q30">
            <v>4.0000000000000007E-6</v>
          </cell>
          <cell r="R30">
            <v>1</v>
          </cell>
          <cell r="S30">
            <v>0</v>
          </cell>
          <cell r="T30">
            <v>0</v>
          </cell>
          <cell r="U30">
            <v>0</v>
          </cell>
          <cell r="V30">
            <v>0</v>
          </cell>
          <cell r="W30">
            <v>0</v>
          </cell>
          <cell r="X30">
            <v>0</v>
          </cell>
          <cell r="Y30">
            <v>0</v>
          </cell>
          <cell r="Z30">
            <v>0</v>
          </cell>
          <cell r="AA30">
            <v>0</v>
          </cell>
          <cell r="AB30">
            <v>5</v>
          </cell>
          <cell r="AE30">
            <v>0</v>
          </cell>
          <cell r="AF30">
            <v>0</v>
          </cell>
          <cell r="AG30">
            <v>0</v>
          </cell>
          <cell r="AH30">
            <v>0</v>
          </cell>
          <cell r="AI30">
            <v>0</v>
          </cell>
          <cell r="AJ30">
            <v>0</v>
          </cell>
          <cell r="AK30">
            <v>0</v>
          </cell>
          <cell r="AN30">
            <v>0</v>
          </cell>
          <cell r="AO30">
            <v>0</v>
          </cell>
          <cell r="AP30">
            <v>0</v>
          </cell>
          <cell r="AQ30">
            <v>0</v>
          </cell>
          <cell r="AR30">
            <v>0</v>
          </cell>
          <cell r="AS30">
            <v>0</v>
          </cell>
          <cell r="AT30">
            <v>0</v>
          </cell>
          <cell r="AW30">
            <v>0</v>
          </cell>
          <cell r="AX30">
            <v>0</v>
          </cell>
          <cell r="AY30">
            <v>0</v>
          </cell>
          <cell r="AZ30">
            <v>0</v>
          </cell>
          <cell r="BA30">
            <v>0</v>
          </cell>
          <cell r="BD30">
            <v>0</v>
          </cell>
          <cell r="BE30">
            <v>0</v>
          </cell>
          <cell r="BF30">
            <v>0</v>
          </cell>
          <cell r="BG30">
            <v>0</v>
          </cell>
          <cell r="BH30">
            <v>0</v>
          </cell>
          <cell r="BI30">
            <v>0</v>
          </cell>
          <cell r="BJ30">
            <v>0</v>
          </cell>
          <cell r="BK30">
            <v>0</v>
          </cell>
          <cell r="BL30">
            <v>0</v>
          </cell>
          <cell r="BM30">
            <v>0</v>
          </cell>
          <cell r="BN30">
            <v>0</v>
          </cell>
          <cell r="BO30">
            <v>0</v>
          </cell>
          <cell r="BR30">
            <v>0</v>
          </cell>
          <cell r="BS30">
            <v>0</v>
          </cell>
          <cell r="BT30">
            <v>0</v>
          </cell>
          <cell r="BU30">
            <v>0</v>
          </cell>
          <cell r="BV30">
            <v>2500000</v>
          </cell>
          <cell r="BW30">
            <v>0</v>
          </cell>
          <cell r="BX30">
            <v>0</v>
          </cell>
          <cell r="BY30">
            <v>2500000</v>
          </cell>
          <cell r="CB30">
            <v>11702128.98</v>
          </cell>
          <cell r="CE30" t="str">
            <v>Y</v>
          </cell>
        </row>
        <row r="31">
          <cell r="B31" t="str">
            <v>37</v>
          </cell>
          <cell r="C31">
            <v>37</v>
          </cell>
          <cell r="D31" t="str">
            <v>Security</v>
          </cell>
          <cell r="E31" t="str">
            <v>LockHart Dr. Phase 2/2</v>
          </cell>
          <cell r="G31" t="str">
            <v>XLPE</v>
          </cell>
          <cell r="H31">
            <v>1978</v>
          </cell>
          <cell r="I31">
            <v>32</v>
          </cell>
          <cell r="J31" t="str">
            <v>Necessary for Brock</v>
          </cell>
          <cell r="K31">
            <v>10</v>
          </cell>
          <cell r="L31">
            <v>8</v>
          </cell>
          <cell r="M31">
            <v>1000</v>
          </cell>
          <cell r="N31">
            <v>3.4482758620689655E-2</v>
          </cell>
          <cell r="O31">
            <v>7</v>
          </cell>
          <cell r="P31">
            <v>70</v>
          </cell>
          <cell r="Q31">
            <v>0.45538250080846654</v>
          </cell>
          <cell r="R31">
            <v>5</v>
          </cell>
          <cell r="S31">
            <v>3</v>
          </cell>
          <cell r="T31">
            <v>2</v>
          </cell>
          <cell r="U31">
            <v>8000</v>
          </cell>
          <cell r="V31">
            <v>15000</v>
          </cell>
          <cell r="W31">
            <v>8000</v>
          </cell>
          <cell r="X31">
            <v>201.66939321517802</v>
          </cell>
          <cell r="Y31">
            <v>5</v>
          </cell>
          <cell r="Z31">
            <v>3</v>
          </cell>
          <cell r="AA31">
            <v>2</v>
          </cell>
          <cell r="AB31">
            <v>3.5</v>
          </cell>
          <cell r="AE31">
            <v>0</v>
          </cell>
          <cell r="AF31">
            <v>0</v>
          </cell>
          <cell r="AG31">
            <v>0</v>
          </cell>
          <cell r="AH31">
            <v>0</v>
          </cell>
          <cell r="AI31">
            <v>0</v>
          </cell>
          <cell r="AJ31">
            <v>0</v>
          </cell>
          <cell r="AK31">
            <v>0</v>
          </cell>
          <cell r="AN31">
            <v>40.6</v>
          </cell>
          <cell r="AO31">
            <v>148.94999999999999</v>
          </cell>
          <cell r="AP31">
            <v>888</v>
          </cell>
          <cell r="AQ31">
            <v>135.96</v>
          </cell>
          <cell r="AR31">
            <v>0</v>
          </cell>
          <cell r="AS31">
            <v>47</v>
          </cell>
          <cell r="AT31">
            <v>23</v>
          </cell>
          <cell r="AW31">
            <v>3.85053</v>
          </cell>
          <cell r="AX31">
            <v>32.08775</v>
          </cell>
          <cell r="AY31">
            <v>173.27384999999998</v>
          </cell>
          <cell r="AZ31">
            <v>51.340400000000002</v>
          </cell>
          <cell r="BA31">
            <v>25.670200000000001</v>
          </cell>
          <cell r="BD31">
            <v>148.44999999999999</v>
          </cell>
          <cell r="BE31">
            <v>0</v>
          </cell>
          <cell r="BF31">
            <v>0</v>
          </cell>
          <cell r="BG31">
            <v>32</v>
          </cell>
          <cell r="BH31">
            <v>64</v>
          </cell>
          <cell r="BI31">
            <v>0</v>
          </cell>
          <cell r="BJ31">
            <v>0</v>
          </cell>
          <cell r="BK31">
            <v>0</v>
          </cell>
          <cell r="BL31">
            <v>108.96000000000001</v>
          </cell>
          <cell r="BM31">
            <v>25.6</v>
          </cell>
          <cell r="BN31">
            <v>49.5</v>
          </cell>
          <cell r="BO31">
            <v>0</v>
          </cell>
          <cell r="BR31">
            <v>76646.209999999992</v>
          </cell>
          <cell r="BS31">
            <v>27277.7</v>
          </cell>
          <cell r="BT31">
            <v>12459.02</v>
          </cell>
          <cell r="BU31">
            <v>32934</v>
          </cell>
          <cell r="BV31">
            <v>4400</v>
          </cell>
          <cell r="BW31">
            <v>0</v>
          </cell>
          <cell r="BX31">
            <v>0</v>
          </cell>
          <cell r="BY31">
            <v>153716.93000000002</v>
          </cell>
          <cell r="CB31">
            <v>11855845.91</v>
          </cell>
          <cell r="CE31" t="str">
            <v>Y</v>
          </cell>
        </row>
        <row r="32">
          <cell r="B32" t="str">
            <v>20</v>
          </cell>
          <cell r="C32">
            <v>20</v>
          </cell>
          <cell r="D32" t="str">
            <v>Security/Capacity</v>
          </cell>
          <cell r="E32" t="str">
            <v>New Vansickle VSM61 Feeder</v>
          </cell>
          <cell r="G32" t="str">
            <v>XLPE</v>
          </cell>
          <cell r="H32">
            <v>1977</v>
          </cell>
          <cell r="I32">
            <v>33</v>
          </cell>
          <cell r="J32" t="str">
            <v>Egress cable</v>
          </cell>
          <cell r="K32">
            <v>10</v>
          </cell>
          <cell r="L32">
            <v>12</v>
          </cell>
          <cell r="M32">
            <v>1000</v>
          </cell>
          <cell r="N32">
            <v>5.1724137931034482E-2</v>
          </cell>
          <cell r="O32">
            <v>10</v>
          </cell>
          <cell r="P32">
            <v>100</v>
          </cell>
          <cell r="Q32">
            <v>0.18036864754249157</v>
          </cell>
          <cell r="R32">
            <v>5</v>
          </cell>
          <cell r="S32">
            <v>3</v>
          </cell>
          <cell r="T32">
            <v>1</v>
          </cell>
          <cell r="U32">
            <v>12000</v>
          </cell>
          <cell r="V32">
            <v>5000</v>
          </cell>
          <cell r="W32">
            <v>12000</v>
          </cell>
          <cell r="X32">
            <v>26.153453893661279</v>
          </cell>
          <cell r="Y32">
            <v>0</v>
          </cell>
          <cell r="Z32">
            <v>3</v>
          </cell>
          <cell r="AA32">
            <v>2</v>
          </cell>
          <cell r="AB32">
            <v>2.8</v>
          </cell>
          <cell r="AE32">
            <v>118.42699999999999</v>
          </cell>
          <cell r="AF32">
            <v>50.800000000000004</v>
          </cell>
          <cell r="AG32">
            <v>19.384550000000001</v>
          </cell>
          <cell r="AH32">
            <v>44.7</v>
          </cell>
          <cell r="AI32">
            <v>34.036000000000001</v>
          </cell>
          <cell r="AJ32">
            <v>159.16910000000001</v>
          </cell>
          <cell r="AK32">
            <v>0</v>
          </cell>
          <cell r="AN32">
            <v>356.2</v>
          </cell>
          <cell r="AO32">
            <v>1179</v>
          </cell>
          <cell r="AP32">
            <v>4805</v>
          </cell>
          <cell r="AQ32">
            <v>1365.7</v>
          </cell>
          <cell r="AR32">
            <v>0</v>
          </cell>
          <cell r="AS32">
            <v>310</v>
          </cell>
          <cell r="AT32">
            <v>118.5</v>
          </cell>
          <cell r="AW32">
            <v>25.682749949999998</v>
          </cell>
          <cell r="AX32">
            <v>214.02291624999998</v>
          </cell>
          <cell r="AY32">
            <v>1155.7237477499998</v>
          </cell>
          <cell r="AZ32">
            <v>342.436666</v>
          </cell>
          <cell r="BA32">
            <v>171.218333</v>
          </cell>
          <cell r="BD32">
            <v>1178</v>
          </cell>
          <cell r="BE32">
            <v>0</v>
          </cell>
          <cell r="BF32">
            <v>8</v>
          </cell>
          <cell r="BG32">
            <v>325</v>
          </cell>
          <cell r="BH32">
            <v>945.18582000000004</v>
          </cell>
          <cell r="BI32">
            <v>0</v>
          </cell>
          <cell r="BJ32">
            <v>42</v>
          </cell>
          <cell r="BK32">
            <v>57.572910000000007</v>
          </cell>
          <cell r="BL32">
            <v>1116.1858200000001</v>
          </cell>
          <cell r="BM32">
            <v>205.2</v>
          </cell>
          <cell r="BN32">
            <v>165</v>
          </cell>
          <cell r="BO32">
            <v>50.800000000000004</v>
          </cell>
          <cell r="BR32">
            <v>506427.31</v>
          </cell>
          <cell r="BS32">
            <v>181940.31999999998</v>
          </cell>
          <cell r="BT32">
            <v>115564.59999999999</v>
          </cell>
          <cell r="BU32">
            <v>250257.93</v>
          </cell>
          <cell r="BV32">
            <v>54650</v>
          </cell>
          <cell r="BW32">
            <v>0</v>
          </cell>
          <cell r="BX32">
            <v>0</v>
          </cell>
          <cell r="BY32">
            <v>1108840.1600000001</v>
          </cell>
          <cell r="CB32">
            <v>12964686.07</v>
          </cell>
          <cell r="CE32" t="str">
            <v>Y</v>
          </cell>
        </row>
        <row r="33">
          <cell r="B33" t="str">
            <v>05</v>
          </cell>
          <cell r="C33">
            <v>5</v>
          </cell>
          <cell r="D33" t="str">
            <v>Security</v>
          </cell>
          <cell r="E33" t="str">
            <v>New VSM51 - Feeder Expansion to tie to CTM17</v>
          </cell>
          <cell r="G33" t="str">
            <v>Station Tx</v>
          </cell>
          <cell r="H33">
            <v>1976</v>
          </cell>
          <cell r="I33">
            <v>34</v>
          </cell>
          <cell r="J33" t="str">
            <v>Security</v>
          </cell>
          <cell r="K33">
            <v>10</v>
          </cell>
          <cell r="L33">
            <v>12</v>
          </cell>
          <cell r="M33">
            <v>1000</v>
          </cell>
          <cell r="N33">
            <v>5.1724137931034482E-2</v>
          </cell>
          <cell r="O33">
            <v>10</v>
          </cell>
          <cell r="P33">
            <v>100</v>
          </cell>
          <cell r="Q33">
            <v>0.15910638471806085</v>
          </cell>
          <cell r="R33">
            <v>5</v>
          </cell>
          <cell r="S33">
            <v>2</v>
          </cell>
          <cell r="T33">
            <v>1</v>
          </cell>
          <cell r="U33">
            <v>12000</v>
          </cell>
          <cell r="V33">
            <v>5000</v>
          </cell>
          <cell r="W33">
            <v>12000</v>
          </cell>
          <cell r="X33">
            <v>23.070425784118822</v>
          </cell>
          <cell r="Y33">
            <v>0</v>
          </cell>
          <cell r="Z33">
            <v>3</v>
          </cell>
          <cell r="AA33">
            <v>2</v>
          </cell>
          <cell r="AB33">
            <v>2.6500000000000004</v>
          </cell>
          <cell r="AE33">
            <v>372.4</v>
          </cell>
          <cell r="AF33">
            <v>208</v>
          </cell>
          <cell r="AG33">
            <v>16</v>
          </cell>
          <cell r="AH33">
            <v>40</v>
          </cell>
          <cell r="AI33">
            <v>139.19999999999999</v>
          </cell>
          <cell r="AJ33">
            <v>608</v>
          </cell>
          <cell r="AK33">
            <v>6</v>
          </cell>
          <cell r="AN33">
            <v>525.5</v>
          </cell>
          <cell r="AO33">
            <v>977.85</v>
          </cell>
          <cell r="AP33">
            <v>4095</v>
          </cell>
          <cell r="AQ33">
            <v>1012.38</v>
          </cell>
          <cell r="AR33">
            <v>0</v>
          </cell>
          <cell r="AS33">
            <v>206</v>
          </cell>
          <cell r="AT33">
            <v>75</v>
          </cell>
          <cell r="AW33">
            <v>24.843990000000002</v>
          </cell>
          <cell r="AX33">
            <v>207.03325000000001</v>
          </cell>
          <cell r="AY33">
            <v>1117.97955</v>
          </cell>
          <cell r="AZ33">
            <v>331.25320000000005</v>
          </cell>
          <cell r="BA33">
            <v>165.62660000000002</v>
          </cell>
          <cell r="BD33">
            <v>988.6</v>
          </cell>
          <cell r="BE33">
            <v>0</v>
          </cell>
          <cell r="BF33">
            <v>0</v>
          </cell>
          <cell r="BG33">
            <v>225</v>
          </cell>
          <cell r="BH33">
            <v>834</v>
          </cell>
          <cell r="BI33">
            <v>0</v>
          </cell>
          <cell r="BJ33">
            <v>42</v>
          </cell>
          <cell r="BK33">
            <v>240</v>
          </cell>
          <cell r="BL33">
            <v>1240.3800000000001</v>
          </cell>
          <cell r="BM33">
            <v>161</v>
          </cell>
          <cell r="BN33">
            <v>148.5</v>
          </cell>
          <cell r="BO33">
            <v>184</v>
          </cell>
          <cell r="BR33">
            <v>494857.8</v>
          </cell>
          <cell r="BS33">
            <v>175998.41999999998</v>
          </cell>
          <cell r="BT33">
            <v>112446.36</v>
          </cell>
          <cell r="BU33">
            <v>380068</v>
          </cell>
          <cell r="BV33">
            <v>93650</v>
          </cell>
          <cell r="BW33">
            <v>0</v>
          </cell>
          <cell r="BX33">
            <v>0</v>
          </cell>
          <cell r="BY33">
            <v>1257020.58</v>
          </cell>
          <cell r="CB33">
            <v>14221706.65</v>
          </cell>
          <cell r="CE33" t="str">
            <v>Y</v>
          </cell>
        </row>
        <row r="34">
          <cell r="B34" t="str">
            <v>13</v>
          </cell>
          <cell r="C34">
            <v>13</v>
          </cell>
          <cell r="D34" t="str">
            <v>Renewal</v>
          </cell>
          <cell r="E34" t="str">
            <v>Welland Renewal Phase 1 of 3</v>
          </cell>
          <cell r="G34" t="str">
            <v>Station Tx</v>
          </cell>
          <cell r="H34">
            <v>1955</v>
          </cell>
          <cell r="I34">
            <v>55</v>
          </cell>
          <cell r="J34" t="str">
            <v>Phase 1 of Renewal Plan</v>
          </cell>
          <cell r="K34">
            <v>10</v>
          </cell>
          <cell r="L34">
            <v>12</v>
          </cell>
          <cell r="M34">
            <v>1000</v>
          </cell>
          <cell r="N34">
            <v>5.1724137931034482E-2</v>
          </cell>
          <cell r="O34">
            <v>10</v>
          </cell>
          <cell r="P34">
            <v>100</v>
          </cell>
          <cell r="Q34">
            <v>4.3594087707049686E-2</v>
          </cell>
          <cell r="R34">
            <v>2</v>
          </cell>
          <cell r="S34">
            <v>3</v>
          </cell>
          <cell r="T34">
            <v>3</v>
          </cell>
          <cell r="U34">
            <v>12000</v>
          </cell>
          <cell r="V34">
            <v>85000</v>
          </cell>
          <cell r="W34">
            <v>12000</v>
          </cell>
          <cell r="X34">
            <v>47.517555600684155</v>
          </cell>
          <cell r="Y34">
            <v>1</v>
          </cell>
          <cell r="Z34">
            <v>3</v>
          </cell>
          <cell r="AA34">
            <v>4</v>
          </cell>
          <cell r="AB34">
            <v>2.6</v>
          </cell>
          <cell r="AE34">
            <v>0</v>
          </cell>
          <cell r="AF34">
            <v>0</v>
          </cell>
          <cell r="AG34">
            <v>0</v>
          </cell>
          <cell r="AH34">
            <v>0</v>
          </cell>
          <cell r="AI34">
            <v>0</v>
          </cell>
          <cell r="AJ34">
            <v>0</v>
          </cell>
          <cell r="AK34">
            <v>0</v>
          </cell>
          <cell r="AN34">
            <v>954.79499999999996</v>
          </cell>
          <cell r="AO34">
            <v>2479.0499999999997</v>
          </cell>
          <cell r="AP34">
            <v>9249.75</v>
          </cell>
          <cell r="AQ34">
            <v>2473.4913999999999</v>
          </cell>
          <cell r="AR34">
            <v>0</v>
          </cell>
          <cell r="AS34">
            <v>541.45000000000005</v>
          </cell>
          <cell r="AT34">
            <v>176.45</v>
          </cell>
          <cell r="AW34">
            <v>47.624959200000006</v>
          </cell>
          <cell r="AX34">
            <v>396.87466000000006</v>
          </cell>
          <cell r="AY34">
            <v>2143.1231640000001</v>
          </cell>
          <cell r="AZ34">
            <v>634.99945600000012</v>
          </cell>
          <cell r="BA34">
            <v>317.49972800000006</v>
          </cell>
          <cell r="BD34">
            <v>3474.8142499999999</v>
          </cell>
          <cell r="BE34">
            <v>0</v>
          </cell>
          <cell r="BF34">
            <v>0</v>
          </cell>
          <cell r="BG34">
            <v>650</v>
          </cell>
          <cell r="BH34">
            <v>2865.25</v>
          </cell>
          <cell r="BI34">
            <v>0</v>
          </cell>
          <cell r="BJ34">
            <v>280</v>
          </cell>
          <cell r="BK34">
            <v>0</v>
          </cell>
          <cell r="BL34">
            <v>2081.7413999999999</v>
          </cell>
          <cell r="BM34">
            <v>452</v>
          </cell>
          <cell r="BN34">
            <v>134.39249999999998</v>
          </cell>
          <cell r="BO34">
            <v>0</v>
          </cell>
          <cell r="BR34">
            <v>949857.55999999994</v>
          </cell>
          <cell r="BS34">
            <v>337382.11</v>
          </cell>
          <cell r="BT34">
            <v>270156.71999999997</v>
          </cell>
          <cell r="BU34">
            <v>583992.65</v>
          </cell>
          <cell r="BV34">
            <v>152500</v>
          </cell>
          <cell r="BW34">
            <v>0</v>
          </cell>
          <cell r="BX34">
            <v>0</v>
          </cell>
          <cell r="BY34">
            <v>2293889.04</v>
          </cell>
          <cell r="CB34">
            <v>16515595.690000001</v>
          </cell>
        </row>
        <row r="35">
          <cell r="B35" t="str">
            <v>17</v>
          </cell>
          <cell r="C35">
            <v>17</v>
          </cell>
          <cell r="D35" t="str">
            <v>Security/Renewal</v>
          </cell>
          <cell r="E35" t="str">
            <v>Conductor Upgrade - Glenn Morris</v>
          </cell>
          <cell r="G35" t="str">
            <v>XLPE</v>
          </cell>
          <cell r="H35">
            <v>1982</v>
          </cell>
          <cell r="I35">
            <v>28</v>
          </cell>
          <cell r="J35" t="str">
            <v>Security/Capacity</v>
          </cell>
          <cell r="K35">
            <v>8</v>
          </cell>
          <cell r="L35">
            <v>8</v>
          </cell>
          <cell r="M35">
            <v>350</v>
          </cell>
          <cell r="N35">
            <v>1.2068965517241379E-2</v>
          </cell>
          <cell r="O35">
            <v>3</v>
          </cell>
          <cell r="P35">
            <v>24</v>
          </cell>
          <cell r="Q35">
            <v>0.10410100712519343</v>
          </cell>
          <cell r="R35">
            <v>5</v>
          </cell>
          <cell r="S35">
            <v>2</v>
          </cell>
          <cell r="T35">
            <v>2</v>
          </cell>
          <cell r="U35">
            <v>2800</v>
          </cell>
          <cell r="V35">
            <v>0</v>
          </cell>
          <cell r="W35">
            <v>8000</v>
          </cell>
          <cell r="X35">
            <v>46.845453206337041</v>
          </cell>
          <cell r="Y35">
            <v>1</v>
          </cell>
          <cell r="Z35">
            <v>1</v>
          </cell>
          <cell r="AA35">
            <v>1</v>
          </cell>
          <cell r="AB35">
            <v>2.5500000000000003</v>
          </cell>
          <cell r="AE35">
            <v>0</v>
          </cell>
          <cell r="AF35">
            <v>0</v>
          </cell>
          <cell r="AG35">
            <v>0</v>
          </cell>
          <cell r="AH35">
            <v>0</v>
          </cell>
          <cell r="AI35">
            <v>0</v>
          </cell>
          <cell r="AJ35">
            <v>0</v>
          </cell>
          <cell r="AK35">
            <v>0</v>
          </cell>
          <cell r="AN35">
            <v>83.88</v>
          </cell>
          <cell r="AO35">
            <v>277.92540000000002</v>
          </cell>
          <cell r="AP35">
            <v>964.2</v>
          </cell>
          <cell r="AQ35">
            <v>313.25232</v>
          </cell>
          <cell r="AR35">
            <v>0</v>
          </cell>
          <cell r="AS35">
            <v>94.38</v>
          </cell>
          <cell r="AT35">
            <v>31.380000000000003</v>
          </cell>
          <cell r="AW35">
            <v>5.295053160000001</v>
          </cell>
          <cell r="AX35">
            <v>44.125443000000011</v>
          </cell>
          <cell r="AY35">
            <v>238.27739220000007</v>
          </cell>
          <cell r="AZ35">
            <v>70.600708800000021</v>
          </cell>
          <cell r="BA35">
            <v>35.30035440000001</v>
          </cell>
          <cell r="BD35">
            <v>277.92540000000002</v>
          </cell>
          <cell r="BE35">
            <v>0</v>
          </cell>
          <cell r="BF35">
            <v>0</v>
          </cell>
          <cell r="BG35">
            <v>105</v>
          </cell>
          <cell r="BH35">
            <v>222.6</v>
          </cell>
          <cell r="BI35">
            <v>0</v>
          </cell>
          <cell r="BJ35">
            <v>0</v>
          </cell>
          <cell r="BK35">
            <v>0</v>
          </cell>
          <cell r="BL35">
            <v>195.65232</v>
          </cell>
          <cell r="BM35">
            <v>63</v>
          </cell>
          <cell r="BN35">
            <v>34.254000000000005</v>
          </cell>
          <cell r="BO35">
            <v>0</v>
          </cell>
          <cell r="BR35">
            <v>102643.07</v>
          </cell>
          <cell r="BS35">
            <v>37510.910000000003</v>
          </cell>
          <cell r="BT35">
            <v>26784.739999999998</v>
          </cell>
          <cell r="BU35">
            <v>52056.6</v>
          </cell>
          <cell r="BV35">
            <v>11550</v>
          </cell>
          <cell r="BW35">
            <v>0</v>
          </cell>
          <cell r="BX35">
            <v>0</v>
          </cell>
          <cell r="BY35">
            <v>230545.32</v>
          </cell>
          <cell r="CB35">
            <v>16746141.010000002</v>
          </cell>
        </row>
        <row r="36">
          <cell r="B36" t="str">
            <v>01</v>
          </cell>
          <cell r="C36">
            <v>1</v>
          </cell>
          <cell r="D36" t="str">
            <v>Reliability/Security</v>
          </cell>
          <cell r="E36" t="str">
            <v>CTM17 Line Section Upgrade</v>
          </cell>
          <cell r="G36" t="str">
            <v>Poles</v>
          </cell>
          <cell r="H36">
            <v>1989</v>
          </cell>
          <cell r="I36">
            <v>21</v>
          </cell>
          <cell r="J36" t="str">
            <v>Security</v>
          </cell>
          <cell r="K36">
            <v>4</v>
          </cell>
          <cell r="L36">
            <v>8</v>
          </cell>
          <cell r="M36">
            <v>350</v>
          </cell>
          <cell r="N36">
            <v>1.2068965517241379E-2</v>
          </cell>
          <cell r="O36">
            <v>3</v>
          </cell>
          <cell r="P36">
            <v>12</v>
          </cell>
          <cell r="Q36">
            <v>0.14794298228148545</v>
          </cell>
          <cell r="R36">
            <v>5</v>
          </cell>
          <cell r="S36">
            <v>1</v>
          </cell>
          <cell r="T36">
            <v>1</v>
          </cell>
          <cell r="U36">
            <v>2800</v>
          </cell>
          <cell r="V36">
            <v>5000</v>
          </cell>
          <cell r="W36">
            <v>8000</v>
          </cell>
          <cell r="X36">
            <v>194.79159333728916</v>
          </cell>
          <cell r="Y36">
            <v>4</v>
          </cell>
          <cell r="Z36">
            <v>1</v>
          </cell>
          <cell r="AA36">
            <v>1</v>
          </cell>
          <cell r="AB36">
            <v>2.5</v>
          </cell>
          <cell r="AE36">
            <v>0</v>
          </cell>
          <cell r="AF36">
            <v>0</v>
          </cell>
          <cell r="AG36">
            <v>0</v>
          </cell>
          <cell r="AH36">
            <v>0</v>
          </cell>
          <cell r="AI36">
            <v>0</v>
          </cell>
          <cell r="AJ36">
            <v>0</v>
          </cell>
          <cell r="AK36">
            <v>0</v>
          </cell>
          <cell r="AN36">
            <v>32.6</v>
          </cell>
          <cell r="AO36">
            <v>100.828</v>
          </cell>
          <cell r="AP36">
            <v>287.10000000000002</v>
          </cell>
          <cell r="AQ36">
            <v>128.0624</v>
          </cell>
          <cell r="AR36">
            <v>0</v>
          </cell>
          <cell r="AS36">
            <v>33.6</v>
          </cell>
          <cell r="AT36">
            <v>9.6</v>
          </cell>
          <cell r="AW36">
            <v>1.7753712000000004</v>
          </cell>
          <cell r="AX36">
            <v>14.794760000000004</v>
          </cell>
          <cell r="AY36">
            <v>79.891704000000018</v>
          </cell>
          <cell r="AZ36">
            <v>23.671616000000007</v>
          </cell>
          <cell r="BA36">
            <v>11.835808000000004</v>
          </cell>
          <cell r="BD36">
            <v>100.828</v>
          </cell>
          <cell r="BE36">
            <v>0</v>
          </cell>
          <cell r="BF36">
            <v>0</v>
          </cell>
          <cell r="BG36">
            <v>40</v>
          </cell>
          <cell r="BH36">
            <v>92.3</v>
          </cell>
          <cell r="BI36">
            <v>0</v>
          </cell>
          <cell r="BJ36">
            <v>0</v>
          </cell>
          <cell r="BK36">
            <v>0</v>
          </cell>
          <cell r="BL36">
            <v>83.2624</v>
          </cell>
          <cell r="BM36">
            <v>24</v>
          </cell>
          <cell r="BN36">
            <v>5.28</v>
          </cell>
          <cell r="BO36">
            <v>0</v>
          </cell>
          <cell r="BR36">
            <v>34107.25</v>
          </cell>
          <cell r="BS36">
            <v>12576.99</v>
          </cell>
          <cell r="BT36">
            <v>10216.09</v>
          </cell>
          <cell r="BU36">
            <v>17312</v>
          </cell>
          <cell r="BV36">
            <v>6900</v>
          </cell>
          <cell r="BW36">
            <v>0</v>
          </cell>
          <cell r="BX36">
            <v>0</v>
          </cell>
          <cell r="BY36">
            <v>81112.33</v>
          </cell>
          <cell r="CB36">
            <v>16827253.34</v>
          </cell>
        </row>
        <row r="37">
          <cell r="B37" t="str">
            <v>11</v>
          </cell>
          <cell r="C37">
            <v>11</v>
          </cell>
          <cell r="D37" t="str">
            <v>Renewal</v>
          </cell>
          <cell r="E37" t="str">
            <v>Valencia Subdivision Renewal</v>
          </cell>
          <cell r="G37" t="str">
            <v>XLPE</v>
          </cell>
          <cell r="H37">
            <v>1976</v>
          </cell>
          <cell r="I37">
            <v>34</v>
          </cell>
          <cell r="J37" t="str">
            <v>Subdivision Rebuild</v>
          </cell>
          <cell r="K37">
            <v>10</v>
          </cell>
          <cell r="L37">
            <v>8</v>
          </cell>
          <cell r="M37">
            <v>350</v>
          </cell>
          <cell r="N37">
            <v>1.2068965517241379E-2</v>
          </cell>
          <cell r="O37">
            <v>3</v>
          </cell>
          <cell r="P37">
            <v>30</v>
          </cell>
          <cell r="Q37">
            <v>0.12247928446622182</v>
          </cell>
          <cell r="R37">
            <v>5</v>
          </cell>
          <cell r="S37">
            <v>2</v>
          </cell>
          <cell r="T37">
            <v>1</v>
          </cell>
          <cell r="U37">
            <v>2800</v>
          </cell>
          <cell r="V37">
            <v>5000</v>
          </cell>
          <cell r="W37">
            <v>8000</v>
          </cell>
          <cell r="X37">
            <v>64.505756485543486</v>
          </cell>
          <cell r="Y37">
            <v>1</v>
          </cell>
          <cell r="Z37">
            <v>1</v>
          </cell>
          <cell r="AA37">
            <v>2</v>
          </cell>
          <cell r="AB37">
            <v>2.4500000000000002</v>
          </cell>
          <cell r="AE37">
            <v>121.14999999999999</v>
          </cell>
          <cell r="AF37">
            <v>200</v>
          </cell>
          <cell r="AG37">
            <v>102.661</v>
          </cell>
          <cell r="AH37">
            <v>123.661</v>
          </cell>
          <cell r="AI37">
            <v>171.8</v>
          </cell>
          <cell r="AJ37">
            <v>428</v>
          </cell>
          <cell r="AK37">
            <v>0</v>
          </cell>
          <cell r="AN37">
            <v>5.3</v>
          </cell>
          <cell r="AO37">
            <v>19.600000000000001</v>
          </cell>
          <cell r="AP37">
            <v>39.200000000000003</v>
          </cell>
          <cell r="AQ37">
            <v>17.100000000000001</v>
          </cell>
          <cell r="AR37">
            <v>0</v>
          </cell>
          <cell r="AS37">
            <v>4</v>
          </cell>
          <cell r="AT37">
            <v>1</v>
          </cell>
          <cell r="AW37">
            <v>3.7004159999999993</v>
          </cell>
          <cell r="AX37">
            <v>30.836799999999997</v>
          </cell>
          <cell r="AY37">
            <v>166.51871999999997</v>
          </cell>
          <cell r="AZ37">
            <v>49.338879999999996</v>
          </cell>
          <cell r="BA37">
            <v>24.669439999999998</v>
          </cell>
          <cell r="BD37">
            <v>19.350000000000001</v>
          </cell>
          <cell r="BE37">
            <v>0</v>
          </cell>
          <cell r="BF37">
            <v>88.661000000000001</v>
          </cell>
          <cell r="BG37">
            <v>5</v>
          </cell>
          <cell r="BH37">
            <v>224.6</v>
          </cell>
          <cell r="BI37">
            <v>0</v>
          </cell>
          <cell r="BJ37">
            <v>0</v>
          </cell>
          <cell r="BK37">
            <v>263</v>
          </cell>
          <cell r="BL37">
            <v>426.5</v>
          </cell>
          <cell r="BM37">
            <v>10.8</v>
          </cell>
          <cell r="BN37">
            <v>0</v>
          </cell>
          <cell r="BO37">
            <v>200</v>
          </cell>
          <cell r="BR37">
            <v>70237.58</v>
          </cell>
          <cell r="BS37">
            <v>26214.28</v>
          </cell>
          <cell r="BT37">
            <v>31157.52</v>
          </cell>
          <cell r="BU37">
            <v>62780</v>
          </cell>
          <cell r="BV37">
            <v>54550</v>
          </cell>
          <cell r="BW37">
            <v>0</v>
          </cell>
          <cell r="BX37">
            <v>0</v>
          </cell>
          <cell r="BY37">
            <v>244939.37999999998</v>
          </cell>
          <cell r="CB37">
            <v>17072192.719999999</v>
          </cell>
        </row>
        <row r="38">
          <cell r="B38" t="str">
            <v>15</v>
          </cell>
          <cell r="C38">
            <v>15</v>
          </cell>
          <cell r="D38" t="str">
            <v>Renewal</v>
          </cell>
          <cell r="E38" t="str">
            <v>Grantham Renewal</v>
          </cell>
          <cell r="G38" t="str">
            <v>Station Tx</v>
          </cell>
          <cell r="H38">
            <v>1958</v>
          </cell>
          <cell r="I38">
            <v>52</v>
          </cell>
          <cell r="J38" t="str">
            <v>Renewal</v>
          </cell>
          <cell r="K38">
            <v>10</v>
          </cell>
          <cell r="L38">
            <v>12</v>
          </cell>
          <cell r="M38">
            <v>1000</v>
          </cell>
          <cell r="N38">
            <v>5.1724137931034482E-2</v>
          </cell>
          <cell r="O38">
            <v>10</v>
          </cell>
          <cell r="P38">
            <v>100</v>
          </cell>
          <cell r="Q38">
            <v>2.5923521634509977E-2</v>
          </cell>
          <cell r="R38">
            <v>2</v>
          </cell>
          <cell r="S38">
            <v>2</v>
          </cell>
          <cell r="T38">
            <v>2</v>
          </cell>
          <cell r="U38">
            <v>12000</v>
          </cell>
          <cell r="V38">
            <v>0</v>
          </cell>
          <cell r="W38">
            <v>12000</v>
          </cell>
          <cell r="X38">
            <v>6.2216451922823941</v>
          </cell>
          <cell r="Y38">
            <v>0</v>
          </cell>
          <cell r="Z38">
            <v>3</v>
          </cell>
          <cell r="AA38">
            <v>5</v>
          </cell>
          <cell r="AB38">
            <v>2.25</v>
          </cell>
          <cell r="AE38">
            <v>226.45</v>
          </cell>
          <cell r="AF38">
            <v>300</v>
          </cell>
          <cell r="AG38">
            <v>365.12524999999999</v>
          </cell>
          <cell r="AH38">
            <v>552.64400000000001</v>
          </cell>
          <cell r="AI38">
            <v>389.5</v>
          </cell>
          <cell r="AJ38">
            <v>762.46249999999998</v>
          </cell>
          <cell r="AK38">
            <v>0</v>
          </cell>
          <cell r="AN38">
            <v>1458.45</v>
          </cell>
          <cell r="AO38">
            <v>3721.1099999999997</v>
          </cell>
          <cell r="AP38">
            <v>10799.9</v>
          </cell>
          <cell r="AQ38">
            <v>4191.4219999999996</v>
          </cell>
          <cell r="AR38">
            <v>0</v>
          </cell>
          <cell r="AS38">
            <v>897.5</v>
          </cell>
          <cell r="AT38">
            <v>310</v>
          </cell>
          <cell r="AW38">
            <v>71.92369124999999</v>
          </cell>
          <cell r="AX38">
            <v>599.36409374999994</v>
          </cell>
          <cell r="AY38">
            <v>3236.5661062499994</v>
          </cell>
          <cell r="AZ38">
            <v>958.98254999999995</v>
          </cell>
          <cell r="BA38">
            <v>479.49127499999997</v>
          </cell>
          <cell r="BD38">
            <v>3711.2275</v>
          </cell>
          <cell r="BE38">
            <v>0</v>
          </cell>
          <cell r="BF38">
            <v>277.64400000000001</v>
          </cell>
          <cell r="BG38">
            <v>1085</v>
          </cell>
          <cell r="BH38">
            <v>3828.0242499999999</v>
          </cell>
          <cell r="BI38">
            <v>0</v>
          </cell>
          <cell r="BJ38">
            <v>812</v>
          </cell>
          <cell r="BK38">
            <v>551.64750000000004</v>
          </cell>
          <cell r="BL38">
            <v>3703.5394999999999</v>
          </cell>
          <cell r="BM38">
            <v>795</v>
          </cell>
          <cell r="BN38">
            <v>137.77500000000001</v>
          </cell>
          <cell r="BO38">
            <v>300</v>
          </cell>
          <cell r="BR38">
            <v>1411101.5</v>
          </cell>
          <cell r="BS38">
            <v>509517.85</v>
          </cell>
          <cell r="BT38">
            <v>409771.94</v>
          </cell>
          <cell r="BU38">
            <v>1293559.3</v>
          </cell>
          <cell r="BV38">
            <v>233550</v>
          </cell>
          <cell r="BW38">
            <v>0</v>
          </cell>
          <cell r="BX38">
            <v>0</v>
          </cell>
          <cell r="BY38">
            <v>3857500.5900000003</v>
          </cell>
          <cell r="CB38">
            <v>20929693.309999999</v>
          </cell>
        </row>
        <row r="39">
          <cell r="B39" t="str">
            <v>18</v>
          </cell>
          <cell r="C39">
            <v>18</v>
          </cell>
          <cell r="D39" t="str">
            <v>Security/Renewal</v>
          </cell>
          <cell r="E39" t="str">
            <v>St.Paul St - 3/0 cond upgrade to 556AL</v>
          </cell>
          <cell r="G39" t="str">
            <v>Conductor</v>
          </cell>
          <cell r="H39">
            <v>1978</v>
          </cell>
          <cell r="I39">
            <v>32</v>
          </cell>
          <cell r="J39" t="str">
            <v>Security/Capacity</v>
          </cell>
          <cell r="K39">
            <v>10</v>
          </cell>
          <cell r="L39">
            <v>8</v>
          </cell>
          <cell r="M39">
            <v>1000</v>
          </cell>
          <cell r="N39">
            <v>3.4482758620689655E-2</v>
          </cell>
          <cell r="O39">
            <v>7</v>
          </cell>
          <cell r="P39">
            <v>70</v>
          </cell>
          <cell r="Q39">
            <v>4.6489621172149193E-2</v>
          </cell>
          <cell r="R39">
            <v>2</v>
          </cell>
          <cell r="S39">
            <v>3</v>
          </cell>
          <cell r="T39">
            <v>2</v>
          </cell>
          <cell r="U39">
            <v>8000</v>
          </cell>
          <cell r="V39">
            <v>5000</v>
          </cell>
          <cell r="W39">
            <v>8000</v>
          </cell>
          <cell r="X39">
            <v>13.946886351644757</v>
          </cell>
          <cell r="Y39">
            <v>0</v>
          </cell>
          <cell r="Z39">
            <v>3</v>
          </cell>
          <cell r="AA39">
            <v>2</v>
          </cell>
          <cell r="AB39">
            <v>2.0999999999999996</v>
          </cell>
          <cell r="AE39">
            <v>0</v>
          </cell>
          <cell r="AF39">
            <v>0</v>
          </cell>
          <cell r="AG39">
            <v>0</v>
          </cell>
          <cell r="AH39">
            <v>0</v>
          </cell>
          <cell r="AI39">
            <v>0</v>
          </cell>
          <cell r="AJ39">
            <v>0</v>
          </cell>
          <cell r="AK39">
            <v>0</v>
          </cell>
          <cell r="AN39">
            <v>624</v>
          </cell>
          <cell r="AO39">
            <v>1811</v>
          </cell>
          <cell r="AP39">
            <v>6379</v>
          </cell>
          <cell r="AQ39">
            <v>1799.7</v>
          </cell>
          <cell r="AR39">
            <v>0</v>
          </cell>
          <cell r="AS39">
            <v>360</v>
          </cell>
          <cell r="AT39">
            <v>128</v>
          </cell>
          <cell r="AW39">
            <v>33.305100000000003</v>
          </cell>
          <cell r="AX39">
            <v>277.54250000000002</v>
          </cell>
          <cell r="AY39">
            <v>1498.7294999999999</v>
          </cell>
          <cell r="AZ39">
            <v>444.06800000000004</v>
          </cell>
          <cell r="BA39">
            <v>222.03400000000002</v>
          </cell>
          <cell r="BD39">
            <v>1810</v>
          </cell>
          <cell r="BE39">
            <v>0</v>
          </cell>
          <cell r="BF39">
            <v>0</v>
          </cell>
          <cell r="BG39">
            <v>400</v>
          </cell>
          <cell r="BH39">
            <v>1189</v>
          </cell>
          <cell r="BI39">
            <v>0</v>
          </cell>
          <cell r="BJ39">
            <v>91</v>
          </cell>
          <cell r="BK39">
            <v>0</v>
          </cell>
          <cell r="BL39">
            <v>1647.2</v>
          </cell>
          <cell r="BM39">
            <v>265.2</v>
          </cell>
          <cell r="BN39">
            <v>165</v>
          </cell>
          <cell r="BO39">
            <v>0</v>
          </cell>
          <cell r="BR39">
            <v>664518.05999999994</v>
          </cell>
          <cell r="BS39">
            <v>235938.16</v>
          </cell>
          <cell r="BT39">
            <v>158748.20000000001</v>
          </cell>
          <cell r="BU39">
            <v>387908</v>
          </cell>
          <cell r="BV39">
            <v>58600</v>
          </cell>
          <cell r="BW39">
            <v>0</v>
          </cell>
          <cell r="BX39">
            <v>0</v>
          </cell>
          <cell r="BY39">
            <v>1505712.4200000002</v>
          </cell>
          <cell r="CB39">
            <v>22435405.73</v>
          </cell>
        </row>
        <row r="40">
          <cell r="B40" t="str">
            <v>16</v>
          </cell>
          <cell r="C40">
            <v>16</v>
          </cell>
          <cell r="D40" t="str">
            <v>Renewal</v>
          </cell>
          <cell r="E40" t="str">
            <v>Vine Renewal</v>
          </cell>
          <cell r="G40" t="str">
            <v>Station Tx</v>
          </cell>
          <cell r="H40">
            <v>1954</v>
          </cell>
          <cell r="I40">
            <v>56</v>
          </cell>
          <cell r="J40" t="str">
            <v>Renewal</v>
          </cell>
          <cell r="K40">
            <v>10</v>
          </cell>
          <cell r="L40">
            <v>12</v>
          </cell>
          <cell r="M40">
            <v>1000</v>
          </cell>
          <cell r="N40">
            <v>5.1724137931034482E-2</v>
          </cell>
          <cell r="O40">
            <v>10</v>
          </cell>
          <cell r="P40">
            <v>100</v>
          </cell>
          <cell r="Q40">
            <v>7.9760894576881465E-3</v>
          </cell>
          <cell r="R40">
            <v>1</v>
          </cell>
          <cell r="S40">
            <v>2</v>
          </cell>
          <cell r="T40">
            <v>2</v>
          </cell>
          <cell r="U40">
            <v>12000</v>
          </cell>
          <cell r="V40">
            <v>0</v>
          </cell>
          <cell r="W40">
            <v>12000</v>
          </cell>
          <cell r="X40">
            <v>1.9142614698451552</v>
          </cell>
          <cell r="Y40">
            <v>0</v>
          </cell>
          <cell r="Z40">
            <v>3</v>
          </cell>
          <cell r="AA40">
            <v>5</v>
          </cell>
          <cell r="AB40">
            <v>1.95</v>
          </cell>
          <cell r="AE40">
            <v>31.55</v>
          </cell>
          <cell r="AF40">
            <v>20</v>
          </cell>
          <cell r="AG40">
            <v>13.997999999999999</v>
          </cell>
          <cell r="AH40">
            <v>16.997999999999998</v>
          </cell>
          <cell r="AI40">
            <v>15.6</v>
          </cell>
          <cell r="AJ40">
            <v>56</v>
          </cell>
          <cell r="AK40">
            <v>2</v>
          </cell>
          <cell r="AN40">
            <v>5862.3177500000002</v>
          </cell>
          <cell r="AO40">
            <v>13113.783600000001</v>
          </cell>
          <cell r="AP40">
            <v>55373.837500000001</v>
          </cell>
          <cell r="AQ40">
            <v>15537.718910000001</v>
          </cell>
          <cell r="AR40">
            <v>0</v>
          </cell>
          <cell r="AS40">
            <v>3428.7275</v>
          </cell>
          <cell r="AT40">
            <v>1199.9775</v>
          </cell>
          <cell r="AW40">
            <v>284.01752627999991</v>
          </cell>
          <cell r="AX40">
            <v>2366.8127189999996</v>
          </cell>
          <cell r="AY40">
            <v>12780.788682599998</v>
          </cell>
          <cell r="AZ40">
            <v>3786.9003503999993</v>
          </cell>
          <cell r="BA40">
            <v>1893.4501751999996</v>
          </cell>
          <cell r="BD40">
            <v>15259.859887500001</v>
          </cell>
          <cell r="BE40">
            <v>0</v>
          </cell>
          <cell r="BF40">
            <v>11.997999999999999</v>
          </cell>
          <cell r="BG40">
            <v>3892</v>
          </cell>
          <cell r="BH40">
            <v>13447.612500000001</v>
          </cell>
          <cell r="BI40">
            <v>0</v>
          </cell>
          <cell r="BJ40">
            <v>1219.5</v>
          </cell>
          <cell r="BK40">
            <v>26</v>
          </cell>
          <cell r="BL40">
            <v>11422.768910000001</v>
          </cell>
          <cell r="BM40">
            <v>2570.1</v>
          </cell>
          <cell r="BN40">
            <v>1005.786375</v>
          </cell>
          <cell r="BO40">
            <v>17</v>
          </cell>
          <cell r="BR40">
            <v>5632559.169999999</v>
          </cell>
          <cell r="BS40">
            <v>2012021.3099999998</v>
          </cell>
          <cell r="BT40">
            <v>1350215.5</v>
          </cell>
          <cell r="BU40">
            <v>2905226.2399999998</v>
          </cell>
          <cell r="BV40">
            <v>637450</v>
          </cell>
          <cell r="BW40">
            <v>0</v>
          </cell>
          <cell r="BX40">
            <v>0</v>
          </cell>
          <cell r="BY40">
            <v>12537472.219999999</v>
          </cell>
          <cell r="CB40">
            <v>34972877.950000003</v>
          </cell>
        </row>
        <row r="41">
          <cell r="B41" t="str">
            <v>12</v>
          </cell>
          <cell r="C41">
            <v>12</v>
          </cell>
          <cell r="D41" t="str">
            <v>Renewal</v>
          </cell>
          <cell r="E41" t="str">
            <v>Zaraldo Subdivsion Renewal</v>
          </cell>
          <cell r="G41" t="str">
            <v>XLPE</v>
          </cell>
          <cell r="H41">
            <v>1975</v>
          </cell>
          <cell r="I41">
            <v>35</v>
          </cell>
          <cell r="J41" t="str">
            <v>Subdivision Rebuild</v>
          </cell>
          <cell r="K41">
            <v>10</v>
          </cell>
          <cell r="L41">
            <v>8</v>
          </cell>
          <cell r="M41">
            <v>150</v>
          </cell>
          <cell r="N41">
            <v>5.1724137931034482E-3</v>
          </cell>
          <cell r="O41">
            <v>1</v>
          </cell>
          <cell r="P41">
            <v>10</v>
          </cell>
          <cell r="Q41">
            <v>4.6498746672782178E-2</v>
          </cell>
          <cell r="R41">
            <v>2</v>
          </cell>
          <cell r="S41">
            <v>2</v>
          </cell>
          <cell r="T41">
            <v>2</v>
          </cell>
          <cell r="U41">
            <v>1200</v>
          </cell>
          <cell r="V41">
            <v>5000</v>
          </cell>
          <cell r="W41">
            <v>8000</v>
          </cell>
          <cell r="X41">
            <v>66.028220275350691</v>
          </cell>
          <cell r="Y41">
            <v>1</v>
          </cell>
          <cell r="Z41">
            <v>1</v>
          </cell>
          <cell r="AA41">
            <v>2</v>
          </cell>
          <cell r="AB41">
            <v>1.7499999999999998</v>
          </cell>
          <cell r="AE41">
            <v>106.65</v>
          </cell>
          <cell r="AF41">
            <v>200</v>
          </cell>
          <cell r="AG41">
            <v>49.324999999999996</v>
          </cell>
          <cell r="AH41">
            <v>73.324999999999989</v>
          </cell>
          <cell r="AI41">
            <v>139.19999999999999</v>
          </cell>
          <cell r="AJ41">
            <v>432</v>
          </cell>
          <cell r="AK41">
            <v>0</v>
          </cell>
          <cell r="AN41">
            <v>10.1</v>
          </cell>
          <cell r="AO41">
            <v>36.700000000000003</v>
          </cell>
          <cell r="AP41">
            <v>73.400000000000006</v>
          </cell>
          <cell r="AQ41">
            <v>32.700000000000003</v>
          </cell>
          <cell r="AR41">
            <v>0</v>
          </cell>
          <cell r="AS41">
            <v>8</v>
          </cell>
          <cell r="AT41">
            <v>2</v>
          </cell>
          <cell r="AW41">
            <v>3.4902000000000002</v>
          </cell>
          <cell r="AX41">
            <v>29.085000000000004</v>
          </cell>
          <cell r="AY41">
            <v>157.05900000000003</v>
          </cell>
          <cell r="AZ41">
            <v>46.536000000000008</v>
          </cell>
          <cell r="BA41">
            <v>23.268000000000004</v>
          </cell>
          <cell r="BD41">
            <v>36.200000000000003</v>
          </cell>
          <cell r="BE41">
            <v>0</v>
          </cell>
          <cell r="BF41">
            <v>33.324999999999996</v>
          </cell>
          <cell r="BG41">
            <v>10</v>
          </cell>
          <cell r="BH41">
            <v>237.2</v>
          </cell>
          <cell r="BI41">
            <v>0</v>
          </cell>
          <cell r="BJ41">
            <v>0</v>
          </cell>
          <cell r="BK41">
            <v>232</v>
          </cell>
          <cell r="BL41">
            <v>441</v>
          </cell>
          <cell r="BM41">
            <v>7.6</v>
          </cell>
          <cell r="BN41">
            <v>0</v>
          </cell>
          <cell r="BO41">
            <v>200</v>
          </cell>
          <cell r="BR41">
            <v>65443.369999999995</v>
          </cell>
          <cell r="BS41">
            <v>24725.09</v>
          </cell>
          <cell r="BT41">
            <v>30017.1</v>
          </cell>
          <cell r="BU41">
            <v>39774</v>
          </cell>
          <cell r="BV41">
            <v>55100</v>
          </cell>
          <cell r="BW41">
            <v>0</v>
          </cell>
          <cell r="BX41">
            <v>0</v>
          </cell>
          <cell r="BY41">
            <v>215059.56</v>
          </cell>
          <cell r="CB41">
            <v>35187937.510000005</v>
          </cell>
        </row>
        <row r="42">
          <cell r="B42" t="str">
            <v>22</v>
          </cell>
          <cell r="C42">
            <v>22</v>
          </cell>
          <cell r="D42" t="str">
            <v>Security</v>
          </cell>
          <cell r="E42" t="str">
            <v>Conductor upgrade along Benfield</v>
          </cell>
          <cell r="G42" t="str">
            <v>XLPE</v>
          </cell>
          <cell r="H42">
            <v>1986</v>
          </cell>
          <cell r="I42">
            <v>24</v>
          </cell>
          <cell r="J42" t="str">
            <v>SC2&amp;3 Line upgrade on Benfield</v>
          </cell>
          <cell r="K42">
            <v>6</v>
          </cell>
          <cell r="L42">
            <v>4</v>
          </cell>
          <cell r="M42">
            <v>6</v>
          </cell>
          <cell r="N42">
            <v>1.0344827586206896E-4</v>
          </cell>
          <cell r="O42">
            <v>0.1</v>
          </cell>
          <cell r="P42">
            <v>0.60000000000000009</v>
          </cell>
          <cell r="Q42">
            <v>2.1007784014210789E-3</v>
          </cell>
          <cell r="R42">
            <v>1</v>
          </cell>
          <cell r="S42">
            <v>2</v>
          </cell>
          <cell r="T42">
            <v>2</v>
          </cell>
          <cell r="U42">
            <v>24</v>
          </cell>
          <cell r="V42">
            <v>5000</v>
          </cell>
          <cell r="W42">
            <v>4000</v>
          </cell>
          <cell r="X42">
            <v>31.59570715737302</v>
          </cell>
          <cell r="Y42">
            <v>0</v>
          </cell>
          <cell r="Z42">
            <v>3</v>
          </cell>
          <cell r="AA42">
            <v>2</v>
          </cell>
          <cell r="AB42">
            <v>1.65</v>
          </cell>
          <cell r="AE42">
            <v>8</v>
          </cell>
          <cell r="AF42">
            <v>0</v>
          </cell>
          <cell r="AG42">
            <v>28</v>
          </cell>
          <cell r="AH42">
            <v>28</v>
          </cell>
          <cell r="AI42">
            <v>20</v>
          </cell>
          <cell r="AJ42">
            <v>0</v>
          </cell>
          <cell r="AK42">
            <v>0</v>
          </cell>
          <cell r="AN42">
            <v>81.89</v>
          </cell>
          <cell r="AO42">
            <v>266.48789999999997</v>
          </cell>
          <cell r="AP42">
            <v>893.25</v>
          </cell>
          <cell r="AQ42">
            <v>303.46231999999998</v>
          </cell>
          <cell r="AR42">
            <v>0</v>
          </cell>
          <cell r="AS42">
            <v>66.63</v>
          </cell>
          <cell r="AT42">
            <v>22.63</v>
          </cell>
          <cell r="AW42">
            <v>5.1550506600000006</v>
          </cell>
          <cell r="AX42">
            <v>42.958755500000009</v>
          </cell>
          <cell r="AY42">
            <v>231.97727970000005</v>
          </cell>
          <cell r="AZ42">
            <v>68.734008800000012</v>
          </cell>
          <cell r="BA42">
            <v>34.367004400000006</v>
          </cell>
          <cell r="BD42">
            <v>265.23789999999997</v>
          </cell>
          <cell r="BE42">
            <v>0</v>
          </cell>
          <cell r="BF42">
            <v>28</v>
          </cell>
          <cell r="BG42">
            <v>75</v>
          </cell>
          <cell r="BH42">
            <v>206.15</v>
          </cell>
          <cell r="BI42">
            <v>0</v>
          </cell>
          <cell r="BJ42">
            <v>14</v>
          </cell>
          <cell r="BK42">
            <v>20</v>
          </cell>
          <cell r="BL42">
            <v>224.46231999999998</v>
          </cell>
          <cell r="BM42">
            <v>55</v>
          </cell>
          <cell r="BN42">
            <v>21.879000000000001</v>
          </cell>
          <cell r="BO42">
            <v>0</v>
          </cell>
          <cell r="BR42">
            <v>101601.47</v>
          </cell>
          <cell r="BS42">
            <v>36519.120000000003</v>
          </cell>
          <cell r="BT42">
            <v>26083.73</v>
          </cell>
          <cell r="BU42">
            <v>111554.1</v>
          </cell>
          <cell r="BV42">
            <v>9850</v>
          </cell>
          <cell r="BW42">
            <v>0</v>
          </cell>
          <cell r="BX42">
            <v>0</v>
          </cell>
          <cell r="BY42">
            <v>285608.42000000004</v>
          </cell>
          <cell r="CB42">
            <v>35473545.930000007</v>
          </cell>
        </row>
        <row r="43">
          <cell r="B43" t="str">
            <v>21</v>
          </cell>
          <cell r="C43">
            <v>21</v>
          </cell>
          <cell r="D43" t="str">
            <v>Security</v>
          </cell>
          <cell r="E43" t="str">
            <v>Bunting New M57 feeder to relieve BUM75/BUM77/CTM11</v>
          </cell>
          <cell r="G43" t="str">
            <v>XLPE</v>
          </cell>
          <cell r="H43">
            <v>1980</v>
          </cell>
          <cell r="I43">
            <v>30</v>
          </cell>
          <cell r="J43" t="str">
            <v>Security/Reliability</v>
          </cell>
          <cell r="K43">
            <v>10</v>
          </cell>
          <cell r="L43">
            <v>12</v>
          </cell>
          <cell r="M43">
            <v>1000</v>
          </cell>
          <cell r="N43">
            <v>5.1724137931034482E-2</v>
          </cell>
          <cell r="O43">
            <v>10</v>
          </cell>
          <cell r="P43">
            <v>100</v>
          </cell>
          <cell r="Q43">
            <v>4.9344501474352029E-2</v>
          </cell>
          <cell r="R43">
            <v>2</v>
          </cell>
          <cell r="S43">
            <v>2</v>
          </cell>
          <cell r="T43">
            <v>1</v>
          </cell>
          <cell r="U43">
            <v>12000</v>
          </cell>
          <cell r="V43">
            <v>0</v>
          </cell>
          <cell r="W43">
            <v>12000</v>
          </cell>
          <cell r="X43">
            <v>11.842680353844488</v>
          </cell>
          <cell r="Y43">
            <v>0</v>
          </cell>
          <cell r="Z43">
            <v>3</v>
          </cell>
          <cell r="AA43">
            <v>1</v>
          </cell>
          <cell r="AB43">
            <v>1.65</v>
          </cell>
          <cell r="AE43">
            <v>456.50600000000003</v>
          </cell>
          <cell r="AF43">
            <v>202.4</v>
          </cell>
          <cell r="AG43">
            <v>32.24</v>
          </cell>
          <cell r="AH43">
            <v>62.6</v>
          </cell>
          <cell r="AI43">
            <v>145.72800000000001</v>
          </cell>
          <cell r="AJ43">
            <v>647.67999999999995</v>
          </cell>
          <cell r="AK43">
            <v>0</v>
          </cell>
          <cell r="AN43">
            <v>594.4</v>
          </cell>
          <cell r="AO43">
            <v>2227.54</v>
          </cell>
          <cell r="AP43">
            <v>6000</v>
          </cell>
          <cell r="AQ43">
            <v>1946.732</v>
          </cell>
          <cell r="AR43">
            <v>0</v>
          </cell>
          <cell r="AS43">
            <v>538</v>
          </cell>
          <cell r="AT43">
            <v>175</v>
          </cell>
          <cell r="AW43">
            <v>39.086478</v>
          </cell>
          <cell r="AX43">
            <v>325.72065000000003</v>
          </cell>
          <cell r="AY43">
            <v>1758.8915099999999</v>
          </cell>
          <cell r="AZ43">
            <v>521.15304000000003</v>
          </cell>
          <cell r="BA43">
            <v>260.57652000000002</v>
          </cell>
          <cell r="BD43">
            <v>2219.29</v>
          </cell>
          <cell r="BE43">
            <v>0</v>
          </cell>
          <cell r="BF43">
            <v>12</v>
          </cell>
          <cell r="BG43">
            <v>625</v>
          </cell>
          <cell r="BH43">
            <v>1701.64</v>
          </cell>
          <cell r="BI43">
            <v>0</v>
          </cell>
          <cell r="BJ43">
            <v>154</v>
          </cell>
          <cell r="BK43">
            <v>242.88</v>
          </cell>
          <cell r="BL43">
            <v>2069.7719999999999</v>
          </cell>
          <cell r="BM43">
            <v>433.4</v>
          </cell>
          <cell r="BN43">
            <v>125.4</v>
          </cell>
          <cell r="BO43">
            <v>202.4</v>
          </cell>
          <cell r="BR43">
            <v>766043.79</v>
          </cell>
          <cell r="BS43">
            <v>276894.28000000003</v>
          </cell>
          <cell r="BT43">
            <v>223129.64</v>
          </cell>
          <cell r="BU43">
            <v>595750.54</v>
          </cell>
          <cell r="BV43">
            <v>164750</v>
          </cell>
          <cell r="BW43">
            <v>0</v>
          </cell>
          <cell r="BX43">
            <v>0</v>
          </cell>
          <cell r="BY43">
            <v>2026568.2499999998</v>
          </cell>
          <cell r="CB43">
            <v>37500114.180000007</v>
          </cell>
        </row>
        <row r="44">
          <cell r="B44" t="str">
            <v>07</v>
          </cell>
          <cell r="C44">
            <v>7</v>
          </cell>
          <cell r="D44" t="str">
            <v>Renewal</v>
          </cell>
          <cell r="E44" t="str">
            <v>Ventura Subdivision Rebuild</v>
          </cell>
          <cell r="G44" t="str">
            <v>XLPE</v>
          </cell>
          <cell r="H44">
            <v>1975</v>
          </cell>
          <cell r="I44">
            <v>35</v>
          </cell>
          <cell r="J44" t="str">
            <v>Subdivision Rebuild</v>
          </cell>
          <cell r="K44">
            <v>10</v>
          </cell>
          <cell r="L44">
            <v>8</v>
          </cell>
          <cell r="M44">
            <v>350</v>
          </cell>
          <cell r="N44">
            <v>1.2068965517241379E-2</v>
          </cell>
          <cell r="O44">
            <v>3</v>
          </cell>
          <cell r="P44">
            <v>30</v>
          </cell>
          <cell r="Q44">
            <v>5.3624036624073036E-2</v>
          </cell>
          <cell r="R44">
            <v>2</v>
          </cell>
          <cell r="S44">
            <v>2</v>
          </cell>
          <cell r="T44">
            <v>2</v>
          </cell>
          <cell r="U44">
            <v>2800</v>
          </cell>
          <cell r="V44">
            <v>5000</v>
          </cell>
          <cell r="W44">
            <v>8000</v>
          </cell>
          <cell r="X44">
            <v>28.2419926220118</v>
          </cell>
          <cell r="Y44">
            <v>0</v>
          </cell>
          <cell r="Z44">
            <v>1</v>
          </cell>
          <cell r="AA44">
            <v>2</v>
          </cell>
          <cell r="AB44">
            <v>1.6499999999999997</v>
          </cell>
          <cell r="AE44">
            <v>290.75</v>
          </cell>
          <cell r="AF44">
            <v>408</v>
          </cell>
          <cell r="AG44">
            <v>417.97699999999998</v>
          </cell>
          <cell r="AH44">
            <v>507.97699999999998</v>
          </cell>
          <cell r="AI44">
            <v>470</v>
          </cell>
          <cell r="AJ44">
            <v>936</v>
          </cell>
          <cell r="AK44">
            <v>1</v>
          </cell>
          <cell r="AN44">
            <v>9</v>
          </cell>
          <cell r="AO44">
            <v>34.200000000000003</v>
          </cell>
          <cell r="AP44">
            <v>68.400000000000006</v>
          </cell>
          <cell r="AQ44">
            <v>34.200000000000003</v>
          </cell>
          <cell r="AR44">
            <v>0</v>
          </cell>
          <cell r="AS44">
            <v>8</v>
          </cell>
          <cell r="AT44">
            <v>2</v>
          </cell>
          <cell r="AW44">
            <v>6.6937583999999992</v>
          </cell>
          <cell r="AX44">
            <v>55.781319999999994</v>
          </cell>
          <cell r="AY44">
            <v>301.21912799999996</v>
          </cell>
          <cell r="AZ44">
            <v>89.250112000000001</v>
          </cell>
          <cell r="BA44">
            <v>44.625056000000001</v>
          </cell>
          <cell r="BD44">
            <v>34.200000000000003</v>
          </cell>
          <cell r="BE44">
            <v>0</v>
          </cell>
          <cell r="BF44">
            <v>357.97699999999998</v>
          </cell>
          <cell r="BG44">
            <v>10</v>
          </cell>
          <cell r="BH44">
            <v>483.2</v>
          </cell>
          <cell r="BI44">
            <v>0</v>
          </cell>
          <cell r="BJ44">
            <v>0</v>
          </cell>
          <cell r="BK44">
            <v>678</v>
          </cell>
          <cell r="BL44">
            <v>888</v>
          </cell>
          <cell r="BM44">
            <v>38</v>
          </cell>
          <cell r="BN44">
            <v>0</v>
          </cell>
          <cell r="BO44">
            <v>405</v>
          </cell>
          <cell r="BR44">
            <v>184258.32</v>
          </cell>
          <cell r="BS44">
            <v>47419.55</v>
          </cell>
          <cell r="BT44">
            <v>74556.740000000005</v>
          </cell>
          <cell r="BU44">
            <v>243066</v>
          </cell>
          <cell r="BV44">
            <v>10150</v>
          </cell>
          <cell r="BW44">
            <v>0</v>
          </cell>
          <cell r="BX44">
            <v>0</v>
          </cell>
          <cell r="BY44">
            <v>559450.61</v>
          </cell>
          <cell r="CB44">
            <v>38059564.790000007</v>
          </cell>
        </row>
        <row r="45">
          <cell r="B45" t="str">
            <v>03</v>
          </cell>
          <cell r="C45">
            <v>3</v>
          </cell>
          <cell r="D45" t="str">
            <v>Security</v>
          </cell>
          <cell r="E45" t="str">
            <v>CTM17 Grapeview Tie to CTM20</v>
          </cell>
          <cell r="G45" t="str">
            <v>Conductor</v>
          </cell>
          <cell r="H45">
            <v>2003</v>
          </cell>
          <cell r="I45">
            <v>7</v>
          </cell>
          <cell r="J45" t="str">
            <v>Egress cable</v>
          </cell>
          <cell r="K45">
            <v>0.1</v>
          </cell>
          <cell r="L45">
            <v>12</v>
          </cell>
          <cell r="M45">
            <v>1000</v>
          </cell>
          <cell r="N45">
            <v>5.1724137931034482E-2</v>
          </cell>
          <cell r="O45">
            <v>10</v>
          </cell>
          <cell r="P45">
            <v>1</v>
          </cell>
          <cell r="Q45">
            <v>2.2517253282396303E-3</v>
          </cell>
          <cell r="R45">
            <v>1</v>
          </cell>
          <cell r="S45">
            <v>2</v>
          </cell>
          <cell r="T45">
            <v>1</v>
          </cell>
          <cell r="U45">
            <v>12000</v>
          </cell>
          <cell r="V45">
            <v>5000</v>
          </cell>
          <cell r="W45">
            <v>12000</v>
          </cell>
          <cell r="X45">
            <v>65.300034518949275</v>
          </cell>
          <cell r="Y45">
            <v>1</v>
          </cell>
          <cell r="Z45">
            <v>3</v>
          </cell>
          <cell r="AA45">
            <v>1</v>
          </cell>
          <cell r="AB45">
            <v>1.4500000000000002</v>
          </cell>
          <cell r="AE45">
            <v>0</v>
          </cell>
          <cell r="AF45">
            <v>0</v>
          </cell>
          <cell r="AG45">
            <v>0</v>
          </cell>
          <cell r="AH45">
            <v>0</v>
          </cell>
          <cell r="AI45">
            <v>0</v>
          </cell>
          <cell r="AJ45">
            <v>0</v>
          </cell>
          <cell r="AK45">
            <v>0</v>
          </cell>
          <cell r="AN45">
            <v>262.3</v>
          </cell>
          <cell r="AO45">
            <v>450.3</v>
          </cell>
          <cell r="AP45">
            <v>2084</v>
          </cell>
          <cell r="AQ45">
            <v>541.46</v>
          </cell>
          <cell r="AR45">
            <v>0</v>
          </cell>
          <cell r="AS45">
            <v>90</v>
          </cell>
          <cell r="AT45">
            <v>33</v>
          </cell>
          <cell r="AW45">
            <v>10.383179999999999</v>
          </cell>
          <cell r="AX45">
            <v>86.526499999999999</v>
          </cell>
          <cell r="AY45">
            <v>467.24310000000003</v>
          </cell>
          <cell r="AZ45">
            <v>138.44239999999999</v>
          </cell>
          <cell r="BA45">
            <v>69.221199999999996</v>
          </cell>
          <cell r="BD45">
            <v>471.7</v>
          </cell>
          <cell r="BE45">
            <v>0</v>
          </cell>
          <cell r="BF45">
            <v>0</v>
          </cell>
          <cell r="BG45">
            <v>100</v>
          </cell>
          <cell r="BH45">
            <v>379</v>
          </cell>
          <cell r="BI45">
            <v>0</v>
          </cell>
          <cell r="BJ45">
            <v>42</v>
          </cell>
          <cell r="BK45">
            <v>0</v>
          </cell>
          <cell r="BL45">
            <v>430.46</v>
          </cell>
          <cell r="BM45">
            <v>66.8</v>
          </cell>
          <cell r="BN45">
            <v>49.5</v>
          </cell>
          <cell r="BO45">
            <v>0</v>
          </cell>
          <cell r="BR45">
            <v>208918.14</v>
          </cell>
          <cell r="BS45">
            <v>73555.94</v>
          </cell>
          <cell r="BT45">
            <v>42025.32</v>
          </cell>
          <cell r="BU45">
            <v>93804.5</v>
          </cell>
          <cell r="BV45">
            <v>25800</v>
          </cell>
          <cell r="BW45">
            <v>0</v>
          </cell>
          <cell r="BX45">
            <v>0</v>
          </cell>
          <cell r="BY45">
            <v>444103.9</v>
          </cell>
          <cell r="CB45">
            <v>38503668.690000005</v>
          </cell>
        </row>
        <row r="46">
          <cell r="B46" t="str">
            <v>02</v>
          </cell>
          <cell r="C46">
            <v>2</v>
          </cell>
          <cell r="D46" t="str">
            <v>Security</v>
          </cell>
          <cell r="E46" t="str">
            <v>CTM17 tie to CTM18</v>
          </cell>
          <cell r="G46" t="str">
            <v>XLPE</v>
          </cell>
          <cell r="H46">
            <v>1997</v>
          </cell>
          <cell r="I46">
            <v>13</v>
          </cell>
          <cell r="J46" t="str">
            <v>Security/Reliability</v>
          </cell>
          <cell r="K46">
            <v>0.1</v>
          </cell>
          <cell r="L46">
            <v>8</v>
          </cell>
          <cell r="M46">
            <v>600</v>
          </cell>
          <cell r="N46">
            <v>2.0689655172413793E-2</v>
          </cell>
          <cell r="O46">
            <v>4</v>
          </cell>
          <cell r="P46">
            <v>0.4</v>
          </cell>
          <cell r="Q46">
            <v>1.2876863543716066E-3</v>
          </cell>
          <cell r="R46">
            <v>1</v>
          </cell>
          <cell r="S46">
            <v>2</v>
          </cell>
          <cell r="T46">
            <v>1</v>
          </cell>
          <cell r="U46">
            <v>4800</v>
          </cell>
          <cell r="V46">
            <v>5000</v>
          </cell>
          <cell r="W46">
            <v>8000</v>
          </cell>
          <cell r="X46">
            <v>57.302042769536492</v>
          </cell>
          <cell r="Y46">
            <v>1</v>
          </cell>
          <cell r="Z46">
            <v>3</v>
          </cell>
          <cell r="AA46">
            <v>1</v>
          </cell>
          <cell r="AB46">
            <v>1.4500000000000002</v>
          </cell>
          <cell r="AE46">
            <v>218.29999999999998</v>
          </cell>
          <cell r="AF46">
            <v>96</v>
          </cell>
          <cell r="AG46">
            <v>50</v>
          </cell>
          <cell r="AH46">
            <v>62</v>
          </cell>
          <cell r="AI46">
            <v>67.199999999999989</v>
          </cell>
          <cell r="AJ46">
            <v>304</v>
          </cell>
          <cell r="AK46">
            <v>0</v>
          </cell>
          <cell r="AN46">
            <v>43.88</v>
          </cell>
          <cell r="AO46">
            <v>156.38999999999999</v>
          </cell>
          <cell r="AP46">
            <v>475.8</v>
          </cell>
          <cell r="AQ46">
            <v>130.392</v>
          </cell>
          <cell r="AR46">
            <v>0</v>
          </cell>
          <cell r="AS46">
            <v>27</v>
          </cell>
          <cell r="AT46">
            <v>10.5</v>
          </cell>
          <cell r="AW46">
            <v>4.9243860000000002</v>
          </cell>
          <cell r="AX46">
            <v>41.036550000000005</v>
          </cell>
          <cell r="AY46">
            <v>221.59737000000001</v>
          </cell>
          <cell r="AZ46">
            <v>65.658480000000012</v>
          </cell>
          <cell r="BA46">
            <v>32.829240000000006</v>
          </cell>
          <cell r="BD46">
            <v>155.38999999999999</v>
          </cell>
          <cell r="BE46">
            <v>0</v>
          </cell>
          <cell r="BF46">
            <v>42</v>
          </cell>
          <cell r="BG46">
            <v>28</v>
          </cell>
          <cell r="BH46">
            <v>191.4</v>
          </cell>
          <cell r="BI46">
            <v>0</v>
          </cell>
          <cell r="BJ46">
            <v>14</v>
          </cell>
          <cell r="BK46">
            <v>112</v>
          </cell>
          <cell r="BL46">
            <v>340.99200000000002</v>
          </cell>
          <cell r="BM46">
            <v>30.2</v>
          </cell>
          <cell r="BN46">
            <v>9.9</v>
          </cell>
          <cell r="BO46">
            <v>96</v>
          </cell>
          <cell r="BR46">
            <v>97357.86</v>
          </cell>
          <cell r="BS46">
            <v>34885.07</v>
          </cell>
          <cell r="BT46">
            <v>26657.119999999999</v>
          </cell>
          <cell r="BU46">
            <v>121434.6</v>
          </cell>
          <cell r="BV46">
            <v>30300</v>
          </cell>
          <cell r="BW46">
            <v>0</v>
          </cell>
          <cell r="BX46">
            <v>0</v>
          </cell>
          <cell r="BY46">
            <v>310634.65000000002</v>
          </cell>
          <cell r="CB46">
            <v>38814303.340000004</v>
          </cell>
        </row>
        <row r="47">
          <cell r="B47" t="str">
            <v>09</v>
          </cell>
          <cell r="C47">
            <v>9</v>
          </cell>
          <cell r="D47" t="str">
            <v>Security</v>
          </cell>
          <cell r="E47" t="str">
            <v>CTM12 - New Carlton Feeder</v>
          </cell>
          <cell r="G47" t="str">
            <v>XLPE</v>
          </cell>
          <cell r="H47">
            <v>1990</v>
          </cell>
          <cell r="I47">
            <v>20</v>
          </cell>
          <cell r="J47" t="str">
            <v>Security/Capacity</v>
          </cell>
          <cell r="K47">
            <v>3</v>
          </cell>
          <cell r="L47">
            <v>12</v>
          </cell>
          <cell r="M47">
            <v>1000</v>
          </cell>
          <cell r="N47">
            <v>5.1724137931034482E-2</v>
          </cell>
          <cell r="O47">
            <v>10</v>
          </cell>
          <cell r="P47">
            <v>30</v>
          </cell>
          <cell r="Q47">
            <v>1.5369919770811953E-2</v>
          </cell>
          <cell r="R47">
            <v>1</v>
          </cell>
          <cell r="S47">
            <v>2</v>
          </cell>
          <cell r="T47">
            <v>1</v>
          </cell>
          <cell r="U47">
            <v>12000</v>
          </cell>
          <cell r="V47">
            <v>5000</v>
          </cell>
          <cell r="W47">
            <v>12000</v>
          </cell>
          <cell r="X47">
            <v>14.857589111784888</v>
          </cell>
          <cell r="Y47">
            <v>0</v>
          </cell>
          <cell r="Z47">
            <v>3</v>
          </cell>
          <cell r="AA47">
            <v>1</v>
          </cell>
          <cell r="AB47">
            <v>1.35</v>
          </cell>
          <cell r="AE47">
            <v>0</v>
          </cell>
          <cell r="AF47">
            <v>0</v>
          </cell>
          <cell r="AG47">
            <v>0</v>
          </cell>
          <cell r="AH47">
            <v>0</v>
          </cell>
          <cell r="AI47">
            <v>0</v>
          </cell>
          <cell r="AJ47">
            <v>0</v>
          </cell>
          <cell r="AK47">
            <v>0</v>
          </cell>
          <cell r="AN47">
            <v>985.60000000000014</v>
          </cell>
          <cell r="AO47">
            <v>1920.85</v>
          </cell>
          <cell r="AP47">
            <v>8194</v>
          </cell>
          <cell r="AQ47">
            <v>1907.58</v>
          </cell>
          <cell r="AR47">
            <v>0</v>
          </cell>
          <cell r="AS47">
            <v>400</v>
          </cell>
          <cell r="AT47">
            <v>164</v>
          </cell>
          <cell r="AW47">
            <v>40.716090000000001</v>
          </cell>
          <cell r="AX47">
            <v>339.30075000000005</v>
          </cell>
          <cell r="AY47">
            <v>1832.2240500000003</v>
          </cell>
          <cell r="AZ47">
            <v>542.88120000000015</v>
          </cell>
          <cell r="BA47">
            <v>271.44060000000007</v>
          </cell>
          <cell r="BD47">
            <v>1965.35</v>
          </cell>
          <cell r="BE47">
            <v>0</v>
          </cell>
          <cell r="BF47">
            <v>0</v>
          </cell>
          <cell r="BG47">
            <v>425</v>
          </cell>
          <cell r="BH47">
            <v>1303</v>
          </cell>
          <cell r="BI47">
            <v>0</v>
          </cell>
          <cell r="BJ47">
            <v>182</v>
          </cell>
          <cell r="BK47">
            <v>0</v>
          </cell>
          <cell r="BL47">
            <v>1496.0800000000002</v>
          </cell>
          <cell r="BM47">
            <v>298.60000000000002</v>
          </cell>
          <cell r="BN47">
            <v>313.5</v>
          </cell>
          <cell r="BO47">
            <v>0</v>
          </cell>
          <cell r="BR47">
            <v>818811.60999999987</v>
          </cell>
          <cell r="BS47">
            <v>288438.68</v>
          </cell>
          <cell r="BT47">
            <v>166972.65999999997</v>
          </cell>
          <cell r="BU47">
            <v>563291.5</v>
          </cell>
          <cell r="BV47">
            <v>114350</v>
          </cell>
          <cell r="BW47">
            <v>0</v>
          </cell>
          <cell r="BX47">
            <v>0</v>
          </cell>
          <cell r="BY47">
            <v>1951864.45</v>
          </cell>
          <cell r="CB47">
            <v>40766167.790000007</v>
          </cell>
        </row>
        <row r="48">
          <cell r="B48" t="str">
            <v>04</v>
          </cell>
          <cell r="C48">
            <v>4</v>
          </cell>
          <cell r="D48" t="str">
            <v>Renewal</v>
          </cell>
          <cell r="E48" t="str">
            <v>Jacobson Ave Rear Lot conversion</v>
          </cell>
          <cell r="G48" t="str">
            <v>XLPE</v>
          </cell>
          <cell r="H48">
            <v>2001</v>
          </cell>
          <cell r="I48">
            <v>9</v>
          </cell>
          <cell r="J48" t="str">
            <v>Rear Lot conversion</v>
          </cell>
          <cell r="K48">
            <v>0.1</v>
          </cell>
          <cell r="L48">
            <v>8</v>
          </cell>
          <cell r="M48">
            <v>200</v>
          </cell>
          <cell r="N48">
            <v>6.8965517241379309E-3</v>
          </cell>
          <cell r="O48">
            <v>2</v>
          </cell>
          <cell r="P48">
            <v>0.2</v>
          </cell>
          <cell r="Q48">
            <v>1.9929672768624263E-4</v>
          </cell>
          <cell r="R48">
            <v>1</v>
          </cell>
          <cell r="S48">
            <v>2</v>
          </cell>
          <cell r="T48">
            <v>2</v>
          </cell>
          <cell r="U48">
            <v>1600</v>
          </cell>
          <cell r="V48">
            <v>5000</v>
          </cell>
          <cell r="W48">
            <v>8000</v>
          </cell>
          <cell r="X48">
            <v>14.54866112109571</v>
          </cell>
          <cell r="Y48">
            <v>0</v>
          </cell>
          <cell r="Z48">
            <v>1</v>
          </cell>
          <cell r="AA48">
            <v>2</v>
          </cell>
          <cell r="AB48">
            <v>1.3499999999999999</v>
          </cell>
          <cell r="AE48">
            <v>0</v>
          </cell>
          <cell r="AF48">
            <v>0</v>
          </cell>
          <cell r="AG48">
            <v>0</v>
          </cell>
          <cell r="AH48">
            <v>0</v>
          </cell>
          <cell r="AI48">
            <v>0</v>
          </cell>
          <cell r="AJ48">
            <v>0</v>
          </cell>
          <cell r="AK48">
            <v>0</v>
          </cell>
          <cell r="AN48">
            <v>412.30000000000007</v>
          </cell>
          <cell r="AO48">
            <v>642.92000000000007</v>
          </cell>
          <cell r="AP48">
            <v>5660</v>
          </cell>
          <cell r="AQ48">
            <v>677.57600000000002</v>
          </cell>
          <cell r="AR48">
            <v>0</v>
          </cell>
          <cell r="AS48">
            <v>120</v>
          </cell>
          <cell r="AT48">
            <v>50</v>
          </cell>
          <cell r="AW48">
            <v>22.688388</v>
          </cell>
          <cell r="AX48">
            <v>189.06990000000002</v>
          </cell>
          <cell r="AY48">
            <v>1020.9774600000001</v>
          </cell>
          <cell r="AZ48">
            <v>302.51184000000006</v>
          </cell>
          <cell r="BA48">
            <v>151.25592000000003</v>
          </cell>
          <cell r="BD48">
            <v>1535.97</v>
          </cell>
          <cell r="BE48">
            <v>0</v>
          </cell>
          <cell r="BF48">
            <v>0</v>
          </cell>
          <cell r="BG48">
            <v>130</v>
          </cell>
          <cell r="BH48">
            <v>1336</v>
          </cell>
          <cell r="BI48">
            <v>0</v>
          </cell>
          <cell r="BJ48">
            <v>58</v>
          </cell>
          <cell r="BK48">
            <v>0</v>
          </cell>
          <cell r="BL48">
            <v>540.57600000000002</v>
          </cell>
          <cell r="BM48">
            <v>85.8</v>
          </cell>
          <cell r="BN48">
            <v>112.2</v>
          </cell>
          <cell r="BO48">
            <v>0</v>
          </cell>
          <cell r="BR48">
            <v>464536.27999999991</v>
          </cell>
          <cell r="BS48">
            <v>160727.82</v>
          </cell>
          <cell r="BT48">
            <v>96503.67</v>
          </cell>
          <cell r="BU48">
            <v>133011</v>
          </cell>
          <cell r="BV48">
            <v>148750</v>
          </cell>
          <cell r="BW48">
            <v>0</v>
          </cell>
          <cell r="BX48">
            <v>0</v>
          </cell>
          <cell r="BY48">
            <v>1003528.77</v>
          </cell>
          <cell r="CB48">
            <v>41769696.56000001</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INPUT"/>
      <sheetName val="Cons IS New"/>
      <sheetName val="Cons IS"/>
      <sheetName val="MgtRp -Comb Horiz Group"/>
      <sheetName val="MgtRp - CS&amp;WH"/>
      <sheetName val="MgtRp - WH"/>
      <sheetName val="MgtRp - Horizon Hold "/>
      <sheetName val="MgtRp - FW"/>
      <sheetName val="MgtRp - HCE"/>
      <sheetName val="MgtRp - HHSI"/>
      <sheetName val="MgtRp - HUC"/>
      <sheetName val="MgtRp - Horizon EDO &amp; CS"/>
      <sheetName val="MgtRp - Horizon EDO "/>
      <sheetName val="MgtRp - Horizon CS"/>
      <sheetName val="MgtRp - Horizon Hold (combined)"/>
      <sheetName val="MgtRp - Horizon Holdings"/>
      <sheetName val="MgtRp - Horizon Energy"/>
      <sheetName val="HUC cons"/>
      <sheetName val="HUC"/>
      <sheetName val="HOR"/>
      <sheetName val="HHSI"/>
      <sheetName val="Horizon Hold"/>
      <sheetName val="Hor Holdings Cons"/>
      <sheetName val="Final TB"/>
      <sheetName val="TB Aug 2008 AS400"/>
      <sheetName val="Tax Entry Work Sheet"/>
      <sheetName val="TB for stmts"/>
      <sheetName val="Merger Cash Flow Effect"/>
    </sheetNames>
    <sheetDataSet>
      <sheetData sheetId="0"/>
      <sheetData sheetId="1"/>
      <sheetData sheetId="2"/>
      <sheetData sheetId="3"/>
      <sheetData sheetId="4"/>
      <sheetData sheetId="5"/>
      <sheetData sheetId="6"/>
      <sheetData sheetId="7"/>
      <sheetData sheetId="8">
        <row r="13">
          <cell r="K13">
            <v>0</v>
          </cell>
        </row>
        <row r="14">
          <cell r="K14">
            <v>0</v>
          </cell>
        </row>
        <row r="15">
          <cell r="K15">
            <v>0</v>
          </cell>
        </row>
        <row r="16">
          <cell r="K16">
            <v>0</v>
          </cell>
        </row>
        <row r="17">
          <cell r="K17">
            <v>0</v>
          </cell>
        </row>
        <row r="18">
          <cell r="K18">
            <v>0</v>
          </cell>
        </row>
        <row r="21">
          <cell r="K21">
            <v>0</v>
          </cell>
        </row>
        <row r="22">
          <cell r="K22">
            <v>0</v>
          </cell>
        </row>
        <row r="23">
          <cell r="K23">
            <v>0</v>
          </cell>
        </row>
        <row r="24">
          <cell r="K24">
            <v>-16</v>
          </cell>
        </row>
        <row r="29">
          <cell r="K29">
            <v>0</v>
          </cell>
        </row>
        <row r="31">
          <cell r="K31">
            <v>29</v>
          </cell>
        </row>
      </sheetData>
      <sheetData sheetId="9"/>
      <sheetData sheetId="10"/>
      <sheetData sheetId="11">
        <row r="15">
          <cell r="K15">
            <v>0</v>
          </cell>
        </row>
        <row r="17">
          <cell r="K17">
            <v>38</v>
          </cell>
        </row>
        <row r="18">
          <cell r="K18">
            <v>1418</v>
          </cell>
        </row>
        <row r="19">
          <cell r="K19">
            <v>7</v>
          </cell>
        </row>
        <row r="20">
          <cell r="K20">
            <v>32</v>
          </cell>
        </row>
        <row r="24">
          <cell r="K24">
            <v>7141</v>
          </cell>
        </row>
        <row r="25">
          <cell r="K25">
            <v>-5819</v>
          </cell>
        </row>
        <row r="27">
          <cell r="K27">
            <v>-21</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A Sheet"/>
      <sheetName val="List of entities"/>
      <sheetName val="Organizational chart"/>
      <sheetName val="Chart7"/>
      <sheetName val="Chart8"/>
      <sheetName val="TKTM Raw Data"/>
      <sheetName val="Chart9"/>
      <sheetName val="Liquidity"/>
      <sheetName val="Chart10"/>
      <sheetName val="Share price"/>
      <sheetName val="Sheet1"/>
      <sheetName val="Chart11"/>
      <sheetName val="Chart 1 with Data"/>
      <sheetName val="WACC bridge to GWI"/>
      <sheetName val="GWI recon"/>
      <sheetName val="QA Table of Contents"/>
      <sheetName val="Work Cap working paper"/>
      <sheetName val="Ticketweb"/>
      <sheetName val="INPUTS"/>
      <sheetName val="BRIDGE"/>
      <sheetName val="Report Summary"/>
      <sheetName val="All entities - Conclusion"/>
      <sheetName val="Sheet2"/>
      <sheetName val="Australasia DCF"/>
      <sheetName val="Reseau DCF"/>
      <sheetName val="Canada DCF"/>
      <sheetName val="Sheet9"/>
      <sheetName val="Sheet7"/>
      <sheetName val="Sheet5"/>
      <sheetName val="Sheet4"/>
      <sheetName val="Sheet3"/>
      <sheetName val="Ireland DCF"/>
      <sheetName val="Norway DCF"/>
      <sheetName val="Netherlands DCF"/>
      <sheetName val="Denmark DCF"/>
      <sheetName val="Sweden DCF"/>
      <sheetName val="Finland DCF"/>
      <sheetName val="Spain DCF"/>
      <sheetName val="Turkey DCF"/>
      <sheetName val="GMI DCF"/>
      <sheetName val="UK Consol DCF"/>
      <sheetName val="_CIQHiddenCacheSheet"/>
      <sheetName val="WC &amp; IC Numbers Check"/>
      <sheetName val="Summary"/>
      <sheetName val="1"/>
      <sheetName val="2"/>
      <sheetName val="3"/>
      <sheetName val="4"/>
      <sheetName val="5"/>
      <sheetName val="6"/>
      <sheetName val="7"/>
      <sheetName val="8"/>
      <sheetName val="9"/>
      <sheetName val="10"/>
      <sheetName val="11"/>
      <sheetName val="12"/>
      <sheetName val="13"/>
      <sheetName val="14"/>
      <sheetName val="15"/>
      <sheetName val="15a"/>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sheetName val="38"/>
      <sheetName val="39"/>
      <sheetName val="40"/>
      <sheetName val="41"/>
      <sheetName val="42"/>
      <sheetName val="43"/>
      <sheetName val="LuxCo4 and 5"/>
      <sheetName val="WACC Calc."/>
      <sheetName val="Sheet12"/>
      <sheetName val="WACC Calc #2"/>
      <sheetName val="Sheet10"/>
      <sheetName val="Guideline public company mults"/>
      <sheetName val="Precedent transactions"/>
      <sheetName val="Summary - FULL"/>
      <sheetName val="TKTM Cross-check"/>
      <sheetName val="WP--&gt;"/>
      <sheetName val="Sheet1 (2)"/>
      <sheetName val="Sheet11"/>
      <sheetName val="Sheet6"/>
      <sheetName val="WACC Inputs"/>
      <sheetName val="Guideline public comps OLD"/>
      <sheetName val=" Mod. Adjusted ERP 11282008"/>
      <sheetName val=" Mod. Adjusted ERP 01302009"/>
      <sheetName val="FY2008"/>
      <sheetName val="Public company analyis--&gt;"/>
      <sheetName val="TM S-P analysis"/>
      <sheetName val="CTS S-P analysis"/>
      <sheetName val="LYV S-P analysis"/>
      <sheetName val="CURRENCY TRANSLATION"/>
      <sheetName val="Canada DCF (2)"/>
      <sheetName val="Reseau DCF (2)"/>
      <sheetName val="Australasia DCF (2)"/>
      <sheetName val="Ireland DCF (2)"/>
      <sheetName val="Turkey DCF (2)"/>
      <sheetName val="Mgmt bridge"/>
      <sheetName val="GDP growth and inflation"/>
      <sheetName val="WACC--&gt;"/>
      <sheetName val="Guideline public companies (1)"/>
      <sheetName val="WACC WP"/>
      <sheetName val="Kd Support"/>
      <sheetName val="FX WP"/>
      <sheetName val="FX rates Fed Reserve"/>
      <sheetName val="Oustanding questions"/>
      <sheetName val="Major assumptions"/>
      <sheetName val="Organizational chart (2)"/>
      <sheetName val="6. Org chart bal sheet tracking"/>
      <sheetName val="Sheet8"/>
      <sheetName val="List of entities - BS"/>
      <sheetName val="Master list - BS"/>
      <sheetName val="PBC--&gt; (2)"/>
      <sheetName val="Defns PBC"/>
      <sheetName val="04 BS"/>
      <sheetName val="05 BS"/>
      <sheetName val="06 BS"/>
      <sheetName val="07 BS"/>
      <sheetName val="08 BS"/>
      <sheetName val="04 IS"/>
      <sheetName val="05 IS"/>
      <sheetName val="06 IS"/>
      <sheetName val="07 IS"/>
      <sheetName val="08 IS"/>
      <sheetName val="Balance sheet"/>
      <sheetName val="TB Detail 2009"/>
      <sheetName val="Tax Info PBC"/>
      <sheetName val="Existing Assets Tax"/>
      <sheetName val="PBC--&gt;"/>
      <sheetName val="Reseau Oct 31 BS"/>
      <sheetName val="Aust Oct 31 BS"/>
      <sheetName val="NZ Oct 31 BS"/>
      <sheetName val="Marginal Tax Rates"/>
      <sheetName val="Canada"/>
      <sheetName val="Reseau"/>
      <sheetName val="Australasia"/>
      <sheetName val="Ireland"/>
      <sheetName val="Norway"/>
      <sheetName val="Netherlands"/>
      <sheetName val="Denmark"/>
      <sheetName val="Sweden"/>
      <sheetName val="Finland"/>
      <sheetName val="Spain"/>
      <sheetName val="Turkey"/>
      <sheetName val="GetMeIn!"/>
      <sheetName val="UK Consol"/>
      <sheetName val="UK Group"/>
      <sheetName val="15b"/>
      <sheetName val="CANADA BS"/>
      <sheetName val="Nov08"/>
      <sheetName val="Jan09"/>
    </sheetNames>
    <sheetDataSet>
      <sheetData sheetId="0"/>
      <sheetData sheetId="1"/>
      <sheetData sheetId="2"/>
      <sheetData sheetId="3" refreshError="1"/>
      <sheetData sheetId="4" refreshError="1"/>
      <sheetData sheetId="5">
        <row r="4">
          <cell r="A4">
            <v>39672</v>
          </cell>
        </row>
        <row r="5">
          <cell r="A5">
            <v>39673</v>
          </cell>
        </row>
        <row r="6">
          <cell r="A6">
            <v>39674</v>
          </cell>
        </row>
        <row r="7">
          <cell r="A7">
            <v>39675</v>
          </cell>
        </row>
        <row r="8">
          <cell r="A8">
            <v>39678</v>
          </cell>
        </row>
        <row r="9">
          <cell r="A9">
            <v>39679</v>
          </cell>
        </row>
        <row r="10">
          <cell r="A10">
            <v>39680</v>
          </cell>
        </row>
        <row r="11">
          <cell r="A11">
            <v>39681</v>
          </cell>
        </row>
        <row r="12">
          <cell r="A12">
            <v>39682</v>
          </cell>
        </row>
        <row r="13">
          <cell r="A13">
            <v>39685</v>
          </cell>
        </row>
        <row r="14">
          <cell r="A14">
            <v>39686</v>
          </cell>
        </row>
        <row r="15">
          <cell r="A15">
            <v>39687</v>
          </cell>
        </row>
        <row r="16">
          <cell r="A16">
            <v>39688</v>
          </cell>
        </row>
        <row r="17">
          <cell r="A17">
            <v>39689</v>
          </cell>
        </row>
        <row r="18">
          <cell r="A18">
            <v>39693</v>
          </cell>
        </row>
        <row r="19">
          <cell r="A19">
            <v>39694</v>
          </cell>
        </row>
        <row r="20">
          <cell r="A20">
            <v>39695</v>
          </cell>
        </row>
        <row r="21">
          <cell r="A21">
            <v>39696</v>
          </cell>
        </row>
        <row r="22">
          <cell r="A22">
            <v>39699</v>
          </cell>
        </row>
        <row r="23">
          <cell r="A23">
            <v>39700</v>
          </cell>
        </row>
        <row r="24">
          <cell r="A24">
            <v>39701</v>
          </cell>
        </row>
        <row r="25">
          <cell r="A25">
            <v>39702</v>
          </cell>
        </row>
        <row r="26">
          <cell r="A26">
            <v>39703</v>
          </cell>
        </row>
        <row r="27">
          <cell r="A27">
            <v>39706</v>
          </cell>
        </row>
        <row r="28">
          <cell r="A28">
            <v>39707</v>
          </cell>
        </row>
        <row r="29">
          <cell r="A29">
            <v>39708</v>
          </cell>
        </row>
        <row r="30">
          <cell r="A30">
            <v>39709</v>
          </cell>
        </row>
        <row r="31">
          <cell r="A31">
            <v>39710</v>
          </cell>
        </row>
        <row r="32">
          <cell r="A32">
            <v>39713</v>
          </cell>
        </row>
        <row r="33">
          <cell r="A33">
            <v>39714</v>
          </cell>
        </row>
        <row r="34">
          <cell r="A34">
            <v>39715</v>
          </cell>
        </row>
        <row r="35">
          <cell r="A35">
            <v>39716</v>
          </cell>
        </row>
        <row r="36">
          <cell r="A36">
            <v>39717</v>
          </cell>
        </row>
        <row r="37">
          <cell r="A37">
            <v>39720</v>
          </cell>
        </row>
        <row r="38">
          <cell r="A38">
            <v>39721</v>
          </cell>
        </row>
        <row r="39">
          <cell r="A39">
            <v>39722</v>
          </cell>
        </row>
        <row r="40">
          <cell r="A40">
            <v>39723</v>
          </cell>
        </row>
        <row r="41">
          <cell r="A41">
            <v>39724</v>
          </cell>
        </row>
        <row r="42">
          <cell r="A42">
            <v>39727</v>
          </cell>
        </row>
        <row r="43">
          <cell r="A43">
            <v>39728</v>
          </cell>
        </row>
        <row r="44">
          <cell r="A44">
            <v>39729</v>
          </cell>
        </row>
        <row r="45">
          <cell r="A45">
            <v>39730</v>
          </cell>
        </row>
        <row r="46">
          <cell r="A46">
            <v>39731</v>
          </cell>
        </row>
        <row r="47">
          <cell r="A47">
            <v>39734</v>
          </cell>
        </row>
        <row r="48">
          <cell r="A48">
            <v>39735</v>
          </cell>
        </row>
        <row r="49">
          <cell r="A49">
            <v>39736</v>
          </cell>
        </row>
        <row r="50">
          <cell r="A50">
            <v>39737</v>
          </cell>
        </row>
        <row r="51">
          <cell r="A51">
            <v>39738</v>
          </cell>
        </row>
        <row r="52">
          <cell r="A52">
            <v>39741</v>
          </cell>
        </row>
        <row r="53">
          <cell r="A53">
            <v>39742</v>
          </cell>
        </row>
        <row r="54">
          <cell r="A54">
            <v>39743</v>
          </cell>
        </row>
        <row r="55">
          <cell r="A55">
            <v>39744</v>
          </cell>
        </row>
        <row r="56">
          <cell r="A56">
            <v>39745</v>
          </cell>
        </row>
        <row r="57">
          <cell r="A57">
            <v>39748</v>
          </cell>
        </row>
        <row r="58">
          <cell r="A58">
            <v>39749</v>
          </cell>
        </row>
        <row r="59">
          <cell r="A59">
            <v>39750</v>
          </cell>
        </row>
        <row r="60">
          <cell r="A60">
            <v>39751</v>
          </cell>
        </row>
        <row r="61">
          <cell r="A61">
            <v>39752</v>
          </cell>
        </row>
        <row r="62">
          <cell r="A62">
            <v>39755</v>
          </cell>
        </row>
        <row r="63">
          <cell r="A63">
            <v>39756</v>
          </cell>
        </row>
        <row r="64">
          <cell r="A64">
            <v>39757</v>
          </cell>
        </row>
        <row r="65">
          <cell r="A65">
            <v>39758</v>
          </cell>
        </row>
        <row r="66">
          <cell r="A66">
            <v>39759</v>
          </cell>
        </row>
        <row r="67">
          <cell r="A67">
            <v>39762</v>
          </cell>
        </row>
        <row r="68">
          <cell r="A68">
            <v>39763</v>
          </cell>
        </row>
        <row r="69">
          <cell r="A69">
            <v>39764</v>
          </cell>
        </row>
        <row r="70">
          <cell r="A70">
            <v>39765</v>
          </cell>
        </row>
        <row r="71">
          <cell r="A71">
            <v>39766</v>
          </cell>
        </row>
        <row r="72">
          <cell r="A72">
            <v>39769</v>
          </cell>
        </row>
        <row r="73">
          <cell r="A73">
            <v>39770</v>
          </cell>
        </row>
        <row r="74">
          <cell r="A74">
            <v>39771</v>
          </cell>
        </row>
        <row r="75">
          <cell r="A75">
            <v>39772</v>
          </cell>
        </row>
        <row r="76">
          <cell r="A76">
            <v>39773</v>
          </cell>
        </row>
        <row r="77">
          <cell r="A77">
            <v>39776</v>
          </cell>
        </row>
        <row r="78">
          <cell r="A78">
            <v>39777</v>
          </cell>
        </row>
        <row r="79">
          <cell r="A79">
            <v>39778</v>
          </cell>
        </row>
        <row r="80">
          <cell r="A80">
            <v>39780</v>
          </cell>
        </row>
        <row r="81">
          <cell r="A81">
            <v>39783</v>
          </cell>
        </row>
        <row r="82">
          <cell r="A82">
            <v>39784</v>
          </cell>
        </row>
        <row r="83">
          <cell r="A83">
            <v>39785</v>
          </cell>
        </row>
        <row r="84">
          <cell r="A84">
            <v>39786</v>
          </cell>
        </row>
        <row r="85">
          <cell r="A85">
            <v>39787</v>
          </cell>
        </row>
        <row r="86">
          <cell r="A86">
            <v>39790</v>
          </cell>
        </row>
        <row r="87">
          <cell r="A87">
            <v>39791</v>
          </cell>
        </row>
        <row r="88">
          <cell r="A88">
            <v>39792</v>
          </cell>
        </row>
        <row r="89">
          <cell r="A89">
            <v>39793</v>
          </cell>
        </row>
        <row r="90">
          <cell r="A90">
            <v>39794</v>
          </cell>
        </row>
        <row r="91">
          <cell r="A91">
            <v>39797</v>
          </cell>
        </row>
        <row r="92">
          <cell r="A92">
            <v>39798</v>
          </cell>
        </row>
        <row r="93">
          <cell r="A93">
            <v>39799</v>
          </cell>
        </row>
        <row r="94">
          <cell r="A94">
            <v>39800</v>
          </cell>
        </row>
        <row r="95">
          <cell r="A95">
            <v>39801</v>
          </cell>
        </row>
        <row r="96">
          <cell r="A96">
            <v>39804</v>
          </cell>
        </row>
        <row r="97">
          <cell r="A97">
            <v>39805</v>
          </cell>
        </row>
        <row r="98">
          <cell r="A98">
            <v>39806</v>
          </cell>
        </row>
        <row r="99">
          <cell r="A99">
            <v>39808</v>
          </cell>
        </row>
        <row r="100">
          <cell r="A100">
            <v>39811</v>
          </cell>
        </row>
        <row r="101">
          <cell r="A101">
            <v>39812</v>
          </cell>
        </row>
        <row r="102">
          <cell r="A102">
            <v>39813</v>
          </cell>
        </row>
        <row r="103">
          <cell r="A103">
            <v>39815</v>
          </cell>
        </row>
        <row r="104">
          <cell r="A104">
            <v>39818</v>
          </cell>
        </row>
        <row r="105">
          <cell r="A105">
            <v>39819</v>
          </cell>
        </row>
        <row r="106">
          <cell r="A106">
            <v>39820</v>
          </cell>
        </row>
        <row r="107">
          <cell r="A107">
            <v>39821</v>
          </cell>
        </row>
        <row r="108">
          <cell r="A108">
            <v>39822</v>
          </cell>
        </row>
        <row r="109">
          <cell r="A109">
            <v>39825</v>
          </cell>
        </row>
        <row r="110">
          <cell r="A110">
            <v>39826</v>
          </cell>
        </row>
        <row r="111">
          <cell r="A111">
            <v>39827</v>
          </cell>
        </row>
        <row r="112">
          <cell r="A112">
            <v>39828</v>
          </cell>
        </row>
        <row r="113">
          <cell r="A113">
            <v>39829</v>
          </cell>
        </row>
        <row r="114">
          <cell r="A114">
            <v>39833</v>
          </cell>
        </row>
        <row r="115">
          <cell r="A115">
            <v>39834</v>
          </cell>
        </row>
        <row r="116">
          <cell r="A116">
            <v>39835</v>
          </cell>
        </row>
        <row r="117">
          <cell r="A117">
            <v>39836</v>
          </cell>
        </row>
        <row r="118">
          <cell r="A118">
            <v>39839</v>
          </cell>
        </row>
        <row r="119">
          <cell r="A119">
            <v>39840</v>
          </cell>
        </row>
        <row r="120">
          <cell r="A120">
            <v>39841</v>
          </cell>
        </row>
        <row r="121">
          <cell r="A121">
            <v>39842</v>
          </cell>
        </row>
        <row r="122">
          <cell r="A122">
            <v>39843</v>
          </cell>
        </row>
        <row r="123">
          <cell r="A123">
            <v>39846</v>
          </cell>
        </row>
        <row r="124">
          <cell r="A124">
            <v>39847</v>
          </cell>
        </row>
        <row r="125">
          <cell r="A125">
            <v>39848</v>
          </cell>
        </row>
        <row r="126">
          <cell r="A126">
            <v>39849</v>
          </cell>
        </row>
        <row r="127">
          <cell r="A127">
            <v>39850</v>
          </cell>
        </row>
        <row r="128">
          <cell r="A128">
            <v>39853</v>
          </cell>
        </row>
        <row r="129">
          <cell r="A129">
            <v>39854</v>
          </cell>
        </row>
        <row r="130">
          <cell r="A130">
            <v>39855</v>
          </cell>
        </row>
        <row r="131">
          <cell r="A131">
            <v>39856</v>
          </cell>
        </row>
        <row r="132">
          <cell r="A132">
            <v>39857</v>
          </cell>
        </row>
        <row r="133">
          <cell r="A133">
            <v>39861</v>
          </cell>
        </row>
        <row r="134">
          <cell r="A134">
            <v>39862</v>
          </cell>
        </row>
        <row r="135">
          <cell r="A135">
            <v>39863</v>
          </cell>
        </row>
        <row r="136">
          <cell r="A136">
            <v>39864</v>
          </cell>
        </row>
        <row r="137">
          <cell r="A137">
            <v>39867</v>
          </cell>
        </row>
        <row r="138">
          <cell r="A138">
            <v>39868</v>
          </cell>
        </row>
        <row r="139">
          <cell r="A139">
            <v>39869</v>
          </cell>
        </row>
        <row r="140">
          <cell r="A140">
            <v>39870</v>
          </cell>
        </row>
        <row r="141">
          <cell r="A141">
            <v>39871</v>
          </cell>
        </row>
        <row r="142">
          <cell r="A142">
            <v>39874</v>
          </cell>
        </row>
        <row r="143">
          <cell r="A143">
            <v>39875</v>
          </cell>
        </row>
        <row r="144">
          <cell r="A144">
            <v>39876</v>
          </cell>
        </row>
        <row r="145">
          <cell r="A145">
            <v>39877</v>
          </cell>
        </row>
        <row r="146">
          <cell r="A146">
            <v>39878</v>
          </cell>
        </row>
        <row r="147">
          <cell r="A147">
            <v>39881</v>
          </cell>
        </row>
        <row r="148">
          <cell r="A148">
            <v>39882</v>
          </cell>
        </row>
        <row r="149">
          <cell r="A149">
            <v>39883</v>
          </cell>
        </row>
        <row r="150">
          <cell r="A150">
            <v>39884</v>
          </cell>
        </row>
        <row r="151">
          <cell r="A151">
            <v>39885</v>
          </cell>
        </row>
        <row r="152">
          <cell r="A152">
            <v>39888</v>
          </cell>
        </row>
        <row r="153">
          <cell r="A153">
            <v>39889</v>
          </cell>
        </row>
        <row r="154">
          <cell r="A154">
            <v>39890</v>
          </cell>
        </row>
        <row r="155">
          <cell r="A155">
            <v>39891</v>
          </cell>
        </row>
        <row r="156">
          <cell r="A156">
            <v>39892</v>
          </cell>
        </row>
        <row r="157">
          <cell r="A157">
            <v>39895</v>
          </cell>
        </row>
        <row r="158">
          <cell r="A158">
            <v>39896</v>
          </cell>
        </row>
        <row r="159">
          <cell r="A159">
            <v>39897</v>
          </cell>
        </row>
        <row r="160">
          <cell r="A160">
            <v>39898</v>
          </cell>
        </row>
        <row r="161">
          <cell r="A161">
            <v>39899</v>
          </cell>
        </row>
        <row r="162">
          <cell r="A162">
            <v>39902</v>
          </cell>
        </row>
        <row r="163">
          <cell r="A163">
            <v>39903</v>
          </cell>
        </row>
        <row r="164">
          <cell r="A164">
            <v>39904</v>
          </cell>
        </row>
        <row r="165">
          <cell r="A165">
            <v>39905</v>
          </cell>
        </row>
        <row r="166">
          <cell r="A166">
            <v>39906</v>
          </cell>
        </row>
        <row r="167">
          <cell r="A167">
            <v>39909</v>
          </cell>
        </row>
        <row r="168">
          <cell r="A168">
            <v>39910</v>
          </cell>
        </row>
        <row r="169">
          <cell r="A169">
            <v>39911</v>
          </cell>
        </row>
        <row r="170">
          <cell r="A170">
            <v>39912</v>
          </cell>
        </row>
        <row r="171">
          <cell r="A171">
            <v>39916</v>
          </cell>
        </row>
        <row r="172">
          <cell r="A172">
            <v>39917</v>
          </cell>
        </row>
        <row r="173">
          <cell r="A173">
            <v>39918</v>
          </cell>
        </row>
        <row r="174">
          <cell r="A174">
            <v>39919</v>
          </cell>
        </row>
        <row r="175">
          <cell r="A175">
            <v>39920</v>
          </cell>
        </row>
        <row r="176">
          <cell r="A176">
            <v>39923</v>
          </cell>
        </row>
        <row r="177">
          <cell r="A177">
            <v>39924</v>
          </cell>
        </row>
        <row r="178">
          <cell r="A178">
            <v>39925</v>
          </cell>
        </row>
        <row r="179">
          <cell r="A179">
            <v>39926</v>
          </cell>
        </row>
        <row r="180">
          <cell r="A180">
            <v>39927</v>
          </cell>
        </row>
        <row r="181">
          <cell r="A181">
            <v>39930</v>
          </cell>
        </row>
        <row r="182">
          <cell r="A182">
            <v>39931</v>
          </cell>
        </row>
        <row r="183">
          <cell r="A183">
            <v>39932</v>
          </cell>
        </row>
        <row r="184">
          <cell r="A184">
            <v>39933</v>
          </cell>
        </row>
        <row r="185">
          <cell r="A185">
            <v>39934</v>
          </cell>
        </row>
        <row r="186">
          <cell r="A186">
            <v>39937</v>
          </cell>
        </row>
        <row r="187">
          <cell r="A187">
            <v>39938</v>
          </cell>
        </row>
        <row r="188">
          <cell r="A188">
            <v>39939</v>
          </cell>
        </row>
        <row r="189">
          <cell r="A189">
            <v>39940</v>
          </cell>
        </row>
        <row r="190">
          <cell r="A190">
            <v>39941</v>
          </cell>
        </row>
        <row r="191">
          <cell r="A191">
            <v>39944</v>
          </cell>
        </row>
        <row r="192">
          <cell r="A192">
            <v>39945</v>
          </cell>
        </row>
        <row r="193">
          <cell r="A193">
            <v>39946</v>
          </cell>
        </row>
        <row r="194">
          <cell r="A194">
            <v>39947</v>
          </cell>
        </row>
        <row r="195">
          <cell r="A195">
            <v>39948</v>
          </cell>
        </row>
        <row r="196">
          <cell r="A196">
            <v>39951</v>
          </cell>
        </row>
        <row r="197">
          <cell r="A197">
            <v>39952</v>
          </cell>
        </row>
        <row r="198">
          <cell r="A198">
            <v>39953</v>
          </cell>
        </row>
        <row r="199">
          <cell r="A199">
            <v>39954</v>
          </cell>
        </row>
        <row r="200">
          <cell r="A200">
            <v>39955</v>
          </cell>
        </row>
        <row r="201">
          <cell r="A201">
            <v>39959</v>
          </cell>
        </row>
        <row r="202">
          <cell r="A202">
            <v>39960</v>
          </cell>
        </row>
        <row r="203">
          <cell r="A203">
            <v>39961</v>
          </cell>
        </row>
        <row r="204">
          <cell r="A204">
            <v>39962</v>
          </cell>
        </row>
        <row r="205">
          <cell r="A205">
            <v>39965</v>
          </cell>
        </row>
        <row r="206">
          <cell r="A206">
            <v>39966</v>
          </cell>
        </row>
        <row r="207">
          <cell r="A207">
            <v>39967</v>
          </cell>
        </row>
        <row r="208">
          <cell r="A208">
            <v>39968</v>
          </cell>
        </row>
        <row r="209">
          <cell r="A209">
            <v>39969</v>
          </cell>
        </row>
        <row r="210">
          <cell r="A210">
            <v>39972</v>
          </cell>
        </row>
        <row r="211">
          <cell r="A211">
            <v>39973</v>
          </cell>
        </row>
        <row r="212">
          <cell r="A212">
            <v>39974</v>
          </cell>
        </row>
        <row r="213">
          <cell r="A213">
            <v>39975</v>
          </cell>
        </row>
        <row r="214">
          <cell r="A214">
            <v>39976</v>
          </cell>
        </row>
        <row r="215">
          <cell r="A215">
            <v>39979</v>
          </cell>
        </row>
        <row r="216">
          <cell r="A216">
            <v>39980</v>
          </cell>
        </row>
        <row r="217">
          <cell r="A217">
            <v>39981</v>
          </cell>
        </row>
        <row r="218">
          <cell r="A218">
            <v>39982</v>
          </cell>
        </row>
        <row r="219">
          <cell r="A219">
            <v>39983</v>
          </cell>
        </row>
        <row r="220">
          <cell r="A220">
            <v>39986</v>
          </cell>
        </row>
        <row r="221">
          <cell r="A221">
            <v>39987</v>
          </cell>
        </row>
        <row r="222">
          <cell r="A222">
            <v>39988</v>
          </cell>
        </row>
        <row r="223">
          <cell r="A223">
            <v>39989</v>
          </cell>
        </row>
        <row r="224">
          <cell r="A224">
            <v>39990</v>
          </cell>
        </row>
        <row r="225">
          <cell r="A225">
            <v>39993</v>
          </cell>
        </row>
        <row r="226">
          <cell r="A226">
            <v>39994</v>
          </cell>
        </row>
        <row r="227">
          <cell r="A227">
            <v>39995</v>
          </cell>
        </row>
        <row r="228">
          <cell r="A228">
            <v>39996</v>
          </cell>
        </row>
        <row r="229">
          <cell r="A229">
            <v>40000</v>
          </cell>
        </row>
        <row r="230">
          <cell r="A230">
            <v>40001</v>
          </cell>
        </row>
        <row r="231">
          <cell r="A231">
            <v>40002</v>
          </cell>
        </row>
        <row r="232">
          <cell r="A232">
            <v>40003</v>
          </cell>
        </row>
        <row r="233">
          <cell r="A233">
            <v>40004</v>
          </cell>
        </row>
        <row r="234">
          <cell r="A234">
            <v>40007</v>
          </cell>
        </row>
        <row r="235">
          <cell r="A235">
            <v>40008</v>
          </cell>
        </row>
        <row r="236">
          <cell r="A236">
            <v>40009</v>
          </cell>
        </row>
        <row r="237">
          <cell r="A237">
            <v>40010</v>
          </cell>
        </row>
        <row r="238">
          <cell r="A238">
            <v>40011</v>
          </cell>
        </row>
        <row r="239">
          <cell r="A239">
            <v>40014</v>
          </cell>
        </row>
        <row r="240">
          <cell r="A240">
            <v>40015</v>
          </cell>
        </row>
        <row r="241">
          <cell r="A241">
            <v>40016</v>
          </cell>
        </row>
        <row r="242">
          <cell r="A242">
            <v>40017</v>
          </cell>
        </row>
        <row r="243">
          <cell r="A243">
            <v>40018</v>
          </cell>
        </row>
        <row r="244">
          <cell r="A244">
            <v>40021</v>
          </cell>
        </row>
        <row r="245">
          <cell r="A245">
            <v>40022</v>
          </cell>
        </row>
        <row r="246">
          <cell r="A246">
            <v>40023</v>
          </cell>
        </row>
        <row r="247">
          <cell r="A247">
            <v>40024</v>
          </cell>
        </row>
        <row r="248">
          <cell r="A248">
            <v>40025</v>
          </cell>
        </row>
        <row r="249">
          <cell r="A249">
            <v>40028</v>
          </cell>
        </row>
        <row r="250">
          <cell r="A250">
            <v>40029</v>
          </cell>
        </row>
        <row r="251">
          <cell r="A251">
            <v>40030</v>
          </cell>
        </row>
        <row r="252">
          <cell r="A252">
            <v>40031</v>
          </cell>
        </row>
        <row r="253">
          <cell r="A253">
            <v>40032</v>
          </cell>
        </row>
        <row r="254">
          <cell r="A254">
            <v>40035</v>
          </cell>
        </row>
        <row r="255">
          <cell r="A255">
            <v>40036</v>
          </cell>
        </row>
        <row r="256">
          <cell r="A256">
            <v>40037</v>
          </cell>
        </row>
        <row r="257">
          <cell r="A257">
            <v>40038</v>
          </cell>
        </row>
        <row r="258">
          <cell r="A258">
            <v>40039</v>
          </cell>
        </row>
        <row r="259">
          <cell r="A259">
            <v>40042</v>
          </cell>
        </row>
        <row r="260">
          <cell r="A260">
            <v>40043</v>
          </cell>
        </row>
        <row r="261">
          <cell r="A261">
            <v>40044</v>
          </cell>
        </row>
        <row r="262">
          <cell r="A262">
            <v>40045</v>
          </cell>
        </row>
        <row r="263">
          <cell r="A263">
            <v>40046</v>
          </cell>
        </row>
        <row r="264">
          <cell r="A264">
            <v>40049</v>
          </cell>
        </row>
        <row r="265">
          <cell r="A265">
            <v>40050</v>
          </cell>
        </row>
        <row r="266">
          <cell r="A266">
            <v>40051</v>
          </cell>
        </row>
        <row r="267">
          <cell r="A267">
            <v>40052</v>
          </cell>
        </row>
        <row r="268">
          <cell r="A268">
            <v>40053</v>
          </cell>
        </row>
        <row r="269">
          <cell r="A269">
            <v>40056</v>
          </cell>
        </row>
        <row r="270">
          <cell r="A270">
            <v>40057</v>
          </cell>
        </row>
        <row r="271">
          <cell r="A271">
            <v>40058</v>
          </cell>
        </row>
        <row r="272">
          <cell r="A272">
            <v>40059</v>
          </cell>
        </row>
        <row r="273">
          <cell r="A273">
            <v>40060</v>
          </cell>
        </row>
        <row r="274">
          <cell r="A274">
            <v>40064</v>
          </cell>
        </row>
        <row r="275">
          <cell r="A275">
            <v>40065</v>
          </cell>
        </row>
        <row r="276">
          <cell r="A276">
            <v>40066</v>
          </cell>
        </row>
        <row r="277">
          <cell r="A277">
            <v>40067</v>
          </cell>
        </row>
        <row r="278">
          <cell r="A278">
            <v>40070</v>
          </cell>
        </row>
        <row r="279">
          <cell r="A279">
            <v>40071</v>
          </cell>
        </row>
        <row r="280">
          <cell r="A280">
            <v>40072</v>
          </cell>
        </row>
        <row r="281">
          <cell r="A281">
            <v>40073</v>
          </cell>
        </row>
        <row r="282">
          <cell r="A282">
            <v>40074</v>
          </cell>
        </row>
        <row r="283">
          <cell r="A283">
            <v>40077</v>
          </cell>
        </row>
        <row r="284">
          <cell r="A284">
            <v>40078</v>
          </cell>
        </row>
        <row r="285">
          <cell r="A285">
            <v>40079</v>
          </cell>
        </row>
        <row r="286">
          <cell r="A286">
            <v>40080</v>
          </cell>
        </row>
        <row r="287">
          <cell r="A287">
            <v>40081</v>
          </cell>
        </row>
        <row r="288">
          <cell r="A288">
            <v>40084</v>
          </cell>
        </row>
        <row r="289">
          <cell r="A289">
            <v>40085</v>
          </cell>
        </row>
        <row r="290">
          <cell r="A290">
            <v>40086</v>
          </cell>
        </row>
        <row r="291">
          <cell r="A291">
            <v>40087</v>
          </cell>
        </row>
        <row r="292">
          <cell r="A292">
            <v>40088</v>
          </cell>
        </row>
        <row r="293">
          <cell r="A293">
            <v>40091</v>
          </cell>
        </row>
        <row r="294">
          <cell r="A294">
            <v>40092</v>
          </cell>
        </row>
        <row r="295">
          <cell r="A295">
            <v>40093</v>
          </cell>
        </row>
        <row r="296">
          <cell r="A296">
            <v>40094</v>
          </cell>
        </row>
        <row r="297">
          <cell r="A297">
            <v>40095</v>
          </cell>
        </row>
        <row r="298">
          <cell r="A298">
            <v>40098</v>
          </cell>
        </row>
        <row r="299">
          <cell r="A299">
            <v>40099</v>
          </cell>
        </row>
        <row r="300">
          <cell r="A300">
            <v>40100</v>
          </cell>
        </row>
        <row r="301">
          <cell r="A301">
            <v>40101</v>
          </cell>
        </row>
        <row r="302">
          <cell r="A302">
            <v>40102</v>
          </cell>
        </row>
        <row r="303">
          <cell r="A303">
            <v>40105</v>
          </cell>
        </row>
        <row r="304">
          <cell r="A304">
            <v>40106</v>
          </cell>
        </row>
        <row r="305">
          <cell r="A305">
            <v>40107</v>
          </cell>
        </row>
        <row r="306">
          <cell r="A306">
            <v>40108</v>
          </cell>
        </row>
        <row r="307">
          <cell r="A307">
            <v>40109</v>
          </cell>
        </row>
        <row r="308">
          <cell r="A308">
            <v>40112</v>
          </cell>
        </row>
        <row r="309">
          <cell r="A309">
            <v>40113</v>
          </cell>
        </row>
        <row r="310">
          <cell r="A310">
            <v>40114</v>
          </cell>
        </row>
        <row r="311">
          <cell r="A311">
            <v>40115</v>
          </cell>
        </row>
        <row r="312">
          <cell r="A312">
            <v>40116</v>
          </cell>
        </row>
        <row r="313">
          <cell r="A313">
            <v>40119</v>
          </cell>
        </row>
        <row r="314">
          <cell r="A314">
            <v>40120</v>
          </cell>
        </row>
        <row r="315">
          <cell r="A315">
            <v>40121</v>
          </cell>
        </row>
        <row r="316">
          <cell r="A316">
            <v>40122</v>
          </cell>
        </row>
        <row r="317">
          <cell r="A317">
            <v>40123</v>
          </cell>
        </row>
        <row r="318">
          <cell r="A318">
            <v>40126</v>
          </cell>
        </row>
        <row r="319">
          <cell r="A319">
            <v>40127</v>
          </cell>
        </row>
        <row r="320">
          <cell r="A320">
            <v>40128</v>
          </cell>
        </row>
        <row r="321">
          <cell r="A321">
            <v>40129</v>
          </cell>
        </row>
        <row r="322">
          <cell r="A322">
            <v>40130</v>
          </cell>
        </row>
        <row r="323">
          <cell r="A323">
            <v>40133</v>
          </cell>
        </row>
        <row r="324">
          <cell r="A324">
            <v>40134</v>
          </cell>
        </row>
        <row r="325">
          <cell r="A325">
            <v>40135</v>
          </cell>
        </row>
        <row r="326">
          <cell r="A326">
            <v>40136</v>
          </cell>
        </row>
        <row r="327">
          <cell r="A327">
            <v>40137</v>
          </cell>
        </row>
        <row r="328">
          <cell r="A328">
            <v>40140</v>
          </cell>
        </row>
        <row r="329">
          <cell r="A329">
            <v>40141</v>
          </cell>
        </row>
        <row r="330">
          <cell r="A330">
            <v>40142</v>
          </cell>
        </row>
        <row r="331">
          <cell r="A331">
            <v>40144</v>
          </cell>
        </row>
        <row r="332">
          <cell r="A332">
            <v>40147</v>
          </cell>
        </row>
        <row r="333">
          <cell r="A333">
            <v>40148</v>
          </cell>
        </row>
        <row r="334">
          <cell r="A334">
            <v>40149</v>
          </cell>
        </row>
        <row r="335">
          <cell r="A335">
            <v>40150</v>
          </cell>
        </row>
        <row r="336">
          <cell r="A336">
            <v>40151</v>
          </cell>
        </row>
        <row r="337">
          <cell r="A337">
            <v>40154</v>
          </cell>
        </row>
        <row r="338">
          <cell r="A338">
            <v>40155</v>
          </cell>
        </row>
        <row r="339">
          <cell r="A339">
            <v>40156</v>
          </cell>
        </row>
        <row r="340">
          <cell r="A340">
            <v>40157</v>
          </cell>
        </row>
        <row r="341">
          <cell r="A341">
            <v>40158</v>
          </cell>
        </row>
        <row r="342">
          <cell r="A342">
            <v>40161</v>
          </cell>
        </row>
        <row r="343">
          <cell r="A343">
            <v>40162</v>
          </cell>
        </row>
        <row r="344">
          <cell r="A344">
            <v>40163</v>
          </cell>
        </row>
        <row r="345">
          <cell r="A345">
            <v>40164</v>
          </cell>
        </row>
        <row r="346">
          <cell r="A346">
            <v>40165</v>
          </cell>
        </row>
        <row r="347">
          <cell r="A347">
            <v>40168</v>
          </cell>
        </row>
        <row r="348">
          <cell r="A348">
            <v>40169</v>
          </cell>
        </row>
        <row r="349">
          <cell r="A349">
            <v>40170</v>
          </cell>
        </row>
        <row r="350">
          <cell r="A350">
            <v>40171</v>
          </cell>
        </row>
        <row r="351">
          <cell r="A351">
            <v>40175</v>
          </cell>
        </row>
        <row r="352">
          <cell r="A352">
            <v>40176</v>
          </cell>
        </row>
        <row r="353">
          <cell r="A353">
            <v>40177</v>
          </cell>
        </row>
        <row r="354">
          <cell r="A354">
            <v>40178</v>
          </cell>
        </row>
        <row r="355">
          <cell r="A355">
            <v>40182</v>
          </cell>
        </row>
        <row r="356">
          <cell r="A356">
            <v>40183</v>
          </cell>
        </row>
        <row r="357">
          <cell r="A357">
            <v>40184</v>
          </cell>
        </row>
        <row r="358">
          <cell r="A358">
            <v>40185</v>
          </cell>
        </row>
        <row r="359">
          <cell r="A359">
            <v>40186</v>
          </cell>
        </row>
        <row r="360">
          <cell r="A360">
            <v>40189</v>
          </cell>
        </row>
        <row r="361">
          <cell r="A361">
            <v>40190</v>
          </cell>
        </row>
        <row r="362">
          <cell r="A362">
            <v>40191</v>
          </cell>
        </row>
        <row r="363">
          <cell r="A363">
            <v>40192</v>
          </cell>
        </row>
        <row r="364">
          <cell r="A364">
            <v>40193</v>
          </cell>
        </row>
        <row r="365">
          <cell r="A365">
            <v>40197</v>
          </cell>
        </row>
        <row r="366">
          <cell r="A366">
            <v>40198</v>
          </cell>
        </row>
        <row r="367">
          <cell r="A367">
            <v>40199</v>
          </cell>
        </row>
        <row r="368">
          <cell r="A368">
            <v>40200</v>
          </cell>
        </row>
        <row r="369">
          <cell r="A369">
            <v>40203</v>
          </cell>
        </row>
      </sheetData>
      <sheetData sheetId="6" refreshError="1"/>
      <sheetData sheetId="7">
        <row r="6">
          <cell r="O6">
            <v>39672</v>
          </cell>
          <cell r="U6">
            <v>39672</v>
          </cell>
          <cell r="Z6">
            <v>39672</v>
          </cell>
        </row>
        <row r="7">
          <cell r="O7">
            <v>39673</v>
          </cell>
          <cell r="U7">
            <v>39673</v>
          </cell>
          <cell r="Z7">
            <v>39673</v>
          </cell>
        </row>
        <row r="8">
          <cell r="O8">
            <v>39674</v>
          </cell>
          <cell r="U8">
            <v>39674</v>
          </cell>
          <cell r="Z8">
            <v>39674</v>
          </cell>
        </row>
        <row r="9">
          <cell r="O9">
            <v>39675</v>
          </cell>
          <cell r="U9">
            <v>39675</v>
          </cell>
          <cell r="Z9">
            <v>39675</v>
          </cell>
        </row>
        <row r="10">
          <cell r="O10">
            <v>39678</v>
          </cell>
          <cell r="U10">
            <v>39678</v>
          </cell>
          <cell r="Z10">
            <v>39678</v>
          </cell>
        </row>
        <row r="11">
          <cell r="O11">
            <v>39679</v>
          </cell>
          <cell r="U11">
            <v>39679</v>
          </cell>
          <cell r="Z11">
            <v>39679</v>
          </cell>
        </row>
        <row r="12">
          <cell r="O12">
            <v>39680</v>
          </cell>
          <cell r="U12">
            <v>39680</v>
          </cell>
          <cell r="Z12">
            <v>39680</v>
          </cell>
        </row>
        <row r="13">
          <cell r="O13">
            <v>39681</v>
          </cell>
          <cell r="U13">
            <v>39681</v>
          </cell>
          <cell r="Z13">
            <v>39681</v>
          </cell>
        </row>
        <row r="14">
          <cell r="O14">
            <v>39682</v>
          </cell>
          <cell r="U14">
            <v>39682</v>
          </cell>
          <cell r="Z14">
            <v>39682</v>
          </cell>
        </row>
        <row r="15">
          <cell r="O15">
            <v>39685</v>
          </cell>
          <cell r="U15">
            <v>39685</v>
          </cell>
          <cell r="Z15">
            <v>39685</v>
          </cell>
        </row>
        <row r="16">
          <cell r="O16">
            <v>39686</v>
          </cell>
          <cell r="U16">
            <v>39686</v>
          </cell>
          <cell r="Z16">
            <v>39686</v>
          </cell>
        </row>
        <row r="17">
          <cell r="O17">
            <v>39687</v>
          </cell>
          <cell r="U17">
            <v>39687</v>
          </cell>
          <cell r="Z17">
            <v>39687</v>
          </cell>
        </row>
        <row r="18">
          <cell r="O18">
            <v>39688</v>
          </cell>
          <cell r="U18">
            <v>39688</v>
          </cell>
          <cell r="Z18">
            <v>39688</v>
          </cell>
        </row>
        <row r="19">
          <cell r="O19">
            <v>39689</v>
          </cell>
          <cell r="U19">
            <v>39689</v>
          </cell>
          <cell r="Z19">
            <v>39689</v>
          </cell>
        </row>
        <row r="20">
          <cell r="O20">
            <v>39693</v>
          </cell>
          <cell r="U20">
            <v>39692</v>
          </cell>
          <cell r="Z20">
            <v>39693</v>
          </cell>
        </row>
        <row r="21">
          <cell r="O21">
            <v>39694</v>
          </cell>
          <cell r="U21">
            <v>39693</v>
          </cell>
          <cell r="Z21">
            <v>39694</v>
          </cell>
        </row>
        <row r="22">
          <cell r="O22">
            <v>39695</v>
          </cell>
          <cell r="U22">
            <v>39694</v>
          </cell>
          <cell r="Z22">
            <v>39695</v>
          </cell>
        </row>
        <row r="23">
          <cell r="O23">
            <v>39696</v>
          </cell>
          <cell r="U23">
            <v>39695</v>
          </cell>
          <cell r="Z23">
            <v>39696</v>
          </cell>
        </row>
        <row r="24">
          <cell r="O24">
            <v>39699</v>
          </cell>
          <cell r="U24">
            <v>39696</v>
          </cell>
          <cell r="Z24">
            <v>39699</v>
          </cell>
        </row>
        <row r="25">
          <cell r="O25">
            <v>39700</v>
          </cell>
          <cell r="U25">
            <v>39699</v>
          </cell>
          <cell r="Z25">
            <v>39700</v>
          </cell>
        </row>
        <row r="26">
          <cell r="O26">
            <v>39701</v>
          </cell>
          <cell r="U26">
            <v>39700</v>
          </cell>
          <cell r="Z26">
            <v>39701</v>
          </cell>
        </row>
        <row r="27">
          <cell r="O27">
            <v>39702</v>
          </cell>
          <cell r="U27">
            <v>39701</v>
          </cell>
          <cell r="Z27">
            <v>39702</v>
          </cell>
        </row>
        <row r="28">
          <cell r="O28">
            <v>39703</v>
          </cell>
          <cell r="U28">
            <v>39702</v>
          </cell>
          <cell r="Z28">
            <v>39703</v>
          </cell>
        </row>
        <row r="29">
          <cell r="O29">
            <v>39706</v>
          </cell>
          <cell r="U29">
            <v>39703</v>
          </cell>
          <cell r="Z29">
            <v>39706</v>
          </cell>
        </row>
        <row r="30">
          <cell r="O30">
            <v>39707</v>
          </cell>
          <cell r="U30">
            <v>39706</v>
          </cell>
          <cell r="Z30">
            <v>39707</v>
          </cell>
        </row>
        <row r="31">
          <cell r="O31">
            <v>39708</v>
          </cell>
          <cell r="U31">
            <v>39707</v>
          </cell>
          <cell r="Z31">
            <v>39708</v>
          </cell>
        </row>
        <row r="32">
          <cell r="O32">
            <v>39709</v>
          </cell>
          <cell r="U32">
            <v>39708</v>
          </cell>
          <cell r="Z32">
            <v>39709</v>
          </cell>
        </row>
        <row r="33">
          <cell r="O33">
            <v>39710</v>
          </cell>
          <cell r="U33">
            <v>39709</v>
          </cell>
          <cell r="Z33">
            <v>39710</v>
          </cell>
        </row>
        <row r="34">
          <cell r="O34">
            <v>39713</v>
          </cell>
          <cell r="U34">
            <v>39710</v>
          </cell>
          <cell r="Z34">
            <v>39713</v>
          </cell>
        </row>
        <row r="35">
          <cell r="O35">
            <v>39714</v>
          </cell>
          <cell r="U35">
            <v>39713</v>
          </cell>
          <cell r="Z35">
            <v>39714</v>
          </cell>
        </row>
        <row r="36">
          <cell r="O36">
            <v>39715</v>
          </cell>
          <cell r="U36">
            <v>39714</v>
          </cell>
          <cell r="Z36">
            <v>39715</v>
          </cell>
        </row>
        <row r="37">
          <cell r="O37">
            <v>39716</v>
          </cell>
          <cell r="U37">
            <v>39715</v>
          </cell>
          <cell r="Z37">
            <v>39716</v>
          </cell>
        </row>
        <row r="38">
          <cell r="O38">
            <v>39717</v>
          </cell>
          <cell r="U38">
            <v>39716</v>
          </cell>
          <cell r="Z38">
            <v>39717</v>
          </cell>
        </row>
        <row r="39">
          <cell r="O39">
            <v>39720</v>
          </cell>
          <cell r="U39">
            <v>39717</v>
          </cell>
          <cell r="Z39">
            <v>39720</v>
          </cell>
        </row>
        <row r="40">
          <cell r="O40">
            <v>39721</v>
          </cell>
          <cell r="U40">
            <v>39720</v>
          </cell>
          <cell r="Z40">
            <v>39721</v>
          </cell>
        </row>
        <row r="41">
          <cell r="O41">
            <v>39722</v>
          </cell>
          <cell r="U41">
            <v>39721</v>
          </cell>
          <cell r="Z41">
            <v>39722</v>
          </cell>
        </row>
        <row r="42">
          <cell r="O42">
            <v>39723</v>
          </cell>
          <cell r="U42">
            <v>39722</v>
          </cell>
          <cell r="Z42">
            <v>39723</v>
          </cell>
        </row>
        <row r="43">
          <cell r="O43">
            <v>39724</v>
          </cell>
          <cell r="U43">
            <v>39723</v>
          </cell>
          <cell r="Z43">
            <v>39724</v>
          </cell>
        </row>
        <row r="44">
          <cell r="O44">
            <v>39727</v>
          </cell>
          <cell r="U44">
            <v>39724</v>
          </cell>
          <cell r="Z44">
            <v>39727</v>
          </cell>
        </row>
        <row r="45">
          <cell r="O45">
            <v>39728</v>
          </cell>
          <cell r="U45">
            <v>39727</v>
          </cell>
          <cell r="Z45">
            <v>39728</v>
          </cell>
        </row>
        <row r="46">
          <cell r="O46">
            <v>39729</v>
          </cell>
          <cell r="U46">
            <v>39728</v>
          </cell>
          <cell r="Z46">
            <v>39729</v>
          </cell>
        </row>
        <row r="47">
          <cell r="O47">
            <v>39730</v>
          </cell>
          <cell r="U47">
            <v>39729</v>
          </cell>
          <cell r="Z47">
            <v>39730</v>
          </cell>
        </row>
        <row r="48">
          <cell r="O48">
            <v>39731</v>
          </cell>
          <cell r="U48">
            <v>39730</v>
          </cell>
          <cell r="Z48">
            <v>39731</v>
          </cell>
        </row>
        <row r="49">
          <cell r="O49">
            <v>39734</v>
          </cell>
          <cell r="U49">
            <v>39731</v>
          </cell>
          <cell r="Z49">
            <v>39734</v>
          </cell>
        </row>
        <row r="50">
          <cell r="O50">
            <v>39735</v>
          </cell>
          <cell r="U50">
            <v>39734</v>
          </cell>
          <cell r="Z50">
            <v>39735</v>
          </cell>
        </row>
        <row r="51">
          <cell r="O51">
            <v>39736</v>
          </cell>
          <cell r="U51">
            <v>39735</v>
          </cell>
          <cell r="Z51">
            <v>39736</v>
          </cell>
        </row>
        <row r="52">
          <cell r="O52">
            <v>39737</v>
          </cell>
          <cell r="U52">
            <v>39736</v>
          </cell>
          <cell r="Z52">
            <v>39737</v>
          </cell>
        </row>
        <row r="53">
          <cell r="O53">
            <v>39738</v>
          </cell>
          <cell r="U53">
            <v>39737</v>
          </cell>
          <cell r="Z53">
            <v>39738</v>
          </cell>
        </row>
        <row r="54">
          <cell r="O54">
            <v>39741</v>
          </cell>
          <cell r="U54">
            <v>39738</v>
          </cell>
          <cell r="Z54">
            <v>39741</v>
          </cell>
        </row>
        <row r="55">
          <cell r="O55">
            <v>39742</v>
          </cell>
          <cell r="U55">
            <v>39741</v>
          </cell>
          <cell r="Z55">
            <v>39742</v>
          </cell>
        </row>
        <row r="56">
          <cell r="O56">
            <v>39743</v>
          </cell>
          <cell r="U56">
            <v>39742</v>
          </cell>
          <cell r="Z56">
            <v>39743</v>
          </cell>
        </row>
        <row r="57">
          <cell r="O57">
            <v>39744</v>
          </cell>
          <cell r="U57">
            <v>39743</v>
          </cell>
          <cell r="Z57">
            <v>39744</v>
          </cell>
        </row>
        <row r="58">
          <cell r="O58">
            <v>39745</v>
          </cell>
          <cell r="U58">
            <v>39744</v>
          </cell>
          <cell r="Z58">
            <v>39745</v>
          </cell>
        </row>
        <row r="59">
          <cell r="O59">
            <v>39748</v>
          </cell>
          <cell r="U59">
            <v>39745</v>
          </cell>
          <cell r="Z59">
            <v>39748</v>
          </cell>
        </row>
        <row r="60">
          <cell r="O60">
            <v>39749</v>
          </cell>
          <cell r="U60">
            <v>39748</v>
          </cell>
          <cell r="Z60">
            <v>39749</v>
          </cell>
        </row>
        <row r="61">
          <cell r="O61">
            <v>39750</v>
          </cell>
          <cell r="U61">
            <v>39749</v>
          </cell>
          <cell r="Z61">
            <v>39750</v>
          </cell>
        </row>
        <row r="62">
          <cell r="O62">
            <v>39751</v>
          </cell>
          <cell r="U62">
            <v>39750</v>
          </cell>
          <cell r="Z62">
            <v>39751</v>
          </cell>
        </row>
        <row r="63">
          <cell r="O63">
            <v>39752</v>
          </cell>
          <cell r="U63">
            <v>39751</v>
          </cell>
          <cell r="Z63">
            <v>39752</v>
          </cell>
        </row>
        <row r="64">
          <cell r="O64">
            <v>39755</v>
          </cell>
          <cell r="U64">
            <v>39752</v>
          </cell>
          <cell r="Z64">
            <v>39755</v>
          </cell>
        </row>
        <row r="65">
          <cell r="O65">
            <v>39756</v>
          </cell>
          <cell r="U65">
            <v>39755</v>
          </cell>
          <cell r="Z65">
            <v>39756</v>
          </cell>
        </row>
        <row r="66">
          <cell r="O66">
            <v>39757</v>
          </cell>
          <cell r="U66">
            <v>39756</v>
          </cell>
          <cell r="Z66">
            <v>39757</v>
          </cell>
        </row>
        <row r="67">
          <cell r="O67">
            <v>39758</v>
          </cell>
          <cell r="U67">
            <v>39757</v>
          </cell>
          <cell r="Z67">
            <v>39758</v>
          </cell>
        </row>
        <row r="68">
          <cell r="O68">
            <v>39759</v>
          </cell>
          <cell r="U68">
            <v>39758</v>
          </cell>
          <cell r="Z68">
            <v>39759</v>
          </cell>
        </row>
        <row r="69">
          <cell r="O69">
            <v>39762</v>
          </cell>
          <cell r="U69">
            <v>39759</v>
          </cell>
          <cell r="Z69">
            <v>39762</v>
          </cell>
        </row>
        <row r="70">
          <cell r="O70">
            <v>39763</v>
          </cell>
          <cell r="U70">
            <v>39762</v>
          </cell>
          <cell r="Z70">
            <v>39763</v>
          </cell>
        </row>
        <row r="71">
          <cell r="O71">
            <v>39764</v>
          </cell>
          <cell r="U71">
            <v>39763</v>
          </cell>
          <cell r="Z71">
            <v>39764</v>
          </cell>
        </row>
        <row r="72">
          <cell r="O72">
            <v>39765</v>
          </cell>
          <cell r="U72">
            <v>39764</v>
          </cell>
          <cell r="Z72">
            <v>39765</v>
          </cell>
        </row>
        <row r="73">
          <cell r="O73">
            <v>39766</v>
          </cell>
          <cell r="U73">
            <v>39765</v>
          </cell>
          <cell r="Z73">
            <v>39766</v>
          </cell>
        </row>
        <row r="74">
          <cell r="O74">
            <v>39769</v>
          </cell>
          <cell r="U74">
            <v>39766</v>
          </cell>
          <cell r="Z74">
            <v>39769</v>
          </cell>
        </row>
        <row r="75">
          <cell r="O75">
            <v>39770</v>
          </cell>
          <cell r="U75">
            <v>39769</v>
          </cell>
          <cell r="Z75">
            <v>39770</v>
          </cell>
        </row>
        <row r="76">
          <cell r="O76">
            <v>39771</v>
          </cell>
          <cell r="U76">
            <v>39770</v>
          </cell>
          <cell r="Z76">
            <v>39771</v>
          </cell>
        </row>
        <row r="77">
          <cell r="O77">
            <v>39772</v>
          </cell>
          <cell r="U77">
            <v>39771</v>
          </cell>
          <cell r="Z77">
            <v>39772</v>
          </cell>
        </row>
        <row r="78">
          <cell r="O78">
            <v>39773</v>
          </cell>
          <cell r="U78">
            <v>39772</v>
          </cell>
          <cell r="Z78">
            <v>39773</v>
          </cell>
        </row>
        <row r="79">
          <cell r="O79">
            <v>39776</v>
          </cell>
          <cell r="U79">
            <v>39773</v>
          </cell>
          <cell r="Z79">
            <v>39776</v>
          </cell>
        </row>
        <row r="80">
          <cell r="O80">
            <v>39777</v>
          </cell>
          <cell r="U80">
            <v>39776</v>
          </cell>
          <cell r="Z80">
            <v>39777</v>
          </cell>
        </row>
        <row r="81">
          <cell r="O81">
            <v>39778</v>
          </cell>
          <cell r="U81">
            <v>39777</v>
          </cell>
          <cell r="Z81">
            <v>39778</v>
          </cell>
        </row>
        <row r="82">
          <cell r="O82">
            <v>39780</v>
          </cell>
          <cell r="U82">
            <v>39778</v>
          </cell>
          <cell r="Z82">
            <v>39780</v>
          </cell>
        </row>
        <row r="83">
          <cell r="O83">
            <v>39783</v>
          </cell>
          <cell r="U83">
            <v>39779</v>
          </cell>
          <cell r="Z83">
            <v>39783</v>
          </cell>
        </row>
        <row r="84">
          <cell r="O84">
            <v>39784</v>
          </cell>
          <cell r="U84">
            <v>39780</v>
          </cell>
          <cell r="Z84">
            <v>39784</v>
          </cell>
        </row>
        <row r="85">
          <cell r="O85">
            <v>39785</v>
          </cell>
          <cell r="U85">
            <v>39783</v>
          </cell>
          <cell r="Z85">
            <v>39785</v>
          </cell>
        </row>
        <row r="86">
          <cell r="O86">
            <v>39786</v>
          </cell>
          <cell r="U86">
            <v>39784</v>
          </cell>
          <cell r="Z86">
            <v>39786</v>
          </cell>
        </row>
        <row r="87">
          <cell r="O87">
            <v>39787</v>
          </cell>
          <cell r="U87">
            <v>39785</v>
          </cell>
          <cell r="Z87">
            <v>39787</v>
          </cell>
        </row>
        <row r="88">
          <cell r="O88">
            <v>39790</v>
          </cell>
          <cell r="U88">
            <v>39786</v>
          </cell>
          <cell r="Z88">
            <v>39790</v>
          </cell>
        </row>
        <row r="89">
          <cell r="O89">
            <v>39791</v>
          </cell>
          <cell r="U89">
            <v>39787</v>
          </cell>
          <cell r="Z89">
            <v>39791</v>
          </cell>
        </row>
        <row r="90">
          <cell r="O90">
            <v>39792</v>
          </cell>
          <cell r="U90">
            <v>39790</v>
          </cell>
          <cell r="Z90">
            <v>39792</v>
          </cell>
        </row>
        <row r="91">
          <cell r="O91">
            <v>39793</v>
          </cell>
          <cell r="U91">
            <v>39791</v>
          </cell>
          <cell r="Z91">
            <v>39793</v>
          </cell>
        </row>
        <row r="92">
          <cell r="O92">
            <v>39794</v>
          </cell>
          <cell r="U92">
            <v>39792</v>
          </cell>
          <cell r="Z92">
            <v>39794</v>
          </cell>
        </row>
        <row r="93">
          <cell r="O93">
            <v>39797</v>
          </cell>
          <cell r="U93">
            <v>39793</v>
          </cell>
          <cell r="Z93">
            <v>39797</v>
          </cell>
        </row>
        <row r="94">
          <cell r="O94">
            <v>39798</v>
          </cell>
          <cell r="U94">
            <v>39794</v>
          </cell>
          <cell r="Z94">
            <v>39798</v>
          </cell>
        </row>
        <row r="95">
          <cell r="O95">
            <v>39799</v>
          </cell>
          <cell r="U95">
            <v>39797</v>
          </cell>
          <cell r="Z95">
            <v>39799</v>
          </cell>
        </row>
        <row r="96">
          <cell r="O96">
            <v>39800</v>
          </cell>
          <cell r="U96">
            <v>39798</v>
          </cell>
          <cell r="Z96">
            <v>39800</v>
          </cell>
        </row>
        <row r="97">
          <cell r="O97">
            <v>39801</v>
          </cell>
          <cell r="U97">
            <v>39799</v>
          </cell>
          <cell r="Z97">
            <v>39801</v>
          </cell>
        </row>
        <row r="98">
          <cell r="O98">
            <v>39804</v>
          </cell>
          <cell r="U98">
            <v>39800</v>
          </cell>
          <cell r="Z98">
            <v>39804</v>
          </cell>
        </row>
        <row r="99">
          <cell r="O99">
            <v>39805</v>
          </cell>
          <cell r="U99">
            <v>39801</v>
          </cell>
          <cell r="Z99">
            <v>39805</v>
          </cell>
        </row>
        <row r="100">
          <cell r="O100">
            <v>39806</v>
          </cell>
          <cell r="U100">
            <v>39804</v>
          </cell>
          <cell r="Z100">
            <v>39806</v>
          </cell>
        </row>
        <row r="101">
          <cell r="O101">
            <v>39808</v>
          </cell>
          <cell r="U101">
            <v>39805</v>
          </cell>
          <cell r="Z101">
            <v>39808</v>
          </cell>
        </row>
        <row r="102">
          <cell r="O102">
            <v>39811</v>
          </cell>
          <cell r="U102">
            <v>39811</v>
          </cell>
          <cell r="Z102">
            <v>39811</v>
          </cell>
        </row>
        <row r="103">
          <cell r="O103">
            <v>39812</v>
          </cell>
          <cell r="U103">
            <v>39812</v>
          </cell>
          <cell r="Z103">
            <v>39812</v>
          </cell>
        </row>
        <row r="104">
          <cell r="O104">
            <v>39813</v>
          </cell>
          <cell r="U104">
            <v>39815</v>
          </cell>
          <cell r="Z104">
            <v>39813</v>
          </cell>
        </row>
        <row r="105">
          <cell r="O105">
            <v>39815</v>
          </cell>
          <cell r="U105">
            <v>39818</v>
          </cell>
          <cell r="Z105">
            <v>39815</v>
          </cell>
        </row>
        <row r="106">
          <cell r="O106">
            <v>39818</v>
          </cell>
          <cell r="U106">
            <v>39819</v>
          </cell>
          <cell r="Z106">
            <v>39818</v>
          </cell>
        </row>
        <row r="107">
          <cell r="O107">
            <v>39819</v>
          </cell>
          <cell r="U107">
            <v>39820</v>
          </cell>
          <cell r="Z107">
            <v>39819</v>
          </cell>
        </row>
        <row r="108">
          <cell r="O108">
            <v>39820</v>
          </cell>
          <cell r="U108">
            <v>39821</v>
          </cell>
          <cell r="Z108">
            <v>39820</v>
          </cell>
        </row>
        <row r="109">
          <cell r="O109">
            <v>39821</v>
          </cell>
          <cell r="U109">
            <v>39822</v>
          </cell>
          <cell r="Z109">
            <v>39821</v>
          </cell>
        </row>
        <row r="110">
          <cell r="O110">
            <v>39822</v>
          </cell>
          <cell r="U110">
            <v>39825</v>
          </cell>
          <cell r="Z110">
            <v>39822</v>
          </cell>
        </row>
        <row r="111">
          <cell r="O111">
            <v>39825</v>
          </cell>
          <cell r="U111">
            <v>39826</v>
          </cell>
          <cell r="Z111">
            <v>39825</v>
          </cell>
        </row>
        <row r="112">
          <cell r="O112">
            <v>39826</v>
          </cell>
          <cell r="U112">
            <v>39827</v>
          </cell>
          <cell r="Z112">
            <v>39826</v>
          </cell>
        </row>
        <row r="113">
          <cell r="O113">
            <v>39827</v>
          </cell>
          <cell r="U113">
            <v>39828</v>
          </cell>
          <cell r="Z113">
            <v>39827</v>
          </cell>
        </row>
        <row r="114">
          <cell r="O114">
            <v>39828</v>
          </cell>
          <cell r="U114">
            <v>39829</v>
          </cell>
          <cell r="Z114">
            <v>39828</v>
          </cell>
        </row>
        <row r="115">
          <cell r="O115">
            <v>39829</v>
          </cell>
          <cell r="U115">
            <v>39832</v>
          </cell>
          <cell r="Z115">
            <v>39829</v>
          </cell>
        </row>
        <row r="116">
          <cell r="O116">
            <v>39833</v>
          </cell>
          <cell r="U116">
            <v>39833</v>
          </cell>
          <cell r="Z116">
            <v>39833</v>
          </cell>
        </row>
        <row r="117">
          <cell r="O117">
            <v>39834</v>
          </cell>
          <cell r="U117">
            <v>39834</v>
          </cell>
          <cell r="Z117">
            <v>39834</v>
          </cell>
        </row>
        <row r="118">
          <cell r="O118">
            <v>39835</v>
          </cell>
          <cell r="U118">
            <v>39835</v>
          </cell>
          <cell r="Z118">
            <v>39835</v>
          </cell>
        </row>
        <row r="119">
          <cell r="O119">
            <v>39836</v>
          </cell>
          <cell r="U119">
            <v>39836</v>
          </cell>
          <cell r="Z119">
            <v>39836</v>
          </cell>
        </row>
        <row r="120">
          <cell r="O120">
            <v>39839</v>
          </cell>
          <cell r="U120">
            <v>39839</v>
          </cell>
          <cell r="Z120">
            <v>39839</v>
          </cell>
        </row>
        <row r="121">
          <cell r="O121">
            <v>39840</v>
          </cell>
          <cell r="U121">
            <v>39840</v>
          </cell>
          <cell r="Z121">
            <v>39840</v>
          </cell>
        </row>
        <row r="122">
          <cell r="O122">
            <v>39841</v>
          </cell>
          <cell r="U122">
            <v>39841</v>
          </cell>
          <cell r="Z122">
            <v>39841</v>
          </cell>
        </row>
        <row r="123">
          <cell r="O123">
            <v>39842</v>
          </cell>
          <cell r="U123">
            <v>39842</v>
          </cell>
          <cell r="Z123">
            <v>39842</v>
          </cell>
        </row>
        <row r="124">
          <cell r="O124">
            <v>39843</v>
          </cell>
          <cell r="U124">
            <v>39843</v>
          </cell>
          <cell r="Z124">
            <v>39843</v>
          </cell>
        </row>
        <row r="125">
          <cell r="O125">
            <v>39846</v>
          </cell>
          <cell r="U125">
            <v>39846</v>
          </cell>
          <cell r="Z125">
            <v>39846</v>
          </cell>
        </row>
        <row r="126">
          <cell r="O126">
            <v>39847</v>
          </cell>
          <cell r="U126">
            <v>39847</v>
          </cell>
          <cell r="Z126">
            <v>39847</v>
          </cell>
        </row>
        <row r="127">
          <cell r="O127">
            <v>39848</v>
          </cell>
          <cell r="U127">
            <v>39848</v>
          </cell>
          <cell r="Z127">
            <v>39848</v>
          </cell>
        </row>
        <row r="128">
          <cell r="O128">
            <v>39849</v>
          </cell>
          <cell r="U128">
            <v>39849</v>
          </cell>
          <cell r="Z128">
            <v>39849</v>
          </cell>
        </row>
        <row r="129">
          <cell r="O129">
            <v>39850</v>
          </cell>
          <cell r="U129">
            <v>39850</v>
          </cell>
          <cell r="Z129">
            <v>39850</v>
          </cell>
        </row>
        <row r="130">
          <cell r="O130">
            <v>39853</v>
          </cell>
          <cell r="U130">
            <v>39853</v>
          </cell>
          <cell r="Z130">
            <v>39853</v>
          </cell>
        </row>
        <row r="131">
          <cell r="O131">
            <v>39854</v>
          </cell>
          <cell r="U131">
            <v>39854</v>
          </cell>
          <cell r="Z131">
            <v>39854</v>
          </cell>
        </row>
        <row r="132">
          <cell r="O132">
            <v>39855</v>
          </cell>
          <cell r="U132">
            <v>39855</v>
          </cell>
          <cell r="Z132">
            <v>39855</v>
          </cell>
        </row>
        <row r="133">
          <cell r="O133">
            <v>39856</v>
          </cell>
          <cell r="U133">
            <v>39856</v>
          </cell>
          <cell r="Z133">
            <v>39856</v>
          </cell>
        </row>
        <row r="134">
          <cell r="O134">
            <v>39857</v>
          </cell>
          <cell r="U134">
            <v>39857</v>
          </cell>
          <cell r="Z134">
            <v>39857</v>
          </cell>
        </row>
        <row r="135">
          <cell r="O135">
            <v>39861</v>
          </cell>
          <cell r="U135">
            <v>39860</v>
          </cell>
          <cell r="Z135">
            <v>39861</v>
          </cell>
        </row>
        <row r="136">
          <cell r="O136">
            <v>39862</v>
          </cell>
          <cell r="U136">
            <v>39861</v>
          </cell>
          <cell r="Z136">
            <v>39862</v>
          </cell>
        </row>
        <row r="137">
          <cell r="O137">
            <v>39863</v>
          </cell>
          <cell r="U137">
            <v>39862</v>
          </cell>
          <cell r="Z137">
            <v>39863</v>
          </cell>
        </row>
        <row r="138">
          <cell r="O138">
            <v>39864</v>
          </cell>
          <cell r="U138">
            <v>39863</v>
          </cell>
          <cell r="Z138">
            <v>39864</v>
          </cell>
        </row>
        <row r="139">
          <cell r="O139">
            <v>39867</v>
          </cell>
          <cell r="U139">
            <v>39864</v>
          </cell>
          <cell r="Z139">
            <v>39867</v>
          </cell>
        </row>
        <row r="140">
          <cell r="O140">
            <v>39868</v>
          </cell>
          <cell r="U140">
            <v>39867</v>
          </cell>
          <cell r="Z140">
            <v>39868</v>
          </cell>
        </row>
        <row r="141">
          <cell r="O141">
            <v>39869</v>
          </cell>
          <cell r="U141">
            <v>39868</v>
          </cell>
          <cell r="Z141">
            <v>39869</v>
          </cell>
        </row>
        <row r="142">
          <cell r="O142">
            <v>39870</v>
          </cell>
          <cell r="U142">
            <v>39869</v>
          </cell>
          <cell r="Z142">
            <v>39870</v>
          </cell>
        </row>
        <row r="143">
          <cell r="O143">
            <v>39871</v>
          </cell>
          <cell r="U143">
            <v>39870</v>
          </cell>
          <cell r="Z143">
            <v>39871</v>
          </cell>
        </row>
        <row r="144">
          <cell r="O144">
            <v>39874</v>
          </cell>
          <cell r="U144">
            <v>39871</v>
          </cell>
          <cell r="Z144">
            <v>39874</v>
          </cell>
        </row>
        <row r="145">
          <cell r="O145">
            <v>39875</v>
          </cell>
          <cell r="U145">
            <v>39874</v>
          </cell>
          <cell r="Z145">
            <v>39875</v>
          </cell>
        </row>
        <row r="146">
          <cell r="O146">
            <v>39876</v>
          </cell>
          <cell r="U146">
            <v>39875</v>
          </cell>
          <cell r="Z146">
            <v>39876</v>
          </cell>
        </row>
        <row r="147">
          <cell r="O147">
            <v>39877</v>
          </cell>
          <cell r="U147">
            <v>39876</v>
          </cell>
          <cell r="Z147">
            <v>39877</v>
          </cell>
        </row>
        <row r="148">
          <cell r="O148">
            <v>39878</v>
          </cell>
          <cell r="U148">
            <v>39877</v>
          </cell>
          <cell r="Z148">
            <v>39878</v>
          </cell>
        </row>
        <row r="149">
          <cell r="O149">
            <v>39881</v>
          </cell>
          <cell r="U149">
            <v>39878</v>
          </cell>
          <cell r="Z149">
            <v>39881</v>
          </cell>
        </row>
        <row r="150">
          <cell r="O150">
            <v>39882</v>
          </cell>
          <cell r="U150">
            <v>39881</v>
          </cell>
          <cell r="Z150">
            <v>39882</v>
          </cell>
        </row>
        <row r="151">
          <cell r="O151">
            <v>39883</v>
          </cell>
          <cell r="U151">
            <v>39882</v>
          </cell>
          <cell r="Z151">
            <v>39883</v>
          </cell>
        </row>
        <row r="152">
          <cell r="O152">
            <v>39884</v>
          </cell>
          <cell r="U152">
            <v>39883</v>
          </cell>
          <cell r="Z152">
            <v>39884</v>
          </cell>
        </row>
        <row r="153">
          <cell r="O153">
            <v>39885</v>
          </cell>
          <cell r="U153">
            <v>39884</v>
          </cell>
          <cell r="Z153">
            <v>39885</v>
          </cell>
        </row>
        <row r="154">
          <cell r="O154">
            <v>39888</v>
          </cell>
          <cell r="U154">
            <v>39885</v>
          </cell>
          <cell r="Z154">
            <v>39888</v>
          </cell>
        </row>
        <row r="155">
          <cell r="O155">
            <v>39889</v>
          </cell>
          <cell r="U155">
            <v>39888</v>
          </cell>
          <cell r="Z155">
            <v>39889</v>
          </cell>
        </row>
        <row r="156">
          <cell r="O156">
            <v>39890</v>
          </cell>
          <cell r="U156">
            <v>39889</v>
          </cell>
          <cell r="Z156">
            <v>39890</v>
          </cell>
        </row>
        <row r="157">
          <cell r="O157">
            <v>39891</v>
          </cell>
          <cell r="U157">
            <v>39890</v>
          </cell>
          <cell r="Z157">
            <v>39891</v>
          </cell>
        </row>
        <row r="158">
          <cell r="O158">
            <v>39892</v>
          </cell>
          <cell r="U158">
            <v>39891</v>
          </cell>
          <cell r="Z158">
            <v>39892</v>
          </cell>
        </row>
        <row r="159">
          <cell r="O159">
            <v>39895</v>
          </cell>
          <cell r="U159">
            <v>39892</v>
          </cell>
          <cell r="Z159">
            <v>39895</v>
          </cell>
        </row>
        <row r="160">
          <cell r="O160">
            <v>39896</v>
          </cell>
          <cell r="U160">
            <v>39895</v>
          </cell>
          <cell r="Z160">
            <v>39896</v>
          </cell>
        </row>
        <row r="161">
          <cell r="O161">
            <v>39897</v>
          </cell>
          <cell r="U161">
            <v>39896</v>
          </cell>
          <cell r="Z161">
            <v>39897</v>
          </cell>
        </row>
        <row r="162">
          <cell r="O162">
            <v>39898</v>
          </cell>
          <cell r="U162">
            <v>39897</v>
          </cell>
          <cell r="Z162">
            <v>39898</v>
          </cell>
        </row>
        <row r="163">
          <cell r="O163">
            <v>39899</v>
          </cell>
          <cell r="U163">
            <v>39898</v>
          </cell>
          <cell r="Z163">
            <v>39899</v>
          </cell>
        </row>
        <row r="164">
          <cell r="O164">
            <v>39902</v>
          </cell>
          <cell r="U164">
            <v>39899</v>
          </cell>
          <cell r="Z164">
            <v>39902</v>
          </cell>
        </row>
        <row r="165">
          <cell r="O165">
            <v>39903</v>
          </cell>
          <cell r="U165">
            <v>39902</v>
          </cell>
          <cell r="Z165">
            <v>39903</v>
          </cell>
        </row>
        <row r="166">
          <cell r="O166">
            <v>39904</v>
          </cell>
          <cell r="U166">
            <v>39903</v>
          </cell>
          <cell r="Z166">
            <v>39904</v>
          </cell>
        </row>
        <row r="167">
          <cell r="O167">
            <v>39905</v>
          </cell>
          <cell r="U167">
            <v>39904</v>
          </cell>
          <cell r="Z167">
            <v>39905</v>
          </cell>
        </row>
        <row r="168">
          <cell r="O168">
            <v>39906</v>
          </cell>
          <cell r="U168">
            <v>39905</v>
          </cell>
          <cell r="Z168">
            <v>39906</v>
          </cell>
        </row>
        <row r="169">
          <cell r="O169">
            <v>39909</v>
          </cell>
          <cell r="U169">
            <v>39906</v>
          </cell>
          <cell r="Z169">
            <v>39909</v>
          </cell>
        </row>
        <row r="170">
          <cell r="O170">
            <v>39910</v>
          </cell>
          <cell r="U170">
            <v>39909</v>
          </cell>
          <cell r="Z170">
            <v>39910</v>
          </cell>
        </row>
        <row r="171">
          <cell r="O171">
            <v>39911</v>
          </cell>
          <cell r="U171">
            <v>39910</v>
          </cell>
          <cell r="Z171">
            <v>39911</v>
          </cell>
        </row>
        <row r="172">
          <cell r="O172">
            <v>39912</v>
          </cell>
          <cell r="U172">
            <v>39911</v>
          </cell>
          <cell r="Z172">
            <v>39912</v>
          </cell>
        </row>
        <row r="173">
          <cell r="O173">
            <v>39916</v>
          </cell>
          <cell r="U173">
            <v>39912</v>
          </cell>
          <cell r="Z173">
            <v>39916</v>
          </cell>
        </row>
        <row r="174">
          <cell r="O174">
            <v>39917</v>
          </cell>
          <cell r="U174">
            <v>39917</v>
          </cell>
          <cell r="Z174">
            <v>39917</v>
          </cell>
        </row>
        <row r="175">
          <cell r="O175">
            <v>39918</v>
          </cell>
          <cell r="U175">
            <v>39918</v>
          </cell>
          <cell r="Z175">
            <v>39918</v>
          </cell>
        </row>
        <row r="176">
          <cell r="O176">
            <v>39919</v>
          </cell>
          <cell r="U176">
            <v>39919</v>
          </cell>
          <cell r="Z176">
            <v>39919</v>
          </cell>
        </row>
        <row r="177">
          <cell r="O177">
            <v>39920</v>
          </cell>
          <cell r="U177">
            <v>39920</v>
          </cell>
          <cell r="Z177">
            <v>39920</v>
          </cell>
        </row>
        <row r="178">
          <cell r="O178">
            <v>39923</v>
          </cell>
          <cell r="U178">
            <v>39923</v>
          </cell>
          <cell r="Z178">
            <v>39923</v>
          </cell>
        </row>
        <row r="179">
          <cell r="O179">
            <v>39924</v>
          </cell>
          <cell r="U179">
            <v>39924</v>
          </cell>
          <cell r="Z179">
            <v>39924</v>
          </cell>
        </row>
        <row r="180">
          <cell r="O180">
            <v>39925</v>
          </cell>
          <cell r="U180">
            <v>39925</v>
          </cell>
          <cell r="Z180">
            <v>39925</v>
          </cell>
        </row>
        <row r="181">
          <cell r="O181">
            <v>39926</v>
          </cell>
          <cell r="U181">
            <v>39926</v>
          </cell>
          <cell r="Z181">
            <v>39926</v>
          </cell>
        </row>
        <row r="182">
          <cell r="O182">
            <v>39927</v>
          </cell>
          <cell r="U182">
            <v>39927</v>
          </cell>
          <cell r="Z182">
            <v>39927</v>
          </cell>
        </row>
        <row r="183">
          <cell r="O183">
            <v>39930</v>
          </cell>
          <cell r="U183">
            <v>39930</v>
          </cell>
          <cell r="Z183">
            <v>39930</v>
          </cell>
        </row>
        <row r="184">
          <cell r="O184">
            <v>39931</v>
          </cell>
          <cell r="U184">
            <v>39931</v>
          </cell>
          <cell r="Z184">
            <v>39931</v>
          </cell>
        </row>
        <row r="185">
          <cell r="O185">
            <v>39932</v>
          </cell>
          <cell r="U185">
            <v>39932</v>
          </cell>
          <cell r="Z185">
            <v>39932</v>
          </cell>
        </row>
        <row r="186">
          <cell r="O186">
            <v>39933</v>
          </cell>
          <cell r="U186">
            <v>39933</v>
          </cell>
          <cell r="Z186">
            <v>39933</v>
          </cell>
        </row>
        <row r="187">
          <cell r="O187">
            <v>39934</v>
          </cell>
          <cell r="U187">
            <v>39937</v>
          </cell>
          <cell r="Z187">
            <v>39934</v>
          </cell>
        </row>
        <row r="188">
          <cell r="O188">
            <v>39937</v>
          </cell>
          <cell r="U188">
            <v>39938</v>
          </cell>
          <cell r="Z188">
            <v>39937</v>
          </cell>
        </row>
        <row r="189">
          <cell r="O189">
            <v>39938</v>
          </cell>
          <cell r="U189">
            <v>39939</v>
          </cell>
          <cell r="Z189">
            <v>39938</v>
          </cell>
        </row>
        <row r="190">
          <cell r="O190">
            <v>39939</v>
          </cell>
          <cell r="U190">
            <v>39940</v>
          </cell>
          <cell r="Z190">
            <v>39939</v>
          </cell>
        </row>
        <row r="191">
          <cell r="O191">
            <v>39940</v>
          </cell>
          <cell r="U191">
            <v>39941</v>
          </cell>
          <cell r="Z191">
            <v>39940</v>
          </cell>
        </row>
        <row r="192">
          <cell r="O192">
            <v>39941</v>
          </cell>
          <cell r="U192">
            <v>39944</v>
          </cell>
          <cell r="Z192">
            <v>39941</v>
          </cell>
        </row>
        <row r="193">
          <cell r="O193">
            <v>39944</v>
          </cell>
          <cell r="U193">
            <v>39945</v>
          </cell>
          <cell r="Z193">
            <v>39944</v>
          </cell>
        </row>
        <row r="194">
          <cell r="O194">
            <v>39945</v>
          </cell>
          <cell r="U194">
            <v>39946</v>
          </cell>
          <cell r="Z194">
            <v>39945</v>
          </cell>
        </row>
        <row r="195">
          <cell r="O195">
            <v>39946</v>
          </cell>
          <cell r="U195">
            <v>39947</v>
          </cell>
          <cell r="Z195">
            <v>39946</v>
          </cell>
        </row>
        <row r="196">
          <cell r="O196">
            <v>39947</v>
          </cell>
          <cell r="U196">
            <v>39948</v>
          </cell>
          <cell r="Z196">
            <v>39947</v>
          </cell>
        </row>
        <row r="197">
          <cell r="O197">
            <v>39948</v>
          </cell>
          <cell r="U197">
            <v>39951</v>
          </cell>
          <cell r="Z197">
            <v>39948</v>
          </cell>
        </row>
        <row r="198">
          <cell r="O198">
            <v>39951</v>
          </cell>
          <cell r="U198">
            <v>39952</v>
          </cell>
          <cell r="Z198">
            <v>39951</v>
          </cell>
        </row>
        <row r="199">
          <cell r="O199">
            <v>39952</v>
          </cell>
          <cell r="U199">
            <v>39953</v>
          </cell>
          <cell r="Z199">
            <v>39952</v>
          </cell>
        </row>
        <row r="200">
          <cell r="O200">
            <v>39953</v>
          </cell>
          <cell r="U200">
            <v>39954</v>
          </cell>
          <cell r="Z200">
            <v>39953</v>
          </cell>
        </row>
        <row r="201">
          <cell r="O201">
            <v>39954</v>
          </cell>
          <cell r="U201">
            <v>39955</v>
          </cell>
          <cell r="Z201">
            <v>39954</v>
          </cell>
        </row>
        <row r="202">
          <cell r="O202">
            <v>39955</v>
          </cell>
          <cell r="U202">
            <v>39958</v>
          </cell>
          <cell r="Z202">
            <v>39955</v>
          </cell>
        </row>
        <row r="203">
          <cell r="O203">
            <v>39959</v>
          </cell>
          <cell r="U203">
            <v>39959</v>
          </cell>
          <cell r="Z203">
            <v>39959</v>
          </cell>
        </row>
        <row r="204">
          <cell r="O204">
            <v>39960</v>
          </cell>
          <cell r="U204">
            <v>39960</v>
          </cell>
          <cell r="Z204">
            <v>39960</v>
          </cell>
        </row>
        <row r="205">
          <cell r="O205">
            <v>39961</v>
          </cell>
          <cell r="U205">
            <v>39961</v>
          </cell>
          <cell r="Z205">
            <v>39961</v>
          </cell>
        </row>
        <row r="206">
          <cell r="O206">
            <v>39962</v>
          </cell>
          <cell r="U206">
            <v>39962</v>
          </cell>
          <cell r="Z206">
            <v>39962</v>
          </cell>
        </row>
        <row r="207">
          <cell r="O207">
            <v>39965</v>
          </cell>
          <cell r="U207">
            <v>39965</v>
          </cell>
          <cell r="Z207">
            <v>39965</v>
          </cell>
        </row>
        <row r="208">
          <cell r="O208">
            <v>39966</v>
          </cell>
          <cell r="U208">
            <v>39966</v>
          </cell>
          <cell r="Z208">
            <v>39966</v>
          </cell>
        </row>
        <row r="209">
          <cell r="O209">
            <v>39967</v>
          </cell>
          <cell r="U209">
            <v>39967</v>
          </cell>
          <cell r="Z209">
            <v>39967</v>
          </cell>
        </row>
        <row r="210">
          <cell r="O210">
            <v>39968</v>
          </cell>
          <cell r="U210">
            <v>39968</v>
          </cell>
          <cell r="Z210">
            <v>39968</v>
          </cell>
        </row>
        <row r="211">
          <cell r="O211">
            <v>39969</v>
          </cell>
          <cell r="U211">
            <v>39969</v>
          </cell>
          <cell r="Z211">
            <v>39969</v>
          </cell>
        </row>
        <row r="212">
          <cell r="O212">
            <v>39972</v>
          </cell>
          <cell r="U212">
            <v>39972</v>
          </cell>
          <cell r="Z212">
            <v>39972</v>
          </cell>
        </row>
        <row r="213">
          <cell r="O213">
            <v>39973</v>
          </cell>
          <cell r="U213">
            <v>39973</v>
          </cell>
          <cell r="Z213">
            <v>39973</v>
          </cell>
        </row>
        <row r="214">
          <cell r="O214">
            <v>39974</v>
          </cell>
          <cell r="U214">
            <v>39974</v>
          </cell>
          <cell r="Z214">
            <v>39974</v>
          </cell>
        </row>
        <row r="215">
          <cell r="O215">
            <v>39975</v>
          </cell>
          <cell r="U215">
            <v>39975</v>
          </cell>
          <cell r="Z215">
            <v>39975</v>
          </cell>
        </row>
        <row r="216">
          <cell r="O216">
            <v>39976</v>
          </cell>
          <cell r="U216">
            <v>39976</v>
          </cell>
          <cell r="Z216">
            <v>39976</v>
          </cell>
        </row>
        <row r="217">
          <cell r="O217">
            <v>39979</v>
          </cell>
          <cell r="U217">
            <v>39979</v>
          </cell>
          <cell r="Z217">
            <v>39979</v>
          </cell>
        </row>
        <row r="218">
          <cell r="O218">
            <v>39980</v>
          </cell>
          <cell r="U218">
            <v>39980</v>
          </cell>
          <cell r="Z218">
            <v>39980</v>
          </cell>
        </row>
        <row r="219">
          <cell r="O219">
            <v>39981</v>
          </cell>
          <cell r="U219">
            <v>39981</v>
          </cell>
          <cell r="Z219">
            <v>39981</v>
          </cell>
        </row>
        <row r="220">
          <cell r="O220">
            <v>39982</v>
          </cell>
          <cell r="U220">
            <v>39982</v>
          </cell>
          <cell r="Z220">
            <v>39982</v>
          </cell>
        </row>
        <row r="221">
          <cell r="O221">
            <v>39983</v>
          </cell>
          <cell r="U221">
            <v>39983</v>
          </cell>
          <cell r="Z221">
            <v>39983</v>
          </cell>
        </row>
        <row r="222">
          <cell r="O222">
            <v>39986</v>
          </cell>
          <cell r="U222">
            <v>39986</v>
          </cell>
          <cell r="Z222">
            <v>39986</v>
          </cell>
        </row>
        <row r="223">
          <cell r="O223">
            <v>39987</v>
          </cell>
          <cell r="U223">
            <v>39987</v>
          </cell>
          <cell r="Z223">
            <v>39987</v>
          </cell>
        </row>
        <row r="224">
          <cell r="O224">
            <v>39988</v>
          </cell>
          <cell r="U224">
            <v>39988</v>
          </cell>
          <cell r="Z224">
            <v>39988</v>
          </cell>
        </row>
        <row r="225">
          <cell r="O225">
            <v>39989</v>
          </cell>
          <cell r="U225">
            <v>39989</v>
          </cell>
          <cell r="Z225">
            <v>39989</v>
          </cell>
        </row>
        <row r="226">
          <cell r="O226">
            <v>39990</v>
          </cell>
          <cell r="U226">
            <v>39990</v>
          </cell>
          <cell r="Z226">
            <v>39990</v>
          </cell>
        </row>
        <row r="227">
          <cell r="O227">
            <v>39993</v>
          </cell>
          <cell r="U227">
            <v>39993</v>
          </cell>
          <cell r="Z227">
            <v>39993</v>
          </cell>
        </row>
        <row r="228">
          <cell r="O228">
            <v>39994</v>
          </cell>
          <cell r="U228">
            <v>39994</v>
          </cell>
          <cell r="Z228">
            <v>39994</v>
          </cell>
        </row>
        <row r="229">
          <cell r="O229">
            <v>39995</v>
          </cell>
          <cell r="U229">
            <v>39995</v>
          </cell>
          <cell r="Z229">
            <v>39995</v>
          </cell>
        </row>
        <row r="230">
          <cell r="O230">
            <v>39996</v>
          </cell>
          <cell r="U230">
            <v>39996</v>
          </cell>
          <cell r="Z230">
            <v>39996</v>
          </cell>
        </row>
        <row r="231">
          <cell r="O231">
            <v>40000</v>
          </cell>
          <cell r="U231">
            <v>39997</v>
          </cell>
          <cell r="Z231">
            <v>40000</v>
          </cell>
        </row>
        <row r="232">
          <cell r="O232">
            <v>40001</v>
          </cell>
          <cell r="U232">
            <v>40000</v>
          </cell>
          <cell r="Z232">
            <v>40001</v>
          </cell>
        </row>
        <row r="233">
          <cell r="O233">
            <v>40002</v>
          </cell>
          <cell r="U233">
            <v>40001</v>
          </cell>
          <cell r="Z233">
            <v>40002</v>
          </cell>
        </row>
        <row r="234">
          <cell r="O234">
            <v>40003</v>
          </cell>
          <cell r="U234">
            <v>40002</v>
          </cell>
          <cell r="Z234">
            <v>40003</v>
          </cell>
        </row>
        <row r="235">
          <cell r="O235">
            <v>40004</v>
          </cell>
          <cell r="U235">
            <v>40003</v>
          </cell>
          <cell r="Z235">
            <v>40004</v>
          </cell>
        </row>
        <row r="236">
          <cell r="O236">
            <v>40007</v>
          </cell>
          <cell r="U236">
            <v>40004</v>
          </cell>
          <cell r="Z236">
            <v>40007</v>
          </cell>
        </row>
        <row r="237">
          <cell r="O237">
            <v>40008</v>
          </cell>
          <cell r="U237">
            <v>40007</v>
          </cell>
          <cell r="Z237">
            <v>40008</v>
          </cell>
        </row>
        <row r="238">
          <cell r="O238">
            <v>40009</v>
          </cell>
          <cell r="U238">
            <v>40008</v>
          </cell>
          <cell r="Z238">
            <v>40009</v>
          </cell>
        </row>
        <row r="239">
          <cell r="O239">
            <v>40010</v>
          </cell>
          <cell r="U239">
            <v>40009</v>
          </cell>
          <cell r="Z239">
            <v>40010</v>
          </cell>
        </row>
        <row r="240">
          <cell r="O240">
            <v>40011</v>
          </cell>
          <cell r="U240">
            <v>40010</v>
          </cell>
          <cell r="Z240">
            <v>40011</v>
          </cell>
        </row>
        <row r="241">
          <cell r="O241">
            <v>40014</v>
          </cell>
          <cell r="U241">
            <v>40011</v>
          </cell>
          <cell r="Z241">
            <v>40014</v>
          </cell>
        </row>
        <row r="242">
          <cell r="O242">
            <v>40015</v>
          </cell>
          <cell r="U242">
            <v>40014</v>
          </cell>
          <cell r="Z242">
            <v>40015</v>
          </cell>
        </row>
        <row r="243">
          <cell r="O243">
            <v>40016</v>
          </cell>
          <cell r="U243">
            <v>40015</v>
          </cell>
          <cell r="Z243">
            <v>40016</v>
          </cell>
        </row>
        <row r="244">
          <cell r="O244">
            <v>40017</v>
          </cell>
          <cell r="U244">
            <v>40016</v>
          </cell>
          <cell r="Z244">
            <v>40017</v>
          </cell>
        </row>
        <row r="245">
          <cell r="O245">
            <v>40018</v>
          </cell>
          <cell r="U245">
            <v>40017</v>
          </cell>
          <cell r="Z245">
            <v>40018</v>
          </cell>
        </row>
        <row r="246">
          <cell r="O246">
            <v>40021</v>
          </cell>
          <cell r="U246">
            <v>40018</v>
          </cell>
          <cell r="Z246">
            <v>40021</v>
          </cell>
        </row>
        <row r="247">
          <cell r="O247">
            <v>40022</v>
          </cell>
          <cell r="U247">
            <v>40021</v>
          </cell>
          <cell r="Z247">
            <v>40022</v>
          </cell>
        </row>
        <row r="248">
          <cell r="O248">
            <v>40023</v>
          </cell>
          <cell r="U248">
            <v>40022</v>
          </cell>
          <cell r="Z248">
            <v>40023</v>
          </cell>
        </row>
        <row r="249">
          <cell r="O249">
            <v>40024</v>
          </cell>
          <cell r="U249">
            <v>40023</v>
          </cell>
          <cell r="Z249">
            <v>40024</v>
          </cell>
        </row>
        <row r="250">
          <cell r="O250">
            <v>40025</v>
          </cell>
          <cell r="U250">
            <v>40024</v>
          </cell>
          <cell r="Z250">
            <v>40025</v>
          </cell>
        </row>
        <row r="251">
          <cell r="O251">
            <v>40028</v>
          </cell>
          <cell r="U251">
            <v>40025</v>
          </cell>
          <cell r="Z251">
            <v>40028</v>
          </cell>
        </row>
        <row r="252">
          <cell r="O252">
            <v>40029</v>
          </cell>
          <cell r="U252">
            <v>40028</v>
          </cell>
          <cell r="Z252">
            <v>40029</v>
          </cell>
        </row>
        <row r="253">
          <cell r="O253">
            <v>40030</v>
          </cell>
          <cell r="U253">
            <v>40029</v>
          </cell>
          <cell r="Z253">
            <v>40030</v>
          </cell>
        </row>
        <row r="254">
          <cell r="O254">
            <v>40031</v>
          </cell>
          <cell r="U254">
            <v>40030</v>
          </cell>
          <cell r="Z254">
            <v>40031</v>
          </cell>
        </row>
        <row r="255">
          <cell r="O255">
            <v>40032</v>
          </cell>
          <cell r="U255">
            <v>40031</v>
          </cell>
          <cell r="Z255">
            <v>40032</v>
          </cell>
        </row>
        <row r="256">
          <cell r="O256">
            <v>40035</v>
          </cell>
          <cell r="U256">
            <v>40032</v>
          </cell>
          <cell r="Z256">
            <v>40035</v>
          </cell>
        </row>
        <row r="257">
          <cell r="O257">
            <v>40036</v>
          </cell>
          <cell r="U257">
            <v>40035</v>
          </cell>
          <cell r="Z257">
            <v>40036</v>
          </cell>
        </row>
        <row r="258">
          <cell r="O258">
            <v>40037</v>
          </cell>
          <cell r="U258">
            <v>40036</v>
          </cell>
          <cell r="Z258">
            <v>40037</v>
          </cell>
        </row>
        <row r="259">
          <cell r="O259">
            <v>40038</v>
          </cell>
          <cell r="U259">
            <v>40037</v>
          </cell>
          <cell r="Z259">
            <v>40038</v>
          </cell>
        </row>
        <row r="260">
          <cell r="O260">
            <v>40039</v>
          </cell>
          <cell r="U260">
            <v>40038</v>
          </cell>
          <cell r="Z260">
            <v>40039</v>
          </cell>
        </row>
        <row r="261">
          <cell r="O261">
            <v>40042</v>
          </cell>
          <cell r="U261">
            <v>40039</v>
          </cell>
          <cell r="Z261">
            <v>40042</v>
          </cell>
        </row>
        <row r="262">
          <cell r="O262">
            <v>40043</v>
          </cell>
          <cell r="U262">
            <v>40042</v>
          </cell>
          <cell r="Z262">
            <v>40043</v>
          </cell>
        </row>
        <row r="263">
          <cell r="O263">
            <v>40044</v>
          </cell>
          <cell r="U263">
            <v>40043</v>
          </cell>
          <cell r="Z263">
            <v>40044</v>
          </cell>
        </row>
        <row r="264">
          <cell r="O264">
            <v>40045</v>
          </cell>
          <cell r="U264">
            <v>40044</v>
          </cell>
          <cell r="Z264">
            <v>40045</v>
          </cell>
        </row>
        <row r="265">
          <cell r="O265">
            <v>40046</v>
          </cell>
          <cell r="U265">
            <v>40045</v>
          </cell>
          <cell r="Z265">
            <v>40046</v>
          </cell>
        </row>
        <row r="266">
          <cell r="O266">
            <v>40049</v>
          </cell>
          <cell r="U266">
            <v>40046</v>
          </cell>
          <cell r="Z266">
            <v>40049</v>
          </cell>
        </row>
        <row r="267">
          <cell r="O267">
            <v>40050</v>
          </cell>
          <cell r="U267">
            <v>40049</v>
          </cell>
          <cell r="Z267">
            <v>40050</v>
          </cell>
        </row>
        <row r="268">
          <cell r="O268">
            <v>40051</v>
          </cell>
          <cell r="U268">
            <v>40050</v>
          </cell>
          <cell r="Z268">
            <v>40051</v>
          </cell>
        </row>
        <row r="269">
          <cell r="O269">
            <v>40052</v>
          </cell>
          <cell r="U269">
            <v>40051</v>
          </cell>
          <cell r="Z269">
            <v>40052</v>
          </cell>
        </row>
        <row r="270">
          <cell r="O270">
            <v>40053</v>
          </cell>
          <cell r="U270">
            <v>40052</v>
          </cell>
          <cell r="Z270">
            <v>40053</v>
          </cell>
        </row>
        <row r="271">
          <cell r="O271">
            <v>40056</v>
          </cell>
          <cell r="U271">
            <v>40053</v>
          </cell>
          <cell r="Z271">
            <v>40056</v>
          </cell>
        </row>
        <row r="272">
          <cell r="O272">
            <v>40057</v>
          </cell>
          <cell r="U272">
            <v>40056</v>
          </cell>
          <cell r="Z272">
            <v>40057</v>
          </cell>
        </row>
        <row r="273">
          <cell r="O273">
            <v>40058</v>
          </cell>
          <cell r="U273">
            <v>40057</v>
          </cell>
          <cell r="Z273">
            <v>40058</v>
          </cell>
        </row>
        <row r="274">
          <cell r="O274">
            <v>40059</v>
          </cell>
          <cell r="U274">
            <v>40058</v>
          </cell>
          <cell r="Z274">
            <v>40059</v>
          </cell>
        </row>
        <row r="275">
          <cell r="O275">
            <v>40060</v>
          </cell>
          <cell r="U275">
            <v>40059</v>
          </cell>
          <cell r="Z275">
            <v>40060</v>
          </cell>
        </row>
        <row r="276">
          <cell r="O276">
            <v>40064</v>
          </cell>
          <cell r="U276">
            <v>40060</v>
          </cell>
          <cell r="Z276">
            <v>40064</v>
          </cell>
        </row>
        <row r="277">
          <cell r="O277">
            <v>40065</v>
          </cell>
          <cell r="U277">
            <v>40063</v>
          </cell>
          <cell r="Z277">
            <v>40065</v>
          </cell>
        </row>
        <row r="278">
          <cell r="O278">
            <v>40066</v>
          </cell>
          <cell r="U278">
            <v>40064</v>
          </cell>
          <cell r="Z278">
            <v>40066</v>
          </cell>
        </row>
        <row r="279">
          <cell r="O279">
            <v>40067</v>
          </cell>
          <cell r="U279">
            <v>40065</v>
          </cell>
          <cell r="Z279">
            <v>40067</v>
          </cell>
        </row>
        <row r="280">
          <cell r="O280">
            <v>40070</v>
          </cell>
          <cell r="U280">
            <v>40066</v>
          </cell>
          <cell r="Z280">
            <v>40070</v>
          </cell>
        </row>
        <row r="281">
          <cell r="O281">
            <v>40071</v>
          </cell>
          <cell r="U281">
            <v>40067</v>
          </cell>
          <cell r="Z281">
            <v>40071</v>
          </cell>
        </row>
        <row r="282">
          <cell r="O282">
            <v>40072</v>
          </cell>
          <cell r="U282">
            <v>40070</v>
          </cell>
          <cell r="Z282">
            <v>40072</v>
          </cell>
        </row>
        <row r="283">
          <cell r="O283">
            <v>40073</v>
          </cell>
          <cell r="U283">
            <v>40071</v>
          </cell>
          <cell r="Z283">
            <v>40073</v>
          </cell>
        </row>
        <row r="284">
          <cell r="O284">
            <v>40074</v>
          </cell>
          <cell r="U284">
            <v>40072</v>
          </cell>
          <cell r="Z284">
            <v>40074</v>
          </cell>
        </row>
        <row r="285">
          <cell r="O285">
            <v>40077</v>
          </cell>
          <cell r="U285">
            <v>40073</v>
          </cell>
          <cell r="Z285">
            <v>40077</v>
          </cell>
        </row>
        <row r="286">
          <cell r="O286">
            <v>40078</v>
          </cell>
          <cell r="U286">
            <v>40074</v>
          </cell>
          <cell r="Z286">
            <v>40078</v>
          </cell>
        </row>
        <row r="287">
          <cell r="O287">
            <v>40079</v>
          </cell>
          <cell r="U287">
            <v>40077</v>
          </cell>
          <cell r="Z287">
            <v>40079</v>
          </cell>
        </row>
        <row r="288">
          <cell r="O288">
            <v>40080</v>
          </cell>
          <cell r="U288">
            <v>40078</v>
          </cell>
          <cell r="Z288">
            <v>40080</v>
          </cell>
        </row>
        <row r="289">
          <cell r="O289">
            <v>40081</v>
          </cell>
          <cell r="U289">
            <v>40079</v>
          </cell>
          <cell r="Z289">
            <v>40081</v>
          </cell>
        </row>
        <row r="290">
          <cell r="O290">
            <v>40084</v>
          </cell>
          <cell r="U290">
            <v>40080</v>
          </cell>
          <cell r="Z290">
            <v>40084</v>
          </cell>
        </row>
        <row r="291">
          <cell r="O291">
            <v>40085</v>
          </cell>
          <cell r="U291">
            <v>40081</v>
          </cell>
          <cell r="Z291">
            <v>40085</v>
          </cell>
        </row>
        <row r="292">
          <cell r="O292">
            <v>40086</v>
          </cell>
          <cell r="U292">
            <v>40084</v>
          </cell>
          <cell r="Z292">
            <v>40086</v>
          </cell>
        </row>
        <row r="293">
          <cell r="O293">
            <v>40087</v>
          </cell>
          <cell r="U293">
            <v>40085</v>
          </cell>
          <cell r="Z293">
            <v>40087</v>
          </cell>
        </row>
        <row r="294">
          <cell r="O294">
            <v>40088</v>
          </cell>
          <cell r="U294">
            <v>40086</v>
          </cell>
          <cell r="Z294">
            <v>40088</v>
          </cell>
        </row>
        <row r="295">
          <cell r="O295">
            <v>40091</v>
          </cell>
          <cell r="U295">
            <v>40087</v>
          </cell>
          <cell r="Z295">
            <v>40091</v>
          </cell>
        </row>
        <row r="296">
          <cell r="O296">
            <v>40092</v>
          </cell>
          <cell r="U296">
            <v>40088</v>
          </cell>
          <cell r="Z296">
            <v>40092</v>
          </cell>
        </row>
        <row r="297">
          <cell r="O297">
            <v>40093</v>
          </cell>
          <cell r="U297">
            <v>40091</v>
          </cell>
          <cell r="Z297">
            <v>40093</v>
          </cell>
        </row>
        <row r="298">
          <cell r="O298">
            <v>40094</v>
          </cell>
          <cell r="U298">
            <v>40092</v>
          </cell>
          <cell r="Z298">
            <v>40094</v>
          </cell>
        </row>
        <row r="299">
          <cell r="O299">
            <v>40095</v>
          </cell>
          <cell r="U299">
            <v>40093</v>
          </cell>
          <cell r="Z299">
            <v>40095</v>
          </cell>
        </row>
        <row r="300">
          <cell r="O300">
            <v>40098</v>
          </cell>
          <cell r="U300">
            <v>40094</v>
          </cell>
          <cell r="Z300">
            <v>40098</v>
          </cell>
        </row>
        <row r="301">
          <cell r="O301">
            <v>40099</v>
          </cell>
          <cell r="U301">
            <v>40095</v>
          </cell>
          <cell r="Z301">
            <v>40099</v>
          </cell>
        </row>
        <row r="302">
          <cell r="O302">
            <v>40100</v>
          </cell>
          <cell r="U302">
            <v>40098</v>
          </cell>
          <cell r="Z302">
            <v>40100</v>
          </cell>
        </row>
        <row r="303">
          <cell r="O303">
            <v>40101</v>
          </cell>
          <cell r="U303">
            <v>40099</v>
          </cell>
          <cell r="Z303">
            <v>40101</v>
          </cell>
        </row>
        <row r="304">
          <cell r="O304">
            <v>40102</v>
          </cell>
          <cell r="U304">
            <v>40100</v>
          </cell>
          <cell r="Z304">
            <v>40102</v>
          </cell>
        </row>
        <row r="305">
          <cell r="O305">
            <v>40105</v>
          </cell>
          <cell r="U305">
            <v>40101</v>
          </cell>
          <cell r="Z305">
            <v>40105</v>
          </cell>
        </row>
        <row r="306">
          <cell r="O306">
            <v>40106</v>
          </cell>
          <cell r="U306">
            <v>40102</v>
          </cell>
          <cell r="Z306">
            <v>40106</v>
          </cell>
        </row>
        <row r="307">
          <cell r="O307">
            <v>40107</v>
          </cell>
          <cell r="U307">
            <v>40105</v>
          </cell>
          <cell r="Z307">
            <v>40107</v>
          </cell>
        </row>
        <row r="308">
          <cell r="O308">
            <v>40108</v>
          </cell>
          <cell r="U308">
            <v>40106</v>
          </cell>
          <cell r="Z308">
            <v>40108</v>
          </cell>
        </row>
        <row r="309">
          <cell r="O309">
            <v>40109</v>
          </cell>
          <cell r="U309">
            <v>40107</v>
          </cell>
          <cell r="Z309">
            <v>40109</v>
          </cell>
        </row>
        <row r="310">
          <cell r="O310">
            <v>40112</v>
          </cell>
          <cell r="U310">
            <v>40108</v>
          </cell>
          <cell r="Z310">
            <v>40112</v>
          </cell>
        </row>
        <row r="311">
          <cell r="O311">
            <v>40113</v>
          </cell>
          <cell r="U311">
            <v>40109</v>
          </cell>
          <cell r="Z311">
            <v>40113</v>
          </cell>
        </row>
        <row r="312">
          <cell r="O312">
            <v>40114</v>
          </cell>
          <cell r="U312">
            <v>40112</v>
          </cell>
          <cell r="Z312">
            <v>40114</v>
          </cell>
        </row>
        <row r="313">
          <cell r="O313">
            <v>40115</v>
          </cell>
          <cell r="U313">
            <v>40113</v>
          </cell>
          <cell r="Z313">
            <v>40115</v>
          </cell>
        </row>
        <row r="314">
          <cell r="O314">
            <v>40116</v>
          </cell>
          <cell r="U314">
            <v>40114</v>
          </cell>
          <cell r="Z314">
            <v>40116</v>
          </cell>
        </row>
        <row r="315">
          <cell r="O315">
            <v>40119</v>
          </cell>
          <cell r="U315">
            <v>40115</v>
          </cell>
          <cell r="Z315">
            <v>40119</v>
          </cell>
        </row>
        <row r="316">
          <cell r="O316">
            <v>40120</v>
          </cell>
          <cell r="U316">
            <v>40116</v>
          </cell>
          <cell r="Z316">
            <v>40120</v>
          </cell>
        </row>
        <row r="317">
          <cell r="O317">
            <v>40121</v>
          </cell>
          <cell r="U317">
            <v>40119</v>
          </cell>
          <cell r="Z317">
            <v>40121</v>
          </cell>
        </row>
        <row r="318">
          <cell r="O318">
            <v>40122</v>
          </cell>
          <cell r="U318">
            <v>40120</v>
          </cell>
          <cell r="Z318">
            <v>40122</v>
          </cell>
        </row>
        <row r="319">
          <cell r="O319">
            <v>40123</v>
          </cell>
          <cell r="U319">
            <v>40121</v>
          </cell>
          <cell r="Z319">
            <v>40123</v>
          </cell>
        </row>
        <row r="320">
          <cell r="O320">
            <v>40126</v>
          </cell>
          <cell r="U320">
            <v>40122</v>
          </cell>
          <cell r="Z320">
            <v>40126</v>
          </cell>
        </row>
        <row r="321">
          <cell r="O321">
            <v>40127</v>
          </cell>
          <cell r="U321">
            <v>40123</v>
          </cell>
          <cell r="Z321">
            <v>40127</v>
          </cell>
        </row>
        <row r="322">
          <cell r="O322">
            <v>40128</v>
          </cell>
          <cell r="U322">
            <v>40126</v>
          </cell>
          <cell r="Z322">
            <v>40128</v>
          </cell>
        </row>
        <row r="323">
          <cell r="O323">
            <v>40129</v>
          </cell>
          <cell r="U323">
            <v>40127</v>
          </cell>
          <cell r="Z323">
            <v>40129</v>
          </cell>
        </row>
        <row r="324">
          <cell r="O324">
            <v>40130</v>
          </cell>
          <cell r="U324">
            <v>40128</v>
          </cell>
          <cell r="Z324">
            <v>40130</v>
          </cell>
        </row>
        <row r="325">
          <cell r="O325">
            <v>40133</v>
          </cell>
          <cell r="U325">
            <v>40129</v>
          </cell>
          <cell r="Z325">
            <v>40133</v>
          </cell>
        </row>
        <row r="326">
          <cell r="O326">
            <v>40134</v>
          </cell>
          <cell r="U326">
            <v>40130</v>
          </cell>
          <cell r="Z326">
            <v>40134</v>
          </cell>
        </row>
        <row r="327">
          <cell r="O327">
            <v>40135</v>
          </cell>
          <cell r="U327">
            <v>40133</v>
          </cell>
          <cell r="Z327">
            <v>40135</v>
          </cell>
        </row>
        <row r="328">
          <cell r="O328">
            <v>40136</v>
          </cell>
          <cell r="U328">
            <v>40134</v>
          </cell>
          <cell r="Z328">
            <v>40136</v>
          </cell>
        </row>
        <row r="329">
          <cell r="O329">
            <v>40137</v>
          </cell>
          <cell r="U329">
            <v>40135</v>
          </cell>
          <cell r="Z329">
            <v>40137</v>
          </cell>
        </row>
        <row r="330">
          <cell r="O330">
            <v>40140</v>
          </cell>
          <cell r="U330">
            <v>40136</v>
          </cell>
          <cell r="Z330">
            <v>40140</v>
          </cell>
        </row>
        <row r="331">
          <cell r="O331">
            <v>40141</v>
          </cell>
          <cell r="U331">
            <v>40137</v>
          </cell>
          <cell r="Z331">
            <v>40141</v>
          </cell>
        </row>
        <row r="332">
          <cell r="O332">
            <v>40142</v>
          </cell>
          <cell r="U332">
            <v>40140</v>
          </cell>
          <cell r="Z332">
            <v>40142</v>
          </cell>
        </row>
        <row r="333">
          <cell r="O333">
            <v>40144</v>
          </cell>
          <cell r="U333">
            <v>40141</v>
          </cell>
          <cell r="Z333">
            <v>40144</v>
          </cell>
        </row>
        <row r="334">
          <cell r="O334">
            <v>40147</v>
          </cell>
          <cell r="U334">
            <v>40142</v>
          </cell>
          <cell r="Z334">
            <v>40147</v>
          </cell>
        </row>
        <row r="335">
          <cell r="O335">
            <v>40148</v>
          </cell>
          <cell r="U335">
            <v>40143</v>
          </cell>
          <cell r="Z335">
            <v>40148</v>
          </cell>
        </row>
        <row r="336">
          <cell r="O336">
            <v>40149</v>
          </cell>
          <cell r="U336">
            <v>40144</v>
          </cell>
          <cell r="Z336">
            <v>40149</v>
          </cell>
        </row>
        <row r="337">
          <cell r="O337">
            <v>40150</v>
          </cell>
          <cell r="U337">
            <v>40147</v>
          </cell>
          <cell r="Z337">
            <v>40150</v>
          </cell>
        </row>
        <row r="338">
          <cell r="O338">
            <v>40151</v>
          </cell>
          <cell r="U338">
            <v>40148</v>
          </cell>
          <cell r="Z338">
            <v>40151</v>
          </cell>
        </row>
        <row r="339">
          <cell r="O339">
            <v>40154</v>
          </cell>
          <cell r="U339">
            <v>40149</v>
          </cell>
          <cell r="Z339">
            <v>40154</v>
          </cell>
        </row>
        <row r="340">
          <cell r="O340">
            <v>40155</v>
          </cell>
          <cell r="U340">
            <v>40150</v>
          </cell>
          <cell r="Z340">
            <v>40155</v>
          </cell>
        </row>
        <row r="341">
          <cell r="O341">
            <v>40156</v>
          </cell>
          <cell r="U341">
            <v>40151</v>
          </cell>
          <cell r="Z341">
            <v>40156</v>
          </cell>
        </row>
        <row r="342">
          <cell r="O342">
            <v>40157</v>
          </cell>
          <cell r="U342">
            <v>40154</v>
          </cell>
          <cell r="Z342">
            <v>40157</v>
          </cell>
        </row>
        <row r="343">
          <cell r="O343">
            <v>40158</v>
          </cell>
          <cell r="U343">
            <v>40155</v>
          </cell>
          <cell r="Z343">
            <v>40158</v>
          </cell>
        </row>
        <row r="344">
          <cell r="O344">
            <v>40161</v>
          </cell>
          <cell r="U344">
            <v>40156</v>
          </cell>
          <cell r="Z344">
            <v>40161</v>
          </cell>
        </row>
        <row r="345">
          <cell r="O345">
            <v>40162</v>
          </cell>
          <cell r="U345">
            <v>40157</v>
          </cell>
          <cell r="Z345">
            <v>40162</v>
          </cell>
        </row>
        <row r="346">
          <cell r="O346">
            <v>40163</v>
          </cell>
          <cell r="U346">
            <v>40158</v>
          </cell>
          <cell r="Z346">
            <v>40163</v>
          </cell>
        </row>
        <row r="347">
          <cell r="O347">
            <v>40164</v>
          </cell>
          <cell r="U347">
            <v>40161</v>
          </cell>
          <cell r="Z347">
            <v>40164</v>
          </cell>
        </row>
        <row r="348">
          <cell r="O348">
            <v>40165</v>
          </cell>
          <cell r="U348">
            <v>40162</v>
          </cell>
          <cell r="Z348">
            <v>40165</v>
          </cell>
        </row>
        <row r="349">
          <cell r="O349">
            <v>40168</v>
          </cell>
          <cell r="U349">
            <v>40163</v>
          </cell>
          <cell r="Z349">
            <v>40168</v>
          </cell>
        </row>
        <row r="350">
          <cell r="O350">
            <v>40169</v>
          </cell>
          <cell r="U350">
            <v>40164</v>
          </cell>
          <cell r="Z350">
            <v>40169</v>
          </cell>
        </row>
        <row r="351">
          <cell r="O351">
            <v>40170</v>
          </cell>
          <cell r="U351">
            <v>40165</v>
          </cell>
          <cell r="Z351">
            <v>40170</v>
          </cell>
        </row>
        <row r="352">
          <cell r="O352">
            <v>40171</v>
          </cell>
          <cell r="U352">
            <v>40168</v>
          </cell>
          <cell r="Z352">
            <v>40171</v>
          </cell>
        </row>
        <row r="353">
          <cell r="O353">
            <v>40175</v>
          </cell>
          <cell r="U353">
            <v>40169</v>
          </cell>
          <cell r="Z353">
            <v>40175</v>
          </cell>
        </row>
        <row r="354">
          <cell r="O354">
            <v>40176</v>
          </cell>
          <cell r="U354">
            <v>40170</v>
          </cell>
          <cell r="Z354">
            <v>40176</v>
          </cell>
        </row>
        <row r="355">
          <cell r="O355">
            <v>40177</v>
          </cell>
          <cell r="U355">
            <v>40175</v>
          </cell>
          <cell r="Z355">
            <v>40177</v>
          </cell>
        </row>
        <row r="356">
          <cell r="O356">
            <v>40178</v>
          </cell>
          <cell r="U356">
            <v>40176</v>
          </cell>
          <cell r="Z356">
            <v>40178</v>
          </cell>
        </row>
        <row r="357">
          <cell r="O357">
            <v>40182</v>
          </cell>
          <cell r="U357">
            <v>40177</v>
          </cell>
          <cell r="Z357">
            <v>40182</v>
          </cell>
        </row>
        <row r="358">
          <cell r="O358">
            <v>40183</v>
          </cell>
          <cell r="U358">
            <v>40182</v>
          </cell>
          <cell r="Z358">
            <v>40183</v>
          </cell>
        </row>
        <row r="359">
          <cell r="O359">
            <v>40184</v>
          </cell>
          <cell r="U359">
            <v>40183</v>
          </cell>
          <cell r="Z359">
            <v>40184</v>
          </cell>
        </row>
        <row r="360">
          <cell r="O360">
            <v>40185</v>
          </cell>
          <cell r="U360">
            <v>40184</v>
          </cell>
          <cell r="Z360">
            <v>40185</v>
          </cell>
        </row>
        <row r="361">
          <cell r="O361">
            <v>40186</v>
          </cell>
          <cell r="U361">
            <v>40185</v>
          </cell>
          <cell r="Z361">
            <v>40186</v>
          </cell>
        </row>
        <row r="362">
          <cell r="O362">
            <v>40189</v>
          </cell>
          <cell r="U362">
            <v>40186</v>
          </cell>
          <cell r="Z362">
            <v>40189</v>
          </cell>
        </row>
        <row r="363">
          <cell r="O363">
            <v>40190</v>
          </cell>
          <cell r="U363">
            <v>40189</v>
          </cell>
          <cell r="Z363">
            <v>40190</v>
          </cell>
        </row>
        <row r="364">
          <cell r="O364">
            <v>40191</v>
          </cell>
          <cell r="U364">
            <v>40190</v>
          </cell>
          <cell r="Z364">
            <v>40191</v>
          </cell>
        </row>
        <row r="365">
          <cell r="O365">
            <v>40192</v>
          </cell>
          <cell r="U365">
            <v>40191</v>
          </cell>
          <cell r="Z365">
            <v>40192</v>
          </cell>
        </row>
        <row r="366">
          <cell r="O366">
            <v>40193</v>
          </cell>
          <cell r="U366">
            <v>40192</v>
          </cell>
          <cell r="Z366">
            <v>40193</v>
          </cell>
        </row>
        <row r="367">
          <cell r="O367">
            <v>40197</v>
          </cell>
          <cell r="U367">
            <v>40193</v>
          </cell>
          <cell r="Z367">
            <v>40197</v>
          </cell>
        </row>
        <row r="368">
          <cell r="O368">
            <v>40198</v>
          </cell>
          <cell r="U368">
            <v>40196</v>
          </cell>
          <cell r="Z368">
            <v>40198</v>
          </cell>
        </row>
        <row r="369">
          <cell r="O369">
            <v>40199</v>
          </cell>
          <cell r="U369">
            <v>40197</v>
          </cell>
          <cell r="Z369">
            <v>40199</v>
          </cell>
        </row>
        <row r="370">
          <cell r="O370">
            <v>40200</v>
          </cell>
          <cell r="U370">
            <v>40198</v>
          </cell>
          <cell r="Z370">
            <v>40200</v>
          </cell>
        </row>
        <row r="371">
          <cell r="O371">
            <v>40203</v>
          </cell>
          <cell r="U371">
            <v>40199</v>
          </cell>
          <cell r="Z371">
            <v>40203</v>
          </cell>
        </row>
        <row r="372">
          <cell r="U372">
            <v>40200</v>
          </cell>
          <cell r="Z372">
            <v>40204</v>
          </cell>
        </row>
        <row r="373">
          <cell r="U373">
            <v>40203</v>
          </cell>
          <cell r="Z373">
            <v>40205</v>
          </cell>
        </row>
        <row r="374">
          <cell r="U374">
            <v>40204</v>
          </cell>
          <cell r="Z374">
            <v>40206</v>
          </cell>
        </row>
        <row r="375">
          <cell r="U375">
            <v>40205</v>
          </cell>
          <cell r="Z375">
            <v>40207</v>
          </cell>
        </row>
        <row r="376">
          <cell r="U376">
            <v>40206</v>
          </cell>
          <cell r="Z376">
            <v>40210</v>
          </cell>
        </row>
        <row r="377">
          <cell r="U377">
            <v>40207</v>
          </cell>
          <cell r="Z377">
            <v>40211</v>
          </cell>
        </row>
        <row r="378">
          <cell r="U378">
            <v>40210</v>
          </cell>
          <cell r="Z378">
            <v>40212</v>
          </cell>
        </row>
        <row r="379">
          <cell r="U379">
            <v>40211</v>
          </cell>
          <cell r="Z379">
            <v>40213</v>
          </cell>
        </row>
        <row r="380">
          <cell r="U380">
            <v>40212</v>
          </cell>
          <cell r="Z380">
            <v>40214</v>
          </cell>
        </row>
        <row r="381">
          <cell r="U381">
            <v>40213</v>
          </cell>
          <cell r="Z381">
            <v>40217</v>
          </cell>
        </row>
        <row r="382">
          <cell r="U382">
            <v>40214</v>
          </cell>
          <cell r="Z382">
            <v>40218</v>
          </cell>
        </row>
        <row r="383">
          <cell r="U383">
            <v>40217</v>
          </cell>
          <cell r="Z383">
            <v>40219</v>
          </cell>
        </row>
        <row r="384">
          <cell r="U384">
            <v>40218</v>
          </cell>
          <cell r="Z384">
            <v>40220</v>
          </cell>
        </row>
        <row r="385">
          <cell r="U385">
            <v>40219</v>
          </cell>
          <cell r="Z385">
            <v>40221</v>
          </cell>
        </row>
        <row r="386">
          <cell r="U386">
            <v>40220</v>
          </cell>
          <cell r="Z386">
            <v>40225</v>
          </cell>
        </row>
        <row r="387">
          <cell r="U387">
            <v>40221</v>
          </cell>
          <cell r="Z387">
            <v>40226</v>
          </cell>
        </row>
        <row r="388">
          <cell r="U388">
            <v>40224</v>
          </cell>
          <cell r="Z388">
            <v>40227</v>
          </cell>
        </row>
        <row r="389">
          <cell r="U389">
            <v>40225</v>
          </cell>
          <cell r="Z389">
            <v>40228</v>
          </cell>
        </row>
        <row r="390">
          <cell r="U390">
            <v>40226</v>
          </cell>
          <cell r="Z390">
            <v>40231</v>
          </cell>
        </row>
        <row r="391">
          <cell r="U391">
            <v>40227</v>
          </cell>
          <cell r="Z391">
            <v>40232</v>
          </cell>
        </row>
        <row r="392">
          <cell r="U392">
            <v>40228</v>
          </cell>
          <cell r="Z392">
            <v>40233</v>
          </cell>
        </row>
        <row r="393">
          <cell r="U393">
            <v>40231</v>
          </cell>
          <cell r="Z393">
            <v>40234</v>
          </cell>
        </row>
        <row r="394">
          <cell r="U394">
            <v>40232</v>
          </cell>
          <cell r="Z394">
            <v>40235</v>
          </cell>
        </row>
        <row r="395">
          <cell r="U395">
            <v>40233</v>
          </cell>
          <cell r="Z395">
            <v>40238</v>
          </cell>
        </row>
        <row r="396">
          <cell r="U396">
            <v>40234</v>
          </cell>
          <cell r="Z396">
            <v>40239</v>
          </cell>
        </row>
        <row r="397">
          <cell r="U397">
            <v>40235</v>
          </cell>
          <cell r="Z397">
            <v>40240</v>
          </cell>
        </row>
        <row r="398">
          <cell r="U398">
            <v>40238</v>
          </cell>
          <cell r="Z398">
            <v>40241</v>
          </cell>
        </row>
        <row r="399">
          <cell r="U399">
            <v>40239</v>
          </cell>
          <cell r="Z399">
            <v>40242</v>
          </cell>
        </row>
        <row r="400">
          <cell r="U400">
            <v>40240</v>
          </cell>
          <cell r="Z400">
            <v>40245</v>
          </cell>
        </row>
        <row r="401">
          <cell r="U401">
            <v>40241</v>
          </cell>
          <cell r="Z401">
            <v>40246</v>
          </cell>
        </row>
        <row r="402">
          <cell r="U402">
            <v>40242</v>
          </cell>
          <cell r="Z402">
            <v>40247</v>
          </cell>
        </row>
        <row r="403">
          <cell r="U403">
            <v>40245</v>
          </cell>
          <cell r="Z403">
            <v>40248</v>
          </cell>
        </row>
        <row r="404">
          <cell r="U404">
            <v>40246</v>
          </cell>
          <cell r="Z404">
            <v>40249</v>
          </cell>
        </row>
        <row r="405">
          <cell r="U405">
            <v>40247</v>
          </cell>
          <cell r="Z405">
            <v>40252</v>
          </cell>
        </row>
        <row r="406">
          <cell r="U406">
            <v>40248</v>
          </cell>
          <cell r="Z406">
            <v>40253</v>
          </cell>
        </row>
        <row r="407">
          <cell r="U407">
            <v>40249</v>
          </cell>
          <cell r="Z407">
            <v>40254</v>
          </cell>
        </row>
        <row r="408">
          <cell r="U408">
            <v>40252</v>
          </cell>
          <cell r="Z408">
            <v>40255</v>
          </cell>
        </row>
        <row r="409">
          <cell r="U409">
            <v>40253</v>
          </cell>
          <cell r="Z409">
            <v>40256</v>
          </cell>
        </row>
        <row r="410">
          <cell r="U410">
            <v>40254</v>
          </cell>
          <cell r="Z410">
            <v>40259</v>
          </cell>
        </row>
        <row r="411">
          <cell r="U411">
            <v>40255</v>
          </cell>
          <cell r="Z411">
            <v>40260</v>
          </cell>
        </row>
        <row r="412">
          <cell r="U412">
            <v>40256</v>
          </cell>
          <cell r="Z412">
            <v>40261</v>
          </cell>
        </row>
        <row r="413">
          <cell r="U413">
            <v>40259</v>
          </cell>
          <cell r="Z413">
            <v>40262</v>
          </cell>
        </row>
        <row r="414">
          <cell r="U414">
            <v>40260</v>
          </cell>
          <cell r="Z414">
            <v>40263</v>
          </cell>
        </row>
        <row r="415">
          <cell r="U415">
            <v>40261</v>
          </cell>
          <cell r="Z415">
            <v>40266</v>
          </cell>
        </row>
        <row r="416">
          <cell r="U416">
            <v>40262</v>
          </cell>
          <cell r="Z416">
            <v>40267</v>
          </cell>
        </row>
        <row r="417">
          <cell r="U417">
            <v>40263</v>
          </cell>
          <cell r="Z417">
            <v>40268</v>
          </cell>
        </row>
        <row r="418">
          <cell r="U418">
            <v>40266</v>
          </cell>
          <cell r="Z418">
            <v>40269</v>
          </cell>
        </row>
        <row r="419">
          <cell r="U419">
            <v>40267</v>
          </cell>
          <cell r="Z419">
            <v>40273</v>
          </cell>
        </row>
        <row r="420">
          <cell r="U420">
            <v>40268</v>
          </cell>
          <cell r="Z420">
            <v>40274</v>
          </cell>
        </row>
        <row r="421">
          <cell r="U421">
            <v>40269</v>
          </cell>
          <cell r="Z421">
            <v>40275</v>
          </cell>
        </row>
        <row r="422">
          <cell r="U422">
            <v>40274</v>
          </cell>
          <cell r="Z422">
            <v>40276</v>
          </cell>
        </row>
        <row r="423">
          <cell r="U423">
            <v>40275</v>
          </cell>
          <cell r="Z423">
            <v>40277</v>
          </cell>
        </row>
        <row r="424">
          <cell r="U424">
            <v>40276</v>
          </cell>
          <cell r="Z424">
            <v>40280</v>
          </cell>
        </row>
        <row r="425">
          <cell r="U425">
            <v>40277</v>
          </cell>
          <cell r="Z425">
            <v>40281</v>
          </cell>
        </row>
        <row r="426">
          <cell r="U426">
            <v>40280</v>
          </cell>
          <cell r="Z426">
            <v>40282</v>
          </cell>
        </row>
        <row r="427">
          <cell r="U427">
            <v>40281</v>
          </cell>
          <cell r="Z427">
            <v>40283</v>
          </cell>
        </row>
        <row r="428">
          <cell r="U428">
            <v>40282</v>
          </cell>
          <cell r="Z428">
            <v>40284</v>
          </cell>
        </row>
        <row r="429">
          <cell r="U429">
            <v>40283</v>
          </cell>
          <cell r="Z429">
            <v>40287</v>
          </cell>
        </row>
        <row r="430">
          <cell r="U430">
            <v>40284</v>
          </cell>
          <cell r="Z430">
            <v>40288</v>
          </cell>
        </row>
        <row r="431">
          <cell r="U431">
            <v>40287</v>
          </cell>
          <cell r="Z431">
            <v>40289</v>
          </cell>
        </row>
        <row r="432">
          <cell r="U432">
            <v>40288</v>
          </cell>
          <cell r="Z432">
            <v>40290</v>
          </cell>
        </row>
        <row r="433">
          <cell r="U433">
            <v>40289</v>
          </cell>
          <cell r="Z433">
            <v>40291</v>
          </cell>
        </row>
        <row r="434">
          <cell r="U434">
            <v>40290</v>
          </cell>
          <cell r="Z434">
            <v>40294</v>
          </cell>
        </row>
        <row r="435">
          <cell r="U435">
            <v>40291</v>
          </cell>
          <cell r="Z435">
            <v>40295</v>
          </cell>
        </row>
        <row r="436">
          <cell r="U436">
            <v>40294</v>
          </cell>
          <cell r="Z436">
            <v>40296</v>
          </cell>
        </row>
        <row r="437">
          <cell r="U437">
            <v>40295</v>
          </cell>
          <cell r="Z437">
            <v>40297</v>
          </cell>
        </row>
        <row r="438">
          <cell r="U438">
            <v>40296</v>
          </cell>
          <cell r="Z438">
            <v>40298</v>
          </cell>
        </row>
        <row r="439">
          <cell r="U439">
            <v>40297</v>
          </cell>
          <cell r="Z439">
            <v>40301</v>
          </cell>
        </row>
        <row r="440">
          <cell r="U440">
            <v>40298</v>
          </cell>
          <cell r="Z440">
            <v>40302</v>
          </cell>
        </row>
        <row r="441">
          <cell r="U441">
            <v>40301</v>
          </cell>
          <cell r="Z441">
            <v>40303</v>
          </cell>
        </row>
        <row r="442">
          <cell r="U442">
            <v>40302</v>
          </cell>
          <cell r="Z442">
            <v>40304</v>
          </cell>
        </row>
        <row r="443">
          <cell r="U443">
            <v>40303</v>
          </cell>
          <cell r="Z443">
            <v>40305</v>
          </cell>
        </row>
        <row r="444">
          <cell r="U444">
            <v>40304</v>
          </cell>
          <cell r="Z444">
            <v>40308</v>
          </cell>
        </row>
        <row r="445">
          <cell r="U445">
            <v>40305</v>
          </cell>
          <cell r="Z445">
            <v>40309</v>
          </cell>
        </row>
        <row r="446">
          <cell r="U446">
            <v>40308</v>
          </cell>
          <cell r="Z446">
            <v>40310</v>
          </cell>
        </row>
        <row r="447">
          <cell r="U447">
            <v>40309</v>
          </cell>
          <cell r="Z447">
            <v>40311</v>
          </cell>
        </row>
        <row r="448">
          <cell r="U448">
            <v>40310</v>
          </cell>
          <cell r="Z448">
            <v>40312</v>
          </cell>
        </row>
        <row r="449">
          <cell r="U449">
            <v>40311</v>
          </cell>
          <cell r="Z449">
            <v>40315</v>
          </cell>
        </row>
        <row r="450">
          <cell r="U450">
            <v>40312</v>
          </cell>
          <cell r="Z450">
            <v>40316</v>
          </cell>
        </row>
        <row r="451">
          <cell r="U451">
            <v>40315</v>
          </cell>
          <cell r="Z451">
            <v>40317</v>
          </cell>
        </row>
        <row r="452">
          <cell r="U452">
            <v>40316</v>
          </cell>
          <cell r="Z452">
            <v>40318</v>
          </cell>
        </row>
        <row r="453">
          <cell r="U453">
            <v>40317</v>
          </cell>
          <cell r="Z453">
            <v>40319</v>
          </cell>
        </row>
        <row r="454">
          <cell r="U454">
            <v>40318</v>
          </cell>
          <cell r="Z454">
            <v>40322</v>
          </cell>
        </row>
        <row r="455">
          <cell r="U455">
            <v>40319</v>
          </cell>
          <cell r="Z455">
            <v>40323</v>
          </cell>
        </row>
        <row r="456">
          <cell r="U456">
            <v>40322</v>
          </cell>
          <cell r="Z456">
            <v>40324</v>
          </cell>
        </row>
        <row r="457">
          <cell r="U457">
            <v>40323</v>
          </cell>
          <cell r="Z457">
            <v>40325</v>
          </cell>
        </row>
        <row r="458">
          <cell r="U458">
            <v>40324</v>
          </cell>
          <cell r="Z458">
            <v>40326</v>
          </cell>
        </row>
        <row r="459">
          <cell r="U459">
            <v>40325</v>
          </cell>
          <cell r="Z459">
            <v>40330</v>
          </cell>
        </row>
        <row r="460">
          <cell r="U460">
            <v>40326</v>
          </cell>
          <cell r="Z460">
            <v>40331</v>
          </cell>
        </row>
        <row r="461">
          <cell r="U461">
            <v>40329</v>
          </cell>
          <cell r="Z461">
            <v>40332</v>
          </cell>
        </row>
        <row r="462">
          <cell r="U462">
            <v>40330</v>
          </cell>
          <cell r="Z462">
            <v>40333</v>
          </cell>
        </row>
        <row r="463">
          <cell r="U463">
            <v>40331</v>
          </cell>
          <cell r="Z463">
            <v>40336</v>
          </cell>
        </row>
        <row r="464">
          <cell r="U464">
            <v>40332</v>
          </cell>
          <cell r="Z464">
            <v>40337</v>
          </cell>
        </row>
        <row r="465">
          <cell r="U465">
            <v>40333</v>
          </cell>
          <cell r="Z465">
            <v>40338</v>
          </cell>
        </row>
        <row r="466">
          <cell r="U466">
            <v>40336</v>
          </cell>
          <cell r="Z466">
            <v>40339</v>
          </cell>
        </row>
        <row r="467">
          <cell r="U467">
            <v>40337</v>
          </cell>
          <cell r="Z467">
            <v>40340</v>
          </cell>
        </row>
        <row r="468">
          <cell r="U468">
            <v>40338</v>
          </cell>
          <cell r="Z468">
            <v>40343</v>
          </cell>
        </row>
        <row r="469">
          <cell r="U469">
            <v>40339</v>
          </cell>
          <cell r="Z469">
            <v>40344</v>
          </cell>
        </row>
        <row r="470">
          <cell r="U470">
            <v>40340</v>
          </cell>
          <cell r="Z470">
            <v>40345</v>
          </cell>
        </row>
        <row r="471">
          <cell r="U471">
            <v>40343</v>
          </cell>
          <cell r="Z471">
            <v>40346</v>
          </cell>
        </row>
        <row r="472">
          <cell r="U472">
            <v>40344</v>
          </cell>
          <cell r="Z472">
            <v>40347</v>
          </cell>
        </row>
        <row r="473">
          <cell r="U473">
            <v>40345</v>
          </cell>
          <cell r="Z473">
            <v>40350</v>
          </cell>
        </row>
        <row r="474">
          <cell r="U474">
            <v>40346</v>
          </cell>
          <cell r="Z474">
            <v>40351</v>
          </cell>
        </row>
        <row r="475">
          <cell r="U475">
            <v>40347</v>
          </cell>
          <cell r="Z475">
            <v>40352</v>
          </cell>
        </row>
        <row r="476">
          <cell r="U476">
            <v>40350</v>
          </cell>
          <cell r="Z476">
            <v>40353</v>
          </cell>
        </row>
        <row r="477">
          <cell r="U477">
            <v>40351</v>
          </cell>
          <cell r="Z477">
            <v>40354</v>
          </cell>
        </row>
        <row r="478">
          <cell r="U478">
            <v>40352</v>
          </cell>
          <cell r="Z478">
            <v>40357</v>
          </cell>
        </row>
        <row r="479">
          <cell r="U479">
            <v>40353</v>
          </cell>
          <cell r="Z479">
            <v>40358</v>
          </cell>
        </row>
        <row r="480">
          <cell r="U480">
            <v>40354</v>
          </cell>
          <cell r="Z480">
            <v>40359</v>
          </cell>
        </row>
        <row r="481">
          <cell r="U481">
            <v>40357</v>
          </cell>
          <cell r="Z481">
            <v>40360</v>
          </cell>
        </row>
        <row r="482">
          <cell r="U482">
            <v>40358</v>
          </cell>
          <cell r="Z482">
            <v>40361</v>
          </cell>
        </row>
        <row r="483">
          <cell r="U483">
            <v>40359</v>
          </cell>
          <cell r="Z483">
            <v>40365</v>
          </cell>
        </row>
        <row r="484">
          <cell r="U484">
            <v>40360</v>
          </cell>
          <cell r="Z484">
            <v>40366</v>
          </cell>
        </row>
        <row r="485">
          <cell r="U485">
            <v>40361</v>
          </cell>
          <cell r="Z485">
            <v>40367</v>
          </cell>
        </row>
        <row r="486">
          <cell r="U486">
            <v>40364</v>
          </cell>
          <cell r="Z486">
            <v>40368</v>
          </cell>
        </row>
        <row r="487">
          <cell r="U487">
            <v>40365</v>
          </cell>
          <cell r="Z487">
            <v>40371</v>
          </cell>
        </row>
        <row r="488">
          <cell r="U488">
            <v>40366</v>
          </cell>
          <cell r="Z488">
            <v>40372</v>
          </cell>
        </row>
        <row r="489">
          <cell r="U489">
            <v>40367</v>
          </cell>
          <cell r="Z489">
            <v>40373</v>
          </cell>
        </row>
        <row r="490">
          <cell r="U490">
            <v>40368</v>
          </cell>
          <cell r="Z490">
            <v>40374</v>
          </cell>
        </row>
        <row r="491">
          <cell r="U491">
            <v>40371</v>
          </cell>
          <cell r="Z491">
            <v>40375</v>
          </cell>
        </row>
        <row r="492">
          <cell r="U492">
            <v>40372</v>
          </cell>
          <cell r="Z492">
            <v>40378</v>
          </cell>
        </row>
        <row r="493">
          <cell r="U493">
            <v>40373</v>
          </cell>
          <cell r="Z493">
            <v>40379</v>
          </cell>
        </row>
        <row r="494">
          <cell r="U494">
            <v>40374</v>
          </cell>
          <cell r="Z494">
            <v>40380</v>
          </cell>
        </row>
        <row r="495">
          <cell r="U495">
            <v>40375</v>
          </cell>
          <cell r="Z495">
            <v>40381</v>
          </cell>
        </row>
        <row r="496">
          <cell r="U496">
            <v>40378</v>
          </cell>
          <cell r="Z496">
            <v>40382</v>
          </cell>
        </row>
        <row r="497">
          <cell r="U497">
            <v>40379</v>
          </cell>
          <cell r="Z497">
            <v>40385</v>
          </cell>
        </row>
        <row r="498">
          <cell r="U498">
            <v>40380</v>
          </cell>
          <cell r="Z498">
            <v>40386</v>
          </cell>
        </row>
        <row r="499">
          <cell r="U499">
            <v>40381</v>
          </cell>
          <cell r="Z499">
            <v>40387</v>
          </cell>
        </row>
        <row r="500">
          <cell r="U500">
            <v>40382</v>
          </cell>
          <cell r="Z500">
            <v>40388</v>
          </cell>
        </row>
        <row r="501">
          <cell r="U501">
            <v>40385</v>
          </cell>
          <cell r="Z501">
            <v>40389</v>
          </cell>
        </row>
        <row r="502">
          <cell r="U502">
            <v>40386</v>
          </cell>
          <cell r="Z502">
            <v>40392</v>
          </cell>
        </row>
        <row r="503">
          <cell r="U503">
            <v>40387</v>
          </cell>
          <cell r="Z503">
            <v>40393</v>
          </cell>
        </row>
        <row r="504">
          <cell r="U504">
            <v>40388</v>
          </cell>
          <cell r="Z504">
            <v>40394</v>
          </cell>
        </row>
        <row r="505">
          <cell r="U505">
            <v>40389</v>
          </cell>
          <cell r="Z505">
            <v>40395</v>
          </cell>
        </row>
        <row r="506">
          <cell r="U506">
            <v>40392</v>
          </cell>
          <cell r="Z506">
            <v>40396</v>
          </cell>
        </row>
        <row r="507">
          <cell r="U507">
            <v>40393</v>
          </cell>
          <cell r="Z507">
            <v>40399</v>
          </cell>
        </row>
        <row r="508">
          <cell r="U508">
            <v>40394</v>
          </cell>
          <cell r="Z508">
            <v>40400</v>
          </cell>
        </row>
        <row r="509">
          <cell r="U509">
            <v>40395</v>
          </cell>
          <cell r="Z509">
            <v>40401</v>
          </cell>
        </row>
        <row r="510">
          <cell r="U510">
            <v>40396</v>
          </cell>
          <cell r="Z510">
            <v>40402</v>
          </cell>
        </row>
        <row r="511">
          <cell r="U511">
            <v>40399</v>
          </cell>
          <cell r="Z511">
            <v>40403</v>
          </cell>
        </row>
        <row r="512">
          <cell r="U512">
            <v>40400</v>
          </cell>
          <cell r="Z512">
            <v>40406</v>
          </cell>
        </row>
        <row r="513">
          <cell r="U513">
            <v>40401</v>
          </cell>
          <cell r="Z513">
            <v>40407</v>
          </cell>
        </row>
        <row r="514">
          <cell r="U514">
            <v>40402</v>
          </cell>
          <cell r="Z514">
            <v>40408</v>
          </cell>
        </row>
        <row r="515">
          <cell r="U515">
            <v>40403</v>
          </cell>
          <cell r="Z515">
            <v>40409</v>
          </cell>
        </row>
        <row r="516">
          <cell r="U516">
            <v>40406</v>
          </cell>
          <cell r="Z516">
            <v>40410</v>
          </cell>
        </row>
        <row r="517">
          <cell r="U517">
            <v>40407</v>
          </cell>
          <cell r="Z517">
            <v>40413</v>
          </cell>
        </row>
        <row r="518">
          <cell r="U518">
            <v>40408</v>
          </cell>
          <cell r="Z518">
            <v>40414</v>
          </cell>
        </row>
        <row r="519">
          <cell r="U519">
            <v>40409</v>
          </cell>
          <cell r="Z519">
            <v>40415</v>
          </cell>
        </row>
        <row r="520">
          <cell r="U520">
            <v>40410</v>
          </cell>
          <cell r="Z520">
            <v>40416</v>
          </cell>
        </row>
        <row r="521">
          <cell r="U521">
            <v>40413</v>
          </cell>
          <cell r="Z521">
            <v>40417</v>
          </cell>
        </row>
        <row r="522">
          <cell r="U522">
            <v>40414</v>
          </cell>
          <cell r="Z522">
            <v>40420</v>
          </cell>
        </row>
        <row r="523">
          <cell r="U523">
            <v>40415</v>
          </cell>
          <cell r="Z523">
            <v>40421</v>
          </cell>
        </row>
        <row r="524">
          <cell r="U524">
            <v>40416</v>
          </cell>
          <cell r="Z524">
            <v>40422</v>
          </cell>
        </row>
        <row r="525">
          <cell r="U525">
            <v>40417</v>
          </cell>
          <cell r="Z525">
            <v>40423</v>
          </cell>
        </row>
        <row r="526">
          <cell r="U526">
            <v>40420</v>
          </cell>
          <cell r="Z526">
            <v>40424</v>
          </cell>
        </row>
        <row r="527">
          <cell r="U527">
            <v>40421</v>
          </cell>
          <cell r="Z527">
            <v>40428</v>
          </cell>
        </row>
        <row r="528">
          <cell r="U528">
            <v>40422</v>
          </cell>
          <cell r="Z528">
            <v>40429</v>
          </cell>
        </row>
        <row r="529">
          <cell r="U529">
            <v>40423</v>
          </cell>
          <cell r="Z529">
            <v>40430</v>
          </cell>
        </row>
        <row r="530">
          <cell r="U530">
            <v>40424</v>
          </cell>
          <cell r="Z530">
            <v>40431</v>
          </cell>
        </row>
        <row r="531">
          <cell r="U531">
            <v>40427</v>
          </cell>
          <cell r="Z531">
            <v>40434</v>
          </cell>
        </row>
        <row r="532">
          <cell r="U532">
            <v>40428</v>
          </cell>
          <cell r="Z532">
            <v>40435</v>
          </cell>
        </row>
        <row r="533">
          <cell r="U533">
            <v>40429</v>
          </cell>
          <cell r="Z533">
            <v>40436</v>
          </cell>
        </row>
        <row r="534">
          <cell r="U534">
            <v>40430</v>
          </cell>
          <cell r="Z534">
            <v>40437</v>
          </cell>
        </row>
        <row r="535">
          <cell r="U535">
            <v>40431</v>
          </cell>
          <cell r="Z535">
            <v>40438</v>
          </cell>
        </row>
        <row r="536">
          <cell r="U536">
            <v>40434</v>
          </cell>
          <cell r="Z536">
            <v>40441</v>
          </cell>
        </row>
        <row r="537">
          <cell r="U537">
            <v>40435</v>
          </cell>
          <cell r="Z537">
            <v>40442</v>
          </cell>
        </row>
        <row r="538">
          <cell r="U538">
            <v>40436</v>
          </cell>
          <cell r="Z538">
            <v>40443</v>
          </cell>
        </row>
        <row r="539">
          <cell r="U539">
            <v>40437</v>
          </cell>
          <cell r="Z539">
            <v>40444</v>
          </cell>
        </row>
        <row r="540">
          <cell r="U540">
            <v>40438</v>
          </cell>
          <cell r="Z540">
            <v>40445</v>
          </cell>
        </row>
        <row r="541">
          <cell r="U541">
            <v>40441</v>
          </cell>
          <cell r="Z541">
            <v>40448</v>
          </cell>
        </row>
        <row r="542">
          <cell r="U542">
            <v>40442</v>
          </cell>
          <cell r="Z542">
            <v>40449</v>
          </cell>
        </row>
        <row r="543">
          <cell r="U543">
            <v>40443</v>
          </cell>
          <cell r="Z543">
            <v>40450</v>
          </cell>
        </row>
        <row r="544">
          <cell r="U544">
            <v>40444</v>
          </cell>
          <cell r="Z544">
            <v>40451</v>
          </cell>
        </row>
        <row r="545">
          <cell r="U545">
            <v>40445</v>
          </cell>
          <cell r="Z545">
            <v>40452</v>
          </cell>
        </row>
        <row r="546">
          <cell r="U546">
            <v>40448</v>
          </cell>
          <cell r="Z546">
            <v>40455</v>
          </cell>
        </row>
        <row r="547">
          <cell r="U547">
            <v>40449</v>
          </cell>
          <cell r="Z547">
            <v>40456</v>
          </cell>
        </row>
        <row r="548">
          <cell r="U548">
            <v>40450</v>
          </cell>
          <cell r="Z548">
            <v>40457</v>
          </cell>
        </row>
        <row r="549">
          <cell r="U549">
            <v>40451</v>
          </cell>
          <cell r="Z549">
            <v>40458</v>
          </cell>
        </row>
        <row r="550">
          <cell r="U550">
            <v>40452</v>
          </cell>
          <cell r="Z550">
            <v>40459</v>
          </cell>
        </row>
        <row r="551">
          <cell r="U551">
            <v>40455</v>
          </cell>
          <cell r="Z551">
            <v>40462</v>
          </cell>
        </row>
        <row r="552">
          <cell r="U552">
            <v>40456</v>
          </cell>
          <cell r="Z552">
            <v>40463</v>
          </cell>
        </row>
        <row r="553">
          <cell r="U553">
            <v>40457</v>
          </cell>
          <cell r="Z553">
            <v>40464</v>
          </cell>
        </row>
        <row r="554">
          <cell r="U554">
            <v>40458</v>
          </cell>
          <cell r="Z554">
            <v>40465</v>
          </cell>
        </row>
        <row r="555">
          <cell r="U555">
            <v>40459</v>
          </cell>
          <cell r="Z555">
            <v>40466</v>
          </cell>
        </row>
        <row r="556">
          <cell r="U556">
            <v>40462</v>
          </cell>
          <cell r="Z556">
            <v>40469</v>
          </cell>
        </row>
        <row r="557">
          <cell r="U557">
            <v>40463</v>
          </cell>
          <cell r="Z557">
            <v>40470</v>
          </cell>
        </row>
        <row r="558">
          <cell r="U558">
            <v>40464</v>
          </cell>
          <cell r="Z558">
            <v>40471</v>
          </cell>
        </row>
        <row r="559">
          <cell r="U559">
            <v>40465</v>
          </cell>
          <cell r="Z559">
            <v>40472</v>
          </cell>
        </row>
        <row r="560">
          <cell r="U560">
            <v>40466</v>
          </cell>
          <cell r="Z560">
            <v>40473</v>
          </cell>
        </row>
        <row r="561">
          <cell r="U561">
            <v>40469</v>
          </cell>
          <cell r="Z561">
            <v>40476</v>
          </cell>
        </row>
        <row r="562">
          <cell r="U562">
            <v>40470</v>
          </cell>
          <cell r="Z562">
            <v>40477</v>
          </cell>
        </row>
        <row r="563">
          <cell r="U563">
            <v>40471</v>
          </cell>
          <cell r="Z563">
            <v>40478</v>
          </cell>
        </row>
        <row r="564">
          <cell r="U564">
            <v>40472</v>
          </cell>
          <cell r="Z564">
            <v>40479</v>
          </cell>
        </row>
        <row r="565">
          <cell r="U565">
            <v>40473</v>
          </cell>
          <cell r="Z565">
            <v>40480</v>
          </cell>
        </row>
        <row r="566">
          <cell r="U566">
            <v>40476</v>
          </cell>
          <cell r="Z566">
            <v>40483</v>
          </cell>
        </row>
        <row r="567">
          <cell r="U567">
            <v>40477</v>
          </cell>
          <cell r="Z567">
            <v>40484</v>
          </cell>
        </row>
        <row r="568">
          <cell r="U568">
            <v>40478</v>
          </cell>
          <cell r="Z568">
            <v>40485</v>
          </cell>
        </row>
        <row r="569">
          <cell r="U569">
            <v>40479</v>
          </cell>
          <cell r="Z569">
            <v>40486</v>
          </cell>
        </row>
        <row r="570">
          <cell r="U570">
            <v>40480</v>
          </cell>
          <cell r="Z570">
            <v>40487</v>
          </cell>
        </row>
        <row r="571">
          <cell r="U571">
            <v>40483</v>
          </cell>
          <cell r="Z571">
            <v>40490</v>
          </cell>
        </row>
        <row r="572">
          <cell r="U572">
            <v>40484</v>
          </cell>
          <cell r="Z572">
            <v>40491</v>
          </cell>
        </row>
        <row r="573">
          <cell r="U573">
            <v>40485</v>
          </cell>
          <cell r="Z573">
            <v>40492</v>
          </cell>
        </row>
        <row r="574">
          <cell r="U574">
            <v>40486</v>
          </cell>
          <cell r="Z574">
            <v>40493</v>
          </cell>
        </row>
        <row r="575">
          <cell r="U575">
            <v>40487</v>
          </cell>
          <cell r="Z575">
            <v>40494</v>
          </cell>
        </row>
        <row r="576">
          <cell r="U576">
            <v>40490</v>
          </cell>
          <cell r="Z576">
            <v>40497</v>
          </cell>
        </row>
        <row r="577">
          <cell r="U577">
            <v>40491</v>
          </cell>
          <cell r="Z577">
            <v>40498</v>
          </cell>
        </row>
        <row r="578">
          <cell r="U578">
            <v>40492</v>
          </cell>
          <cell r="Z578">
            <v>40499</v>
          </cell>
        </row>
        <row r="579">
          <cell r="U579">
            <v>40493</v>
          </cell>
          <cell r="Z579">
            <v>40500</v>
          </cell>
        </row>
        <row r="580">
          <cell r="U580">
            <v>40494</v>
          </cell>
          <cell r="Z580">
            <v>40501</v>
          </cell>
        </row>
        <row r="581">
          <cell r="U581">
            <v>40497</v>
          </cell>
          <cell r="Z581">
            <v>40504</v>
          </cell>
        </row>
        <row r="582">
          <cell r="U582">
            <v>40498</v>
          </cell>
          <cell r="Z582">
            <v>40505</v>
          </cell>
        </row>
        <row r="583">
          <cell r="U583">
            <v>40499</v>
          </cell>
          <cell r="Z583">
            <v>40506</v>
          </cell>
        </row>
        <row r="584">
          <cell r="U584">
            <v>40500</v>
          </cell>
          <cell r="Z584">
            <v>40508</v>
          </cell>
        </row>
        <row r="585">
          <cell r="U585">
            <v>40501</v>
          </cell>
          <cell r="Z585">
            <v>40511</v>
          </cell>
        </row>
        <row r="586">
          <cell r="U586">
            <v>40504</v>
          </cell>
          <cell r="Z586">
            <v>40512</v>
          </cell>
        </row>
        <row r="587">
          <cell r="U587">
            <v>40505</v>
          </cell>
          <cell r="Z587">
            <v>40513</v>
          </cell>
        </row>
        <row r="588">
          <cell r="U588">
            <v>40506</v>
          </cell>
          <cell r="Z588">
            <v>40514</v>
          </cell>
        </row>
        <row r="589">
          <cell r="U589">
            <v>40507</v>
          </cell>
          <cell r="Z589">
            <v>40515</v>
          </cell>
        </row>
        <row r="590">
          <cell r="U590">
            <v>40508</v>
          </cell>
          <cell r="Z590">
            <v>40518</v>
          </cell>
        </row>
        <row r="591">
          <cell r="U591">
            <v>40511</v>
          </cell>
          <cell r="Z591">
            <v>40519</v>
          </cell>
        </row>
        <row r="592">
          <cell r="U592">
            <v>40512</v>
          </cell>
          <cell r="Z592">
            <v>40520</v>
          </cell>
        </row>
        <row r="593">
          <cell r="U593">
            <v>40513</v>
          </cell>
          <cell r="Z593">
            <v>40521</v>
          </cell>
        </row>
        <row r="594">
          <cell r="U594">
            <v>40514</v>
          </cell>
          <cell r="Z594">
            <v>40522</v>
          </cell>
        </row>
        <row r="595">
          <cell r="U595">
            <v>40515</v>
          </cell>
          <cell r="Z595">
            <v>40525</v>
          </cell>
        </row>
        <row r="596">
          <cell r="U596">
            <v>40518</v>
          </cell>
          <cell r="Z596">
            <v>40526</v>
          </cell>
        </row>
        <row r="597">
          <cell r="U597">
            <v>40519</v>
          </cell>
          <cell r="Z597">
            <v>40527</v>
          </cell>
        </row>
        <row r="598">
          <cell r="U598">
            <v>40520</v>
          </cell>
          <cell r="Z598">
            <v>40528</v>
          </cell>
        </row>
        <row r="599">
          <cell r="U599">
            <v>40521</v>
          </cell>
          <cell r="Z599">
            <v>40529</v>
          </cell>
        </row>
        <row r="600">
          <cell r="U600">
            <v>40522</v>
          </cell>
          <cell r="Z600">
            <v>40532</v>
          </cell>
        </row>
        <row r="601">
          <cell r="U601">
            <v>40525</v>
          </cell>
          <cell r="Z601">
            <v>40533</v>
          </cell>
        </row>
        <row r="602">
          <cell r="U602">
            <v>40526</v>
          </cell>
          <cell r="Z602">
            <v>40534</v>
          </cell>
        </row>
        <row r="603">
          <cell r="U603">
            <v>40527</v>
          </cell>
          <cell r="Z603">
            <v>40535</v>
          </cell>
        </row>
        <row r="604">
          <cell r="U604">
            <v>40528</v>
          </cell>
          <cell r="Z604">
            <v>40539</v>
          </cell>
        </row>
        <row r="605">
          <cell r="U605">
            <v>40529</v>
          </cell>
          <cell r="Z605">
            <v>40540</v>
          </cell>
        </row>
        <row r="606">
          <cell r="U606">
            <v>40532</v>
          </cell>
          <cell r="Z606">
            <v>40541</v>
          </cell>
        </row>
        <row r="607">
          <cell r="U607">
            <v>40533</v>
          </cell>
          <cell r="Z607">
            <v>40542</v>
          </cell>
        </row>
        <row r="608">
          <cell r="U608">
            <v>40534</v>
          </cell>
          <cell r="Z608">
            <v>40543</v>
          </cell>
        </row>
        <row r="609">
          <cell r="U609">
            <v>40535</v>
          </cell>
          <cell r="Z609">
            <v>40546</v>
          </cell>
        </row>
        <row r="610">
          <cell r="U610">
            <v>40539</v>
          </cell>
          <cell r="Z610">
            <v>40547</v>
          </cell>
        </row>
        <row r="611">
          <cell r="U611">
            <v>40540</v>
          </cell>
          <cell r="Z611">
            <v>40548</v>
          </cell>
        </row>
        <row r="612">
          <cell r="U612">
            <v>40541</v>
          </cell>
          <cell r="Z612">
            <v>40549</v>
          </cell>
        </row>
        <row r="613">
          <cell r="U613">
            <v>40542</v>
          </cell>
          <cell r="Z613">
            <v>40550</v>
          </cell>
        </row>
        <row r="614">
          <cell r="U614">
            <v>40546</v>
          </cell>
          <cell r="Z614">
            <v>40553</v>
          </cell>
        </row>
        <row r="615">
          <cell r="U615">
            <v>40547</v>
          </cell>
          <cell r="Z615">
            <v>40554</v>
          </cell>
        </row>
        <row r="616">
          <cell r="U616">
            <v>40548</v>
          </cell>
          <cell r="Z616">
            <v>40555</v>
          </cell>
        </row>
        <row r="617">
          <cell r="U617">
            <v>40549</v>
          </cell>
          <cell r="Z617">
            <v>40556</v>
          </cell>
        </row>
        <row r="618">
          <cell r="U618">
            <v>40550</v>
          </cell>
          <cell r="Z618">
            <v>40557</v>
          </cell>
        </row>
        <row r="619">
          <cell r="U619">
            <v>40553</v>
          </cell>
          <cell r="Z619">
            <v>40561</v>
          </cell>
        </row>
        <row r="620">
          <cell r="U620">
            <v>40554</v>
          </cell>
          <cell r="Z620">
            <v>40562</v>
          </cell>
        </row>
        <row r="621">
          <cell r="U621">
            <v>40555</v>
          </cell>
          <cell r="Z621">
            <v>40563</v>
          </cell>
        </row>
        <row r="622">
          <cell r="U622">
            <v>40556</v>
          </cell>
          <cell r="Z622">
            <v>40564</v>
          </cell>
        </row>
        <row r="623">
          <cell r="U623">
            <v>40557</v>
          </cell>
          <cell r="Z623">
            <v>40567</v>
          </cell>
        </row>
        <row r="624">
          <cell r="U624">
            <v>40560</v>
          </cell>
          <cell r="Z624">
            <v>40568</v>
          </cell>
        </row>
        <row r="625">
          <cell r="U625">
            <v>40561</v>
          </cell>
          <cell r="Z625">
            <v>40569</v>
          </cell>
        </row>
        <row r="626">
          <cell r="U626">
            <v>40562</v>
          </cell>
          <cell r="Z626">
            <v>40570</v>
          </cell>
        </row>
        <row r="627">
          <cell r="U627">
            <v>40563</v>
          </cell>
          <cell r="Z627">
            <v>40571</v>
          </cell>
        </row>
        <row r="628">
          <cell r="U628">
            <v>40564</v>
          </cell>
          <cell r="Z628">
            <v>40574</v>
          </cell>
        </row>
        <row r="629">
          <cell r="U629">
            <v>40567</v>
          </cell>
          <cell r="Z629">
            <v>40575</v>
          </cell>
        </row>
        <row r="630">
          <cell r="U630">
            <v>40568</v>
          </cell>
          <cell r="Z630">
            <v>40576</v>
          </cell>
        </row>
        <row r="631">
          <cell r="U631">
            <v>40569</v>
          </cell>
          <cell r="Z631">
            <v>40577</v>
          </cell>
        </row>
        <row r="632">
          <cell r="U632">
            <v>40570</v>
          </cell>
          <cell r="Z632">
            <v>40578</v>
          </cell>
        </row>
        <row r="633">
          <cell r="U633">
            <v>40571</v>
          </cell>
          <cell r="Z633">
            <v>40581</v>
          </cell>
        </row>
        <row r="634">
          <cell r="U634">
            <v>40574</v>
          </cell>
          <cell r="Z634">
            <v>40582</v>
          </cell>
        </row>
        <row r="635">
          <cell r="U635">
            <v>40575</v>
          </cell>
          <cell r="Z635">
            <v>40583</v>
          </cell>
        </row>
        <row r="636">
          <cell r="U636">
            <v>40576</v>
          </cell>
          <cell r="Z636">
            <v>40584</v>
          </cell>
        </row>
        <row r="637">
          <cell r="U637">
            <v>40577</v>
          </cell>
          <cell r="Z637">
            <v>40585</v>
          </cell>
        </row>
        <row r="638">
          <cell r="U638">
            <v>40578</v>
          </cell>
          <cell r="Z638">
            <v>40588</v>
          </cell>
        </row>
        <row r="639">
          <cell r="U639">
            <v>40581</v>
          </cell>
          <cell r="Z639">
            <v>40589</v>
          </cell>
        </row>
        <row r="640">
          <cell r="U640">
            <v>40582</v>
          </cell>
          <cell r="Z640">
            <v>40590</v>
          </cell>
        </row>
        <row r="641">
          <cell r="U641">
            <v>40583</v>
          </cell>
          <cell r="Z641">
            <v>40591</v>
          </cell>
        </row>
        <row r="642">
          <cell r="U642">
            <v>40584</v>
          </cell>
          <cell r="Z642">
            <v>40592</v>
          </cell>
        </row>
        <row r="643">
          <cell r="U643">
            <v>40585</v>
          </cell>
          <cell r="Z643">
            <v>40596</v>
          </cell>
        </row>
        <row r="644">
          <cell r="U644">
            <v>40588</v>
          </cell>
          <cell r="Z644">
            <v>40597</v>
          </cell>
        </row>
        <row r="645">
          <cell r="U645">
            <v>40589</v>
          </cell>
          <cell r="Z645">
            <v>40598</v>
          </cell>
        </row>
        <row r="646">
          <cell r="U646">
            <v>40590</v>
          </cell>
          <cell r="Z646">
            <v>40599</v>
          </cell>
        </row>
        <row r="647">
          <cell r="U647">
            <v>40591</v>
          </cell>
          <cell r="Z647">
            <v>40602</v>
          </cell>
        </row>
        <row r="648">
          <cell r="U648">
            <v>40592</v>
          </cell>
          <cell r="Z648">
            <v>40603</v>
          </cell>
        </row>
        <row r="649">
          <cell r="U649">
            <v>40595</v>
          </cell>
          <cell r="Z649">
            <v>40604</v>
          </cell>
        </row>
        <row r="650">
          <cell r="U650">
            <v>40596</v>
          </cell>
          <cell r="Z650">
            <v>40605</v>
          </cell>
        </row>
        <row r="651">
          <cell r="U651">
            <v>40597</v>
          </cell>
          <cell r="Z651">
            <v>40606</v>
          </cell>
        </row>
        <row r="652">
          <cell r="U652">
            <v>40598</v>
          </cell>
          <cell r="Z652">
            <v>40609</v>
          </cell>
        </row>
        <row r="653">
          <cell r="U653">
            <v>40599</v>
          </cell>
          <cell r="Z653">
            <v>40610</v>
          </cell>
        </row>
        <row r="654">
          <cell r="U654">
            <v>40602</v>
          </cell>
          <cell r="Z654">
            <v>40611</v>
          </cell>
        </row>
        <row r="655">
          <cell r="U655">
            <v>40603</v>
          </cell>
          <cell r="Z655">
            <v>40612</v>
          </cell>
        </row>
        <row r="656">
          <cell r="U656">
            <v>40604</v>
          </cell>
          <cell r="Z656">
            <v>40613</v>
          </cell>
        </row>
        <row r="657">
          <cell r="U657">
            <v>40605</v>
          </cell>
          <cell r="Z657">
            <v>40616</v>
          </cell>
        </row>
        <row r="658">
          <cell r="U658">
            <v>40606</v>
          </cell>
          <cell r="Z658">
            <v>40617</v>
          </cell>
        </row>
        <row r="659">
          <cell r="U659">
            <v>40609</v>
          </cell>
          <cell r="Z659">
            <v>40618</v>
          </cell>
        </row>
        <row r="660">
          <cell r="U660">
            <v>40610</v>
          </cell>
          <cell r="Z660">
            <v>40619</v>
          </cell>
        </row>
        <row r="661">
          <cell r="U661">
            <v>40611</v>
          </cell>
          <cell r="Z661">
            <v>40620</v>
          </cell>
        </row>
        <row r="662">
          <cell r="U662">
            <v>40612</v>
          </cell>
          <cell r="Z662">
            <v>40623</v>
          </cell>
        </row>
        <row r="663">
          <cell r="U663">
            <v>40613</v>
          </cell>
          <cell r="Z663">
            <v>40624</v>
          </cell>
        </row>
        <row r="664">
          <cell r="U664">
            <v>40616</v>
          </cell>
          <cell r="Z664">
            <v>40625</v>
          </cell>
        </row>
        <row r="665">
          <cell r="U665">
            <v>40617</v>
          </cell>
          <cell r="Z665">
            <v>40626</v>
          </cell>
        </row>
        <row r="666">
          <cell r="U666">
            <v>40618</v>
          </cell>
          <cell r="Z666">
            <v>40627</v>
          </cell>
        </row>
        <row r="667">
          <cell r="U667">
            <v>40619</v>
          </cell>
          <cell r="Z667">
            <v>40630</v>
          </cell>
        </row>
        <row r="668">
          <cell r="U668">
            <v>40620</v>
          </cell>
          <cell r="Z668">
            <v>40631</v>
          </cell>
        </row>
        <row r="669">
          <cell r="U669">
            <v>40623</v>
          </cell>
          <cell r="Z669">
            <v>40632</v>
          </cell>
        </row>
        <row r="670">
          <cell r="U670">
            <v>40624</v>
          </cell>
          <cell r="Z670">
            <v>40633</v>
          </cell>
        </row>
        <row r="671">
          <cell r="U671">
            <v>40625</v>
          </cell>
          <cell r="Z671">
            <v>40634</v>
          </cell>
        </row>
        <row r="672">
          <cell r="U672">
            <v>40626</v>
          </cell>
          <cell r="Z672">
            <v>40637</v>
          </cell>
        </row>
        <row r="673">
          <cell r="U673">
            <v>40627</v>
          </cell>
          <cell r="Z673">
            <v>40638</v>
          </cell>
        </row>
        <row r="674">
          <cell r="U674">
            <v>40630</v>
          </cell>
          <cell r="Z674">
            <v>40639</v>
          </cell>
        </row>
        <row r="675">
          <cell r="U675">
            <v>40631</v>
          </cell>
          <cell r="Z675">
            <v>40640</v>
          </cell>
        </row>
        <row r="676">
          <cell r="U676">
            <v>40632</v>
          </cell>
          <cell r="Z676">
            <v>40641</v>
          </cell>
        </row>
        <row r="677">
          <cell r="U677">
            <v>40633</v>
          </cell>
          <cell r="Z677">
            <v>40644</v>
          </cell>
        </row>
        <row r="678">
          <cell r="U678">
            <v>40634</v>
          </cell>
          <cell r="Z678">
            <v>40645</v>
          </cell>
        </row>
        <row r="679">
          <cell r="U679">
            <v>40637</v>
          </cell>
          <cell r="Z679">
            <v>40646</v>
          </cell>
        </row>
        <row r="680">
          <cell r="U680">
            <v>40638</v>
          </cell>
          <cell r="Z680">
            <v>40647</v>
          </cell>
        </row>
        <row r="681">
          <cell r="U681">
            <v>40639</v>
          </cell>
          <cell r="Z681">
            <v>40648</v>
          </cell>
        </row>
        <row r="682">
          <cell r="U682">
            <v>40640</v>
          </cell>
          <cell r="Z682">
            <v>40651</v>
          </cell>
        </row>
        <row r="683">
          <cell r="U683">
            <v>40641</v>
          </cell>
          <cell r="Z683">
            <v>40652</v>
          </cell>
        </row>
        <row r="684">
          <cell r="U684">
            <v>40644</v>
          </cell>
          <cell r="Z684">
            <v>40653</v>
          </cell>
        </row>
        <row r="685">
          <cell r="U685">
            <v>40645</v>
          </cell>
          <cell r="Z685">
            <v>40654</v>
          </cell>
        </row>
        <row r="686">
          <cell r="U686">
            <v>40646</v>
          </cell>
          <cell r="Z686">
            <v>40658</v>
          </cell>
        </row>
        <row r="687">
          <cell r="U687">
            <v>40647</v>
          </cell>
          <cell r="Z687">
            <v>40659</v>
          </cell>
        </row>
        <row r="688">
          <cell r="U688">
            <v>40648</v>
          </cell>
          <cell r="Z688">
            <v>40660</v>
          </cell>
        </row>
        <row r="689">
          <cell r="U689">
            <v>40651</v>
          </cell>
          <cell r="Z689">
            <v>40661</v>
          </cell>
        </row>
        <row r="690">
          <cell r="U690">
            <v>40652</v>
          </cell>
          <cell r="Z690">
            <v>40662</v>
          </cell>
        </row>
        <row r="691">
          <cell r="U691">
            <v>40653</v>
          </cell>
          <cell r="Z691">
            <v>40665</v>
          </cell>
        </row>
        <row r="692">
          <cell r="U692">
            <v>40654</v>
          </cell>
          <cell r="Z692">
            <v>40666</v>
          </cell>
        </row>
        <row r="693">
          <cell r="U693">
            <v>40659</v>
          </cell>
          <cell r="Z693">
            <v>40667</v>
          </cell>
        </row>
        <row r="694">
          <cell r="U694">
            <v>40660</v>
          </cell>
          <cell r="Z694">
            <v>40668</v>
          </cell>
        </row>
        <row r="695">
          <cell r="U695">
            <v>40661</v>
          </cell>
          <cell r="Z695">
            <v>40669</v>
          </cell>
        </row>
        <row r="696">
          <cell r="U696">
            <v>40662</v>
          </cell>
          <cell r="Z696">
            <v>40672</v>
          </cell>
        </row>
        <row r="697">
          <cell r="U697">
            <v>40665</v>
          </cell>
          <cell r="Z697">
            <v>40673</v>
          </cell>
        </row>
        <row r="698">
          <cell r="U698">
            <v>40666</v>
          </cell>
          <cell r="Z698">
            <v>40674</v>
          </cell>
        </row>
        <row r="699">
          <cell r="U699">
            <v>40667</v>
          </cell>
          <cell r="Z699">
            <v>40675</v>
          </cell>
        </row>
        <row r="700">
          <cell r="U700">
            <v>40668</v>
          </cell>
          <cell r="Z700">
            <v>40676</v>
          </cell>
        </row>
        <row r="701">
          <cell r="U701">
            <v>40669</v>
          </cell>
          <cell r="Z701">
            <v>40679</v>
          </cell>
        </row>
        <row r="702">
          <cell r="U702">
            <v>40672</v>
          </cell>
          <cell r="Z702">
            <v>40680</v>
          </cell>
        </row>
        <row r="703">
          <cell r="U703">
            <v>40673</v>
          </cell>
          <cell r="Z703">
            <v>40681</v>
          </cell>
        </row>
        <row r="704">
          <cell r="U704">
            <v>40674</v>
          </cell>
          <cell r="Z704">
            <v>40682</v>
          </cell>
        </row>
        <row r="705">
          <cell r="U705">
            <v>40675</v>
          </cell>
          <cell r="Z705">
            <v>40683</v>
          </cell>
        </row>
        <row r="706">
          <cell r="U706">
            <v>40676</v>
          </cell>
          <cell r="Z706">
            <v>40686</v>
          </cell>
        </row>
        <row r="707">
          <cell r="U707">
            <v>40679</v>
          </cell>
          <cell r="Z707">
            <v>40687</v>
          </cell>
        </row>
        <row r="708">
          <cell r="U708">
            <v>40680</v>
          </cell>
          <cell r="Z708">
            <v>40688</v>
          </cell>
        </row>
        <row r="709">
          <cell r="U709">
            <v>40681</v>
          </cell>
          <cell r="Z709">
            <v>40689</v>
          </cell>
        </row>
        <row r="710">
          <cell r="U710">
            <v>40682</v>
          </cell>
          <cell r="Z710">
            <v>40690</v>
          </cell>
        </row>
        <row r="711">
          <cell r="U711">
            <v>40683</v>
          </cell>
          <cell r="Z711">
            <v>40694</v>
          </cell>
        </row>
        <row r="712">
          <cell r="U712">
            <v>40686</v>
          </cell>
          <cell r="Z712">
            <v>40695</v>
          </cell>
        </row>
        <row r="713">
          <cell r="U713">
            <v>40687</v>
          </cell>
          <cell r="Z713">
            <v>40696</v>
          </cell>
        </row>
        <row r="714">
          <cell r="U714">
            <v>40688</v>
          </cell>
          <cell r="Z714">
            <v>40697</v>
          </cell>
        </row>
        <row r="715">
          <cell r="U715">
            <v>40689</v>
          </cell>
          <cell r="Z715">
            <v>40700</v>
          </cell>
        </row>
        <row r="716">
          <cell r="U716">
            <v>40690</v>
          </cell>
          <cell r="Z716">
            <v>40701</v>
          </cell>
        </row>
        <row r="717">
          <cell r="U717">
            <v>40693</v>
          </cell>
          <cell r="Z717">
            <v>40702</v>
          </cell>
        </row>
        <row r="718">
          <cell r="U718">
            <v>40694</v>
          </cell>
          <cell r="Z718">
            <v>40703</v>
          </cell>
        </row>
        <row r="719">
          <cell r="U719">
            <v>40695</v>
          </cell>
          <cell r="Z719">
            <v>40704</v>
          </cell>
        </row>
        <row r="720">
          <cell r="U720">
            <v>40696</v>
          </cell>
          <cell r="Z720">
            <v>40707</v>
          </cell>
        </row>
        <row r="721">
          <cell r="U721">
            <v>40697</v>
          </cell>
          <cell r="Z721">
            <v>40708</v>
          </cell>
        </row>
        <row r="722">
          <cell r="U722">
            <v>40700</v>
          </cell>
          <cell r="Z722">
            <v>40709</v>
          </cell>
        </row>
        <row r="723">
          <cell r="U723">
            <v>40701</v>
          </cell>
          <cell r="Z723">
            <v>40710</v>
          </cell>
        </row>
        <row r="724">
          <cell r="U724">
            <v>40702</v>
          </cell>
          <cell r="Z724">
            <v>40711</v>
          </cell>
        </row>
        <row r="725">
          <cell r="U725">
            <v>40703</v>
          </cell>
          <cell r="Z725">
            <v>40714</v>
          </cell>
        </row>
        <row r="726">
          <cell r="U726">
            <v>40704</v>
          </cell>
          <cell r="Z726">
            <v>40715</v>
          </cell>
        </row>
        <row r="727">
          <cell r="U727">
            <v>40707</v>
          </cell>
          <cell r="Z727">
            <v>40716</v>
          </cell>
        </row>
        <row r="728">
          <cell r="U728">
            <v>40708</v>
          </cell>
          <cell r="Z728">
            <v>40717</v>
          </cell>
        </row>
        <row r="729">
          <cell r="U729">
            <v>40709</v>
          </cell>
          <cell r="Z729">
            <v>40718</v>
          </cell>
        </row>
        <row r="730">
          <cell r="U730">
            <v>40710</v>
          </cell>
          <cell r="Z730">
            <v>40721</v>
          </cell>
        </row>
        <row r="731">
          <cell r="U731">
            <v>40711</v>
          </cell>
          <cell r="Z731">
            <v>40722</v>
          </cell>
        </row>
        <row r="732">
          <cell r="U732">
            <v>40714</v>
          </cell>
          <cell r="Z732">
            <v>40723</v>
          </cell>
        </row>
        <row r="733">
          <cell r="U733">
            <v>40715</v>
          </cell>
          <cell r="Z733">
            <v>40724</v>
          </cell>
        </row>
        <row r="734">
          <cell r="U734">
            <v>40716</v>
          </cell>
          <cell r="Z734">
            <v>40725</v>
          </cell>
        </row>
        <row r="735">
          <cell r="U735">
            <v>40717</v>
          </cell>
          <cell r="Z735">
            <v>40729</v>
          </cell>
        </row>
        <row r="736">
          <cell r="U736">
            <v>40718</v>
          </cell>
          <cell r="Z736">
            <v>40730</v>
          </cell>
        </row>
        <row r="737">
          <cell r="U737">
            <v>40721</v>
          </cell>
          <cell r="Z737">
            <v>40731</v>
          </cell>
        </row>
        <row r="738">
          <cell r="U738">
            <v>40722</v>
          </cell>
          <cell r="Z738">
            <v>40732</v>
          </cell>
        </row>
        <row r="739">
          <cell r="U739">
            <v>40723</v>
          </cell>
          <cell r="Z739">
            <v>40735</v>
          </cell>
        </row>
        <row r="740">
          <cell r="U740">
            <v>40724</v>
          </cell>
          <cell r="Z740">
            <v>40736</v>
          </cell>
        </row>
        <row r="741">
          <cell r="U741">
            <v>40725</v>
          </cell>
          <cell r="Z741">
            <v>40737</v>
          </cell>
        </row>
        <row r="742">
          <cell r="U742">
            <v>40728</v>
          </cell>
          <cell r="Z742">
            <v>40738</v>
          </cell>
        </row>
        <row r="743">
          <cell r="U743">
            <v>40729</v>
          </cell>
          <cell r="Z743">
            <v>40739</v>
          </cell>
        </row>
        <row r="744">
          <cell r="U744">
            <v>40730</v>
          </cell>
          <cell r="Z744">
            <v>40742</v>
          </cell>
        </row>
        <row r="745">
          <cell r="U745">
            <v>40731</v>
          </cell>
          <cell r="Z745">
            <v>40743</v>
          </cell>
        </row>
        <row r="746">
          <cell r="U746">
            <v>40732</v>
          </cell>
          <cell r="Z746">
            <v>40744</v>
          </cell>
        </row>
        <row r="747">
          <cell r="U747">
            <v>40735</v>
          </cell>
          <cell r="Z747">
            <v>40745</v>
          </cell>
        </row>
        <row r="748">
          <cell r="U748">
            <v>40736</v>
          </cell>
          <cell r="Z748">
            <v>40746</v>
          </cell>
        </row>
        <row r="749">
          <cell r="U749">
            <v>40737</v>
          </cell>
          <cell r="Z749">
            <v>40749</v>
          </cell>
        </row>
        <row r="750">
          <cell r="U750">
            <v>40738</v>
          </cell>
          <cell r="Z750">
            <v>40750</v>
          </cell>
        </row>
        <row r="751">
          <cell r="U751">
            <v>40739</v>
          </cell>
          <cell r="Z751">
            <v>40751</v>
          </cell>
        </row>
        <row r="752">
          <cell r="U752">
            <v>40742</v>
          </cell>
          <cell r="Z752">
            <v>40752</v>
          </cell>
        </row>
        <row r="753">
          <cell r="U753">
            <v>40743</v>
          </cell>
          <cell r="Z753">
            <v>40753</v>
          </cell>
        </row>
        <row r="754">
          <cell r="U754">
            <v>40744</v>
          </cell>
          <cell r="Z754">
            <v>40756</v>
          </cell>
        </row>
        <row r="755">
          <cell r="U755">
            <v>40745</v>
          </cell>
          <cell r="Z755">
            <v>40757</v>
          </cell>
        </row>
        <row r="756">
          <cell r="U756">
            <v>40746</v>
          </cell>
          <cell r="Z756">
            <v>40758</v>
          </cell>
        </row>
        <row r="757">
          <cell r="U757">
            <v>40749</v>
          </cell>
          <cell r="Z757">
            <v>40759</v>
          </cell>
        </row>
        <row r="758">
          <cell r="U758">
            <v>40750</v>
          </cell>
          <cell r="Z758">
            <v>40760</v>
          </cell>
        </row>
        <row r="759">
          <cell r="U759">
            <v>40751</v>
          </cell>
          <cell r="Z759">
            <v>40763</v>
          </cell>
        </row>
        <row r="760">
          <cell r="U760">
            <v>40752</v>
          </cell>
          <cell r="Z760">
            <v>40764</v>
          </cell>
        </row>
        <row r="761">
          <cell r="U761">
            <v>40753</v>
          </cell>
          <cell r="Z761">
            <v>40765</v>
          </cell>
        </row>
        <row r="762">
          <cell r="U762">
            <v>40756</v>
          </cell>
          <cell r="Z762">
            <v>40766</v>
          </cell>
        </row>
        <row r="763">
          <cell r="U763">
            <v>40757</v>
          </cell>
          <cell r="Z763">
            <v>40767</v>
          </cell>
        </row>
        <row r="764">
          <cell r="U764">
            <v>40758</v>
          </cell>
          <cell r="Z764">
            <v>40770</v>
          </cell>
        </row>
        <row r="765">
          <cell r="U765">
            <v>40759</v>
          </cell>
          <cell r="Z765">
            <v>40771</v>
          </cell>
        </row>
        <row r="766">
          <cell r="U766">
            <v>40760</v>
          </cell>
          <cell r="Z766">
            <v>40772</v>
          </cell>
        </row>
        <row r="767">
          <cell r="U767">
            <v>40763</v>
          </cell>
          <cell r="Z767">
            <v>40773</v>
          </cell>
        </row>
        <row r="768">
          <cell r="U768">
            <v>40764</v>
          </cell>
          <cell r="Z768">
            <v>40774</v>
          </cell>
        </row>
        <row r="769">
          <cell r="U769">
            <v>40765</v>
          </cell>
          <cell r="Z769">
            <v>40777</v>
          </cell>
        </row>
        <row r="770">
          <cell r="U770">
            <v>40766</v>
          </cell>
          <cell r="Z770">
            <v>40778</v>
          </cell>
        </row>
        <row r="771">
          <cell r="U771">
            <v>40767</v>
          </cell>
          <cell r="Z771">
            <v>40779</v>
          </cell>
        </row>
        <row r="772">
          <cell r="U772">
            <v>40770</v>
          </cell>
          <cell r="Z772">
            <v>40780</v>
          </cell>
        </row>
        <row r="773">
          <cell r="U773">
            <v>40771</v>
          </cell>
          <cell r="Z773">
            <v>40781</v>
          </cell>
        </row>
        <row r="774">
          <cell r="U774">
            <v>40772</v>
          </cell>
          <cell r="Z774">
            <v>40784</v>
          </cell>
        </row>
        <row r="775">
          <cell r="U775">
            <v>40773</v>
          </cell>
          <cell r="Z775">
            <v>40785</v>
          </cell>
        </row>
        <row r="776">
          <cell r="U776">
            <v>40774</v>
          </cell>
          <cell r="Z776">
            <v>40786</v>
          </cell>
        </row>
        <row r="777">
          <cell r="U777">
            <v>40777</v>
          </cell>
          <cell r="Z777">
            <v>40787</v>
          </cell>
        </row>
        <row r="778">
          <cell r="U778">
            <v>40778</v>
          </cell>
          <cell r="Z778">
            <v>40788</v>
          </cell>
        </row>
        <row r="779">
          <cell r="U779">
            <v>40779</v>
          </cell>
          <cell r="Z779">
            <v>40792</v>
          </cell>
        </row>
        <row r="780">
          <cell r="U780">
            <v>40780</v>
          </cell>
          <cell r="Z780">
            <v>40793</v>
          </cell>
        </row>
        <row r="781">
          <cell r="U781">
            <v>40781</v>
          </cell>
          <cell r="Z781">
            <v>40794</v>
          </cell>
        </row>
        <row r="782">
          <cell r="U782">
            <v>40784</v>
          </cell>
          <cell r="Z782">
            <v>40795</v>
          </cell>
        </row>
        <row r="783">
          <cell r="U783">
            <v>40785</v>
          </cell>
          <cell r="Z783">
            <v>40798</v>
          </cell>
        </row>
        <row r="784">
          <cell r="U784">
            <v>40786</v>
          </cell>
          <cell r="Z784">
            <v>40799</v>
          </cell>
        </row>
        <row r="785">
          <cell r="U785">
            <v>40787</v>
          </cell>
          <cell r="Z785">
            <v>40800</v>
          </cell>
        </row>
        <row r="786">
          <cell r="U786">
            <v>40788</v>
          </cell>
          <cell r="Z786">
            <v>40801</v>
          </cell>
        </row>
        <row r="787">
          <cell r="U787">
            <v>40791</v>
          </cell>
          <cell r="Z787">
            <v>40802</v>
          </cell>
        </row>
        <row r="788">
          <cell r="U788">
            <v>40792</v>
          </cell>
          <cell r="Z788">
            <v>40805</v>
          </cell>
        </row>
        <row r="789">
          <cell r="U789">
            <v>40793</v>
          </cell>
          <cell r="Z789">
            <v>40806</v>
          </cell>
        </row>
        <row r="790">
          <cell r="U790">
            <v>40794</v>
          </cell>
          <cell r="Z790">
            <v>40807</v>
          </cell>
        </row>
        <row r="791">
          <cell r="U791">
            <v>40795</v>
          </cell>
          <cell r="Z791">
            <v>40808</v>
          </cell>
        </row>
        <row r="792">
          <cell r="U792">
            <v>40798</v>
          </cell>
          <cell r="Z792">
            <v>40809</v>
          </cell>
        </row>
        <row r="793">
          <cell r="U793">
            <v>40799</v>
          </cell>
          <cell r="Z793">
            <v>40812</v>
          </cell>
        </row>
        <row r="794">
          <cell r="U794">
            <v>40800</v>
          </cell>
          <cell r="Z794">
            <v>40813</v>
          </cell>
        </row>
        <row r="795">
          <cell r="U795">
            <v>40801</v>
          </cell>
          <cell r="Z795">
            <v>40814</v>
          </cell>
        </row>
        <row r="796">
          <cell r="U796">
            <v>40802</v>
          </cell>
          <cell r="Z796">
            <v>40815</v>
          </cell>
        </row>
        <row r="797">
          <cell r="U797">
            <v>40805</v>
          </cell>
          <cell r="Z797">
            <v>40816</v>
          </cell>
        </row>
        <row r="798">
          <cell r="U798">
            <v>40806</v>
          </cell>
          <cell r="Z798">
            <v>40819</v>
          </cell>
        </row>
        <row r="799">
          <cell r="U799">
            <v>40807</v>
          </cell>
          <cell r="Z799">
            <v>40820</v>
          </cell>
        </row>
        <row r="800">
          <cell r="U800">
            <v>40808</v>
          </cell>
          <cell r="Z800">
            <v>40821</v>
          </cell>
        </row>
        <row r="801">
          <cell r="U801">
            <v>40809</v>
          </cell>
          <cell r="Z801">
            <v>40822</v>
          </cell>
        </row>
        <row r="802">
          <cell r="U802">
            <v>40812</v>
          </cell>
          <cell r="Z802">
            <v>40823</v>
          </cell>
        </row>
        <row r="803">
          <cell r="U803">
            <v>40813</v>
          </cell>
          <cell r="Z803">
            <v>40826</v>
          </cell>
        </row>
        <row r="804">
          <cell r="U804">
            <v>40814</v>
          </cell>
          <cell r="Z804">
            <v>40827</v>
          </cell>
        </row>
        <row r="805">
          <cell r="U805">
            <v>40815</v>
          </cell>
          <cell r="Z805">
            <v>40828</v>
          </cell>
        </row>
        <row r="806">
          <cell r="U806">
            <v>40816</v>
          </cell>
          <cell r="Z806">
            <v>40829</v>
          </cell>
        </row>
        <row r="807">
          <cell r="U807">
            <v>40819</v>
          </cell>
          <cell r="Z807">
            <v>40830</v>
          </cell>
        </row>
        <row r="808">
          <cell r="U808">
            <v>40820</v>
          </cell>
          <cell r="Z808">
            <v>40833</v>
          </cell>
        </row>
        <row r="809">
          <cell r="U809">
            <v>40821</v>
          </cell>
          <cell r="Z809">
            <v>40834</v>
          </cell>
        </row>
        <row r="810">
          <cell r="U810">
            <v>40822</v>
          </cell>
          <cell r="Z810">
            <v>40835</v>
          </cell>
        </row>
        <row r="811">
          <cell r="U811">
            <v>40823</v>
          </cell>
          <cell r="Z811">
            <v>40836</v>
          </cell>
        </row>
        <row r="812">
          <cell r="U812">
            <v>40826</v>
          </cell>
          <cell r="Z812">
            <v>40837</v>
          </cell>
        </row>
        <row r="813">
          <cell r="U813">
            <v>40827</v>
          </cell>
          <cell r="Z813">
            <v>40840</v>
          </cell>
        </row>
        <row r="814">
          <cell r="U814">
            <v>40828</v>
          </cell>
          <cell r="Z814">
            <v>40841</v>
          </cell>
        </row>
        <row r="815">
          <cell r="U815">
            <v>40829</v>
          </cell>
          <cell r="Z815">
            <v>40842</v>
          </cell>
        </row>
        <row r="816">
          <cell r="U816">
            <v>40830</v>
          </cell>
          <cell r="Z816">
            <v>40843</v>
          </cell>
        </row>
        <row r="817">
          <cell r="U817">
            <v>40833</v>
          </cell>
          <cell r="Z817">
            <v>40844</v>
          </cell>
        </row>
        <row r="818">
          <cell r="U818">
            <v>40834</v>
          </cell>
          <cell r="Z818">
            <v>40847</v>
          </cell>
        </row>
        <row r="819">
          <cell r="U819">
            <v>40835</v>
          </cell>
          <cell r="Z819">
            <v>40848</v>
          </cell>
        </row>
        <row r="820">
          <cell r="U820">
            <v>40836</v>
          </cell>
          <cell r="Z820">
            <v>40849</v>
          </cell>
        </row>
        <row r="821">
          <cell r="U821">
            <v>40837</v>
          </cell>
          <cell r="Z821">
            <v>40850</v>
          </cell>
        </row>
        <row r="822">
          <cell r="U822">
            <v>40840</v>
          </cell>
          <cell r="Z822">
            <v>40851</v>
          </cell>
        </row>
        <row r="823">
          <cell r="U823">
            <v>40841</v>
          </cell>
          <cell r="Z823">
            <v>40854</v>
          </cell>
        </row>
        <row r="824">
          <cell r="U824">
            <v>40842</v>
          </cell>
          <cell r="Z824">
            <v>40855</v>
          </cell>
        </row>
        <row r="825">
          <cell r="U825">
            <v>40843</v>
          </cell>
          <cell r="Z825">
            <v>40856</v>
          </cell>
        </row>
        <row r="826">
          <cell r="U826">
            <v>40844</v>
          </cell>
          <cell r="Z826">
            <v>40857</v>
          </cell>
        </row>
        <row r="827">
          <cell r="U827">
            <v>40847</v>
          </cell>
          <cell r="Z827">
            <v>40858</v>
          </cell>
        </row>
        <row r="828">
          <cell r="U828">
            <v>40848</v>
          </cell>
          <cell r="Z828">
            <v>40861</v>
          </cell>
        </row>
        <row r="829">
          <cell r="U829">
            <v>40849</v>
          </cell>
          <cell r="Z829">
            <v>40862</v>
          </cell>
        </row>
        <row r="830">
          <cell r="U830">
            <v>40850</v>
          </cell>
          <cell r="Z830">
            <v>40863</v>
          </cell>
        </row>
        <row r="831">
          <cell r="U831">
            <v>40851</v>
          </cell>
          <cell r="Z831">
            <v>40864</v>
          </cell>
        </row>
        <row r="832">
          <cell r="U832">
            <v>40854</v>
          </cell>
          <cell r="Z832">
            <v>40865</v>
          </cell>
        </row>
        <row r="833">
          <cell r="U833">
            <v>40855</v>
          </cell>
          <cell r="Z833">
            <v>40868</v>
          </cell>
        </row>
        <row r="834">
          <cell r="U834">
            <v>40856</v>
          </cell>
          <cell r="Z834">
            <v>40869</v>
          </cell>
        </row>
        <row r="835">
          <cell r="U835">
            <v>40857</v>
          </cell>
          <cell r="Z835">
            <v>40870</v>
          </cell>
        </row>
        <row r="836">
          <cell r="U836">
            <v>40858</v>
          </cell>
          <cell r="Z836">
            <v>40872</v>
          </cell>
        </row>
        <row r="837">
          <cell r="U837">
            <v>40861</v>
          </cell>
          <cell r="Z837">
            <v>40875</v>
          </cell>
        </row>
        <row r="838">
          <cell r="U838">
            <v>40862</v>
          </cell>
          <cell r="Z838">
            <v>40876</v>
          </cell>
        </row>
        <row r="839">
          <cell r="U839">
            <v>40863</v>
          </cell>
          <cell r="Z839">
            <v>40877</v>
          </cell>
        </row>
        <row r="840">
          <cell r="U840">
            <v>40864</v>
          </cell>
          <cell r="Z840">
            <v>40878</v>
          </cell>
        </row>
        <row r="841">
          <cell r="U841">
            <v>40865</v>
          </cell>
          <cell r="Z841">
            <v>40879</v>
          </cell>
        </row>
        <row r="842">
          <cell r="U842">
            <v>40868</v>
          </cell>
          <cell r="Z842">
            <v>40882</v>
          </cell>
        </row>
        <row r="843">
          <cell r="U843">
            <v>40869</v>
          </cell>
          <cell r="Z843">
            <v>40883</v>
          </cell>
        </row>
        <row r="844">
          <cell r="U844">
            <v>40870</v>
          </cell>
          <cell r="Z844">
            <v>40884</v>
          </cell>
        </row>
        <row r="845">
          <cell r="U845">
            <v>40871</v>
          </cell>
          <cell r="Z845">
            <v>40885</v>
          </cell>
        </row>
        <row r="846">
          <cell r="U846">
            <v>40872</v>
          </cell>
          <cell r="Z846">
            <v>40886</v>
          </cell>
        </row>
        <row r="847">
          <cell r="U847">
            <v>40875</v>
          </cell>
          <cell r="Z847">
            <v>40889</v>
          </cell>
        </row>
        <row r="848">
          <cell r="U848">
            <v>40876</v>
          </cell>
          <cell r="Z848">
            <v>40890</v>
          </cell>
        </row>
        <row r="849">
          <cell r="U849">
            <v>40877</v>
          </cell>
          <cell r="Z849">
            <v>40891</v>
          </cell>
        </row>
        <row r="850">
          <cell r="U850">
            <v>40878</v>
          </cell>
          <cell r="Z850">
            <v>40892</v>
          </cell>
        </row>
        <row r="851">
          <cell r="U851">
            <v>40879</v>
          </cell>
          <cell r="Z851">
            <v>40893</v>
          </cell>
        </row>
        <row r="852">
          <cell r="U852">
            <v>40882</v>
          </cell>
          <cell r="Z852">
            <v>40896</v>
          </cell>
        </row>
        <row r="853">
          <cell r="U853">
            <v>40883</v>
          </cell>
          <cell r="Z853">
            <v>40897</v>
          </cell>
        </row>
        <row r="854">
          <cell r="U854">
            <v>40884</v>
          </cell>
          <cell r="Z854">
            <v>40898</v>
          </cell>
        </row>
        <row r="855">
          <cell r="U855">
            <v>40885</v>
          </cell>
          <cell r="Z855">
            <v>40899</v>
          </cell>
        </row>
        <row r="856">
          <cell r="U856">
            <v>40886</v>
          </cell>
          <cell r="Z856">
            <v>40900</v>
          </cell>
        </row>
        <row r="857">
          <cell r="U857">
            <v>40889</v>
          </cell>
          <cell r="Z857">
            <v>40904</v>
          </cell>
        </row>
        <row r="858">
          <cell r="U858">
            <v>40890</v>
          </cell>
          <cell r="Z858">
            <v>40905</v>
          </cell>
        </row>
        <row r="859">
          <cell r="U859">
            <v>40891</v>
          </cell>
          <cell r="Z859">
            <v>40906</v>
          </cell>
        </row>
        <row r="860">
          <cell r="U860">
            <v>40892</v>
          </cell>
          <cell r="Z860">
            <v>40907</v>
          </cell>
        </row>
        <row r="861">
          <cell r="U861">
            <v>40893</v>
          </cell>
          <cell r="Z861">
            <v>40911</v>
          </cell>
        </row>
        <row r="862">
          <cell r="U862">
            <v>40896</v>
          </cell>
          <cell r="Z862">
            <v>40912</v>
          </cell>
        </row>
        <row r="863">
          <cell r="U863">
            <v>40897</v>
          </cell>
          <cell r="Z863">
            <v>40913</v>
          </cell>
        </row>
        <row r="864">
          <cell r="U864">
            <v>40898</v>
          </cell>
          <cell r="Z864">
            <v>40914</v>
          </cell>
        </row>
        <row r="865">
          <cell r="U865">
            <v>40899</v>
          </cell>
          <cell r="Z865">
            <v>40917</v>
          </cell>
        </row>
        <row r="866">
          <cell r="U866">
            <v>40900</v>
          </cell>
          <cell r="Z866">
            <v>40918</v>
          </cell>
        </row>
        <row r="867">
          <cell r="U867">
            <v>40904</v>
          </cell>
          <cell r="Z867">
            <v>40919</v>
          </cell>
        </row>
        <row r="868">
          <cell r="U868">
            <v>40905</v>
          </cell>
          <cell r="Z868">
            <v>40920</v>
          </cell>
        </row>
        <row r="869">
          <cell r="U869">
            <v>40906</v>
          </cell>
          <cell r="Z869">
            <v>40921</v>
          </cell>
        </row>
        <row r="870">
          <cell r="U870">
            <v>40907</v>
          </cell>
          <cell r="Z870">
            <v>40925</v>
          </cell>
        </row>
        <row r="871">
          <cell r="U871">
            <v>40910</v>
          </cell>
          <cell r="Z871">
            <v>40926</v>
          </cell>
        </row>
        <row r="872">
          <cell r="U872">
            <v>40911</v>
          </cell>
          <cell r="Z872">
            <v>40927</v>
          </cell>
        </row>
        <row r="873">
          <cell r="U873">
            <v>40912</v>
          </cell>
          <cell r="Z873">
            <v>40928</v>
          </cell>
        </row>
        <row r="874">
          <cell r="U874">
            <v>40913</v>
          </cell>
          <cell r="Z874">
            <v>40931</v>
          </cell>
        </row>
        <row r="875">
          <cell r="U875">
            <v>40914</v>
          </cell>
          <cell r="Z875">
            <v>40932</v>
          </cell>
        </row>
        <row r="876">
          <cell r="U876">
            <v>40917</v>
          </cell>
          <cell r="Z876">
            <v>40933</v>
          </cell>
        </row>
        <row r="877">
          <cell r="U877">
            <v>40918</v>
          </cell>
          <cell r="Z877">
            <v>40934</v>
          </cell>
        </row>
        <row r="878">
          <cell r="U878">
            <v>40919</v>
          </cell>
          <cell r="Z878">
            <v>40935</v>
          </cell>
        </row>
        <row r="879">
          <cell r="U879">
            <v>40920</v>
          </cell>
          <cell r="Z879">
            <v>40938</v>
          </cell>
        </row>
        <row r="880">
          <cell r="U880">
            <v>40921</v>
          </cell>
          <cell r="Z880">
            <v>40939</v>
          </cell>
        </row>
        <row r="881">
          <cell r="U881">
            <v>40924</v>
          </cell>
          <cell r="Z881">
            <v>40940</v>
          </cell>
        </row>
        <row r="882">
          <cell r="U882">
            <v>40925</v>
          </cell>
          <cell r="Z882">
            <v>40941</v>
          </cell>
        </row>
        <row r="883">
          <cell r="U883">
            <v>40926</v>
          </cell>
          <cell r="Z883">
            <v>40942</v>
          </cell>
        </row>
        <row r="884">
          <cell r="U884">
            <v>40927</v>
          </cell>
          <cell r="Z884">
            <v>40945</v>
          </cell>
        </row>
        <row r="885">
          <cell r="U885">
            <v>40928</v>
          </cell>
          <cell r="Z885">
            <v>40946</v>
          </cell>
        </row>
        <row r="886">
          <cell r="U886">
            <v>40931</v>
          </cell>
          <cell r="Z886">
            <v>40947</v>
          </cell>
        </row>
        <row r="887">
          <cell r="U887">
            <v>40932</v>
          </cell>
          <cell r="Z887">
            <v>40948</v>
          </cell>
        </row>
        <row r="888">
          <cell r="U888">
            <v>40933</v>
          </cell>
          <cell r="Z888">
            <v>40949</v>
          </cell>
        </row>
        <row r="889">
          <cell r="U889">
            <v>40934</v>
          </cell>
          <cell r="Z889">
            <v>40952</v>
          </cell>
        </row>
        <row r="890">
          <cell r="U890">
            <v>40935</v>
          </cell>
          <cell r="Z890">
            <v>40953</v>
          </cell>
        </row>
        <row r="891">
          <cell r="U891">
            <v>40938</v>
          </cell>
          <cell r="Z891">
            <v>40954</v>
          </cell>
        </row>
        <row r="892">
          <cell r="U892">
            <v>40939</v>
          </cell>
          <cell r="Z892">
            <v>40955</v>
          </cell>
        </row>
        <row r="893">
          <cell r="U893">
            <v>40940</v>
          </cell>
          <cell r="Z893">
            <v>40956</v>
          </cell>
        </row>
        <row r="894">
          <cell r="U894">
            <v>40941</v>
          </cell>
          <cell r="Z894">
            <v>40960</v>
          </cell>
        </row>
        <row r="895">
          <cell r="U895">
            <v>40942</v>
          </cell>
          <cell r="Z895">
            <v>40961</v>
          </cell>
        </row>
        <row r="896">
          <cell r="U896">
            <v>40945</v>
          </cell>
          <cell r="Z896">
            <v>40962</v>
          </cell>
        </row>
        <row r="897">
          <cell r="U897">
            <v>40946</v>
          </cell>
          <cell r="Z897">
            <v>40963</v>
          </cell>
        </row>
        <row r="898">
          <cell r="U898">
            <v>40947</v>
          </cell>
          <cell r="Z898">
            <v>40966</v>
          </cell>
        </row>
        <row r="899">
          <cell r="U899">
            <v>40948</v>
          </cell>
          <cell r="Z899">
            <v>40967</v>
          </cell>
        </row>
        <row r="900">
          <cell r="U900">
            <v>40949</v>
          </cell>
          <cell r="Z900">
            <v>40968</v>
          </cell>
        </row>
        <row r="901">
          <cell r="U901">
            <v>40952</v>
          </cell>
          <cell r="Z901">
            <v>40969</v>
          </cell>
        </row>
        <row r="902">
          <cell r="U902">
            <v>40953</v>
          </cell>
          <cell r="Z902">
            <v>40970</v>
          </cell>
        </row>
        <row r="903">
          <cell r="U903">
            <v>40954</v>
          </cell>
          <cell r="Z903">
            <v>40973</v>
          </cell>
        </row>
        <row r="904">
          <cell r="U904">
            <v>40955</v>
          </cell>
          <cell r="Z904">
            <v>40974</v>
          </cell>
        </row>
        <row r="905">
          <cell r="U905">
            <v>40956</v>
          </cell>
          <cell r="Z905">
            <v>40975</v>
          </cell>
        </row>
        <row r="906">
          <cell r="U906">
            <v>40959</v>
          </cell>
          <cell r="Z906">
            <v>40976</v>
          </cell>
        </row>
        <row r="907">
          <cell r="U907">
            <v>40960</v>
          </cell>
          <cell r="Z907">
            <v>40977</v>
          </cell>
        </row>
        <row r="908">
          <cell r="U908">
            <v>40961</v>
          </cell>
          <cell r="Z908">
            <v>40980</v>
          </cell>
        </row>
        <row r="909">
          <cell r="U909">
            <v>40962</v>
          </cell>
          <cell r="Z909">
            <v>40981</v>
          </cell>
        </row>
        <row r="910">
          <cell r="U910">
            <v>40963</v>
          </cell>
          <cell r="Z910">
            <v>40982</v>
          </cell>
        </row>
        <row r="911">
          <cell r="U911">
            <v>40966</v>
          </cell>
          <cell r="Z911">
            <v>40983</v>
          </cell>
        </row>
        <row r="912">
          <cell r="U912">
            <v>40967</v>
          </cell>
          <cell r="Z912">
            <v>40984</v>
          </cell>
        </row>
        <row r="913">
          <cell r="U913">
            <v>40968</v>
          </cell>
          <cell r="Z913">
            <v>40987</v>
          </cell>
        </row>
        <row r="914">
          <cell r="U914">
            <v>40969</v>
          </cell>
          <cell r="Z914">
            <v>40988</v>
          </cell>
        </row>
        <row r="915">
          <cell r="U915">
            <v>40970</v>
          </cell>
          <cell r="Z915">
            <v>40989</v>
          </cell>
        </row>
        <row r="916">
          <cell r="U916">
            <v>40973</v>
          </cell>
          <cell r="Z916">
            <v>40990</v>
          </cell>
        </row>
        <row r="917">
          <cell r="U917">
            <v>40974</v>
          </cell>
          <cell r="Z917">
            <v>40991</v>
          </cell>
        </row>
        <row r="918">
          <cell r="U918">
            <v>40975</v>
          </cell>
          <cell r="Z918">
            <v>40994</v>
          </cell>
        </row>
        <row r="919">
          <cell r="U919">
            <v>40976</v>
          </cell>
          <cell r="Z919">
            <v>40995</v>
          </cell>
        </row>
        <row r="920">
          <cell r="U920">
            <v>40977</v>
          </cell>
          <cell r="Z920">
            <v>40996</v>
          </cell>
        </row>
        <row r="921">
          <cell r="U921">
            <v>40980</v>
          </cell>
          <cell r="Z921">
            <v>40997</v>
          </cell>
        </row>
        <row r="922">
          <cell r="U922">
            <v>40981</v>
          </cell>
          <cell r="Z922">
            <v>40998</v>
          </cell>
        </row>
        <row r="923">
          <cell r="U923">
            <v>40982</v>
          </cell>
          <cell r="Z923">
            <v>41001</v>
          </cell>
        </row>
        <row r="924">
          <cell r="U924">
            <v>40983</v>
          </cell>
          <cell r="Z924">
            <v>41002</v>
          </cell>
        </row>
        <row r="925">
          <cell r="U925">
            <v>40984</v>
          </cell>
          <cell r="Z925">
            <v>41003</v>
          </cell>
        </row>
        <row r="926">
          <cell r="U926">
            <v>40987</v>
          </cell>
          <cell r="Z926">
            <v>41004</v>
          </cell>
        </row>
        <row r="927">
          <cell r="U927">
            <v>40988</v>
          </cell>
          <cell r="Z927">
            <v>41008</v>
          </cell>
        </row>
        <row r="928">
          <cell r="U928">
            <v>40989</v>
          </cell>
          <cell r="Z928">
            <v>41009</v>
          </cell>
        </row>
        <row r="929">
          <cell r="U929">
            <v>40990</v>
          </cell>
          <cell r="Z929">
            <v>41010</v>
          </cell>
        </row>
        <row r="930">
          <cell r="U930">
            <v>40991</v>
          </cell>
          <cell r="Z930">
            <v>41011</v>
          </cell>
        </row>
        <row r="931">
          <cell r="U931">
            <v>40994</v>
          </cell>
          <cell r="Z931">
            <v>41012</v>
          </cell>
        </row>
        <row r="932">
          <cell r="U932">
            <v>40995</v>
          </cell>
          <cell r="Z932">
            <v>41015</v>
          </cell>
        </row>
        <row r="933">
          <cell r="U933">
            <v>40996</v>
          </cell>
          <cell r="Z933">
            <v>41016</v>
          </cell>
        </row>
        <row r="934">
          <cell r="U934">
            <v>40997</v>
          </cell>
          <cell r="Z934">
            <v>41017</v>
          </cell>
        </row>
        <row r="935">
          <cell r="U935">
            <v>40998</v>
          </cell>
          <cell r="Z935">
            <v>41018</v>
          </cell>
        </row>
        <row r="936">
          <cell r="U936">
            <v>41001</v>
          </cell>
          <cell r="Z936">
            <v>41019</v>
          </cell>
        </row>
        <row r="937">
          <cell r="U937">
            <v>41002</v>
          </cell>
          <cell r="Z937">
            <v>41022</v>
          </cell>
        </row>
        <row r="938">
          <cell r="U938">
            <v>41003</v>
          </cell>
          <cell r="Z938">
            <v>41023</v>
          </cell>
        </row>
        <row r="939">
          <cell r="U939">
            <v>41004</v>
          </cell>
          <cell r="Z939">
            <v>41024</v>
          </cell>
        </row>
        <row r="940">
          <cell r="U940">
            <v>41009</v>
          </cell>
          <cell r="Z940">
            <v>41025</v>
          </cell>
        </row>
        <row r="941">
          <cell r="U941">
            <v>41010</v>
          </cell>
          <cell r="Z941">
            <v>41026</v>
          </cell>
        </row>
        <row r="942">
          <cell r="U942">
            <v>41011</v>
          </cell>
          <cell r="Z942">
            <v>41029</v>
          </cell>
        </row>
        <row r="943">
          <cell r="U943">
            <v>41012</v>
          </cell>
          <cell r="Z943">
            <v>41030</v>
          </cell>
        </row>
        <row r="944">
          <cell r="U944">
            <v>41015</v>
          </cell>
          <cell r="Z944">
            <v>41031</v>
          </cell>
        </row>
        <row r="945">
          <cell r="U945">
            <v>41016</v>
          </cell>
          <cell r="Z945">
            <v>41032</v>
          </cell>
        </row>
        <row r="946">
          <cell r="U946">
            <v>41017</v>
          </cell>
          <cell r="Z946">
            <v>41033</v>
          </cell>
        </row>
        <row r="947">
          <cell r="U947">
            <v>41018</v>
          </cell>
          <cell r="Z947">
            <v>41036</v>
          </cell>
        </row>
        <row r="948">
          <cell r="U948">
            <v>41019</v>
          </cell>
          <cell r="Z948">
            <v>41037</v>
          </cell>
        </row>
        <row r="949">
          <cell r="U949">
            <v>41022</v>
          </cell>
          <cell r="Z949">
            <v>41038</v>
          </cell>
        </row>
        <row r="950">
          <cell r="U950">
            <v>41023</v>
          </cell>
          <cell r="Z950">
            <v>41039</v>
          </cell>
        </row>
        <row r="951">
          <cell r="U951">
            <v>41024</v>
          </cell>
          <cell r="Z951">
            <v>41040</v>
          </cell>
        </row>
        <row r="952">
          <cell r="U952">
            <v>41025</v>
          </cell>
          <cell r="Z952">
            <v>41043</v>
          </cell>
        </row>
        <row r="953">
          <cell r="U953">
            <v>41026</v>
          </cell>
          <cell r="Z953">
            <v>41044</v>
          </cell>
        </row>
        <row r="954">
          <cell r="U954">
            <v>41029</v>
          </cell>
          <cell r="Z954">
            <v>41045</v>
          </cell>
        </row>
        <row r="955">
          <cell r="U955">
            <v>41031</v>
          </cell>
          <cell r="Z955">
            <v>41046</v>
          </cell>
        </row>
        <row r="956">
          <cell r="U956">
            <v>41032</v>
          </cell>
          <cell r="Z956">
            <v>41047</v>
          </cell>
        </row>
        <row r="957">
          <cell r="U957">
            <v>41033</v>
          </cell>
          <cell r="Z957">
            <v>41050</v>
          </cell>
        </row>
        <row r="958">
          <cell r="U958">
            <v>41036</v>
          </cell>
          <cell r="Z958">
            <v>41051</v>
          </cell>
        </row>
        <row r="959">
          <cell r="U959">
            <v>41037</v>
          </cell>
          <cell r="Z959">
            <v>41052</v>
          </cell>
        </row>
        <row r="960">
          <cell r="U960">
            <v>41038</v>
          </cell>
          <cell r="Z960">
            <v>41053</v>
          </cell>
        </row>
        <row r="961">
          <cell r="U961">
            <v>41039</v>
          </cell>
          <cell r="Z961">
            <v>41054</v>
          </cell>
        </row>
        <row r="962">
          <cell r="U962">
            <v>41040</v>
          </cell>
          <cell r="Z962">
            <v>41058</v>
          </cell>
        </row>
        <row r="963">
          <cell r="U963">
            <v>41043</v>
          </cell>
          <cell r="Z963">
            <v>41059</v>
          </cell>
        </row>
        <row r="964">
          <cell r="U964">
            <v>41044</v>
          </cell>
          <cell r="Z964">
            <v>41060</v>
          </cell>
        </row>
        <row r="965">
          <cell r="U965">
            <v>41045</v>
          </cell>
          <cell r="Z965">
            <v>41061</v>
          </cell>
        </row>
        <row r="966">
          <cell r="U966">
            <v>41046</v>
          </cell>
          <cell r="Z966">
            <v>41064</v>
          </cell>
        </row>
        <row r="967">
          <cell r="U967">
            <v>41047</v>
          </cell>
          <cell r="Z967">
            <v>41065</v>
          </cell>
        </row>
        <row r="968">
          <cell r="U968">
            <v>41050</v>
          </cell>
          <cell r="Z968">
            <v>41066</v>
          </cell>
        </row>
        <row r="969">
          <cell r="U969">
            <v>41051</v>
          </cell>
          <cell r="Z969">
            <v>41067</v>
          </cell>
        </row>
        <row r="970">
          <cell r="U970">
            <v>41052</v>
          </cell>
          <cell r="Z970">
            <v>41068</v>
          </cell>
        </row>
        <row r="971">
          <cell r="U971">
            <v>41053</v>
          </cell>
          <cell r="Z971">
            <v>41071</v>
          </cell>
        </row>
        <row r="972">
          <cell r="U972">
            <v>41054</v>
          </cell>
          <cell r="Z972">
            <v>41072</v>
          </cell>
        </row>
        <row r="973">
          <cell r="U973">
            <v>41057</v>
          </cell>
          <cell r="Z973">
            <v>41073</v>
          </cell>
        </row>
        <row r="974">
          <cell r="U974">
            <v>41058</v>
          </cell>
          <cell r="Z974">
            <v>41074</v>
          </cell>
        </row>
        <row r="975">
          <cell r="U975">
            <v>41059</v>
          </cell>
          <cell r="Z975">
            <v>41075</v>
          </cell>
        </row>
        <row r="976">
          <cell r="U976">
            <v>41060</v>
          </cell>
          <cell r="Z976">
            <v>41078</v>
          </cell>
        </row>
        <row r="977">
          <cell r="U977">
            <v>41061</v>
          </cell>
          <cell r="Z977">
            <v>41079</v>
          </cell>
        </row>
        <row r="978">
          <cell r="U978">
            <v>41064</v>
          </cell>
          <cell r="Z978">
            <v>41080</v>
          </cell>
        </row>
        <row r="979">
          <cell r="U979">
            <v>41065</v>
          </cell>
          <cell r="Z979">
            <v>41081</v>
          </cell>
        </row>
        <row r="980">
          <cell r="U980">
            <v>41066</v>
          </cell>
          <cell r="Z980">
            <v>41082</v>
          </cell>
        </row>
        <row r="981">
          <cell r="U981">
            <v>41067</v>
          </cell>
          <cell r="Z981">
            <v>41085</v>
          </cell>
        </row>
        <row r="982">
          <cell r="U982">
            <v>41068</v>
          </cell>
          <cell r="Z982">
            <v>41086</v>
          </cell>
        </row>
        <row r="983">
          <cell r="U983">
            <v>41071</v>
          </cell>
          <cell r="Z983">
            <v>41087</v>
          </cell>
        </row>
        <row r="984">
          <cell r="U984">
            <v>41072</v>
          </cell>
          <cell r="Z984">
            <v>41088</v>
          </cell>
        </row>
        <row r="985">
          <cell r="U985">
            <v>41073</v>
          </cell>
          <cell r="Z985">
            <v>41089</v>
          </cell>
        </row>
        <row r="986">
          <cell r="U986">
            <v>41074</v>
          </cell>
          <cell r="Z986">
            <v>41092</v>
          </cell>
        </row>
        <row r="987">
          <cell r="U987">
            <v>41075</v>
          </cell>
          <cell r="Z987">
            <v>41093</v>
          </cell>
        </row>
        <row r="988">
          <cell r="U988">
            <v>41078</v>
          </cell>
          <cell r="Z988">
            <v>41095</v>
          </cell>
        </row>
        <row r="989">
          <cell r="U989">
            <v>41079</v>
          </cell>
          <cell r="Z989">
            <v>41096</v>
          </cell>
        </row>
        <row r="990">
          <cell r="U990">
            <v>41080</v>
          </cell>
          <cell r="Z990">
            <v>41099</v>
          </cell>
        </row>
        <row r="991">
          <cell r="U991">
            <v>41081</v>
          </cell>
          <cell r="Z991">
            <v>41100</v>
          </cell>
        </row>
        <row r="992">
          <cell r="U992">
            <v>41082</v>
          </cell>
          <cell r="Z992">
            <v>41101</v>
          </cell>
        </row>
        <row r="993">
          <cell r="U993">
            <v>41085</v>
          </cell>
          <cell r="Z993">
            <v>41102</v>
          </cell>
        </row>
        <row r="994">
          <cell r="U994">
            <v>41086</v>
          </cell>
          <cell r="Z994">
            <v>41103</v>
          </cell>
        </row>
        <row r="995">
          <cell r="U995">
            <v>41087</v>
          </cell>
          <cell r="Z995">
            <v>41106</v>
          </cell>
        </row>
        <row r="996">
          <cell r="U996">
            <v>41088</v>
          </cell>
          <cell r="Z996">
            <v>41107</v>
          </cell>
        </row>
        <row r="997">
          <cell r="U997">
            <v>41089</v>
          </cell>
          <cell r="Z997">
            <v>41108</v>
          </cell>
        </row>
        <row r="998">
          <cell r="U998">
            <v>41092</v>
          </cell>
          <cell r="Z998">
            <v>41109</v>
          </cell>
        </row>
        <row r="999">
          <cell r="U999">
            <v>41093</v>
          </cell>
          <cell r="Z999">
            <v>41110</v>
          </cell>
        </row>
        <row r="1000">
          <cell r="U1000">
            <v>41094</v>
          </cell>
          <cell r="Z1000">
            <v>41113</v>
          </cell>
        </row>
        <row r="1001">
          <cell r="U1001">
            <v>41095</v>
          </cell>
          <cell r="Z1001">
            <v>41114</v>
          </cell>
        </row>
        <row r="1002">
          <cell r="U1002">
            <v>41096</v>
          </cell>
          <cell r="Z1002">
            <v>41115</v>
          </cell>
        </row>
        <row r="1003">
          <cell r="U1003">
            <v>41099</v>
          </cell>
          <cell r="Z1003">
            <v>41116</v>
          </cell>
        </row>
        <row r="1004">
          <cell r="U1004">
            <v>41100</v>
          </cell>
          <cell r="Z1004">
            <v>41117</v>
          </cell>
        </row>
        <row r="1005">
          <cell r="U1005">
            <v>41101</v>
          </cell>
          <cell r="Z1005">
            <v>41120</v>
          </cell>
        </row>
        <row r="1006">
          <cell r="U1006">
            <v>41102</v>
          </cell>
          <cell r="Z1006">
            <v>41121</v>
          </cell>
        </row>
        <row r="1007">
          <cell r="U1007">
            <v>41103</v>
          </cell>
          <cell r="Z1007">
            <v>41122</v>
          </cell>
        </row>
        <row r="1008">
          <cell r="U1008">
            <v>41106</v>
          </cell>
          <cell r="Z1008">
            <v>41123</v>
          </cell>
        </row>
        <row r="1009">
          <cell r="U1009">
            <v>41107</v>
          </cell>
          <cell r="Z1009">
            <v>41124</v>
          </cell>
        </row>
        <row r="1010">
          <cell r="U1010">
            <v>41108</v>
          </cell>
          <cell r="Z1010">
            <v>41127</v>
          </cell>
        </row>
        <row r="1011">
          <cell r="U1011">
            <v>41109</v>
          </cell>
          <cell r="Z1011">
            <v>41128</v>
          </cell>
        </row>
        <row r="1012">
          <cell r="U1012">
            <v>41110</v>
          </cell>
          <cell r="Z1012">
            <v>41129</v>
          </cell>
        </row>
        <row r="1013">
          <cell r="U1013">
            <v>41113</v>
          </cell>
          <cell r="Z1013">
            <v>41130</v>
          </cell>
        </row>
        <row r="1014">
          <cell r="U1014">
            <v>41114</v>
          </cell>
          <cell r="Z1014">
            <v>41131</v>
          </cell>
        </row>
        <row r="1015">
          <cell r="U1015">
            <v>41115</v>
          </cell>
          <cell r="Z1015">
            <v>41134</v>
          </cell>
        </row>
        <row r="1016">
          <cell r="U1016">
            <v>41116</v>
          </cell>
          <cell r="Z1016">
            <v>41135</v>
          </cell>
        </row>
        <row r="1017">
          <cell r="U1017">
            <v>41117</v>
          </cell>
          <cell r="Z1017">
            <v>41136</v>
          </cell>
        </row>
        <row r="1018">
          <cell r="U1018">
            <v>41120</v>
          </cell>
          <cell r="Z1018">
            <v>41137</v>
          </cell>
        </row>
        <row r="1019">
          <cell r="U1019">
            <v>41121</v>
          </cell>
          <cell r="Z1019">
            <v>41138</v>
          </cell>
        </row>
        <row r="1020">
          <cell r="U1020">
            <v>41122</v>
          </cell>
          <cell r="Z1020">
            <v>41141</v>
          </cell>
        </row>
        <row r="1021">
          <cell r="U1021">
            <v>41123</v>
          </cell>
          <cell r="Z1021">
            <v>41142</v>
          </cell>
        </row>
        <row r="1022">
          <cell r="U1022">
            <v>41124</v>
          </cell>
          <cell r="Z1022">
            <v>41143</v>
          </cell>
        </row>
        <row r="1023">
          <cell r="U1023">
            <v>41127</v>
          </cell>
          <cell r="Z1023">
            <v>41144</v>
          </cell>
        </row>
        <row r="1024">
          <cell r="U1024">
            <v>41128</v>
          </cell>
          <cell r="Z1024">
            <v>41145</v>
          </cell>
        </row>
        <row r="1025">
          <cell r="U1025">
            <v>41129</v>
          </cell>
          <cell r="Z1025">
            <v>41148</v>
          </cell>
        </row>
        <row r="1026">
          <cell r="U1026">
            <v>41130</v>
          </cell>
          <cell r="Z1026">
            <v>41149</v>
          </cell>
        </row>
        <row r="1027">
          <cell r="U1027">
            <v>41131</v>
          </cell>
          <cell r="Z1027">
            <v>41150</v>
          </cell>
        </row>
        <row r="1028">
          <cell r="U1028">
            <v>41134</v>
          </cell>
          <cell r="Z1028">
            <v>41151</v>
          </cell>
        </row>
        <row r="1029">
          <cell r="U1029">
            <v>41135</v>
          </cell>
          <cell r="Z1029">
            <v>41152</v>
          </cell>
        </row>
        <row r="1030">
          <cell r="U1030">
            <v>41136</v>
          </cell>
          <cell r="Z1030">
            <v>41156</v>
          </cell>
        </row>
        <row r="1031">
          <cell r="U1031">
            <v>41137</v>
          </cell>
          <cell r="Z1031">
            <v>41157</v>
          </cell>
        </row>
        <row r="1032">
          <cell r="U1032">
            <v>41138</v>
          </cell>
          <cell r="Z1032">
            <v>41158</v>
          </cell>
        </row>
        <row r="1033">
          <cell r="U1033">
            <v>41141</v>
          </cell>
          <cell r="Z1033">
            <v>41159</v>
          </cell>
        </row>
        <row r="1034">
          <cell r="U1034">
            <v>41142</v>
          </cell>
          <cell r="Z1034">
            <v>41162</v>
          </cell>
        </row>
        <row r="1035">
          <cell r="U1035">
            <v>41143</v>
          </cell>
          <cell r="Z1035">
            <v>41163</v>
          </cell>
        </row>
        <row r="1036">
          <cell r="U1036">
            <v>41144</v>
          </cell>
          <cell r="Z1036">
            <v>41164</v>
          </cell>
        </row>
        <row r="1037">
          <cell r="U1037">
            <v>41145</v>
          </cell>
          <cell r="Z1037">
            <v>41165</v>
          </cell>
        </row>
        <row r="1038">
          <cell r="U1038">
            <v>41148</v>
          </cell>
          <cell r="Z1038">
            <v>41166</v>
          </cell>
        </row>
        <row r="1039">
          <cell r="U1039">
            <v>41149</v>
          </cell>
          <cell r="Z1039">
            <v>41169</v>
          </cell>
        </row>
        <row r="1040">
          <cell r="U1040">
            <v>41150</v>
          </cell>
          <cell r="Z1040">
            <v>41170</v>
          </cell>
        </row>
        <row r="1041">
          <cell r="U1041">
            <v>41151</v>
          </cell>
          <cell r="Z1041">
            <v>41171</v>
          </cell>
        </row>
        <row r="1042">
          <cell r="U1042">
            <v>41152</v>
          </cell>
          <cell r="Z1042">
            <v>41172</v>
          </cell>
        </row>
        <row r="1043">
          <cell r="U1043">
            <v>41155</v>
          </cell>
          <cell r="Z1043">
            <v>41173</v>
          </cell>
        </row>
        <row r="1044">
          <cell r="U1044">
            <v>41156</v>
          </cell>
          <cell r="Z1044">
            <v>41176</v>
          </cell>
        </row>
        <row r="1045">
          <cell r="U1045">
            <v>41157</v>
          </cell>
          <cell r="Z1045">
            <v>41177</v>
          </cell>
        </row>
        <row r="1046">
          <cell r="U1046">
            <v>41158</v>
          </cell>
          <cell r="Z1046">
            <v>41178</v>
          </cell>
        </row>
        <row r="1047">
          <cell r="U1047">
            <v>41159</v>
          </cell>
          <cell r="Z1047">
            <v>41179</v>
          </cell>
        </row>
        <row r="1048">
          <cell r="U1048">
            <v>41162</v>
          </cell>
          <cell r="Z1048">
            <v>41180</v>
          </cell>
        </row>
        <row r="1049">
          <cell r="U1049">
            <v>41163</v>
          </cell>
          <cell r="Z1049">
            <v>41183</v>
          </cell>
        </row>
        <row r="1050">
          <cell r="U1050">
            <v>41164</v>
          </cell>
          <cell r="Z1050">
            <v>41184</v>
          </cell>
        </row>
        <row r="1051">
          <cell r="U1051">
            <v>41165</v>
          </cell>
          <cell r="Z1051">
            <v>41185</v>
          </cell>
        </row>
        <row r="1052">
          <cell r="U1052">
            <v>41166</v>
          </cell>
          <cell r="Z1052">
            <v>41186</v>
          </cell>
        </row>
        <row r="1053">
          <cell r="U1053">
            <v>41169</v>
          </cell>
          <cell r="Z1053">
            <v>41187</v>
          </cell>
        </row>
        <row r="1054">
          <cell r="U1054">
            <v>41170</v>
          </cell>
          <cell r="Z1054">
            <v>41190</v>
          </cell>
        </row>
        <row r="1055">
          <cell r="U1055">
            <v>41171</v>
          </cell>
          <cell r="Z1055">
            <v>41191</v>
          </cell>
        </row>
        <row r="1056">
          <cell r="U1056">
            <v>41172</v>
          </cell>
          <cell r="Z1056">
            <v>41192</v>
          </cell>
        </row>
        <row r="1057">
          <cell r="U1057">
            <v>41173</v>
          </cell>
          <cell r="Z1057">
            <v>41193</v>
          </cell>
        </row>
        <row r="1058">
          <cell r="U1058">
            <v>41176</v>
          </cell>
          <cell r="Z1058">
            <v>41194</v>
          </cell>
        </row>
        <row r="1059">
          <cell r="U1059">
            <v>41177</v>
          </cell>
          <cell r="Z1059">
            <v>41197</v>
          </cell>
        </row>
        <row r="1060">
          <cell r="U1060">
            <v>41178</v>
          </cell>
          <cell r="Z1060">
            <v>41198</v>
          </cell>
        </row>
        <row r="1061">
          <cell r="U1061">
            <v>41179</v>
          </cell>
          <cell r="Z1061">
            <v>41199</v>
          </cell>
        </row>
        <row r="1062">
          <cell r="U1062">
            <v>41180</v>
          </cell>
          <cell r="Z1062">
            <v>41200</v>
          </cell>
        </row>
        <row r="1063">
          <cell r="U1063">
            <v>41183</v>
          </cell>
          <cell r="Z1063">
            <v>41201</v>
          </cell>
        </row>
        <row r="1064">
          <cell r="U1064">
            <v>41184</v>
          </cell>
          <cell r="Z1064">
            <v>41204</v>
          </cell>
        </row>
        <row r="1065">
          <cell r="U1065">
            <v>41185</v>
          </cell>
          <cell r="Z1065">
            <v>41205</v>
          </cell>
        </row>
        <row r="1066">
          <cell r="U1066">
            <v>41186</v>
          </cell>
          <cell r="Z1066">
            <v>41206</v>
          </cell>
        </row>
        <row r="1067">
          <cell r="U1067">
            <v>41187</v>
          </cell>
          <cell r="Z1067">
            <v>41207</v>
          </cell>
        </row>
        <row r="1068">
          <cell r="U1068">
            <v>41190</v>
          </cell>
          <cell r="Z1068">
            <v>41208</v>
          </cell>
        </row>
        <row r="1069">
          <cell r="U1069">
            <v>41191</v>
          </cell>
          <cell r="Z1069">
            <v>41213</v>
          </cell>
        </row>
        <row r="1070">
          <cell r="U1070">
            <v>41192</v>
          </cell>
          <cell r="Z1070">
            <v>41214</v>
          </cell>
        </row>
        <row r="1071">
          <cell r="U1071">
            <v>41193</v>
          </cell>
          <cell r="Z1071">
            <v>41215</v>
          </cell>
        </row>
        <row r="1072">
          <cell r="U1072">
            <v>41194</v>
          </cell>
          <cell r="Z1072">
            <v>41218</v>
          </cell>
        </row>
        <row r="1073">
          <cell r="U1073">
            <v>41197</v>
          </cell>
          <cell r="Z1073">
            <v>41219</v>
          </cell>
        </row>
        <row r="1074">
          <cell r="U1074">
            <v>41198</v>
          </cell>
          <cell r="Z1074">
            <v>41220</v>
          </cell>
        </row>
        <row r="1075">
          <cell r="U1075">
            <v>41199</v>
          </cell>
          <cell r="Z1075">
            <v>41221</v>
          </cell>
        </row>
        <row r="1076">
          <cell r="U1076">
            <v>41200</v>
          </cell>
          <cell r="Z1076">
            <v>41222</v>
          </cell>
        </row>
        <row r="1077">
          <cell r="U1077">
            <v>41201</v>
          </cell>
          <cell r="Z1077">
            <v>41225</v>
          </cell>
        </row>
        <row r="1078">
          <cell r="U1078">
            <v>41204</v>
          </cell>
          <cell r="Z1078">
            <v>41226</v>
          </cell>
        </row>
        <row r="1079">
          <cell r="U1079">
            <v>41205</v>
          </cell>
          <cell r="Z1079">
            <v>41227</v>
          </cell>
        </row>
        <row r="1080">
          <cell r="U1080">
            <v>41206</v>
          </cell>
          <cell r="Z1080">
            <v>41228</v>
          </cell>
        </row>
        <row r="1081">
          <cell r="U1081">
            <v>41207</v>
          </cell>
          <cell r="Z1081">
            <v>41229</v>
          </cell>
        </row>
        <row r="1082">
          <cell r="U1082">
            <v>41208</v>
          </cell>
          <cell r="Z1082">
            <v>41232</v>
          </cell>
        </row>
        <row r="1083">
          <cell r="U1083">
            <v>41211</v>
          </cell>
          <cell r="Z1083">
            <v>41233</v>
          </cell>
        </row>
        <row r="1084">
          <cell r="U1084">
            <v>41212</v>
          </cell>
          <cell r="Z1084">
            <v>41234</v>
          </cell>
        </row>
        <row r="1085">
          <cell r="U1085">
            <v>41213</v>
          </cell>
          <cell r="Z1085">
            <v>41236</v>
          </cell>
        </row>
        <row r="1086">
          <cell r="U1086">
            <v>41214</v>
          </cell>
          <cell r="Z1086">
            <v>41239</v>
          </cell>
        </row>
        <row r="1087">
          <cell r="U1087">
            <v>41215</v>
          </cell>
          <cell r="Z1087">
            <v>41240</v>
          </cell>
        </row>
        <row r="1088">
          <cell r="U1088">
            <v>41218</v>
          </cell>
          <cell r="Z1088">
            <v>41241</v>
          </cell>
        </row>
        <row r="1089">
          <cell r="U1089">
            <v>41219</v>
          </cell>
          <cell r="Z1089">
            <v>41242</v>
          </cell>
        </row>
        <row r="1090">
          <cell r="U1090">
            <v>41220</v>
          </cell>
          <cell r="Z1090">
            <v>41243</v>
          </cell>
        </row>
        <row r="1091">
          <cell r="U1091">
            <v>41221</v>
          </cell>
          <cell r="Z1091">
            <v>41246</v>
          </cell>
        </row>
        <row r="1092">
          <cell r="U1092">
            <v>41222</v>
          </cell>
          <cell r="Z1092">
            <v>41247</v>
          </cell>
        </row>
        <row r="1093">
          <cell r="U1093">
            <v>41225</v>
          </cell>
          <cell r="Z1093">
            <v>41248</v>
          </cell>
        </row>
        <row r="1094">
          <cell r="U1094">
            <v>41226</v>
          </cell>
          <cell r="Z1094">
            <v>41249</v>
          </cell>
        </row>
        <row r="1095">
          <cell r="U1095">
            <v>41227</v>
          </cell>
          <cell r="Z1095">
            <v>41250</v>
          </cell>
        </row>
        <row r="1096">
          <cell r="U1096">
            <v>41228</v>
          </cell>
          <cell r="Z1096">
            <v>41253</v>
          </cell>
        </row>
        <row r="1097">
          <cell r="U1097">
            <v>41229</v>
          </cell>
          <cell r="Z1097">
            <v>41254</v>
          </cell>
        </row>
        <row r="1098">
          <cell r="U1098">
            <v>41232</v>
          </cell>
          <cell r="Z1098">
            <v>41255</v>
          </cell>
        </row>
        <row r="1099">
          <cell r="U1099">
            <v>41233</v>
          </cell>
          <cell r="Z1099">
            <v>41256</v>
          </cell>
        </row>
        <row r="1100">
          <cell r="U1100">
            <v>41234</v>
          </cell>
          <cell r="Z1100">
            <v>41257</v>
          </cell>
        </row>
        <row r="1101">
          <cell r="U1101">
            <v>41235</v>
          </cell>
          <cell r="Z1101">
            <v>41260</v>
          </cell>
        </row>
        <row r="1102">
          <cell r="U1102">
            <v>41236</v>
          </cell>
          <cell r="Z1102">
            <v>41261</v>
          </cell>
        </row>
        <row r="1103">
          <cell r="U1103">
            <v>41239</v>
          </cell>
          <cell r="Z1103">
            <v>41262</v>
          </cell>
        </row>
        <row r="1104">
          <cell r="U1104">
            <v>41240</v>
          </cell>
          <cell r="Z1104">
            <v>41263</v>
          </cell>
        </row>
        <row r="1105">
          <cell r="U1105">
            <v>41241</v>
          </cell>
          <cell r="Z1105">
            <v>41264</v>
          </cell>
        </row>
        <row r="1106">
          <cell r="U1106">
            <v>41242</v>
          </cell>
          <cell r="Z1106">
            <v>41267</v>
          </cell>
        </row>
        <row r="1107">
          <cell r="U1107">
            <v>41243</v>
          </cell>
          <cell r="Z1107">
            <v>41269</v>
          </cell>
        </row>
        <row r="1108">
          <cell r="U1108">
            <v>41246</v>
          </cell>
          <cell r="Z1108">
            <v>41270</v>
          </cell>
        </row>
        <row r="1109">
          <cell r="U1109">
            <v>41247</v>
          </cell>
          <cell r="Z1109">
            <v>41271</v>
          </cell>
        </row>
        <row r="1110">
          <cell r="U1110">
            <v>41248</v>
          </cell>
          <cell r="Z1110">
            <v>41274</v>
          </cell>
        </row>
        <row r="1111">
          <cell r="U1111">
            <v>41249</v>
          </cell>
          <cell r="Z1111">
            <v>41276</v>
          </cell>
        </row>
        <row r="1112">
          <cell r="U1112">
            <v>41250</v>
          </cell>
          <cell r="Z1112">
            <v>41277</v>
          </cell>
        </row>
        <row r="1113">
          <cell r="U1113">
            <v>41253</v>
          </cell>
          <cell r="Z1113">
            <v>41278</v>
          </cell>
        </row>
        <row r="1114">
          <cell r="U1114">
            <v>41254</v>
          </cell>
          <cell r="Z1114">
            <v>41281</v>
          </cell>
        </row>
        <row r="1115">
          <cell r="U1115">
            <v>41255</v>
          </cell>
          <cell r="Z1115">
            <v>41282</v>
          </cell>
        </row>
        <row r="1116">
          <cell r="U1116">
            <v>41256</v>
          </cell>
          <cell r="Z1116">
            <v>41283</v>
          </cell>
        </row>
        <row r="1117">
          <cell r="U1117">
            <v>41257</v>
          </cell>
          <cell r="Z1117">
            <v>41284</v>
          </cell>
        </row>
        <row r="1118">
          <cell r="U1118">
            <v>41260</v>
          </cell>
          <cell r="Z1118">
            <v>41285</v>
          </cell>
        </row>
        <row r="1119">
          <cell r="U1119">
            <v>41261</v>
          </cell>
          <cell r="Z1119">
            <v>41288</v>
          </cell>
        </row>
        <row r="1120">
          <cell r="U1120">
            <v>41262</v>
          </cell>
          <cell r="Z1120">
            <v>41289</v>
          </cell>
        </row>
        <row r="1121">
          <cell r="U1121">
            <v>41263</v>
          </cell>
          <cell r="Z1121">
            <v>41290</v>
          </cell>
        </row>
        <row r="1122">
          <cell r="U1122">
            <v>41264</v>
          </cell>
          <cell r="Z1122">
            <v>41291</v>
          </cell>
        </row>
        <row r="1123">
          <cell r="U1123">
            <v>41270</v>
          </cell>
          <cell r="Z1123">
            <v>41292</v>
          </cell>
        </row>
        <row r="1124">
          <cell r="U1124">
            <v>41271</v>
          </cell>
          <cell r="Z1124">
            <v>41296</v>
          </cell>
        </row>
        <row r="1125">
          <cell r="U1125">
            <v>41276</v>
          </cell>
          <cell r="Z1125">
            <v>41297</v>
          </cell>
        </row>
        <row r="1126">
          <cell r="U1126">
            <v>41277</v>
          </cell>
          <cell r="Z1126">
            <v>41298</v>
          </cell>
        </row>
        <row r="1127">
          <cell r="U1127">
            <v>41278</v>
          </cell>
          <cell r="Z1127">
            <v>41299</v>
          </cell>
        </row>
        <row r="1128">
          <cell r="U1128">
            <v>41281</v>
          </cell>
          <cell r="Z1128">
            <v>41302</v>
          </cell>
        </row>
        <row r="1129">
          <cell r="U1129">
            <v>41282</v>
          </cell>
          <cell r="Z1129">
            <v>41303</v>
          </cell>
        </row>
        <row r="1130">
          <cell r="U1130">
            <v>41283</v>
          </cell>
          <cell r="Z1130">
            <v>41304</v>
          </cell>
        </row>
        <row r="1131">
          <cell r="U1131">
            <v>41284</v>
          </cell>
          <cell r="Z1131">
            <v>41305</v>
          </cell>
        </row>
        <row r="1132">
          <cell r="U1132">
            <v>41285</v>
          </cell>
          <cell r="Z1132">
            <v>41306</v>
          </cell>
        </row>
        <row r="1133">
          <cell r="U1133">
            <v>41288</v>
          </cell>
          <cell r="Z1133">
            <v>41309</v>
          </cell>
        </row>
        <row r="1134">
          <cell r="U1134">
            <v>41289</v>
          </cell>
          <cell r="Z1134">
            <v>41310</v>
          </cell>
        </row>
        <row r="1135">
          <cell r="U1135">
            <v>41290</v>
          </cell>
          <cell r="Z1135">
            <v>41311</v>
          </cell>
        </row>
        <row r="1136">
          <cell r="U1136">
            <v>41291</v>
          </cell>
          <cell r="Z1136">
            <v>41312</v>
          </cell>
        </row>
        <row r="1137">
          <cell r="U1137">
            <v>41292</v>
          </cell>
          <cell r="Z1137">
            <v>41313</v>
          </cell>
        </row>
        <row r="1138">
          <cell r="U1138">
            <v>41295</v>
          </cell>
          <cell r="Z1138">
            <v>41316</v>
          </cell>
        </row>
        <row r="1139">
          <cell r="U1139">
            <v>41296</v>
          </cell>
          <cell r="Z1139">
            <v>41317</v>
          </cell>
        </row>
        <row r="1140">
          <cell r="U1140">
            <v>41297</v>
          </cell>
          <cell r="Z1140">
            <v>41318</v>
          </cell>
        </row>
        <row r="1141">
          <cell r="U1141">
            <v>41298</v>
          </cell>
          <cell r="Z1141">
            <v>41319</v>
          </cell>
        </row>
        <row r="1142">
          <cell r="U1142">
            <v>41299</v>
          </cell>
          <cell r="Z1142">
            <v>41320</v>
          </cell>
        </row>
        <row r="1143">
          <cell r="U1143">
            <v>41302</v>
          </cell>
          <cell r="Z1143">
            <v>41324</v>
          </cell>
        </row>
        <row r="1144">
          <cell r="U1144">
            <v>41303</v>
          </cell>
          <cell r="Z1144">
            <v>41325</v>
          </cell>
        </row>
        <row r="1145">
          <cell r="U1145">
            <v>41304</v>
          </cell>
          <cell r="Z1145">
            <v>41326</v>
          </cell>
        </row>
        <row r="1146">
          <cell r="U1146">
            <v>41305</v>
          </cell>
          <cell r="Z1146">
            <v>41327</v>
          </cell>
        </row>
        <row r="1147">
          <cell r="U1147">
            <v>41306</v>
          </cell>
          <cell r="Z1147">
            <v>41330</v>
          </cell>
        </row>
        <row r="1148">
          <cell r="U1148">
            <v>41309</v>
          </cell>
          <cell r="Z1148">
            <v>41331</v>
          </cell>
        </row>
        <row r="1149">
          <cell r="U1149">
            <v>41310</v>
          </cell>
          <cell r="Z1149">
            <v>41332</v>
          </cell>
        </row>
        <row r="1150">
          <cell r="U1150">
            <v>41311</v>
          </cell>
          <cell r="Z1150">
            <v>41333</v>
          </cell>
        </row>
        <row r="1151">
          <cell r="U1151">
            <v>41312</v>
          </cell>
          <cell r="Z1151">
            <v>41334</v>
          </cell>
        </row>
        <row r="1152">
          <cell r="U1152">
            <v>41313</v>
          </cell>
          <cell r="Z1152">
            <v>41337</v>
          </cell>
        </row>
        <row r="1153">
          <cell r="U1153">
            <v>41316</v>
          </cell>
          <cell r="Z1153">
            <v>41338</v>
          </cell>
        </row>
        <row r="1154">
          <cell r="U1154">
            <v>41317</v>
          </cell>
          <cell r="Z1154">
            <v>41339</v>
          </cell>
        </row>
        <row r="1155">
          <cell r="U1155">
            <v>41318</v>
          </cell>
          <cell r="Z1155">
            <v>41340</v>
          </cell>
        </row>
        <row r="1156">
          <cell r="U1156">
            <v>41319</v>
          </cell>
          <cell r="Z1156">
            <v>41341</v>
          </cell>
        </row>
        <row r="1157">
          <cell r="U1157">
            <v>41320</v>
          </cell>
          <cell r="Z1157">
            <v>41344</v>
          </cell>
        </row>
        <row r="1158">
          <cell r="U1158">
            <v>41323</v>
          </cell>
          <cell r="Z1158">
            <v>41345</v>
          </cell>
        </row>
        <row r="1159">
          <cell r="U1159">
            <v>41324</v>
          </cell>
          <cell r="Z1159">
            <v>41346</v>
          </cell>
        </row>
        <row r="1160">
          <cell r="U1160">
            <v>41325</v>
          </cell>
          <cell r="Z1160">
            <v>41347</v>
          </cell>
        </row>
        <row r="1161">
          <cell r="U1161">
            <v>41326</v>
          </cell>
          <cell r="Z1161">
            <v>41348</v>
          </cell>
        </row>
        <row r="1162">
          <cell r="U1162">
            <v>41327</v>
          </cell>
          <cell r="Z1162">
            <v>41351</v>
          </cell>
        </row>
        <row r="1163">
          <cell r="U1163">
            <v>41330</v>
          </cell>
          <cell r="Z1163">
            <v>41352</v>
          </cell>
        </row>
        <row r="1164">
          <cell r="U1164">
            <v>41331</v>
          </cell>
          <cell r="Z1164">
            <v>41353</v>
          </cell>
        </row>
        <row r="1165">
          <cell r="U1165">
            <v>41332</v>
          </cell>
          <cell r="Z1165">
            <v>41354</v>
          </cell>
        </row>
        <row r="1166">
          <cell r="U1166">
            <v>41333</v>
          </cell>
          <cell r="Z1166">
            <v>41355</v>
          </cell>
        </row>
        <row r="1167">
          <cell r="U1167">
            <v>41334</v>
          </cell>
          <cell r="Z1167">
            <v>41358</v>
          </cell>
        </row>
        <row r="1168">
          <cell r="U1168">
            <v>41337</v>
          </cell>
          <cell r="Z1168">
            <v>41359</v>
          </cell>
        </row>
        <row r="1169">
          <cell r="U1169">
            <v>41338</v>
          </cell>
          <cell r="Z1169">
            <v>41360</v>
          </cell>
        </row>
        <row r="1170">
          <cell r="U1170">
            <v>41339</v>
          </cell>
          <cell r="Z1170">
            <v>41361</v>
          </cell>
        </row>
        <row r="1171">
          <cell r="U1171">
            <v>41340</v>
          </cell>
          <cell r="Z1171">
            <v>41365</v>
          </cell>
        </row>
        <row r="1172">
          <cell r="U1172">
            <v>41341</v>
          </cell>
          <cell r="Z1172">
            <v>41366</v>
          </cell>
        </row>
        <row r="1173">
          <cell r="U1173">
            <v>41344</v>
          </cell>
          <cell r="Z1173">
            <v>41367</v>
          </cell>
        </row>
        <row r="1174">
          <cell r="U1174">
            <v>41345</v>
          </cell>
          <cell r="Z1174">
            <v>41368</v>
          </cell>
        </row>
        <row r="1175">
          <cell r="U1175">
            <v>41346</v>
          </cell>
          <cell r="Z1175">
            <v>41369</v>
          </cell>
        </row>
        <row r="1176">
          <cell r="U1176">
            <v>41347</v>
          </cell>
          <cell r="Z1176">
            <v>41372</v>
          </cell>
        </row>
        <row r="1177">
          <cell r="U1177">
            <v>41348</v>
          </cell>
          <cell r="Z1177">
            <v>41373</v>
          </cell>
        </row>
        <row r="1178">
          <cell r="U1178">
            <v>41351</v>
          </cell>
          <cell r="Z1178">
            <v>41374</v>
          </cell>
        </row>
        <row r="1179">
          <cell r="U1179">
            <v>41352</v>
          </cell>
          <cell r="Z1179">
            <v>41375</v>
          </cell>
        </row>
        <row r="1180">
          <cell r="U1180">
            <v>41353</v>
          </cell>
          <cell r="Z1180">
            <v>41376</v>
          </cell>
        </row>
        <row r="1181">
          <cell r="U1181">
            <v>41354</v>
          </cell>
          <cell r="Z1181">
            <v>41379</v>
          </cell>
        </row>
        <row r="1182">
          <cell r="U1182">
            <v>41355</v>
          </cell>
          <cell r="Z1182">
            <v>41380</v>
          </cell>
        </row>
        <row r="1183">
          <cell r="U1183">
            <v>41358</v>
          </cell>
          <cell r="Z1183">
            <v>41381</v>
          </cell>
        </row>
        <row r="1184">
          <cell r="U1184">
            <v>41359</v>
          </cell>
          <cell r="Z1184">
            <v>41382</v>
          </cell>
        </row>
        <row r="1185">
          <cell r="U1185">
            <v>41360</v>
          </cell>
          <cell r="Z1185">
            <v>41383</v>
          </cell>
        </row>
        <row r="1186">
          <cell r="U1186">
            <v>41361</v>
          </cell>
          <cell r="Z1186">
            <v>41386</v>
          </cell>
        </row>
        <row r="1187">
          <cell r="U1187">
            <v>41366</v>
          </cell>
          <cell r="Z1187">
            <v>41387</v>
          </cell>
        </row>
        <row r="1188">
          <cell r="U1188">
            <v>41367</v>
          </cell>
          <cell r="Z1188">
            <v>41388</v>
          </cell>
        </row>
        <row r="1189">
          <cell r="U1189">
            <v>41368</v>
          </cell>
          <cell r="Z1189">
            <v>41389</v>
          </cell>
        </row>
        <row r="1190">
          <cell r="U1190">
            <v>41369</v>
          </cell>
          <cell r="Z1190">
            <v>41390</v>
          </cell>
        </row>
        <row r="1191">
          <cell r="U1191">
            <v>41372</v>
          </cell>
          <cell r="Z1191">
            <v>41393</v>
          </cell>
        </row>
        <row r="1192">
          <cell r="U1192">
            <v>41373</v>
          </cell>
          <cell r="Z1192">
            <v>41394</v>
          </cell>
        </row>
        <row r="1193">
          <cell r="U1193">
            <v>41374</v>
          </cell>
          <cell r="Z1193">
            <v>41395</v>
          </cell>
        </row>
        <row r="1194">
          <cell r="U1194">
            <v>41375</v>
          </cell>
          <cell r="Z1194">
            <v>41396</v>
          </cell>
        </row>
        <row r="1195">
          <cell r="U1195">
            <v>41376</v>
          </cell>
          <cell r="Z1195">
            <v>41397</v>
          </cell>
        </row>
        <row r="1196">
          <cell r="U1196">
            <v>41379</v>
          </cell>
          <cell r="Z1196">
            <v>41400</v>
          </cell>
        </row>
        <row r="1197">
          <cell r="U1197">
            <v>41380</v>
          </cell>
          <cell r="Z1197">
            <v>41401</v>
          </cell>
        </row>
        <row r="1198">
          <cell r="U1198">
            <v>41381</v>
          </cell>
          <cell r="Z1198">
            <v>41402</v>
          </cell>
        </row>
        <row r="1199">
          <cell r="U1199">
            <v>41382</v>
          </cell>
          <cell r="Z1199">
            <v>41403</v>
          </cell>
        </row>
        <row r="1200">
          <cell r="U1200">
            <v>41383</v>
          </cell>
          <cell r="Z1200">
            <v>41404</v>
          </cell>
        </row>
        <row r="1201">
          <cell r="U1201">
            <v>41386</v>
          </cell>
          <cell r="Z1201">
            <v>41407</v>
          </cell>
        </row>
        <row r="1202">
          <cell r="U1202">
            <v>41387</v>
          </cell>
          <cell r="Z1202">
            <v>41408</v>
          </cell>
        </row>
        <row r="1203">
          <cell r="U1203">
            <v>41388</v>
          </cell>
          <cell r="Z1203">
            <v>41409</v>
          </cell>
        </row>
        <row r="1204">
          <cell r="U1204">
            <v>41389</v>
          </cell>
          <cell r="Z1204">
            <v>41410</v>
          </cell>
        </row>
        <row r="1205">
          <cell r="U1205">
            <v>41390</v>
          </cell>
          <cell r="Z1205">
            <v>41411</v>
          </cell>
        </row>
        <row r="1206">
          <cell r="U1206">
            <v>41393</v>
          </cell>
          <cell r="Z1206">
            <v>41414</v>
          </cell>
        </row>
        <row r="1207">
          <cell r="U1207">
            <v>41394</v>
          </cell>
          <cell r="Z1207">
            <v>41415</v>
          </cell>
        </row>
        <row r="1208">
          <cell r="U1208">
            <v>41396</v>
          </cell>
          <cell r="Z1208">
            <v>41416</v>
          </cell>
        </row>
        <row r="1209">
          <cell r="U1209">
            <v>41397</v>
          </cell>
          <cell r="Z1209">
            <v>41417</v>
          </cell>
        </row>
        <row r="1210">
          <cell r="U1210">
            <v>41400</v>
          </cell>
          <cell r="Z1210">
            <v>41418</v>
          </cell>
        </row>
        <row r="1211">
          <cell r="U1211">
            <v>41401</v>
          </cell>
          <cell r="Z1211">
            <v>41422</v>
          </cell>
        </row>
        <row r="1212">
          <cell r="U1212">
            <v>41402</v>
          </cell>
          <cell r="Z1212">
            <v>41423</v>
          </cell>
        </row>
        <row r="1213">
          <cell r="U1213">
            <v>41403</v>
          </cell>
          <cell r="Z1213">
            <v>41424</v>
          </cell>
        </row>
        <row r="1214">
          <cell r="U1214">
            <v>41404</v>
          </cell>
          <cell r="Z1214">
            <v>41425</v>
          </cell>
        </row>
        <row r="1215">
          <cell r="U1215">
            <v>41407</v>
          </cell>
          <cell r="Z1215">
            <v>41428</v>
          </cell>
        </row>
        <row r="1216">
          <cell r="U1216">
            <v>41408</v>
          </cell>
          <cell r="Z1216">
            <v>41429</v>
          </cell>
        </row>
        <row r="1217">
          <cell r="U1217">
            <v>41409</v>
          </cell>
          <cell r="Z1217">
            <v>41430</v>
          </cell>
        </row>
        <row r="1218">
          <cell r="U1218">
            <v>41410</v>
          </cell>
          <cell r="Z1218">
            <v>41431</v>
          </cell>
        </row>
        <row r="1219">
          <cell r="U1219">
            <v>41411</v>
          </cell>
          <cell r="Z1219">
            <v>41432</v>
          </cell>
        </row>
        <row r="1220">
          <cell r="U1220">
            <v>41414</v>
          </cell>
          <cell r="Z1220">
            <v>41435</v>
          </cell>
        </row>
        <row r="1221">
          <cell r="U1221">
            <v>41415</v>
          </cell>
          <cell r="Z1221">
            <v>41436</v>
          </cell>
        </row>
        <row r="1222">
          <cell r="U1222">
            <v>41416</v>
          </cell>
          <cell r="Z1222">
            <v>41437</v>
          </cell>
        </row>
        <row r="1223">
          <cell r="U1223">
            <v>41417</v>
          </cell>
          <cell r="Z1223">
            <v>41438</v>
          </cell>
        </row>
        <row r="1224">
          <cell r="U1224">
            <v>41418</v>
          </cell>
          <cell r="Z1224">
            <v>41439</v>
          </cell>
        </row>
        <row r="1225">
          <cell r="U1225">
            <v>41421</v>
          </cell>
          <cell r="Z1225">
            <v>41442</v>
          </cell>
        </row>
        <row r="1226">
          <cell r="U1226">
            <v>41422</v>
          </cell>
          <cell r="Z1226">
            <v>41443</v>
          </cell>
        </row>
        <row r="1227">
          <cell r="U1227">
            <v>41423</v>
          </cell>
          <cell r="Z1227">
            <v>41444</v>
          </cell>
        </row>
        <row r="1228">
          <cell r="U1228">
            <v>41424</v>
          </cell>
          <cell r="Z1228">
            <v>41445</v>
          </cell>
        </row>
        <row r="1229">
          <cell r="U1229">
            <v>41425</v>
          </cell>
          <cell r="Z1229">
            <v>41446</v>
          </cell>
        </row>
        <row r="1230">
          <cell r="U1230">
            <v>41428</v>
          </cell>
          <cell r="Z1230">
            <v>41449</v>
          </cell>
        </row>
        <row r="1231">
          <cell r="U1231">
            <v>41429</v>
          </cell>
          <cell r="Z1231">
            <v>41450</v>
          </cell>
        </row>
        <row r="1232">
          <cell r="U1232">
            <v>41430</v>
          </cell>
          <cell r="Z1232">
            <v>41451</v>
          </cell>
        </row>
        <row r="1233">
          <cell r="U1233">
            <v>41431</v>
          </cell>
          <cell r="Z1233">
            <v>41452</v>
          </cell>
        </row>
        <row r="1234">
          <cell r="U1234">
            <v>41432</v>
          </cell>
          <cell r="Z1234">
            <v>41453</v>
          </cell>
        </row>
        <row r="1235">
          <cell r="U1235">
            <v>41435</v>
          </cell>
          <cell r="Z1235">
            <v>41456</v>
          </cell>
        </row>
        <row r="1236">
          <cell r="U1236">
            <v>41436</v>
          </cell>
          <cell r="Z1236">
            <v>41457</v>
          </cell>
        </row>
        <row r="1237">
          <cell r="U1237">
            <v>41437</v>
          </cell>
          <cell r="Z1237">
            <v>41458</v>
          </cell>
        </row>
        <row r="1238">
          <cell r="U1238">
            <v>41438</v>
          </cell>
          <cell r="Z1238">
            <v>41460</v>
          </cell>
        </row>
        <row r="1239">
          <cell r="U1239">
            <v>41439</v>
          </cell>
          <cell r="Z1239">
            <v>41463</v>
          </cell>
        </row>
        <row r="1240">
          <cell r="U1240">
            <v>41442</v>
          </cell>
          <cell r="Z1240">
            <v>41464</v>
          </cell>
        </row>
        <row r="1241">
          <cell r="U1241">
            <v>41443</v>
          </cell>
          <cell r="Z1241">
            <v>41465</v>
          </cell>
        </row>
        <row r="1242">
          <cell r="U1242">
            <v>41444</v>
          </cell>
          <cell r="Z1242">
            <v>41466</v>
          </cell>
        </row>
        <row r="1243">
          <cell r="U1243">
            <v>41445</v>
          </cell>
          <cell r="Z1243">
            <v>41467</v>
          </cell>
        </row>
        <row r="1244">
          <cell r="U1244">
            <v>41446</v>
          </cell>
          <cell r="Z1244">
            <v>41470</v>
          </cell>
        </row>
        <row r="1245">
          <cell r="U1245">
            <v>41449</v>
          </cell>
          <cell r="Z1245">
            <v>41471</v>
          </cell>
        </row>
        <row r="1246">
          <cell r="U1246">
            <v>41450</v>
          </cell>
          <cell r="Z1246">
            <v>41472</v>
          </cell>
        </row>
        <row r="1247">
          <cell r="U1247">
            <v>41451</v>
          </cell>
          <cell r="Z1247">
            <v>41473</v>
          </cell>
        </row>
        <row r="1248">
          <cell r="U1248">
            <v>41452</v>
          </cell>
          <cell r="Z1248">
            <v>41474</v>
          </cell>
        </row>
        <row r="1249">
          <cell r="U1249">
            <v>41453</v>
          </cell>
          <cell r="Z1249">
            <v>41477</v>
          </cell>
        </row>
        <row r="1250">
          <cell r="U1250">
            <v>41456</v>
          </cell>
          <cell r="Z1250">
            <v>41478</v>
          </cell>
        </row>
        <row r="1251">
          <cell r="U1251">
            <v>41457</v>
          </cell>
          <cell r="Z1251">
            <v>41479</v>
          </cell>
        </row>
        <row r="1252">
          <cell r="U1252">
            <v>41458</v>
          </cell>
          <cell r="Z1252">
            <v>41480</v>
          </cell>
        </row>
        <row r="1253">
          <cell r="U1253">
            <v>41459</v>
          </cell>
          <cell r="Z1253">
            <v>41481</v>
          </cell>
        </row>
        <row r="1254">
          <cell r="U1254">
            <v>41460</v>
          </cell>
          <cell r="Z1254">
            <v>41484</v>
          </cell>
        </row>
        <row r="1255">
          <cell r="U1255">
            <v>41463</v>
          </cell>
          <cell r="Z1255">
            <v>41485</v>
          </cell>
        </row>
        <row r="1256">
          <cell r="U1256">
            <v>41464</v>
          </cell>
          <cell r="Z1256">
            <v>41486</v>
          </cell>
        </row>
        <row r="1257">
          <cell r="U1257">
            <v>41465</v>
          </cell>
          <cell r="Z1257">
            <v>41487</v>
          </cell>
        </row>
        <row r="1258">
          <cell r="U1258">
            <v>41466</v>
          </cell>
          <cell r="Z1258">
            <v>41488</v>
          </cell>
        </row>
        <row r="1259">
          <cell r="U1259">
            <v>41467</v>
          </cell>
          <cell r="Z1259">
            <v>41491</v>
          </cell>
        </row>
        <row r="1260">
          <cell r="U1260">
            <v>41470</v>
          </cell>
          <cell r="Z1260">
            <v>41492</v>
          </cell>
        </row>
        <row r="1261">
          <cell r="U1261">
            <v>41471</v>
          </cell>
          <cell r="Z1261">
            <v>41493</v>
          </cell>
        </row>
        <row r="1262">
          <cell r="U1262">
            <v>41472</v>
          </cell>
          <cell r="Z1262">
            <v>41494</v>
          </cell>
        </row>
        <row r="1263">
          <cell r="U1263">
            <v>41473</v>
          </cell>
          <cell r="Z1263">
            <v>41495</v>
          </cell>
        </row>
        <row r="1264">
          <cell r="U1264">
            <v>41474</v>
          </cell>
          <cell r="Z1264">
            <v>41498</v>
          </cell>
        </row>
        <row r="1265">
          <cell r="U1265">
            <v>41477</v>
          </cell>
          <cell r="Z1265">
            <v>41499</v>
          </cell>
        </row>
        <row r="1266">
          <cell r="U1266">
            <v>41478</v>
          </cell>
          <cell r="Z1266">
            <v>41500</v>
          </cell>
        </row>
        <row r="1267">
          <cell r="U1267">
            <v>41479</v>
          </cell>
          <cell r="Z1267">
            <v>41501</v>
          </cell>
        </row>
        <row r="1268">
          <cell r="U1268">
            <v>41480</v>
          </cell>
          <cell r="Z1268">
            <v>41502</v>
          </cell>
        </row>
        <row r="1269">
          <cell r="U1269">
            <v>41481</v>
          </cell>
          <cell r="Z1269">
            <v>41505</v>
          </cell>
        </row>
        <row r="1270">
          <cell r="U1270">
            <v>41484</v>
          </cell>
          <cell r="Z1270">
            <v>41506</v>
          </cell>
        </row>
        <row r="1271">
          <cell r="U1271">
            <v>41485</v>
          </cell>
          <cell r="Z1271">
            <v>41507</v>
          </cell>
        </row>
        <row r="1272">
          <cell r="U1272">
            <v>41486</v>
          </cell>
          <cell r="Z1272">
            <v>41508</v>
          </cell>
        </row>
        <row r="1273">
          <cell r="U1273">
            <v>41487</v>
          </cell>
          <cell r="Z1273">
            <v>41509</v>
          </cell>
        </row>
        <row r="1274">
          <cell r="U1274">
            <v>41488</v>
          </cell>
          <cell r="Z1274">
            <v>41512</v>
          </cell>
        </row>
        <row r="1275">
          <cell r="U1275">
            <v>41491</v>
          </cell>
          <cell r="Z1275">
            <v>41513</v>
          </cell>
        </row>
        <row r="1276">
          <cell r="U1276">
            <v>41492</v>
          </cell>
          <cell r="Z1276">
            <v>41514</v>
          </cell>
        </row>
        <row r="1277">
          <cell r="U1277">
            <v>41493</v>
          </cell>
          <cell r="Z1277">
            <v>41515</v>
          </cell>
        </row>
        <row r="1278">
          <cell r="U1278">
            <v>41494</v>
          </cell>
          <cell r="Z1278">
            <v>41516</v>
          </cell>
        </row>
        <row r="1279">
          <cell r="U1279">
            <v>41495</v>
          </cell>
          <cell r="Z1279">
            <v>41520</v>
          </cell>
        </row>
        <row r="1280">
          <cell r="U1280">
            <v>41498</v>
          </cell>
          <cell r="Z1280">
            <v>41521</v>
          </cell>
        </row>
        <row r="1281">
          <cell r="U1281">
            <v>41499</v>
          </cell>
          <cell r="Z1281">
            <v>41522</v>
          </cell>
        </row>
        <row r="1282">
          <cell r="U1282">
            <v>41500</v>
          </cell>
          <cell r="Z1282">
            <v>41523</v>
          </cell>
        </row>
        <row r="1283">
          <cell r="U1283">
            <v>41501</v>
          </cell>
          <cell r="Z1283">
            <v>41526</v>
          </cell>
        </row>
        <row r="1284">
          <cell r="U1284">
            <v>41502</v>
          </cell>
          <cell r="Z1284">
            <v>41527</v>
          </cell>
        </row>
        <row r="1285">
          <cell r="U1285">
            <v>41505</v>
          </cell>
          <cell r="Z1285">
            <v>41528</v>
          </cell>
        </row>
        <row r="1286">
          <cell r="U1286">
            <v>41506</v>
          </cell>
          <cell r="Z1286">
            <v>41529</v>
          </cell>
        </row>
        <row r="1287">
          <cell r="U1287">
            <v>41507</v>
          </cell>
          <cell r="Z1287">
            <v>41530</v>
          </cell>
        </row>
        <row r="1288">
          <cell r="U1288">
            <v>41508</v>
          </cell>
          <cell r="Z1288">
            <v>41533</v>
          </cell>
        </row>
        <row r="1289">
          <cell r="U1289">
            <v>41509</v>
          </cell>
          <cell r="Z1289">
            <v>41534</v>
          </cell>
        </row>
        <row r="1290">
          <cell r="U1290">
            <v>41512</v>
          </cell>
          <cell r="Z1290">
            <v>41535</v>
          </cell>
        </row>
        <row r="1291">
          <cell r="U1291">
            <v>41513</v>
          </cell>
          <cell r="Z1291">
            <v>41536</v>
          </cell>
        </row>
        <row r="1292">
          <cell r="U1292">
            <v>41514</v>
          </cell>
          <cell r="Z1292">
            <v>41537</v>
          </cell>
        </row>
        <row r="1293">
          <cell r="U1293">
            <v>41515</v>
          </cell>
          <cell r="Z1293">
            <v>41540</v>
          </cell>
        </row>
        <row r="1294">
          <cell r="U1294">
            <v>41516</v>
          </cell>
          <cell r="Z1294">
            <v>41541</v>
          </cell>
        </row>
        <row r="1295">
          <cell r="U1295">
            <v>41519</v>
          </cell>
          <cell r="Z1295">
            <v>41542</v>
          </cell>
        </row>
        <row r="1296">
          <cell r="U1296">
            <v>41520</v>
          </cell>
          <cell r="Z1296">
            <v>41543</v>
          </cell>
        </row>
        <row r="1297">
          <cell r="U1297">
            <v>41521</v>
          </cell>
          <cell r="Z1297">
            <v>41544</v>
          </cell>
        </row>
        <row r="1298">
          <cell r="U1298">
            <v>41522</v>
          </cell>
          <cell r="Z1298">
            <v>41547</v>
          </cell>
        </row>
        <row r="1299">
          <cell r="U1299">
            <v>41523</v>
          </cell>
          <cell r="Z1299">
            <v>41548</v>
          </cell>
        </row>
        <row r="1300">
          <cell r="U1300">
            <v>41526</v>
          </cell>
          <cell r="Z1300">
            <v>41549</v>
          </cell>
        </row>
        <row r="1301">
          <cell r="U1301">
            <v>41527</v>
          </cell>
          <cell r="Z1301">
            <v>41550</v>
          </cell>
        </row>
        <row r="1302">
          <cell r="U1302">
            <v>41528</v>
          </cell>
          <cell r="Z1302">
            <v>41551</v>
          </cell>
        </row>
        <row r="1303">
          <cell r="U1303">
            <v>41529</v>
          </cell>
          <cell r="Z1303">
            <v>41554</v>
          </cell>
        </row>
        <row r="1304">
          <cell r="U1304">
            <v>41530</v>
          </cell>
          <cell r="Z1304">
            <v>41555</v>
          </cell>
        </row>
        <row r="1305">
          <cell r="U1305">
            <v>41533</v>
          </cell>
          <cell r="Z1305">
            <v>41556</v>
          </cell>
        </row>
        <row r="1306">
          <cell r="U1306">
            <v>41534</v>
          </cell>
          <cell r="Z1306">
            <v>41557</v>
          </cell>
        </row>
        <row r="1307">
          <cell r="U1307">
            <v>41535</v>
          </cell>
          <cell r="Z1307">
            <v>41558</v>
          </cell>
        </row>
        <row r="1308">
          <cell r="U1308">
            <v>41536</v>
          </cell>
          <cell r="Z1308">
            <v>41561</v>
          </cell>
        </row>
        <row r="1309">
          <cell r="U1309">
            <v>41537</v>
          </cell>
          <cell r="Z1309">
            <v>41562</v>
          </cell>
        </row>
        <row r="1310">
          <cell r="U1310">
            <v>41540</v>
          </cell>
          <cell r="Z1310">
            <v>41563</v>
          </cell>
        </row>
        <row r="1311">
          <cell r="U1311">
            <v>41541</v>
          </cell>
          <cell r="Z1311">
            <v>41564</v>
          </cell>
        </row>
        <row r="1312">
          <cell r="U1312">
            <v>41542</v>
          </cell>
          <cell r="Z1312">
            <v>41565</v>
          </cell>
        </row>
        <row r="1313">
          <cell r="U1313">
            <v>41543</v>
          </cell>
          <cell r="Z1313">
            <v>41568</v>
          </cell>
        </row>
        <row r="1314">
          <cell r="U1314">
            <v>41544</v>
          </cell>
          <cell r="Z1314">
            <v>41569</v>
          </cell>
        </row>
        <row r="1315">
          <cell r="U1315">
            <v>41547</v>
          </cell>
          <cell r="Z1315">
            <v>41570</v>
          </cell>
        </row>
        <row r="1316">
          <cell r="U1316">
            <v>41548</v>
          </cell>
          <cell r="Z1316">
            <v>41571</v>
          </cell>
        </row>
        <row r="1317">
          <cell r="U1317">
            <v>41549</v>
          </cell>
          <cell r="Z1317">
            <v>41572</v>
          </cell>
        </row>
        <row r="1318">
          <cell r="U1318">
            <v>41550</v>
          </cell>
          <cell r="Z1318">
            <v>41575</v>
          </cell>
        </row>
        <row r="1319">
          <cell r="U1319">
            <v>41551</v>
          </cell>
          <cell r="Z1319">
            <v>41576</v>
          </cell>
        </row>
        <row r="1320">
          <cell r="U1320">
            <v>41554</v>
          </cell>
          <cell r="Z1320">
            <v>41577</v>
          </cell>
        </row>
        <row r="1321">
          <cell r="U1321">
            <v>41555</v>
          </cell>
          <cell r="Z1321">
            <v>41578</v>
          </cell>
        </row>
        <row r="1322">
          <cell r="U1322">
            <v>41556</v>
          </cell>
          <cell r="Z1322">
            <v>41579</v>
          </cell>
        </row>
        <row r="1323">
          <cell r="U1323">
            <v>41557</v>
          </cell>
          <cell r="Z1323">
            <v>41582</v>
          </cell>
        </row>
        <row r="1324">
          <cell r="U1324">
            <v>41558</v>
          </cell>
          <cell r="Z1324">
            <v>41583</v>
          </cell>
        </row>
        <row r="1325">
          <cell r="U1325">
            <v>41561</v>
          </cell>
          <cell r="Z1325">
            <v>41584</v>
          </cell>
        </row>
        <row r="1326">
          <cell r="U1326">
            <v>41562</v>
          </cell>
          <cell r="Z1326">
            <v>41585</v>
          </cell>
        </row>
        <row r="1327">
          <cell r="U1327">
            <v>41563</v>
          </cell>
          <cell r="Z1327">
            <v>41586</v>
          </cell>
        </row>
        <row r="1328">
          <cell r="U1328">
            <v>41564</v>
          </cell>
          <cell r="Z1328">
            <v>41589</v>
          </cell>
        </row>
        <row r="1329">
          <cell r="U1329">
            <v>41565</v>
          </cell>
          <cell r="Z1329">
            <v>41590</v>
          </cell>
        </row>
        <row r="1330">
          <cell r="U1330">
            <v>41568</v>
          </cell>
          <cell r="Z1330">
            <v>41591</v>
          </cell>
        </row>
        <row r="1331">
          <cell r="U1331">
            <v>41569</v>
          </cell>
          <cell r="Z1331">
            <v>41592</v>
          </cell>
        </row>
        <row r="1332">
          <cell r="U1332">
            <v>41570</v>
          </cell>
          <cell r="Z1332">
            <v>41593</v>
          </cell>
        </row>
        <row r="1333">
          <cell r="U1333">
            <v>41571</v>
          </cell>
          <cell r="Z1333">
            <v>41596</v>
          </cell>
        </row>
        <row r="1334">
          <cell r="U1334">
            <v>41572</v>
          </cell>
          <cell r="Z1334">
            <v>41597</v>
          </cell>
        </row>
        <row r="1335">
          <cell r="U1335">
            <v>41575</v>
          </cell>
          <cell r="Z1335">
            <v>41598</v>
          </cell>
        </row>
        <row r="1336">
          <cell r="U1336">
            <v>41576</v>
          </cell>
          <cell r="Z1336">
            <v>41599</v>
          </cell>
        </row>
        <row r="1337">
          <cell r="U1337">
            <v>41577</v>
          </cell>
          <cell r="Z1337">
            <v>41600</v>
          </cell>
        </row>
        <row r="1338">
          <cell r="U1338">
            <v>41578</v>
          </cell>
          <cell r="Z1338">
            <v>41603</v>
          </cell>
        </row>
        <row r="1339">
          <cell r="U1339">
            <v>41579</v>
          </cell>
          <cell r="Z1339">
            <v>41604</v>
          </cell>
        </row>
        <row r="1340">
          <cell r="U1340">
            <v>41582</v>
          </cell>
          <cell r="Z1340">
            <v>41605</v>
          </cell>
        </row>
        <row r="1341">
          <cell r="U1341">
            <v>41583</v>
          </cell>
          <cell r="Z1341">
            <v>41607</v>
          </cell>
        </row>
        <row r="1342">
          <cell r="U1342">
            <v>41584</v>
          </cell>
          <cell r="Z1342">
            <v>41610</v>
          </cell>
        </row>
        <row r="1343">
          <cell r="U1343">
            <v>41585</v>
          </cell>
          <cell r="Z1343">
            <v>41611</v>
          </cell>
        </row>
        <row r="1344">
          <cell r="U1344">
            <v>41586</v>
          </cell>
          <cell r="Z1344">
            <v>41612</v>
          </cell>
        </row>
        <row r="1345">
          <cell r="U1345">
            <v>41589</v>
          </cell>
          <cell r="Z1345">
            <v>41613</v>
          </cell>
        </row>
        <row r="1346">
          <cell r="U1346">
            <v>41590</v>
          </cell>
          <cell r="Z1346">
            <v>41614</v>
          </cell>
        </row>
        <row r="1347">
          <cell r="U1347">
            <v>41591</v>
          </cell>
          <cell r="Z1347">
            <v>41617</v>
          </cell>
        </row>
        <row r="1348">
          <cell r="U1348">
            <v>41592</v>
          </cell>
          <cell r="Z1348">
            <v>41618</v>
          </cell>
        </row>
        <row r="1349">
          <cell r="U1349">
            <v>41593</v>
          </cell>
          <cell r="Z1349">
            <v>41619</v>
          </cell>
        </row>
        <row r="1350">
          <cell r="U1350">
            <v>41596</v>
          </cell>
          <cell r="Z1350">
            <v>41620</v>
          </cell>
        </row>
        <row r="1351">
          <cell r="U1351">
            <v>41597</v>
          </cell>
          <cell r="Z1351">
            <v>41621</v>
          </cell>
        </row>
        <row r="1352">
          <cell r="U1352">
            <v>41598</v>
          </cell>
          <cell r="Z1352">
            <v>41624</v>
          </cell>
        </row>
        <row r="1353">
          <cell r="U1353">
            <v>41599</v>
          </cell>
          <cell r="Z1353">
            <v>41625</v>
          </cell>
        </row>
        <row r="1354">
          <cell r="U1354">
            <v>41600</v>
          </cell>
          <cell r="Z1354">
            <v>41626</v>
          </cell>
        </row>
        <row r="1355">
          <cell r="U1355">
            <v>41603</v>
          </cell>
          <cell r="Z1355">
            <v>41627</v>
          </cell>
        </row>
        <row r="1356">
          <cell r="U1356">
            <v>41604</v>
          </cell>
          <cell r="Z1356">
            <v>41628</v>
          </cell>
        </row>
        <row r="1357">
          <cell r="U1357">
            <v>41605</v>
          </cell>
          <cell r="Z1357">
            <v>41631</v>
          </cell>
        </row>
        <row r="1358">
          <cell r="U1358">
            <v>41606</v>
          </cell>
          <cell r="Z1358">
            <v>41632</v>
          </cell>
        </row>
        <row r="1359">
          <cell r="U1359">
            <v>41607</v>
          </cell>
          <cell r="Z1359">
            <v>41634</v>
          </cell>
        </row>
        <row r="1360">
          <cell r="U1360">
            <v>41610</v>
          </cell>
          <cell r="Z1360">
            <v>41635</v>
          </cell>
        </row>
        <row r="1361">
          <cell r="U1361">
            <v>41611</v>
          </cell>
          <cell r="Z1361">
            <v>41638</v>
          </cell>
        </row>
        <row r="1362">
          <cell r="U1362">
            <v>41612</v>
          </cell>
          <cell r="Z1362">
            <v>41639</v>
          </cell>
        </row>
        <row r="1363">
          <cell r="U1363">
            <v>41613</v>
          </cell>
          <cell r="Z1363">
            <v>41641</v>
          </cell>
        </row>
        <row r="1364">
          <cell r="U1364">
            <v>41614</v>
          </cell>
          <cell r="Z1364">
            <v>41642</v>
          </cell>
        </row>
        <row r="1365">
          <cell r="U1365">
            <v>41617</v>
          </cell>
          <cell r="Z1365">
            <v>41645</v>
          </cell>
        </row>
        <row r="1366">
          <cell r="U1366">
            <v>41618</v>
          </cell>
          <cell r="Z1366">
            <v>41646</v>
          </cell>
        </row>
        <row r="1367">
          <cell r="U1367">
            <v>41619</v>
          </cell>
          <cell r="Z1367">
            <v>41647</v>
          </cell>
        </row>
        <row r="1368">
          <cell r="U1368">
            <v>41620</v>
          </cell>
          <cell r="Z1368">
            <v>41648</v>
          </cell>
        </row>
        <row r="1369">
          <cell r="U1369">
            <v>41621</v>
          </cell>
          <cell r="Z1369">
            <v>41649</v>
          </cell>
        </row>
        <row r="1370">
          <cell r="U1370">
            <v>41624</v>
          </cell>
          <cell r="Z1370">
            <v>41652</v>
          </cell>
        </row>
        <row r="1371">
          <cell r="U1371">
            <v>41625</v>
          </cell>
          <cell r="Z1371">
            <v>41653</v>
          </cell>
        </row>
        <row r="1372">
          <cell r="U1372">
            <v>41626</v>
          </cell>
          <cell r="Z1372">
            <v>41654</v>
          </cell>
        </row>
        <row r="1373">
          <cell r="U1373">
            <v>41627</v>
          </cell>
          <cell r="Z1373">
            <v>41655</v>
          </cell>
        </row>
        <row r="1374">
          <cell r="U1374">
            <v>41628</v>
          </cell>
          <cell r="Z1374">
            <v>41656</v>
          </cell>
        </row>
        <row r="1375">
          <cell r="U1375">
            <v>41631</v>
          </cell>
          <cell r="Z1375">
            <v>41660</v>
          </cell>
        </row>
        <row r="1376">
          <cell r="U1376">
            <v>41635</v>
          </cell>
          <cell r="Z1376">
            <v>41661</v>
          </cell>
        </row>
        <row r="1377">
          <cell r="U1377">
            <v>41638</v>
          </cell>
          <cell r="Z1377">
            <v>41662</v>
          </cell>
        </row>
        <row r="1378">
          <cell r="U1378">
            <v>41641</v>
          </cell>
          <cell r="Z1378">
            <v>41663</v>
          </cell>
        </row>
        <row r="1379">
          <cell r="U1379">
            <v>41642</v>
          </cell>
          <cell r="Z1379">
            <v>41666</v>
          </cell>
        </row>
        <row r="1380">
          <cell r="U1380">
            <v>41645</v>
          </cell>
          <cell r="Z1380">
            <v>41667</v>
          </cell>
        </row>
        <row r="1381">
          <cell r="U1381">
            <v>41646</v>
          </cell>
          <cell r="Z1381">
            <v>41668</v>
          </cell>
        </row>
        <row r="1382">
          <cell r="U1382">
            <v>41647</v>
          </cell>
          <cell r="Z1382">
            <v>41669</v>
          </cell>
        </row>
        <row r="1383">
          <cell r="U1383">
            <v>41648</v>
          </cell>
          <cell r="Z1383">
            <v>41670</v>
          </cell>
        </row>
        <row r="1384">
          <cell r="U1384">
            <v>41649</v>
          </cell>
          <cell r="Z1384">
            <v>41673</v>
          </cell>
        </row>
        <row r="1385">
          <cell r="U1385">
            <v>41652</v>
          </cell>
          <cell r="Z1385">
            <v>41674</v>
          </cell>
        </row>
        <row r="1386">
          <cell r="U1386">
            <v>41653</v>
          </cell>
          <cell r="Z1386">
            <v>41675</v>
          </cell>
        </row>
        <row r="1387">
          <cell r="U1387">
            <v>41654</v>
          </cell>
          <cell r="Z1387">
            <v>41676</v>
          </cell>
        </row>
        <row r="1388">
          <cell r="U1388">
            <v>41655</v>
          </cell>
          <cell r="Z1388">
            <v>41677</v>
          </cell>
        </row>
        <row r="1389">
          <cell r="U1389">
            <v>41656</v>
          </cell>
          <cell r="Z1389">
            <v>41680</v>
          </cell>
        </row>
        <row r="1390">
          <cell r="U1390">
            <v>41659</v>
          </cell>
          <cell r="Z1390">
            <v>41681</v>
          </cell>
        </row>
        <row r="1391">
          <cell r="U1391">
            <v>41660</v>
          </cell>
          <cell r="Z1391">
            <v>41682</v>
          </cell>
        </row>
        <row r="1392">
          <cell r="U1392">
            <v>41661</v>
          </cell>
          <cell r="Z1392">
            <v>41683</v>
          </cell>
        </row>
        <row r="1393">
          <cell r="U1393">
            <v>41662</v>
          </cell>
          <cell r="Z1393">
            <v>41684</v>
          </cell>
        </row>
        <row r="1394">
          <cell r="U1394">
            <v>41663</v>
          </cell>
          <cell r="Z1394">
            <v>41688</v>
          </cell>
        </row>
        <row r="1395">
          <cell r="U1395">
            <v>41666</v>
          </cell>
          <cell r="Z1395">
            <v>41689</v>
          </cell>
        </row>
        <row r="1396">
          <cell r="U1396">
            <v>41667</v>
          </cell>
          <cell r="Z1396">
            <v>41690</v>
          </cell>
        </row>
        <row r="1397">
          <cell r="U1397">
            <v>41668</v>
          </cell>
          <cell r="Z1397">
            <v>41691</v>
          </cell>
        </row>
        <row r="1398">
          <cell r="U1398">
            <v>41669</v>
          </cell>
          <cell r="Z1398">
            <v>41694</v>
          </cell>
        </row>
        <row r="1399">
          <cell r="U1399">
            <v>41670</v>
          </cell>
          <cell r="Z1399">
            <v>41695</v>
          </cell>
        </row>
        <row r="1400">
          <cell r="U1400">
            <v>41673</v>
          </cell>
          <cell r="Z1400">
            <v>41696</v>
          </cell>
        </row>
        <row r="1401">
          <cell r="U1401">
            <v>41674</v>
          </cell>
          <cell r="Z1401">
            <v>41697</v>
          </cell>
        </row>
        <row r="1402">
          <cell r="U1402">
            <v>41675</v>
          </cell>
          <cell r="Z1402">
            <v>41698</v>
          </cell>
        </row>
        <row r="1403">
          <cell r="U1403">
            <v>41676</v>
          </cell>
          <cell r="Z1403">
            <v>41701</v>
          </cell>
        </row>
        <row r="1404">
          <cell r="U1404">
            <v>41677</v>
          </cell>
          <cell r="Z1404">
            <v>41702</v>
          </cell>
        </row>
        <row r="1405">
          <cell r="U1405">
            <v>41680</v>
          </cell>
          <cell r="Z1405">
            <v>41703</v>
          </cell>
        </row>
        <row r="1406">
          <cell r="U1406">
            <v>41681</v>
          </cell>
          <cell r="Z1406">
            <v>41704</v>
          </cell>
        </row>
        <row r="1407">
          <cell r="U1407">
            <v>41682</v>
          </cell>
          <cell r="Z1407">
            <v>41705</v>
          </cell>
        </row>
        <row r="1408">
          <cell r="U1408">
            <v>41683</v>
          </cell>
          <cell r="Z1408">
            <v>41708</v>
          </cell>
        </row>
        <row r="1409">
          <cell r="U1409">
            <v>41684</v>
          </cell>
          <cell r="Z1409">
            <v>41709</v>
          </cell>
        </row>
        <row r="1410">
          <cell r="U1410">
            <v>41687</v>
          </cell>
          <cell r="Z1410">
            <v>41710</v>
          </cell>
        </row>
        <row r="1411">
          <cell r="U1411">
            <v>41688</v>
          </cell>
          <cell r="Z1411">
            <v>41711</v>
          </cell>
        </row>
        <row r="1412">
          <cell r="U1412">
            <v>41689</v>
          </cell>
          <cell r="Z1412">
            <v>41712</v>
          </cell>
        </row>
        <row r="1413">
          <cell r="U1413">
            <v>41690</v>
          </cell>
          <cell r="Z1413">
            <v>41715</v>
          </cell>
        </row>
        <row r="1414">
          <cell r="U1414">
            <v>41691</v>
          </cell>
          <cell r="Z1414">
            <v>41716</v>
          </cell>
        </row>
        <row r="1415">
          <cell r="U1415">
            <v>41694</v>
          </cell>
          <cell r="Z1415">
            <v>41717</v>
          </cell>
        </row>
        <row r="1416">
          <cell r="U1416">
            <v>41695</v>
          </cell>
          <cell r="Z1416">
            <v>41718</v>
          </cell>
        </row>
        <row r="1417">
          <cell r="U1417">
            <v>41696</v>
          </cell>
          <cell r="Z1417">
            <v>41719</v>
          </cell>
        </row>
        <row r="1418">
          <cell r="U1418">
            <v>41697</v>
          </cell>
          <cell r="Z1418">
            <v>41722</v>
          </cell>
        </row>
        <row r="1419">
          <cell r="U1419">
            <v>41698</v>
          </cell>
          <cell r="Z1419">
            <v>41723</v>
          </cell>
        </row>
        <row r="1420">
          <cell r="U1420">
            <v>41701</v>
          </cell>
          <cell r="Z1420">
            <v>41724</v>
          </cell>
        </row>
        <row r="1421">
          <cell r="U1421">
            <v>41702</v>
          </cell>
          <cell r="Z1421">
            <v>41725</v>
          </cell>
        </row>
        <row r="1422">
          <cell r="U1422">
            <v>41703</v>
          </cell>
          <cell r="Z1422">
            <v>41726</v>
          </cell>
        </row>
        <row r="1423">
          <cell r="U1423">
            <v>41704</v>
          </cell>
          <cell r="Z1423">
            <v>41729</v>
          </cell>
        </row>
        <row r="1424">
          <cell r="U1424">
            <v>41705</v>
          </cell>
          <cell r="Z1424">
            <v>41730</v>
          </cell>
        </row>
        <row r="1425">
          <cell r="U1425">
            <v>41708</v>
          </cell>
          <cell r="Z1425">
            <v>41731</v>
          </cell>
        </row>
        <row r="1426">
          <cell r="U1426">
            <v>41709</v>
          </cell>
          <cell r="Z1426">
            <v>41732</v>
          </cell>
        </row>
        <row r="1427">
          <cell r="U1427">
            <v>41710</v>
          </cell>
          <cell r="Z1427">
            <v>41733</v>
          </cell>
        </row>
        <row r="1428">
          <cell r="U1428">
            <v>41711</v>
          </cell>
          <cell r="Z1428">
            <v>41736</v>
          </cell>
        </row>
        <row r="1429">
          <cell r="U1429">
            <v>41712</v>
          </cell>
          <cell r="Z1429">
            <v>41737</v>
          </cell>
        </row>
        <row r="1430">
          <cell r="U1430">
            <v>41715</v>
          </cell>
          <cell r="Z1430">
            <v>41738</v>
          </cell>
        </row>
        <row r="1431">
          <cell r="U1431">
            <v>41716</v>
          </cell>
          <cell r="Z1431">
            <v>41739</v>
          </cell>
        </row>
        <row r="1432">
          <cell r="U1432">
            <v>41717</v>
          </cell>
          <cell r="Z1432">
            <v>41740</v>
          </cell>
        </row>
        <row r="1433">
          <cell r="U1433">
            <v>41718</v>
          </cell>
          <cell r="Z1433">
            <v>41743</v>
          </cell>
        </row>
        <row r="1434">
          <cell r="U1434">
            <v>41719</v>
          </cell>
          <cell r="Z1434">
            <v>41744</v>
          </cell>
        </row>
        <row r="1435">
          <cell r="U1435">
            <v>41722</v>
          </cell>
          <cell r="Z1435">
            <v>41745</v>
          </cell>
        </row>
        <row r="1436">
          <cell r="U1436">
            <v>41723</v>
          </cell>
          <cell r="Z1436">
            <v>41746</v>
          </cell>
        </row>
        <row r="1437">
          <cell r="U1437">
            <v>41724</v>
          </cell>
          <cell r="Z1437">
            <v>41750</v>
          </cell>
        </row>
        <row r="1438">
          <cell r="U1438">
            <v>41725</v>
          </cell>
          <cell r="Z1438">
            <v>41751</v>
          </cell>
        </row>
        <row r="1439">
          <cell r="U1439">
            <v>41726</v>
          </cell>
          <cell r="Z1439">
            <v>41752</v>
          </cell>
        </row>
        <row r="1440">
          <cell r="U1440">
            <v>41729</v>
          </cell>
          <cell r="Z1440">
            <v>41753</v>
          </cell>
        </row>
        <row r="1441">
          <cell r="U1441">
            <v>41730</v>
          </cell>
          <cell r="Z1441">
            <v>41754</v>
          </cell>
        </row>
        <row r="1442">
          <cell r="U1442">
            <v>41731</v>
          </cell>
          <cell r="Z1442">
            <v>41757</v>
          </cell>
        </row>
        <row r="1443">
          <cell r="U1443">
            <v>41732</v>
          </cell>
          <cell r="Z1443">
            <v>41758</v>
          </cell>
        </row>
        <row r="1444">
          <cell r="U1444">
            <v>41733</v>
          </cell>
          <cell r="Z1444">
            <v>41759</v>
          </cell>
        </row>
        <row r="1445">
          <cell r="U1445">
            <v>41736</v>
          </cell>
          <cell r="Z1445">
            <v>41760</v>
          </cell>
        </row>
        <row r="1446">
          <cell r="U1446">
            <v>41737</v>
          </cell>
          <cell r="Z1446">
            <v>41761</v>
          </cell>
        </row>
        <row r="1447">
          <cell r="U1447">
            <v>41738</v>
          </cell>
          <cell r="Z1447">
            <v>41764</v>
          </cell>
        </row>
        <row r="1448">
          <cell r="U1448">
            <v>41739</v>
          </cell>
          <cell r="Z1448">
            <v>41765</v>
          </cell>
        </row>
        <row r="1449">
          <cell r="U1449">
            <v>41740</v>
          </cell>
          <cell r="Z1449">
            <v>41766</v>
          </cell>
        </row>
        <row r="1450">
          <cell r="U1450">
            <v>41743</v>
          </cell>
          <cell r="Z1450">
            <v>41767</v>
          </cell>
        </row>
        <row r="1451">
          <cell r="U1451">
            <v>41744</v>
          </cell>
          <cell r="Z1451">
            <v>41768</v>
          </cell>
        </row>
        <row r="1452">
          <cell r="U1452">
            <v>41745</v>
          </cell>
          <cell r="Z1452">
            <v>41771</v>
          </cell>
        </row>
        <row r="1453">
          <cell r="U1453">
            <v>41746</v>
          </cell>
          <cell r="Z1453">
            <v>41772</v>
          </cell>
        </row>
        <row r="1454">
          <cell r="U1454">
            <v>41751</v>
          </cell>
          <cell r="Z1454">
            <v>41773</v>
          </cell>
        </row>
        <row r="1455">
          <cell r="U1455">
            <v>41752</v>
          </cell>
          <cell r="Z1455">
            <v>41774</v>
          </cell>
        </row>
        <row r="1456">
          <cell r="U1456">
            <v>41753</v>
          </cell>
          <cell r="Z1456">
            <v>41775</v>
          </cell>
        </row>
        <row r="1457">
          <cell r="U1457">
            <v>41754</v>
          </cell>
          <cell r="Z1457">
            <v>41778</v>
          </cell>
        </row>
        <row r="1458">
          <cell r="U1458">
            <v>41757</v>
          </cell>
          <cell r="Z1458">
            <v>41779</v>
          </cell>
        </row>
        <row r="1459">
          <cell r="U1459">
            <v>41758</v>
          </cell>
          <cell r="Z1459">
            <v>41780</v>
          </cell>
        </row>
        <row r="1460">
          <cell r="U1460">
            <v>41759</v>
          </cell>
          <cell r="Z1460">
            <v>41781</v>
          </cell>
        </row>
        <row r="1461">
          <cell r="U1461">
            <v>41761</v>
          </cell>
          <cell r="Z1461">
            <v>41782</v>
          </cell>
        </row>
        <row r="1462">
          <cell r="U1462">
            <v>41764</v>
          </cell>
          <cell r="Z1462">
            <v>41786</v>
          </cell>
        </row>
        <row r="1463">
          <cell r="U1463">
            <v>41765</v>
          </cell>
          <cell r="Z1463">
            <v>41787</v>
          </cell>
        </row>
        <row r="1464">
          <cell r="U1464">
            <v>41766</v>
          </cell>
          <cell r="Z1464">
            <v>41788</v>
          </cell>
        </row>
        <row r="1465">
          <cell r="U1465">
            <v>41767</v>
          </cell>
          <cell r="Z1465">
            <v>41789</v>
          </cell>
        </row>
        <row r="1466">
          <cell r="U1466">
            <v>41768</v>
          </cell>
          <cell r="Z1466">
            <v>41792</v>
          </cell>
        </row>
        <row r="1467">
          <cell r="U1467">
            <v>41771</v>
          </cell>
          <cell r="Z1467">
            <v>41793</v>
          </cell>
        </row>
        <row r="1468">
          <cell r="U1468">
            <v>41772</v>
          </cell>
          <cell r="Z1468">
            <v>41794</v>
          </cell>
        </row>
        <row r="1469">
          <cell r="U1469">
            <v>41773</v>
          </cell>
          <cell r="Z1469">
            <v>41795</v>
          </cell>
        </row>
        <row r="1470">
          <cell r="U1470">
            <v>41774</v>
          </cell>
          <cell r="Z1470">
            <v>41796</v>
          </cell>
        </row>
        <row r="1471">
          <cell r="U1471">
            <v>41775</v>
          </cell>
          <cell r="Z1471">
            <v>41799</v>
          </cell>
        </row>
        <row r="1472">
          <cell r="U1472">
            <v>41778</v>
          </cell>
          <cell r="Z1472">
            <v>41800</v>
          </cell>
        </row>
        <row r="1473">
          <cell r="U1473">
            <v>41779</v>
          </cell>
          <cell r="Z1473">
            <v>41801</v>
          </cell>
        </row>
        <row r="1474">
          <cell r="U1474">
            <v>41780</v>
          </cell>
          <cell r="Z1474">
            <v>41802</v>
          </cell>
        </row>
        <row r="1475">
          <cell r="U1475">
            <v>41781</v>
          </cell>
          <cell r="Z1475">
            <v>41803</v>
          </cell>
        </row>
        <row r="1476">
          <cell r="U1476">
            <v>41782</v>
          </cell>
          <cell r="Z1476">
            <v>41806</v>
          </cell>
        </row>
        <row r="1477">
          <cell r="U1477">
            <v>41785</v>
          </cell>
          <cell r="Z1477">
            <v>41807</v>
          </cell>
        </row>
        <row r="1478">
          <cell r="U1478">
            <v>41786</v>
          </cell>
          <cell r="Z1478">
            <v>41808</v>
          </cell>
        </row>
        <row r="1479">
          <cell r="U1479">
            <v>41787</v>
          </cell>
          <cell r="Z1479">
            <v>41809</v>
          </cell>
        </row>
        <row r="1480">
          <cell r="U1480">
            <v>41788</v>
          </cell>
          <cell r="Z1480">
            <v>41810</v>
          </cell>
        </row>
        <row r="1481">
          <cell r="U1481">
            <v>41789</v>
          </cell>
          <cell r="Z1481">
            <v>41813</v>
          </cell>
        </row>
        <row r="1482">
          <cell r="U1482">
            <v>41792</v>
          </cell>
          <cell r="Z1482">
            <v>41814</v>
          </cell>
        </row>
        <row r="1483">
          <cell r="U1483">
            <v>41793</v>
          </cell>
          <cell r="Z1483">
            <v>41815</v>
          </cell>
        </row>
        <row r="1484">
          <cell r="U1484">
            <v>41794</v>
          </cell>
          <cell r="Z1484">
            <v>41816</v>
          </cell>
        </row>
        <row r="1485">
          <cell r="U1485">
            <v>41795</v>
          </cell>
          <cell r="Z1485">
            <v>41817</v>
          </cell>
        </row>
        <row r="1486">
          <cell r="U1486">
            <v>41796</v>
          </cell>
          <cell r="Z1486">
            <v>41820</v>
          </cell>
        </row>
        <row r="1487">
          <cell r="U1487">
            <v>41799</v>
          </cell>
          <cell r="Z1487">
            <v>41821</v>
          </cell>
        </row>
        <row r="1488">
          <cell r="U1488">
            <v>41800</v>
          </cell>
          <cell r="Z1488">
            <v>41822</v>
          </cell>
        </row>
        <row r="1489">
          <cell r="U1489">
            <v>41801</v>
          </cell>
          <cell r="Z1489">
            <v>41823</v>
          </cell>
        </row>
        <row r="1490">
          <cell r="U1490">
            <v>41802</v>
          </cell>
          <cell r="Z1490">
            <v>41827</v>
          </cell>
        </row>
        <row r="1491">
          <cell r="U1491">
            <v>41803</v>
          </cell>
          <cell r="Z1491">
            <v>41828</v>
          </cell>
        </row>
        <row r="1492">
          <cell r="U1492">
            <v>41806</v>
          </cell>
          <cell r="Z1492">
            <v>41829</v>
          </cell>
        </row>
        <row r="1493">
          <cell r="U1493">
            <v>41807</v>
          </cell>
          <cell r="Z1493">
            <v>41830</v>
          </cell>
        </row>
        <row r="1494">
          <cell r="U1494">
            <v>41808</v>
          </cell>
          <cell r="Z1494">
            <v>41831</v>
          </cell>
        </row>
        <row r="1495">
          <cell r="U1495">
            <v>41809</v>
          </cell>
          <cell r="Z1495">
            <v>41834</v>
          </cell>
        </row>
        <row r="1496">
          <cell r="U1496">
            <v>41810</v>
          </cell>
          <cell r="Z1496">
            <v>41835</v>
          </cell>
        </row>
        <row r="1497">
          <cell r="U1497">
            <v>41813</v>
          </cell>
          <cell r="Z1497">
            <v>41836</v>
          </cell>
        </row>
        <row r="1498">
          <cell r="U1498">
            <v>41814</v>
          </cell>
          <cell r="Z1498">
            <v>41837</v>
          </cell>
        </row>
        <row r="1499">
          <cell r="U1499">
            <v>41815</v>
          </cell>
          <cell r="Z1499">
            <v>41838</v>
          </cell>
        </row>
        <row r="1500">
          <cell r="U1500">
            <v>41816</v>
          </cell>
          <cell r="Z1500">
            <v>41841</v>
          </cell>
        </row>
        <row r="1501">
          <cell r="U1501">
            <v>41817</v>
          </cell>
          <cell r="Z1501">
            <v>41842</v>
          </cell>
        </row>
        <row r="1502">
          <cell r="U1502">
            <v>41820</v>
          </cell>
          <cell r="Z1502">
            <v>41843</v>
          </cell>
        </row>
        <row r="1503">
          <cell r="U1503">
            <v>41821</v>
          </cell>
          <cell r="Z1503">
            <v>41844</v>
          </cell>
        </row>
        <row r="1504">
          <cell r="U1504">
            <v>41822</v>
          </cell>
          <cell r="Z1504">
            <v>41845</v>
          </cell>
        </row>
        <row r="1505">
          <cell r="U1505">
            <v>41823</v>
          </cell>
          <cell r="Z1505">
            <v>41848</v>
          </cell>
        </row>
        <row r="1506">
          <cell r="U1506">
            <v>41824</v>
          </cell>
          <cell r="Z1506">
            <v>41849</v>
          </cell>
        </row>
        <row r="1507">
          <cell r="U1507">
            <v>41827</v>
          </cell>
          <cell r="Z1507">
            <v>41850</v>
          </cell>
        </row>
        <row r="1508">
          <cell r="U1508">
            <v>41828</v>
          </cell>
          <cell r="Z1508">
            <v>41851</v>
          </cell>
        </row>
        <row r="1509">
          <cell r="U1509">
            <v>41829</v>
          </cell>
          <cell r="Z1509">
            <v>41852</v>
          </cell>
        </row>
        <row r="1510">
          <cell r="U1510">
            <v>41830</v>
          </cell>
          <cell r="Z1510">
            <v>41855</v>
          </cell>
        </row>
        <row r="1511">
          <cell r="U1511">
            <v>41831</v>
          </cell>
          <cell r="Z1511">
            <v>41856</v>
          </cell>
        </row>
        <row r="1512">
          <cell r="U1512">
            <v>41834</v>
          </cell>
          <cell r="Z1512">
            <v>41857</v>
          </cell>
        </row>
        <row r="1513">
          <cell r="U1513">
            <v>41835</v>
          </cell>
          <cell r="Z1513">
            <v>41858</v>
          </cell>
        </row>
        <row r="1514">
          <cell r="U1514">
            <v>41836</v>
          </cell>
          <cell r="Z1514">
            <v>41859</v>
          </cell>
        </row>
        <row r="1515">
          <cell r="U1515">
            <v>41837</v>
          </cell>
          <cell r="Z1515">
            <v>41862</v>
          </cell>
        </row>
        <row r="1516">
          <cell r="U1516">
            <v>41838</v>
          </cell>
          <cell r="Z1516">
            <v>41863</v>
          </cell>
        </row>
        <row r="1517">
          <cell r="U1517">
            <v>41841</v>
          </cell>
          <cell r="Z1517">
            <v>41864</v>
          </cell>
        </row>
        <row r="1518">
          <cell r="U1518">
            <v>41842</v>
          </cell>
          <cell r="Z1518">
            <v>41865</v>
          </cell>
        </row>
        <row r="1519">
          <cell r="U1519">
            <v>41843</v>
          </cell>
          <cell r="Z1519">
            <v>41866</v>
          </cell>
        </row>
        <row r="1520">
          <cell r="U1520">
            <v>41844</v>
          </cell>
          <cell r="Z1520">
            <v>41869</v>
          </cell>
        </row>
        <row r="1521">
          <cell r="U1521">
            <v>41845</v>
          </cell>
          <cell r="Z1521">
            <v>41870</v>
          </cell>
        </row>
        <row r="1522">
          <cell r="U1522">
            <v>41848</v>
          </cell>
          <cell r="Z1522">
            <v>41871</v>
          </cell>
        </row>
        <row r="1523">
          <cell r="U1523">
            <v>41849</v>
          </cell>
          <cell r="Z1523">
            <v>41872</v>
          </cell>
        </row>
        <row r="1524">
          <cell r="U1524">
            <v>41850</v>
          </cell>
          <cell r="Z1524">
            <v>41873</v>
          </cell>
        </row>
        <row r="1525">
          <cell r="U1525">
            <v>41851</v>
          </cell>
          <cell r="Z1525">
            <v>41876</v>
          </cell>
        </row>
        <row r="1526">
          <cell r="U1526">
            <v>41852</v>
          </cell>
          <cell r="Z1526">
            <v>41877</v>
          </cell>
        </row>
        <row r="1527">
          <cell r="U1527">
            <v>41855</v>
          </cell>
          <cell r="Z1527">
            <v>41878</v>
          </cell>
        </row>
        <row r="1528">
          <cell r="U1528">
            <v>41856</v>
          </cell>
          <cell r="Z1528">
            <v>41879</v>
          </cell>
        </row>
        <row r="1529">
          <cell r="U1529">
            <v>41857</v>
          </cell>
          <cell r="Z1529">
            <v>41880</v>
          </cell>
        </row>
        <row r="1530">
          <cell r="U1530">
            <v>41858</v>
          </cell>
          <cell r="Z1530">
            <v>41884</v>
          </cell>
        </row>
        <row r="1531">
          <cell r="U1531">
            <v>41859</v>
          </cell>
          <cell r="Z1531">
            <v>41885</v>
          </cell>
        </row>
        <row r="1532">
          <cell r="U1532">
            <v>41862</v>
          </cell>
          <cell r="Z1532">
            <v>41886</v>
          </cell>
        </row>
        <row r="1533">
          <cell r="U1533">
            <v>41863</v>
          </cell>
          <cell r="Z1533">
            <v>41887</v>
          </cell>
        </row>
        <row r="1534">
          <cell r="U1534">
            <v>41864</v>
          </cell>
          <cell r="Z1534">
            <v>41890</v>
          </cell>
        </row>
        <row r="1535">
          <cell r="U1535">
            <v>41865</v>
          </cell>
          <cell r="Z1535">
            <v>41891</v>
          </cell>
        </row>
        <row r="1536">
          <cell r="U1536">
            <v>41866</v>
          </cell>
          <cell r="Z1536">
            <v>41892</v>
          </cell>
        </row>
        <row r="1537">
          <cell r="U1537">
            <v>41869</v>
          </cell>
          <cell r="Z1537">
            <v>41893</v>
          </cell>
        </row>
        <row r="1538">
          <cell r="U1538">
            <v>41870</v>
          </cell>
          <cell r="Z1538">
            <v>41894</v>
          </cell>
        </row>
        <row r="1539">
          <cell r="U1539">
            <v>41871</v>
          </cell>
          <cell r="Z1539">
            <v>41897</v>
          </cell>
        </row>
        <row r="1540">
          <cell r="U1540">
            <v>41872</v>
          </cell>
          <cell r="Z1540">
            <v>41898</v>
          </cell>
        </row>
        <row r="1541">
          <cell r="U1541">
            <v>41873</v>
          </cell>
          <cell r="Z1541">
            <v>41899</v>
          </cell>
        </row>
        <row r="1542">
          <cell r="U1542">
            <v>41876</v>
          </cell>
          <cell r="Z1542">
            <v>41900</v>
          </cell>
        </row>
        <row r="1543">
          <cell r="U1543">
            <v>41877</v>
          </cell>
          <cell r="Z1543">
            <v>41901</v>
          </cell>
        </row>
        <row r="1544">
          <cell r="U1544">
            <v>41878</v>
          </cell>
          <cell r="Z1544">
            <v>41904</v>
          </cell>
        </row>
        <row r="1545">
          <cell r="U1545">
            <v>41879</v>
          </cell>
          <cell r="Z1545">
            <v>41905</v>
          </cell>
        </row>
        <row r="1546">
          <cell r="U1546">
            <v>41880</v>
          </cell>
          <cell r="Z1546">
            <v>41906</v>
          </cell>
        </row>
        <row r="1547">
          <cell r="U1547">
            <v>41883</v>
          </cell>
          <cell r="Z1547">
            <v>41907</v>
          </cell>
        </row>
        <row r="1548">
          <cell r="U1548">
            <v>41884</v>
          </cell>
          <cell r="Z1548">
            <v>41908</v>
          </cell>
        </row>
        <row r="1549">
          <cell r="U1549">
            <v>41885</v>
          </cell>
          <cell r="Z1549">
            <v>41911</v>
          </cell>
        </row>
        <row r="1550">
          <cell r="U1550">
            <v>41886</v>
          </cell>
          <cell r="Z1550">
            <v>41912</v>
          </cell>
        </row>
        <row r="1551">
          <cell r="U1551">
            <v>41887</v>
          </cell>
          <cell r="Z1551">
            <v>41913</v>
          </cell>
        </row>
        <row r="1552">
          <cell r="U1552">
            <v>41890</v>
          </cell>
          <cell r="Z1552">
            <v>41914</v>
          </cell>
        </row>
        <row r="1553">
          <cell r="U1553">
            <v>41891</v>
          </cell>
          <cell r="Z1553">
            <v>41915</v>
          </cell>
        </row>
        <row r="1554">
          <cell r="U1554">
            <v>41892</v>
          </cell>
          <cell r="Z1554">
            <v>41918</v>
          </cell>
        </row>
        <row r="1555">
          <cell r="U1555">
            <v>41893</v>
          </cell>
          <cell r="Z1555">
            <v>41919</v>
          </cell>
        </row>
        <row r="1556">
          <cell r="U1556">
            <v>41894</v>
          </cell>
          <cell r="Z1556">
            <v>41920</v>
          </cell>
        </row>
        <row r="1557">
          <cell r="U1557">
            <v>41897</v>
          </cell>
          <cell r="Z1557">
            <v>41921</v>
          </cell>
        </row>
        <row r="1558">
          <cell r="U1558">
            <v>41898</v>
          </cell>
          <cell r="Z1558">
            <v>41922</v>
          </cell>
        </row>
        <row r="1559">
          <cell r="U1559">
            <v>41899</v>
          </cell>
          <cell r="Z1559">
            <v>41925</v>
          </cell>
        </row>
        <row r="1560">
          <cell r="U1560">
            <v>41900</v>
          </cell>
          <cell r="Z1560">
            <v>41926</v>
          </cell>
        </row>
        <row r="1561">
          <cell r="U1561">
            <v>41901</v>
          </cell>
          <cell r="Z1561">
            <v>41927</v>
          </cell>
        </row>
        <row r="1562">
          <cell r="U1562">
            <v>41904</v>
          </cell>
          <cell r="Z1562">
            <v>41928</v>
          </cell>
        </row>
        <row r="1563">
          <cell r="U1563">
            <v>41905</v>
          </cell>
          <cell r="Z1563">
            <v>41929</v>
          </cell>
        </row>
        <row r="1564">
          <cell r="U1564">
            <v>41906</v>
          </cell>
          <cell r="Z1564">
            <v>41932</v>
          </cell>
        </row>
        <row r="1565">
          <cell r="U1565">
            <v>41907</v>
          </cell>
          <cell r="Z1565">
            <v>41933</v>
          </cell>
        </row>
        <row r="1566">
          <cell r="U1566">
            <v>41908</v>
          </cell>
          <cell r="Z1566">
            <v>41934</v>
          </cell>
        </row>
        <row r="1567">
          <cell r="U1567">
            <v>41911</v>
          </cell>
          <cell r="Z1567">
            <v>41935</v>
          </cell>
        </row>
        <row r="1568">
          <cell r="U1568">
            <v>41912</v>
          </cell>
          <cell r="Z1568">
            <v>41936</v>
          </cell>
        </row>
        <row r="1569">
          <cell r="U1569">
            <v>41913</v>
          </cell>
          <cell r="Z1569">
            <v>41939</v>
          </cell>
        </row>
        <row r="1570">
          <cell r="U1570">
            <v>41914</v>
          </cell>
          <cell r="Z1570">
            <v>41940</v>
          </cell>
        </row>
        <row r="1571">
          <cell r="U1571">
            <v>41918</v>
          </cell>
          <cell r="Z1571">
            <v>41941</v>
          </cell>
        </row>
        <row r="1572">
          <cell r="U1572">
            <v>41919</v>
          </cell>
          <cell r="Z1572">
            <v>41942</v>
          </cell>
        </row>
        <row r="1573">
          <cell r="U1573">
            <v>41920</v>
          </cell>
          <cell r="Z1573">
            <v>41943</v>
          </cell>
        </row>
        <row r="1574">
          <cell r="U1574">
            <v>41921</v>
          </cell>
          <cell r="Z1574">
            <v>41946</v>
          </cell>
        </row>
        <row r="1575">
          <cell r="U1575">
            <v>41922</v>
          </cell>
          <cell r="Z1575">
            <v>41947</v>
          </cell>
        </row>
        <row r="1576">
          <cell r="U1576">
            <v>41925</v>
          </cell>
          <cell r="Z1576">
            <v>41948</v>
          </cell>
        </row>
        <row r="1577">
          <cell r="U1577">
            <v>41926</v>
          </cell>
          <cell r="Z1577">
            <v>41949</v>
          </cell>
        </row>
        <row r="1578">
          <cell r="U1578">
            <v>41927</v>
          </cell>
          <cell r="Z1578">
            <v>41950</v>
          </cell>
        </row>
        <row r="1579">
          <cell r="U1579">
            <v>41928</v>
          </cell>
          <cell r="Z1579">
            <v>41953</v>
          </cell>
        </row>
        <row r="1580">
          <cell r="U1580">
            <v>41929</v>
          </cell>
          <cell r="Z1580">
            <v>41954</v>
          </cell>
        </row>
        <row r="1581">
          <cell r="U1581">
            <v>41932</v>
          </cell>
          <cell r="Z1581">
            <v>41955</v>
          </cell>
        </row>
        <row r="1582">
          <cell r="U1582">
            <v>41933</v>
          </cell>
          <cell r="Z1582">
            <v>41956</v>
          </cell>
        </row>
        <row r="1583">
          <cell r="U1583">
            <v>41934</v>
          </cell>
          <cell r="Z1583">
            <v>41957</v>
          </cell>
        </row>
        <row r="1584">
          <cell r="U1584">
            <v>41935</v>
          </cell>
          <cell r="Z1584">
            <v>41960</v>
          </cell>
        </row>
        <row r="1585">
          <cell r="U1585">
            <v>41936</v>
          </cell>
          <cell r="Z1585">
            <v>41961</v>
          </cell>
        </row>
        <row r="1586">
          <cell r="U1586">
            <v>41939</v>
          </cell>
          <cell r="Z1586">
            <v>41962</v>
          </cell>
        </row>
        <row r="1587">
          <cell r="U1587">
            <v>41940</v>
          </cell>
          <cell r="Z1587">
            <v>41963</v>
          </cell>
        </row>
        <row r="1588">
          <cell r="U1588">
            <v>41941</v>
          </cell>
          <cell r="Z1588">
            <v>41964</v>
          </cell>
        </row>
        <row r="1589">
          <cell r="U1589">
            <v>41942</v>
          </cell>
          <cell r="Z1589">
            <v>41967</v>
          </cell>
        </row>
        <row r="1590">
          <cell r="U1590">
            <v>41943</v>
          </cell>
          <cell r="Z1590">
            <v>41968</v>
          </cell>
        </row>
        <row r="1591">
          <cell r="U1591">
            <v>41946</v>
          </cell>
          <cell r="Z1591">
            <v>41969</v>
          </cell>
        </row>
        <row r="1592">
          <cell r="U1592">
            <v>41947</v>
          </cell>
          <cell r="Z1592">
            <v>41971</v>
          </cell>
        </row>
        <row r="1593">
          <cell r="U1593">
            <v>41948</v>
          </cell>
          <cell r="Z1593">
            <v>41974</v>
          </cell>
        </row>
        <row r="1594">
          <cell r="U1594">
            <v>41949</v>
          </cell>
          <cell r="Z1594">
            <v>41975</v>
          </cell>
        </row>
        <row r="1595">
          <cell r="U1595">
            <v>41950</v>
          </cell>
          <cell r="Z1595">
            <v>41976</v>
          </cell>
        </row>
        <row r="1596">
          <cell r="U1596">
            <v>41953</v>
          </cell>
          <cell r="Z1596">
            <v>41977</v>
          </cell>
        </row>
        <row r="1597">
          <cell r="U1597">
            <v>41954</v>
          </cell>
          <cell r="Z1597">
            <v>41978</v>
          </cell>
        </row>
        <row r="1598">
          <cell r="U1598">
            <v>41955</v>
          </cell>
          <cell r="Z1598">
            <v>41981</v>
          </cell>
        </row>
        <row r="1599">
          <cell r="U1599">
            <v>41956</v>
          </cell>
          <cell r="Z1599">
            <v>41982</v>
          </cell>
        </row>
        <row r="1600">
          <cell r="U1600">
            <v>41957</v>
          </cell>
          <cell r="Z1600">
            <v>41983</v>
          </cell>
        </row>
        <row r="1601">
          <cell r="U1601">
            <v>41960</v>
          </cell>
          <cell r="Z1601">
            <v>41984</v>
          </cell>
        </row>
        <row r="1602">
          <cell r="U1602">
            <v>41961</v>
          </cell>
          <cell r="Z1602">
            <v>41985</v>
          </cell>
        </row>
        <row r="1603">
          <cell r="U1603">
            <v>41962</v>
          </cell>
          <cell r="Z1603">
            <v>41988</v>
          </cell>
        </row>
        <row r="1604">
          <cell r="U1604">
            <v>41963</v>
          </cell>
          <cell r="Z1604">
            <v>41989</v>
          </cell>
        </row>
        <row r="1605">
          <cell r="U1605">
            <v>41964</v>
          </cell>
          <cell r="Z1605">
            <v>41990</v>
          </cell>
        </row>
        <row r="1606">
          <cell r="U1606">
            <v>41967</v>
          </cell>
          <cell r="Z1606">
            <v>41991</v>
          </cell>
        </row>
        <row r="1607">
          <cell r="U1607">
            <v>41968</v>
          </cell>
          <cell r="Z1607">
            <v>41992</v>
          </cell>
        </row>
        <row r="1608">
          <cell r="U1608">
            <v>41969</v>
          </cell>
          <cell r="Z1608">
            <v>41995</v>
          </cell>
        </row>
        <row r="1609">
          <cell r="U1609">
            <v>41970</v>
          </cell>
          <cell r="Z1609">
            <v>41996</v>
          </cell>
        </row>
        <row r="1610">
          <cell r="U1610">
            <v>41971</v>
          </cell>
          <cell r="Z1610">
            <v>41997</v>
          </cell>
        </row>
        <row r="1611">
          <cell r="U1611">
            <v>41974</v>
          </cell>
          <cell r="Z1611">
            <v>41999</v>
          </cell>
        </row>
        <row r="1612">
          <cell r="U1612">
            <v>41975</v>
          </cell>
          <cell r="Z1612">
            <v>42002</v>
          </cell>
        </row>
        <row r="1613">
          <cell r="U1613">
            <v>41976</v>
          </cell>
          <cell r="Z1613">
            <v>42003</v>
          </cell>
        </row>
        <row r="1614">
          <cell r="U1614">
            <v>41977</v>
          </cell>
          <cell r="Z1614">
            <v>42004</v>
          </cell>
        </row>
        <row r="1615">
          <cell r="U1615">
            <v>41978</v>
          </cell>
          <cell r="Z1615">
            <v>42006</v>
          </cell>
        </row>
        <row r="1616">
          <cell r="U1616">
            <v>41981</v>
          </cell>
          <cell r="Z1616">
            <v>42009</v>
          </cell>
        </row>
        <row r="1617">
          <cell r="U1617">
            <v>41982</v>
          </cell>
          <cell r="Z1617">
            <v>42010</v>
          </cell>
        </row>
        <row r="1618">
          <cell r="U1618">
            <v>41983</v>
          </cell>
          <cell r="Z1618">
            <v>42011</v>
          </cell>
        </row>
        <row r="1619">
          <cell r="U1619">
            <v>41984</v>
          </cell>
          <cell r="Z1619">
            <v>42012</v>
          </cell>
        </row>
        <row r="1620">
          <cell r="U1620">
            <v>41985</v>
          </cell>
          <cell r="Z1620">
            <v>42013</v>
          </cell>
        </row>
        <row r="1621">
          <cell r="U1621">
            <v>41988</v>
          </cell>
          <cell r="Z1621">
            <v>42016</v>
          </cell>
        </row>
        <row r="1622">
          <cell r="U1622">
            <v>41989</v>
          </cell>
          <cell r="Z1622">
            <v>42017</v>
          </cell>
        </row>
        <row r="1623">
          <cell r="U1623">
            <v>41990</v>
          </cell>
          <cell r="Z1623">
            <v>42018</v>
          </cell>
        </row>
        <row r="1624">
          <cell r="U1624">
            <v>41991</v>
          </cell>
          <cell r="Z1624">
            <v>42019</v>
          </cell>
        </row>
        <row r="1625">
          <cell r="U1625">
            <v>41992</v>
          </cell>
          <cell r="Z1625">
            <v>42020</v>
          </cell>
        </row>
        <row r="1626">
          <cell r="U1626">
            <v>41995</v>
          </cell>
          <cell r="Z1626">
            <v>42024</v>
          </cell>
        </row>
        <row r="1627">
          <cell r="U1627">
            <v>41996</v>
          </cell>
          <cell r="Z1627">
            <v>42025</v>
          </cell>
        </row>
        <row r="1628">
          <cell r="U1628">
            <v>42002</v>
          </cell>
          <cell r="Z1628">
            <v>42026</v>
          </cell>
        </row>
        <row r="1629">
          <cell r="U1629">
            <v>42003</v>
          </cell>
          <cell r="Z1629">
            <v>42027</v>
          </cell>
        </row>
        <row r="1630">
          <cell r="U1630">
            <v>42006</v>
          </cell>
          <cell r="Z1630">
            <v>42030</v>
          </cell>
        </row>
        <row r="1631">
          <cell r="U1631">
            <v>42009</v>
          </cell>
          <cell r="Z1631">
            <v>42031</v>
          </cell>
        </row>
        <row r="1632">
          <cell r="U1632">
            <v>42010</v>
          </cell>
          <cell r="Z1632">
            <v>42032</v>
          </cell>
        </row>
        <row r="1633">
          <cell r="U1633">
            <v>42011</v>
          </cell>
          <cell r="Z1633">
            <v>42033</v>
          </cell>
        </row>
        <row r="1634">
          <cell r="U1634">
            <v>42012</v>
          </cell>
          <cell r="Z1634">
            <v>42034</v>
          </cell>
        </row>
        <row r="1635">
          <cell r="U1635">
            <v>42013</v>
          </cell>
          <cell r="Z1635">
            <v>42037</v>
          </cell>
        </row>
        <row r="1636">
          <cell r="U1636">
            <v>42016</v>
          </cell>
          <cell r="Z1636">
            <v>42038</v>
          </cell>
        </row>
        <row r="1637">
          <cell r="U1637">
            <v>42017</v>
          </cell>
          <cell r="Z1637">
            <v>42039</v>
          </cell>
        </row>
        <row r="1638">
          <cell r="U1638">
            <v>42018</v>
          </cell>
          <cell r="Z1638">
            <v>42040</v>
          </cell>
        </row>
        <row r="1639">
          <cell r="U1639">
            <v>42019</v>
          </cell>
          <cell r="Z1639">
            <v>42041</v>
          </cell>
        </row>
        <row r="1640">
          <cell r="U1640">
            <v>42020</v>
          </cell>
          <cell r="Z1640">
            <v>42044</v>
          </cell>
        </row>
        <row r="1641">
          <cell r="U1641">
            <v>42023</v>
          </cell>
          <cell r="Z1641">
            <v>42045</v>
          </cell>
        </row>
        <row r="1642">
          <cell r="U1642">
            <v>42024</v>
          </cell>
          <cell r="Z1642">
            <v>42046</v>
          </cell>
        </row>
        <row r="1643">
          <cell r="U1643">
            <v>42025</v>
          </cell>
          <cell r="Z1643">
            <v>42047</v>
          </cell>
        </row>
        <row r="1644">
          <cell r="U1644">
            <v>42026</v>
          </cell>
          <cell r="Z1644">
            <v>42048</v>
          </cell>
        </row>
        <row r="1645">
          <cell r="U1645">
            <v>42027</v>
          </cell>
          <cell r="Z1645">
            <v>42052</v>
          </cell>
        </row>
        <row r="1646">
          <cell r="U1646">
            <v>42030</v>
          </cell>
          <cell r="Z1646">
            <v>42053</v>
          </cell>
        </row>
        <row r="1647">
          <cell r="U1647">
            <v>42031</v>
          </cell>
          <cell r="Z1647">
            <v>42054</v>
          </cell>
        </row>
        <row r="1648">
          <cell r="U1648">
            <v>42032</v>
          </cell>
          <cell r="Z1648">
            <v>42055</v>
          </cell>
        </row>
        <row r="1649">
          <cell r="U1649">
            <v>42033</v>
          </cell>
          <cell r="Z1649">
            <v>42058</v>
          </cell>
        </row>
        <row r="1650">
          <cell r="U1650">
            <v>42034</v>
          </cell>
          <cell r="Z1650">
            <v>42059</v>
          </cell>
        </row>
        <row r="1651">
          <cell r="U1651">
            <v>42037</v>
          </cell>
          <cell r="Z1651">
            <v>42060</v>
          </cell>
        </row>
        <row r="1652">
          <cell r="U1652">
            <v>42038</v>
          </cell>
          <cell r="Z1652">
            <v>42061</v>
          </cell>
        </row>
        <row r="1653">
          <cell r="U1653">
            <v>42039</v>
          </cell>
          <cell r="Z1653">
            <v>42062</v>
          </cell>
        </row>
        <row r="1654">
          <cell r="U1654">
            <v>42040</v>
          </cell>
          <cell r="Z1654">
            <v>42065</v>
          </cell>
        </row>
        <row r="1655">
          <cell r="U1655">
            <v>42041</v>
          </cell>
          <cell r="Z1655">
            <v>42066</v>
          </cell>
        </row>
        <row r="1656">
          <cell r="U1656">
            <v>42044</v>
          </cell>
          <cell r="Z1656">
            <v>42067</v>
          </cell>
        </row>
        <row r="1657">
          <cell r="U1657">
            <v>42045</v>
          </cell>
          <cell r="Z1657">
            <v>42068</v>
          </cell>
        </row>
        <row r="1658">
          <cell r="U1658">
            <v>42046</v>
          </cell>
          <cell r="Z1658">
            <v>42069</v>
          </cell>
        </row>
        <row r="1659">
          <cell r="U1659">
            <v>42047</v>
          </cell>
          <cell r="Z1659">
            <v>42072</v>
          </cell>
        </row>
        <row r="1660">
          <cell r="U1660">
            <v>42048</v>
          </cell>
          <cell r="Z1660">
            <v>42073</v>
          </cell>
        </row>
        <row r="1661">
          <cell r="U1661">
            <v>42051</v>
          </cell>
          <cell r="Z1661">
            <v>42074</v>
          </cell>
        </row>
        <row r="1662">
          <cell r="U1662">
            <v>42052</v>
          </cell>
          <cell r="Z1662">
            <v>42075</v>
          </cell>
        </row>
        <row r="1663">
          <cell r="U1663">
            <v>42053</v>
          </cell>
          <cell r="Z1663">
            <v>42076</v>
          </cell>
        </row>
        <row r="1664">
          <cell r="U1664">
            <v>42054</v>
          </cell>
          <cell r="Z1664">
            <v>42079</v>
          </cell>
        </row>
        <row r="1665">
          <cell r="U1665">
            <v>42055</v>
          </cell>
          <cell r="Z1665">
            <v>42080</v>
          </cell>
        </row>
        <row r="1666">
          <cell r="U1666">
            <v>42058</v>
          </cell>
          <cell r="Z1666">
            <v>42081</v>
          </cell>
        </row>
        <row r="1667">
          <cell r="U1667">
            <v>42059</v>
          </cell>
          <cell r="Z1667">
            <v>42082</v>
          </cell>
        </row>
        <row r="1668">
          <cell r="U1668">
            <v>42060</v>
          </cell>
          <cell r="Z1668">
            <v>42083</v>
          </cell>
        </row>
        <row r="1669">
          <cell r="U1669">
            <v>42061</v>
          </cell>
          <cell r="Z1669">
            <v>42086</v>
          </cell>
        </row>
        <row r="1670">
          <cell r="U1670">
            <v>42062</v>
          </cell>
          <cell r="Z1670">
            <v>42087</v>
          </cell>
        </row>
        <row r="1671">
          <cell r="U1671">
            <v>42065</v>
          </cell>
          <cell r="Z1671">
            <v>42088</v>
          </cell>
        </row>
        <row r="1672">
          <cell r="U1672">
            <v>42066</v>
          </cell>
          <cell r="Z1672">
            <v>42089</v>
          </cell>
        </row>
        <row r="1673">
          <cell r="U1673">
            <v>42067</v>
          </cell>
          <cell r="Z1673">
            <v>42090</v>
          </cell>
        </row>
        <row r="1674">
          <cell r="U1674">
            <v>42068</v>
          </cell>
          <cell r="Z1674">
            <v>42093</v>
          </cell>
        </row>
        <row r="1675">
          <cell r="U1675">
            <v>42069</v>
          </cell>
          <cell r="Z1675">
            <v>42094</v>
          </cell>
        </row>
        <row r="1676">
          <cell r="U1676">
            <v>42072</v>
          </cell>
        </row>
        <row r="1677">
          <cell r="U1677">
            <v>42073</v>
          </cell>
        </row>
        <row r="1678">
          <cell r="U1678">
            <v>42074</v>
          </cell>
        </row>
        <row r="1679">
          <cell r="U1679">
            <v>42075</v>
          </cell>
        </row>
        <row r="1680">
          <cell r="U1680">
            <v>42076</v>
          </cell>
        </row>
        <row r="1681">
          <cell r="U1681">
            <v>42079</v>
          </cell>
        </row>
        <row r="1682">
          <cell r="U1682">
            <v>42080</v>
          </cell>
        </row>
        <row r="1683">
          <cell r="U1683">
            <v>42081</v>
          </cell>
        </row>
        <row r="1684">
          <cell r="U1684">
            <v>42082</v>
          </cell>
        </row>
        <row r="1685">
          <cell r="U1685">
            <v>42083</v>
          </cell>
        </row>
        <row r="1686">
          <cell r="U1686">
            <v>42086</v>
          </cell>
        </row>
        <row r="1687">
          <cell r="U1687">
            <v>42087</v>
          </cell>
        </row>
        <row r="1688">
          <cell r="U1688">
            <v>42088</v>
          </cell>
        </row>
        <row r="1689">
          <cell r="U1689">
            <v>42089</v>
          </cell>
        </row>
        <row r="1690">
          <cell r="U1690">
            <v>42090</v>
          </cell>
        </row>
        <row r="1691">
          <cell r="U1691">
            <v>42093</v>
          </cell>
        </row>
        <row r="1692">
          <cell r="U1692">
            <v>42094</v>
          </cell>
        </row>
      </sheetData>
      <sheetData sheetId="8" refreshError="1"/>
      <sheetData sheetId="9"/>
      <sheetData sheetId="10"/>
      <sheetData sheetId="11" refreshError="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IE+UKUPNO"/>
      <sheetName val="LOG"/>
      <sheetName val="NAB"/>
      <sheetName val="SEK_PR"/>
      <sheetName val="INZ"/>
      <sheetName val="URED"/>
      <sheetName val="PRIM_PR"/>
      <sheetName val="T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SCalc Sort"/>
      <sheetName val="TSCalc  Sort (2)"/>
      <sheetName val="TSCalc (3)"/>
      <sheetName val="Sheet4"/>
      <sheetName val="TSCalc (2)"/>
      <sheetName val="MSCalc Sort"/>
      <sheetName val="MSCalc Sort (2)"/>
      <sheetName val="MSCalc (2)"/>
      <sheetName val="Db-MS Fdrs (2)"/>
      <sheetName val="Db-MS Fdrs"/>
      <sheetName val="Db-TS Fdrs (2)"/>
      <sheetName val="Db-TS Fdrs"/>
      <sheetName val="Projects"/>
      <sheetName val="RPCAP97"/>
      <sheetName val="Global"/>
      <sheetName val="Budget"/>
      <sheetName val="Sheet2"/>
      <sheetName val="Item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14">
          <cell r="H14">
            <v>1</v>
          </cell>
          <cell r="I14">
            <v>1.29</v>
          </cell>
          <cell r="J14">
            <v>67</v>
          </cell>
          <cell r="K14">
            <v>111.49470000000001</v>
          </cell>
          <cell r="L14">
            <v>378488.29302144004</v>
          </cell>
          <cell r="M14">
            <v>33316.136255750404</v>
          </cell>
          <cell r="N14" t="str">
            <v>50F1</v>
          </cell>
          <cell r="O14">
            <v>240</v>
          </cell>
          <cell r="P14">
            <v>0</v>
          </cell>
          <cell r="Q14">
            <v>13.8</v>
          </cell>
          <cell r="R14">
            <v>3.2</v>
          </cell>
          <cell r="S14">
            <v>21.061140480000002</v>
          </cell>
          <cell r="T14">
            <v>71495.731271172117</v>
          </cell>
          <cell r="U14">
            <v>0.2</v>
          </cell>
          <cell r="V14">
            <v>6293.3558808910248</v>
          </cell>
          <cell r="W14" t="str">
            <v>58F1</v>
          </cell>
          <cell r="X14">
            <v>200</v>
          </cell>
          <cell r="Y14">
            <v>440</v>
          </cell>
          <cell r="Z14">
            <v>0</v>
          </cell>
          <cell r="AA14">
            <v>1.84</v>
          </cell>
          <cell r="AB14">
            <v>2.38</v>
          </cell>
          <cell r="AC14">
            <v>11</v>
          </cell>
          <cell r="AD14">
            <v>13.379999999999999</v>
          </cell>
          <cell r="AE14">
            <v>513</v>
          </cell>
          <cell r="AF14">
            <v>56635.200000000004</v>
          </cell>
        </row>
        <row r="15">
          <cell r="H15">
            <v>0</v>
          </cell>
          <cell r="M15">
            <v>0</v>
          </cell>
          <cell r="N15" t="str">
            <v>50F2</v>
          </cell>
          <cell r="O15">
            <v>170</v>
          </cell>
          <cell r="P15">
            <v>0</v>
          </cell>
          <cell r="Q15">
            <v>13.8</v>
          </cell>
          <cell r="R15">
            <v>3.2</v>
          </cell>
          <cell r="S15">
            <v>10.56713472</v>
          </cell>
          <cell r="T15">
            <v>35871.990169042947</v>
          </cell>
          <cell r="U15">
            <v>0.2</v>
          </cell>
          <cell r="V15">
            <v>3157.6039055165033</v>
          </cell>
          <cell r="W15" t="str">
            <v>30F7</v>
          </cell>
          <cell r="X15">
            <v>280</v>
          </cell>
          <cell r="Y15">
            <v>450</v>
          </cell>
          <cell r="Z15">
            <v>0</v>
          </cell>
          <cell r="AA15">
            <v>0</v>
          </cell>
          <cell r="AB15">
            <v>0</v>
          </cell>
          <cell r="AC15">
            <v>0</v>
          </cell>
          <cell r="AD15">
            <v>0</v>
          </cell>
          <cell r="AE15">
            <v>0</v>
          </cell>
          <cell r="AF15">
            <v>0</v>
          </cell>
        </row>
        <row r="16">
          <cell r="H16">
            <v>0</v>
          </cell>
          <cell r="M16">
            <v>0</v>
          </cell>
          <cell r="N16" t="str">
            <v>50F3</v>
          </cell>
          <cell r="O16">
            <v>375</v>
          </cell>
          <cell r="P16">
            <v>1</v>
          </cell>
          <cell r="Q16">
            <v>13.8</v>
          </cell>
          <cell r="R16">
            <v>3.2</v>
          </cell>
          <cell r="S16">
            <v>51.418800000000019</v>
          </cell>
          <cell r="T16">
            <v>174550.12517376005</v>
          </cell>
          <cell r="U16">
            <v>0.2</v>
          </cell>
          <cell r="V16">
            <v>15364.638381081606</v>
          </cell>
          <cell r="W16" t="str">
            <v>50F4</v>
          </cell>
          <cell r="X16">
            <v>440</v>
          </cell>
          <cell r="Y16">
            <v>815</v>
          </cell>
          <cell r="Z16">
            <v>1</v>
          </cell>
          <cell r="AA16">
            <v>0.51</v>
          </cell>
          <cell r="AB16">
            <v>1.03</v>
          </cell>
          <cell r="AC16">
            <v>1</v>
          </cell>
          <cell r="AD16">
            <v>2.0300000000000002</v>
          </cell>
          <cell r="AE16">
            <v>626</v>
          </cell>
          <cell r="AF16">
            <v>19155.599999999999</v>
          </cell>
        </row>
        <row r="17">
          <cell r="H17">
            <v>0</v>
          </cell>
          <cell r="M17">
            <v>0</v>
          </cell>
          <cell r="N17" t="str">
            <v>50F4</v>
          </cell>
          <cell r="O17">
            <v>440</v>
          </cell>
          <cell r="P17">
            <v>1</v>
          </cell>
          <cell r="Q17">
            <v>13.8</v>
          </cell>
          <cell r="R17">
            <v>3.2</v>
          </cell>
          <cell r="S17">
            <v>70.78883328000002</v>
          </cell>
          <cell r="T17">
            <v>240305.09677255075</v>
          </cell>
          <cell r="U17">
            <v>0.2</v>
          </cell>
          <cell r="V17">
            <v>21152.66837743928</v>
          </cell>
          <cell r="W17" t="str">
            <v>30F7</v>
          </cell>
          <cell r="X17">
            <v>280</v>
          </cell>
          <cell r="Y17">
            <v>720</v>
          </cell>
          <cell r="Z17">
            <v>1</v>
          </cell>
          <cell r="AA17">
            <v>0.09</v>
          </cell>
          <cell r="AB17">
            <v>0.1</v>
          </cell>
          <cell r="AC17">
            <v>2</v>
          </cell>
          <cell r="AD17">
            <v>2.1</v>
          </cell>
          <cell r="AE17">
            <v>1183</v>
          </cell>
          <cell r="AF17">
            <v>6388.2</v>
          </cell>
        </row>
        <row r="18">
          <cell r="H18">
            <v>0</v>
          </cell>
          <cell r="I18">
            <v>0.65</v>
          </cell>
          <cell r="J18">
            <v>67</v>
          </cell>
          <cell r="K18">
            <v>28.307500000000005</v>
          </cell>
          <cell r="L18">
            <v>96094.768224000029</v>
          </cell>
          <cell r="M18">
            <v>8458.6668878400014</v>
          </cell>
          <cell r="N18" t="str">
            <v>54F1</v>
          </cell>
          <cell r="O18">
            <v>330</v>
          </cell>
          <cell r="P18">
            <v>1</v>
          </cell>
          <cell r="Q18">
            <v>13.8</v>
          </cell>
          <cell r="R18">
            <v>3</v>
          </cell>
          <cell r="S18">
            <v>37.330048800000014</v>
          </cell>
          <cell r="T18">
            <v>126723.39087614982</v>
          </cell>
          <cell r="U18">
            <v>0.2</v>
          </cell>
          <cell r="V18">
            <v>11154.727464665248</v>
          </cell>
          <cell r="W18" t="str">
            <v>59F4</v>
          </cell>
          <cell r="X18">
            <v>300</v>
          </cell>
          <cell r="Y18">
            <v>630</v>
          </cell>
          <cell r="Z18">
            <v>1</v>
          </cell>
          <cell r="AA18">
            <v>0.11</v>
          </cell>
          <cell r="AB18">
            <v>0.13</v>
          </cell>
          <cell r="AC18">
            <v>0</v>
          </cell>
          <cell r="AD18">
            <v>0.13</v>
          </cell>
          <cell r="AE18">
            <v>8</v>
          </cell>
          <cell r="AF18">
            <v>52.8</v>
          </cell>
        </row>
        <row r="19">
          <cell r="H19">
            <v>0</v>
          </cell>
          <cell r="M19">
            <v>0</v>
          </cell>
          <cell r="N19" t="str">
            <v>54F2</v>
          </cell>
          <cell r="O19">
            <v>427</v>
          </cell>
          <cell r="P19">
            <v>1</v>
          </cell>
          <cell r="Q19">
            <v>13.8</v>
          </cell>
          <cell r="R19">
            <v>3</v>
          </cell>
          <cell r="S19">
            <v>62.500922568000007</v>
          </cell>
          <cell r="T19">
            <v>212170.33181870994</v>
          </cell>
          <cell r="U19">
            <v>0.2</v>
          </cell>
          <cell r="V19">
            <v>18676.127675894852</v>
          </cell>
          <cell r="W19" t="str">
            <v>57F2</v>
          </cell>
          <cell r="X19">
            <v>400</v>
          </cell>
          <cell r="Y19">
            <v>827</v>
          </cell>
          <cell r="Z19">
            <v>1</v>
          </cell>
          <cell r="AA19">
            <v>1.19</v>
          </cell>
          <cell r="AB19">
            <v>2</v>
          </cell>
          <cell r="AC19">
            <v>0</v>
          </cell>
          <cell r="AD19">
            <v>2</v>
          </cell>
          <cell r="AE19">
            <v>2634</v>
          </cell>
          <cell r="AF19">
            <v>188067.6</v>
          </cell>
        </row>
        <row r="20">
          <cell r="H20">
            <v>0</v>
          </cell>
          <cell r="M20">
            <v>0</v>
          </cell>
          <cell r="N20" t="str">
            <v>54F3</v>
          </cell>
          <cell r="O20">
            <v>180</v>
          </cell>
          <cell r="P20">
            <v>0</v>
          </cell>
          <cell r="Q20">
            <v>13.8</v>
          </cell>
          <cell r="R20">
            <v>3</v>
          </cell>
          <cell r="S20">
            <v>11.106460800000002</v>
          </cell>
          <cell r="T20">
            <v>37702.827037532174</v>
          </cell>
          <cell r="U20">
            <v>0.2</v>
          </cell>
          <cell r="V20">
            <v>3318.7618903136263</v>
          </cell>
          <cell r="W20" t="str">
            <v>58F1</v>
          </cell>
          <cell r="X20">
            <v>200</v>
          </cell>
          <cell r="Y20">
            <v>380</v>
          </cell>
          <cell r="Z20">
            <v>0</v>
          </cell>
          <cell r="AA20">
            <v>0.42</v>
          </cell>
          <cell r="AB20">
            <v>0.26</v>
          </cell>
          <cell r="AC20">
            <v>1</v>
          </cell>
          <cell r="AD20">
            <v>1.26</v>
          </cell>
          <cell r="AE20">
            <v>994</v>
          </cell>
          <cell r="AF20">
            <v>25048.799999999999</v>
          </cell>
        </row>
        <row r="21">
          <cell r="H21">
            <v>0</v>
          </cell>
          <cell r="I21">
            <v>0.75</v>
          </cell>
          <cell r="J21">
            <v>67</v>
          </cell>
          <cell r="K21">
            <v>37.6875</v>
          </cell>
          <cell r="L21">
            <v>127936.82160000001</v>
          </cell>
          <cell r="M21">
            <v>11261.538756000002</v>
          </cell>
          <cell r="N21" t="str">
            <v>54F4</v>
          </cell>
          <cell r="O21">
            <v>460</v>
          </cell>
          <cell r="P21">
            <v>1</v>
          </cell>
          <cell r="Q21">
            <v>13.8</v>
          </cell>
          <cell r="R21">
            <v>3</v>
          </cell>
          <cell r="S21">
            <v>72.534787199999997</v>
          </cell>
          <cell r="T21">
            <v>246232.04324511744</v>
          </cell>
          <cell r="U21">
            <v>0.2</v>
          </cell>
          <cell r="V21">
            <v>21674.383209579111</v>
          </cell>
          <cell r="W21" t="str">
            <v>58F1</v>
          </cell>
          <cell r="X21">
            <v>200</v>
          </cell>
          <cell r="Y21">
            <v>660</v>
          </cell>
          <cell r="Z21">
            <v>1</v>
          </cell>
          <cell r="AA21">
            <v>0.82</v>
          </cell>
          <cell r="AB21">
            <v>0.26</v>
          </cell>
          <cell r="AC21">
            <v>2</v>
          </cell>
          <cell r="AD21">
            <v>2.2599999999999998</v>
          </cell>
          <cell r="AE21">
            <v>1072</v>
          </cell>
          <cell r="AF21">
            <v>52742.399999999994</v>
          </cell>
        </row>
        <row r="22">
          <cell r="H22">
            <v>0</v>
          </cell>
          <cell r="M22">
            <v>0</v>
          </cell>
          <cell r="N22" t="str">
            <v>54F5</v>
          </cell>
          <cell r="O22">
            <v>250</v>
          </cell>
          <cell r="P22">
            <v>0</v>
          </cell>
          <cell r="Q22">
            <v>13.8</v>
          </cell>
          <cell r="R22">
            <v>3</v>
          </cell>
          <cell r="S22">
            <v>21.424500000000005</v>
          </cell>
          <cell r="T22">
            <v>72729.218822400027</v>
          </cell>
          <cell r="U22">
            <v>0.2</v>
          </cell>
          <cell r="V22">
            <v>6401.9326587840023</v>
          </cell>
          <cell r="W22" t="str">
            <v>59F4</v>
          </cell>
          <cell r="X22">
            <v>300</v>
          </cell>
          <cell r="Y22">
            <v>550</v>
          </cell>
          <cell r="Z22">
            <v>1</v>
          </cell>
          <cell r="AA22">
            <v>0</v>
          </cell>
          <cell r="AB22">
            <v>0</v>
          </cell>
          <cell r="AC22">
            <v>1</v>
          </cell>
          <cell r="AD22">
            <v>1</v>
          </cell>
          <cell r="AE22">
            <v>10</v>
          </cell>
          <cell r="AF22">
            <v>0</v>
          </cell>
        </row>
        <row r="23">
          <cell r="H23">
            <v>0</v>
          </cell>
          <cell r="M23">
            <v>0</v>
          </cell>
          <cell r="N23" t="str">
            <v>54F6</v>
          </cell>
          <cell r="O23">
            <v>330</v>
          </cell>
          <cell r="P23">
            <v>1</v>
          </cell>
          <cell r="Q23">
            <v>13.8</v>
          </cell>
          <cell r="R23">
            <v>3</v>
          </cell>
          <cell r="S23">
            <v>37.330048800000014</v>
          </cell>
          <cell r="T23">
            <v>126723.39087614982</v>
          </cell>
          <cell r="U23">
            <v>0.2</v>
          </cell>
          <cell r="V23">
            <v>11154.727464665248</v>
          </cell>
          <cell r="W23" t="str">
            <v>58F3</v>
          </cell>
          <cell r="X23">
            <v>130</v>
          </cell>
          <cell r="Y23">
            <v>460</v>
          </cell>
          <cell r="Z23">
            <v>0</v>
          </cell>
          <cell r="AA23">
            <v>0.03</v>
          </cell>
          <cell r="AB23">
            <v>0.47</v>
          </cell>
          <cell r="AC23">
            <v>3</v>
          </cell>
          <cell r="AD23">
            <v>3.4699999999999998</v>
          </cell>
          <cell r="AE23">
            <v>103</v>
          </cell>
          <cell r="AF23">
            <v>185.39999999999998</v>
          </cell>
        </row>
        <row r="24">
          <cell r="H24">
            <v>1</v>
          </cell>
          <cell r="I24">
            <v>1.405</v>
          </cell>
          <cell r="J24">
            <v>67</v>
          </cell>
          <cell r="K24">
            <v>132.25967500000002</v>
          </cell>
          <cell r="L24">
            <v>448978.63868256006</v>
          </cell>
          <cell r="M24">
            <v>39520.993853889609</v>
          </cell>
          <cell r="N24" t="str">
            <v>57F1</v>
          </cell>
          <cell r="O24">
            <v>280</v>
          </cell>
          <cell r="P24">
            <v>1</v>
          </cell>
          <cell r="Q24">
            <v>13.8</v>
          </cell>
          <cell r="R24">
            <v>2.7</v>
          </cell>
          <cell r="S24">
            <v>24.187403520000004</v>
          </cell>
          <cell r="T24">
            <v>82108.378881736717</v>
          </cell>
          <cell r="U24">
            <v>0.2</v>
          </cell>
          <cell r="V24">
            <v>7227.5258944607858</v>
          </cell>
          <cell r="W24" t="str">
            <v>57F4</v>
          </cell>
          <cell r="X24">
            <v>350</v>
          </cell>
          <cell r="Y24">
            <v>630</v>
          </cell>
          <cell r="Z24">
            <v>1</v>
          </cell>
          <cell r="AA24">
            <v>0.78</v>
          </cell>
          <cell r="AB24">
            <v>0.99</v>
          </cell>
          <cell r="AC24">
            <v>0</v>
          </cell>
          <cell r="AD24">
            <v>0.99</v>
          </cell>
          <cell r="AE24">
            <v>526</v>
          </cell>
          <cell r="AF24">
            <v>24616.800000000003</v>
          </cell>
        </row>
        <row r="25">
          <cell r="H25">
            <v>0</v>
          </cell>
          <cell r="M25">
            <v>0</v>
          </cell>
          <cell r="N25" t="str">
            <v>57F2</v>
          </cell>
          <cell r="O25">
            <v>400</v>
          </cell>
          <cell r="P25">
            <v>1</v>
          </cell>
          <cell r="Q25">
            <v>13.8</v>
          </cell>
          <cell r="R25">
            <v>2.7</v>
          </cell>
          <cell r="S25">
            <v>49.362048000000001</v>
          </cell>
          <cell r="T25">
            <v>167568.12016680962</v>
          </cell>
          <cell r="U25">
            <v>0.2</v>
          </cell>
          <cell r="V25">
            <v>14750.052845838338</v>
          </cell>
          <cell r="W25" t="str">
            <v>59F1</v>
          </cell>
          <cell r="X25">
            <v>200</v>
          </cell>
          <cell r="Y25">
            <v>600</v>
          </cell>
          <cell r="Z25">
            <v>1</v>
          </cell>
          <cell r="AA25">
            <v>3.76</v>
          </cell>
          <cell r="AB25">
            <v>3.57</v>
          </cell>
          <cell r="AC25">
            <v>1</v>
          </cell>
          <cell r="AD25">
            <v>4.57</v>
          </cell>
          <cell r="AE25">
            <v>485</v>
          </cell>
          <cell r="AF25">
            <v>109416</v>
          </cell>
        </row>
        <row r="26">
          <cell r="H26">
            <v>0</v>
          </cell>
          <cell r="M26">
            <v>0</v>
          </cell>
          <cell r="N26" t="str">
            <v>57F3</v>
          </cell>
          <cell r="O26">
            <v>430</v>
          </cell>
          <cell r="P26">
            <v>1</v>
          </cell>
          <cell r="Q26">
            <v>13.8</v>
          </cell>
          <cell r="R26">
            <v>2.7</v>
          </cell>
          <cell r="S26">
            <v>57.044016720000009</v>
          </cell>
          <cell r="T26">
            <v>193645.90886776938</v>
          </cell>
          <cell r="U26">
            <v>0.2</v>
          </cell>
          <cell r="V26">
            <v>17045.529819971929</v>
          </cell>
          <cell r="W26" t="str">
            <v>59F3</v>
          </cell>
          <cell r="X26">
            <v>350</v>
          </cell>
          <cell r="Y26">
            <v>780</v>
          </cell>
          <cell r="Z26">
            <v>1</v>
          </cell>
          <cell r="AA26">
            <v>0.02</v>
          </cell>
          <cell r="AB26">
            <v>0</v>
          </cell>
          <cell r="AC26">
            <v>0</v>
          </cell>
          <cell r="AD26">
            <v>0</v>
          </cell>
          <cell r="AE26">
            <v>1912</v>
          </cell>
          <cell r="AF26">
            <v>2294.4</v>
          </cell>
        </row>
        <row r="27">
          <cell r="H27">
            <v>0</v>
          </cell>
          <cell r="M27">
            <v>0</v>
          </cell>
          <cell r="N27" t="str">
            <v>57F4</v>
          </cell>
          <cell r="O27">
            <v>350</v>
          </cell>
          <cell r="P27">
            <v>1</v>
          </cell>
          <cell r="Q27">
            <v>13.8</v>
          </cell>
          <cell r="R27">
            <v>2.7</v>
          </cell>
          <cell r="S27">
            <v>37.792818000000004</v>
          </cell>
          <cell r="T27">
            <v>128294.34200271362</v>
          </cell>
          <cell r="U27">
            <v>0.2</v>
          </cell>
          <cell r="V27">
            <v>11293.009210094977</v>
          </cell>
          <cell r="W27" t="str">
            <v>54F1</v>
          </cell>
          <cell r="X27">
            <v>330</v>
          </cell>
          <cell r="Y27">
            <v>680</v>
          </cell>
          <cell r="Z27">
            <v>1</v>
          </cell>
          <cell r="AA27">
            <v>0</v>
          </cell>
          <cell r="AB27">
            <v>0</v>
          </cell>
          <cell r="AC27">
            <v>0</v>
          </cell>
          <cell r="AD27">
            <v>0</v>
          </cell>
          <cell r="AE27">
            <v>234</v>
          </cell>
          <cell r="AF27">
            <v>0</v>
          </cell>
        </row>
        <row r="28">
          <cell r="H28">
            <v>1</v>
          </cell>
          <cell r="I28">
            <v>1.25</v>
          </cell>
          <cell r="J28">
            <v>67</v>
          </cell>
          <cell r="K28">
            <v>104.6875</v>
          </cell>
          <cell r="L28">
            <v>355380.06000000006</v>
          </cell>
          <cell r="M28">
            <v>31282.052100000001</v>
          </cell>
          <cell r="N28" t="str">
            <v>58F1</v>
          </cell>
          <cell r="O28">
            <v>200</v>
          </cell>
          <cell r="P28">
            <v>0</v>
          </cell>
          <cell r="Q28">
            <v>13.8</v>
          </cell>
          <cell r="R28">
            <v>3.5</v>
          </cell>
          <cell r="S28">
            <v>15.99696</v>
          </cell>
          <cell r="T28">
            <v>54304.483387392007</v>
          </cell>
          <cell r="U28">
            <v>0.2</v>
          </cell>
          <cell r="V28">
            <v>4780.1097185587205</v>
          </cell>
          <cell r="W28" t="str">
            <v>50F1</v>
          </cell>
          <cell r="X28">
            <v>240</v>
          </cell>
          <cell r="Y28">
            <v>440</v>
          </cell>
          <cell r="Z28">
            <v>0</v>
          </cell>
          <cell r="AA28">
            <v>1.31</v>
          </cell>
          <cell r="AB28">
            <v>2.3199999999999998</v>
          </cell>
          <cell r="AC28">
            <v>9</v>
          </cell>
          <cell r="AD28">
            <v>11.32</v>
          </cell>
          <cell r="AE28">
            <v>1023</v>
          </cell>
          <cell r="AF28">
            <v>80407.8</v>
          </cell>
        </row>
        <row r="29">
          <cell r="H29">
            <v>0</v>
          </cell>
          <cell r="M29">
            <v>0</v>
          </cell>
          <cell r="N29" t="str">
            <v>58F2</v>
          </cell>
          <cell r="O29">
            <v>280</v>
          </cell>
          <cell r="P29">
            <v>1</v>
          </cell>
          <cell r="Q29">
            <v>13.8</v>
          </cell>
          <cell r="R29">
            <v>3.5</v>
          </cell>
          <cell r="S29">
            <v>31.354041600000002</v>
          </cell>
          <cell r="T29">
            <v>106436.78743928832</v>
          </cell>
          <cell r="U29">
            <v>0.2</v>
          </cell>
          <cell r="V29">
            <v>9369.0150483750913</v>
          </cell>
          <cell r="W29" t="str">
            <v>60F1</v>
          </cell>
          <cell r="X29">
            <v>100</v>
          </cell>
          <cell r="Y29">
            <v>380</v>
          </cell>
          <cell r="Z29">
            <v>0</v>
          </cell>
          <cell r="AA29">
            <v>0.38</v>
          </cell>
          <cell r="AB29">
            <v>0.15</v>
          </cell>
          <cell r="AC29">
            <v>1</v>
          </cell>
          <cell r="AD29">
            <v>1.1499999999999999</v>
          </cell>
          <cell r="AE29">
            <v>33</v>
          </cell>
          <cell r="AF29">
            <v>752.40000000000009</v>
          </cell>
        </row>
        <row r="30">
          <cell r="H30">
            <v>0</v>
          </cell>
          <cell r="M30">
            <v>0</v>
          </cell>
          <cell r="N30" t="str">
            <v>58F3</v>
          </cell>
          <cell r="O30">
            <v>130</v>
          </cell>
          <cell r="P30">
            <v>0</v>
          </cell>
          <cell r="Q30">
            <v>13.8</v>
          </cell>
          <cell r="R30">
            <v>3.5</v>
          </cell>
          <cell r="S30">
            <v>6.7587156000000022</v>
          </cell>
          <cell r="T30">
            <v>22943.64423117313</v>
          </cell>
          <cell r="U30">
            <v>0.2</v>
          </cell>
          <cell r="V30">
            <v>2019.59635609106</v>
          </cell>
          <cell r="W30" t="str">
            <v>54F6</v>
          </cell>
          <cell r="X30">
            <v>330</v>
          </cell>
          <cell r="Y30">
            <v>460</v>
          </cell>
          <cell r="Z30">
            <v>0</v>
          </cell>
          <cell r="AA30">
            <v>2.76</v>
          </cell>
          <cell r="AB30">
            <v>2.35</v>
          </cell>
          <cell r="AC30">
            <v>3</v>
          </cell>
          <cell r="AD30">
            <v>5.35</v>
          </cell>
          <cell r="AE30">
            <v>778</v>
          </cell>
          <cell r="AF30">
            <v>128836.79999999999</v>
          </cell>
        </row>
        <row r="31">
          <cell r="H31">
            <v>0</v>
          </cell>
          <cell r="M31">
            <v>0</v>
          </cell>
          <cell r="N31" t="str">
            <v>58F4</v>
          </cell>
          <cell r="O31">
            <v>55</v>
          </cell>
          <cell r="P31">
            <v>0</v>
          </cell>
          <cell r="Q31">
            <v>13.8</v>
          </cell>
          <cell r="R31">
            <v>3.5</v>
          </cell>
          <cell r="S31">
            <v>1.2097701000000003</v>
          </cell>
          <cell r="T31">
            <v>4106.7765561715214</v>
          </cell>
          <cell r="U31">
            <v>0.2</v>
          </cell>
          <cell r="V31">
            <v>361.4957974660033</v>
          </cell>
          <cell r="W31" t="str">
            <v>60F1</v>
          </cell>
          <cell r="X31">
            <v>100</v>
          </cell>
          <cell r="Y31">
            <v>155</v>
          </cell>
          <cell r="Z31">
            <v>0</v>
          </cell>
          <cell r="AA31">
            <v>2.58</v>
          </cell>
          <cell r="AB31">
            <v>1</v>
          </cell>
          <cell r="AC31">
            <v>0</v>
          </cell>
          <cell r="AD31">
            <v>1</v>
          </cell>
          <cell r="AE31">
            <v>7</v>
          </cell>
          <cell r="AF31">
            <v>1083.6000000000001</v>
          </cell>
        </row>
        <row r="32">
          <cell r="H32">
            <v>0</v>
          </cell>
          <cell r="I32">
            <v>0.93499999999999994</v>
          </cell>
          <cell r="J32">
            <v>67</v>
          </cell>
          <cell r="K32">
            <v>58.573074999999996</v>
          </cell>
          <cell r="L32">
            <v>198836.56509024001</v>
          </cell>
          <cell r="M32">
            <v>17502.433278158402</v>
          </cell>
          <cell r="N32" t="str">
            <v>59F1</v>
          </cell>
          <cell r="O32">
            <v>200</v>
          </cell>
          <cell r="P32">
            <v>0</v>
          </cell>
          <cell r="Q32">
            <v>13.8</v>
          </cell>
          <cell r="R32">
            <v>3.2</v>
          </cell>
          <cell r="S32">
            <v>14.625792000000002</v>
          </cell>
          <cell r="T32">
            <v>49649.813382758417</v>
          </cell>
          <cell r="U32">
            <v>0.2</v>
          </cell>
          <cell r="V32">
            <v>4370.386028396545</v>
          </cell>
          <cell r="W32" t="str">
            <v>82F2</v>
          </cell>
          <cell r="X32">
            <v>280</v>
          </cell>
          <cell r="Y32">
            <v>480</v>
          </cell>
          <cell r="Z32">
            <v>0</v>
          </cell>
          <cell r="AA32">
            <v>1.01</v>
          </cell>
          <cell r="AB32">
            <v>1.08</v>
          </cell>
          <cell r="AC32">
            <v>3</v>
          </cell>
          <cell r="AD32">
            <v>4.08</v>
          </cell>
          <cell r="AE32">
            <v>1611</v>
          </cell>
          <cell r="AF32">
            <v>97626.6</v>
          </cell>
        </row>
        <row r="33">
          <cell r="H33">
            <v>0</v>
          </cell>
          <cell r="M33">
            <v>0</v>
          </cell>
          <cell r="N33" t="str">
            <v>59F2</v>
          </cell>
          <cell r="O33">
            <v>275</v>
          </cell>
          <cell r="P33">
            <v>1</v>
          </cell>
          <cell r="Q33">
            <v>13.8</v>
          </cell>
          <cell r="R33">
            <v>3.2</v>
          </cell>
          <cell r="S33">
            <v>27.651888000000003</v>
          </cell>
          <cell r="T33">
            <v>93869.178426777624</v>
          </cell>
          <cell r="U33">
            <v>0.2</v>
          </cell>
          <cell r="V33">
            <v>8262.7610849372177</v>
          </cell>
          <cell r="W33" t="str">
            <v>54F6</v>
          </cell>
          <cell r="X33">
            <v>330</v>
          </cell>
          <cell r="Y33">
            <v>605</v>
          </cell>
          <cell r="Z33">
            <v>1</v>
          </cell>
          <cell r="AA33">
            <v>0</v>
          </cell>
          <cell r="AB33">
            <v>0</v>
          </cell>
          <cell r="AC33">
            <v>0</v>
          </cell>
          <cell r="AD33">
            <v>0</v>
          </cell>
          <cell r="AE33">
            <v>11</v>
          </cell>
          <cell r="AF33">
            <v>0</v>
          </cell>
        </row>
        <row r="34">
          <cell r="H34">
            <v>0</v>
          </cell>
          <cell r="M34">
            <v>0</v>
          </cell>
          <cell r="N34" t="str">
            <v>59F3</v>
          </cell>
          <cell r="O34">
            <v>350</v>
          </cell>
          <cell r="P34">
            <v>1</v>
          </cell>
          <cell r="Q34">
            <v>13.8</v>
          </cell>
          <cell r="R34">
            <v>3.2</v>
          </cell>
          <cell r="S34">
            <v>44.791488000000008</v>
          </cell>
          <cell r="T34">
            <v>152052.55348469765</v>
          </cell>
          <cell r="U34">
            <v>0.2</v>
          </cell>
          <cell r="V34">
            <v>13384.30721196442</v>
          </cell>
          <cell r="W34" t="str">
            <v>57F3</v>
          </cell>
          <cell r="X34">
            <v>430</v>
          </cell>
          <cell r="Y34">
            <v>780</v>
          </cell>
          <cell r="Z34">
            <v>1</v>
          </cell>
          <cell r="AA34">
            <v>2.33</v>
          </cell>
          <cell r="AB34">
            <v>3.34</v>
          </cell>
          <cell r="AC34">
            <v>0</v>
          </cell>
          <cell r="AD34">
            <v>3.34</v>
          </cell>
          <cell r="AE34">
            <v>481</v>
          </cell>
          <cell r="AF34">
            <v>67243.8</v>
          </cell>
        </row>
        <row r="35">
          <cell r="H35">
            <v>0</v>
          </cell>
          <cell r="M35">
            <v>0</v>
          </cell>
          <cell r="N35" t="str">
            <v>59F4</v>
          </cell>
          <cell r="O35">
            <v>300</v>
          </cell>
          <cell r="P35">
            <v>1</v>
          </cell>
          <cell r="Q35">
            <v>13.8</v>
          </cell>
          <cell r="R35">
            <v>3.2</v>
          </cell>
          <cell r="S35">
            <v>32.908032000000006</v>
          </cell>
          <cell r="T35">
            <v>111712.08011120642</v>
          </cell>
          <cell r="U35">
            <v>0.2</v>
          </cell>
          <cell r="V35">
            <v>9833.368563892227</v>
          </cell>
          <cell r="W35" t="str">
            <v>54F5</v>
          </cell>
          <cell r="X35">
            <v>250</v>
          </cell>
          <cell r="Y35">
            <v>550</v>
          </cell>
          <cell r="Z35">
            <v>1</v>
          </cell>
          <cell r="AA35">
            <v>0</v>
          </cell>
          <cell r="AB35">
            <v>0</v>
          </cell>
          <cell r="AC35">
            <v>3</v>
          </cell>
          <cell r="AD35">
            <v>3</v>
          </cell>
          <cell r="AE35">
            <v>23</v>
          </cell>
          <cell r="AF35">
            <v>0</v>
          </cell>
        </row>
        <row r="36">
          <cell r="H36">
            <v>0</v>
          </cell>
          <cell r="I36">
            <v>0.55000000000000004</v>
          </cell>
          <cell r="J36">
            <v>67</v>
          </cell>
          <cell r="K36">
            <v>20.267500000000002</v>
          </cell>
          <cell r="L36">
            <v>68801.579616000017</v>
          </cell>
          <cell r="M36">
            <v>6056.2052865600017</v>
          </cell>
          <cell r="N36" t="str">
            <v>60F1</v>
          </cell>
          <cell r="O36">
            <v>100</v>
          </cell>
          <cell r="P36">
            <v>0</v>
          </cell>
          <cell r="Q36">
            <v>13.8</v>
          </cell>
          <cell r="R36">
            <v>3.2</v>
          </cell>
          <cell r="S36">
            <v>3.6564480000000006</v>
          </cell>
          <cell r="T36">
            <v>12412.453345689604</v>
          </cell>
          <cell r="U36">
            <v>0.2</v>
          </cell>
          <cell r="V36">
            <v>1092.5965070991363</v>
          </cell>
          <cell r="W36" t="str">
            <v>58F4</v>
          </cell>
          <cell r="X36">
            <v>55</v>
          </cell>
          <cell r="Y36">
            <v>155</v>
          </cell>
          <cell r="Z36">
            <v>0</v>
          </cell>
          <cell r="AA36">
            <v>0</v>
          </cell>
          <cell r="AB36">
            <v>0</v>
          </cell>
          <cell r="AC36">
            <v>1</v>
          </cell>
          <cell r="AD36">
            <v>1</v>
          </cell>
          <cell r="AE36">
            <v>19</v>
          </cell>
          <cell r="AF36">
            <v>0</v>
          </cell>
        </row>
        <row r="37">
          <cell r="H37">
            <v>0</v>
          </cell>
          <cell r="M37">
            <v>0</v>
          </cell>
          <cell r="N37" t="str">
            <v>60F2</v>
          </cell>
          <cell r="O37">
            <v>100</v>
          </cell>
          <cell r="P37">
            <v>0</v>
          </cell>
          <cell r="Q37">
            <v>13.8</v>
          </cell>
          <cell r="R37">
            <v>3.2</v>
          </cell>
          <cell r="S37">
            <v>3.6564480000000006</v>
          </cell>
          <cell r="T37">
            <v>12412.453345689604</v>
          </cell>
          <cell r="U37">
            <v>0.2</v>
          </cell>
          <cell r="V37">
            <v>1092.5965070991363</v>
          </cell>
          <cell r="W37" t="str">
            <v>59F3</v>
          </cell>
          <cell r="X37">
            <v>350</v>
          </cell>
          <cell r="Y37">
            <v>450</v>
          </cell>
          <cell r="Z37">
            <v>0</v>
          </cell>
          <cell r="AA37">
            <v>2.1800000000000002</v>
          </cell>
          <cell r="AB37">
            <v>1.5</v>
          </cell>
          <cell r="AC37">
            <v>2</v>
          </cell>
          <cell r="AD37">
            <v>3.5</v>
          </cell>
          <cell r="AE37">
            <v>4</v>
          </cell>
          <cell r="AF37">
            <v>523.20000000000005</v>
          </cell>
        </row>
        <row r="38">
          <cell r="H38">
            <v>0</v>
          </cell>
          <cell r="M38">
            <v>0</v>
          </cell>
          <cell r="N38" t="str">
            <v>60F3</v>
          </cell>
          <cell r="O38">
            <v>260</v>
          </cell>
          <cell r="P38">
            <v>1</v>
          </cell>
          <cell r="Q38">
            <v>13.8</v>
          </cell>
          <cell r="R38">
            <v>3.2</v>
          </cell>
          <cell r="S38">
            <v>24.717588480000011</v>
          </cell>
          <cell r="T38">
            <v>83908.184616861749</v>
          </cell>
          <cell r="U38">
            <v>0.2</v>
          </cell>
          <cell r="V38">
            <v>7385.9523879901626</v>
          </cell>
          <cell r="W38" t="str">
            <v>59F3</v>
          </cell>
          <cell r="X38">
            <v>350</v>
          </cell>
          <cell r="Y38">
            <v>610</v>
          </cell>
          <cell r="Z38">
            <v>1</v>
          </cell>
          <cell r="AA38">
            <v>3.22</v>
          </cell>
          <cell r="AB38">
            <v>3.79</v>
          </cell>
          <cell r="AC38">
            <v>1</v>
          </cell>
          <cell r="AD38">
            <v>4.79</v>
          </cell>
          <cell r="AE38">
            <v>19</v>
          </cell>
          <cell r="AF38">
            <v>3670.8</v>
          </cell>
        </row>
        <row r="39">
          <cell r="H39">
            <v>0</v>
          </cell>
          <cell r="I39">
            <v>0.77</v>
          </cell>
          <cell r="J39">
            <v>67</v>
          </cell>
          <cell r="K39">
            <v>39.724299999999999</v>
          </cell>
          <cell r="L39">
            <v>134851.09604736001</v>
          </cell>
          <cell r="M39">
            <v>11870.1623616576</v>
          </cell>
          <cell r="N39" t="str">
            <v>82F1</v>
          </cell>
          <cell r="O39">
            <v>380</v>
          </cell>
          <cell r="P39">
            <v>1</v>
          </cell>
          <cell r="Q39">
            <v>13.8</v>
          </cell>
          <cell r="R39">
            <v>3.2</v>
          </cell>
          <cell r="S39">
            <v>52.799109120000026</v>
          </cell>
          <cell r="T39">
            <v>179235.82631175793</v>
          </cell>
          <cell r="U39">
            <v>0.2</v>
          </cell>
          <cell r="V39">
            <v>15777.093562511534</v>
          </cell>
          <cell r="W39" t="str">
            <v>82F2</v>
          </cell>
          <cell r="X39">
            <v>280</v>
          </cell>
          <cell r="Y39">
            <v>660</v>
          </cell>
          <cell r="Z39">
            <v>1</v>
          </cell>
          <cell r="AA39">
            <v>0.1</v>
          </cell>
          <cell r="AB39">
            <v>0.04</v>
          </cell>
          <cell r="AC39">
            <v>6</v>
          </cell>
          <cell r="AD39">
            <v>6.04</v>
          </cell>
          <cell r="AE39">
            <v>2122</v>
          </cell>
          <cell r="AF39">
            <v>12732.000000000002</v>
          </cell>
        </row>
        <row r="40">
          <cell r="H40">
            <v>0</v>
          </cell>
          <cell r="M40">
            <v>0</v>
          </cell>
          <cell r="N40" t="str">
            <v>82F2</v>
          </cell>
          <cell r="O40">
            <v>280</v>
          </cell>
          <cell r="P40">
            <v>1</v>
          </cell>
          <cell r="Q40">
            <v>13.8</v>
          </cell>
          <cell r="R40">
            <v>3.2</v>
          </cell>
          <cell r="S40">
            <v>28.666552320000005</v>
          </cell>
          <cell r="T40">
            <v>97313.634230206488</v>
          </cell>
          <cell r="U40">
            <v>0.2</v>
          </cell>
          <cell r="V40">
            <v>8565.9566156572273</v>
          </cell>
          <cell r="W40" t="str">
            <v>59F1</v>
          </cell>
          <cell r="X40">
            <v>200</v>
          </cell>
          <cell r="Y40">
            <v>480</v>
          </cell>
          <cell r="Z40">
            <v>0</v>
          </cell>
          <cell r="AA40">
            <v>0.01</v>
          </cell>
          <cell r="AB40">
            <v>0</v>
          </cell>
          <cell r="AC40">
            <v>8</v>
          </cell>
          <cell r="AD40">
            <v>8</v>
          </cell>
          <cell r="AE40">
            <v>1396</v>
          </cell>
          <cell r="AF40">
            <v>837.6</v>
          </cell>
        </row>
        <row r="41">
          <cell r="H41">
            <v>0</v>
          </cell>
          <cell r="M41">
            <v>0</v>
          </cell>
          <cell r="N41" t="str">
            <v>82F3</v>
          </cell>
          <cell r="O41">
            <v>40</v>
          </cell>
          <cell r="P41">
            <v>0</v>
          </cell>
          <cell r="Q41">
            <v>13.8</v>
          </cell>
          <cell r="R41">
            <v>3.2</v>
          </cell>
          <cell r="S41">
            <v>0.58503168000000016</v>
          </cell>
          <cell r="T41">
            <v>1985.9925353103365</v>
          </cell>
          <cell r="U41">
            <v>0.2</v>
          </cell>
          <cell r="V41">
            <v>174.81544113586182</v>
          </cell>
          <cell r="W41" t="str">
            <v>82F2</v>
          </cell>
          <cell r="X41">
            <v>280</v>
          </cell>
          <cell r="Y41">
            <v>320</v>
          </cell>
          <cell r="Z41">
            <v>0</v>
          </cell>
          <cell r="AA41">
            <v>0</v>
          </cell>
          <cell r="AB41">
            <v>0</v>
          </cell>
          <cell r="AC41">
            <v>0</v>
          </cell>
          <cell r="AD41">
            <v>0</v>
          </cell>
          <cell r="AE41">
            <v>1426</v>
          </cell>
          <cell r="AF41">
            <v>0</v>
          </cell>
        </row>
        <row r="42">
          <cell r="H42">
            <v>3</v>
          </cell>
          <cell r="J42">
            <v>67</v>
          </cell>
          <cell r="K42">
            <v>533.00175000000002</v>
          </cell>
          <cell r="L42">
            <v>1809367.8222816</v>
          </cell>
          <cell r="M42">
            <v>159268.18877985602</v>
          </cell>
          <cell r="N42">
            <v>28</v>
          </cell>
          <cell r="O42">
            <v>7612</v>
          </cell>
          <cell r="P42">
            <v>17</v>
          </cell>
          <cell r="R42">
            <v>3.1285714285714299</v>
          </cell>
          <cell r="S42">
            <v>853.82682778800006</v>
          </cell>
          <cell r="T42">
            <v>2898464.7573865945</v>
          </cell>
          <cell r="U42">
            <v>0.20000000000000009</v>
          </cell>
          <cell r="V42">
            <v>255135.09551037094</v>
          </cell>
          <cell r="X42">
            <v>7535</v>
          </cell>
          <cell r="Y42">
            <v>15147</v>
          </cell>
          <cell r="Z42">
            <v>15</v>
          </cell>
          <cell r="AA42">
            <v>0.76032981872954863</v>
          </cell>
          <cell r="AB42">
            <v>0.92524489689918465</v>
          </cell>
          <cell r="AD42">
            <v>3.6780106996312267</v>
          </cell>
          <cell r="AE42">
            <v>19253</v>
          </cell>
          <cell r="AF42">
            <v>878317.79999999993</v>
          </cell>
        </row>
        <row r="43">
          <cell r="H43">
            <v>0</v>
          </cell>
          <cell r="I43">
            <v>0.85</v>
          </cell>
          <cell r="J43">
            <v>67</v>
          </cell>
          <cell r="K43">
            <v>48.407499999999992</v>
          </cell>
          <cell r="L43">
            <v>164327.73974399999</v>
          </cell>
          <cell r="M43">
            <v>14464.820891039999</v>
          </cell>
          <cell r="N43" t="str">
            <v>13F1</v>
          </cell>
          <cell r="O43">
            <v>175</v>
          </cell>
          <cell r="P43">
            <v>0</v>
          </cell>
          <cell r="Q43">
            <v>13.8</v>
          </cell>
          <cell r="R43">
            <v>5.2</v>
          </cell>
          <cell r="S43">
            <v>18.196542000000001</v>
          </cell>
          <cell r="T43">
            <v>61771.349853158412</v>
          </cell>
          <cell r="U43">
            <v>0.2</v>
          </cell>
          <cell r="V43">
            <v>5437.3748048605448</v>
          </cell>
          <cell r="W43" t="str">
            <v>13F4</v>
          </cell>
          <cell r="X43">
            <v>360</v>
          </cell>
          <cell r="Y43">
            <v>535</v>
          </cell>
          <cell r="Z43">
            <v>1</v>
          </cell>
          <cell r="AA43">
            <v>1.1000000000000001</v>
          </cell>
          <cell r="AB43">
            <v>2.16</v>
          </cell>
          <cell r="AC43">
            <v>2</v>
          </cell>
          <cell r="AD43">
            <v>4.16</v>
          </cell>
          <cell r="AE43">
            <v>1208</v>
          </cell>
          <cell r="AF43">
            <v>79728.000000000015</v>
          </cell>
        </row>
        <row r="44">
          <cell r="H44">
            <v>0</v>
          </cell>
          <cell r="M44">
            <v>0</v>
          </cell>
          <cell r="N44" t="str">
            <v>13F2</v>
          </cell>
          <cell r="O44">
            <v>300</v>
          </cell>
          <cell r="P44">
            <v>1</v>
          </cell>
          <cell r="Q44">
            <v>13.8</v>
          </cell>
          <cell r="R44">
            <v>5.2</v>
          </cell>
          <cell r="S44">
            <v>53.475552</v>
          </cell>
          <cell r="T44">
            <v>181532.13018071043</v>
          </cell>
          <cell r="U44">
            <v>0.2</v>
          </cell>
          <cell r="V44">
            <v>15979.223916324867</v>
          </cell>
          <cell r="W44" t="str">
            <v>13F5</v>
          </cell>
          <cell r="X44">
            <v>330</v>
          </cell>
          <cell r="Y44">
            <v>630</v>
          </cell>
          <cell r="Z44">
            <v>1</v>
          </cell>
          <cell r="AA44">
            <v>0.74</v>
          </cell>
          <cell r="AB44">
            <v>1</v>
          </cell>
          <cell r="AC44">
            <v>0</v>
          </cell>
          <cell r="AD44">
            <v>1</v>
          </cell>
          <cell r="AE44">
            <v>836</v>
          </cell>
          <cell r="AF44">
            <v>37118.400000000001</v>
          </cell>
        </row>
        <row r="45">
          <cell r="H45">
            <v>0</v>
          </cell>
          <cell r="M45">
            <v>0</v>
          </cell>
          <cell r="N45" t="str">
            <v>13F3</v>
          </cell>
          <cell r="O45">
            <v>240</v>
          </cell>
          <cell r="P45">
            <v>0</v>
          </cell>
          <cell r="Q45">
            <v>13.8</v>
          </cell>
          <cell r="R45">
            <v>5.2</v>
          </cell>
          <cell r="S45">
            <v>34.224353280000003</v>
          </cell>
          <cell r="T45">
            <v>116180.56331565467</v>
          </cell>
          <cell r="U45">
            <v>0.2</v>
          </cell>
          <cell r="V45">
            <v>10226.703306447915</v>
          </cell>
          <cell r="W45" t="str">
            <v>68F4</v>
          </cell>
          <cell r="X45">
            <v>150</v>
          </cell>
          <cell r="Y45">
            <v>390</v>
          </cell>
          <cell r="Z45">
            <v>0</v>
          </cell>
          <cell r="AA45">
            <v>5.57</v>
          </cell>
          <cell r="AB45">
            <v>3.91</v>
          </cell>
          <cell r="AC45">
            <v>2</v>
          </cell>
          <cell r="AD45">
            <v>5.91</v>
          </cell>
          <cell r="AE45">
            <v>280</v>
          </cell>
          <cell r="AF45">
            <v>93576.000000000015</v>
          </cell>
        </row>
        <row r="46">
          <cell r="H46">
            <v>0</v>
          </cell>
          <cell r="I46">
            <v>0.8</v>
          </cell>
          <cell r="J46">
            <v>67</v>
          </cell>
          <cell r="K46">
            <v>42.88000000000001</v>
          </cell>
          <cell r="L46">
            <v>145563.67257600004</v>
          </cell>
          <cell r="M46">
            <v>12813.128540160003</v>
          </cell>
          <cell r="N46" t="str">
            <v>13F4</v>
          </cell>
          <cell r="O46">
            <v>360</v>
          </cell>
          <cell r="P46">
            <v>1</v>
          </cell>
          <cell r="Q46">
            <v>13.8</v>
          </cell>
          <cell r="R46">
            <v>5.2</v>
          </cell>
          <cell r="S46">
            <v>77.004794880000006</v>
          </cell>
          <cell r="T46">
            <v>261406.267460223</v>
          </cell>
          <cell r="U46">
            <v>0.2</v>
          </cell>
          <cell r="V46">
            <v>23010.082439507809</v>
          </cell>
          <cell r="W46" t="str">
            <v>20F2</v>
          </cell>
          <cell r="X46">
            <v>200</v>
          </cell>
          <cell r="Y46">
            <v>560</v>
          </cell>
          <cell r="Z46">
            <v>1</v>
          </cell>
          <cell r="AA46">
            <v>0.86</v>
          </cell>
          <cell r="AB46">
            <v>4.0599999999999996</v>
          </cell>
          <cell r="AC46">
            <v>4</v>
          </cell>
          <cell r="AD46">
            <v>8.0599999999999987</v>
          </cell>
          <cell r="AE46">
            <v>954</v>
          </cell>
          <cell r="AF46">
            <v>49226.399999999994</v>
          </cell>
        </row>
        <row r="47">
          <cell r="H47">
            <v>0</v>
          </cell>
          <cell r="M47">
            <v>0</v>
          </cell>
          <cell r="N47" t="str">
            <v>13F5</v>
          </cell>
          <cell r="O47">
            <v>330</v>
          </cell>
          <cell r="P47">
            <v>1</v>
          </cell>
          <cell r="Q47">
            <v>13.8</v>
          </cell>
          <cell r="R47">
            <v>5.2</v>
          </cell>
          <cell r="S47">
            <v>64.705417920000016</v>
          </cell>
          <cell r="T47">
            <v>219653.87751865969</v>
          </cell>
          <cell r="U47">
            <v>0.2</v>
          </cell>
          <cell r="V47">
            <v>19334.860938753092</v>
          </cell>
          <cell r="W47" t="str">
            <v>68F3</v>
          </cell>
          <cell r="X47">
            <v>300</v>
          </cell>
          <cell r="Y47">
            <v>630</v>
          </cell>
          <cell r="Z47">
            <v>1</v>
          </cell>
          <cell r="AA47">
            <v>0.12</v>
          </cell>
          <cell r="AB47">
            <v>1.1100000000000001</v>
          </cell>
          <cell r="AC47">
            <v>3</v>
          </cell>
          <cell r="AD47">
            <v>4.1100000000000003</v>
          </cell>
          <cell r="AE47">
            <v>1418</v>
          </cell>
          <cell r="AF47">
            <v>10209.6</v>
          </cell>
        </row>
        <row r="48">
          <cell r="H48">
            <v>0</v>
          </cell>
          <cell r="M48">
            <v>0</v>
          </cell>
          <cell r="N48" t="str">
            <v>13F6</v>
          </cell>
          <cell r="O48">
            <v>425</v>
          </cell>
          <cell r="P48">
            <v>1</v>
          </cell>
          <cell r="Q48">
            <v>13.8</v>
          </cell>
          <cell r="R48">
            <v>5.2</v>
          </cell>
          <cell r="S48">
            <v>107.322462</v>
          </cell>
          <cell r="T48">
            <v>364324.90015434241</v>
          </cell>
          <cell r="U48">
            <v>0.2</v>
          </cell>
          <cell r="V48">
            <v>32069.414665401986</v>
          </cell>
          <cell r="W48" t="str">
            <v>68F4</v>
          </cell>
          <cell r="X48">
            <v>150</v>
          </cell>
          <cell r="Y48">
            <v>575</v>
          </cell>
          <cell r="Z48">
            <v>1</v>
          </cell>
          <cell r="AA48">
            <v>0.46</v>
          </cell>
          <cell r="AB48">
            <v>0.15</v>
          </cell>
          <cell r="AC48">
            <v>1</v>
          </cell>
          <cell r="AD48">
            <v>1.1499999999999999</v>
          </cell>
          <cell r="AE48">
            <v>342</v>
          </cell>
          <cell r="AF48">
            <v>9439.1999999999989</v>
          </cell>
        </row>
        <row r="49">
          <cell r="H49">
            <v>0</v>
          </cell>
          <cell r="I49">
            <v>0.78</v>
          </cell>
          <cell r="J49">
            <v>67</v>
          </cell>
          <cell r="K49">
            <v>40.762800000000006</v>
          </cell>
          <cell r="L49">
            <v>138376.46624256001</v>
          </cell>
          <cell r="M49">
            <v>12180.480318489601</v>
          </cell>
          <cell r="N49" t="str">
            <v>14F1</v>
          </cell>
          <cell r="O49">
            <v>220</v>
          </cell>
          <cell r="P49">
            <v>0</v>
          </cell>
          <cell r="Q49">
            <v>13.8</v>
          </cell>
          <cell r="R49">
            <v>2.8</v>
          </cell>
          <cell r="S49">
            <v>15.485057279999999</v>
          </cell>
          <cell r="T49">
            <v>52566.739918995459</v>
          </cell>
          <cell r="U49">
            <v>0.2</v>
          </cell>
          <cell r="V49">
            <v>4627.1462075648415</v>
          </cell>
          <cell r="W49" t="str">
            <v>14F4</v>
          </cell>
          <cell r="X49">
            <v>200</v>
          </cell>
          <cell r="Y49">
            <v>420</v>
          </cell>
          <cell r="Z49">
            <v>0</v>
          </cell>
          <cell r="AA49">
            <v>0.84</v>
          </cell>
          <cell r="AB49">
            <v>0.42</v>
          </cell>
          <cell r="AC49">
            <v>1</v>
          </cell>
          <cell r="AD49">
            <v>1.42</v>
          </cell>
          <cell r="AE49">
            <v>12</v>
          </cell>
          <cell r="AF49">
            <v>604.79999999999995</v>
          </cell>
        </row>
        <row r="50">
          <cell r="H50">
            <v>0</v>
          </cell>
          <cell r="M50">
            <v>0</v>
          </cell>
          <cell r="N50" t="str">
            <v>14F2</v>
          </cell>
          <cell r="O50">
            <v>70</v>
          </cell>
          <cell r="P50">
            <v>0</v>
          </cell>
          <cell r="Q50">
            <v>13.8</v>
          </cell>
          <cell r="R50">
            <v>2.8</v>
          </cell>
          <cell r="S50">
            <v>1.5677020799999999</v>
          </cell>
          <cell r="T50">
            <v>5321.8393719644155</v>
          </cell>
          <cell r="U50">
            <v>0.2</v>
          </cell>
          <cell r="V50">
            <v>468.45075241875452</v>
          </cell>
          <cell r="W50" t="str">
            <v>14F5</v>
          </cell>
          <cell r="X50">
            <v>190</v>
          </cell>
          <cell r="Y50">
            <v>260</v>
          </cell>
          <cell r="Z50">
            <v>0</v>
          </cell>
          <cell r="AA50">
            <v>1.01</v>
          </cell>
          <cell r="AB50">
            <v>0.33</v>
          </cell>
          <cell r="AC50">
            <v>1</v>
          </cell>
          <cell r="AD50">
            <v>1.33</v>
          </cell>
          <cell r="AE50">
            <v>3</v>
          </cell>
          <cell r="AF50">
            <v>181.8</v>
          </cell>
        </row>
        <row r="51">
          <cell r="H51">
            <v>1</v>
          </cell>
          <cell r="I51">
            <v>1.1099999999999999</v>
          </cell>
          <cell r="J51">
            <v>67</v>
          </cell>
          <cell r="K51">
            <v>82.550699999999978</v>
          </cell>
          <cell r="L51">
            <v>280232.8140326399</v>
          </cell>
          <cell r="M51">
            <v>24667.274491142394</v>
          </cell>
          <cell r="N51" t="str">
            <v>14F4</v>
          </cell>
          <cell r="O51">
            <v>200</v>
          </cell>
          <cell r="P51">
            <v>0</v>
          </cell>
          <cell r="Q51">
            <v>13.8</v>
          </cell>
          <cell r="R51">
            <v>2.8</v>
          </cell>
          <cell r="S51">
            <v>12.797567999999998</v>
          </cell>
          <cell r="T51">
            <v>43443.586709913601</v>
          </cell>
          <cell r="U51">
            <v>0.2</v>
          </cell>
          <cell r="V51">
            <v>3824.0877748469757</v>
          </cell>
          <cell r="W51" t="str">
            <v>14F1</v>
          </cell>
          <cell r="X51">
            <v>220</v>
          </cell>
          <cell r="Y51">
            <v>420</v>
          </cell>
          <cell r="Z51">
            <v>0</v>
          </cell>
          <cell r="AA51">
            <v>15.68</v>
          </cell>
          <cell r="AB51">
            <v>3</v>
          </cell>
          <cell r="AC51">
            <v>1</v>
          </cell>
          <cell r="AD51">
            <v>4</v>
          </cell>
          <cell r="AE51">
            <v>3</v>
          </cell>
          <cell r="AF51">
            <v>2822.4</v>
          </cell>
        </row>
        <row r="52">
          <cell r="H52">
            <v>0</v>
          </cell>
          <cell r="M52">
            <v>0</v>
          </cell>
          <cell r="N52" t="str">
            <v>14F5</v>
          </cell>
          <cell r="O52">
            <v>190</v>
          </cell>
          <cell r="P52">
            <v>0</v>
          </cell>
          <cell r="Q52">
            <v>13.8</v>
          </cell>
          <cell r="R52">
            <v>2.8</v>
          </cell>
          <cell r="S52">
            <v>11.549805120000002</v>
          </cell>
          <cell r="T52">
            <v>39207.837005697038</v>
          </cell>
          <cell r="U52">
            <v>0.2</v>
          </cell>
          <cell r="V52">
            <v>3451.2392167993967</v>
          </cell>
          <cell r="W52" t="str">
            <v>14F2</v>
          </cell>
          <cell r="X52">
            <v>70</v>
          </cell>
          <cell r="Y52">
            <v>260</v>
          </cell>
          <cell r="Z52">
            <v>0</v>
          </cell>
          <cell r="AA52">
            <v>0</v>
          </cell>
          <cell r="AB52">
            <v>0</v>
          </cell>
          <cell r="AC52">
            <v>0</v>
          </cell>
          <cell r="AD52">
            <v>0</v>
          </cell>
          <cell r="AE52">
            <v>3</v>
          </cell>
          <cell r="AF52">
            <v>0</v>
          </cell>
        </row>
        <row r="53">
          <cell r="H53">
            <v>0</v>
          </cell>
          <cell r="I53">
            <v>0.80999999999999994</v>
          </cell>
          <cell r="J53">
            <v>67</v>
          </cell>
          <cell r="K53">
            <v>43.958699999999993</v>
          </cell>
          <cell r="L53">
            <v>149225.50871423999</v>
          </cell>
          <cell r="M53">
            <v>13135.458804998398</v>
          </cell>
          <cell r="N53" t="str">
            <v>20F1</v>
          </cell>
          <cell r="O53">
            <v>350</v>
          </cell>
          <cell r="P53">
            <v>1</v>
          </cell>
          <cell r="Q53">
            <v>13.8</v>
          </cell>
          <cell r="R53">
            <v>3.8</v>
          </cell>
          <cell r="S53">
            <v>53.189892</v>
          </cell>
          <cell r="T53">
            <v>180562.40726307841</v>
          </cell>
          <cell r="U53">
            <v>0.2</v>
          </cell>
          <cell r="V53">
            <v>15893.864814207745</v>
          </cell>
          <cell r="W53" t="str">
            <v>13F4</v>
          </cell>
          <cell r="X53">
            <v>360</v>
          </cell>
          <cell r="Y53">
            <v>710</v>
          </cell>
          <cell r="Z53">
            <v>1</v>
          </cell>
          <cell r="AA53">
            <v>1.79</v>
          </cell>
          <cell r="AB53">
            <v>1.05</v>
          </cell>
          <cell r="AC53">
            <v>5</v>
          </cell>
          <cell r="AD53">
            <v>6.05</v>
          </cell>
          <cell r="AE53">
            <v>1032</v>
          </cell>
          <cell r="AF53">
            <v>110836.8</v>
          </cell>
        </row>
        <row r="54">
          <cell r="H54">
            <v>0</v>
          </cell>
          <cell r="M54">
            <v>0</v>
          </cell>
          <cell r="N54" t="str">
            <v>20F2</v>
          </cell>
          <cell r="O54">
            <v>200</v>
          </cell>
          <cell r="P54">
            <v>0</v>
          </cell>
          <cell r="Q54">
            <v>13.8</v>
          </cell>
          <cell r="R54">
            <v>3.8</v>
          </cell>
          <cell r="S54">
            <v>17.368127999999999</v>
          </cell>
          <cell r="T54">
            <v>58959.153392025597</v>
          </cell>
          <cell r="U54">
            <v>0.2</v>
          </cell>
          <cell r="V54">
            <v>5189.8334087208959</v>
          </cell>
          <cell r="W54" t="str">
            <v>30F5</v>
          </cell>
          <cell r="X54">
            <v>120</v>
          </cell>
          <cell r="Y54">
            <v>320</v>
          </cell>
          <cell r="Z54">
            <v>0</v>
          </cell>
          <cell r="AA54">
            <v>0.02</v>
          </cell>
          <cell r="AB54">
            <v>0.03</v>
          </cell>
          <cell r="AC54">
            <v>1</v>
          </cell>
          <cell r="AD54">
            <v>1.03</v>
          </cell>
          <cell r="AE54">
            <v>727</v>
          </cell>
          <cell r="AF54">
            <v>872.40000000000009</v>
          </cell>
        </row>
        <row r="55">
          <cell r="H55">
            <v>0</v>
          </cell>
          <cell r="M55">
            <v>0</v>
          </cell>
          <cell r="N55" t="str">
            <v>20F3</v>
          </cell>
          <cell r="O55">
            <v>270</v>
          </cell>
          <cell r="P55">
            <v>1</v>
          </cell>
          <cell r="Q55">
            <v>13.8</v>
          </cell>
          <cell r="R55">
            <v>3.8</v>
          </cell>
          <cell r="S55">
            <v>31.653413280000002</v>
          </cell>
          <cell r="T55">
            <v>107453.05705696666</v>
          </cell>
          <cell r="U55">
            <v>0.2</v>
          </cell>
          <cell r="V55">
            <v>9458.4713873938344</v>
          </cell>
          <cell r="W55" t="str">
            <v>49F2</v>
          </cell>
          <cell r="X55">
            <v>280</v>
          </cell>
          <cell r="Y55">
            <v>550</v>
          </cell>
          <cell r="Z55">
            <v>1</v>
          </cell>
          <cell r="AA55">
            <v>0.53</v>
          </cell>
          <cell r="AB55">
            <v>1</v>
          </cell>
          <cell r="AC55">
            <v>0</v>
          </cell>
          <cell r="AD55">
            <v>1</v>
          </cell>
          <cell r="AE55">
            <v>205</v>
          </cell>
          <cell r="AF55">
            <v>6519</v>
          </cell>
        </row>
        <row r="56">
          <cell r="H56">
            <v>0</v>
          </cell>
          <cell r="I56">
            <v>0.875</v>
          </cell>
          <cell r="J56">
            <v>67</v>
          </cell>
          <cell r="K56">
            <v>51.296875</v>
          </cell>
          <cell r="L56">
            <v>174136.22940000001</v>
          </cell>
          <cell r="M56">
            <v>15328.205529000001</v>
          </cell>
          <cell r="N56" t="str">
            <v>20F4</v>
          </cell>
          <cell r="O56">
            <v>450</v>
          </cell>
          <cell r="P56">
            <v>1</v>
          </cell>
          <cell r="Q56">
            <v>13.8</v>
          </cell>
          <cell r="R56">
            <v>3.8</v>
          </cell>
          <cell r="S56">
            <v>87.926148000000026</v>
          </cell>
          <cell r="T56">
            <v>298480.71404712973</v>
          </cell>
          <cell r="U56">
            <v>0.2</v>
          </cell>
          <cell r="V56">
            <v>26273.531631649545</v>
          </cell>
          <cell r="W56" t="str">
            <v>30F7</v>
          </cell>
          <cell r="X56">
            <v>280</v>
          </cell>
          <cell r="Y56">
            <v>730</v>
          </cell>
          <cell r="Z56">
            <v>1</v>
          </cell>
          <cell r="AA56">
            <v>0.88</v>
          </cell>
          <cell r="AB56">
            <v>2.78</v>
          </cell>
          <cell r="AC56">
            <v>4</v>
          </cell>
          <cell r="AD56">
            <v>6.7799999999999994</v>
          </cell>
          <cell r="AE56">
            <v>610</v>
          </cell>
          <cell r="AF56">
            <v>32207.999999999996</v>
          </cell>
        </row>
        <row r="57">
          <cell r="H57">
            <v>0</v>
          </cell>
          <cell r="M57">
            <v>0</v>
          </cell>
          <cell r="N57" t="str">
            <v>20F5</v>
          </cell>
          <cell r="O57">
            <v>450</v>
          </cell>
          <cell r="P57">
            <v>1</v>
          </cell>
          <cell r="Q57">
            <v>13.8</v>
          </cell>
          <cell r="R57">
            <v>3.8</v>
          </cell>
          <cell r="S57">
            <v>87.926148000000026</v>
          </cell>
          <cell r="T57">
            <v>298480.71404712973</v>
          </cell>
          <cell r="U57">
            <v>0.2</v>
          </cell>
          <cell r="V57">
            <v>26273.531631649545</v>
          </cell>
          <cell r="W57" t="str">
            <v>20F2</v>
          </cell>
          <cell r="X57">
            <v>200</v>
          </cell>
          <cell r="Y57">
            <v>650</v>
          </cell>
          <cell r="Z57">
            <v>1</v>
          </cell>
          <cell r="AA57">
            <v>0.46</v>
          </cell>
          <cell r="AB57">
            <v>0.15</v>
          </cell>
          <cell r="AC57">
            <v>0</v>
          </cell>
          <cell r="AD57">
            <v>0.15</v>
          </cell>
          <cell r="AE57">
            <v>328</v>
          </cell>
          <cell r="AF57">
            <v>9052.7999999999993</v>
          </cell>
        </row>
        <row r="58">
          <cell r="H58">
            <v>0</v>
          </cell>
          <cell r="M58">
            <v>0</v>
          </cell>
          <cell r="N58" t="str">
            <v>20F6</v>
          </cell>
          <cell r="O58">
            <v>300</v>
          </cell>
          <cell r="P58">
            <v>1</v>
          </cell>
          <cell r="Q58">
            <v>13.8</v>
          </cell>
          <cell r="R58">
            <v>3.8</v>
          </cell>
          <cell r="S58">
            <v>39.078288000000001</v>
          </cell>
          <cell r="T58">
            <v>132658.09513205761</v>
          </cell>
          <cell r="U58">
            <v>0.2</v>
          </cell>
          <cell r="V58">
            <v>11677.125169622017</v>
          </cell>
          <cell r="W58" t="str">
            <v>20F2</v>
          </cell>
          <cell r="X58">
            <v>200</v>
          </cell>
          <cell r="Y58">
            <v>500</v>
          </cell>
          <cell r="Z58">
            <v>0</v>
          </cell>
          <cell r="AA58">
            <v>0.21</v>
          </cell>
          <cell r="AB58">
            <v>1.1399999999999999</v>
          </cell>
          <cell r="AC58">
            <v>4</v>
          </cell>
          <cell r="AD58">
            <v>5.14</v>
          </cell>
          <cell r="AE58">
            <v>573</v>
          </cell>
          <cell r="AF58">
            <v>7219.8</v>
          </cell>
        </row>
        <row r="59">
          <cell r="H59">
            <v>1</v>
          </cell>
          <cell r="I59">
            <v>1.35</v>
          </cell>
          <cell r="J59">
            <v>67</v>
          </cell>
          <cell r="K59">
            <v>122.10750000000002</v>
          </cell>
          <cell r="L59">
            <v>414515.30198400008</v>
          </cell>
          <cell r="M59">
            <v>36487.385569440004</v>
          </cell>
          <cell r="N59" t="str">
            <v>24F1</v>
          </cell>
          <cell r="O59">
            <v>160</v>
          </cell>
          <cell r="P59">
            <v>0</v>
          </cell>
          <cell r="Q59">
            <v>13.8</v>
          </cell>
          <cell r="R59">
            <v>3.1</v>
          </cell>
          <cell r="S59">
            <v>9.0679910400000026</v>
          </cell>
          <cell r="T59">
            <v>30782.884297310222</v>
          </cell>
          <cell r="U59">
            <v>0.2</v>
          </cell>
          <cell r="V59">
            <v>2709.6393376058586</v>
          </cell>
          <cell r="W59" t="str">
            <v>13F3</v>
          </cell>
          <cell r="X59">
            <v>240</v>
          </cell>
          <cell r="Y59">
            <v>400</v>
          </cell>
          <cell r="Z59">
            <v>0</v>
          </cell>
          <cell r="AA59">
            <v>0.4</v>
          </cell>
          <cell r="AB59">
            <v>0.44</v>
          </cell>
          <cell r="AC59">
            <v>4</v>
          </cell>
          <cell r="AD59">
            <v>4.4400000000000004</v>
          </cell>
          <cell r="AE59">
            <v>222</v>
          </cell>
          <cell r="AF59">
            <v>5328.0000000000009</v>
          </cell>
        </row>
        <row r="60">
          <cell r="H60">
            <v>0</v>
          </cell>
          <cell r="M60">
            <v>0</v>
          </cell>
          <cell r="N60" t="str">
            <v>24F2</v>
          </cell>
          <cell r="O60">
            <v>100</v>
          </cell>
          <cell r="P60">
            <v>0</v>
          </cell>
          <cell r="Q60">
            <v>13.8</v>
          </cell>
          <cell r="R60">
            <v>3.1</v>
          </cell>
          <cell r="S60">
            <v>3.5421840000000002</v>
          </cell>
          <cell r="T60">
            <v>12024.564178636801</v>
          </cell>
          <cell r="U60">
            <v>0.2</v>
          </cell>
          <cell r="V60">
            <v>1058.452866252288</v>
          </cell>
          <cell r="W60" t="str">
            <v>39F4</v>
          </cell>
          <cell r="X60">
            <v>340</v>
          </cell>
          <cell r="Y60">
            <v>440</v>
          </cell>
          <cell r="Z60">
            <v>0</v>
          </cell>
          <cell r="AA60">
            <v>0.49</v>
          </cell>
          <cell r="AB60">
            <v>1</v>
          </cell>
          <cell r="AC60">
            <v>0</v>
          </cell>
          <cell r="AD60">
            <v>1</v>
          </cell>
          <cell r="AE60">
            <v>435</v>
          </cell>
          <cell r="AF60">
            <v>12789</v>
          </cell>
        </row>
        <row r="61">
          <cell r="H61">
            <v>0</v>
          </cell>
          <cell r="M61">
            <v>0</v>
          </cell>
          <cell r="N61" t="str">
            <v>24F3</v>
          </cell>
          <cell r="O61">
            <v>330</v>
          </cell>
          <cell r="P61">
            <v>1</v>
          </cell>
          <cell r="Q61">
            <v>13.8</v>
          </cell>
          <cell r="R61">
            <v>3.1</v>
          </cell>
          <cell r="S61">
            <v>38.574383760000011</v>
          </cell>
          <cell r="T61">
            <v>130947.50390535481</v>
          </cell>
          <cell r="U61">
            <v>0.2</v>
          </cell>
          <cell r="V61">
            <v>11526.551713487421</v>
          </cell>
          <cell r="W61" t="str">
            <v>13F4</v>
          </cell>
          <cell r="X61">
            <v>360</v>
          </cell>
          <cell r="Y61">
            <v>690</v>
          </cell>
          <cell r="Z61">
            <v>1</v>
          </cell>
          <cell r="AA61">
            <v>0.25</v>
          </cell>
          <cell r="AB61">
            <v>2.09</v>
          </cell>
          <cell r="AC61">
            <v>3</v>
          </cell>
          <cell r="AD61">
            <v>5.09</v>
          </cell>
          <cell r="AE61">
            <v>1599</v>
          </cell>
          <cell r="AF61">
            <v>23985</v>
          </cell>
        </row>
        <row r="62">
          <cell r="H62">
            <v>0</v>
          </cell>
          <cell r="I62">
            <v>0.64500000000000002</v>
          </cell>
          <cell r="J62">
            <v>67</v>
          </cell>
          <cell r="K62">
            <v>27.873675000000002</v>
          </cell>
          <cell r="L62">
            <v>94622.07325536001</v>
          </cell>
          <cell r="M62">
            <v>8329.0340639376009</v>
          </cell>
          <cell r="N62" t="str">
            <v>30F1</v>
          </cell>
          <cell r="O62">
            <v>280</v>
          </cell>
          <cell r="P62">
            <v>1</v>
          </cell>
          <cell r="Q62">
            <v>13.8</v>
          </cell>
          <cell r="R62">
            <v>4.4000000000000004</v>
          </cell>
          <cell r="S62">
            <v>39.416509440000006</v>
          </cell>
          <cell r="T62">
            <v>133806.24706653392</v>
          </cell>
          <cell r="U62">
            <v>0.2</v>
          </cell>
          <cell r="V62">
            <v>11778.190346528689</v>
          </cell>
          <cell r="W62" t="str">
            <v>30F7</v>
          </cell>
          <cell r="X62">
            <v>280</v>
          </cell>
          <cell r="Y62">
            <v>560</v>
          </cell>
          <cell r="Z62">
            <v>1</v>
          </cell>
          <cell r="AA62">
            <v>0</v>
          </cell>
          <cell r="AB62">
            <v>0.01</v>
          </cell>
          <cell r="AC62">
            <v>2</v>
          </cell>
          <cell r="AD62">
            <v>2.0099999999999998</v>
          </cell>
          <cell r="AE62">
            <v>2842</v>
          </cell>
          <cell r="AF62">
            <v>0</v>
          </cell>
        </row>
        <row r="63">
          <cell r="H63">
            <v>0</v>
          </cell>
          <cell r="M63">
            <v>0</v>
          </cell>
          <cell r="N63" t="str">
            <v>30F2</v>
          </cell>
          <cell r="O63">
            <v>110</v>
          </cell>
          <cell r="P63">
            <v>0</v>
          </cell>
          <cell r="Q63">
            <v>13.8</v>
          </cell>
          <cell r="R63">
            <v>4.4000000000000004</v>
          </cell>
          <cell r="S63">
            <v>6.0834153600000018</v>
          </cell>
          <cell r="T63">
            <v>20651.219253891082</v>
          </cell>
          <cell r="U63">
            <v>0.2</v>
          </cell>
          <cell r="V63">
            <v>1817.8074386861883</v>
          </cell>
          <cell r="W63" t="str">
            <v>20F3</v>
          </cell>
          <cell r="X63">
            <v>270</v>
          </cell>
          <cell r="Y63">
            <v>380</v>
          </cell>
          <cell r="Z63">
            <v>0</v>
          </cell>
          <cell r="AA63">
            <v>0.03</v>
          </cell>
          <cell r="AB63">
            <v>0.01</v>
          </cell>
          <cell r="AC63">
            <v>0</v>
          </cell>
          <cell r="AD63">
            <v>0.01</v>
          </cell>
          <cell r="AE63">
            <v>2274</v>
          </cell>
          <cell r="AF63">
            <v>4093.2</v>
          </cell>
        </row>
        <row r="64">
          <cell r="H64">
            <v>0</v>
          </cell>
          <cell r="M64">
            <v>0</v>
          </cell>
          <cell r="N64" t="str">
            <v>30F3</v>
          </cell>
          <cell r="O64">
            <v>150</v>
          </cell>
          <cell r="P64">
            <v>0</v>
          </cell>
          <cell r="Q64">
            <v>13.8</v>
          </cell>
          <cell r="R64">
            <v>4.4000000000000004</v>
          </cell>
          <cell r="S64">
            <v>11.312136000000001</v>
          </cell>
          <cell r="T64">
            <v>38401.027538227208</v>
          </cell>
          <cell r="U64">
            <v>0.2</v>
          </cell>
          <cell r="V64">
            <v>3380.2204438379526</v>
          </cell>
          <cell r="W64" t="str">
            <v>20F3</v>
          </cell>
          <cell r="X64">
            <v>270</v>
          </cell>
          <cell r="Y64">
            <v>420</v>
          </cell>
          <cell r="Z64">
            <v>0</v>
          </cell>
          <cell r="AA64">
            <v>5.39</v>
          </cell>
          <cell r="AB64">
            <v>8.42</v>
          </cell>
          <cell r="AC64">
            <v>2</v>
          </cell>
          <cell r="AD64">
            <v>10.42</v>
          </cell>
          <cell r="AE64">
            <v>292</v>
          </cell>
          <cell r="AF64">
            <v>94432.799999999988</v>
          </cell>
        </row>
        <row r="65">
          <cell r="H65">
            <v>0</v>
          </cell>
          <cell r="I65">
            <v>0.74</v>
          </cell>
          <cell r="J65">
            <v>67</v>
          </cell>
          <cell r="K65">
            <v>36.6892</v>
          </cell>
          <cell r="L65">
            <v>124547.91734784</v>
          </cell>
          <cell r="M65">
            <v>10963.233107174401</v>
          </cell>
          <cell r="N65" t="str">
            <v>30F4</v>
          </cell>
          <cell r="O65">
            <v>380</v>
          </cell>
          <cell r="P65">
            <v>1</v>
          </cell>
          <cell r="Q65">
            <v>13.8</v>
          </cell>
          <cell r="R65">
            <v>4.4000000000000004</v>
          </cell>
          <cell r="S65">
            <v>72.598775040000021</v>
          </cell>
          <cell r="T65">
            <v>246449.2611786671</v>
          </cell>
          <cell r="U65">
            <v>0.2</v>
          </cell>
          <cell r="V65">
            <v>21693.503648453356</v>
          </cell>
          <cell r="W65" t="str">
            <v>30F3</v>
          </cell>
          <cell r="X65">
            <v>150</v>
          </cell>
          <cell r="Y65">
            <v>530</v>
          </cell>
          <cell r="Z65">
            <v>1</v>
          </cell>
          <cell r="AA65">
            <v>0.46</v>
          </cell>
          <cell r="AB65">
            <v>1.01</v>
          </cell>
          <cell r="AC65">
            <v>2</v>
          </cell>
          <cell r="AD65">
            <v>3.01</v>
          </cell>
          <cell r="AE65">
            <v>326</v>
          </cell>
          <cell r="AF65">
            <v>8997.6</v>
          </cell>
        </row>
        <row r="66">
          <cell r="H66">
            <v>0</v>
          </cell>
          <cell r="M66">
            <v>0</v>
          </cell>
          <cell r="N66" t="str">
            <v>30F5</v>
          </cell>
          <cell r="O66">
            <v>120</v>
          </cell>
          <cell r="P66">
            <v>0</v>
          </cell>
          <cell r="Q66">
            <v>13.8</v>
          </cell>
          <cell r="R66">
            <v>4.4000000000000004</v>
          </cell>
          <cell r="S66">
            <v>7.2397670400000003</v>
          </cell>
          <cell r="T66">
            <v>24576.65762446541</v>
          </cell>
          <cell r="U66">
            <v>0.2</v>
          </cell>
          <cell r="V66">
            <v>2163.3410840562892</v>
          </cell>
          <cell r="W66" t="str">
            <v>20F2</v>
          </cell>
          <cell r="X66">
            <v>200</v>
          </cell>
          <cell r="Y66">
            <v>320</v>
          </cell>
          <cell r="Z66">
            <v>0</v>
          </cell>
          <cell r="AA66">
            <v>0.28999999999999998</v>
          </cell>
          <cell r="AB66">
            <v>0.13</v>
          </cell>
          <cell r="AC66">
            <v>2</v>
          </cell>
          <cell r="AD66">
            <v>2.13</v>
          </cell>
          <cell r="AE66">
            <v>1180</v>
          </cell>
          <cell r="AF66">
            <v>20532</v>
          </cell>
        </row>
        <row r="67">
          <cell r="H67">
            <v>0</v>
          </cell>
          <cell r="M67">
            <v>0</v>
          </cell>
          <cell r="N67" t="str">
            <v>30F6</v>
          </cell>
          <cell r="O67">
            <v>230</v>
          </cell>
          <cell r="P67">
            <v>0</v>
          </cell>
          <cell r="Q67">
            <v>13.8</v>
          </cell>
          <cell r="R67">
            <v>4.4000000000000004</v>
          </cell>
          <cell r="S67">
            <v>26.596088640000001</v>
          </cell>
          <cell r="T67">
            <v>90285.082523209741</v>
          </cell>
          <cell r="U67">
            <v>0.2</v>
          </cell>
          <cell r="V67">
            <v>7947.273843512341</v>
          </cell>
          <cell r="W67" t="str">
            <v>49F4</v>
          </cell>
          <cell r="X67">
            <v>355</v>
          </cell>
          <cell r="Y67">
            <v>585</v>
          </cell>
          <cell r="Z67">
            <v>1</v>
          </cell>
          <cell r="AA67">
            <v>0</v>
          </cell>
          <cell r="AB67">
            <v>0</v>
          </cell>
          <cell r="AC67">
            <v>4</v>
          </cell>
          <cell r="AD67">
            <v>4</v>
          </cell>
          <cell r="AE67">
            <v>0</v>
          </cell>
          <cell r="AF67">
            <v>0</v>
          </cell>
        </row>
        <row r="68">
          <cell r="H68">
            <v>0</v>
          </cell>
          <cell r="M68">
            <v>0</v>
          </cell>
          <cell r="N68" t="str">
            <v>30F7</v>
          </cell>
          <cell r="O68">
            <v>280</v>
          </cell>
          <cell r="P68">
            <v>1</v>
          </cell>
          <cell r="Q68">
            <v>13.8</v>
          </cell>
          <cell r="R68">
            <v>4.4000000000000004</v>
          </cell>
          <cell r="S68">
            <v>39.416509440000006</v>
          </cell>
          <cell r="T68">
            <v>133806.24706653392</v>
          </cell>
          <cell r="U68">
            <v>0.2</v>
          </cell>
          <cell r="V68">
            <v>11778.190346528689</v>
          </cell>
          <cell r="W68" t="str">
            <v>30F1</v>
          </cell>
          <cell r="X68">
            <v>280</v>
          </cell>
          <cell r="Y68">
            <v>560</v>
          </cell>
          <cell r="Z68">
            <v>1</v>
          </cell>
          <cell r="AA68">
            <v>3.76</v>
          </cell>
          <cell r="AB68">
            <v>7.48</v>
          </cell>
          <cell r="AC68">
            <v>4</v>
          </cell>
          <cell r="AD68">
            <v>11.48</v>
          </cell>
          <cell r="AE68">
            <v>1334</v>
          </cell>
          <cell r="AF68">
            <v>300950.40000000002</v>
          </cell>
        </row>
        <row r="69">
          <cell r="H69">
            <v>0</v>
          </cell>
          <cell r="I69">
            <v>0.70499999999999996</v>
          </cell>
          <cell r="J69">
            <v>67</v>
          </cell>
          <cell r="K69">
            <v>33.300674999999998</v>
          </cell>
          <cell r="L69">
            <v>113044.97556576</v>
          </cell>
          <cell r="M69">
            <v>9950.695644801599</v>
          </cell>
          <cell r="N69" t="str">
            <v>47F1</v>
          </cell>
          <cell r="O69">
            <v>235</v>
          </cell>
          <cell r="P69">
            <v>0</v>
          </cell>
          <cell r="Q69">
            <v>13.8</v>
          </cell>
          <cell r="R69">
            <v>3</v>
          </cell>
          <cell r="S69">
            <v>18.930688200000002</v>
          </cell>
          <cell r="T69">
            <v>64263.53775147265</v>
          </cell>
          <cell r="U69">
            <v>0.2</v>
          </cell>
          <cell r="V69">
            <v>5656.7476973015437</v>
          </cell>
          <cell r="W69" t="str">
            <v>61F3</v>
          </cell>
          <cell r="X69">
            <v>170</v>
          </cell>
          <cell r="Y69">
            <v>405</v>
          </cell>
          <cell r="Z69">
            <v>0</v>
          </cell>
          <cell r="AA69">
            <v>0</v>
          </cell>
          <cell r="AB69">
            <v>0</v>
          </cell>
          <cell r="AC69">
            <v>0</v>
          </cell>
          <cell r="AD69">
            <v>0</v>
          </cell>
          <cell r="AE69">
            <v>0</v>
          </cell>
          <cell r="AF69">
            <v>0</v>
          </cell>
        </row>
        <row r="70">
          <cell r="H70">
            <v>0</v>
          </cell>
          <cell r="M70">
            <v>0</v>
          </cell>
          <cell r="N70" t="str">
            <v>47F2</v>
          </cell>
          <cell r="O70">
            <v>155</v>
          </cell>
          <cell r="P70">
            <v>0</v>
          </cell>
          <cell r="Q70">
            <v>13.8</v>
          </cell>
          <cell r="R70">
            <v>3</v>
          </cell>
          <cell r="S70">
            <v>8.2355778000000015</v>
          </cell>
          <cell r="T70">
            <v>27957.111715330568</v>
          </cell>
          <cell r="U70">
            <v>0.2</v>
          </cell>
          <cell r="V70">
            <v>2460.9029140365701</v>
          </cell>
          <cell r="W70" t="str">
            <v>47F5</v>
          </cell>
          <cell r="X70">
            <v>90</v>
          </cell>
          <cell r="Y70">
            <v>245</v>
          </cell>
          <cell r="Z70">
            <v>0</v>
          </cell>
          <cell r="AA70">
            <v>0</v>
          </cell>
          <cell r="AB70">
            <v>0</v>
          </cell>
          <cell r="AC70">
            <v>0</v>
          </cell>
          <cell r="AD70">
            <v>0</v>
          </cell>
          <cell r="AE70">
            <v>3</v>
          </cell>
          <cell r="AF70">
            <v>0</v>
          </cell>
        </row>
        <row r="71">
          <cell r="H71">
            <v>0</v>
          </cell>
          <cell r="M71">
            <v>0</v>
          </cell>
          <cell r="N71" t="str">
            <v>47F3</v>
          </cell>
          <cell r="O71">
            <v>195</v>
          </cell>
          <cell r="P71">
            <v>0</v>
          </cell>
          <cell r="Q71">
            <v>13.8</v>
          </cell>
          <cell r="R71">
            <v>3</v>
          </cell>
          <cell r="S71">
            <v>13.034665800000001</v>
          </cell>
          <cell r="T71">
            <v>44248.456731548169</v>
          </cell>
          <cell r="U71">
            <v>0.2</v>
          </cell>
          <cell r="V71">
            <v>3894.9358296041864</v>
          </cell>
          <cell r="W71" t="str">
            <v>61F2</v>
          </cell>
          <cell r="X71">
            <v>180</v>
          </cell>
          <cell r="Y71">
            <v>375</v>
          </cell>
          <cell r="Z71">
            <v>0</v>
          </cell>
          <cell r="AA71">
            <v>0</v>
          </cell>
          <cell r="AB71">
            <v>0</v>
          </cell>
          <cell r="AC71">
            <v>0</v>
          </cell>
          <cell r="AD71">
            <v>0</v>
          </cell>
          <cell r="AE71">
            <v>473</v>
          </cell>
          <cell r="AF71">
            <v>0</v>
          </cell>
        </row>
        <row r="72">
          <cell r="H72">
            <v>0</v>
          </cell>
          <cell r="I72">
            <v>0.63</v>
          </cell>
          <cell r="J72">
            <v>67</v>
          </cell>
          <cell r="K72">
            <v>26.592300000000002</v>
          </cell>
          <cell r="L72">
            <v>90272.221320960016</v>
          </cell>
          <cell r="M72">
            <v>7946.1417462336012</v>
          </cell>
          <cell r="N72" t="str">
            <v>47F4</v>
          </cell>
          <cell r="O72">
            <v>250</v>
          </cell>
          <cell r="P72">
            <v>0</v>
          </cell>
          <cell r="Q72">
            <v>13.8</v>
          </cell>
          <cell r="R72">
            <v>3</v>
          </cell>
          <cell r="S72">
            <v>21.424500000000005</v>
          </cell>
          <cell r="T72">
            <v>72729.218822400027</v>
          </cell>
          <cell r="U72">
            <v>0.2</v>
          </cell>
          <cell r="V72">
            <v>6401.9326587840023</v>
          </cell>
          <cell r="W72" t="str">
            <v>47F5</v>
          </cell>
          <cell r="X72">
            <v>90</v>
          </cell>
          <cell r="Y72">
            <v>340</v>
          </cell>
          <cell r="Z72">
            <v>0</v>
          </cell>
          <cell r="AA72">
            <v>0</v>
          </cell>
          <cell r="AB72">
            <v>0</v>
          </cell>
          <cell r="AC72">
            <v>0</v>
          </cell>
          <cell r="AD72">
            <v>0</v>
          </cell>
          <cell r="AE72">
            <v>6</v>
          </cell>
          <cell r="AF72">
            <v>0</v>
          </cell>
        </row>
        <row r="73">
          <cell r="H73">
            <v>0</v>
          </cell>
          <cell r="M73">
            <v>0</v>
          </cell>
          <cell r="N73" t="str">
            <v>47F5</v>
          </cell>
          <cell r="O73">
            <v>90</v>
          </cell>
          <cell r="P73">
            <v>0</v>
          </cell>
          <cell r="Q73">
            <v>13.8</v>
          </cell>
          <cell r="R73">
            <v>3</v>
          </cell>
          <cell r="S73">
            <v>2.7766152000000006</v>
          </cell>
          <cell r="T73">
            <v>9425.7067593830434</v>
          </cell>
          <cell r="U73">
            <v>0.2</v>
          </cell>
          <cell r="V73">
            <v>829.69047257840657</v>
          </cell>
          <cell r="W73" t="str">
            <v>47F2</v>
          </cell>
          <cell r="X73">
            <v>155</v>
          </cell>
          <cell r="Y73">
            <v>245</v>
          </cell>
          <cell r="Z73">
            <v>0</v>
          </cell>
          <cell r="AA73">
            <v>0</v>
          </cell>
          <cell r="AB73">
            <v>0</v>
          </cell>
          <cell r="AC73">
            <v>0</v>
          </cell>
          <cell r="AD73">
            <v>0</v>
          </cell>
          <cell r="AE73">
            <v>2</v>
          </cell>
          <cell r="AF73">
            <v>0</v>
          </cell>
        </row>
        <row r="74">
          <cell r="H74">
            <v>0</v>
          </cell>
          <cell r="M74">
            <v>0</v>
          </cell>
          <cell r="N74" t="str">
            <v>47F6</v>
          </cell>
          <cell r="O74">
            <v>285</v>
          </cell>
          <cell r="P74">
            <v>1</v>
          </cell>
          <cell r="Q74">
            <v>13.8</v>
          </cell>
          <cell r="R74">
            <v>3</v>
          </cell>
          <cell r="S74">
            <v>27.843280200000006</v>
          </cell>
          <cell r="T74">
            <v>94518.892781591072</v>
          </cell>
          <cell r="U74">
            <v>0.2</v>
          </cell>
          <cell r="V74">
            <v>8319.9516833556881</v>
          </cell>
          <cell r="W74" t="str">
            <v>10F4</v>
          </cell>
          <cell r="X74">
            <v>310</v>
          </cell>
          <cell r="Y74">
            <v>595</v>
          </cell>
          <cell r="Z74">
            <v>1</v>
          </cell>
          <cell r="AA74">
            <v>0</v>
          </cell>
          <cell r="AB74">
            <v>0</v>
          </cell>
          <cell r="AC74">
            <v>0</v>
          </cell>
          <cell r="AD74">
            <v>0</v>
          </cell>
          <cell r="AE74">
            <v>175</v>
          </cell>
          <cell r="AF74">
            <v>0</v>
          </cell>
        </row>
        <row r="75">
          <cell r="H75">
            <v>0</v>
          </cell>
          <cell r="M75">
            <v>0</v>
          </cell>
          <cell r="N75" t="str">
            <v>49F1</v>
          </cell>
          <cell r="O75">
            <v>160</v>
          </cell>
          <cell r="P75">
            <v>0</v>
          </cell>
          <cell r="Q75">
            <v>13.8</v>
          </cell>
          <cell r="R75">
            <v>3.5</v>
          </cell>
          <cell r="S75">
            <v>10.238054400000003</v>
          </cell>
          <cell r="T75">
            <v>34754.869367930893</v>
          </cell>
          <cell r="U75">
            <v>0.2</v>
          </cell>
          <cell r="V75">
            <v>3059.2702198775819</v>
          </cell>
          <cell r="W75" t="str">
            <v>49F4</v>
          </cell>
          <cell r="X75">
            <v>355</v>
          </cell>
          <cell r="Y75">
            <v>515</v>
          </cell>
          <cell r="Z75">
            <v>1</v>
          </cell>
          <cell r="AA75">
            <v>0</v>
          </cell>
          <cell r="AB75">
            <v>0</v>
          </cell>
          <cell r="AC75">
            <v>0</v>
          </cell>
          <cell r="AD75">
            <v>0</v>
          </cell>
          <cell r="AE75">
            <v>1212</v>
          </cell>
          <cell r="AF75">
            <v>0</v>
          </cell>
        </row>
        <row r="76">
          <cell r="H76">
            <v>0</v>
          </cell>
          <cell r="M76">
            <v>0</v>
          </cell>
          <cell r="N76" t="str">
            <v>49F2</v>
          </cell>
          <cell r="O76">
            <v>280</v>
          </cell>
          <cell r="P76">
            <v>1</v>
          </cell>
          <cell r="Q76">
            <v>13.8</v>
          </cell>
          <cell r="R76">
            <v>3.5</v>
          </cell>
          <cell r="S76">
            <v>31.354041600000002</v>
          </cell>
          <cell r="T76">
            <v>106436.78743928832</v>
          </cell>
          <cell r="U76">
            <v>0.2</v>
          </cell>
          <cell r="V76">
            <v>9369.0150483750913</v>
          </cell>
          <cell r="W76" t="str">
            <v>30F3</v>
          </cell>
          <cell r="X76">
            <v>150</v>
          </cell>
          <cell r="Y76">
            <v>430</v>
          </cell>
          <cell r="Z76">
            <v>0</v>
          </cell>
          <cell r="AA76">
            <v>0</v>
          </cell>
          <cell r="AB76">
            <v>0</v>
          </cell>
          <cell r="AC76">
            <v>4</v>
          </cell>
          <cell r="AD76">
            <v>4</v>
          </cell>
          <cell r="AE76">
            <v>1942</v>
          </cell>
          <cell r="AF76">
            <v>0</v>
          </cell>
        </row>
        <row r="77">
          <cell r="H77">
            <v>0</v>
          </cell>
          <cell r="M77">
            <v>0</v>
          </cell>
          <cell r="N77" t="str">
            <v>49F3</v>
          </cell>
          <cell r="O77">
            <v>200</v>
          </cell>
          <cell r="P77">
            <v>0</v>
          </cell>
          <cell r="Q77">
            <v>13.8</v>
          </cell>
          <cell r="R77">
            <v>3.5</v>
          </cell>
          <cell r="S77">
            <v>15.99696</v>
          </cell>
          <cell r="T77">
            <v>54304.483387392007</v>
          </cell>
          <cell r="U77">
            <v>0.2</v>
          </cell>
          <cell r="V77">
            <v>4780.1097185587205</v>
          </cell>
          <cell r="W77" t="str">
            <v>49F6</v>
          </cell>
          <cell r="X77">
            <v>180</v>
          </cell>
          <cell r="Y77">
            <v>380</v>
          </cell>
          <cell r="Z77">
            <v>0</v>
          </cell>
          <cell r="AA77">
            <v>0.74</v>
          </cell>
          <cell r="AB77">
            <v>2</v>
          </cell>
          <cell r="AC77">
            <v>0</v>
          </cell>
          <cell r="AD77">
            <v>2</v>
          </cell>
          <cell r="AE77">
            <v>1356</v>
          </cell>
          <cell r="AF77">
            <v>60206.399999999994</v>
          </cell>
        </row>
        <row r="78">
          <cell r="H78">
            <v>1</v>
          </cell>
          <cell r="I78">
            <v>1.0050000000000001</v>
          </cell>
          <cell r="J78">
            <v>67</v>
          </cell>
          <cell r="K78">
            <v>67.671675000000008</v>
          </cell>
          <cell r="L78">
            <v>229723.35686496002</v>
          </cell>
          <cell r="M78">
            <v>20221.218990273603</v>
          </cell>
          <cell r="N78" t="str">
            <v>49F4</v>
          </cell>
          <cell r="O78">
            <v>355</v>
          </cell>
          <cell r="P78">
            <v>1</v>
          </cell>
          <cell r="Q78">
            <v>13.8</v>
          </cell>
          <cell r="R78">
            <v>3.5</v>
          </cell>
          <cell r="S78">
            <v>50.400422100000014</v>
          </cell>
          <cell r="T78">
            <v>171093.06297240197</v>
          </cell>
          <cell r="U78">
            <v>0.2</v>
          </cell>
          <cell r="V78">
            <v>15060.333182034072</v>
          </cell>
          <cell r="W78" t="str">
            <v>20F3</v>
          </cell>
          <cell r="X78">
            <v>270</v>
          </cell>
          <cell r="Y78">
            <v>625</v>
          </cell>
          <cell r="Z78">
            <v>1</v>
          </cell>
          <cell r="AA78">
            <v>0</v>
          </cell>
          <cell r="AB78">
            <v>0</v>
          </cell>
          <cell r="AC78">
            <v>0</v>
          </cell>
          <cell r="AD78">
            <v>0</v>
          </cell>
          <cell r="AE78">
            <v>0</v>
          </cell>
          <cell r="AF78">
            <v>0</v>
          </cell>
        </row>
        <row r="79">
          <cell r="H79">
            <v>0</v>
          </cell>
          <cell r="M79">
            <v>0</v>
          </cell>
          <cell r="N79" t="str">
            <v>49F5</v>
          </cell>
          <cell r="O79">
            <v>60</v>
          </cell>
          <cell r="P79">
            <v>0</v>
          </cell>
          <cell r="Q79">
            <v>13.8</v>
          </cell>
          <cell r="R79">
            <v>3.5</v>
          </cell>
          <cell r="S79">
            <v>1.4397264000000001</v>
          </cell>
          <cell r="T79">
            <v>4887.4035048652804</v>
          </cell>
          <cell r="U79">
            <v>0.2</v>
          </cell>
          <cell r="V79">
            <v>430.20987467028488</v>
          </cell>
          <cell r="W79" t="str">
            <v>30F3</v>
          </cell>
          <cell r="X79">
            <v>150</v>
          </cell>
          <cell r="Y79">
            <v>210</v>
          </cell>
          <cell r="Z79">
            <v>0</v>
          </cell>
          <cell r="AA79">
            <v>0</v>
          </cell>
          <cell r="AB79">
            <v>0</v>
          </cell>
          <cell r="AC79">
            <v>0</v>
          </cell>
          <cell r="AD79">
            <v>0</v>
          </cell>
          <cell r="AE79">
            <v>0</v>
          </cell>
          <cell r="AF79">
            <v>0</v>
          </cell>
        </row>
        <row r="80">
          <cell r="H80">
            <v>0</v>
          </cell>
          <cell r="M80">
            <v>0</v>
          </cell>
          <cell r="N80" t="str">
            <v>49F6</v>
          </cell>
          <cell r="O80">
            <v>180</v>
          </cell>
          <cell r="P80">
            <v>0</v>
          </cell>
          <cell r="Q80">
            <v>13.8</v>
          </cell>
          <cell r="R80">
            <v>3.5</v>
          </cell>
          <cell r="S80">
            <v>12.957537600000002</v>
          </cell>
          <cell r="T80">
            <v>43986.631543787531</v>
          </cell>
          <cell r="U80">
            <v>0.2</v>
          </cell>
          <cell r="V80">
            <v>3871.888872032564</v>
          </cell>
          <cell r="W80" t="str">
            <v>49F3</v>
          </cell>
          <cell r="X80">
            <v>200</v>
          </cell>
          <cell r="Y80">
            <v>380</v>
          </cell>
          <cell r="Z80">
            <v>0</v>
          </cell>
          <cell r="AA80">
            <v>0</v>
          </cell>
          <cell r="AB80">
            <v>0</v>
          </cell>
          <cell r="AC80">
            <v>0</v>
          </cell>
          <cell r="AD80">
            <v>0</v>
          </cell>
          <cell r="AE80">
            <v>0</v>
          </cell>
          <cell r="AF80">
            <v>0</v>
          </cell>
        </row>
        <row r="81">
          <cell r="H81">
            <v>0</v>
          </cell>
          <cell r="I81">
            <v>0.8</v>
          </cell>
          <cell r="J81">
            <v>67</v>
          </cell>
          <cell r="K81">
            <v>42.88000000000001</v>
          </cell>
          <cell r="L81">
            <v>145563.67257600004</v>
          </cell>
          <cell r="M81">
            <v>12813.128540160003</v>
          </cell>
          <cell r="N81" t="str">
            <v>61F1</v>
          </cell>
          <cell r="O81">
            <v>50</v>
          </cell>
          <cell r="P81">
            <v>0</v>
          </cell>
          <cell r="Q81">
            <v>13.8</v>
          </cell>
          <cell r="R81">
            <v>3</v>
          </cell>
          <cell r="S81">
            <v>0.85698000000000008</v>
          </cell>
          <cell r="T81">
            <v>2909.1687528960006</v>
          </cell>
          <cell r="U81">
            <v>0.2</v>
          </cell>
          <cell r="V81">
            <v>256.07730635136005</v>
          </cell>
          <cell r="W81" t="str">
            <v>47F3</v>
          </cell>
          <cell r="X81">
            <v>195</v>
          </cell>
          <cell r="Y81">
            <v>245</v>
          </cell>
          <cell r="Z81">
            <v>0</v>
          </cell>
          <cell r="AA81">
            <v>0</v>
          </cell>
          <cell r="AB81">
            <v>0</v>
          </cell>
          <cell r="AC81">
            <v>0</v>
          </cell>
          <cell r="AD81">
            <v>0</v>
          </cell>
          <cell r="AE81">
            <v>325</v>
          </cell>
          <cell r="AF81">
            <v>0</v>
          </cell>
        </row>
        <row r="82">
          <cell r="H82">
            <v>0</v>
          </cell>
          <cell r="M82">
            <v>0</v>
          </cell>
          <cell r="N82" t="str">
            <v>61F2</v>
          </cell>
          <cell r="O82">
            <v>180</v>
          </cell>
          <cell r="P82">
            <v>0</v>
          </cell>
          <cell r="Q82">
            <v>13.8</v>
          </cell>
          <cell r="R82">
            <v>3</v>
          </cell>
          <cell r="S82">
            <v>11.106460800000002</v>
          </cell>
          <cell r="T82">
            <v>37702.827037532174</v>
          </cell>
          <cell r="U82">
            <v>0.2</v>
          </cell>
          <cell r="V82">
            <v>3318.7618903136263</v>
          </cell>
          <cell r="W82" t="str">
            <v>47F3</v>
          </cell>
          <cell r="X82">
            <v>195</v>
          </cell>
          <cell r="Y82">
            <v>375</v>
          </cell>
          <cell r="Z82">
            <v>0</v>
          </cell>
          <cell r="AA82">
            <v>0.14000000000000001</v>
          </cell>
          <cell r="AB82">
            <v>0.04</v>
          </cell>
          <cell r="AC82">
            <v>0</v>
          </cell>
          <cell r="AD82">
            <v>0.04</v>
          </cell>
          <cell r="AE82">
            <v>36</v>
          </cell>
          <cell r="AF82">
            <v>302.40000000000003</v>
          </cell>
        </row>
        <row r="83">
          <cell r="H83">
            <v>0</v>
          </cell>
          <cell r="M83">
            <v>0</v>
          </cell>
          <cell r="N83" t="str">
            <v>61F3</v>
          </cell>
          <cell r="O83">
            <v>170</v>
          </cell>
          <cell r="P83">
            <v>0</v>
          </cell>
          <cell r="Q83">
            <v>13.8</v>
          </cell>
          <cell r="R83">
            <v>3</v>
          </cell>
          <cell r="S83">
            <v>9.9066888000000013</v>
          </cell>
          <cell r="T83">
            <v>33629.99078347777</v>
          </cell>
          <cell r="U83">
            <v>0.2</v>
          </cell>
          <cell r="V83">
            <v>2960.2536614217224</v>
          </cell>
          <cell r="W83" t="str">
            <v>47F1</v>
          </cell>
          <cell r="X83">
            <v>235</v>
          </cell>
          <cell r="Y83">
            <v>405</v>
          </cell>
          <cell r="Z83">
            <v>0</v>
          </cell>
          <cell r="AA83">
            <v>0</v>
          </cell>
          <cell r="AB83">
            <v>0</v>
          </cell>
          <cell r="AC83">
            <v>0</v>
          </cell>
          <cell r="AD83">
            <v>0</v>
          </cell>
          <cell r="AE83">
            <v>9</v>
          </cell>
          <cell r="AF83">
            <v>0</v>
          </cell>
        </row>
        <row r="84">
          <cell r="H84">
            <v>0</v>
          </cell>
          <cell r="M84">
            <v>0</v>
          </cell>
          <cell r="N84" t="str">
            <v>61F4</v>
          </cell>
          <cell r="O84">
            <v>190</v>
          </cell>
          <cell r="P84">
            <v>0</v>
          </cell>
          <cell r="Q84">
            <v>13.8</v>
          </cell>
          <cell r="R84">
            <v>3</v>
          </cell>
          <cell r="S84">
            <v>12.374791200000004</v>
          </cell>
          <cell r="T84">
            <v>42008.396791818253</v>
          </cell>
          <cell r="U84">
            <v>0.2</v>
          </cell>
          <cell r="V84">
            <v>3697.7563037136397</v>
          </cell>
          <cell r="W84" t="str">
            <v>10F2</v>
          </cell>
          <cell r="X84">
            <v>300</v>
          </cell>
          <cell r="Y84">
            <v>490</v>
          </cell>
          <cell r="Z84">
            <v>0</v>
          </cell>
          <cell r="AA84">
            <v>0</v>
          </cell>
          <cell r="AB84">
            <v>0</v>
          </cell>
          <cell r="AC84">
            <v>0</v>
          </cell>
          <cell r="AD84">
            <v>0</v>
          </cell>
          <cell r="AE84">
            <v>3</v>
          </cell>
          <cell r="AF84">
            <v>0</v>
          </cell>
        </row>
        <row r="85">
          <cell r="H85">
            <v>3</v>
          </cell>
          <cell r="J85">
            <v>67</v>
          </cell>
          <cell r="K85">
            <v>666.97159999999997</v>
          </cell>
          <cell r="L85">
            <v>2264151.94962432</v>
          </cell>
          <cell r="M85">
            <v>199300.20623685123</v>
          </cell>
          <cell r="N85">
            <v>42</v>
          </cell>
          <cell r="O85">
            <v>9705</v>
          </cell>
          <cell r="P85">
            <v>16</v>
          </cell>
          <cell r="R85">
            <v>3.7214285714285715</v>
          </cell>
          <cell r="S85">
            <v>1216.1960217000001</v>
          </cell>
          <cell r="T85">
            <v>4128590.4732036539</v>
          </cell>
          <cell r="U85">
            <v>0.20000000000000004</v>
          </cell>
          <cell r="V85">
            <v>363415.95046812796</v>
          </cell>
          <cell r="X85">
            <v>9580</v>
          </cell>
          <cell r="Y85">
            <v>19285</v>
          </cell>
          <cell r="Z85">
            <v>17</v>
          </cell>
          <cell r="AA85">
            <v>0.66533238405207495</v>
          </cell>
          <cell r="AB85">
            <v>1.3556171684296177</v>
          </cell>
          <cell r="AD85">
            <v>3.393615541090317</v>
          </cell>
          <cell r="AE85">
            <v>24580</v>
          </cell>
          <cell r="AF85">
            <v>981232.20000000007</v>
          </cell>
        </row>
        <row r="86">
          <cell r="H86">
            <v>0</v>
          </cell>
          <cell r="I86">
            <v>1</v>
          </cell>
          <cell r="J86">
            <v>32</v>
          </cell>
          <cell r="K86">
            <v>32</v>
          </cell>
          <cell r="L86">
            <v>108629.6064</v>
          </cell>
          <cell r="M86">
            <v>9562.0362239999995</v>
          </cell>
          <cell r="N86" t="str">
            <v>5F1</v>
          </cell>
          <cell r="O86">
            <v>80</v>
          </cell>
          <cell r="P86">
            <v>0</v>
          </cell>
          <cell r="Q86">
            <v>4.16</v>
          </cell>
          <cell r="R86">
            <v>1.5</v>
          </cell>
          <cell r="S86">
            <v>1.9936051200000007</v>
          </cell>
          <cell r="T86">
            <v>6767.6418594570268</v>
          </cell>
          <cell r="U86">
            <v>4</v>
          </cell>
          <cell r="V86">
            <v>595.71638668099604</v>
          </cell>
          <cell r="W86" t="str">
            <v>26F3</v>
          </cell>
          <cell r="X86">
            <v>220</v>
          </cell>
          <cell r="Y86">
            <v>300</v>
          </cell>
          <cell r="Z86">
            <v>0</v>
          </cell>
          <cell r="AA86">
            <v>0</v>
          </cell>
          <cell r="AB86">
            <v>0</v>
          </cell>
          <cell r="AC86">
            <v>0</v>
          </cell>
          <cell r="AD86">
            <v>0</v>
          </cell>
          <cell r="AE86">
            <v>123</v>
          </cell>
          <cell r="AF86">
            <v>0</v>
          </cell>
        </row>
        <row r="87">
          <cell r="H87">
            <v>0</v>
          </cell>
          <cell r="M87">
            <v>0</v>
          </cell>
          <cell r="N87" t="str">
            <v>5F2</v>
          </cell>
          <cell r="O87">
            <v>310</v>
          </cell>
          <cell r="P87">
            <v>1</v>
          </cell>
          <cell r="Q87">
            <v>4.16</v>
          </cell>
          <cell r="R87">
            <v>1.5</v>
          </cell>
          <cell r="S87">
            <v>29.935226879999998</v>
          </cell>
          <cell r="T87">
            <v>101620.37229590937</v>
          </cell>
          <cell r="U87">
            <v>4</v>
          </cell>
          <cell r="V87">
            <v>8945.0538687568278</v>
          </cell>
          <cell r="W87" t="str">
            <v>67F4</v>
          </cell>
          <cell r="X87">
            <v>310</v>
          </cell>
          <cell r="Y87">
            <v>620</v>
          </cell>
          <cell r="Z87">
            <v>1</v>
          </cell>
          <cell r="AA87">
            <v>0</v>
          </cell>
          <cell r="AB87">
            <v>0</v>
          </cell>
          <cell r="AC87">
            <v>0</v>
          </cell>
          <cell r="AD87">
            <v>0</v>
          </cell>
          <cell r="AE87">
            <v>405</v>
          </cell>
          <cell r="AF87">
            <v>0</v>
          </cell>
        </row>
        <row r="88">
          <cell r="H88">
            <v>0</v>
          </cell>
          <cell r="M88">
            <v>0</v>
          </cell>
          <cell r="N88" t="str">
            <v>5F3</v>
          </cell>
          <cell r="O88">
            <v>260</v>
          </cell>
          <cell r="P88">
            <v>1</v>
          </cell>
          <cell r="Q88">
            <v>4.16</v>
          </cell>
          <cell r="R88">
            <v>1.5</v>
          </cell>
          <cell r="S88">
            <v>21.057454079999999</v>
          </cell>
          <cell r="T88">
            <v>71483.217140514811</v>
          </cell>
          <cell r="U88">
            <v>4</v>
          </cell>
          <cell r="V88">
            <v>6292.2543343180187</v>
          </cell>
          <cell r="W88" t="str">
            <v>67F3</v>
          </cell>
          <cell r="X88">
            <v>250</v>
          </cell>
          <cell r="Y88">
            <v>510</v>
          </cell>
          <cell r="Z88">
            <v>1</v>
          </cell>
          <cell r="AA88">
            <v>0</v>
          </cell>
          <cell r="AB88">
            <v>0</v>
          </cell>
          <cell r="AC88">
            <v>0</v>
          </cell>
          <cell r="AD88">
            <v>0</v>
          </cell>
          <cell r="AE88">
            <v>360</v>
          </cell>
          <cell r="AF88">
            <v>0</v>
          </cell>
        </row>
        <row r="89">
          <cell r="H89">
            <v>0</v>
          </cell>
          <cell r="I89">
            <v>0.84000000000000008</v>
          </cell>
          <cell r="J89">
            <v>32</v>
          </cell>
          <cell r="K89">
            <v>22.579200000000004</v>
          </cell>
          <cell r="L89">
            <v>76649.050275840025</v>
          </cell>
          <cell r="M89">
            <v>6746.9727596544017</v>
          </cell>
          <cell r="N89" t="str">
            <v>8F1</v>
          </cell>
          <cell r="O89">
            <v>230</v>
          </cell>
          <cell r="P89">
            <v>0</v>
          </cell>
          <cell r="Q89">
            <v>4.16</v>
          </cell>
          <cell r="R89">
            <v>1.5</v>
          </cell>
          <cell r="S89">
            <v>16.478392319999998</v>
          </cell>
          <cell r="T89">
            <v>55938.789744574467</v>
          </cell>
          <cell r="U89">
            <v>4</v>
          </cell>
          <cell r="V89">
            <v>4923.9682586601057</v>
          </cell>
          <cell r="W89" t="str">
            <v>23F1</v>
          </cell>
          <cell r="X89">
            <v>390</v>
          </cell>
          <cell r="Y89">
            <v>620</v>
          </cell>
          <cell r="Z89">
            <v>1</v>
          </cell>
          <cell r="AA89">
            <v>0</v>
          </cell>
          <cell r="AB89">
            <v>0</v>
          </cell>
          <cell r="AC89">
            <v>1</v>
          </cell>
          <cell r="AD89">
            <v>1</v>
          </cell>
          <cell r="AE89">
            <v>335</v>
          </cell>
          <cell r="AF89">
            <v>0</v>
          </cell>
        </row>
        <row r="90">
          <cell r="H90">
            <v>0</v>
          </cell>
          <cell r="M90">
            <v>0</v>
          </cell>
          <cell r="N90" t="str">
            <v>8F2</v>
          </cell>
          <cell r="O90">
            <v>30</v>
          </cell>
          <cell r="P90">
            <v>0</v>
          </cell>
          <cell r="Q90">
            <v>4.16</v>
          </cell>
          <cell r="R90">
            <v>1.5</v>
          </cell>
          <cell r="S90">
            <v>0.28035072</v>
          </cell>
          <cell r="T90">
            <v>951.69963648614396</v>
          </cell>
          <cell r="U90">
            <v>4</v>
          </cell>
          <cell r="V90">
            <v>83.772616877015054</v>
          </cell>
          <cell r="W90" t="str">
            <v>41F3</v>
          </cell>
          <cell r="X90">
            <v>250</v>
          </cell>
          <cell r="Y90">
            <v>280</v>
          </cell>
          <cell r="Z90">
            <v>0</v>
          </cell>
          <cell r="AA90">
            <v>0</v>
          </cell>
          <cell r="AB90">
            <v>0</v>
          </cell>
          <cell r="AC90">
            <v>0</v>
          </cell>
          <cell r="AD90">
            <v>0</v>
          </cell>
          <cell r="AE90">
            <v>67</v>
          </cell>
          <cell r="AF90">
            <v>0</v>
          </cell>
        </row>
        <row r="91">
          <cell r="H91">
            <v>0</v>
          </cell>
          <cell r="M91">
            <v>0</v>
          </cell>
          <cell r="N91" t="str">
            <v>8F3</v>
          </cell>
          <cell r="O91">
            <v>330</v>
          </cell>
          <cell r="P91">
            <v>1</v>
          </cell>
          <cell r="Q91">
            <v>4.16</v>
          </cell>
          <cell r="R91">
            <v>1.5</v>
          </cell>
          <cell r="S91">
            <v>33.922437119999998</v>
          </cell>
          <cell r="T91">
            <v>115155.65601482341</v>
          </cell>
          <cell r="U91">
            <v>4</v>
          </cell>
          <cell r="V91">
            <v>10136.48664211882</v>
          </cell>
          <cell r="W91" t="str">
            <v>66F3</v>
          </cell>
          <cell r="X91">
            <v>180</v>
          </cell>
          <cell r="Y91">
            <v>510</v>
          </cell>
          <cell r="Z91">
            <v>1</v>
          </cell>
          <cell r="AA91">
            <v>0</v>
          </cell>
          <cell r="AB91">
            <v>0</v>
          </cell>
          <cell r="AC91">
            <v>2</v>
          </cell>
          <cell r="AD91">
            <v>2</v>
          </cell>
          <cell r="AE91">
            <v>351</v>
          </cell>
          <cell r="AF91">
            <v>0</v>
          </cell>
        </row>
        <row r="92">
          <cell r="H92">
            <v>0</v>
          </cell>
          <cell r="I92">
            <v>0.64</v>
          </cell>
          <cell r="J92">
            <v>32</v>
          </cell>
          <cell r="K92">
            <v>13.107200000000001</v>
          </cell>
          <cell r="L92">
            <v>44494.686781440003</v>
          </cell>
          <cell r="M92">
            <v>3916.6100373504005</v>
          </cell>
          <cell r="N92" t="str">
            <v>8F4</v>
          </cell>
          <cell r="O92">
            <v>0</v>
          </cell>
          <cell r="P92">
            <v>0</v>
          </cell>
          <cell r="Q92">
            <v>4.16</v>
          </cell>
          <cell r="R92">
            <v>1.5</v>
          </cell>
          <cell r="S92">
            <v>0</v>
          </cell>
          <cell r="T92">
            <v>0</v>
          </cell>
          <cell r="U92">
            <v>4</v>
          </cell>
          <cell r="V92">
            <v>0</v>
          </cell>
          <cell r="W92" t="str">
            <v>23F1</v>
          </cell>
          <cell r="X92">
            <v>390</v>
          </cell>
          <cell r="Y92">
            <v>390</v>
          </cell>
          <cell r="Z92">
            <v>0</v>
          </cell>
          <cell r="AA92">
            <v>0</v>
          </cell>
          <cell r="AB92">
            <v>0</v>
          </cell>
          <cell r="AC92">
            <v>0</v>
          </cell>
          <cell r="AD92">
            <v>0</v>
          </cell>
          <cell r="AE92">
            <v>113</v>
          </cell>
          <cell r="AF92">
            <v>0</v>
          </cell>
        </row>
        <row r="93">
          <cell r="H93">
            <v>0</v>
          </cell>
          <cell r="M93">
            <v>0</v>
          </cell>
          <cell r="N93" t="str">
            <v>8F5</v>
          </cell>
          <cell r="O93">
            <v>350</v>
          </cell>
          <cell r="P93">
            <v>1</v>
          </cell>
          <cell r="Q93">
            <v>4.16</v>
          </cell>
          <cell r="R93">
            <v>1.5</v>
          </cell>
          <cell r="S93">
            <v>38.158848000000006</v>
          </cell>
          <cell r="T93">
            <v>129536.89496616964</v>
          </cell>
          <cell r="U93">
            <v>4</v>
          </cell>
          <cell r="V93">
            <v>11402.383963815939</v>
          </cell>
          <cell r="W93" t="str">
            <v>66F2</v>
          </cell>
          <cell r="X93">
            <v>180</v>
          </cell>
          <cell r="Y93">
            <v>530</v>
          </cell>
          <cell r="Z93">
            <v>1</v>
          </cell>
          <cell r="AA93">
            <v>0</v>
          </cell>
          <cell r="AB93">
            <v>0</v>
          </cell>
          <cell r="AC93">
            <v>0</v>
          </cell>
          <cell r="AD93">
            <v>0</v>
          </cell>
          <cell r="AE93">
            <v>204</v>
          </cell>
          <cell r="AF93">
            <v>0</v>
          </cell>
        </row>
        <row r="94">
          <cell r="H94">
            <v>0</v>
          </cell>
          <cell r="M94">
            <v>0</v>
          </cell>
          <cell r="N94" t="str">
            <v>8F6</v>
          </cell>
          <cell r="O94">
            <v>100</v>
          </cell>
          <cell r="P94">
            <v>0</v>
          </cell>
          <cell r="Q94">
            <v>4.16</v>
          </cell>
          <cell r="R94">
            <v>1.5</v>
          </cell>
          <cell r="S94">
            <v>3.1150080000000004</v>
          </cell>
          <cell r="T94">
            <v>10574.440405401601</v>
          </cell>
          <cell r="U94">
            <v>4</v>
          </cell>
          <cell r="V94">
            <v>930.80685418905614</v>
          </cell>
          <cell r="W94" t="str">
            <v>66F3</v>
          </cell>
          <cell r="X94">
            <v>180</v>
          </cell>
          <cell r="Y94">
            <v>280</v>
          </cell>
          <cell r="Z94">
            <v>0</v>
          </cell>
          <cell r="AA94">
            <v>0</v>
          </cell>
          <cell r="AB94">
            <v>0</v>
          </cell>
          <cell r="AC94">
            <v>0</v>
          </cell>
          <cell r="AD94">
            <v>0</v>
          </cell>
          <cell r="AE94">
            <v>146</v>
          </cell>
          <cell r="AF94">
            <v>0</v>
          </cell>
        </row>
        <row r="95">
          <cell r="H95">
            <v>1</v>
          </cell>
          <cell r="I95">
            <v>1.28</v>
          </cell>
          <cell r="J95">
            <v>32</v>
          </cell>
          <cell r="K95">
            <v>52.428800000000003</v>
          </cell>
          <cell r="L95">
            <v>177978.74712576001</v>
          </cell>
          <cell r="M95">
            <v>15666.440149401602</v>
          </cell>
          <cell r="N95" t="str">
            <v>12F1</v>
          </cell>
          <cell r="O95">
            <v>300</v>
          </cell>
          <cell r="P95">
            <v>1</v>
          </cell>
          <cell r="Q95">
            <v>4.16</v>
          </cell>
          <cell r="R95">
            <v>1.6</v>
          </cell>
          <cell r="S95">
            <v>29.904076800000009</v>
          </cell>
          <cell r="T95">
            <v>101514.6278918554</v>
          </cell>
          <cell r="U95">
            <v>4</v>
          </cell>
          <cell r="V95">
            <v>8935.7458002149415</v>
          </cell>
          <cell r="W95" t="str">
            <v>12F4</v>
          </cell>
          <cell r="X95">
            <v>375</v>
          </cell>
          <cell r="Y95">
            <v>675</v>
          </cell>
          <cell r="Z95">
            <v>1</v>
          </cell>
          <cell r="AA95">
            <v>0.13</v>
          </cell>
          <cell r="AB95">
            <v>0.06</v>
          </cell>
          <cell r="AC95">
            <v>0</v>
          </cell>
          <cell r="AD95">
            <v>0.06</v>
          </cell>
          <cell r="AE95">
            <v>185</v>
          </cell>
          <cell r="AF95">
            <v>1443</v>
          </cell>
        </row>
        <row r="96">
          <cell r="H96">
            <v>0</v>
          </cell>
          <cell r="M96">
            <v>0</v>
          </cell>
          <cell r="N96" t="str">
            <v>12F2</v>
          </cell>
          <cell r="O96">
            <v>375</v>
          </cell>
          <cell r="P96">
            <v>1</v>
          </cell>
          <cell r="Q96">
            <v>4.16</v>
          </cell>
          <cell r="R96">
            <v>1.6</v>
          </cell>
          <cell r="S96">
            <v>46.725120000000004</v>
          </cell>
          <cell r="T96">
            <v>158616.60608102402</v>
          </cell>
          <cell r="U96">
            <v>4</v>
          </cell>
          <cell r="V96">
            <v>13962.102812835841</v>
          </cell>
          <cell r="W96" t="str">
            <v>41F3</v>
          </cell>
          <cell r="X96">
            <v>250</v>
          </cell>
          <cell r="Y96">
            <v>625</v>
          </cell>
          <cell r="Z96">
            <v>1</v>
          </cell>
          <cell r="AA96">
            <v>0.35</v>
          </cell>
          <cell r="AB96">
            <v>0.02</v>
          </cell>
          <cell r="AC96">
            <v>0</v>
          </cell>
          <cell r="AD96">
            <v>0.02</v>
          </cell>
          <cell r="AE96">
            <v>374</v>
          </cell>
          <cell r="AF96">
            <v>7854</v>
          </cell>
        </row>
        <row r="97">
          <cell r="H97">
            <v>0</v>
          </cell>
          <cell r="M97">
            <v>0</v>
          </cell>
          <cell r="N97" t="str">
            <v>12F3</v>
          </cell>
          <cell r="O97">
            <v>200</v>
          </cell>
          <cell r="P97">
            <v>0</v>
          </cell>
          <cell r="Q97">
            <v>4.16</v>
          </cell>
          <cell r="R97">
            <v>1.6</v>
          </cell>
          <cell r="S97">
            <v>13.290700800000003</v>
          </cell>
          <cell r="T97">
            <v>45117.61239638018</v>
          </cell>
          <cell r="U97">
            <v>4</v>
          </cell>
          <cell r="V97">
            <v>3971.4425778733071</v>
          </cell>
          <cell r="W97" t="str">
            <v>23F1</v>
          </cell>
          <cell r="X97">
            <v>390</v>
          </cell>
          <cell r="Y97">
            <v>590</v>
          </cell>
          <cell r="Z97">
            <v>1</v>
          </cell>
          <cell r="AA97">
            <v>0</v>
          </cell>
          <cell r="AB97">
            <v>0</v>
          </cell>
          <cell r="AC97">
            <v>1</v>
          </cell>
          <cell r="AD97">
            <v>1</v>
          </cell>
          <cell r="AE97">
            <v>345</v>
          </cell>
          <cell r="AF97">
            <v>0</v>
          </cell>
        </row>
        <row r="98">
          <cell r="H98">
            <v>0</v>
          </cell>
          <cell r="I98">
            <v>0.72</v>
          </cell>
          <cell r="J98">
            <v>32</v>
          </cell>
          <cell r="K98">
            <v>16.588799999999999</v>
          </cell>
          <cell r="L98">
            <v>56313.587957760006</v>
          </cell>
          <cell r="M98">
            <v>4956.9595785216006</v>
          </cell>
          <cell r="N98" t="str">
            <v>12F4</v>
          </cell>
          <cell r="O98">
            <v>375</v>
          </cell>
          <cell r="P98">
            <v>1</v>
          </cell>
          <cell r="Q98">
            <v>4.16</v>
          </cell>
          <cell r="R98">
            <v>1.6</v>
          </cell>
          <cell r="S98">
            <v>46.725120000000004</v>
          </cell>
          <cell r="T98">
            <v>158616.60608102402</v>
          </cell>
          <cell r="U98">
            <v>4</v>
          </cell>
          <cell r="V98">
            <v>13962.102812835841</v>
          </cell>
          <cell r="W98" t="str">
            <v>40F2</v>
          </cell>
          <cell r="X98">
            <v>130</v>
          </cell>
          <cell r="Y98">
            <v>505</v>
          </cell>
          <cell r="Z98">
            <v>1</v>
          </cell>
          <cell r="AA98">
            <v>0.12</v>
          </cell>
          <cell r="AB98">
            <v>0.01</v>
          </cell>
          <cell r="AC98">
            <v>0</v>
          </cell>
          <cell r="AD98">
            <v>0.01</v>
          </cell>
          <cell r="AE98">
            <v>684</v>
          </cell>
          <cell r="AF98">
            <v>4924.8</v>
          </cell>
        </row>
        <row r="99">
          <cell r="H99">
            <v>0</v>
          </cell>
          <cell r="M99">
            <v>0</v>
          </cell>
          <cell r="N99" t="str">
            <v>12F5</v>
          </cell>
          <cell r="O99">
            <v>130</v>
          </cell>
          <cell r="P99">
            <v>0</v>
          </cell>
          <cell r="Q99">
            <v>4.16</v>
          </cell>
          <cell r="R99">
            <v>1.6</v>
          </cell>
          <cell r="S99">
            <v>5.6153210880000008</v>
          </cell>
          <cell r="T99">
            <v>19062.191237470623</v>
          </cell>
          <cell r="U99">
            <v>4</v>
          </cell>
          <cell r="V99">
            <v>1677.934489151472</v>
          </cell>
          <cell r="W99" t="str">
            <v>41F2</v>
          </cell>
          <cell r="X99">
            <v>200</v>
          </cell>
          <cell r="Y99">
            <v>330</v>
          </cell>
          <cell r="Z99">
            <v>0</v>
          </cell>
          <cell r="AA99">
            <v>0.18</v>
          </cell>
          <cell r="AB99">
            <v>0.24</v>
          </cell>
          <cell r="AC99">
            <v>0</v>
          </cell>
          <cell r="AD99">
            <v>0.24</v>
          </cell>
          <cell r="AE99">
            <v>423</v>
          </cell>
          <cell r="AF99">
            <v>4568.3999999999996</v>
          </cell>
        </row>
        <row r="100">
          <cell r="H100">
            <v>0</v>
          </cell>
          <cell r="I100">
            <v>0.65999999999999992</v>
          </cell>
          <cell r="J100">
            <v>32</v>
          </cell>
          <cell r="K100">
            <v>13.939199999999996</v>
          </cell>
          <cell r="L100">
            <v>47319.056547839988</v>
          </cell>
          <cell r="M100">
            <v>4165.2229791743994</v>
          </cell>
          <cell r="N100" t="str">
            <v>22F1</v>
          </cell>
          <cell r="O100">
            <v>280</v>
          </cell>
          <cell r="P100">
            <v>1</v>
          </cell>
          <cell r="Q100">
            <v>4.16</v>
          </cell>
          <cell r="R100">
            <v>1.8</v>
          </cell>
          <cell r="S100">
            <v>29.305995264</v>
          </cell>
          <cell r="T100">
            <v>99484.335334018266</v>
          </cell>
          <cell r="U100">
            <v>4</v>
          </cell>
          <cell r="V100">
            <v>8757.0308842106406</v>
          </cell>
          <cell r="W100" t="str">
            <v>66F3</v>
          </cell>
          <cell r="X100">
            <v>180</v>
          </cell>
          <cell r="Y100">
            <v>460</v>
          </cell>
          <cell r="Z100">
            <v>0</v>
          </cell>
          <cell r="AA100">
            <v>0.56000000000000005</v>
          </cell>
          <cell r="AB100">
            <v>0.28999999999999998</v>
          </cell>
          <cell r="AC100">
            <v>1</v>
          </cell>
          <cell r="AD100">
            <v>1.29</v>
          </cell>
          <cell r="AE100">
            <v>275</v>
          </cell>
          <cell r="AF100">
            <v>9240.0000000000018</v>
          </cell>
        </row>
        <row r="101">
          <cell r="H101">
            <v>0</v>
          </cell>
          <cell r="M101">
            <v>0</v>
          </cell>
          <cell r="N101" t="str">
            <v>22F2</v>
          </cell>
          <cell r="O101">
            <v>250</v>
          </cell>
          <cell r="P101">
            <v>0</v>
          </cell>
          <cell r="Q101">
            <v>4.16</v>
          </cell>
          <cell r="R101">
            <v>1.8</v>
          </cell>
          <cell r="S101">
            <v>23.362560000000002</v>
          </cell>
          <cell r="T101">
            <v>79308.303040512008</v>
          </cell>
          <cell r="U101">
            <v>4</v>
          </cell>
          <cell r="V101">
            <v>6981.0514064179206</v>
          </cell>
          <cell r="W101" t="str">
            <v>66F2</v>
          </cell>
          <cell r="X101">
            <v>180</v>
          </cell>
          <cell r="Y101">
            <v>430</v>
          </cell>
          <cell r="Z101">
            <v>0</v>
          </cell>
          <cell r="AA101">
            <v>1.48</v>
          </cell>
          <cell r="AB101">
            <v>1.19</v>
          </cell>
          <cell r="AC101">
            <v>2</v>
          </cell>
          <cell r="AD101">
            <v>3.19</v>
          </cell>
          <cell r="AE101">
            <v>408</v>
          </cell>
          <cell r="AF101">
            <v>36230.400000000001</v>
          </cell>
        </row>
        <row r="102">
          <cell r="H102">
            <v>0</v>
          </cell>
          <cell r="M102">
            <v>0</v>
          </cell>
          <cell r="N102" t="str">
            <v>22F3</v>
          </cell>
          <cell r="O102">
            <v>210</v>
          </cell>
          <cell r="P102">
            <v>0</v>
          </cell>
          <cell r="Q102">
            <v>4.16</v>
          </cell>
          <cell r="R102">
            <v>1.8</v>
          </cell>
          <cell r="S102">
            <v>16.484622336000005</v>
          </cell>
          <cell r="T102">
            <v>55959.938625385294</v>
          </cell>
          <cell r="U102">
            <v>4</v>
          </cell>
          <cell r="V102">
            <v>4925.8298723684857</v>
          </cell>
          <cell r="W102" t="str">
            <v>40F2</v>
          </cell>
          <cell r="X102">
            <v>130</v>
          </cell>
          <cell r="Y102">
            <v>340</v>
          </cell>
          <cell r="Z102">
            <v>0</v>
          </cell>
          <cell r="AA102">
            <v>1.23</v>
          </cell>
          <cell r="AB102">
            <v>1.1000000000000001</v>
          </cell>
          <cell r="AC102">
            <v>0</v>
          </cell>
          <cell r="AD102">
            <v>1.1000000000000001</v>
          </cell>
          <cell r="AE102">
            <v>40</v>
          </cell>
          <cell r="AF102">
            <v>2952</v>
          </cell>
        </row>
        <row r="103">
          <cell r="H103">
            <v>0</v>
          </cell>
          <cell r="M103">
            <v>0</v>
          </cell>
          <cell r="N103" t="str">
            <v>22F4</v>
          </cell>
          <cell r="O103">
            <v>285</v>
          </cell>
          <cell r="P103">
            <v>1</v>
          </cell>
          <cell r="Q103">
            <v>4.16</v>
          </cell>
          <cell r="R103">
            <v>1.8</v>
          </cell>
          <cell r="S103">
            <v>30.361982976</v>
          </cell>
          <cell r="T103">
            <v>103069.07063144942</v>
          </cell>
          <cell r="U103">
            <v>4</v>
          </cell>
          <cell r="V103">
            <v>9072.5744077807303</v>
          </cell>
          <cell r="W103" t="str">
            <v>22F3</v>
          </cell>
          <cell r="X103">
            <v>210</v>
          </cell>
          <cell r="Y103">
            <v>495</v>
          </cell>
          <cell r="Z103">
            <v>0</v>
          </cell>
          <cell r="AA103">
            <v>0.09</v>
          </cell>
          <cell r="AB103">
            <v>0.31</v>
          </cell>
          <cell r="AC103">
            <v>0</v>
          </cell>
          <cell r="AD103">
            <v>0.31</v>
          </cell>
          <cell r="AE103">
            <v>447</v>
          </cell>
          <cell r="AF103">
            <v>2413.7999999999997</v>
          </cell>
        </row>
        <row r="104">
          <cell r="H104">
            <v>0</v>
          </cell>
          <cell r="I104">
            <v>0.94000000000000006</v>
          </cell>
          <cell r="J104">
            <v>32</v>
          </cell>
          <cell r="K104">
            <v>28.275200000000005</v>
          </cell>
          <cell r="L104">
            <v>95985.12021504002</v>
          </cell>
          <cell r="M104">
            <v>8449.0152075264014</v>
          </cell>
          <cell r="N104" t="str">
            <v>23F1</v>
          </cell>
          <cell r="O104">
            <v>390</v>
          </cell>
          <cell r="P104">
            <v>1</v>
          </cell>
          <cell r="Q104">
            <v>4.16</v>
          </cell>
          <cell r="R104">
            <v>2.2000000000000002</v>
          </cell>
          <cell r="S104">
            <v>69.489598463999997</v>
          </cell>
          <cell r="T104">
            <v>235894.61656369892</v>
          </cell>
          <cell r="U104">
            <v>4</v>
          </cell>
          <cell r="V104">
            <v>20764.439303249463</v>
          </cell>
          <cell r="W104" t="str">
            <v>12F3</v>
          </cell>
          <cell r="X104">
            <v>200</v>
          </cell>
          <cell r="Y104">
            <v>590</v>
          </cell>
          <cell r="Z104">
            <v>1</v>
          </cell>
          <cell r="AA104">
            <v>0.1</v>
          </cell>
          <cell r="AB104">
            <v>0.06</v>
          </cell>
          <cell r="AC104">
            <v>0</v>
          </cell>
          <cell r="AD104">
            <v>0.06</v>
          </cell>
          <cell r="AE104">
            <v>281</v>
          </cell>
          <cell r="AF104">
            <v>1686</v>
          </cell>
        </row>
        <row r="105">
          <cell r="H105">
            <v>0</v>
          </cell>
          <cell r="M105">
            <v>0</v>
          </cell>
          <cell r="N105" t="str">
            <v>23F2</v>
          </cell>
          <cell r="O105">
            <v>90</v>
          </cell>
          <cell r="P105">
            <v>0</v>
          </cell>
          <cell r="Q105">
            <v>4.16</v>
          </cell>
          <cell r="R105">
            <v>2.2000000000000002</v>
          </cell>
          <cell r="S105">
            <v>3.7006295040000001</v>
          </cell>
          <cell r="T105">
            <v>12562.435201617101</v>
          </cell>
          <cell r="U105">
            <v>4</v>
          </cell>
          <cell r="V105">
            <v>1105.7985427765987</v>
          </cell>
          <cell r="W105" t="str">
            <v>67F2</v>
          </cell>
          <cell r="X105">
            <v>250</v>
          </cell>
          <cell r="Y105">
            <v>340</v>
          </cell>
          <cell r="Z105">
            <v>0</v>
          </cell>
          <cell r="AA105">
            <v>0.34</v>
          </cell>
          <cell r="AB105">
            <v>0.37</v>
          </cell>
          <cell r="AC105">
            <v>1</v>
          </cell>
          <cell r="AD105">
            <v>1.37</v>
          </cell>
          <cell r="AE105">
            <v>150</v>
          </cell>
          <cell r="AF105">
            <v>3060.0000000000005</v>
          </cell>
        </row>
        <row r="106">
          <cell r="H106">
            <v>0</v>
          </cell>
          <cell r="M106">
            <v>0</v>
          </cell>
          <cell r="N106" t="str">
            <v>23F3</v>
          </cell>
          <cell r="O106">
            <v>270</v>
          </cell>
          <cell r="P106">
            <v>1</v>
          </cell>
          <cell r="Q106">
            <v>4.16</v>
          </cell>
          <cell r="R106">
            <v>2.2000000000000002</v>
          </cell>
          <cell r="S106">
            <v>33.305665536000006</v>
          </cell>
          <cell r="T106">
            <v>113061.91681455393</v>
          </cell>
          <cell r="U106">
            <v>4</v>
          </cell>
          <cell r="V106">
            <v>9952.186884989389</v>
          </cell>
          <cell r="W106" t="str">
            <v>23F1</v>
          </cell>
          <cell r="X106">
            <v>390</v>
          </cell>
          <cell r="Y106">
            <v>660</v>
          </cell>
          <cell r="Z106">
            <v>1</v>
          </cell>
          <cell r="AA106">
            <v>0.18</v>
          </cell>
          <cell r="AB106">
            <v>0.12</v>
          </cell>
          <cell r="AC106">
            <v>1</v>
          </cell>
          <cell r="AD106">
            <v>1.1200000000000001</v>
          </cell>
          <cell r="AE106">
            <v>202</v>
          </cell>
          <cell r="AF106">
            <v>2181.6</v>
          </cell>
        </row>
        <row r="107">
          <cell r="H107">
            <v>0</v>
          </cell>
          <cell r="I107">
            <v>0.48</v>
          </cell>
          <cell r="J107">
            <v>32</v>
          </cell>
          <cell r="K107">
            <v>7.3727999999999998</v>
          </cell>
          <cell r="L107">
            <v>25028.261314560001</v>
          </cell>
          <cell r="M107">
            <v>2203.0931460095999</v>
          </cell>
          <cell r="N107" t="str">
            <v>26F1</v>
          </cell>
          <cell r="O107">
            <v>75</v>
          </cell>
          <cell r="P107">
            <v>0</v>
          </cell>
          <cell r="Q107">
            <v>4.16</v>
          </cell>
          <cell r="R107">
            <v>1.3</v>
          </cell>
          <cell r="S107">
            <v>1.5185664000000003</v>
          </cell>
          <cell r="T107">
            <v>5155.0396976332813</v>
          </cell>
          <cell r="U107">
            <v>4</v>
          </cell>
          <cell r="V107">
            <v>453.76834141716495</v>
          </cell>
          <cell r="W107" t="str">
            <v>66F2</v>
          </cell>
          <cell r="X107">
            <v>180</v>
          </cell>
          <cell r="Y107">
            <v>255</v>
          </cell>
          <cell r="Z107">
            <v>0</v>
          </cell>
          <cell r="AA107">
            <v>0.24</v>
          </cell>
          <cell r="AB107">
            <v>0.08</v>
          </cell>
          <cell r="AC107">
            <v>0</v>
          </cell>
          <cell r="AD107">
            <v>0.08</v>
          </cell>
          <cell r="AE107">
            <v>131</v>
          </cell>
          <cell r="AF107">
            <v>1886.3999999999999</v>
          </cell>
        </row>
        <row r="108">
          <cell r="H108">
            <v>0</v>
          </cell>
          <cell r="M108">
            <v>0</v>
          </cell>
          <cell r="N108" t="str">
            <v>26F2</v>
          </cell>
          <cell r="O108">
            <v>230</v>
          </cell>
          <cell r="P108">
            <v>0</v>
          </cell>
          <cell r="Q108">
            <v>4.16</v>
          </cell>
          <cell r="R108">
            <v>1.3</v>
          </cell>
          <cell r="S108">
            <v>14.281273343999999</v>
          </cell>
          <cell r="T108">
            <v>48480.284445297868</v>
          </cell>
          <cell r="U108">
            <v>4</v>
          </cell>
          <cell r="V108">
            <v>4267.4391575054251</v>
          </cell>
          <cell r="W108" t="str">
            <v>5F2</v>
          </cell>
          <cell r="X108">
            <v>310</v>
          </cell>
          <cell r="Y108">
            <v>540</v>
          </cell>
          <cell r="Z108">
            <v>1</v>
          </cell>
          <cell r="AA108">
            <v>0.56000000000000005</v>
          </cell>
          <cell r="AB108">
            <v>0.18</v>
          </cell>
          <cell r="AC108">
            <v>2</v>
          </cell>
          <cell r="AD108">
            <v>2.1800000000000002</v>
          </cell>
          <cell r="AE108">
            <v>523</v>
          </cell>
          <cell r="AF108">
            <v>17572.800000000003</v>
          </cell>
        </row>
        <row r="109">
          <cell r="H109">
            <v>0</v>
          </cell>
          <cell r="M109">
            <v>0</v>
          </cell>
          <cell r="N109" t="str">
            <v>26F3</v>
          </cell>
          <cell r="O109">
            <v>220</v>
          </cell>
          <cell r="P109">
            <v>0</v>
          </cell>
          <cell r="Q109">
            <v>4.16</v>
          </cell>
          <cell r="R109">
            <v>1.3</v>
          </cell>
          <cell r="S109">
            <v>13.066420224000002</v>
          </cell>
          <cell r="T109">
            <v>44356.252687191256</v>
          </cell>
          <cell r="U109">
            <v>4</v>
          </cell>
          <cell r="V109">
            <v>3904.4244843716942</v>
          </cell>
          <cell r="W109" t="str">
            <v>79F3</v>
          </cell>
          <cell r="X109">
            <v>190</v>
          </cell>
          <cell r="Y109">
            <v>410</v>
          </cell>
          <cell r="Z109">
            <v>0</v>
          </cell>
          <cell r="AA109">
            <v>0</v>
          </cell>
          <cell r="AB109">
            <v>0</v>
          </cell>
          <cell r="AC109">
            <v>0</v>
          </cell>
          <cell r="AD109">
            <v>0</v>
          </cell>
          <cell r="AE109">
            <v>199</v>
          </cell>
          <cell r="AF109">
            <v>0</v>
          </cell>
        </row>
        <row r="110">
          <cell r="H110">
            <v>0</v>
          </cell>
          <cell r="I110">
            <v>0.72</v>
          </cell>
          <cell r="J110">
            <v>32</v>
          </cell>
          <cell r="K110">
            <v>16.588799999999999</v>
          </cell>
          <cell r="L110">
            <v>56313.587957760006</v>
          </cell>
          <cell r="M110">
            <v>4956.9595785216006</v>
          </cell>
          <cell r="N110" t="str">
            <v>29F1</v>
          </cell>
          <cell r="O110">
            <v>195</v>
          </cell>
          <cell r="P110">
            <v>0</v>
          </cell>
          <cell r="Q110">
            <v>4.16</v>
          </cell>
          <cell r="R110">
            <v>1</v>
          </cell>
          <cell r="S110">
            <v>7.8965452799999989</v>
          </cell>
          <cell r="T110">
            <v>26806.206427693051</v>
          </cell>
          <cell r="U110">
            <v>4</v>
          </cell>
          <cell r="V110">
            <v>2359.5953753692565</v>
          </cell>
          <cell r="W110" t="str">
            <v>40F2</v>
          </cell>
          <cell r="X110">
            <v>130</v>
          </cell>
          <cell r="Y110">
            <v>325</v>
          </cell>
          <cell r="Z110">
            <v>0</v>
          </cell>
          <cell r="AA110">
            <v>0</v>
          </cell>
          <cell r="AB110">
            <v>0</v>
          </cell>
          <cell r="AC110">
            <v>0</v>
          </cell>
          <cell r="AD110">
            <v>0</v>
          </cell>
          <cell r="AE110">
            <v>21</v>
          </cell>
          <cell r="AF110">
            <v>0</v>
          </cell>
        </row>
        <row r="111">
          <cell r="H111">
            <v>0</v>
          </cell>
          <cell r="M111">
            <v>0</v>
          </cell>
          <cell r="N111" t="str">
            <v>29F2</v>
          </cell>
          <cell r="O111">
            <v>260</v>
          </cell>
          <cell r="P111">
            <v>1</v>
          </cell>
          <cell r="Q111">
            <v>4.16</v>
          </cell>
          <cell r="R111">
            <v>1</v>
          </cell>
          <cell r="S111">
            <v>14.038302720000001</v>
          </cell>
          <cell r="T111">
            <v>47655.478093676546</v>
          </cell>
          <cell r="U111">
            <v>4</v>
          </cell>
          <cell r="V111">
            <v>4194.8362228786791</v>
          </cell>
          <cell r="W111" t="str">
            <v>22F4</v>
          </cell>
          <cell r="X111">
            <v>285</v>
          </cell>
          <cell r="Y111">
            <v>545</v>
          </cell>
          <cell r="Z111">
            <v>1</v>
          </cell>
          <cell r="AA111">
            <v>0</v>
          </cell>
          <cell r="AB111">
            <v>0</v>
          </cell>
          <cell r="AC111">
            <v>0</v>
          </cell>
          <cell r="AD111">
            <v>0</v>
          </cell>
          <cell r="AE111">
            <v>95</v>
          </cell>
          <cell r="AF111">
            <v>0</v>
          </cell>
        </row>
        <row r="112">
          <cell r="H112">
            <v>0</v>
          </cell>
          <cell r="M112">
            <v>0</v>
          </cell>
          <cell r="N112" t="str">
            <v>29F3</v>
          </cell>
          <cell r="O112">
            <v>100</v>
          </cell>
          <cell r="P112">
            <v>0</v>
          </cell>
          <cell r="Q112">
            <v>4.16</v>
          </cell>
          <cell r="R112">
            <v>1</v>
          </cell>
          <cell r="S112">
            <v>2.0766720000000003</v>
          </cell>
          <cell r="T112">
            <v>7049.6269369344018</v>
          </cell>
          <cell r="U112">
            <v>4</v>
          </cell>
          <cell r="V112">
            <v>620.53790279270413</v>
          </cell>
          <cell r="W112" t="str">
            <v>41F2</v>
          </cell>
          <cell r="X112">
            <v>200</v>
          </cell>
          <cell r="Y112">
            <v>300</v>
          </cell>
          <cell r="Z112">
            <v>0</v>
          </cell>
          <cell r="AA112">
            <v>0</v>
          </cell>
          <cell r="AB112">
            <v>0</v>
          </cell>
          <cell r="AC112">
            <v>0</v>
          </cell>
          <cell r="AD112">
            <v>0</v>
          </cell>
          <cell r="AE112">
            <v>16</v>
          </cell>
          <cell r="AF112">
            <v>0</v>
          </cell>
        </row>
        <row r="113">
          <cell r="H113">
            <v>0</v>
          </cell>
          <cell r="I113">
            <v>0.48</v>
          </cell>
          <cell r="J113">
            <v>32</v>
          </cell>
          <cell r="K113">
            <v>7.3727999999999998</v>
          </cell>
          <cell r="L113">
            <v>25028.261314560001</v>
          </cell>
          <cell r="M113">
            <v>2203.0931460095999</v>
          </cell>
          <cell r="N113" t="str">
            <v>40F1</v>
          </cell>
          <cell r="O113">
            <v>273</v>
          </cell>
          <cell r="P113">
            <v>1</v>
          </cell>
          <cell r="Q113">
            <v>4.16</v>
          </cell>
          <cell r="R113">
            <v>2</v>
          </cell>
          <cell r="S113">
            <v>30.9544574976</v>
          </cell>
          <cell r="T113">
            <v>105080.32919655681</v>
          </cell>
          <cell r="U113">
            <v>4</v>
          </cell>
          <cell r="V113">
            <v>9249.6138714474891</v>
          </cell>
          <cell r="W113" t="str">
            <v>41F3</v>
          </cell>
          <cell r="X113">
            <v>250</v>
          </cell>
          <cell r="Y113">
            <v>523</v>
          </cell>
          <cell r="Z113">
            <v>1</v>
          </cell>
          <cell r="AA113">
            <v>0</v>
          </cell>
          <cell r="AB113">
            <v>0</v>
          </cell>
          <cell r="AC113">
            <v>0</v>
          </cell>
          <cell r="AD113">
            <v>0</v>
          </cell>
          <cell r="AE113">
            <v>594</v>
          </cell>
          <cell r="AF113">
            <v>0</v>
          </cell>
        </row>
        <row r="114">
          <cell r="H114">
            <v>0</v>
          </cell>
          <cell r="M114">
            <v>0</v>
          </cell>
          <cell r="N114" t="str">
            <v>40F2</v>
          </cell>
          <cell r="O114">
            <v>130</v>
          </cell>
          <cell r="P114">
            <v>0</v>
          </cell>
          <cell r="Q114">
            <v>4.16</v>
          </cell>
          <cell r="R114">
            <v>2</v>
          </cell>
          <cell r="S114">
            <v>7.0191513600000004</v>
          </cell>
          <cell r="T114">
            <v>23827.739046838273</v>
          </cell>
          <cell r="U114">
            <v>4</v>
          </cell>
          <cell r="V114">
            <v>2097.4181114393396</v>
          </cell>
          <cell r="W114" t="str">
            <v>22F3</v>
          </cell>
          <cell r="X114">
            <v>210</v>
          </cell>
          <cell r="Y114">
            <v>340</v>
          </cell>
          <cell r="Z114">
            <v>0</v>
          </cell>
          <cell r="AA114">
            <v>0</v>
          </cell>
          <cell r="AB114">
            <v>0</v>
          </cell>
          <cell r="AC114">
            <v>0</v>
          </cell>
          <cell r="AD114">
            <v>0</v>
          </cell>
          <cell r="AE114">
            <v>10</v>
          </cell>
          <cell r="AF114">
            <v>0</v>
          </cell>
        </row>
        <row r="115">
          <cell r="H115">
            <v>0</v>
          </cell>
          <cell r="M115">
            <v>0</v>
          </cell>
          <cell r="N115" t="str">
            <v>40F3</v>
          </cell>
          <cell r="O115">
            <v>100</v>
          </cell>
          <cell r="P115">
            <v>0</v>
          </cell>
          <cell r="Q115">
            <v>4.16</v>
          </cell>
          <cell r="R115">
            <v>2</v>
          </cell>
          <cell r="S115">
            <v>4.1533440000000006</v>
          </cell>
          <cell r="T115">
            <v>14099.253873868804</v>
          </cell>
          <cell r="U115">
            <v>4</v>
          </cell>
          <cell r="V115">
            <v>1241.0758055854083</v>
          </cell>
          <cell r="W115" t="str">
            <v>41F3</v>
          </cell>
          <cell r="X115">
            <v>250</v>
          </cell>
          <cell r="Y115">
            <v>350</v>
          </cell>
          <cell r="Z115">
            <v>0</v>
          </cell>
          <cell r="AA115">
            <v>0.35</v>
          </cell>
          <cell r="AB115">
            <v>0.41</v>
          </cell>
          <cell r="AC115">
            <v>0</v>
          </cell>
          <cell r="AD115">
            <v>0.41</v>
          </cell>
          <cell r="AE115">
            <v>185</v>
          </cell>
          <cell r="AF115">
            <v>3885</v>
          </cell>
        </row>
        <row r="116">
          <cell r="H116">
            <v>0</v>
          </cell>
          <cell r="I116">
            <v>0.45</v>
          </cell>
          <cell r="J116">
            <v>32</v>
          </cell>
          <cell r="K116">
            <v>6.48</v>
          </cell>
          <cell r="L116">
            <v>21997.495296000005</v>
          </cell>
          <cell r="M116">
            <v>1936.3123353600004</v>
          </cell>
          <cell r="N116" t="str">
            <v>41F1</v>
          </cell>
          <cell r="O116">
            <v>170</v>
          </cell>
          <cell r="P116">
            <v>0</v>
          </cell>
          <cell r="Q116">
            <v>4.16</v>
          </cell>
          <cell r="R116">
            <v>1</v>
          </cell>
          <cell r="S116">
            <v>6.0015820799999995</v>
          </cell>
          <cell r="T116">
            <v>20373.421847740417</v>
          </cell>
          <cell r="U116">
            <v>4</v>
          </cell>
          <cell r="V116">
            <v>1793.3545390709146</v>
          </cell>
          <cell r="W116" t="str">
            <v>12F3</v>
          </cell>
          <cell r="X116">
            <v>200</v>
          </cell>
          <cell r="Y116">
            <v>370</v>
          </cell>
          <cell r="Z116">
            <v>0</v>
          </cell>
          <cell r="AA116">
            <v>0</v>
          </cell>
          <cell r="AB116">
            <v>0</v>
          </cell>
          <cell r="AC116">
            <v>0</v>
          </cell>
          <cell r="AD116">
            <v>0</v>
          </cell>
          <cell r="AE116">
            <v>243</v>
          </cell>
          <cell r="AF116">
            <v>0</v>
          </cell>
        </row>
        <row r="117">
          <cell r="H117">
            <v>0</v>
          </cell>
          <cell r="M117">
            <v>0</v>
          </cell>
          <cell r="N117" t="str">
            <v>41F2</v>
          </cell>
          <cell r="O117">
            <v>200</v>
          </cell>
          <cell r="P117">
            <v>0</v>
          </cell>
          <cell r="Q117">
            <v>4.16</v>
          </cell>
          <cell r="R117">
            <v>1</v>
          </cell>
          <cell r="S117">
            <v>8.3066880000000012</v>
          </cell>
          <cell r="T117">
            <v>28198.507747737607</v>
          </cell>
          <cell r="U117">
            <v>4</v>
          </cell>
          <cell r="V117">
            <v>2482.1516111708165</v>
          </cell>
          <cell r="W117" t="str">
            <v>8F2</v>
          </cell>
          <cell r="X117">
            <v>30</v>
          </cell>
          <cell r="Y117">
            <v>230</v>
          </cell>
          <cell r="Z117">
            <v>0</v>
          </cell>
          <cell r="AA117">
            <v>0</v>
          </cell>
          <cell r="AB117">
            <v>0</v>
          </cell>
          <cell r="AC117">
            <v>0</v>
          </cell>
          <cell r="AD117">
            <v>0</v>
          </cell>
          <cell r="AE117">
            <v>257</v>
          </cell>
          <cell r="AF117">
            <v>0</v>
          </cell>
        </row>
        <row r="118">
          <cell r="H118">
            <v>0</v>
          </cell>
          <cell r="M118">
            <v>0</v>
          </cell>
          <cell r="N118" t="str">
            <v>41F3</v>
          </cell>
          <cell r="O118">
            <v>250</v>
          </cell>
          <cell r="P118">
            <v>0</v>
          </cell>
          <cell r="Q118">
            <v>4.16</v>
          </cell>
          <cell r="R118">
            <v>1</v>
          </cell>
          <cell r="S118">
            <v>12.979200000000001</v>
          </cell>
          <cell r="T118">
            <v>44060.168355840004</v>
          </cell>
          <cell r="U118">
            <v>4</v>
          </cell>
          <cell r="V118">
            <v>3878.3618924544007</v>
          </cell>
          <cell r="W118" t="str">
            <v>40F3</v>
          </cell>
          <cell r="X118">
            <v>100</v>
          </cell>
          <cell r="Y118">
            <v>350</v>
          </cell>
          <cell r="Z118">
            <v>0</v>
          </cell>
          <cell r="AA118">
            <v>0</v>
          </cell>
          <cell r="AB118">
            <v>0</v>
          </cell>
          <cell r="AC118">
            <v>0</v>
          </cell>
          <cell r="AD118">
            <v>0</v>
          </cell>
          <cell r="AE118">
            <v>465</v>
          </cell>
          <cell r="AF118">
            <v>0</v>
          </cell>
        </row>
        <row r="119">
          <cell r="H119">
            <v>0</v>
          </cell>
          <cell r="I119">
            <v>0.27</v>
          </cell>
          <cell r="J119">
            <v>32</v>
          </cell>
          <cell r="K119">
            <v>2.3328000000000002</v>
          </cell>
          <cell r="L119">
            <v>7919.0983065600012</v>
          </cell>
          <cell r="M119">
            <v>697.0724407296002</v>
          </cell>
          <cell r="N119" t="str">
            <v>66F1</v>
          </cell>
          <cell r="O119">
            <v>135</v>
          </cell>
          <cell r="P119">
            <v>0</v>
          </cell>
          <cell r="Q119">
            <v>4.16</v>
          </cell>
          <cell r="R119">
            <v>2</v>
          </cell>
          <cell r="S119">
            <v>7.5694694400000007</v>
          </cell>
          <cell r="T119">
            <v>25695.890185125896</v>
          </cell>
          <cell r="U119">
            <v>4</v>
          </cell>
          <cell r="V119">
            <v>2261.8606556794066</v>
          </cell>
          <cell r="W119" t="str">
            <v>66F2</v>
          </cell>
          <cell r="X119">
            <v>180</v>
          </cell>
          <cell r="Y119">
            <v>315</v>
          </cell>
          <cell r="Z119">
            <v>0</v>
          </cell>
          <cell r="AA119">
            <v>0</v>
          </cell>
          <cell r="AB119">
            <v>0</v>
          </cell>
          <cell r="AC119">
            <v>0</v>
          </cell>
          <cell r="AD119">
            <v>0</v>
          </cell>
          <cell r="AE119">
            <v>238</v>
          </cell>
          <cell r="AF119">
            <v>0</v>
          </cell>
        </row>
        <row r="120">
          <cell r="H120">
            <v>0</v>
          </cell>
          <cell r="M120">
            <v>0</v>
          </cell>
          <cell r="N120" t="str">
            <v>66F2</v>
          </cell>
          <cell r="O120">
            <v>180</v>
          </cell>
          <cell r="P120">
            <v>0</v>
          </cell>
          <cell r="Q120">
            <v>4.16</v>
          </cell>
          <cell r="R120">
            <v>2</v>
          </cell>
          <cell r="S120">
            <v>13.456834559999999</v>
          </cell>
          <cell r="T120">
            <v>45681.582551334912</v>
          </cell>
          <cell r="U120">
            <v>4</v>
          </cell>
          <cell r="V120">
            <v>4021.0856100967217</v>
          </cell>
          <cell r="W120" t="str">
            <v>26F1</v>
          </cell>
          <cell r="X120">
            <v>75</v>
          </cell>
          <cell r="Y120">
            <v>255</v>
          </cell>
          <cell r="Z120">
            <v>0</v>
          </cell>
          <cell r="AA120">
            <v>0</v>
          </cell>
          <cell r="AB120">
            <v>0</v>
          </cell>
          <cell r="AC120">
            <v>0</v>
          </cell>
          <cell r="AD120">
            <v>0</v>
          </cell>
          <cell r="AE120">
            <v>170</v>
          </cell>
          <cell r="AF120">
            <v>0</v>
          </cell>
        </row>
        <row r="121">
          <cell r="H121">
            <v>0</v>
          </cell>
          <cell r="M121">
            <v>0</v>
          </cell>
          <cell r="N121" t="str">
            <v>66F3</v>
          </cell>
          <cell r="O121">
            <v>180</v>
          </cell>
          <cell r="P121">
            <v>0</v>
          </cell>
          <cell r="Q121">
            <v>4.16</v>
          </cell>
          <cell r="R121">
            <v>2</v>
          </cell>
          <cell r="S121">
            <v>13.456834559999999</v>
          </cell>
          <cell r="T121">
            <v>45681.582551334912</v>
          </cell>
          <cell r="U121">
            <v>4</v>
          </cell>
          <cell r="V121">
            <v>4021.0856100967217</v>
          </cell>
          <cell r="W121" t="str">
            <v>8F3</v>
          </cell>
          <cell r="X121">
            <v>330</v>
          </cell>
          <cell r="Y121">
            <v>510</v>
          </cell>
          <cell r="Z121">
            <v>1</v>
          </cell>
          <cell r="AA121">
            <v>0</v>
          </cell>
          <cell r="AB121">
            <v>0</v>
          </cell>
          <cell r="AC121">
            <v>0</v>
          </cell>
          <cell r="AD121">
            <v>0</v>
          </cell>
          <cell r="AE121">
            <v>214</v>
          </cell>
          <cell r="AF121">
            <v>0</v>
          </cell>
        </row>
        <row r="122">
          <cell r="H122">
            <v>1</v>
          </cell>
          <cell r="I122">
            <v>1.1599999999999999</v>
          </cell>
          <cell r="J122">
            <v>32</v>
          </cell>
          <cell r="K122">
            <v>43.059199999999997</v>
          </cell>
          <cell r="L122">
            <v>146171.99837183999</v>
          </cell>
          <cell r="M122">
            <v>12866.675943014399</v>
          </cell>
          <cell r="N122" t="str">
            <v>67F1</v>
          </cell>
          <cell r="O122">
            <v>75</v>
          </cell>
          <cell r="P122">
            <v>0</v>
          </cell>
          <cell r="Q122">
            <v>4.16</v>
          </cell>
          <cell r="R122">
            <v>2.5</v>
          </cell>
          <cell r="S122">
            <v>2.9203200000000007</v>
          </cell>
          <cell r="T122">
            <v>9913.5378800640028</v>
          </cell>
          <cell r="U122">
            <v>4</v>
          </cell>
          <cell r="V122">
            <v>872.6314258022403</v>
          </cell>
          <cell r="W122" t="str">
            <v>25F3</v>
          </cell>
          <cell r="X122">
            <v>350</v>
          </cell>
          <cell r="Y122">
            <v>425</v>
          </cell>
          <cell r="Z122">
            <v>0</v>
          </cell>
          <cell r="AA122">
            <v>0</v>
          </cell>
          <cell r="AB122">
            <v>0</v>
          </cell>
          <cell r="AC122">
            <v>0</v>
          </cell>
          <cell r="AD122">
            <v>0</v>
          </cell>
          <cell r="AE122">
            <v>2</v>
          </cell>
          <cell r="AF122">
            <v>0</v>
          </cell>
        </row>
        <row r="123">
          <cell r="H123">
            <v>0</v>
          </cell>
          <cell r="M123">
            <v>0</v>
          </cell>
          <cell r="N123" t="str">
            <v>67F2</v>
          </cell>
          <cell r="O123">
            <v>250</v>
          </cell>
          <cell r="P123">
            <v>0</v>
          </cell>
          <cell r="Q123">
            <v>4.16</v>
          </cell>
          <cell r="R123">
            <v>2.5</v>
          </cell>
          <cell r="S123">
            <v>32.448</v>
          </cell>
          <cell r="T123">
            <v>110150.42088960001</v>
          </cell>
          <cell r="U123">
            <v>4</v>
          </cell>
          <cell r="V123">
            <v>9695.9047311360009</v>
          </cell>
          <cell r="W123" t="str">
            <v>23F2</v>
          </cell>
          <cell r="X123">
            <v>90</v>
          </cell>
          <cell r="Y123">
            <v>340</v>
          </cell>
          <cell r="Z123">
            <v>0</v>
          </cell>
          <cell r="AA123">
            <v>0</v>
          </cell>
          <cell r="AB123">
            <v>0</v>
          </cell>
          <cell r="AC123">
            <v>1</v>
          </cell>
          <cell r="AD123">
            <v>1</v>
          </cell>
          <cell r="AE123">
            <v>383</v>
          </cell>
          <cell r="AF123">
            <v>0</v>
          </cell>
        </row>
        <row r="124">
          <cell r="H124">
            <v>0</v>
          </cell>
          <cell r="M124">
            <v>0</v>
          </cell>
          <cell r="N124" t="str">
            <v>67F3</v>
          </cell>
          <cell r="O124">
            <v>250</v>
          </cell>
          <cell r="P124">
            <v>0</v>
          </cell>
          <cell r="Q124">
            <v>4.16</v>
          </cell>
          <cell r="R124">
            <v>2.5</v>
          </cell>
          <cell r="S124">
            <v>32.448</v>
          </cell>
          <cell r="T124">
            <v>110150.42088960001</v>
          </cell>
          <cell r="U124">
            <v>4</v>
          </cell>
          <cell r="V124">
            <v>9695.9047311360009</v>
          </cell>
          <cell r="W124" t="str">
            <v>5F3</v>
          </cell>
          <cell r="X124">
            <v>260</v>
          </cell>
          <cell r="Y124">
            <v>510</v>
          </cell>
          <cell r="Z124">
            <v>1</v>
          </cell>
          <cell r="AA124">
            <v>1.33</v>
          </cell>
          <cell r="AB124">
            <v>1.1200000000000001</v>
          </cell>
          <cell r="AC124">
            <v>1</v>
          </cell>
          <cell r="AD124">
            <v>2.12</v>
          </cell>
          <cell r="AE124">
            <v>351</v>
          </cell>
          <cell r="AF124">
            <v>28009.800000000003</v>
          </cell>
        </row>
        <row r="125">
          <cell r="H125">
            <v>0</v>
          </cell>
          <cell r="M125">
            <v>0</v>
          </cell>
          <cell r="N125" t="str">
            <v>67F4</v>
          </cell>
          <cell r="O125">
            <v>310</v>
          </cell>
          <cell r="P125">
            <v>1</v>
          </cell>
          <cell r="Q125">
            <v>4.16</v>
          </cell>
          <cell r="R125">
            <v>2.5</v>
          </cell>
          <cell r="S125">
            <v>49.892044799999994</v>
          </cell>
          <cell r="T125">
            <v>169367.28715984896</v>
          </cell>
          <cell r="U125">
            <v>4</v>
          </cell>
          <cell r="V125">
            <v>14908.423114594712</v>
          </cell>
          <cell r="W125" t="str">
            <v>23F1</v>
          </cell>
          <cell r="X125">
            <v>390</v>
          </cell>
          <cell r="Y125">
            <v>700</v>
          </cell>
          <cell r="Z125">
            <v>1</v>
          </cell>
          <cell r="AA125">
            <v>0.36</v>
          </cell>
          <cell r="AB125">
            <v>0.21</v>
          </cell>
          <cell r="AC125">
            <v>2</v>
          </cell>
          <cell r="AD125">
            <v>2.21</v>
          </cell>
          <cell r="AE125">
            <v>295</v>
          </cell>
          <cell r="AF125">
            <v>6372</v>
          </cell>
        </row>
        <row r="126">
          <cell r="H126">
            <v>0</v>
          </cell>
          <cell r="I126">
            <v>0.98000000000000009</v>
          </cell>
          <cell r="J126">
            <v>32</v>
          </cell>
          <cell r="K126">
            <v>30.732800000000005</v>
          </cell>
          <cell r="L126">
            <v>104327.87398656002</v>
          </cell>
          <cell r="M126">
            <v>9183.3795895296025</v>
          </cell>
          <cell r="N126" t="str">
            <v>79F1</v>
          </cell>
          <cell r="O126">
            <v>320</v>
          </cell>
          <cell r="P126">
            <v>1</v>
          </cell>
          <cell r="Q126">
            <v>4.16</v>
          </cell>
          <cell r="R126">
            <v>1.5</v>
          </cell>
          <cell r="S126">
            <v>31.897681920000011</v>
          </cell>
          <cell r="T126">
            <v>108282.26975131243</v>
          </cell>
          <cell r="U126">
            <v>4</v>
          </cell>
          <cell r="V126">
            <v>9531.4621868959366</v>
          </cell>
          <cell r="W126" t="str">
            <v>65F1</v>
          </cell>
          <cell r="X126">
            <v>0</v>
          </cell>
          <cell r="Y126">
            <v>320</v>
          </cell>
          <cell r="Z126">
            <v>0</v>
          </cell>
          <cell r="AA126">
            <v>0.18</v>
          </cell>
          <cell r="AB126">
            <v>0.12</v>
          </cell>
          <cell r="AC126">
            <v>2</v>
          </cell>
          <cell r="AD126">
            <v>2.12</v>
          </cell>
          <cell r="AE126">
            <v>410</v>
          </cell>
          <cell r="AF126">
            <v>4428</v>
          </cell>
        </row>
        <row r="127">
          <cell r="H127">
            <v>0</v>
          </cell>
          <cell r="M127">
            <v>0</v>
          </cell>
          <cell r="N127" t="str">
            <v>79F2</v>
          </cell>
          <cell r="O127">
            <v>250</v>
          </cell>
          <cell r="P127">
            <v>0</v>
          </cell>
          <cell r="Q127">
            <v>4.16</v>
          </cell>
          <cell r="R127">
            <v>1.5</v>
          </cell>
          <cell r="S127">
            <v>19.468800000000002</v>
          </cell>
          <cell r="T127">
            <v>66090.252533760009</v>
          </cell>
          <cell r="U127">
            <v>4</v>
          </cell>
          <cell r="V127">
            <v>5817.5428386816011</v>
          </cell>
          <cell r="W127" t="str">
            <v>5F1</v>
          </cell>
          <cell r="X127">
            <v>80</v>
          </cell>
          <cell r="Y127">
            <v>330</v>
          </cell>
          <cell r="Z127">
            <v>0</v>
          </cell>
          <cell r="AA127">
            <v>0.22</v>
          </cell>
          <cell r="AB127">
            <v>0.05</v>
          </cell>
          <cell r="AC127">
            <v>2</v>
          </cell>
          <cell r="AD127">
            <v>2.0499999999999998</v>
          </cell>
          <cell r="AE127">
            <v>439</v>
          </cell>
          <cell r="AF127">
            <v>5794.8</v>
          </cell>
        </row>
        <row r="128">
          <cell r="H128">
            <v>0</v>
          </cell>
          <cell r="M128">
            <v>0</v>
          </cell>
          <cell r="N128" t="str">
            <v>79F3</v>
          </cell>
          <cell r="O128">
            <v>190</v>
          </cell>
          <cell r="P128">
            <v>0</v>
          </cell>
          <cell r="Q128">
            <v>4.16</v>
          </cell>
          <cell r="R128">
            <v>1.5</v>
          </cell>
          <cell r="S128">
            <v>11.245178879999999</v>
          </cell>
          <cell r="T128">
            <v>38173.729863499779</v>
          </cell>
          <cell r="U128">
            <v>4</v>
          </cell>
          <cell r="V128">
            <v>3360.2127436224923</v>
          </cell>
          <cell r="W128" t="str">
            <v>26F3</v>
          </cell>
          <cell r="X128">
            <v>220</v>
          </cell>
          <cell r="Y128">
            <v>410</v>
          </cell>
          <cell r="Z128">
            <v>0</v>
          </cell>
          <cell r="AA128">
            <v>0</v>
          </cell>
          <cell r="AB128">
            <v>0</v>
          </cell>
          <cell r="AC128">
            <v>0</v>
          </cell>
          <cell r="AD128">
            <v>0</v>
          </cell>
          <cell r="AE128">
            <v>432</v>
          </cell>
          <cell r="AF128">
            <v>0</v>
          </cell>
        </row>
        <row r="129">
          <cell r="H129">
            <v>2</v>
          </cell>
          <cell r="J129">
            <v>32</v>
          </cell>
          <cell r="K129">
            <v>292.85759999999999</v>
          </cell>
          <cell r="L129">
            <v>994156.43185151997</v>
          </cell>
          <cell r="M129">
            <v>87509.84311480321</v>
          </cell>
          <cell r="N129">
            <v>43</v>
          </cell>
          <cell r="O129">
            <v>9188</v>
          </cell>
          <cell r="P129">
            <v>15</v>
          </cell>
          <cell r="R129">
            <v>1.6674418604651164</v>
          </cell>
          <cell r="S129">
            <v>830.30808207359985</v>
          </cell>
          <cell r="T129">
            <v>2818626.2545748157</v>
          </cell>
          <cell r="U129">
            <v>4</v>
          </cell>
          <cell r="V129">
            <v>248107.37368336652</v>
          </cell>
          <cell r="X129">
            <v>9545</v>
          </cell>
          <cell r="Y129">
            <v>18733</v>
          </cell>
          <cell r="Z129">
            <v>17</v>
          </cell>
          <cell r="AA129">
            <v>0.20778017427314294</v>
          </cell>
          <cell r="AB129">
            <v>0.14477353118799069</v>
          </cell>
          <cell r="AD129">
            <v>0.73945906306617204</v>
          </cell>
          <cell r="AE129">
            <v>11591</v>
          </cell>
          <cell r="AF129">
            <v>144502.79999999999</v>
          </cell>
        </row>
        <row r="130">
          <cell r="H130">
            <v>0</v>
          </cell>
          <cell r="I130">
            <v>0</v>
          </cell>
          <cell r="J130">
            <v>32</v>
          </cell>
          <cell r="K130">
            <v>0</v>
          </cell>
          <cell r="L130">
            <v>0</v>
          </cell>
          <cell r="M130">
            <v>0</v>
          </cell>
          <cell r="N130" t="str">
            <v>44F1</v>
          </cell>
          <cell r="O130">
            <v>0</v>
          </cell>
          <cell r="P130">
            <v>0</v>
          </cell>
          <cell r="Q130">
            <v>4.16</v>
          </cell>
          <cell r="R130">
            <v>2</v>
          </cell>
          <cell r="S130">
            <v>0</v>
          </cell>
          <cell r="T130">
            <v>0</v>
          </cell>
          <cell r="U130">
            <v>4</v>
          </cell>
          <cell r="V130">
            <v>0</v>
          </cell>
          <cell r="W130" t="str">
            <v>44F2</v>
          </cell>
          <cell r="Y130">
            <v>0</v>
          </cell>
          <cell r="Z130">
            <v>0</v>
          </cell>
          <cell r="AA130">
            <v>0</v>
          </cell>
          <cell r="AB130">
            <v>0</v>
          </cell>
          <cell r="AC130">
            <v>0</v>
          </cell>
          <cell r="AD130">
            <v>0</v>
          </cell>
          <cell r="AE130">
            <v>0</v>
          </cell>
          <cell r="AF130">
            <v>0</v>
          </cell>
        </row>
        <row r="131">
          <cell r="H131">
            <v>0</v>
          </cell>
          <cell r="M131">
            <v>0</v>
          </cell>
          <cell r="N131" t="str">
            <v>44F2</v>
          </cell>
          <cell r="O131">
            <v>0</v>
          </cell>
          <cell r="P131">
            <v>0</v>
          </cell>
          <cell r="Q131">
            <v>4.16</v>
          </cell>
          <cell r="R131">
            <v>2</v>
          </cell>
          <cell r="S131">
            <v>0</v>
          </cell>
          <cell r="T131">
            <v>0</v>
          </cell>
          <cell r="U131">
            <v>4</v>
          </cell>
          <cell r="V131">
            <v>0</v>
          </cell>
          <cell r="W131" t="str">
            <v>44F1</v>
          </cell>
          <cell r="Y131">
            <v>0</v>
          </cell>
          <cell r="Z131">
            <v>0</v>
          </cell>
          <cell r="AA131">
            <v>0</v>
          </cell>
          <cell r="AB131">
            <v>0</v>
          </cell>
          <cell r="AC131">
            <v>0</v>
          </cell>
          <cell r="AD131">
            <v>0</v>
          </cell>
          <cell r="AE131">
            <v>0</v>
          </cell>
          <cell r="AF131">
            <v>0</v>
          </cell>
        </row>
        <row r="132">
          <cell r="H132">
            <v>0</v>
          </cell>
          <cell r="I132">
            <v>0.16</v>
          </cell>
          <cell r="J132">
            <v>32</v>
          </cell>
          <cell r="K132">
            <v>0.81920000000000004</v>
          </cell>
          <cell r="L132">
            <v>2780.9179238400002</v>
          </cell>
          <cell r="M132">
            <v>244.78812733440003</v>
          </cell>
          <cell r="N132" t="str">
            <v>80F1</v>
          </cell>
          <cell r="O132">
            <v>0</v>
          </cell>
          <cell r="P132">
            <v>0</v>
          </cell>
          <cell r="Q132">
            <v>4.16</v>
          </cell>
          <cell r="R132">
            <v>2</v>
          </cell>
          <cell r="S132">
            <v>0</v>
          </cell>
          <cell r="T132">
            <v>0</v>
          </cell>
          <cell r="U132">
            <v>4</v>
          </cell>
          <cell r="V132">
            <v>0</v>
          </cell>
          <cell r="W132" t="str">
            <v>81F1</v>
          </cell>
          <cell r="X132">
            <v>280</v>
          </cell>
          <cell r="Y132">
            <v>280</v>
          </cell>
          <cell r="Z132">
            <v>0</v>
          </cell>
          <cell r="AA132">
            <v>0</v>
          </cell>
          <cell r="AB132">
            <v>0</v>
          </cell>
          <cell r="AC132">
            <v>0</v>
          </cell>
          <cell r="AD132">
            <v>0</v>
          </cell>
          <cell r="AE132">
            <v>0</v>
          </cell>
          <cell r="AF132">
            <v>0</v>
          </cell>
        </row>
        <row r="133">
          <cell r="H133">
            <v>0</v>
          </cell>
          <cell r="M133">
            <v>0</v>
          </cell>
          <cell r="N133" t="str">
            <v>80F2</v>
          </cell>
          <cell r="O133">
            <v>200</v>
          </cell>
          <cell r="P133">
            <v>0</v>
          </cell>
          <cell r="Q133">
            <v>4.16</v>
          </cell>
          <cell r="R133">
            <v>2</v>
          </cell>
          <cell r="S133">
            <v>16.613376000000002</v>
          </cell>
          <cell r="T133">
            <v>56397.015495475214</v>
          </cell>
          <cell r="U133">
            <v>4</v>
          </cell>
          <cell r="V133">
            <v>4964.303222341633</v>
          </cell>
          <cell r="W133" t="str">
            <v>81F1</v>
          </cell>
          <cell r="X133">
            <v>280</v>
          </cell>
          <cell r="Y133">
            <v>480</v>
          </cell>
          <cell r="Z133">
            <v>0</v>
          </cell>
          <cell r="AA133">
            <v>2.5499999999999998</v>
          </cell>
          <cell r="AB133">
            <v>0.4</v>
          </cell>
          <cell r="AC133">
            <v>0</v>
          </cell>
          <cell r="AD133">
            <v>0.4</v>
          </cell>
          <cell r="AE133">
            <v>50</v>
          </cell>
          <cell r="AF133">
            <v>7649.9999999999991</v>
          </cell>
        </row>
        <row r="134">
          <cell r="H134">
            <v>0</v>
          </cell>
          <cell r="M134">
            <v>0</v>
          </cell>
          <cell r="N134" t="str">
            <v>80F3</v>
          </cell>
          <cell r="O134">
            <v>120</v>
          </cell>
          <cell r="P134">
            <v>0</v>
          </cell>
          <cell r="Q134">
            <v>4.16</v>
          </cell>
          <cell r="R134">
            <v>2</v>
          </cell>
          <cell r="S134">
            <v>5.9808153600000002</v>
          </cell>
          <cell r="T134">
            <v>20302.925578371076</v>
          </cell>
          <cell r="U134">
            <v>4</v>
          </cell>
          <cell r="V134">
            <v>1787.1491600429879</v>
          </cell>
          <cell r="W134" t="str">
            <v>81F3</v>
          </cell>
          <cell r="X134">
            <v>400</v>
          </cell>
          <cell r="Y134">
            <v>520</v>
          </cell>
          <cell r="Z134">
            <v>1</v>
          </cell>
          <cell r="AA134">
            <v>2.42</v>
          </cell>
          <cell r="AB134">
            <v>0.33</v>
          </cell>
          <cell r="AC134">
            <v>0</v>
          </cell>
          <cell r="AD134">
            <v>0.33</v>
          </cell>
          <cell r="AE134">
            <v>52</v>
          </cell>
          <cell r="AF134">
            <v>7550.4000000000005</v>
          </cell>
        </row>
        <row r="135">
          <cell r="H135">
            <v>0</v>
          </cell>
          <cell r="I135">
            <v>0.33999999999999997</v>
          </cell>
          <cell r="J135">
            <v>32</v>
          </cell>
          <cell r="K135">
            <v>3.6991999999999994</v>
          </cell>
          <cell r="L135">
            <v>12557.582499839998</v>
          </cell>
          <cell r="M135">
            <v>1105.3713874943999</v>
          </cell>
          <cell r="N135" t="str">
            <v>81F1</v>
          </cell>
          <cell r="O135">
            <v>280</v>
          </cell>
          <cell r="P135">
            <v>1</v>
          </cell>
          <cell r="Q135">
            <v>4.16</v>
          </cell>
          <cell r="R135">
            <v>2</v>
          </cell>
          <cell r="S135">
            <v>32.562216960000001</v>
          </cell>
          <cell r="T135">
            <v>110538.1503711314</v>
          </cell>
          <cell r="U135">
            <v>4</v>
          </cell>
          <cell r="V135">
            <v>9730.0343157896004</v>
          </cell>
          <cell r="W135" t="str">
            <v>80F2</v>
          </cell>
          <cell r="X135">
            <v>200</v>
          </cell>
          <cell r="Y135">
            <v>480</v>
          </cell>
          <cell r="Z135">
            <v>0</v>
          </cell>
          <cell r="AA135">
            <v>0.03</v>
          </cell>
          <cell r="AB135">
            <v>0.03</v>
          </cell>
          <cell r="AC135">
            <v>0</v>
          </cell>
          <cell r="AD135">
            <v>0.03</v>
          </cell>
          <cell r="AE135">
            <v>444</v>
          </cell>
          <cell r="AF135">
            <v>799.2</v>
          </cell>
        </row>
        <row r="136">
          <cell r="H136">
            <v>0</v>
          </cell>
          <cell r="M136">
            <v>0</v>
          </cell>
          <cell r="N136" t="str">
            <v>81F2</v>
          </cell>
          <cell r="O136">
            <v>0</v>
          </cell>
          <cell r="P136">
            <v>0</v>
          </cell>
          <cell r="Q136">
            <v>4.16</v>
          </cell>
          <cell r="R136">
            <v>2</v>
          </cell>
          <cell r="S136">
            <v>0</v>
          </cell>
          <cell r="T136">
            <v>0</v>
          </cell>
          <cell r="U136">
            <v>4</v>
          </cell>
          <cell r="V136">
            <v>0</v>
          </cell>
          <cell r="W136" t="str">
            <v>81F3</v>
          </cell>
          <cell r="X136">
            <v>200</v>
          </cell>
          <cell r="Y136">
            <v>200</v>
          </cell>
          <cell r="Z136">
            <v>0</v>
          </cell>
          <cell r="AA136">
            <v>0</v>
          </cell>
          <cell r="AB136">
            <v>0</v>
          </cell>
          <cell r="AC136">
            <v>0</v>
          </cell>
          <cell r="AD136">
            <v>0</v>
          </cell>
          <cell r="AE136">
            <v>0</v>
          </cell>
          <cell r="AF136">
            <v>0</v>
          </cell>
        </row>
        <row r="137">
          <cell r="H137">
            <v>0</v>
          </cell>
          <cell r="M137">
            <v>0</v>
          </cell>
          <cell r="N137" t="str">
            <v>81F3</v>
          </cell>
          <cell r="O137">
            <v>200</v>
          </cell>
          <cell r="P137">
            <v>0</v>
          </cell>
          <cell r="Q137">
            <v>4.16</v>
          </cell>
          <cell r="R137">
            <v>2</v>
          </cell>
          <cell r="S137">
            <v>16.613376000000002</v>
          </cell>
          <cell r="T137">
            <v>56397.015495475214</v>
          </cell>
          <cell r="U137">
            <v>4</v>
          </cell>
          <cell r="V137">
            <v>4964.303222341633</v>
          </cell>
          <cell r="W137" t="str">
            <v>80F3</v>
          </cell>
          <cell r="X137">
            <v>120</v>
          </cell>
          <cell r="Y137">
            <v>320</v>
          </cell>
          <cell r="Z137">
            <v>0</v>
          </cell>
          <cell r="AA137">
            <v>0</v>
          </cell>
          <cell r="AB137">
            <v>0</v>
          </cell>
          <cell r="AC137">
            <v>0</v>
          </cell>
          <cell r="AD137">
            <v>0</v>
          </cell>
          <cell r="AE137">
            <v>147</v>
          </cell>
          <cell r="AF137">
            <v>0</v>
          </cell>
        </row>
        <row r="138">
          <cell r="H138">
            <v>0</v>
          </cell>
          <cell r="J138">
            <v>32</v>
          </cell>
          <cell r="K138">
            <v>4.5183999999999997</v>
          </cell>
          <cell r="L138">
            <v>15338.500423679998</v>
          </cell>
          <cell r="M138">
            <v>1350.1595148288</v>
          </cell>
          <cell r="N138">
            <v>8</v>
          </cell>
          <cell r="O138">
            <v>800</v>
          </cell>
          <cell r="P138">
            <v>1</v>
          </cell>
          <cell r="R138">
            <v>2</v>
          </cell>
          <cell r="S138">
            <v>71.769784320000014</v>
          </cell>
          <cell r="T138">
            <v>243635.10694045288</v>
          </cell>
          <cell r="U138">
            <v>4</v>
          </cell>
          <cell r="V138">
            <v>21445.789920515857</v>
          </cell>
          <cell r="X138">
            <v>1480</v>
          </cell>
          <cell r="Y138">
            <v>2280</v>
          </cell>
          <cell r="Z138">
            <v>1</v>
          </cell>
          <cell r="AA138">
            <v>0.38479076479076479</v>
          </cell>
          <cell r="AB138">
            <v>7.2842712842712834E-2</v>
          </cell>
          <cell r="AD138">
            <v>7.2842712842712834E-2</v>
          </cell>
          <cell r="AE138">
            <v>693</v>
          </cell>
          <cell r="AF138">
            <v>15999.6</v>
          </cell>
        </row>
        <row r="139">
          <cell r="H139">
            <v>0</v>
          </cell>
          <cell r="I139">
            <v>0.26</v>
          </cell>
          <cell r="J139">
            <v>67</v>
          </cell>
          <cell r="K139">
            <v>4.5292000000000003</v>
          </cell>
          <cell r="L139">
            <v>15375.162915840001</v>
          </cell>
          <cell r="M139">
            <v>1353.3867020544003</v>
          </cell>
          <cell r="N139" t="str">
            <v>10F1</v>
          </cell>
          <cell r="O139">
            <v>0</v>
          </cell>
          <cell r="P139">
            <v>0</v>
          </cell>
          <cell r="Q139">
            <v>13.8</v>
          </cell>
          <cell r="R139">
            <v>3.4</v>
          </cell>
          <cell r="S139">
            <v>0</v>
          </cell>
          <cell r="T139">
            <v>0</v>
          </cell>
          <cell r="U139">
            <v>0.2</v>
          </cell>
          <cell r="V139">
            <v>0</v>
          </cell>
          <cell r="W139" t="str">
            <v>68F4</v>
          </cell>
          <cell r="X139">
            <v>150</v>
          </cell>
          <cell r="Y139">
            <v>150</v>
          </cell>
          <cell r="Z139">
            <v>0</v>
          </cell>
          <cell r="AA139">
            <v>0</v>
          </cell>
          <cell r="AB139">
            <v>0</v>
          </cell>
          <cell r="AC139">
            <v>0</v>
          </cell>
          <cell r="AD139">
            <v>0</v>
          </cell>
          <cell r="AE139">
            <v>0</v>
          </cell>
          <cell r="AF139">
            <v>0</v>
          </cell>
        </row>
        <row r="140">
          <cell r="H140">
            <v>0</v>
          </cell>
          <cell r="M140">
            <v>0</v>
          </cell>
          <cell r="N140" t="str">
            <v>10F2</v>
          </cell>
          <cell r="O140">
            <v>300</v>
          </cell>
          <cell r="P140">
            <v>1</v>
          </cell>
          <cell r="Q140">
            <v>13.8</v>
          </cell>
          <cell r="R140">
            <v>3.4</v>
          </cell>
          <cell r="S140">
            <v>34.964784000000002</v>
          </cell>
          <cell r="T140">
            <v>118694.08511815683</v>
          </cell>
          <cell r="U140">
            <v>0.2</v>
          </cell>
          <cell r="V140">
            <v>10447.95409913549</v>
          </cell>
          <cell r="W140" t="str">
            <v>61F4</v>
          </cell>
          <cell r="X140">
            <v>190</v>
          </cell>
          <cell r="Y140">
            <v>490</v>
          </cell>
          <cell r="Z140">
            <v>0</v>
          </cell>
          <cell r="AA140">
            <v>0.41</v>
          </cell>
          <cell r="AB140">
            <v>1.1100000000000001</v>
          </cell>
          <cell r="AC140">
            <v>0</v>
          </cell>
          <cell r="AD140">
            <v>1.1100000000000001</v>
          </cell>
          <cell r="AE140">
            <v>9</v>
          </cell>
          <cell r="AF140">
            <v>221.4</v>
          </cell>
        </row>
        <row r="141">
          <cell r="H141">
            <v>0</v>
          </cell>
          <cell r="I141">
            <v>0.86</v>
          </cell>
          <cell r="J141">
            <v>67</v>
          </cell>
          <cell r="K141">
            <v>49.553199999999997</v>
          </cell>
          <cell r="L141">
            <v>168217.01912064</v>
          </cell>
          <cell r="M141">
            <v>14807.1716692224</v>
          </cell>
          <cell r="N141" t="str">
            <v>10F4</v>
          </cell>
          <cell r="O141">
            <v>310</v>
          </cell>
          <cell r="P141">
            <v>1</v>
          </cell>
          <cell r="Q141">
            <v>13.8</v>
          </cell>
          <cell r="R141">
            <v>3.4</v>
          </cell>
          <cell r="S141">
            <v>37.334619360000005</v>
          </cell>
          <cell r="T141">
            <v>126738.9064428319</v>
          </cell>
          <cell r="U141">
            <v>0.2</v>
          </cell>
          <cell r="V141">
            <v>11156.093210299117</v>
          </cell>
          <cell r="W141" t="str">
            <v>39F4</v>
          </cell>
          <cell r="X141">
            <v>340</v>
          </cell>
          <cell r="Y141">
            <v>650</v>
          </cell>
          <cell r="Z141">
            <v>1</v>
          </cell>
          <cell r="AA141">
            <v>0</v>
          </cell>
          <cell r="AB141">
            <v>0</v>
          </cell>
          <cell r="AC141">
            <v>0</v>
          </cell>
          <cell r="AD141">
            <v>0</v>
          </cell>
          <cell r="AE141">
            <v>354</v>
          </cell>
          <cell r="AF141">
            <v>0</v>
          </cell>
        </row>
        <row r="142">
          <cell r="H142">
            <v>0</v>
          </cell>
          <cell r="M142">
            <v>0</v>
          </cell>
          <cell r="N142" t="str">
            <v>10F5</v>
          </cell>
          <cell r="O142">
            <v>50</v>
          </cell>
          <cell r="P142">
            <v>0</v>
          </cell>
          <cell r="Q142">
            <v>13.8</v>
          </cell>
          <cell r="R142">
            <v>3.4</v>
          </cell>
          <cell r="S142">
            <v>0.971244</v>
          </cell>
          <cell r="T142">
            <v>3297.0579199488002</v>
          </cell>
          <cell r="U142">
            <v>0.2</v>
          </cell>
          <cell r="V142">
            <v>290.22094719820802</v>
          </cell>
          <cell r="W142" t="str">
            <v>68F1</v>
          </cell>
          <cell r="X142">
            <v>360</v>
          </cell>
          <cell r="Y142">
            <v>410</v>
          </cell>
          <cell r="Z142">
            <v>0</v>
          </cell>
          <cell r="AA142">
            <v>0</v>
          </cell>
          <cell r="AB142">
            <v>0</v>
          </cell>
          <cell r="AC142">
            <v>0</v>
          </cell>
          <cell r="AD142">
            <v>0</v>
          </cell>
          <cell r="AE142">
            <v>0</v>
          </cell>
          <cell r="AF142">
            <v>0</v>
          </cell>
        </row>
        <row r="143">
          <cell r="H143">
            <v>0</v>
          </cell>
          <cell r="I143">
            <v>0.69000000000000006</v>
          </cell>
          <cell r="J143">
            <v>67</v>
          </cell>
          <cell r="K143">
            <v>31.898700000000005</v>
          </cell>
          <cell r="L143">
            <v>108285.72580224002</v>
          </cell>
          <cell r="M143">
            <v>9531.7664030784017</v>
          </cell>
          <cell r="N143" t="str">
            <v>15F1</v>
          </cell>
          <cell r="O143">
            <v>340</v>
          </cell>
          <cell r="P143">
            <v>1</v>
          </cell>
          <cell r="Q143">
            <v>13.8</v>
          </cell>
          <cell r="R143">
            <v>3.4</v>
          </cell>
          <cell r="S143">
            <v>44.910322559999997</v>
          </cell>
          <cell r="T143">
            <v>152455.95821843253</v>
          </cell>
          <cell r="U143">
            <v>0.2</v>
          </cell>
          <cell r="V143">
            <v>13419.816598445137</v>
          </cell>
          <cell r="W143" t="str">
            <v>15F4</v>
          </cell>
          <cell r="X143">
            <v>100</v>
          </cell>
          <cell r="Y143">
            <v>440</v>
          </cell>
          <cell r="Z143">
            <v>0</v>
          </cell>
          <cell r="AA143">
            <v>0.46</v>
          </cell>
          <cell r="AB143">
            <v>0.16</v>
          </cell>
          <cell r="AC143">
            <v>3</v>
          </cell>
          <cell r="AD143">
            <v>3.16</v>
          </cell>
          <cell r="AE143">
            <v>200</v>
          </cell>
          <cell r="AF143">
            <v>5520</v>
          </cell>
        </row>
        <row r="144">
          <cell r="H144">
            <v>0</v>
          </cell>
          <cell r="M144">
            <v>0</v>
          </cell>
          <cell r="N144" t="str">
            <v>15F2</v>
          </cell>
          <cell r="O144">
            <v>170</v>
          </cell>
          <cell r="P144">
            <v>0</v>
          </cell>
          <cell r="Q144">
            <v>13.8</v>
          </cell>
          <cell r="R144">
            <v>3.4</v>
          </cell>
          <cell r="S144">
            <v>11.227580639999999</v>
          </cell>
          <cell r="T144">
            <v>38113.989554608132</v>
          </cell>
          <cell r="U144">
            <v>0.2</v>
          </cell>
          <cell r="V144">
            <v>3354.9541496112843</v>
          </cell>
          <cell r="W144" t="str">
            <v>19F1</v>
          </cell>
          <cell r="X144">
            <v>210</v>
          </cell>
          <cell r="Y144">
            <v>380</v>
          </cell>
          <cell r="Z144">
            <v>0</v>
          </cell>
          <cell r="AA144">
            <v>0.02</v>
          </cell>
          <cell r="AB144">
            <v>0.01</v>
          </cell>
          <cell r="AC144">
            <v>0</v>
          </cell>
          <cell r="AD144">
            <v>0.01</v>
          </cell>
          <cell r="AE144">
            <v>79</v>
          </cell>
          <cell r="AF144">
            <v>94.800000000000011</v>
          </cell>
        </row>
        <row r="145">
          <cell r="H145">
            <v>0</v>
          </cell>
          <cell r="I145">
            <v>0.65</v>
          </cell>
          <cell r="J145">
            <v>67</v>
          </cell>
          <cell r="K145">
            <v>28.307500000000005</v>
          </cell>
          <cell r="L145">
            <v>96094.768224000029</v>
          </cell>
          <cell r="M145">
            <v>8458.6668878400014</v>
          </cell>
          <cell r="N145" t="str">
            <v>15F4</v>
          </cell>
          <cell r="O145">
            <v>100</v>
          </cell>
          <cell r="P145">
            <v>0</v>
          </cell>
          <cell r="Q145">
            <v>13.8</v>
          </cell>
          <cell r="R145">
            <v>3.4</v>
          </cell>
          <cell r="S145">
            <v>3.884976</v>
          </cell>
          <cell r="T145">
            <v>13188.231679795201</v>
          </cell>
          <cell r="U145">
            <v>0.2</v>
          </cell>
          <cell r="V145">
            <v>1160.8837887928321</v>
          </cell>
          <cell r="W145" t="str">
            <v>15F1</v>
          </cell>
          <cell r="X145">
            <v>340</v>
          </cell>
          <cell r="Y145">
            <v>440</v>
          </cell>
          <cell r="Z145">
            <v>0</v>
          </cell>
          <cell r="AA145">
            <v>0</v>
          </cell>
          <cell r="AB145">
            <v>0</v>
          </cell>
          <cell r="AC145">
            <v>0</v>
          </cell>
          <cell r="AD145">
            <v>0</v>
          </cell>
          <cell r="AE145">
            <v>89</v>
          </cell>
          <cell r="AF145">
            <v>0</v>
          </cell>
        </row>
        <row r="146">
          <cell r="H146">
            <v>0</v>
          </cell>
          <cell r="M146">
            <v>0</v>
          </cell>
          <cell r="N146" t="str">
            <v>15F5</v>
          </cell>
          <cell r="O146">
            <v>175</v>
          </cell>
          <cell r="P146">
            <v>0</v>
          </cell>
          <cell r="Q146">
            <v>13.8</v>
          </cell>
          <cell r="R146">
            <v>3.4</v>
          </cell>
          <cell r="S146">
            <v>11.897739000000001</v>
          </cell>
          <cell r="T146">
            <v>40388.959519372809</v>
          </cell>
          <cell r="U146">
            <v>0.2</v>
          </cell>
          <cell r="V146">
            <v>3555.2066031780487</v>
          </cell>
          <cell r="W146" t="str">
            <v>45F4</v>
          </cell>
          <cell r="X146">
            <v>250</v>
          </cell>
          <cell r="Y146">
            <v>425</v>
          </cell>
          <cell r="Z146">
            <v>0</v>
          </cell>
          <cell r="AA146">
            <v>0</v>
          </cell>
          <cell r="AB146">
            <v>0</v>
          </cell>
          <cell r="AC146">
            <v>0</v>
          </cell>
          <cell r="AD146">
            <v>0</v>
          </cell>
          <cell r="AE146">
            <v>315</v>
          </cell>
          <cell r="AF146">
            <v>0</v>
          </cell>
        </row>
        <row r="147">
          <cell r="H147">
            <v>1</v>
          </cell>
          <cell r="I147">
            <v>1.0249999999999999</v>
          </cell>
          <cell r="J147">
            <v>67</v>
          </cell>
          <cell r="K147">
            <v>70.391874999999999</v>
          </cell>
          <cell r="L147">
            <v>238957.552344</v>
          </cell>
          <cell r="M147">
            <v>21034.051832040001</v>
          </cell>
          <cell r="N147" t="str">
            <v>17F1</v>
          </cell>
          <cell r="O147">
            <v>270</v>
          </cell>
          <cell r="P147">
            <v>1</v>
          </cell>
          <cell r="Q147">
            <v>13.8</v>
          </cell>
          <cell r="R147">
            <v>4</v>
          </cell>
          <cell r="S147">
            <v>33.319382400000002</v>
          </cell>
          <cell r="T147">
            <v>113108.48111259651</v>
          </cell>
          <cell r="U147">
            <v>0.2</v>
          </cell>
          <cell r="V147">
            <v>9956.285670940877</v>
          </cell>
          <cell r="W147" t="str">
            <v>27F2</v>
          </cell>
          <cell r="X147">
            <v>140</v>
          </cell>
          <cell r="Y147">
            <v>410</v>
          </cell>
          <cell r="Z147">
            <v>0</v>
          </cell>
          <cell r="AA147">
            <v>0</v>
          </cell>
          <cell r="AB147">
            <v>0</v>
          </cell>
          <cell r="AC147">
            <v>3</v>
          </cell>
          <cell r="AD147">
            <v>3</v>
          </cell>
          <cell r="AE147">
            <v>172</v>
          </cell>
          <cell r="AF147">
            <v>0</v>
          </cell>
        </row>
        <row r="148">
          <cell r="H148">
            <v>0</v>
          </cell>
          <cell r="M148">
            <v>0</v>
          </cell>
          <cell r="N148" t="str">
            <v>17F2</v>
          </cell>
          <cell r="O148">
            <v>250</v>
          </cell>
          <cell r="P148">
            <v>0</v>
          </cell>
          <cell r="Q148">
            <v>13.8</v>
          </cell>
          <cell r="R148">
            <v>4</v>
          </cell>
          <cell r="S148">
            <v>28.566000000000003</v>
          </cell>
          <cell r="T148">
            <v>96972.291763200017</v>
          </cell>
          <cell r="U148">
            <v>0.2</v>
          </cell>
          <cell r="V148">
            <v>8535.9102117120019</v>
          </cell>
          <cell r="W148" t="str">
            <v>34F3</v>
          </cell>
          <cell r="X148">
            <v>0</v>
          </cell>
          <cell r="Y148">
            <v>250</v>
          </cell>
          <cell r="Z148">
            <v>0</v>
          </cell>
          <cell r="AA148">
            <v>1.8</v>
          </cell>
          <cell r="AB148">
            <v>3.25</v>
          </cell>
          <cell r="AC148">
            <v>6</v>
          </cell>
          <cell r="AD148">
            <v>9.25</v>
          </cell>
          <cell r="AE148">
            <v>44</v>
          </cell>
          <cell r="AF148">
            <v>4752</v>
          </cell>
        </row>
        <row r="149">
          <cell r="H149">
            <v>0</v>
          </cell>
          <cell r="M149">
            <v>0</v>
          </cell>
          <cell r="N149" t="str">
            <v>17F3</v>
          </cell>
          <cell r="O149">
            <v>130</v>
          </cell>
          <cell r="P149">
            <v>0</v>
          </cell>
          <cell r="Q149">
            <v>13.8</v>
          </cell>
          <cell r="R149">
            <v>4</v>
          </cell>
          <cell r="S149">
            <v>7.724246400000002</v>
          </cell>
          <cell r="T149">
            <v>26221.307692769285</v>
          </cell>
          <cell r="U149">
            <v>0.2</v>
          </cell>
          <cell r="V149">
            <v>2308.1101212469252</v>
          </cell>
          <cell r="W149" t="str">
            <v>27F6</v>
          </cell>
          <cell r="X149">
            <v>310</v>
          </cell>
          <cell r="Y149">
            <v>440</v>
          </cell>
          <cell r="Z149">
            <v>0</v>
          </cell>
          <cell r="AA149">
            <v>0</v>
          </cell>
          <cell r="AB149">
            <v>0</v>
          </cell>
          <cell r="AC149">
            <v>0</v>
          </cell>
          <cell r="AD149">
            <v>0</v>
          </cell>
          <cell r="AE149">
            <v>22</v>
          </cell>
          <cell r="AF149">
            <v>0</v>
          </cell>
        </row>
        <row r="150">
          <cell r="H150">
            <v>0</v>
          </cell>
          <cell r="M150">
            <v>0</v>
          </cell>
          <cell r="N150" t="str">
            <v>17F4</v>
          </cell>
          <cell r="O150">
            <v>460</v>
          </cell>
          <cell r="P150">
            <v>1</v>
          </cell>
          <cell r="Q150">
            <v>13.8</v>
          </cell>
          <cell r="R150">
            <v>4</v>
          </cell>
          <cell r="S150">
            <v>96.713049599999991</v>
          </cell>
          <cell r="T150">
            <v>328309.39099348994</v>
          </cell>
          <cell r="U150">
            <v>0.2</v>
          </cell>
          <cell r="V150">
            <v>28899.177612772146</v>
          </cell>
          <cell r="W150" t="str">
            <v>43F6</v>
          </cell>
          <cell r="X150">
            <v>270</v>
          </cell>
          <cell r="Y150">
            <v>730</v>
          </cell>
          <cell r="Z150">
            <v>1</v>
          </cell>
          <cell r="AA150">
            <v>0.4</v>
          </cell>
          <cell r="AB150">
            <v>0.06</v>
          </cell>
          <cell r="AC150">
            <v>5</v>
          </cell>
          <cell r="AD150">
            <v>5.0599999999999996</v>
          </cell>
          <cell r="AE150">
            <v>36</v>
          </cell>
          <cell r="AF150">
            <v>864</v>
          </cell>
        </row>
        <row r="151">
          <cell r="H151">
            <v>0</v>
          </cell>
          <cell r="I151">
            <v>0.94000000000000006</v>
          </cell>
          <cell r="J151">
            <v>67</v>
          </cell>
          <cell r="K151">
            <v>59.201200000000014</v>
          </cell>
          <cell r="L151">
            <v>200968.84545024007</v>
          </cell>
          <cell r="M151">
            <v>17690.125590758405</v>
          </cell>
          <cell r="N151" t="str">
            <v>19F1</v>
          </cell>
          <cell r="O151">
            <v>120</v>
          </cell>
          <cell r="P151">
            <v>0</v>
          </cell>
          <cell r="Q151">
            <v>13.8</v>
          </cell>
          <cell r="R151">
            <v>3.8</v>
          </cell>
          <cell r="S151">
            <v>6.25252608</v>
          </cell>
          <cell r="T151">
            <v>21225.295221129218</v>
          </cell>
          <cell r="U151">
            <v>0.2</v>
          </cell>
          <cell r="V151">
            <v>1868.3400271395228</v>
          </cell>
          <cell r="W151" t="str">
            <v>19F2</v>
          </cell>
          <cell r="X151">
            <v>350</v>
          </cell>
          <cell r="Y151">
            <v>470</v>
          </cell>
          <cell r="Z151">
            <v>0</v>
          </cell>
          <cell r="AA151">
            <v>0.41</v>
          </cell>
          <cell r="AB151">
            <v>0.11</v>
          </cell>
          <cell r="AC151">
            <v>2</v>
          </cell>
          <cell r="AD151">
            <v>2.11</v>
          </cell>
          <cell r="AE151">
            <v>872</v>
          </cell>
          <cell r="AF151">
            <v>21451.199999999997</v>
          </cell>
        </row>
        <row r="152">
          <cell r="H152">
            <v>0</v>
          </cell>
          <cell r="M152">
            <v>0</v>
          </cell>
          <cell r="N152" t="str">
            <v>19F2</v>
          </cell>
          <cell r="O152">
            <v>350</v>
          </cell>
          <cell r="P152">
            <v>1</v>
          </cell>
          <cell r="Q152">
            <v>13.8</v>
          </cell>
          <cell r="R152">
            <v>3.8</v>
          </cell>
          <cell r="S152">
            <v>53.189892</v>
          </cell>
          <cell r="T152">
            <v>180562.40726307841</v>
          </cell>
          <cell r="U152">
            <v>0.2</v>
          </cell>
          <cell r="V152">
            <v>15893.864814207745</v>
          </cell>
          <cell r="W152" t="str">
            <v>19F5</v>
          </cell>
          <cell r="X152">
            <v>280</v>
          </cell>
          <cell r="Y152">
            <v>630</v>
          </cell>
          <cell r="Z152">
            <v>1</v>
          </cell>
          <cell r="AA152">
            <v>0</v>
          </cell>
          <cell r="AB152">
            <v>0</v>
          </cell>
          <cell r="AC152">
            <v>0</v>
          </cell>
          <cell r="AD152">
            <v>0</v>
          </cell>
          <cell r="AE152">
            <v>706</v>
          </cell>
          <cell r="AF152">
            <v>0</v>
          </cell>
        </row>
        <row r="153">
          <cell r="H153">
            <v>0</v>
          </cell>
          <cell r="I153">
            <v>0.83000000000000007</v>
          </cell>
          <cell r="J153">
            <v>67</v>
          </cell>
          <cell r="K153">
            <v>46.156300000000002</v>
          </cell>
          <cell r="L153">
            <v>156685.64693376003</v>
          </cell>
          <cell r="M153">
            <v>13792.131642681601</v>
          </cell>
          <cell r="N153" t="str">
            <v>19F4</v>
          </cell>
          <cell r="O153">
            <v>360</v>
          </cell>
          <cell r="P153">
            <v>1</v>
          </cell>
          <cell r="Q153">
            <v>13.8</v>
          </cell>
          <cell r="R153">
            <v>3.8</v>
          </cell>
          <cell r="S153">
            <v>56.27273472000001</v>
          </cell>
          <cell r="T153">
            <v>191027.656990163</v>
          </cell>
          <cell r="U153">
            <v>0.2</v>
          </cell>
          <cell r="V153">
            <v>16815.060244255706</v>
          </cell>
          <cell r="W153" t="str">
            <v>69F3</v>
          </cell>
          <cell r="X153">
            <v>250</v>
          </cell>
          <cell r="Y153">
            <v>610</v>
          </cell>
          <cell r="Z153">
            <v>1</v>
          </cell>
          <cell r="AA153">
            <v>1.04</v>
          </cell>
          <cell r="AB153">
            <v>1.46</v>
          </cell>
          <cell r="AC153">
            <v>4</v>
          </cell>
          <cell r="AD153">
            <v>5.46</v>
          </cell>
          <cell r="AE153">
            <v>692</v>
          </cell>
          <cell r="AF153">
            <v>43180.800000000003</v>
          </cell>
        </row>
        <row r="154">
          <cell r="H154">
            <v>0</v>
          </cell>
          <cell r="M154">
            <v>0</v>
          </cell>
          <cell r="N154" t="str">
            <v>19F5</v>
          </cell>
          <cell r="O154">
            <v>280</v>
          </cell>
          <cell r="P154">
            <v>1</v>
          </cell>
          <cell r="Q154">
            <v>13.8</v>
          </cell>
          <cell r="R154">
            <v>3.8</v>
          </cell>
          <cell r="S154">
            <v>34.041530880000003</v>
          </cell>
          <cell r="T154">
            <v>115559.9406483702</v>
          </cell>
          <cell r="U154">
            <v>0.2</v>
          </cell>
          <cell r="V154">
            <v>10172.073481092957</v>
          </cell>
          <cell r="W154" t="str">
            <v>45F4</v>
          </cell>
          <cell r="X154">
            <v>250</v>
          </cell>
          <cell r="Y154">
            <v>530</v>
          </cell>
          <cell r="Z154">
            <v>1</v>
          </cell>
          <cell r="AA154">
            <v>0.01</v>
          </cell>
          <cell r="AB154">
            <v>0.01</v>
          </cell>
          <cell r="AC154">
            <v>0</v>
          </cell>
          <cell r="AD154">
            <v>0.01</v>
          </cell>
          <cell r="AE154">
            <v>480</v>
          </cell>
          <cell r="AF154">
            <v>288</v>
          </cell>
        </row>
        <row r="155">
          <cell r="H155">
            <v>0</v>
          </cell>
          <cell r="I155">
            <v>0.56500000000000006</v>
          </cell>
          <cell r="J155">
            <v>67</v>
          </cell>
          <cell r="K155">
            <v>21.388075000000008</v>
          </cell>
          <cell r="L155">
            <v>72605.567778240031</v>
          </cell>
          <cell r="M155">
            <v>6391.0483722384033</v>
          </cell>
          <cell r="N155" t="str">
            <v>27F1</v>
          </cell>
          <cell r="O155">
            <v>270</v>
          </cell>
          <cell r="P155">
            <v>1</v>
          </cell>
          <cell r="Q155">
            <v>13.8</v>
          </cell>
          <cell r="R155">
            <v>3.2</v>
          </cell>
          <cell r="S155">
            <v>26.655505920000007</v>
          </cell>
          <cell r="T155">
            <v>90486.784890077208</v>
          </cell>
          <cell r="U155">
            <v>0.2</v>
          </cell>
          <cell r="V155">
            <v>7965.0285367527031</v>
          </cell>
          <cell r="W155" t="str">
            <v>69F4</v>
          </cell>
          <cell r="X155">
            <v>340</v>
          </cell>
          <cell r="Y155">
            <v>610</v>
          </cell>
          <cell r="Z155">
            <v>1</v>
          </cell>
          <cell r="AA155">
            <v>0.04</v>
          </cell>
          <cell r="AB155">
            <v>0.02</v>
          </cell>
          <cell r="AC155">
            <v>1</v>
          </cell>
          <cell r="AD155">
            <v>1.02</v>
          </cell>
          <cell r="AE155">
            <v>66</v>
          </cell>
          <cell r="AF155">
            <v>158.4</v>
          </cell>
        </row>
        <row r="156">
          <cell r="H156">
            <v>0</v>
          </cell>
          <cell r="M156">
            <v>0</v>
          </cell>
          <cell r="N156" t="str">
            <v>27F2</v>
          </cell>
          <cell r="O156">
            <v>140</v>
          </cell>
          <cell r="P156">
            <v>0</v>
          </cell>
          <cell r="Q156">
            <v>13.8</v>
          </cell>
          <cell r="R156">
            <v>3.2</v>
          </cell>
          <cell r="S156">
            <v>7.1666380800000011</v>
          </cell>
          <cell r="T156">
            <v>24328.408557551622</v>
          </cell>
          <cell r="U156">
            <v>0.2</v>
          </cell>
          <cell r="V156">
            <v>2141.4891539143068</v>
          </cell>
          <cell r="W156" t="str">
            <v>17F1</v>
          </cell>
          <cell r="X156">
            <v>270</v>
          </cell>
          <cell r="Y156">
            <v>410</v>
          </cell>
          <cell r="Z156">
            <v>0</v>
          </cell>
          <cell r="AA156">
            <v>0</v>
          </cell>
          <cell r="AB156">
            <v>0</v>
          </cell>
          <cell r="AC156">
            <v>0</v>
          </cell>
          <cell r="AD156">
            <v>0</v>
          </cell>
          <cell r="AE156">
            <v>13</v>
          </cell>
          <cell r="AF156">
            <v>0</v>
          </cell>
        </row>
        <row r="157">
          <cell r="H157">
            <v>0</v>
          </cell>
          <cell r="M157">
            <v>0</v>
          </cell>
          <cell r="N157" t="str">
            <v>27F3</v>
          </cell>
          <cell r="O157">
            <v>50</v>
          </cell>
          <cell r="P157">
            <v>0</v>
          </cell>
          <cell r="Q157">
            <v>13.8</v>
          </cell>
          <cell r="R157">
            <v>3.2</v>
          </cell>
          <cell r="S157">
            <v>0.91411200000000015</v>
          </cell>
          <cell r="T157">
            <v>3103.1133364224011</v>
          </cell>
          <cell r="U157">
            <v>0.2</v>
          </cell>
          <cell r="V157">
            <v>273.14912677478407</v>
          </cell>
          <cell r="W157" t="str">
            <v>71F3</v>
          </cell>
          <cell r="X157">
            <v>475</v>
          </cell>
          <cell r="Y157">
            <v>525</v>
          </cell>
          <cell r="Z157">
            <v>1</v>
          </cell>
          <cell r="AA157">
            <v>0</v>
          </cell>
          <cell r="AB157">
            <v>0</v>
          </cell>
          <cell r="AC157">
            <v>0</v>
          </cell>
          <cell r="AD157">
            <v>0</v>
          </cell>
          <cell r="AE157">
            <v>4</v>
          </cell>
          <cell r="AF157">
            <v>0</v>
          </cell>
        </row>
        <row r="158">
          <cell r="H158">
            <v>0</v>
          </cell>
          <cell r="I158">
            <v>0.8</v>
          </cell>
          <cell r="J158">
            <v>67</v>
          </cell>
          <cell r="K158">
            <v>42.88000000000001</v>
          </cell>
          <cell r="L158">
            <v>145563.67257600004</v>
          </cell>
          <cell r="M158">
            <v>12813.128540160003</v>
          </cell>
          <cell r="N158" t="str">
            <v>27F4</v>
          </cell>
          <cell r="O158">
            <v>270</v>
          </cell>
          <cell r="P158">
            <v>1</v>
          </cell>
          <cell r="Q158">
            <v>13.8</v>
          </cell>
          <cell r="R158">
            <v>3.2</v>
          </cell>
          <cell r="S158">
            <v>26.655505920000007</v>
          </cell>
          <cell r="T158">
            <v>90486.784890077208</v>
          </cell>
          <cell r="U158">
            <v>0.2</v>
          </cell>
          <cell r="V158">
            <v>7965.0285367527031</v>
          </cell>
          <cell r="W158" t="str">
            <v>27F2</v>
          </cell>
          <cell r="X158">
            <v>140</v>
          </cell>
          <cell r="Y158">
            <v>410</v>
          </cell>
          <cell r="Z158">
            <v>0</v>
          </cell>
          <cell r="AA158">
            <v>1.1399999999999999</v>
          </cell>
          <cell r="AB158">
            <v>2.04</v>
          </cell>
          <cell r="AC158">
            <v>2</v>
          </cell>
          <cell r="AD158">
            <v>4.04</v>
          </cell>
          <cell r="AE158">
            <v>99</v>
          </cell>
          <cell r="AF158">
            <v>6771.5999999999995</v>
          </cell>
        </row>
        <row r="159">
          <cell r="H159">
            <v>0</v>
          </cell>
          <cell r="M159">
            <v>0</v>
          </cell>
          <cell r="N159" t="str">
            <v>27F5</v>
          </cell>
          <cell r="O159">
            <v>370</v>
          </cell>
          <cell r="P159">
            <v>1</v>
          </cell>
          <cell r="Q159">
            <v>13.8</v>
          </cell>
          <cell r="R159">
            <v>3.2</v>
          </cell>
          <cell r="S159">
            <v>50.056773120000017</v>
          </cell>
          <cell r="T159">
            <v>169926.4863024907</v>
          </cell>
          <cell r="U159">
            <v>0.2</v>
          </cell>
          <cell r="V159">
            <v>14957.646182187178</v>
          </cell>
          <cell r="W159" t="str">
            <v>43F1</v>
          </cell>
          <cell r="X159">
            <v>0</v>
          </cell>
          <cell r="Y159">
            <v>370</v>
          </cell>
          <cell r="Z159">
            <v>0</v>
          </cell>
          <cell r="AA159">
            <v>0.04</v>
          </cell>
          <cell r="AB159">
            <v>0.02</v>
          </cell>
          <cell r="AC159">
            <v>5</v>
          </cell>
          <cell r="AD159">
            <v>5.0199999999999996</v>
          </cell>
          <cell r="AE159">
            <v>160</v>
          </cell>
          <cell r="AF159">
            <v>384</v>
          </cell>
        </row>
        <row r="160">
          <cell r="H160">
            <v>0</v>
          </cell>
          <cell r="M160">
            <v>0</v>
          </cell>
          <cell r="N160" t="str">
            <v>27F6</v>
          </cell>
          <cell r="O160">
            <v>310</v>
          </cell>
          <cell r="P160">
            <v>1</v>
          </cell>
          <cell r="Q160">
            <v>13.8</v>
          </cell>
          <cell r="R160">
            <v>3.2</v>
          </cell>
          <cell r="S160">
            <v>35.138465280000005</v>
          </cell>
          <cell r="T160">
            <v>119283.67665207709</v>
          </cell>
          <cell r="U160">
            <v>0.2</v>
          </cell>
          <cell r="V160">
            <v>10499.852433222699</v>
          </cell>
          <cell r="W160" t="str">
            <v>17F3</v>
          </cell>
          <cell r="X160">
            <v>130</v>
          </cell>
          <cell r="Y160">
            <v>440</v>
          </cell>
          <cell r="Z160">
            <v>0</v>
          </cell>
          <cell r="AA160">
            <v>0.35</v>
          </cell>
          <cell r="AB160">
            <v>1.06</v>
          </cell>
          <cell r="AC160">
            <v>4</v>
          </cell>
          <cell r="AD160">
            <v>5.0600000000000005</v>
          </cell>
          <cell r="AE160">
            <v>70</v>
          </cell>
          <cell r="AF160">
            <v>1470</v>
          </cell>
        </row>
        <row r="161">
          <cell r="H161">
            <v>0</v>
          </cell>
          <cell r="I161">
            <v>0.45</v>
          </cell>
          <cell r="J161">
            <v>67</v>
          </cell>
          <cell r="K161">
            <v>13.567500000000001</v>
          </cell>
          <cell r="L161">
            <v>46057.255776000005</v>
          </cell>
          <cell r="M161">
            <v>4054.1539521600007</v>
          </cell>
          <cell r="N161" t="str">
            <v>38F1</v>
          </cell>
          <cell r="O161">
            <v>80</v>
          </cell>
          <cell r="P161">
            <v>0</v>
          </cell>
          <cell r="Q161">
            <v>13.8</v>
          </cell>
          <cell r="R161">
            <v>3.6</v>
          </cell>
          <cell r="S161">
            <v>2.6326425600000007</v>
          </cell>
          <cell r="T161">
            <v>8936.9664088965164</v>
          </cell>
          <cell r="U161">
            <v>0.2</v>
          </cell>
          <cell r="V161">
            <v>786.66948511137821</v>
          </cell>
          <cell r="W161" t="str">
            <v>39F1</v>
          </cell>
          <cell r="X161">
            <v>170</v>
          </cell>
          <cell r="Y161">
            <v>250</v>
          </cell>
          <cell r="Z161">
            <v>0</v>
          </cell>
          <cell r="AA161">
            <v>0.23</v>
          </cell>
          <cell r="AB161">
            <v>0.28999999999999998</v>
          </cell>
          <cell r="AC161">
            <v>2</v>
          </cell>
          <cell r="AD161">
            <v>2.29</v>
          </cell>
          <cell r="AE161">
            <v>582</v>
          </cell>
          <cell r="AF161">
            <v>8031.6</v>
          </cell>
        </row>
        <row r="162">
          <cell r="H162">
            <v>0</v>
          </cell>
          <cell r="M162">
            <v>0</v>
          </cell>
          <cell r="N162" t="str">
            <v>38F2</v>
          </cell>
          <cell r="O162">
            <v>66</v>
          </cell>
          <cell r="P162">
            <v>0</v>
          </cell>
          <cell r="Q162">
            <v>13.8</v>
          </cell>
          <cell r="R162">
            <v>3.6</v>
          </cell>
          <cell r="S162">
            <v>1.7918423424000003</v>
          </cell>
          <cell r="T162">
            <v>6082.7227620551903</v>
          </cell>
          <cell r="U162">
            <v>0.2</v>
          </cell>
          <cell r="V162">
            <v>535.42691830393176</v>
          </cell>
          <cell r="W162" t="str">
            <v>47F6</v>
          </cell>
          <cell r="X162">
            <v>285</v>
          </cell>
          <cell r="Y162">
            <v>351</v>
          </cell>
          <cell r="Z162">
            <v>0</v>
          </cell>
          <cell r="AA162">
            <v>0</v>
          </cell>
          <cell r="AB162">
            <v>0</v>
          </cell>
          <cell r="AC162">
            <v>4</v>
          </cell>
          <cell r="AD162">
            <v>4</v>
          </cell>
          <cell r="AE162">
            <v>172</v>
          </cell>
          <cell r="AF162">
            <v>0</v>
          </cell>
        </row>
        <row r="163">
          <cell r="H163">
            <v>0</v>
          </cell>
          <cell r="M163">
            <v>0</v>
          </cell>
          <cell r="N163" t="str">
            <v>38F3</v>
          </cell>
          <cell r="O163">
            <v>330</v>
          </cell>
          <cell r="P163">
            <v>1</v>
          </cell>
          <cell r="Q163">
            <v>13.8</v>
          </cell>
          <cell r="R163">
            <v>3.6</v>
          </cell>
          <cell r="S163">
            <v>44.796058560000013</v>
          </cell>
          <cell r="T163">
            <v>152068.06905137977</v>
          </cell>
          <cell r="U163">
            <v>0.2</v>
          </cell>
          <cell r="V163">
            <v>13385.672957598295</v>
          </cell>
          <cell r="W163" t="str">
            <v>71F1</v>
          </cell>
          <cell r="X163">
            <v>280</v>
          </cell>
          <cell r="Y163">
            <v>610</v>
          </cell>
          <cell r="Z163">
            <v>1</v>
          </cell>
          <cell r="AA163">
            <v>3.54</v>
          </cell>
          <cell r="AB163">
            <v>3.84</v>
          </cell>
          <cell r="AC163">
            <v>4</v>
          </cell>
          <cell r="AD163">
            <v>7.84</v>
          </cell>
          <cell r="AE163">
            <v>444</v>
          </cell>
          <cell r="AF163">
            <v>94305.600000000006</v>
          </cell>
        </row>
        <row r="164">
          <cell r="H164">
            <v>0</v>
          </cell>
          <cell r="I164">
            <v>0.45</v>
          </cell>
          <cell r="J164">
            <v>67</v>
          </cell>
          <cell r="K164">
            <v>13.567500000000001</v>
          </cell>
          <cell r="L164">
            <v>46057.255776000005</v>
          </cell>
          <cell r="M164">
            <v>4054.1539521600007</v>
          </cell>
          <cell r="N164" t="str">
            <v>38F4</v>
          </cell>
          <cell r="O164">
            <v>100</v>
          </cell>
          <cell r="P164">
            <v>0</v>
          </cell>
          <cell r="Q164">
            <v>13.8</v>
          </cell>
          <cell r="R164">
            <v>3.6</v>
          </cell>
          <cell r="S164">
            <v>4.1135039999999998</v>
          </cell>
          <cell r="T164">
            <v>13964.010013900801</v>
          </cell>
          <cell r="U164">
            <v>0.2</v>
          </cell>
          <cell r="V164">
            <v>1229.1710704865282</v>
          </cell>
          <cell r="W164" t="str">
            <v>45F2</v>
          </cell>
          <cell r="X164">
            <v>400</v>
          </cell>
          <cell r="Y164">
            <v>500</v>
          </cell>
          <cell r="Z164">
            <v>0</v>
          </cell>
          <cell r="AA164">
            <v>0.59</v>
          </cell>
          <cell r="AB164">
            <v>0.48</v>
          </cell>
          <cell r="AC164">
            <v>3</v>
          </cell>
          <cell r="AD164">
            <v>3.48</v>
          </cell>
          <cell r="AE164">
            <v>385</v>
          </cell>
          <cell r="AF164">
            <v>13628.999999999998</v>
          </cell>
        </row>
        <row r="165">
          <cell r="H165">
            <v>0</v>
          </cell>
          <cell r="M165">
            <v>0</v>
          </cell>
          <cell r="N165" t="str">
            <v>38F5</v>
          </cell>
          <cell r="O165">
            <v>290</v>
          </cell>
          <cell r="P165">
            <v>1</v>
          </cell>
          <cell r="Q165">
            <v>13.8</v>
          </cell>
          <cell r="R165">
            <v>3.6</v>
          </cell>
          <cell r="S165">
            <v>34.594568640000006</v>
          </cell>
          <cell r="T165">
            <v>117437.32421690576</v>
          </cell>
          <cell r="U165">
            <v>0.2</v>
          </cell>
          <cell r="V165">
            <v>10337.328702791703</v>
          </cell>
          <cell r="W165" t="str">
            <v>38F2</v>
          </cell>
          <cell r="X165">
            <v>66</v>
          </cell>
          <cell r="Y165">
            <v>356</v>
          </cell>
          <cell r="Z165">
            <v>0</v>
          </cell>
          <cell r="AA165">
            <v>0.64</v>
          </cell>
          <cell r="AB165">
            <v>1.2</v>
          </cell>
          <cell r="AC165">
            <v>1</v>
          </cell>
          <cell r="AD165">
            <v>2.2000000000000002</v>
          </cell>
          <cell r="AE165">
            <v>611</v>
          </cell>
          <cell r="AF165">
            <v>23462.400000000001</v>
          </cell>
        </row>
        <row r="166">
          <cell r="H166">
            <v>0</v>
          </cell>
          <cell r="M166">
            <v>0</v>
          </cell>
          <cell r="N166" t="str">
            <v>38F6</v>
          </cell>
          <cell r="O166">
            <v>0</v>
          </cell>
          <cell r="P166">
            <v>0</v>
          </cell>
          <cell r="Q166">
            <v>13.8</v>
          </cell>
          <cell r="R166">
            <v>3.6</v>
          </cell>
          <cell r="S166">
            <v>0</v>
          </cell>
          <cell r="T166">
            <v>0</v>
          </cell>
          <cell r="U166">
            <v>0.2</v>
          </cell>
          <cell r="V166">
            <v>0</v>
          </cell>
          <cell r="W166" t="str">
            <v>39F3</v>
          </cell>
          <cell r="X166">
            <v>420</v>
          </cell>
          <cell r="Y166">
            <v>420</v>
          </cell>
          <cell r="Z166">
            <v>0</v>
          </cell>
          <cell r="AA166">
            <v>0</v>
          </cell>
          <cell r="AB166">
            <v>0</v>
          </cell>
          <cell r="AC166">
            <v>0</v>
          </cell>
          <cell r="AD166">
            <v>0</v>
          </cell>
          <cell r="AE166">
            <v>376</v>
          </cell>
          <cell r="AF166">
            <v>0</v>
          </cell>
        </row>
        <row r="167">
          <cell r="H167">
            <v>1</v>
          </cell>
          <cell r="I167">
            <v>1.335</v>
          </cell>
          <cell r="J167">
            <v>67</v>
          </cell>
          <cell r="K167">
            <v>119.409075</v>
          </cell>
          <cell r="L167">
            <v>405355.02555744001</v>
          </cell>
          <cell r="M167">
            <v>35681.059394510405</v>
          </cell>
          <cell r="N167" t="str">
            <v>39F1</v>
          </cell>
          <cell r="O167">
            <v>170</v>
          </cell>
          <cell r="P167">
            <v>0</v>
          </cell>
          <cell r="Q167">
            <v>13.8</v>
          </cell>
          <cell r="R167">
            <v>3.3</v>
          </cell>
          <cell r="S167">
            <v>10.897357679999999</v>
          </cell>
          <cell r="T167">
            <v>36992.989861825532</v>
          </cell>
          <cell r="U167">
            <v>0.2</v>
          </cell>
          <cell r="V167">
            <v>3256.2790275638936</v>
          </cell>
          <cell r="W167" t="str">
            <v>38F1</v>
          </cell>
          <cell r="X167">
            <v>80</v>
          </cell>
          <cell r="Y167">
            <v>250</v>
          </cell>
          <cell r="Z167">
            <v>0</v>
          </cell>
          <cell r="AA167">
            <v>0</v>
          </cell>
          <cell r="AB167">
            <v>0</v>
          </cell>
          <cell r="AC167">
            <v>0</v>
          </cell>
          <cell r="AD167">
            <v>0</v>
          </cell>
          <cell r="AE167">
            <v>760</v>
          </cell>
          <cell r="AF167">
            <v>0</v>
          </cell>
        </row>
        <row r="168">
          <cell r="H168">
            <v>0</v>
          </cell>
          <cell r="M168">
            <v>0</v>
          </cell>
          <cell r="N168" t="str">
            <v>39F2</v>
          </cell>
          <cell r="O168">
            <v>315</v>
          </cell>
          <cell r="P168">
            <v>1</v>
          </cell>
          <cell r="Q168">
            <v>13.8</v>
          </cell>
          <cell r="R168">
            <v>3.3</v>
          </cell>
          <cell r="S168">
            <v>37.414889820000006</v>
          </cell>
          <cell r="T168">
            <v>127011.3985826865</v>
          </cell>
          <cell r="U168">
            <v>0.2</v>
          </cell>
          <cell r="V168">
            <v>11180.079117994028</v>
          </cell>
          <cell r="W168" t="str">
            <v>38F4</v>
          </cell>
          <cell r="X168">
            <v>100</v>
          </cell>
          <cell r="Y168">
            <v>415</v>
          </cell>
          <cell r="Z168">
            <v>0</v>
          </cell>
          <cell r="AA168">
            <v>0</v>
          </cell>
          <cell r="AB168">
            <v>0</v>
          </cell>
          <cell r="AC168">
            <v>0</v>
          </cell>
          <cell r="AD168">
            <v>0</v>
          </cell>
          <cell r="AE168">
            <v>230</v>
          </cell>
          <cell r="AF168">
            <v>0</v>
          </cell>
        </row>
        <row r="169">
          <cell r="H169">
            <v>0</v>
          </cell>
          <cell r="M169">
            <v>0</v>
          </cell>
          <cell r="N169" t="str">
            <v>39F3</v>
          </cell>
          <cell r="O169">
            <v>420</v>
          </cell>
          <cell r="P169">
            <v>1</v>
          </cell>
          <cell r="Q169">
            <v>13.8</v>
          </cell>
          <cell r="R169">
            <v>3.3</v>
          </cell>
          <cell r="S169">
            <v>66.515359680000003</v>
          </cell>
          <cell r="T169">
            <v>225798.04192477599</v>
          </cell>
          <cell r="U169">
            <v>0.2</v>
          </cell>
          <cell r="V169">
            <v>19875.69620976716</v>
          </cell>
          <cell r="W169" t="str">
            <v>38F6</v>
          </cell>
          <cell r="X169">
            <v>0</v>
          </cell>
          <cell r="Y169">
            <v>420</v>
          </cell>
          <cell r="Z169">
            <v>0</v>
          </cell>
          <cell r="AA169">
            <v>0.33</v>
          </cell>
          <cell r="AB169">
            <v>0.2</v>
          </cell>
          <cell r="AC169">
            <v>2</v>
          </cell>
          <cell r="AD169">
            <v>2.2000000000000002</v>
          </cell>
          <cell r="AE169">
            <v>806</v>
          </cell>
          <cell r="AF169">
            <v>15958.800000000001</v>
          </cell>
        </row>
        <row r="170">
          <cell r="H170">
            <v>0</v>
          </cell>
          <cell r="M170">
            <v>0</v>
          </cell>
          <cell r="N170" t="str">
            <v>39F4</v>
          </cell>
          <cell r="O170">
            <v>340</v>
          </cell>
          <cell r="P170">
            <v>1</v>
          </cell>
          <cell r="Q170">
            <v>13.8</v>
          </cell>
          <cell r="R170">
            <v>3.3</v>
          </cell>
          <cell r="S170">
            <v>43.589430719999996</v>
          </cell>
          <cell r="T170">
            <v>147971.95944730213</v>
          </cell>
          <cell r="U170">
            <v>0.2</v>
          </cell>
          <cell r="V170">
            <v>13025.116110255574</v>
          </cell>
          <cell r="W170" t="str">
            <v>68F2</v>
          </cell>
          <cell r="X170">
            <v>200</v>
          </cell>
          <cell r="Y170">
            <v>540</v>
          </cell>
          <cell r="Z170">
            <v>1</v>
          </cell>
          <cell r="AA170">
            <v>0.28000000000000003</v>
          </cell>
          <cell r="AB170">
            <v>0.19</v>
          </cell>
          <cell r="AC170">
            <v>0</v>
          </cell>
          <cell r="AD170">
            <v>0.19</v>
          </cell>
          <cell r="AE170">
            <v>499</v>
          </cell>
          <cell r="AF170">
            <v>8383.2000000000007</v>
          </cell>
        </row>
        <row r="171">
          <cell r="H171">
            <v>0</v>
          </cell>
          <cell r="I171">
            <v>0.85</v>
          </cell>
          <cell r="J171">
            <v>67</v>
          </cell>
          <cell r="K171">
            <v>48.407499999999992</v>
          </cell>
          <cell r="L171">
            <v>164327.73974399999</v>
          </cell>
          <cell r="M171">
            <v>14464.820891039999</v>
          </cell>
          <cell r="N171" t="str">
            <v>43F1</v>
          </cell>
          <cell r="O171">
            <v>0</v>
          </cell>
          <cell r="P171">
            <v>0</v>
          </cell>
          <cell r="Q171">
            <v>13.8</v>
          </cell>
          <cell r="R171">
            <v>3.8</v>
          </cell>
          <cell r="S171">
            <v>0</v>
          </cell>
          <cell r="T171">
            <v>0</v>
          </cell>
          <cell r="U171">
            <v>0.2</v>
          </cell>
          <cell r="V171">
            <v>0</v>
          </cell>
          <cell r="W171" t="str">
            <v>89F1</v>
          </cell>
          <cell r="X171">
            <v>230</v>
          </cell>
          <cell r="Y171">
            <v>230</v>
          </cell>
          <cell r="Z171">
            <v>0</v>
          </cell>
          <cell r="AA171">
            <v>0</v>
          </cell>
          <cell r="AB171">
            <v>0</v>
          </cell>
          <cell r="AC171">
            <v>0</v>
          </cell>
          <cell r="AD171">
            <v>0</v>
          </cell>
          <cell r="AE171">
            <v>30</v>
          </cell>
          <cell r="AF171">
            <v>0</v>
          </cell>
        </row>
        <row r="172">
          <cell r="H172">
            <v>0</v>
          </cell>
          <cell r="M172">
            <v>0</v>
          </cell>
          <cell r="N172" t="str">
            <v>43F2</v>
          </cell>
          <cell r="O172">
            <v>460</v>
          </cell>
          <cell r="P172">
            <v>1</v>
          </cell>
          <cell r="Q172">
            <v>13.8</v>
          </cell>
          <cell r="R172">
            <v>3.8</v>
          </cell>
          <cell r="S172">
            <v>91.877397119999983</v>
          </cell>
          <cell r="T172">
            <v>311893.9214438154</v>
          </cell>
          <cell r="U172">
            <v>0.2</v>
          </cell>
          <cell r="V172">
            <v>27454.218732133537</v>
          </cell>
          <cell r="W172" t="str">
            <v>43F1</v>
          </cell>
          <cell r="X172">
            <v>0</v>
          </cell>
          <cell r="Y172">
            <v>460</v>
          </cell>
          <cell r="Z172">
            <v>0</v>
          </cell>
          <cell r="AA172">
            <v>0.2</v>
          </cell>
          <cell r="AB172">
            <v>1</v>
          </cell>
          <cell r="AC172">
            <v>4</v>
          </cell>
          <cell r="AD172">
            <v>5</v>
          </cell>
          <cell r="AE172">
            <v>106</v>
          </cell>
          <cell r="AF172">
            <v>1272.0000000000002</v>
          </cell>
        </row>
        <row r="173">
          <cell r="H173">
            <v>0</v>
          </cell>
          <cell r="M173">
            <v>0</v>
          </cell>
          <cell r="N173" t="str">
            <v>43F3</v>
          </cell>
          <cell r="O173">
            <v>430</v>
          </cell>
          <cell r="P173">
            <v>1</v>
          </cell>
          <cell r="Q173">
            <v>13.8</v>
          </cell>
          <cell r="R173">
            <v>3.8</v>
          </cell>
          <cell r="S173">
            <v>80.284171680000014</v>
          </cell>
          <cell r="T173">
            <v>272538.68655463838</v>
          </cell>
          <cell r="U173">
            <v>0.2</v>
          </cell>
          <cell r="V173">
            <v>23990.004931812349</v>
          </cell>
          <cell r="W173" t="str">
            <v>46F6</v>
          </cell>
          <cell r="X173">
            <v>270</v>
          </cell>
          <cell r="Y173">
            <v>700</v>
          </cell>
          <cell r="Z173">
            <v>1</v>
          </cell>
          <cell r="AA173">
            <v>0.06</v>
          </cell>
          <cell r="AB173">
            <v>0.01</v>
          </cell>
          <cell r="AC173">
            <v>2</v>
          </cell>
          <cell r="AD173">
            <v>2.0099999999999998</v>
          </cell>
          <cell r="AE173">
            <v>96</v>
          </cell>
          <cell r="AF173">
            <v>345.59999999999997</v>
          </cell>
        </row>
        <row r="174">
          <cell r="H174">
            <v>0</v>
          </cell>
          <cell r="I174">
            <v>0.77500000000000002</v>
          </cell>
          <cell r="J174">
            <v>67</v>
          </cell>
          <cell r="K174">
            <v>40.241875000000007</v>
          </cell>
          <cell r="L174">
            <v>136608.09506400005</v>
          </cell>
          <cell r="M174">
            <v>12024.820827240004</v>
          </cell>
          <cell r="N174" t="str">
            <v>43F4</v>
          </cell>
          <cell r="O174">
            <v>230</v>
          </cell>
          <cell r="P174">
            <v>0</v>
          </cell>
          <cell r="Q174">
            <v>13.8</v>
          </cell>
          <cell r="R174">
            <v>3.8</v>
          </cell>
          <cell r="S174">
            <v>22.969349279999996</v>
          </cell>
          <cell r="T174">
            <v>77973.48036095385</v>
          </cell>
          <cell r="U174">
            <v>0.2</v>
          </cell>
          <cell r="V174">
            <v>6863.5546830333842</v>
          </cell>
          <cell r="W174" t="str">
            <v>17F1</v>
          </cell>
          <cell r="X174">
            <v>270</v>
          </cell>
          <cell r="Y174">
            <v>500</v>
          </cell>
          <cell r="Z174">
            <v>0</v>
          </cell>
          <cell r="AA174">
            <v>0.01</v>
          </cell>
          <cell r="AB174">
            <v>0.01</v>
          </cell>
          <cell r="AC174">
            <v>0</v>
          </cell>
          <cell r="AD174">
            <v>0.01</v>
          </cell>
          <cell r="AE174">
            <v>132</v>
          </cell>
          <cell r="AF174">
            <v>79.2</v>
          </cell>
        </row>
        <row r="175">
          <cell r="H175">
            <v>0</v>
          </cell>
          <cell r="M175">
            <v>0</v>
          </cell>
          <cell r="N175" t="str">
            <v>43F5</v>
          </cell>
          <cell r="O175">
            <v>250</v>
          </cell>
          <cell r="P175">
            <v>0</v>
          </cell>
          <cell r="Q175">
            <v>13.8</v>
          </cell>
          <cell r="R175">
            <v>3.8</v>
          </cell>
          <cell r="S175">
            <v>27.137700000000002</v>
          </cell>
          <cell r="T175">
            <v>92123.677175040008</v>
          </cell>
          <cell r="U175">
            <v>0.2</v>
          </cell>
          <cell r="V175">
            <v>8109.1147011264002</v>
          </cell>
          <cell r="W175" t="str">
            <v>43F2</v>
          </cell>
          <cell r="X175">
            <v>460</v>
          </cell>
          <cell r="Y175">
            <v>710</v>
          </cell>
          <cell r="Z175">
            <v>1</v>
          </cell>
          <cell r="AA175">
            <v>0.18</v>
          </cell>
          <cell r="AB175">
            <v>0.08</v>
          </cell>
          <cell r="AC175">
            <v>4</v>
          </cell>
          <cell r="AD175">
            <v>4.08</v>
          </cell>
          <cell r="AE175">
            <v>51</v>
          </cell>
          <cell r="AF175">
            <v>550.79999999999995</v>
          </cell>
        </row>
        <row r="176">
          <cell r="H176">
            <v>0</v>
          </cell>
          <cell r="M176">
            <v>0</v>
          </cell>
          <cell r="N176" t="str">
            <v>43F6</v>
          </cell>
          <cell r="O176">
            <v>270</v>
          </cell>
          <cell r="P176">
            <v>1</v>
          </cell>
          <cell r="Q176">
            <v>13.8</v>
          </cell>
          <cell r="R176">
            <v>3.8</v>
          </cell>
          <cell r="S176">
            <v>31.653413280000002</v>
          </cell>
          <cell r="T176">
            <v>107453.05705696666</v>
          </cell>
          <cell r="U176">
            <v>0.2</v>
          </cell>
          <cell r="V176">
            <v>9458.4713873938344</v>
          </cell>
          <cell r="W176" t="str">
            <v>89F6</v>
          </cell>
          <cell r="X176">
            <v>100</v>
          </cell>
          <cell r="Y176">
            <v>370</v>
          </cell>
          <cell r="Z176">
            <v>0</v>
          </cell>
          <cell r="AA176">
            <v>4.12</v>
          </cell>
          <cell r="AB176">
            <v>1</v>
          </cell>
          <cell r="AC176">
            <v>0</v>
          </cell>
          <cell r="AD176">
            <v>1</v>
          </cell>
          <cell r="AE176">
            <v>1</v>
          </cell>
          <cell r="AF176">
            <v>247.20000000000002</v>
          </cell>
        </row>
        <row r="177">
          <cell r="H177">
            <v>0</v>
          </cell>
          <cell r="I177">
            <v>0.65</v>
          </cell>
          <cell r="J177">
            <v>67</v>
          </cell>
          <cell r="K177">
            <v>28.307500000000005</v>
          </cell>
          <cell r="L177">
            <v>96094.768224000029</v>
          </cell>
          <cell r="M177">
            <v>8458.6668878400014</v>
          </cell>
          <cell r="N177" t="str">
            <v>45F1</v>
          </cell>
          <cell r="O177">
            <v>350</v>
          </cell>
          <cell r="P177">
            <v>1</v>
          </cell>
          <cell r="Q177">
            <v>13.8</v>
          </cell>
          <cell r="R177">
            <v>3.6</v>
          </cell>
          <cell r="S177">
            <v>50.390424000000003</v>
          </cell>
          <cell r="T177">
            <v>171059.12267028482</v>
          </cell>
          <cell r="U177">
            <v>0.2</v>
          </cell>
          <cell r="V177">
            <v>15057.345613459969</v>
          </cell>
          <cell r="W177" t="str">
            <v>19F4</v>
          </cell>
          <cell r="X177">
            <v>360</v>
          </cell>
          <cell r="Y177">
            <v>710</v>
          </cell>
          <cell r="Z177">
            <v>1</v>
          </cell>
          <cell r="AA177">
            <v>3.99</v>
          </cell>
          <cell r="AB177">
            <v>4.38</v>
          </cell>
          <cell r="AC177">
            <v>0</v>
          </cell>
          <cell r="AD177">
            <v>4.38</v>
          </cell>
          <cell r="AE177">
            <v>814</v>
          </cell>
          <cell r="AF177">
            <v>194871.6</v>
          </cell>
        </row>
        <row r="178">
          <cell r="H178">
            <v>0</v>
          </cell>
          <cell r="M178">
            <v>0</v>
          </cell>
          <cell r="N178" t="str">
            <v>45F2</v>
          </cell>
          <cell r="O178">
            <v>400</v>
          </cell>
          <cell r="P178">
            <v>1</v>
          </cell>
          <cell r="Q178">
            <v>13.8</v>
          </cell>
          <cell r="R178">
            <v>3.6</v>
          </cell>
          <cell r="S178">
            <v>65.816063999999997</v>
          </cell>
          <cell r="T178">
            <v>223424.16022241281</v>
          </cell>
          <cell r="U178">
            <v>0.2</v>
          </cell>
          <cell r="V178">
            <v>19666.73712778445</v>
          </cell>
          <cell r="W178" t="str">
            <v>38F4</v>
          </cell>
          <cell r="X178">
            <v>100</v>
          </cell>
          <cell r="Y178">
            <v>500</v>
          </cell>
          <cell r="Z178">
            <v>0</v>
          </cell>
          <cell r="AA178">
            <v>0.89</v>
          </cell>
          <cell r="AB178">
            <v>1.79</v>
          </cell>
          <cell r="AC178">
            <v>0</v>
          </cell>
          <cell r="AD178">
            <v>1.79</v>
          </cell>
          <cell r="AE178">
            <v>38</v>
          </cell>
          <cell r="AF178">
            <v>2029.2</v>
          </cell>
        </row>
        <row r="179">
          <cell r="H179">
            <v>0</v>
          </cell>
          <cell r="M179">
            <v>0</v>
          </cell>
          <cell r="N179" t="str">
            <v>45F3</v>
          </cell>
          <cell r="O179">
            <v>400</v>
          </cell>
          <cell r="P179">
            <v>1</v>
          </cell>
          <cell r="Q179">
            <v>13.8</v>
          </cell>
          <cell r="R179">
            <v>3.6</v>
          </cell>
          <cell r="S179">
            <v>65.816063999999997</v>
          </cell>
          <cell r="T179">
            <v>223424.16022241281</v>
          </cell>
          <cell r="U179">
            <v>0.2</v>
          </cell>
          <cell r="V179">
            <v>19666.73712778445</v>
          </cell>
          <cell r="W179" t="str">
            <v>15F2</v>
          </cell>
          <cell r="X179">
            <v>170</v>
          </cell>
          <cell r="Y179">
            <v>570</v>
          </cell>
          <cell r="Z179">
            <v>1</v>
          </cell>
          <cell r="AA179">
            <v>0.18</v>
          </cell>
          <cell r="AB179">
            <v>1.1100000000000001</v>
          </cell>
          <cell r="AC179">
            <v>4</v>
          </cell>
          <cell r="AD179">
            <v>5.1100000000000003</v>
          </cell>
          <cell r="AE179">
            <v>1354</v>
          </cell>
          <cell r="AF179">
            <v>14623.2</v>
          </cell>
        </row>
        <row r="180">
          <cell r="H180">
            <v>0</v>
          </cell>
          <cell r="I180">
            <v>0.55000000000000004</v>
          </cell>
          <cell r="J180">
            <v>67</v>
          </cell>
          <cell r="K180">
            <v>20.267500000000002</v>
          </cell>
          <cell r="L180">
            <v>68801.579616000017</v>
          </cell>
          <cell r="M180">
            <v>6056.2052865600017</v>
          </cell>
          <cell r="N180" t="str">
            <v>45F4</v>
          </cell>
          <cell r="O180">
            <v>250</v>
          </cell>
          <cell r="P180">
            <v>0</v>
          </cell>
          <cell r="Q180">
            <v>13.8</v>
          </cell>
          <cell r="R180">
            <v>3.6</v>
          </cell>
          <cell r="S180">
            <v>25.709400000000006</v>
          </cell>
          <cell r="T180">
            <v>87275.062586880027</v>
          </cell>
          <cell r="U180">
            <v>0.2</v>
          </cell>
          <cell r="V180">
            <v>7682.3191905408021</v>
          </cell>
          <cell r="W180" t="str">
            <v>19F5</v>
          </cell>
          <cell r="X180">
            <v>280</v>
          </cell>
          <cell r="Y180">
            <v>530</v>
          </cell>
          <cell r="Z180">
            <v>1</v>
          </cell>
          <cell r="AA180">
            <v>0.08</v>
          </cell>
          <cell r="AB180">
            <v>2.02</v>
          </cell>
          <cell r="AC180">
            <v>0</v>
          </cell>
          <cell r="AD180">
            <v>2.02</v>
          </cell>
          <cell r="AE180">
            <v>563</v>
          </cell>
          <cell r="AF180">
            <v>2702.4</v>
          </cell>
        </row>
        <row r="181">
          <cell r="H181">
            <v>0</v>
          </cell>
          <cell r="M181">
            <v>0</v>
          </cell>
          <cell r="N181" t="str">
            <v>45F5</v>
          </cell>
          <cell r="O181">
            <v>450</v>
          </cell>
          <cell r="P181">
            <v>1</v>
          </cell>
          <cell r="Q181">
            <v>13.8</v>
          </cell>
          <cell r="R181">
            <v>3.6</v>
          </cell>
          <cell r="S181">
            <v>83.29845600000003</v>
          </cell>
          <cell r="T181">
            <v>282771.20278149133</v>
          </cell>
          <cell r="U181">
            <v>0.2</v>
          </cell>
          <cell r="V181">
            <v>24890.714177352202</v>
          </cell>
          <cell r="W181" t="str">
            <v>71F3</v>
          </cell>
          <cell r="X181">
            <v>475</v>
          </cell>
          <cell r="Y181">
            <v>925</v>
          </cell>
          <cell r="Z181">
            <v>1</v>
          </cell>
          <cell r="AA181">
            <v>0.09</v>
          </cell>
          <cell r="AB181">
            <v>0.01</v>
          </cell>
          <cell r="AC181">
            <v>1</v>
          </cell>
          <cell r="AD181">
            <v>1.01</v>
          </cell>
          <cell r="AE181">
            <v>779</v>
          </cell>
          <cell r="AF181">
            <v>4206.6000000000004</v>
          </cell>
        </row>
        <row r="182">
          <cell r="H182">
            <v>0</v>
          </cell>
          <cell r="M182">
            <v>0</v>
          </cell>
          <cell r="N182" t="str">
            <v>45F6</v>
          </cell>
          <cell r="O182">
            <v>80</v>
          </cell>
          <cell r="P182">
            <v>0</v>
          </cell>
          <cell r="Q182">
            <v>13.8</v>
          </cell>
          <cell r="R182">
            <v>3.6</v>
          </cell>
          <cell r="S182">
            <v>2.6326425600000007</v>
          </cell>
          <cell r="T182">
            <v>8936.9664088965164</v>
          </cell>
          <cell r="U182">
            <v>0.2</v>
          </cell>
          <cell r="V182">
            <v>786.66948511137821</v>
          </cell>
          <cell r="W182" t="str">
            <v>45F4</v>
          </cell>
          <cell r="X182">
            <v>250</v>
          </cell>
          <cell r="Y182">
            <v>330</v>
          </cell>
          <cell r="Z182">
            <v>0</v>
          </cell>
          <cell r="AA182">
            <v>0</v>
          </cell>
          <cell r="AB182">
            <v>0</v>
          </cell>
          <cell r="AC182">
            <v>0</v>
          </cell>
          <cell r="AD182">
            <v>0</v>
          </cell>
          <cell r="AE182">
            <v>0</v>
          </cell>
          <cell r="AF182">
            <v>0</v>
          </cell>
        </row>
        <row r="183">
          <cell r="H183">
            <v>1</v>
          </cell>
          <cell r="I183">
            <v>1.0649999999999999</v>
          </cell>
          <cell r="J183">
            <v>67</v>
          </cell>
          <cell r="K183">
            <v>75.99307499999999</v>
          </cell>
          <cell r="L183">
            <v>257971.80707424</v>
          </cell>
          <cell r="M183">
            <v>22707.766747598398</v>
          </cell>
          <cell r="N183" t="str">
            <v>68F1</v>
          </cell>
          <cell r="O183">
            <v>360</v>
          </cell>
          <cell r="P183">
            <v>1</v>
          </cell>
          <cell r="Q183">
            <v>13.8</v>
          </cell>
          <cell r="R183">
            <v>3.9</v>
          </cell>
          <cell r="S183">
            <v>57.753596160000008</v>
          </cell>
          <cell r="T183">
            <v>196054.70059516726</v>
          </cell>
          <cell r="U183">
            <v>0.2</v>
          </cell>
          <cell r="V183">
            <v>17257.561829630857</v>
          </cell>
          <cell r="W183" t="str">
            <v>10F4</v>
          </cell>
          <cell r="X183">
            <v>310</v>
          </cell>
          <cell r="Y183">
            <v>670</v>
          </cell>
          <cell r="Z183">
            <v>1</v>
          </cell>
          <cell r="AA183">
            <v>0</v>
          </cell>
          <cell r="AB183">
            <v>0</v>
          </cell>
          <cell r="AC183">
            <v>0</v>
          </cell>
          <cell r="AD183">
            <v>0</v>
          </cell>
          <cell r="AE183">
            <v>415</v>
          </cell>
          <cell r="AF183">
            <v>0</v>
          </cell>
        </row>
        <row r="184">
          <cell r="H184">
            <v>0</v>
          </cell>
          <cell r="M184">
            <v>0</v>
          </cell>
          <cell r="N184" t="str">
            <v>68F2</v>
          </cell>
          <cell r="O184">
            <v>200</v>
          </cell>
          <cell r="P184">
            <v>0</v>
          </cell>
          <cell r="Q184">
            <v>13.8</v>
          </cell>
          <cell r="R184">
            <v>3.9</v>
          </cell>
          <cell r="S184">
            <v>17.825184</v>
          </cell>
          <cell r="T184">
            <v>60510.710060236801</v>
          </cell>
          <cell r="U184">
            <v>0.2</v>
          </cell>
          <cell r="V184">
            <v>5326.407972108289</v>
          </cell>
          <cell r="W184" t="str">
            <v>10F4</v>
          </cell>
          <cell r="X184">
            <v>310</v>
          </cell>
          <cell r="Y184">
            <v>510</v>
          </cell>
          <cell r="Z184">
            <v>1</v>
          </cell>
          <cell r="AA184">
            <v>0.59</v>
          </cell>
          <cell r="AB184">
            <v>0.31</v>
          </cell>
          <cell r="AC184">
            <v>2</v>
          </cell>
          <cell r="AD184">
            <v>2.31</v>
          </cell>
          <cell r="AE184">
            <v>392</v>
          </cell>
          <cell r="AF184">
            <v>13876.8</v>
          </cell>
        </row>
        <row r="185">
          <cell r="H185">
            <v>0</v>
          </cell>
          <cell r="M185">
            <v>0</v>
          </cell>
          <cell r="N185" t="str">
            <v>68F3</v>
          </cell>
          <cell r="O185">
            <v>300</v>
          </cell>
          <cell r="P185">
            <v>1</v>
          </cell>
          <cell r="Q185">
            <v>13.8</v>
          </cell>
          <cell r="R185">
            <v>3.9</v>
          </cell>
          <cell r="S185">
            <v>40.106664000000002</v>
          </cell>
          <cell r="T185">
            <v>136149.09763553282</v>
          </cell>
          <cell r="U185">
            <v>0.2</v>
          </cell>
          <cell r="V185">
            <v>11984.417937243648</v>
          </cell>
          <cell r="W185" t="str">
            <v>13F5</v>
          </cell>
          <cell r="X185">
            <v>330</v>
          </cell>
          <cell r="Y185">
            <v>630</v>
          </cell>
          <cell r="Z185">
            <v>1</v>
          </cell>
          <cell r="AA185">
            <v>0.06</v>
          </cell>
          <cell r="AB185">
            <v>2E-3</v>
          </cell>
          <cell r="AC185">
            <v>0</v>
          </cell>
          <cell r="AD185">
            <v>2E-3</v>
          </cell>
          <cell r="AE185">
            <v>1853</v>
          </cell>
          <cell r="AF185">
            <v>6670.7999999999993</v>
          </cell>
        </row>
        <row r="186">
          <cell r="H186">
            <v>0</v>
          </cell>
          <cell r="M186">
            <v>0</v>
          </cell>
          <cell r="N186" t="str">
            <v>68F4</v>
          </cell>
          <cell r="O186">
            <v>150</v>
          </cell>
          <cell r="P186">
            <v>0</v>
          </cell>
          <cell r="Q186">
            <v>13.8</v>
          </cell>
          <cell r="R186">
            <v>3.9</v>
          </cell>
          <cell r="S186">
            <v>10.026666000000001</v>
          </cell>
          <cell r="T186">
            <v>34037.274408883204</v>
          </cell>
          <cell r="U186">
            <v>0.2</v>
          </cell>
          <cell r="V186">
            <v>2996.1044843109121</v>
          </cell>
          <cell r="W186" t="str">
            <v>13F5</v>
          </cell>
          <cell r="X186">
            <v>330</v>
          </cell>
          <cell r="Y186">
            <v>480</v>
          </cell>
          <cell r="Z186">
            <v>0</v>
          </cell>
          <cell r="AA186">
            <v>0</v>
          </cell>
          <cell r="AB186">
            <v>0</v>
          </cell>
          <cell r="AC186">
            <v>1</v>
          </cell>
          <cell r="AD186">
            <v>1</v>
          </cell>
          <cell r="AE186">
            <v>22</v>
          </cell>
          <cell r="AF186">
            <v>0</v>
          </cell>
        </row>
        <row r="187">
          <cell r="H187">
            <v>1</v>
          </cell>
          <cell r="I187">
            <v>1.125</v>
          </cell>
          <cell r="J187">
            <v>67</v>
          </cell>
          <cell r="K187">
            <v>84.796875</v>
          </cell>
          <cell r="L187">
            <v>287857.84860000003</v>
          </cell>
          <cell r="M187">
            <v>25338.462201000002</v>
          </cell>
          <cell r="N187" t="str">
            <v>69F1</v>
          </cell>
          <cell r="O187">
            <v>350</v>
          </cell>
          <cell r="P187">
            <v>1</v>
          </cell>
          <cell r="Q187">
            <v>13.8</v>
          </cell>
          <cell r="R187">
            <v>4</v>
          </cell>
          <cell r="S187">
            <v>55.989360000000005</v>
          </cell>
          <cell r="T187">
            <v>190065.69185587202</v>
          </cell>
          <cell r="U187">
            <v>0.2</v>
          </cell>
          <cell r="V187">
            <v>16730.384014955522</v>
          </cell>
          <cell r="W187" t="str">
            <v>71F4</v>
          </cell>
          <cell r="X187">
            <v>300</v>
          </cell>
          <cell r="Y187">
            <v>650</v>
          </cell>
          <cell r="Z187">
            <v>1</v>
          </cell>
          <cell r="AA187">
            <v>1.8</v>
          </cell>
          <cell r="AB187">
            <v>3</v>
          </cell>
          <cell r="AC187">
            <v>1</v>
          </cell>
          <cell r="AD187">
            <v>4</v>
          </cell>
          <cell r="AE187">
            <v>1350</v>
          </cell>
          <cell r="AF187">
            <v>145800</v>
          </cell>
        </row>
        <row r="188">
          <cell r="H188">
            <v>0</v>
          </cell>
          <cell r="M188">
            <v>0</v>
          </cell>
          <cell r="N188" t="str">
            <v>69F2</v>
          </cell>
          <cell r="O188">
            <v>360</v>
          </cell>
          <cell r="P188">
            <v>1</v>
          </cell>
          <cell r="Q188">
            <v>13.8</v>
          </cell>
          <cell r="R188">
            <v>4</v>
          </cell>
          <cell r="S188">
            <v>59.234457600000013</v>
          </cell>
          <cell r="T188">
            <v>201081.74420017158</v>
          </cell>
          <cell r="U188">
            <v>0.2</v>
          </cell>
          <cell r="V188">
            <v>17700.063415006007</v>
          </cell>
          <cell r="W188" t="str">
            <v>19F2</v>
          </cell>
          <cell r="X188">
            <v>350</v>
          </cell>
          <cell r="Y188">
            <v>710</v>
          </cell>
          <cell r="Z188">
            <v>1</v>
          </cell>
          <cell r="AA188">
            <v>0.57999999999999996</v>
          </cell>
          <cell r="AB188">
            <v>1</v>
          </cell>
          <cell r="AC188">
            <v>0</v>
          </cell>
          <cell r="AD188">
            <v>1</v>
          </cell>
          <cell r="AE188">
            <v>31</v>
          </cell>
          <cell r="AF188">
            <v>1078.8</v>
          </cell>
        </row>
        <row r="189">
          <cell r="H189">
            <v>0</v>
          </cell>
          <cell r="M189">
            <v>0</v>
          </cell>
          <cell r="N189" t="str">
            <v>69F3</v>
          </cell>
          <cell r="O189">
            <v>250</v>
          </cell>
          <cell r="P189">
            <v>0</v>
          </cell>
          <cell r="Q189">
            <v>13.8</v>
          </cell>
          <cell r="R189">
            <v>4</v>
          </cell>
          <cell r="S189">
            <v>28.566000000000003</v>
          </cell>
          <cell r="T189">
            <v>96972.291763200017</v>
          </cell>
          <cell r="U189">
            <v>0.2</v>
          </cell>
          <cell r="V189">
            <v>8535.9102117120019</v>
          </cell>
          <cell r="W189" t="str">
            <v>19F4</v>
          </cell>
          <cell r="X189">
            <v>360</v>
          </cell>
          <cell r="Y189">
            <v>610</v>
          </cell>
          <cell r="Z189">
            <v>1</v>
          </cell>
          <cell r="AA189">
            <v>0.78</v>
          </cell>
          <cell r="AB189">
            <v>0.38</v>
          </cell>
          <cell r="AC189">
            <v>4</v>
          </cell>
          <cell r="AD189">
            <v>4.38</v>
          </cell>
          <cell r="AE189">
            <v>1787</v>
          </cell>
          <cell r="AF189">
            <v>83631.600000000006</v>
          </cell>
        </row>
        <row r="190">
          <cell r="H190">
            <v>0</v>
          </cell>
          <cell r="M190">
            <v>0</v>
          </cell>
          <cell r="N190" t="str">
            <v>69F4</v>
          </cell>
          <cell r="O190">
            <v>340</v>
          </cell>
          <cell r="P190">
            <v>1</v>
          </cell>
          <cell r="Q190">
            <v>13.8</v>
          </cell>
          <cell r="R190">
            <v>4</v>
          </cell>
          <cell r="S190">
            <v>52.8356736</v>
          </cell>
          <cell r="T190">
            <v>179359.95084521474</v>
          </cell>
          <cell r="U190">
            <v>0.2</v>
          </cell>
          <cell r="V190">
            <v>15788.019527582517</v>
          </cell>
          <cell r="W190" t="str">
            <v>89F6</v>
          </cell>
          <cell r="X190">
            <v>100</v>
          </cell>
          <cell r="Y190">
            <v>440</v>
          </cell>
          <cell r="Z190">
            <v>0</v>
          </cell>
          <cell r="AA190">
            <v>0.79</v>
          </cell>
          <cell r="AB190">
            <v>0.72</v>
          </cell>
          <cell r="AC190">
            <v>3</v>
          </cell>
          <cell r="AD190">
            <v>3.7199999999999998</v>
          </cell>
          <cell r="AE190">
            <v>110</v>
          </cell>
          <cell r="AF190">
            <v>5214</v>
          </cell>
        </row>
        <row r="191">
          <cell r="H191">
            <v>1</v>
          </cell>
          <cell r="I191">
            <v>1.0550000000000002</v>
          </cell>
          <cell r="J191">
            <v>67</v>
          </cell>
          <cell r="K191">
            <v>74.572675000000032</v>
          </cell>
          <cell r="L191">
            <v>253150.01042016014</v>
          </cell>
          <cell r="M191">
            <v>22283.331864705611</v>
          </cell>
          <cell r="N191" t="str">
            <v>71F1</v>
          </cell>
          <cell r="O191">
            <v>280</v>
          </cell>
          <cell r="P191">
            <v>1</v>
          </cell>
          <cell r="Q191">
            <v>13.8</v>
          </cell>
          <cell r="R191">
            <v>4</v>
          </cell>
          <cell r="S191">
            <v>35.833190399999999</v>
          </cell>
          <cell r="T191">
            <v>121642.04278775808</v>
          </cell>
          <cell r="U191">
            <v>0.2</v>
          </cell>
          <cell r="V191">
            <v>10707.445769571532</v>
          </cell>
          <cell r="W191" t="str">
            <v>10F2</v>
          </cell>
          <cell r="X191">
            <v>300</v>
          </cell>
          <cell r="Y191">
            <v>580</v>
          </cell>
          <cell r="Z191">
            <v>1</v>
          </cell>
          <cell r="AA191">
            <v>0.22</v>
          </cell>
          <cell r="AB191">
            <v>0.21</v>
          </cell>
          <cell r="AC191">
            <v>3</v>
          </cell>
          <cell r="AD191">
            <v>3.21</v>
          </cell>
          <cell r="AE191">
            <v>857</v>
          </cell>
          <cell r="AF191">
            <v>11312.4</v>
          </cell>
        </row>
        <row r="192">
          <cell r="H192">
            <v>0</v>
          </cell>
          <cell r="M192">
            <v>0</v>
          </cell>
          <cell r="N192" t="str">
            <v>71F2</v>
          </cell>
          <cell r="O192">
            <v>270</v>
          </cell>
          <cell r="P192">
            <v>1</v>
          </cell>
          <cell r="Q192">
            <v>13.8</v>
          </cell>
          <cell r="R192">
            <v>4</v>
          </cell>
          <cell r="S192">
            <v>33.319382400000002</v>
          </cell>
          <cell r="T192">
            <v>113108.48111259651</v>
          </cell>
          <cell r="U192">
            <v>0.2</v>
          </cell>
          <cell r="V192">
            <v>9956.285670940877</v>
          </cell>
          <cell r="W192" t="str">
            <v>71F1</v>
          </cell>
          <cell r="X192">
            <v>280</v>
          </cell>
          <cell r="Y192">
            <v>550</v>
          </cell>
          <cell r="Z192">
            <v>1</v>
          </cell>
          <cell r="AA192">
            <v>0</v>
          </cell>
          <cell r="AB192">
            <v>0</v>
          </cell>
          <cell r="AC192">
            <v>0</v>
          </cell>
          <cell r="AD192">
            <v>0</v>
          </cell>
          <cell r="AE192">
            <v>1196</v>
          </cell>
          <cell r="AF192">
            <v>0</v>
          </cell>
        </row>
        <row r="193">
          <cell r="H193">
            <v>0</v>
          </cell>
          <cell r="M193">
            <v>0</v>
          </cell>
          <cell r="N193" t="str">
            <v>71F3</v>
          </cell>
          <cell r="O193">
            <v>475</v>
          </cell>
          <cell r="P193">
            <v>1</v>
          </cell>
          <cell r="Q193">
            <v>13.8</v>
          </cell>
          <cell r="R193">
            <v>4</v>
          </cell>
          <cell r="S193">
            <v>103.12326000000002</v>
          </cell>
          <cell r="T193">
            <v>350069.97326515208</v>
          </cell>
          <cell r="U193">
            <v>0.2</v>
          </cell>
          <cell r="V193">
            <v>30814.635864280324</v>
          </cell>
          <cell r="W193" t="str">
            <v>27F3</v>
          </cell>
          <cell r="X193">
            <v>50</v>
          </cell>
          <cell r="Y193">
            <v>525</v>
          </cell>
          <cell r="Z193">
            <v>1</v>
          </cell>
          <cell r="AA193">
            <v>0.84</v>
          </cell>
          <cell r="AB193">
            <v>1.21</v>
          </cell>
          <cell r="AC193">
            <v>3</v>
          </cell>
          <cell r="AD193">
            <v>4.21</v>
          </cell>
          <cell r="AE193">
            <v>1240</v>
          </cell>
          <cell r="AF193">
            <v>62495.999999999993</v>
          </cell>
        </row>
        <row r="194">
          <cell r="H194">
            <v>0</v>
          </cell>
          <cell r="M194">
            <v>0</v>
          </cell>
          <cell r="N194" t="str">
            <v>71F4</v>
          </cell>
          <cell r="O194">
            <v>300</v>
          </cell>
          <cell r="P194">
            <v>1</v>
          </cell>
          <cell r="Q194">
            <v>13.8</v>
          </cell>
          <cell r="R194">
            <v>4</v>
          </cell>
          <cell r="S194">
            <v>41.135040000000004</v>
          </cell>
          <cell r="T194">
            <v>139640.10013900802</v>
          </cell>
          <cell r="U194">
            <v>0.2</v>
          </cell>
          <cell r="V194">
            <v>12291.710704865283</v>
          </cell>
          <cell r="W194" t="str">
            <v>69F1</v>
          </cell>
          <cell r="X194">
            <v>350</v>
          </cell>
          <cell r="Y194">
            <v>650</v>
          </cell>
          <cell r="Z194">
            <v>1</v>
          </cell>
          <cell r="AA194">
            <v>0</v>
          </cell>
          <cell r="AB194">
            <v>0</v>
          </cell>
          <cell r="AC194">
            <v>1</v>
          </cell>
          <cell r="AD194">
            <v>1</v>
          </cell>
          <cell r="AE194">
            <v>0</v>
          </cell>
          <cell r="AF194">
            <v>0</v>
          </cell>
        </row>
        <row r="195">
          <cell r="H195">
            <v>0</v>
          </cell>
          <cell r="I195">
            <v>0.67500000000000004</v>
          </cell>
          <cell r="J195">
            <v>67</v>
          </cell>
          <cell r="K195">
            <v>30.526875000000004</v>
          </cell>
          <cell r="L195">
            <v>103628.82549600002</v>
          </cell>
          <cell r="M195">
            <v>9121.8463923600011</v>
          </cell>
          <cell r="N195" t="str">
            <v>89F1</v>
          </cell>
          <cell r="O195">
            <v>230</v>
          </cell>
          <cell r="P195">
            <v>0</v>
          </cell>
          <cell r="Q195">
            <v>13.8</v>
          </cell>
          <cell r="R195">
            <v>4</v>
          </cell>
          <cell r="S195">
            <v>24.178262399999998</v>
          </cell>
          <cell r="T195">
            <v>82077.347748372486</v>
          </cell>
          <cell r="U195">
            <v>0.2</v>
          </cell>
          <cell r="V195">
            <v>7224.7944031930365</v>
          </cell>
          <cell r="W195" t="str">
            <v>27F1</v>
          </cell>
          <cell r="X195">
            <v>270</v>
          </cell>
          <cell r="Y195">
            <v>500</v>
          </cell>
          <cell r="Z195">
            <v>0</v>
          </cell>
          <cell r="AA195">
            <v>0</v>
          </cell>
          <cell r="AB195">
            <v>0</v>
          </cell>
          <cell r="AC195">
            <v>0</v>
          </cell>
          <cell r="AD195">
            <v>0</v>
          </cell>
          <cell r="AE195">
            <v>52</v>
          </cell>
          <cell r="AF195">
            <v>0</v>
          </cell>
        </row>
        <row r="196">
          <cell r="H196">
            <v>0</v>
          </cell>
          <cell r="M196">
            <v>0</v>
          </cell>
          <cell r="N196" t="str">
            <v>89F2</v>
          </cell>
          <cell r="O196">
            <v>65</v>
          </cell>
          <cell r="P196">
            <v>0</v>
          </cell>
          <cell r="Q196">
            <v>13.8</v>
          </cell>
          <cell r="R196">
            <v>4</v>
          </cell>
          <cell r="S196">
            <v>1.9310616000000005</v>
          </cell>
          <cell r="T196">
            <v>6555.3269231923214</v>
          </cell>
          <cell r="U196">
            <v>0.2</v>
          </cell>
          <cell r="V196">
            <v>577.02753031173131</v>
          </cell>
          <cell r="W196" t="str">
            <v>89F5</v>
          </cell>
          <cell r="X196">
            <v>430</v>
          </cell>
          <cell r="Y196">
            <v>495</v>
          </cell>
          <cell r="Z196">
            <v>0</v>
          </cell>
          <cell r="AA196">
            <v>0</v>
          </cell>
          <cell r="AB196">
            <v>0</v>
          </cell>
          <cell r="AC196">
            <v>0</v>
          </cell>
          <cell r="AD196">
            <v>0</v>
          </cell>
          <cell r="AE196">
            <v>39</v>
          </cell>
          <cell r="AF196">
            <v>0</v>
          </cell>
        </row>
        <row r="197">
          <cell r="H197">
            <v>0</v>
          </cell>
          <cell r="M197">
            <v>0</v>
          </cell>
          <cell r="N197" t="str">
            <v>89F3</v>
          </cell>
          <cell r="O197">
            <v>350</v>
          </cell>
          <cell r="P197">
            <v>1</v>
          </cell>
          <cell r="Q197">
            <v>13.8</v>
          </cell>
          <cell r="R197">
            <v>4</v>
          </cell>
          <cell r="S197">
            <v>55.989360000000005</v>
          </cell>
          <cell r="T197">
            <v>190065.69185587202</v>
          </cell>
          <cell r="U197">
            <v>0.2</v>
          </cell>
          <cell r="V197">
            <v>16730.384014955522</v>
          </cell>
          <cell r="W197" t="str">
            <v>89F5</v>
          </cell>
          <cell r="X197">
            <v>430</v>
          </cell>
          <cell r="Y197">
            <v>780</v>
          </cell>
          <cell r="Z197">
            <v>1</v>
          </cell>
          <cell r="AA197">
            <v>0</v>
          </cell>
          <cell r="AB197">
            <v>0</v>
          </cell>
          <cell r="AC197">
            <v>4</v>
          </cell>
          <cell r="AD197">
            <v>4</v>
          </cell>
          <cell r="AE197">
            <v>0</v>
          </cell>
          <cell r="AF197">
            <v>0</v>
          </cell>
        </row>
        <row r="198">
          <cell r="H198">
            <v>0</v>
          </cell>
          <cell r="I198">
            <v>0.6</v>
          </cell>
          <cell r="J198">
            <v>67</v>
          </cell>
          <cell r="K198">
            <v>24.119999999999997</v>
          </cell>
          <cell r="L198">
            <v>81879.565824000005</v>
          </cell>
          <cell r="M198">
            <v>7207.3848038399992</v>
          </cell>
          <cell r="N198" t="str">
            <v>89F4</v>
          </cell>
          <cell r="O198">
            <v>130</v>
          </cell>
          <cell r="P198">
            <v>0</v>
          </cell>
          <cell r="Q198">
            <v>13.8</v>
          </cell>
          <cell r="R198">
            <v>4</v>
          </cell>
          <cell r="S198">
            <v>7.724246400000002</v>
          </cell>
          <cell r="T198">
            <v>26221.307692769285</v>
          </cell>
          <cell r="U198">
            <v>0.2</v>
          </cell>
          <cell r="V198">
            <v>2308.1101212469252</v>
          </cell>
          <cell r="W198" t="str">
            <v>43F1</v>
          </cell>
          <cell r="X198">
            <v>0</v>
          </cell>
          <cell r="Y198">
            <v>130</v>
          </cell>
          <cell r="Z198">
            <v>0</v>
          </cell>
          <cell r="AA198">
            <v>0.48</v>
          </cell>
          <cell r="AB198">
            <v>0.37</v>
          </cell>
          <cell r="AC198">
            <v>0</v>
          </cell>
          <cell r="AD198">
            <v>0.37</v>
          </cell>
          <cell r="AE198">
            <v>30</v>
          </cell>
          <cell r="AF198">
            <v>863.99999999999989</v>
          </cell>
        </row>
        <row r="199">
          <cell r="H199">
            <v>0</v>
          </cell>
          <cell r="M199">
            <v>0</v>
          </cell>
          <cell r="N199" t="str">
            <v>89F5</v>
          </cell>
          <cell r="O199">
            <v>430</v>
          </cell>
          <cell r="P199">
            <v>1</v>
          </cell>
          <cell r="Q199">
            <v>13.8</v>
          </cell>
          <cell r="R199">
            <v>4</v>
          </cell>
          <cell r="S199">
            <v>84.509654400000016</v>
          </cell>
          <cell r="T199">
            <v>286882.82795225095</v>
          </cell>
          <cell r="U199">
            <v>0.2</v>
          </cell>
          <cell r="V199">
            <v>25252.636770328791</v>
          </cell>
          <cell r="W199" t="str">
            <v>27F1</v>
          </cell>
          <cell r="X199">
            <v>270</v>
          </cell>
          <cell r="Y199">
            <v>700</v>
          </cell>
          <cell r="Z199">
            <v>1</v>
          </cell>
          <cell r="AA199">
            <v>0</v>
          </cell>
          <cell r="AB199">
            <v>0</v>
          </cell>
          <cell r="AC199">
            <v>0</v>
          </cell>
          <cell r="AD199">
            <v>0</v>
          </cell>
          <cell r="AE199">
            <v>0</v>
          </cell>
          <cell r="AF199">
            <v>0</v>
          </cell>
        </row>
        <row r="200">
          <cell r="H200">
            <v>0</v>
          </cell>
          <cell r="M200">
            <v>0</v>
          </cell>
          <cell r="N200" t="str">
            <v>89F6</v>
          </cell>
          <cell r="O200">
            <v>100</v>
          </cell>
          <cell r="P200">
            <v>0</v>
          </cell>
          <cell r="Q200">
            <v>13.8</v>
          </cell>
          <cell r="R200">
            <v>4</v>
          </cell>
          <cell r="S200">
            <v>4.5705599999999995</v>
          </cell>
          <cell r="T200">
            <v>15515.566682111999</v>
          </cell>
          <cell r="U200">
            <v>0.2</v>
          </cell>
          <cell r="V200">
            <v>1365.74563387392</v>
          </cell>
          <cell r="W200" t="str">
            <v>69F4</v>
          </cell>
          <cell r="X200">
            <v>340</v>
          </cell>
          <cell r="Y200">
            <v>440</v>
          </cell>
          <cell r="Z200">
            <v>0</v>
          </cell>
          <cell r="AA200">
            <v>0.75</v>
          </cell>
          <cell r="AB200">
            <v>1</v>
          </cell>
          <cell r="AC200">
            <v>1</v>
          </cell>
          <cell r="AD200">
            <v>2</v>
          </cell>
          <cell r="AE200">
            <v>26</v>
          </cell>
          <cell r="AF200">
            <v>1170</v>
          </cell>
        </row>
        <row r="201">
          <cell r="H201">
            <v>5</v>
          </cell>
          <cell r="J201">
            <v>67</v>
          </cell>
          <cell r="K201">
            <v>928.08400000000017</v>
          </cell>
          <cell r="L201">
            <v>3150543.7383168004</v>
          </cell>
          <cell r="M201">
            <v>277324.15084108803</v>
          </cell>
          <cell r="N201">
            <v>62</v>
          </cell>
          <cell r="O201">
            <v>15696</v>
          </cell>
          <cell r="P201">
            <v>35</v>
          </cell>
          <cell r="R201">
            <v>3.6838709677419348</v>
          </cell>
          <cell r="S201">
            <v>2116.4399828424002</v>
          </cell>
          <cell r="T201">
            <v>7184626.3220435232</v>
          </cell>
          <cell r="U201">
            <v>0.19999999999999982</v>
          </cell>
          <cell r="V201">
            <v>632421.11818315531</v>
          </cell>
          <cell r="X201">
            <v>15221</v>
          </cell>
          <cell r="Y201">
            <v>30917</v>
          </cell>
          <cell r="Z201">
            <v>27</v>
          </cell>
          <cell r="AA201">
            <v>0.58853198890405534</v>
          </cell>
          <cell r="AB201">
            <v>0.77953661221434545</v>
          </cell>
          <cell r="AD201">
            <v>2.4257873277266522</v>
          </cell>
          <cell r="AE201">
            <v>22711</v>
          </cell>
          <cell r="AF201">
            <v>801969.00000000012</v>
          </cell>
        </row>
        <row r="202">
          <cell r="H202">
            <v>0</v>
          </cell>
          <cell r="I202">
            <v>0.52</v>
          </cell>
          <cell r="J202">
            <v>32</v>
          </cell>
          <cell r="K202">
            <v>8.6528000000000009</v>
          </cell>
          <cell r="L202">
            <v>29373.445570560005</v>
          </cell>
          <cell r="M202">
            <v>2585.5745949696002</v>
          </cell>
          <cell r="N202" t="str">
            <v>1F1</v>
          </cell>
          <cell r="O202">
            <v>140</v>
          </cell>
          <cell r="P202">
            <v>0</v>
          </cell>
          <cell r="Q202">
            <v>4.16</v>
          </cell>
          <cell r="R202">
            <v>1.6</v>
          </cell>
          <cell r="S202">
            <v>6.5124433920000007</v>
          </cell>
          <cell r="T202">
            <v>22107.630074226283</v>
          </cell>
          <cell r="U202">
            <v>4</v>
          </cell>
          <cell r="V202">
            <v>1946.00686315792</v>
          </cell>
          <cell r="W202" t="str">
            <v>25F2</v>
          </cell>
          <cell r="X202">
            <v>430</v>
          </cell>
          <cell r="Y202">
            <v>570</v>
          </cell>
          <cell r="Z202">
            <v>1</v>
          </cell>
          <cell r="AC202">
            <v>0</v>
          </cell>
          <cell r="AD202">
            <v>0</v>
          </cell>
          <cell r="AE202">
            <v>172</v>
          </cell>
          <cell r="AF202">
            <v>0</v>
          </cell>
        </row>
        <row r="203">
          <cell r="H203">
            <v>0</v>
          </cell>
          <cell r="M203">
            <v>0</v>
          </cell>
          <cell r="N203" t="str">
            <v>1F2</v>
          </cell>
          <cell r="O203">
            <v>100</v>
          </cell>
          <cell r="P203">
            <v>0</v>
          </cell>
          <cell r="Q203">
            <v>4.16</v>
          </cell>
          <cell r="R203">
            <v>1.6</v>
          </cell>
          <cell r="S203">
            <v>3.3226752000000008</v>
          </cell>
          <cell r="T203">
            <v>11279.403099095045</v>
          </cell>
          <cell r="U203">
            <v>4</v>
          </cell>
          <cell r="V203">
            <v>992.86064446832677</v>
          </cell>
          <cell r="W203" t="str">
            <v>42F3</v>
          </cell>
          <cell r="X203">
            <v>0</v>
          </cell>
          <cell r="Y203">
            <v>100</v>
          </cell>
          <cell r="Z203">
            <v>0</v>
          </cell>
          <cell r="AA203">
            <v>0.43</v>
          </cell>
          <cell r="AB203">
            <v>1</v>
          </cell>
          <cell r="AC203">
            <v>1</v>
          </cell>
          <cell r="AD203">
            <v>2</v>
          </cell>
          <cell r="AE203">
            <v>172</v>
          </cell>
          <cell r="AF203">
            <v>4437.5999999999995</v>
          </cell>
        </row>
        <row r="204">
          <cell r="H204">
            <v>0</v>
          </cell>
          <cell r="M204">
            <v>0</v>
          </cell>
          <cell r="N204" t="str">
            <v>1F3</v>
          </cell>
          <cell r="O204">
            <v>130</v>
          </cell>
          <cell r="P204">
            <v>0</v>
          </cell>
          <cell r="Q204">
            <v>4.16</v>
          </cell>
          <cell r="R204">
            <v>1.6</v>
          </cell>
          <cell r="S204">
            <v>5.6153210880000008</v>
          </cell>
          <cell r="T204">
            <v>19062.191237470623</v>
          </cell>
          <cell r="U204">
            <v>4</v>
          </cell>
          <cell r="V204">
            <v>1677.934489151472</v>
          </cell>
          <cell r="W204" t="str">
            <v>78F2</v>
          </cell>
          <cell r="X204">
            <v>170</v>
          </cell>
          <cell r="Y204">
            <v>300</v>
          </cell>
          <cell r="Z204">
            <v>0</v>
          </cell>
          <cell r="AA204">
            <v>2.58</v>
          </cell>
          <cell r="AB204">
            <v>1.41</v>
          </cell>
          <cell r="AC204">
            <v>0</v>
          </cell>
          <cell r="AD204">
            <v>1.41</v>
          </cell>
          <cell r="AE204">
            <v>238</v>
          </cell>
          <cell r="AF204">
            <v>36842.399999999994</v>
          </cell>
        </row>
        <row r="205">
          <cell r="H205">
            <v>0</v>
          </cell>
          <cell r="I205">
            <v>0.82</v>
          </cell>
          <cell r="J205">
            <v>32</v>
          </cell>
          <cell r="K205">
            <v>21.516799999999996</v>
          </cell>
          <cell r="L205">
            <v>73042.547343359998</v>
          </cell>
          <cell r="M205">
            <v>6429.5131570176</v>
          </cell>
          <cell r="N205" t="str">
            <v>1F4</v>
          </cell>
          <cell r="O205">
            <v>140</v>
          </cell>
          <cell r="P205">
            <v>0</v>
          </cell>
          <cell r="Q205">
            <v>4.16</v>
          </cell>
          <cell r="R205">
            <v>1.6</v>
          </cell>
          <cell r="S205">
            <v>6.5124433920000007</v>
          </cell>
          <cell r="T205">
            <v>22107.630074226283</v>
          </cell>
          <cell r="U205">
            <v>4</v>
          </cell>
          <cell r="V205">
            <v>1946.00686315792</v>
          </cell>
          <cell r="W205" t="str">
            <v>25F2</v>
          </cell>
          <cell r="X205">
            <v>430</v>
          </cell>
          <cell r="Y205">
            <v>570</v>
          </cell>
          <cell r="Z205">
            <v>1</v>
          </cell>
          <cell r="AA205">
            <v>0.11</v>
          </cell>
          <cell r="AB205">
            <v>1.08</v>
          </cell>
          <cell r="AC205">
            <v>0</v>
          </cell>
          <cell r="AD205">
            <v>1.08</v>
          </cell>
          <cell r="AE205">
            <v>150</v>
          </cell>
          <cell r="AF205">
            <v>990</v>
          </cell>
        </row>
        <row r="206">
          <cell r="H206">
            <v>0</v>
          </cell>
          <cell r="M206">
            <v>0</v>
          </cell>
          <cell r="N206" t="str">
            <v>1F5</v>
          </cell>
          <cell r="O206">
            <v>230</v>
          </cell>
          <cell r="P206">
            <v>0</v>
          </cell>
          <cell r="Q206">
            <v>4.16</v>
          </cell>
          <cell r="R206">
            <v>1.6</v>
          </cell>
          <cell r="S206">
            <v>17.576951808</v>
          </cell>
          <cell r="T206">
            <v>59668.042394212767</v>
          </cell>
          <cell r="U206">
            <v>4</v>
          </cell>
          <cell r="V206">
            <v>5252.2328092374464</v>
          </cell>
          <cell r="W206" t="str">
            <v>9F4</v>
          </cell>
          <cell r="X206">
            <v>286</v>
          </cell>
          <cell r="Y206">
            <v>516</v>
          </cell>
          <cell r="Z206">
            <v>1</v>
          </cell>
          <cell r="AA206">
            <v>0</v>
          </cell>
          <cell r="AB206">
            <v>0</v>
          </cell>
          <cell r="AC206">
            <v>1</v>
          </cell>
          <cell r="AD206">
            <v>1</v>
          </cell>
          <cell r="AE206">
            <v>346</v>
          </cell>
          <cell r="AF206">
            <v>0</v>
          </cell>
        </row>
        <row r="207">
          <cell r="H207">
            <v>0</v>
          </cell>
          <cell r="M207">
            <v>0</v>
          </cell>
          <cell r="N207" t="str">
            <v>1F6</v>
          </cell>
          <cell r="O207">
            <v>200</v>
          </cell>
          <cell r="P207">
            <v>0</v>
          </cell>
          <cell r="Q207">
            <v>4.16</v>
          </cell>
          <cell r="R207">
            <v>1.6</v>
          </cell>
          <cell r="S207">
            <v>13.290700800000003</v>
          </cell>
          <cell r="T207">
            <v>45117.61239638018</v>
          </cell>
          <cell r="U207">
            <v>4</v>
          </cell>
          <cell r="V207">
            <v>3971.4425778733071</v>
          </cell>
          <cell r="W207" t="str">
            <v>9F1</v>
          </cell>
          <cell r="X207">
            <v>320</v>
          </cell>
          <cell r="Y207">
            <v>520</v>
          </cell>
          <cell r="Z207">
            <v>1</v>
          </cell>
          <cell r="AA207">
            <v>0.46</v>
          </cell>
          <cell r="AB207">
            <v>0.14000000000000001</v>
          </cell>
          <cell r="AC207">
            <v>0</v>
          </cell>
          <cell r="AD207">
            <v>0.14000000000000001</v>
          </cell>
          <cell r="AE207">
            <v>139</v>
          </cell>
          <cell r="AF207">
            <v>3836.4</v>
          </cell>
        </row>
        <row r="208">
          <cell r="H208">
            <v>0</v>
          </cell>
          <cell r="M208">
            <v>0</v>
          </cell>
          <cell r="N208" t="str">
            <v>2F4</v>
          </cell>
          <cell r="O208">
            <v>260</v>
          </cell>
          <cell r="P208">
            <v>1</v>
          </cell>
          <cell r="Q208">
            <v>4.16</v>
          </cell>
          <cell r="R208">
            <v>2</v>
          </cell>
          <cell r="S208">
            <v>28.076605440000002</v>
          </cell>
          <cell r="T208">
            <v>95310.956187353091</v>
          </cell>
          <cell r="U208">
            <v>4</v>
          </cell>
          <cell r="V208">
            <v>8389.6724457573582</v>
          </cell>
          <cell r="W208" t="str">
            <v>7F3</v>
          </cell>
          <cell r="X208">
            <v>100</v>
          </cell>
          <cell r="Y208">
            <v>360</v>
          </cell>
          <cell r="Z208">
            <v>0</v>
          </cell>
          <cell r="AA208">
            <v>0.57999999999999996</v>
          </cell>
          <cell r="AB208">
            <v>0.17</v>
          </cell>
          <cell r="AC208">
            <v>0</v>
          </cell>
          <cell r="AD208">
            <v>0.17</v>
          </cell>
          <cell r="AE208">
            <v>433</v>
          </cell>
          <cell r="AF208">
            <v>15068.4</v>
          </cell>
        </row>
        <row r="209">
          <cell r="H209">
            <v>0</v>
          </cell>
          <cell r="I209">
            <v>0.78</v>
          </cell>
          <cell r="J209">
            <v>32</v>
          </cell>
          <cell r="K209">
            <v>19.468800000000002</v>
          </cell>
          <cell r="L209">
            <v>66090.252533760009</v>
          </cell>
          <cell r="M209">
            <v>5817.5428386816011</v>
          </cell>
          <cell r="N209" t="str">
            <v>3F2</v>
          </cell>
          <cell r="O209">
            <v>200</v>
          </cell>
          <cell r="P209">
            <v>0</v>
          </cell>
          <cell r="Q209">
            <v>4.16</v>
          </cell>
          <cell r="R209">
            <v>1.5</v>
          </cell>
          <cell r="S209">
            <v>12.460032000000002</v>
          </cell>
          <cell r="T209">
            <v>42297.761621606405</v>
          </cell>
          <cell r="U209">
            <v>4</v>
          </cell>
          <cell r="V209">
            <v>3723.2274167562246</v>
          </cell>
          <cell r="W209" t="str">
            <v>36F4</v>
          </cell>
          <cell r="X209">
            <v>158</v>
          </cell>
          <cell r="Y209">
            <v>358</v>
          </cell>
          <cell r="Z209">
            <v>0</v>
          </cell>
          <cell r="AA209">
            <v>0.52</v>
          </cell>
          <cell r="AB209">
            <v>0.14000000000000001</v>
          </cell>
          <cell r="AC209">
            <v>0</v>
          </cell>
          <cell r="AD209">
            <v>0.14000000000000001</v>
          </cell>
          <cell r="AE209">
            <v>14</v>
          </cell>
          <cell r="AF209">
            <v>436.8</v>
          </cell>
        </row>
        <row r="210">
          <cell r="H210">
            <v>0</v>
          </cell>
          <cell r="M210">
            <v>0</v>
          </cell>
          <cell r="N210" t="str">
            <v>3F3</v>
          </cell>
          <cell r="O210">
            <v>350</v>
          </cell>
          <cell r="P210">
            <v>1</v>
          </cell>
          <cell r="Q210">
            <v>4.16</v>
          </cell>
          <cell r="R210">
            <v>1.5</v>
          </cell>
          <cell r="S210">
            <v>38.158848000000006</v>
          </cell>
          <cell r="T210">
            <v>129536.89496616964</v>
          </cell>
          <cell r="U210">
            <v>4</v>
          </cell>
          <cell r="V210">
            <v>11402.383963815939</v>
          </cell>
          <cell r="W210" t="str">
            <v>25F3</v>
          </cell>
          <cell r="X210">
            <v>350</v>
          </cell>
          <cell r="Y210">
            <v>700</v>
          </cell>
          <cell r="Z210">
            <v>1</v>
          </cell>
          <cell r="AA210">
            <v>1.1499999999999999</v>
          </cell>
          <cell r="AB210">
            <v>0.92</v>
          </cell>
          <cell r="AC210">
            <v>0</v>
          </cell>
          <cell r="AD210">
            <v>0.92</v>
          </cell>
          <cell r="AE210">
            <v>12</v>
          </cell>
          <cell r="AF210">
            <v>827.99999999999989</v>
          </cell>
        </row>
        <row r="211">
          <cell r="H211">
            <v>0</v>
          </cell>
          <cell r="I211">
            <v>0.91999999999999993</v>
          </cell>
          <cell r="J211">
            <v>32</v>
          </cell>
          <cell r="K211">
            <v>27.084799999999994</v>
          </cell>
          <cell r="L211">
            <v>91944.098856959987</v>
          </cell>
          <cell r="M211">
            <v>8093.307459993599</v>
          </cell>
          <cell r="N211" t="str">
            <v>3F4</v>
          </cell>
          <cell r="O211">
            <v>330</v>
          </cell>
          <cell r="P211">
            <v>1</v>
          </cell>
          <cell r="Q211">
            <v>4.16</v>
          </cell>
          <cell r="R211">
            <v>1.5</v>
          </cell>
          <cell r="S211">
            <v>33.922437119999998</v>
          </cell>
          <cell r="T211">
            <v>115155.65601482341</v>
          </cell>
          <cell r="U211">
            <v>4</v>
          </cell>
          <cell r="V211">
            <v>10136.48664211882</v>
          </cell>
          <cell r="W211" t="str">
            <v>36F4</v>
          </cell>
          <cell r="X211">
            <v>158</v>
          </cell>
          <cell r="Y211">
            <v>488</v>
          </cell>
          <cell r="Z211">
            <v>0</v>
          </cell>
          <cell r="AA211">
            <v>0.17</v>
          </cell>
          <cell r="AB211">
            <v>7.0000000000000007E-2</v>
          </cell>
          <cell r="AC211">
            <v>1</v>
          </cell>
          <cell r="AD211">
            <v>1.07</v>
          </cell>
          <cell r="AE211">
            <v>319</v>
          </cell>
          <cell r="AF211">
            <v>3253.8</v>
          </cell>
        </row>
        <row r="212">
          <cell r="H212">
            <v>0</v>
          </cell>
          <cell r="M212">
            <v>0</v>
          </cell>
          <cell r="N212" t="str">
            <v>3F5</v>
          </cell>
          <cell r="O212">
            <v>270</v>
          </cell>
          <cell r="P212">
            <v>1</v>
          </cell>
          <cell r="Q212">
            <v>4.16</v>
          </cell>
          <cell r="R212">
            <v>1.5</v>
          </cell>
          <cell r="S212">
            <v>22.708408320000004</v>
          </cell>
          <cell r="T212">
            <v>77087.670555377685</v>
          </cell>
          <cell r="U212">
            <v>4</v>
          </cell>
          <cell r="V212">
            <v>6785.5819670382207</v>
          </cell>
          <cell r="W212" t="str">
            <v>35F2</v>
          </cell>
          <cell r="X212">
            <v>230</v>
          </cell>
          <cell r="Y212">
            <v>500</v>
          </cell>
          <cell r="Z212">
            <v>0</v>
          </cell>
          <cell r="AA212">
            <v>0.73</v>
          </cell>
          <cell r="AB212">
            <v>0.55000000000000004</v>
          </cell>
          <cell r="AC212">
            <v>1</v>
          </cell>
          <cell r="AD212">
            <v>1.55</v>
          </cell>
          <cell r="AE212">
            <v>251</v>
          </cell>
          <cell r="AF212">
            <v>10993.8</v>
          </cell>
        </row>
        <row r="213">
          <cell r="H213">
            <v>0</v>
          </cell>
          <cell r="M213">
            <v>0</v>
          </cell>
          <cell r="N213" t="str">
            <v>3F6</v>
          </cell>
          <cell r="O213">
            <v>40</v>
          </cell>
          <cell r="P213">
            <v>0</v>
          </cell>
          <cell r="Q213">
            <v>4.16</v>
          </cell>
          <cell r="R213">
            <v>1.5</v>
          </cell>
          <cell r="S213">
            <v>0.49840128000000017</v>
          </cell>
          <cell r="T213">
            <v>1691.9104648642567</v>
          </cell>
          <cell r="U213">
            <v>4</v>
          </cell>
          <cell r="V213">
            <v>148.92909667024901</v>
          </cell>
          <cell r="W213" t="str">
            <v>36F1</v>
          </cell>
          <cell r="X213">
            <v>123</v>
          </cell>
          <cell r="Y213">
            <v>163</v>
          </cell>
          <cell r="Z213">
            <v>0</v>
          </cell>
          <cell r="AA213">
            <v>0</v>
          </cell>
          <cell r="AB213">
            <v>0</v>
          </cell>
          <cell r="AC213">
            <v>0</v>
          </cell>
          <cell r="AD213">
            <v>0</v>
          </cell>
          <cell r="AE213">
            <v>3</v>
          </cell>
          <cell r="AF213">
            <v>0</v>
          </cell>
        </row>
        <row r="214">
          <cell r="H214">
            <v>0</v>
          </cell>
          <cell r="I214">
            <v>0.96</v>
          </cell>
          <cell r="J214">
            <v>32</v>
          </cell>
          <cell r="K214">
            <v>29.491199999999999</v>
          </cell>
          <cell r="L214">
            <v>100113.04525824</v>
          </cell>
          <cell r="M214">
            <v>8812.3725840383995</v>
          </cell>
          <cell r="N214" t="str">
            <v>4F1</v>
          </cell>
          <cell r="O214">
            <v>275</v>
          </cell>
          <cell r="P214">
            <v>1</v>
          </cell>
          <cell r="Q214">
            <v>4.16</v>
          </cell>
          <cell r="R214">
            <v>1.5</v>
          </cell>
          <cell r="S214">
            <v>23.557248000000001</v>
          </cell>
          <cell r="T214">
            <v>79969.20556584961</v>
          </cell>
          <cell r="U214">
            <v>4</v>
          </cell>
          <cell r="V214">
            <v>7039.2268348047364</v>
          </cell>
          <cell r="W214" t="str">
            <v>7F4</v>
          </cell>
          <cell r="X214">
            <v>0</v>
          </cell>
          <cell r="Y214">
            <v>275</v>
          </cell>
          <cell r="Z214">
            <v>0</v>
          </cell>
          <cell r="AA214">
            <v>0</v>
          </cell>
          <cell r="AB214">
            <v>0</v>
          </cell>
          <cell r="AC214">
            <v>0</v>
          </cell>
          <cell r="AD214">
            <v>0</v>
          </cell>
          <cell r="AE214">
            <v>416</v>
          </cell>
          <cell r="AF214">
            <v>0</v>
          </cell>
        </row>
        <row r="215">
          <cell r="H215">
            <v>0</v>
          </cell>
          <cell r="M215">
            <v>0</v>
          </cell>
          <cell r="N215" t="str">
            <v>4F2</v>
          </cell>
          <cell r="O215">
            <v>175</v>
          </cell>
          <cell r="P215">
            <v>0</v>
          </cell>
          <cell r="Q215">
            <v>4.16</v>
          </cell>
          <cell r="R215">
            <v>1.5</v>
          </cell>
          <cell r="S215">
            <v>9.5397120000000015</v>
          </cell>
          <cell r="T215">
            <v>32384.22374154241</v>
          </cell>
          <cell r="U215">
            <v>4</v>
          </cell>
          <cell r="V215">
            <v>2850.5959909539847</v>
          </cell>
          <cell r="W215" t="str">
            <v>7F1</v>
          </cell>
          <cell r="X215">
            <v>0</v>
          </cell>
          <cell r="Y215">
            <v>175</v>
          </cell>
          <cell r="Z215">
            <v>0</v>
          </cell>
          <cell r="AA215">
            <v>0</v>
          </cell>
          <cell r="AB215">
            <v>0</v>
          </cell>
          <cell r="AC215">
            <v>1</v>
          </cell>
          <cell r="AD215">
            <v>1</v>
          </cell>
          <cell r="AE215">
            <v>209</v>
          </cell>
          <cell r="AF215">
            <v>0</v>
          </cell>
        </row>
        <row r="216">
          <cell r="H216">
            <v>0</v>
          </cell>
          <cell r="M216">
            <v>0</v>
          </cell>
          <cell r="N216" t="str">
            <v>4F3</v>
          </cell>
          <cell r="O216">
            <v>220</v>
          </cell>
          <cell r="P216">
            <v>0</v>
          </cell>
          <cell r="Q216">
            <v>4.16</v>
          </cell>
          <cell r="R216">
            <v>1.5</v>
          </cell>
          <cell r="S216">
            <v>15.076638720000002</v>
          </cell>
          <cell r="T216">
            <v>51180.29156214375</v>
          </cell>
          <cell r="U216">
            <v>4</v>
          </cell>
          <cell r="V216">
            <v>4505.1051742750315</v>
          </cell>
          <cell r="W216" t="str">
            <v>9F3</v>
          </cell>
          <cell r="X216">
            <v>154</v>
          </cell>
          <cell r="Y216">
            <v>374</v>
          </cell>
          <cell r="Z216">
            <v>0</v>
          </cell>
          <cell r="AA216">
            <v>0.05</v>
          </cell>
          <cell r="AB216">
            <v>0.04</v>
          </cell>
          <cell r="AC216">
            <v>0</v>
          </cell>
          <cell r="AD216">
            <v>0.04</v>
          </cell>
          <cell r="AE216">
            <v>611</v>
          </cell>
          <cell r="AF216">
            <v>1833</v>
          </cell>
        </row>
        <row r="217">
          <cell r="H217">
            <v>0</v>
          </cell>
          <cell r="I217">
            <v>0.72</v>
          </cell>
          <cell r="J217">
            <v>32</v>
          </cell>
          <cell r="K217">
            <v>16.588799999999999</v>
          </cell>
          <cell r="L217">
            <v>56313.587957760006</v>
          </cell>
          <cell r="M217">
            <v>4956.9595785216006</v>
          </cell>
          <cell r="N217" t="str">
            <v>4F4</v>
          </cell>
          <cell r="O217">
            <v>220</v>
          </cell>
          <cell r="P217">
            <v>0</v>
          </cell>
          <cell r="Q217">
            <v>4.16</v>
          </cell>
          <cell r="R217">
            <v>1.5</v>
          </cell>
          <cell r="S217">
            <v>15.076638720000002</v>
          </cell>
          <cell r="T217">
            <v>51180.29156214375</v>
          </cell>
          <cell r="U217">
            <v>4</v>
          </cell>
          <cell r="V217">
            <v>4505.1051742750315</v>
          </cell>
          <cell r="W217" t="str">
            <v>4F5</v>
          </cell>
          <cell r="X217">
            <v>285</v>
          </cell>
          <cell r="Y217">
            <v>505</v>
          </cell>
          <cell r="Z217">
            <v>1</v>
          </cell>
          <cell r="AA217">
            <v>0</v>
          </cell>
          <cell r="AB217">
            <v>0</v>
          </cell>
          <cell r="AC217">
            <v>0</v>
          </cell>
          <cell r="AD217">
            <v>0</v>
          </cell>
          <cell r="AE217">
            <v>29</v>
          </cell>
          <cell r="AF217">
            <v>0</v>
          </cell>
        </row>
        <row r="218">
          <cell r="H218">
            <v>0</v>
          </cell>
          <cell r="M218">
            <v>0</v>
          </cell>
          <cell r="N218" t="str">
            <v>4F5</v>
          </cell>
          <cell r="O218">
            <v>285</v>
          </cell>
          <cell r="P218">
            <v>1</v>
          </cell>
          <cell r="Q218">
            <v>4.16</v>
          </cell>
          <cell r="R218">
            <v>1.5</v>
          </cell>
          <cell r="S218">
            <v>25.301652480000001</v>
          </cell>
          <cell r="T218">
            <v>85890.892192874511</v>
          </cell>
          <cell r="U218">
            <v>4</v>
          </cell>
          <cell r="V218">
            <v>7560.4786731506083</v>
          </cell>
          <cell r="W218" t="str">
            <v>9F2</v>
          </cell>
          <cell r="X218">
            <v>276</v>
          </cell>
          <cell r="Y218">
            <v>561</v>
          </cell>
          <cell r="Z218">
            <v>1</v>
          </cell>
          <cell r="AA218">
            <v>1.25</v>
          </cell>
          <cell r="AB218">
            <v>0.61</v>
          </cell>
          <cell r="AC218">
            <v>3</v>
          </cell>
          <cell r="AD218">
            <v>3.61</v>
          </cell>
          <cell r="AE218">
            <v>242</v>
          </cell>
          <cell r="AF218">
            <v>18150</v>
          </cell>
        </row>
        <row r="219">
          <cell r="H219">
            <v>0</v>
          </cell>
          <cell r="I219">
            <v>0.81333333333333324</v>
          </cell>
          <cell r="J219">
            <v>32</v>
          </cell>
          <cell r="K219">
            <v>21.16835555555555</v>
          </cell>
          <cell r="L219">
            <v>71859.691629226654</v>
          </cell>
          <cell r="M219">
            <v>6325.393207022933</v>
          </cell>
          <cell r="N219" t="str">
            <v>7F1</v>
          </cell>
          <cell r="O219">
            <v>0</v>
          </cell>
          <cell r="P219">
            <v>0</v>
          </cell>
          <cell r="Q219">
            <v>4.16</v>
          </cell>
          <cell r="R219">
            <v>3</v>
          </cell>
          <cell r="S219">
            <v>0</v>
          </cell>
          <cell r="T219">
            <v>0</v>
          </cell>
          <cell r="U219">
            <v>4</v>
          </cell>
          <cell r="V219">
            <v>0</v>
          </cell>
          <cell r="W219" t="str">
            <v>4F2</v>
          </cell>
          <cell r="X219">
            <v>175</v>
          </cell>
          <cell r="Y219">
            <v>175</v>
          </cell>
          <cell r="Z219">
            <v>0</v>
          </cell>
          <cell r="AA219">
            <v>0</v>
          </cell>
          <cell r="AB219">
            <v>0</v>
          </cell>
          <cell r="AC219">
            <v>0</v>
          </cell>
          <cell r="AD219">
            <v>0</v>
          </cell>
          <cell r="AE219">
            <v>0</v>
          </cell>
          <cell r="AF219">
            <v>0</v>
          </cell>
        </row>
        <row r="220">
          <cell r="H220">
            <v>0</v>
          </cell>
          <cell r="M220">
            <v>0</v>
          </cell>
          <cell r="N220" t="str">
            <v>7F2</v>
          </cell>
          <cell r="O220">
            <v>240</v>
          </cell>
          <cell r="P220">
            <v>0</v>
          </cell>
          <cell r="Q220">
            <v>4.16</v>
          </cell>
          <cell r="R220">
            <v>3</v>
          </cell>
          <cell r="S220">
            <v>35.88489216</v>
          </cell>
          <cell r="T220">
            <v>121817.55347022643</v>
          </cell>
          <cell r="U220">
            <v>4</v>
          </cell>
          <cell r="V220">
            <v>10722.894960257927</v>
          </cell>
          <cell r="W220" t="str">
            <v>9F5</v>
          </cell>
          <cell r="X220">
            <v>230</v>
          </cell>
          <cell r="Y220">
            <v>470</v>
          </cell>
          <cell r="Z220">
            <v>0</v>
          </cell>
          <cell r="AA220">
            <v>1.1599999999999999</v>
          </cell>
          <cell r="AB220">
            <v>2.12</v>
          </cell>
          <cell r="AC220">
            <v>1</v>
          </cell>
          <cell r="AD220">
            <v>3.12</v>
          </cell>
          <cell r="AE220">
            <v>611</v>
          </cell>
          <cell r="AF220">
            <v>42525.599999999999</v>
          </cell>
        </row>
        <row r="221">
          <cell r="H221">
            <v>0</v>
          </cell>
          <cell r="M221">
            <v>0</v>
          </cell>
          <cell r="N221" t="str">
            <v>7F3</v>
          </cell>
          <cell r="O221">
            <v>100</v>
          </cell>
          <cell r="P221">
            <v>0</v>
          </cell>
          <cell r="Q221">
            <v>4.16</v>
          </cell>
          <cell r="R221">
            <v>3</v>
          </cell>
          <cell r="S221">
            <v>6.2300160000000009</v>
          </cell>
          <cell r="T221">
            <v>21148.880810803203</v>
          </cell>
          <cell r="U221">
            <v>4</v>
          </cell>
          <cell r="V221">
            <v>1861.6137083781123</v>
          </cell>
          <cell r="W221" t="str">
            <v>4F2</v>
          </cell>
          <cell r="X221">
            <v>175</v>
          </cell>
          <cell r="Y221">
            <v>275</v>
          </cell>
          <cell r="Z221">
            <v>0</v>
          </cell>
          <cell r="AA221">
            <v>0.02</v>
          </cell>
          <cell r="AB221">
            <v>0.03</v>
          </cell>
          <cell r="AC221">
            <v>0</v>
          </cell>
          <cell r="AD221">
            <v>0.03</v>
          </cell>
          <cell r="AE221">
            <v>368</v>
          </cell>
          <cell r="AF221">
            <v>441.6</v>
          </cell>
        </row>
        <row r="222">
          <cell r="H222">
            <v>0</v>
          </cell>
          <cell r="M222">
            <v>0</v>
          </cell>
          <cell r="N222" t="str">
            <v>7F4</v>
          </cell>
          <cell r="O222">
            <v>0</v>
          </cell>
          <cell r="P222">
            <v>0</v>
          </cell>
          <cell r="Q222">
            <v>4.16</v>
          </cell>
          <cell r="R222">
            <v>3</v>
          </cell>
          <cell r="S222">
            <v>0</v>
          </cell>
          <cell r="T222">
            <v>0</v>
          </cell>
          <cell r="U222">
            <v>4</v>
          </cell>
          <cell r="V222">
            <v>0</v>
          </cell>
          <cell r="W222" t="str">
            <v>4F1</v>
          </cell>
          <cell r="X222">
            <v>275</v>
          </cell>
          <cell r="Y222">
            <v>275</v>
          </cell>
          <cell r="Z222">
            <v>0</v>
          </cell>
          <cell r="AA222">
            <v>0.02</v>
          </cell>
          <cell r="AB222">
            <v>1</v>
          </cell>
          <cell r="AC222">
            <v>0</v>
          </cell>
          <cell r="AD222">
            <v>1</v>
          </cell>
          <cell r="AE222">
            <v>2</v>
          </cell>
          <cell r="AF222">
            <v>2.4</v>
          </cell>
        </row>
        <row r="223">
          <cell r="H223">
            <v>0</v>
          </cell>
          <cell r="M223">
            <v>0</v>
          </cell>
          <cell r="N223" t="str">
            <v>7F5</v>
          </cell>
          <cell r="O223">
            <v>140</v>
          </cell>
          <cell r="P223">
            <v>0</v>
          </cell>
          <cell r="Q223">
            <v>4.16</v>
          </cell>
          <cell r="R223">
            <v>3</v>
          </cell>
          <cell r="S223">
            <v>12.21083136</v>
          </cell>
          <cell r="T223">
            <v>41451.806389174279</v>
          </cell>
          <cell r="U223">
            <v>4</v>
          </cell>
          <cell r="V223">
            <v>3648.7628684210999</v>
          </cell>
          <cell r="W223" t="str">
            <v>9F5</v>
          </cell>
          <cell r="X223">
            <v>230</v>
          </cell>
          <cell r="Y223">
            <v>370</v>
          </cell>
          <cell r="Z223">
            <v>0</v>
          </cell>
          <cell r="AA223">
            <v>2.59</v>
          </cell>
          <cell r="AB223">
            <v>2</v>
          </cell>
          <cell r="AC223">
            <v>0</v>
          </cell>
          <cell r="AD223">
            <v>2</v>
          </cell>
          <cell r="AE223">
            <v>217</v>
          </cell>
          <cell r="AF223">
            <v>33721.799999999996</v>
          </cell>
        </row>
        <row r="224">
          <cell r="H224">
            <v>0</v>
          </cell>
          <cell r="I224">
            <v>0</v>
          </cell>
          <cell r="J224">
            <v>32</v>
          </cell>
          <cell r="K224">
            <v>0</v>
          </cell>
          <cell r="L224">
            <v>0</v>
          </cell>
          <cell r="M224">
            <v>0</v>
          </cell>
          <cell r="N224" t="str">
            <v>7F6</v>
          </cell>
          <cell r="O224">
            <v>0</v>
          </cell>
          <cell r="P224">
            <v>0</v>
          </cell>
          <cell r="Q224">
            <v>4.16</v>
          </cell>
          <cell r="R224">
            <v>3</v>
          </cell>
          <cell r="S224">
            <v>0</v>
          </cell>
          <cell r="T224">
            <v>0</v>
          </cell>
          <cell r="U224">
            <v>4</v>
          </cell>
          <cell r="V224">
            <v>0</v>
          </cell>
          <cell r="W224" t="str">
            <v>2F4</v>
          </cell>
          <cell r="X224">
            <v>260</v>
          </cell>
          <cell r="Y224">
            <v>260</v>
          </cell>
          <cell r="Z224">
            <v>0</v>
          </cell>
          <cell r="AA224">
            <v>0</v>
          </cell>
          <cell r="AB224">
            <v>0</v>
          </cell>
          <cell r="AC224">
            <v>0</v>
          </cell>
          <cell r="AD224">
            <v>0</v>
          </cell>
          <cell r="AE224">
            <v>0</v>
          </cell>
          <cell r="AF224">
            <v>0</v>
          </cell>
        </row>
        <row r="225">
          <cell r="H225">
            <v>0</v>
          </cell>
          <cell r="M225">
            <v>0</v>
          </cell>
          <cell r="N225" t="str">
            <v>7F7</v>
          </cell>
          <cell r="O225">
            <v>0</v>
          </cell>
          <cell r="P225">
            <v>0</v>
          </cell>
          <cell r="Q225">
            <v>4.16</v>
          </cell>
          <cell r="R225">
            <v>3</v>
          </cell>
          <cell r="S225">
            <v>0</v>
          </cell>
          <cell r="T225">
            <v>0</v>
          </cell>
          <cell r="U225">
            <v>4</v>
          </cell>
          <cell r="V225">
            <v>0</v>
          </cell>
          <cell r="W225" t="str">
            <v>2F4</v>
          </cell>
          <cell r="X225">
            <v>260</v>
          </cell>
          <cell r="Y225">
            <v>260</v>
          </cell>
          <cell r="Z225">
            <v>0</v>
          </cell>
          <cell r="AA225">
            <v>0</v>
          </cell>
          <cell r="AB225">
            <v>0</v>
          </cell>
          <cell r="AC225">
            <v>0</v>
          </cell>
          <cell r="AD225">
            <v>0</v>
          </cell>
          <cell r="AE225">
            <v>0</v>
          </cell>
          <cell r="AF225">
            <v>0</v>
          </cell>
        </row>
        <row r="226">
          <cell r="H226">
            <v>0</v>
          </cell>
          <cell r="M226">
            <v>0</v>
          </cell>
          <cell r="N226" t="str">
            <v>7F8</v>
          </cell>
          <cell r="O226">
            <v>0</v>
          </cell>
          <cell r="P226">
            <v>0</v>
          </cell>
          <cell r="Q226">
            <v>4.16</v>
          </cell>
          <cell r="R226">
            <v>3</v>
          </cell>
          <cell r="S226">
            <v>0</v>
          </cell>
          <cell r="T226">
            <v>0</v>
          </cell>
          <cell r="U226">
            <v>4</v>
          </cell>
          <cell r="V226">
            <v>0</v>
          </cell>
          <cell r="W226" t="str">
            <v>7F5</v>
          </cell>
          <cell r="X226">
            <v>140</v>
          </cell>
          <cell r="Y226">
            <v>140</v>
          </cell>
          <cell r="Z226">
            <v>0</v>
          </cell>
          <cell r="AA226">
            <v>0</v>
          </cell>
          <cell r="AB226">
            <v>0</v>
          </cell>
          <cell r="AC226">
            <v>0</v>
          </cell>
          <cell r="AD226">
            <v>0</v>
          </cell>
          <cell r="AE226">
            <v>0</v>
          </cell>
          <cell r="AF226">
            <v>0</v>
          </cell>
        </row>
        <row r="227">
          <cell r="H227">
            <v>0</v>
          </cell>
          <cell r="I227">
            <v>0.82</v>
          </cell>
          <cell r="J227">
            <v>32</v>
          </cell>
          <cell r="K227">
            <v>21.516799999999996</v>
          </cell>
          <cell r="L227">
            <v>73042.547343359998</v>
          </cell>
          <cell r="M227">
            <v>6429.5131570176</v>
          </cell>
          <cell r="N227" t="str">
            <v>9F1</v>
          </cell>
          <cell r="O227">
            <v>145</v>
          </cell>
          <cell r="P227">
            <v>0</v>
          </cell>
          <cell r="Q227">
            <v>4.16</v>
          </cell>
          <cell r="R227">
            <v>2</v>
          </cell>
          <cell r="S227">
            <v>8.7324057599999989</v>
          </cell>
          <cell r="T227">
            <v>29643.681269809149</v>
          </cell>
          <cell r="U227">
            <v>4</v>
          </cell>
          <cell r="V227">
            <v>2609.3618812433201</v>
          </cell>
          <cell r="W227" t="str">
            <v>1F6</v>
          </cell>
          <cell r="X227">
            <v>200</v>
          </cell>
          <cell r="Y227">
            <v>345</v>
          </cell>
          <cell r="Z227">
            <v>0</v>
          </cell>
          <cell r="AA227">
            <v>0.16</v>
          </cell>
          <cell r="AB227">
            <v>0.03</v>
          </cell>
          <cell r="AC227">
            <v>1</v>
          </cell>
          <cell r="AD227">
            <v>1.03</v>
          </cell>
          <cell r="AE227">
            <v>328</v>
          </cell>
          <cell r="AF227">
            <v>3148.8</v>
          </cell>
        </row>
        <row r="228">
          <cell r="H228">
            <v>0</v>
          </cell>
          <cell r="M228">
            <v>0</v>
          </cell>
          <cell r="N228" t="str">
            <v>9F2</v>
          </cell>
          <cell r="O228">
            <v>276</v>
          </cell>
          <cell r="P228">
            <v>1</v>
          </cell>
          <cell r="Q228">
            <v>4.16</v>
          </cell>
          <cell r="R228">
            <v>2</v>
          </cell>
          <cell r="S228">
            <v>31.638513254400003</v>
          </cell>
          <cell r="T228">
            <v>107402.47630958298</v>
          </cell>
          <cell r="U228">
            <v>4</v>
          </cell>
          <cell r="V228">
            <v>9454.019056627405</v>
          </cell>
          <cell r="W228" t="str">
            <v>4F5</v>
          </cell>
          <cell r="X228">
            <v>285</v>
          </cell>
          <cell r="Y228">
            <v>561</v>
          </cell>
          <cell r="Z228">
            <v>1</v>
          </cell>
          <cell r="AA228">
            <v>0.31</v>
          </cell>
          <cell r="AB228">
            <v>0.41</v>
          </cell>
          <cell r="AC228">
            <v>0</v>
          </cell>
          <cell r="AD228">
            <v>0.41</v>
          </cell>
          <cell r="AE228">
            <v>74</v>
          </cell>
          <cell r="AF228">
            <v>1376.4</v>
          </cell>
        </row>
        <row r="229">
          <cell r="H229">
            <v>0</v>
          </cell>
          <cell r="M229">
            <v>0</v>
          </cell>
          <cell r="N229" t="str">
            <v>9F3</v>
          </cell>
          <cell r="O229">
            <v>154</v>
          </cell>
          <cell r="P229">
            <v>0</v>
          </cell>
          <cell r="Q229">
            <v>4.16</v>
          </cell>
          <cell r="R229">
            <v>2</v>
          </cell>
          <cell r="S229">
            <v>9.8500706304000012</v>
          </cell>
          <cell r="T229">
            <v>33437.790487267252</v>
          </cell>
          <cell r="U229">
            <v>4</v>
          </cell>
          <cell r="V229">
            <v>2943.3353805263541</v>
          </cell>
          <cell r="W229" t="str">
            <v>4F3</v>
          </cell>
          <cell r="X229">
            <v>220</v>
          </cell>
          <cell r="Y229">
            <v>374</v>
          </cell>
          <cell r="Z229">
            <v>0</v>
          </cell>
          <cell r="AA229">
            <v>0.11</v>
          </cell>
          <cell r="AB229">
            <v>0.12</v>
          </cell>
          <cell r="AC229">
            <v>0</v>
          </cell>
          <cell r="AD229">
            <v>0.12</v>
          </cell>
          <cell r="AE229">
            <v>346</v>
          </cell>
          <cell r="AF229">
            <v>2283.6000000000004</v>
          </cell>
        </row>
        <row r="230">
          <cell r="H230">
            <v>0</v>
          </cell>
          <cell r="I230">
            <v>0.86</v>
          </cell>
          <cell r="J230">
            <v>32</v>
          </cell>
          <cell r="K230">
            <v>23.667199999999998</v>
          </cell>
          <cell r="L230">
            <v>80342.456893440001</v>
          </cell>
          <cell r="M230">
            <v>7072.0819912704001</v>
          </cell>
          <cell r="N230" t="str">
            <v>9F4</v>
          </cell>
          <cell r="O230">
            <v>286</v>
          </cell>
          <cell r="P230">
            <v>1</v>
          </cell>
          <cell r="Q230">
            <v>4.16</v>
          </cell>
          <cell r="R230">
            <v>2</v>
          </cell>
          <cell r="S230">
            <v>33.972692582400001</v>
          </cell>
          <cell r="T230">
            <v>115326.25698669723</v>
          </cell>
          <cell r="U230">
            <v>4</v>
          </cell>
          <cell r="V230">
            <v>10151.503659366404</v>
          </cell>
          <cell r="W230" t="str">
            <v>35F2</v>
          </cell>
          <cell r="X230">
            <v>230</v>
          </cell>
          <cell r="Y230">
            <v>516</v>
          </cell>
          <cell r="Z230">
            <v>1</v>
          </cell>
          <cell r="AA230">
            <v>7.0000000000000007E-2</v>
          </cell>
          <cell r="AB230">
            <v>0.04</v>
          </cell>
          <cell r="AC230">
            <v>2</v>
          </cell>
          <cell r="AD230">
            <v>2.04</v>
          </cell>
          <cell r="AE230">
            <v>707</v>
          </cell>
          <cell r="AF230">
            <v>2969.4</v>
          </cell>
        </row>
        <row r="231">
          <cell r="H231">
            <v>0</v>
          </cell>
          <cell r="M231">
            <v>0</v>
          </cell>
          <cell r="N231" t="str">
            <v>9F5</v>
          </cell>
          <cell r="O231">
            <v>230</v>
          </cell>
          <cell r="P231">
            <v>0</v>
          </cell>
          <cell r="Q231">
            <v>4.16</v>
          </cell>
          <cell r="R231">
            <v>2</v>
          </cell>
          <cell r="S231">
            <v>21.971189759999998</v>
          </cell>
          <cell r="T231">
            <v>74585.052992765952</v>
          </cell>
          <cell r="U231">
            <v>4</v>
          </cell>
          <cell r="V231">
            <v>6565.2910115468076</v>
          </cell>
          <cell r="W231" t="str">
            <v>7F5</v>
          </cell>
          <cell r="X231">
            <v>140</v>
          </cell>
          <cell r="Y231">
            <v>370</v>
          </cell>
          <cell r="Z231">
            <v>0</v>
          </cell>
          <cell r="AA231">
            <v>0</v>
          </cell>
          <cell r="AB231">
            <v>0</v>
          </cell>
          <cell r="AC231">
            <v>0</v>
          </cell>
          <cell r="AD231">
            <v>0</v>
          </cell>
          <cell r="AE231">
            <v>606</v>
          </cell>
          <cell r="AF231">
            <v>0</v>
          </cell>
        </row>
        <row r="232">
          <cell r="H232">
            <v>0</v>
          </cell>
          <cell r="I232">
            <v>0.76</v>
          </cell>
          <cell r="J232">
            <v>32</v>
          </cell>
          <cell r="K232">
            <v>18.4832</v>
          </cell>
          <cell r="L232">
            <v>62744.460656640003</v>
          </cell>
          <cell r="M232">
            <v>5523.0321229824003</v>
          </cell>
          <cell r="N232" t="str">
            <v>11F1</v>
          </cell>
          <cell r="O232">
            <v>0</v>
          </cell>
          <cell r="P232">
            <v>0</v>
          </cell>
          <cell r="Q232">
            <v>4.16</v>
          </cell>
          <cell r="R232">
            <v>1.6</v>
          </cell>
          <cell r="S232">
            <v>0</v>
          </cell>
          <cell r="T232">
            <v>0</v>
          </cell>
          <cell r="U232">
            <v>4</v>
          </cell>
          <cell r="V232">
            <v>0</v>
          </cell>
          <cell r="W232" t="str">
            <v>11F5</v>
          </cell>
          <cell r="X232">
            <v>170</v>
          </cell>
          <cell r="Y232">
            <v>170</v>
          </cell>
          <cell r="Z232">
            <v>0</v>
          </cell>
          <cell r="AA232">
            <v>0</v>
          </cell>
          <cell r="AB232">
            <v>0</v>
          </cell>
          <cell r="AC232">
            <v>0</v>
          </cell>
          <cell r="AD232">
            <v>0</v>
          </cell>
          <cell r="AE232">
            <v>39</v>
          </cell>
          <cell r="AF232">
            <v>0</v>
          </cell>
        </row>
        <row r="233">
          <cell r="H233">
            <v>0</v>
          </cell>
          <cell r="M233">
            <v>0</v>
          </cell>
          <cell r="N233" t="str">
            <v>11F2</v>
          </cell>
          <cell r="O233">
            <v>290</v>
          </cell>
          <cell r="P233">
            <v>1</v>
          </cell>
          <cell r="Q233">
            <v>4.16</v>
          </cell>
          <cell r="R233">
            <v>1.6</v>
          </cell>
          <cell r="S233">
            <v>27.943698431999998</v>
          </cell>
          <cell r="T233">
            <v>94859.780063389291</v>
          </cell>
          <cell r="U233">
            <v>4</v>
          </cell>
          <cell r="V233">
            <v>8349.9580199786251</v>
          </cell>
          <cell r="W233" t="str">
            <v>3F4</v>
          </cell>
          <cell r="X233">
            <v>330</v>
          </cell>
          <cell r="Y233">
            <v>620</v>
          </cell>
          <cell r="Z233">
            <v>1</v>
          </cell>
          <cell r="AA233">
            <v>0</v>
          </cell>
          <cell r="AB233">
            <v>0</v>
          </cell>
          <cell r="AC233">
            <v>0</v>
          </cell>
          <cell r="AD233">
            <v>0</v>
          </cell>
          <cell r="AE233">
            <v>320</v>
          </cell>
          <cell r="AF233">
            <v>0</v>
          </cell>
        </row>
        <row r="234">
          <cell r="H234">
            <v>0</v>
          </cell>
          <cell r="M234">
            <v>0</v>
          </cell>
          <cell r="N234" t="str">
            <v>11F3</v>
          </cell>
          <cell r="O234">
            <v>220</v>
          </cell>
          <cell r="P234">
            <v>0</v>
          </cell>
          <cell r="Q234">
            <v>4.16</v>
          </cell>
          <cell r="R234">
            <v>1.6</v>
          </cell>
          <cell r="S234">
            <v>16.081747968000002</v>
          </cell>
          <cell r="T234">
            <v>54592.31099962</v>
          </cell>
          <cell r="U234">
            <v>4</v>
          </cell>
          <cell r="V234">
            <v>4805.4455192267005</v>
          </cell>
          <cell r="W234" t="str">
            <v>35F2</v>
          </cell>
          <cell r="X234">
            <v>230</v>
          </cell>
          <cell r="Y234">
            <v>450</v>
          </cell>
          <cell r="Z234">
            <v>0</v>
          </cell>
          <cell r="AA234">
            <v>0.9</v>
          </cell>
          <cell r="AB234">
            <v>0.34</v>
          </cell>
          <cell r="AC234">
            <v>1</v>
          </cell>
          <cell r="AD234">
            <v>1.34</v>
          </cell>
          <cell r="AE234">
            <v>424</v>
          </cell>
          <cell r="AF234">
            <v>22896</v>
          </cell>
        </row>
        <row r="235">
          <cell r="H235">
            <v>0</v>
          </cell>
          <cell r="I235">
            <v>0.86</v>
          </cell>
          <cell r="J235">
            <v>32</v>
          </cell>
          <cell r="K235">
            <v>23.667199999999998</v>
          </cell>
          <cell r="L235">
            <v>80342.456893440001</v>
          </cell>
          <cell r="M235">
            <v>7072.0819912704001</v>
          </cell>
          <cell r="N235" t="str">
            <v>11F4</v>
          </cell>
          <cell r="O235">
            <v>270</v>
          </cell>
          <cell r="P235">
            <v>1</v>
          </cell>
          <cell r="Q235">
            <v>4.16</v>
          </cell>
          <cell r="R235">
            <v>1.6</v>
          </cell>
          <cell r="S235">
            <v>24.222302208000002</v>
          </cell>
          <cell r="T235">
            <v>82226.84859240285</v>
          </cell>
          <cell r="U235">
            <v>4</v>
          </cell>
          <cell r="V235">
            <v>7237.9540981741011</v>
          </cell>
          <cell r="W235" t="str">
            <v>35F1</v>
          </cell>
          <cell r="X235">
            <v>175</v>
          </cell>
          <cell r="Y235">
            <v>445</v>
          </cell>
          <cell r="Z235">
            <v>0</v>
          </cell>
          <cell r="AA235">
            <v>0.01</v>
          </cell>
          <cell r="AB235">
            <v>0.02</v>
          </cell>
          <cell r="AC235">
            <v>0</v>
          </cell>
          <cell r="AD235">
            <v>0.02</v>
          </cell>
          <cell r="AE235">
            <v>383</v>
          </cell>
          <cell r="AF235">
            <v>229.8</v>
          </cell>
        </row>
        <row r="236">
          <cell r="H236">
            <v>0</v>
          </cell>
          <cell r="M236">
            <v>0</v>
          </cell>
          <cell r="N236" t="str">
            <v>11F5</v>
          </cell>
          <cell r="O236">
            <v>170</v>
          </cell>
          <cell r="P236">
            <v>0</v>
          </cell>
          <cell r="Q236">
            <v>4.16</v>
          </cell>
          <cell r="R236">
            <v>1.6</v>
          </cell>
          <cell r="S236">
            <v>9.6025313279999995</v>
          </cell>
          <cell r="T236">
            <v>32597.474956384667</v>
          </cell>
          <cell r="U236">
            <v>4</v>
          </cell>
          <cell r="V236">
            <v>2869.3672625134632</v>
          </cell>
          <cell r="W236" t="str">
            <v>11F1</v>
          </cell>
          <cell r="X236">
            <v>0</v>
          </cell>
          <cell r="Y236">
            <v>170</v>
          </cell>
          <cell r="Z236">
            <v>0</v>
          </cell>
          <cell r="AA236">
            <v>0.17</v>
          </cell>
          <cell r="AB236">
            <v>0.21</v>
          </cell>
          <cell r="AC236">
            <v>0</v>
          </cell>
          <cell r="AD236">
            <v>0.21</v>
          </cell>
          <cell r="AE236">
            <v>39</v>
          </cell>
          <cell r="AF236">
            <v>397.80000000000007</v>
          </cell>
        </row>
        <row r="237">
          <cell r="H237">
            <v>0</v>
          </cell>
          <cell r="I237">
            <v>0.78</v>
          </cell>
          <cell r="J237">
            <v>32</v>
          </cell>
          <cell r="K237">
            <v>19.468800000000002</v>
          </cell>
          <cell r="L237">
            <v>66090.252533760009</v>
          </cell>
          <cell r="M237">
            <v>5817.5428386816011</v>
          </cell>
          <cell r="N237" t="str">
            <v>25F1</v>
          </cell>
          <cell r="O237">
            <v>250</v>
          </cell>
          <cell r="P237">
            <v>0</v>
          </cell>
          <cell r="Q237">
            <v>4.16</v>
          </cell>
          <cell r="R237">
            <v>1.8</v>
          </cell>
          <cell r="S237">
            <v>23.362560000000002</v>
          </cell>
          <cell r="T237">
            <v>79308.303040512008</v>
          </cell>
          <cell r="U237">
            <v>4</v>
          </cell>
          <cell r="V237">
            <v>6981.0514064179206</v>
          </cell>
          <cell r="W237" t="str">
            <v>67F2</v>
          </cell>
          <cell r="X237">
            <v>250</v>
          </cell>
          <cell r="Y237">
            <v>500</v>
          </cell>
          <cell r="Z237">
            <v>0</v>
          </cell>
          <cell r="AA237">
            <v>0</v>
          </cell>
          <cell r="AB237">
            <v>0</v>
          </cell>
          <cell r="AC237">
            <v>1</v>
          </cell>
          <cell r="AD237">
            <v>1</v>
          </cell>
          <cell r="AE237">
            <v>194</v>
          </cell>
          <cell r="AF237">
            <v>0</v>
          </cell>
        </row>
        <row r="238">
          <cell r="H238">
            <v>0</v>
          </cell>
          <cell r="M238">
            <v>0</v>
          </cell>
          <cell r="N238" t="str">
            <v>25F2</v>
          </cell>
          <cell r="O238">
            <v>430</v>
          </cell>
          <cell r="P238">
            <v>1</v>
          </cell>
          <cell r="Q238">
            <v>4.16</v>
          </cell>
          <cell r="R238">
            <v>1.8</v>
          </cell>
          <cell r="S238">
            <v>69.115797504</v>
          </cell>
          <cell r="T238">
            <v>234625.68371505072</v>
          </cell>
          <cell r="U238">
            <v>4</v>
          </cell>
          <cell r="V238">
            <v>20652.742480746776</v>
          </cell>
          <cell r="W238" t="str">
            <v>1F4</v>
          </cell>
          <cell r="X238">
            <v>140</v>
          </cell>
          <cell r="Y238">
            <v>570</v>
          </cell>
          <cell r="Z238">
            <v>1</v>
          </cell>
          <cell r="AA238">
            <v>0.13</v>
          </cell>
          <cell r="AB238">
            <v>0.1</v>
          </cell>
          <cell r="AC238">
            <v>4</v>
          </cell>
          <cell r="AD238">
            <v>4.0999999999999996</v>
          </cell>
          <cell r="AE238">
            <v>326</v>
          </cell>
          <cell r="AF238">
            <v>2542.8000000000002</v>
          </cell>
        </row>
        <row r="239">
          <cell r="H239">
            <v>0</v>
          </cell>
          <cell r="M239">
            <v>0</v>
          </cell>
          <cell r="N239" t="str">
            <v>25F3</v>
          </cell>
          <cell r="O239">
            <v>350</v>
          </cell>
          <cell r="P239">
            <v>1</v>
          </cell>
          <cell r="Q239">
            <v>4.16</v>
          </cell>
          <cell r="R239">
            <v>1.8</v>
          </cell>
          <cell r="S239">
            <v>45.790617600000012</v>
          </cell>
          <cell r="T239">
            <v>155444.27395940357</v>
          </cell>
          <cell r="U239">
            <v>4</v>
          </cell>
          <cell r="V239">
            <v>13682.860756579128</v>
          </cell>
          <cell r="W239" t="str">
            <v>1F4</v>
          </cell>
          <cell r="X239">
            <v>140</v>
          </cell>
          <cell r="Y239">
            <v>490</v>
          </cell>
          <cell r="Z239">
            <v>0</v>
          </cell>
          <cell r="AA239">
            <v>0.02</v>
          </cell>
          <cell r="AB239">
            <v>0.05</v>
          </cell>
          <cell r="AC239">
            <v>0</v>
          </cell>
          <cell r="AD239">
            <v>0.05</v>
          </cell>
          <cell r="AE239">
            <v>346</v>
          </cell>
          <cell r="AF239">
            <v>415.2</v>
          </cell>
        </row>
        <row r="240">
          <cell r="H240">
            <v>0</v>
          </cell>
          <cell r="I240">
            <v>0.7</v>
          </cell>
          <cell r="J240">
            <v>32</v>
          </cell>
          <cell r="K240">
            <v>15.679999999999998</v>
          </cell>
          <cell r="L240">
            <v>53228.507136</v>
          </cell>
          <cell r="M240">
            <v>4685.3977497599999</v>
          </cell>
          <cell r="N240" t="str">
            <v>35F1</v>
          </cell>
          <cell r="O240">
            <v>175</v>
          </cell>
          <cell r="P240">
            <v>0</v>
          </cell>
          <cell r="Q240">
            <v>4.16</v>
          </cell>
          <cell r="R240">
            <v>2</v>
          </cell>
          <cell r="S240">
            <v>12.719616000000002</v>
          </cell>
          <cell r="T240">
            <v>43178.964988723208</v>
          </cell>
          <cell r="U240">
            <v>4</v>
          </cell>
          <cell r="V240">
            <v>3800.7946546053126</v>
          </cell>
          <cell r="W240" t="str">
            <v>11F4</v>
          </cell>
          <cell r="X240">
            <v>270</v>
          </cell>
          <cell r="Y240">
            <v>445</v>
          </cell>
          <cell r="Z240">
            <v>0</v>
          </cell>
          <cell r="AA240">
            <v>0.04</v>
          </cell>
          <cell r="AB240">
            <v>0.04</v>
          </cell>
          <cell r="AC240">
            <v>1</v>
          </cell>
          <cell r="AD240">
            <v>1.04</v>
          </cell>
          <cell r="AE240">
            <v>744</v>
          </cell>
          <cell r="AF240">
            <v>1785.6000000000001</v>
          </cell>
        </row>
        <row r="241">
          <cell r="H241">
            <v>0</v>
          </cell>
          <cell r="M241">
            <v>0</v>
          </cell>
          <cell r="N241" t="str">
            <v>35F2</v>
          </cell>
          <cell r="O241">
            <v>230</v>
          </cell>
          <cell r="P241">
            <v>0</v>
          </cell>
          <cell r="Q241">
            <v>4.16</v>
          </cell>
          <cell r="R241">
            <v>2</v>
          </cell>
          <cell r="S241">
            <v>21.971189759999998</v>
          </cell>
          <cell r="T241">
            <v>74585.052992765952</v>
          </cell>
          <cell r="U241">
            <v>4</v>
          </cell>
          <cell r="V241">
            <v>6565.2910115468076</v>
          </cell>
          <cell r="W241" t="str">
            <v>11F3</v>
          </cell>
          <cell r="X241">
            <v>220</v>
          </cell>
          <cell r="Y241">
            <v>450</v>
          </cell>
          <cell r="Z241">
            <v>0</v>
          </cell>
          <cell r="AA241">
            <v>0</v>
          </cell>
          <cell r="AB241">
            <v>0.01</v>
          </cell>
          <cell r="AC241">
            <v>0</v>
          </cell>
          <cell r="AD241">
            <v>0.01</v>
          </cell>
          <cell r="AE241">
            <v>184</v>
          </cell>
          <cell r="AF241">
            <v>0</v>
          </cell>
        </row>
        <row r="242">
          <cell r="H242">
            <v>0</v>
          </cell>
          <cell r="I242">
            <v>0.67</v>
          </cell>
          <cell r="J242">
            <v>32</v>
          </cell>
          <cell r="K242">
            <v>14.364800000000002</v>
          </cell>
          <cell r="L242">
            <v>48763.83031296001</v>
          </cell>
          <cell r="M242">
            <v>4292.3980609536011</v>
          </cell>
          <cell r="N242" t="str">
            <v>36F1</v>
          </cell>
          <cell r="O242">
            <v>123</v>
          </cell>
          <cell r="P242">
            <v>0</v>
          </cell>
          <cell r="Q242">
            <v>4.16</v>
          </cell>
          <cell r="R242">
            <v>2</v>
          </cell>
          <cell r="S242">
            <v>6.2835941375999997</v>
          </cell>
          <cell r="T242">
            <v>21330.761185776108</v>
          </cell>
          <cell r="U242">
            <v>4</v>
          </cell>
          <cell r="V242">
            <v>1877.6235862701637</v>
          </cell>
          <cell r="W242" t="str">
            <v>3F6</v>
          </cell>
          <cell r="X242">
            <v>40</v>
          </cell>
          <cell r="Y242">
            <v>163</v>
          </cell>
          <cell r="Z242">
            <v>0</v>
          </cell>
          <cell r="AA242">
            <v>0</v>
          </cell>
          <cell r="AB242">
            <v>0</v>
          </cell>
          <cell r="AC242">
            <v>0</v>
          </cell>
          <cell r="AD242">
            <v>0</v>
          </cell>
          <cell r="AE242">
            <v>23</v>
          </cell>
          <cell r="AF242">
            <v>0</v>
          </cell>
        </row>
        <row r="243">
          <cell r="H243">
            <v>0</v>
          </cell>
          <cell r="M243">
            <v>0</v>
          </cell>
          <cell r="N243" t="str">
            <v>36F2</v>
          </cell>
          <cell r="O243">
            <v>117</v>
          </cell>
          <cell r="P243">
            <v>0</v>
          </cell>
          <cell r="Q243">
            <v>4.16</v>
          </cell>
          <cell r="R243">
            <v>2</v>
          </cell>
          <cell r="S243">
            <v>5.6855126015999993</v>
          </cell>
          <cell r="T243">
            <v>19300.468627938997</v>
          </cell>
          <cell r="U243">
            <v>4</v>
          </cell>
          <cell r="V243">
            <v>1698.9086702658647</v>
          </cell>
          <cell r="W243" t="str">
            <v>36F1</v>
          </cell>
          <cell r="X243">
            <v>123</v>
          </cell>
          <cell r="Y243">
            <v>240</v>
          </cell>
          <cell r="Z243">
            <v>0</v>
          </cell>
          <cell r="AA243">
            <v>0</v>
          </cell>
          <cell r="AB243">
            <v>0</v>
          </cell>
          <cell r="AC243">
            <v>0</v>
          </cell>
          <cell r="AD243">
            <v>0</v>
          </cell>
          <cell r="AE243">
            <v>118</v>
          </cell>
          <cell r="AF243">
            <v>0</v>
          </cell>
        </row>
        <row r="244">
          <cell r="H244">
            <v>0</v>
          </cell>
          <cell r="M244">
            <v>0</v>
          </cell>
          <cell r="N244" t="str">
            <v>36F3</v>
          </cell>
          <cell r="O244">
            <v>280</v>
          </cell>
          <cell r="P244">
            <v>1</v>
          </cell>
          <cell r="Q244">
            <v>4.16</v>
          </cell>
          <cell r="R244">
            <v>2</v>
          </cell>
          <cell r="S244">
            <v>32.562216960000001</v>
          </cell>
          <cell r="T244">
            <v>110538.1503711314</v>
          </cell>
          <cell r="U244">
            <v>4</v>
          </cell>
          <cell r="V244">
            <v>9730.0343157896004</v>
          </cell>
          <cell r="W244" t="str">
            <v>36F2</v>
          </cell>
          <cell r="X244">
            <v>117</v>
          </cell>
          <cell r="Y244">
            <v>397</v>
          </cell>
          <cell r="Z244">
            <v>0</v>
          </cell>
          <cell r="AA244">
            <v>0.1</v>
          </cell>
          <cell r="AB244">
            <v>0.04</v>
          </cell>
          <cell r="AC244">
            <v>1</v>
          </cell>
          <cell r="AD244">
            <v>1.04</v>
          </cell>
          <cell r="AE244">
            <v>57</v>
          </cell>
          <cell r="AF244">
            <v>342</v>
          </cell>
        </row>
        <row r="245">
          <cell r="H245">
            <v>0</v>
          </cell>
          <cell r="M245">
            <v>0</v>
          </cell>
          <cell r="N245" t="str">
            <v>36F4</v>
          </cell>
          <cell r="O245">
            <v>158</v>
          </cell>
          <cell r="P245">
            <v>0</v>
          </cell>
          <cell r="Q245">
            <v>4.16</v>
          </cell>
          <cell r="R245">
            <v>2</v>
          </cell>
          <cell r="S245">
            <v>10.368407961600003</v>
          </cell>
          <cell r="T245">
            <v>35197.377370726084</v>
          </cell>
          <cell r="U245">
            <v>4</v>
          </cell>
          <cell r="V245">
            <v>3098.2216410634137</v>
          </cell>
          <cell r="W245" t="str">
            <v>3F2</v>
          </cell>
          <cell r="X245">
            <v>200</v>
          </cell>
          <cell r="Y245">
            <v>358</v>
          </cell>
          <cell r="Z245">
            <v>0</v>
          </cell>
          <cell r="AA245">
            <v>0</v>
          </cell>
          <cell r="AB245">
            <v>0</v>
          </cell>
          <cell r="AC245">
            <v>1</v>
          </cell>
          <cell r="AD245">
            <v>1</v>
          </cell>
          <cell r="AE245">
            <v>99</v>
          </cell>
          <cell r="AF245">
            <v>0</v>
          </cell>
        </row>
        <row r="246">
          <cell r="H246">
            <v>0</v>
          </cell>
          <cell r="I246">
            <v>0.8</v>
          </cell>
          <cell r="J246">
            <v>32</v>
          </cell>
          <cell r="K246">
            <v>20.480000000000004</v>
          </cell>
          <cell r="L246">
            <v>69522.948096000022</v>
          </cell>
          <cell r="M246">
            <v>6119.7031833600013</v>
          </cell>
          <cell r="N246" t="str">
            <v>42F1</v>
          </cell>
          <cell r="O246">
            <v>300</v>
          </cell>
          <cell r="P246">
            <v>1</v>
          </cell>
          <cell r="Q246">
            <v>4.16</v>
          </cell>
          <cell r="R246">
            <v>2</v>
          </cell>
          <cell r="S246">
            <v>37.380096000000009</v>
          </cell>
          <cell r="T246">
            <v>126893.28486481924</v>
          </cell>
          <cell r="U246">
            <v>4</v>
          </cell>
          <cell r="V246">
            <v>11169.682250268675</v>
          </cell>
          <cell r="W246" t="str">
            <v>78F5</v>
          </cell>
          <cell r="X246">
            <v>180</v>
          </cell>
          <cell r="Y246">
            <v>480</v>
          </cell>
          <cell r="Z246">
            <v>0</v>
          </cell>
          <cell r="AA246">
            <v>0</v>
          </cell>
          <cell r="AB246">
            <v>0</v>
          </cell>
          <cell r="AC246">
            <v>0</v>
          </cell>
          <cell r="AD246">
            <v>0</v>
          </cell>
          <cell r="AE246">
            <v>0</v>
          </cell>
          <cell r="AF246">
            <v>0</v>
          </cell>
        </row>
        <row r="247">
          <cell r="H247">
            <v>0</v>
          </cell>
          <cell r="M247">
            <v>0</v>
          </cell>
          <cell r="N247" t="str">
            <v>42F2</v>
          </cell>
          <cell r="O247">
            <v>360</v>
          </cell>
          <cell r="P247">
            <v>1</v>
          </cell>
          <cell r="Q247">
            <v>4.16</v>
          </cell>
          <cell r="R247">
            <v>2</v>
          </cell>
          <cell r="S247">
            <v>53.827338239999996</v>
          </cell>
          <cell r="T247">
            <v>182726.33020533965</v>
          </cell>
          <cell r="U247">
            <v>4</v>
          </cell>
          <cell r="V247">
            <v>16084.342440386887</v>
          </cell>
          <cell r="W247" t="str">
            <v>78F4</v>
          </cell>
          <cell r="X247">
            <v>390</v>
          </cell>
          <cell r="Y247">
            <v>750</v>
          </cell>
          <cell r="Z247">
            <v>1</v>
          </cell>
          <cell r="AA247">
            <v>0</v>
          </cell>
          <cell r="AB247">
            <v>0</v>
          </cell>
          <cell r="AC247">
            <v>0</v>
          </cell>
          <cell r="AD247">
            <v>0</v>
          </cell>
          <cell r="AE247">
            <v>0</v>
          </cell>
          <cell r="AF247">
            <v>0</v>
          </cell>
        </row>
        <row r="248">
          <cell r="H248">
            <v>0</v>
          </cell>
          <cell r="M248">
            <v>0</v>
          </cell>
          <cell r="N248" t="str">
            <v>42F3</v>
          </cell>
          <cell r="O248">
            <v>0</v>
          </cell>
          <cell r="P248">
            <v>0</v>
          </cell>
          <cell r="Q248">
            <v>4.16</v>
          </cell>
          <cell r="R248">
            <v>2</v>
          </cell>
          <cell r="S248">
            <v>0</v>
          </cell>
          <cell r="T248">
            <v>0</v>
          </cell>
          <cell r="U248">
            <v>4</v>
          </cell>
          <cell r="V248">
            <v>0</v>
          </cell>
          <cell r="W248" t="str">
            <v>1F2</v>
          </cell>
          <cell r="X248">
            <v>100</v>
          </cell>
          <cell r="Y248">
            <v>100</v>
          </cell>
          <cell r="Z248">
            <v>0</v>
          </cell>
          <cell r="AA248">
            <v>0</v>
          </cell>
          <cell r="AB248">
            <v>0</v>
          </cell>
          <cell r="AC248">
            <v>0</v>
          </cell>
          <cell r="AD248">
            <v>0</v>
          </cell>
          <cell r="AE248">
            <v>0</v>
          </cell>
          <cell r="AF248">
            <v>0</v>
          </cell>
        </row>
        <row r="249">
          <cell r="H249">
            <v>0</v>
          </cell>
          <cell r="I249">
            <v>1</v>
          </cell>
          <cell r="J249">
            <v>32</v>
          </cell>
          <cell r="K249">
            <v>32</v>
          </cell>
          <cell r="L249">
            <v>108629.6064</v>
          </cell>
          <cell r="M249">
            <v>9562.0362239999995</v>
          </cell>
          <cell r="N249" t="str">
            <v>65F1</v>
          </cell>
          <cell r="O249">
            <v>0</v>
          </cell>
          <cell r="P249">
            <v>0</v>
          </cell>
          <cell r="Q249">
            <v>4.16</v>
          </cell>
          <cell r="R249">
            <v>2</v>
          </cell>
          <cell r="S249">
            <v>0</v>
          </cell>
          <cell r="T249">
            <v>0</v>
          </cell>
          <cell r="U249">
            <v>4</v>
          </cell>
          <cell r="V249">
            <v>0</v>
          </cell>
          <cell r="W249" t="str">
            <v>79F1</v>
          </cell>
          <cell r="X249">
            <v>320</v>
          </cell>
          <cell r="Y249">
            <v>320</v>
          </cell>
          <cell r="Z249">
            <v>0</v>
          </cell>
          <cell r="AA249">
            <v>0</v>
          </cell>
          <cell r="AB249">
            <v>0</v>
          </cell>
          <cell r="AC249">
            <v>0</v>
          </cell>
          <cell r="AD249">
            <v>0</v>
          </cell>
          <cell r="AE249">
            <v>0</v>
          </cell>
          <cell r="AF249">
            <v>0</v>
          </cell>
        </row>
        <row r="250">
          <cell r="H250">
            <v>0</v>
          </cell>
          <cell r="M250">
            <v>0</v>
          </cell>
          <cell r="N250" t="str">
            <v>65F2</v>
          </cell>
          <cell r="O250">
            <v>250</v>
          </cell>
          <cell r="P250">
            <v>0</v>
          </cell>
          <cell r="Q250">
            <v>4.16</v>
          </cell>
          <cell r="R250">
            <v>2</v>
          </cell>
          <cell r="S250">
            <v>25.958400000000001</v>
          </cell>
          <cell r="T250">
            <v>88120.336711680007</v>
          </cell>
          <cell r="U250">
            <v>4</v>
          </cell>
          <cell r="V250">
            <v>7756.7237849088015</v>
          </cell>
          <cell r="W250" t="str">
            <v>78F1</v>
          </cell>
          <cell r="X250">
            <v>80</v>
          </cell>
          <cell r="Y250">
            <v>330</v>
          </cell>
          <cell r="Z250">
            <v>0</v>
          </cell>
          <cell r="AA250">
            <v>0.41</v>
          </cell>
          <cell r="AB250">
            <v>0.24</v>
          </cell>
          <cell r="AC250">
            <v>1</v>
          </cell>
          <cell r="AD250">
            <v>1.24</v>
          </cell>
          <cell r="AE250">
            <v>129</v>
          </cell>
          <cell r="AF250">
            <v>3173.3999999999996</v>
          </cell>
        </row>
        <row r="251">
          <cell r="H251">
            <v>0</v>
          </cell>
          <cell r="M251">
            <v>0</v>
          </cell>
          <cell r="N251" t="str">
            <v>65F3</v>
          </cell>
          <cell r="O251">
            <v>500</v>
          </cell>
          <cell r="P251">
            <v>1</v>
          </cell>
          <cell r="Q251">
            <v>4.16</v>
          </cell>
          <cell r="R251">
            <v>2</v>
          </cell>
          <cell r="S251">
            <v>103.8336</v>
          </cell>
          <cell r="T251">
            <v>352481.34684672003</v>
          </cell>
          <cell r="U251">
            <v>4</v>
          </cell>
          <cell r="V251">
            <v>31026.895139635206</v>
          </cell>
          <cell r="W251" t="str">
            <v>78F2</v>
          </cell>
          <cell r="X251">
            <v>170</v>
          </cell>
          <cell r="Y251">
            <v>670</v>
          </cell>
          <cell r="Z251">
            <v>1</v>
          </cell>
          <cell r="AA251">
            <v>0.39</v>
          </cell>
          <cell r="AB251">
            <v>0.08</v>
          </cell>
          <cell r="AC251">
            <v>1</v>
          </cell>
          <cell r="AD251">
            <v>1.08</v>
          </cell>
          <cell r="AE251">
            <v>52</v>
          </cell>
          <cell r="AF251">
            <v>1216.8000000000002</v>
          </cell>
        </row>
        <row r="252">
          <cell r="H252">
            <v>0</v>
          </cell>
          <cell r="I252">
            <v>0.78</v>
          </cell>
          <cell r="J252">
            <v>32</v>
          </cell>
          <cell r="K252">
            <v>19.468800000000002</v>
          </cell>
          <cell r="L252">
            <v>66090.252533760009</v>
          </cell>
          <cell r="M252">
            <v>5817.5428386816011</v>
          </cell>
          <cell r="N252" t="str">
            <v>78F1</v>
          </cell>
          <cell r="O252">
            <v>80</v>
          </cell>
          <cell r="P252">
            <v>0</v>
          </cell>
          <cell r="Q252">
            <v>4.16</v>
          </cell>
          <cell r="R252">
            <v>1.6</v>
          </cell>
          <cell r="S252">
            <v>2.1265121280000008</v>
          </cell>
          <cell r="T252">
            <v>7218.8179834208286</v>
          </cell>
          <cell r="U252">
            <v>4</v>
          </cell>
          <cell r="V252">
            <v>635.43081245972917</v>
          </cell>
          <cell r="W252" t="str">
            <v>65F2</v>
          </cell>
          <cell r="X252">
            <v>250</v>
          </cell>
          <cell r="Y252">
            <v>330</v>
          </cell>
          <cell r="Z252">
            <v>0</v>
          </cell>
          <cell r="AA252">
            <v>0.45</v>
          </cell>
          <cell r="AB252">
            <v>0.56000000000000005</v>
          </cell>
          <cell r="AC252">
            <v>3</v>
          </cell>
          <cell r="AD252">
            <v>3.56</v>
          </cell>
          <cell r="AE252">
            <v>498</v>
          </cell>
          <cell r="AF252">
            <v>13446</v>
          </cell>
        </row>
        <row r="253">
          <cell r="H253">
            <v>0</v>
          </cell>
          <cell r="M253">
            <v>0</v>
          </cell>
          <cell r="N253" t="str">
            <v>78F2</v>
          </cell>
          <cell r="O253">
            <v>170</v>
          </cell>
          <cell r="P253">
            <v>0</v>
          </cell>
          <cell r="Q253">
            <v>4.16</v>
          </cell>
          <cell r="R253">
            <v>1.6</v>
          </cell>
          <cell r="S253">
            <v>9.6025313279999995</v>
          </cell>
          <cell r="T253">
            <v>32597.474956384667</v>
          </cell>
          <cell r="U253">
            <v>4</v>
          </cell>
          <cell r="V253">
            <v>2869.3672625134632</v>
          </cell>
          <cell r="W253" t="str">
            <v>1F3</v>
          </cell>
          <cell r="X253">
            <v>130</v>
          </cell>
          <cell r="Y253">
            <v>300</v>
          </cell>
          <cell r="Z253">
            <v>0</v>
          </cell>
          <cell r="AA253">
            <v>0.66</v>
          </cell>
          <cell r="AB253">
            <v>0.45</v>
          </cell>
          <cell r="AC253">
            <v>2</v>
          </cell>
          <cell r="AD253">
            <v>2.4500000000000002</v>
          </cell>
          <cell r="AE253">
            <v>368</v>
          </cell>
          <cell r="AF253">
            <v>14572.800000000001</v>
          </cell>
        </row>
        <row r="254">
          <cell r="H254">
            <v>0</v>
          </cell>
          <cell r="I254">
            <v>0.82</v>
          </cell>
          <cell r="J254">
            <v>32</v>
          </cell>
          <cell r="K254">
            <v>21.516799999999996</v>
          </cell>
          <cell r="L254">
            <v>73042.547343359998</v>
          </cell>
          <cell r="M254">
            <v>6429.5131570176</v>
          </cell>
          <cell r="N254" t="str">
            <v>78F4</v>
          </cell>
          <cell r="O254">
            <v>390</v>
          </cell>
          <cell r="P254">
            <v>1</v>
          </cell>
          <cell r="Q254">
            <v>4.16</v>
          </cell>
          <cell r="R254">
            <v>1.6</v>
          </cell>
          <cell r="S254">
            <v>50.537889791999994</v>
          </cell>
          <cell r="T254">
            <v>171559.72113723555</v>
          </cell>
          <cell r="U254">
            <v>4</v>
          </cell>
          <cell r="V254">
            <v>15101.410402363244</v>
          </cell>
          <cell r="W254" t="str">
            <v>42F2</v>
          </cell>
          <cell r="X254">
            <v>360</v>
          </cell>
          <cell r="Y254">
            <v>750</v>
          </cell>
          <cell r="Z254">
            <v>1</v>
          </cell>
          <cell r="AA254">
            <v>0.18</v>
          </cell>
          <cell r="AB254">
            <v>1.1499999999999999</v>
          </cell>
          <cell r="AC254">
            <v>1</v>
          </cell>
          <cell r="AD254">
            <v>2.15</v>
          </cell>
          <cell r="AE254">
            <v>405</v>
          </cell>
          <cell r="AF254">
            <v>4373.9999999999991</v>
          </cell>
        </row>
        <row r="255">
          <cell r="H255">
            <v>0</v>
          </cell>
          <cell r="M255">
            <v>0</v>
          </cell>
          <cell r="N255" t="str">
            <v>78F5</v>
          </cell>
          <cell r="O255">
            <v>180</v>
          </cell>
          <cell r="P255">
            <v>0</v>
          </cell>
          <cell r="Q255">
            <v>4.16</v>
          </cell>
          <cell r="R255">
            <v>1.6</v>
          </cell>
          <cell r="S255">
            <v>10.765467648</v>
          </cell>
          <cell r="T255">
            <v>36545.266041067931</v>
          </cell>
          <cell r="U255">
            <v>4</v>
          </cell>
          <cell r="V255">
            <v>3216.8684880773776</v>
          </cell>
          <cell r="W255" t="str">
            <v>42F1</v>
          </cell>
          <cell r="X255">
            <v>300</v>
          </cell>
          <cell r="Y255">
            <v>480</v>
          </cell>
          <cell r="Z255">
            <v>0</v>
          </cell>
          <cell r="AA255">
            <v>0.95</v>
          </cell>
          <cell r="AB255">
            <v>0.4</v>
          </cell>
          <cell r="AC255">
            <v>1</v>
          </cell>
          <cell r="AD255">
            <v>1.4</v>
          </cell>
          <cell r="AE255">
            <v>139</v>
          </cell>
          <cell r="AF255">
            <v>7922.9999999999991</v>
          </cell>
        </row>
        <row r="256">
          <cell r="H256">
            <v>0</v>
          </cell>
          <cell r="J256">
            <v>32</v>
          </cell>
          <cell r="K256">
            <v>374.28515555555555</v>
          </cell>
          <cell r="L256">
            <v>1270576.5352925865</v>
          </cell>
          <cell r="M256">
            <v>111841.50673524056</v>
          </cell>
          <cell r="N256">
            <v>54</v>
          </cell>
          <cell r="O256">
            <v>10429</v>
          </cell>
          <cell r="P256">
            <v>17</v>
          </cell>
          <cell r="R256">
            <v>1.9333333333333327</v>
          </cell>
          <cell r="S256">
            <v>1037.4393968639999</v>
          </cell>
          <cell r="T256">
            <v>3521769.7920371788</v>
          </cell>
          <cell r="U256">
            <v>4</v>
          </cell>
          <cell r="V256">
            <v>310001.03415682114</v>
          </cell>
          <cell r="X256">
            <v>10975</v>
          </cell>
          <cell r="Y256">
            <v>21404</v>
          </cell>
          <cell r="Z256">
            <v>14</v>
          </cell>
          <cell r="AA256">
            <v>0.35912031591329174</v>
          </cell>
          <cell r="AB256">
            <v>0.3533162493698539</v>
          </cell>
          <cell r="AD256">
            <v>1.2063661569484119</v>
          </cell>
          <cell r="AE256">
            <v>11902</v>
          </cell>
          <cell r="AF256">
            <v>256454.99999999991</v>
          </cell>
        </row>
        <row r="257">
          <cell r="H257">
            <v>1</v>
          </cell>
          <cell r="I257">
            <v>1.27</v>
          </cell>
          <cell r="J257">
            <v>67</v>
          </cell>
          <cell r="K257">
            <v>108.0643</v>
          </cell>
          <cell r="L257">
            <v>366843.19921536004</v>
          </cell>
          <cell r="M257">
            <v>32291.085972537603</v>
          </cell>
          <cell r="N257" t="str">
            <v>21F1</v>
          </cell>
          <cell r="O257">
            <v>400</v>
          </cell>
          <cell r="P257">
            <v>1</v>
          </cell>
          <cell r="Q257">
            <v>13.8</v>
          </cell>
          <cell r="R257">
            <v>4</v>
          </cell>
          <cell r="S257">
            <v>73.128959999999992</v>
          </cell>
          <cell r="T257">
            <v>248249.06691379199</v>
          </cell>
          <cell r="U257">
            <v>0.2</v>
          </cell>
          <cell r="V257">
            <v>21851.930141982721</v>
          </cell>
          <cell r="W257" t="str">
            <v>37F1</v>
          </cell>
          <cell r="X257">
            <v>280</v>
          </cell>
          <cell r="Y257">
            <v>680</v>
          </cell>
          <cell r="Z257">
            <v>1</v>
          </cell>
          <cell r="AA257">
            <v>0.82</v>
          </cell>
          <cell r="AB257">
            <v>0.57999999999999996</v>
          </cell>
          <cell r="AC257">
            <v>2</v>
          </cell>
          <cell r="AD257">
            <v>2.58</v>
          </cell>
          <cell r="AE257">
            <v>210</v>
          </cell>
          <cell r="AF257">
            <v>10332</v>
          </cell>
        </row>
        <row r="258">
          <cell r="H258">
            <v>0</v>
          </cell>
          <cell r="M258">
            <v>0</v>
          </cell>
          <cell r="N258" t="str">
            <v>21F2</v>
          </cell>
          <cell r="O258">
            <v>290</v>
          </cell>
          <cell r="P258">
            <v>1</v>
          </cell>
          <cell r="Q258">
            <v>13.8</v>
          </cell>
          <cell r="R258">
            <v>4</v>
          </cell>
          <cell r="S258">
            <v>38.438409600000007</v>
          </cell>
          <cell r="T258">
            <v>130485.91579656197</v>
          </cell>
          <cell r="U258">
            <v>0.2</v>
          </cell>
          <cell r="V258">
            <v>11485.920780879671</v>
          </cell>
          <cell r="W258" t="str">
            <v>37F3</v>
          </cell>
          <cell r="X258">
            <v>265</v>
          </cell>
          <cell r="Y258">
            <v>555</v>
          </cell>
          <cell r="Z258">
            <v>1</v>
          </cell>
          <cell r="AA258">
            <v>0.59</v>
          </cell>
          <cell r="AB258">
            <v>0.34</v>
          </cell>
          <cell r="AC258">
            <v>2</v>
          </cell>
          <cell r="AD258">
            <v>2.34</v>
          </cell>
          <cell r="AE258">
            <v>574</v>
          </cell>
          <cell r="AF258">
            <v>20319.599999999999</v>
          </cell>
        </row>
        <row r="259">
          <cell r="H259">
            <v>0</v>
          </cell>
          <cell r="M259">
            <v>0</v>
          </cell>
          <cell r="N259" t="str">
            <v>21F3</v>
          </cell>
          <cell r="O259">
            <v>350</v>
          </cell>
          <cell r="P259">
            <v>1</v>
          </cell>
          <cell r="Q259">
            <v>13.8</v>
          </cell>
          <cell r="R259">
            <v>4</v>
          </cell>
          <cell r="S259">
            <v>55.989360000000005</v>
          </cell>
          <cell r="T259">
            <v>190065.69185587202</v>
          </cell>
          <cell r="U259">
            <v>0.2</v>
          </cell>
          <cell r="V259">
            <v>16730.384014955522</v>
          </cell>
          <cell r="W259" t="str">
            <v>21F2</v>
          </cell>
          <cell r="X259">
            <v>290</v>
          </cell>
          <cell r="Y259">
            <v>640</v>
          </cell>
          <cell r="Z259">
            <v>1</v>
          </cell>
          <cell r="AA259">
            <v>0.94</v>
          </cell>
          <cell r="AB259">
            <v>1.02</v>
          </cell>
          <cell r="AC259">
            <v>4</v>
          </cell>
          <cell r="AD259">
            <v>5.0199999999999996</v>
          </cell>
          <cell r="AE259">
            <v>47</v>
          </cell>
          <cell r="AF259">
            <v>2650.8</v>
          </cell>
        </row>
        <row r="260">
          <cell r="H260">
            <v>1</v>
          </cell>
          <cell r="I260">
            <v>1.25</v>
          </cell>
          <cell r="J260">
            <v>67</v>
          </cell>
          <cell r="K260">
            <v>104.6875</v>
          </cell>
          <cell r="L260">
            <v>355380.06000000006</v>
          </cell>
          <cell r="M260">
            <v>31282.052100000001</v>
          </cell>
          <cell r="N260" t="str">
            <v>28F1</v>
          </cell>
          <cell r="O260">
            <v>300</v>
          </cell>
          <cell r="P260">
            <v>1</v>
          </cell>
          <cell r="Q260">
            <v>13.8</v>
          </cell>
          <cell r="R260">
            <v>3.5</v>
          </cell>
          <cell r="S260">
            <v>35.993160000000003</v>
          </cell>
          <cell r="T260">
            <v>122185.08762163202</v>
          </cell>
          <cell r="U260">
            <v>0.2</v>
          </cell>
          <cell r="V260">
            <v>10755.246866757123</v>
          </cell>
          <cell r="W260" t="str">
            <v>48F1</v>
          </cell>
          <cell r="X260">
            <v>360</v>
          </cell>
          <cell r="Y260">
            <v>660</v>
          </cell>
          <cell r="Z260">
            <v>1</v>
          </cell>
          <cell r="AA260">
            <v>0.28000000000000003</v>
          </cell>
          <cell r="AB260">
            <v>0.05</v>
          </cell>
          <cell r="AC260">
            <v>2</v>
          </cell>
          <cell r="AD260">
            <v>2.0499999999999998</v>
          </cell>
          <cell r="AE260">
            <v>55</v>
          </cell>
          <cell r="AF260">
            <v>924.00000000000011</v>
          </cell>
        </row>
        <row r="261">
          <cell r="H261">
            <v>0</v>
          </cell>
          <cell r="M261">
            <v>0</v>
          </cell>
          <cell r="N261" t="str">
            <v>28F2</v>
          </cell>
          <cell r="O261">
            <v>150</v>
          </cell>
          <cell r="P261">
            <v>0</v>
          </cell>
          <cell r="Q261">
            <v>13.8</v>
          </cell>
          <cell r="R261">
            <v>3.5</v>
          </cell>
          <cell r="S261">
            <v>8.9982900000000008</v>
          </cell>
          <cell r="T261">
            <v>30546.271905408004</v>
          </cell>
          <cell r="U261">
            <v>0.2</v>
          </cell>
          <cell r="V261">
            <v>2688.8117166892807</v>
          </cell>
          <cell r="W261" t="str">
            <v>37F3</v>
          </cell>
          <cell r="X261">
            <v>265</v>
          </cell>
          <cell r="Y261">
            <v>415</v>
          </cell>
          <cell r="Z261">
            <v>0</v>
          </cell>
          <cell r="AA261">
            <v>0.13</v>
          </cell>
          <cell r="AB261">
            <v>0.11</v>
          </cell>
          <cell r="AC261">
            <v>3</v>
          </cell>
          <cell r="AD261">
            <v>3.11</v>
          </cell>
          <cell r="AE261">
            <v>28</v>
          </cell>
          <cell r="AF261">
            <v>218.4</v>
          </cell>
        </row>
        <row r="262">
          <cell r="H262">
            <v>0</v>
          </cell>
          <cell r="I262">
            <v>0.91999999999999993</v>
          </cell>
          <cell r="J262">
            <v>67</v>
          </cell>
          <cell r="K262">
            <v>56.708799999999989</v>
          </cell>
          <cell r="L262">
            <v>192507.95698175998</v>
          </cell>
          <cell r="M262">
            <v>16945.362494361598</v>
          </cell>
          <cell r="N262" t="str">
            <v>28F4</v>
          </cell>
          <cell r="O262">
            <v>340</v>
          </cell>
          <cell r="P262">
            <v>1</v>
          </cell>
          <cell r="Q262">
            <v>13.8</v>
          </cell>
          <cell r="R262">
            <v>3.5</v>
          </cell>
          <cell r="S262">
            <v>46.231214399999999</v>
          </cell>
          <cell r="T262">
            <v>156939.9569895629</v>
          </cell>
          <cell r="U262">
            <v>0.2</v>
          </cell>
          <cell r="V262">
            <v>13814.5170866347</v>
          </cell>
          <cell r="W262" t="str">
            <v>37F4</v>
          </cell>
          <cell r="X262">
            <v>175</v>
          </cell>
          <cell r="Y262">
            <v>515</v>
          </cell>
          <cell r="Z262">
            <v>1</v>
          </cell>
          <cell r="AA262">
            <v>0.17</v>
          </cell>
          <cell r="AB262">
            <v>1.28</v>
          </cell>
          <cell r="AC262">
            <v>9</v>
          </cell>
          <cell r="AD262">
            <v>10.28</v>
          </cell>
          <cell r="AE262">
            <v>47</v>
          </cell>
          <cell r="AF262">
            <v>479.40000000000003</v>
          </cell>
        </row>
        <row r="263">
          <cell r="H263">
            <v>0</v>
          </cell>
          <cell r="M263">
            <v>0</v>
          </cell>
          <cell r="N263" t="str">
            <v>28F5</v>
          </cell>
          <cell r="O263">
            <v>220</v>
          </cell>
          <cell r="P263">
            <v>0</v>
          </cell>
          <cell r="Q263">
            <v>13.8</v>
          </cell>
          <cell r="R263">
            <v>3.5</v>
          </cell>
          <cell r="S263">
            <v>19.356321600000005</v>
          </cell>
          <cell r="T263">
            <v>65708.424898744342</v>
          </cell>
          <cell r="U263">
            <v>0.2</v>
          </cell>
          <cell r="V263">
            <v>5783.9327594560527</v>
          </cell>
          <cell r="W263" t="str">
            <v>37F5</v>
          </cell>
          <cell r="X263">
            <v>270</v>
          </cell>
          <cell r="Y263">
            <v>490</v>
          </cell>
          <cell r="Z263">
            <v>0</v>
          </cell>
          <cell r="AA263">
            <v>0</v>
          </cell>
          <cell r="AB263">
            <v>0</v>
          </cell>
          <cell r="AC263">
            <v>0</v>
          </cell>
          <cell r="AD263">
            <v>0</v>
          </cell>
          <cell r="AE263">
            <v>18</v>
          </cell>
          <cell r="AF263">
            <v>0</v>
          </cell>
        </row>
        <row r="264">
          <cell r="H264">
            <v>0</v>
          </cell>
          <cell r="I264">
            <v>0.74</v>
          </cell>
          <cell r="J264">
            <v>67</v>
          </cell>
          <cell r="K264">
            <v>36.6892</v>
          </cell>
          <cell r="L264">
            <v>124547.91734784</v>
          </cell>
          <cell r="M264">
            <v>10963.233107174401</v>
          </cell>
          <cell r="N264" t="str">
            <v>33F1</v>
          </cell>
          <cell r="O264">
            <v>160</v>
          </cell>
          <cell r="P264">
            <v>0</v>
          </cell>
          <cell r="Q264">
            <v>13.8</v>
          </cell>
          <cell r="R264">
            <v>4</v>
          </cell>
          <cell r="S264">
            <v>11.700633600000003</v>
          </cell>
          <cell r="T264">
            <v>39719.850706206737</v>
          </cell>
          <cell r="U264">
            <v>0.2</v>
          </cell>
          <cell r="V264">
            <v>3496.3088227172366</v>
          </cell>
          <cell r="W264" t="str">
            <v>28F1</v>
          </cell>
          <cell r="X264">
            <v>300</v>
          </cell>
          <cell r="Y264">
            <v>460</v>
          </cell>
          <cell r="Z264">
            <v>0</v>
          </cell>
          <cell r="AA264">
            <v>0.27</v>
          </cell>
          <cell r="AB264">
            <v>0.23</v>
          </cell>
          <cell r="AC264">
            <v>4</v>
          </cell>
          <cell r="AD264">
            <v>4.2300000000000004</v>
          </cell>
          <cell r="AE264">
            <v>177</v>
          </cell>
          <cell r="AF264">
            <v>2867.4000000000005</v>
          </cell>
        </row>
        <row r="265">
          <cell r="H265">
            <v>0</v>
          </cell>
          <cell r="M265">
            <v>0</v>
          </cell>
          <cell r="N265" t="str">
            <v>33F2</v>
          </cell>
          <cell r="O265">
            <v>289</v>
          </cell>
          <cell r="P265">
            <v>1</v>
          </cell>
          <cell r="Q265">
            <v>13.8</v>
          </cell>
          <cell r="R265">
            <v>4</v>
          </cell>
          <cell r="S265">
            <v>38.173774176000009</v>
          </cell>
          <cell r="T265">
            <v>129587.56448566768</v>
          </cell>
          <cell r="U265">
            <v>0.2</v>
          </cell>
          <cell r="V265">
            <v>11406.844108678371</v>
          </cell>
          <cell r="W265" t="str">
            <v>37F6</v>
          </cell>
          <cell r="X265">
            <v>370</v>
          </cell>
          <cell r="Y265">
            <v>659</v>
          </cell>
          <cell r="Z265">
            <v>1</v>
          </cell>
          <cell r="AA265">
            <v>0.46</v>
          </cell>
          <cell r="AB265">
            <v>0.36</v>
          </cell>
          <cell r="AC265">
            <v>2</v>
          </cell>
          <cell r="AD265">
            <v>2.36</v>
          </cell>
          <cell r="AE265">
            <v>1009</v>
          </cell>
          <cell r="AF265">
            <v>27848.400000000001</v>
          </cell>
        </row>
        <row r="266">
          <cell r="H266">
            <v>0</v>
          </cell>
          <cell r="I266">
            <v>0.53</v>
          </cell>
          <cell r="J266">
            <v>67</v>
          </cell>
          <cell r="K266">
            <v>18.820300000000003</v>
          </cell>
          <cell r="L266">
            <v>63888.805666560016</v>
          </cell>
          <cell r="M266">
            <v>5623.7621983296012</v>
          </cell>
          <cell r="N266" t="str">
            <v>34F1</v>
          </cell>
          <cell r="O266">
            <v>150</v>
          </cell>
          <cell r="P266">
            <v>0</v>
          </cell>
          <cell r="Q266">
            <v>13.8</v>
          </cell>
          <cell r="R266">
            <v>4</v>
          </cell>
          <cell r="S266">
            <v>10.283760000000001</v>
          </cell>
          <cell r="T266">
            <v>34910.025034752005</v>
          </cell>
          <cell r="U266">
            <v>0.2</v>
          </cell>
          <cell r="V266">
            <v>3072.9276762163208</v>
          </cell>
          <cell r="W266" t="str">
            <v>17F1</v>
          </cell>
          <cell r="X266">
            <v>270</v>
          </cell>
          <cell r="Y266">
            <v>420</v>
          </cell>
          <cell r="Z266">
            <v>0</v>
          </cell>
          <cell r="AA266">
            <v>0</v>
          </cell>
          <cell r="AB266">
            <v>0</v>
          </cell>
          <cell r="AC266">
            <v>0</v>
          </cell>
          <cell r="AD266">
            <v>0</v>
          </cell>
          <cell r="AE266">
            <v>21</v>
          </cell>
          <cell r="AF266">
            <v>0</v>
          </cell>
        </row>
        <row r="267">
          <cell r="H267">
            <v>0</v>
          </cell>
          <cell r="M267">
            <v>0</v>
          </cell>
          <cell r="N267" t="str">
            <v>34F2</v>
          </cell>
          <cell r="O267">
            <v>200</v>
          </cell>
          <cell r="P267">
            <v>0</v>
          </cell>
          <cell r="Q267">
            <v>13.8</v>
          </cell>
          <cell r="R267">
            <v>4</v>
          </cell>
          <cell r="S267">
            <v>18.282239999999998</v>
          </cell>
          <cell r="T267">
            <v>62062.266728447998</v>
          </cell>
          <cell r="U267">
            <v>0.2</v>
          </cell>
          <cell r="V267">
            <v>5462.9825354956802</v>
          </cell>
          <cell r="W267" t="str">
            <v>37F1</v>
          </cell>
          <cell r="X267">
            <v>280</v>
          </cell>
          <cell r="Y267">
            <v>480</v>
          </cell>
          <cell r="Z267">
            <v>0</v>
          </cell>
          <cell r="AA267">
            <v>0</v>
          </cell>
          <cell r="AB267">
            <v>0</v>
          </cell>
          <cell r="AC267">
            <v>0</v>
          </cell>
          <cell r="AD267">
            <v>0</v>
          </cell>
          <cell r="AE267">
            <v>38</v>
          </cell>
          <cell r="AF267">
            <v>0</v>
          </cell>
        </row>
        <row r="268">
          <cell r="H268">
            <v>0</v>
          </cell>
          <cell r="M268">
            <v>0</v>
          </cell>
          <cell r="N268" t="str">
            <v>34F3</v>
          </cell>
          <cell r="O268">
            <v>0</v>
          </cell>
          <cell r="P268">
            <v>0</v>
          </cell>
          <cell r="Q268">
            <v>13.8</v>
          </cell>
          <cell r="R268">
            <v>4</v>
          </cell>
          <cell r="S268">
            <v>0</v>
          </cell>
          <cell r="T268">
            <v>0</v>
          </cell>
          <cell r="U268">
            <v>0.2</v>
          </cell>
          <cell r="V268">
            <v>0</v>
          </cell>
          <cell r="W268" t="str">
            <v>17F2</v>
          </cell>
          <cell r="X268">
            <v>250</v>
          </cell>
          <cell r="Y268">
            <v>250</v>
          </cell>
          <cell r="Z268">
            <v>0</v>
          </cell>
          <cell r="AA268">
            <v>0</v>
          </cell>
          <cell r="AB268">
            <v>0</v>
          </cell>
          <cell r="AC268">
            <v>0</v>
          </cell>
          <cell r="AD268">
            <v>0</v>
          </cell>
          <cell r="AE268">
            <v>0</v>
          </cell>
          <cell r="AF268">
            <v>0</v>
          </cell>
        </row>
        <row r="269">
          <cell r="H269">
            <v>0</v>
          </cell>
          <cell r="I269">
            <v>0.91999999999999993</v>
          </cell>
          <cell r="J269">
            <v>67</v>
          </cell>
          <cell r="K269">
            <v>56.708799999999989</v>
          </cell>
          <cell r="L269">
            <v>192507.95698175998</v>
          </cell>
          <cell r="M269">
            <v>16945.362494361598</v>
          </cell>
          <cell r="N269" t="str">
            <v>37F1</v>
          </cell>
          <cell r="O269">
            <v>280</v>
          </cell>
          <cell r="P269">
            <v>1</v>
          </cell>
          <cell r="Q269">
            <v>13.8</v>
          </cell>
          <cell r="R269">
            <v>3.5</v>
          </cell>
          <cell r="S269">
            <v>31.354041600000002</v>
          </cell>
          <cell r="T269">
            <v>106436.78743928832</v>
          </cell>
          <cell r="U269">
            <v>0.2</v>
          </cell>
          <cell r="V269">
            <v>9369.0150483750913</v>
          </cell>
          <cell r="W269" t="str">
            <v>34F2</v>
          </cell>
          <cell r="X269">
            <v>200</v>
          </cell>
          <cell r="Y269">
            <v>480</v>
          </cell>
          <cell r="Z269">
            <v>0</v>
          </cell>
          <cell r="AA269">
            <v>0.02</v>
          </cell>
          <cell r="AB269">
            <v>0.03</v>
          </cell>
          <cell r="AC269">
            <v>0</v>
          </cell>
          <cell r="AD269">
            <v>0.03</v>
          </cell>
          <cell r="AE269">
            <v>420</v>
          </cell>
          <cell r="AF269">
            <v>504</v>
          </cell>
        </row>
        <row r="270">
          <cell r="H270">
            <v>0</v>
          </cell>
          <cell r="M270">
            <v>0</v>
          </cell>
          <cell r="N270" t="str">
            <v>37F2</v>
          </cell>
          <cell r="O270">
            <v>260</v>
          </cell>
          <cell r="P270">
            <v>1</v>
          </cell>
          <cell r="Q270">
            <v>13.8</v>
          </cell>
          <cell r="R270">
            <v>3.5</v>
          </cell>
          <cell r="S270">
            <v>27.034862400000009</v>
          </cell>
          <cell r="T270">
            <v>91774.576924692519</v>
          </cell>
          <cell r="U270">
            <v>0.2</v>
          </cell>
          <cell r="V270">
            <v>8078.38542436424</v>
          </cell>
          <cell r="W270" t="str">
            <v>21F2</v>
          </cell>
          <cell r="X270">
            <v>290</v>
          </cell>
          <cell r="Y270">
            <v>550</v>
          </cell>
          <cell r="Z270">
            <v>1</v>
          </cell>
          <cell r="AA270">
            <v>0.36</v>
          </cell>
          <cell r="AB270">
            <v>1.4</v>
          </cell>
          <cell r="AC270">
            <v>4</v>
          </cell>
          <cell r="AD270">
            <v>5.4</v>
          </cell>
          <cell r="AE270">
            <v>719</v>
          </cell>
          <cell r="AF270">
            <v>15530.399999999998</v>
          </cell>
        </row>
        <row r="271">
          <cell r="H271">
            <v>0</v>
          </cell>
          <cell r="M271">
            <v>0</v>
          </cell>
          <cell r="N271" t="str">
            <v>37F3</v>
          </cell>
          <cell r="O271">
            <v>265</v>
          </cell>
          <cell r="P271">
            <v>1</v>
          </cell>
          <cell r="Q271">
            <v>13.8</v>
          </cell>
          <cell r="R271">
            <v>3.5</v>
          </cell>
          <cell r="S271">
            <v>28.084662900000005</v>
          </cell>
          <cell r="T271">
            <v>95338.308646990103</v>
          </cell>
          <cell r="U271">
            <v>0.2</v>
          </cell>
          <cell r="V271">
            <v>8392.0801246446554</v>
          </cell>
          <cell r="W271" t="str">
            <v>28F2</v>
          </cell>
          <cell r="X271">
            <v>150</v>
          </cell>
          <cell r="Y271">
            <v>415</v>
          </cell>
          <cell r="Z271">
            <v>0</v>
          </cell>
          <cell r="AA271">
            <v>0.53</v>
          </cell>
          <cell r="AB271">
            <v>1.48</v>
          </cell>
          <cell r="AC271">
            <v>3</v>
          </cell>
          <cell r="AD271">
            <v>4.4800000000000004</v>
          </cell>
          <cell r="AE271">
            <v>254</v>
          </cell>
          <cell r="AF271">
            <v>8077.2000000000007</v>
          </cell>
        </row>
        <row r="272">
          <cell r="H272">
            <v>0</v>
          </cell>
          <cell r="I272">
            <v>0.70499999999999996</v>
          </cell>
          <cell r="J272">
            <v>67</v>
          </cell>
          <cell r="K272">
            <v>33.300674999999998</v>
          </cell>
          <cell r="L272">
            <v>113044.97556576</v>
          </cell>
          <cell r="M272">
            <v>9950.695644801599</v>
          </cell>
          <cell r="N272" t="str">
            <v>37F4</v>
          </cell>
          <cell r="O272">
            <v>175</v>
          </cell>
          <cell r="P272">
            <v>0</v>
          </cell>
          <cell r="Q272">
            <v>13.8</v>
          </cell>
          <cell r="R272">
            <v>3.5</v>
          </cell>
          <cell r="S272">
            <v>12.2476725</v>
          </cell>
          <cell r="T272">
            <v>41576.870093472004</v>
          </cell>
          <cell r="U272">
            <v>0.2</v>
          </cell>
          <cell r="V272">
            <v>3659.7715032715205</v>
          </cell>
          <cell r="W272" t="str">
            <v>48F3</v>
          </cell>
          <cell r="X272">
            <v>240</v>
          </cell>
          <cell r="Y272">
            <v>415</v>
          </cell>
          <cell r="Z272">
            <v>0</v>
          </cell>
          <cell r="AA272">
            <v>1.23</v>
          </cell>
          <cell r="AB272">
            <v>1</v>
          </cell>
          <cell r="AC272">
            <v>4</v>
          </cell>
          <cell r="AD272">
            <v>5</v>
          </cell>
          <cell r="AE272">
            <v>31</v>
          </cell>
          <cell r="AF272">
            <v>2287.8000000000002</v>
          </cell>
        </row>
        <row r="273">
          <cell r="H273">
            <v>0</v>
          </cell>
          <cell r="M273">
            <v>0</v>
          </cell>
          <cell r="N273" t="str">
            <v>37F5</v>
          </cell>
          <cell r="O273">
            <v>270</v>
          </cell>
          <cell r="P273">
            <v>1</v>
          </cell>
          <cell r="Q273">
            <v>13.8</v>
          </cell>
          <cell r="R273">
            <v>3.5</v>
          </cell>
          <cell r="S273">
            <v>29.154459600000003</v>
          </cell>
          <cell r="T273">
            <v>98969.920973521934</v>
          </cell>
          <cell r="U273">
            <v>0.2</v>
          </cell>
          <cell r="V273">
            <v>8711.7499620732688</v>
          </cell>
          <cell r="W273" t="str">
            <v>28F2</v>
          </cell>
          <cell r="X273">
            <v>150</v>
          </cell>
          <cell r="Y273">
            <v>420</v>
          </cell>
          <cell r="Z273">
            <v>0</v>
          </cell>
          <cell r="AA273">
            <v>0.03</v>
          </cell>
          <cell r="AB273">
            <v>1</v>
          </cell>
          <cell r="AC273">
            <v>2</v>
          </cell>
          <cell r="AD273">
            <v>3</v>
          </cell>
          <cell r="AE273">
            <v>794</v>
          </cell>
          <cell r="AF273">
            <v>1429.2</v>
          </cell>
        </row>
        <row r="274">
          <cell r="H274">
            <v>0</v>
          </cell>
          <cell r="M274">
            <v>0</v>
          </cell>
          <cell r="N274" t="str">
            <v>37F6</v>
          </cell>
          <cell r="O274">
            <v>370</v>
          </cell>
          <cell r="P274">
            <v>1</v>
          </cell>
          <cell r="Q274">
            <v>13.8</v>
          </cell>
          <cell r="R274">
            <v>3.5</v>
          </cell>
          <cell r="S274">
            <v>54.749595600000013</v>
          </cell>
          <cell r="T274">
            <v>185857.09439334917</v>
          </cell>
          <cell r="U274">
            <v>0.2</v>
          </cell>
          <cell r="V274">
            <v>16359.925511767226</v>
          </cell>
          <cell r="W274" t="str">
            <v>48F2</v>
          </cell>
          <cell r="X274">
            <v>350</v>
          </cell>
          <cell r="Y274">
            <v>720</v>
          </cell>
          <cell r="Z274">
            <v>1</v>
          </cell>
          <cell r="AA274">
            <v>1.83</v>
          </cell>
          <cell r="AB274">
            <v>2.19</v>
          </cell>
          <cell r="AC274">
            <v>5</v>
          </cell>
          <cell r="AD274">
            <v>7.1899999999999995</v>
          </cell>
          <cell r="AE274">
            <v>1669</v>
          </cell>
          <cell r="AF274">
            <v>183256.2</v>
          </cell>
        </row>
        <row r="275">
          <cell r="H275">
            <v>0</v>
          </cell>
          <cell r="I275">
            <v>0.85</v>
          </cell>
          <cell r="J275">
            <v>67</v>
          </cell>
          <cell r="K275">
            <v>48.407499999999992</v>
          </cell>
          <cell r="L275">
            <v>164327.73974399999</v>
          </cell>
          <cell r="M275">
            <v>14464.820891039999</v>
          </cell>
          <cell r="N275" t="str">
            <v>48F1</v>
          </cell>
          <cell r="O275">
            <v>360</v>
          </cell>
          <cell r="P275">
            <v>1</v>
          </cell>
          <cell r="Q275">
            <v>13.8</v>
          </cell>
          <cell r="R275">
            <v>3.5</v>
          </cell>
          <cell r="S275">
            <v>51.830150400000008</v>
          </cell>
          <cell r="T275">
            <v>175946.52617515012</v>
          </cell>
          <cell r="U275">
            <v>0.2</v>
          </cell>
          <cell r="V275">
            <v>15487.555488130256</v>
          </cell>
          <cell r="W275" t="str">
            <v>37F4</v>
          </cell>
          <cell r="X275">
            <v>175</v>
          </cell>
          <cell r="Y275">
            <v>535</v>
          </cell>
          <cell r="Z275">
            <v>1</v>
          </cell>
          <cell r="AA275">
            <v>7.0000000000000007E-2</v>
          </cell>
          <cell r="AB275">
            <v>1.42</v>
          </cell>
          <cell r="AC275">
            <v>0</v>
          </cell>
          <cell r="AD275">
            <v>1.42</v>
          </cell>
          <cell r="AE275">
            <v>1216</v>
          </cell>
          <cell r="AF275">
            <v>5107.2000000000007</v>
          </cell>
        </row>
        <row r="276">
          <cell r="H276">
            <v>0</v>
          </cell>
          <cell r="M276">
            <v>0</v>
          </cell>
          <cell r="N276" t="str">
            <v>48F2</v>
          </cell>
          <cell r="O276">
            <v>350</v>
          </cell>
          <cell r="P276">
            <v>1</v>
          </cell>
          <cell r="Q276">
            <v>13.8</v>
          </cell>
          <cell r="R276">
            <v>3.5</v>
          </cell>
          <cell r="S276">
            <v>48.990690000000001</v>
          </cell>
          <cell r="T276">
            <v>166307.48037388801</v>
          </cell>
          <cell r="U276">
            <v>0.2</v>
          </cell>
          <cell r="V276">
            <v>14639.086013086082</v>
          </cell>
          <cell r="W276" t="str">
            <v>28F5</v>
          </cell>
          <cell r="X276">
            <v>220</v>
          </cell>
          <cell r="Y276">
            <v>570</v>
          </cell>
          <cell r="Z276">
            <v>1</v>
          </cell>
          <cell r="AA276">
            <v>0</v>
          </cell>
          <cell r="AB276">
            <v>0</v>
          </cell>
          <cell r="AC276">
            <v>0</v>
          </cell>
          <cell r="AD276">
            <v>0</v>
          </cell>
          <cell r="AE276">
            <v>543</v>
          </cell>
          <cell r="AF276">
            <v>0</v>
          </cell>
        </row>
        <row r="277">
          <cell r="H277">
            <v>0</v>
          </cell>
          <cell r="M277">
            <v>0</v>
          </cell>
          <cell r="N277" t="str">
            <v>48F3</v>
          </cell>
          <cell r="O277">
            <v>240</v>
          </cell>
          <cell r="P277">
            <v>0</v>
          </cell>
          <cell r="Q277">
            <v>13.8</v>
          </cell>
          <cell r="R277">
            <v>3.5</v>
          </cell>
          <cell r="S277">
            <v>23.035622400000001</v>
          </cell>
          <cell r="T277">
            <v>78198.456077844487</v>
          </cell>
          <cell r="U277">
            <v>0.2</v>
          </cell>
          <cell r="V277">
            <v>6883.357994724558</v>
          </cell>
          <cell r="W277" t="str">
            <v>28F1</v>
          </cell>
          <cell r="X277">
            <v>300</v>
          </cell>
          <cell r="Y277">
            <v>540</v>
          </cell>
          <cell r="Z277">
            <v>1</v>
          </cell>
          <cell r="AA277">
            <v>1.74</v>
          </cell>
          <cell r="AB277">
            <v>2.23</v>
          </cell>
          <cell r="AC277">
            <v>0</v>
          </cell>
          <cell r="AD277">
            <v>2.23</v>
          </cell>
          <cell r="AE277">
            <v>22</v>
          </cell>
          <cell r="AF277">
            <v>2296.8000000000002</v>
          </cell>
        </row>
        <row r="278">
          <cell r="H278">
            <v>0</v>
          </cell>
          <cell r="M278">
            <v>0</v>
          </cell>
          <cell r="N278" t="str">
            <v>48F4</v>
          </cell>
          <cell r="O278">
            <v>275</v>
          </cell>
          <cell r="P278">
            <v>1</v>
          </cell>
          <cell r="Q278">
            <v>13.8</v>
          </cell>
          <cell r="R278">
            <v>3.5</v>
          </cell>
          <cell r="S278">
            <v>30.244252500000002</v>
          </cell>
          <cell r="T278">
            <v>102669.41390428801</v>
          </cell>
          <cell r="U278">
            <v>0.2</v>
          </cell>
          <cell r="V278">
            <v>9037.3949366500819</v>
          </cell>
          <cell r="W278" t="str">
            <v>37F6</v>
          </cell>
          <cell r="X278">
            <v>370</v>
          </cell>
          <cell r="Y278">
            <v>645</v>
          </cell>
          <cell r="Z278">
            <v>1</v>
          </cell>
          <cell r="AA278">
            <v>2.95</v>
          </cell>
          <cell r="AB278">
            <v>1.88</v>
          </cell>
          <cell r="AC278">
            <v>9</v>
          </cell>
          <cell r="AD278">
            <v>10.879999999999999</v>
          </cell>
          <cell r="AE278">
            <v>1505</v>
          </cell>
          <cell r="AF278">
            <v>266385</v>
          </cell>
        </row>
        <row r="279">
          <cell r="H279">
            <v>2</v>
          </cell>
          <cell r="J279">
            <v>67</v>
          </cell>
          <cell r="K279">
            <v>463.38707499999998</v>
          </cell>
          <cell r="L279">
            <v>1573048.61150304</v>
          </cell>
          <cell r="M279">
            <v>138466.37490260642</v>
          </cell>
          <cell r="N279">
            <v>22</v>
          </cell>
          <cell r="O279">
            <v>5694</v>
          </cell>
          <cell r="P279">
            <v>14</v>
          </cell>
          <cell r="R279">
            <v>3.6818181818181817</v>
          </cell>
          <cell r="S279">
            <v>693.30213327600006</v>
          </cell>
          <cell r="T279">
            <v>2353535.5579391322</v>
          </cell>
          <cell r="U279">
            <v>0.20000000000000007</v>
          </cell>
          <cell r="V279">
            <v>207168.12851754963</v>
          </cell>
          <cell r="X279">
            <v>5820</v>
          </cell>
          <cell r="Y279">
            <v>11514</v>
          </cell>
          <cell r="Z279">
            <v>12</v>
          </cell>
          <cell r="AA279">
            <v>0.97639991486644684</v>
          </cell>
          <cell r="AB279">
            <v>1.2041342981802701</v>
          </cell>
          <cell r="AD279">
            <v>4.6455517718420776</v>
          </cell>
          <cell r="AE279">
            <v>9397</v>
          </cell>
          <cell r="AF279">
            <v>550513.80000000005</v>
          </cell>
        </row>
      </sheetData>
      <sheetData sheetId="8" refreshError="1"/>
      <sheetData sheetId="9" refreshError="1"/>
      <sheetData sheetId="10" refreshError="1"/>
      <sheetData sheetId="11" refreshError="1"/>
      <sheetData sheetId="12" refreshError="1"/>
      <sheetData sheetId="13">
        <row r="1">
          <cell r="B1" t="str">
            <v xml:space="preserve">POSSIBLE  SYSTEM   CAPITAL PROJECTS  -  1997 </v>
          </cell>
        </row>
      </sheetData>
      <sheetData sheetId="14" refreshError="1"/>
      <sheetData sheetId="15" refreshError="1"/>
      <sheetData sheetId="16" refreshError="1"/>
      <sheetData sheetId="17" refreshError="1">
        <row r="4">
          <cell r="D4" t="str">
            <v>TABLE 1</v>
          </cell>
        </row>
        <row r="5">
          <cell r="D5" t="str">
            <v xml:space="preserve">SUMMARY OF </v>
          </cell>
        </row>
        <row r="6">
          <cell r="D6" t="str">
            <v>RECOMMENDED SYSTEM EXPANSION PROJECTS - 1997</v>
          </cell>
        </row>
        <row r="8">
          <cell r="E8">
            <v>1997</v>
          </cell>
        </row>
        <row r="9">
          <cell r="C9" t="str">
            <v>Item</v>
          </cell>
          <cell r="D9" t="str">
            <v>Description</v>
          </cell>
          <cell r="E9" t="str">
            <v>Budget</v>
          </cell>
        </row>
        <row r="10">
          <cell r="E10" t="str">
            <v>Amount</v>
          </cell>
        </row>
        <row r="12">
          <cell r="D12" t="str">
            <v>SUBTRANSMISSION</v>
          </cell>
        </row>
        <row r="15">
          <cell r="C15">
            <v>1</v>
          </cell>
          <cell r="D15" t="str">
            <v>44 kV Aquitaine MS - C.P.R. Feeder Tie</v>
          </cell>
          <cell r="E15">
            <v>160000</v>
          </cell>
        </row>
        <row r="16">
          <cell r="C16">
            <v>2</v>
          </cell>
          <cell r="D16" t="str">
            <v>44 kV Meadowvale Feeder Egress</v>
          </cell>
          <cell r="E16">
            <v>350000</v>
          </cell>
        </row>
        <row r="17">
          <cell r="C17">
            <v>3</v>
          </cell>
          <cell r="D17" t="str">
            <v>44 kV Mississauga Rd. Feeder Tie</v>
          </cell>
          <cell r="E17">
            <v>50000</v>
          </cell>
        </row>
        <row r="18">
          <cell r="C18">
            <v>4</v>
          </cell>
          <cell r="D18" t="str">
            <v>44 kV Britannia Rd. Feeder Tie</v>
          </cell>
          <cell r="E18">
            <v>0</v>
          </cell>
        </row>
        <row r="19">
          <cell r="C19">
            <v>5</v>
          </cell>
          <cell r="D19" t="str">
            <v>44 kV Drew Rd. Feeder Tie</v>
          </cell>
          <cell r="E19">
            <v>0</v>
          </cell>
        </row>
        <row r="20">
          <cell r="C20">
            <v>6</v>
          </cell>
          <cell r="D20" t="str">
            <v>27.6 kV Stanfield Feeder Tie</v>
          </cell>
          <cell r="E20">
            <v>0</v>
          </cell>
        </row>
        <row r="21">
          <cell r="C21">
            <v>7</v>
          </cell>
          <cell r="D21" t="str">
            <v>27.6 kV Midway Feeder Tie</v>
          </cell>
          <cell r="E21">
            <v>335000</v>
          </cell>
        </row>
        <row r="22">
          <cell r="C22">
            <v>8</v>
          </cell>
          <cell r="D22" t="str">
            <v>27.6 kV Pacific Drive Feeder Tie</v>
          </cell>
          <cell r="E22">
            <v>110000</v>
          </cell>
        </row>
        <row r="23">
          <cell r="C23">
            <v>9</v>
          </cell>
          <cell r="D23" t="str">
            <v>27.6 kV Kennedy/401 Crossing</v>
          </cell>
          <cell r="E23">
            <v>155000</v>
          </cell>
        </row>
        <row r="24">
          <cell r="C24">
            <v>10</v>
          </cell>
          <cell r="D24" t="str">
            <v>27.6 kV Bramalea TS Feeder Ties</v>
          </cell>
          <cell r="E24">
            <v>300000</v>
          </cell>
        </row>
        <row r="25">
          <cell r="C25">
            <v>11</v>
          </cell>
          <cell r="D25" t="str">
            <v>27.6 kV Highway 10 Feeder Tie</v>
          </cell>
          <cell r="E25">
            <v>0</v>
          </cell>
        </row>
        <row r="27">
          <cell r="D27" t="str">
            <v>TOTAL - TRANSMISSION</v>
          </cell>
          <cell r="E27">
            <v>1460000</v>
          </cell>
        </row>
        <row r="30">
          <cell r="D30" t="str">
            <v>TABLE 1 (Cont'd)</v>
          </cell>
        </row>
        <row r="31">
          <cell r="D31" t="str">
            <v xml:space="preserve">SUMMARY OF </v>
          </cell>
        </row>
        <row r="32">
          <cell r="D32" t="str">
            <v>RECOMMENDED SYSTEM EXPANSION PROJECTS - 1997</v>
          </cell>
        </row>
        <row r="34">
          <cell r="E34">
            <v>1997</v>
          </cell>
        </row>
        <row r="35">
          <cell r="C35" t="str">
            <v>Item</v>
          </cell>
          <cell r="D35" t="str">
            <v>Description</v>
          </cell>
          <cell r="E35" t="str">
            <v>Budget</v>
          </cell>
        </row>
        <row r="36">
          <cell r="E36" t="str">
            <v>Estimate</v>
          </cell>
        </row>
        <row r="39">
          <cell r="D39" t="str">
            <v>DISTRIBUTION</v>
          </cell>
        </row>
        <row r="41">
          <cell r="C41">
            <v>1</v>
          </cell>
          <cell r="D41" t="str">
            <v xml:space="preserve">Streetsville Conversion </v>
          </cell>
          <cell r="E41">
            <v>100000</v>
          </cell>
        </row>
        <row r="42">
          <cell r="C42">
            <v>2</v>
          </cell>
          <cell r="D42" t="str">
            <v xml:space="preserve">13.8 kV WCB/Collegeway Tie </v>
          </cell>
          <cell r="E42">
            <v>80000</v>
          </cell>
        </row>
        <row r="43">
          <cell r="C43">
            <v>3</v>
          </cell>
          <cell r="D43" t="str">
            <v>13.8 kV Burnhamthorpe Road Feeder Tie</v>
          </cell>
          <cell r="E43">
            <v>300000</v>
          </cell>
        </row>
        <row r="44">
          <cell r="C44">
            <v>4</v>
          </cell>
          <cell r="D44" t="str">
            <v>13.8 kV Tomken Road Feeder Tie</v>
          </cell>
          <cell r="E44">
            <v>160000</v>
          </cell>
        </row>
        <row r="45">
          <cell r="C45">
            <v>5</v>
          </cell>
          <cell r="D45" t="str">
            <v>13.8 kV American/Elmbank Drive Feeder Tie</v>
          </cell>
          <cell r="E45">
            <v>360000</v>
          </cell>
        </row>
        <row r="46">
          <cell r="C46">
            <v>6</v>
          </cell>
          <cell r="D46" t="str">
            <v>13.8 kV Derry Rd. &amp; Ninth Line Feeder Tie</v>
          </cell>
          <cell r="E46">
            <v>60000</v>
          </cell>
        </row>
        <row r="47">
          <cell r="C47">
            <v>7</v>
          </cell>
          <cell r="D47" t="str">
            <v>13.8 kV Mississauga Road Feeder Tie</v>
          </cell>
          <cell r="E47">
            <v>150000</v>
          </cell>
        </row>
        <row r="48">
          <cell r="C48">
            <v>8</v>
          </cell>
          <cell r="D48" t="str">
            <v>4.16 kV Bromsgrove MS/Clarkson MS Tie</v>
          </cell>
          <cell r="E48">
            <v>0</v>
          </cell>
        </row>
        <row r="49">
          <cell r="C49">
            <v>9</v>
          </cell>
          <cell r="D49" t="str">
            <v>4.16 kV Atwater Feeder Tie</v>
          </cell>
          <cell r="E49">
            <v>0</v>
          </cell>
        </row>
        <row r="50">
          <cell r="C50">
            <v>10</v>
          </cell>
          <cell r="D50" t="str">
            <v>4.16 kV Pinetree MS/Melton MS Tie</v>
          </cell>
          <cell r="E50">
            <v>0</v>
          </cell>
        </row>
        <row r="51">
          <cell r="C51">
            <v>11</v>
          </cell>
          <cell r="D51" t="str">
            <v>4.16 kV Bromsgrove MS/Park West MS Tie</v>
          </cell>
          <cell r="E51">
            <v>0</v>
          </cell>
        </row>
        <row r="52">
          <cell r="C52">
            <v>12</v>
          </cell>
          <cell r="D52" t="str">
            <v>4.16 kV Bromsgrove MS/Robin MS Tie</v>
          </cell>
          <cell r="E52">
            <v>0</v>
          </cell>
        </row>
        <row r="53">
          <cell r="C53">
            <v>13</v>
          </cell>
          <cell r="D53" t="str">
            <v>4.16 kV Lakeshore Road Feeder Tie</v>
          </cell>
          <cell r="E53">
            <v>0</v>
          </cell>
        </row>
        <row r="54">
          <cell r="C54">
            <v>14</v>
          </cell>
          <cell r="D54" t="str">
            <v xml:space="preserve">4.16 kV Stanfield Road Feeder Tie </v>
          </cell>
          <cell r="E54">
            <v>0</v>
          </cell>
        </row>
        <row r="55">
          <cell r="C55">
            <v>15</v>
          </cell>
          <cell r="D55" t="str">
            <v xml:space="preserve">4.16 kV Clarkson/Lorne Park Feeder Tie </v>
          </cell>
          <cell r="E55">
            <v>0</v>
          </cell>
        </row>
        <row r="57">
          <cell r="D57" t="str">
            <v>TOTAL - DISTRIBUTION</v>
          </cell>
          <cell r="E57">
            <v>1210000</v>
          </cell>
        </row>
        <row r="62">
          <cell r="D62" t="str">
            <v>TABLE 1 (Cont'd)</v>
          </cell>
        </row>
        <row r="63">
          <cell r="D63" t="str">
            <v xml:space="preserve">SUMMARY OF </v>
          </cell>
        </row>
        <row r="64">
          <cell r="D64" t="str">
            <v>RECOMMENDED SYSTEM EXPANSION PROJECTS - 1997</v>
          </cell>
        </row>
        <row r="66">
          <cell r="E66">
            <v>1997</v>
          </cell>
        </row>
        <row r="67">
          <cell r="C67" t="str">
            <v>Item</v>
          </cell>
          <cell r="D67" t="str">
            <v>Description</v>
          </cell>
          <cell r="E67" t="str">
            <v>Budget</v>
          </cell>
        </row>
        <row r="68">
          <cell r="E68" t="str">
            <v>Estimate</v>
          </cell>
        </row>
        <row r="71">
          <cell r="D71" t="str">
            <v>MUNICIPAL SUBSTATIONS</v>
          </cell>
        </row>
        <row r="73">
          <cell r="C73">
            <v>1</v>
          </cell>
          <cell r="D73" t="str">
            <v>Lisgar M.S.</v>
          </cell>
          <cell r="E73">
            <v>1200000</v>
          </cell>
        </row>
        <row r="74">
          <cell r="C74">
            <v>2</v>
          </cell>
          <cell r="D74" t="str">
            <v xml:space="preserve">Sheridan Park System Rebuild  </v>
          </cell>
          <cell r="E74">
            <v>600000</v>
          </cell>
        </row>
        <row r="75">
          <cell r="C75">
            <v>3</v>
          </cell>
          <cell r="D75" t="str">
            <v>Orlando M.S.</v>
          </cell>
          <cell r="E75">
            <v>600000</v>
          </cell>
        </row>
        <row r="76">
          <cell r="C76">
            <v>4</v>
          </cell>
          <cell r="D76" t="str">
            <v>Chalkdene M.S.</v>
          </cell>
          <cell r="E76">
            <v>0</v>
          </cell>
        </row>
        <row r="77">
          <cell r="C77">
            <v>5</v>
          </cell>
          <cell r="D77" t="str">
            <v>Rockwood M.S.</v>
          </cell>
          <cell r="E77">
            <v>0</v>
          </cell>
        </row>
        <row r="78">
          <cell r="C78">
            <v>6</v>
          </cell>
          <cell r="D78" t="str">
            <v>Woodlake M.S. Rebuild</v>
          </cell>
          <cell r="E78">
            <v>50000</v>
          </cell>
        </row>
        <row r="79">
          <cell r="C79">
            <v>7</v>
          </cell>
          <cell r="D79" t="str">
            <v>Orchard Heights M.S.</v>
          </cell>
          <cell r="E79">
            <v>250000</v>
          </cell>
        </row>
        <row r="81">
          <cell r="D81" t="str">
            <v>TOTAL - SUBSTATION</v>
          </cell>
          <cell r="E81">
            <v>2700000</v>
          </cell>
        </row>
        <row r="84">
          <cell r="D84" t="str">
            <v>SUBDIVISION REBUILDS</v>
          </cell>
        </row>
        <row r="86">
          <cell r="C86">
            <v>1</v>
          </cell>
          <cell r="D86" t="str">
            <v>Sheridan Homelands - Phase V</v>
          </cell>
          <cell r="E86">
            <v>1200000</v>
          </cell>
        </row>
        <row r="87">
          <cell r="C87">
            <v>2</v>
          </cell>
          <cell r="D87" t="str">
            <v>Malton - Phase VI</v>
          </cell>
          <cell r="E87">
            <v>1000000</v>
          </cell>
        </row>
        <row r="88">
          <cell r="C88">
            <v>3</v>
          </cell>
          <cell r="D88" t="str">
            <v>Forest Glenn Area - Phase III</v>
          </cell>
          <cell r="E88">
            <v>1200000</v>
          </cell>
        </row>
        <row r="89">
          <cell r="C89">
            <v>4</v>
          </cell>
          <cell r="D89" t="str">
            <v>Meadowvale T.C. Main Feeders - Phase III</v>
          </cell>
          <cell r="E89">
            <v>600000</v>
          </cell>
        </row>
        <row r="90">
          <cell r="C90">
            <v>5</v>
          </cell>
          <cell r="D90" t="str">
            <v>Woodlands - Phase II</v>
          </cell>
          <cell r="E90">
            <v>1200000</v>
          </cell>
        </row>
        <row r="93">
          <cell r="D93" t="str">
            <v>TOTAL - SUBDIVISION REBUILDS</v>
          </cell>
          <cell r="E93">
            <v>5200000</v>
          </cell>
        </row>
        <row r="102">
          <cell r="D102" t="str">
            <v>TABLE 1 (Cont'd)</v>
          </cell>
        </row>
        <row r="103">
          <cell r="D103" t="str">
            <v xml:space="preserve">SUMMARY OF </v>
          </cell>
        </row>
        <row r="104">
          <cell r="D104" t="str">
            <v>RECOMMENDED SYSTEM EXPANSION PROJECTS - 1997</v>
          </cell>
        </row>
        <row r="106">
          <cell r="E106">
            <v>1997</v>
          </cell>
        </row>
        <row r="107">
          <cell r="C107" t="str">
            <v>Item</v>
          </cell>
          <cell r="D107" t="str">
            <v>Description</v>
          </cell>
          <cell r="E107" t="str">
            <v>Budget</v>
          </cell>
        </row>
        <row r="108">
          <cell r="E108" t="str">
            <v>Estimate</v>
          </cell>
        </row>
        <row r="111">
          <cell r="D111" t="str">
            <v>SYSTEM MAINTENANCE PROJECTS</v>
          </cell>
        </row>
        <row r="113">
          <cell r="C113">
            <v>1</v>
          </cell>
          <cell r="D113" t="str">
            <v>Wood &amp; Concrete Pole Replacements</v>
          </cell>
          <cell r="E113">
            <v>250000</v>
          </cell>
        </row>
        <row r="114">
          <cell r="C114">
            <v>2</v>
          </cell>
          <cell r="D114" t="str">
            <v>Overhead Switch Replacement</v>
          </cell>
          <cell r="E114">
            <v>300000</v>
          </cell>
        </row>
        <row r="115">
          <cell r="C115">
            <v>3</v>
          </cell>
          <cell r="D115" t="str">
            <v>Feeder Overhauls</v>
          </cell>
          <cell r="E115">
            <v>600000</v>
          </cell>
        </row>
        <row r="116">
          <cell r="C116">
            <v>4</v>
          </cell>
          <cell r="D116" t="str">
            <v>Overhead Rebuilds</v>
          </cell>
          <cell r="E116">
            <v>600000</v>
          </cell>
        </row>
        <row r="118">
          <cell r="D118" t="str">
            <v>O.H Distribution Maintenance - Total</v>
          </cell>
          <cell r="E118">
            <v>1750000</v>
          </cell>
        </row>
        <row r="120">
          <cell r="C120">
            <v>1</v>
          </cell>
          <cell r="D120" t="str">
            <v>Load Centre Replacement</v>
          </cell>
          <cell r="E120">
            <v>100000</v>
          </cell>
        </row>
        <row r="121">
          <cell r="C121">
            <v>2</v>
          </cell>
          <cell r="D121" t="str">
            <v>U/ground Cable and Splice Replacement</v>
          </cell>
          <cell r="E121">
            <v>1200000</v>
          </cell>
        </row>
        <row r="122">
          <cell r="C122">
            <v>3</v>
          </cell>
          <cell r="D122" t="str">
            <v>Meter Base Replacement</v>
          </cell>
          <cell r="E122">
            <v>40000</v>
          </cell>
        </row>
        <row r="123">
          <cell r="C123">
            <v>4</v>
          </cell>
          <cell r="D123" t="str">
            <v>Secondary Cable Replacement</v>
          </cell>
          <cell r="E123">
            <v>75000</v>
          </cell>
        </row>
        <row r="125">
          <cell r="D125" t="str">
            <v>U.G. Distribution Maintenance - Total</v>
          </cell>
          <cell r="E125">
            <v>1415000</v>
          </cell>
        </row>
        <row r="127">
          <cell r="C127">
            <v>1</v>
          </cell>
          <cell r="D127" t="str">
            <v>U/ground Transformer Replacement</v>
          </cell>
          <cell r="E127">
            <v>150000</v>
          </cell>
        </row>
        <row r="128">
          <cell r="C128">
            <v>2</v>
          </cell>
          <cell r="D128" t="str">
            <v>Overhead Transformer Replacement</v>
          </cell>
          <cell r="E128">
            <v>150000</v>
          </cell>
        </row>
        <row r="129">
          <cell r="C129">
            <v>3</v>
          </cell>
          <cell r="D129" t="str">
            <v>Power T/former O/H &amp;  StationUpgrade</v>
          </cell>
          <cell r="E129">
            <v>100000</v>
          </cell>
        </row>
        <row r="131">
          <cell r="D131" t="str">
            <v>Transformer Repalcement &amp; Overhauls - Total</v>
          </cell>
          <cell r="E131">
            <v>400000</v>
          </cell>
        </row>
        <row r="133">
          <cell r="D133" t="str">
            <v>Auto-Switches/SCADA</v>
          </cell>
          <cell r="E133">
            <v>1600000</v>
          </cell>
        </row>
        <row r="136">
          <cell r="D136" t="str">
            <v>TOTAL - SYSTEM MAINTENANCE</v>
          </cell>
          <cell r="E136">
            <v>5165000</v>
          </cell>
        </row>
        <row r="145">
          <cell r="D145" t="str">
            <v>TABLE 1 (Cont'd)</v>
          </cell>
        </row>
        <row r="146">
          <cell r="D146" t="str">
            <v xml:space="preserve">SUMMARY OF </v>
          </cell>
        </row>
        <row r="147">
          <cell r="D147" t="str">
            <v>RECOMMENDED SYSTEM EXPANSION PROJECTS - 1997</v>
          </cell>
        </row>
        <row r="150">
          <cell r="D150" t="str">
            <v>Road Relocations</v>
          </cell>
          <cell r="E150">
            <v>1500000</v>
          </cell>
        </row>
        <row r="152">
          <cell r="D152" t="str">
            <v>Industrial &amp; Commercail Services</v>
          </cell>
          <cell r="E152">
            <v>2500000</v>
          </cell>
        </row>
        <row r="154">
          <cell r="D154" t="str">
            <v>Land &amp; Easements</v>
          </cell>
          <cell r="E154">
            <v>50000</v>
          </cell>
        </row>
        <row r="156">
          <cell r="D156" t="str">
            <v>Major Tools</v>
          </cell>
          <cell r="E156">
            <v>140000</v>
          </cell>
        </row>
        <row r="158">
          <cell r="D158" t="str">
            <v xml:space="preserve">       Total - Subtransmission</v>
          </cell>
          <cell r="E158">
            <v>1460000</v>
          </cell>
        </row>
        <row r="159">
          <cell r="D159" t="str">
            <v xml:space="preserve">       Total - Distribution</v>
          </cell>
          <cell r="E159">
            <v>1210000</v>
          </cell>
        </row>
        <row r="160">
          <cell r="D160" t="str">
            <v xml:space="preserve">       Total - Substations</v>
          </cell>
          <cell r="E160">
            <v>2700000</v>
          </cell>
        </row>
        <row r="161">
          <cell r="D161" t="str">
            <v xml:space="preserve">       Total - Subdivision Rebuilds</v>
          </cell>
          <cell r="E161">
            <v>5200000</v>
          </cell>
        </row>
        <row r="162">
          <cell r="D162" t="str">
            <v xml:space="preserve">       Total - System Maintenance</v>
          </cell>
          <cell r="E162">
            <v>5165000</v>
          </cell>
        </row>
        <row r="163">
          <cell r="D163" t="str">
            <v xml:space="preserve">       Total - Road Relocations</v>
          </cell>
          <cell r="E163">
            <v>1500000</v>
          </cell>
        </row>
        <row r="164">
          <cell r="D164" t="str">
            <v xml:space="preserve">       Total - Industrial &amp; Commercial Serv.</v>
          </cell>
          <cell r="E164">
            <v>2500000</v>
          </cell>
        </row>
        <row r="165">
          <cell r="D165" t="str">
            <v xml:space="preserve">       Total - Land &amp; Easements</v>
          </cell>
          <cell r="E165">
            <v>50000</v>
          </cell>
        </row>
        <row r="166">
          <cell r="D166" t="str">
            <v xml:space="preserve">       Total - Major Tools</v>
          </cell>
          <cell r="E166">
            <v>140000</v>
          </cell>
        </row>
        <row r="168">
          <cell r="D168" t="str">
            <v xml:space="preserve">       GRAND TOTAL</v>
          </cell>
          <cell r="E168">
            <v>19925000</v>
          </cell>
        </row>
      </sheetData>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SCalc Sort"/>
      <sheetName val="TSCalc  Sort (2)"/>
      <sheetName val="TSCalc (3)"/>
      <sheetName val="Sheet4"/>
      <sheetName val="TSCalc (2)"/>
      <sheetName val="MSCalc Sort"/>
      <sheetName val="MSCalc Sort (2)"/>
      <sheetName val="MSCalc (2)"/>
      <sheetName val="Db-MS Fdrs (2)"/>
      <sheetName val="Db-MS Fdrs"/>
      <sheetName val="Db-TS Fdrs (2)"/>
      <sheetName val="Db-TS Fdrs"/>
      <sheetName val="Projects"/>
      <sheetName val="RPCAP97"/>
      <sheetName val="Global"/>
      <sheetName val="Budget"/>
      <sheetName val="Sheet2"/>
      <sheetName val="Item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14">
          <cell r="H14">
            <v>1</v>
          </cell>
          <cell r="I14">
            <v>1.29</v>
          </cell>
          <cell r="J14">
            <v>67</v>
          </cell>
          <cell r="K14">
            <v>111.49470000000001</v>
          </cell>
          <cell r="L14">
            <v>378488.29302144004</v>
          </cell>
          <cell r="M14">
            <v>33316.136255750404</v>
          </cell>
          <cell r="N14" t="str">
            <v>50F1</v>
          </cell>
          <cell r="O14">
            <v>240</v>
          </cell>
          <cell r="P14">
            <v>0</v>
          </cell>
          <cell r="Q14">
            <v>13.8</v>
          </cell>
          <cell r="R14">
            <v>3.2</v>
          </cell>
          <cell r="S14">
            <v>21.061140480000002</v>
          </cell>
          <cell r="T14">
            <v>71495.731271172117</v>
          </cell>
          <cell r="U14">
            <v>0.2</v>
          </cell>
          <cell r="V14">
            <v>6293.3558808910248</v>
          </cell>
          <cell r="W14" t="str">
            <v>58F1</v>
          </cell>
          <cell r="X14">
            <v>200</v>
          </cell>
          <cell r="Y14">
            <v>440</v>
          </cell>
          <cell r="Z14">
            <v>0</v>
          </cell>
          <cell r="AA14">
            <v>1.84</v>
          </cell>
          <cell r="AB14">
            <v>2.38</v>
          </cell>
          <cell r="AC14">
            <v>11</v>
          </cell>
          <cell r="AD14">
            <v>13.379999999999999</v>
          </cell>
          <cell r="AE14">
            <v>513</v>
          </cell>
          <cell r="AF14">
            <v>56635.200000000004</v>
          </cell>
        </row>
        <row r="15">
          <cell r="H15">
            <v>0</v>
          </cell>
          <cell r="M15">
            <v>0</v>
          </cell>
          <cell r="N15" t="str">
            <v>50F2</v>
          </cell>
          <cell r="O15">
            <v>170</v>
          </cell>
          <cell r="P15">
            <v>0</v>
          </cell>
          <cell r="Q15">
            <v>13.8</v>
          </cell>
          <cell r="R15">
            <v>3.2</v>
          </cell>
          <cell r="S15">
            <v>10.56713472</v>
          </cell>
          <cell r="T15">
            <v>35871.990169042947</v>
          </cell>
          <cell r="U15">
            <v>0.2</v>
          </cell>
          <cell r="V15">
            <v>3157.6039055165033</v>
          </cell>
          <cell r="W15" t="str">
            <v>30F7</v>
          </cell>
          <cell r="X15">
            <v>280</v>
          </cell>
          <cell r="Y15">
            <v>450</v>
          </cell>
          <cell r="Z15">
            <v>0</v>
          </cell>
          <cell r="AA15">
            <v>0</v>
          </cell>
          <cell r="AB15">
            <v>0</v>
          </cell>
          <cell r="AC15">
            <v>0</v>
          </cell>
          <cell r="AD15">
            <v>0</v>
          </cell>
          <cell r="AE15">
            <v>0</v>
          </cell>
          <cell r="AF15">
            <v>0</v>
          </cell>
        </row>
        <row r="16">
          <cell r="H16">
            <v>0</v>
          </cell>
          <cell r="M16">
            <v>0</v>
          </cell>
          <cell r="N16" t="str">
            <v>50F3</v>
          </cell>
          <cell r="O16">
            <v>375</v>
          </cell>
          <cell r="P16">
            <v>1</v>
          </cell>
          <cell r="Q16">
            <v>13.8</v>
          </cell>
          <cell r="R16">
            <v>3.2</v>
          </cell>
          <cell r="S16">
            <v>51.418800000000019</v>
          </cell>
          <cell r="T16">
            <v>174550.12517376005</v>
          </cell>
          <cell r="U16">
            <v>0.2</v>
          </cell>
          <cell r="V16">
            <v>15364.638381081606</v>
          </cell>
          <cell r="W16" t="str">
            <v>50F4</v>
          </cell>
          <cell r="X16">
            <v>440</v>
          </cell>
          <cell r="Y16">
            <v>815</v>
          </cell>
          <cell r="Z16">
            <v>1</v>
          </cell>
          <cell r="AA16">
            <v>0.51</v>
          </cell>
          <cell r="AB16">
            <v>1.03</v>
          </cell>
          <cell r="AC16">
            <v>1</v>
          </cell>
          <cell r="AD16">
            <v>2.0300000000000002</v>
          </cell>
          <cell r="AE16">
            <v>626</v>
          </cell>
          <cell r="AF16">
            <v>19155.599999999999</v>
          </cell>
        </row>
        <row r="17">
          <cell r="H17">
            <v>0</v>
          </cell>
          <cell r="M17">
            <v>0</v>
          </cell>
          <cell r="N17" t="str">
            <v>50F4</v>
          </cell>
          <cell r="O17">
            <v>440</v>
          </cell>
          <cell r="P17">
            <v>1</v>
          </cell>
          <cell r="Q17">
            <v>13.8</v>
          </cell>
          <cell r="R17">
            <v>3.2</v>
          </cell>
          <cell r="S17">
            <v>70.78883328000002</v>
          </cell>
          <cell r="T17">
            <v>240305.09677255075</v>
          </cell>
          <cell r="U17">
            <v>0.2</v>
          </cell>
          <cell r="V17">
            <v>21152.66837743928</v>
          </cell>
          <cell r="W17" t="str">
            <v>30F7</v>
          </cell>
          <cell r="X17">
            <v>280</v>
          </cell>
          <cell r="Y17">
            <v>720</v>
          </cell>
          <cell r="Z17">
            <v>1</v>
          </cell>
          <cell r="AA17">
            <v>0.09</v>
          </cell>
          <cell r="AB17">
            <v>0.1</v>
          </cell>
          <cell r="AC17">
            <v>2</v>
          </cell>
          <cell r="AD17">
            <v>2.1</v>
          </cell>
          <cell r="AE17">
            <v>1183</v>
          </cell>
          <cell r="AF17">
            <v>6388.2</v>
          </cell>
        </row>
        <row r="18">
          <cell r="H18">
            <v>0</v>
          </cell>
          <cell r="I18">
            <v>0.65</v>
          </cell>
          <cell r="J18">
            <v>67</v>
          </cell>
          <cell r="K18">
            <v>28.307500000000005</v>
          </cell>
          <cell r="L18">
            <v>96094.768224000029</v>
          </cell>
          <cell r="M18">
            <v>8458.6668878400014</v>
          </cell>
          <cell r="N18" t="str">
            <v>54F1</v>
          </cell>
          <cell r="O18">
            <v>330</v>
          </cell>
          <cell r="P18">
            <v>1</v>
          </cell>
          <cell r="Q18">
            <v>13.8</v>
          </cell>
          <cell r="R18">
            <v>3</v>
          </cell>
          <cell r="S18">
            <v>37.330048800000014</v>
          </cell>
          <cell r="T18">
            <v>126723.39087614982</v>
          </cell>
          <cell r="U18">
            <v>0.2</v>
          </cell>
          <cell r="V18">
            <v>11154.727464665248</v>
          </cell>
          <cell r="W18" t="str">
            <v>59F4</v>
          </cell>
          <cell r="X18">
            <v>300</v>
          </cell>
          <cell r="Y18">
            <v>630</v>
          </cell>
          <cell r="Z18">
            <v>1</v>
          </cell>
          <cell r="AA18">
            <v>0.11</v>
          </cell>
          <cell r="AB18">
            <v>0.13</v>
          </cell>
          <cell r="AC18">
            <v>0</v>
          </cell>
          <cell r="AD18">
            <v>0.13</v>
          </cell>
          <cell r="AE18">
            <v>8</v>
          </cell>
          <cell r="AF18">
            <v>52.8</v>
          </cell>
        </row>
        <row r="19">
          <cell r="H19">
            <v>0</v>
          </cell>
          <cell r="M19">
            <v>0</v>
          </cell>
          <cell r="N19" t="str">
            <v>54F2</v>
          </cell>
          <cell r="O19">
            <v>427</v>
          </cell>
          <cell r="P19">
            <v>1</v>
          </cell>
          <cell r="Q19">
            <v>13.8</v>
          </cell>
          <cell r="R19">
            <v>3</v>
          </cell>
          <cell r="S19">
            <v>62.500922568000007</v>
          </cell>
          <cell r="T19">
            <v>212170.33181870994</v>
          </cell>
          <cell r="U19">
            <v>0.2</v>
          </cell>
          <cell r="V19">
            <v>18676.127675894852</v>
          </cell>
          <cell r="W19" t="str">
            <v>57F2</v>
          </cell>
          <cell r="X19">
            <v>400</v>
          </cell>
          <cell r="Y19">
            <v>827</v>
          </cell>
          <cell r="Z19">
            <v>1</v>
          </cell>
          <cell r="AA19">
            <v>1.19</v>
          </cell>
          <cell r="AB19">
            <v>2</v>
          </cell>
          <cell r="AC19">
            <v>0</v>
          </cell>
          <cell r="AD19">
            <v>2</v>
          </cell>
          <cell r="AE19">
            <v>2634</v>
          </cell>
          <cell r="AF19">
            <v>188067.6</v>
          </cell>
        </row>
        <row r="20">
          <cell r="H20">
            <v>0</v>
          </cell>
          <cell r="M20">
            <v>0</v>
          </cell>
          <cell r="N20" t="str">
            <v>54F3</v>
          </cell>
          <cell r="O20">
            <v>180</v>
          </cell>
          <cell r="P20">
            <v>0</v>
          </cell>
          <cell r="Q20">
            <v>13.8</v>
          </cell>
          <cell r="R20">
            <v>3</v>
          </cell>
          <cell r="S20">
            <v>11.106460800000002</v>
          </cell>
          <cell r="T20">
            <v>37702.827037532174</v>
          </cell>
          <cell r="U20">
            <v>0.2</v>
          </cell>
          <cell r="V20">
            <v>3318.7618903136263</v>
          </cell>
          <cell r="W20" t="str">
            <v>58F1</v>
          </cell>
          <cell r="X20">
            <v>200</v>
          </cell>
          <cell r="Y20">
            <v>380</v>
          </cell>
          <cell r="Z20">
            <v>0</v>
          </cell>
          <cell r="AA20">
            <v>0.42</v>
          </cell>
          <cell r="AB20">
            <v>0.26</v>
          </cell>
          <cell r="AC20">
            <v>1</v>
          </cell>
          <cell r="AD20">
            <v>1.26</v>
          </cell>
          <cell r="AE20">
            <v>994</v>
          </cell>
          <cell r="AF20">
            <v>25048.799999999999</v>
          </cell>
        </row>
        <row r="21">
          <cell r="H21">
            <v>0</v>
          </cell>
          <cell r="I21">
            <v>0.75</v>
          </cell>
          <cell r="J21">
            <v>67</v>
          </cell>
          <cell r="K21">
            <v>37.6875</v>
          </cell>
          <cell r="L21">
            <v>127936.82160000001</v>
          </cell>
          <cell r="M21">
            <v>11261.538756000002</v>
          </cell>
          <cell r="N21" t="str">
            <v>54F4</v>
          </cell>
          <cell r="O21">
            <v>460</v>
          </cell>
          <cell r="P21">
            <v>1</v>
          </cell>
          <cell r="Q21">
            <v>13.8</v>
          </cell>
          <cell r="R21">
            <v>3</v>
          </cell>
          <cell r="S21">
            <v>72.534787199999997</v>
          </cell>
          <cell r="T21">
            <v>246232.04324511744</v>
          </cell>
          <cell r="U21">
            <v>0.2</v>
          </cell>
          <cell r="V21">
            <v>21674.383209579111</v>
          </cell>
          <cell r="W21" t="str">
            <v>58F1</v>
          </cell>
          <cell r="X21">
            <v>200</v>
          </cell>
          <cell r="Y21">
            <v>660</v>
          </cell>
          <cell r="Z21">
            <v>1</v>
          </cell>
          <cell r="AA21">
            <v>0.82</v>
          </cell>
          <cell r="AB21">
            <v>0.26</v>
          </cell>
          <cell r="AC21">
            <v>2</v>
          </cell>
          <cell r="AD21">
            <v>2.2599999999999998</v>
          </cell>
          <cell r="AE21">
            <v>1072</v>
          </cell>
          <cell r="AF21">
            <v>52742.399999999994</v>
          </cell>
        </row>
        <row r="22">
          <cell r="H22">
            <v>0</v>
          </cell>
          <cell r="M22">
            <v>0</v>
          </cell>
          <cell r="N22" t="str">
            <v>54F5</v>
          </cell>
          <cell r="O22">
            <v>250</v>
          </cell>
          <cell r="P22">
            <v>0</v>
          </cell>
          <cell r="Q22">
            <v>13.8</v>
          </cell>
          <cell r="R22">
            <v>3</v>
          </cell>
          <cell r="S22">
            <v>21.424500000000005</v>
          </cell>
          <cell r="T22">
            <v>72729.218822400027</v>
          </cell>
          <cell r="U22">
            <v>0.2</v>
          </cell>
          <cell r="V22">
            <v>6401.9326587840023</v>
          </cell>
          <cell r="W22" t="str">
            <v>59F4</v>
          </cell>
          <cell r="X22">
            <v>300</v>
          </cell>
          <cell r="Y22">
            <v>550</v>
          </cell>
          <cell r="Z22">
            <v>1</v>
          </cell>
          <cell r="AA22">
            <v>0</v>
          </cell>
          <cell r="AB22">
            <v>0</v>
          </cell>
          <cell r="AC22">
            <v>1</v>
          </cell>
          <cell r="AD22">
            <v>1</v>
          </cell>
          <cell r="AE22">
            <v>10</v>
          </cell>
          <cell r="AF22">
            <v>0</v>
          </cell>
        </row>
        <row r="23">
          <cell r="H23">
            <v>0</v>
          </cell>
          <cell r="M23">
            <v>0</v>
          </cell>
          <cell r="N23" t="str">
            <v>54F6</v>
          </cell>
          <cell r="O23">
            <v>330</v>
          </cell>
          <cell r="P23">
            <v>1</v>
          </cell>
          <cell r="Q23">
            <v>13.8</v>
          </cell>
          <cell r="R23">
            <v>3</v>
          </cell>
          <cell r="S23">
            <v>37.330048800000014</v>
          </cell>
          <cell r="T23">
            <v>126723.39087614982</v>
          </cell>
          <cell r="U23">
            <v>0.2</v>
          </cell>
          <cell r="V23">
            <v>11154.727464665248</v>
          </cell>
          <cell r="W23" t="str">
            <v>58F3</v>
          </cell>
          <cell r="X23">
            <v>130</v>
          </cell>
          <cell r="Y23">
            <v>460</v>
          </cell>
          <cell r="Z23">
            <v>0</v>
          </cell>
          <cell r="AA23">
            <v>0.03</v>
          </cell>
          <cell r="AB23">
            <v>0.47</v>
          </cell>
          <cell r="AC23">
            <v>3</v>
          </cell>
          <cell r="AD23">
            <v>3.4699999999999998</v>
          </cell>
          <cell r="AE23">
            <v>103</v>
          </cell>
          <cell r="AF23">
            <v>185.39999999999998</v>
          </cell>
        </row>
        <row r="24">
          <cell r="H24">
            <v>1</v>
          </cell>
          <cell r="I24">
            <v>1.405</v>
          </cell>
          <cell r="J24">
            <v>67</v>
          </cell>
          <cell r="K24">
            <v>132.25967500000002</v>
          </cell>
          <cell r="L24">
            <v>448978.63868256006</v>
          </cell>
          <cell r="M24">
            <v>39520.993853889609</v>
          </cell>
          <cell r="N24" t="str">
            <v>57F1</v>
          </cell>
          <cell r="O24">
            <v>280</v>
          </cell>
          <cell r="P24">
            <v>1</v>
          </cell>
          <cell r="Q24">
            <v>13.8</v>
          </cell>
          <cell r="R24">
            <v>2.7</v>
          </cell>
          <cell r="S24">
            <v>24.187403520000004</v>
          </cell>
          <cell r="T24">
            <v>82108.378881736717</v>
          </cell>
          <cell r="U24">
            <v>0.2</v>
          </cell>
          <cell r="V24">
            <v>7227.5258944607858</v>
          </cell>
          <cell r="W24" t="str">
            <v>57F4</v>
          </cell>
          <cell r="X24">
            <v>350</v>
          </cell>
          <cell r="Y24">
            <v>630</v>
          </cell>
          <cell r="Z24">
            <v>1</v>
          </cell>
          <cell r="AA24">
            <v>0.78</v>
          </cell>
          <cell r="AB24">
            <v>0.99</v>
          </cell>
          <cell r="AC24">
            <v>0</v>
          </cell>
          <cell r="AD24">
            <v>0.99</v>
          </cell>
          <cell r="AE24">
            <v>526</v>
          </cell>
          <cell r="AF24">
            <v>24616.800000000003</v>
          </cell>
        </row>
        <row r="25">
          <cell r="H25">
            <v>0</v>
          </cell>
          <cell r="M25">
            <v>0</v>
          </cell>
          <cell r="N25" t="str">
            <v>57F2</v>
          </cell>
          <cell r="O25">
            <v>400</v>
          </cell>
          <cell r="P25">
            <v>1</v>
          </cell>
          <cell r="Q25">
            <v>13.8</v>
          </cell>
          <cell r="R25">
            <v>2.7</v>
          </cell>
          <cell r="S25">
            <v>49.362048000000001</v>
          </cell>
          <cell r="T25">
            <v>167568.12016680962</v>
          </cell>
          <cell r="U25">
            <v>0.2</v>
          </cell>
          <cell r="V25">
            <v>14750.052845838338</v>
          </cell>
          <cell r="W25" t="str">
            <v>59F1</v>
          </cell>
          <cell r="X25">
            <v>200</v>
          </cell>
          <cell r="Y25">
            <v>600</v>
          </cell>
          <cell r="Z25">
            <v>1</v>
          </cell>
          <cell r="AA25">
            <v>3.76</v>
          </cell>
          <cell r="AB25">
            <v>3.57</v>
          </cell>
          <cell r="AC25">
            <v>1</v>
          </cell>
          <cell r="AD25">
            <v>4.57</v>
          </cell>
          <cell r="AE25">
            <v>485</v>
          </cell>
          <cell r="AF25">
            <v>109416</v>
          </cell>
        </row>
        <row r="26">
          <cell r="H26">
            <v>0</v>
          </cell>
          <cell r="M26">
            <v>0</v>
          </cell>
          <cell r="N26" t="str">
            <v>57F3</v>
          </cell>
          <cell r="O26">
            <v>430</v>
          </cell>
          <cell r="P26">
            <v>1</v>
          </cell>
          <cell r="Q26">
            <v>13.8</v>
          </cell>
          <cell r="R26">
            <v>2.7</v>
          </cell>
          <cell r="S26">
            <v>57.044016720000009</v>
          </cell>
          <cell r="T26">
            <v>193645.90886776938</v>
          </cell>
          <cell r="U26">
            <v>0.2</v>
          </cell>
          <cell r="V26">
            <v>17045.529819971929</v>
          </cell>
          <cell r="W26" t="str">
            <v>59F3</v>
          </cell>
          <cell r="X26">
            <v>350</v>
          </cell>
          <cell r="Y26">
            <v>780</v>
          </cell>
          <cell r="Z26">
            <v>1</v>
          </cell>
          <cell r="AA26">
            <v>0.02</v>
          </cell>
          <cell r="AB26">
            <v>0</v>
          </cell>
          <cell r="AC26">
            <v>0</v>
          </cell>
          <cell r="AD26">
            <v>0</v>
          </cell>
          <cell r="AE26">
            <v>1912</v>
          </cell>
          <cell r="AF26">
            <v>2294.4</v>
          </cell>
        </row>
        <row r="27">
          <cell r="H27">
            <v>0</v>
          </cell>
          <cell r="M27">
            <v>0</v>
          </cell>
          <cell r="N27" t="str">
            <v>57F4</v>
          </cell>
          <cell r="O27">
            <v>350</v>
          </cell>
          <cell r="P27">
            <v>1</v>
          </cell>
          <cell r="Q27">
            <v>13.8</v>
          </cell>
          <cell r="R27">
            <v>2.7</v>
          </cell>
          <cell r="S27">
            <v>37.792818000000004</v>
          </cell>
          <cell r="T27">
            <v>128294.34200271362</v>
          </cell>
          <cell r="U27">
            <v>0.2</v>
          </cell>
          <cell r="V27">
            <v>11293.009210094977</v>
          </cell>
          <cell r="W27" t="str">
            <v>54F1</v>
          </cell>
          <cell r="X27">
            <v>330</v>
          </cell>
          <cell r="Y27">
            <v>680</v>
          </cell>
          <cell r="Z27">
            <v>1</v>
          </cell>
          <cell r="AA27">
            <v>0</v>
          </cell>
          <cell r="AB27">
            <v>0</v>
          </cell>
          <cell r="AC27">
            <v>0</v>
          </cell>
          <cell r="AD27">
            <v>0</v>
          </cell>
          <cell r="AE27">
            <v>234</v>
          </cell>
          <cell r="AF27">
            <v>0</v>
          </cell>
        </row>
        <row r="28">
          <cell r="H28">
            <v>1</v>
          </cell>
          <cell r="I28">
            <v>1.25</v>
          </cell>
          <cell r="J28">
            <v>67</v>
          </cell>
          <cell r="K28">
            <v>104.6875</v>
          </cell>
          <cell r="L28">
            <v>355380.06000000006</v>
          </cell>
          <cell r="M28">
            <v>31282.052100000001</v>
          </cell>
          <cell r="N28" t="str">
            <v>58F1</v>
          </cell>
          <cell r="O28">
            <v>200</v>
          </cell>
          <cell r="P28">
            <v>0</v>
          </cell>
          <cell r="Q28">
            <v>13.8</v>
          </cell>
          <cell r="R28">
            <v>3.5</v>
          </cell>
          <cell r="S28">
            <v>15.99696</v>
          </cell>
          <cell r="T28">
            <v>54304.483387392007</v>
          </cell>
          <cell r="U28">
            <v>0.2</v>
          </cell>
          <cell r="V28">
            <v>4780.1097185587205</v>
          </cell>
          <cell r="W28" t="str">
            <v>50F1</v>
          </cell>
          <cell r="X28">
            <v>240</v>
          </cell>
          <cell r="Y28">
            <v>440</v>
          </cell>
          <cell r="Z28">
            <v>0</v>
          </cell>
          <cell r="AA28">
            <v>1.31</v>
          </cell>
          <cell r="AB28">
            <v>2.3199999999999998</v>
          </cell>
          <cell r="AC28">
            <v>9</v>
          </cell>
          <cell r="AD28">
            <v>11.32</v>
          </cell>
          <cell r="AE28">
            <v>1023</v>
          </cell>
          <cell r="AF28">
            <v>80407.8</v>
          </cell>
        </row>
        <row r="29">
          <cell r="H29">
            <v>0</v>
          </cell>
          <cell r="M29">
            <v>0</v>
          </cell>
          <cell r="N29" t="str">
            <v>58F2</v>
          </cell>
          <cell r="O29">
            <v>280</v>
          </cell>
          <cell r="P29">
            <v>1</v>
          </cell>
          <cell r="Q29">
            <v>13.8</v>
          </cell>
          <cell r="R29">
            <v>3.5</v>
          </cell>
          <cell r="S29">
            <v>31.354041600000002</v>
          </cell>
          <cell r="T29">
            <v>106436.78743928832</v>
          </cell>
          <cell r="U29">
            <v>0.2</v>
          </cell>
          <cell r="V29">
            <v>9369.0150483750913</v>
          </cell>
          <cell r="W29" t="str">
            <v>60F1</v>
          </cell>
          <cell r="X29">
            <v>100</v>
          </cell>
          <cell r="Y29">
            <v>380</v>
          </cell>
          <cell r="Z29">
            <v>0</v>
          </cell>
          <cell r="AA29">
            <v>0.38</v>
          </cell>
          <cell r="AB29">
            <v>0.15</v>
          </cell>
          <cell r="AC29">
            <v>1</v>
          </cell>
          <cell r="AD29">
            <v>1.1499999999999999</v>
          </cell>
          <cell r="AE29">
            <v>33</v>
          </cell>
          <cell r="AF29">
            <v>752.40000000000009</v>
          </cell>
        </row>
        <row r="30">
          <cell r="H30">
            <v>0</v>
          </cell>
          <cell r="M30">
            <v>0</v>
          </cell>
          <cell r="N30" t="str">
            <v>58F3</v>
          </cell>
          <cell r="O30">
            <v>130</v>
          </cell>
          <cell r="P30">
            <v>0</v>
          </cell>
          <cell r="Q30">
            <v>13.8</v>
          </cell>
          <cell r="R30">
            <v>3.5</v>
          </cell>
          <cell r="S30">
            <v>6.7587156000000022</v>
          </cell>
          <cell r="T30">
            <v>22943.64423117313</v>
          </cell>
          <cell r="U30">
            <v>0.2</v>
          </cell>
          <cell r="V30">
            <v>2019.59635609106</v>
          </cell>
          <cell r="W30" t="str">
            <v>54F6</v>
          </cell>
          <cell r="X30">
            <v>330</v>
          </cell>
          <cell r="Y30">
            <v>460</v>
          </cell>
          <cell r="Z30">
            <v>0</v>
          </cell>
          <cell r="AA30">
            <v>2.76</v>
          </cell>
          <cell r="AB30">
            <v>2.35</v>
          </cell>
          <cell r="AC30">
            <v>3</v>
          </cell>
          <cell r="AD30">
            <v>5.35</v>
          </cell>
          <cell r="AE30">
            <v>778</v>
          </cell>
          <cell r="AF30">
            <v>128836.79999999999</v>
          </cell>
        </row>
        <row r="31">
          <cell r="H31">
            <v>0</v>
          </cell>
          <cell r="M31">
            <v>0</v>
          </cell>
          <cell r="N31" t="str">
            <v>58F4</v>
          </cell>
          <cell r="O31">
            <v>55</v>
          </cell>
          <cell r="P31">
            <v>0</v>
          </cell>
          <cell r="Q31">
            <v>13.8</v>
          </cell>
          <cell r="R31">
            <v>3.5</v>
          </cell>
          <cell r="S31">
            <v>1.2097701000000003</v>
          </cell>
          <cell r="T31">
            <v>4106.7765561715214</v>
          </cell>
          <cell r="U31">
            <v>0.2</v>
          </cell>
          <cell r="V31">
            <v>361.4957974660033</v>
          </cell>
          <cell r="W31" t="str">
            <v>60F1</v>
          </cell>
          <cell r="X31">
            <v>100</v>
          </cell>
          <cell r="Y31">
            <v>155</v>
          </cell>
          <cell r="Z31">
            <v>0</v>
          </cell>
          <cell r="AA31">
            <v>2.58</v>
          </cell>
          <cell r="AB31">
            <v>1</v>
          </cell>
          <cell r="AC31">
            <v>0</v>
          </cell>
          <cell r="AD31">
            <v>1</v>
          </cell>
          <cell r="AE31">
            <v>7</v>
          </cell>
          <cell r="AF31">
            <v>1083.6000000000001</v>
          </cell>
        </row>
        <row r="32">
          <cell r="H32">
            <v>0</v>
          </cell>
          <cell r="I32">
            <v>0.93499999999999994</v>
          </cell>
          <cell r="J32">
            <v>67</v>
          </cell>
          <cell r="K32">
            <v>58.573074999999996</v>
          </cell>
          <cell r="L32">
            <v>198836.56509024001</v>
          </cell>
          <cell r="M32">
            <v>17502.433278158402</v>
          </cell>
          <cell r="N32" t="str">
            <v>59F1</v>
          </cell>
          <cell r="O32">
            <v>200</v>
          </cell>
          <cell r="P32">
            <v>0</v>
          </cell>
          <cell r="Q32">
            <v>13.8</v>
          </cell>
          <cell r="R32">
            <v>3.2</v>
          </cell>
          <cell r="S32">
            <v>14.625792000000002</v>
          </cell>
          <cell r="T32">
            <v>49649.813382758417</v>
          </cell>
          <cell r="U32">
            <v>0.2</v>
          </cell>
          <cell r="V32">
            <v>4370.386028396545</v>
          </cell>
          <cell r="W32" t="str">
            <v>82F2</v>
          </cell>
          <cell r="X32">
            <v>280</v>
          </cell>
          <cell r="Y32">
            <v>480</v>
          </cell>
          <cell r="Z32">
            <v>0</v>
          </cell>
          <cell r="AA32">
            <v>1.01</v>
          </cell>
          <cell r="AB32">
            <v>1.08</v>
          </cell>
          <cell r="AC32">
            <v>3</v>
          </cell>
          <cell r="AD32">
            <v>4.08</v>
          </cell>
          <cell r="AE32">
            <v>1611</v>
          </cell>
          <cell r="AF32">
            <v>97626.6</v>
          </cell>
        </row>
        <row r="33">
          <cell r="H33">
            <v>0</v>
          </cell>
          <cell r="M33">
            <v>0</v>
          </cell>
          <cell r="N33" t="str">
            <v>59F2</v>
          </cell>
          <cell r="O33">
            <v>275</v>
          </cell>
          <cell r="P33">
            <v>1</v>
          </cell>
          <cell r="Q33">
            <v>13.8</v>
          </cell>
          <cell r="R33">
            <v>3.2</v>
          </cell>
          <cell r="S33">
            <v>27.651888000000003</v>
          </cell>
          <cell r="T33">
            <v>93869.178426777624</v>
          </cell>
          <cell r="U33">
            <v>0.2</v>
          </cell>
          <cell r="V33">
            <v>8262.7610849372177</v>
          </cell>
          <cell r="W33" t="str">
            <v>54F6</v>
          </cell>
          <cell r="X33">
            <v>330</v>
          </cell>
          <cell r="Y33">
            <v>605</v>
          </cell>
          <cell r="Z33">
            <v>1</v>
          </cell>
          <cell r="AA33">
            <v>0</v>
          </cell>
          <cell r="AB33">
            <v>0</v>
          </cell>
          <cell r="AC33">
            <v>0</v>
          </cell>
          <cell r="AD33">
            <v>0</v>
          </cell>
          <cell r="AE33">
            <v>11</v>
          </cell>
          <cell r="AF33">
            <v>0</v>
          </cell>
        </row>
        <row r="34">
          <cell r="H34">
            <v>0</v>
          </cell>
          <cell r="M34">
            <v>0</v>
          </cell>
          <cell r="N34" t="str">
            <v>59F3</v>
          </cell>
          <cell r="O34">
            <v>350</v>
          </cell>
          <cell r="P34">
            <v>1</v>
          </cell>
          <cell r="Q34">
            <v>13.8</v>
          </cell>
          <cell r="R34">
            <v>3.2</v>
          </cell>
          <cell r="S34">
            <v>44.791488000000008</v>
          </cell>
          <cell r="T34">
            <v>152052.55348469765</v>
          </cell>
          <cell r="U34">
            <v>0.2</v>
          </cell>
          <cell r="V34">
            <v>13384.30721196442</v>
          </cell>
          <cell r="W34" t="str">
            <v>57F3</v>
          </cell>
          <cell r="X34">
            <v>430</v>
          </cell>
          <cell r="Y34">
            <v>780</v>
          </cell>
          <cell r="Z34">
            <v>1</v>
          </cell>
          <cell r="AA34">
            <v>2.33</v>
          </cell>
          <cell r="AB34">
            <v>3.34</v>
          </cell>
          <cell r="AC34">
            <v>0</v>
          </cell>
          <cell r="AD34">
            <v>3.34</v>
          </cell>
          <cell r="AE34">
            <v>481</v>
          </cell>
          <cell r="AF34">
            <v>67243.8</v>
          </cell>
        </row>
        <row r="35">
          <cell r="H35">
            <v>0</v>
          </cell>
          <cell r="M35">
            <v>0</v>
          </cell>
          <cell r="N35" t="str">
            <v>59F4</v>
          </cell>
          <cell r="O35">
            <v>300</v>
          </cell>
          <cell r="P35">
            <v>1</v>
          </cell>
          <cell r="Q35">
            <v>13.8</v>
          </cell>
          <cell r="R35">
            <v>3.2</v>
          </cell>
          <cell r="S35">
            <v>32.908032000000006</v>
          </cell>
          <cell r="T35">
            <v>111712.08011120642</v>
          </cell>
          <cell r="U35">
            <v>0.2</v>
          </cell>
          <cell r="V35">
            <v>9833.368563892227</v>
          </cell>
          <cell r="W35" t="str">
            <v>54F5</v>
          </cell>
          <cell r="X35">
            <v>250</v>
          </cell>
          <cell r="Y35">
            <v>550</v>
          </cell>
          <cell r="Z35">
            <v>1</v>
          </cell>
          <cell r="AA35">
            <v>0</v>
          </cell>
          <cell r="AB35">
            <v>0</v>
          </cell>
          <cell r="AC35">
            <v>3</v>
          </cell>
          <cell r="AD35">
            <v>3</v>
          </cell>
          <cell r="AE35">
            <v>23</v>
          </cell>
          <cell r="AF35">
            <v>0</v>
          </cell>
        </row>
        <row r="36">
          <cell r="H36">
            <v>0</v>
          </cell>
          <cell r="I36">
            <v>0.55000000000000004</v>
          </cell>
          <cell r="J36">
            <v>67</v>
          </cell>
          <cell r="K36">
            <v>20.267500000000002</v>
          </cell>
          <cell r="L36">
            <v>68801.579616000017</v>
          </cell>
          <cell r="M36">
            <v>6056.2052865600017</v>
          </cell>
          <cell r="N36" t="str">
            <v>60F1</v>
          </cell>
          <cell r="O36">
            <v>100</v>
          </cell>
          <cell r="P36">
            <v>0</v>
          </cell>
          <cell r="Q36">
            <v>13.8</v>
          </cell>
          <cell r="R36">
            <v>3.2</v>
          </cell>
          <cell r="S36">
            <v>3.6564480000000006</v>
          </cell>
          <cell r="T36">
            <v>12412.453345689604</v>
          </cell>
          <cell r="U36">
            <v>0.2</v>
          </cell>
          <cell r="V36">
            <v>1092.5965070991363</v>
          </cell>
          <cell r="W36" t="str">
            <v>58F4</v>
          </cell>
          <cell r="X36">
            <v>55</v>
          </cell>
          <cell r="Y36">
            <v>155</v>
          </cell>
          <cell r="Z36">
            <v>0</v>
          </cell>
          <cell r="AA36">
            <v>0</v>
          </cell>
          <cell r="AB36">
            <v>0</v>
          </cell>
          <cell r="AC36">
            <v>1</v>
          </cell>
          <cell r="AD36">
            <v>1</v>
          </cell>
          <cell r="AE36">
            <v>19</v>
          </cell>
          <cell r="AF36">
            <v>0</v>
          </cell>
        </row>
        <row r="37">
          <cell r="H37">
            <v>0</v>
          </cell>
          <cell r="M37">
            <v>0</v>
          </cell>
          <cell r="N37" t="str">
            <v>60F2</v>
          </cell>
          <cell r="O37">
            <v>100</v>
          </cell>
          <cell r="P37">
            <v>0</v>
          </cell>
          <cell r="Q37">
            <v>13.8</v>
          </cell>
          <cell r="R37">
            <v>3.2</v>
          </cell>
          <cell r="S37">
            <v>3.6564480000000006</v>
          </cell>
          <cell r="T37">
            <v>12412.453345689604</v>
          </cell>
          <cell r="U37">
            <v>0.2</v>
          </cell>
          <cell r="V37">
            <v>1092.5965070991363</v>
          </cell>
          <cell r="W37" t="str">
            <v>59F3</v>
          </cell>
          <cell r="X37">
            <v>350</v>
          </cell>
          <cell r="Y37">
            <v>450</v>
          </cell>
          <cell r="Z37">
            <v>0</v>
          </cell>
          <cell r="AA37">
            <v>2.1800000000000002</v>
          </cell>
          <cell r="AB37">
            <v>1.5</v>
          </cell>
          <cell r="AC37">
            <v>2</v>
          </cell>
          <cell r="AD37">
            <v>3.5</v>
          </cell>
          <cell r="AE37">
            <v>4</v>
          </cell>
          <cell r="AF37">
            <v>523.20000000000005</v>
          </cell>
        </row>
        <row r="38">
          <cell r="H38">
            <v>0</v>
          </cell>
          <cell r="M38">
            <v>0</v>
          </cell>
          <cell r="N38" t="str">
            <v>60F3</v>
          </cell>
          <cell r="O38">
            <v>260</v>
          </cell>
          <cell r="P38">
            <v>1</v>
          </cell>
          <cell r="Q38">
            <v>13.8</v>
          </cell>
          <cell r="R38">
            <v>3.2</v>
          </cell>
          <cell r="S38">
            <v>24.717588480000011</v>
          </cell>
          <cell r="T38">
            <v>83908.184616861749</v>
          </cell>
          <cell r="U38">
            <v>0.2</v>
          </cell>
          <cell r="V38">
            <v>7385.9523879901626</v>
          </cell>
          <cell r="W38" t="str">
            <v>59F3</v>
          </cell>
          <cell r="X38">
            <v>350</v>
          </cell>
          <cell r="Y38">
            <v>610</v>
          </cell>
          <cell r="Z38">
            <v>1</v>
          </cell>
          <cell r="AA38">
            <v>3.22</v>
          </cell>
          <cell r="AB38">
            <v>3.79</v>
          </cell>
          <cell r="AC38">
            <v>1</v>
          </cell>
          <cell r="AD38">
            <v>4.79</v>
          </cell>
          <cell r="AE38">
            <v>19</v>
          </cell>
          <cell r="AF38">
            <v>3670.8</v>
          </cell>
        </row>
        <row r="39">
          <cell r="H39">
            <v>0</v>
          </cell>
          <cell r="I39">
            <v>0.77</v>
          </cell>
          <cell r="J39">
            <v>67</v>
          </cell>
          <cell r="K39">
            <v>39.724299999999999</v>
          </cell>
          <cell r="L39">
            <v>134851.09604736001</v>
          </cell>
          <cell r="M39">
            <v>11870.1623616576</v>
          </cell>
          <cell r="N39" t="str">
            <v>82F1</v>
          </cell>
          <cell r="O39">
            <v>380</v>
          </cell>
          <cell r="P39">
            <v>1</v>
          </cell>
          <cell r="Q39">
            <v>13.8</v>
          </cell>
          <cell r="R39">
            <v>3.2</v>
          </cell>
          <cell r="S39">
            <v>52.799109120000026</v>
          </cell>
          <cell r="T39">
            <v>179235.82631175793</v>
          </cell>
          <cell r="U39">
            <v>0.2</v>
          </cell>
          <cell r="V39">
            <v>15777.093562511534</v>
          </cell>
          <cell r="W39" t="str">
            <v>82F2</v>
          </cell>
          <cell r="X39">
            <v>280</v>
          </cell>
          <cell r="Y39">
            <v>660</v>
          </cell>
          <cell r="Z39">
            <v>1</v>
          </cell>
          <cell r="AA39">
            <v>0.1</v>
          </cell>
          <cell r="AB39">
            <v>0.04</v>
          </cell>
          <cell r="AC39">
            <v>6</v>
          </cell>
          <cell r="AD39">
            <v>6.04</v>
          </cell>
          <cell r="AE39">
            <v>2122</v>
          </cell>
          <cell r="AF39">
            <v>12732.000000000002</v>
          </cell>
        </row>
        <row r="40">
          <cell r="H40">
            <v>0</v>
          </cell>
          <cell r="M40">
            <v>0</v>
          </cell>
          <cell r="N40" t="str">
            <v>82F2</v>
          </cell>
          <cell r="O40">
            <v>280</v>
          </cell>
          <cell r="P40">
            <v>1</v>
          </cell>
          <cell r="Q40">
            <v>13.8</v>
          </cell>
          <cell r="R40">
            <v>3.2</v>
          </cell>
          <cell r="S40">
            <v>28.666552320000005</v>
          </cell>
          <cell r="T40">
            <v>97313.634230206488</v>
          </cell>
          <cell r="U40">
            <v>0.2</v>
          </cell>
          <cell r="V40">
            <v>8565.9566156572273</v>
          </cell>
          <cell r="W40" t="str">
            <v>59F1</v>
          </cell>
          <cell r="X40">
            <v>200</v>
          </cell>
          <cell r="Y40">
            <v>480</v>
          </cell>
          <cell r="Z40">
            <v>0</v>
          </cell>
          <cell r="AA40">
            <v>0.01</v>
          </cell>
          <cell r="AB40">
            <v>0</v>
          </cell>
          <cell r="AC40">
            <v>8</v>
          </cell>
          <cell r="AD40">
            <v>8</v>
          </cell>
          <cell r="AE40">
            <v>1396</v>
          </cell>
          <cell r="AF40">
            <v>837.6</v>
          </cell>
        </row>
        <row r="41">
          <cell r="H41">
            <v>0</v>
          </cell>
          <cell r="M41">
            <v>0</v>
          </cell>
          <cell r="N41" t="str">
            <v>82F3</v>
          </cell>
          <cell r="O41">
            <v>40</v>
          </cell>
          <cell r="P41">
            <v>0</v>
          </cell>
          <cell r="Q41">
            <v>13.8</v>
          </cell>
          <cell r="R41">
            <v>3.2</v>
          </cell>
          <cell r="S41">
            <v>0.58503168000000016</v>
          </cell>
          <cell r="T41">
            <v>1985.9925353103365</v>
          </cell>
          <cell r="U41">
            <v>0.2</v>
          </cell>
          <cell r="V41">
            <v>174.81544113586182</v>
          </cell>
          <cell r="W41" t="str">
            <v>82F2</v>
          </cell>
          <cell r="X41">
            <v>280</v>
          </cell>
          <cell r="Y41">
            <v>320</v>
          </cell>
          <cell r="Z41">
            <v>0</v>
          </cell>
          <cell r="AA41">
            <v>0</v>
          </cell>
          <cell r="AB41">
            <v>0</v>
          </cell>
          <cell r="AC41">
            <v>0</v>
          </cell>
          <cell r="AD41">
            <v>0</v>
          </cell>
          <cell r="AE41">
            <v>1426</v>
          </cell>
          <cell r="AF41">
            <v>0</v>
          </cell>
        </row>
        <row r="42">
          <cell r="H42">
            <v>3</v>
          </cell>
          <cell r="J42">
            <v>67</v>
          </cell>
          <cell r="K42">
            <v>533.00175000000002</v>
          </cell>
          <cell r="L42">
            <v>1809367.8222816</v>
          </cell>
          <cell r="M42">
            <v>159268.18877985602</v>
          </cell>
          <cell r="N42">
            <v>28</v>
          </cell>
          <cell r="O42">
            <v>7612</v>
          </cell>
          <cell r="P42">
            <v>17</v>
          </cell>
          <cell r="R42">
            <v>3.1285714285714299</v>
          </cell>
          <cell r="S42">
            <v>853.82682778800006</v>
          </cell>
          <cell r="T42">
            <v>2898464.7573865945</v>
          </cell>
          <cell r="U42">
            <v>0.20000000000000009</v>
          </cell>
          <cell r="V42">
            <v>255135.09551037094</v>
          </cell>
          <cell r="X42">
            <v>7535</v>
          </cell>
          <cell r="Y42">
            <v>15147</v>
          </cell>
          <cell r="Z42">
            <v>15</v>
          </cell>
          <cell r="AA42">
            <v>0.76032981872954863</v>
          </cell>
          <cell r="AB42">
            <v>0.92524489689918465</v>
          </cell>
          <cell r="AD42">
            <v>3.6780106996312267</v>
          </cell>
          <cell r="AE42">
            <v>19253</v>
          </cell>
          <cell r="AF42">
            <v>878317.79999999993</v>
          </cell>
        </row>
        <row r="43">
          <cell r="H43">
            <v>0</v>
          </cell>
          <cell r="I43">
            <v>0.85</v>
          </cell>
          <cell r="J43">
            <v>67</v>
          </cell>
          <cell r="K43">
            <v>48.407499999999992</v>
          </cell>
          <cell r="L43">
            <v>164327.73974399999</v>
          </cell>
          <cell r="M43">
            <v>14464.820891039999</v>
          </cell>
          <cell r="N43" t="str">
            <v>13F1</v>
          </cell>
          <cell r="O43">
            <v>175</v>
          </cell>
          <cell r="P43">
            <v>0</v>
          </cell>
          <cell r="Q43">
            <v>13.8</v>
          </cell>
          <cell r="R43">
            <v>5.2</v>
          </cell>
          <cell r="S43">
            <v>18.196542000000001</v>
          </cell>
          <cell r="T43">
            <v>61771.349853158412</v>
          </cell>
          <cell r="U43">
            <v>0.2</v>
          </cell>
          <cell r="V43">
            <v>5437.3748048605448</v>
          </cell>
          <cell r="W43" t="str">
            <v>13F4</v>
          </cell>
          <cell r="X43">
            <v>360</v>
          </cell>
          <cell r="Y43">
            <v>535</v>
          </cell>
          <cell r="Z43">
            <v>1</v>
          </cell>
          <cell r="AA43">
            <v>1.1000000000000001</v>
          </cell>
          <cell r="AB43">
            <v>2.16</v>
          </cell>
          <cell r="AC43">
            <v>2</v>
          </cell>
          <cell r="AD43">
            <v>4.16</v>
          </cell>
          <cell r="AE43">
            <v>1208</v>
          </cell>
          <cell r="AF43">
            <v>79728.000000000015</v>
          </cell>
        </row>
        <row r="44">
          <cell r="H44">
            <v>0</v>
          </cell>
          <cell r="M44">
            <v>0</v>
          </cell>
          <cell r="N44" t="str">
            <v>13F2</v>
          </cell>
          <cell r="O44">
            <v>300</v>
          </cell>
          <cell r="P44">
            <v>1</v>
          </cell>
          <cell r="Q44">
            <v>13.8</v>
          </cell>
          <cell r="R44">
            <v>5.2</v>
          </cell>
          <cell r="S44">
            <v>53.475552</v>
          </cell>
          <cell r="T44">
            <v>181532.13018071043</v>
          </cell>
          <cell r="U44">
            <v>0.2</v>
          </cell>
          <cell r="V44">
            <v>15979.223916324867</v>
          </cell>
          <cell r="W44" t="str">
            <v>13F5</v>
          </cell>
          <cell r="X44">
            <v>330</v>
          </cell>
          <cell r="Y44">
            <v>630</v>
          </cell>
          <cell r="Z44">
            <v>1</v>
          </cell>
          <cell r="AA44">
            <v>0.74</v>
          </cell>
          <cell r="AB44">
            <v>1</v>
          </cell>
          <cell r="AC44">
            <v>0</v>
          </cell>
          <cell r="AD44">
            <v>1</v>
          </cell>
          <cell r="AE44">
            <v>836</v>
          </cell>
          <cell r="AF44">
            <v>37118.400000000001</v>
          </cell>
        </row>
        <row r="45">
          <cell r="H45">
            <v>0</v>
          </cell>
          <cell r="M45">
            <v>0</v>
          </cell>
          <cell r="N45" t="str">
            <v>13F3</v>
          </cell>
          <cell r="O45">
            <v>240</v>
          </cell>
          <cell r="P45">
            <v>0</v>
          </cell>
          <cell r="Q45">
            <v>13.8</v>
          </cell>
          <cell r="R45">
            <v>5.2</v>
          </cell>
          <cell r="S45">
            <v>34.224353280000003</v>
          </cell>
          <cell r="T45">
            <v>116180.56331565467</v>
          </cell>
          <cell r="U45">
            <v>0.2</v>
          </cell>
          <cell r="V45">
            <v>10226.703306447915</v>
          </cell>
          <cell r="W45" t="str">
            <v>68F4</v>
          </cell>
          <cell r="X45">
            <v>150</v>
          </cell>
          <cell r="Y45">
            <v>390</v>
          </cell>
          <cell r="Z45">
            <v>0</v>
          </cell>
          <cell r="AA45">
            <v>5.57</v>
          </cell>
          <cell r="AB45">
            <v>3.91</v>
          </cell>
          <cell r="AC45">
            <v>2</v>
          </cell>
          <cell r="AD45">
            <v>5.91</v>
          </cell>
          <cell r="AE45">
            <v>280</v>
          </cell>
          <cell r="AF45">
            <v>93576.000000000015</v>
          </cell>
        </row>
        <row r="46">
          <cell r="H46">
            <v>0</v>
          </cell>
          <cell r="I46">
            <v>0.8</v>
          </cell>
          <cell r="J46">
            <v>67</v>
          </cell>
          <cell r="K46">
            <v>42.88000000000001</v>
          </cell>
          <cell r="L46">
            <v>145563.67257600004</v>
          </cell>
          <cell r="M46">
            <v>12813.128540160003</v>
          </cell>
          <cell r="N46" t="str">
            <v>13F4</v>
          </cell>
          <cell r="O46">
            <v>360</v>
          </cell>
          <cell r="P46">
            <v>1</v>
          </cell>
          <cell r="Q46">
            <v>13.8</v>
          </cell>
          <cell r="R46">
            <v>5.2</v>
          </cell>
          <cell r="S46">
            <v>77.004794880000006</v>
          </cell>
          <cell r="T46">
            <v>261406.267460223</v>
          </cell>
          <cell r="U46">
            <v>0.2</v>
          </cell>
          <cell r="V46">
            <v>23010.082439507809</v>
          </cell>
          <cell r="W46" t="str">
            <v>20F2</v>
          </cell>
          <cell r="X46">
            <v>200</v>
          </cell>
          <cell r="Y46">
            <v>560</v>
          </cell>
          <cell r="Z46">
            <v>1</v>
          </cell>
          <cell r="AA46">
            <v>0.86</v>
          </cell>
          <cell r="AB46">
            <v>4.0599999999999996</v>
          </cell>
          <cell r="AC46">
            <v>4</v>
          </cell>
          <cell r="AD46">
            <v>8.0599999999999987</v>
          </cell>
          <cell r="AE46">
            <v>954</v>
          </cell>
          <cell r="AF46">
            <v>49226.399999999994</v>
          </cell>
        </row>
        <row r="47">
          <cell r="H47">
            <v>0</v>
          </cell>
          <cell r="M47">
            <v>0</v>
          </cell>
          <cell r="N47" t="str">
            <v>13F5</v>
          </cell>
          <cell r="O47">
            <v>330</v>
          </cell>
          <cell r="P47">
            <v>1</v>
          </cell>
          <cell r="Q47">
            <v>13.8</v>
          </cell>
          <cell r="R47">
            <v>5.2</v>
          </cell>
          <cell r="S47">
            <v>64.705417920000016</v>
          </cell>
          <cell r="T47">
            <v>219653.87751865969</v>
          </cell>
          <cell r="U47">
            <v>0.2</v>
          </cell>
          <cell r="V47">
            <v>19334.860938753092</v>
          </cell>
          <cell r="W47" t="str">
            <v>68F3</v>
          </cell>
          <cell r="X47">
            <v>300</v>
          </cell>
          <cell r="Y47">
            <v>630</v>
          </cell>
          <cell r="Z47">
            <v>1</v>
          </cell>
          <cell r="AA47">
            <v>0.12</v>
          </cell>
          <cell r="AB47">
            <v>1.1100000000000001</v>
          </cell>
          <cell r="AC47">
            <v>3</v>
          </cell>
          <cell r="AD47">
            <v>4.1100000000000003</v>
          </cell>
          <cell r="AE47">
            <v>1418</v>
          </cell>
          <cell r="AF47">
            <v>10209.6</v>
          </cell>
        </row>
        <row r="48">
          <cell r="H48">
            <v>0</v>
          </cell>
          <cell r="M48">
            <v>0</v>
          </cell>
          <cell r="N48" t="str">
            <v>13F6</v>
          </cell>
          <cell r="O48">
            <v>425</v>
          </cell>
          <cell r="P48">
            <v>1</v>
          </cell>
          <cell r="Q48">
            <v>13.8</v>
          </cell>
          <cell r="R48">
            <v>5.2</v>
          </cell>
          <cell r="S48">
            <v>107.322462</v>
          </cell>
          <cell r="T48">
            <v>364324.90015434241</v>
          </cell>
          <cell r="U48">
            <v>0.2</v>
          </cell>
          <cell r="V48">
            <v>32069.414665401986</v>
          </cell>
          <cell r="W48" t="str">
            <v>68F4</v>
          </cell>
          <cell r="X48">
            <v>150</v>
          </cell>
          <cell r="Y48">
            <v>575</v>
          </cell>
          <cell r="Z48">
            <v>1</v>
          </cell>
          <cell r="AA48">
            <v>0.46</v>
          </cell>
          <cell r="AB48">
            <v>0.15</v>
          </cell>
          <cell r="AC48">
            <v>1</v>
          </cell>
          <cell r="AD48">
            <v>1.1499999999999999</v>
          </cell>
          <cell r="AE48">
            <v>342</v>
          </cell>
          <cell r="AF48">
            <v>9439.1999999999989</v>
          </cell>
        </row>
        <row r="49">
          <cell r="H49">
            <v>0</v>
          </cell>
          <cell r="I49">
            <v>0.78</v>
          </cell>
          <cell r="J49">
            <v>67</v>
          </cell>
          <cell r="K49">
            <v>40.762800000000006</v>
          </cell>
          <cell r="L49">
            <v>138376.46624256001</v>
          </cell>
          <cell r="M49">
            <v>12180.480318489601</v>
          </cell>
          <cell r="N49" t="str">
            <v>14F1</v>
          </cell>
          <cell r="O49">
            <v>220</v>
          </cell>
          <cell r="P49">
            <v>0</v>
          </cell>
          <cell r="Q49">
            <v>13.8</v>
          </cell>
          <cell r="R49">
            <v>2.8</v>
          </cell>
          <cell r="S49">
            <v>15.485057279999999</v>
          </cell>
          <cell r="T49">
            <v>52566.739918995459</v>
          </cell>
          <cell r="U49">
            <v>0.2</v>
          </cell>
          <cell r="V49">
            <v>4627.1462075648415</v>
          </cell>
          <cell r="W49" t="str">
            <v>14F4</v>
          </cell>
          <cell r="X49">
            <v>200</v>
          </cell>
          <cell r="Y49">
            <v>420</v>
          </cell>
          <cell r="Z49">
            <v>0</v>
          </cell>
          <cell r="AA49">
            <v>0.84</v>
          </cell>
          <cell r="AB49">
            <v>0.42</v>
          </cell>
          <cell r="AC49">
            <v>1</v>
          </cell>
          <cell r="AD49">
            <v>1.42</v>
          </cell>
          <cell r="AE49">
            <v>12</v>
          </cell>
          <cell r="AF49">
            <v>604.79999999999995</v>
          </cell>
        </row>
        <row r="50">
          <cell r="H50">
            <v>0</v>
          </cell>
          <cell r="M50">
            <v>0</v>
          </cell>
          <cell r="N50" t="str">
            <v>14F2</v>
          </cell>
          <cell r="O50">
            <v>70</v>
          </cell>
          <cell r="P50">
            <v>0</v>
          </cell>
          <cell r="Q50">
            <v>13.8</v>
          </cell>
          <cell r="R50">
            <v>2.8</v>
          </cell>
          <cell r="S50">
            <v>1.5677020799999999</v>
          </cell>
          <cell r="T50">
            <v>5321.8393719644155</v>
          </cell>
          <cell r="U50">
            <v>0.2</v>
          </cell>
          <cell r="V50">
            <v>468.45075241875452</v>
          </cell>
          <cell r="W50" t="str">
            <v>14F5</v>
          </cell>
          <cell r="X50">
            <v>190</v>
          </cell>
          <cell r="Y50">
            <v>260</v>
          </cell>
          <cell r="Z50">
            <v>0</v>
          </cell>
          <cell r="AA50">
            <v>1.01</v>
          </cell>
          <cell r="AB50">
            <v>0.33</v>
          </cell>
          <cell r="AC50">
            <v>1</v>
          </cell>
          <cell r="AD50">
            <v>1.33</v>
          </cell>
          <cell r="AE50">
            <v>3</v>
          </cell>
          <cell r="AF50">
            <v>181.8</v>
          </cell>
        </row>
        <row r="51">
          <cell r="H51">
            <v>1</v>
          </cell>
          <cell r="I51">
            <v>1.1099999999999999</v>
          </cell>
          <cell r="J51">
            <v>67</v>
          </cell>
          <cell r="K51">
            <v>82.550699999999978</v>
          </cell>
          <cell r="L51">
            <v>280232.8140326399</v>
          </cell>
          <cell r="M51">
            <v>24667.274491142394</v>
          </cell>
          <cell r="N51" t="str">
            <v>14F4</v>
          </cell>
          <cell r="O51">
            <v>200</v>
          </cell>
          <cell r="P51">
            <v>0</v>
          </cell>
          <cell r="Q51">
            <v>13.8</v>
          </cell>
          <cell r="R51">
            <v>2.8</v>
          </cell>
          <cell r="S51">
            <v>12.797567999999998</v>
          </cell>
          <cell r="T51">
            <v>43443.586709913601</v>
          </cell>
          <cell r="U51">
            <v>0.2</v>
          </cell>
          <cell r="V51">
            <v>3824.0877748469757</v>
          </cell>
          <cell r="W51" t="str">
            <v>14F1</v>
          </cell>
          <cell r="X51">
            <v>220</v>
          </cell>
          <cell r="Y51">
            <v>420</v>
          </cell>
          <cell r="Z51">
            <v>0</v>
          </cell>
          <cell r="AA51">
            <v>15.68</v>
          </cell>
          <cell r="AB51">
            <v>3</v>
          </cell>
          <cell r="AC51">
            <v>1</v>
          </cell>
          <cell r="AD51">
            <v>4</v>
          </cell>
          <cell r="AE51">
            <v>3</v>
          </cell>
          <cell r="AF51">
            <v>2822.4</v>
          </cell>
        </row>
        <row r="52">
          <cell r="H52">
            <v>0</v>
          </cell>
          <cell r="M52">
            <v>0</v>
          </cell>
          <cell r="N52" t="str">
            <v>14F5</v>
          </cell>
          <cell r="O52">
            <v>190</v>
          </cell>
          <cell r="P52">
            <v>0</v>
          </cell>
          <cell r="Q52">
            <v>13.8</v>
          </cell>
          <cell r="R52">
            <v>2.8</v>
          </cell>
          <cell r="S52">
            <v>11.549805120000002</v>
          </cell>
          <cell r="T52">
            <v>39207.837005697038</v>
          </cell>
          <cell r="U52">
            <v>0.2</v>
          </cell>
          <cell r="V52">
            <v>3451.2392167993967</v>
          </cell>
          <cell r="W52" t="str">
            <v>14F2</v>
          </cell>
          <cell r="X52">
            <v>70</v>
          </cell>
          <cell r="Y52">
            <v>260</v>
          </cell>
          <cell r="Z52">
            <v>0</v>
          </cell>
          <cell r="AA52">
            <v>0</v>
          </cell>
          <cell r="AB52">
            <v>0</v>
          </cell>
          <cell r="AC52">
            <v>0</v>
          </cell>
          <cell r="AD52">
            <v>0</v>
          </cell>
          <cell r="AE52">
            <v>3</v>
          </cell>
          <cell r="AF52">
            <v>0</v>
          </cell>
        </row>
        <row r="53">
          <cell r="H53">
            <v>0</v>
          </cell>
          <cell r="I53">
            <v>0.80999999999999994</v>
          </cell>
          <cell r="J53">
            <v>67</v>
          </cell>
          <cell r="K53">
            <v>43.958699999999993</v>
          </cell>
          <cell r="L53">
            <v>149225.50871423999</v>
          </cell>
          <cell r="M53">
            <v>13135.458804998398</v>
          </cell>
          <cell r="N53" t="str">
            <v>20F1</v>
          </cell>
          <cell r="O53">
            <v>350</v>
          </cell>
          <cell r="P53">
            <v>1</v>
          </cell>
          <cell r="Q53">
            <v>13.8</v>
          </cell>
          <cell r="R53">
            <v>3.8</v>
          </cell>
          <cell r="S53">
            <v>53.189892</v>
          </cell>
          <cell r="T53">
            <v>180562.40726307841</v>
          </cell>
          <cell r="U53">
            <v>0.2</v>
          </cell>
          <cell r="V53">
            <v>15893.864814207745</v>
          </cell>
          <cell r="W53" t="str">
            <v>13F4</v>
          </cell>
          <cell r="X53">
            <v>360</v>
          </cell>
          <cell r="Y53">
            <v>710</v>
          </cell>
          <cell r="Z53">
            <v>1</v>
          </cell>
          <cell r="AA53">
            <v>1.79</v>
          </cell>
          <cell r="AB53">
            <v>1.05</v>
          </cell>
          <cell r="AC53">
            <v>5</v>
          </cell>
          <cell r="AD53">
            <v>6.05</v>
          </cell>
          <cell r="AE53">
            <v>1032</v>
          </cell>
          <cell r="AF53">
            <v>110836.8</v>
          </cell>
        </row>
        <row r="54">
          <cell r="H54">
            <v>0</v>
          </cell>
          <cell r="M54">
            <v>0</v>
          </cell>
          <cell r="N54" t="str">
            <v>20F2</v>
          </cell>
          <cell r="O54">
            <v>200</v>
          </cell>
          <cell r="P54">
            <v>0</v>
          </cell>
          <cell r="Q54">
            <v>13.8</v>
          </cell>
          <cell r="R54">
            <v>3.8</v>
          </cell>
          <cell r="S54">
            <v>17.368127999999999</v>
          </cell>
          <cell r="T54">
            <v>58959.153392025597</v>
          </cell>
          <cell r="U54">
            <v>0.2</v>
          </cell>
          <cell r="V54">
            <v>5189.8334087208959</v>
          </cell>
          <cell r="W54" t="str">
            <v>30F5</v>
          </cell>
          <cell r="X54">
            <v>120</v>
          </cell>
          <cell r="Y54">
            <v>320</v>
          </cell>
          <cell r="Z54">
            <v>0</v>
          </cell>
          <cell r="AA54">
            <v>0.02</v>
          </cell>
          <cell r="AB54">
            <v>0.03</v>
          </cell>
          <cell r="AC54">
            <v>1</v>
          </cell>
          <cell r="AD54">
            <v>1.03</v>
          </cell>
          <cell r="AE54">
            <v>727</v>
          </cell>
          <cell r="AF54">
            <v>872.40000000000009</v>
          </cell>
        </row>
        <row r="55">
          <cell r="H55">
            <v>0</v>
          </cell>
          <cell r="M55">
            <v>0</v>
          </cell>
          <cell r="N55" t="str">
            <v>20F3</v>
          </cell>
          <cell r="O55">
            <v>270</v>
          </cell>
          <cell r="P55">
            <v>1</v>
          </cell>
          <cell r="Q55">
            <v>13.8</v>
          </cell>
          <cell r="R55">
            <v>3.8</v>
          </cell>
          <cell r="S55">
            <v>31.653413280000002</v>
          </cell>
          <cell r="T55">
            <v>107453.05705696666</v>
          </cell>
          <cell r="U55">
            <v>0.2</v>
          </cell>
          <cell r="V55">
            <v>9458.4713873938344</v>
          </cell>
          <cell r="W55" t="str">
            <v>49F2</v>
          </cell>
          <cell r="X55">
            <v>280</v>
          </cell>
          <cell r="Y55">
            <v>550</v>
          </cell>
          <cell r="Z55">
            <v>1</v>
          </cell>
          <cell r="AA55">
            <v>0.53</v>
          </cell>
          <cell r="AB55">
            <v>1</v>
          </cell>
          <cell r="AC55">
            <v>0</v>
          </cell>
          <cell r="AD55">
            <v>1</v>
          </cell>
          <cell r="AE55">
            <v>205</v>
          </cell>
          <cell r="AF55">
            <v>6519</v>
          </cell>
        </row>
        <row r="56">
          <cell r="H56">
            <v>0</v>
          </cell>
          <cell r="I56">
            <v>0.875</v>
          </cell>
          <cell r="J56">
            <v>67</v>
          </cell>
          <cell r="K56">
            <v>51.296875</v>
          </cell>
          <cell r="L56">
            <v>174136.22940000001</v>
          </cell>
          <cell r="M56">
            <v>15328.205529000001</v>
          </cell>
          <cell r="N56" t="str">
            <v>20F4</v>
          </cell>
          <cell r="O56">
            <v>450</v>
          </cell>
          <cell r="P56">
            <v>1</v>
          </cell>
          <cell r="Q56">
            <v>13.8</v>
          </cell>
          <cell r="R56">
            <v>3.8</v>
          </cell>
          <cell r="S56">
            <v>87.926148000000026</v>
          </cell>
          <cell r="T56">
            <v>298480.71404712973</v>
          </cell>
          <cell r="U56">
            <v>0.2</v>
          </cell>
          <cell r="V56">
            <v>26273.531631649545</v>
          </cell>
          <cell r="W56" t="str">
            <v>30F7</v>
          </cell>
          <cell r="X56">
            <v>280</v>
          </cell>
          <cell r="Y56">
            <v>730</v>
          </cell>
          <cell r="Z56">
            <v>1</v>
          </cell>
          <cell r="AA56">
            <v>0.88</v>
          </cell>
          <cell r="AB56">
            <v>2.78</v>
          </cell>
          <cell r="AC56">
            <v>4</v>
          </cell>
          <cell r="AD56">
            <v>6.7799999999999994</v>
          </cell>
          <cell r="AE56">
            <v>610</v>
          </cell>
          <cell r="AF56">
            <v>32207.999999999996</v>
          </cell>
        </row>
        <row r="57">
          <cell r="H57">
            <v>0</v>
          </cell>
          <cell r="M57">
            <v>0</v>
          </cell>
          <cell r="N57" t="str">
            <v>20F5</v>
          </cell>
          <cell r="O57">
            <v>450</v>
          </cell>
          <cell r="P57">
            <v>1</v>
          </cell>
          <cell r="Q57">
            <v>13.8</v>
          </cell>
          <cell r="R57">
            <v>3.8</v>
          </cell>
          <cell r="S57">
            <v>87.926148000000026</v>
          </cell>
          <cell r="T57">
            <v>298480.71404712973</v>
          </cell>
          <cell r="U57">
            <v>0.2</v>
          </cell>
          <cell r="V57">
            <v>26273.531631649545</v>
          </cell>
          <cell r="W57" t="str">
            <v>20F2</v>
          </cell>
          <cell r="X57">
            <v>200</v>
          </cell>
          <cell r="Y57">
            <v>650</v>
          </cell>
          <cell r="Z57">
            <v>1</v>
          </cell>
          <cell r="AA57">
            <v>0.46</v>
          </cell>
          <cell r="AB57">
            <v>0.15</v>
          </cell>
          <cell r="AC57">
            <v>0</v>
          </cell>
          <cell r="AD57">
            <v>0.15</v>
          </cell>
          <cell r="AE57">
            <v>328</v>
          </cell>
          <cell r="AF57">
            <v>9052.7999999999993</v>
          </cell>
        </row>
        <row r="58">
          <cell r="H58">
            <v>0</v>
          </cell>
          <cell r="M58">
            <v>0</v>
          </cell>
          <cell r="N58" t="str">
            <v>20F6</v>
          </cell>
          <cell r="O58">
            <v>300</v>
          </cell>
          <cell r="P58">
            <v>1</v>
          </cell>
          <cell r="Q58">
            <v>13.8</v>
          </cell>
          <cell r="R58">
            <v>3.8</v>
          </cell>
          <cell r="S58">
            <v>39.078288000000001</v>
          </cell>
          <cell r="T58">
            <v>132658.09513205761</v>
          </cell>
          <cell r="U58">
            <v>0.2</v>
          </cell>
          <cell r="V58">
            <v>11677.125169622017</v>
          </cell>
          <cell r="W58" t="str">
            <v>20F2</v>
          </cell>
          <cell r="X58">
            <v>200</v>
          </cell>
          <cell r="Y58">
            <v>500</v>
          </cell>
          <cell r="Z58">
            <v>0</v>
          </cell>
          <cell r="AA58">
            <v>0.21</v>
          </cell>
          <cell r="AB58">
            <v>1.1399999999999999</v>
          </cell>
          <cell r="AC58">
            <v>4</v>
          </cell>
          <cell r="AD58">
            <v>5.14</v>
          </cell>
          <cell r="AE58">
            <v>573</v>
          </cell>
          <cell r="AF58">
            <v>7219.8</v>
          </cell>
        </row>
        <row r="59">
          <cell r="H59">
            <v>1</v>
          </cell>
          <cell r="I59">
            <v>1.35</v>
          </cell>
          <cell r="J59">
            <v>67</v>
          </cell>
          <cell r="K59">
            <v>122.10750000000002</v>
          </cell>
          <cell r="L59">
            <v>414515.30198400008</v>
          </cell>
          <cell r="M59">
            <v>36487.385569440004</v>
          </cell>
          <cell r="N59" t="str">
            <v>24F1</v>
          </cell>
          <cell r="O59">
            <v>160</v>
          </cell>
          <cell r="P59">
            <v>0</v>
          </cell>
          <cell r="Q59">
            <v>13.8</v>
          </cell>
          <cell r="R59">
            <v>3.1</v>
          </cell>
          <cell r="S59">
            <v>9.0679910400000026</v>
          </cell>
          <cell r="T59">
            <v>30782.884297310222</v>
          </cell>
          <cell r="U59">
            <v>0.2</v>
          </cell>
          <cell r="V59">
            <v>2709.6393376058586</v>
          </cell>
          <cell r="W59" t="str">
            <v>13F3</v>
          </cell>
          <cell r="X59">
            <v>240</v>
          </cell>
          <cell r="Y59">
            <v>400</v>
          </cell>
          <cell r="Z59">
            <v>0</v>
          </cell>
          <cell r="AA59">
            <v>0.4</v>
          </cell>
          <cell r="AB59">
            <v>0.44</v>
          </cell>
          <cell r="AC59">
            <v>4</v>
          </cell>
          <cell r="AD59">
            <v>4.4400000000000004</v>
          </cell>
          <cell r="AE59">
            <v>222</v>
          </cell>
          <cell r="AF59">
            <v>5328.0000000000009</v>
          </cell>
        </row>
        <row r="60">
          <cell r="H60">
            <v>0</v>
          </cell>
          <cell r="M60">
            <v>0</v>
          </cell>
          <cell r="N60" t="str">
            <v>24F2</v>
          </cell>
          <cell r="O60">
            <v>100</v>
          </cell>
          <cell r="P60">
            <v>0</v>
          </cell>
          <cell r="Q60">
            <v>13.8</v>
          </cell>
          <cell r="R60">
            <v>3.1</v>
          </cell>
          <cell r="S60">
            <v>3.5421840000000002</v>
          </cell>
          <cell r="T60">
            <v>12024.564178636801</v>
          </cell>
          <cell r="U60">
            <v>0.2</v>
          </cell>
          <cell r="V60">
            <v>1058.452866252288</v>
          </cell>
          <cell r="W60" t="str">
            <v>39F4</v>
          </cell>
          <cell r="X60">
            <v>340</v>
          </cell>
          <cell r="Y60">
            <v>440</v>
          </cell>
          <cell r="Z60">
            <v>0</v>
          </cell>
          <cell r="AA60">
            <v>0.49</v>
          </cell>
          <cell r="AB60">
            <v>1</v>
          </cell>
          <cell r="AC60">
            <v>0</v>
          </cell>
          <cell r="AD60">
            <v>1</v>
          </cell>
          <cell r="AE60">
            <v>435</v>
          </cell>
          <cell r="AF60">
            <v>12789</v>
          </cell>
        </row>
        <row r="61">
          <cell r="H61">
            <v>0</v>
          </cell>
          <cell r="M61">
            <v>0</v>
          </cell>
          <cell r="N61" t="str">
            <v>24F3</v>
          </cell>
          <cell r="O61">
            <v>330</v>
          </cell>
          <cell r="P61">
            <v>1</v>
          </cell>
          <cell r="Q61">
            <v>13.8</v>
          </cell>
          <cell r="R61">
            <v>3.1</v>
          </cell>
          <cell r="S61">
            <v>38.574383760000011</v>
          </cell>
          <cell r="T61">
            <v>130947.50390535481</v>
          </cell>
          <cell r="U61">
            <v>0.2</v>
          </cell>
          <cell r="V61">
            <v>11526.551713487421</v>
          </cell>
          <cell r="W61" t="str">
            <v>13F4</v>
          </cell>
          <cell r="X61">
            <v>360</v>
          </cell>
          <cell r="Y61">
            <v>690</v>
          </cell>
          <cell r="Z61">
            <v>1</v>
          </cell>
          <cell r="AA61">
            <v>0.25</v>
          </cell>
          <cell r="AB61">
            <v>2.09</v>
          </cell>
          <cell r="AC61">
            <v>3</v>
          </cell>
          <cell r="AD61">
            <v>5.09</v>
          </cell>
          <cell r="AE61">
            <v>1599</v>
          </cell>
          <cell r="AF61">
            <v>23985</v>
          </cell>
        </row>
        <row r="62">
          <cell r="H62">
            <v>0</v>
          </cell>
          <cell r="I62">
            <v>0.64500000000000002</v>
          </cell>
          <cell r="J62">
            <v>67</v>
          </cell>
          <cell r="K62">
            <v>27.873675000000002</v>
          </cell>
          <cell r="L62">
            <v>94622.07325536001</v>
          </cell>
          <cell r="M62">
            <v>8329.0340639376009</v>
          </cell>
          <cell r="N62" t="str">
            <v>30F1</v>
          </cell>
          <cell r="O62">
            <v>280</v>
          </cell>
          <cell r="P62">
            <v>1</v>
          </cell>
          <cell r="Q62">
            <v>13.8</v>
          </cell>
          <cell r="R62">
            <v>4.4000000000000004</v>
          </cell>
          <cell r="S62">
            <v>39.416509440000006</v>
          </cell>
          <cell r="T62">
            <v>133806.24706653392</v>
          </cell>
          <cell r="U62">
            <v>0.2</v>
          </cell>
          <cell r="V62">
            <v>11778.190346528689</v>
          </cell>
          <cell r="W62" t="str">
            <v>30F7</v>
          </cell>
          <cell r="X62">
            <v>280</v>
          </cell>
          <cell r="Y62">
            <v>560</v>
          </cell>
          <cell r="Z62">
            <v>1</v>
          </cell>
          <cell r="AA62">
            <v>0</v>
          </cell>
          <cell r="AB62">
            <v>0.01</v>
          </cell>
          <cell r="AC62">
            <v>2</v>
          </cell>
          <cell r="AD62">
            <v>2.0099999999999998</v>
          </cell>
          <cell r="AE62">
            <v>2842</v>
          </cell>
          <cell r="AF62">
            <v>0</v>
          </cell>
        </row>
        <row r="63">
          <cell r="H63">
            <v>0</v>
          </cell>
          <cell r="M63">
            <v>0</v>
          </cell>
          <cell r="N63" t="str">
            <v>30F2</v>
          </cell>
          <cell r="O63">
            <v>110</v>
          </cell>
          <cell r="P63">
            <v>0</v>
          </cell>
          <cell r="Q63">
            <v>13.8</v>
          </cell>
          <cell r="R63">
            <v>4.4000000000000004</v>
          </cell>
          <cell r="S63">
            <v>6.0834153600000018</v>
          </cell>
          <cell r="T63">
            <v>20651.219253891082</v>
          </cell>
          <cell r="U63">
            <v>0.2</v>
          </cell>
          <cell r="V63">
            <v>1817.8074386861883</v>
          </cell>
          <cell r="W63" t="str">
            <v>20F3</v>
          </cell>
          <cell r="X63">
            <v>270</v>
          </cell>
          <cell r="Y63">
            <v>380</v>
          </cell>
          <cell r="Z63">
            <v>0</v>
          </cell>
          <cell r="AA63">
            <v>0.03</v>
          </cell>
          <cell r="AB63">
            <v>0.01</v>
          </cell>
          <cell r="AC63">
            <v>0</v>
          </cell>
          <cell r="AD63">
            <v>0.01</v>
          </cell>
          <cell r="AE63">
            <v>2274</v>
          </cell>
          <cell r="AF63">
            <v>4093.2</v>
          </cell>
        </row>
        <row r="64">
          <cell r="H64">
            <v>0</v>
          </cell>
          <cell r="M64">
            <v>0</v>
          </cell>
          <cell r="N64" t="str">
            <v>30F3</v>
          </cell>
          <cell r="O64">
            <v>150</v>
          </cell>
          <cell r="P64">
            <v>0</v>
          </cell>
          <cell r="Q64">
            <v>13.8</v>
          </cell>
          <cell r="R64">
            <v>4.4000000000000004</v>
          </cell>
          <cell r="S64">
            <v>11.312136000000001</v>
          </cell>
          <cell r="T64">
            <v>38401.027538227208</v>
          </cell>
          <cell r="U64">
            <v>0.2</v>
          </cell>
          <cell r="V64">
            <v>3380.2204438379526</v>
          </cell>
          <cell r="W64" t="str">
            <v>20F3</v>
          </cell>
          <cell r="X64">
            <v>270</v>
          </cell>
          <cell r="Y64">
            <v>420</v>
          </cell>
          <cell r="Z64">
            <v>0</v>
          </cell>
          <cell r="AA64">
            <v>5.39</v>
          </cell>
          <cell r="AB64">
            <v>8.42</v>
          </cell>
          <cell r="AC64">
            <v>2</v>
          </cell>
          <cell r="AD64">
            <v>10.42</v>
          </cell>
          <cell r="AE64">
            <v>292</v>
          </cell>
          <cell r="AF64">
            <v>94432.799999999988</v>
          </cell>
        </row>
        <row r="65">
          <cell r="H65">
            <v>0</v>
          </cell>
          <cell r="I65">
            <v>0.74</v>
          </cell>
          <cell r="J65">
            <v>67</v>
          </cell>
          <cell r="K65">
            <v>36.6892</v>
          </cell>
          <cell r="L65">
            <v>124547.91734784</v>
          </cell>
          <cell r="M65">
            <v>10963.233107174401</v>
          </cell>
          <cell r="N65" t="str">
            <v>30F4</v>
          </cell>
          <cell r="O65">
            <v>380</v>
          </cell>
          <cell r="P65">
            <v>1</v>
          </cell>
          <cell r="Q65">
            <v>13.8</v>
          </cell>
          <cell r="R65">
            <v>4.4000000000000004</v>
          </cell>
          <cell r="S65">
            <v>72.598775040000021</v>
          </cell>
          <cell r="T65">
            <v>246449.2611786671</v>
          </cell>
          <cell r="U65">
            <v>0.2</v>
          </cell>
          <cell r="V65">
            <v>21693.503648453356</v>
          </cell>
          <cell r="W65" t="str">
            <v>30F3</v>
          </cell>
          <cell r="X65">
            <v>150</v>
          </cell>
          <cell r="Y65">
            <v>530</v>
          </cell>
          <cell r="Z65">
            <v>1</v>
          </cell>
          <cell r="AA65">
            <v>0.46</v>
          </cell>
          <cell r="AB65">
            <v>1.01</v>
          </cell>
          <cell r="AC65">
            <v>2</v>
          </cell>
          <cell r="AD65">
            <v>3.01</v>
          </cell>
          <cell r="AE65">
            <v>326</v>
          </cell>
          <cell r="AF65">
            <v>8997.6</v>
          </cell>
        </row>
        <row r="66">
          <cell r="H66">
            <v>0</v>
          </cell>
          <cell r="M66">
            <v>0</v>
          </cell>
          <cell r="N66" t="str">
            <v>30F5</v>
          </cell>
          <cell r="O66">
            <v>120</v>
          </cell>
          <cell r="P66">
            <v>0</v>
          </cell>
          <cell r="Q66">
            <v>13.8</v>
          </cell>
          <cell r="R66">
            <v>4.4000000000000004</v>
          </cell>
          <cell r="S66">
            <v>7.2397670400000003</v>
          </cell>
          <cell r="T66">
            <v>24576.65762446541</v>
          </cell>
          <cell r="U66">
            <v>0.2</v>
          </cell>
          <cell r="V66">
            <v>2163.3410840562892</v>
          </cell>
          <cell r="W66" t="str">
            <v>20F2</v>
          </cell>
          <cell r="X66">
            <v>200</v>
          </cell>
          <cell r="Y66">
            <v>320</v>
          </cell>
          <cell r="Z66">
            <v>0</v>
          </cell>
          <cell r="AA66">
            <v>0.28999999999999998</v>
          </cell>
          <cell r="AB66">
            <v>0.13</v>
          </cell>
          <cell r="AC66">
            <v>2</v>
          </cell>
          <cell r="AD66">
            <v>2.13</v>
          </cell>
          <cell r="AE66">
            <v>1180</v>
          </cell>
          <cell r="AF66">
            <v>20532</v>
          </cell>
        </row>
        <row r="67">
          <cell r="H67">
            <v>0</v>
          </cell>
          <cell r="M67">
            <v>0</v>
          </cell>
          <cell r="N67" t="str">
            <v>30F6</v>
          </cell>
          <cell r="O67">
            <v>230</v>
          </cell>
          <cell r="P67">
            <v>0</v>
          </cell>
          <cell r="Q67">
            <v>13.8</v>
          </cell>
          <cell r="R67">
            <v>4.4000000000000004</v>
          </cell>
          <cell r="S67">
            <v>26.596088640000001</v>
          </cell>
          <cell r="T67">
            <v>90285.082523209741</v>
          </cell>
          <cell r="U67">
            <v>0.2</v>
          </cell>
          <cell r="V67">
            <v>7947.273843512341</v>
          </cell>
          <cell r="W67" t="str">
            <v>49F4</v>
          </cell>
          <cell r="X67">
            <v>355</v>
          </cell>
          <cell r="Y67">
            <v>585</v>
          </cell>
          <cell r="Z67">
            <v>1</v>
          </cell>
          <cell r="AA67">
            <v>0</v>
          </cell>
          <cell r="AB67">
            <v>0</v>
          </cell>
          <cell r="AC67">
            <v>4</v>
          </cell>
          <cell r="AD67">
            <v>4</v>
          </cell>
          <cell r="AE67">
            <v>0</v>
          </cell>
          <cell r="AF67">
            <v>0</v>
          </cell>
        </row>
        <row r="68">
          <cell r="H68">
            <v>0</v>
          </cell>
          <cell r="M68">
            <v>0</v>
          </cell>
          <cell r="N68" t="str">
            <v>30F7</v>
          </cell>
          <cell r="O68">
            <v>280</v>
          </cell>
          <cell r="P68">
            <v>1</v>
          </cell>
          <cell r="Q68">
            <v>13.8</v>
          </cell>
          <cell r="R68">
            <v>4.4000000000000004</v>
          </cell>
          <cell r="S68">
            <v>39.416509440000006</v>
          </cell>
          <cell r="T68">
            <v>133806.24706653392</v>
          </cell>
          <cell r="U68">
            <v>0.2</v>
          </cell>
          <cell r="V68">
            <v>11778.190346528689</v>
          </cell>
          <cell r="W68" t="str">
            <v>30F1</v>
          </cell>
          <cell r="X68">
            <v>280</v>
          </cell>
          <cell r="Y68">
            <v>560</v>
          </cell>
          <cell r="Z68">
            <v>1</v>
          </cell>
          <cell r="AA68">
            <v>3.76</v>
          </cell>
          <cell r="AB68">
            <v>7.48</v>
          </cell>
          <cell r="AC68">
            <v>4</v>
          </cell>
          <cell r="AD68">
            <v>11.48</v>
          </cell>
          <cell r="AE68">
            <v>1334</v>
          </cell>
          <cell r="AF68">
            <v>300950.40000000002</v>
          </cell>
        </row>
        <row r="69">
          <cell r="H69">
            <v>0</v>
          </cell>
          <cell r="I69">
            <v>0.70499999999999996</v>
          </cell>
          <cell r="J69">
            <v>67</v>
          </cell>
          <cell r="K69">
            <v>33.300674999999998</v>
          </cell>
          <cell r="L69">
            <v>113044.97556576</v>
          </cell>
          <cell r="M69">
            <v>9950.695644801599</v>
          </cell>
          <cell r="N69" t="str">
            <v>47F1</v>
          </cell>
          <cell r="O69">
            <v>235</v>
          </cell>
          <cell r="P69">
            <v>0</v>
          </cell>
          <cell r="Q69">
            <v>13.8</v>
          </cell>
          <cell r="R69">
            <v>3</v>
          </cell>
          <cell r="S69">
            <v>18.930688200000002</v>
          </cell>
          <cell r="T69">
            <v>64263.53775147265</v>
          </cell>
          <cell r="U69">
            <v>0.2</v>
          </cell>
          <cell r="V69">
            <v>5656.7476973015437</v>
          </cell>
          <cell r="W69" t="str">
            <v>61F3</v>
          </cell>
          <cell r="X69">
            <v>170</v>
          </cell>
          <cell r="Y69">
            <v>405</v>
          </cell>
          <cell r="Z69">
            <v>0</v>
          </cell>
          <cell r="AA69">
            <v>0</v>
          </cell>
          <cell r="AB69">
            <v>0</v>
          </cell>
          <cell r="AC69">
            <v>0</v>
          </cell>
          <cell r="AD69">
            <v>0</v>
          </cell>
          <cell r="AE69">
            <v>0</v>
          </cell>
          <cell r="AF69">
            <v>0</v>
          </cell>
        </row>
        <row r="70">
          <cell r="H70">
            <v>0</v>
          </cell>
          <cell r="M70">
            <v>0</v>
          </cell>
          <cell r="N70" t="str">
            <v>47F2</v>
          </cell>
          <cell r="O70">
            <v>155</v>
          </cell>
          <cell r="P70">
            <v>0</v>
          </cell>
          <cell r="Q70">
            <v>13.8</v>
          </cell>
          <cell r="R70">
            <v>3</v>
          </cell>
          <cell r="S70">
            <v>8.2355778000000015</v>
          </cell>
          <cell r="T70">
            <v>27957.111715330568</v>
          </cell>
          <cell r="U70">
            <v>0.2</v>
          </cell>
          <cell r="V70">
            <v>2460.9029140365701</v>
          </cell>
          <cell r="W70" t="str">
            <v>47F5</v>
          </cell>
          <cell r="X70">
            <v>90</v>
          </cell>
          <cell r="Y70">
            <v>245</v>
          </cell>
          <cell r="Z70">
            <v>0</v>
          </cell>
          <cell r="AA70">
            <v>0</v>
          </cell>
          <cell r="AB70">
            <v>0</v>
          </cell>
          <cell r="AC70">
            <v>0</v>
          </cell>
          <cell r="AD70">
            <v>0</v>
          </cell>
          <cell r="AE70">
            <v>3</v>
          </cell>
          <cell r="AF70">
            <v>0</v>
          </cell>
        </row>
        <row r="71">
          <cell r="H71">
            <v>0</v>
          </cell>
          <cell r="M71">
            <v>0</v>
          </cell>
          <cell r="N71" t="str">
            <v>47F3</v>
          </cell>
          <cell r="O71">
            <v>195</v>
          </cell>
          <cell r="P71">
            <v>0</v>
          </cell>
          <cell r="Q71">
            <v>13.8</v>
          </cell>
          <cell r="R71">
            <v>3</v>
          </cell>
          <cell r="S71">
            <v>13.034665800000001</v>
          </cell>
          <cell r="T71">
            <v>44248.456731548169</v>
          </cell>
          <cell r="U71">
            <v>0.2</v>
          </cell>
          <cell r="V71">
            <v>3894.9358296041864</v>
          </cell>
          <cell r="W71" t="str">
            <v>61F2</v>
          </cell>
          <cell r="X71">
            <v>180</v>
          </cell>
          <cell r="Y71">
            <v>375</v>
          </cell>
          <cell r="Z71">
            <v>0</v>
          </cell>
          <cell r="AA71">
            <v>0</v>
          </cell>
          <cell r="AB71">
            <v>0</v>
          </cell>
          <cell r="AC71">
            <v>0</v>
          </cell>
          <cell r="AD71">
            <v>0</v>
          </cell>
          <cell r="AE71">
            <v>473</v>
          </cell>
          <cell r="AF71">
            <v>0</v>
          </cell>
        </row>
        <row r="72">
          <cell r="H72">
            <v>0</v>
          </cell>
          <cell r="I72">
            <v>0.63</v>
          </cell>
          <cell r="J72">
            <v>67</v>
          </cell>
          <cell r="K72">
            <v>26.592300000000002</v>
          </cell>
          <cell r="L72">
            <v>90272.221320960016</v>
          </cell>
          <cell r="M72">
            <v>7946.1417462336012</v>
          </cell>
          <cell r="N72" t="str">
            <v>47F4</v>
          </cell>
          <cell r="O72">
            <v>250</v>
          </cell>
          <cell r="P72">
            <v>0</v>
          </cell>
          <cell r="Q72">
            <v>13.8</v>
          </cell>
          <cell r="R72">
            <v>3</v>
          </cell>
          <cell r="S72">
            <v>21.424500000000005</v>
          </cell>
          <cell r="T72">
            <v>72729.218822400027</v>
          </cell>
          <cell r="U72">
            <v>0.2</v>
          </cell>
          <cell r="V72">
            <v>6401.9326587840023</v>
          </cell>
          <cell r="W72" t="str">
            <v>47F5</v>
          </cell>
          <cell r="X72">
            <v>90</v>
          </cell>
          <cell r="Y72">
            <v>340</v>
          </cell>
          <cell r="Z72">
            <v>0</v>
          </cell>
          <cell r="AA72">
            <v>0</v>
          </cell>
          <cell r="AB72">
            <v>0</v>
          </cell>
          <cell r="AC72">
            <v>0</v>
          </cell>
          <cell r="AD72">
            <v>0</v>
          </cell>
          <cell r="AE72">
            <v>6</v>
          </cell>
          <cell r="AF72">
            <v>0</v>
          </cell>
        </row>
        <row r="73">
          <cell r="H73">
            <v>0</v>
          </cell>
          <cell r="M73">
            <v>0</v>
          </cell>
          <cell r="N73" t="str">
            <v>47F5</v>
          </cell>
          <cell r="O73">
            <v>90</v>
          </cell>
          <cell r="P73">
            <v>0</v>
          </cell>
          <cell r="Q73">
            <v>13.8</v>
          </cell>
          <cell r="R73">
            <v>3</v>
          </cell>
          <cell r="S73">
            <v>2.7766152000000006</v>
          </cell>
          <cell r="T73">
            <v>9425.7067593830434</v>
          </cell>
          <cell r="U73">
            <v>0.2</v>
          </cell>
          <cell r="V73">
            <v>829.69047257840657</v>
          </cell>
          <cell r="W73" t="str">
            <v>47F2</v>
          </cell>
          <cell r="X73">
            <v>155</v>
          </cell>
          <cell r="Y73">
            <v>245</v>
          </cell>
          <cell r="Z73">
            <v>0</v>
          </cell>
          <cell r="AA73">
            <v>0</v>
          </cell>
          <cell r="AB73">
            <v>0</v>
          </cell>
          <cell r="AC73">
            <v>0</v>
          </cell>
          <cell r="AD73">
            <v>0</v>
          </cell>
          <cell r="AE73">
            <v>2</v>
          </cell>
          <cell r="AF73">
            <v>0</v>
          </cell>
        </row>
        <row r="74">
          <cell r="H74">
            <v>0</v>
          </cell>
          <cell r="M74">
            <v>0</v>
          </cell>
          <cell r="N74" t="str">
            <v>47F6</v>
          </cell>
          <cell r="O74">
            <v>285</v>
          </cell>
          <cell r="P74">
            <v>1</v>
          </cell>
          <cell r="Q74">
            <v>13.8</v>
          </cell>
          <cell r="R74">
            <v>3</v>
          </cell>
          <cell r="S74">
            <v>27.843280200000006</v>
          </cell>
          <cell r="T74">
            <v>94518.892781591072</v>
          </cell>
          <cell r="U74">
            <v>0.2</v>
          </cell>
          <cell r="V74">
            <v>8319.9516833556881</v>
          </cell>
          <cell r="W74" t="str">
            <v>10F4</v>
          </cell>
          <cell r="X74">
            <v>310</v>
          </cell>
          <cell r="Y74">
            <v>595</v>
          </cell>
          <cell r="Z74">
            <v>1</v>
          </cell>
          <cell r="AA74">
            <v>0</v>
          </cell>
          <cell r="AB74">
            <v>0</v>
          </cell>
          <cell r="AC74">
            <v>0</v>
          </cell>
          <cell r="AD74">
            <v>0</v>
          </cell>
          <cell r="AE74">
            <v>175</v>
          </cell>
          <cell r="AF74">
            <v>0</v>
          </cell>
        </row>
        <row r="75">
          <cell r="H75">
            <v>0</v>
          </cell>
          <cell r="M75">
            <v>0</v>
          </cell>
          <cell r="N75" t="str">
            <v>49F1</v>
          </cell>
          <cell r="O75">
            <v>160</v>
          </cell>
          <cell r="P75">
            <v>0</v>
          </cell>
          <cell r="Q75">
            <v>13.8</v>
          </cell>
          <cell r="R75">
            <v>3.5</v>
          </cell>
          <cell r="S75">
            <v>10.238054400000003</v>
          </cell>
          <cell r="T75">
            <v>34754.869367930893</v>
          </cell>
          <cell r="U75">
            <v>0.2</v>
          </cell>
          <cell r="V75">
            <v>3059.2702198775819</v>
          </cell>
          <cell r="W75" t="str">
            <v>49F4</v>
          </cell>
          <cell r="X75">
            <v>355</v>
          </cell>
          <cell r="Y75">
            <v>515</v>
          </cell>
          <cell r="Z75">
            <v>1</v>
          </cell>
          <cell r="AA75">
            <v>0</v>
          </cell>
          <cell r="AB75">
            <v>0</v>
          </cell>
          <cell r="AC75">
            <v>0</v>
          </cell>
          <cell r="AD75">
            <v>0</v>
          </cell>
          <cell r="AE75">
            <v>1212</v>
          </cell>
          <cell r="AF75">
            <v>0</v>
          </cell>
        </row>
        <row r="76">
          <cell r="H76">
            <v>0</v>
          </cell>
          <cell r="M76">
            <v>0</v>
          </cell>
          <cell r="N76" t="str">
            <v>49F2</v>
          </cell>
          <cell r="O76">
            <v>280</v>
          </cell>
          <cell r="P76">
            <v>1</v>
          </cell>
          <cell r="Q76">
            <v>13.8</v>
          </cell>
          <cell r="R76">
            <v>3.5</v>
          </cell>
          <cell r="S76">
            <v>31.354041600000002</v>
          </cell>
          <cell r="T76">
            <v>106436.78743928832</v>
          </cell>
          <cell r="U76">
            <v>0.2</v>
          </cell>
          <cell r="V76">
            <v>9369.0150483750913</v>
          </cell>
          <cell r="W76" t="str">
            <v>30F3</v>
          </cell>
          <cell r="X76">
            <v>150</v>
          </cell>
          <cell r="Y76">
            <v>430</v>
          </cell>
          <cell r="Z76">
            <v>0</v>
          </cell>
          <cell r="AA76">
            <v>0</v>
          </cell>
          <cell r="AB76">
            <v>0</v>
          </cell>
          <cell r="AC76">
            <v>4</v>
          </cell>
          <cell r="AD76">
            <v>4</v>
          </cell>
          <cell r="AE76">
            <v>1942</v>
          </cell>
          <cell r="AF76">
            <v>0</v>
          </cell>
        </row>
        <row r="77">
          <cell r="H77">
            <v>0</v>
          </cell>
          <cell r="M77">
            <v>0</v>
          </cell>
          <cell r="N77" t="str">
            <v>49F3</v>
          </cell>
          <cell r="O77">
            <v>200</v>
          </cell>
          <cell r="P77">
            <v>0</v>
          </cell>
          <cell r="Q77">
            <v>13.8</v>
          </cell>
          <cell r="R77">
            <v>3.5</v>
          </cell>
          <cell r="S77">
            <v>15.99696</v>
          </cell>
          <cell r="T77">
            <v>54304.483387392007</v>
          </cell>
          <cell r="U77">
            <v>0.2</v>
          </cell>
          <cell r="V77">
            <v>4780.1097185587205</v>
          </cell>
          <cell r="W77" t="str">
            <v>49F6</v>
          </cell>
          <cell r="X77">
            <v>180</v>
          </cell>
          <cell r="Y77">
            <v>380</v>
          </cell>
          <cell r="Z77">
            <v>0</v>
          </cell>
          <cell r="AA77">
            <v>0.74</v>
          </cell>
          <cell r="AB77">
            <v>2</v>
          </cell>
          <cell r="AC77">
            <v>0</v>
          </cell>
          <cell r="AD77">
            <v>2</v>
          </cell>
          <cell r="AE77">
            <v>1356</v>
          </cell>
          <cell r="AF77">
            <v>60206.399999999994</v>
          </cell>
        </row>
        <row r="78">
          <cell r="H78">
            <v>1</v>
          </cell>
          <cell r="I78">
            <v>1.0050000000000001</v>
          </cell>
          <cell r="J78">
            <v>67</v>
          </cell>
          <cell r="K78">
            <v>67.671675000000008</v>
          </cell>
          <cell r="L78">
            <v>229723.35686496002</v>
          </cell>
          <cell r="M78">
            <v>20221.218990273603</v>
          </cell>
          <cell r="N78" t="str">
            <v>49F4</v>
          </cell>
          <cell r="O78">
            <v>355</v>
          </cell>
          <cell r="P78">
            <v>1</v>
          </cell>
          <cell r="Q78">
            <v>13.8</v>
          </cell>
          <cell r="R78">
            <v>3.5</v>
          </cell>
          <cell r="S78">
            <v>50.400422100000014</v>
          </cell>
          <cell r="T78">
            <v>171093.06297240197</v>
          </cell>
          <cell r="U78">
            <v>0.2</v>
          </cell>
          <cell r="V78">
            <v>15060.333182034072</v>
          </cell>
          <cell r="W78" t="str">
            <v>20F3</v>
          </cell>
          <cell r="X78">
            <v>270</v>
          </cell>
          <cell r="Y78">
            <v>625</v>
          </cell>
          <cell r="Z78">
            <v>1</v>
          </cell>
          <cell r="AA78">
            <v>0</v>
          </cell>
          <cell r="AB78">
            <v>0</v>
          </cell>
          <cell r="AC78">
            <v>0</v>
          </cell>
          <cell r="AD78">
            <v>0</v>
          </cell>
          <cell r="AE78">
            <v>0</v>
          </cell>
          <cell r="AF78">
            <v>0</v>
          </cell>
        </row>
        <row r="79">
          <cell r="H79">
            <v>0</v>
          </cell>
          <cell r="M79">
            <v>0</v>
          </cell>
          <cell r="N79" t="str">
            <v>49F5</v>
          </cell>
          <cell r="O79">
            <v>60</v>
          </cell>
          <cell r="P79">
            <v>0</v>
          </cell>
          <cell r="Q79">
            <v>13.8</v>
          </cell>
          <cell r="R79">
            <v>3.5</v>
          </cell>
          <cell r="S79">
            <v>1.4397264000000001</v>
          </cell>
          <cell r="T79">
            <v>4887.4035048652804</v>
          </cell>
          <cell r="U79">
            <v>0.2</v>
          </cell>
          <cell r="V79">
            <v>430.20987467028488</v>
          </cell>
          <cell r="W79" t="str">
            <v>30F3</v>
          </cell>
          <cell r="X79">
            <v>150</v>
          </cell>
          <cell r="Y79">
            <v>210</v>
          </cell>
          <cell r="Z79">
            <v>0</v>
          </cell>
          <cell r="AA79">
            <v>0</v>
          </cell>
          <cell r="AB79">
            <v>0</v>
          </cell>
          <cell r="AC79">
            <v>0</v>
          </cell>
          <cell r="AD79">
            <v>0</v>
          </cell>
          <cell r="AE79">
            <v>0</v>
          </cell>
          <cell r="AF79">
            <v>0</v>
          </cell>
        </row>
        <row r="80">
          <cell r="H80">
            <v>0</v>
          </cell>
          <cell r="M80">
            <v>0</v>
          </cell>
          <cell r="N80" t="str">
            <v>49F6</v>
          </cell>
          <cell r="O80">
            <v>180</v>
          </cell>
          <cell r="P80">
            <v>0</v>
          </cell>
          <cell r="Q80">
            <v>13.8</v>
          </cell>
          <cell r="R80">
            <v>3.5</v>
          </cell>
          <cell r="S80">
            <v>12.957537600000002</v>
          </cell>
          <cell r="T80">
            <v>43986.631543787531</v>
          </cell>
          <cell r="U80">
            <v>0.2</v>
          </cell>
          <cell r="V80">
            <v>3871.888872032564</v>
          </cell>
          <cell r="W80" t="str">
            <v>49F3</v>
          </cell>
          <cell r="X80">
            <v>200</v>
          </cell>
          <cell r="Y80">
            <v>380</v>
          </cell>
          <cell r="Z80">
            <v>0</v>
          </cell>
          <cell r="AA80">
            <v>0</v>
          </cell>
          <cell r="AB80">
            <v>0</v>
          </cell>
          <cell r="AC80">
            <v>0</v>
          </cell>
          <cell r="AD80">
            <v>0</v>
          </cell>
          <cell r="AE80">
            <v>0</v>
          </cell>
          <cell r="AF80">
            <v>0</v>
          </cell>
        </row>
        <row r="81">
          <cell r="H81">
            <v>0</v>
          </cell>
          <cell r="I81">
            <v>0.8</v>
          </cell>
          <cell r="J81">
            <v>67</v>
          </cell>
          <cell r="K81">
            <v>42.88000000000001</v>
          </cell>
          <cell r="L81">
            <v>145563.67257600004</v>
          </cell>
          <cell r="M81">
            <v>12813.128540160003</v>
          </cell>
          <cell r="N81" t="str">
            <v>61F1</v>
          </cell>
          <cell r="O81">
            <v>50</v>
          </cell>
          <cell r="P81">
            <v>0</v>
          </cell>
          <cell r="Q81">
            <v>13.8</v>
          </cell>
          <cell r="R81">
            <v>3</v>
          </cell>
          <cell r="S81">
            <v>0.85698000000000008</v>
          </cell>
          <cell r="T81">
            <v>2909.1687528960006</v>
          </cell>
          <cell r="U81">
            <v>0.2</v>
          </cell>
          <cell r="V81">
            <v>256.07730635136005</v>
          </cell>
          <cell r="W81" t="str">
            <v>47F3</v>
          </cell>
          <cell r="X81">
            <v>195</v>
          </cell>
          <cell r="Y81">
            <v>245</v>
          </cell>
          <cell r="Z81">
            <v>0</v>
          </cell>
          <cell r="AA81">
            <v>0</v>
          </cell>
          <cell r="AB81">
            <v>0</v>
          </cell>
          <cell r="AC81">
            <v>0</v>
          </cell>
          <cell r="AD81">
            <v>0</v>
          </cell>
          <cell r="AE81">
            <v>325</v>
          </cell>
          <cell r="AF81">
            <v>0</v>
          </cell>
        </row>
        <row r="82">
          <cell r="H82">
            <v>0</v>
          </cell>
          <cell r="M82">
            <v>0</v>
          </cell>
          <cell r="N82" t="str">
            <v>61F2</v>
          </cell>
          <cell r="O82">
            <v>180</v>
          </cell>
          <cell r="P82">
            <v>0</v>
          </cell>
          <cell r="Q82">
            <v>13.8</v>
          </cell>
          <cell r="R82">
            <v>3</v>
          </cell>
          <cell r="S82">
            <v>11.106460800000002</v>
          </cell>
          <cell r="T82">
            <v>37702.827037532174</v>
          </cell>
          <cell r="U82">
            <v>0.2</v>
          </cell>
          <cell r="V82">
            <v>3318.7618903136263</v>
          </cell>
          <cell r="W82" t="str">
            <v>47F3</v>
          </cell>
          <cell r="X82">
            <v>195</v>
          </cell>
          <cell r="Y82">
            <v>375</v>
          </cell>
          <cell r="Z82">
            <v>0</v>
          </cell>
          <cell r="AA82">
            <v>0.14000000000000001</v>
          </cell>
          <cell r="AB82">
            <v>0.04</v>
          </cell>
          <cell r="AC82">
            <v>0</v>
          </cell>
          <cell r="AD82">
            <v>0.04</v>
          </cell>
          <cell r="AE82">
            <v>36</v>
          </cell>
          <cell r="AF82">
            <v>302.40000000000003</v>
          </cell>
        </row>
        <row r="83">
          <cell r="H83">
            <v>0</v>
          </cell>
          <cell r="M83">
            <v>0</v>
          </cell>
          <cell r="N83" t="str">
            <v>61F3</v>
          </cell>
          <cell r="O83">
            <v>170</v>
          </cell>
          <cell r="P83">
            <v>0</v>
          </cell>
          <cell r="Q83">
            <v>13.8</v>
          </cell>
          <cell r="R83">
            <v>3</v>
          </cell>
          <cell r="S83">
            <v>9.9066888000000013</v>
          </cell>
          <cell r="T83">
            <v>33629.99078347777</v>
          </cell>
          <cell r="U83">
            <v>0.2</v>
          </cell>
          <cell r="V83">
            <v>2960.2536614217224</v>
          </cell>
          <cell r="W83" t="str">
            <v>47F1</v>
          </cell>
          <cell r="X83">
            <v>235</v>
          </cell>
          <cell r="Y83">
            <v>405</v>
          </cell>
          <cell r="Z83">
            <v>0</v>
          </cell>
          <cell r="AA83">
            <v>0</v>
          </cell>
          <cell r="AB83">
            <v>0</v>
          </cell>
          <cell r="AC83">
            <v>0</v>
          </cell>
          <cell r="AD83">
            <v>0</v>
          </cell>
          <cell r="AE83">
            <v>9</v>
          </cell>
          <cell r="AF83">
            <v>0</v>
          </cell>
        </row>
        <row r="84">
          <cell r="H84">
            <v>0</v>
          </cell>
          <cell r="M84">
            <v>0</v>
          </cell>
          <cell r="N84" t="str">
            <v>61F4</v>
          </cell>
          <cell r="O84">
            <v>190</v>
          </cell>
          <cell r="P84">
            <v>0</v>
          </cell>
          <cell r="Q84">
            <v>13.8</v>
          </cell>
          <cell r="R84">
            <v>3</v>
          </cell>
          <cell r="S84">
            <v>12.374791200000004</v>
          </cell>
          <cell r="T84">
            <v>42008.396791818253</v>
          </cell>
          <cell r="U84">
            <v>0.2</v>
          </cell>
          <cell r="V84">
            <v>3697.7563037136397</v>
          </cell>
          <cell r="W84" t="str">
            <v>10F2</v>
          </cell>
          <cell r="X84">
            <v>300</v>
          </cell>
          <cell r="Y84">
            <v>490</v>
          </cell>
          <cell r="Z84">
            <v>0</v>
          </cell>
          <cell r="AA84">
            <v>0</v>
          </cell>
          <cell r="AB84">
            <v>0</v>
          </cell>
          <cell r="AC84">
            <v>0</v>
          </cell>
          <cell r="AD84">
            <v>0</v>
          </cell>
          <cell r="AE84">
            <v>3</v>
          </cell>
          <cell r="AF84">
            <v>0</v>
          </cell>
        </row>
        <row r="85">
          <cell r="H85">
            <v>3</v>
          </cell>
          <cell r="J85">
            <v>67</v>
          </cell>
          <cell r="K85">
            <v>666.97159999999997</v>
          </cell>
          <cell r="L85">
            <v>2264151.94962432</v>
          </cell>
          <cell r="M85">
            <v>199300.20623685123</v>
          </cell>
          <cell r="N85">
            <v>42</v>
          </cell>
          <cell r="O85">
            <v>9705</v>
          </cell>
          <cell r="P85">
            <v>16</v>
          </cell>
          <cell r="R85">
            <v>3.7214285714285715</v>
          </cell>
          <cell r="S85">
            <v>1216.1960217000001</v>
          </cell>
          <cell r="T85">
            <v>4128590.4732036539</v>
          </cell>
          <cell r="U85">
            <v>0.20000000000000004</v>
          </cell>
          <cell r="V85">
            <v>363415.95046812796</v>
          </cell>
          <cell r="X85">
            <v>9580</v>
          </cell>
          <cell r="Y85">
            <v>19285</v>
          </cell>
          <cell r="Z85">
            <v>17</v>
          </cell>
          <cell r="AA85">
            <v>0.66533238405207495</v>
          </cell>
          <cell r="AB85">
            <v>1.3556171684296177</v>
          </cell>
          <cell r="AD85">
            <v>3.393615541090317</v>
          </cell>
          <cell r="AE85">
            <v>24580</v>
          </cell>
          <cell r="AF85">
            <v>981232.20000000007</v>
          </cell>
        </row>
        <row r="86">
          <cell r="H86">
            <v>0</v>
          </cell>
          <cell r="I86">
            <v>1</v>
          </cell>
          <cell r="J86">
            <v>32</v>
          </cell>
          <cell r="K86">
            <v>32</v>
          </cell>
          <cell r="L86">
            <v>108629.6064</v>
          </cell>
          <cell r="M86">
            <v>9562.0362239999995</v>
          </cell>
          <cell r="N86" t="str">
            <v>5F1</v>
          </cell>
          <cell r="O86">
            <v>80</v>
          </cell>
          <cell r="P86">
            <v>0</v>
          </cell>
          <cell r="Q86">
            <v>4.16</v>
          </cell>
          <cell r="R86">
            <v>1.5</v>
          </cell>
          <cell r="S86">
            <v>1.9936051200000007</v>
          </cell>
          <cell r="T86">
            <v>6767.6418594570268</v>
          </cell>
          <cell r="U86">
            <v>4</v>
          </cell>
          <cell r="V86">
            <v>595.71638668099604</v>
          </cell>
          <cell r="W86" t="str">
            <v>26F3</v>
          </cell>
          <cell r="X86">
            <v>220</v>
          </cell>
          <cell r="Y86">
            <v>300</v>
          </cell>
          <cell r="Z86">
            <v>0</v>
          </cell>
          <cell r="AA86">
            <v>0</v>
          </cell>
          <cell r="AB86">
            <v>0</v>
          </cell>
          <cell r="AC86">
            <v>0</v>
          </cell>
          <cell r="AD86">
            <v>0</v>
          </cell>
          <cell r="AE86">
            <v>123</v>
          </cell>
          <cell r="AF86">
            <v>0</v>
          </cell>
        </row>
        <row r="87">
          <cell r="H87">
            <v>0</v>
          </cell>
          <cell r="M87">
            <v>0</v>
          </cell>
          <cell r="N87" t="str">
            <v>5F2</v>
          </cell>
          <cell r="O87">
            <v>310</v>
          </cell>
          <cell r="P87">
            <v>1</v>
          </cell>
          <cell r="Q87">
            <v>4.16</v>
          </cell>
          <cell r="R87">
            <v>1.5</v>
          </cell>
          <cell r="S87">
            <v>29.935226879999998</v>
          </cell>
          <cell r="T87">
            <v>101620.37229590937</v>
          </cell>
          <cell r="U87">
            <v>4</v>
          </cell>
          <cell r="V87">
            <v>8945.0538687568278</v>
          </cell>
          <cell r="W87" t="str">
            <v>67F4</v>
          </cell>
          <cell r="X87">
            <v>310</v>
          </cell>
          <cell r="Y87">
            <v>620</v>
          </cell>
          <cell r="Z87">
            <v>1</v>
          </cell>
          <cell r="AA87">
            <v>0</v>
          </cell>
          <cell r="AB87">
            <v>0</v>
          </cell>
          <cell r="AC87">
            <v>0</v>
          </cell>
          <cell r="AD87">
            <v>0</v>
          </cell>
          <cell r="AE87">
            <v>405</v>
          </cell>
          <cell r="AF87">
            <v>0</v>
          </cell>
        </row>
        <row r="88">
          <cell r="H88">
            <v>0</v>
          </cell>
          <cell r="M88">
            <v>0</v>
          </cell>
          <cell r="N88" t="str">
            <v>5F3</v>
          </cell>
          <cell r="O88">
            <v>260</v>
          </cell>
          <cell r="P88">
            <v>1</v>
          </cell>
          <cell r="Q88">
            <v>4.16</v>
          </cell>
          <cell r="R88">
            <v>1.5</v>
          </cell>
          <cell r="S88">
            <v>21.057454079999999</v>
          </cell>
          <cell r="T88">
            <v>71483.217140514811</v>
          </cell>
          <cell r="U88">
            <v>4</v>
          </cell>
          <cell r="V88">
            <v>6292.2543343180187</v>
          </cell>
          <cell r="W88" t="str">
            <v>67F3</v>
          </cell>
          <cell r="X88">
            <v>250</v>
          </cell>
          <cell r="Y88">
            <v>510</v>
          </cell>
          <cell r="Z88">
            <v>1</v>
          </cell>
          <cell r="AA88">
            <v>0</v>
          </cell>
          <cell r="AB88">
            <v>0</v>
          </cell>
          <cell r="AC88">
            <v>0</v>
          </cell>
          <cell r="AD88">
            <v>0</v>
          </cell>
          <cell r="AE88">
            <v>360</v>
          </cell>
          <cell r="AF88">
            <v>0</v>
          </cell>
        </row>
        <row r="89">
          <cell r="H89">
            <v>0</v>
          </cell>
          <cell r="I89">
            <v>0.84000000000000008</v>
          </cell>
          <cell r="J89">
            <v>32</v>
          </cell>
          <cell r="K89">
            <v>22.579200000000004</v>
          </cell>
          <cell r="L89">
            <v>76649.050275840025</v>
          </cell>
          <cell r="M89">
            <v>6746.9727596544017</v>
          </cell>
          <cell r="N89" t="str">
            <v>8F1</v>
          </cell>
          <cell r="O89">
            <v>230</v>
          </cell>
          <cell r="P89">
            <v>0</v>
          </cell>
          <cell r="Q89">
            <v>4.16</v>
          </cell>
          <cell r="R89">
            <v>1.5</v>
          </cell>
          <cell r="S89">
            <v>16.478392319999998</v>
          </cell>
          <cell r="T89">
            <v>55938.789744574467</v>
          </cell>
          <cell r="U89">
            <v>4</v>
          </cell>
          <cell r="V89">
            <v>4923.9682586601057</v>
          </cell>
          <cell r="W89" t="str">
            <v>23F1</v>
          </cell>
          <cell r="X89">
            <v>390</v>
          </cell>
          <cell r="Y89">
            <v>620</v>
          </cell>
          <cell r="Z89">
            <v>1</v>
          </cell>
          <cell r="AA89">
            <v>0</v>
          </cell>
          <cell r="AB89">
            <v>0</v>
          </cell>
          <cell r="AC89">
            <v>1</v>
          </cell>
          <cell r="AD89">
            <v>1</v>
          </cell>
          <cell r="AE89">
            <v>335</v>
          </cell>
          <cell r="AF89">
            <v>0</v>
          </cell>
        </row>
        <row r="90">
          <cell r="H90">
            <v>0</v>
          </cell>
          <cell r="M90">
            <v>0</v>
          </cell>
          <cell r="N90" t="str">
            <v>8F2</v>
          </cell>
          <cell r="O90">
            <v>30</v>
          </cell>
          <cell r="P90">
            <v>0</v>
          </cell>
          <cell r="Q90">
            <v>4.16</v>
          </cell>
          <cell r="R90">
            <v>1.5</v>
          </cell>
          <cell r="S90">
            <v>0.28035072</v>
          </cell>
          <cell r="T90">
            <v>951.69963648614396</v>
          </cell>
          <cell r="U90">
            <v>4</v>
          </cell>
          <cell r="V90">
            <v>83.772616877015054</v>
          </cell>
          <cell r="W90" t="str">
            <v>41F3</v>
          </cell>
          <cell r="X90">
            <v>250</v>
          </cell>
          <cell r="Y90">
            <v>280</v>
          </cell>
          <cell r="Z90">
            <v>0</v>
          </cell>
          <cell r="AA90">
            <v>0</v>
          </cell>
          <cell r="AB90">
            <v>0</v>
          </cell>
          <cell r="AC90">
            <v>0</v>
          </cell>
          <cell r="AD90">
            <v>0</v>
          </cell>
          <cell r="AE90">
            <v>67</v>
          </cell>
          <cell r="AF90">
            <v>0</v>
          </cell>
        </row>
        <row r="91">
          <cell r="H91">
            <v>0</v>
          </cell>
          <cell r="M91">
            <v>0</v>
          </cell>
          <cell r="N91" t="str">
            <v>8F3</v>
          </cell>
          <cell r="O91">
            <v>330</v>
          </cell>
          <cell r="P91">
            <v>1</v>
          </cell>
          <cell r="Q91">
            <v>4.16</v>
          </cell>
          <cell r="R91">
            <v>1.5</v>
          </cell>
          <cell r="S91">
            <v>33.922437119999998</v>
          </cell>
          <cell r="T91">
            <v>115155.65601482341</v>
          </cell>
          <cell r="U91">
            <v>4</v>
          </cell>
          <cell r="V91">
            <v>10136.48664211882</v>
          </cell>
          <cell r="W91" t="str">
            <v>66F3</v>
          </cell>
          <cell r="X91">
            <v>180</v>
          </cell>
          <cell r="Y91">
            <v>510</v>
          </cell>
          <cell r="Z91">
            <v>1</v>
          </cell>
          <cell r="AA91">
            <v>0</v>
          </cell>
          <cell r="AB91">
            <v>0</v>
          </cell>
          <cell r="AC91">
            <v>2</v>
          </cell>
          <cell r="AD91">
            <v>2</v>
          </cell>
          <cell r="AE91">
            <v>351</v>
          </cell>
          <cell r="AF91">
            <v>0</v>
          </cell>
        </row>
        <row r="92">
          <cell r="H92">
            <v>0</v>
          </cell>
          <cell r="I92">
            <v>0.64</v>
          </cell>
          <cell r="J92">
            <v>32</v>
          </cell>
          <cell r="K92">
            <v>13.107200000000001</v>
          </cell>
          <cell r="L92">
            <v>44494.686781440003</v>
          </cell>
          <cell r="M92">
            <v>3916.6100373504005</v>
          </cell>
          <cell r="N92" t="str">
            <v>8F4</v>
          </cell>
          <cell r="O92">
            <v>0</v>
          </cell>
          <cell r="P92">
            <v>0</v>
          </cell>
          <cell r="Q92">
            <v>4.16</v>
          </cell>
          <cell r="R92">
            <v>1.5</v>
          </cell>
          <cell r="S92">
            <v>0</v>
          </cell>
          <cell r="T92">
            <v>0</v>
          </cell>
          <cell r="U92">
            <v>4</v>
          </cell>
          <cell r="V92">
            <v>0</v>
          </cell>
          <cell r="W92" t="str">
            <v>23F1</v>
          </cell>
          <cell r="X92">
            <v>390</v>
          </cell>
          <cell r="Y92">
            <v>390</v>
          </cell>
          <cell r="Z92">
            <v>0</v>
          </cell>
          <cell r="AA92">
            <v>0</v>
          </cell>
          <cell r="AB92">
            <v>0</v>
          </cell>
          <cell r="AC92">
            <v>0</v>
          </cell>
          <cell r="AD92">
            <v>0</v>
          </cell>
          <cell r="AE92">
            <v>113</v>
          </cell>
          <cell r="AF92">
            <v>0</v>
          </cell>
        </row>
        <row r="93">
          <cell r="H93">
            <v>0</v>
          </cell>
          <cell r="M93">
            <v>0</v>
          </cell>
          <cell r="N93" t="str">
            <v>8F5</v>
          </cell>
          <cell r="O93">
            <v>350</v>
          </cell>
          <cell r="P93">
            <v>1</v>
          </cell>
          <cell r="Q93">
            <v>4.16</v>
          </cell>
          <cell r="R93">
            <v>1.5</v>
          </cell>
          <cell r="S93">
            <v>38.158848000000006</v>
          </cell>
          <cell r="T93">
            <v>129536.89496616964</v>
          </cell>
          <cell r="U93">
            <v>4</v>
          </cell>
          <cell r="V93">
            <v>11402.383963815939</v>
          </cell>
          <cell r="W93" t="str">
            <v>66F2</v>
          </cell>
          <cell r="X93">
            <v>180</v>
          </cell>
          <cell r="Y93">
            <v>530</v>
          </cell>
          <cell r="Z93">
            <v>1</v>
          </cell>
          <cell r="AA93">
            <v>0</v>
          </cell>
          <cell r="AB93">
            <v>0</v>
          </cell>
          <cell r="AC93">
            <v>0</v>
          </cell>
          <cell r="AD93">
            <v>0</v>
          </cell>
          <cell r="AE93">
            <v>204</v>
          </cell>
          <cell r="AF93">
            <v>0</v>
          </cell>
        </row>
        <row r="94">
          <cell r="H94">
            <v>0</v>
          </cell>
          <cell r="M94">
            <v>0</v>
          </cell>
          <cell r="N94" t="str">
            <v>8F6</v>
          </cell>
          <cell r="O94">
            <v>100</v>
          </cell>
          <cell r="P94">
            <v>0</v>
          </cell>
          <cell r="Q94">
            <v>4.16</v>
          </cell>
          <cell r="R94">
            <v>1.5</v>
          </cell>
          <cell r="S94">
            <v>3.1150080000000004</v>
          </cell>
          <cell r="T94">
            <v>10574.440405401601</v>
          </cell>
          <cell r="U94">
            <v>4</v>
          </cell>
          <cell r="V94">
            <v>930.80685418905614</v>
          </cell>
          <cell r="W94" t="str">
            <v>66F3</v>
          </cell>
          <cell r="X94">
            <v>180</v>
          </cell>
          <cell r="Y94">
            <v>280</v>
          </cell>
          <cell r="Z94">
            <v>0</v>
          </cell>
          <cell r="AA94">
            <v>0</v>
          </cell>
          <cell r="AB94">
            <v>0</v>
          </cell>
          <cell r="AC94">
            <v>0</v>
          </cell>
          <cell r="AD94">
            <v>0</v>
          </cell>
          <cell r="AE94">
            <v>146</v>
          </cell>
          <cell r="AF94">
            <v>0</v>
          </cell>
        </row>
        <row r="95">
          <cell r="H95">
            <v>1</v>
          </cell>
          <cell r="I95">
            <v>1.28</v>
          </cell>
          <cell r="J95">
            <v>32</v>
          </cell>
          <cell r="K95">
            <v>52.428800000000003</v>
          </cell>
          <cell r="L95">
            <v>177978.74712576001</v>
          </cell>
          <cell r="M95">
            <v>15666.440149401602</v>
          </cell>
          <cell r="N95" t="str">
            <v>12F1</v>
          </cell>
          <cell r="O95">
            <v>300</v>
          </cell>
          <cell r="P95">
            <v>1</v>
          </cell>
          <cell r="Q95">
            <v>4.16</v>
          </cell>
          <cell r="R95">
            <v>1.6</v>
          </cell>
          <cell r="S95">
            <v>29.904076800000009</v>
          </cell>
          <cell r="T95">
            <v>101514.6278918554</v>
          </cell>
          <cell r="U95">
            <v>4</v>
          </cell>
          <cell r="V95">
            <v>8935.7458002149415</v>
          </cell>
          <cell r="W95" t="str">
            <v>12F4</v>
          </cell>
          <cell r="X95">
            <v>375</v>
          </cell>
          <cell r="Y95">
            <v>675</v>
          </cell>
          <cell r="Z95">
            <v>1</v>
          </cell>
          <cell r="AA95">
            <v>0.13</v>
          </cell>
          <cell r="AB95">
            <v>0.06</v>
          </cell>
          <cell r="AC95">
            <v>0</v>
          </cell>
          <cell r="AD95">
            <v>0.06</v>
          </cell>
          <cell r="AE95">
            <v>185</v>
          </cell>
          <cell r="AF95">
            <v>1443</v>
          </cell>
        </row>
        <row r="96">
          <cell r="H96">
            <v>0</v>
          </cell>
          <cell r="M96">
            <v>0</v>
          </cell>
          <cell r="N96" t="str">
            <v>12F2</v>
          </cell>
          <cell r="O96">
            <v>375</v>
          </cell>
          <cell r="P96">
            <v>1</v>
          </cell>
          <cell r="Q96">
            <v>4.16</v>
          </cell>
          <cell r="R96">
            <v>1.6</v>
          </cell>
          <cell r="S96">
            <v>46.725120000000004</v>
          </cell>
          <cell r="T96">
            <v>158616.60608102402</v>
          </cell>
          <cell r="U96">
            <v>4</v>
          </cell>
          <cell r="V96">
            <v>13962.102812835841</v>
          </cell>
          <cell r="W96" t="str">
            <v>41F3</v>
          </cell>
          <cell r="X96">
            <v>250</v>
          </cell>
          <cell r="Y96">
            <v>625</v>
          </cell>
          <cell r="Z96">
            <v>1</v>
          </cell>
          <cell r="AA96">
            <v>0.35</v>
          </cell>
          <cell r="AB96">
            <v>0.02</v>
          </cell>
          <cell r="AC96">
            <v>0</v>
          </cell>
          <cell r="AD96">
            <v>0.02</v>
          </cell>
          <cell r="AE96">
            <v>374</v>
          </cell>
          <cell r="AF96">
            <v>7854</v>
          </cell>
        </row>
        <row r="97">
          <cell r="H97">
            <v>0</v>
          </cell>
          <cell r="M97">
            <v>0</v>
          </cell>
          <cell r="N97" t="str">
            <v>12F3</v>
          </cell>
          <cell r="O97">
            <v>200</v>
          </cell>
          <cell r="P97">
            <v>0</v>
          </cell>
          <cell r="Q97">
            <v>4.16</v>
          </cell>
          <cell r="R97">
            <v>1.6</v>
          </cell>
          <cell r="S97">
            <v>13.290700800000003</v>
          </cell>
          <cell r="T97">
            <v>45117.61239638018</v>
          </cell>
          <cell r="U97">
            <v>4</v>
          </cell>
          <cell r="V97">
            <v>3971.4425778733071</v>
          </cell>
          <cell r="W97" t="str">
            <v>23F1</v>
          </cell>
          <cell r="X97">
            <v>390</v>
          </cell>
          <cell r="Y97">
            <v>590</v>
          </cell>
          <cell r="Z97">
            <v>1</v>
          </cell>
          <cell r="AA97">
            <v>0</v>
          </cell>
          <cell r="AB97">
            <v>0</v>
          </cell>
          <cell r="AC97">
            <v>1</v>
          </cell>
          <cell r="AD97">
            <v>1</v>
          </cell>
          <cell r="AE97">
            <v>345</v>
          </cell>
          <cell r="AF97">
            <v>0</v>
          </cell>
        </row>
        <row r="98">
          <cell r="H98">
            <v>0</v>
          </cell>
          <cell r="I98">
            <v>0.72</v>
          </cell>
          <cell r="J98">
            <v>32</v>
          </cell>
          <cell r="K98">
            <v>16.588799999999999</v>
          </cell>
          <cell r="L98">
            <v>56313.587957760006</v>
          </cell>
          <cell r="M98">
            <v>4956.9595785216006</v>
          </cell>
          <cell r="N98" t="str">
            <v>12F4</v>
          </cell>
          <cell r="O98">
            <v>375</v>
          </cell>
          <cell r="P98">
            <v>1</v>
          </cell>
          <cell r="Q98">
            <v>4.16</v>
          </cell>
          <cell r="R98">
            <v>1.6</v>
          </cell>
          <cell r="S98">
            <v>46.725120000000004</v>
          </cell>
          <cell r="T98">
            <v>158616.60608102402</v>
          </cell>
          <cell r="U98">
            <v>4</v>
          </cell>
          <cell r="V98">
            <v>13962.102812835841</v>
          </cell>
          <cell r="W98" t="str">
            <v>40F2</v>
          </cell>
          <cell r="X98">
            <v>130</v>
          </cell>
          <cell r="Y98">
            <v>505</v>
          </cell>
          <cell r="Z98">
            <v>1</v>
          </cell>
          <cell r="AA98">
            <v>0.12</v>
          </cell>
          <cell r="AB98">
            <v>0.01</v>
          </cell>
          <cell r="AC98">
            <v>0</v>
          </cell>
          <cell r="AD98">
            <v>0.01</v>
          </cell>
          <cell r="AE98">
            <v>684</v>
          </cell>
          <cell r="AF98">
            <v>4924.8</v>
          </cell>
        </row>
        <row r="99">
          <cell r="H99">
            <v>0</v>
          </cell>
          <cell r="M99">
            <v>0</v>
          </cell>
          <cell r="N99" t="str">
            <v>12F5</v>
          </cell>
          <cell r="O99">
            <v>130</v>
          </cell>
          <cell r="P99">
            <v>0</v>
          </cell>
          <cell r="Q99">
            <v>4.16</v>
          </cell>
          <cell r="R99">
            <v>1.6</v>
          </cell>
          <cell r="S99">
            <v>5.6153210880000008</v>
          </cell>
          <cell r="T99">
            <v>19062.191237470623</v>
          </cell>
          <cell r="U99">
            <v>4</v>
          </cell>
          <cell r="V99">
            <v>1677.934489151472</v>
          </cell>
          <cell r="W99" t="str">
            <v>41F2</v>
          </cell>
          <cell r="X99">
            <v>200</v>
          </cell>
          <cell r="Y99">
            <v>330</v>
          </cell>
          <cell r="Z99">
            <v>0</v>
          </cell>
          <cell r="AA99">
            <v>0.18</v>
          </cell>
          <cell r="AB99">
            <v>0.24</v>
          </cell>
          <cell r="AC99">
            <v>0</v>
          </cell>
          <cell r="AD99">
            <v>0.24</v>
          </cell>
          <cell r="AE99">
            <v>423</v>
          </cell>
          <cell r="AF99">
            <v>4568.3999999999996</v>
          </cell>
        </row>
        <row r="100">
          <cell r="H100">
            <v>0</v>
          </cell>
          <cell r="I100">
            <v>0.65999999999999992</v>
          </cell>
          <cell r="J100">
            <v>32</v>
          </cell>
          <cell r="K100">
            <v>13.939199999999996</v>
          </cell>
          <cell r="L100">
            <v>47319.056547839988</v>
          </cell>
          <cell r="M100">
            <v>4165.2229791743994</v>
          </cell>
          <cell r="N100" t="str">
            <v>22F1</v>
          </cell>
          <cell r="O100">
            <v>280</v>
          </cell>
          <cell r="P100">
            <v>1</v>
          </cell>
          <cell r="Q100">
            <v>4.16</v>
          </cell>
          <cell r="R100">
            <v>1.8</v>
          </cell>
          <cell r="S100">
            <v>29.305995264</v>
          </cell>
          <cell r="T100">
            <v>99484.335334018266</v>
          </cell>
          <cell r="U100">
            <v>4</v>
          </cell>
          <cell r="V100">
            <v>8757.0308842106406</v>
          </cell>
          <cell r="W100" t="str">
            <v>66F3</v>
          </cell>
          <cell r="X100">
            <v>180</v>
          </cell>
          <cell r="Y100">
            <v>460</v>
          </cell>
          <cell r="Z100">
            <v>0</v>
          </cell>
          <cell r="AA100">
            <v>0.56000000000000005</v>
          </cell>
          <cell r="AB100">
            <v>0.28999999999999998</v>
          </cell>
          <cell r="AC100">
            <v>1</v>
          </cell>
          <cell r="AD100">
            <v>1.29</v>
          </cell>
          <cell r="AE100">
            <v>275</v>
          </cell>
          <cell r="AF100">
            <v>9240.0000000000018</v>
          </cell>
        </row>
        <row r="101">
          <cell r="H101">
            <v>0</v>
          </cell>
          <cell r="M101">
            <v>0</v>
          </cell>
          <cell r="N101" t="str">
            <v>22F2</v>
          </cell>
          <cell r="O101">
            <v>250</v>
          </cell>
          <cell r="P101">
            <v>0</v>
          </cell>
          <cell r="Q101">
            <v>4.16</v>
          </cell>
          <cell r="R101">
            <v>1.8</v>
          </cell>
          <cell r="S101">
            <v>23.362560000000002</v>
          </cell>
          <cell r="T101">
            <v>79308.303040512008</v>
          </cell>
          <cell r="U101">
            <v>4</v>
          </cell>
          <cell r="V101">
            <v>6981.0514064179206</v>
          </cell>
          <cell r="W101" t="str">
            <v>66F2</v>
          </cell>
          <cell r="X101">
            <v>180</v>
          </cell>
          <cell r="Y101">
            <v>430</v>
          </cell>
          <cell r="Z101">
            <v>0</v>
          </cell>
          <cell r="AA101">
            <v>1.48</v>
          </cell>
          <cell r="AB101">
            <v>1.19</v>
          </cell>
          <cell r="AC101">
            <v>2</v>
          </cell>
          <cell r="AD101">
            <v>3.19</v>
          </cell>
          <cell r="AE101">
            <v>408</v>
          </cell>
          <cell r="AF101">
            <v>36230.400000000001</v>
          </cell>
        </row>
        <row r="102">
          <cell r="H102">
            <v>0</v>
          </cell>
          <cell r="M102">
            <v>0</v>
          </cell>
          <cell r="N102" t="str">
            <v>22F3</v>
          </cell>
          <cell r="O102">
            <v>210</v>
          </cell>
          <cell r="P102">
            <v>0</v>
          </cell>
          <cell r="Q102">
            <v>4.16</v>
          </cell>
          <cell r="R102">
            <v>1.8</v>
          </cell>
          <cell r="S102">
            <v>16.484622336000005</v>
          </cell>
          <cell r="T102">
            <v>55959.938625385294</v>
          </cell>
          <cell r="U102">
            <v>4</v>
          </cell>
          <cell r="V102">
            <v>4925.8298723684857</v>
          </cell>
          <cell r="W102" t="str">
            <v>40F2</v>
          </cell>
          <cell r="X102">
            <v>130</v>
          </cell>
          <cell r="Y102">
            <v>340</v>
          </cell>
          <cell r="Z102">
            <v>0</v>
          </cell>
          <cell r="AA102">
            <v>1.23</v>
          </cell>
          <cell r="AB102">
            <v>1.1000000000000001</v>
          </cell>
          <cell r="AC102">
            <v>0</v>
          </cell>
          <cell r="AD102">
            <v>1.1000000000000001</v>
          </cell>
          <cell r="AE102">
            <v>40</v>
          </cell>
          <cell r="AF102">
            <v>2952</v>
          </cell>
        </row>
        <row r="103">
          <cell r="H103">
            <v>0</v>
          </cell>
          <cell r="M103">
            <v>0</v>
          </cell>
          <cell r="N103" t="str">
            <v>22F4</v>
          </cell>
          <cell r="O103">
            <v>285</v>
          </cell>
          <cell r="P103">
            <v>1</v>
          </cell>
          <cell r="Q103">
            <v>4.16</v>
          </cell>
          <cell r="R103">
            <v>1.8</v>
          </cell>
          <cell r="S103">
            <v>30.361982976</v>
          </cell>
          <cell r="T103">
            <v>103069.07063144942</v>
          </cell>
          <cell r="U103">
            <v>4</v>
          </cell>
          <cell r="V103">
            <v>9072.5744077807303</v>
          </cell>
          <cell r="W103" t="str">
            <v>22F3</v>
          </cell>
          <cell r="X103">
            <v>210</v>
          </cell>
          <cell r="Y103">
            <v>495</v>
          </cell>
          <cell r="Z103">
            <v>0</v>
          </cell>
          <cell r="AA103">
            <v>0.09</v>
          </cell>
          <cell r="AB103">
            <v>0.31</v>
          </cell>
          <cell r="AC103">
            <v>0</v>
          </cell>
          <cell r="AD103">
            <v>0.31</v>
          </cell>
          <cell r="AE103">
            <v>447</v>
          </cell>
          <cell r="AF103">
            <v>2413.7999999999997</v>
          </cell>
        </row>
        <row r="104">
          <cell r="H104">
            <v>0</v>
          </cell>
          <cell r="I104">
            <v>0.94000000000000006</v>
          </cell>
          <cell r="J104">
            <v>32</v>
          </cell>
          <cell r="K104">
            <v>28.275200000000005</v>
          </cell>
          <cell r="L104">
            <v>95985.12021504002</v>
          </cell>
          <cell r="M104">
            <v>8449.0152075264014</v>
          </cell>
          <cell r="N104" t="str">
            <v>23F1</v>
          </cell>
          <cell r="O104">
            <v>390</v>
          </cell>
          <cell r="P104">
            <v>1</v>
          </cell>
          <cell r="Q104">
            <v>4.16</v>
          </cell>
          <cell r="R104">
            <v>2.2000000000000002</v>
          </cell>
          <cell r="S104">
            <v>69.489598463999997</v>
          </cell>
          <cell r="T104">
            <v>235894.61656369892</v>
          </cell>
          <cell r="U104">
            <v>4</v>
          </cell>
          <cell r="V104">
            <v>20764.439303249463</v>
          </cell>
          <cell r="W104" t="str">
            <v>12F3</v>
          </cell>
          <cell r="X104">
            <v>200</v>
          </cell>
          <cell r="Y104">
            <v>590</v>
          </cell>
          <cell r="Z104">
            <v>1</v>
          </cell>
          <cell r="AA104">
            <v>0.1</v>
          </cell>
          <cell r="AB104">
            <v>0.06</v>
          </cell>
          <cell r="AC104">
            <v>0</v>
          </cell>
          <cell r="AD104">
            <v>0.06</v>
          </cell>
          <cell r="AE104">
            <v>281</v>
          </cell>
          <cell r="AF104">
            <v>1686</v>
          </cell>
        </row>
        <row r="105">
          <cell r="H105">
            <v>0</v>
          </cell>
          <cell r="M105">
            <v>0</v>
          </cell>
          <cell r="N105" t="str">
            <v>23F2</v>
          </cell>
          <cell r="O105">
            <v>90</v>
          </cell>
          <cell r="P105">
            <v>0</v>
          </cell>
          <cell r="Q105">
            <v>4.16</v>
          </cell>
          <cell r="R105">
            <v>2.2000000000000002</v>
          </cell>
          <cell r="S105">
            <v>3.7006295040000001</v>
          </cell>
          <cell r="T105">
            <v>12562.435201617101</v>
          </cell>
          <cell r="U105">
            <v>4</v>
          </cell>
          <cell r="V105">
            <v>1105.7985427765987</v>
          </cell>
          <cell r="W105" t="str">
            <v>67F2</v>
          </cell>
          <cell r="X105">
            <v>250</v>
          </cell>
          <cell r="Y105">
            <v>340</v>
          </cell>
          <cell r="Z105">
            <v>0</v>
          </cell>
          <cell r="AA105">
            <v>0.34</v>
          </cell>
          <cell r="AB105">
            <v>0.37</v>
          </cell>
          <cell r="AC105">
            <v>1</v>
          </cell>
          <cell r="AD105">
            <v>1.37</v>
          </cell>
          <cell r="AE105">
            <v>150</v>
          </cell>
          <cell r="AF105">
            <v>3060.0000000000005</v>
          </cell>
        </row>
        <row r="106">
          <cell r="H106">
            <v>0</v>
          </cell>
          <cell r="M106">
            <v>0</v>
          </cell>
          <cell r="N106" t="str">
            <v>23F3</v>
          </cell>
          <cell r="O106">
            <v>270</v>
          </cell>
          <cell r="P106">
            <v>1</v>
          </cell>
          <cell r="Q106">
            <v>4.16</v>
          </cell>
          <cell r="R106">
            <v>2.2000000000000002</v>
          </cell>
          <cell r="S106">
            <v>33.305665536000006</v>
          </cell>
          <cell r="T106">
            <v>113061.91681455393</v>
          </cell>
          <cell r="U106">
            <v>4</v>
          </cell>
          <cell r="V106">
            <v>9952.186884989389</v>
          </cell>
          <cell r="W106" t="str">
            <v>23F1</v>
          </cell>
          <cell r="X106">
            <v>390</v>
          </cell>
          <cell r="Y106">
            <v>660</v>
          </cell>
          <cell r="Z106">
            <v>1</v>
          </cell>
          <cell r="AA106">
            <v>0.18</v>
          </cell>
          <cell r="AB106">
            <v>0.12</v>
          </cell>
          <cell r="AC106">
            <v>1</v>
          </cell>
          <cell r="AD106">
            <v>1.1200000000000001</v>
          </cell>
          <cell r="AE106">
            <v>202</v>
          </cell>
          <cell r="AF106">
            <v>2181.6</v>
          </cell>
        </row>
        <row r="107">
          <cell r="H107">
            <v>0</v>
          </cell>
          <cell r="I107">
            <v>0.48</v>
          </cell>
          <cell r="J107">
            <v>32</v>
          </cell>
          <cell r="K107">
            <v>7.3727999999999998</v>
          </cell>
          <cell r="L107">
            <v>25028.261314560001</v>
          </cell>
          <cell r="M107">
            <v>2203.0931460095999</v>
          </cell>
          <cell r="N107" t="str">
            <v>26F1</v>
          </cell>
          <cell r="O107">
            <v>75</v>
          </cell>
          <cell r="P107">
            <v>0</v>
          </cell>
          <cell r="Q107">
            <v>4.16</v>
          </cell>
          <cell r="R107">
            <v>1.3</v>
          </cell>
          <cell r="S107">
            <v>1.5185664000000003</v>
          </cell>
          <cell r="T107">
            <v>5155.0396976332813</v>
          </cell>
          <cell r="U107">
            <v>4</v>
          </cell>
          <cell r="V107">
            <v>453.76834141716495</v>
          </cell>
          <cell r="W107" t="str">
            <v>66F2</v>
          </cell>
          <cell r="X107">
            <v>180</v>
          </cell>
          <cell r="Y107">
            <v>255</v>
          </cell>
          <cell r="Z107">
            <v>0</v>
          </cell>
          <cell r="AA107">
            <v>0.24</v>
          </cell>
          <cell r="AB107">
            <v>0.08</v>
          </cell>
          <cell r="AC107">
            <v>0</v>
          </cell>
          <cell r="AD107">
            <v>0.08</v>
          </cell>
          <cell r="AE107">
            <v>131</v>
          </cell>
          <cell r="AF107">
            <v>1886.3999999999999</v>
          </cell>
        </row>
        <row r="108">
          <cell r="H108">
            <v>0</v>
          </cell>
          <cell r="M108">
            <v>0</v>
          </cell>
          <cell r="N108" t="str">
            <v>26F2</v>
          </cell>
          <cell r="O108">
            <v>230</v>
          </cell>
          <cell r="P108">
            <v>0</v>
          </cell>
          <cell r="Q108">
            <v>4.16</v>
          </cell>
          <cell r="R108">
            <v>1.3</v>
          </cell>
          <cell r="S108">
            <v>14.281273343999999</v>
          </cell>
          <cell r="T108">
            <v>48480.284445297868</v>
          </cell>
          <cell r="U108">
            <v>4</v>
          </cell>
          <cell r="V108">
            <v>4267.4391575054251</v>
          </cell>
          <cell r="W108" t="str">
            <v>5F2</v>
          </cell>
          <cell r="X108">
            <v>310</v>
          </cell>
          <cell r="Y108">
            <v>540</v>
          </cell>
          <cell r="Z108">
            <v>1</v>
          </cell>
          <cell r="AA108">
            <v>0.56000000000000005</v>
          </cell>
          <cell r="AB108">
            <v>0.18</v>
          </cell>
          <cell r="AC108">
            <v>2</v>
          </cell>
          <cell r="AD108">
            <v>2.1800000000000002</v>
          </cell>
          <cell r="AE108">
            <v>523</v>
          </cell>
          <cell r="AF108">
            <v>17572.800000000003</v>
          </cell>
        </row>
        <row r="109">
          <cell r="H109">
            <v>0</v>
          </cell>
          <cell r="M109">
            <v>0</v>
          </cell>
          <cell r="N109" t="str">
            <v>26F3</v>
          </cell>
          <cell r="O109">
            <v>220</v>
          </cell>
          <cell r="P109">
            <v>0</v>
          </cell>
          <cell r="Q109">
            <v>4.16</v>
          </cell>
          <cell r="R109">
            <v>1.3</v>
          </cell>
          <cell r="S109">
            <v>13.066420224000002</v>
          </cell>
          <cell r="T109">
            <v>44356.252687191256</v>
          </cell>
          <cell r="U109">
            <v>4</v>
          </cell>
          <cell r="V109">
            <v>3904.4244843716942</v>
          </cell>
          <cell r="W109" t="str">
            <v>79F3</v>
          </cell>
          <cell r="X109">
            <v>190</v>
          </cell>
          <cell r="Y109">
            <v>410</v>
          </cell>
          <cell r="Z109">
            <v>0</v>
          </cell>
          <cell r="AA109">
            <v>0</v>
          </cell>
          <cell r="AB109">
            <v>0</v>
          </cell>
          <cell r="AC109">
            <v>0</v>
          </cell>
          <cell r="AD109">
            <v>0</v>
          </cell>
          <cell r="AE109">
            <v>199</v>
          </cell>
          <cell r="AF109">
            <v>0</v>
          </cell>
        </row>
        <row r="110">
          <cell r="H110">
            <v>0</v>
          </cell>
          <cell r="I110">
            <v>0.72</v>
          </cell>
          <cell r="J110">
            <v>32</v>
          </cell>
          <cell r="K110">
            <v>16.588799999999999</v>
          </cell>
          <cell r="L110">
            <v>56313.587957760006</v>
          </cell>
          <cell r="M110">
            <v>4956.9595785216006</v>
          </cell>
          <cell r="N110" t="str">
            <v>29F1</v>
          </cell>
          <cell r="O110">
            <v>195</v>
          </cell>
          <cell r="P110">
            <v>0</v>
          </cell>
          <cell r="Q110">
            <v>4.16</v>
          </cell>
          <cell r="R110">
            <v>1</v>
          </cell>
          <cell r="S110">
            <v>7.8965452799999989</v>
          </cell>
          <cell r="T110">
            <v>26806.206427693051</v>
          </cell>
          <cell r="U110">
            <v>4</v>
          </cell>
          <cell r="V110">
            <v>2359.5953753692565</v>
          </cell>
          <cell r="W110" t="str">
            <v>40F2</v>
          </cell>
          <cell r="X110">
            <v>130</v>
          </cell>
          <cell r="Y110">
            <v>325</v>
          </cell>
          <cell r="Z110">
            <v>0</v>
          </cell>
          <cell r="AA110">
            <v>0</v>
          </cell>
          <cell r="AB110">
            <v>0</v>
          </cell>
          <cell r="AC110">
            <v>0</v>
          </cell>
          <cell r="AD110">
            <v>0</v>
          </cell>
          <cell r="AE110">
            <v>21</v>
          </cell>
          <cell r="AF110">
            <v>0</v>
          </cell>
        </row>
        <row r="111">
          <cell r="H111">
            <v>0</v>
          </cell>
          <cell r="M111">
            <v>0</v>
          </cell>
          <cell r="N111" t="str">
            <v>29F2</v>
          </cell>
          <cell r="O111">
            <v>260</v>
          </cell>
          <cell r="P111">
            <v>1</v>
          </cell>
          <cell r="Q111">
            <v>4.16</v>
          </cell>
          <cell r="R111">
            <v>1</v>
          </cell>
          <cell r="S111">
            <v>14.038302720000001</v>
          </cell>
          <cell r="T111">
            <v>47655.478093676546</v>
          </cell>
          <cell r="U111">
            <v>4</v>
          </cell>
          <cell r="V111">
            <v>4194.8362228786791</v>
          </cell>
          <cell r="W111" t="str">
            <v>22F4</v>
          </cell>
          <cell r="X111">
            <v>285</v>
          </cell>
          <cell r="Y111">
            <v>545</v>
          </cell>
          <cell r="Z111">
            <v>1</v>
          </cell>
          <cell r="AA111">
            <v>0</v>
          </cell>
          <cell r="AB111">
            <v>0</v>
          </cell>
          <cell r="AC111">
            <v>0</v>
          </cell>
          <cell r="AD111">
            <v>0</v>
          </cell>
          <cell r="AE111">
            <v>95</v>
          </cell>
          <cell r="AF111">
            <v>0</v>
          </cell>
        </row>
        <row r="112">
          <cell r="H112">
            <v>0</v>
          </cell>
          <cell r="M112">
            <v>0</v>
          </cell>
          <cell r="N112" t="str">
            <v>29F3</v>
          </cell>
          <cell r="O112">
            <v>100</v>
          </cell>
          <cell r="P112">
            <v>0</v>
          </cell>
          <cell r="Q112">
            <v>4.16</v>
          </cell>
          <cell r="R112">
            <v>1</v>
          </cell>
          <cell r="S112">
            <v>2.0766720000000003</v>
          </cell>
          <cell r="T112">
            <v>7049.6269369344018</v>
          </cell>
          <cell r="U112">
            <v>4</v>
          </cell>
          <cell r="V112">
            <v>620.53790279270413</v>
          </cell>
          <cell r="W112" t="str">
            <v>41F2</v>
          </cell>
          <cell r="X112">
            <v>200</v>
          </cell>
          <cell r="Y112">
            <v>300</v>
          </cell>
          <cell r="Z112">
            <v>0</v>
          </cell>
          <cell r="AA112">
            <v>0</v>
          </cell>
          <cell r="AB112">
            <v>0</v>
          </cell>
          <cell r="AC112">
            <v>0</v>
          </cell>
          <cell r="AD112">
            <v>0</v>
          </cell>
          <cell r="AE112">
            <v>16</v>
          </cell>
          <cell r="AF112">
            <v>0</v>
          </cell>
        </row>
        <row r="113">
          <cell r="H113">
            <v>0</v>
          </cell>
          <cell r="I113">
            <v>0.48</v>
          </cell>
          <cell r="J113">
            <v>32</v>
          </cell>
          <cell r="K113">
            <v>7.3727999999999998</v>
          </cell>
          <cell r="L113">
            <v>25028.261314560001</v>
          </cell>
          <cell r="M113">
            <v>2203.0931460095999</v>
          </cell>
          <cell r="N113" t="str">
            <v>40F1</v>
          </cell>
          <cell r="O113">
            <v>273</v>
          </cell>
          <cell r="P113">
            <v>1</v>
          </cell>
          <cell r="Q113">
            <v>4.16</v>
          </cell>
          <cell r="R113">
            <v>2</v>
          </cell>
          <cell r="S113">
            <v>30.9544574976</v>
          </cell>
          <cell r="T113">
            <v>105080.32919655681</v>
          </cell>
          <cell r="U113">
            <v>4</v>
          </cell>
          <cell r="V113">
            <v>9249.6138714474891</v>
          </cell>
          <cell r="W113" t="str">
            <v>41F3</v>
          </cell>
          <cell r="X113">
            <v>250</v>
          </cell>
          <cell r="Y113">
            <v>523</v>
          </cell>
          <cell r="Z113">
            <v>1</v>
          </cell>
          <cell r="AA113">
            <v>0</v>
          </cell>
          <cell r="AB113">
            <v>0</v>
          </cell>
          <cell r="AC113">
            <v>0</v>
          </cell>
          <cell r="AD113">
            <v>0</v>
          </cell>
          <cell r="AE113">
            <v>594</v>
          </cell>
          <cell r="AF113">
            <v>0</v>
          </cell>
        </row>
        <row r="114">
          <cell r="H114">
            <v>0</v>
          </cell>
          <cell r="M114">
            <v>0</v>
          </cell>
          <cell r="N114" t="str">
            <v>40F2</v>
          </cell>
          <cell r="O114">
            <v>130</v>
          </cell>
          <cell r="P114">
            <v>0</v>
          </cell>
          <cell r="Q114">
            <v>4.16</v>
          </cell>
          <cell r="R114">
            <v>2</v>
          </cell>
          <cell r="S114">
            <v>7.0191513600000004</v>
          </cell>
          <cell r="T114">
            <v>23827.739046838273</v>
          </cell>
          <cell r="U114">
            <v>4</v>
          </cell>
          <cell r="V114">
            <v>2097.4181114393396</v>
          </cell>
          <cell r="W114" t="str">
            <v>22F3</v>
          </cell>
          <cell r="X114">
            <v>210</v>
          </cell>
          <cell r="Y114">
            <v>340</v>
          </cell>
          <cell r="Z114">
            <v>0</v>
          </cell>
          <cell r="AA114">
            <v>0</v>
          </cell>
          <cell r="AB114">
            <v>0</v>
          </cell>
          <cell r="AC114">
            <v>0</v>
          </cell>
          <cell r="AD114">
            <v>0</v>
          </cell>
          <cell r="AE114">
            <v>10</v>
          </cell>
          <cell r="AF114">
            <v>0</v>
          </cell>
        </row>
        <row r="115">
          <cell r="H115">
            <v>0</v>
          </cell>
          <cell r="M115">
            <v>0</v>
          </cell>
          <cell r="N115" t="str">
            <v>40F3</v>
          </cell>
          <cell r="O115">
            <v>100</v>
          </cell>
          <cell r="P115">
            <v>0</v>
          </cell>
          <cell r="Q115">
            <v>4.16</v>
          </cell>
          <cell r="R115">
            <v>2</v>
          </cell>
          <cell r="S115">
            <v>4.1533440000000006</v>
          </cell>
          <cell r="T115">
            <v>14099.253873868804</v>
          </cell>
          <cell r="U115">
            <v>4</v>
          </cell>
          <cell r="V115">
            <v>1241.0758055854083</v>
          </cell>
          <cell r="W115" t="str">
            <v>41F3</v>
          </cell>
          <cell r="X115">
            <v>250</v>
          </cell>
          <cell r="Y115">
            <v>350</v>
          </cell>
          <cell r="Z115">
            <v>0</v>
          </cell>
          <cell r="AA115">
            <v>0.35</v>
          </cell>
          <cell r="AB115">
            <v>0.41</v>
          </cell>
          <cell r="AC115">
            <v>0</v>
          </cell>
          <cell r="AD115">
            <v>0.41</v>
          </cell>
          <cell r="AE115">
            <v>185</v>
          </cell>
          <cell r="AF115">
            <v>3885</v>
          </cell>
        </row>
        <row r="116">
          <cell r="H116">
            <v>0</v>
          </cell>
          <cell r="I116">
            <v>0.45</v>
          </cell>
          <cell r="J116">
            <v>32</v>
          </cell>
          <cell r="K116">
            <v>6.48</v>
          </cell>
          <cell r="L116">
            <v>21997.495296000005</v>
          </cell>
          <cell r="M116">
            <v>1936.3123353600004</v>
          </cell>
          <cell r="N116" t="str">
            <v>41F1</v>
          </cell>
          <cell r="O116">
            <v>170</v>
          </cell>
          <cell r="P116">
            <v>0</v>
          </cell>
          <cell r="Q116">
            <v>4.16</v>
          </cell>
          <cell r="R116">
            <v>1</v>
          </cell>
          <cell r="S116">
            <v>6.0015820799999995</v>
          </cell>
          <cell r="T116">
            <v>20373.421847740417</v>
          </cell>
          <cell r="U116">
            <v>4</v>
          </cell>
          <cell r="V116">
            <v>1793.3545390709146</v>
          </cell>
          <cell r="W116" t="str">
            <v>12F3</v>
          </cell>
          <cell r="X116">
            <v>200</v>
          </cell>
          <cell r="Y116">
            <v>370</v>
          </cell>
          <cell r="Z116">
            <v>0</v>
          </cell>
          <cell r="AA116">
            <v>0</v>
          </cell>
          <cell r="AB116">
            <v>0</v>
          </cell>
          <cell r="AC116">
            <v>0</v>
          </cell>
          <cell r="AD116">
            <v>0</v>
          </cell>
          <cell r="AE116">
            <v>243</v>
          </cell>
          <cell r="AF116">
            <v>0</v>
          </cell>
        </row>
        <row r="117">
          <cell r="H117">
            <v>0</v>
          </cell>
          <cell r="M117">
            <v>0</v>
          </cell>
          <cell r="N117" t="str">
            <v>41F2</v>
          </cell>
          <cell r="O117">
            <v>200</v>
          </cell>
          <cell r="P117">
            <v>0</v>
          </cell>
          <cell r="Q117">
            <v>4.16</v>
          </cell>
          <cell r="R117">
            <v>1</v>
          </cell>
          <cell r="S117">
            <v>8.3066880000000012</v>
          </cell>
          <cell r="T117">
            <v>28198.507747737607</v>
          </cell>
          <cell r="U117">
            <v>4</v>
          </cell>
          <cell r="V117">
            <v>2482.1516111708165</v>
          </cell>
          <cell r="W117" t="str">
            <v>8F2</v>
          </cell>
          <cell r="X117">
            <v>30</v>
          </cell>
          <cell r="Y117">
            <v>230</v>
          </cell>
          <cell r="Z117">
            <v>0</v>
          </cell>
          <cell r="AA117">
            <v>0</v>
          </cell>
          <cell r="AB117">
            <v>0</v>
          </cell>
          <cell r="AC117">
            <v>0</v>
          </cell>
          <cell r="AD117">
            <v>0</v>
          </cell>
          <cell r="AE117">
            <v>257</v>
          </cell>
          <cell r="AF117">
            <v>0</v>
          </cell>
        </row>
        <row r="118">
          <cell r="H118">
            <v>0</v>
          </cell>
          <cell r="M118">
            <v>0</v>
          </cell>
          <cell r="N118" t="str">
            <v>41F3</v>
          </cell>
          <cell r="O118">
            <v>250</v>
          </cell>
          <cell r="P118">
            <v>0</v>
          </cell>
          <cell r="Q118">
            <v>4.16</v>
          </cell>
          <cell r="R118">
            <v>1</v>
          </cell>
          <cell r="S118">
            <v>12.979200000000001</v>
          </cell>
          <cell r="T118">
            <v>44060.168355840004</v>
          </cell>
          <cell r="U118">
            <v>4</v>
          </cell>
          <cell r="V118">
            <v>3878.3618924544007</v>
          </cell>
          <cell r="W118" t="str">
            <v>40F3</v>
          </cell>
          <cell r="X118">
            <v>100</v>
          </cell>
          <cell r="Y118">
            <v>350</v>
          </cell>
          <cell r="Z118">
            <v>0</v>
          </cell>
          <cell r="AA118">
            <v>0</v>
          </cell>
          <cell r="AB118">
            <v>0</v>
          </cell>
          <cell r="AC118">
            <v>0</v>
          </cell>
          <cell r="AD118">
            <v>0</v>
          </cell>
          <cell r="AE118">
            <v>465</v>
          </cell>
          <cell r="AF118">
            <v>0</v>
          </cell>
        </row>
        <row r="119">
          <cell r="H119">
            <v>0</v>
          </cell>
          <cell r="I119">
            <v>0.27</v>
          </cell>
          <cell r="J119">
            <v>32</v>
          </cell>
          <cell r="K119">
            <v>2.3328000000000002</v>
          </cell>
          <cell r="L119">
            <v>7919.0983065600012</v>
          </cell>
          <cell r="M119">
            <v>697.0724407296002</v>
          </cell>
          <cell r="N119" t="str">
            <v>66F1</v>
          </cell>
          <cell r="O119">
            <v>135</v>
          </cell>
          <cell r="P119">
            <v>0</v>
          </cell>
          <cell r="Q119">
            <v>4.16</v>
          </cell>
          <cell r="R119">
            <v>2</v>
          </cell>
          <cell r="S119">
            <v>7.5694694400000007</v>
          </cell>
          <cell r="T119">
            <v>25695.890185125896</v>
          </cell>
          <cell r="U119">
            <v>4</v>
          </cell>
          <cell r="V119">
            <v>2261.8606556794066</v>
          </cell>
          <cell r="W119" t="str">
            <v>66F2</v>
          </cell>
          <cell r="X119">
            <v>180</v>
          </cell>
          <cell r="Y119">
            <v>315</v>
          </cell>
          <cell r="Z119">
            <v>0</v>
          </cell>
          <cell r="AA119">
            <v>0</v>
          </cell>
          <cell r="AB119">
            <v>0</v>
          </cell>
          <cell r="AC119">
            <v>0</v>
          </cell>
          <cell r="AD119">
            <v>0</v>
          </cell>
          <cell r="AE119">
            <v>238</v>
          </cell>
          <cell r="AF119">
            <v>0</v>
          </cell>
        </row>
        <row r="120">
          <cell r="H120">
            <v>0</v>
          </cell>
          <cell r="M120">
            <v>0</v>
          </cell>
          <cell r="N120" t="str">
            <v>66F2</v>
          </cell>
          <cell r="O120">
            <v>180</v>
          </cell>
          <cell r="P120">
            <v>0</v>
          </cell>
          <cell r="Q120">
            <v>4.16</v>
          </cell>
          <cell r="R120">
            <v>2</v>
          </cell>
          <cell r="S120">
            <v>13.456834559999999</v>
          </cell>
          <cell r="T120">
            <v>45681.582551334912</v>
          </cell>
          <cell r="U120">
            <v>4</v>
          </cell>
          <cell r="V120">
            <v>4021.0856100967217</v>
          </cell>
          <cell r="W120" t="str">
            <v>26F1</v>
          </cell>
          <cell r="X120">
            <v>75</v>
          </cell>
          <cell r="Y120">
            <v>255</v>
          </cell>
          <cell r="Z120">
            <v>0</v>
          </cell>
          <cell r="AA120">
            <v>0</v>
          </cell>
          <cell r="AB120">
            <v>0</v>
          </cell>
          <cell r="AC120">
            <v>0</v>
          </cell>
          <cell r="AD120">
            <v>0</v>
          </cell>
          <cell r="AE120">
            <v>170</v>
          </cell>
          <cell r="AF120">
            <v>0</v>
          </cell>
        </row>
        <row r="121">
          <cell r="H121">
            <v>0</v>
          </cell>
          <cell r="M121">
            <v>0</v>
          </cell>
          <cell r="N121" t="str">
            <v>66F3</v>
          </cell>
          <cell r="O121">
            <v>180</v>
          </cell>
          <cell r="P121">
            <v>0</v>
          </cell>
          <cell r="Q121">
            <v>4.16</v>
          </cell>
          <cell r="R121">
            <v>2</v>
          </cell>
          <cell r="S121">
            <v>13.456834559999999</v>
          </cell>
          <cell r="T121">
            <v>45681.582551334912</v>
          </cell>
          <cell r="U121">
            <v>4</v>
          </cell>
          <cell r="V121">
            <v>4021.0856100967217</v>
          </cell>
          <cell r="W121" t="str">
            <v>8F3</v>
          </cell>
          <cell r="X121">
            <v>330</v>
          </cell>
          <cell r="Y121">
            <v>510</v>
          </cell>
          <cell r="Z121">
            <v>1</v>
          </cell>
          <cell r="AA121">
            <v>0</v>
          </cell>
          <cell r="AB121">
            <v>0</v>
          </cell>
          <cell r="AC121">
            <v>0</v>
          </cell>
          <cell r="AD121">
            <v>0</v>
          </cell>
          <cell r="AE121">
            <v>214</v>
          </cell>
          <cell r="AF121">
            <v>0</v>
          </cell>
        </row>
        <row r="122">
          <cell r="H122">
            <v>1</v>
          </cell>
          <cell r="I122">
            <v>1.1599999999999999</v>
          </cell>
          <cell r="J122">
            <v>32</v>
          </cell>
          <cell r="K122">
            <v>43.059199999999997</v>
          </cell>
          <cell r="L122">
            <v>146171.99837183999</v>
          </cell>
          <cell r="M122">
            <v>12866.675943014399</v>
          </cell>
          <cell r="N122" t="str">
            <v>67F1</v>
          </cell>
          <cell r="O122">
            <v>75</v>
          </cell>
          <cell r="P122">
            <v>0</v>
          </cell>
          <cell r="Q122">
            <v>4.16</v>
          </cell>
          <cell r="R122">
            <v>2.5</v>
          </cell>
          <cell r="S122">
            <v>2.9203200000000007</v>
          </cell>
          <cell r="T122">
            <v>9913.5378800640028</v>
          </cell>
          <cell r="U122">
            <v>4</v>
          </cell>
          <cell r="V122">
            <v>872.6314258022403</v>
          </cell>
          <cell r="W122" t="str">
            <v>25F3</v>
          </cell>
          <cell r="X122">
            <v>350</v>
          </cell>
          <cell r="Y122">
            <v>425</v>
          </cell>
          <cell r="Z122">
            <v>0</v>
          </cell>
          <cell r="AA122">
            <v>0</v>
          </cell>
          <cell r="AB122">
            <v>0</v>
          </cell>
          <cell r="AC122">
            <v>0</v>
          </cell>
          <cell r="AD122">
            <v>0</v>
          </cell>
          <cell r="AE122">
            <v>2</v>
          </cell>
          <cell r="AF122">
            <v>0</v>
          </cell>
        </row>
        <row r="123">
          <cell r="H123">
            <v>0</v>
          </cell>
          <cell r="M123">
            <v>0</v>
          </cell>
          <cell r="N123" t="str">
            <v>67F2</v>
          </cell>
          <cell r="O123">
            <v>250</v>
          </cell>
          <cell r="P123">
            <v>0</v>
          </cell>
          <cell r="Q123">
            <v>4.16</v>
          </cell>
          <cell r="R123">
            <v>2.5</v>
          </cell>
          <cell r="S123">
            <v>32.448</v>
          </cell>
          <cell r="T123">
            <v>110150.42088960001</v>
          </cell>
          <cell r="U123">
            <v>4</v>
          </cell>
          <cell r="V123">
            <v>9695.9047311360009</v>
          </cell>
          <cell r="W123" t="str">
            <v>23F2</v>
          </cell>
          <cell r="X123">
            <v>90</v>
          </cell>
          <cell r="Y123">
            <v>340</v>
          </cell>
          <cell r="Z123">
            <v>0</v>
          </cell>
          <cell r="AA123">
            <v>0</v>
          </cell>
          <cell r="AB123">
            <v>0</v>
          </cell>
          <cell r="AC123">
            <v>1</v>
          </cell>
          <cell r="AD123">
            <v>1</v>
          </cell>
          <cell r="AE123">
            <v>383</v>
          </cell>
          <cell r="AF123">
            <v>0</v>
          </cell>
        </row>
        <row r="124">
          <cell r="H124">
            <v>0</v>
          </cell>
          <cell r="M124">
            <v>0</v>
          </cell>
          <cell r="N124" t="str">
            <v>67F3</v>
          </cell>
          <cell r="O124">
            <v>250</v>
          </cell>
          <cell r="P124">
            <v>0</v>
          </cell>
          <cell r="Q124">
            <v>4.16</v>
          </cell>
          <cell r="R124">
            <v>2.5</v>
          </cell>
          <cell r="S124">
            <v>32.448</v>
          </cell>
          <cell r="T124">
            <v>110150.42088960001</v>
          </cell>
          <cell r="U124">
            <v>4</v>
          </cell>
          <cell r="V124">
            <v>9695.9047311360009</v>
          </cell>
          <cell r="W124" t="str">
            <v>5F3</v>
          </cell>
          <cell r="X124">
            <v>260</v>
          </cell>
          <cell r="Y124">
            <v>510</v>
          </cell>
          <cell r="Z124">
            <v>1</v>
          </cell>
          <cell r="AA124">
            <v>1.33</v>
          </cell>
          <cell r="AB124">
            <v>1.1200000000000001</v>
          </cell>
          <cell r="AC124">
            <v>1</v>
          </cell>
          <cell r="AD124">
            <v>2.12</v>
          </cell>
          <cell r="AE124">
            <v>351</v>
          </cell>
          <cell r="AF124">
            <v>28009.800000000003</v>
          </cell>
        </row>
        <row r="125">
          <cell r="H125">
            <v>0</v>
          </cell>
          <cell r="M125">
            <v>0</v>
          </cell>
          <cell r="N125" t="str">
            <v>67F4</v>
          </cell>
          <cell r="O125">
            <v>310</v>
          </cell>
          <cell r="P125">
            <v>1</v>
          </cell>
          <cell r="Q125">
            <v>4.16</v>
          </cell>
          <cell r="R125">
            <v>2.5</v>
          </cell>
          <cell r="S125">
            <v>49.892044799999994</v>
          </cell>
          <cell r="T125">
            <v>169367.28715984896</v>
          </cell>
          <cell r="U125">
            <v>4</v>
          </cell>
          <cell r="V125">
            <v>14908.423114594712</v>
          </cell>
          <cell r="W125" t="str">
            <v>23F1</v>
          </cell>
          <cell r="X125">
            <v>390</v>
          </cell>
          <cell r="Y125">
            <v>700</v>
          </cell>
          <cell r="Z125">
            <v>1</v>
          </cell>
          <cell r="AA125">
            <v>0.36</v>
          </cell>
          <cell r="AB125">
            <v>0.21</v>
          </cell>
          <cell r="AC125">
            <v>2</v>
          </cell>
          <cell r="AD125">
            <v>2.21</v>
          </cell>
          <cell r="AE125">
            <v>295</v>
          </cell>
          <cell r="AF125">
            <v>6372</v>
          </cell>
        </row>
        <row r="126">
          <cell r="H126">
            <v>0</v>
          </cell>
          <cell r="I126">
            <v>0.98000000000000009</v>
          </cell>
          <cell r="J126">
            <v>32</v>
          </cell>
          <cell r="K126">
            <v>30.732800000000005</v>
          </cell>
          <cell r="L126">
            <v>104327.87398656002</v>
          </cell>
          <cell r="M126">
            <v>9183.3795895296025</v>
          </cell>
          <cell r="N126" t="str">
            <v>79F1</v>
          </cell>
          <cell r="O126">
            <v>320</v>
          </cell>
          <cell r="P126">
            <v>1</v>
          </cell>
          <cell r="Q126">
            <v>4.16</v>
          </cell>
          <cell r="R126">
            <v>1.5</v>
          </cell>
          <cell r="S126">
            <v>31.897681920000011</v>
          </cell>
          <cell r="T126">
            <v>108282.26975131243</v>
          </cell>
          <cell r="U126">
            <v>4</v>
          </cell>
          <cell r="V126">
            <v>9531.4621868959366</v>
          </cell>
          <cell r="W126" t="str">
            <v>65F1</v>
          </cell>
          <cell r="X126">
            <v>0</v>
          </cell>
          <cell r="Y126">
            <v>320</v>
          </cell>
          <cell r="Z126">
            <v>0</v>
          </cell>
          <cell r="AA126">
            <v>0.18</v>
          </cell>
          <cell r="AB126">
            <v>0.12</v>
          </cell>
          <cell r="AC126">
            <v>2</v>
          </cell>
          <cell r="AD126">
            <v>2.12</v>
          </cell>
          <cell r="AE126">
            <v>410</v>
          </cell>
          <cell r="AF126">
            <v>4428</v>
          </cell>
        </row>
        <row r="127">
          <cell r="H127">
            <v>0</v>
          </cell>
          <cell r="M127">
            <v>0</v>
          </cell>
          <cell r="N127" t="str">
            <v>79F2</v>
          </cell>
          <cell r="O127">
            <v>250</v>
          </cell>
          <cell r="P127">
            <v>0</v>
          </cell>
          <cell r="Q127">
            <v>4.16</v>
          </cell>
          <cell r="R127">
            <v>1.5</v>
          </cell>
          <cell r="S127">
            <v>19.468800000000002</v>
          </cell>
          <cell r="T127">
            <v>66090.252533760009</v>
          </cell>
          <cell r="U127">
            <v>4</v>
          </cell>
          <cell r="V127">
            <v>5817.5428386816011</v>
          </cell>
          <cell r="W127" t="str">
            <v>5F1</v>
          </cell>
          <cell r="X127">
            <v>80</v>
          </cell>
          <cell r="Y127">
            <v>330</v>
          </cell>
          <cell r="Z127">
            <v>0</v>
          </cell>
          <cell r="AA127">
            <v>0.22</v>
          </cell>
          <cell r="AB127">
            <v>0.05</v>
          </cell>
          <cell r="AC127">
            <v>2</v>
          </cell>
          <cell r="AD127">
            <v>2.0499999999999998</v>
          </cell>
          <cell r="AE127">
            <v>439</v>
          </cell>
          <cell r="AF127">
            <v>5794.8</v>
          </cell>
        </row>
        <row r="128">
          <cell r="H128">
            <v>0</v>
          </cell>
          <cell r="M128">
            <v>0</v>
          </cell>
          <cell r="N128" t="str">
            <v>79F3</v>
          </cell>
          <cell r="O128">
            <v>190</v>
          </cell>
          <cell r="P128">
            <v>0</v>
          </cell>
          <cell r="Q128">
            <v>4.16</v>
          </cell>
          <cell r="R128">
            <v>1.5</v>
          </cell>
          <cell r="S128">
            <v>11.245178879999999</v>
          </cell>
          <cell r="T128">
            <v>38173.729863499779</v>
          </cell>
          <cell r="U128">
            <v>4</v>
          </cell>
          <cell r="V128">
            <v>3360.2127436224923</v>
          </cell>
          <cell r="W128" t="str">
            <v>26F3</v>
          </cell>
          <cell r="X128">
            <v>220</v>
          </cell>
          <cell r="Y128">
            <v>410</v>
          </cell>
          <cell r="Z128">
            <v>0</v>
          </cell>
          <cell r="AA128">
            <v>0</v>
          </cell>
          <cell r="AB128">
            <v>0</v>
          </cell>
          <cell r="AC128">
            <v>0</v>
          </cell>
          <cell r="AD128">
            <v>0</v>
          </cell>
          <cell r="AE128">
            <v>432</v>
          </cell>
          <cell r="AF128">
            <v>0</v>
          </cell>
        </row>
        <row r="129">
          <cell r="H129">
            <v>2</v>
          </cell>
          <cell r="J129">
            <v>32</v>
          </cell>
          <cell r="K129">
            <v>292.85759999999999</v>
          </cell>
          <cell r="L129">
            <v>994156.43185151997</v>
          </cell>
          <cell r="M129">
            <v>87509.84311480321</v>
          </cell>
          <cell r="N129">
            <v>43</v>
          </cell>
          <cell r="O129">
            <v>9188</v>
          </cell>
          <cell r="P129">
            <v>15</v>
          </cell>
          <cell r="R129">
            <v>1.6674418604651164</v>
          </cell>
          <cell r="S129">
            <v>830.30808207359985</v>
          </cell>
          <cell r="T129">
            <v>2818626.2545748157</v>
          </cell>
          <cell r="U129">
            <v>4</v>
          </cell>
          <cell r="V129">
            <v>248107.37368336652</v>
          </cell>
          <cell r="X129">
            <v>9545</v>
          </cell>
          <cell r="Y129">
            <v>18733</v>
          </cell>
          <cell r="Z129">
            <v>17</v>
          </cell>
          <cell r="AA129">
            <v>0.20778017427314294</v>
          </cell>
          <cell r="AB129">
            <v>0.14477353118799069</v>
          </cell>
          <cell r="AD129">
            <v>0.73945906306617204</v>
          </cell>
          <cell r="AE129">
            <v>11591</v>
          </cell>
          <cell r="AF129">
            <v>144502.79999999999</v>
          </cell>
        </row>
        <row r="130">
          <cell r="H130">
            <v>0</v>
          </cell>
          <cell r="I130">
            <v>0</v>
          </cell>
          <cell r="J130">
            <v>32</v>
          </cell>
          <cell r="K130">
            <v>0</v>
          </cell>
          <cell r="L130">
            <v>0</v>
          </cell>
          <cell r="M130">
            <v>0</v>
          </cell>
          <cell r="N130" t="str">
            <v>44F1</v>
          </cell>
          <cell r="O130">
            <v>0</v>
          </cell>
          <cell r="P130">
            <v>0</v>
          </cell>
          <cell r="Q130">
            <v>4.16</v>
          </cell>
          <cell r="R130">
            <v>2</v>
          </cell>
          <cell r="S130">
            <v>0</v>
          </cell>
          <cell r="T130">
            <v>0</v>
          </cell>
          <cell r="U130">
            <v>4</v>
          </cell>
          <cell r="V130">
            <v>0</v>
          </cell>
          <cell r="W130" t="str">
            <v>44F2</v>
          </cell>
          <cell r="Y130">
            <v>0</v>
          </cell>
          <cell r="Z130">
            <v>0</v>
          </cell>
          <cell r="AA130">
            <v>0</v>
          </cell>
          <cell r="AB130">
            <v>0</v>
          </cell>
          <cell r="AC130">
            <v>0</v>
          </cell>
          <cell r="AD130">
            <v>0</v>
          </cell>
          <cell r="AE130">
            <v>0</v>
          </cell>
          <cell r="AF130">
            <v>0</v>
          </cell>
        </row>
        <row r="131">
          <cell r="H131">
            <v>0</v>
          </cell>
          <cell r="M131">
            <v>0</v>
          </cell>
          <cell r="N131" t="str">
            <v>44F2</v>
          </cell>
          <cell r="O131">
            <v>0</v>
          </cell>
          <cell r="P131">
            <v>0</v>
          </cell>
          <cell r="Q131">
            <v>4.16</v>
          </cell>
          <cell r="R131">
            <v>2</v>
          </cell>
          <cell r="S131">
            <v>0</v>
          </cell>
          <cell r="T131">
            <v>0</v>
          </cell>
          <cell r="U131">
            <v>4</v>
          </cell>
          <cell r="V131">
            <v>0</v>
          </cell>
          <cell r="W131" t="str">
            <v>44F1</v>
          </cell>
          <cell r="Y131">
            <v>0</v>
          </cell>
          <cell r="Z131">
            <v>0</v>
          </cell>
          <cell r="AA131">
            <v>0</v>
          </cell>
          <cell r="AB131">
            <v>0</v>
          </cell>
          <cell r="AC131">
            <v>0</v>
          </cell>
          <cell r="AD131">
            <v>0</v>
          </cell>
          <cell r="AE131">
            <v>0</v>
          </cell>
          <cell r="AF131">
            <v>0</v>
          </cell>
        </row>
        <row r="132">
          <cell r="H132">
            <v>0</v>
          </cell>
          <cell r="I132">
            <v>0.16</v>
          </cell>
          <cell r="J132">
            <v>32</v>
          </cell>
          <cell r="K132">
            <v>0.81920000000000004</v>
          </cell>
          <cell r="L132">
            <v>2780.9179238400002</v>
          </cell>
          <cell r="M132">
            <v>244.78812733440003</v>
          </cell>
          <cell r="N132" t="str">
            <v>80F1</v>
          </cell>
          <cell r="O132">
            <v>0</v>
          </cell>
          <cell r="P132">
            <v>0</v>
          </cell>
          <cell r="Q132">
            <v>4.16</v>
          </cell>
          <cell r="R132">
            <v>2</v>
          </cell>
          <cell r="S132">
            <v>0</v>
          </cell>
          <cell r="T132">
            <v>0</v>
          </cell>
          <cell r="U132">
            <v>4</v>
          </cell>
          <cell r="V132">
            <v>0</v>
          </cell>
          <cell r="W132" t="str">
            <v>81F1</v>
          </cell>
          <cell r="X132">
            <v>280</v>
          </cell>
          <cell r="Y132">
            <v>280</v>
          </cell>
          <cell r="Z132">
            <v>0</v>
          </cell>
          <cell r="AA132">
            <v>0</v>
          </cell>
          <cell r="AB132">
            <v>0</v>
          </cell>
          <cell r="AC132">
            <v>0</v>
          </cell>
          <cell r="AD132">
            <v>0</v>
          </cell>
          <cell r="AE132">
            <v>0</v>
          </cell>
          <cell r="AF132">
            <v>0</v>
          </cell>
        </row>
        <row r="133">
          <cell r="H133">
            <v>0</v>
          </cell>
          <cell r="M133">
            <v>0</v>
          </cell>
          <cell r="N133" t="str">
            <v>80F2</v>
          </cell>
          <cell r="O133">
            <v>200</v>
          </cell>
          <cell r="P133">
            <v>0</v>
          </cell>
          <cell r="Q133">
            <v>4.16</v>
          </cell>
          <cell r="R133">
            <v>2</v>
          </cell>
          <cell r="S133">
            <v>16.613376000000002</v>
          </cell>
          <cell r="T133">
            <v>56397.015495475214</v>
          </cell>
          <cell r="U133">
            <v>4</v>
          </cell>
          <cell r="V133">
            <v>4964.303222341633</v>
          </cell>
          <cell r="W133" t="str">
            <v>81F1</v>
          </cell>
          <cell r="X133">
            <v>280</v>
          </cell>
          <cell r="Y133">
            <v>480</v>
          </cell>
          <cell r="Z133">
            <v>0</v>
          </cell>
          <cell r="AA133">
            <v>2.5499999999999998</v>
          </cell>
          <cell r="AB133">
            <v>0.4</v>
          </cell>
          <cell r="AC133">
            <v>0</v>
          </cell>
          <cell r="AD133">
            <v>0.4</v>
          </cell>
          <cell r="AE133">
            <v>50</v>
          </cell>
          <cell r="AF133">
            <v>7649.9999999999991</v>
          </cell>
        </row>
        <row r="134">
          <cell r="H134">
            <v>0</v>
          </cell>
          <cell r="M134">
            <v>0</v>
          </cell>
          <cell r="N134" t="str">
            <v>80F3</v>
          </cell>
          <cell r="O134">
            <v>120</v>
          </cell>
          <cell r="P134">
            <v>0</v>
          </cell>
          <cell r="Q134">
            <v>4.16</v>
          </cell>
          <cell r="R134">
            <v>2</v>
          </cell>
          <cell r="S134">
            <v>5.9808153600000002</v>
          </cell>
          <cell r="T134">
            <v>20302.925578371076</v>
          </cell>
          <cell r="U134">
            <v>4</v>
          </cell>
          <cell r="V134">
            <v>1787.1491600429879</v>
          </cell>
          <cell r="W134" t="str">
            <v>81F3</v>
          </cell>
          <cell r="X134">
            <v>400</v>
          </cell>
          <cell r="Y134">
            <v>520</v>
          </cell>
          <cell r="Z134">
            <v>1</v>
          </cell>
          <cell r="AA134">
            <v>2.42</v>
          </cell>
          <cell r="AB134">
            <v>0.33</v>
          </cell>
          <cell r="AC134">
            <v>0</v>
          </cell>
          <cell r="AD134">
            <v>0.33</v>
          </cell>
          <cell r="AE134">
            <v>52</v>
          </cell>
          <cell r="AF134">
            <v>7550.4000000000005</v>
          </cell>
        </row>
        <row r="135">
          <cell r="H135">
            <v>0</v>
          </cell>
          <cell r="I135">
            <v>0.33999999999999997</v>
          </cell>
          <cell r="J135">
            <v>32</v>
          </cell>
          <cell r="K135">
            <v>3.6991999999999994</v>
          </cell>
          <cell r="L135">
            <v>12557.582499839998</v>
          </cell>
          <cell r="M135">
            <v>1105.3713874943999</v>
          </cell>
          <cell r="N135" t="str">
            <v>81F1</v>
          </cell>
          <cell r="O135">
            <v>280</v>
          </cell>
          <cell r="P135">
            <v>1</v>
          </cell>
          <cell r="Q135">
            <v>4.16</v>
          </cell>
          <cell r="R135">
            <v>2</v>
          </cell>
          <cell r="S135">
            <v>32.562216960000001</v>
          </cell>
          <cell r="T135">
            <v>110538.1503711314</v>
          </cell>
          <cell r="U135">
            <v>4</v>
          </cell>
          <cell r="V135">
            <v>9730.0343157896004</v>
          </cell>
          <cell r="W135" t="str">
            <v>80F2</v>
          </cell>
          <cell r="X135">
            <v>200</v>
          </cell>
          <cell r="Y135">
            <v>480</v>
          </cell>
          <cell r="Z135">
            <v>0</v>
          </cell>
          <cell r="AA135">
            <v>0.03</v>
          </cell>
          <cell r="AB135">
            <v>0.03</v>
          </cell>
          <cell r="AC135">
            <v>0</v>
          </cell>
          <cell r="AD135">
            <v>0.03</v>
          </cell>
          <cell r="AE135">
            <v>444</v>
          </cell>
          <cell r="AF135">
            <v>799.2</v>
          </cell>
        </row>
        <row r="136">
          <cell r="H136">
            <v>0</v>
          </cell>
          <cell r="M136">
            <v>0</v>
          </cell>
          <cell r="N136" t="str">
            <v>81F2</v>
          </cell>
          <cell r="O136">
            <v>0</v>
          </cell>
          <cell r="P136">
            <v>0</v>
          </cell>
          <cell r="Q136">
            <v>4.16</v>
          </cell>
          <cell r="R136">
            <v>2</v>
          </cell>
          <cell r="S136">
            <v>0</v>
          </cell>
          <cell r="T136">
            <v>0</v>
          </cell>
          <cell r="U136">
            <v>4</v>
          </cell>
          <cell r="V136">
            <v>0</v>
          </cell>
          <cell r="W136" t="str">
            <v>81F3</v>
          </cell>
          <cell r="X136">
            <v>200</v>
          </cell>
          <cell r="Y136">
            <v>200</v>
          </cell>
          <cell r="Z136">
            <v>0</v>
          </cell>
          <cell r="AA136">
            <v>0</v>
          </cell>
          <cell r="AB136">
            <v>0</v>
          </cell>
          <cell r="AC136">
            <v>0</v>
          </cell>
          <cell r="AD136">
            <v>0</v>
          </cell>
          <cell r="AE136">
            <v>0</v>
          </cell>
          <cell r="AF136">
            <v>0</v>
          </cell>
        </row>
        <row r="137">
          <cell r="H137">
            <v>0</v>
          </cell>
          <cell r="M137">
            <v>0</v>
          </cell>
          <cell r="N137" t="str">
            <v>81F3</v>
          </cell>
          <cell r="O137">
            <v>200</v>
          </cell>
          <cell r="P137">
            <v>0</v>
          </cell>
          <cell r="Q137">
            <v>4.16</v>
          </cell>
          <cell r="R137">
            <v>2</v>
          </cell>
          <cell r="S137">
            <v>16.613376000000002</v>
          </cell>
          <cell r="T137">
            <v>56397.015495475214</v>
          </cell>
          <cell r="U137">
            <v>4</v>
          </cell>
          <cell r="V137">
            <v>4964.303222341633</v>
          </cell>
          <cell r="W137" t="str">
            <v>80F3</v>
          </cell>
          <cell r="X137">
            <v>120</v>
          </cell>
          <cell r="Y137">
            <v>320</v>
          </cell>
          <cell r="Z137">
            <v>0</v>
          </cell>
          <cell r="AA137">
            <v>0</v>
          </cell>
          <cell r="AB137">
            <v>0</v>
          </cell>
          <cell r="AC137">
            <v>0</v>
          </cell>
          <cell r="AD137">
            <v>0</v>
          </cell>
          <cell r="AE137">
            <v>147</v>
          </cell>
          <cell r="AF137">
            <v>0</v>
          </cell>
        </row>
        <row r="138">
          <cell r="H138">
            <v>0</v>
          </cell>
          <cell r="J138">
            <v>32</v>
          </cell>
          <cell r="K138">
            <v>4.5183999999999997</v>
          </cell>
          <cell r="L138">
            <v>15338.500423679998</v>
          </cell>
          <cell r="M138">
            <v>1350.1595148288</v>
          </cell>
          <cell r="N138">
            <v>8</v>
          </cell>
          <cell r="O138">
            <v>800</v>
          </cell>
          <cell r="P138">
            <v>1</v>
          </cell>
          <cell r="R138">
            <v>2</v>
          </cell>
          <cell r="S138">
            <v>71.769784320000014</v>
          </cell>
          <cell r="T138">
            <v>243635.10694045288</v>
          </cell>
          <cell r="U138">
            <v>4</v>
          </cell>
          <cell r="V138">
            <v>21445.789920515857</v>
          </cell>
          <cell r="X138">
            <v>1480</v>
          </cell>
          <cell r="Y138">
            <v>2280</v>
          </cell>
          <cell r="Z138">
            <v>1</v>
          </cell>
          <cell r="AA138">
            <v>0.38479076479076479</v>
          </cell>
          <cell r="AB138">
            <v>7.2842712842712834E-2</v>
          </cell>
          <cell r="AD138">
            <v>7.2842712842712834E-2</v>
          </cell>
          <cell r="AE138">
            <v>693</v>
          </cell>
          <cell r="AF138">
            <v>15999.6</v>
          </cell>
        </row>
        <row r="139">
          <cell r="H139">
            <v>0</v>
          </cell>
          <cell r="I139">
            <v>0.26</v>
          </cell>
          <cell r="J139">
            <v>67</v>
          </cell>
          <cell r="K139">
            <v>4.5292000000000003</v>
          </cell>
          <cell r="L139">
            <v>15375.162915840001</v>
          </cell>
          <cell r="M139">
            <v>1353.3867020544003</v>
          </cell>
          <cell r="N139" t="str">
            <v>10F1</v>
          </cell>
          <cell r="O139">
            <v>0</v>
          </cell>
          <cell r="P139">
            <v>0</v>
          </cell>
          <cell r="Q139">
            <v>13.8</v>
          </cell>
          <cell r="R139">
            <v>3.4</v>
          </cell>
          <cell r="S139">
            <v>0</v>
          </cell>
          <cell r="T139">
            <v>0</v>
          </cell>
          <cell r="U139">
            <v>0.2</v>
          </cell>
          <cell r="V139">
            <v>0</v>
          </cell>
          <cell r="W139" t="str">
            <v>68F4</v>
          </cell>
          <cell r="X139">
            <v>150</v>
          </cell>
          <cell r="Y139">
            <v>150</v>
          </cell>
          <cell r="Z139">
            <v>0</v>
          </cell>
          <cell r="AA139">
            <v>0</v>
          </cell>
          <cell r="AB139">
            <v>0</v>
          </cell>
          <cell r="AC139">
            <v>0</v>
          </cell>
          <cell r="AD139">
            <v>0</v>
          </cell>
          <cell r="AE139">
            <v>0</v>
          </cell>
          <cell r="AF139">
            <v>0</v>
          </cell>
        </row>
        <row r="140">
          <cell r="H140">
            <v>0</v>
          </cell>
          <cell r="M140">
            <v>0</v>
          </cell>
          <cell r="N140" t="str">
            <v>10F2</v>
          </cell>
          <cell r="O140">
            <v>300</v>
          </cell>
          <cell r="P140">
            <v>1</v>
          </cell>
          <cell r="Q140">
            <v>13.8</v>
          </cell>
          <cell r="R140">
            <v>3.4</v>
          </cell>
          <cell r="S140">
            <v>34.964784000000002</v>
          </cell>
          <cell r="T140">
            <v>118694.08511815683</v>
          </cell>
          <cell r="U140">
            <v>0.2</v>
          </cell>
          <cell r="V140">
            <v>10447.95409913549</v>
          </cell>
          <cell r="W140" t="str">
            <v>61F4</v>
          </cell>
          <cell r="X140">
            <v>190</v>
          </cell>
          <cell r="Y140">
            <v>490</v>
          </cell>
          <cell r="Z140">
            <v>0</v>
          </cell>
          <cell r="AA140">
            <v>0.41</v>
          </cell>
          <cell r="AB140">
            <v>1.1100000000000001</v>
          </cell>
          <cell r="AC140">
            <v>0</v>
          </cell>
          <cell r="AD140">
            <v>1.1100000000000001</v>
          </cell>
          <cell r="AE140">
            <v>9</v>
          </cell>
          <cell r="AF140">
            <v>221.4</v>
          </cell>
        </row>
        <row r="141">
          <cell r="H141">
            <v>0</v>
          </cell>
          <cell r="I141">
            <v>0.86</v>
          </cell>
          <cell r="J141">
            <v>67</v>
          </cell>
          <cell r="K141">
            <v>49.553199999999997</v>
          </cell>
          <cell r="L141">
            <v>168217.01912064</v>
          </cell>
          <cell r="M141">
            <v>14807.1716692224</v>
          </cell>
          <cell r="N141" t="str">
            <v>10F4</v>
          </cell>
          <cell r="O141">
            <v>310</v>
          </cell>
          <cell r="P141">
            <v>1</v>
          </cell>
          <cell r="Q141">
            <v>13.8</v>
          </cell>
          <cell r="R141">
            <v>3.4</v>
          </cell>
          <cell r="S141">
            <v>37.334619360000005</v>
          </cell>
          <cell r="T141">
            <v>126738.9064428319</v>
          </cell>
          <cell r="U141">
            <v>0.2</v>
          </cell>
          <cell r="V141">
            <v>11156.093210299117</v>
          </cell>
          <cell r="W141" t="str">
            <v>39F4</v>
          </cell>
          <cell r="X141">
            <v>340</v>
          </cell>
          <cell r="Y141">
            <v>650</v>
          </cell>
          <cell r="Z141">
            <v>1</v>
          </cell>
          <cell r="AA141">
            <v>0</v>
          </cell>
          <cell r="AB141">
            <v>0</v>
          </cell>
          <cell r="AC141">
            <v>0</v>
          </cell>
          <cell r="AD141">
            <v>0</v>
          </cell>
          <cell r="AE141">
            <v>354</v>
          </cell>
          <cell r="AF141">
            <v>0</v>
          </cell>
        </row>
        <row r="142">
          <cell r="H142">
            <v>0</v>
          </cell>
          <cell r="M142">
            <v>0</v>
          </cell>
          <cell r="N142" t="str">
            <v>10F5</v>
          </cell>
          <cell r="O142">
            <v>50</v>
          </cell>
          <cell r="P142">
            <v>0</v>
          </cell>
          <cell r="Q142">
            <v>13.8</v>
          </cell>
          <cell r="R142">
            <v>3.4</v>
          </cell>
          <cell r="S142">
            <v>0.971244</v>
          </cell>
          <cell r="T142">
            <v>3297.0579199488002</v>
          </cell>
          <cell r="U142">
            <v>0.2</v>
          </cell>
          <cell r="V142">
            <v>290.22094719820802</v>
          </cell>
          <cell r="W142" t="str">
            <v>68F1</v>
          </cell>
          <cell r="X142">
            <v>360</v>
          </cell>
          <cell r="Y142">
            <v>410</v>
          </cell>
          <cell r="Z142">
            <v>0</v>
          </cell>
          <cell r="AA142">
            <v>0</v>
          </cell>
          <cell r="AB142">
            <v>0</v>
          </cell>
          <cell r="AC142">
            <v>0</v>
          </cell>
          <cell r="AD142">
            <v>0</v>
          </cell>
          <cell r="AE142">
            <v>0</v>
          </cell>
          <cell r="AF142">
            <v>0</v>
          </cell>
        </row>
        <row r="143">
          <cell r="H143">
            <v>0</v>
          </cell>
          <cell r="I143">
            <v>0.69000000000000006</v>
          </cell>
          <cell r="J143">
            <v>67</v>
          </cell>
          <cell r="K143">
            <v>31.898700000000005</v>
          </cell>
          <cell r="L143">
            <v>108285.72580224002</v>
          </cell>
          <cell r="M143">
            <v>9531.7664030784017</v>
          </cell>
          <cell r="N143" t="str">
            <v>15F1</v>
          </cell>
          <cell r="O143">
            <v>340</v>
          </cell>
          <cell r="P143">
            <v>1</v>
          </cell>
          <cell r="Q143">
            <v>13.8</v>
          </cell>
          <cell r="R143">
            <v>3.4</v>
          </cell>
          <cell r="S143">
            <v>44.910322559999997</v>
          </cell>
          <cell r="T143">
            <v>152455.95821843253</v>
          </cell>
          <cell r="U143">
            <v>0.2</v>
          </cell>
          <cell r="V143">
            <v>13419.816598445137</v>
          </cell>
          <cell r="W143" t="str">
            <v>15F4</v>
          </cell>
          <cell r="X143">
            <v>100</v>
          </cell>
          <cell r="Y143">
            <v>440</v>
          </cell>
          <cell r="Z143">
            <v>0</v>
          </cell>
          <cell r="AA143">
            <v>0.46</v>
          </cell>
          <cell r="AB143">
            <v>0.16</v>
          </cell>
          <cell r="AC143">
            <v>3</v>
          </cell>
          <cell r="AD143">
            <v>3.16</v>
          </cell>
          <cell r="AE143">
            <v>200</v>
          </cell>
          <cell r="AF143">
            <v>5520</v>
          </cell>
        </row>
        <row r="144">
          <cell r="H144">
            <v>0</v>
          </cell>
          <cell r="M144">
            <v>0</v>
          </cell>
          <cell r="N144" t="str">
            <v>15F2</v>
          </cell>
          <cell r="O144">
            <v>170</v>
          </cell>
          <cell r="P144">
            <v>0</v>
          </cell>
          <cell r="Q144">
            <v>13.8</v>
          </cell>
          <cell r="R144">
            <v>3.4</v>
          </cell>
          <cell r="S144">
            <v>11.227580639999999</v>
          </cell>
          <cell r="T144">
            <v>38113.989554608132</v>
          </cell>
          <cell r="U144">
            <v>0.2</v>
          </cell>
          <cell r="V144">
            <v>3354.9541496112843</v>
          </cell>
          <cell r="W144" t="str">
            <v>19F1</v>
          </cell>
          <cell r="X144">
            <v>210</v>
          </cell>
          <cell r="Y144">
            <v>380</v>
          </cell>
          <cell r="Z144">
            <v>0</v>
          </cell>
          <cell r="AA144">
            <v>0.02</v>
          </cell>
          <cell r="AB144">
            <v>0.01</v>
          </cell>
          <cell r="AC144">
            <v>0</v>
          </cell>
          <cell r="AD144">
            <v>0.01</v>
          </cell>
          <cell r="AE144">
            <v>79</v>
          </cell>
          <cell r="AF144">
            <v>94.800000000000011</v>
          </cell>
        </row>
        <row r="145">
          <cell r="H145">
            <v>0</v>
          </cell>
          <cell r="I145">
            <v>0.65</v>
          </cell>
          <cell r="J145">
            <v>67</v>
          </cell>
          <cell r="K145">
            <v>28.307500000000005</v>
          </cell>
          <cell r="L145">
            <v>96094.768224000029</v>
          </cell>
          <cell r="M145">
            <v>8458.6668878400014</v>
          </cell>
          <cell r="N145" t="str">
            <v>15F4</v>
          </cell>
          <cell r="O145">
            <v>100</v>
          </cell>
          <cell r="P145">
            <v>0</v>
          </cell>
          <cell r="Q145">
            <v>13.8</v>
          </cell>
          <cell r="R145">
            <v>3.4</v>
          </cell>
          <cell r="S145">
            <v>3.884976</v>
          </cell>
          <cell r="T145">
            <v>13188.231679795201</v>
          </cell>
          <cell r="U145">
            <v>0.2</v>
          </cell>
          <cell r="V145">
            <v>1160.8837887928321</v>
          </cell>
          <cell r="W145" t="str">
            <v>15F1</v>
          </cell>
          <cell r="X145">
            <v>340</v>
          </cell>
          <cell r="Y145">
            <v>440</v>
          </cell>
          <cell r="Z145">
            <v>0</v>
          </cell>
          <cell r="AA145">
            <v>0</v>
          </cell>
          <cell r="AB145">
            <v>0</v>
          </cell>
          <cell r="AC145">
            <v>0</v>
          </cell>
          <cell r="AD145">
            <v>0</v>
          </cell>
          <cell r="AE145">
            <v>89</v>
          </cell>
          <cell r="AF145">
            <v>0</v>
          </cell>
        </row>
        <row r="146">
          <cell r="H146">
            <v>0</v>
          </cell>
          <cell r="M146">
            <v>0</v>
          </cell>
          <cell r="N146" t="str">
            <v>15F5</v>
          </cell>
          <cell r="O146">
            <v>175</v>
          </cell>
          <cell r="P146">
            <v>0</v>
          </cell>
          <cell r="Q146">
            <v>13.8</v>
          </cell>
          <cell r="R146">
            <v>3.4</v>
          </cell>
          <cell r="S146">
            <v>11.897739000000001</v>
          </cell>
          <cell r="T146">
            <v>40388.959519372809</v>
          </cell>
          <cell r="U146">
            <v>0.2</v>
          </cell>
          <cell r="V146">
            <v>3555.2066031780487</v>
          </cell>
          <cell r="W146" t="str">
            <v>45F4</v>
          </cell>
          <cell r="X146">
            <v>250</v>
          </cell>
          <cell r="Y146">
            <v>425</v>
          </cell>
          <cell r="Z146">
            <v>0</v>
          </cell>
          <cell r="AA146">
            <v>0</v>
          </cell>
          <cell r="AB146">
            <v>0</v>
          </cell>
          <cell r="AC146">
            <v>0</v>
          </cell>
          <cell r="AD146">
            <v>0</v>
          </cell>
          <cell r="AE146">
            <v>315</v>
          </cell>
          <cell r="AF146">
            <v>0</v>
          </cell>
        </row>
        <row r="147">
          <cell r="H147">
            <v>1</v>
          </cell>
          <cell r="I147">
            <v>1.0249999999999999</v>
          </cell>
          <cell r="J147">
            <v>67</v>
          </cell>
          <cell r="K147">
            <v>70.391874999999999</v>
          </cell>
          <cell r="L147">
            <v>238957.552344</v>
          </cell>
          <cell r="M147">
            <v>21034.051832040001</v>
          </cell>
          <cell r="N147" t="str">
            <v>17F1</v>
          </cell>
          <cell r="O147">
            <v>270</v>
          </cell>
          <cell r="P147">
            <v>1</v>
          </cell>
          <cell r="Q147">
            <v>13.8</v>
          </cell>
          <cell r="R147">
            <v>4</v>
          </cell>
          <cell r="S147">
            <v>33.319382400000002</v>
          </cell>
          <cell r="T147">
            <v>113108.48111259651</v>
          </cell>
          <cell r="U147">
            <v>0.2</v>
          </cell>
          <cell r="V147">
            <v>9956.285670940877</v>
          </cell>
          <cell r="W147" t="str">
            <v>27F2</v>
          </cell>
          <cell r="X147">
            <v>140</v>
          </cell>
          <cell r="Y147">
            <v>410</v>
          </cell>
          <cell r="Z147">
            <v>0</v>
          </cell>
          <cell r="AA147">
            <v>0</v>
          </cell>
          <cell r="AB147">
            <v>0</v>
          </cell>
          <cell r="AC147">
            <v>3</v>
          </cell>
          <cell r="AD147">
            <v>3</v>
          </cell>
          <cell r="AE147">
            <v>172</v>
          </cell>
          <cell r="AF147">
            <v>0</v>
          </cell>
        </row>
        <row r="148">
          <cell r="H148">
            <v>0</v>
          </cell>
          <cell r="M148">
            <v>0</v>
          </cell>
          <cell r="N148" t="str">
            <v>17F2</v>
          </cell>
          <cell r="O148">
            <v>250</v>
          </cell>
          <cell r="P148">
            <v>0</v>
          </cell>
          <cell r="Q148">
            <v>13.8</v>
          </cell>
          <cell r="R148">
            <v>4</v>
          </cell>
          <cell r="S148">
            <v>28.566000000000003</v>
          </cell>
          <cell r="T148">
            <v>96972.291763200017</v>
          </cell>
          <cell r="U148">
            <v>0.2</v>
          </cell>
          <cell r="V148">
            <v>8535.9102117120019</v>
          </cell>
          <cell r="W148" t="str">
            <v>34F3</v>
          </cell>
          <cell r="X148">
            <v>0</v>
          </cell>
          <cell r="Y148">
            <v>250</v>
          </cell>
          <cell r="Z148">
            <v>0</v>
          </cell>
          <cell r="AA148">
            <v>1.8</v>
          </cell>
          <cell r="AB148">
            <v>3.25</v>
          </cell>
          <cell r="AC148">
            <v>6</v>
          </cell>
          <cell r="AD148">
            <v>9.25</v>
          </cell>
          <cell r="AE148">
            <v>44</v>
          </cell>
          <cell r="AF148">
            <v>4752</v>
          </cell>
        </row>
        <row r="149">
          <cell r="H149">
            <v>0</v>
          </cell>
          <cell r="M149">
            <v>0</v>
          </cell>
          <cell r="N149" t="str">
            <v>17F3</v>
          </cell>
          <cell r="O149">
            <v>130</v>
          </cell>
          <cell r="P149">
            <v>0</v>
          </cell>
          <cell r="Q149">
            <v>13.8</v>
          </cell>
          <cell r="R149">
            <v>4</v>
          </cell>
          <cell r="S149">
            <v>7.724246400000002</v>
          </cell>
          <cell r="T149">
            <v>26221.307692769285</v>
          </cell>
          <cell r="U149">
            <v>0.2</v>
          </cell>
          <cell r="V149">
            <v>2308.1101212469252</v>
          </cell>
          <cell r="W149" t="str">
            <v>27F6</v>
          </cell>
          <cell r="X149">
            <v>310</v>
          </cell>
          <cell r="Y149">
            <v>440</v>
          </cell>
          <cell r="Z149">
            <v>0</v>
          </cell>
          <cell r="AA149">
            <v>0</v>
          </cell>
          <cell r="AB149">
            <v>0</v>
          </cell>
          <cell r="AC149">
            <v>0</v>
          </cell>
          <cell r="AD149">
            <v>0</v>
          </cell>
          <cell r="AE149">
            <v>22</v>
          </cell>
          <cell r="AF149">
            <v>0</v>
          </cell>
        </row>
        <row r="150">
          <cell r="H150">
            <v>0</v>
          </cell>
          <cell r="M150">
            <v>0</v>
          </cell>
          <cell r="N150" t="str">
            <v>17F4</v>
          </cell>
          <cell r="O150">
            <v>460</v>
          </cell>
          <cell r="P150">
            <v>1</v>
          </cell>
          <cell r="Q150">
            <v>13.8</v>
          </cell>
          <cell r="R150">
            <v>4</v>
          </cell>
          <cell r="S150">
            <v>96.713049599999991</v>
          </cell>
          <cell r="T150">
            <v>328309.39099348994</v>
          </cell>
          <cell r="U150">
            <v>0.2</v>
          </cell>
          <cell r="V150">
            <v>28899.177612772146</v>
          </cell>
          <cell r="W150" t="str">
            <v>43F6</v>
          </cell>
          <cell r="X150">
            <v>270</v>
          </cell>
          <cell r="Y150">
            <v>730</v>
          </cell>
          <cell r="Z150">
            <v>1</v>
          </cell>
          <cell r="AA150">
            <v>0.4</v>
          </cell>
          <cell r="AB150">
            <v>0.06</v>
          </cell>
          <cell r="AC150">
            <v>5</v>
          </cell>
          <cell r="AD150">
            <v>5.0599999999999996</v>
          </cell>
          <cell r="AE150">
            <v>36</v>
          </cell>
          <cell r="AF150">
            <v>864</v>
          </cell>
        </row>
        <row r="151">
          <cell r="H151">
            <v>0</v>
          </cell>
          <cell r="I151">
            <v>0.94000000000000006</v>
          </cell>
          <cell r="J151">
            <v>67</v>
          </cell>
          <cell r="K151">
            <v>59.201200000000014</v>
          </cell>
          <cell r="L151">
            <v>200968.84545024007</v>
          </cell>
          <cell r="M151">
            <v>17690.125590758405</v>
          </cell>
          <cell r="N151" t="str">
            <v>19F1</v>
          </cell>
          <cell r="O151">
            <v>120</v>
          </cell>
          <cell r="P151">
            <v>0</v>
          </cell>
          <cell r="Q151">
            <v>13.8</v>
          </cell>
          <cell r="R151">
            <v>3.8</v>
          </cell>
          <cell r="S151">
            <v>6.25252608</v>
          </cell>
          <cell r="T151">
            <v>21225.295221129218</v>
          </cell>
          <cell r="U151">
            <v>0.2</v>
          </cell>
          <cell r="V151">
            <v>1868.3400271395228</v>
          </cell>
          <cell r="W151" t="str">
            <v>19F2</v>
          </cell>
          <cell r="X151">
            <v>350</v>
          </cell>
          <cell r="Y151">
            <v>470</v>
          </cell>
          <cell r="Z151">
            <v>0</v>
          </cell>
          <cell r="AA151">
            <v>0.41</v>
          </cell>
          <cell r="AB151">
            <v>0.11</v>
          </cell>
          <cell r="AC151">
            <v>2</v>
          </cell>
          <cell r="AD151">
            <v>2.11</v>
          </cell>
          <cell r="AE151">
            <v>872</v>
          </cell>
          <cell r="AF151">
            <v>21451.199999999997</v>
          </cell>
        </row>
        <row r="152">
          <cell r="H152">
            <v>0</v>
          </cell>
          <cell r="M152">
            <v>0</v>
          </cell>
          <cell r="N152" t="str">
            <v>19F2</v>
          </cell>
          <cell r="O152">
            <v>350</v>
          </cell>
          <cell r="P152">
            <v>1</v>
          </cell>
          <cell r="Q152">
            <v>13.8</v>
          </cell>
          <cell r="R152">
            <v>3.8</v>
          </cell>
          <cell r="S152">
            <v>53.189892</v>
          </cell>
          <cell r="T152">
            <v>180562.40726307841</v>
          </cell>
          <cell r="U152">
            <v>0.2</v>
          </cell>
          <cell r="V152">
            <v>15893.864814207745</v>
          </cell>
          <cell r="W152" t="str">
            <v>19F5</v>
          </cell>
          <cell r="X152">
            <v>280</v>
          </cell>
          <cell r="Y152">
            <v>630</v>
          </cell>
          <cell r="Z152">
            <v>1</v>
          </cell>
          <cell r="AA152">
            <v>0</v>
          </cell>
          <cell r="AB152">
            <v>0</v>
          </cell>
          <cell r="AC152">
            <v>0</v>
          </cell>
          <cell r="AD152">
            <v>0</v>
          </cell>
          <cell r="AE152">
            <v>706</v>
          </cell>
          <cell r="AF152">
            <v>0</v>
          </cell>
        </row>
        <row r="153">
          <cell r="H153">
            <v>0</v>
          </cell>
          <cell r="I153">
            <v>0.83000000000000007</v>
          </cell>
          <cell r="J153">
            <v>67</v>
          </cell>
          <cell r="K153">
            <v>46.156300000000002</v>
          </cell>
          <cell r="L153">
            <v>156685.64693376003</v>
          </cell>
          <cell r="M153">
            <v>13792.131642681601</v>
          </cell>
          <cell r="N153" t="str">
            <v>19F4</v>
          </cell>
          <cell r="O153">
            <v>360</v>
          </cell>
          <cell r="P153">
            <v>1</v>
          </cell>
          <cell r="Q153">
            <v>13.8</v>
          </cell>
          <cell r="R153">
            <v>3.8</v>
          </cell>
          <cell r="S153">
            <v>56.27273472000001</v>
          </cell>
          <cell r="T153">
            <v>191027.656990163</v>
          </cell>
          <cell r="U153">
            <v>0.2</v>
          </cell>
          <cell r="V153">
            <v>16815.060244255706</v>
          </cell>
          <cell r="W153" t="str">
            <v>69F3</v>
          </cell>
          <cell r="X153">
            <v>250</v>
          </cell>
          <cell r="Y153">
            <v>610</v>
          </cell>
          <cell r="Z153">
            <v>1</v>
          </cell>
          <cell r="AA153">
            <v>1.04</v>
          </cell>
          <cell r="AB153">
            <v>1.46</v>
          </cell>
          <cell r="AC153">
            <v>4</v>
          </cell>
          <cell r="AD153">
            <v>5.46</v>
          </cell>
          <cell r="AE153">
            <v>692</v>
          </cell>
          <cell r="AF153">
            <v>43180.800000000003</v>
          </cell>
        </row>
        <row r="154">
          <cell r="H154">
            <v>0</v>
          </cell>
          <cell r="M154">
            <v>0</v>
          </cell>
          <cell r="N154" t="str">
            <v>19F5</v>
          </cell>
          <cell r="O154">
            <v>280</v>
          </cell>
          <cell r="P154">
            <v>1</v>
          </cell>
          <cell r="Q154">
            <v>13.8</v>
          </cell>
          <cell r="R154">
            <v>3.8</v>
          </cell>
          <cell r="S154">
            <v>34.041530880000003</v>
          </cell>
          <cell r="T154">
            <v>115559.9406483702</v>
          </cell>
          <cell r="U154">
            <v>0.2</v>
          </cell>
          <cell r="V154">
            <v>10172.073481092957</v>
          </cell>
          <cell r="W154" t="str">
            <v>45F4</v>
          </cell>
          <cell r="X154">
            <v>250</v>
          </cell>
          <cell r="Y154">
            <v>530</v>
          </cell>
          <cell r="Z154">
            <v>1</v>
          </cell>
          <cell r="AA154">
            <v>0.01</v>
          </cell>
          <cell r="AB154">
            <v>0.01</v>
          </cell>
          <cell r="AC154">
            <v>0</v>
          </cell>
          <cell r="AD154">
            <v>0.01</v>
          </cell>
          <cell r="AE154">
            <v>480</v>
          </cell>
          <cell r="AF154">
            <v>288</v>
          </cell>
        </row>
        <row r="155">
          <cell r="H155">
            <v>0</v>
          </cell>
          <cell r="I155">
            <v>0.56500000000000006</v>
          </cell>
          <cell r="J155">
            <v>67</v>
          </cell>
          <cell r="K155">
            <v>21.388075000000008</v>
          </cell>
          <cell r="L155">
            <v>72605.567778240031</v>
          </cell>
          <cell r="M155">
            <v>6391.0483722384033</v>
          </cell>
          <cell r="N155" t="str">
            <v>27F1</v>
          </cell>
          <cell r="O155">
            <v>270</v>
          </cell>
          <cell r="P155">
            <v>1</v>
          </cell>
          <cell r="Q155">
            <v>13.8</v>
          </cell>
          <cell r="R155">
            <v>3.2</v>
          </cell>
          <cell r="S155">
            <v>26.655505920000007</v>
          </cell>
          <cell r="T155">
            <v>90486.784890077208</v>
          </cell>
          <cell r="U155">
            <v>0.2</v>
          </cell>
          <cell r="V155">
            <v>7965.0285367527031</v>
          </cell>
          <cell r="W155" t="str">
            <v>69F4</v>
          </cell>
          <cell r="X155">
            <v>340</v>
          </cell>
          <cell r="Y155">
            <v>610</v>
          </cell>
          <cell r="Z155">
            <v>1</v>
          </cell>
          <cell r="AA155">
            <v>0.04</v>
          </cell>
          <cell r="AB155">
            <v>0.02</v>
          </cell>
          <cell r="AC155">
            <v>1</v>
          </cell>
          <cell r="AD155">
            <v>1.02</v>
          </cell>
          <cell r="AE155">
            <v>66</v>
          </cell>
          <cell r="AF155">
            <v>158.4</v>
          </cell>
        </row>
        <row r="156">
          <cell r="H156">
            <v>0</v>
          </cell>
          <cell r="M156">
            <v>0</v>
          </cell>
          <cell r="N156" t="str">
            <v>27F2</v>
          </cell>
          <cell r="O156">
            <v>140</v>
          </cell>
          <cell r="P156">
            <v>0</v>
          </cell>
          <cell r="Q156">
            <v>13.8</v>
          </cell>
          <cell r="R156">
            <v>3.2</v>
          </cell>
          <cell r="S156">
            <v>7.1666380800000011</v>
          </cell>
          <cell r="T156">
            <v>24328.408557551622</v>
          </cell>
          <cell r="U156">
            <v>0.2</v>
          </cell>
          <cell r="V156">
            <v>2141.4891539143068</v>
          </cell>
          <cell r="W156" t="str">
            <v>17F1</v>
          </cell>
          <cell r="X156">
            <v>270</v>
          </cell>
          <cell r="Y156">
            <v>410</v>
          </cell>
          <cell r="Z156">
            <v>0</v>
          </cell>
          <cell r="AA156">
            <v>0</v>
          </cell>
          <cell r="AB156">
            <v>0</v>
          </cell>
          <cell r="AC156">
            <v>0</v>
          </cell>
          <cell r="AD156">
            <v>0</v>
          </cell>
          <cell r="AE156">
            <v>13</v>
          </cell>
          <cell r="AF156">
            <v>0</v>
          </cell>
        </row>
        <row r="157">
          <cell r="H157">
            <v>0</v>
          </cell>
          <cell r="M157">
            <v>0</v>
          </cell>
          <cell r="N157" t="str">
            <v>27F3</v>
          </cell>
          <cell r="O157">
            <v>50</v>
          </cell>
          <cell r="P157">
            <v>0</v>
          </cell>
          <cell r="Q157">
            <v>13.8</v>
          </cell>
          <cell r="R157">
            <v>3.2</v>
          </cell>
          <cell r="S157">
            <v>0.91411200000000015</v>
          </cell>
          <cell r="T157">
            <v>3103.1133364224011</v>
          </cell>
          <cell r="U157">
            <v>0.2</v>
          </cell>
          <cell r="V157">
            <v>273.14912677478407</v>
          </cell>
          <cell r="W157" t="str">
            <v>71F3</v>
          </cell>
          <cell r="X157">
            <v>475</v>
          </cell>
          <cell r="Y157">
            <v>525</v>
          </cell>
          <cell r="Z157">
            <v>1</v>
          </cell>
          <cell r="AA157">
            <v>0</v>
          </cell>
          <cell r="AB157">
            <v>0</v>
          </cell>
          <cell r="AC157">
            <v>0</v>
          </cell>
          <cell r="AD157">
            <v>0</v>
          </cell>
          <cell r="AE157">
            <v>4</v>
          </cell>
          <cell r="AF157">
            <v>0</v>
          </cell>
        </row>
        <row r="158">
          <cell r="H158">
            <v>0</v>
          </cell>
          <cell r="I158">
            <v>0.8</v>
          </cell>
          <cell r="J158">
            <v>67</v>
          </cell>
          <cell r="K158">
            <v>42.88000000000001</v>
          </cell>
          <cell r="L158">
            <v>145563.67257600004</v>
          </cell>
          <cell r="M158">
            <v>12813.128540160003</v>
          </cell>
          <cell r="N158" t="str">
            <v>27F4</v>
          </cell>
          <cell r="O158">
            <v>270</v>
          </cell>
          <cell r="P158">
            <v>1</v>
          </cell>
          <cell r="Q158">
            <v>13.8</v>
          </cell>
          <cell r="R158">
            <v>3.2</v>
          </cell>
          <cell r="S158">
            <v>26.655505920000007</v>
          </cell>
          <cell r="T158">
            <v>90486.784890077208</v>
          </cell>
          <cell r="U158">
            <v>0.2</v>
          </cell>
          <cell r="V158">
            <v>7965.0285367527031</v>
          </cell>
          <cell r="W158" t="str">
            <v>27F2</v>
          </cell>
          <cell r="X158">
            <v>140</v>
          </cell>
          <cell r="Y158">
            <v>410</v>
          </cell>
          <cell r="Z158">
            <v>0</v>
          </cell>
          <cell r="AA158">
            <v>1.1399999999999999</v>
          </cell>
          <cell r="AB158">
            <v>2.04</v>
          </cell>
          <cell r="AC158">
            <v>2</v>
          </cell>
          <cell r="AD158">
            <v>4.04</v>
          </cell>
          <cell r="AE158">
            <v>99</v>
          </cell>
          <cell r="AF158">
            <v>6771.5999999999995</v>
          </cell>
        </row>
        <row r="159">
          <cell r="H159">
            <v>0</v>
          </cell>
          <cell r="M159">
            <v>0</v>
          </cell>
          <cell r="N159" t="str">
            <v>27F5</v>
          </cell>
          <cell r="O159">
            <v>370</v>
          </cell>
          <cell r="P159">
            <v>1</v>
          </cell>
          <cell r="Q159">
            <v>13.8</v>
          </cell>
          <cell r="R159">
            <v>3.2</v>
          </cell>
          <cell r="S159">
            <v>50.056773120000017</v>
          </cell>
          <cell r="T159">
            <v>169926.4863024907</v>
          </cell>
          <cell r="U159">
            <v>0.2</v>
          </cell>
          <cell r="V159">
            <v>14957.646182187178</v>
          </cell>
          <cell r="W159" t="str">
            <v>43F1</v>
          </cell>
          <cell r="X159">
            <v>0</v>
          </cell>
          <cell r="Y159">
            <v>370</v>
          </cell>
          <cell r="Z159">
            <v>0</v>
          </cell>
          <cell r="AA159">
            <v>0.04</v>
          </cell>
          <cell r="AB159">
            <v>0.02</v>
          </cell>
          <cell r="AC159">
            <v>5</v>
          </cell>
          <cell r="AD159">
            <v>5.0199999999999996</v>
          </cell>
          <cell r="AE159">
            <v>160</v>
          </cell>
          <cell r="AF159">
            <v>384</v>
          </cell>
        </row>
        <row r="160">
          <cell r="H160">
            <v>0</v>
          </cell>
          <cell r="M160">
            <v>0</v>
          </cell>
          <cell r="N160" t="str">
            <v>27F6</v>
          </cell>
          <cell r="O160">
            <v>310</v>
          </cell>
          <cell r="P160">
            <v>1</v>
          </cell>
          <cell r="Q160">
            <v>13.8</v>
          </cell>
          <cell r="R160">
            <v>3.2</v>
          </cell>
          <cell r="S160">
            <v>35.138465280000005</v>
          </cell>
          <cell r="T160">
            <v>119283.67665207709</v>
          </cell>
          <cell r="U160">
            <v>0.2</v>
          </cell>
          <cell r="V160">
            <v>10499.852433222699</v>
          </cell>
          <cell r="W160" t="str">
            <v>17F3</v>
          </cell>
          <cell r="X160">
            <v>130</v>
          </cell>
          <cell r="Y160">
            <v>440</v>
          </cell>
          <cell r="Z160">
            <v>0</v>
          </cell>
          <cell r="AA160">
            <v>0.35</v>
          </cell>
          <cell r="AB160">
            <v>1.06</v>
          </cell>
          <cell r="AC160">
            <v>4</v>
          </cell>
          <cell r="AD160">
            <v>5.0600000000000005</v>
          </cell>
          <cell r="AE160">
            <v>70</v>
          </cell>
          <cell r="AF160">
            <v>1470</v>
          </cell>
        </row>
        <row r="161">
          <cell r="H161">
            <v>0</v>
          </cell>
          <cell r="I161">
            <v>0.45</v>
          </cell>
          <cell r="J161">
            <v>67</v>
          </cell>
          <cell r="K161">
            <v>13.567500000000001</v>
          </cell>
          <cell r="L161">
            <v>46057.255776000005</v>
          </cell>
          <cell r="M161">
            <v>4054.1539521600007</v>
          </cell>
          <cell r="N161" t="str">
            <v>38F1</v>
          </cell>
          <cell r="O161">
            <v>80</v>
          </cell>
          <cell r="P161">
            <v>0</v>
          </cell>
          <cell r="Q161">
            <v>13.8</v>
          </cell>
          <cell r="R161">
            <v>3.6</v>
          </cell>
          <cell r="S161">
            <v>2.6326425600000007</v>
          </cell>
          <cell r="T161">
            <v>8936.9664088965164</v>
          </cell>
          <cell r="U161">
            <v>0.2</v>
          </cell>
          <cell r="V161">
            <v>786.66948511137821</v>
          </cell>
          <cell r="W161" t="str">
            <v>39F1</v>
          </cell>
          <cell r="X161">
            <v>170</v>
          </cell>
          <cell r="Y161">
            <v>250</v>
          </cell>
          <cell r="Z161">
            <v>0</v>
          </cell>
          <cell r="AA161">
            <v>0.23</v>
          </cell>
          <cell r="AB161">
            <v>0.28999999999999998</v>
          </cell>
          <cell r="AC161">
            <v>2</v>
          </cell>
          <cell r="AD161">
            <v>2.29</v>
          </cell>
          <cell r="AE161">
            <v>582</v>
          </cell>
          <cell r="AF161">
            <v>8031.6</v>
          </cell>
        </row>
        <row r="162">
          <cell r="H162">
            <v>0</v>
          </cell>
          <cell r="M162">
            <v>0</v>
          </cell>
          <cell r="N162" t="str">
            <v>38F2</v>
          </cell>
          <cell r="O162">
            <v>66</v>
          </cell>
          <cell r="P162">
            <v>0</v>
          </cell>
          <cell r="Q162">
            <v>13.8</v>
          </cell>
          <cell r="R162">
            <v>3.6</v>
          </cell>
          <cell r="S162">
            <v>1.7918423424000003</v>
          </cell>
          <cell r="T162">
            <v>6082.7227620551903</v>
          </cell>
          <cell r="U162">
            <v>0.2</v>
          </cell>
          <cell r="V162">
            <v>535.42691830393176</v>
          </cell>
          <cell r="W162" t="str">
            <v>47F6</v>
          </cell>
          <cell r="X162">
            <v>285</v>
          </cell>
          <cell r="Y162">
            <v>351</v>
          </cell>
          <cell r="Z162">
            <v>0</v>
          </cell>
          <cell r="AA162">
            <v>0</v>
          </cell>
          <cell r="AB162">
            <v>0</v>
          </cell>
          <cell r="AC162">
            <v>4</v>
          </cell>
          <cell r="AD162">
            <v>4</v>
          </cell>
          <cell r="AE162">
            <v>172</v>
          </cell>
          <cell r="AF162">
            <v>0</v>
          </cell>
        </row>
        <row r="163">
          <cell r="H163">
            <v>0</v>
          </cell>
          <cell r="M163">
            <v>0</v>
          </cell>
          <cell r="N163" t="str">
            <v>38F3</v>
          </cell>
          <cell r="O163">
            <v>330</v>
          </cell>
          <cell r="P163">
            <v>1</v>
          </cell>
          <cell r="Q163">
            <v>13.8</v>
          </cell>
          <cell r="R163">
            <v>3.6</v>
          </cell>
          <cell r="S163">
            <v>44.796058560000013</v>
          </cell>
          <cell r="T163">
            <v>152068.06905137977</v>
          </cell>
          <cell r="U163">
            <v>0.2</v>
          </cell>
          <cell r="V163">
            <v>13385.672957598295</v>
          </cell>
          <cell r="W163" t="str">
            <v>71F1</v>
          </cell>
          <cell r="X163">
            <v>280</v>
          </cell>
          <cell r="Y163">
            <v>610</v>
          </cell>
          <cell r="Z163">
            <v>1</v>
          </cell>
          <cell r="AA163">
            <v>3.54</v>
          </cell>
          <cell r="AB163">
            <v>3.84</v>
          </cell>
          <cell r="AC163">
            <v>4</v>
          </cell>
          <cell r="AD163">
            <v>7.84</v>
          </cell>
          <cell r="AE163">
            <v>444</v>
          </cell>
          <cell r="AF163">
            <v>94305.600000000006</v>
          </cell>
        </row>
        <row r="164">
          <cell r="H164">
            <v>0</v>
          </cell>
          <cell r="I164">
            <v>0.45</v>
          </cell>
          <cell r="J164">
            <v>67</v>
          </cell>
          <cell r="K164">
            <v>13.567500000000001</v>
          </cell>
          <cell r="L164">
            <v>46057.255776000005</v>
          </cell>
          <cell r="M164">
            <v>4054.1539521600007</v>
          </cell>
          <cell r="N164" t="str">
            <v>38F4</v>
          </cell>
          <cell r="O164">
            <v>100</v>
          </cell>
          <cell r="P164">
            <v>0</v>
          </cell>
          <cell r="Q164">
            <v>13.8</v>
          </cell>
          <cell r="R164">
            <v>3.6</v>
          </cell>
          <cell r="S164">
            <v>4.1135039999999998</v>
          </cell>
          <cell r="T164">
            <v>13964.010013900801</v>
          </cell>
          <cell r="U164">
            <v>0.2</v>
          </cell>
          <cell r="V164">
            <v>1229.1710704865282</v>
          </cell>
          <cell r="W164" t="str">
            <v>45F2</v>
          </cell>
          <cell r="X164">
            <v>400</v>
          </cell>
          <cell r="Y164">
            <v>500</v>
          </cell>
          <cell r="Z164">
            <v>0</v>
          </cell>
          <cell r="AA164">
            <v>0.59</v>
          </cell>
          <cell r="AB164">
            <v>0.48</v>
          </cell>
          <cell r="AC164">
            <v>3</v>
          </cell>
          <cell r="AD164">
            <v>3.48</v>
          </cell>
          <cell r="AE164">
            <v>385</v>
          </cell>
          <cell r="AF164">
            <v>13628.999999999998</v>
          </cell>
        </row>
        <row r="165">
          <cell r="H165">
            <v>0</v>
          </cell>
          <cell r="M165">
            <v>0</v>
          </cell>
          <cell r="N165" t="str">
            <v>38F5</v>
          </cell>
          <cell r="O165">
            <v>290</v>
          </cell>
          <cell r="P165">
            <v>1</v>
          </cell>
          <cell r="Q165">
            <v>13.8</v>
          </cell>
          <cell r="R165">
            <v>3.6</v>
          </cell>
          <cell r="S165">
            <v>34.594568640000006</v>
          </cell>
          <cell r="T165">
            <v>117437.32421690576</v>
          </cell>
          <cell r="U165">
            <v>0.2</v>
          </cell>
          <cell r="V165">
            <v>10337.328702791703</v>
          </cell>
          <cell r="W165" t="str">
            <v>38F2</v>
          </cell>
          <cell r="X165">
            <v>66</v>
          </cell>
          <cell r="Y165">
            <v>356</v>
          </cell>
          <cell r="Z165">
            <v>0</v>
          </cell>
          <cell r="AA165">
            <v>0.64</v>
          </cell>
          <cell r="AB165">
            <v>1.2</v>
          </cell>
          <cell r="AC165">
            <v>1</v>
          </cell>
          <cell r="AD165">
            <v>2.2000000000000002</v>
          </cell>
          <cell r="AE165">
            <v>611</v>
          </cell>
          <cell r="AF165">
            <v>23462.400000000001</v>
          </cell>
        </row>
        <row r="166">
          <cell r="H166">
            <v>0</v>
          </cell>
          <cell r="M166">
            <v>0</v>
          </cell>
          <cell r="N166" t="str">
            <v>38F6</v>
          </cell>
          <cell r="O166">
            <v>0</v>
          </cell>
          <cell r="P166">
            <v>0</v>
          </cell>
          <cell r="Q166">
            <v>13.8</v>
          </cell>
          <cell r="R166">
            <v>3.6</v>
          </cell>
          <cell r="S166">
            <v>0</v>
          </cell>
          <cell r="T166">
            <v>0</v>
          </cell>
          <cell r="U166">
            <v>0.2</v>
          </cell>
          <cell r="V166">
            <v>0</v>
          </cell>
          <cell r="W166" t="str">
            <v>39F3</v>
          </cell>
          <cell r="X166">
            <v>420</v>
          </cell>
          <cell r="Y166">
            <v>420</v>
          </cell>
          <cell r="Z166">
            <v>0</v>
          </cell>
          <cell r="AA166">
            <v>0</v>
          </cell>
          <cell r="AB166">
            <v>0</v>
          </cell>
          <cell r="AC166">
            <v>0</v>
          </cell>
          <cell r="AD166">
            <v>0</v>
          </cell>
          <cell r="AE166">
            <v>376</v>
          </cell>
          <cell r="AF166">
            <v>0</v>
          </cell>
        </row>
        <row r="167">
          <cell r="H167">
            <v>1</v>
          </cell>
          <cell r="I167">
            <v>1.335</v>
          </cell>
          <cell r="J167">
            <v>67</v>
          </cell>
          <cell r="K167">
            <v>119.409075</v>
          </cell>
          <cell r="L167">
            <v>405355.02555744001</v>
          </cell>
          <cell r="M167">
            <v>35681.059394510405</v>
          </cell>
          <cell r="N167" t="str">
            <v>39F1</v>
          </cell>
          <cell r="O167">
            <v>170</v>
          </cell>
          <cell r="P167">
            <v>0</v>
          </cell>
          <cell r="Q167">
            <v>13.8</v>
          </cell>
          <cell r="R167">
            <v>3.3</v>
          </cell>
          <cell r="S167">
            <v>10.897357679999999</v>
          </cell>
          <cell r="T167">
            <v>36992.989861825532</v>
          </cell>
          <cell r="U167">
            <v>0.2</v>
          </cell>
          <cell r="V167">
            <v>3256.2790275638936</v>
          </cell>
          <cell r="W167" t="str">
            <v>38F1</v>
          </cell>
          <cell r="X167">
            <v>80</v>
          </cell>
          <cell r="Y167">
            <v>250</v>
          </cell>
          <cell r="Z167">
            <v>0</v>
          </cell>
          <cell r="AA167">
            <v>0</v>
          </cell>
          <cell r="AB167">
            <v>0</v>
          </cell>
          <cell r="AC167">
            <v>0</v>
          </cell>
          <cell r="AD167">
            <v>0</v>
          </cell>
          <cell r="AE167">
            <v>760</v>
          </cell>
          <cell r="AF167">
            <v>0</v>
          </cell>
        </row>
        <row r="168">
          <cell r="H168">
            <v>0</v>
          </cell>
          <cell r="M168">
            <v>0</v>
          </cell>
          <cell r="N168" t="str">
            <v>39F2</v>
          </cell>
          <cell r="O168">
            <v>315</v>
          </cell>
          <cell r="P168">
            <v>1</v>
          </cell>
          <cell r="Q168">
            <v>13.8</v>
          </cell>
          <cell r="R168">
            <v>3.3</v>
          </cell>
          <cell r="S168">
            <v>37.414889820000006</v>
          </cell>
          <cell r="T168">
            <v>127011.3985826865</v>
          </cell>
          <cell r="U168">
            <v>0.2</v>
          </cell>
          <cell r="V168">
            <v>11180.079117994028</v>
          </cell>
          <cell r="W168" t="str">
            <v>38F4</v>
          </cell>
          <cell r="X168">
            <v>100</v>
          </cell>
          <cell r="Y168">
            <v>415</v>
          </cell>
          <cell r="Z168">
            <v>0</v>
          </cell>
          <cell r="AA168">
            <v>0</v>
          </cell>
          <cell r="AB168">
            <v>0</v>
          </cell>
          <cell r="AC168">
            <v>0</v>
          </cell>
          <cell r="AD168">
            <v>0</v>
          </cell>
          <cell r="AE168">
            <v>230</v>
          </cell>
          <cell r="AF168">
            <v>0</v>
          </cell>
        </row>
        <row r="169">
          <cell r="H169">
            <v>0</v>
          </cell>
          <cell r="M169">
            <v>0</v>
          </cell>
          <cell r="N169" t="str">
            <v>39F3</v>
          </cell>
          <cell r="O169">
            <v>420</v>
          </cell>
          <cell r="P169">
            <v>1</v>
          </cell>
          <cell r="Q169">
            <v>13.8</v>
          </cell>
          <cell r="R169">
            <v>3.3</v>
          </cell>
          <cell r="S169">
            <v>66.515359680000003</v>
          </cell>
          <cell r="T169">
            <v>225798.04192477599</v>
          </cell>
          <cell r="U169">
            <v>0.2</v>
          </cell>
          <cell r="V169">
            <v>19875.69620976716</v>
          </cell>
          <cell r="W169" t="str">
            <v>38F6</v>
          </cell>
          <cell r="X169">
            <v>0</v>
          </cell>
          <cell r="Y169">
            <v>420</v>
          </cell>
          <cell r="Z169">
            <v>0</v>
          </cell>
          <cell r="AA169">
            <v>0.33</v>
          </cell>
          <cell r="AB169">
            <v>0.2</v>
          </cell>
          <cell r="AC169">
            <v>2</v>
          </cell>
          <cell r="AD169">
            <v>2.2000000000000002</v>
          </cell>
          <cell r="AE169">
            <v>806</v>
          </cell>
          <cell r="AF169">
            <v>15958.800000000001</v>
          </cell>
        </row>
        <row r="170">
          <cell r="H170">
            <v>0</v>
          </cell>
          <cell r="M170">
            <v>0</v>
          </cell>
          <cell r="N170" t="str">
            <v>39F4</v>
          </cell>
          <cell r="O170">
            <v>340</v>
          </cell>
          <cell r="P170">
            <v>1</v>
          </cell>
          <cell r="Q170">
            <v>13.8</v>
          </cell>
          <cell r="R170">
            <v>3.3</v>
          </cell>
          <cell r="S170">
            <v>43.589430719999996</v>
          </cell>
          <cell r="T170">
            <v>147971.95944730213</v>
          </cell>
          <cell r="U170">
            <v>0.2</v>
          </cell>
          <cell r="V170">
            <v>13025.116110255574</v>
          </cell>
          <cell r="W170" t="str">
            <v>68F2</v>
          </cell>
          <cell r="X170">
            <v>200</v>
          </cell>
          <cell r="Y170">
            <v>540</v>
          </cell>
          <cell r="Z170">
            <v>1</v>
          </cell>
          <cell r="AA170">
            <v>0.28000000000000003</v>
          </cell>
          <cell r="AB170">
            <v>0.19</v>
          </cell>
          <cell r="AC170">
            <v>0</v>
          </cell>
          <cell r="AD170">
            <v>0.19</v>
          </cell>
          <cell r="AE170">
            <v>499</v>
          </cell>
          <cell r="AF170">
            <v>8383.2000000000007</v>
          </cell>
        </row>
        <row r="171">
          <cell r="H171">
            <v>0</v>
          </cell>
          <cell r="I171">
            <v>0.85</v>
          </cell>
          <cell r="J171">
            <v>67</v>
          </cell>
          <cell r="K171">
            <v>48.407499999999992</v>
          </cell>
          <cell r="L171">
            <v>164327.73974399999</v>
          </cell>
          <cell r="M171">
            <v>14464.820891039999</v>
          </cell>
          <cell r="N171" t="str">
            <v>43F1</v>
          </cell>
          <cell r="O171">
            <v>0</v>
          </cell>
          <cell r="P171">
            <v>0</v>
          </cell>
          <cell r="Q171">
            <v>13.8</v>
          </cell>
          <cell r="R171">
            <v>3.8</v>
          </cell>
          <cell r="S171">
            <v>0</v>
          </cell>
          <cell r="T171">
            <v>0</v>
          </cell>
          <cell r="U171">
            <v>0.2</v>
          </cell>
          <cell r="V171">
            <v>0</v>
          </cell>
          <cell r="W171" t="str">
            <v>89F1</v>
          </cell>
          <cell r="X171">
            <v>230</v>
          </cell>
          <cell r="Y171">
            <v>230</v>
          </cell>
          <cell r="Z171">
            <v>0</v>
          </cell>
          <cell r="AA171">
            <v>0</v>
          </cell>
          <cell r="AB171">
            <v>0</v>
          </cell>
          <cell r="AC171">
            <v>0</v>
          </cell>
          <cell r="AD171">
            <v>0</v>
          </cell>
          <cell r="AE171">
            <v>30</v>
          </cell>
          <cell r="AF171">
            <v>0</v>
          </cell>
        </row>
        <row r="172">
          <cell r="H172">
            <v>0</v>
          </cell>
          <cell r="M172">
            <v>0</v>
          </cell>
          <cell r="N172" t="str">
            <v>43F2</v>
          </cell>
          <cell r="O172">
            <v>460</v>
          </cell>
          <cell r="P172">
            <v>1</v>
          </cell>
          <cell r="Q172">
            <v>13.8</v>
          </cell>
          <cell r="R172">
            <v>3.8</v>
          </cell>
          <cell r="S172">
            <v>91.877397119999983</v>
          </cell>
          <cell r="T172">
            <v>311893.9214438154</v>
          </cell>
          <cell r="U172">
            <v>0.2</v>
          </cell>
          <cell r="V172">
            <v>27454.218732133537</v>
          </cell>
          <cell r="W172" t="str">
            <v>43F1</v>
          </cell>
          <cell r="X172">
            <v>0</v>
          </cell>
          <cell r="Y172">
            <v>460</v>
          </cell>
          <cell r="Z172">
            <v>0</v>
          </cell>
          <cell r="AA172">
            <v>0.2</v>
          </cell>
          <cell r="AB172">
            <v>1</v>
          </cell>
          <cell r="AC172">
            <v>4</v>
          </cell>
          <cell r="AD172">
            <v>5</v>
          </cell>
          <cell r="AE172">
            <v>106</v>
          </cell>
          <cell r="AF172">
            <v>1272.0000000000002</v>
          </cell>
        </row>
        <row r="173">
          <cell r="H173">
            <v>0</v>
          </cell>
          <cell r="M173">
            <v>0</v>
          </cell>
          <cell r="N173" t="str">
            <v>43F3</v>
          </cell>
          <cell r="O173">
            <v>430</v>
          </cell>
          <cell r="P173">
            <v>1</v>
          </cell>
          <cell r="Q173">
            <v>13.8</v>
          </cell>
          <cell r="R173">
            <v>3.8</v>
          </cell>
          <cell r="S173">
            <v>80.284171680000014</v>
          </cell>
          <cell r="T173">
            <v>272538.68655463838</v>
          </cell>
          <cell r="U173">
            <v>0.2</v>
          </cell>
          <cell r="V173">
            <v>23990.004931812349</v>
          </cell>
          <cell r="W173" t="str">
            <v>46F6</v>
          </cell>
          <cell r="X173">
            <v>270</v>
          </cell>
          <cell r="Y173">
            <v>700</v>
          </cell>
          <cell r="Z173">
            <v>1</v>
          </cell>
          <cell r="AA173">
            <v>0.06</v>
          </cell>
          <cell r="AB173">
            <v>0.01</v>
          </cell>
          <cell r="AC173">
            <v>2</v>
          </cell>
          <cell r="AD173">
            <v>2.0099999999999998</v>
          </cell>
          <cell r="AE173">
            <v>96</v>
          </cell>
          <cell r="AF173">
            <v>345.59999999999997</v>
          </cell>
        </row>
        <row r="174">
          <cell r="H174">
            <v>0</v>
          </cell>
          <cell r="I174">
            <v>0.77500000000000002</v>
          </cell>
          <cell r="J174">
            <v>67</v>
          </cell>
          <cell r="K174">
            <v>40.241875000000007</v>
          </cell>
          <cell r="L174">
            <v>136608.09506400005</v>
          </cell>
          <cell r="M174">
            <v>12024.820827240004</v>
          </cell>
          <cell r="N174" t="str">
            <v>43F4</v>
          </cell>
          <cell r="O174">
            <v>230</v>
          </cell>
          <cell r="P174">
            <v>0</v>
          </cell>
          <cell r="Q174">
            <v>13.8</v>
          </cell>
          <cell r="R174">
            <v>3.8</v>
          </cell>
          <cell r="S174">
            <v>22.969349279999996</v>
          </cell>
          <cell r="T174">
            <v>77973.48036095385</v>
          </cell>
          <cell r="U174">
            <v>0.2</v>
          </cell>
          <cell r="V174">
            <v>6863.5546830333842</v>
          </cell>
          <cell r="W174" t="str">
            <v>17F1</v>
          </cell>
          <cell r="X174">
            <v>270</v>
          </cell>
          <cell r="Y174">
            <v>500</v>
          </cell>
          <cell r="Z174">
            <v>0</v>
          </cell>
          <cell r="AA174">
            <v>0.01</v>
          </cell>
          <cell r="AB174">
            <v>0.01</v>
          </cell>
          <cell r="AC174">
            <v>0</v>
          </cell>
          <cell r="AD174">
            <v>0.01</v>
          </cell>
          <cell r="AE174">
            <v>132</v>
          </cell>
          <cell r="AF174">
            <v>79.2</v>
          </cell>
        </row>
        <row r="175">
          <cell r="H175">
            <v>0</v>
          </cell>
          <cell r="M175">
            <v>0</v>
          </cell>
          <cell r="N175" t="str">
            <v>43F5</v>
          </cell>
          <cell r="O175">
            <v>250</v>
          </cell>
          <cell r="P175">
            <v>0</v>
          </cell>
          <cell r="Q175">
            <v>13.8</v>
          </cell>
          <cell r="R175">
            <v>3.8</v>
          </cell>
          <cell r="S175">
            <v>27.137700000000002</v>
          </cell>
          <cell r="T175">
            <v>92123.677175040008</v>
          </cell>
          <cell r="U175">
            <v>0.2</v>
          </cell>
          <cell r="V175">
            <v>8109.1147011264002</v>
          </cell>
          <cell r="W175" t="str">
            <v>43F2</v>
          </cell>
          <cell r="X175">
            <v>460</v>
          </cell>
          <cell r="Y175">
            <v>710</v>
          </cell>
          <cell r="Z175">
            <v>1</v>
          </cell>
          <cell r="AA175">
            <v>0.18</v>
          </cell>
          <cell r="AB175">
            <v>0.08</v>
          </cell>
          <cell r="AC175">
            <v>4</v>
          </cell>
          <cell r="AD175">
            <v>4.08</v>
          </cell>
          <cell r="AE175">
            <v>51</v>
          </cell>
          <cell r="AF175">
            <v>550.79999999999995</v>
          </cell>
        </row>
        <row r="176">
          <cell r="H176">
            <v>0</v>
          </cell>
          <cell r="M176">
            <v>0</v>
          </cell>
          <cell r="N176" t="str">
            <v>43F6</v>
          </cell>
          <cell r="O176">
            <v>270</v>
          </cell>
          <cell r="P176">
            <v>1</v>
          </cell>
          <cell r="Q176">
            <v>13.8</v>
          </cell>
          <cell r="R176">
            <v>3.8</v>
          </cell>
          <cell r="S176">
            <v>31.653413280000002</v>
          </cell>
          <cell r="T176">
            <v>107453.05705696666</v>
          </cell>
          <cell r="U176">
            <v>0.2</v>
          </cell>
          <cell r="V176">
            <v>9458.4713873938344</v>
          </cell>
          <cell r="W176" t="str">
            <v>89F6</v>
          </cell>
          <cell r="X176">
            <v>100</v>
          </cell>
          <cell r="Y176">
            <v>370</v>
          </cell>
          <cell r="Z176">
            <v>0</v>
          </cell>
          <cell r="AA176">
            <v>4.12</v>
          </cell>
          <cell r="AB176">
            <v>1</v>
          </cell>
          <cell r="AC176">
            <v>0</v>
          </cell>
          <cell r="AD176">
            <v>1</v>
          </cell>
          <cell r="AE176">
            <v>1</v>
          </cell>
          <cell r="AF176">
            <v>247.20000000000002</v>
          </cell>
        </row>
        <row r="177">
          <cell r="H177">
            <v>0</v>
          </cell>
          <cell r="I177">
            <v>0.65</v>
          </cell>
          <cell r="J177">
            <v>67</v>
          </cell>
          <cell r="K177">
            <v>28.307500000000005</v>
          </cell>
          <cell r="L177">
            <v>96094.768224000029</v>
          </cell>
          <cell r="M177">
            <v>8458.6668878400014</v>
          </cell>
          <cell r="N177" t="str">
            <v>45F1</v>
          </cell>
          <cell r="O177">
            <v>350</v>
          </cell>
          <cell r="P177">
            <v>1</v>
          </cell>
          <cell r="Q177">
            <v>13.8</v>
          </cell>
          <cell r="R177">
            <v>3.6</v>
          </cell>
          <cell r="S177">
            <v>50.390424000000003</v>
          </cell>
          <cell r="T177">
            <v>171059.12267028482</v>
          </cell>
          <cell r="U177">
            <v>0.2</v>
          </cell>
          <cell r="V177">
            <v>15057.345613459969</v>
          </cell>
          <cell r="W177" t="str">
            <v>19F4</v>
          </cell>
          <cell r="X177">
            <v>360</v>
          </cell>
          <cell r="Y177">
            <v>710</v>
          </cell>
          <cell r="Z177">
            <v>1</v>
          </cell>
          <cell r="AA177">
            <v>3.99</v>
          </cell>
          <cell r="AB177">
            <v>4.38</v>
          </cell>
          <cell r="AC177">
            <v>0</v>
          </cell>
          <cell r="AD177">
            <v>4.38</v>
          </cell>
          <cell r="AE177">
            <v>814</v>
          </cell>
          <cell r="AF177">
            <v>194871.6</v>
          </cell>
        </row>
        <row r="178">
          <cell r="H178">
            <v>0</v>
          </cell>
          <cell r="M178">
            <v>0</v>
          </cell>
          <cell r="N178" t="str">
            <v>45F2</v>
          </cell>
          <cell r="O178">
            <v>400</v>
          </cell>
          <cell r="P178">
            <v>1</v>
          </cell>
          <cell r="Q178">
            <v>13.8</v>
          </cell>
          <cell r="R178">
            <v>3.6</v>
          </cell>
          <cell r="S178">
            <v>65.816063999999997</v>
          </cell>
          <cell r="T178">
            <v>223424.16022241281</v>
          </cell>
          <cell r="U178">
            <v>0.2</v>
          </cell>
          <cell r="V178">
            <v>19666.73712778445</v>
          </cell>
          <cell r="W178" t="str">
            <v>38F4</v>
          </cell>
          <cell r="X178">
            <v>100</v>
          </cell>
          <cell r="Y178">
            <v>500</v>
          </cell>
          <cell r="Z178">
            <v>0</v>
          </cell>
          <cell r="AA178">
            <v>0.89</v>
          </cell>
          <cell r="AB178">
            <v>1.79</v>
          </cell>
          <cell r="AC178">
            <v>0</v>
          </cell>
          <cell r="AD178">
            <v>1.79</v>
          </cell>
          <cell r="AE178">
            <v>38</v>
          </cell>
          <cell r="AF178">
            <v>2029.2</v>
          </cell>
        </row>
        <row r="179">
          <cell r="H179">
            <v>0</v>
          </cell>
          <cell r="M179">
            <v>0</v>
          </cell>
          <cell r="N179" t="str">
            <v>45F3</v>
          </cell>
          <cell r="O179">
            <v>400</v>
          </cell>
          <cell r="P179">
            <v>1</v>
          </cell>
          <cell r="Q179">
            <v>13.8</v>
          </cell>
          <cell r="R179">
            <v>3.6</v>
          </cell>
          <cell r="S179">
            <v>65.816063999999997</v>
          </cell>
          <cell r="T179">
            <v>223424.16022241281</v>
          </cell>
          <cell r="U179">
            <v>0.2</v>
          </cell>
          <cell r="V179">
            <v>19666.73712778445</v>
          </cell>
          <cell r="W179" t="str">
            <v>15F2</v>
          </cell>
          <cell r="X179">
            <v>170</v>
          </cell>
          <cell r="Y179">
            <v>570</v>
          </cell>
          <cell r="Z179">
            <v>1</v>
          </cell>
          <cell r="AA179">
            <v>0.18</v>
          </cell>
          <cell r="AB179">
            <v>1.1100000000000001</v>
          </cell>
          <cell r="AC179">
            <v>4</v>
          </cell>
          <cell r="AD179">
            <v>5.1100000000000003</v>
          </cell>
          <cell r="AE179">
            <v>1354</v>
          </cell>
          <cell r="AF179">
            <v>14623.2</v>
          </cell>
        </row>
        <row r="180">
          <cell r="H180">
            <v>0</v>
          </cell>
          <cell r="I180">
            <v>0.55000000000000004</v>
          </cell>
          <cell r="J180">
            <v>67</v>
          </cell>
          <cell r="K180">
            <v>20.267500000000002</v>
          </cell>
          <cell r="L180">
            <v>68801.579616000017</v>
          </cell>
          <cell r="M180">
            <v>6056.2052865600017</v>
          </cell>
          <cell r="N180" t="str">
            <v>45F4</v>
          </cell>
          <cell r="O180">
            <v>250</v>
          </cell>
          <cell r="P180">
            <v>0</v>
          </cell>
          <cell r="Q180">
            <v>13.8</v>
          </cell>
          <cell r="R180">
            <v>3.6</v>
          </cell>
          <cell r="S180">
            <v>25.709400000000006</v>
          </cell>
          <cell r="T180">
            <v>87275.062586880027</v>
          </cell>
          <cell r="U180">
            <v>0.2</v>
          </cell>
          <cell r="V180">
            <v>7682.3191905408021</v>
          </cell>
          <cell r="W180" t="str">
            <v>19F5</v>
          </cell>
          <cell r="X180">
            <v>280</v>
          </cell>
          <cell r="Y180">
            <v>530</v>
          </cell>
          <cell r="Z180">
            <v>1</v>
          </cell>
          <cell r="AA180">
            <v>0.08</v>
          </cell>
          <cell r="AB180">
            <v>2.02</v>
          </cell>
          <cell r="AC180">
            <v>0</v>
          </cell>
          <cell r="AD180">
            <v>2.02</v>
          </cell>
          <cell r="AE180">
            <v>563</v>
          </cell>
          <cell r="AF180">
            <v>2702.4</v>
          </cell>
        </row>
        <row r="181">
          <cell r="H181">
            <v>0</v>
          </cell>
          <cell r="M181">
            <v>0</v>
          </cell>
          <cell r="N181" t="str">
            <v>45F5</v>
          </cell>
          <cell r="O181">
            <v>450</v>
          </cell>
          <cell r="P181">
            <v>1</v>
          </cell>
          <cell r="Q181">
            <v>13.8</v>
          </cell>
          <cell r="R181">
            <v>3.6</v>
          </cell>
          <cell r="S181">
            <v>83.29845600000003</v>
          </cell>
          <cell r="T181">
            <v>282771.20278149133</v>
          </cell>
          <cell r="U181">
            <v>0.2</v>
          </cell>
          <cell r="V181">
            <v>24890.714177352202</v>
          </cell>
          <cell r="W181" t="str">
            <v>71F3</v>
          </cell>
          <cell r="X181">
            <v>475</v>
          </cell>
          <cell r="Y181">
            <v>925</v>
          </cell>
          <cell r="Z181">
            <v>1</v>
          </cell>
          <cell r="AA181">
            <v>0.09</v>
          </cell>
          <cell r="AB181">
            <v>0.01</v>
          </cell>
          <cell r="AC181">
            <v>1</v>
          </cell>
          <cell r="AD181">
            <v>1.01</v>
          </cell>
          <cell r="AE181">
            <v>779</v>
          </cell>
          <cell r="AF181">
            <v>4206.6000000000004</v>
          </cell>
        </row>
        <row r="182">
          <cell r="H182">
            <v>0</v>
          </cell>
          <cell r="M182">
            <v>0</v>
          </cell>
          <cell r="N182" t="str">
            <v>45F6</v>
          </cell>
          <cell r="O182">
            <v>80</v>
          </cell>
          <cell r="P182">
            <v>0</v>
          </cell>
          <cell r="Q182">
            <v>13.8</v>
          </cell>
          <cell r="R182">
            <v>3.6</v>
          </cell>
          <cell r="S182">
            <v>2.6326425600000007</v>
          </cell>
          <cell r="T182">
            <v>8936.9664088965164</v>
          </cell>
          <cell r="U182">
            <v>0.2</v>
          </cell>
          <cell r="V182">
            <v>786.66948511137821</v>
          </cell>
          <cell r="W182" t="str">
            <v>45F4</v>
          </cell>
          <cell r="X182">
            <v>250</v>
          </cell>
          <cell r="Y182">
            <v>330</v>
          </cell>
          <cell r="Z182">
            <v>0</v>
          </cell>
          <cell r="AA182">
            <v>0</v>
          </cell>
          <cell r="AB182">
            <v>0</v>
          </cell>
          <cell r="AC182">
            <v>0</v>
          </cell>
          <cell r="AD182">
            <v>0</v>
          </cell>
          <cell r="AE182">
            <v>0</v>
          </cell>
          <cell r="AF182">
            <v>0</v>
          </cell>
        </row>
        <row r="183">
          <cell r="H183">
            <v>1</v>
          </cell>
          <cell r="I183">
            <v>1.0649999999999999</v>
          </cell>
          <cell r="J183">
            <v>67</v>
          </cell>
          <cell r="K183">
            <v>75.99307499999999</v>
          </cell>
          <cell r="L183">
            <v>257971.80707424</v>
          </cell>
          <cell r="M183">
            <v>22707.766747598398</v>
          </cell>
          <cell r="N183" t="str">
            <v>68F1</v>
          </cell>
          <cell r="O183">
            <v>360</v>
          </cell>
          <cell r="P183">
            <v>1</v>
          </cell>
          <cell r="Q183">
            <v>13.8</v>
          </cell>
          <cell r="R183">
            <v>3.9</v>
          </cell>
          <cell r="S183">
            <v>57.753596160000008</v>
          </cell>
          <cell r="T183">
            <v>196054.70059516726</v>
          </cell>
          <cell r="U183">
            <v>0.2</v>
          </cell>
          <cell r="V183">
            <v>17257.561829630857</v>
          </cell>
          <cell r="W183" t="str">
            <v>10F4</v>
          </cell>
          <cell r="X183">
            <v>310</v>
          </cell>
          <cell r="Y183">
            <v>670</v>
          </cell>
          <cell r="Z183">
            <v>1</v>
          </cell>
          <cell r="AA183">
            <v>0</v>
          </cell>
          <cell r="AB183">
            <v>0</v>
          </cell>
          <cell r="AC183">
            <v>0</v>
          </cell>
          <cell r="AD183">
            <v>0</v>
          </cell>
          <cell r="AE183">
            <v>415</v>
          </cell>
          <cell r="AF183">
            <v>0</v>
          </cell>
        </row>
        <row r="184">
          <cell r="H184">
            <v>0</v>
          </cell>
          <cell r="M184">
            <v>0</v>
          </cell>
          <cell r="N184" t="str">
            <v>68F2</v>
          </cell>
          <cell r="O184">
            <v>200</v>
          </cell>
          <cell r="P184">
            <v>0</v>
          </cell>
          <cell r="Q184">
            <v>13.8</v>
          </cell>
          <cell r="R184">
            <v>3.9</v>
          </cell>
          <cell r="S184">
            <v>17.825184</v>
          </cell>
          <cell r="T184">
            <v>60510.710060236801</v>
          </cell>
          <cell r="U184">
            <v>0.2</v>
          </cell>
          <cell r="V184">
            <v>5326.407972108289</v>
          </cell>
          <cell r="W184" t="str">
            <v>10F4</v>
          </cell>
          <cell r="X184">
            <v>310</v>
          </cell>
          <cell r="Y184">
            <v>510</v>
          </cell>
          <cell r="Z184">
            <v>1</v>
          </cell>
          <cell r="AA184">
            <v>0.59</v>
          </cell>
          <cell r="AB184">
            <v>0.31</v>
          </cell>
          <cell r="AC184">
            <v>2</v>
          </cell>
          <cell r="AD184">
            <v>2.31</v>
          </cell>
          <cell r="AE184">
            <v>392</v>
          </cell>
          <cell r="AF184">
            <v>13876.8</v>
          </cell>
        </row>
        <row r="185">
          <cell r="H185">
            <v>0</v>
          </cell>
          <cell r="M185">
            <v>0</v>
          </cell>
          <cell r="N185" t="str">
            <v>68F3</v>
          </cell>
          <cell r="O185">
            <v>300</v>
          </cell>
          <cell r="P185">
            <v>1</v>
          </cell>
          <cell r="Q185">
            <v>13.8</v>
          </cell>
          <cell r="R185">
            <v>3.9</v>
          </cell>
          <cell r="S185">
            <v>40.106664000000002</v>
          </cell>
          <cell r="T185">
            <v>136149.09763553282</v>
          </cell>
          <cell r="U185">
            <v>0.2</v>
          </cell>
          <cell r="V185">
            <v>11984.417937243648</v>
          </cell>
          <cell r="W185" t="str">
            <v>13F5</v>
          </cell>
          <cell r="X185">
            <v>330</v>
          </cell>
          <cell r="Y185">
            <v>630</v>
          </cell>
          <cell r="Z185">
            <v>1</v>
          </cell>
          <cell r="AA185">
            <v>0.06</v>
          </cell>
          <cell r="AB185">
            <v>2E-3</v>
          </cell>
          <cell r="AC185">
            <v>0</v>
          </cell>
          <cell r="AD185">
            <v>2E-3</v>
          </cell>
          <cell r="AE185">
            <v>1853</v>
          </cell>
          <cell r="AF185">
            <v>6670.7999999999993</v>
          </cell>
        </row>
        <row r="186">
          <cell r="H186">
            <v>0</v>
          </cell>
          <cell r="M186">
            <v>0</v>
          </cell>
          <cell r="N186" t="str">
            <v>68F4</v>
          </cell>
          <cell r="O186">
            <v>150</v>
          </cell>
          <cell r="P186">
            <v>0</v>
          </cell>
          <cell r="Q186">
            <v>13.8</v>
          </cell>
          <cell r="R186">
            <v>3.9</v>
          </cell>
          <cell r="S186">
            <v>10.026666000000001</v>
          </cell>
          <cell r="T186">
            <v>34037.274408883204</v>
          </cell>
          <cell r="U186">
            <v>0.2</v>
          </cell>
          <cell r="V186">
            <v>2996.1044843109121</v>
          </cell>
          <cell r="W186" t="str">
            <v>13F5</v>
          </cell>
          <cell r="X186">
            <v>330</v>
          </cell>
          <cell r="Y186">
            <v>480</v>
          </cell>
          <cell r="Z186">
            <v>0</v>
          </cell>
          <cell r="AA186">
            <v>0</v>
          </cell>
          <cell r="AB186">
            <v>0</v>
          </cell>
          <cell r="AC186">
            <v>1</v>
          </cell>
          <cell r="AD186">
            <v>1</v>
          </cell>
          <cell r="AE186">
            <v>22</v>
          </cell>
          <cell r="AF186">
            <v>0</v>
          </cell>
        </row>
        <row r="187">
          <cell r="H187">
            <v>1</v>
          </cell>
          <cell r="I187">
            <v>1.125</v>
          </cell>
          <cell r="J187">
            <v>67</v>
          </cell>
          <cell r="K187">
            <v>84.796875</v>
          </cell>
          <cell r="L187">
            <v>287857.84860000003</v>
          </cell>
          <cell r="M187">
            <v>25338.462201000002</v>
          </cell>
          <cell r="N187" t="str">
            <v>69F1</v>
          </cell>
          <cell r="O187">
            <v>350</v>
          </cell>
          <cell r="P187">
            <v>1</v>
          </cell>
          <cell r="Q187">
            <v>13.8</v>
          </cell>
          <cell r="R187">
            <v>4</v>
          </cell>
          <cell r="S187">
            <v>55.989360000000005</v>
          </cell>
          <cell r="T187">
            <v>190065.69185587202</v>
          </cell>
          <cell r="U187">
            <v>0.2</v>
          </cell>
          <cell r="V187">
            <v>16730.384014955522</v>
          </cell>
          <cell r="W187" t="str">
            <v>71F4</v>
          </cell>
          <cell r="X187">
            <v>300</v>
          </cell>
          <cell r="Y187">
            <v>650</v>
          </cell>
          <cell r="Z187">
            <v>1</v>
          </cell>
          <cell r="AA187">
            <v>1.8</v>
          </cell>
          <cell r="AB187">
            <v>3</v>
          </cell>
          <cell r="AC187">
            <v>1</v>
          </cell>
          <cell r="AD187">
            <v>4</v>
          </cell>
          <cell r="AE187">
            <v>1350</v>
          </cell>
          <cell r="AF187">
            <v>145800</v>
          </cell>
        </row>
        <row r="188">
          <cell r="H188">
            <v>0</v>
          </cell>
          <cell r="M188">
            <v>0</v>
          </cell>
          <cell r="N188" t="str">
            <v>69F2</v>
          </cell>
          <cell r="O188">
            <v>360</v>
          </cell>
          <cell r="P188">
            <v>1</v>
          </cell>
          <cell r="Q188">
            <v>13.8</v>
          </cell>
          <cell r="R188">
            <v>4</v>
          </cell>
          <cell r="S188">
            <v>59.234457600000013</v>
          </cell>
          <cell r="T188">
            <v>201081.74420017158</v>
          </cell>
          <cell r="U188">
            <v>0.2</v>
          </cell>
          <cell r="V188">
            <v>17700.063415006007</v>
          </cell>
          <cell r="W188" t="str">
            <v>19F2</v>
          </cell>
          <cell r="X188">
            <v>350</v>
          </cell>
          <cell r="Y188">
            <v>710</v>
          </cell>
          <cell r="Z188">
            <v>1</v>
          </cell>
          <cell r="AA188">
            <v>0.57999999999999996</v>
          </cell>
          <cell r="AB188">
            <v>1</v>
          </cell>
          <cell r="AC188">
            <v>0</v>
          </cell>
          <cell r="AD188">
            <v>1</v>
          </cell>
          <cell r="AE188">
            <v>31</v>
          </cell>
          <cell r="AF188">
            <v>1078.8</v>
          </cell>
        </row>
        <row r="189">
          <cell r="H189">
            <v>0</v>
          </cell>
          <cell r="M189">
            <v>0</v>
          </cell>
          <cell r="N189" t="str">
            <v>69F3</v>
          </cell>
          <cell r="O189">
            <v>250</v>
          </cell>
          <cell r="P189">
            <v>0</v>
          </cell>
          <cell r="Q189">
            <v>13.8</v>
          </cell>
          <cell r="R189">
            <v>4</v>
          </cell>
          <cell r="S189">
            <v>28.566000000000003</v>
          </cell>
          <cell r="T189">
            <v>96972.291763200017</v>
          </cell>
          <cell r="U189">
            <v>0.2</v>
          </cell>
          <cell r="V189">
            <v>8535.9102117120019</v>
          </cell>
          <cell r="W189" t="str">
            <v>19F4</v>
          </cell>
          <cell r="X189">
            <v>360</v>
          </cell>
          <cell r="Y189">
            <v>610</v>
          </cell>
          <cell r="Z189">
            <v>1</v>
          </cell>
          <cell r="AA189">
            <v>0.78</v>
          </cell>
          <cell r="AB189">
            <v>0.38</v>
          </cell>
          <cell r="AC189">
            <v>4</v>
          </cell>
          <cell r="AD189">
            <v>4.38</v>
          </cell>
          <cell r="AE189">
            <v>1787</v>
          </cell>
          <cell r="AF189">
            <v>83631.600000000006</v>
          </cell>
        </row>
        <row r="190">
          <cell r="H190">
            <v>0</v>
          </cell>
          <cell r="M190">
            <v>0</v>
          </cell>
          <cell r="N190" t="str">
            <v>69F4</v>
          </cell>
          <cell r="O190">
            <v>340</v>
          </cell>
          <cell r="P190">
            <v>1</v>
          </cell>
          <cell r="Q190">
            <v>13.8</v>
          </cell>
          <cell r="R190">
            <v>4</v>
          </cell>
          <cell r="S190">
            <v>52.8356736</v>
          </cell>
          <cell r="T190">
            <v>179359.95084521474</v>
          </cell>
          <cell r="U190">
            <v>0.2</v>
          </cell>
          <cell r="V190">
            <v>15788.019527582517</v>
          </cell>
          <cell r="W190" t="str">
            <v>89F6</v>
          </cell>
          <cell r="X190">
            <v>100</v>
          </cell>
          <cell r="Y190">
            <v>440</v>
          </cell>
          <cell r="Z190">
            <v>0</v>
          </cell>
          <cell r="AA190">
            <v>0.79</v>
          </cell>
          <cell r="AB190">
            <v>0.72</v>
          </cell>
          <cell r="AC190">
            <v>3</v>
          </cell>
          <cell r="AD190">
            <v>3.7199999999999998</v>
          </cell>
          <cell r="AE190">
            <v>110</v>
          </cell>
          <cell r="AF190">
            <v>5214</v>
          </cell>
        </row>
        <row r="191">
          <cell r="H191">
            <v>1</v>
          </cell>
          <cell r="I191">
            <v>1.0550000000000002</v>
          </cell>
          <cell r="J191">
            <v>67</v>
          </cell>
          <cell r="K191">
            <v>74.572675000000032</v>
          </cell>
          <cell r="L191">
            <v>253150.01042016014</v>
          </cell>
          <cell r="M191">
            <v>22283.331864705611</v>
          </cell>
          <cell r="N191" t="str">
            <v>71F1</v>
          </cell>
          <cell r="O191">
            <v>280</v>
          </cell>
          <cell r="P191">
            <v>1</v>
          </cell>
          <cell r="Q191">
            <v>13.8</v>
          </cell>
          <cell r="R191">
            <v>4</v>
          </cell>
          <cell r="S191">
            <v>35.833190399999999</v>
          </cell>
          <cell r="T191">
            <v>121642.04278775808</v>
          </cell>
          <cell r="U191">
            <v>0.2</v>
          </cell>
          <cell r="V191">
            <v>10707.445769571532</v>
          </cell>
          <cell r="W191" t="str">
            <v>10F2</v>
          </cell>
          <cell r="X191">
            <v>300</v>
          </cell>
          <cell r="Y191">
            <v>580</v>
          </cell>
          <cell r="Z191">
            <v>1</v>
          </cell>
          <cell r="AA191">
            <v>0.22</v>
          </cell>
          <cell r="AB191">
            <v>0.21</v>
          </cell>
          <cell r="AC191">
            <v>3</v>
          </cell>
          <cell r="AD191">
            <v>3.21</v>
          </cell>
          <cell r="AE191">
            <v>857</v>
          </cell>
          <cell r="AF191">
            <v>11312.4</v>
          </cell>
        </row>
        <row r="192">
          <cell r="H192">
            <v>0</v>
          </cell>
          <cell r="M192">
            <v>0</v>
          </cell>
          <cell r="N192" t="str">
            <v>71F2</v>
          </cell>
          <cell r="O192">
            <v>270</v>
          </cell>
          <cell r="P192">
            <v>1</v>
          </cell>
          <cell r="Q192">
            <v>13.8</v>
          </cell>
          <cell r="R192">
            <v>4</v>
          </cell>
          <cell r="S192">
            <v>33.319382400000002</v>
          </cell>
          <cell r="T192">
            <v>113108.48111259651</v>
          </cell>
          <cell r="U192">
            <v>0.2</v>
          </cell>
          <cell r="V192">
            <v>9956.285670940877</v>
          </cell>
          <cell r="W192" t="str">
            <v>71F1</v>
          </cell>
          <cell r="X192">
            <v>280</v>
          </cell>
          <cell r="Y192">
            <v>550</v>
          </cell>
          <cell r="Z192">
            <v>1</v>
          </cell>
          <cell r="AA192">
            <v>0</v>
          </cell>
          <cell r="AB192">
            <v>0</v>
          </cell>
          <cell r="AC192">
            <v>0</v>
          </cell>
          <cell r="AD192">
            <v>0</v>
          </cell>
          <cell r="AE192">
            <v>1196</v>
          </cell>
          <cell r="AF192">
            <v>0</v>
          </cell>
        </row>
        <row r="193">
          <cell r="H193">
            <v>0</v>
          </cell>
          <cell r="M193">
            <v>0</v>
          </cell>
          <cell r="N193" t="str">
            <v>71F3</v>
          </cell>
          <cell r="O193">
            <v>475</v>
          </cell>
          <cell r="P193">
            <v>1</v>
          </cell>
          <cell r="Q193">
            <v>13.8</v>
          </cell>
          <cell r="R193">
            <v>4</v>
          </cell>
          <cell r="S193">
            <v>103.12326000000002</v>
          </cell>
          <cell r="T193">
            <v>350069.97326515208</v>
          </cell>
          <cell r="U193">
            <v>0.2</v>
          </cell>
          <cell r="V193">
            <v>30814.635864280324</v>
          </cell>
          <cell r="W193" t="str">
            <v>27F3</v>
          </cell>
          <cell r="X193">
            <v>50</v>
          </cell>
          <cell r="Y193">
            <v>525</v>
          </cell>
          <cell r="Z193">
            <v>1</v>
          </cell>
          <cell r="AA193">
            <v>0.84</v>
          </cell>
          <cell r="AB193">
            <v>1.21</v>
          </cell>
          <cell r="AC193">
            <v>3</v>
          </cell>
          <cell r="AD193">
            <v>4.21</v>
          </cell>
          <cell r="AE193">
            <v>1240</v>
          </cell>
          <cell r="AF193">
            <v>62495.999999999993</v>
          </cell>
        </row>
        <row r="194">
          <cell r="H194">
            <v>0</v>
          </cell>
          <cell r="M194">
            <v>0</v>
          </cell>
          <cell r="N194" t="str">
            <v>71F4</v>
          </cell>
          <cell r="O194">
            <v>300</v>
          </cell>
          <cell r="P194">
            <v>1</v>
          </cell>
          <cell r="Q194">
            <v>13.8</v>
          </cell>
          <cell r="R194">
            <v>4</v>
          </cell>
          <cell r="S194">
            <v>41.135040000000004</v>
          </cell>
          <cell r="T194">
            <v>139640.10013900802</v>
          </cell>
          <cell r="U194">
            <v>0.2</v>
          </cell>
          <cell r="V194">
            <v>12291.710704865283</v>
          </cell>
          <cell r="W194" t="str">
            <v>69F1</v>
          </cell>
          <cell r="X194">
            <v>350</v>
          </cell>
          <cell r="Y194">
            <v>650</v>
          </cell>
          <cell r="Z194">
            <v>1</v>
          </cell>
          <cell r="AA194">
            <v>0</v>
          </cell>
          <cell r="AB194">
            <v>0</v>
          </cell>
          <cell r="AC194">
            <v>1</v>
          </cell>
          <cell r="AD194">
            <v>1</v>
          </cell>
          <cell r="AE194">
            <v>0</v>
          </cell>
          <cell r="AF194">
            <v>0</v>
          </cell>
        </row>
        <row r="195">
          <cell r="H195">
            <v>0</v>
          </cell>
          <cell r="I195">
            <v>0.67500000000000004</v>
          </cell>
          <cell r="J195">
            <v>67</v>
          </cell>
          <cell r="K195">
            <v>30.526875000000004</v>
          </cell>
          <cell r="L195">
            <v>103628.82549600002</v>
          </cell>
          <cell r="M195">
            <v>9121.8463923600011</v>
          </cell>
          <cell r="N195" t="str">
            <v>89F1</v>
          </cell>
          <cell r="O195">
            <v>230</v>
          </cell>
          <cell r="P195">
            <v>0</v>
          </cell>
          <cell r="Q195">
            <v>13.8</v>
          </cell>
          <cell r="R195">
            <v>4</v>
          </cell>
          <cell r="S195">
            <v>24.178262399999998</v>
          </cell>
          <cell r="T195">
            <v>82077.347748372486</v>
          </cell>
          <cell r="U195">
            <v>0.2</v>
          </cell>
          <cell r="V195">
            <v>7224.7944031930365</v>
          </cell>
          <cell r="W195" t="str">
            <v>27F1</v>
          </cell>
          <cell r="X195">
            <v>270</v>
          </cell>
          <cell r="Y195">
            <v>500</v>
          </cell>
          <cell r="Z195">
            <v>0</v>
          </cell>
          <cell r="AA195">
            <v>0</v>
          </cell>
          <cell r="AB195">
            <v>0</v>
          </cell>
          <cell r="AC195">
            <v>0</v>
          </cell>
          <cell r="AD195">
            <v>0</v>
          </cell>
          <cell r="AE195">
            <v>52</v>
          </cell>
          <cell r="AF195">
            <v>0</v>
          </cell>
        </row>
        <row r="196">
          <cell r="H196">
            <v>0</v>
          </cell>
          <cell r="M196">
            <v>0</v>
          </cell>
          <cell r="N196" t="str">
            <v>89F2</v>
          </cell>
          <cell r="O196">
            <v>65</v>
          </cell>
          <cell r="P196">
            <v>0</v>
          </cell>
          <cell r="Q196">
            <v>13.8</v>
          </cell>
          <cell r="R196">
            <v>4</v>
          </cell>
          <cell r="S196">
            <v>1.9310616000000005</v>
          </cell>
          <cell r="T196">
            <v>6555.3269231923214</v>
          </cell>
          <cell r="U196">
            <v>0.2</v>
          </cell>
          <cell r="V196">
            <v>577.02753031173131</v>
          </cell>
          <cell r="W196" t="str">
            <v>89F5</v>
          </cell>
          <cell r="X196">
            <v>430</v>
          </cell>
          <cell r="Y196">
            <v>495</v>
          </cell>
          <cell r="Z196">
            <v>0</v>
          </cell>
          <cell r="AA196">
            <v>0</v>
          </cell>
          <cell r="AB196">
            <v>0</v>
          </cell>
          <cell r="AC196">
            <v>0</v>
          </cell>
          <cell r="AD196">
            <v>0</v>
          </cell>
          <cell r="AE196">
            <v>39</v>
          </cell>
          <cell r="AF196">
            <v>0</v>
          </cell>
        </row>
        <row r="197">
          <cell r="H197">
            <v>0</v>
          </cell>
          <cell r="M197">
            <v>0</v>
          </cell>
          <cell r="N197" t="str">
            <v>89F3</v>
          </cell>
          <cell r="O197">
            <v>350</v>
          </cell>
          <cell r="P197">
            <v>1</v>
          </cell>
          <cell r="Q197">
            <v>13.8</v>
          </cell>
          <cell r="R197">
            <v>4</v>
          </cell>
          <cell r="S197">
            <v>55.989360000000005</v>
          </cell>
          <cell r="T197">
            <v>190065.69185587202</v>
          </cell>
          <cell r="U197">
            <v>0.2</v>
          </cell>
          <cell r="V197">
            <v>16730.384014955522</v>
          </cell>
          <cell r="W197" t="str">
            <v>89F5</v>
          </cell>
          <cell r="X197">
            <v>430</v>
          </cell>
          <cell r="Y197">
            <v>780</v>
          </cell>
          <cell r="Z197">
            <v>1</v>
          </cell>
          <cell r="AA197">
            <v>0</v>
          </cell>
          <cell r="AB197">
            <v>0</v>
          </cell>
          <cell r="AC197">
            <v>4</v>
          </cell>
          <cell r="AD197">
            <v>4</v>
          </cell>
          <cell r="AE197">
            <v>0</v>
          </cell>
          <cell r="AF197">
            <v>0</v>
          </cell>
        </row>
        <row r="198">
          <cell r="H198">
            <v>0</v>
          </cell>
          <cell r="I198">
            <v>0.6</v>
          </cell>
          <cell r="J198">
            <v>67</v>
          </cell>
          <cell r="K198">
            <v>24.119999999999997</v>
          </cell>
          <cell r="L198">
            <v>81879.565824000005</v>
          </cell>
          <cell r="M198">
            <v>7207.3848038399992</v>
          </cell>
          <cell r="N198" t="str">
            <v>89F4</v>
          </cell>
          <cell r="O198">
            <v>130</v>
          </cell>
          <cell r="P198">
            <v>0</v>
          </cell>
          <cell r="Q198">
            <v>13.8</v>
          </cell>
          <cell r="R198">
            <v>4</v>
          </cell>
          <cell r="S198">
            <v>7.724246400000002</v>
          </cell>
          <cell r="T198">
            <v>26221.307692769285</v>
          </cell>
          <cell r="U198">
            <v>0.2</v>
          </cell>
          <cell r="V198">
            <v>2308.1101212469252</v>
          </cell>
          <cell r="W198" t="str">
            <v>43F1</v>
          </cell>
          <cell r="X198">
            <v>0</v>
          </cell>
          <cell r="Y198">
            <v>130</v>
          </cell>
          <cell r="Z198">
            <v>0</v>
          </cell>
          <cell r="AA198">
            <v>0.48</v>
          </cell>
          <cell r="AB198">
            <v>0.37</v>
          </cell>
          <cell r="AC198">
            <v>0</v>
          </cell>
          <cell r="AD198">
            <v>0.37</v>
          </cell>
          <cell r="AE198">
            <v>30</v>
          </cell>
          <cell r="AF198">
            <v>863.99999999999989</v>
          </cell>
        </row>
        <row r="199">
          <cell r="H199">
            <v>0</v>
          </cell>
          <cell r="M199">
            <v>0</v>
          </cell>
          <cell r="N199" t="str">
            <v>89F5</v>
          </cell>
          <cell r="O199">
            <v>430</v>
          </cell>
          <cell r="P199">
            <v>1</v>
          </cell>
          <cell r="Q199">
            <v>13.8</v>
          </cell>
          <cell r="R199">
            <v>4</v>
          </cell>
          <cell r="S199">
            <v>84.509654400000016</v>
          </cell>
          <cell r="T199">
            <v>286882.82795225095</v>
          </cell>
          <cell r="U199">
            <v>0.2</v>
          </cell>
          <cell r="V199">
            <v>25252.636770328791</v>
          </cell>
          <cell r="W199" t="str">
            <v>27F1</v>
          </cell>
          <cell r="X199">
            <v>270</v>
          </cell>
          <cell r="Y199">
            <v>700</v>
          </cell>
          <cell r="Z199">
            <v>1</v>
          </cell>
          <cell r="AA199">
            <v>0</v>
          </cell>
          <cell r="AB199">
            <v>0</v>
          </cell>
          <cell r="AC199">
            <v>0</v>
          </cell>
          <cell r="AD199">
            <v>0</v>
          </cell>
          <cell r="AE199">
            <v>0</v>
          </cell>
          <cell r="AF199">
            <v>0</v>
          </cell>
        </row>
        <row r="200">
          <cell r="H200">
            <v>0</v>
          </cell>
          <cell r="M200">
            <v>0</v>
          </cell>
          <cell r="N200" t="str">
            <v>89F6</v>
          </cell>
          <cell r="O200">
            <v>100</v>
          </cell>
          <cell r="P200">
            <v>0</v>
          </cell>
          <cell r="Q200">
            <v>13.8</v>
          </cell>
          <cell r="R200">
            <v>4</v>
          </cell>
          <cell r="S200">
            <v>4.5705599999999995</v>
          </cell>
          <cell r="T200">
            <v>15515.566682111999</v>
          </cell>
          <cell r="U200">
            <v>0.2</v>
          </cell>
          <cell r="V200">
            <v>1365.74563387392</v>
          </cell>
          <cell r="W200" t="str">
            <v>69F4</v>
          </cell>
          <cell r="X200">
            <v>340</v>
          </cell>
          <cell r="Y200">
            <v>440</v>
          </cell>
          <cell r="Z200">
            <v>0</v>
          </cell>
          <cell r="AA200">
            <v>0.75</v>
          </cell>
          <cell r="AB200">
            <v>1</v>
          </cell>
          <cell r="AC200">
            <v>1</v>
          </cell>
          <cell r="AD200">
            <v>2</v>
          </cell>
          <cell r="AE200">
            <v>26</v>
          </cell>
          <cell r="AF200">
            <v>1170</v>
          </cell>
        </row>
        <row r="201">
          <cell r="H201">
            <v>5</v>
          </cell>
          <cell r="J201">
            <v>67</v>
          </cell>
          <cell r="K201">
            <v>928.08400000000017</v>
          </cell>
          <cell r="L201">
            <v>3150543.7383168004</v>
          </cell>
          <cell r="M201">
            <v>277324.15084108803</v>
          </cell>
          <cell r="N201">
            <v>62</v>
          </cell>
          <cell r="O201">
            <v>15696</v>
          </cell>
          <cell r="P201">
            <v>35</v>
          </cell>
          <cell r="R201">
            <v>3.6838709677419348</v>
          </cell>
          <cell r="S201">
            <v>2116.4399828424002</v>
          </cell>
          <cell r="T201">
            <v>7184626.3220435232</v>
          </cell>
          <cell r="U201">
            <v>0.19999999999999982</v>
          </cell>
          <cell r="V201">
            <v>632421.11818315531</v>
          </cell>
          <cell r="X201">
            <v>15221</v>
          </cell>
          <cell r="Y201">
            <v>30917</v>
          </cell>
          <cell r="Z201">
            <v>27</v>
          </cell>
          <cell r="AA201">
            <v>0.58853198890405534</v>
          </cell>
          <cell r="AB201">
            <v>0.77953661221434545</v>
          </cell>
          <cell r="AD201">
            <v>2.4257873277266522</v>
          </cell>
          <cell r="AE201">
            <v>22711</v>
          </cell>
          <cell r="AF201">
            <v>801969.00000000012</v>
          </cell>
        </row>
        <row r="202">
          <cell r="H202">
            <v>0</v>
          </cell>
          <cell r="I202">
            <v>0.52</v>
          </cell>
          <cell r="J202">
            <v>32</v>
          </cell>
          <cell r="K202">
            <v>8.6528000000000009</v>
          </cell>
          <cell r="L202">
            <v>29373.445570560005</v>
          </cell>
          <cell r="M202">
            <v>2585.5745949696002</v>
          </cell>
          <cell r="N202" t="str">
            <v>1F1</v>
          </cell>
          <cell r="O202">
            <v>140</v>
          </cell>
          <cell r="P202">
            <v>0</v>
          </cell>
          <cell r="Q202">
            <v>4.16</v>
          </cell>
          <cell r="R202">
            <v>1.6</v>
          </cell>
          <cell r="S202">
            <v>6.5124433920000007</v>
          </cell>
          <cell r="T202">
            <v>22107.630074226283</v>
          </cell>
          <cell r="U202">
            <v>4</v>
          </cell>
          <cell r="V202">
            <v>1946.00686315792</v>
          </cell>
          <cell r="W202" t="str">
            <v>25F2</v>
          </cell>
          <cell r="X202">
            <v>430</v>
          </cell>
          <cell r="Y202">
            <v>570</v>
          </cell>
          <cell r="Z202">
            <v>1</v>
          </cell>
          <cell r="AC202">
            <v>0</v>
          </cell>
          <cell r="AD202">
            <v>0</v>
          </cell>
          <cell r="AE202">
            <v>172</v>
          </cell>
          <cell r="AF202">
            <v>0</v>
          </cell>
        </row>
        <row r="203">
          <cell r="H203">
            <v>0</v>
          </cell>
          <cell r="M203">
            <v>0</v>
          </cell>
          <cell r="N203" t="str">
            <v>1F2</v>
          </cell>
          <cell r="O203">
            <v>100</v>
          </cell>
          <cell r="P203">
            <v>0</v>
          </cell>
          <cell r="Q203">
            <v>4.16</v>
          </cell>
          <cell r="R203">
            <v>1.6</v>
          </cell>
          <cell r="S203">
            <v>3.3226752000000008</v>
          </cell>
          <cell r="T203">
            <v>11279.403099095045</v>
          </cell>
          <cell r="U203">
            <v>4</v>
          </cell>
          <cell r="V203">
            <v>992.86064446832677</v>
          </cell>
          <cell r="W203" t="str">
            <v>42F3</v>
          </cell>
          <cell r="X203">
            <v>0</v>
          </cell>
          <cell r="Y203">
            <v>100</v>
          </cell>
          <cell r="Z203">
            <v>0</v>
          </cell>
          <cell r="AA203">
            <v>0.43</v>
          </cell>
          <cell r="AB203">
            <v>1</v>
          </cell>
          <cell r="AC203">
            <v>1</v>
          </cell>
          <cell r="AD203">
            <v>2</v>
          </cell>
          <cell r="AE203">
            <v>172</v>
          </cell>
          <cell r="AF203">
            <v>4437.5999999999995</v>
          </cell>
        </row>
        <row r="204">
          <cell r="H204">
            <v>0</v>
          </cell>
          <cell r="M204">
            <v>0</v>
          </cell>
          <cell r="N204" t="str">
            <v>1F3</v>
          </cell>
          <cell r="O204">
            <v>130</v>
          </cell>
          <cell r="P204">
            <v>0</v>
          </cell>
          <cell r="Q204">
            <v>4.16</v>
          </cell>
          <cell r="R204">
            <v>1.6</v>
          </cell>
          <cell r="S204">
            <v>5.6153210880000008</v>
          </cell>
          <cell r="T204">
            <v>19062.191237470623</v>
          </cell>
          <cell r="U204">
            <v>4</v>
          </cell>
          <cell r="V204">
            <v>1677.934489151472</v>
          </cell>
          <cell r="W204" t="str">
            <v>78F2</v>
          </cell>
          <cell r="X204">
            <v>170</v>
          </cell>
          <cell r="Y204">
            <v>300</v>
          </cell>
          <cell r="Z204">
            <v>0</v>
          </cell>
          <cell r="AA204">
            <v>2.58</v>
          </cell>
          <cell r="AB204">
            <v>1.41</v>
          </cell>
          <cell r="AC204">
            <v>0</v>
          </cell>
          <cell r="AD204">
            <v>1.41</v>
          </cell>
          <cell r="AE204">
            <v>238</v>
          </cell>
          <cell r="AF204">
            <v>36842.399999999994</v>
          </cell>
        </row>
        <row r="205">
          <cell r="H205">
            <v>0</v>
          </cell>
          <cell r="I205">
            <v>0.82</v>
          </cell>
          <cell r="J205">
            <v>32</v>
          </cell>
          <cell r="K205">
            <v>21.516799999999996</v>
          </cell>
          <cell r="L205">
            <v>73042.547343359998</v>
          </cell>
          <cell r="M205">
            <v>6429.5131570176</v>
          </cell>
          <cell r="N205" t="str">
            <v>1F4</v>
          </cell>
          <cell r="O205">
            <v>140</v>
          </cell>
          <cell r="P205">
            <v>0</v>
          </cell>
          <cell r="Q205">
            <v>4.16</v>
          </cell>
          <cell r="R205">
            <v>1.6</v>
          </cell>
          <cell r="S205">
            <v>6.5124433920000007</v>
          </cell>
          <cell r="T205">
            <v>22107.630074226283</v>
          </cell>
          <cell r="U205">
            <v>4</v>
          </cell>
          <cell r="V205">
            <v>1946.00686315792</v>
          </cell>
          <cell r="W205" t="str">
            <v>25F2</v>
          </cell>
          <cell r="X205">
            <v>430</v>
          </cell>
          <cell r="Y205">
            <v>570</v>
          </cell>
          <cell r="Z205">
            <v>1</v>
          </cell>
          <cell r="AA205">
            <v>0.11</v>
          </cell>
          <cell r="AB205">
            <v>1.08</v>
          </cell>
          <cell r="AC205">
            <v>0</v>
          </cell>
          <cell r="AD205">
            <v>1.08</v>
          </cell>
          <cell r="AE205">
            <v>150</v>
          </cell>
          <cell r="AF205">
            <v>990</v>
          </cell>
        </row>
        <row r="206">
          <cell r="H206">
            <v>0</v>
          </cell>
          <cell r="M206">
            <v>0</v>
          </cell>
          <cell r="N206" t="str">
            <v>1F5</v>
          </cell>
          <cell r="O206">
            <v>230</v>
          </cell>
          <cell r="P206">
            <v>0</v>
          </cell>
          <cell r="Q206">
            <v>4.16</v>
          </cell>
          <cell r="R206">
            <v>1.6</v>
          </cell>
          <cell r="S206">
            <v>17.576951808</v>
          </cell>
          <cell r="T206">
            <v>59668.042394212767</v>
          </cell>
          <cell r="U206">
            <v>4</v>
          </cell>
          <cell r="V206">
            <v>5252.2328092374464</v>
          </cell>
          <cell r="W206" t="str">
            <v>9F4</v>
          </cell>
          <cell r="X206">
            <v>286</v>
          </cell>
          <cell r="Y206">
            <v>516</v>
          </cell>
          <cell r="Z206">
            <v>1</v>
          </cell>
          <cell r="AA206">
            <v>0</v>
          </cell>
          <cell r="AB206">
            <v>0</v>
          </cell>
          <cell r="AC206">
            <v>1</v>
          </cell>
          <cell r="AD206">
            <v>1</v>
          </cell>
          <cell r="AE206">
            <v>346</v>
          </cell>
          <cell r="AF206">
            <v>0</v>
          </cell>
        </row>
        <row r="207">
          <cell r="H207">
            <v>0</v>
          </cell>
          <cell r="M207">
            <v>0</v>
          </cell>
          <cell r="N207" t="str">
            <v>1F6</v>
          </cell>
          <cell r="O207">
            <v>200</v>
          </cell>
          <cell r="P207">
            <v>0</v>
          </cell>
          <cell r="Q207">
            <v>4.16</v>
          </cell>
          <cell r="R207">
            <v>1.6</v>
          </cell>
          <cell r="S207">
            <v>13.290700800000003</v>
          </cell>
          <cell r="T207">
            <v>45117.61239638018</v>
          </cell>
          <cell r="U207">
            <v>4</v>
          </cell>
          <cell r="V207">
            <v>3971.4425778733071</v>
          </cell>
          <cell r="W207" t="str">
            <v>9F1</v>
          </cell>
          <cell r="X207">
            <v>320</v>
          </cell>
          <cell r="Y207">
            <v>520</v>
          </cell>
          <cell r="Z207">
            <v>1</v>
          </cell>
          <cell r="AA207">
            <v>0.46</v>
          </cell>
          <cell r="AB207">
            <v>0.14000000000000001</v>
          </cell>
          <cell r="AC207">
            <v>0</v>
          </cell>
          <cell r="AD207">
            <v>0.14000000000000001</v>
          </cell>
          <cell r="AE207">
            <v>139</v>
          </cell>
          <cell r="AF207">
            <v>3836.4</v>
          </cell>
        </row>
        <row r="208">
          <cell r="H208">
            <v>0</v>
          </cell>
          <cell r="M208">
            <v>0</v>
          </cell>
          <cell r="N208" t="str">
            <v>2F4</v>
          </cell>
          <cell r="O208">
            <v>260</v>
          </cell>
          <cell r="P208">
            <v>1</v>
          </cell>
          <cell r="Q208">
            <v>4.16</v>
          </cell>
          <cell r="R208">
            <v>2</v>
          </cell>
          <cell r="S208">
            <v>28.076605440000002</v>
          </cell>
          <cell r="T208">
            <v>95310.956187353091</v>
          </cell>
          <cell r="U208">
            <v>4</v>
          </cell>
          <cell r="V208">
            <v>8389.6724457573582</v>
          </cell>
          <cell r="W208" t="str">
            <v>7F3</v>
          </cell>
          <cell r="X208">
            <v>100</v>
          </cell>
          <cell r="Y208">
            <v>360</v>
          </cell>
          <cell r="Z208">
            <v>0</v>
          </cell>
          <cell r="AA208">
            <v>0.57999999999999996</v>
          </cell>
          <cell r="AB208">
            <v>0.17</v>
          </cell>
          <cell r="AC208">
            <v>0</v>
          </cell>
          <cell r="AD208">
            <v>0.17</v>
          </cell>
          <cell r="AE208">
            <v>433</v>
          </cell>
          <cell r="AF208">
            <v>15068.4</v>
          </cell>
        </row>
        <row r="209">
          <cell r="H209">
            <v>0</v>
          </cell>
          <cell r="I209">
            <v>0.78</v>
          </cell>
          <cell r="J209">
            <v>32</v>
          </cell>
          <cell r="K209">
            <v>19.468800000000002</v>
          </cell>
          <cell r="L209">
            <v>66090.252533760009</v>
          </cell>
          <cell r="M209">
            <v>5817.5428386816011</v>
          </cell>
          <cell r="N209" t="str">
            <v>3F2</v>
          </cell>
          <cell r="O209">
            <v>200</v>
          </cell>
          <cell r="P209">
            <v>0</v>
          </cell>
          <cell r="Q209">
            <v>4.16</v>
          </cell>
          <cell r="R209">
            <v>1.5</v>
          </cell>
          <cell r="S209">
            <v>12.460032000000002</v>
          </cell>
          <cell r="T209">
            <v>42297.761621606405</v>
          </cell>
          <cell r="U209">
            <v>4</v>
          </cell>
          <cell r="V209">
            <v>3723.2274167562246</v>
          </cell>
          <cell r="W209" t="str">
            <v>36F4</v>
          </cell>
          <cell r="X209">
            <v>158</v>
          </cell>
          <cell r="Y209">
            <v>358</v>
          </cell>
          <cell r="Z209">
            <v>0</v>
          </cell>
          <cell r="AA209">
            <v>0.52</v>
          </cell>
          <cell r="AB209">
            <v>0.14000000000000001</v>
          </cell>
          <cell r="AC209">
            <v>0</v>
          </cell>
          <cell r="AD209">
            <v>0.14000000000000001</v>
          </cell>
          <cell r="AE209">
            <v>14</v>
          </cell>
          <cell r="AF209">
            <v>436.8</v>
          </cell>
        </row>
        <row r="210">
          <cell r="H210">
            <v>0</v>
          </cell>
          <cell r="M210">
            <v>0</v>
          </cell>
          <cell r="N210" t="str">
            <v>3F3</v>
          </cell>
          <cell r="O210">
            <v>350</v>
          </cell>
          <cell r="P210">
            <v>1</v>
          </cell>
          <cell r="Q210">
            <v>4.16</v>
          </cell>
          <cell r="R210">
            <v>1.5</v>
          </cell>
          <cell r="S210">
            <v>38.158848000000006</v>
          </cell>
          <cell r="T210">
            <v>129536.89496616964</v>
          </cell>
          <cell r="U210">
            <v>4</v>
          </cell>
          <cell r="V210">
            <v>11402.383963815939</v>
          </cell>
          <cell r="W210" t="str">
            <v>25F3</v>
          </cell>
          <cell r="X210">
            <v>350</v>
          </cell>
          <cell r="Y210">
            <v>700</v>
          </cell>
          <cell r="Z210">
            <v>1</v>
          </cell>
          <cell r="AA210">
            <v>1.1499999999999999</v>
          </cell>
          <cell r="AB210">
            <v>0.92</v>
          </cell>
          <cell r="AC210">
            <v>0</v>
          </cell>
          <cell r="AD210">
            <v>0.92</v>
          </cell>
          <cell r="AE210">
            <v>12</v>
          </cell>
          <cell r="AF210">
            <v>827.99999999999989</v>
          </cell>
        </row>
        <row r="211">
          <cell r="H211">
            <v>0</v>
          </cell>
          <cell r="I211">
            <v>0.91999999999999993</v>
          </cell>
          <cell r="J211">
            <v>32</v>
          </cell>
          <cell r="K211">
            <v>27.084799999999994</v>
          </cell>
          <cell r="L211">
            <v>91944.098856959987</v>
          </cell>
          <cell r="M211">
            <v>8093.307459993599</v>
          </cell>
          <cell r="N211" t="str">
            <v>3F4</v>
          </cell>
          <cell r="O211">
            <v>330</v>
          </cell>
          <cell r="P211">
            <v>1</v>
          </cell>
          <cell r="Q211">
            <v>4.16</v>
          </cell>
          <cell r="R211">
            <v>1.5</v>
          </cell>
          <cell r="S211">
            <v>33.922437119999998</v>
          </cell>
          <cell r="T211">
            <v>115155.65601482341</v>
          </cell>
          <cell r="U211">
            <v>4</v>
          </cell>
          <cell r="V211">
            <v>10136.48664211882</v>
          </cell>
          <cell r="W211" t="str">
            <v>36F4</v>
          </cell>
          <cell r="X211">
            <v>158</v>
          </cell>
          <cell r="Y211">
            <v>488</v>
          </cell>
          <cell r="Z211">
            <v>0</v>
          </cell>
          <cell r="AA211">
            <v>0.17</v>
          </cell>
          <cell r="AB211">
            <v>7.0000000000000007E-2</v>
          </cell>
          <cell r="AC211">
            <v>1</v>
          </cell>
          <cell r="AD211">
            <v>1.07</v>
          </cell>
          <cell r="AE211">
            <v>319</v>
          </cell>
          <cell r="AF211">
            <v>3253.8</v>
          </cell>
        </row>
        <row r="212">
          <cell r="H212">
            <v>0</v>
          </cell>
          <cell r="M212">
            <v>0</v>
          </cell>
          <cell r="N212" t="str">
            <v>3F5</v>
          </cell>
          <cell r="O212">
            <v>270</v>
          </cell>
          <cell r="P212">
            <v>1</v>
          </cell>
          <cell r="Q212">
            <v>4.16</v>
          </cell>
          <cell r="R212">
            <v>1.5</v>
          </cell>
          <cell r="S212">
            <v>22.708408320000004</v>
          </cell>
          <cell r="T212">
            <v>77087.670555377685</v>
          </cell>
          <cell r="U212">
            <v>4</v>
          </cell>
          <cell r="V212">
            <v>6785.5819670382207</v>
          </cell>
          <cell r="W212" t="str">
            <v>35F2</v>
          </cell>
          <cell r="X212">
            <v>230</v>
          </cell>
          <cell r="Y212">
            <v>500</v>
          </cell>
          <cell r="Z212">
            <v>0</v>
          </cell>
          <cell r="AA212">
            <v>0.73</v>
          </cell>
          <cell r="AB212">
            <v>0.55000000000000004</v>
          </cell>
          <cell r="AC212">
            <v>1</v>
          </cell>
          <cell r="AD212">
            <v>1.55</v>
          </cell>
          <cell r="AE212">
            <v>251</v>
          </cell>
          <cell r="AF212">
            <v>10993.8</v>
          </cell>
        </row>
        <row r="213">
          <cell r="H213">
            <v>0</v>
          </cell>
          <cell r="M213">
            <v>0</v>
          </cell>
          <cell r="N213" t="str">
            <v>3F6</v>
          </cell>
          <cell r="O213">
            <v>40</v>
          </cell>
          <cell r="P213">
            <v>0</v>
          </cell>
          <cell r="Q213">
            <v>4.16</v>
          </cell>
          <cell r="R213">
            <v>1.5</v>
          </cell>
          <cell r="S213">
            <v>0.49840128000000017</v>
          </cell>
          <cell r="T213">
            <v>1691.9104648642567</v>
          </cell>
          <cell r="U213">
            <v>4</v>
          </cell>
          <cell r="V213">
            <v>148.92909667024901</v>
          </cell>
          <cell r="W213" t="str">
            <v>36F1</v>
          </cell>
          <cell r="X213">
            <v>123</v>
          </cell>
          <cell r="Y213">
            <v>163</v>
          </cell>
          <cell r="Z213">
            <v>0</v>
          </cell>
          <cell r="AA213">
            <v>0</v>
          </cell>
          <cell r="AB213">
            <v>0</v>
          </cell>
          <cell r="AC213">
            <v>0</v>
          </cell>
          <cell r="AD213">
            <v>0</v>
          </cell>
          <cell r="AE213">
            <v>3</v>
          </cell>
          <cell r="AF213">
            <v>0</v>
          </cell>
        </row>
        <row r="214">
          <cell r="H214">
            <v>0</v>
          </cell>
          <cell r="I214">
            <v>0.96</v>
          </cell>
          <cell r="J214">
            <v>32</v>
          </cell>
          <cell r="K214">
            <v>29.491199999999999</v>
          </cell>
          <cell r="L214">
            <v>100113.04525824</v>
          </cell>
          <cell r="M214">
            <v>8812.3725840383995</v>
          </cell>
          <cell r="N214" t="str">
            <v>4F1</v>
          </cell>
          <cell r="O214">
            <v>275</v>
          </cell>
          <cell r="P214">
            <v>1</v>
          </cell>
          <cell r="Q214">
            <v>4.16</v>
          </cell>
          <cell r="R214">
            <v>1.5</v>
          </cell>
          <cell r="S214">
            <v>23.557248000000001</v>
          </cell>
          <cell r="T214">
            <v>79969.20556584961</v>
          </cell>
          <cell r="U214">
            <v>4</v>
          </cell>
          <cell r="V214">
            <v>7039.2268348047364</v>
          </cell>
          <cell r="W214" t="str">
            <v>7F4</v>
          </cell>
          <cell r="X214">
            <v>0</v>
          </cell>
          <cell r="Y214">
            <v>275</v>
          </cell>
          <cell r="Z214">
            <v>0</v>
          </cell>
          <cell r="AA214">
            <v>0</v>
          </cell>
          <cell r="AB214">
            <v>0</v>
          </cell>
          <cell r="AC214">
            <v>0</v>
          </cell>
          <cell r="AD214">
            <v>0</v>
          </cell>
          <cell r="AE214">
            <v>416</v>
          </cell>
          <cell r="AF214">
            <v>0</v>
          </cell>
        </row>
        <row r="215">
          <cell r="H215">
            <v>0</v>
          </cell>
          <cell r="M215">
            <v>0</v>
          </cell>
          <cell r="N215" t="str">
            <v>4F2</v>
          </cell>
          <cell r="O215">
            <v>175</v>
          </cell>
          <cell r="P215">
            <v>0</v>
          </cell>
          <cell r="Q215">
            <v>4.16</v>
          </cell>
          <cell r="R215">
            <v>1.5</v>
          </cell>
          <cell r="S215">
            <v>9.5397120000000015</v>
          </cell>
          <cell r="T215">
            <v>32384.22374154241</v>
          </cell>
          <cell r="U215">
            <v>4</v>
          </cell>
          <cell r="V215">
            <v>2850.5959909539847</v>
          </cell>
          <cell r="W215" t="str">
            <v>7F1</v>
          </cell>
          <cell r="X215">
            <v>0</v>
          </cell>
          <cell r="Y215">
            <v>175</v>
          </cell>
          <cell r="Z215">
            <v>0</v>
          </cell>
          <cell r="AA215">
            <v>0</v>
          </cell>
          <cell r="AB215">
            <v>0</v>
          </cell>
          <cell r="AC215">
            <v>1</v>
          </cell>
          <cell r="AD215">
            <v>1</v>
          </cell>
          <cell r="AE215">
            <v>209</v>
          </cell>
          <cell r="AF215">
            <v>0</v>
          </cell>
        </row>
        <row r="216">
          <cell r="H216">
            <v>0</v>
          </cell>
          <cell r="M216">
            <v>0</v>
          </cell>
          <cell r="N216" t="str">
            <v>4F3</v>
          </cell>
          <cell r="O216">
            <v>220</v>
          </cell>
          <cell r="P216">
            <v>0</v>
          </cell>
          <cell r="Q216">
            <v>4.16</v>
          </cell>
          <cell r="R216">
            <v>1.5</v>
          </cell>
          <cell r="S216">
            <v>15.076638720000002</v>
          </cell>
          <cell r="T216">
            <v>51180.29156214375</v>
          </cell>
          <cell r="U216">
            <v>4</v>
          </cell>
          <cell r="V216">
            <v>4505.1051742750315</v>
          </cell>
          <cell r="W216" t="str">
            <v>9F3</v>
          </cell>
          <cell r="X216">
            <v>154</v>
          </cell>
          <cell r="Y216">
            <v>374</v>
          </cell>
          <cell r="Z216">
            <v>0</v>
          </cell>
          <cell r="AA216">
            <v>0.05</v>
          </cell>
          <cell r="AB216">
            <v>0.04</v>
          </cell>
          <cell r="AC216">
            <v>0</v>
          </cell>
          <cell r="AD216">
            <v>0.04</v>
          </cell>
          <cell r="AE216">
            <v>611</v>
          </cell>
          <cell r="AF216">
            <v>1833</v>
          </cell>
        </row>
        <row r="217">
          <cell r="H217">
            <v>0</v>
          </cell>
          <cell r="I217">
            <v>0.72</v>
          </cell>
          <cell r="J217">
            <v>32</v>
          </cell>
          <cell r="K217">
            <v>16.588799999999999</v>
          </cell>
          <cell r="L217">
            <v>56313.587957760006</v>
          </cell>
          <cell r="M217">
            <v>4956.9595785216006</v>
          </cell>
          <cell r="N217" t="str">
            <v>4F4</v>
          </cell>
          <cell r="O217">
            <v>220</v>
          </cell>
          <cell r="P217">
            <v>0</v>
          </cell>
          <cell r="Q217">
            <v>4.16</v>
          </cell>
          <cell r="R217">
            <v>1.5</v>
          </cell>
          <cell r="S217">
            <v>15.076638720000002</v>
          </cell>
          <cell r="T217">
            <v>51180.29156214375</v>
          </cell>
          <cell r="U217">
            <v>4</v>
          </cell>
          <cell r="V217">
            <v>4505.1051742750315</v>
          </cell>
          <cell r="W217" t="str">
            <v>4F5</v>
          </cell>
          <cell r="X217">
            <v>285</v>
          </cell>
          <cell r="Y217">
            <v>505</v>
          </cell>
          <cell r="Z217">
            <v>1</v>
          </cell>
          <cell r="AA217">
            <v>0</v>
          </cell>
          <cell r="AB217">
            <v>0</v>
          </cell>
          <cell r="AC217">
            <v>0</v>
          </cell>
          <cell r="AD217">
            <v>0</v>
          </cell>
          <cell r="AE217">
            <v>29</v>
          </cell>
          <cell r="AF217">
            <v>0</v>
          </cell>
        </row>
        <row r="218">
          <cell r="H218">
            <v>0</v>
          </cell>
          <cell r="M218">
            <v>0</v>
          </cell>
          <cell r="N218" t="str">
            <v>4F5</v>
          </cell>
          <cell r="O218">
            <v>285</v>
          </cell>
          <cell r="P218">
            <v>1</v>
          </cell>
          <cell r="Q218">
            <v>4.16</v>
          </cell>
          <cell r="R218">
            <v>1.5</v>
          </cell>
          <cell r="S218">
            <v>25.301652480000001</v>
          </cell>
          <cell r="T218">
            <v>85890.892192874511</v>
          </cell>
          <cell r="U218">
            <v>4</v>
          </cell>
          <cell r="V218">
            <v>7560.4786731506083</v>
          </cell>
          <cell r="W218" t="str">
            <v>9F2</v>
          </cell>
          <cell r="X218">
            <v>276</v>
          </cell>
          <cell r="Y218">
            <v>561</v>
          </cell>
          <cell r="Z218">
            <v>1</v>
          </cell>
          <cell r="AA218">
            <v>1.25</v>
          </cell>
          <cell r="AB218">
            <v>0.61</v>
          </cell>
          <cell r="AC218">
            <v>3</v>
          </cell>
          <cell r="AD218">
            <v>3.61</v>
          </cell>
          <cell r="AE218">
            <v>242</v>
          </cell>
          <cell r="AF218">
            <v>18150</v>
          </cell>
        </row>
        <row r="219">
          <cell r="H219">
            <v>0</v>
          </cell>
          <cell r="I219">
            <v>0.81333333333333324</v>
          </cell>
          <cell r="J219">
            <v>32</v>
          </cell>
          <cell r="K219">
            <v>21.16835555555555</v>
          </cell>
          <cell r="L219">
            <v>71859.691629226654</v>
          </cell>
          <cell r="M219">
            <v>6325.393207022933</v>
          </cell>
          <cell r="N219" t="str">
            <v>7F1</v>
          </cell>
          <cell r="O219">
            <v>0</v>
          </cell>
          <cell r="P219">
            <v>0</v>
          </cell>
          <cell r="Q219">
            <v>4.16</v>
          </cell>
          <cell r="R219">
            <v>3</v>
          </cell>
          <cell r="S219">
            <v>0</v>
          </cell>
          <cell r="T219">
            <v>0</v>
          </cell>
          <cell r="U219">
            <v>4</v>
          </cell>
          <cell r="V219">
            <v>0</v>
          </cell>
          <cell r="W219" t="str">
            <v>4F2</v>
          </cell>
          <cell r="X219">
            <v>175</v>
          </cell>
          <cell r="Y219">
            <v>175</v>
          </cell>
          <cell r="Z219">
            <v>0</v>
          </cell>
          <cell r="AA219">
            <v>0</v>
          </cell>
          <cell r="AB219">
            <v>0</v>
          </cell>
          <cell r="AC219">
            <v>0</v>
          </cell>
          <cell r="AD219">
            <v>0</v>
          </cell>
          <cell r="AE219">
            <v>0</v>
          </cell>
          <cell r="AF219">
            <v>0</v>
          </cell>
        </row>
        <row r="220">
          <cell r="H220">
            <v>0</v>
          </cell>
          <cell r="M220">
            <v>0</v>
          </cell>
          <cell r="N220" t="str">
            <v>7F2</v>
          </cell>
          <cell r="O220">
            <v>240</v>
          </cell>
          <cell r="P220">
            <v>0</v>
          </cell>
          <cell r="Q220">
            <v>4.16</v>
          </cell>
          <cell r="R220">
            <v>3</v>
          </cell>
          <cell r="S220">
            <v>35.88489216</v>
          </cell>
          <cell r="T220">
            <v>121817.55347022643</v>
          </cell>
          <cell r="U220">
            <v>4</v>
          </cell>
          <cell r="V220">
            <v>10722.894960257927</v>
          </cell>
          <cell r="W220" t="str">
            <v>9F5</v>
          </cell>
          <cell r="X220">
            <v>230</v>
          </cell>
          <cell r="Y220">
            <v>470</v>
          </cell>
          <cell r="Z220">
            <v>0</v>
          </cell>
          <cell r="AA220">
            <v>1.1599999999999999</v>
          </cell>
          <cell r="AB220">
            <v>2.12</v>
          </cell>
          <cell r="AC220">
            <v>1</v>
          </cell>
          <cell r="AD220">
            <v>3.12</v>
          </cell>
          <cell r="AE220">
            <v>611</v>
          </cell>
          <cell r="AF220">
            <v>42525.599999999999</v>
          </cell>
        </row>
        <row r="221">
          <cell r="H221">
            <v>0</v>
          </cell>
          <cell r="M221">
            <v>0</v>
          </cell>
          <cell r="N221" t="str">
            <v>7F3</v>
          </cell>
          <cell r="O221">
            <v>100</v>
          </cell>
          <cell r="P221">
            <v>0</v>
          </cell>
          <cell r="Q221">
            <v>4.16</v>
          </cell>
          <cell r="R221">
            <v>3</v>
          </cell>
          <cell r="S221">
            <v>6.2300160000000009</v>
          </cell>
          <cell r="T221">
            <v>21148.880810803203</v>
          </cell>
          <cell r="U221">
            <v>4</v>
          </cell>
          <cell r="V221">
            <v>1861.6137083781123</v>
          </cell>
          <cell r="W221" t="str">
            <v>4F2</v>
          </cell>
          <cell r="X221">
            <v>175</v>
          </cell>
          <cell r="Y221">
            <v>275</v>
          </cell>
          <cell r="Z221">
            <v>0</v>
          </cell>
          <cell r="AA221">
            <v>0.02</v>
          </cell>
          <cell r="AB221">
            <v>0.03</v>
          </cell>
          <cell r="AC221">
            <v>0</v>
          </cell>
          <cell r="AD221">
            <v>0.03</v>
          </cell>
          <cell r="AE221">
            <v>368</v>
          </cell>
          <cell r="AF221">
            <v>441.6</v>
          </cell>
        </row>
        <row r="222">
          <cell r="H222">
            <v>0</v>
          </cell>
          <cell r="M222">
            <v>0</v>
          </cell>
          <cell r="N222" t="str">
            <v>7F4</v>
          </cell>
          <cell r="O222">
            <v>0</v>
          </cell>
          <cell r="P222">
            <v>0</v>
          </cell>
          <cell r="Q222">
            <v>4.16</v>
          </cell>
          <cell r="R222">
            <v>3</v>
          </cell>
          <cell r="S222">
            <v>0</v>
          </cell>
          <cell r="T222">
            <v>0</v>
          </cell>
          <cell r="U222">
            <v>4</v>
          </cell>
          <cell r="V222">
            <v>0</v>
          </cell>
          <cell r="W222" t="str">
            <v>4F1</v>
          </cell>
          <cell r="X222">
            <v>275</v>
          </cell>
          <cell r="Y222">
            <v>275</v>
          </cell>
          <cell r="Z222">
            <v>0</v>
          </cell>
          <cell r="AA222">
            <v>0.02</v>
          </cell>
          <cell r="AB222">
            <v>1</v>
          </cell>
          <cell r="AC222">
            <v>0</v>
          </cell>
          <cell r="AD222">
            <v>1</v>
          </cell>
          <cell r="AE222">
            <v>2</v>
          </cell>
          <cell r="AF222">
            <v>2.4</v>
          </cell>
        </row>
        <row r="223">
          <cell r="H223">
            <v>0</v>
          </cell>
          <cell r="M223">
            <v>0</v>
          </cell>
          <cell r="N223" t="str">
            <v>7F5</v>
          </cell>
          <cell r="O223">
            <v>140</v>
          </cell>
          <cell r="P223">
            <v>0</v>
          </cell>
          <cell r="Q223">
            <v>4.16</v>
          </cell>
          <cell r="R223">
            <v>3</v>
          </cell>
          <cell r="S223">
            <v>12.21083136</v>
          </cell>
          <cell r="T223">
            <v>41451.806389174279</v>
          </cell>
          <cell r="U223">
            <v>4</v>
          </cell>
          <cell r="V223">
            <v>3648.7628684210999</v>
          </cell>
          <cell r="W223" t="str">
            <v>9F5</v>
          </cell>
          <cell r="X223">
            <v>230</v>
          </cell>
          <cell r="Y223">
            <v>370</v>
          </cell>
          <cell r="Z223">
            <v>0</v>
          </cell>
          <cell r="AA223">
            <v>2.59</v>
          </cell>
          <cell r="AB223">
            <v>2</v>
          </cell>
          <cell r="AC223">
            <v>0</v>
          </cell>
          <cell r="AD223">
            <v>2</v>
          </cell>
          <cell r="AE223">
            <v>217</v>
          </cell>
          <cell r="AF223">
            <v>33721.799999999996</v>
          </cell>
        </row>
        <row r="224">
          <cell r="H224">
            <v>0</v>
          </cell>
          <cell r="I224">
            <v>0</v>
          </cell>
          <cell r="J224">
            <v>32</v>
          </cell>
          <cell r="K224">
            <v>0</v>
          </cell>
          <cell r="L224">
            <v>0</v>
          </cell>
          <cell r="M224">
            <v>0</v>
          </cell>
          <cell r="N224" t="str">
            <v>7F6</v>
          </cell>
          <cell r="O224">
            <v>0</v>
          </cell>
          <cell r="P224">
            <v>0</v>
          </cell>
          <cell r="Q224">
            <v>4.16</v>
          </cell>
          <cell r="R224">
            <v>3</v>
          </cell>
          <cell r="S224">
            <v>0</v>
          </cell>
          <cell r="T224">
            <v>0</v>
          </cell>
          <cell r="U224">
            <v>4</v>
          </cell>
          <cell r="V224">
            <v>0</v>
          </cell>
          <cell r="W224" t="str">
            <v>2F4</v>
          </cell>
          <cell r="X224">
            <v>260</v>
          </cell>
          <cell r="Y224">
            <v>260</v>
          </cell>
          <cell r="Z224">
            <v>0</v>
          </cell>
          <cell r="AA224">
            <v>0</v>
          </cell>
          <cell r="AB224">
            <v>0</v>
          </cell>
          <cell r="AC224">
            <v>0</v>
          </cell>
          <cell r="AD224">
            <v>0</v>
          </cell>
          <cell r="AE224">
            <v>0</v>
          </cell>
          <cell r="AF224">
            <v>0</v>
          </cell>
        </row>
        <row r="225">
          <cell r="H225">
            <v>0</v>
          </cell>
          <cell r="M225">
            <v>0</v>
          </cell>
          <cell r="N225" t="str">
            <v>7F7</v>
          </cell>
          <cell r="O225">
            <v>0</v>
          </cell>
          <cell r="P225">
            <v>0</v>
          </cell>
          <cell r="Q225">
            <v>4.16</v>
          </cell>
          <cell r="R225">
            <v>3</v>
          </cell>
          <cell r="S225">
            <v>0</v>
          </cell>
          <cell r="T225">
            <v>0</v>
          </cell>
          <cell r="U225">
            <v>4</v>
          </cell>
          <cell r="V225">
            <v>0</v>
          </cell>
          <cell r="W225" t="str">
            <v>2F4</v>
          </cell>
          <cell r="X225">
            <v>260</v>
          </cell>
          <cell r="Y225">
            <v>260</v>
          </cell>
          <cell r="Z225">
            <v>0</v>
          </cell>
          <cell r="AA225">
            <v>0</v>
          </cell>
          <cell r="AB225">
            <v>0</v>
          </cell>
          <cell r="AC225">
            <v>0</v>
          </cell>
          <cell r="AD225">
            <v>0</v>
          </cell>
          <cell r="AE225">
            <v>0</v>
          </cell>
          <cell r="AF225">
            <v>0</v>
          </cell>
        </row>
        <row r="226">
          <cell r="H226">
            <v>0</v>
          </cell>
          <cell r="M226">
            <v>0</v>
          </cell>
          <cell r="N226" t="str">
            <v>7F8</v>
          </cell>
          <cell r="O226">
            <v>0</v>
          </cell>
          <cell r="P226">
            <v>0</v>
          </cell>
          <cell r="Q226">
            <v>4.16</v>
          </cell>
          <cell r="R226">
            <v>3</v>
          </cell>
          <cell r="S226">
            <v>0</v>
          </cell>
          <cell r="T226">
            <v>0</v>
          </cell>
          <cell r="U226">
            <v>4</v>
          </cell>
          <cell r="V226">
            <v>0</v>
          </cell>
          <cell r="W226" t="str">
            <v>7F5</v>
          </cell>
          <cell r="X226">
            <v>140</v>
          </cell>
          <cell r="Y226">
            <v>140</v>
          </cell>
          <cell r="Z226">
            <v>0</v>
          </cell>
          <cell r="AA226">
            <v>0</v>
          </cell>
          <cell r="AB226">
            <v>0</v>
          </cell>
          <cell r="AC226">
            <v>0</v>
          </cell>
          <cell r="AD226">
            <v>0</v>
          </cell>
          <cell r="AE226">
            <v>0</v>
          </cell>
          <cell r="AF226">
            <v>0</v>
          </cell>
        </row>
        <row r="227">
          <cell r="H227">
            <v>0</v>
          </cell>
          <cell r="I227">
            <v>0.82</v>
          </cell>
          <cell r="J227">
            <v>32</v>
          </cell>
          <cell r="K227">
            <v>21.516799999999996</v>
          </cell>
          <cell r="L227">
            <v>73042.547343359998</v>
          </cell>
          <cell r="M227">
            <v>6429.5131570176</v>
          </cell>
          <cell r="N227" t="str">
            <v>9F1</v>
          </cell>
          <cell r="O227">
            <v>145</v>
          </cell>
          <cell r="P227">
            <v>0</v>
          </cell>
          <cell r="Q227">
            <v>4.16</v>
          </cell>
          <cell r="R227">
            <v>2</v>
          </cell>
          <cell r="S227">
            <v>8.7324057599999989</v>
          </cell>
          <cell r="T227">
            <v>29643.681269809149</v>
          </cell>
          <cell r="U227">
            <v>4</v>
          </cell>
          <cell r="V227">
            <v>2609.3618812433201</v>
          </cell>
          <cell r="W227" t="str">
            <v>1F6</v>
          </cell>
          <cell r="X227">
            <v>200</v>
          </cell>
          <cell r="Y227">
            <v>345</v>
          </cell>
          <cell r="Z227">
            <v>0</v>
          </cell>
          <cell r="AA227">
            <v>0.16</v>
          </cell>
          <cell r="AB227">
            <v>0.03</v>
          </cell>
          <cell r="AC227">
            <v>1</v>
          </cell>
          <cell r="AD227">
            <v>1.03</v>
          </cell>
          <cell r="AE227">
            <v>328</v>
          </cell>
          <cell r="AF227">
            <v>3148.8</v>
          </cell>
        </row>
        <row r="228">
          <cell r="H228">
            <v>0</v>
          </cell>
          <cell r="M228">
            <v>0</v>
          </cell>
          <cell r="N228" t="str">
            <v>9F2</v>
          </cell>
          <cell r="O228">
            <v>276</v>
          </cell>
          <cell r="P228">
            <v>1</v>
          </cell>
          <cell r="Q228">
            <v>4.16</v>
          </cell>
          <cell r="R228">
            <v>2</v>
          </cell>
          <cell r="S228">
            <v>31.638513254400003</v>
          </cell>
          <cell r="T228">
            <v>107402.47630958298</v>
          </cell>
          <cell r="U228">
            <v>4</v>
          </cell>
          <cell r="V228">
            <v>9454.019056627405</v>
          </cell>
          <cell r="W228" t="str">
            <v>4F5</v>
          </cell>
          <cell r="X228">
            <v>285</v>
          </cell>
          <cell r="Y228">
            <v>561</v>
          </cell>
          <cell r="Z228">
            <v>1</v>
          </cell>
          <cell r="AA228">
            <v>0.31</v>
          </cell>
          <cell r="AB228">
            <v>0.41</v>
          </cell>
          <cell r="AC228">
            <v>0</v>
          </cell>
          <cell r="AD228">
            <v>0.41</v>
          </cell>
          <cell r="AE228">
            <v>74</v>
          </cell>
          <cell r="AF228">
            <v>1376.4</v>
          </cell>
        </row>
        <row r="229">
          <cell r="H229">
            <v>0</v>
          </cell>
          <cell r="M229">
            <v>0</v>
          </cell>
          <cell r="N229" t="str">
            <v>9F3</v>
          </cell>
          <cell r="O229">
            <v>154</v>
          </cell>
          <cell r="P229">
            <v>0</v>
          </cell>
          <cell r="Q229">
            <v>4.16</v>
          </cell>
          <cell r="R229">
            <v>2</v>
          </cell>
          <cell r="S229">
            <v>9.8500706304000012</v>
          </cell>
          <cell r="T229">
            <v>33437.790487267252</v>
          </cell>
          <cell r="U229">
            <v>4</v>
          </cell>
          <cell r="V229">
            <v>2943.3353805263541</v>
          </cell>
          <cell r="W229" t="str">
            <v>4F3</v>
          </cell>
          <cell r="X229">
            <v>220</v>
          </cell>
          <cell r="Y229">
            <v>374</v>
          </cell>
          <cell r="Z229">
            <v>0</v>
          </cell>
          <cell r="AA229">
            <v>0.11</v>
          </cell>
          <cell r="AB229">
            <v>0.12</v>
          </cell>
          <cell r="AC229">
            <v>0</v>
          </cell>
          <cell r="AD229">
            <v>0.12</v>
          </cell>
          <cell r="AE229">
            <v>346</v>
          </cell>
          <cell r="AF229">
            <v>2283.6000000000004</v>
          </cell>
        </row>
        <row r="230">
          <cell r="H230">
            <v>0</v>
          </cell>
          <cell r="I230">
            <v>0.86</v>
          </cell>
          <cell r="J230">
            <v>32</v>
          </cell>
          <cell r="K230">
            <v>23.667199999999998</v>
          </cell>
          <cell r="L230">
            <v>80342.456893440001</v>
          </cell>
          <cell r="M230">
            <v>7072.0819912704001</v>
          </cell>
          <cell r="N230" t="str">
            <v>9F4</v>
          </cell>
          <cell r="O230">
            <v>286</v>
          </cell>
          <cell r="P230">
            <v>1</v>
          </cell>
          <cell r="Q230">
            <v>4.16</v>
          </cell>
          <cell r="R230">
            <v>2</v>
          </cell>
          <cell r="S230">
            <v>33.972692582400001</v>
          </cell>
          <cell r="T230">
            <v>115326.25698669723</v>
          </cell>
          <cell r="U230">
            <v>4</v>
          </cell>
          <cell r="V230">
            <v>10151.503659366404</v>
          </cell>
          <cell r="W230" t="str">
            <v>35F2</v>
          </cell>
          <cell r="X230">
            <v>230</v>
          </cell>
          <cell r="Y230">
            <v>516</v>
          </cell>
          <cell r="Z230">
            <v>1</v>
          </cell>
          <cell r="AA230">
            <v>7.0000000000000007E-2</v>
          </cell>
          <cell r="AB230">
            <v>0.04</v>
          </cell>
          <cell r="AC230">
            <v>2</v>
          </cell>
          <cell r="AD230">
            <v>2.04</v>
          </cell>
          <cell r="AE230">
            <v>707</v>
          </cell>
          <cell r="AF230">
            <v>2969.4</v>
          </cell>
        </row>
        <row r="231">
          <cell r="H231">
            <v>0</v>
          </cell>
          <cell r="M231">
            <v>0</v>
          </cell>
          <cell r="N231" t="str">
            <v>9F5</v>
          </cell>
          <cell r="O231">
            <v>230</v>
          </cell>
          <cell r="P231">
            <v>0</v>
          </cell>
          <cell r="Q231">
            <v>4.16</v>
          </cell>
          <cell r="R231">
            <v>2</v>
          </cell>
          <cell r="S231">
            <v>21.971189759999998</v>
          </cell>
          <cell r="T231">
            <v>74585.052992765952</v>
          </cell>
          <cell r="U231">
            <v>4</v>
          </cell>
          <cell r="V231">
            <v>6565.2910115468076</v>
          </cell>
          <cell r="W231" t="str">
            <v>7F5</v>
          </cell>
          <cell r="X231">
            <v>140</v>
          </cell>
          <cell r="Y231">
            <v>370</v>
          </cell>
          <cell r="Z231">
            <v>0</v>
          </cell>
          <cell r="AA231">
            <v>0</v>
          </cell>
          <cell r="AB231">
            <v>0</v>
          </cell>
          <cell r="AC231">
            <v>0</v>
          </cell>
          <cell r="AD231">
            <v>0</v>
          </cell>
          <cell r="AE231">
            <v>606</v>
          </cell>
          <cell r="AF231">
            <v>0</v>
          </cell>
        </row>
        <row r="232">
          <cell r="H232">
            <v>0</v>
          </cell>
          <cell r="I232">
            <v>0.76</v>
          </cell>
          <cell r="J232">
            <v>32</v>
          </cell>
          <cell r="K232">
            <v>18.4832</v>
          </cell>
          <cell r="L232">
            <v>62744.460656640003</v>
          </cell>
          <cell r="M232">
            <v>5523.0321229824003</v>
          </cell>
          <cell r="N232" t="str">
            <v>11F1</v>
          </cell>
          <cell r="O232">
            <v>0</v>
          </cell>
          <cell r="P232">
            <v>0</v>
          </cell>
          <cell r="Q232">
            <v>4.16</v>
          </cell>
          <cell r="R232">
            <v>1.6</v>
          </cell>
          <cell r="S232">
            <v>0</v>
          </cell>
          <cell r="T232">
            <v>0</v>
          </cell>
          <cell r="U232">
            <v>4</v>
          </cell>
          <cell r="V232">
            <v>0</v>
          </cell>
          <cell r="W232" t="str">
            <v>11F5</v>
          </cell>
          <cell r="X232">
            <v>170</v>
          </cell>
          <cell r="Y232">
            <v>170</v>
          </cell>
          <cell r="Z232">
            <v>0</v>
          </cell>
          <cell r="AA232">
            <v>0</v>
          </cell>
          <cell r="AB232">
            <v>0</v>
          </cell>
          <cell r="AC232">
            <v>0</v>
          </cell>
          <cell r="AD232">
            <v>0</v>
          </cell>
          <cell r="AE232">
            <v>39</v>
          </cell>
          <cell r="AF232">
            <v>0</v>
          </cell>
        </row>
        <row r="233">
          <cell r="H233">
            <v>0</v>
          </cell>
          <cell r="M233">
            <v>0</v>
          </cell>
          <cell r="N233" t="str">
            <v>11F2</v>
          </cell>
          <cell r="O233">
            <v>290</v>
          </cell>
          <cell r="P233">
            <v>1</v>
          </cell>
          <cell r="Q233">
            <v>4.16</v>
          </cell>
          <cell r="R233">
            <v>1.6</v>
          </cell>
          <cell r="S233">
            <v>27.943698431999998</v>
          </cell>
          <cell r="T233">
            <v>94859.780063389291</v>
          </cell>
          <cell r="U233">
            <v>4</v>
          </cell>
          <cell r="V233">
            <v>8349.9580199786251</v>
          </cell>
          <cell r="W233" t="str">
            <v>3F4</v>
          </cell>
          <cell r="X233">
            <v>330</v>
          </cell>
          <cell r="Y233">
            <v>620</v>
          </cell>
          <cell r="Z233">
            <v>1</v>
          </cell>
          <cell r="AA233">
            <v>0</v>
          </cell>
          <cell r="AB233">
            <v>0</v>
          </cell>
          <cell r="AC233">
            <v>0</v>
          </cell>
          <cell r="AD233">
            <v>0</v>
          </cell>
          <cell r="AE233">
            <v>320</v>
          </cell>
          <cell r="AF233">
            <v>0</v>
          </cell>
        </row>
        <row r="234">
          <cell r="H234">
            <v>0</v>
          </cell>
          <cell r="M234">
            <v>0</v>
          </cell>
          <cell r="N234" t="str">
            <v>11F3</v>
          </cell>
          <cell r="O234">
            <v>220</v>
          </cell>
          <cell r="P234">
            <v>0</v>
          </cell>
          <cell r="Q234">
            <v>4.16</v>
          </cell>
          <cell r="R234">
            <v>1.6</v>
          </cell>
          <cell r="S234">
            <v>16.081747968000002</v>
          </cell>
          <cell r="T234">
            <v>54592.31099962</v>
          </cell>
          <cell r="U234">
            <v>4</v>
          </cell>
          <cell r="V234">
            <v>4805.4455192267005</v>
          </cell>
          <cell r="W234" t="str">
            <v>35F2</v>
          </cell>
          <cell r="X234">
            <v>230</v>
          </cell>
          <cell r="Y234">
            <v>450</v>
          </cell>
          <cell r="Z234">
            <v>0</v>
          </cell>
          <cell r="AA234">
            <v>0.9</v>
          </cell>
          <cell r="AB234">
            <v>0.34</v>
          </cell>
          <cell r="AC234">
            <v>1</v>
          </cell>
          <cell r="AD234">
            <v>1.34</v>
          </cell>
          <cell r="AE234">
            <v>424</v>
          </cell>
          <cell r="AF234">
            <v>22896</v>
          </cell>
        </row>
        <row r="235">
          <cell r="H235">
            <v>0</v>
          </cell>
          <cell r="I235">
            <v>0.86</v>
          </cell>
          <cell r="J235">
            <v>32</v>
          </cell>
          <cell r="K235">
            <v>23.667199999999998</v>
          </cell>
          <cell r="L235">
            <v>80342.456893440001</v>
          </cell>
          <cell r="M235">
            <v>7072.0819912704001</v>
          </cell>
          <cell r="N235" t="str">
            <v>11F4</v>
          </cell>
          <cell r="O235">
            <v>270</v>
          </cell>
          <cell r="P235">
            <v>1</v>
          </cell>
          <cell r="Q235">
            <v>4.16</v>
          </cell>
          <cell r="R235">
            <v>1.6</v>
          </cell>
          <cell r="S235">
            <v>24.222302208000002</v>
          </cell>
          <cell r="T235">
            <v>82226.84859240285</v>
          </cell>
          <cell r="U235">
            <v>4</v>
          </cell>
          <cell r="V235">
            <v>7237.9540981741011</v>
          </cell>
          <cell r="W235" t="str">
            <v>35F1</v>
          </cell>
          <cell r="X235">
            <v>175</v>
          </cell>
          <cell r="Y235">
            <v>445</v>
          </cell>
          <cell r="Z235">
            <v>0</v>
          </cell>
          <cell r="AA235">
            <v>0.01</v>
          </cell>
          <cell r="AB235">
            <v>0.02</v>
          </cell>
          <cell r="AC235">
            <v>0</v>
          </cell>
          <cell r="AD235">
            <v>0.02</v>
          </cell>
          <cell r="AE235">
            <v>383</v>
          </cell>
          <cell r="AF235">
            <v>229.8</v>
          </cell>
        </row>
        <row r="236">
          <cell r="H236">
            <v>0</v>
          </cell>
          <cell r="M236">
            <v>0</v>
          </cell>
          <cell r="N236" t="str">
            <v>11F5</v>
          </cell>
          <cell r="O236">
            <v>170</v>
          </cell>
          <cell r="P236">
            <v>0</v>
          </cell>
          <cell r="Q236">
            <v>4.16</v>
          </cell>
          <cell r="R236">
            <v>1.6</v>
          </cell>
          <cell r="S236">
            <v>9.6025313279999995</v>
          </cell>
          <cell r="T236">
            <v>32597.474956384667</v>
          </cell>
          <cell r="U236">
            <v>4</v>
          </cell>
          <cell r="V236">
            <v>2869.3672625134632</v>
          </cell>
          <cell r="W236" t="str">
            <v>11F1</v>
          </cell>
          <cell r="X236">
            <v>0</v>
          </cell>
          <cell r="Y236">
            <v>170</v>
          </cell>
          <cell r="Z236">
            <v>0</v>
          </cell>
          <cell r="AA236">
            <v>0.17</v>
          </cell>
          <cell r="AB236">
            <v>0.21</v>
          </cell>
          <cell r="AC236">
            <v>0</v>
          </cell>
          <cell r="AD236">
            <v>0.21</v>
          </cell>
          <cell r="AE236">
            <v>39</v>
          </cell>
          <cell r="AF236">
            <v>397.80000000000007</v>
          </cell>
        </row>
        <row r="237">
          <cell r="H237">
            <v>0</v>
          </cell>
          <cell r="I237">
            <v>0.78</v>
          </cell>
          <cell r="J237">
            <v>32</v>
          </cell>
          <cell r="K237">
            <v>19.468800000000002</v>
          </cell>
          <cell r="L237">
            <v>66090.252533760009</v>
          </cell>
          <cell r="M237">
            <v>5817.5428386816011</v>
          </cell>
          <cell r="N237" t="str">
            <v>25F1</v>
          </cell>
          <cell r="O237">
            <v>250</v>
          </cell>
          <cell r="P237">
            <v>0</v>
          </cell>
          <cell r="Q237">
            <v>4.16</v>
          </cell>
          <cell r="R237">
            <v>1.8</v>
          </cell>
          <cell r="S237">
            <v>23.362560000000002</v>
          </cell>
          <cell r="T237">
            <v>79308.303040512008</v>
          </cell>
          <cell r="U237">
            <v>4</v>
          </cell>
          <cell r="V237">
            <v>6981.0514064179206</v>
          </cell>
          <cell r="W237" t="str">
            <v>67F2</v>
          </cell>
          <cell r="X237">
            <v>250</v>
          </cell>
          <cell r="Y237">
            <v>500</v>
          </cell>
          <cell r="Z237">
            <v>0</v>
          </cell>
          <cell r="AA237">
            <v>0</v>
          </cell>
          <cell r="AB237">
            <v>0</v>
          </cell>
          <cell r="AC237">
            <v>1</v>
          </cell>
          <cell r="AD237">
            <v>1</v>
          </cell>
          <cell r="AE237">
            <v>194</v>
          </cell>
          <cell r="AF237">
            <v>0</v>
          </cell>
        </row>
        <row r="238">
          <cell r="H238">
            <v>0</v>
          </cell>
          <cell r="M238">
            <v>0</v>
          </cell>
          <cell r="N238" t="str">
            <v>25F2</v>
          </cell>
          <cell r="O238">
            <v>430</v>
          </cell>
          <cell r="P238">
            <v>1</v>
          </cell>
          <cell r="Q238">
            <v>4.16</v>
          </cell>
          <cell r="R238">
            <v>1.8</v>
          </cell>
          <cell r="S238">
            <v>69.115797504</v>
          </cell>
          <cell r="T238">
            <v>234625.68371505072</v>
          </cell>
          <cell r="U238">
            <v>4</v>
          </cell>
          <cell r="V238">
            <v>20652.742480746776</v>
          </cell>
          <cell r="W238" t="str">
            <v>1F4</v>
          </cell>
          <cell r="X238">
            <v>140</v>
          </cell>
          <cell r="Y238">
            <v>570</v>
          </cell>
          <cell r="Z238">
            <v>1</v>
          </cell>
          <cell r="AA238">
            <v>0.13</v>
          </cell>
          <cell r="AB238">
            <v>0.1</v>
          </cell>
          <cell r="AC238">
            <v>4</v>
          </cell>
          <cell r="AD238">
            <v>4.0999999999999996</v>
          </cell>
          <cell r="AE238">
            <v>326</v>
          </cell>
          <cell r="AF238">
            <v>2542.8000000000002</v>
          </cell>
        </row>
        <row r="239">
          <cell r="H239">
            <v>0</v>
          </cell>
          <cell r="M239">
            <v>0</v>
          </cell>
          <cell r="N239" t="str">
            <v>25F3</v>
          </cell>
          <cell r="O239">
            <v>350</v>
          </cell>
          <cell r="P239">
            <v>1</v>
          </cell>
          <cell r="Q239">
            <v>4.16</v>
          </cell>
          <cell r="R239">
            <v>1.8</v>
          </cell>
          <cell r="S239">
            <v>45.790617600000012</v>
          </cell>
          <cell r="T239">
            <v>155444.27395940357</v>
          </cell>
          <cell r="U239">
            <v>4</v>
          </cell>
          <cell r="V239">
            <v>13682.860756579128</v>
          </cell>
          <cell r="W239" t="str">
            <v>1F4</v>
          </cell>
          <cell r="X239">
            <v>140</v>
          </cell>
          <cell r="Y239">
            <v>490</v>
          </cell>
          <cell r="Z239">
            <v>0</v>
          </cell>
          <cell r="AA239">
            <v>0.02</v>
          </cell>
          <cell r="AB239">
            <v>0.05</v>
          </cell>
          <cell r="AC239">
            <v>0</v>
          </cell>
          <cell r="AD239">
            <v>0.05</v>
          </cell>
          <cell r="AE239">
            <v>346</v>
          </cell>
          <cell r="AF239">
            <v>415.2</v>
          </cell>
        </row>
        <row r="240">
          <cell r="H240">
            <v>0</v>
          </cell>
          <cell r="I240">
            <v>0.7</v>
          </cell>
          <cell r="J240">
            <v>32</v>
          </cell>
          <cell r="K240">
            <v>15.679999999999998</v>
          </cell>
          <cell r="L240">
            <v>53228.507136</v>
          </cell>
          <cell r="M240">
            <v>4685.3977497599999</v>
          </cell>
          <cell r="N240" t="str">
            <v>35F1</v>
          </cell>
          <cell r="O240">
            <v>175</v>
          </cell>
          <cell r="P240">
            <v>0</v>
          </cell>
          <cell r="Q240">
            <v>4.16</v>
          </cell>
          <cell r="R240">
            <v>2</v>
          </cell>
          <cell r="S240">
            <v>12.719616000000002</v>
          </cell>
          <cell r="T240">
            <v>43178.964988723208</v>
          </cell>
          <cell r="U240">
            <v>4</v>
          </cell>
          <cell r="V240">
            <v>3800.7946546053126</v>
          </cell>
          <cell r="W240" t="str">
            <v>11F4</v>
          </cell>
          <cell r="X240">
            <v>270</v>
          </cell>
          <cell r="Y240">
            <v>445</v>
          </cell>
          <cell r="Z240">
            <v>0</v>
          </cell>
          <cell r="AA240">
            <v>0.04</v>
          </cell>
          <cell r="AB240">
            <v>0.04</v>
          </cell>
          <cell r="AC240">
            <v>1</v>
          </cell>
          <cell r="AD240">
            <v>1.04</v>
          </cell>
          <cell r="AE240">
            <v>744</v>
          </cell>
          <cell r="AF240">
            <v>1785.6000000000001</v>
          </cell>
        </row>
        <row r="241">
          <cell r="H241">
            <v>0</v>
          </cell>
          <cell r="M241">
            <v>0</v>
          </cell>
          <cell r="N241" t="str">
            <v>35F2</v>
          </cell>
          <cell r="O241">
            <v>230</v>
          </cell>
          <cell r="P241">
            <v>0</v>
          </cell>
          <cell r="Q241">
            <v>4.16</v>
          </cell>
          <cell r="R241">
            <v>2</v>
          </cell>
          <cell r="S241">
            <v>21.971189759999998</v>
          </cell>
          <cell r="T241">
            <v>74585.052992765952</v>
          </cell>
          <cell r="U241">
            <v>4</v>
          </cell>
          <cell r="V241">
            <v>6565.2910115468076</v>
          </cell>
          <cell r="W241" t="str">
            <v>11F3</v>
          </cell>
          <cell r="X241">
            <v>220</v>
          </cell>
          <cell r="Y241">
            <v>450</v>
          </cell>
          <cell r="Z241">
            <v>0</v>
          </cell>
          <cell r="AA241">
            <v>0</v>
          </cell>
          <cell r="AB241">
            <v>0.01</v>
          </cell>
          <cell r="AC241">
            <v>0</v>
          </cell>
          <cell r="AD241">
            <v>0.01</v>
          </cell>
          <cell r="AE241">
            <v>184</v>
          </cell>
          <cell r="AF241">
            <v>0</v>
          </cell>
        </row>
        <row r="242">
          <cell r="H242">
            <v>0</v>
          </cell>
          <cell r="I242">
            <v>0.67</v>
          </cell>
          <cell r="J242">
            <v>32</v>
          </cell>
          <cell r="K242">
            <v>14.364800000000002</v>
          </cell>
          <cell r="L242">
            <v>48763.83031296001</v>
          </cell>
          <cell r="M242">
            <v>4292.3980609536011</v>
          </cell>
          <cell r="N242" t="str">
            <v>36F1</v>
          </cell>
          <cell r="O242">
            <v>123</v>
          </cell>
          <cell r="P242">
            <v>0</v>
          </cell>
          <cell r="Q242">
            <v>4.16</v>
          </cell>
          <cell r="R242">
            <v>2</v>
          </cell>
          <cell r="S242">
            <v>6.2835941375999997</v>
          </cell>
          <cell r="T242">
            <v>21330.761185776108</v>
          </cell>
          <cell r="U242">
            <v>4</v>
          </cell>
          <cell r="V242">
            <v>1877.6235862701637</v>
          </cell>
          <cell r="W242" t="str">
            <v>3F6</v>
          </cell>
          <cell r="X242">
            <v>40</v>
          </cell>
          <cell r="Y242">
            <v>163</v>
          </cell>
          <cell r="Z242">
            <v>0</v>
          </cell>
          <cell r="AA242">
            <v>0</v>
          </cell>
          <cell r="AB242">
            <v>0</v>
          </cell>
          <cell r="AC242">
            <v>0</v>
          </cell>
          <cell r="AD242">
            <v>0</v>
          </cell>
          <cell r="AE242">
            <v>23</v>
          </cell>
          <cell r="AF242">
            <v>0</v>
          </cell>
        </row>
        <row r="243">
          <cell r="H243">
            <v>0</v>
          </cell>
          <cell r="M243">
            <v>0</v>
          </cell>
          <cell r="N243" t="str">
            <v>36F2</v>
          </cell>
          <cell r="O243">
            <v>117</v>
          </cell>
          <cell r="P243">
            <v>0</v>
          </cell>
          <cell r="Q243">
            <v>4.16</v>
          </cell>
          <cell r="R243">
            <v>2</v>
          </cell>
          <cell r="S243">
            <v>5.6855126015999993</v>
          </cell>
          <cell r="T243">
            <v>19300.468627938997</v>
          </cell>
          <cell r="U243">
            <v>4</v>
          </cell>
          <cell r="V243">
            <v>1698.9086702658647</v>
          </cell>
          <cell r="W243" t="str">
            <v>36F1</v>
          </cell>
          <cell r="X243">
            <v>123</v>
          </cell>
          <cell r="Y243">
            <v>240</v>
          </cell>
          <cell r="Z243">
            <v>0</v>
          </cell>
          <cell r="AA243">
            <v>0</v>
          </cell>
          <cell r="AB243">
            <v>0</v>
          </cell>
          <cell r="AC243">
            <v>0</v>
          </cell>
          <cell r="AD243">
            <v>0</v>
          </cell>
          <cell r="AE243">
            <v>118</v>
          </cell>
          <cell r="AF243">
            <v>0</v>
          </cell>
        </row>
        <row r="244">
          <cell r="H244">
            <v>0</v>
          </cell>
          <cell r="M244">
            <v>0</v>
          </cell>
          <cell r="N244" t="str">
            <v>36F3</v>
          </cell>
          <cell r="O244">
            <v>280</v>
          </cell>
          <cell r="P244">
            <v>1</v>
          </cell>
          <cell r="Q244">
            <v>4.16</v>
          </cell>
          <cell r="R244">
            <v>2</v>
          </cell>
          <cell r="S244">
            <v>32.562216960000001</v>
          </cell>
          <cell r="T244">
            <v>110538.1503711314</v>
          </cell>
          <cell r="U244">
            <v>4</v>
          </cell>
          <cell r="V244">
            <v>9730.0343157896004</v>
          </cell>
          <cell r="W244" t="str">
            <v>36F2</v>
          </cell>
          <cell r="X244">
            <v>117</v>
          </cell>
          <cell r="Y244">
            <v>397</v>
          </cell>
          <cell r="Z244">
            <v>0</v>
          </cell>
          <cell r="AA244">
            <v>0.1</v>
          </cell>
          <cell r="AB244">
            <v>0.04</v>
          </cell>
          <cell r="AC244">
            <v>1</v>
          </cell>
          <cell r="AD244">
            <v>1.04</v>
          </cell>
          <cell r="AE244">
            <v>57</v>
          </cell>
          <cell r="AF244">
            <v>342</v>
          </cell>
        </row>
        <row r="245">
          <cell r="H245">
            <v>0</v>
          </cell>
          <cell r="M245">
            <v>0</v>
          </cell>
          <cell r="N245" t="str">
            <v>36F4</v>
          </cell>
          <cell r="O245">
            <v>158</v>
          </cell>
          <cell r="P245">
            <v>0</v>
          </cell>
          <cell r="Q245">
            <v>4.16</v>
          </cell>
          <cell r="R245">
            <v>2</v>
          </cell>
          <cell r="S245">
            <v>10.368407961600003</v>
          </cell>
          <cell r="T245">
            <v>35197.377370726084</v>
          </cell>
          <cell r="U245">
            <v>4</v>
          </cell>
          <cell r="V245">
            <v>3098.2216410634137</v>
          </cell>
          <cell r="W245" t="str">
            <v>3F2</v>
          </cell>
          <cell r="X245">
            <v>200</v>
          </cell>
          <cell r="Y245">
            <v>358</v>
          </cell>
          <cell r="Z245">
            <v>0</v>
          </cell>
          <cell r="AA245">
            <v>0</v>
          </cell>
          <cell r="AB245">
            <v>0</v>
          </cell>
          <cell r="AC245">
            <v>1</v>
          </cell>
          <cell r="AD245">
            <v>1</v>
          </cell>
          <cell r="AE245">
            <v>99</v>
          </cell>
          <cell r="AF245">
            <v>0</v>
          </cell>
        </row>
        <row r="246">
          <cell r="H246">
            <v>0</v>
          </cell>
          <cell r="I246">
            <v>0.8</v>
          </cell>
          <cell r="J246">
            <v>32</v>
          </cell>
          <cell r="K246">
            <v>20.480000000000004</v>
          </cell>
          <cell r="L246">
            <v>69522.948096000022</v>
          </cell>
          <cell r="M246">
            <v>6119.7031833600013</v>
          </cell>
          <cell r="N246" t="str">
            <v>42F1</v>
          </cell>
          <cell r="O246">
            <v>300</v>
          </cell>
          <cell r="P246">
            <v>1</v>
          </cell>
          <cell r="Q246">
            <v>4.16</v>
          </cell>
          <cell r="R246">
            <v>2</v>
          </cell>
          <cell r="S246">
            <v>37.380096000000009</v>
          </cell>
          <cell r="T246">
            <v>126893.28486481924</v>
          </cell>
          <cell r="U246">
            <v>4</v>
          </cell>
          <cell r="V246">
            <v>11169.682250268675</v>
          </cell>
          <cell r="W246" t="str">
            <v>78F5</v>
          </cell>
          <cell r="X246">
            <v>180</v>
          </cell>
          <cell r="Y246">
            <v>480</v>
          </cell>
          <cell r="Z246">
            <v>0</v>
          </cell>
          <cell r="AA246">
            <v>0</v>
          </cell>
          <cell r="AB246">
            <v>0</v>
          </cell>
          <cell r="AC246">
            <v>0</v>
          </cell>
          <cell r="AD246">
            <v>0</v>
          </cell>
          <cell r="AE246">
            <v>0</v>
          </cell>
          <cell r="AF246">
            <v>0</v>
          </cell>
        </row>
        <row r="247">
          <cell r="H247">
            <v>0</v>
          </cell>
          <cell r="M247">
            <v>0</v>
          </cell>
          <cell r="N247" t="str">
            <v>42F2</v>
          </cell>
          <cell r="O247">
            <v>360</v>
          </cell>
          <cell r="P247">
            <v>1</v>
          </cell>
          <cell r="Q247">
            <v>4.16</v>
          </cell>
          <cell r="R247">
            <v>2</v>
          </cell>
          <cell r="S247">
            <v>53.827338239999996</v>
          </cell>
          <cell r="T247">
            <v>182726.33020533965</v>
          </cell>
          <cell r="U247">
            <v>4</v>
          </cell>
          <cell r="V247">
            <v>16084.342440386887</v>
          </cell>
          <cell r="W247" t="str">
            <v>78F4</v>
          </cell>
          <cell r="X247">
            <v>390</v>
          </cell>
          <cell r="Y247">
            <v>750</v>
          </cell>
          <cell r="Z247">
            <v>1</v>
          </cell>
          <cell r="AA247">
            <v>0</v>
          </cell>
          <cell r="AB247">
            <v>0</v>
          </cell>
          <cell r="AC247">
            <v>0</v>
          </cell>
          <cell r="AD247">
            <v>0</v>
          </cell>
          <cell r="AE247">
            <v>0</v>
          </cell>
          <cell r="AF247">
            <v>0</v>
          </cell>
        </row>
        <row r="248">
          <cell r="H248">
            <v>0</v>
          </cell>
          <cell r="M248">
            <v>0</v>
          </cell>
          <cell r="N248" t="str">
            <v>42F3</v>
          </cell>
          <cell r="O248">
            <v>0</v>
          </cell>
          <cell r="P248">
            <v>0</v>
          </cell>
          <cell r="Q248">
            <v>4.16</v>
          </cell>
          <cell r="R248">
            <v>2</v>
          </cell>
          <cell r="S248">
            <v>0</v>
          </cell>
          <cell r="T248">
            <v>0</v>
          </cell>
          <cell r="U248">
            <v>4</v>
          </cell>
          <cell r="V248">
            <v>0</v>
          </cell>
          <cell r="W248" t="str">
            <v>1F2</v>
          </cell>
          <cell r="X248">
            <v>100</v>
          </cell>
          <cell r="Y248">
            <v>100</v>
          </cell>
          <cell r="Z248">
            <v>0</v>
          </cell>
          <cell r="AA248">
            <v>0</v>
          </cell>
          <cell r="AB248">
            <v>0</v>
          </cell>
          <cell r="AC248">
            <v>0</v>
          </cell>
          <cell r="AD248">
            <v>0</v>
          </cell>
          <cell r="AE248">
            <v>0</v>
          </cell>
          <cell r="AF248">
            <v>0</v>
          </cell>
        </row>
        <row r="249">
          <cell r="H249">
            <v>0</v>
          </cell>
          <cell r="I249">
            <v>1</v>
          </cell>
          <cell r="J249">
            <v>32</v>
          </cell>
          <cell r="K249">
            <v>32</v>
          </cell>
          <cell r="L249">
            <v>108629.6064</v>
          </cell>
          <cell r="M249">
            <v>9562.0362239999995</v>
          </cell>
          <cell r="N249" t="str">
            <v>65F1</v>
          </cell>
          <cell r="O249">
            <v>0</v>
          </cell>
          <cell r="P249">
            <v>0</v>
          </cell>
          <cell r="Q249">
            <v>4.16</v>
          </cell>
          <cell r="R249">
            <v>2</v>
          </cell>
          <cell r="S249">
            <v>0</v>
          </cell>
          <cell r="T249">
            <v>0</v>
          </cell>
          <cell r="U249">
            <v>4</v>
          </cell>
          <cell r="V249">
            <v>0</v>
          </cell>
          <cell r="W249" t="str">
            <v>79F1</v>
          </cell>
          <cell r="X249">
            <v>320</v>
          </cell>
          <cell r="Y249">
            <v>320</v>
          </cell>
          <cell r="Z249">
            <v>0</v>
          </cell>
          <cell r="AA249">
            <v>0</v>
          </cell>
          <cell r="AB249">
            <v>0</v>
          </cell>
          <cell r="AC249">
            <v>0</v>
          </cell>
          <cell r="AD249">
            <v>0</v>
          </cell>
          <cell r="AE249">
            <v>0</v>
          </cell>
          <cell r="AF249">
            <v>0</v>
          </cell>
        </row>
        <row r="250">
          <cell r="H250">
            <v>0</v>
          </cell>
          <cell r="M250">
            <v>0</v>
          </cell>
          <cell r="N250" t="str">
            <v>65F2</v>
          </cell>
          <cell r="O250">
            <v>250</v>
          </cell>
          <cell r="P250">
            <v>0</v>
          </cell>
          <cell r="Q250">
            <v>4.16</v>
          </cell>
          <cell r="R250">
            <v>2</v>
          </cell>
          <cell r="S250">
            <v>25.958400000000001</v>
          </cell>
          <cell r="T250">
            <v>88120.336711680007</v>
          </cell>
          <cell r="U250">
            <v>4</v>
          </cell>
          <cell r="V250">
            <v>7756.7237849088015</v>
          </cell>
          <cell r="W250" t="str">
            <v>78F1</v>
          </cell>
          <cell r="X250">
            <v>80</v>
          </cell>
          <cell r="Y250">
            <v>330</v>
          </cell>
          <cell r="Z250">
            <v>0</v>
          </cell>
          <cell r="AA250">
            <v>0.41</v>
          </cell>
          <cell r="AB250">
            <v>0.24</v>
          </cell>
          <cell r="AC250">
            <v>1</v>
          </cell>
          <cell r="AD250">
            <v>1.24</v>
          </cell>
          <cell r="AE250">
            <v>129</v>
          </cell>
          <cell r="AF250">
            <v>3173.3999999999996</v>
          </cell>
        </row>
        <row r="251">
          <cell r="H251">
            <v>0</v>
          </cell>
          <cell r="M251">
            <v>0</v>
          </cell>
          <cell r="N251" t="str">
            <v>65F3</v>
          </cell>
          <cell r="O251">
            <v>500</v>
          </cell>
          <cell r="P251">
            <v>1</v>
          </cell>
          <cell r="Q251">
            <v>4.16</v>
          </cell>
          <cell r="R251">
            <v>2</v>
          </cell>
          <cell r="S251">
            <v>103.8336</v>
          </cell>
          <cell r="T251">
            <v>352481.34684672003</v>
          </cell>
          <cell r="U251">
            <v>4</v>
          </cell>
          <cell r="V251">
            <v>31026.895139635206</v>
          </cell>
          <cell r="W251" t="str">
            <v>78F2</v>
          </cell>
          <cell r="X251">
            <v>170</v>
          </cell>
          <cell r="Y251">
            <v>670</v>
          </cell>
          <cell r="Z251">
            <v>1</v>
          </cell>
          <cell r="AA251">
            <v>0.39</v>
          </cell>
          <cell r="AB251">
            <v>0.08</v>
          </cell>
          <cell r="AC251">
            <v>1</v>
          </cell>
          <cell r="AD251">
            <v>1.08</v>
          </cell>
          <cell r="AE251">
            <v>52</v>
          </cell>
          <cell r="AF251">
            <v>1216.8000000000002</v>
          </cell>
        </row>
        <row r="252">
          <cell r="H252">
            <v>0</v>
          </cell>
          <cell r="I252">
            <v>0.78</v>
          </cell>
          <cell r="J252">
            <v>32</v>
          </cell>
          <cell r="K252">
            <v>19.468800000000002</v>
          </cell>
          <cell r="L252">
            <v>66090.252533760009</v>
          </cell>
          <cell r="M252">
            <v>5817.5428386816011</v>
          </cell>
          <cell r="N252" t="str">
            <v>78F1</v>
          </cell>
          <cell r="O252">
            <v>80</v>
          </cell>
          <cell r="P252">
            <v>0</v>
          </cell>
          <cell r="Q252">
            <v>4.16</v>
          </cell>
          <cell r="R252">
            <v>1.6</v>
          </cell>
          <cell r="S252">
            <v>2.1265121280000008</v>
          </cell>
          <cell r="T252">
            <v>7218.8179834208286</v>
          </cell>
          <cell r="U252">
            <v>4</v>
          </cell>
          <cell r="V252">
            <v>635.43081245972917</v>
          </cell>
          <cell r="W252" t="str">
            <v>65F2</v>
          </cell>
          <cell r="X252">
            <v>250</v>
          </cell>
          <cell r="Y252">
            <v>330</v>
          </cell>
          <cell r="Z252">
            <v>0</v>
          </cell>
          <cell r="AA252">
            <v>0.45</v>
          </cell>
          <cell r="AB252">
            <v>0.56000000000000005</v>
          </cell>
          <cell r="AC252">
            <v>3</v>
          </cell>
          <cell r="AD252">
            <v>3.56</v>
          </cell>
          <cell r="AE252">
            <v>498</v>
          </cell>
          <cell r="AF252">
            <v>13446</v>
          </cell>
        </row>
        <row r="253">
          <cell r="H253">
            <v>0</v>
          </cell>
          <cell r="M253">
            <v>0</v>
          </cell>
          <cell r="N253" t="str">
            <v>78F2</v>
          </cell>
          <cell r="O253">
            <v>170</v>
          </cell>
          <cell r="P253">
            <v>0</v>
          </cell>
          <cell r="Q253">
            <v>4.16</v>
          </cell>
          <cell r="R253">
            <v>1.6</v>
          </cell>
          <cell r="S253">
            <v>9.6025313279999995</v>
          </cell>
          <cell r="T253">
            <v>32597.474956384667</v>
          </cell>
          <cell r="U253">
            <v>4</v>
          </cell>
          <cell r="V253">
            <v>2869.3672625134632</v>
          </cell>
          <cell r="W253" t="str">
            <v>1F3</v>
          </cell>
          <cell r="X253">
            <v>130</v>
          </cell>
          <cell r="Y253">
            <v>300</v>
          </cell>
          <cell r="Z253">
            <v>0</v>
          </cell>
          <cell r="AA253">
            <v>0.66</v>
          </cell>
          <cell r="AB253">
            <v>0.45</v>
          </cell>
          <cell r="AC253">
            <v>2</v>
          </cell>
          <cell r="AD253">
            <v>2.4500000000000002</v>
          </cell>
          <cell r="AE253">
            <v>368</v>
          </cell>
          <cell r="AF253">
            <v>14572.800000000001</v>
          </cell>
        </row>
        <row r="254">
          <cell r="H254">
            <v>0</v>
          </cell>
          <cell r="I254">
            <v>0.82</v>
          </cell>
          <cell r="J254">
            <v>32</v>
          </cell>
          <cell r="K254">
            <v>21.516799999999996</v>
          </cell>
          <cell r="L254">
            <v>73042.547343359998</v>
          </cell>
          <cell r="M254">
            <v>6429.5131570176</v>
          </cell>
          <cell r="N254" t="str">
            <v>78F4</v>
          </cell>
          <cell r="O254">
            <v>390</v>
          </cell>
          <cell r="P254">
            <v>1</v>
          </cell>
          <cell r="Q254">
            <v>4.16</v>
          </cell>
          <cell r="R254">
            <v>1.6</v>
          </cell>
          <cell r="S254">
            <v>50.537889791999994</v>
          </cell>
          <cell r="T254">
            <v>171559.72113723555</v>
          </cell>
          <cell r="U254">
            <v>4</v>
          </cell>
          <cell r="V254">
            <v>15101.410402363244</v>
          </cell>
          <cell r="W254" t="str">
            <v>42F2</v>
          </cell>
          <cell r="X254">
            <v>360</v>
          </cell>
          <cell r="Y254">
            <v>750</v>
          </cell>
          <cell r="Z254">
            <v>1</v>
          </cell>
          <cell r="AA254">
            <v>0.18</v>
          </cell>
          <cell r="AB254">
            <v>1.1499999999999999</v>
          </cell>
          <cell r="AC254">
            <v>1</v>
          </cell>
          <cell r="AD254">
            <v>2.15</v>
          </cell>
          <cell r="AE254">
            <v>405</v>
          </cell>
          <cell r="AF254">
            <v>4373.9999999999991</v>
          </cell>
        </row>
        <row r="255">
          <cell r="H255">
            <v>0</v>
          </cell>
          <cell r="M255">
            <v>0</v>
          </cell>
          <cell r="N255" t="str">
            <v>78F5</v>
          </cell>
          <cell r="O255">
            <v>180</v>
          </cell>
          <cell r="P255">
            <v>0</v>
          </cell>
          <cell r="Q255">
            <v>4.16</v>
          </cell>
          <cell r="R255">
            <v>1.6</v>
          </cell>
          <cell r="S255">
            <v>10.765467648</v>
          </cell>
          <cell r="T255">
            <v>36545.266041067931</v>
          </cell>
          <cell r="U255">
            <v>4</v>
          </cell>
          <cell r="V255">
            <v>3216.8684880773776</v>
          </cell>
          <cell r="W255" t="str">
            <v>42F1</v>
          </cell>
          <cell r="X255">
            <v>300</v>
          </cell>
          <cell r="Y255">
            <v>480</v>
          </cell>
          <cell r="Z255">
            <v>0</v>
          </cell>
          <cell r="AA255">
            <v>0.95</v>
          </cell>
          <cell r="AB255">
            <v>0.4</v>
          </cell>
          <cell r="AC255">
            <v>1</v>
          </cell>
          <cell r="AD255">
            <v>1.4</v>
          </cell>
          <cell r="AE255">
            <v>139</v>
          </cell>
          <cell r="AF255">
            <v>7922.9999999999991</v>
          </cell>
        </row>
        <row r="256">
          <cell r="H256">
            <v>0</v>
          </cell>
          <cell r="J256">
            <v>32</v>
          </cell>
          <cell r="K256">
            <v>374.28515555555555</v>
          </cell>
          <cell r="L256">
            <v>1270576.5352925865</v>
          </cell>
          <cell r="M256">
            <v>111841.50673524056</v>
          </cell>
          <cell r="N256">
            <v>54</v>
          </cell>
          <cell r="O256">
            <v>10429</v>
          </cell>
          <cell r="P256">
            <v>17</v>
          </cell>
          <cell r="R256">
            <v>1.9333333333333327</v>
          </cell>
          <cell r="S256">
            <v>1037.4393968639999</v>
          </cell>
          <cell r="T256">
            <v>3521769.7920371788</v>
          </cell>
          <cell r="U256">
            <v>4</v>
          </cell>
          <cell r="V256">
            <v>310001.03415682114</v>
          </cell>
          <cell r="X256">
            <v>10975</v>
          </cell>
          <cell r="Y256">
            <v>21404</v>
          </cell>
          <cell r="Z256">
            <v>14</v>
          </cell>
          <cell r="AA256">
            <v>0.35912031591329174</v>
          </cell>
          <cell r="AB256">
            <v>0.3533162493698539</v>
          </cell>
          <cell r="AD256">
            <v>1.2063661569484119</v>
          </cell>
          <cell r="AE256">
            <v>11902</v>
          </cell>
          <cell r="AF256">
            <v>256454.99999999991</v>
          </cell>
        </row>
        <row r="257">
          <cell r="H257">
            <v>1</v>
          </cell>
          <cell r="I257">
            <v>1.27</v>
          </cell>
          <cell r="J257">
            <v>67</v>
          </cell>
          <cell r="K257">
            <v>108.0643</v>
          </cell>
          <cell r="L257">
            <v>366843.19921536004</v>
          </cell>
          <cell r="M257">
            <v>32291.085972537603</v>
          </cell>
          <cell r="N257" t="str">
            <v>21F1</v>
          </cell>
          <cell r="O257">
            <v>400</v>
          </cell>
          <cell r="P257">
            <v>1</v>
          </cell>
          <cell r="Q257">
            <v>13.8</v>
          </cell>
          <cell r="R257">
            <v>4</v>
          </cell>
          <cell r="S257">
            <v>73.128959999999992</v>
          </cell>
          <cell r="T257">
            <v>248249.06691379199</v>
          </cell>
          <cell r="U257">
            <v>0.2</v>
          </cell>
          <cell r="V257">
            <v>21851.930141982721</v>
          </cell>
          <cell r="W257" t="str">
            <v>37F1</v>
          </cell>
          <cell r="X257">
            <v>280</v>
          </cell>
          <cell r="Y257">
            <v>680</v>
          </cell>
          <cell r="Z257">
            <v>1</v>
          </cell>
          <cell r="AA257">
            <v>0.82</v>
          </cell>
          <cell r="AB257">
            <v>0.57999999999999996</v>
          </cell>
          <cell r="AC257">
            <v>2</v>
          </cell>
          <cell r="AD257">
            <v>2.58</v>
          </cell>
          <cell r="AE257">
            <v>210</v>
          </cell>
          <cell r="AF257">
            <v>10332</v>
          </cell>
        </row>
        <row r="258">
          <cell r="H258">
            <v>0</v>
          </cell>
          <cell r="M258">
            <v>0</v>
          </cell>
          <cell r="N258" t="str">
            <v>21F2</v>
          </cell>
          <cell r="O258">
            <v>290</v>
          </cell>
          <cell r="P258">
            <v>1</v>
          </cell>
          <cell r="Q258">
            <v>13.8</v>
          </cell>
          <cell r="R258">
            <v>4</v>
          </cell>
          <cell r="S258">
            <v>38.438409600000007</v>
          </cell>
          <cell r="T258">
            <v>130485.91579656197</v>
          </cell>
          <cell r="U258">
            <v>0.2</v>
          </cell>
          <cell r="V258">
            <v>11485.920780879671</v>
          </cell>
          <cell r="W258" t="str">
            <v>37F3</v>
          </cell>
          <cell r="X258">
            <v>265</v>
          </cell>
          <cell r="Y258">
            <v>555</v>
          </cell>
          <cell r="Z258">
            <v>1</v>
          </cell>
          <cell r="AA258">
            <v>0.59</v>
          </cell>
          <cell r="AB258">
            <v>0.34</v>
          </cell>
          <cell r="AC258">
            <v>2</v>
          </cell>
          <cell r="AD258">
            <v>2.34</v>
          </cell>
          <cell r="AE258">
            <v>574</v>
          </cell>
          <cell r="AF258">
            <v>20319.599999999999</v>
          </cell>
        </row>
        <row r="259">
          <cell r="H259">
            <v>0</v>
          </cell>
          <cell r="M259">
            <v>0</v>
          </cell>
          <cell r="N259" t="str">
            <v>21F3</v>
          </cell>
          <cell r="O259">
            <v>350</v>
          </cell>
          <cell r="P259">
            <v>1</v>
          </cell>
          <cell r="Q259">
            <v>13.8</v>
          </cell>
          <cell r="R259">
            <v>4</v>
          </cell>
          <cell r="S259">
            <v>55.989360000000005</v>
          </cell>
          <cell r="T259">
            <v>190065.69185587202</v>
          </cell>
          <cell r="U259">
            <v>0.2</v>
          </cell>
          <cell r="V259">
            <v>16730.384014955522</v>
          </cell>
          <cell r="W259" t="str">
            <v>21F2</v>
          </cell>
          <cell r="X259">
            <v>290</v>
          </cell>
          <cell r="Y259">
            <v>640</v>
          </cell>
          <cell r="Z259">
            <v>1</v>
          </cell>
          <cell r="AA259">
            <v>0.94</v>
          </cell>
          <cell r="AB259">
            <v>1.02</v>
          </cell>
          <cell r="AC259">
            <v>4</v>
          </cell>
          <cell r="AD259">
            <v>5.0199999999999996</v>
          </cell>
          <cell r="AE259">
            <v>47</v>
          </cell>
          <cell r="AF259">
            <v>2650.8</v>
          </cell>
        </row>
        <row r="260">
          <cell r="H260">
            <v>1</v>
          </cell>
          <cell r="I260">
            <v>1.25</v>
          </cell>
          <cell r="J260">
            <v>67</v>
          </cell>
          <cell r="K260">
            <v>104.6875</v>
          </cell>
          <cell r="L260">
            <v>355380.06000000006</v>
          </cell>
          <cell r="M260">
            <v>31282.052100000001</v>
          </cell>
          <cell r="N260" t="str">
            <v>28F1</v>
          </cell>
          <cell r="O260">
            <v>300</v>
          </cell>
          <cell r="P260">
            <v>1</v>
          </cell>
          <cell r="Q260">
            <v>13.8</v>
          </cell>
          <cell r="R260">
            <v>3.5</v>
          </cell>
          <cell r="S260">
            <v>35.993160000000003</v>
          </cell>
          <cell r="T260">
            <v>122185.08762163202</v>
          </cell>
          <cell r="U260">
            <v>0.2</v>
          </cell>
          <cell r="V260">
            <v>10755.246866757123</v>
          </cell>
          <cell r="W260" t="str">
            <v>48F1</v>
          </cell>
          <cell r="X260">
            <v>360</v>
          </cell>
          <cell r="Y260">
            <v>660</v>
          </cell>
          <cell r="Z260">
            <v>1</v>
          </cell>
          <cell r="AA260">
            <v>0.28000000000000003</v>
          </cell>
          <cell r="AB260">
            <v>0.05</v>
          </cell>
          <cell r="AC260">
            <v>2</v>
          </cell>
          <cell r="AD260">
            <v>2.0499999999999998</v>
          </cell>
          <cell r="AE260">
            <v>55</v>
          </cell>
          <cell r="AF260">
            <v>924.00000000000011</v>
          </cell>
        </row>
        <row r="261">
          <cell r="H261">
            <v>0</v>
          </cell>
          <cell r="M261">
            <v>0</v>
          </cell>
          <cell r="N261" t="str">
            <v>28F2</v>
          </cell>
          <cell r="O261">
            <v>150</v>
          </cell>
          <cell r="P261">
            <v>0</v>
          </cell>
          <cell r="Q261">
            <v>13.8</v>
          </cell>
          <cell r="R261">
            <v>3.5</v>
          </cell>
          <cell r="S261">
            <v>8.9982900000000008</v>
          </cell>
          <cell r="T261">
            <v>30546.271905408004</v>
          </cell>
          <cell r="U261">
            <v>0.2</v>
          </cell>
          <cell r="V261">
            <v>2688.8117166892807</v>
          </cell>
          <cell r="W261" t="str">
            <v>37F3</v>
          </cell>
          <cell r="X261">
            <v>265</v>
          </cell>
          <cell r="Y261">
            <v>415</v>
          </cell>
          <cell r="Z261">
            <v>0</v>
          </cell>
          <cell r="AA261">
            <v>0.13</v>
          </cell>
          <cell r="AB261">
            <v>0.11</v>
          </cell>
          <cell r="AC261">
            <v>3</v>
          </cell>
          <cell r="AD261">
            <v>3.11</v>
          </cell>
          <cell r="AE261">
            <v>28</v>
          </cell>
          <cell r="AF261">
            <v>218.4</v>
          </cell>
        </row>
        <row r="262">
          <cell r="H262">
            <v>0</v>
          </cell>
          <cell r="I262">
            <v>0.91999999999999993</v>
          </cell>
          <cell r="J262">
            <v>67</v>
          </cell>
          <cell r="K262">
            <v>56.708799999999989</v>
          </cell>
          <cell r="L262">
            <v>192507.95698175998</v>
          </cell>
          <cell r="M262">
            <v>16945.362494361598</v>
          </cell>
          <cell r="N262" t="str">
            <v>28F4</v>
          </cell>
          <cell r="O262">
            <v>340</v>
          </cell>
          <cell r="P262">
            <v>1</v>
          </cell>
          <cell r="Q262">
            <v>13.8</v>
          </cell>
          <cell r="R262">
            <v>3.5</v>
          </cell>
          <cell r="S262">
            <v>46.231214399999999</v>
          </cell>
          <cell r="T262">
            <v>156939.9569895629</v>
          </cell>
          <cell r="U262">
            <v>0.2</v>
          </cell>
          <cell r="V262">
            <v>13814.5170866347</v>
          </cell>
          <cell r="W262" t="str">
            <v>37F4</v>
          </cell>
          <cell r="X262">
            <v>175</v>
          </cell>
          <cell r="Y262">
            <v>515</v>
          </cell>
          <cell r="Z262">
            <v>1</v>
          </cell>
          <cell r="AA262">
            <v>0.17</v>
          </cell>
          <cell r="AB262">
            <v>1.28</v>
          </cell>
          <cell r="AC262">
            <v>9</v>
          </cell>
          <cell r="AD262">
            <v>10.28</v>
          </cell>
          <cell r="AE262">
            <v>47</v>
          </cell>
          <cell r="AF262">
            <v>479.40000000000003</v>
          </cell>
        </row>
        <row r="263">
          <cell r="H263">
            <v>0</v>
          </cell>
          <cell r="M263">
            <v>0</v>
          </cell>
          <cell r="N263" t="str">
            <v>28F5</v>
          </cell>
          <cell r="O263">
            <v>220</v>
          </cell>
          <cell r="P263">
            <v>0</v>
          </cell>
          <cell r="Q263">
            <v>13.8</v>
          </cell>
          <cell r="R263">
            <v>3.5</v>
          </cell>
          <cell r="S263">
            <v>19.356321600000005</v>
          </cell>
          <cell r="T263">
            <v>65708.424898744342</v>
          </cell>
          <cell r="U263">
            <v>0.2</v>
          </cell>
          <cell r="V263">
            <v>5783.9327594560527</v>
          </cell>
          <cell r="W263" t="str">
            <v>37F5</v>
          </cell>
          <cell r="X263">
            <v>270</v>
          </cell>
          <cell r="Y263">
            <v>490</v>
          </cell>
          <cell r="Z263">
            <v>0</v>
          </cell>
          <cell r="AA263">
            <v>0</v>
          </cell>
          <cell r="AB263">
            <v>0</v>
          </cell>
          <cell r="AC263">
            <v>0</v>
          </cell>
          <cell r="AD263">
            <v>0</v>
          </cell>
          <cell r="AE263">
            <v>18</v>
          </cell>
          <cell r="AF263">
            <v>0</v>
          </cell>
        </row>
        <row r="264">
          <cell r="H264">
            <v>0</v>
          </cell>
          <cell r="I264">
            <v>0.74</v>
          </cell>
          <cell r="J264">
            <v>67</v>
          </cell>
          <cell r="K264">
            <v>36.6892</v>
          </cell>
          <cell r="L264">
            <v>124547.91734784</v>
          </cell>
          <cell r="M264">
            <v>10963.233107174401</v>
          </cell>
          <cell r="N264" t="str">
            <v>33F1</v>
          </cell>
          <cell r="O264">
            <v>160</v>
          </cell>
          <cell r="P264">
            <v>0</v>
          </cell>
          <cell r="Q264">
            <v>13.8</v>
          </cell>
          <cell r="R264">
            <v>4</v>
          </cell>
          <cell r="S264">
            <v>11.700633600000003</v>
          </cell>
          <cell r="T264">
            <v>39719.850706206737</v>
          </cell>
          <cell r="U264">
            <v>0.2</v>
          </cell>
          <cell r="V264">
            <v>3496.3088227172366</v>
          </cell>
          <cell r="W264" t="str">
            <v>28F1</v>
          </cell>
          <cell r="X264">
            <v>300</v>
          </cell>
          <cell r="Y264">
            <v>460</v>
          </cell>
          <cell r="Z264">
            <v>0</v>
          </cell>
          <cell r="AA264">
            <v>0.27</v>
          </cell>
          <cell r="AB264">
            <v>0.23</v>
          </cell>
          <cell r="AC264">
            <v>4</v>
          </cell>
          <cell r="AD264">
            <v>4.2300000000000004</v>
          </cell>
          <cell r="AE264">
            <v>177</v>
          </cell>
          <cell r="AF264">
            <v>2867.4000000000005</v>
          </cell>
        </row>
        <row r="265">
          <cell r="H265">
            <v>0</v>
          </cell>
          <cell r="M265">
            <v>0</v>
          </cell>
          <cell r="N265" t="str">
            <v>33F2</v>
          </cell>
          <cell r="O265">
            <v>289</v>
          </cell>
          <cell r="P265">
            <v>1</v>
          </cell>
          <cell r="Q265">
            <v>13.8</v>
          </cell>
          <cell r="R265">
            <v>4</v>
          </cell>
          <cell r="S265">
            <v>38.173774176000009</v>
          </cell>
          <cell r="T265">
            <v>129587.56448566768</v>
          </cell>
          <cell r="U265">
            <v>0.2</v>
          </cell>
          <cell r="V265">
            <v>11406.844108678371</v>
          </cell>
          <cell r="W265" t="str">
            <v>37F6</v>
          </cell>
          <cell r="X265">
            <v>370</v>
          </cell>
          <cell r="Y265">
            <v>659</v>
          </cell>
          <cell r="Z265">
            <v>1</v>
          </cell>
          <cell r="AA265">
            <v>0.46</v>
          </cell>
          <cell r="AB265">
            <v>0.36</v>
          </cell>
          <cell r="AC265">
            <v>2</v>
          </cell>
          <cell r="AD265">
            <v>2.36</v>
          </cell>
          <cell r="AE265">
            <v>1009</v>
          </cell>
          <cell r="AF265">
            <v>27848.400000000001</v>
          </cell>
        </row>
        <row r="266">
          <cell r="H266">
            <v>0</v>
          </cell>
          <cell r="I266">
            <v>0.53</v>
          </cell>
          <cell r="J266">
            <v>67</v>
          </cell>
          <cell r="K266">
            <v>18.820300000000003</v>
          </cell>
          <cell r="L266">
            <v>63888.805666560016</v>
          </cell>
          <cell r="M266">
            <v>5623.7621983296012</v>
          </cell>
          <cell r="N266" t="str">
            <v>34F1</v>
          </cell>
          <cell r="O266">
            <v>150</v>
          </cell>
          <cell r="P266">
            <v>0</v>
          </cell>
          <cell r="Q266">
            <v>13.8</v>
          </cell>
          <cell r="R266">
            <v>4</v>
          </cell>
          <cell r="S266">
            <v>10.283760000000001</v>
          </cell>
          <cell r="T266">
            <v>34910.025034752005</v>
          </cell>
          <cell r="U266">
            <v>0.2</v>
          </cell>
          <cell r="V266">
            <v>3072.9276762163208</v>
          </cell>
          <cell r="W266" t="str">
            <v>17F1</v>
          </cell>
          <cell r="X266">
            <v>270</v>
          </cell>
          <cell r="Y266">
            <v>420</v>
          </cell>
          <cell r="Z266">
            <v>0</v>
          </cell>
          <cell r="AA266">
            <v>0</v>
          </cell>
          <cell r="AB266">
            <v>0</v>
          </cell>
          <cell r="AC266">
            <v>0</v>
          </cell>
          <cell r="AD266">
            <v>0</v>
          </cell>
          <cell r="AE266">
            <v>21</v>
          </cell>
          <cell r="AF266">
            <v>0</v>
          </cell>
        </row>
        <row r="267">
          <cell r="H267">
            <v>0</v>
          </cell>
          <cell r="M267">
            <v>0</v>
          </cell>
          <cell r="N267" t="str">
            <v>34F2</v>
          </cell>
          <cell r="O267">
            <v>200</v>
          </cell>
          <cell r="P267">
            <v>0</v>
          </cell>
          <cell r="Q267">
            <v>13.8</v>
          </cell>
          <cell r="R267">
            <v>4</v>
          </cell>
          <cell r="S267">
            <v>18.282239999999998</v>
          </cell>
          <cell r="T267">
            <v>62062.266728447998</v>
          </cell>
          <cell r="U267">
            <v>0.2</v>
          </cell>
          <cell r="V267">
            <v>5462.9825354956802</v>
          </cell>
          <cell r="W267" t="str">
            <v>37F1</v>
          </cell>
          <cell r="X267">
            <v>280</v>
          </cell>
          <cell r="Y267">
            <v>480</v>
          </cell>
          <cell r="Z267">
            <v>0</v>
          </cell>
          <cell r="AA267">
            <v>0</v>
          </cell>
          <cell r="AB267">
            <v>0</v>
          </cell>
          <cell r="AC267">
            <v>0</v>
          </cell>
          <cell r="AD267">
            <v>0</v>
          </cell>
          <cell r="AE267">
            <v>38</v>
          </cell>
          <cell r="AF267">
            <v>0</v>
          </cell>
        </row>
        <row r="268">
          <cell r="H268">
            <v>0</v>
          </cell>
          <cell r="M268">
            <v>0</v>
          </cell>
          <cell r="N268" t="str">
            <v>34F3</v>
          </cell>
          <cell r="O268">
            <v>0</v>
          </cell>
          <cell r="P268">
            <v>0</v>
          </cell>
          <cell r="Q268">
            <v>13.8</v>
          </cell>
          <cell r="R268">
            <v>4</v>
          </cell>
          <cell r="S268">
            <v>0</v>
          </cell>
          <cell r="T268">
            <v>0</v>
          </cell>
          <cell r="U268">
            <v>0.2</v>
          </cell>
          <cell r="V268">
            <v>0</v>
          </cell>
          <cell r="W268" t="str">
            <v>17F2</v>
          </cell>
          <cell r="X268">
            <v>250</v>
          </cell>
          <cell r="Y268">
            <v>250</v>
          </cell>
          <cell r="Z268">
            <v>0</v>
          </cell>
          <cell r="AA268">
            <v>0</v>
          </cell>
          <cell r="AB268">
            <v>0</v>
          </cell>
          <cell r="AC268">
            <v>0</v>
          </cell>
          <cell r="AD268">
            <v>0</v>
          </cell>
          <cell r="AE268">
            <v>0</v>
          </cell>
          <cell r="AF268">
            <v>0</v>
          </cell>
        </row>
        <row r="269">
          <cell r="H269">
            <v>0</v>
          </cell>
          <cell r="I269">
            <v>0.91999999999999993</v>
          </cell>
          <cell r="J269">
            <v>67</v>
          </cell>
          <cell r="K269">
            <v>56.708799999999989</v>
          </cell>
          <cell r="L269">
            <v>192507.95698175998</v>
          </cell>
          <cell r="M269">
            <v>16945.362494361598</v>
          </cell>
          <cell r="N269" t="str">
            <v>37F1</v>
          </cell>
          <cell r="O269">
            <v>280</v>
          </cell>
          <cell r="P269">
            <v>1</v>
          </cell>
          <cell r="Q269">
            <v>13.8</v>
          </cell>
          <cell r="R269">
            <v>3.5</v>
          </cell>
          <cell r="S269">
            <v>31.354041600000002</v>
          </cell>
          <cell r="T269">
            <v>106436.78743928832</v>
          </cell>
          <cell r="U269">
            <v>0.2</v>
          </cell>
          <cell r="V269">
            <v>9369.0150483750913</v>
          </cell>
          <cell r="W269" t="str">
            <v>34F2</v>
          </cell>
          <cell r="X269">
            <v>200</v>
          </cell>
          <cell r="Y269">
            <v>480</v>
          </cell>
          <cell r="Z269">
            <v>0</v>
          </cell>
          <cell r="AA269">
            <v>0.02</v>
          </cell>
          <cell r="AB269">
            <v>0.03</v>
          </cell>
          <cell r="AC269">
            <v>0</v>
          </cell>
          <cell r="AD269">
            <v>0.03</v>
          </cell>
          <cell r="AE269">
            <v>420</v>
          </cell>
          <cell r="AF269">
            <v>504</v>
          </cell>
        </row>
        <row r="270">
          <cell r="H270">
            <v>0</v>
          </cell>
          <cell r="M270">
            <v>0</v>
          </cell>
          <cell r="N270" t="str">
            <v>37F2</v>
          </cell>
          <cell r="O270">
            <v>260</v>
          </cell>
          <cell r="P270">
            <v>1</v>
          </cell>
          <cell r="Q270">
            <v>13.8</v>
          </cell>
          <cell r="R270">
            <v>3.5</v>
          </cell>
          <cell r="S270">
            <v>27.034862400000009</v>
          </cell>
          <cell r="T270">
            <v>91774.576924692519</v>
          </cell>
          <cell r="U270">
            <v>0.2</v>
          </cell>
          <cell r="V270">
            <v>8078.38542436424</v>
          </cell>
          <cell r="W270" t="str">
            <v>21F2</v>
          </cell>
          <cell r="X270">
            <v>290</v>
          </cell>
          <cell r="Y270">
            <v>550</v>
          </cell>
          <cell r="Z270">
            <v>1</v>
          </cell>
          <cell r="AA270">
            <v>0.36</v>
          </cell>
          <cell r="AB270">
            <v>1.4</v>
          </cell>
          <cell r="AC270">
            <v>4</v>
          </cell>
          <cell r="AD270">
            <v>5.4</v>
          </cell>
          <cell r="AE270">
            <v>719</v>
          </cell>
          <cell r="AF270">
            <v>15530.399999999998</v>
          </cell>
        </row>
        <row r="271">
          <cell r="H271">
            <v>0</v>
          </cell>
          <cell r="M271">
            <v>0</v>
          </cell>
          <cell r="N271" t="str">
            <v>37F3</v>
          </cell>
          <cell r="O271">
            <v>265</v>
          </cell>
          <cell r="P271">
            <v>1</v>
          </cell>
          <cell r="Q271">
            <v>13.8</v>
          </cell>
          <cell r="R271">
            <v>3.5</v>
          </cell>
          <cell r="S271">
            <v>28.084662900000005</v>
          </cell>
          <cell r="T271">
            <v>95338.308646990103</v>
          </cell>
          <cell r="U271">
            <v>0.2</v>
          </cell>
          <cell r="V271">
            <v>8392.0801246446554</v>
          </cell>
          <cell r="W271" t="str">
            <v>28F2</v>
          </cell>
          <cell r="X271">
            <v>150</v>
          </cell>
          <cell r="Y271">
            <v>415</v>
          </cell>
          <cell r="Z271">
            <v>0</v>
          </cell>
          <cell r="AA271">
            <v>0.53</v>
          </cell>
          <cell r="AB271">
            <v>1.48</v>
          </cell>
          <cell r="AC271">
            <v>3</v>
          </cell>
          <cell r="AD271">
            <v>4.4800000000000004</v>
          </cell>
          <cell r="AE271">
            <v>254</v>
          </cell>
          <cell r="AF271">
            <v>8077.2000000000007</v>
          </cell>
        </row>
        <row r="272">
          <cell r="H272">
            <v>0</v>
          </cell>
          <cell r="I272">
            <v>0.70499999999999996</v>
          </cell>
          <cell r="J272">
            <v>67</v>
          </cell>
          <cell r="K272">
            <v>33.300674999999998</v>
          </cell>
          <cell r="L272">
            <v>113044.97556576</v>
          </cell>
          <cell r="M272">
            <v>9950.695644801599</v>
          </cell>
          <cell r="N272" t="str">
            <v>37F4</v>
          </cell>
          <cell r="O272">
            <v>175</v>
          </cell>
          <cell r="P272">
            <v>0</v>
          </cell>
          <cell r="Q272">
            <v>13.8</v>
          </cell>
          <cell r="R272">
            <v>3.5</v>
          </cell>
          <cell r="S272">
            <v>12.2476725</v>
          </cell>
          <cell r="T272">
            <v>41576.870093472004</v>
          </cell>
          <cell r="U272">
            <v>0.2</v>
          </cell>
          <cell r="V272">
            <v>3659.7715032715205</v>
          </cell>
          <cell r="W272" t="str">
            <v>48F3</v>
          </cell>
          <cell r="X272">
            <v>240</v>
          </cell>
          <cell r="Y272">
            <v>415</v>
          </cell>
          <cell r="Z272">
            <v>0</v>
          </cell>
          <cell r="AA272">
            <v>1.23</v>
          </cell>
          <cell r="AB272">
            <v>1</v>
          </cell>
          <cell r="AC272">
            <v>4</v>
          </cell>
          <cell r="AD272">
            <v>5</v>
          </cell>
          <cell r="AE272">
            <v>31</v>
          </cell>
          <cell r="AF272">
            <v>2287.8000000000002</v>
          </cell>
        </row>
        <row r="273">
          <cell r="H273">
            <v>0</v>
          </cell>
          <cell r="M273">
            <v>0</v>
          </cell>
          <cell r="N273" t="str">
            <v>37F5</v>
          </cell>
          <cell r="O273">
            <v>270</v>
          </cell>
          <cell r="P273">
            <v>1</v>
          </cell>
          <cell r="Q273">
            <v>13.8</v>
          </cell>
          <cell r="R273">
            <v>3.5</v>
          </cell>
          <cell r="S273">
            <v>29.154459600000003</v>
          </cell>
          <cell r="T273">
            <v>98969.920973521934</v>
          </cell>
          <cell r="U273">
            <v>0.2</v>
          </cell>
          <cell r="V273">
            <v>8711.7499620732688</v>
          </cell>
          <cell r="W273" t="str">
            <v>28F2</v>
          </cell>
          <cell r="X273">
            <v>150</v>
          </cell>
          <cell r="Y273">
            <v>420</v>
          </cell>
          <cell r="Z273">
            <v>0</v>
          </cell>
          <cell r="AA273">
            <v>0.03</v>
          </cell>
          <cell r="AB273">
            <v>1</v>
          </cell>
          <cell r="AC273">
            <v>2</v>
          </cell>
          <cell r="AD273">
            <v>3</v>
          </cell>
          <cell r="AE273">
            <v>794</v>
          </cell>
          <cell r="AF273">
            <v>1429.2</v>
          </cell>
        </row>
        <row r="274">
          <cell r="H274">
            <v>0</v>
          </cell>
          <cell r="M274">
            <v>0</v>
          </cell>
          <cell r="N274" t="str">
            <v>37F6</v>
          </cell>
          <cell r="O274">
            <v>370</v>
          </cell>
          <cell r="P274">
            <v>1</v>
          </cell>
          <cell r="Q274">
            <v>13.8</v>
          </cell>
          <cell r="R274">
            <v>3.5</v>
          </cell>
          <cell r="S274">
            <v>54.749595600000013</v>
          </cell>
          <cell r="T274">
            <v>185857.09439334917</v>
          </cell>
          <cell r="U274">
            <v>0.2</v>
          </cell>
          <cell r="V274">
            <v>16359.925511767226</v>
          </cell>
          <cell r="W274" t="str">
            <v>48F2</v>
          </cell>
          <cell r="X274">
            <v>350</v>
          </cell>
          <cell r="Y274">
            <v>720</v>
          </cell>
          <cell r="Z274">
            <v>1</v>
          </cell>
          <cell r="AA274">
            <v>1.83</v>
          </cell>
          <cell r="AB274">
            <v>2.19</v>
          </cell>
          <cell r="AC274">
            <v>5</v>
          </cell>
          <cell r="AD274">
            <v>7.1899999999999995</v>
          </cell>
          <cell r="AE274">
            <v>1669</v>
          </cell>
          <cell r="AF274">
            <v>183256.2</v>
          </cell>
        </row>
        <row r="275">
          <cell r="H275">
            <v>0</v>
          </cell>
          <cell r="I275">
            <v>0.85</v>
          </cell>
          <cell r="J275">
            <v>67</v>
          </cell>
          <cell r="K275">
            <v>48.407499999999992</v>
          </cell>
          <cell r="L275">
            <v>164327.73974399999</v>
          </cell>
          <cell r="M275">
            <v>14464.820891039999</v>
          </cell>
          <cell r="N275" t="str">
            <v>48F1</v>
          </cell>
          <cell r="O275">
            <v>360</v>
          </cell>
          <cell r="P275">
            <v>1</v>
          </cell>
          <cell r="Q275">
            <v>13.8</v>
          </cell>
          <cell r="R275">
            <v>3.5</v>
          </cell>
          <cell r="S275">
            <v>51.830150400000008</v>
          </cell>
          <cell r="T275">
            <v>175946.52617515012</v>
          </cell>
          <cell r="U275">
            <v>0.2</v>
          </cell>
          <cell r="V275">
            <v>15487.555488130256</v>
          </cell>
          <cell r="W275" t="str">
            <v>37F4</v>
          </cell>
          <cell r="X275">
            <v>175</v>
          </cell>
          <cell r="Y275">
            <v>535</v>
          </cell>
          <cell r="Z275">
            <v>1</v>
          </cell>
          <cell r="AA275">
            <v>7.0000000000000007E-2</v>
          </cell>
          <cell r="AB275">
            <v>1.42</v>
          </cell>
          <cell r="AC275">
            <v>0</v>
          </cell>
          <cell r="AD275">
            <v>1.42</v>
          </cell>
          <cell r="AE275">
            <v>1216</v>
          </cell>
          <cell r="AF275">
            <v>5107.2000000000007</v>
          </cell>
        </row>
        <row r="276">
          <cell r="H276">
            <v>0</v>
          </cell>
          <cell r="M276">
            <v>0</v>
          </cell>
          <cell r="N276" t="str">
            <v>48F2</v>
          </cell>
          <cell r="O276">
            <v>350</v>
          </cell>
          <cell r="P276">
            <v>1</v>
          </cell>
          <cell r="Q276">
            <v>13.8</v>
          </cell>
          <cell r="R276">
            <v>3.5</v>
          </cell>
          <cell r="S276">
            <v>48.990690000000001</v>
          </cell>
          <cell r="T276">
            <v>166307.48037388801</v>
          </cell>
          <cell r="U276">
            <v>0.2</v>
          </cell>
          <cell r="V276">
            <v>14639.086013086082</v>
          </cell>
          <cell r="W276" t="str">
            <v>28F5</v>
          </cell>
          <cell r="X276">
            <v>220</v>
          </cell>
          <cell r="Y276">
            <v>570</v>
          </cell>
          <cell r="Z276">
            <v>1</v>
          </cell>
          <cell r="AA276">
            <v>0</v>
          </cell>
          <cell r="AB276">
            <v>0</v>
          </cell>
          <cell r="AC276">
            <v>0</v>
          </cell>
          <cell r="AD276">
            <v>0</v>
          </cell>
          <cell r="AE276">
            <v>543</v>
          </cell>
          <cell r="AF276">
            <v>0</v>
          </cell>
        </row>
        <row r="277">
          <cell r="H277">
            <v>0</v>
          </cell>
          <cell r="M277">
            <v>0</v>
          </cell>
          <cell r="N277" t="str">
            <v>48F3</v>
          </cell>
          <cell r="O277">
            <v>240</v>
          </cell>
          <cell r="P277">
            <v>0</v>
          </cell>
          <cell r="Q277">
            <v>13.8</v>
          </cell>
          <cell r="R277">
            <v>3.5</v>
          </cell>
          <cell r="S277">
            <v>23.035622400000001</v>
          </cell>
          <cell r="T277">
            <v>78198.456077844487</v>
          </cell>
          <cell r="U277">
            <v>0.2</v>
          </cell>
          <cell r="V277">
            <v>6883.357994724558</v>
          </cell>
          <cell r="W277" t="str">
            <v>28F1</v>
          </cell>
          <cell r="X277">
            <v>300</v>
          </cell>
          <cell r="Y277">
            <v>540</v>
          </cell>
          <cell r="Z277">
            <v>1</v>
          </cell>
          <cell r="AA277">
            <v>1.74</v>
          </cell>
          <cell r="AB277">
            <v>2.23</v>
          </cell>
          <cell r="AC277">
            <v>0</v>
          </cell>
          <cell r="AD277">
            <v>2.23</v>
          </cell>
          <cell r="AE277">
            <v>22</v>
          </cell>
          <cell r="AF277">
            <v>2296.8000000000002</v>
          </cell>
        </row>
        <row r="278">
          <cell r="H278">
            <v>0</v>
          </cell>
          <cell r="M278">
            <v>0</v>
          </cell>
          <cell r="N278" t="str">
            <v>48F4</v>
          </cell>
          <cell r="O278">
            <v>275</v>
          </cell>
          <cell r="P278">
            <v>1</v>
          </cell>
          <cell r="Q278">
            <v>13.8</v>
          </cell>
          <cell r="R278">
            <v>3.5</v>
          </cell>
          <cell r="S278">
            <v>30.244252500000002</v>
          </cell>
          <cell r="T278">
            <v>102669.41390428801</v>
          </cell>
          <cell r="U278">
            <v>0.2</v>
          </cell>
          <cell r="V278">
            <v>9037.3949366500819</v>
          </cell>
          <cell r="W278" t="str">
            <v>37F6</v>
          </cell>
          <cell r="X278">
            <v>370</v>
          </cell>
          <cell r="Y278">
            <v>645</v>
          </cell>
          <cell r="Z278">
            <v>1</v>
          </cell>
          <cell r="AA278">
            <v>2.95</v>
          </cell>
          <cell r="AB278">
            <v>1.88</v>
          </cell>
          <cell r="AC278">
            <v>9</v>
          </cell>
          <cell r="AD278">
            <v>10.879999999999999</v>
          </cell>
          <cell r="AE278">
            <v>1505</v>
          </cell>
          <cell r="AF278">
            <v>266385</v>
          </cell>
        </row>
        <row r="279">
          <cell r="H279">
            <v>2</v>
          </cell>
          <cell r="J279">
            <v>67</v>
          </cell>
          <cell r="K279">
            <v>463.38707499999998</v>
          </cell>
          <cell r="L279">
            <v>1573048.61150304</v>
          </cell>
          <cell r="M279">
            <v>138466.37490260642</v>
          </cell>
          <cell r="N279">
            <v>22</v>
          </cell>
          <cell r="O279">
            <v>5694</v>
          </cell>
          <cell r="P279">
            <v>14</v>
          </cell>
          <cell r="R279">
            <v>3.6818181818181817</v>
          </cell>
          <cell r="S279">
            <v>693.30213327600006</v>
          </cell>
          <cell r="T279">
            <v>2353535.5579391322</v>
          </cell>
          <cell r="U279">
            <v>0.20000000000000007</v>
          </cell>
          <cell r="V279">
            <v>207168.12851754963</v>
          </cell>
          <cell r="X279">
            <v>5820</v>
          </cell>
          <cell r="Y279">
            <v>11514</v>
          </cell>
          <cell r="Z279">
            <v>12</v>
          </cell>
          <cell r="AA279">
            <v>0.97639991486644684</v>
          </cell>
          <cell r="AB279">
            <v>1.2041342981802701</v>
          </cell>
          <cell r="AD279">
            <v>4.6455517718420776</v>
          </cell>
          <cell r="AE279">
            <v>9397</v>
          </cell>
          <cell r="AF279">
            <v>550513.80000000005</v>
          </cell>
        </row>
      </sheetData>
      <sheetData sheetId="8" refreshError="1"/>
      <sheetData sheetId="9" refreshError="1"/>
      <sheetData sheetId="10" refreshError="1"/>
      <sheetData sheetId="11" refreshError="1"/>
      <sheetData sheetId="12" refreshError="1"/>
      <sheetData sheetId="13">
        <row r="1">
          <cell r="B1" t="str">
            <v xml:space="preserve">POSSIBLE  SYSTEM   CAPITAL PROJECTS  -  1997 </v>
          </cell>
        </row>
      </sheetData>
      <sheetData sheetId="14" refreshError="1"/>
      <sheetData sheetId="15" refreshError="1"/>
      <sheetData sheetId="16" refreshError="1"/>
      <sheetData sheetId="17" refreshError="1">
        <row r="4">
          <cell r="D4" t="str">
            <v>TABLE 1</v>
          </cell>
        </row>
        <row r="5">
          <cell r="D5" t="str">
            <v xml:space="preserve">SUMMARY OF </v>
          </cell>
        </row>
        <row r="6">
          <cell r="D6" t="str">
            <v>RECOMMENDED SYSTEM EXPANSION PROJECTS - 1997</v>
          </cell>
        </row>
        <row r="8">
          <cell r="E8">
            <v>1997</v>
          </cell>
        </row>
        <row r="9">
          <cell r="C9" t="str">
            <v>Item</v>
          </cell>
          <cell r="D9" t="str">
            <v>Description</v>
          </cell>
          <cell r="E9" t="str">
            <v>Budget</v>
          </cell>
        </row>
        <row r="10">
          <cell r="E10" t="str">
            <v>Amount</v>
          </cell>
        </row>
        <row r="12">
          <cell r="D12" t="str">
            <v>SUBTRANSMISSION</v>
          </cell>
        </row>
        <row r="15">
          <cell r="C15">
            <v>1</v>
          </cell>
          <cell r="D15" t="str">
            <v>44 kV Aquitaine MS - C.P.R. Feeder Tie</v>
          </cell>
          <cell r="E15">
            <v>160000</v>
          </cell>
        </row>
        <row r="16">
          <cell r="C16">
            <v>2</v>
          </cell>
          <cell r="D16" t="str">
            <v>44 kV Meadowvale Feeder Egress</v>
          </cell>
          <cell r="E16">
            <v>350000</v>
          </cell>
        </row>
        <row r="17">
          <cell r="C17">
            <v>3</v>
          </cell>
          <cell r="D17" t="str">
            <v>44 kV Mississauga Rd. Feeder Tie</v>
          </cell>
          <cell r="E17">
            <v>50000</v>
          </cell>
        </row>
        <row r="18">
          <cell r="C18">
            <v>4</v>
          </cell>
          <cell r="D18" t="str">
            <v>44 kV Britannia Rd. Feeder Tie</v>
          </cell>
          <cell r="E18">
            <v>0</v>
          </cell>
        </row>
        <row r="19">
          <cell r="C19">
            <v>5</v>
          </cell>
          <cell r="D19" t="str">
            <v>44 kV Drew Rd. Feeder Tie</v>
          </cell>
          <cell r="E19">
            <v>0</v>
          </cell>
        </row>
        <row r="20">
          <cell r="C20">
            <v>6</v>
          </cell>
          <cell r="D20" t="str">
            <v>27.6 kV Stanfield Feeder Tie</v>
          </cell>
          <cell r="E20">
            <v>0</v>
          </cell>
        </row>
        <row r="21">
          <cell r="C21">
            <v>7</v>
          </cell>
          <cell r="D21" t="str">
            <v>27.6 kV Midway Feeder Tie</v>
          </cell>
          <cell r="E21">
            <v>335000</v>
          </cell>
        </row>
        <row r="22">
          <cell r="C22">
            <v>8</v>
          </cell>
          <cell r="D22" t="str">
            <v>27.6 kV Pacific Drive Feeder Tie</v>
          </cell>
          <cell r="E22">
            <v>110000</v>
          </cell>
        </row>
        <row r="23">
          <cell r="C23">
            <v>9</v>
          </cell>
          <cell r="D23" t="str">
            <v>27.6 kV Kennedy/401 Crossing</v>
          </cell>
          <cell r="E23">
            <v>155000</v>
          </cell>
        </row>
        <row r="24">
          <cell r="C24">
            <v>10</v>
          </cell>
          <cell r="D24" t="str">
            <v>27.6 kV Bramalea TS Feeder Ties</v>
          </cell>
          <cell r="E24">
            <v>300000</v>
          </cell>
        </row>
        <row r="25">
          <cell r="C25">
            <v>11</v>
          </cell>
          <cell r="D25" t="str">
            <v>27.6 kV Highway 10 Feeder Tie</v>
          </cell>
          <cell r="E25">
            <v>0</v>
          </cell>
        </row>
        <row r="27">
          <cell r="D27" t="str">
            <v>TOTAL - TRANSMISSION</v>
          </cell>
          <cell r="E27">
            <v>1460000</v>
          </cell>
        </row>
        <row r="30">
          <cell r="D30" t="str">
            <v>TABLE 1 (Cont'd)</v>
          </cell>
        </row>
        <row r="31">
          <cell r="D31" t="str">
            <v xml:space="preserve">SUMMARY OF </v>
          </cell>
        </row>
        <row r="32">
          <cell r="D32" t="str">
            <v>RECOMMENDED SYSTEM EXPANSION PROJECTS - 1997</v>
          </cell>
        </row>
        <row r="34">
          <cell r="E34">
            <v>1997</v>
          </cell>
        </row>
        <row r="35">
          <cell r="C35" t="str">
            <v>Item</v>
          </cell>
          <cell r="D35" t="str">
            <v>Description</v>
          </cell>
          <cell r="E35" t="str">
            <v>Budget</v>
          </cell>
        </row>
        <row r="36">
          <cell r="E36" t="str">
            <v>Estimate</v>
          </cell>
        </row>
        <row r="39">
          <cell r="D39" t="str">
            <v>DISTRIBUTION</v>
          </cell>
        </row>
        <row r="41">
          <cell r="C41">
            <v>1</v>
          </cell>
          <cell r="D41" t="str">
            <v xml:space="preserve">Streetsville Conversion </v>
          </cell>
          <cell r="E41">
            <v>100000</v>
          </cell>
        </row>
        <row r="42">
          <cell r="C42">
            <v>2</v>
          </cell>
          <cell r="D42" t="str">
            <v xml:space="preserve">13.8 kV WCB/Collegeway Tie </v>
          </cell>
          <cell r="E42">
            <v>80000</v>
          </cell>
        </row>
        <row r="43">
          <cell r="C43">
            <v>3</v>
          </cell>
          <cell r="D43" t="str">
            <v>13.8 kV Burnhamthorpe Road Feeder Tie</v>
          </cell>
          <cell r="E43">
            <v>300000</v>
          </cell>
        </row>
        <row r="44">
          <cell r="C44">
            <v>4</v>
          </cell>
          <cell r="D44" t="str">
            <v>13.8 kV Tomken Road Feeder Tie</v>
          </cell>
          <cell r="E44">
            <v>160000</v>
          </cell>
        </row>
        <row r="45">
          <cell r="C45">
            <v>5</v>
          </cell>
          <cell r="D45" t="str">
            <v>13.8 kV American/Elmbank Drive Feeder Tie</v>
          </cell>
          <cell r="E45">
            <v>360000</v>
          </cell>
        </row>
        <row r="46">
          <cell r="C46">
            <v>6</v>
          </cell>
          <cell r="D46" t="str">
            <v>13.8 kV Derry Rd. &amp; Ninth Line Feeder Tie</v>
          </cell>
          <cell r="E46">
            <v>60000</v>
          </cell>
        </row>
        <row r="47">
          <cell r="C47">
            <v>7</v>
          </cell>
          <cell r="D47" t="str">
            <v>13.8 kV Mississauga Road Feeder Tie</v>
          </cell>
          <cell r="E47">
            <v>150000</v>
          </cell>
        </row>
        <row r="48">
          <cell r="C48">
            <v>8</v>
          </cell>
          <cell r="D48" t="str">
            <v>4.16 kV Bromsgrove MS/Clarkson MS Tie</v>
          </cell>
          <cell r="E48">
            <v>0</v>
          </cell>
        </row>
        <row r="49">
          <cell r="C49">
            <v>9</v>
          </cell>
          <cell r="D49" t="str">
            <v>4.16 kV Atwater Feeder Tie</v>
          </cell>
          <cell r="E49">
            <v>0</v>
          </cell>
        </row>
        <row r="50">
          <cell r="C50">
            <v>10</v>
          </cell>
          <cell r="D50" t="str">
            <v>4.16 kV Pinetree MS/Melton MS Tie</v>
          </cell>
          <cell r="E50">
            <v>0</v>
          </cell>
        </row>
        <row r="51">
          <cell r="C51">
            <v>11</v>
          </cell>
          <cell r="D51" t="str">
            <v>4.16 kV Bromsgrove MS/Park West MS Tie</v>
          </cell>
          <cell r="E51">
            <v>0</v>
          </cell>
        </row>
        <row r="52">
          <cell r="C52">
            <v>12</v>
          </cell>
          <cell r="D52" t="str">
            <v>4.16 kV Bromsgrove MS/Robin MS Tie</v>
          </cell>
          <cell r="E52">
            <v>0</v>
          </cell>
        </row>
        <row r="53">
          <cell r="C53">
            <v>13</v>
          </cell>
          <cell r="D53" t="str">
            <v>4.16 kV Lakeshore Road Feeder Tie</v>
          </cell>
          <cell r="E53">
            <v>0</v>
          </cell>
        </row>
        <row r="54">
          <cell r="C54">
            <v>14</v>
          </cell>
          <cell r="D54" t="str">
            <v xml:space="preserve">4.16 kV Stanfield Road Feeder Tie </v>
          </cell>
          <cell r="E54">
            <v>0</v>
          </cell>
        </row>
        <row r="55">
          <cell r="C55">
            <v>15</v>
          </cell>
          <cell r="D55" t="str">
            <v xml:space="preserve">4.16 kV Clarkson/Lorne Park Feeder Tie </v>
          </cell>
          <cell r="E55">
            <v>0</v>
          </cell>
        </row>
        <row r="57">
          <cell r="D57" t="str">
            <v>TOTAL - DISTRIBUTION</v>
          </cell>
          <cell r="E57">
            <v>1210000</v>
          </cell>
        </row>
        <row r="62">
          <cell r="D62" t="str">
            <v>TABLE 1 (Cont'd)</v>
          </cell>
        </row>
        <row r="63">
          <cell r="D63" t="str">
            <v xml:space="preserve">SUMMARY OF </v>
          </cell>
        </row>
        <row r="64">
          <cell r="D64" t="str">
            <v>RECOMMENDED SYSTEM EXPANSION PROJECTS - 1997</v>
          </cell>
        </row>
        <row r="66">
          <cell r="E66">
            <v>1997</v>
          </cell>
        </row>
        <row r="67">
          <cell r="C67" t="str">
            <v>Item</v>
          </cell>
          <cell r="D67" t="str">
            <v>Description</v>
          </cell>
          <cell r="E67" t="str">
            <v>Budget</v>
          </cell>
        </row>
        <row r="68">
          <cell r="E68" t="str">
            <v>Estimate</v>
          </cell>
        </row>
        <row r="71">
          <cell r="D71" t="str">
            <v>MUNICIPAL SUBSTATIONS</v>
          </cell>
        </row>
        <row r="73">
          <cell r="C73">
            <v>1</v>
          </cell>
          <cell r="D73" t="str">
            <v>Lisgar M.S.</v>
          </cell>
          <cell r="E73">
            <v>1200000</v>
          </cell>
        </row>
        <row r="74">
          <cell r="C74">
            <v>2</v>
          </cell>
          <cell r="D74" t="str">
            <v xml:space="preserve">Sheridan Park System Rebuild  </v>
          </cell>
          <cell r="E74">
            <v>600000</v>
          </cell>
        </row>
        <row r="75">
          <cell r="C75">
            <v>3</v>
          </cell>
          <cell r="D75" t="str">
            <v>Orlando M.S.</v>
          </cell>
          <cell r="E75">
            <v>600000</v>
          </cell>
        </row>
        <row r="76">
          <cell r="C76">
            <v>4</v>
          </cell>
          <cell r="D76" t="str">
            <v>Chalkdene M.S.</v>
          </cell>
          <cell r="E76">
            <v>0</v>
          </cell>
        </row>
        <row r="77">
          <cell r="C77">
            <v>5</v>
          </cell>
          <cell r="D77" t="str">
            <v>Rockwood M.S.</v>
          </cell>
          <cell r="E77">
            <v>0</v>
          </cell>
        </row>
        <row r="78">
          <cell r="C78">
            <v>6</v>
          </cell>
          <cell r="D78" t="str">
            <v>Woodlake M.S. Rebuild</v>
          </cell>
          <cell r="E78">
            <v>50000</v>
          </cell>
        </row>
        <row r="79">
          <cell r="C79">
            <v>7</v>
          </cell>
          <cell r="D79" t="str">
            <v>Orchard Heights M.S.</v>
          </cell>
          <cell r="E79">
            <v>250000</v>
          </cell>
        </row>
        <row r="81">
          <cell r="D81" t="str">
            <v>TOTAL - SUBSTATION</v>
          </cell>
          <cell r="E81">
            <v>2700000</v>
          </cell>
        </row>
        <row r="84">
          <cell r="D84" t="str">
            <v>SUBDIVISION REBUILDS</v>
          </cell>
        </row>
        <row r="86">
          <cell r="C86">
            <v>1</v>
          </cell>
          <cell r="D86" t="str">
            <v>Sheridan Homelands - Phase V</v>
          </cell>
          <cell r="E86">
            <v>1200000</v>
          </cell>
        </row>
        <row r="87">
          <cell r="C87">
            <v>2</v>
          </cell>
          <cell r="D87" t="str">
            <v>Malton - Phase VI</v>
          </cell>
          <cell r="E87">
            <v>1000000</v>
          </cell>
        </row>
        <row r="88">
          <cell r="C88">
            <v>3</v>
          </cell>
          <cell r="D88" t="str">
            <v>Forest Glenn Area - Phase III</v>
          </cell>
          <cell r="E88">
            <v>1200000</v>
          </cell>
        </row>
        <row r="89">
          <cell r="C89">
            <v>4</v>
          </cell>
          <cell r="D89" t="str">
            <v>Meadowvale T.C. Main Feeders - Phase III</v>
          </cell>
          <cell r="E89">
            <v>600000</v>
          </cell>
        </row>
        <row r="90">
          <cell r="C90">
            <v>5</v>
          </cell>
          <cell r="D90" t="str">
            <v>Woodlands - Phase II</v>
          </cell>
          <cell r="E90">
            <v>1200000</v>
          </cell>
        </row>
        <row r="93">
          <cell r="D93" t="str">
            <v>TOTAL - SUBDIVISION REBUILDS</v>
          </cell>
          <cell r="E93">
            <v>5200000</v>
          </cell>
        </row>
        <row r="102">
          <cell r="D102" t="str">
            <v>TABLE 1 (Cont'd)</v>
          </cell>
        </row>
        <row r="103">
          <cell r="D103" t="str">
            <v xml:space="preserve">SUMMARY OF </v>
          </cell>
        </row>
        <row r="104">
          <cell r="D104" t="str">
            <v>RECOMMENDED SYSTEM EXPANSION PROJECTS - 1997</v>
          </cell>
        </row>
        <row r="106">
          <cell r="E106">
            <v>1997</v>
          </cell>
        </row>
        <row r="107">
          <cell r="C107" t="str">
            <v>Item</v>
          </cell>
          <cell r="D107" t="str">
            <v>Description</v>
          </cell>
          <cell r="E107" t="str">
            <v>Budget</v>
          </cell>
        </row>
        <row r="108">
          <cell r="E108" t="str">
            <v>Estimate</v>
          </cell>
        </row>
        <row r="111">
          <cell r="D111" t="str">
            <v>SYSTEM MAINTENANCE PROJECTS</v>
          </cell>
        </row>
        <row r="113">
          <cell r="C113">
            <v>1</v>
          </cell>
          <cell r="D113" t="str">
            <v>Wood &amp; Concrete Pole Replacements</v>
          </cell>
          <cell r="E113">
            <v>250000</v>
          </cell>
        </row>
        <row r="114">
          <cell r="C114">
            <v>2</v>
          </cell>
          <cell r="D114" t="str">
            <v>Overhead Switch Replacement</v>
          </cell>
          <cell r="E114">
            <v>300000</v>
          </cell>
        </row>
        <row r="115">
          <cell r="C115">
            <v>3</v>
          </cell>
          <cell r="D115" t="str">
            <v>Feeder Overhauls</v>
          </cell>
          <cell r="E115">
            <v>600000</v>
          </cell>
        </row>
        <row r="116">
          <cell r="C116">
            <v>4</v>
          </cell>
          <cell r="D116" t="str">
            <v>Overhead Rebuilds</v>
          </cell>
          <cell r="E116">
            <v>600000</v>
          </cell>
        </row>
        <row r="118">
          <cell r="D118" t="str">
            <v>O.H Distribution Maintenance - Total</v>
          </cell>
          <cell r="E118">
            <v>1750000</v>
          </cell>
        </row>
        <row r="120">
          <cell r="C120">
            <v>1</v>
          </cell>
          <cell r="D120" t="str">
            <v>Load Centre Replacement</v>
          </cell>
          <cell r="E120">
            <v>100000</v>
          </cell>
        </row>
        <row r="121">
          <cell r="C121">
            <v>2</v>
          </cell>
          <cell r="D121" t="str">
            <v>U/ground Cable and Splice Replacement</v>
          </cell>
          <cell r="E121">
            <v>1200000</v>
          </cell>
        </row>
        <row r="122">
          <cell r="C122">
            <v>3</v>
          </cell>
          <cell r="D122" t="str">
            <v>Meter Base Replacement</v>
          </cell>
          <cell r="E122">
            <v>40000</v>
          </cell>
        </row>
        <row r="123">
          <cell r="C123">
            <v>4</v>
          </cell>
          <cell r="D123" t="str">
            <v>Secondary Cable Replacement</v>
          </cell>
          <cell r="E123">
            <v>75000</v>
          </cell>
        </row>
        <row r="125">
          <cell r="D125" t="str">
            <v>U.G. Distribution Maintenance - Total</v>
          </cell>
          <cell r="E125">
            <v>1415000</v>
          </cell>
        </row>
        <row r="127">
          <cell r="C127">
            <v>1</v>
          </cell>
          <cell r="D127" t="str">
            <v>U/ground Transformer Replacement</v>
          </cell>
          <cell r="E127">
            <v>150000</v>
          </cell>
        </row>
        <row r="128">
          <cell r="C128">
            <v>2</v>
          </cell>
          <cell r="D128" t="str">
            <v>Overhead Transformer Replacement</v>
          </cell>
          <cell r="E128">
            <v>150000</v>
          </cell>
        </row>
        <row r="129">
          <cell r="C129">
            <v>3</v>
          </cell>
          <cell r="D129" t="str">
            <v>Power T/former O/H &amp;  StationUpgrade</v>
          </cell>
          <cell r="E129">
            <v>100000</v>
          </cell>
        </row>
        <row r="131">
          <cell r="D131" t="str">
            <v>Transformer Repalcement &amp; Overhauls - Total</v>
          </cell>
          <cell r="E131">
            <v>400000</v>
          </cell>
        </row>
        <row r="133">
          <cell r="D133" t="str">
            <v>Auto-Switches/SCADA</v>
          </cell>
          <cell r="E133">
            <v>1600000</v>
          </cell>
        </row>
        <row r="136">
          <cell r="D136" t="str">
            <v>TOTAL - SYSTEM MAINTENANCE</v>
          </cell>
          <cell r="E136">
            <v>5165000</v>
          </cell>
        </row>
        <row r="145">
          <cell r="D145" t="str">
            <v>TABLE 1 (Cont'd)</v>
          </cell>
        </row>
        <row r="146">
          <cell r="D146" t="str">
            <v xml:space="preserve">SUMMARY OF </v>
          </cell>
        </row>
        <row r="147">
          <cell r="D147" t="str">
            <v>RECOMMENDED SYSTEM EXPANSION PROJECTS - 1997</v>
          </cell>
        </row>
        <row r="150">
          <cell r="D150" t="str">
            <v>Road Relocations</v>
          </cell>
          <cell r="E150">
            <v>1500000</v>
          </cell>
        </row>
        <row r="152">
          <cell r="D152" t="str">
            <v>Industrial &amp; Commercail Services</v>
          </cell>
          <cell r="E152">
            <v>2500000</v>
          </cell>
        </row>
        <row r="154">
          <cell r="D154" t="str">
            <v>Land &amp; Easements</v>
          </cell>
          <cell r="E154">
            <v>50000</v>
          </cell>
        </row>
        <row r="156">
          <cell r="D156" t="str">
            <v>Major Tools</v>
          </cell>
          <cell r="E156">
            <v>140000</v>
          </cell>
        </row>
        <row r="158">
          <cell r="D158" t="str">
            <v xml:space="preserve">       Total - Subtransmission</v>
          </cell>
          <cell r="E158">
            <v>1460000</v>
          </cell>
        </row>
        <row r="159">
          <cell r="D159" t="str">
            <v xml:space="preserve">       Total - Distribution</v>
          </cell>
          <cell r="E159">
            <v>1210000</v>
          </cell>
        </row>
        <row r="160">
          <cell r="D160" t="str">
            <v xml:space="preserve">       Total - Substations</v>
          </cell>
          <cell r="E160">
            <v>2700000</v>
          </cell>
        </row>
        <row r="161">
          <cell r="D161" t="str">
            <v xml:space="preserve">       Total - Subdivision Rebuilds</v>
          </cell>
          <cell r="E161">
            <v>5200000</v>
          </cell>
        </row>
        <row r="162">
          <cell r="D162" t="str">
            <v xml:space="preserve">       Total - System Maintenance</v>
          </cell>
          <cell r="E162">
            <v>5165000</v>
          </cell>
        </row>
        <row r="163">
          <cell r="D163" t="str">
            <v xml:space="preserve">       Total - Road Relocations</v>
          </cell>
          <cell r="E163">
            <v>1500000</v>
          </cell>
        </row>
        <row r="164">
          <cell r="D164" t="str">
            <v xml:space="preserve">       Total - Industrial &amp; Commercial Serv.</v>
          </cell>
          <cell r="E164">
            <v>2500000</v>
          </cell>
        </row>
        <row r="165">
          <cell r="D165" t="str">
            <v xml:space="preserve">       Total - Land &amp; Easements</v>
          </cell>
          <cell r="E165">
            <v>50000</v>
          </cell>
        </row>
        <row r="166">
          <cell r="D166" t="str">
            <v xml:space="preserve">       Total - Major Tools</v>
          </cell>
          <cell r="E166">
            <v>140000</v>
          </cell>
        </row>
        <row r="168">
          <cell r="D168" t="str">
            <v xml:space="preserve">       GRAND TOTAL</v>
          </cell>
          <cell r="E168">
            <v>19925000</v>
          </cell>
        </row>
      </sheetData>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Information Sheet"/>
      <sheetName val="2. Table of Contents"/>
      <sheetName val="3. Rate Class Selection"/>
      <sheetName val="4. Current Tariff Schedule"/>
      <sheetName val="4. Hidden"/>
      <sheetName val="5. 2013 Continuity Schedule"/>
      <sheetName val="6. Billing Det. for Def-Var"/>
      <sheetName val="6. hidden"/>
      <sheetName val="7. Allocating Def-Var Balances"/>
      <sheetName val="8. Calculation of Def-Var RR"/>
      <sheetName val="9. Rev2Cost_GDPIPI"/>
      <sheetName val="9. hidden"/>
      <sheetName val="10. Other Charges &amp; LF"/>
      <sheetName val="11. Proposed Rates"/>
      <sheetName val="12. Summary Sheet"/>
      <sheetName val="13. Final Tariff Schedule"/>
      <sheetName val="14. Bill Impacts"/>
      <sheetName val="lis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
          <cell r="AM1" t="str">
            <v>Algoma Power Inc.</v>
          </cell>
        </row>
        <row r="2">
          <cell r="AM2" t="str">
            <v>Atikokan Hydro Inc.</v>
          </cell>
        </row>
        <row r="3">
          <cell r="AM3" t="str">
            <v>Attawapiskat Power Corporation</v>
          </cell>
        </row>
        <row r="4">
          <cell r="AM4" t="str">
            <v>Bluewater Power Distribution Corp.</v>
          </cell>
        </row>
        <row r="5">
          <cell r="AM5" t="str">
            <v>Brant County Power</v>
          </cell>
        </row>
        <row r="6">
          <cell r="AM6" t="str">
            <v>Brantford Power Inc.</v>
          </cell>
        </row>
        <row r="7">
          <cell r="AM7" t="str">
            <v>Burlington Hydro Inc.</v>
          </cell>
        </row>
        <row r="8">
          <cell r="AM8" t="str">
            <v>Cambridge and North Dumfries Hydro</v>
          </cell>
        </row>
        <row r="9">
          <cell r="AM9" t="str">
            <v>Canadian Niagara Power Inc. – Eastern Ontario Power/Fort Erie/Port Colborne</v>
          </cell>
        </row>
        <row r="10">
          <cell r="AM10" t="str">
            <v>Centre Wellington Hydro Ltd.</v>
          </cell>
        </row>
        <row r="11">
          <cell r="AM11" t="str">
            <v>Chapleau Public Utilities Corporation</v>
          </cell>
        </row>
        <row r="12">
          <cell r="AM12" t="str">
            <v>COLLUS Power Corp.</v>
          </cell>
        </row>
        <row r="13">
          <cell r="AM13" t="str">
            <v>Cooperative Hydro Embrun Inc.</v>
          </cell>
        </row>
        <row r="14">
          <cell r="AM14" t="str">
            <v>E.L.K. Energy Inc.</v>
          </cell>
        </row>
        <row r="15">
          <cell r="AM15" t="str">
            <v>Enersource Hydro Mississauga Inc.</v>
          </cell>
        </row>
        <row r="16">
          <cell r="AM16" t="str">
            <v>Entegrus Powerlines Inc.</v>
          </cell>
        </row>
        <row r="17">
          <cell r="AM17" t="str">
            <v>ENWIN Utilities Ltd.</v>
          </cell>
        </row>
        <row r="18">
          <cell r="AM18" t="str">
            <v>Erie Thames Powerlines Corp.</v>
          </cell>
        </row>
        <row r="19">
          <cell r="AM19" t="str">
            <v>Espanola Regional Hydro Distribution Corporation</v>
          </cell>
        </row>
        <row r="20">
          <cell r="AM20" t="str">
            <v>Essex Powerlines Corporation</v>
          </cell>
        </row>
        <row r="21">
          <cell r="AM21" t="str">
            <v>Festival Hydro Inc.</v>
          </cell>
        </row>
        <row r="22">
          <cell r="AM22" t="str">
            <v>Fort Albany Power Corporation</v>
          </cell>
        </row>
        <row r="23">
          <cell r="AM23" t="str">
            <v>Fort Frances Power Corporation</v>
          </cell>
        </row>
        <row r="24">
          <cell r="AM24" t="str">
            <v>Greater Sudbury Hydro Inc.</v>
          </cell>
        </row>
        <row r="25">
          <cell r="AM25" t="str">
            <v>Grimsby Power Inc.</v>
          </cell>
        </row>
        <row r="26">
          <cell r="AM26" t="str">
            <v>Guelph Hydro Electric Systems Inc.</v>
          </cell>
        </row>
        <row r="27">
          <cell r="AM27" t="str">
            <v>Haldimand County Hydro Inc.</v>
          </cell>
        </row>
        <row r="28">
          <cell r="AM28" t="str">
            <v>Halton Hills Hydro Inc.</v>
          </cell>
        </row>
        <row r="29">
          <cell r="AM29" t="str">
            <v>Hearst Power Distribution Co. Ltd.</v>
          </cell>
        </row>
        <row r="30">
          <cell r="AM30" t="str">
            <v>Horizon Utilities Corporation</v>
          </cell>
        </row>
        <row r="31">
          <cell r="AM31" t="str">
            <v>Hydro 2000 Inc.</v>
          </cell>
        </row>
        <row r="32">
          <cell r="AM32" t="str">
            <v>Hydro Hawkesbury Inc.</v>
          </cell>
        </row>
        <row r="33">
          <cell r="AM33" t="str">
            <v>Hydro One Brampton Networks Inc.</v>
          </cell>
        </row>
        <row r="34">
          <cell r="AM34" t="str">
            <v>Hydro One Networks Inc.</v>
          </cell>
        </row>
        <row r="35">
          <cell r="AM35" t="str">
            <v>Hydro One Remote Communities Inc.</v>
          </cell>
        </row>
        <row r="36">
          <cell r="AM36" t="str">
            <v>Hydro Ottawa Limited</v>
          </cell>
        </row>
        <row r="37">
          <cell r="AM37" t="str">
            <v>Innisfil Hydro Dist. Systems Limited</v>
          </cell>
        </row>
        <row r="38">
          <cell r="AM38" t="str">
            <v>Kashechewan Power Corporation</v>
          </cell>
        </row>
        <row r="39">
          <cell r="AM39" t="str">
            <v>Kenora Hydro Electric Corporation Ltd.</v>
          </cell>
        </row>
        <row r="40">
          <cell r="AM40" t="str">
            <v>Kingston Hydro Corporation</v>
          </cell>
        </row>
        <row r="41">
          <cell r="AM41" t="str">
            <v>Kitchener-Wilmot Hydro Inc.</v>
          </cell>
        </row>
        <row r="42">
          <cell r="AM42" t="str">
            <v>Lakefront Utilities Inc.</v>
          </cell>
        </row>
        <row r="43">
          <cell r="AM43" t="str">
            <v>Lakeland Power Distribution Ltd.</v>
          </cell>
        </row>
        <row r="44">
          <cell r="AM44" t="str">
            <v>London Hydro Inc.</v>
          </cell>
        </row>
        <row r="45">
          <cell r="AM45" t="str">
            <v>Midland Power Utility Corporation</v>
          </cell>
        </row>
        <row r="46">
          <cell r="AM46" t="str">
            <v>Milton Hydro Distribution Inc.</v>
          </cell>
        </row>
        <row r="47">
          <cell r="AM47" t="str">
            <v>Newmarket – Tay Power Distribution Ltd.</v>
          </cell>
        </row>
        <row r="48">
          <cell r="AM48" t="str">
            <v>Niagara Peninsula Energy Inc.</v>
          </cell>
        </row>
        <row r="49">
          <cell r="AM49" t="str">
            <v>Niagara-on-the-Lake Hydro Inc.</v>
          </cell>
        </row>
        <row r="50">
          <cell r="AM50" t="str">
            <v>Norfolk Power Distribution Ltd.</v>
          </cell>
        </row>
        <row r="51">
          <cell r="AM51" t="str">
            <v>North Bay Hydro Distribution Limited</v>
          </cell>
        </row>
        <row r="52">
          <cell r="AM52" t="str">
            <v>Northern Ontario Wires Inc.</v>
          </cell>
        </row>
        <row r="53">
          <cell r="AM53" t="str">
            <v>Oakville Hydro Distribution Inc.</v>
          </cell>
        </row>
        <row r="54">
          <cell r="AM54" t="str">
            <v>Orangeville Hydro Limited</v>
          </cell>
        </row>
        <row r="55">
          <cell r="AM55" t="str">
            <v>Orillia Power Distribution Corp.</v>
          </cell>
        </row>
        <row r="56">
          <cell r="AM56" t="str">
            <v>Oshawa PUC Networks Inc.</v>
          </cell>
        </row>
        <row r="57">
          <cell r="AM57" t="str">
            <v>Ottawa River Power Corporation</v>
          </cell>
        </row>
        <row r="58">
          <cell r="AM58" t="str">
            <v>Parry Sound Power Corporation</v>
          </cell>
        </row>
        <row r="59">
          <cell r="AM59" t="str">
            <v>Peterborough Distribution Inc.</v>
          </cell>
        </row>
        <row r="60">
          <cell r="AM60" t="str">
            <v>PowerStream Inc.</v>
          </cell>
        </row>
        <row r="61">
          <cell r="AM61" t="str">
            <v>PUC Distribution Inc.</v>
          </cell>
        </row>
        <row r="62">
          <cell r="AM62" t="str">
            <v>Renfrew Hydro Inc.</v>
          </cell>
        </row>
        <row r="63">
          <cell r="AM63" t="str">
            <v>Rideau St. Lawrence Distribution Inc.</v>
          </cell>
        </row>
        <row r="64">
          <cell r="AM64" t="str">
            <v>St. Thomas Energy Inc.</v>
          </cell>
        </row>
        <row r="65">
          <cell r="AM65" t="str">
            <v>Sioux Lookout Hydro Inc.</v>
          </cell>
        </row>
        <row r="66">
          <cell r="AM66" t="str">
            <v>Thunder Bay Hydro Electricity Distribution</v>
          </cell>
        </row>
        <row r="67">
          <cell r="AM67" t="str">
            <v>Tillsonburg Hydro Inc.</v>
          </cell>
        </row>
        <row r="68">
          <cell r="AM68" t="str">
            <v>Toronto Hydro-Electric System Limited</v>
          </cell>
        </row>
        <row r="69">
          <cell r="AM69" t="str">
            <v>Veridian Connections Inc.</v>
          </cell>
        </row>
        <row r="70">
          <cell r="AM70" t="str">
            <v>Wasaga Distribution Inc.</v>
          </cell>
        </row>
        <row r="71">
          <cell r="AM71" t="str">
            <v>Waterloo North Hydro Inc.</v>
          </cell>
        </row>
        <row r="72">
          <cell r="AM72" t="str">
            <v>Welland Hydro Electric System Corp.</v>
          </cell>
        </row>
        <row r="73">
          <cell r="AM73" t="str">
            <v>Wellington North Power Inc.</v>
          </cell>
        </row>
        <row r="74">
          <cell r="AM74" t="str">
            <v>West Coast Huron Energy Inc.</v>
          </cell>
        </row>
        <row r="75">
          <cell r="AM75" t="str">
            <v>Westario Power Inc.</v>
          </cell>
        </row>
        <row r="76">
          <cell r="AM76" t="str">
            <v>Whitby Hydro Electric Corporation</v>
          </cell>
        </row>
        <row r="77">
          <cell r="AM77" t="str">
            <v>Woodstock Hydro Services Inc.</v>
          </cell>
        </row>
      </sheetData>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DC Info"/>
      <sheetName val="Index"/>
      <sheetName val="App.2-A_Capital Projects"/>
      <sheetName val="App.2-B_Fixed Asset Continuity"/>
      <sheetName val="App.2-CA_CGAAP_DepExp_2011"/>
      <sheetName val="App.2-CB_MIFRS_DepExp_2011"/>
      <sheetName val="App.2-CC_MIFRS_DepExp_2012"/>
      <sheetName val="App.2-CD_MIFRS_DepExp_2013"/>
      <sheetName val="App.2-CE_CGAAP_DepExp_2011"/>
      <sheetName val="App.2-CF_CGAAP_DepExp_2012"/>
      <sheetName val="App.2-CG_MIFRS_DepExp_2012"/>
      <sheetName val="App.2-CH_MIFRS_DepExp_2013"/>
      <sheetName val="App.2-CI_AltAccStd_DepExp"/>
      <sheetName val="App.2-D_Overhead"/>
      <sheetName val="App.2-EA_PP&amp;E Deferral Account"/>
      <sheetName val="App.2-EB_PP&amp;E Deferral Account"/>
      <sheetName val="App.2-F_Other_Oper_Rev"/>
      <sheetName val="App.2-G_Detailed_OM&amp;A_Expenses"/>
      <sheetName val="App.2-H_OM&amp;A_Detailed_Analysis"/>
      <sheetName val="App.2-I_OM&amp;A_Summary_Analys"/>
      <sheetName val="App.2-J_OM&amp;A_Cost _Drivers"/>
      <sheetName val="App.2-K_Employee Costs"/>
      <sheetName val="App.2-L_OM&amp;A_per_Cust_FTEE"/>
      <sheetName val="App.2-M_Regulatory_Costs"/>
      <sheetName val="App.2-N_Corp_Cost_Allocation"/>
      <sheetName val="App.2-OA Capital Structure"/>
      <sheetName val="App.2-OB_Debt Instruments"/>
      <sheetName val="App.2-P_Cost_Allocation"/>
      <sheetName val="App.2-Q_Cost of Serv. Emb. Dx"/>
      <sheetName val="App.2-R_Loss Factors"/>
      <sheetName val="App.2-S_Stranded Meters"/>
      <sheetName val="App.2-T_1592_Tax_Variance"/>
      <sheetName val="App.2-U_IFRS Transition Costs"/>
      <sheetName val="App.2-V_Rev_Reconciliation"/>
      <sheetName val="App.2-W_Bill Impacts"/>
      <sheetName val="App.2-X_CoS_Flowchart"/>
    </sheetNames>
    <sheetDataSet>
      <sheetData sheetId="0" refreshError="1">
        <row r="3">
          <cell r="AA3" t="str">
            <v>Algoma Power Inc.</v>
          </cell>
        </row>
        <row r="4">
          <cell r="AA4" t="str">
            <v>Atikokan Hydro Inc.</v>
          </cell>
        </row>
        <row r="5">
          <cell r="AA5" t="str">
            <v>Attawapiskat Power Corporation</v>
          </cell>
        </row>
        <row r="6">
          <cell r="AA6" t="str">
            <v>Bluewater Power Distribution Corp.</v>
          </cell>
        </row>
        <row r="7">
          <cell r="AA7" t="str">
            <v>Brant County Power</v>
          </cell>
        </row>
        <row r="8">
          <cell r="AA8" t="str">
            <v>Brantford Power Inc.</v>
          </cell>
        </row>
        <row r="9">
          <cell r="AA9" t="str">
            <v>Burlington Hydro Inc.</v>
          </cell>
        </row>
        <row r="10">
          <cell r="AA10" t="str">
            <v>Cambridge and North Dumfries Hydro</v>
          </cell>
        </row>
        <row r="11">
          <cell r="AA11" t="str">
            <v>Canadian Niagara Power Inc. – Eastern Ontario Power/Fort Erie/Port Colborne</v>
          </cell>
        </row>
        <row r="12">
          <cell r="AA12" t="str">
            <v>Centre Wellington Hydro Ltd.</v>
          </cell>
        </row>
        <row r="13">
          <cell r="AA13" t="str">
            <v>Chapleau Public Utilities Corporation</v>
          </cell>
        </row>
        <row r="14">
          <cell r="AA14" t="str">
            <v>COLLUS Power Corp.</v>
          </cell>
        </row>
        <row r="15">
          <cell r="AA15" t="str">
            <v>Cooperative Hydro Embrun Inc.</v>
          </cell>
        </row>
        <row r="16">
          <cell r="AA16" t="str">
            <v>E.L.K. Energy Inc.</v>
          </cell>
        </row>
        <row r="17">
          <cell r="AA17" t="str">
            <v>Enersource Hydro Mississauga Inc.</v>
          </cell>
        </row>
        <row r="18">
          <cell r="AA18" t="str">
            <v>Entegrus Powerlines Inc.</v>
          </cell>
        </row>
        <row r="19">
          <cell r="AA19" t="str">
            <v>ENWIN Utilities Ltd.</v>
          </cell>
        </row>
        <row r="20">
          <cell r="AA20" t="str">
            <v>Erie Thames Powerlines Corp.</v>
          </cell>
        </row>
        <row r="21">
          <cell r="AA21" t="str">
            <v>Espanola Regional Hydro Distribution Corporation</v>
          </cell>
        </row>
        <row r="22">
          <cell r="AA22" t="str">
            <v>Essex Powerlines Corporation</v>
          </cell>
        </row>
        <row r="23">
          <cell r="AA23" t="str">
            <v>Festival Hydro Inc.</v>
          </cell>
        </row>
        <row r="24">
          <cell r="AA24" t="str">
            <v>Fort Albany Power Corporation</v>
          </cell>
        </row>
        <row r="25">
          <cell r="AA25" t="str">
            <v>Fort Frances Power Corporation</v>
          </cell>
        </row>
        <row r="26">
          <cell r="AA26" t="str">
            <v>Greater Sudbury Hydro Inc.</v>
          </cell>
        </row>
        <row r="27">
          <cell r="AA27" t="str">
            <v>Grimsby Power Inc.</v>
          </cell>
        </row>
        <row r="28">
          <cell r="AA28" t="str">
            <v>Guelph Hydro Electric Systems Inc.</v>
          </cell>
        </row>
        <row r="29">
          <cell r="AA29" t="str">
            <v>Haldimand County Hydro Inc.</v>
          </cell>
        </row>
        <row r="30">
          <cell r="AA30" t="str">
            <v>Guelph Hydro Electric Systems Inc.</v>
          </cell>
        </row>
        <row r="31">
          <cell r="AA31" t="str">
            <v>Halton Hills Hydro Inc.</v>
          </cell>
        </row>
        <row r="32">
          <cell r="AA32" t="str">
            <v>Hearst Power Distribution Co. Ltd.</v>
          </cell>
        </row>
        <row r="33">
          <cell r="AA33" t="str">
            <v>Horizon Utilities Corporation</v>
          </cell>
        </row>
        <row r="34">
          <cell r="AA34" t="str">
            <v>Hydro 2000 Inc.</v>
          </cell>
        </row>
        <row r="35">
          <cell r="AA35" t="str">
            <v>Hydro Hawkesbury Inc.</v>
          </cell>
        </row>
        <row r="36">
          <cell r="AA36" t="str">
            <v>Hydro One Brampton Networks Inc.</v>
          </cell>
        </row>
        <row r="37">
          <cell r="AA37" t="str">
            <v>Hydro One Networks Inc.</v>
          </cell>
        </row>
        <row r="38">
          <cell r="AA38" t="str">
            <v>Hydro One Remote Communities Inc.</v>
          </cell>
        </row>
        <row r="39">
          <cell r="AA39" t="str">
            <v>Hydro Ottawa Limited</v>
          </cell>
        </row>
        <row r="40">
          <cell r="AA40" t="str">
            <v>Innisfil Hydro Dist. Systems Limited</v>
          </cell>
        </row>
        <row r="41">
          <cell r="AA41" t="str">
            <v>Kashechewan Power Corporation</v>
          </cell>
        </row>
        <row r="42">
          <cell r="AA42" t="str">
            <v>Kenora Hydro Electric Corporation Ltd.</v>
          </cell>
        </row>
        <row r="43">
          <cell r="AA43" t="str">
            <v>Kingston Hydro Corporation</v>
          </cell>
        </row>
        <row r="44">
          <cell r="AA44" t="str">
            <v>Kitchener-Wilmot Hydro Inc.</v>
          </cell>
        </row>
        <row r="45">
          <cell r="AA45" t="str">
            <v>Lakefront Utilities Inc.</v>
          </cell>
        </row>
        <row r="46">
          <cell r="AA46" t="str">
            <v>Lakeland Power Distribution Ltd.</v>
          </cell>
        </row>
        <row r="47">
          <cell r="AA47" t="str">
            <v>London Hydro Inc.</v>
          </cell>
        </row>
        <row r="48">
          <cell r="AA48" t="str">
            <v>Midland Power Utility Corporation</v>
          </cell>
        </row>
        <row r="49">
          <cell r="AA49" t="str">
            <v>Milton Hydro Distribution Inc.</v>
          </cell>
        </row>
        <row r="50">
          <cell r="AA50" t="str">
            <v>Newmarket – Tay Power Distribution Ltd.</v>
          </cell>
        </row>
        <row r="51">
          <cell r="AA51" t="str">
            <v>Niagara Peninsula Energy Inc.</v>
          </cell>
        </row>
        <row r="52">
          <cell r="AA52" t="str">
            <v>Niagara-on-the-Lake Hydro Inc.</v>
          </cell>
        </row>
        <row r="53">
          <cell r="AA53" t="str">
            <v>Norfolk Power Distribution Ltd.</v>
          </cell>
        </row>
        <row r="54">
          <cell r="AA54" t="str">
            <v>North Bay Hydro Distribution Limited</v>
          </cell>
        </row>
        <row r="55">
          <cell r="AA55" t="str">
            <v>Northern Ontario Wires Inc.</v>
          </cell>
        </row>
        <row r="56">
          <cell r="AA56" t="str">
            <v>Oakville Hydro Distribution Inc.</v>
          </cell>
        </row>
        <row r="57">
          <cell r="AA57" t="str">
            <v>Orangeville Hydro Limited</v>
          </cell>
        </row>
        <row r="58">
          <cell r="AA58" t="str">
            <v>Orillia Power Distribution Corp.</v>
          </cell>
        </row>
        <row r="59">
          <cell r="AA59" t="str">
            <v>Oshawa PUC Networks Inc.</v>
          </cell>
        </row>
        <row r="60">
          <cell r="AA60" t="str">
            <v>Ottawa River Power Corporation</v>
          </cell>
        </row>
        <row r="61">
          <cell r="AA61" t="str">
            <v>Parry Sound Power Corporation</v>
          </cell>
        </row>
        <row r="62">
          <cell r="AA62" t="str">
            <v>Peterborough Distribution Inc.</v>
          </cell>
        </row>
        <row r="63">
          <cell r="AA63" t="str">
            <v>PowerStream Inc.</v>
          </cell>
        </row>
        <row r="64">
          <cell r="AA64" t="str">
            <v>PUC Distribution Inc.</v>
          </cell>
        </row>
        <row r="65">
          <cell r="AA65" t="str">
            <v>Renfrew Hydro Inc.</v>
          </cell>
        </row>
        <row r="66">
          <cell r="AA66" t="str">
            <v>Rideau St. Lawrence Distribution Inc.</v>
          </cell>
        </row>
        <row r="67">
          <cell r="AA67" t="str">
            <v>St. Thomas Energy Inc.</v>
          </cell>
        </row>
        <row r="68">
          <cell r="AA68" t="str">
            <v>Sioux Lookout Hydro Inc.</v>
          </cell>
        </row>
        <row r="69">
          <cell r="AA69" t="str">
            <v>Thunder Bay Hydro Electricity Distribution</v>
          </cell>
        </row>
        <row r="70">
          <cell r="AA70" t="str">
            <v>Tillsonburg Hydro Inc.</v>
          </cell>
        </row>
        <row r="71">
          <cell r="AA71" t="str">
            <v>Toronto Hydro-Electric System Limited</v>
          </cell>
        </row>
        <row r="72">
          <cell r="AA72" t="str">
            <v>Veridian Connections Inc.</v>
          </cell>
        </row>
        <row r="73">
          <cell r="AA73" t="str">
            <v>Wasaga Distribution Inc.</v>
          </cell>
        </row>
        <row r="74">
          <cell r="AA74" t="str">
            <v>Waterloo North Hydro Inc.</v>
          </cell>
        </row>
        <row r="75">
          <cell r="AA75" t="str">
            <v>Welland Hydro Electric System Corp.</v>
          </cell>
        </row>
        <row r="76">
          <cell r="AA76" t="str">
            <v>Wellington North Power Inc.</v>
          </cell>
        </row>
        <row r="77">
          <cell r="AA77" t="str">
            <v>West Coast Huron Energy Inc.</v>
          </cell>
        </row>
        <row r="78">
          <cell r="AA78" t="str">
            <v>Westario Power Inc.</v>
          </cell>
        </row>
        <row r="79">
          <cell r="AA79" t="str">
            <v>Whitby Hydro Electric Corporation</v>
          </cell>
        </row>
        <row r="80">
          <cell r="AA80" t="str">
            <v>Woodstock Hydro Services Inc.</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Information Sheet"/>
      <sheetName val="2. Related Links"/>
      <sheetName val="3. Rate Class Selection"/>
      <sheetName val="4. Hidden"/>
      <sheetName val="6. hidden"/>
      <sheetName val="4. Growth Factor - NUM_CALC1"/>
      <sheetName val="5. Growth Factor - NUM_CALC2"/>
      <sheetName val="9. STS - Billing Det &amp; Rate HID"/>
      <sheetName val="6. Rev_Requ_Check"/>
      <sheetName val="7. Growth Factor - DEN_CALC"/>
      <sheetName val="7. Load Actual - HID"/>
      <sheetName val="8. Revenue Proportions"/>
      <sheetName val="8. Current Revenue - HID"/>
      <sheetName val="9. Threshold Test"/>
      <sheetName val="24. hidden"/>
      <sheetName val="lists"/>
      <sheetName val="Sheet1"/>
      <sheetName val="10a. Proposed ACM Projects"/>
      <sheetName val="10b. Proposed ACM ICM Projects"/>
      <sheetName val="11. Incremental Capital Adj."/>
      <sheetName val="12. Opt 1-Rate Rider Calc F &amp; 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1">
          <cell r="A1" t="str">
            <v>DISTRIBUTED GENERATION [DGEN]</v>
          </cell>
          <cell r="AL1" t="str">
            <v>Algoma Power Inc.</v>
          </cell>
        </row>
        <row r="2">
          <cell r="A2" t="str">
            <v>EMBEDDED DISTRIBUTOR</v>
          </cell>
          <cell r="O2" t="str">
            <v>$/kWh</v>
          </cell>
          <cell r="AL2" t="str">
            <v>Atikokan Hydro Inc.</v>
          </cell>
        </row>
        <row r="3">
          <cell r="A3" t="str">
            <v>EMBEDDED DISTRIBUTOR</v>
          </cell>
          <cell r="O3" t="str">
            <v>$/kW</v>
          </cell>
          <cell r="AL3" t="str">
            <v>Attawapiskat Power Corporation</v>
          </cell>
        </row>
        <row r="4">
          <cell r="A4" t="str">
            <v>FARMS - SINGLE PHASE ENERGY-BILLED [F1]</v>
          </cell>
          <cell r="O4" t="str">
            <v>$/kVA</v>
          </cell>
          <cell r="AL4" t="str">
            <v>Bluewater Power Distribution Corporation</v>
          </cell>
        </row>
        <row r="5">
          <cell r="A5" t="str">
            <v>FARMS - THREE PHASE ENERGY-BILLED [F3]</v>
          </cell>
          <cell r="AL5" t="str">
            <v>Brant County Power Inc.</v>
          </cell>
        </row>
        <row r="6">
          <cell r="A6" t="str">
            <v>GENERAL SERVICE - COMMERCIAL</v>
          </cell>
          <cell r="AL6" t="str">
            <v>Brantford Power Inc.</v>
          </cell>
        </row>
        <row r="7">
          <cell r="A7" t="str">
            <v>GENERAL SERVICE - INSTITUTIONAL</v>
          </cell>
          <cell r="AL7" t="str">
            <v>Burlington Hydro Inc.</v>
          </cell>
        </row>
        <row r="8">
          <cell r="A8" t="str">
            <v>GENERAL SERVICE 1,000 TO 2,999 KW</v>
          </cell>
          <cell r="AL8" t="str">
            <v>Cambridge and North Dumfries Hydro Inc.</v>
          </cell>
        </row>
        <row r="9">
          <cell r="A9" t="str">
            <v>GENERAL SERVICE 1,000 TO 4,999 KW</v>
          </cell>
          <cell r="AL9" t="str">
            <v>Canadian Niagara Power Inc.</v>
          </cell>
        </row>
        <row r="10">
          <cell r="A10" t="str">
            <v>GENERAL SERVICE 1,000 TO 4,999 KW - INTERVAL METERS</v>
          </cell>
          <cell r="AL10" t="str">
            <v>Centre Wellington Hydro Ltd.</v>
          </cell>
        </row>
        <row r="11">
          <cell r="A11" t="str">
            <v>GENERAL SERVICE 1,000 TO 4,999 KW (CO-GENERATION)</v>
          </cell>
          <cell r="AL11" t="str">
            <v>Chapleau Public Utilities Corporation</v>
          </cell>
        </row>
        <row r="12">
          <cell r="A12" t="str">
            <v>GENERAL SERVICE 1,500 TO 4,999 KW</v>
          </cell>
          <cell r="AL12" t="str">
            <v>COLLUS PowerStream Corp.</v>
          </cell>
        </row>
        <row r="13">
          <cell r="A13" t="str">
            <v>GENERAL SERVICE 2,500 TO 4,999 KW</v>
          </cell>
          <cell r="AL13" t="str">
            <v>Cooperative Hydro Embrun Inc.</v>
          </cell>
        </row>
        <row r="14">
          <cell r="A14" t="str">
            <v>GENERAL SERVICE 3,000 TO 4,999 KW</v>
          </cell>
          <cell r="AL14" t="str">
            <v>E.L.K. Energy Inc.</v>
          </cell>
        </row>
        <row r="15">
          <cell r="A15" t="str">
            <v>GENERAL SERVICE 3,000 TO 4,999 KW - INTERMEDIATE USE</v>
          </cell>
          <cell r="AL15" t="str">
            <v>Enersource Hydro Mississauga Inc.</v>
          </cell>
        </row>
        <row r="16">
          <cell r="A16" t="str">
            <v>GENERAL SERVICE 3,000 TO 4,999 KW - INTERVAL METERED</v>
          </cell>
          <cell r="AL16" t="str">
            <v>Entegrus Powerlines Inc.</v>
          </cell>
        </row>
        <row r="17">
          <cell r="A17" t="str">
            <v>GENERAL SERVICE 3,000 TO 4,999 KW - TIME OF USE</v>
          </cell>
          <cell r="AL17" t="str">
            <v>EnWin Utilities Ltd.</v>
          </cell>
        </row>
        <row r="18">
          <cell r="A18" t="str">
            <v>GENERAL SERVICE 50 TO 1,000 KW</v>
          </cell>
          <cell r="AL18" t="str">
            <v>Erie Thames Powerlines Corporation</v>
          </cell>
        </row>
        <row r="19">
          <cell r="A19" t="str">
            <v>GENERAL SERVICE 50 TO 1,000 KW - INTERVAL METERS</v>
          </cell>
          <cell r="AL19" t="str">
            <v>Espanola Regional Hydro Distribution Corporation</v>
          </cell>
        </row>
        <row r="20">
          <cell r="A20" t="str">
            <v>GENERAL SERVICE 50 TO 1,000 KW - NON INTERVAL METERS</v>
          </cell>
          <cell r="AL20" t="str">
            <v>Essex Powerlines Corporation</v>
          </cell>
        </row>
        <row r="21">
          <cell r="A21" t="str">
            <v>GENERAL SERVICE 50 TO 1,499 KW</v>
          </cell>
          <cell r="AL21" t="str">
            <v>Festival Hydro Inc.</v>
          </cell>
        </row>
        <row r="22">
          <cell r="A22" t="str">
            <v>GENERAL SERVICE 50 TO 1,499 KW - INTERVAL METERED</v>
          </cell>
          <cell r="AL22" t="str">
            <v>Fort Albany Power Corporation</v>
          </cell>
        </row>
        <row r="23">
          <cell r="A23" t="str">
            <v>GENERAL SERVICE 50 TO 2,499 KW</v>
          </cell>
          <cell r="AL23" t="str">
            <v>Fort Frances Power Corporation</v>
          </cell>
        </row>
        <row r="24">
          <cell r="A24" t="str">
            <v>GENERAL SERVICE 50 TO 2,999 KW</v>
          </cell>
          <cell r="AL24" t="str">
            <v>Greater Sudbury Hydro Inc.</v>
          </cell>
        </row>
        <row r="25">
          <cell r="A25" t="str">
            <v>GENERAL SERVICE 50 TO 2,999 KW - INTERVAL METERED</v>
          </cell>
          <cell r="AL25" t="str">
            <v>Grimsby Power Inc.</v>
          </cell>
        </row>
        <row r="26">
          <cell r="A26" t="str">
            <v>GENERAL SERVICE 50 TO 2,999 KW - TIME OF USE</v>
          </cell>
          <cell r="AL26" t="str">
            <v>Guelph Hydro Electric Systems Inc.</v>
          </cell>
        </row>
        <row r="27">
          <cell r="A27" t="str">
            <v>GENERAL SERVICE 50 TO 4,999 KW</v>
          </cell>
          <cell r="AL27" t="str">
            <v>Haldimand County Hydro Inc.</v>
          </cell>
        </row>
        <row r="28">
          <cell r="A28" t="str">
            <v>GENERAL SERVICE 50 TO 4,999 KW - INTERVAL METERED</v>
          </cell>
          <cell r="AL28" t="str">
            <v>Halton Hills Hydro Inc.</v>
          </cell>
        </row>
        <row r="29">
          <cell r="A29" t="str">
            <v>GENERAL SERVICE 50 TO 4,999 KW - TIME OF USE</v>
          </cell>
          <cell r="AL29" t="str">
            <v>Hearst Power Distribution Company Limited</v>
          </cell>
        </row>
        <row r="30">
          <cell r="A30" t="str">
            <v>GENERAL SERVICE 50 TO 4,999 KW (COGENERATION)</v>
          </cell>
          <cell r="AL30" t="str">
            <v>Horizon Utilities Corporation</v>
          </cell>
        </row>
        <row r="31">
          <cell r="A31" t="str">
            <v>GENERAL SERVICE 50 TO 4,999 KW (FORMERLY TIME OF USE)</v>
          </cell>
          <cell r="AL31" t="str">
            <v>Hydro 2000 Inc.</v>
          </cell>
        </row>
        <row r="32">
          <cell r="A32" t="str">
            <v>GENERAL SERVICE 50 TO 499 KW</v>
          </cell>
          <cell r="AL32" t="str">
            <v>Hydro Hawkesbury Inc.</v>
          </cell>
        </row>
        <row r="33">
          <cell r="A33" t="str">
            <v>GENERAL SERVICE 50 TO 699 KW</v>
          </cell>
          <cell r="AL33" t="str">
            <v>Hydro One Brampton Networks Inc.</v>
          </cell>
        </row>
        <row r="34">
          <cell r="A34" t="str">
            <v>GENERAL SERVICE 50 TO 999 KW</v>
          </cell>
          <cell r="AL34" t="str">
            <v>Hydro One Networks Inc.</v>
          </cell>
        </row>
        <row r="35">
          <cell r="A35" t="str">
            <v>GENERAL SERVICE 50 TO 999 KW - INTERVAL METERED</v>
          </cell>
          <cell r="AL35" t="str">
            <v>Hydro One Remote Communities Inc.</v>
          </cell>
        </row>
        <row r="36">
          <cell r="A36" t="str">
            <v>GENERAL SERVICE 500 TO 4,999 KW</v>
          </cell>
          <cell r="AL36" t="str">
            <v>Hydro Ottawa Limited</v>
          </cell>
        </row>
        <row r="37">
          <cell r="A37" t="str">
            <v>GENERAL SERVICE 700 TO 4,999 KW</v>
          </cell>
          <cell r="AL37" t="str">
            <v>Innpower Corporation</v>
          </cell>
        </row>
        <row r="38">
          <cell r="A38" t="str">
            <v>GENERAL SERVICE DEMAND BILLED (50 KW AND ABOVE) [GSD]</v>
          </cell>
          <cell r="AL38" t="str">
            <v>Kashechewan Power Corporation</v>
          </cell>
        </row>
        <row r="39">
          <cell r="A39" t="str">
            <v>GENERAL SERVICE ENERGY BILLED (LESS THAN 50 KW) [GSE-METERED]</v>
          </cell>
          <cell r="AL39" t="str">
            <v>Kenora Hydro Electric Corporation Ltd.</v>
          </cell>
        </row>
        <row r="40">
          <cell r="A40" t="str">
            <v>GENERAL SERVICE ENERGY BILLED (LESS THAN TO 50 KW) [GSE-UNMETERED]</v>
          </cell>
          <cell r="AL40" t="str">
            <v>Kingston Hydro Corporation</v>
          </cell>
        </row>
        <row r="41">
          <cell r="A41" t="str">
            <v>GENERAL SERVICE EQUAL TO OR GREATER THAN 1,500 KW</v>
          </cell>
          <cell r="AL41" t="str">
            <v>Kitchener-Wilmot Hydro Inc.</v>
          </cell>
        </row>
        <row r="42">
          <cell r="A42" t="str">
            <v>GENERAL SERVICE EQUAL TO OR GREATER THAN 1,500 KW - INTERVAL METERED</v>
          </cell>
          <cell r="AL42" t="str">
            <v>Lakefront Utilities Inc.</v>
          </cell>
        </row>
        <row r="43">
          <cell r="A43" t="str">
            <v>GENERAL SERVICE GREATER THAN 1,000 KW</v>
          </cell>
          <cell r="AL43" t="str">
            <v>Lakeland Power Distribution Ltd.</v>
          </cell>
        </row>
        <row r="44">
          <cell r="A44" t="str">
            <v>GENERAL SERVICE GREATER THAN 50 kW - WMP</v>
          </cell>
          <cell r="AL44" t="str">
            <v>London Hydro Inc.</v>
          </cell>
        </row>
        <row r="45">
          <cell r="A45" t="str">
            <v>GENERAL SERVICE INTERMEDIATE 1,000 TO 4,999 KW</v>
          </cell>
          <cell r="AL45" t="str">
            <v>Midland Power Utility Corporation</v>
          </cell>
        </row>
        <row r="46">
          <cell r="A46" t="str">
            <v>GENERAL SERVICE INTERMEDIATE RATE CLASS 1,000 TO 4,999 KW (FORMERLY GENERAL SERVICE &gt; 50 KW CUSTOMERS)</v>
          </cell>
          <cell r="AL46" t="str">
            <v>Milton Hydro Distribution Inc.</v>
          </cell>
        </row>
        <row r="47">
          <cell r="A47" t="str">
            <v>GENERAL SERVICE INTERMEDIATE RATE CLASS 1,000 TO 4,999 KW (FORMERLY LARGE USE CUSTOMERS)</v>
          </cell>
          <cell r="AL47" t="str">
            <v>Newmarket-Tay Power Distribution Ltd.</v>
          </cell>
        </row>
        <row r="48">
          <cell r="A48" t="str">
            <v>GENERAL SERVICE LESS THAN 50 KW</v>
          </cell>
          <cell r="AL48" t="str">
            <v>Niagara Peninsula Energy Inc.</v>
          </cell>
        </row>
        <row r="49">
          <cell r="A49" t="str">
            <v>GENERAL SERVICE LESS THAN 50 KW - SINGLE PHASE ENERGY-BILLED [G1]</v>
          </cell>
          <cell r="AL49" t="str">
            <v>Niagara-on-the-Lake Hydro Inc.</v>
          </cell>
        </row>
        <row r="50">
          <cell r="A50" t="str">
            <v>GENERAL SERVICE LESS THAN 50 KW - THREE PHASE ENERGY-BILLED [G3]</v>
          </cell>
          <cell r="AL50" t="str">
            <v>Norfolk Power Distribution Inc.</v>
          </cell>
        </row>
        <row r="51">
          <cell r="A51" t="str">
            <v>GENERAL SERVICE LESS THAN 50 KW - TRANSMISSION CLASS ENERGY-BILLED [T]</v>
          </cell>
          <cell r="AL51" t="str">
            <v>North Bay Hydro Distribution Limited</v>
          </cell>
        </row>
        <row r="52">
          <cell r="A52" t="str">
            <v>GENERAL SERVICE LESS THAN 50 KW - URBAN ENERGY-BILLED [UG]</v>
          </cell>
          <cell r="AL52" t="str">
            <v>Northern Ontario Wires Inc.</v>
          </cell>
        </row>
        <row r="53">
          <cell r="A53" t="str">
            <v>GENERAL SERVICE SINGLE PHASE - G1</v>
          </cell>
          <cell r="AL53" t="str">
            <v>Oakville Hydro Electricity Distribution Inc.</v>
          </cell>
        </row>
        <row r="54">
          <cell r="A54" t="str">
            <v>GENERAL SERVICE THREE PHASE - G3</v>
          </cell>
          <cell r="AL54" t="str">
            <v>Orangeville Hydro Limited</v>
          </cell>
        </row>
        <row r="55">
          <cell r="A55" t="str">
            <v>INTERMEDIATE USERS</v>
          </cell>
          <cell r="AL55" t="str">
            <v>Orillia Power Distribution Corporation</v>
          </cell>
        </row>
        <row r="56">
          <cell r="A56" t="str">
            <v>INTERMEDIATE WITH SELF GENERATION</v>
          </cell>
          <cell r="AL56" t="str">
            <v>Oshawa PUC Networks Inc.</v>
          </cell>
        </row>
        <row r="57">
          <cell r="A57" t="str">
            <v>LARGE USE</v>
          </cell>
          <cell r="AL57" t="str">
            <v>Ottawa River Power Corporation</v>
          </cell>
        </row>
        <row r="58">
          <cell r="A58" t="str">
            <v>LARGE USE - 3TS</v>
          </cell>
          <cell r="AL58" t="str">
            <v>Peterborough Distribution Incorporated</v>
          </cell>
        </row>
        <row r="59">
          <cell r="A59" t="str">
            <v>LARGE USE - FORD ANNEX</v>
          </cell>
          <cell r="AL59" t="str">
            <v>PowerStream Inc.</v>
          </cell>
        </row>
        <row r="60">
          <cell r="A60" t="str">
            <v>LARGE USE - REGULAR</v>
          </cell>
          <cell r="AL60" t="str">
            <v>PUC Distribution Inc.</v>
          </cell>
        </row>
        <row r="61">
          <cell r="A61" t="str">
            <v>LARGE USE &gt; 5000 KW</v>
          </cell>
          <cell r="AL61" t="str">
            <v>Renfrew Hydro Inc.</v>
          </cell>
        </row>
        <row r="62">
          <cell r="A62" t="str">
            <v>microFIT</v>
          </cell>
          <cell r="AL62" t="str">
            <v>Rideau St. Lawrence Distribution Inc.</v>
          </cell>
        </row>
        <row r="63">
          <cell r="A63" t="str">
            <v>RESIDENTIAL</v>
          </cell>
          <cell r="AL63" t="str">
            <v>Sioux Lookout Hydro Inc.</v>
          </cell>
        </row>
        <row r="64">
          <cell r="A64" t="str">
            <v>RESIDENTIAL - HENSALL</v>
          </cell>
          <cell r="AL64" t="str">
            <v>St. Thomas Energy Inc.</v>
          </cell>
        </row>
        <row r="65">
          <cell r="A65" t="str">
            <v>RESIDENTIAL - HIGH DENSITY [R1]</v>
          </cell>
          <cell r="AL65" t="str">
            <v>Thunder Bay Hydro Electricity Distribution Inc.</v>
          </cell>
        </row>
        <row r="66">
          <cell r="A66" t="str">
            <v>RESIDENTIAL - LOW DENSITY [R2]</v>
          </cell>
          <cell r="AL66" t="str">
            <v>Tillsonburg Hydro Inc.</v>
          </cell>
        </row>
        <row r="67">
          <cell r="A67" t="str">
            <v>RESIDENTIAL - MEDIUM DENSITY [R1]</v>
          </cell>
          <cell r="AL67" t="str">
            <v>Toronto Hydro-Electric System Limited</v>
          </cell>
        </row>
        <row r="68">
          <cell r="A68" t="str">
            <v>RESIDENTIAL - NORMAL DENSITY [R2]</v>
          </cell>
          <cell r="AL68" t="str">
            <v>Veridian Connections Inc.</v>
          </cell>
        </row>
        <row r="69">
          <cell r="A69" t="str">
            <v>RESIDENTIAL - TIME OF USE</v>
          </cell>
          <cell r="AL69" t="str">
            <v>Wasaga Distribution Inc.</v>
          </cell>
        </row>
        <row r="70">
          <cell r="A70" t="str">
            <v>RESIDENTIAL - URBAN [UR]</v>
          </cell>
          <cell r="AL70" t="str">
            <v>Waterloo North Hydro Inc.</v>
          </cell>
        </row>
        <row r="71">
          <cell r="A71" t="str">
            <v>RESIDENTIAL REGULAR</v>
          </cell>
          <cell r="AL71" t="str">
            <v>Welland Hydro-Electric System Corp.</v>
          </cell>
        </row>
        <row r="72">
          <cell r="A72" t="str">
            <v>RESIDENTIAL SUBURBAN</v>
          </cell>
          <cell r="AL72" t="str">
            <v>Wellington North Power Inc.</v>
          </cell>
        </row>
        <row r="73">
          <cell r="A73" t="str">
            <v>RESIDENTIAL SUBURBAN SEASONAL</v>
          </cell>
          <cell r="AL73" t="str">
            <v>West Coast Huron Energy Inc.</v>
          </cell>
        </row>
        <row r="74">
          <cell r="A74" t="str">
            <v>RESIDENTIAL SUBURBAN YEAR ROUND</v>
          </cell>
          <cell r="AL74" t="str">
            <v>Westario Power Inc.</v>
          </cell>
        </row>
        <row r="75">
          <cell r="A75" t="str">
            <v>RESIDENTIAL URBAN</v>
          </cell>
          <cell r="AL75" t="str">
            <v>Whitby Hydro Electric Corporation</v>
          </cell>
        </row>
        <row r="76">
          <cell r="A76" t="str">
            <v>RESIDENTIAL URBAN YEAR-ROUND</v>
          </cell>
          <cell r="AL76" t="str">
            <v>Woodstock Hydro Services Inc.</v>
          </cell>
        </row>
        <row r="77">
          <cell r="A77" t="str">
            <v>SEASONAL RESIDENTIAL</v>
          </cell>
        </row>
        <row r="78">
          <cell r="A78" t="str">
            <v>SEASONAL RESIDENTIAL - HIGH DENSITY [R3]</v>
          </cell>
        </row>
        <row r="79">
          <cell r="A79" t="str">
            <v>SEASONAL RESIDENTIAL - NORMAL DENSITY [R4]</v>
          </cell>
        </row>
        <row r="80">
          <cell r="A80" t="str">
            <v>SENTINEL LIGHTING</v>
          </cell>
        </row>
        <row r="81">
          <cell r="A81" t="str">
            <v>SMALL COMMERCIAL AND USL - PER CONNECTION</v>
          </cell>
        </row>
        <row r="82">
          <cell r="A82" t="str">
            <v>SMALL COMMERCIAL AND USL - PER METER</v>
          </cell>
        </row>
        <row r="83">
          <cell r="A83" t="str">
            <v>STANDARD A GENERAL SERVICE AIR ACCESS</v>
          </cell>
        </row>
        <row r="84">
          <cell r="A84" t="str">
            <v>STANDARD A GENERAL SERVICE ROAD/RAIL</v>
          </cell>
        </row>
        <row r="85">
          <cell r="A85" t="str">
            <v>STANDARD A GRID CONNECTED</v>
          </cell>
        </row>
        <row r="86">
          <cell r="A86" t="str">
            <v>STANDARD A RESIDENTIAL AIR ACCESS</v>
          </cell>
        </row>
        <row r="87">
          <cell r="A87" t="str">
            <v>STANDARD A RESIDENTIAL ROAD/RAIL</v>
          </cell>
        </row>
        <row r="88">
          <cell r="A88" t="str">
            <v>STANDBY - GENERAL SERVICE 1,000 - 5,000 KW</v>
          </cell>
        </row>
        <row r="89">
          <cell r="A89" t="str">
            <v>STANDBY - GENERAL SERVICE 50 - 1,000 KW</v>
          </cell>
        </row>
        <row r="90">
          <cell r="A90" t="str">
            <v>STANDBY - LARGE USE</v>
          </cell>
        </row>
        <row r="91">
          <cell r="A91" t="str">
            <v>STANDBY DISTRIBUTION SERVICE</v>
          </cell>
        </row>
        <row r="92">
          <cell r="A92" t="str">
            <v>STANDBY POWER</v>
          </cell>
        </row>
        <row r="93">
          <cell r="A93" t="str">
            <v>STANDBY POWER - APPROVED ON AN INTERIM BASIS</v>
          </cell>
        </row>
        <row r="94">
          <cell r="A94" t="str">
            <v>STANDBY POWER GENERAL SERVICE 1,500 TO 4,999 KW</v>
          </cell>
        </row>
        <row r="95">
          <cell r="A95" t="str">
            <v>STANDBY POWER GENERAL SERVICE 50 TO 1,499 KW</v>
          </cell>
        </row>
        <row r="96">
          <cell r="A96" t="str">
            <v>STANDBY POWER GENERAL SERVICE LARGE USE</v>
          </cell>
        </row>
        <row r="97">
          <cell r="A97" t="str">
            <v>STREET LIGHTING</v>
          </cell>
        </row>
        <row r="98">
          <cell r="A98" t="str">
            <v>SUB TRANSMISSION [ST]</v>
          </cell>
        </row>
        <row r="99">
          <cell r="A99" t="str">
            <v>UNMETERED SCATTERED LOAD</v>
          </cell>
        </row>
        <row r="100">
          <cell r="A100" t="str">
            <v>URBAN GENERAL SERVICE DEMAND BILLED (50 KW AND ABOVE) [UGD]</v>
          </cell>
        </row>
        <row r="101">
          <cell r="A101" t="str">
            <v>URBAN GENERAL SERVICE ENERGY BILLED (LESS THAN 50 KW) [UGE]</v>
          </cell>
        </row>
        <row r="102">
          <cell r="A102" t="str">
            <v>WESTPORT SEWAGE TREATMENT PLANT</v>
          </cell>
        </row>
        <row r="103">
          <cell r="A103" t="str">
            <v>YEAR-ROUND RESIDENTIAL - R2</v>
          </cell>
        </row>
      </sheetData>
      <sheetData sheetId="16" refreshError="1"/>
      <sheetData sheetId="17" refreshError="1"/>
      <sheetData sheetId="18" refreshError="1"/>
      <sheetData sheetId="19" refreshError="1"/>
      <sheetData sheetId="20" refreshError="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Information Sheet"/>
      <sheetName val="2. Related Links"/>
      <sheetName val="3. Rate Class Selection"/>
      <sheetName val="4. Hidden"/>
      <sheetName val="6. hidden"/>
      <sheetName val="4. Growth Factor - NUM_CALC1"/>
      <sheetName val="5. Growth Factor - NUM_CALC2"/>
      <sheetName val="9. STS - Billing Det &amp; Rate HID"/>
      <sheetName val="6. Rev_Requ_Check"/>
      <sheetName val="7. Growth Factor - DEN_CALC"/>
      <sheetName val="7. Load Actual - HID"/>
      <sheetName val="8. Revenue Proportions"/>
      <sheetName val="8. Current Revenue - HID"/>
      <sheetName val="9. Threshold Test"/>
      <sheetName val="24. hidden"/>
      <sheetName val="lists"/>
      <sheetName val="Sheet1"/>
      <sheetName val="10a. Proposed ACM Projects"/>
      <sheetName val="10b. Proposed ACM ICM Projects"/>
      <sheetName val="11. Incremental Capital Adj."/>
      <sheetName val="12. Opt 1-Rate Rider Calc F &amp; 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1">
          <cell r="A1" t="str">
            <v>DISTRIBUTED GENERATION [DGEN]</v>
          </cell>
          <cell r="AL1" t="str">
            <v>Algoma Power Inc.</v>
          </cell>
        </row>
        <row r="2">
          <cell r="A2" t="str">
            <v>EMBEDDED DISTRIBUTOR</v>
          </cell>
          <cell r="O2" t="str">
            <v>$/kWh</v>
          </cell>
          <cell r="AL2" t="str">
            <v>Atikokan Hydro Inc.</v>
          </cell>
        </row>
        <row r="3">
          <cell r="A3" t="str">
            <v>EMBEDDED DISTRIBUTOR</v>
          </cell>
          <cell r="O3" t="str">
            <v>$/kW</v>
          </cell>
          <cell r="AL3" t="str">
            <v>Attawapiskat Power Corporation</v>
          </cell>
        </row>
        <row r="4">
          <cell r="A4" t="str">
            <v>FARMS - SINGLE PHASE ENERGY-BILLED [F1]</v>
          </cell>
          <cell r="O4" t="str">
            <v>$/kVA</v>
          </cell>
          <cell r="AL4" t="str">
            <v>Bluewater Power Distribution Corporation</v>
          </cell>
        </row>
        <row r="5">
          <cell r="A5" t="str">
            <v>FARMS - THREE PHASE ENERGY-BILLED [F3]</v>
          </cell>
          <cell r="AL5" t="str">
            <v>Brant County Power Inc.</v>
          </cell>
        </row>
        <row r="6">
          <cell r="A6" t="str">
            <v>GENERAL SERVICE - COMMERCIAL</v>
          </cell>
          <cell r="AL6" t="str">
            <v>Brantford Power Inc.</v>
          </cell>
        </row>
        <row r="7">
          <cell r="A7" t="str">
            <v>GENERAL SERVICE - INSTITUTIONAL</v>
          </cell>
          <cell r="AL7" t="str">
            <v>Burlington Hydro Inc.</v>
          </cell>
        </row>
        <row r="8">
          <cell r="A8" t="str">
            <v>GENERAL SERVICE 1,000 TO 2,999 KW</v>
          </cell>
          <cell r="AL8" t="str">
            <v>Cambridge and North Dumfries Hydro Inc.</v>
          </cell>
        </row>
        <row r="9">
          <cell r="A9" t="str">
            <v>GENERAL SERVICE 1,000 TO 4,999 KW</v>
          </cell>
          <cell r="AL9" t="str">
            <v>Canadian Niagara Power Inc.</v>
          </cell>
        </row>
        <row r="10">
          <cell r="A10" t="str">
            <v>GENERAL SERVICE 1,000 TO 4,999 KW - INTERVAL METERS</v>
          </cell>
          <cell r="AL10" t="str">
            <v>Centre Wellington Hydro Ltd.</v>
          </cell>
        </row>
        <row r="11">
          <cell r="A11" t="str">
            <v>GENERAL SERVICE 1,000 TO 4,999 KW (CO-GENERATION)</v>
          </cell>
          <cell r="AL11" t="str">
            <v>Chapleau Public Utilities Corporation</v>
          </cell>
        </row>
        <row r="12">
          <cell r="A12" t="str">
            <v>GENERAL SERVICE 1,500 TO 4,999 KW</v>
          </cell>
          <cell r="AL12" t="str">
            <v>COLLUS PowerStream Corp.</v>
          </cell>
        </row>
        <row r="13">
          <cell r="A13" t="str">
            <v>GENERAL SERVICE 2,500 TO 4,999 KW</v>
          </cell>
          <cell r="AL13" t="str">
            <v>Cooperative Hydro Embrun Inc.</v>
          </cell>
        </row>
        <row r="14">
          <cell r="A14" t="str">
            <v>GENERAL SERVICE 3,000 TO 4,999 KW</v>
          </cell>
          <cell r="AL14" t="str">
            <v>E.L.K. Energy Inc.</v>
          </cell>
        </row>
        <row r="15">
          <cell r="A15" t="str">
            <v>GENERAL SERVICE 3,000 TO 4,999 KW - INTERMEDIATE USE</v>
          </cell>
          <cell r="AL15" t="str">
            <v>Enersource Hydro Mississauga Inc.</v>
          </cell>
        </row>
        <row r="16">
          <cell r="A16" t="str">
            <v>GENERAL SERVICE 3,000 TO 4,999 KW - INTERVAL METERED</v>
          </cell>
          <cell r="AL16" t="str">
            <v>Entegrus Powerlines Inc.</v>
          </cell>
        </row>
        <row r="17">
          <cell r="A17" t="str">
            <v>GENERAL SERVICE 3,000 TO 4,999 KW - TIME OF USE</v>
          </cell>
          <cell r="AL17" t="str">
            <v>EnWin Utilities Ltd.</v>
          </cell>
        </row>
        <row r="18">
          <cell r="A18" t="str">
            <v>GENERAL SERVICE 50 TO 1,000 KW</v>
          </cell>
          <cell r="AL18" t="str">
            <v>Erie Thames Powerlines Corporation</v>
          </cell>
        </row>
        <row r="19">
          <cell r="A19" t="str">
            <v>GENERAL SERVICE 50 TO 1,000 KW - INTERVAL METERS</v>
          </cell>
          <cell r="AL19" t="str">
            <v>Espanola Regional Hydro Distribution Corporation</v>
          </cell>
        </row>
        <row r="20">
          <cell r="A20" t="str">
            <v>GENERAL SERVICE 50 TO 1,000 KW - NON INTERVAL METERS</v>
          </cell>
          <cell r="AL20" t="str">
            <v>Essex Powerlines Corporation</v>
          </cell>
        </row>
        <row r="21">
          <cell r="A21" t="str">
            <v>GENERAL SERVICE 50 TO 1,499 KW</v>
          </cell>
          <cell r="AL21" t="str">
            <v>Festival Hydro Inc.</v>
          </cell>
        </row>
        <row r="22">
          <cell r="A22" t="str">
            <v>GENERAL SERVICE 50 TO 1,499 KW - INTERVAL METERED</v>
          </cell>
          <cell r="AL22" t="str">
            <v>Fort Albany Power Corporation</v>
          </cell>
        </row>
        <row r="23">
          <cell r="A23" t="str">
            <v>GENERAL SERVICE 50 TO 2,499 KW</v>
          </cell>
          <cell r="AL23" t="str">
            <v>Fort Frances Power Corporation</v>
          </cell>
        </row>
        <row r="24">
          <cell r="A24" t="str">
            <v>GENERAL SERVICE 50 TO 2,999 KW</v>
          </cell>
          <cell r="AL24" t="str">
            <v>Greater Sudbury Hydro Inc.</v>
          </cell>
        </row>
        <row r="25">
          <cell r="A25" t="str">
            <v>GENERAL SERVICE 50 TO 2,999 KW - INTERVAL METERED</v>
          </cell>
          <cell r="AL25" t="str">
            <v>Grimsby Power Inc.</v>
          </cell>
        </row>
        <row r="26">
          <cell r="A26" t="str">
            <v>GENERAL SERVICE 50 TO 2,999 KW - TIME OF USE</v>
          </cell>
          <cell r="AL26" t="str">
            <v>Guelph Hydro Electric Systems Inc.</v>
          </cell>
        </row>
        <row r="27">
          <cell r="A27" t="str">
            <v>GENERAL SERVICE 50 TO 4,999 KW</v>
          </cell>
          <cell r="AL27" t="str">
            <v>Haldimand County Hydro Inc.</v>
          </cell>
        </row>
        <row r="28">
          <cell r="A28" t="str">
            <v>GENERAL SERVICE 50 TO 4,999 KW - INTERVAL METERED</v>
          </cell>
          <cell r="AL28" t="str">
            <v>Halton Hills Hydro Inc.</v>
          </cell>
        </row>
        <row r="29">
          <cell r="A29" t="str">
            <v>GENERAL SERVICE 50 TO 4,999 KW - TIME OF USE</v>
          </cell>
          <cell r="AL29" t="str">
            <v>Hearst Power Distribution Company Limited</v>
          </cell>
        </row>
        <row r="30">
          <cell r="A30" t="str">
            <v>GENERAL SERVICE 50 TO 4,999 KW (COGENERATION)</v>
          </cell>
          <cell r="AL30" t="str">
            <v>Horizon Utilities Corporation</v>
          </cell>
        </row>
        <row r="31">
          <cell r="A31" t="str">
            <v>GENERAL SERVICE 50 TO 4,999 KW (FORMERLY TIME OF USE)</v>
          </cell>
          <cell r="AL31" t="str">
            <v>Hydro 2000 Inc.</v>
          </cell>
        </row>
        <row r="32">
          <cell r="A32" t="str">
            <v>GENERAL SERVICE 50 TO 499 KW</v>
          </cell>
          <cell r="AL32" t="str">
            <v>Hydro Hawkesbury Inc.</v>
          </cell>
        </row>
        <row r="33">
          <cell r="A33" t="str">
            <v>GENERAL SERVICE 50 TO 699 KW</v>
          </cell>
          <cell r="AL33" t="str">
            <v>Hydro One Brampton Networks Inc.</v>
          </cell>
        </row>
        <row r="34">
          <cell r="A34" t="str">
            <v>GENERAL SERVICE 50 TO 999 KW</v>
          </cell>
          <cell r="AL34" t="str">
            <v>Hydro One Networks Inc.</v>
          </cell>
        </row>
        <row r="35">
          <cell r="A35" t="str">
            <v>GENERAL SERVICE 50 TO 999 KW - INTERVAL METERED</v>
          </cell>
          <cell r="AL35" t="str">
            <v>Hydro One Remote Communities Inc.</v>
          </cell>
        </row>
        <row r="36">
          <cell r="A36" t="str">
            <v>GENERAL SERVICE 500 TO 4,999 KW</v>
          </cell>
          <cell r="AL36" t="str">
            <v>Hydro Ottawa Limited</v>
          </cell>
        </row>
        <row r="37">
          <cell r="A37" t="str">
            <v>GENERAL SERVICE 700 TO 4,999 KW</v>
          </cell>
          <cell r="AL37" t="str">
            <v>Innpower Corporation</v>
          </cell>
        </row>
        <row r="38">
          <cell r="A38" t="str">
            <v>GENERAL SERVICE DEMAND BILLED (50 KW AND ABOVE) [GSD]</v>
          </cell>
          <cell r="AL38" t="str">
            <v>Kashechewan Power Corporation</v>
          </cell>
        </row>
        <row r="39">
          <cell r="A39" t="str">
            <v>GENERAL SERVICE ENERGY BILLED (LESS THAN 50 KW) [GSE-METERED]</v>
          </cell>
          <cell r="AL39" t="str">
            <v>Kenora Hydro Electric Corporation Ltd.</v>
          </cell>
        </row>
        <row r="40">
          <cell r="A40" t="str">
            <v>GENERAL SERVICE ENERGY BILLED (LESS THAN TO 50 KW) [GSE-UNMETERED]</v>
          </cell>
          <cell r="AL40" t="str">
            <v>Kingston Hydro Corporation</v>
          </cell>
        </row>
        <row r="41">
          <cell r="A41" t="str">
            <v>GENERAL SERVICE EQUAL TO OR GREATER THAN 1,500 KW</v>
          </cell>
          <cell r="AL41" t="str">
            <v>Kitchener-Wilmot Hydro Inc.</v>
          </cell>
        </row>
        <row r="42">
          <cell r="A42" t="str">
            <v>GENERAL SERVICE EQUAL TO OR GREATER THAN 1,500 KW - INTERVAL METERED</v>
          </cell>
          <cell r="AL42" t="str">
            <v>Lakefront Utilities Inc.</v>
          </cell>
        </row>
        <row r="43">
          <cell r="A43" t="str">
            <v>GENERAL SERVICE GREATER THAN 1,000 KW</v>
          </cell>
          <cell r="AL43" t="str">
            <v>Lakeland Power Distribution Ltd.</v>
          </cell>
        </row>
        <row r="44">
          <cell r="A44" t="str">
            <v>GENERAL SERVICE GREATER THAN 50 kW - WMP</v>
          </cell>
          <cell r="AL44" t="str">
            <v>London Hydro Inc.</v>
          </cell>
        </row>
        <row r="45">
          <cell r="A45" t="str">
            <v>GENERAL SERVICE INTERMEDIATE 1,000 TO 4,999 KW</v>
          </cell>
          <cell r="AL45" t="str">
            <v>Midland Power Utility Corporation</v>
          </cell>
        </row>
        <row r="46">
          <cell r="A46" t="str">
            <v>GENERAL SERVICE INTERMEDIATE RATE CLASS 1,000 TO 4,999 KW (FORMERLY GENERAL SERVICE &gt; 50 KW CUSTOMERS)</v>
          </cell>
          <cell r="AL46" t="str">
            <v>Milton Hydro Distribution Inc.</v>
          </cell>
        </row>
        <row r="47">
          <cell r="A47" t="str">
            <v>GENERAL SERVICE INTERMEDIATE RATE CLASS 1,000 TO 4,999 KW (FORMERLY LARGE USE CUSTOMERS)</v>
          </cell>
          <cell r="AL47" t="str">
            <v>Newmarket-Tay Power Distribution Ltd.</v>
          </cell>
        </row>
        <row r="48">
          <cell r="A48" t="str">
            <v>GENERAL SERVICE LESS THAN 50 KW</v>
          </cell>
          <cell r="AL48" t="str">
            <v>Niagara Peninsula Energy Inc.</v>
          </cell>
        </row>
        <row r="49">
          <cell r="A49" t="str">
            <v>GENERAL SERVICE LESS THAN 50 KW - SINGLE PHASE ENERGY-BILLED [G1]</v>
          </cell>
          <cell r="AL49" t="str">
            <v>Niagara-on-the-Lake Hydro Inc.</v>
          </cell>
        </row>
        <row r="50">
          <cell r="A50" t="str">
            <v>GENERAL SERVICE LESS THAN 50 KW - THREE PHASE ENERGY-BILLED [G3]</v>
          </cell>
          <cell r="AL50" t="str">
            <v>Norfolk Power Distribution Inc.</v>
          </cell>
        </row>
        <row r="51">
          <cell r="A51" t="str">
            <v>GENERAL SERVICE LESS THAN 50 KW - TRANSMISSION CLASS ENERGY-BILLED [T]</v>
          </cell>
          <cell r="AL51" t="str">
            <v>North Bay Hydro Distribution Limited</v>
          </cell>
        </row>
        <row r="52">
          <cell r="A52" t="str">
            <v>GENERAL SERVICE LESS THAN 50 KW - URBAN ENERGY-BILLED [UG]</v>
          </cell>
          <cell r="AL52" t="str">
            <v>Northern Ontario Wires Inc.</v>
          </cell>
        </row>
        <row r="53">
          <cell r="A53" t="str">
            <v>GENERAL SERVICE SINGLE PHASE - G1</v>
          </cell>
          <cell r="AL53" t="str">
            <v>Oakville Hydro Electricity Distribution Inc.</v>
          </cell>
        </row>
        <row r="54">
          <cell r="A54" t="str">
            <v>GENERAL SERVICE THREE PHASE - G3</v>
          </cell>
          <cell r="AL54" t="str">
            <v>Orangeville Hydro Limited</v>
          </cell>
        </row>
        <row r="55">
          <cell r="A55" t="str">
            <v>INTERMEDIATE USERS</v>
          </cell>
          <cell r="AL55" t="str">
            <v>Orillia Power Distribution Corporation</v>
          </cell>
        </row>
        <row r="56">
          <cell r="A56" t="str">
            <v>INTERMEDIATE WITH SELF GENERATION</v>
          </cell>
          <cell r="AL56" t="str">
            <v>Oshawa PUC Networks Inc.</v>
          </cell>
        </row>
        <row r="57">
          <cell r="A57" t="str">
            <v>LARGE USE</v>
          </cell>
          <cell r="AL57" t="str">
            <v>Ottawa River Power Corporation</v>
          </cell>
        </row>
        <row r="58">
          <cell r="A58" t="str">
            <v>LARGE USE - 3TS</v>
          </cell>
          <cell r="AL58" t="str">
            <v>Peterborough Distribution Incorporated</v>
          </cell>
        </row>
        <row r="59">
          <cell r="A59" t="str">
            <v>LARGE USE - FORD ANNEX</v>
          </cell>
          <cell r="AL59" t="str">
            <v>PowerStream Inc.</v>
          </cell>
        </row>
        <row r="60">
          <cell r="A60" t="str">
            <v>LARGE USE - REGULAR</v>
          </cell>
          <cell r="AL60" t="str">
            <v>PUC Distribution Inc.</v>
          </cell>
        </row>
        <row r="61">
          <cell r="A61" t="str">
            <v>LARGE USE &gt; 5000 KW</v>
          </cell>
          <cell r="AL61" t="str">
            <v>Renfrew Hydro Inc.</v>
          </cell>
        </row>
        <row r="62">
          <cell r="A62" t="str">
            <v>microFIT</v>
          </cell>
          <cell r="AL62" t="str">
            <v>Rideau St. Lawrence Distribution Inc.</v>
          </cell>
        </row>
        <row r="63">
          <cell r="A63" t="str">
            <v>RESIDENTIAL</v>
          </cell>
          <cell r="AL63" t="str">
            <v>Sioux Lookout Hydro Inc.</v>
          </cell>
        </row>
        <row r="64">
          <cell r="A64" t="str">
            <v>RESIDENTIAL - HENSALL</v>
          </cell>
          <cell r="AL64" t="str">
            <v>St. Thomas Energy Inc.</v>
          </cell>
        </row>
        <row r="65">
          <cell r="A65" t="str">
            <v>RESIDENTIAL - HIGH DENSITY [R1]</v>
          </cell>
          <cell r="AL65" t="str">
            <v>Thunder Bay Hydro Electricity Distribution Inc.</v>
          </cell>
        </row>
        <row r="66">
          <cell r="A66" t="str">
            <v>RESIDENTIAL - LOW DENSITY [R2]</v>
          </cell>
          <cell r="AL66" t="str">
            <v>Tillsonburg Hydro Inc.</v>
          </cell>
        </row>
        <row r="67">
          <cell r="A67" t="str">
            <v>RESIDENTIAL - MEDIUM DENSITY [R1]</v>
          </cell>
          <cell r="AL67" t="str">
            <v>Toronto Hydro-Electric System Limited</v>
          </cell>
        </row>
        <row r="68">
          <cell r="A68" t="str">
            <v>RESIDENTIAL - NORMAL DENSITY [R2]</v>
          </cell>
          <cell r="AL68" t="str">
            <v>Veridian Connections Inc.</v>
          </cell>
        </row>
        <row r="69">
          <cell r="A69" t="str">
            <v>RESIDENTIAL - TIME OF USE</v>
          </cell>
          <cell r="AL69" t="str">
            <v>Wasaga Distribution Inc.</v>
          </cell>
        </row>
        <row r="70">
          <cell r="A70" t="str">
            <v>RESIDENTIAL - URBAN [UR]</v>
          </cell>
          <cell r="AL70" t="str">
            <v>Waterloo North Hydro Inc.</v>
          </cell>
        </row>
        <row r="71">
          <cell r="A71" t="str">
            <v>RESIDENTIAL REGULAR</v>
          </cell>
          <cell r="AL71" t="str">
            <v>Welland Hydro-Electric System Corp.</v>
          </cell>
        </row>
        <row r="72">
          <cell r="A72" t="str">
            <v>RESIDENTIAL SUBURBAN</v>
          </cell>
          <cell r="AL72" t="str">
            <v>Wellington North Power Inc.</v>
          </cell>
        </row>
        <row r="73">
          <cell r="A73" t="str">
            <v>RESIDENTIAL SUBURBAN SEASONAL</v>
          </cell>
          <cell r="AL73" t="str">
            <v>West Coast Huron Energy Inc.</v>
          </cell>
        </row>
        <row r="74">
          <cell r="A74" t="str">
            <v>RESIDENTIAL SUBURBAN YEAR ROUND</v>
          </cell>
          <cell r="AL74" t="str">
            <v>Westario Power Inc.</v>
          </cell>
        </row>
        <row r="75">
          <cell r="A75" t="str">
            <v>RESIDENTIAL URBAN</v>
          </cell>
          <cell r="AL75" t="str">
            <v>Whitby Hydro Electric Corporation</v>
          </cell>
        </row>
        <row r="76">
          <cell r="A76" t="str">
            <v>RESIDENTIAL URBAN YEAR-ROUND</v>
          </cell>
          <cell r="AL76" t="str">
            <v>Woodstock Hydro Services Inc.</v>
          </cell>
        </row>
        <row r="77">
          <cell r="A77" t="str">
            <v>SEASONAL RESIDENTIAL</v>
          </cell>
        </row>
        <row r="78">
          <cell r="A78" t="str">
            <v>SEASONAL RESIDENTIAL - HIGH DENSITY [R3]</v>
          </cell>
        </row>
        <row r="79">
          <cell r="A79" t="str">
            <v>SEASONAL RESIDENTIAL - NORMAL DENSITY [R4]</v>
          </cell>
        </row>
        <row r="80">
          <cell r="A80" t="str">
            <v>SENTINEL LIGHTING</v>
          </cell>
        </row>
        <row r="81">
          <cell r="A81" t="str">
            <v>SMALL COMMERCIAL AND USL - PER CONNECTION</v>
          </cell>
        </row>
        <row r="82">
          <cell r="A82" t="str">
            <v>SMALL COMMERCIAL AND USL - PER METER</v>
          </cell>
        </row>
        <row r="83">
          <cell r="A83" t="str">
            <v>STANDARD A GENERAL SERVICE AIR ACCESS</v>
          </cell>
        </row>
        <row r="84">
          <cell r="A84" t="str">
            <v>STANDARD A GENERAL SERVICE ROAD/RAIL</v>
          </cell>
        </row>
        <row r="85">
          <cell r="A85" t="str">
            <v>STANDARD A GRID CONNECTED</v>
          </cell>
        </row>
        <row r="86">
          <cell r="A86" t="str">
            <v>STANDARD A RESIDENTIAL AIR ACCESS</v>
          </cell>
        </row>
        <row r="87">
          <cell r="A87" t="str">
            <v>STANDARD A RESIDENTIAL ROAD/RAIL</v>
          </cell>
        </row>
        <row r="88">
          <cell r="A88" t="str">
            <v>STANDBY - GENERAL SERVICE 1,000 - 5,000 KW</v>
          </cell>
        </row>
        <row r="89">
          <cell r="A89" t="str">
            <v>STANDBY - GENERAL SERVICE 50 - 1,000 KW</v>
          </cell>
        </row>
        <row r="90">
          <cell r="A90" t="str">
            <v>STANDBY - LARGE USE</v>
          </cell>
        </row>
        <row r="91">
          <cell r="A91" t="str">
            <v>STANDBY DISTRIBUTION SERVICE</v>
          </cell>
        </row>
        <row r="92">
          <cell r="A92" t="str">
            <v>STANDBY POWER</v>
          </cell>
        </row>
        <row r="93">
          <cell r="A93" t="str">
            <v>STANDBY POWER - APPROVED ON AN INTERIM BASIS</v>
          </cell>
        </row>
        <row r="94">
          <cell r="A94" t="str">
            <v>STANDBY POWER GENERAL SERVICE 1,500 TO 4,999 KW</v>
          </cell>
        </row>
        <row r="95">
          <cell r="A95" t="str">
            <v>STANDBY POWER GENERAL SERVICE 50 TO 1,499 KW</v>
          </cell>
        </row>
        <row r="96">
          <cell r="A96" t="str">
            <v>STANDBY POWER GENERAL SERVICE LARGE USE</v>
          </cell>
        </row>
        <row r="97">
          <cell r="A97" t="str">
            <v>STREET LIGHTING</v>
          </cell>
        </row>
        <row r="98">
          <cell r="A98" t="str">
            <v>SUB TRANSMISSION [ST]</v>
          </cell>
        </row>
        <row r="99">
          <cell r="A99" t="str">
            <v>UNMETERED SCATTERED LOAD</v>
          </cell>
        </row>
        <row r="100">
          <cell r="A100" t="str">
            <v>URBAN GENERAL SERVICE DEMAND BILLED (50 KW AND ABOVE) [UGD]</v>
          </cell>
        </row>
        <row r="101">
          <cell r="A101" t="str">
            <v>URBAN GENERAL SERVICE ENERGY BILLED (LESS THAN 50 KW) [UGE]</v>
          </cell>
        </row>
        <row r="102">
          <cell r="A102" t="str">
            <v>WESTPORT SEWAGE TREATMENT PLANT</v>
          </cell>
        </row>
        <row r="103">
          <cell r="A103" t="str">
            <v>YEAR-ROUND RESIDENTIAL - R2</v>
          </cell>
        </row>
      </sheetData>
      <sheetData sheetId="16" refreshError="1"/>
      <sheetData sheetId="17" refreshError="1"/>
      <sheetData sheetId="18" refreshError="1"/>
      <sheetData sheetId="19" refreshError="1"/>
      <sheetData sheetId="2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sheetName val="|Index|"/>
      <sheetName val="|OPEX|"/>
      <sheetName val="|RC|"/>
      <sheetName val="|BP OPEX|"/>
      <sheetName val="|BP CAPEX|"/>
      <sheetName val="|BP SS|"/>
      <sheetName val="|FS|"/>
      <sheetName val="&lt;Income Statement&gt;"/>
      <sheetName val="&lt;Review Chart&gt;"/>
      <sheetName val="Data"/>
      <sheetName val="BC"/>
    </sheetNames>
    <sheetDataSet>
      <sheetData sheetId="0">
        <row r="2">
          <cell r="A2" t="str">
            <v>BD</v>
          </cell>
          <cell r="G2">
            <v>1005</v>
          </cell>
          <cell r="I2">
            <v>230200</v>
          </cell>
        </row>
        <row r="3">
          <cell r="A3" t="str">
            <v>CC</v>
          </cell>
          <cell r="E3" t="str">
            <v>10-400</v>
          </cell>
          <cell r="G3">
            <v>1104</v>
          </cell>
          <cell r="I3">
            <v>408000</v>
          </cell>
          <cell r="K3" t="str">
            <v>11-501-9073</v>
          </cell>
        </row>
        <row r="4">
          <cell r="A4" t="str">
            <v>CC Segmented-CDM (CO#14)</v>
          </cell>
          <cell r="E4" t="str">
            <v>11-100</v>
          </cell>
          <cell r="G4">
            <v>1140</v>
          </cell>
          <cell r="I4">
            <v>408001</v>
          </cell>
          <cell r="K4" t="str">
            <v>11-501-9080</v>
          </cell>
        </row>
        <row r="5">
          <cell r="A5" t="str">
            <v>CC Segmented-CS Regulated (CO#11)</v>
          </cell>
          <cell r="E5" t="str">
            <v>11-200</v>
          </cell>
          <cell r="G5">
            <v>1180</v>
          </cell>
          <cell r="I5">
            <v>408002</v>
          </cell>
          <cell r="K5" t="str">
            <v>11-502-9073</v>
          </cell>
        </row>
        <row r="6">
          <cell r="A6" t="str">
            <v>CC Segmented-CS Unregulated (CO#12)</v>
          </cell>
          <cell r="E6" t="str">
            <v>11-201</v>
          </cell>
          <cell r="G6">
            <v>1200</v>
          </cell>
          <cell r="I6">
            <v>408003</v>
          </cell>
          <cell r="K6" t="str">
            <v>11-502-9090</v>
          </cell>
        </row>
        <row r="7">
          <cell r="A7" t="str">
            <v>CC Segmented-Customer Connections</v>
          </cell>
          <cell r="E7" t="str">
            <v>11-205</v>
          </cell>
          <cell r="G7">
            <v>1305</v>
          </cell>
          <cell r="I7">
            <v>408004</v>
          </cell>
          <cell r="K7" t="str">
            <v>11-503-9073</v>
          </cell>
        </row>
        <row r="8">
          <cell r="A8" t="str">
            <v>CC-CC#11-310</v>
          </cell>
          <cell r="E8" t="str">
            <v>11-210</v>
          </cell>
          <cell r="G8">
            <v>1330</v>
          </cell>
          <cell r="I8">
            <v>408005</v>
          </cell>
          <cell r="K8" t="str">
            <v>11-503-9090</v>
          </cell>
        </row>
        <row r="9">
          <cell r="A9" t="str">
            <v>CC-CC#11-311</v>
          </cell>
          <cell r="E9" t="str">
            <v>11-211</v>
          </cell>
          <cell r="G9">
            <v>1350</v>
          </cell>
          <cell r="I9">
            <v>408006</v>
          </cell>
          <cell r="K9" t="str">
            <v>11-521-9080</v>
          </cell>
        </row>
        <row r="10">
          <cell r="A10" t="str">
            <v>CC-CC#11-312</v>
          </cell>
          <cell r="E10" t="str">
            <v>11-212</v>
          </cell>
          <cell r="G10">
            <v>1532</v>
          </cell>
          <cell r="I10">
            <v>408008</v>
          </cell>
          <cell r="K10" t="str">
            <v>11-522-9073</v>
          </cell>
        </row>
        <row r="11">
          <cell r="A11" t="str">
            <v>CC-CC#11-314</v>
          </cell>
          <cell r="E11" t="str">
            <v>11-213</v>
          </cell>
          <cell r="G11">
            <v>1556</v>
          </cell>
          <cell r="I11">
            <v>408009</v>
          </cell>
          <cell r="K11" t="str">
            <v>11-522-9080</v>
          </cell>
        </row>
        <row r="12">
          <cell r="A12" t="str">
            <v>CC-CC#11-392</v>
          </cell>
          <cell r="E12" t="str">
            <v>11-214</v>
          </cell>
          <cell r="G12">
            <v>1565</v>
          </cell>
          <cell r="I12">
            <v>408010</v>
          </cell>
          <cell r="K12" t="str">
            <v>11-543-9041</v>
          </cell>
        </row>
        <row r="13">
          <cell r="A13" t="str">
            <v>CC-CDM</v>
          </cell>
          <cell r="E13" t="str">
            <v>11-293</v>
          </cell>
          <cell r="G13">
            <v>1567</v>
          </cell>
          <cell r="I13">
            <v>408018</v>
          </cell>
          <cell r="K13" t="str">
            <v>11-544-9073</v>
          </cell>
        </row>
        <row r="14">
          <cell r="A14" t="str">
            <v>CC-Customer Connections</v>
          </cell>
          <cell r="E14" t="str">
            <v>11-306</v>
          </cell>
          <cell r="G14">
            <v>1572</v>
          </cell>
          <cell r="I14">
            <v>408030</v>
          </cell>
          <cell r="K14" t="str">
            <v>11-544-9090</v>
          </cell>
        </row>
        <row r="15">
          <cell r="A15" t="str">
            <v>CC-Customer Service</v>
          </cell>
          <cell r="E15" t="str">
            <v>11-310</v>
          </cell>
          <cell r="G15">
            <v>1635</v>
          </cell>
          <cell r="I15">
            <v>408031</v>
          </cell>
          <cell r="K15" t="str">
            <v>11-545-9040</v>
          </cell>
        </row>
        <row r="16">
          <cell r="A16" t="str">
            <v>CC-Executive</v>
          </cell>
          <cell r="E16" t="str">
            <v>11-311</v>
          </cell>
          <cell r="G16">
            <v>1640</v>
          </cell>
          <cell r="I16">
            <v>408032</v>
          </cell>
          <cell r="K16" t="str">
            <v>11-545-9090</v>
          </cell>
        </row>
        <row r="17">
          <cell r="A17" t="str">
            <v>CDM</v>
          </cell>
          <cell r="E17" t="str">
            <v>11-312</v>
          </cell>
          <cell r="G17">
            <v>1740</v>
          </cell>
          <cell r="I17">
            <v>408033</v>
          </cell>
          <cell r="K17" t="str">
            <v>(blank)</v>
          </cell>
        </row>
        <row r="18">
          <cell r="A18" t="str">
            <v>CDM-CC#14-330</v>
          </cell>
          <cell r="E18" t="str">
            <v>11-313</v>
          </cell>
          <cell r="G18">
            <v>1808</v>
          </cell>
          <cell r="I18">
            <v>408034</v>
          </cell>
        </row>
        <row r="19">
          <cell r="A19" t="str">
            <v>CDM-CC#14-331</v>
          </cell>
          <cell r="E19" t="str">
            <v>11-314</v>
          </cell>
          <cell r="G19">
            <v>1820</v>
          </cell>
          <cell r="I19">
            <v>408035</v>
          </cell>
        </row>
        <row r="20">
          <cell r="A20" t="str">
            <v>CFO</v>
          </cell>
          <cell r="E20" t="str">
            <v>11-315</v>
          </cell>
          <cell r="G20">
            <v>1830</v>
          </cell>
          <cell r="I20">
            <v>408036</v>
          </cell>
        </row>
        <row r="21">
          <cell r="A21" t="str">
            <v>CFO-CEO Executive</v>
          </cell>
          <cell r="E21" t="str">
            <v>11-392</v>
          </cell>
          <cell r="G21">
            <v>1835</v>
          </cell>
          <cell r="I21">
            <v>408037</v>
          </cell>
        </row>
        <row r="22">
          <cell r="A22" t="str">
            <v>CFO-CFO Executive</v>
          </cell>
          <cell r="E22" t="str">
            <v>11-500</v>
          </cell>
          <cell r="G22">
            <v>1840</v>
          </cell>
          <cell r="I22">
            <v>408038</v>
          </cell>
        </row>
        <row r="23">
          <cell r="A23" t="str">
            <v>CFO-Financial Services</v>
          </cell>
          <cell r="E23" t="str">
            <v>11-501</v>
          </cell>
          <cell r="G23">
            <v>1845</v>
          </cell>
          <cell r="I23">
            <v>408040</v>
          </cell>
        </row>
        <row r="24">
          <cell r="A24" t="str">
            <v>CFO-IS&amp;IT</v>
          </cell>
          <cell r="E24" t="str">
            <v>11-502</v>
          </cell>
          <cell r="G24">
            <v>1850</v>
          </cell>
          <cell r="I24">
            <v>408044</v>
          </cell>
        </row>
        <row r="25">
          <cell r="A25" t="str">
            <v>CFO-Regulatory Services</v>
          </cell>
          <cell r="E25" t="str">
            <v>11-503</v>
          </cell>
          <cell r="G25">
            <v>1855</v>
          </cell>
          <cell r="I25">
            <v>408046</v>
          </cell>
        </row>
        <row r="26">
          <cell r="A26" t="str">
            <v>CO#11 Consolidated</v>
          </cell>
          <cell r="E26" t="str">
            <v>11-504</v>
          </cell>
          <cell r="G26">
            <v>1860</v>
          </cell>
          <cell r="I26">
            <v>408070</v>
          </cell>
        </row>
        <row r="27">
          <cell r="A27" t="str">
            <v>CO#11 Consolidated HL</v>
          </cell>
          <cell r="E27" t="str">
            <v>11-521</v>
          </cell>
          <cell r="G27">
            <v>1861</v>
          </cell>
          <cell r="I27">
            <v>408071</v>
          </cell>
        </row>
        <row r="28">
          <cell r="A28" t="str">
            <v>Consolidated SS</v>
          </cell>
          <cell r="E28" t="str">
            <v>11-522</v>
          </cell>
          <cell r="G28">
            <v>1906</v>
          </cell>
          <cell r="I28">
            <v>408200</v>
          </cell>
        </row>
        <row r="29">
          <cell r="A29" t="str">
            <v>CS</v>
          </cell>
          <cell r="E29" t="str">
            <v>11-523</v>
          </cell>
          <cell r="G29">
            <v>1908</v>
          </cell>
          <cell r="I29">
            <v>408210</v>
          </cell>
        </row>
        <row r="30">
          <cell r="A30" t="str">
            <v>CS-Board of Directors</v>
          </cell>
          <cell r="E30" t="str">
            <v>11-524</v>
          </cell>
          <cell r="G30">
            <v>1915</v>
          </cell>
          <cell r="I30">
            <v>408220</v>
          </cell>
        </row>
        <row r="31">
          <cell r="A31" t="str">
            <v>CS-Corporate Communications</v>
          </cell>
          <cell r="E31" t="str">
            <v>11-525</v>
          </cell>
          <cell r="G31">
            <v>1920</v>
          </cell>
          <cell r="I31">
            <v>408400</v>
          </cell>
        </row>
        <row r="32">
          <cell r="A32" t="str">
            <v>CS-Corporate Services - Executive</v>
          </cell>
          <cell r="E32" t="str">
            <v>11-526</v>
          </cell>
          <cell r="G32">
            <v>1925</v>
          </cell>
          <cell r="I32">
            <v>408410</v>
          </cell>
        </row>
        <row r="33">
          <cell r="A33" t="str">
            <v>CS-Facilities</v>
          </cell>
          <cell r="E33" t="str">
            <v>11-543</v>
          </cell>
          <cell r="G33">
            <v>1930</v>
          </cell>
          <cell r="I33">
            <v>408500</v>
          </cell>
        </row>
        <row r="34">
          <cell r="A34" t="str">
            <v>CS-Healthy Workplace &amp; Safety</v>
          </cell>
          <cell r="E34" t="str">
            <v>11-544</v>
          </cell>
          <cell r="G34">
            <v>1935</v>
          </cell>
          <cell r="I34">
            <v>410000</v>
          </cell>
        </row>
        <row r="35">
          <cell r="A35" t="str">
            <v>CS-Human Resources</v>
          </cell>
          <cell r="E35" t="str">
            <v>11-545</v>
          </cell>
          <cell r="G35">
            <v>1940</v>
          </cell>
          <cell r="I35">
            <v>411000</v>
          </cell>
        </row>
        <row r="36">
          <cell r="A36" t="str">
            <v>Financial Statements</v>
          </cell>
          <cell r="E36" t="str">
            <v>11-591</v>
          </cell>
          <cell r="G36">
            <v>1945</v>
          </cell>
          <cell r="I36">
            <v>411500</v>
          </cell>
        </row>
        <row r="37">
          <cell r="A37" t="str">
            <v>HESI (CO#30)</v>
          </cell>
          <cell r="E37" t="str">
            <v>11-592</v>
          </cell>
          <cell r="G37">
            <v>1955</v>
          </cell>
          <cell r="I37">
            <v>412500</v>
          </cell>
        </row>
        <row r="38">
          <cell r="A38" t="str">
            <v>IS&amp;IT-CC#11-210</v>
          </cell>
          <cell r="E38" t="str">
            <v>11-593</v>
          </cell>
          <cell r="G38">
            <v>1960</v>
          </cell>
          <cell r="I38">
            <v>420000</v>
          </cell>
        </row>
        <row r="39">
          <cell r="A39" t="str">
            <v>IS&amp;IT-CC#11-211</v>
          </cell>
          <cell r="E39" t="str">
            <v>11-600</v>
          </cell>
          <cell r="G39">
            <v>1995</v>
          </cell>
          <cell r="I39">
            <v>421000</v>
          </cell>
        </row>
        <row r="40">
          <cell r="A40" t="str">
            <v>IS&amp;IT-CC#11-212</v>
          </cell>
          <cell r="E40" t="str">
            <v>11-601</v>
          </cell>
          <cell r="G40">
            <v>2005</v>
          </cell>
          <cell r="I40">
            <v>421100</v>
          </cell>
        </row>
        <row r="41">
          <cell r="A41" t="str">
            <v>IS&amp;IT-CC#11-213</v>
          </cell>
          <cell r="E41" t="str">
            <v>11-620</v>
          </cell>
          <cell r="G41">
            <v>2055</v>
          </cell>
          <cell r="I41">
            <v>421500</v>
          </cell>
        </row>
        <row r="42">
          <cell r="A42" t="str">
            <v>IS&amp;IT-CC#11-214</v>
          </cell>
          <cell r="E42" t="str">
            <v>11-650</v>
          </cell>
          <cell r="G42">
            <v>2205</v>
          </cell>
          <cell r="I42">
            <v>421600</v>
          </cell>
        </row>
        <row r="43">
          <cell r="A43" t="str">
            <v>IS&amp;IT-CC#11-293</v>
          </cell>
          <cell r="E43" t="str">
            <v>11-651</v>
          </cell>
          <cell r="G43">
            <v>2210</v>
          </cell>
          <cell r="I43">
            <v>421700</v>
          </cell>
        </row>
        <row r="44">
          <cell r="A44" t="str">
            <v>Solar PV (CO#13)</v>
          </cell>
          <cell r="E44" t="str">
            <v>11-652</v>
          </cell>
          <cell r="G44">
            <v>2220</v>
          </cell>
          <cell r="I44">
            <v>421800</v>
          </cell>
        </row>
        <row r="45">
          <cell r="A45" t="str">
            <v>UOD</v>
          </cell>
          <cell r="E45" t="str">
            <v>11-653</v>
          </cell>
          <cell r="G45">
            <v>2264</v>
          </cell>
          <cell r="I45">
            <v>421900</v>
          </cell>
        </row>
        <row r="46">
          <cell r="A46" t="str">
            <v>UOD CC#11-500</v>
          </cell>
          <cell r="E46" t="str">
            <v>11-654</v>
          </cell>
          <cell r="G46">
            <v>2292</v>
          </cell>
          <cell r="I46">
            <v>422000</v>
          </cell>
        </row>
        <row r="47">
          <cell r="A47" t="str">
            <v>UOD CC#11-501</v>
          </cell>
          <cell r="E47" t="str">
            <v>11-655</v>
          </cell>
          <cell r="G47">
            <v>2425</v>
          </cell>
          <cell r="I47">
            <v>422100</v>
          </cell>
        </row>
        <row r="48">
          <cell r="A48" t="str">
            <v>UOD CC#11-502</v>
          </cell>
          <cell r="E48" t="str">
            <v>11-680</v>
          </cell>
          <cell r="G48">
            <v>4025</v>
          </cell>
          <cell r="I48">
            <v>422200</v>
          </cell>
        </row>
        <row r="49">
          <cell r="A49" t="str">
            <v>UOD CC#11-502-101</v>
          </cell>
          <cell r="E49" t="str">
            <v>11-800</v>
          </cell>
          <cell r="G49">
            <v>4068</v>
          </cell>
          <cell r="I49">
            <v>422300</v>
          </cell>
        </row>
        <row r="50">
          <cell r="A50" t="str">
            <v>UOD CC#11-502-102</v>
          </cell>
          <cell r="E50" t="str">
            <v>11-810</v>
          </cell>
          <cell r="G50">
            <v>4080</v>
          </cell>
          <cell r="I50">
            <v>422400</v>
          </cell>
        </row>
        <row r="51">
          <cell r="A51" t="str">
            <v>UOD CC#11-503</v>
          </cell>
          <cell r="E51" t="str">
            <v>11-811</v>
          </cell>
          <cell r="G51">
            <v>4082</v>
          </cell>
          <cell r="I51">
            <v>422500</v>
          </cell>
        </row>
        <row r="52">
          <cell r="A52" t="str">
            <v>UOD CC#11-503-101</v>
          </cell>
          <cell r="E52" t="str">
            <v>11-822</v>
          </cell>
          <cell r="G52">
            <v>4084</v>
          </cell>
          <cell r="I52">
            <v>423000</v>
          </cell>
        </row>
        <row r="53">
          <cell r="A53" t="str">
            <v>UOD CC#11-503-102</v>
          </cell>
          <cell r="E53" t="str">
            <v>11-823</v>
          </cell>
          <cell r="G53">
            <v>4210</v>
          </cell>
          <cell r="I53">
            <v>423500</v>
          </cell>
        </row>
        <row r="54">
          <cell r="A54" t="str">
            <v>UOD CC#11-504</v>
          </cell>
          <cell r="E54" t="str">
            <v>11-830</v>
          </cell>
          <cell r="G54">
            <v>4225</v>
          </cell>
          <cell r="I54">
            <v>424000</v>
          </cell>
        </row>
        <row r="55">
          <cell r="A55" t="str">
            <v>UOD CC#11-521</v>
          </cell>
          <cell r="E55" t="str">
            <v>11-900</v>
          </cell>
          <cell r="G55">
            <v>4235</v>
          </cell>
          <cell r="I55">
            <v>424500</v>
          </cell>
        </row>
        <row r="56">
          <cell r="A56" t="str">
            <v>UOD CC#11-522</v>
          </cell>
          <cell r="E56" t="str">
            <v>11-990</v>
          </cell>
          <cell r="G56">
            <v>4245</v>
          </cell>
          <cell r="I56">
            <v>426000</v>
          </cell>
        </row>
        <row r="57">
          <cell r="A57" t="str">
            <v>UOD CC#11-523</v>
          </cell>
          <cell r="E57" t="str">
            <v>11-Cost Center</v>
          </cell>
          <cell r="G57">
            <v>4324</v>
          </cell>
          <cell r="I57">
            <v>426130</v>
          </cell>
        </row>
        <row r="58">
          <cell r="A58" t="str">
            <v>UOD CC#11-524</v>
          </cell>
          <cell r="E58" t="str">
            <v>11-SGL1-Id</v>
          </cell>
          <cell r="G58">
            <v>4325</v>
          </cell>
          <cell r="I58">
            <v>427000</v>
          </cell>
        </row>
        <row r="59">
          <cell r="A59" t="str">
            <v>UOD CC#11-525-101</v>
          </cell>
          <cell r="E59" t="str">
            <v>12-300</v>
          </cell>
          <cell r="G59">
            <v>4355</v>
          </cell>
          <cell r="I59">
            <v>427500</v>
          </cell>
        </row>
        <row r="60">
          <cell r="A60" t="str">
            <v>UOD CC#11-525-102</v>
          </cell>
          <cell r="E60" t="str">
            <v>12-301</v>
          </cell>
          <cell r="G60">
            <v>4375</v>
          </cell>
          <cell r="I60">
            <v>429900</v>
          </cell>
        </row>
        <row r="61">
          <cell r="A61" t="str">
            <v>UOD CC#11-543</v>
          </cell>
          <cell r="E61" t="str">
            <v>12-302</v>
          </cell>
          <cell r="G61">
            <v>4380</v>
          </cell>
          <cell r="I61">
            <v>430000</v>
          </cell>
        </row>
        <row r="62">
          <cell r="A62" t="str">
            <v>UOD CC#11-544</v>
          </cell>
          <cell r="E62" t="str">
            <v>12-303</v>
          </cell>
          <cell r="G62">
            <v>4390</v>
          </cell>
          <cell r="I62">
            <v>431000</v>
          </cell>
        </row>
        <row r="63">
          <cell r="A63" t="str">
            <v>UOD CC#11-544-101</v>
          </cell>
          <cell r="E63" t="str">
            <v>12-304</v>
          </cell>
          <cell r="G63">
            <v>4405</v>
          </cell>
          <cell r="I63">
            <v>431500</v>
          </cell>
        </row>
        <row r="64">
          <cell r="A64" t="str">
            <v>UOD CC#11-544-102</v>
          </cell>
          <cell r="E64" t="str">
            <v>12-305</v>
          </cell>
          <cell r="G64">
            <v>4510</v>
          </cell>
          <cell r="I64">
            <v>440000</v>
          </cell>
        </row>
        <row r="65">
          <cell r="A65" t="str">
            <v>UOD CC#11-545</v>
          </cell>
          <cell r="E65" t="str">
            <v>13-823</v>
          </cell>
          <cell r="G65">
            <v>4615</v>
          </cell>
          <cell r="I65">
            <v>440010</v>
          </cell>
        </row>
        <row r="66">
          <cell r="A66" t="str">
            <v>UOD CC#11-545-101</v>
          </cell>
          <cell r="E66" t="str">
            <v>13-Solar</v>
          </cell>
          <cell r="G66">
            <v>4635</v>
          </cell>
          <cell r="I66">
            <v>440020</v>
          </cell>
        </row>
        <row r="67">
          <cell r="A67" t="str">
            <v>UOD CC#11-545-102</v>
          </cell>
          <cell r="E67" t="str">
            <v>14-330</v>
          </cell>
          <cell r="G67">
            <v>4720</v>
          </cell>
          <cell r="I67">
            <v>440030</v>
          </cell>
        </row>
        <row r="68">
          <cell r="A68" t="str">
            <v>UOD CC#11-591</v>
          </cell>
          <cell r="E68" t="str">
            <v>14-331</v>
          </cell>
          <cell r="G68">
            <v>4805</v>
          </cell>
          <cell r="I68">
            <v>440040</v>
          </cell>
        </row>
        <row r="69">
          <cell r="A69" t="str">
            <v>UOD CC#11-592</v>
          </cell>
          <cell r="E69" t="str">
            <v>30-822</v>
          </cell>
          <cell r="G69">
            <v>4830</v>
          </cell>
          <cell r="I69">
            <v>440050</v>
          </cell>
        </row>
        <row r="70">
          <cell r="A70" t="str">
            <v>UOD CC#11-593</v>
          </cell>
          <cell r="E70" t="str">
            <v>30-S300</v>
          </cell>
          <cell r="G70">
            <v>4850</v>
          </cell>
          <cell r="I70">
            <v>440060</v>
          </cell>
        </row>
        <row r="71">
          <cell r="A71" t="str">
            <v>UOD-C&amp;MS</v>
          </cell>
          <cell r="E71" t="str">
            <v>30-S310</v>
          </cell>
          <cell r="G71">
            <v>4935</v>
          </cell>
          <cell r="I71">
            <v>440070</v>
          </cell>
        </row>
        <row r="72">
          <cell r="A72" t="str">
            <v>UOD-EO&amp;OI</v>
          </cell>
          <cell r="E72" t="str">
            <v>30-S320</v>
          </cell>
          <cell r="G72">
            <v>5005</v>
          </cell>
          <cell r="I72">
            <v>440080</v>
          </cell>
        </row>
        <row r="73">
          <cell r="A73" t="str">
            <v>UOD-Executive</v>
          </cell>
          <cell r="E73" t="str">
            <v>30-S330</v>
          </cell>
          <cell r="G73">
            <v>5010</v>
          </cell>
          <cell r="I73">
            <v>440090</v>
          </cell>
        </row>
        <row r="74">
          <cell r="A74" t="str">
            <v>UOD-Supply Chain</v>
          </cell>
          <cell r="E74" t="str">
            <v>30-S340</v>
          </cell>
          <cell r="G74">
            <v>5012</v>
          </cell>
          <cell r="I74">
            <v>440095</v>
          </cell>
        </row>
        <row r="75">
          <cell r="A75" t="str">
            <v>(blank)</v>
          </cell>
          <cell r="E75" t="str">
            <v>30-SSGL1-Id</v>
          </cell>
          <cell r="G75">
            <v>5015</v>
          </cell>
          <cell r="I75">
            <v>440100</v>
          </cell>
        </row>
        <row r="76">
          <cell r="E76" t="str">
            <v>(blank)</v>
          </cell>
          <cell r="G76">
            <v>5016</v>
          </cell>
          <cell r="I76">
            <v>490000</v>
          </cell>
        </row>
        <row r="77">
          <cell r="G77">
            <v>5017</v>
          </cell>
          <cell r="I77">
            <v>491000</v>
          </cell>
        </row>
        <row r="78">
          <cell r="G78">
            <v>5020</v>
          </cell>
          <cell r="I78">
            <v>492000</v>
          </cell>
        </row>
        <row r="79">
          <cell r="G79">
            <v>5025</v>
          </cell>
          <cell r="I79">
            <v>498000</v>
          </cell>
        </row>
        <row r="80">
          <cell r="G80">
            <v>5035</v>
          </cell>
          <cell r="I80">
            <v>499900</v>
          </cell>
        </row>
        <row r="81">
          <cell r="G81">
            <v>5040</v>
          </cell>
          <cell r="I81">
            <v>499904</v>
          </cell>
        </row>
        <row r="82">
          <cell r="G82">
            <v>5045</v>
          </cell>
          <cell r="I82">
            <v>499910</v>
          </cell>
        </row>
        <row r="83">
          <cell r="G83">
            <v>5050</v>
          </cell>
          <cell r="I83">
            <v>499920</v>
          </cell>
        </row>
        <row r="84">
          <cell r="G84">
            <v>5055</v>
          </cell>
          <cell r="I84">
            <v>600000</v>
          </cell>
        </row>
        <row r="85">
          <cell r="G85">
            <v>5060</v>
          </cell>
          <cell r="I85">
            <v>601000</v>
          </cell>
        </row>
        <row r="86">
          <cell r="G86">
            <v>5065</v>
          </cell>
          <cell r="I86">
            <v>604000</v>
          </cell>
        </row>
        <row r="87">
          <cell r="G87">
            <v>5070</v>
          </cell>
          <cell r="I87">
            <v>605000</v>
          </cell>
        </row>
        <row r="88">
          <cell r="G88">
            <v>5075</v>
          </cell>
          <cell r="I88">
            <v>605500</v>
          </cell>
        </row>
        <row r="89">
          <cell r="G89">
            <v>5085</v>
          </cell>
          <cell r="I89">
            <v>606000</v>
          </cell>
        </row>
        <row r="90">
          <cell r="G90">
            <v>5096</v>
          </cell>
          <cell r="I90">
            <v>608000</v>
          </cell>
        </row>
        <row r="91">
          <cell r="G91">
            <v>5105</v>
          </cell>
          <cell r="I91">
            <v>608090</v>
          </cell>
        </row>
        <row r="92">
          <cell r="G92">
            <v>5110</v>
          </cell>
          <cell r="I92">
            <v>608100</v>
          </cell>
        </row>
        <row r="93">
          <cell r="G93">
            <v>5114</v>
          </cell>
          <cell r="I93">
            <v>608190</v>
          </cell>
        </row>
        <row r="94">
          <cell r="G94">
            <v>5120</v>
          </cell>
          <cell r="I94">
            <v>609000</v>
          </cell>
        </row>
        <row r="95">
          <cell r="G95">
            <v>5125</v>
          </cell>
          <cell r="I95">
            <v>609090</v>
          </cell>
        </row>
        <row r="96">
          <cell r="G96">
            <v>5130</v>
          </cell>
          <cell r="I96">
            <v>609100</v>
          </cell>
        </row>
        <row r="97">
          <cell r="G97">
            <v>5135</v>
          </cell>
          <cell r="I97">
            <v>609190</v>
          </cell>
        </row>
        <row r="98">
          <cell r="G98">
            <v>5145</v>
          </cell>
          <cell r="I98">
            <v>610000</v>
          </cell>
        </row>
        <row r="99">
          <cell r="G99">
            <v>5150</v>
          </cell>
          <cell r="I99">
            <v>611000</v>
          </cell>
        </row>
        <row r="100">
          <cell r="G100">
            <v>5155</v>
          </cell>
          <cell r="I100">
            <v>611200</v>
          </cell>
        </row>
        <row r="101">
          <cell r="G101">
            <v>5160</v>
          </cell>
          <cell r="I101">
            <v>611300</v>
          </cell>
        </row>
        <row r="102">
          <cell r="G102">
            <v>5175</v>
          </cell>
          <cell r="I102">
            <v>611400</v>
          </cell>
        </row>
        <row r="103">
          <cell r="G103">
            <v>5310</v>
          </cell>
          <cell r="I103">
            <v>611500</v>
          </cell>
        </row>
        <row r="104">
          <cell r="G104">
            <v>5315</v>
          </cell>
          <cell r="I104">
            <v>612000</v>
          </cell>
        </row>
        <row r="105">
          <cell r="G105">
            <v>5320</v>
          </cell>
          <cell r="I105">
            <v>613000</v>
          </cell>
        </row>
        <row r="106">
          <cell r="G106">
            <v>5330</v>
          </cell>
          <cell r="I106">
            <v>614000</v>
          </cell>
        </row>
        <row r="107">
          <cell r="G107">
            <v>5335</v>
          </cell>
          <cell r="I107">
            <v>615000</v>
          </cell>
        </row>
        <row r="108">
          <cell r="G108">
            <v>5340</v>
          </cell>
          <cell r="I108">
            <v>619000</v>
          </cell>
        </row>
        <row r="109">
          <cell r="G109">
            <v>5405</v>
          </cell>
          <cell r="I109">
            <v>620000</v>
          </cell>
        </row>
        <row r="110">
          <cell r="G110">
            <v>5410</v>
          </cell>
          <cell r="I110">
            <v>621000</v>
          </cell>
        </row>
        <row r="111">
          <cell r="G111">
            <v>5415</v>
          </cell>
          <cell r="I111">
            <v>622000</v>
          </cell>
        </row>
        <row r="112">
          <cell r="G112">
            <v>5420</v>
          </cell>
          <cell r="I112">
            <v>630000</v>
          </cell>
        </row>
        <row r="113">
          <cell r="G113">
            <v>5515</v>
          </cell>
          <cell r="I113">
            <v>640000</v>
          </cell>
        </row>
        <row r="114">
          <cell r="G114">
            <v>5520</v>
          </cell>
          <cell r="I114">
            <v>641000</v>
          </cell>
        </row>
        <row r="115">
          <cell r="G115">
            <v>5605</v>
          </cell>
          <cell r="I115">
            <v>650000</v>
          </cell>
        </row>
        <row r="116">
          <cell r="G116">
            <v>5610</v>
          </cell>
          <cell r="I116">
            <v>651000</v>
          </cell>
        </row>
        <row r="117">
          <cell r="G117">
            <v>5615</v>
          </cell>
          <cell r="I117">
            <v>671000</v>
          </cell>
        </row>
        <row r="118">
          <cell r="G118">
            <v>5620</v>
          </cell>
          <cell r="I118">
            <v>672000</v>
          </cell>
        </row>
        <row r="119">
          <cell r="G119">
            <v>5630</v>
          </cell>
          <cell r="I119">
            <v>681000</v>
          </cell>
        </row>
        <row r="120">
          <cell r="G120">
            <v>5635</v>
          </cell>
          <cell r="I120">
            <v>690000</v>
          </cell>
        </row>
        <row r="121">
          <cell r="G121">
            <v>5640</v>
          </cell>
          <cell r="I121">
            <v>691000</v>
          </cell>
        </row>
        <row r="122">
          <cell r="G122">
            <v>5645</v>
          </cell>
          <cell r="I122">
            <v>692000</v>
          </cell>
        </row>
        <row r="123">
          <cell r="G123">
            <v>5655</v>
          </cell>
          <cell r="I123">
            <v>699900</v>
          </cell>
        </row>
        <row r="124">
          <cell r="G124">
            <v>5660</v>
          </cell>
          <cell r="I124">
            <v>700000</v>
          </cell>
        </row>
        <row r="125">
          <cell r="G125">
            <v>5665</v>
          </cell>
          <cell r="I125">
            <v>704000</v>
          </cell>
        </row>
        <row r="126">
          <cell r="G126">
            <v>5675</v>
          </cell>
          <cell r="I126">
            <v>707000</v>
          </cell>
        </row>
        <row r="127">
          <cell r="G127">
            <v>5681</v>
          </cell>
          <cell r="I127">
            <v>708000</v>
          </cell>
        </row>
        <row r="128">
          <cell r="G128">
            <v>5685</v>
          </cell>
          <cell r="I128">
            <v>709000</v>
          </cell>
        </row>
        <row r="129">
          <cell r="G129">
            <v>5695</v>
          </cell>
          <cell r="I129">
            <v>709900</v>
          </cell>
        </row>
        <row r="130">
          <cell r="G130">
            <v>5705</v>
          </cell>
          <cell r="I130">
            <v>710000</v>
          </cell>
        </row>
        <row r="131">
          <cell r="G131">
            <v>6030</v>
          </cell>
          <cell r="I131">
            <v>711000</v>
          </cell>
        </row>
        <row r="132">
          <cell r="G132">
            <v>6035</v>
          </cell>
          <cell r="I132">
            <v>711200</v>
          </cell>
        </row>
        <row r="133">
          <cell r="G133">
            <v>6045</v>
          </cell>
          <cell r="I133">
            <v>711500</v>
          </cell>
        </row>
        <row r="134">
          <cell r="G134">
            <v>6105</v>
          </cell>
          <cell r="I134">
            <v>720000</v>
          </cell>
        </row>
        <row r="135">
          <cell r="G135">
            <v>6110</v>
          </cell>
          <cell r="I135">
            <v>720500</v>
          </cell>
        </row>
        <row r="136">
          <cell r="G136">
            <v>6205</v>
          </cell>
          <cell r="I136">
            <v>721000</v>
          </cell>
        </row>
        <row r="137">
          <cell r="G137">
            <v>6215</v>
          </cell>
          <cell r="I137">
            <v>722000</v>
          </cell>
        </row>
        <row r="138">
          <cell r="G138">
            <v>6310</v>
          </cell>
          <cell r="I138">
            <v>723000</v>
          </cell>
        </row>
        <row r="139">
          <cell r="G139">
            <v>8810</v>
          </cell>
          <cell r="I139">
            <v>723500</v>
          </cell>
        </row>
        <row r="140">
          <cell r="G140">
            <v>8812</v>
          </cell>
          <cell r="I140">
            <v>724000</v>
          </cell>
        </row>
        <row r="141">
          <cell r="G141">
            <v>8820</v>
          </cell>
          <cell r="I141">
            <v>725000</v>
          </cell>
        </row>
        <row r="142">
          <cell r="G142">
            <v>8830</v>
          </cell>
          <cell r="I142">
            <v>726100</v>
          </cell>
        </row>
        <row r="143">
          <cell r="G143">
            <v>9040</v>
          </cell>
          <cell r="I143">
            <v>726200</v>
          </cell>
        </row>
        <row r="144">
          <cell r="G144">
            <v>9041</v>
          </cell>
          <cell r="I144">
            <v>726300</v>
          </cell>
        </row>
        <row r="145">
          <cell r="G145">
            <v>9073</v>
          </cell>
          <cell r="I145">
            <v>726400</v>
          </cell>
        </row>
        <row r="146">
          <cell r="G146">
            <v>9080</v>
          </cell>
          <cell r="I146">
            <v>730000</v>
          </cell>
        </row>
        <row r="147">
          <cell r="G147">
            <v>9090</v>
          </cell>
          <cell r="I147">
            <v>731000</v>
          </cell>
        </row>
        <row r="148">
          <cell r="G148">
            <v>9092</v>
          </cell>
          <cell r="I148">
            <v>735000</v>
          </cell>
        </row>
        <row r="149">
          <cell r="G149">
            <v>9093</v>
          </cell>
          <cell r="I149">
            <v>740000</v>
          </cell>
        </row>
        <row r="150">
          <cell r="G150">
            <v>9094</v>
          </cell>
          <cell r="I150">
            <v>745000</v>
          </cell>
        </row>
        <row r="151">
          <cell r="G151">
            <v>9095</v>
          </cell>
          <cell r="I151">
            <v>750000</v>
          </cell>
        </row>
        <row r="152">
          <cell r="G152">
            <v>9096</v>
          </cell>
          <cell r="I152">
            <v>751000</v>
          </cell>
        </row>
        <row r="153">
          <cell r="G153">
            <v>9098</v>
          </cell>
          <cell r="I153">
            <v>753000</v>
          </cell>
        </row>
        <row r="154">
          <cell r="G154">
            <v>9099</v>
          </cell>
          <cell r="I154">
            <v>753500</v>
          </cell>
        </row>
        <row r="155">
          <cell r="G155">
            <v>9908</v>
          </cell>
          <cell r="I155">
            <v>753600</v>
          </cell>
        </row>
        <row r="156">
          <cell r="G156">
            <v>9909</v>
          </cell>
          <cell r="I156">
            <v>754000</v>
          </cell>
        </row>
        <row r="157">
          <cell r="G157">
            <v>9910</v>
          </cell>
          <cell r="I157">
            <v>754500</v>
          </cell>
        </row>
        <row r="158">
          <cell r="G158">
            <v>9911</v>
          </cell>
          <cell r="I158">
            <v>755000</v>
          </cell>
        </row>
        <row r="159">
          <cell r="G159">
            <v>9917</v>
          </cell>
          <cell r="I159">
            <v>755500</v>
          </cell>
        </row>
        <row r="160">
          <cell r="G160">
            <v>9920</v>
          </cell>
          <cell r="I160">
            <v>756000</v>
          </cell>
        </row>
        <row r="161">
          <cell r="G161">
            <v>9950</v>
          </cell>
          <cell r="I161">
            <v>756500</v>
          </cell>
        </row>
        <row r="162">
          <cell r="G162">
            <v>9996</v>
          </cell>
          <cell r="I162">
            <v>757000</v>
          </cell>
        </row>
        <row r="163">
          <cell r="I163">
            <v>757010</v>
          </cell>
        </row>
        <row r="164">
          <cell r="G164" t="str">
            <v>OEB Code</v>
          </cell>
          <cell r="I164">
            <v>757020</v>
          </cell>
        </row>
        <row r="165">
          <cell r="G165" t="str">
            <v>SGL3-Id</v>
          </cell>
          <cell r="I165">
            <v>757030</v>
          </cell>
        </row>
        <row r="166">
          <cell r="G166" t="str">
            <v>XXXX</v>
          </cell>
          <cell r="I166">
            <v>757040</v>
          </cell>
        </row>
        <row r="167">
          <cell r="G167" t="str">
            <v>(blank)</v>
          </cell>
          <cell r="I167">
            <v>757050</v>
          </cell>
        </row>
        <row r="168">
          <cell r="I168">
            <v>757060</v>
          </cell>
        </row>
        <row r="169">
          <cell r="I169">
            <v>757070</v>
          </cell>
        </row>
        <row r="170">
          <cell r="I170">
            <v>757080</v>
          </cell>
        </row>
        <row r="171">
          <cell r="I171">
            <v>757090</v>
          </cell>
        </row>
        <row r="172">
          <cell r="I172">
            <v>757095</v>
          </cell>
        </row>
        <row r="173">
          <cell r="I173">
            <v>757100</v>
          </cell>
        </row>
        <row r="174">
          <cell r="I174">
            <v>757500</v>
          </cell>
        </row>
        <row r="175">
          <cell r="I175">
            <v>757510</v>
          </cell>
        </row>
        <row r="176">
          <cell r="I176">
            <v>758000</v>
          </cell>
        </row>
        <row r="177">
          <cell r="I177">
            <v>758100</v>
          </cell>
        </row>
        <row r="178">
          <cell r="I178">
            <v>758500</v>
          </cell>
        </row>
        <row r="179">
          <cell r="I179">
            <v>760000</v>
          </cell>
        </row>
        <row r="180">
          <cell r="I180">
            <v>761000</v>
          </cell>
        </row>
        <row r="181">
          <cell r="I181">
            <v>761500</v>
          </cell>
        </row>
        <row r="182">
          <cell r="I182">
            <v>761700</v>
          </cell>
        </row>
        <row r="183">
          <cell r="I183">
            <v>763000</v>
          </cell>
        </row>
        <row r="184">
          <cell r="I184">
            <v>764000</v>
          </cell>
        </row>
        <row r="185">
          <cell r="I185">
            <v>764100</v>
          </cell>
        </row>
        <row r="186">
          <cell r="I186">
            <v>765000</v>
          </cell>
        </row>
        <row r="187">
          <cell r="I187">
            <v>765500</v>
          </cell>
        </row>
        <row r="188">
          <cell r="I188">
            <v>766000</v>
          </cell>
        </row>
        <row r="189">
          <cell r="I189">
            <v>766500</v>
          </cell>
        </row>
        <row r="190">
          <cell r="I190">
            <v>767500</v>
          </cell>
        </row>
        <row r="191">
          <cell r="I191">
            <v>768000</v>
          </cell>
        </row>
        <row r="192">
          <cell r="I192">
            <v>768500</v>
          </cell>
        </row>
        <row r="193">
          <cell r="I193">
            <v>769000</v>
          </cell>
        </row>
        <row r="194">
          <cell r="I194">
            <v>770000</v>
          </cell>
        </row>
        <row r="195">
          <cell r="I195">
            <v>771000</v>
          </cell>
        </row>
        <row r="196">
          <cell r="I196">
            <v>772000</v>
          </cell>
        </row>
        <row r="197">
          <cell r="I197">
            <v>773000</v>
          </cell>
        </row>
        <row r="198">
          <cell r="I198">
            <v>774000</v>
          </cell>
        </row>
        <row r="199">
          <cell r="I199">
            <v>779000</v>
          </cell>
        </row>
        <row r="200">
          <cell r="I200">
            <v>790000</v>
          </cell>
        </row>
        <row r="201">
          <cell r="I201">
            <v>792000</v>
          </cell>
        </row>
        <row r="202">
          <cell r="I202">
            <v>792100</v>
          </cell>
        </row>
        <row r="203">
          <cell r="I203">
            <v>792110</v>
          </cell>
        </row>
        <row r="204">
          <cell r="I204">
            <v>792120</v>
          </cell>
        </row>
        <row r="205">
          <cell r="I205">
            <v>792130</v>
          </cell>
        </row>
        <row r="206">
          <cell r="I206">
            <v>792140</v>
          </cell>
        </row>
        <row r="207">
          <cell r="I207">
            <v>792400</v>
          </cell>
        </row>
        <row r="208">
          <cell r="I208">
            <v>792490</v>
          </cell>
        </row>
        <row r="209">
          <cell r="I209">
            <v>792500</v>
          </cell>
        </row>
        <row r="210">
          <cell r="I210">
            <v>793000</v>
          </cell>
        </row>
        <row r="211">
          <cell r="I211">
            <v>794000</v>
          </cell>
        </row>
        <row r="212">
          <cell r="I212">
            <v>796000</v>
          </cell>
        </row>
        <row r="213">
          <cell r="I213">
            <v>797000</v>
          </cell>
        </row>
        <row r="214">
          <cell r="I214">
            <v>799000</v>
          </cell>
        </row>
        <row r="215">
          <cell r="I215">
            <v>799900</v>
          </cell>
        </row>
        <row r="216">
          <cell r="I216">
            <v>800000</v>
          </cell>
        </row>
        <row r="217">
          <cell r="I217">
            <v>800100</v>
          </cell>
        </row>
        <row r="218">
          <cell r="I218">
            <v>800200</v>
          </cell>
        </row>
        <row r="219">
          <cell r="I219">
            <v>800500</v>
          </cell>
        </row>
        <row r="220">
          <cell r="I220">
            <v>800999</v>
          </cell>
        </row>
        <row r="221">
          <cell r="I221">
            <v>812000</v>
          </cell>
        </row>
        <row r="222">
          <cell r="I222">
            <v>819000</v>
          </cell>
        </row>
        <row r="223">
          <cell r="I223">
            <v>830000</v>
          </cell>
        </row>
        <row r="224">
          <cell r="I224">
            <v>832000</v>
          </cell>
        </row>
        <row r="225">
          <cell r="I225">
            <v>851000</v>
          </cell>
        </row>
        <row r="226">
          <cell r="A226">
            <v>0</v>
          </cell>
          <cell r="I226">
            <v>853000</v>
          </cell>
        </row>
        <row r="227">
          <cell r="I227">
            <v>881000</v>
          </cell>
        </row>
        <row r="228">
          <cell r="A228" t="str">
            <v>10-400</v>
          </cell>
          <cell r="I228">
            <v>899910</v>
          </cell>
        </row>
        <row r="229">
          <cell r="A229" t="str">
            <v>11-100</v>
          </cell>
          <cell r="I229">
            <v>900000</v>
          </cell>
        </row>
        <row r="230">
          <cell r="A230" t="str">
            <v>11-200</v>
          </cell>
          <cell r="I230">
            <v>901000</v>
          </cell>
        </row>
        <row r="231">
          <cell r="A231" t="str">
            <v>11-201</v>
          </cell>
          <cell r="I231">
            <v>902000</v>
          </cell>
        </row>
        <row r="232">
          <cell r="A232" t="str">
            <v>11-205</v>
          </cell>
          <cell r="I232">
            <v>902500</v>
          </cell>
        </row>
        <row r="233">
          <cell r="A233" t="str">
            <v>11-210</v>
          </cell>
          <cell r="I233">
            <v>903000</v>
          </cell>
        </row>
        <row r="234">
          <cell r="A234" t="str">
            <v>11-211</v>
          </cell>
          <cell r="I234">
            <v>903100</v>
          </cell>
        </row>
        <row r="235">
          <cell r="A235" t="str">
            <v>11-212</v>
          </cell>
          <cell r="I235">
            <v>903200</v>
          </cell>
        </row>
        <row r="236">
          <cell r="A236" t="str">
            <v>11-213</v>
          </cell>
          <cell r="I236">
            <v>905000</v>
          </cell>
        </row>
        <row r="237">
          <cell r="A237" t="str">
            <v>11-214</v>
          </cell>
          <cell r="I237">
            <v>906000</v>
          </cell>
        </row>
        <row r="238">
          <cell r="A238" t="str">
            <v>11-293</v>
          </cell>
          <cell r="I238">
            <v>906100</v>
          </cell>
        </row>
        <row r="239">
          <cell r="A239" t="str">
            <v>11-306</v>
          </cell>
          <cell r="I239">
            <v>906200</v>
          </cell>
        </row>
        <row r="240">
          <cell r="A240" t="str">
            <v>11-310</v>
          </cell>
          <cell r="I240">
            <v>906300</v>
          </cell>
        </row>
        <row r="241">
          <cell r="A241" t="str">
            <v>11-311</v>
          </cell>
          <cell r="I241">
            <v>906400</v>
          </cell>
        </row>
        <row r="242">
          <cell r="A242" t="str">
            <v>11-312</v>
          </cell>
          <cell r="I242">
            <v>906500</v>
          </cell>
        </row>
        <row r="243">
          <cell r="A243" t="str">
            <v>11-313</v>
          </cell>
          <cell r="I243">
            <v>912500</v>
          </cell>
        </row>
        <row r="244">
          <cell r="A244" t="str">
            <v>11-314</v>
          </cell>
          <cell r="I244">
            <v>913000</v>
          </cell>
        </row>
        <row r="245">
          <cell r="A245" t="str">
            <v>11-315</v>
          </cell>
          <cell r="I245">
            <v>913100</v>
          </cell>
        </row>
        <row r="246">
          <cell r="A246" t="str">
            <v>11-392</v>
          </cell>
          <cell r="I246">
            <v>913200</v>
          </cell>
        </row>
        <row r="247">
          <cell r="A247" t="str">
            <v>11-500</v>
          </cell>
          <cell r="I247">
            <v>915000</v>
          </cell>
        </row>
        <row r="248">
          <cell r="A248" t="str">
            <v>11-501</v>
          </cell>
          <cell r="I248">
            <v>916000</v>
          </cell>
        </row>
        <row r="249">
          <cell r="A249" t="str">
            <v>11-502</v>
          </cell>
          <cell r="I249">
            <v>916100</v>
          </cell>
        </row>
        <row r="250">
          <cell r="A250" t="str">
            <v>11-503</v>
          </cell>
          <cell r="I250">
            <v>916200</v>
          </cell>
        </row>
        <row r="251">
          <cell r="A251" t="str">
            <v>11-504</v>
          </cell>
          <cell r="I251">
            <v>916300</v>
          </cell>
        </row>
        <row r="252">
          <cell r="A252" t="str">
            <v>11-521</v>
          </cell>
          <cell r="I252">
            <v>916400</v>
          </cell>
        </row>
        <row r="253">
          <cell r="A253" t="str">
            <v>11-522</v>
          </cell>
          <cell r="I253">
            <v>916500</v>
          </cell>
        </row>
        <row r="254">
          <cell r="A254" t="str">
            <v>11-523</v>
          </cell>
          <cell r="I254">
            <v>920000</v>
          </cell>
        </row>
        <row r="255">
          <cell r="A255" t="str">
            <v>11-524</v>
          </cell>
          <cell r="I255">
            <v>920100</v>
          </cell>
        </row>
        <row r="256">
          <cell r="A256" t="str">
            <v>11-525</v>
          </cell>
          <cell r="I256">
            <v>921000</v>
          </cell>
        </row>
        <row r="257">
          <cell r="A257" t="str">
            <v>11-526</v>
          </cell>
          <cell r="I257">
            <v>921100</v>
          </cell>
        </row>
        <row r="258">
          <cell r="A258" t="str">
            <v>11-543</v>
          </cell>
          <cell r="I258">
            <v>922000</v>
          </cell>
        </row>
        <row r="259">
          <cell r="A259" t="str">
            <v>11-544</v>
          </cell>
          <cell r="I259">
            <v>923000</v>
          </cell>
        </row>
        <row r="260">
          <cell r="A260" t="str">
            <v>11-545</v>
          </cell>
          <cell r="I260">
            <v>923100</v>
          </cell>
        </row>
        <row r="261">
          <cell r="A261" t="str">
            <v>11-591</v>
          </cell>
          <cell r="I261">
            <v>980000</v>
          </cell>
        </row>
        <row r="262">
          <cell r="A262" t="str">
            <v>11-592</v>
          </cell>
          <cell r="I262">
            <v>0</v>
          </cell>
        </row>
        <row r="263">
          <cell r="A263" t="str">
            <v>11-593</v>
          </cell>
          <cell r="I263" t="str">
            <v>DLS1-Id</v>
          </cell>
        </row>
        <row r="264">
          <cell r="A264" t="str">
            <v>11-600</v>
          </cell>
          <cell r="I264" t="str">
            <v>GL Account</v>
          </cell>
        </row>
        <row r="265">
          <cell r="A265" t="str">
            <v>11-601</v>
          </cell>
          <cell r="I265" t="str">
            <v>(blank)</v>
          </cell>
        </row>
        <row r="266">
          <cell r="A266" t="str">
            <v>11-620</v>
          </cell>
        </row>
        <row r="267">
          <cell r="A267" t="str">
            <v>11-650</v>
          </cell>
        </row>
        <row r="268">
          <cell r="A268" t="str">
            <v>11-651</v>
          </cell>
        </row>
        <row r="269">
          <cell r="A269" t="str">
            <v>11-652</v>
          </cell>
        </row>
        <row r="270">
          <cell r="A270" t="str">
            <v>11-653</v>
          </cell>
        </row>
        <row r="271">
          <cell r="A271" t="str">
            <v>11-654</v>
          </cell>
        </row>
        <row r="272">
          <cell r="A272" t="str">
            <v>11-655</v>
          </cell>
        </row>
        <row r="273">
          <cell r="A273" t="str">
            <v>11-680</v>
          </cell>
        </row>
        <row r="274">
          <cell r="A274" t="str">
            <v>11-800</v>
          </cell>
        </row>
        <row r="275">
          <cell r="A275" t="str">
            <v>11-810</v>
          </cell>
        </row>
        <row r="276">
          <cell r="A276" t="str">
            <v>11-811</v>
          </cell>
        </row>
        <row r="277">
          <cell r="A277" t="str">
            <v>11-822</v>
          </cell>
        </row>
        <row r="278">
          <cell r="A278" t="str">
            <v>11-823</v>
          </cell>
        </row>
        <row r="279">
          <cell r="A279" t="str">
            <v>11-830</v>
          </cell>
        </row>
        <row r="280">
          <cell r="A280" t="str">
            <v>11-900</v>
          </cell>
        </row>
        <row r="281">
          <cell r="A281" t="str">
            <v>11-990</v>
          </cell>
        </row>
        <row r="282">
          <cell r="A282" t="str">
            <v>11-Cost Center</v>
          </cell>
        </row>
        <row r="283">
          <cell r="A283" t="str">
            <v>11-SGL1-Id</v>
          </cell>
        </row>
        <row r="284">
          <cell r="A284" t="str">
            <v>12-300</v>
          </cell>
        </row>
        <row r="285">
          <cell r="A285" t="str">
            <v>12-301</v>
          </cell>
        </row>
        <row r="286">
          <cell r="A286" t="str">
            <v>12-302</v>
          </cell>
        </row>
        <row r="287">
          <cell r="A287" t="str">
            <v>12-303</v>
          </cell>
        </row>
        <row r="288">
          <cell r="A288" t="str">
            <v>12-304</v>
          </cell>
        </row>
        <row r="289">
          <cell r="A289" t="str">
            <v>12-305</v>
          </cell>
        </row>
        <row r="290">
          <cell r="A290" t="str">
            <v>13-823</v>
          </cell>
        </row>
        <row r="291">
          <cell r="A291" t="str">
            <v>13-Solar</v>
          </cell>
        </row>
        <row r="292">
          <cell r="A292" t="str">
            <v>14-330</v>
          </cell>
        </row>
        <row r="293">
          <cell r="A293" t="str">
            <v>14-331</v>
          </cell>
        </row>
        <row r="294">
          <cell r="A294" t="str">
            <v>30-822</v>
          </cell>
        </row>
        <row r="295">
          <cell r="A295" t="str">
            <v>30-S300</v>
          </cell>
        </row>
        <row r="296">
          <cell r="A296" t="str">
            <v>30-S310</v>
          </cell>
        </row>
        <row r="297">
          <cell r="A297" t="str">
            <v>30-S320</v>
          </cell>
        </row>
        <row r="298">
          <cell r="A298" t="str">
            <v>30-S330</v>
          </cell>
        </row>
        <row r="299">
          <cell r="A299" t="str">
            <v>30-S340</v>
          </cell>
        </row>
        <row r="300">
          <cell r="A300" t="str">
            <v>30-SSGL1-Id</v>
          </cell>
        </row>
        <row r="301">
          <cell r="A301" t="str">
            <v>(blank)</v>
          </cell>
        </row>
        <row r="350">
          <cell r="A350">
            <v>0</v>
          </cell>
        </row>
        <row r="352">
          <cell r="A352" t="str">
            <v>10-400-</v>
          </cell>
        </row>
        <row r="353">
          <cell r="A353" t="str">
            <v>10-400-100</v>
          </cell>
        </row>
        <row r="354">
          <cell r="A354" t="str">
            <v>10-400-101</v>
          </cell>
        </row>
        <row r="355">
          <cell r="A355" t="str">
            <v>10-400-102</v>
          </cell>
        </row>
        <row r="356">
          <cell r="A356" t="str">
            <v>11-100-101</v>
          </cell>
        </row>
        <row r="357">
          <cell r="A357" t="str">
            <v>11-100-102</v>
          </cell>
        </row>
        <row r="358">
          <cell r="A358" t="str">
            <v>11-200-101</v>
          </cell>
        </row>
        <row r="359">
          <cell r="A359" t="str">
            <v>11-201-101</v>
          </cell>
        </row>
        <row r="360">
          <cell r="A360" t="str">
            <v>11-205-101</v>
          </cell>
        </row>
        <row r="361">
          <cell r="A361" t="str">
            <v>11-205-102</v>
          </cell>
        </row>
        <row r="362">
          <cell r="A362" t="str">
            <v>11-210-101</v>
          </cell>
        </row>
        <row r="363">
          <cell r="A363" t="str">
            <v>11-210-102</v>
          </cell>
        </row>
        <row r="364">
          <cell r="A364" t="str">
            <v>11-211-101</v>
          </cell>
        </row>
        <row r="365">
          <cell r="A365" t="str">
            <v>11-212-101</v>
          </cell>
        </row>
        <row r="366">
          <cell r="A366" t="str">
            <v>11-213-101</v>
          </cell>
        </row>
        <row r="367">
          <cell r="A367" t="str">
            <v>11-214-101</v>
          </cell>
        </row>
        <row r="368">
          <cell r="A368" t="str">
            <v>11-293-101</v>
          </cell>
        </row>
        <row r="369">
          <cell r="A369" t="str">
            <v>11-306-101</v>
          </cell>
        </row>
        <row r="370">
          <cell r="A370" t="str">
            <v>11-306-102</v>
          </cell>
        </row>
        <row r="371">
          <cell r="A371" t="str">
            <v>11-310-101</v>
          </cell>
        </row>
        <row r="372">
          <cell r="A372" t="str">
            <v>11-310-102</v>
          </cell>
        </row>
        <row r="373">
          <cell r="A373" t="str">
            <v>11-311-101</v>
          </cell>
        </row>
        <row r="374">
          <cell r="A374" t="str">
            <v>11-311-102</v>
          </cell>
        </row>
        <row r="375">
          <cell r="A375" t="str">
            <v>11-312-101</v>
          </cell>
        </row>
        <row r="376">
          <cell r="A376" t="str">
            <v>11-312-102</v>
          </cell>
        </row>
        <row r="377">
          <cell r="A377" t="str">
            <v>11-313-101</v>
          </cell>
        </row>
        <row r="378">
          <cell r="A378" t="str">
            <v>11-313-102</v>
          </cell>
        </row>
        <row r="379">
          <cell r="A379" t="str">
            <v>11-314-101</v>
          </cell>
        </row>
        <row r="380">
          <cell r="A380" t="str">
            <v>11-314-102</v>
          </cell>
        </row>
        <row r="381">
          <cell r="A381" t="str">
            <v>11-315-101</v>
          </cell>
        </row>
        <row r="382">
          <cell r="A382" t="str">
            <v>11-392-101</v>
          </cell>
        </row>
        <row r="383">
          <cell r="A383" t="str">
            <v>11-500-101</v>
          </cell>
        </row>
        <row r="384">
          <cell r="A384" t="str">
            <v>11-500-102</v>
          </cell>
        </row>
        <row r="385">
          <cell r="A385" t="str">
            <v>11-501-101</v>
          </cell>
        </row>
        <row r="386">
          <cell r="A386" t="str">
            <v>11-501-102</v>
          </cell>
        </row>
        <row r="387">
          <cell r="A387" t="str">
            <v>11-502-101</v>
          </cell>
        </row>
        <row r="388">
          <cell r="A388" t="str">
            <v>11-502-102</v>
          </cell>
        </row>
        <row r="389">
          <cell r="A389" t="str">
            <v>11-503-101</v>
          </cell>
        </row>
        <row r="390">
          <cell r="A390" t="str">
            <v>11-503-102</v>
          </cell>
        </row>
        <row r="391">
          <cell r="A391" t="str">
            <v>11-504-101</v>
          </cell>
        </row>
        <row r="392">
          <cell r="A392" t="str">
            <v>11-504-102</v>
          </cell>
        </row>
        <row r="393">
          <cell r="A393" t="str">
            <v>11-521-101</v>
          </cell>
        </row>
        <row r="394">
          <cell r="A394" t="str">
            <v>11-521-102</v>
          </cell>
        </row>
        <row r="395">
          <cell r="A395" t="str">
            <v>11-522-101</v>
          </cell>
        </row>
        <row r="396">
          <cell r="A396" t="str">
            <v>11-522-102</v>
          </cell>
        </row>
        <row r="397">
          <cell r="A397" t="str">
            <v>11-523-101</v>
          </cell>
        </row>
        <row r="398">
          <cell r="A398" t="str">
            <v>11-523-102</v>
          </cell>
        </row>
        <row r="399">
          <cell r="A399" t="str">
            <v>11-524-101</v>
          </cell>
        </row>
        <row r="400">
          <cell r="A400" t="str">
            <v>11-525-101</v>
          </cell>
          <cell r="G400" t="str">
            <v>OEB</v>
          </cell>
          <cell r="I400" t="str">
            <v>Account</v>
          </cell>
        </row>
        <row r="401">
          <cell r="A401" t="str">
            <v>11-525-102</v>
          </cell>
          <cell r="G401">
            <v>1808</v>
          </cell>
          <cell r="I401">
            <v>151000</v>
          </cell>
        </row>
        <row r="402">
          <cell r="A402" t="str">
            <v>11-526-101</v>
          </cell>
          <cell r="G402">
            <v>1820</v>
          </cell>
          <cell r="I402">
            <v>151200</v>
          </cell>
        </row>
        <row r="403">
          <cell r="A403" t="str">
            <v>11-526-102</v>
          </cell>
          <cell r="G403">
            <v>1830</v>
          </cell>
          <cell r="I403">
            <v>151300</v>
          </cell>
        </row>
        <row r="404">
          <cell r="A404" t="str">
            <v>11-543-101</v>
          </cell>
          <cell r="G404">
            <v>1835</v>
          </cell>
          <cell r="I404">
            <v>151302</v>
          </cell>
        </row>
        <row r="405">
          <cell r="A405" t="str">
            <v>11-543-102</v>
          </cell>
          <cell r="G405">
            <v>1840</v>
          </cell>
          <cell r="I405">
            <v>151400</v>
          </cell>
        </row>
        <row r="406">
          <cell r="A406" t="str">
            <v>11-544-101</v>
          </cell>
          <cell r="G406">
            <v>1845</v>
          </cell>
          <cell r="I406">
            <v>151401</v>
          </cell>
        </row>
        <row r="407">
          <cell r="A407" t="str">
            <v>11-544-102</v>
          </cell>
          <cell r="G407">
            <v>1850</v>
          </cell>
          <cell r="I407">
            <v>151402</v>
          </cell>
        </row>
        <row r="408">
          <cell r="A408" t="str">
            <v>11-545-101</v>
          </cell>
          <cell r="G408">
            <v>1855</v>
          </cell>
          <cell r="I408">
            <v>151450</v>
          </cell>
        </row>
        <row r="409">
          <cell r="A409" t="str">
            <v>11-545-102</v>
          </cell>
          <cell r="G409">
            <v>1860</v>
          </cell>
          <cell r="I409">
            <v>151451</v>
          </cell>
        </row>
        <row r="410">
          <cell r="A410" t="str">
            <v>11-591-101</v>
          </cell>
          <cell r="G410">
            <v>1861</v>
          </cell>
          <cell r="I410">
            <v>151500</v>
          </cell>
        </row>
        <row r="411">
          <cell r="A411" t="str">
            <v>11-591-102</v>
          </cell>
          <cell r="G411">
            <v>1908</v>
          </cell>
          <cell r="I411">
            <v>151510</v>
          </cell>
        </row>
        <row r="412">
          <cell r="A412" t="str">
            <v>11-592-101</v>
          </cell>
          <cell r="G412">
            <v>1915</v>
          </cell>
          <cell r="I412">
            <v>151520</v>
          </cell>
        </row>
        <row r="413">
          <cell r="A413" t="str">
            <v>11-592-102</v>
          </cell>
          <cell r="G413">
            <v>1920</v>
          </cell>
          <cell r="I413">
            <v>151530</v>
          </cell>
        </row>
        <row r="414">
          <cell r="A414" t="str">
            <v>11-593-101</v>
          </cell>
          <cell r="G414">
            <v>1925</v>
          </cell>
          <cell r="I414">
            <v>152500</v>
          </cell>
        </row>
        <row r="415">
          <cell r="A415" t="str">
            <v>11-600-101</v>
          </cell>
          <cell r="G415">
            <v>1930</v>
          </cell>
          <cell r="I415">
            <v>152501</v>
          </cell>
        </row>
        <row r="416">
          <cell r="A416" t="str">
            <v>11-600-102</v>
          </cell>
          <cell r="G416">
            <v>1940</v>
          </cell>
          <cell r="I416">
            <v>152502</v>
          </cell>
        </row>
        <row r="417">
          <cell r="A417" t="str">
            <v>11-601-101</v>
          </cell>
          <cell r="G417">
            <v>1945</v>
          </cell>
          <cell r="I417">
            <v>153000</v>
          </cell>
        </row>
        <row r="418">
          <cell r="A418" t="str">
            <v>11-601-102</v>
          </cell>
          <cell r="G418">
            <v>1955</v>
          </cell>
          <cell r="I418">
            <v>153100</v>
          </cell>
        </row>
        <row r="419">
          <cell r="A419" t="str">
            <v>11-620-101</v>
          </cell>
          <cell r="G419">
            <v>1980</v>
          </cell>
          <cell r="I419">
            <v>153300</v>
          </cell>
        </row>
        <row r="420">
          <cell r="A420" t="str">
            <v>11-620-102</v>
          </cell>
          <cell r="G420">
            <v>1995</v>
          </cell>
          <cell r="I420">
            <v>153600</v>
          </cell>
        </row>
        <row r="421">
          <cell r="A421" t="str">
            <v>11-650-101</v>
          </cell>
          <cell r="G421">
            <v>2055</v>
          </cell>
          <cell r="I421">
            <v>154000</v>
          </cell>
        </row>
        <row r="422">
          <cell r="A422" t="str">
            <v>11-650-102</v>
          </cell>
          <cell r="G422">
            <v>5005</v>
          </cell>
          <cell r="I422">
            <v>154500</v>
          </cell>
        </row>
        <row r="423">
          <cell r="A423" t="str">
            <v>11-651-101</v>
          </cell>
          <cell r="G423">
            <v>5045</v>
          </cell>
          <cell r="I423">
            <v>155000</v>
          </cell>
        </row>
        <row r="424">
          <cell r="A424" t="str">
            <v>11-651-102</v>
          </cell>
          <cell r="G424">
            <v>5065</v>
          </cell>
          <cell r="I424">
            <v>155500</v>
          </cell>
        </row>
        <row r="425">
          <cell r="A425" t="str">
            <v>11-652-101</v>
          </cell>
          <cell r="G425">
            <v>5145</v>
          </cell>
          <cell r="I425">
            <v>155501</v>
          </cell>
        </row>
        <row r="426">
          <cell r="A426" t="str">
            <v>11-653-101</v>
          </cell>
          <cell r="G426">
            <v>5605</v>
          </cell>
          <cell r="I426">
            <v>155502</v>
          </cell>
        </row>
        <row r="427">
          <cell r="A427" t="str">
            <v>11-653-102</v>
          </cell>
          <cell r="G427">
            <v>9040</v>
          </cell>
          <cell r="I427">
            <v>155503</v>
          </cell>
        </row>
        <row r="428">
          <cell r="A428" t="str">
            <v>11-654-101</v>
          </cell>
          <cell r="G428">
            <v>9073</v>
          </cell>
          <cell r="I428">
            <v>155504</v>
          </cell>
        </row>
        <row r="429">
          <cell r="A429" t="str">
            <v>11-654-102</v>
          </cell>
          <cell r="G429">
            <v>9090</v>
          </cell>
          <cell r="I429">
            <v>156000</v>
          </cell>
        </row>
        <row r="430">
          <cell r="A430" t="str">
            <v>11-655-101</v>
          </cell>
          <cell r="G430">
            <v>9099</v>
          </cell>
          <cell r="I430">
            <v>156002</v>
          </cell>
        </row>
        <row r="431">
          <cell r="A431" t="str">
            <v>11-655-102</v>
          </cell>
          <cell r="G431">
            <v>0</v>
          </cell>
          <cell r="I431">
            <v>156003</v>
          </cell>
        </row>
        <row r="432">
          <cell r="A432" t="str">
            <v>11-680-101</v>
          </cell>
          <cell r="G432" t="str">
            <v>OEB</v>
          </cell>
          <cell r="I432">
            <v>156004</v>
          </cell>
        </row>
        <row r="433">
          <cell r="A433" t="str">
            <v>11-800-101</v>
          </cell>
          <cell r="G433" t="str">
            <v>(blank)</v>
          </cell>
          <cell r="I433">
            <v>156005</v>
          </cell>
        </row>
        <row r="434">
          <cell r="A434" t="str">
            <v>11-810-101</v>
          </cell>
          <cell r="I434">
            <v>156006</v>
          </cell>
        </row>
        <row r="435">
          <cell r="A435" t="str">
            <v>11-810-510</v>
          </cell>
          <cell r="I435">
            <v>156600</v>
          </cell>
        </row>
        <row r="436">
          <cell r="A436" t="str">
            <v>11-811-520</v>
          </cell>
          <cell r="I436">
            <v>156601</v>
          </cell>
        </row>
        <row r="437">
          <cell r="A437" t="str">
            <v>11-822-300</v>
          </cell>
          <cell r="I437">
            <v>157000</v>
          </cell>
        </row>
        <row r="438">
          <cell r="A438" t="str">
            <v>11-823-300</v>
          </cell>
          <cell r="I438">
            <v>158100</v>
          </cell>
        </row>
        <row r="439">
          <cell r="A439" t="str">
            <v>11-823-330</v>
          </cell>
          <cell r="I439">
            <v>158400</v>
          </cell>
        </row>
        <row r="440">
          <cell r="A440" t="str">
            <v>11-830-700</v>
          </cell>
          <cell r="I440">
            <v>190500</v>
          </cell>
        </row>
        <row r="441">
          <cell r="A441" t="str">
            <v>11-900-</v>
          </cell>
          <cell r="I441">
            <v>999999</v>
          </cell>
        </row>
        <row r="442">
          <cell r="A442" t="str">
            <v>11-900-101</v>
          </cell>
          <cell r="I442" t="str">
            <v>Account</v>
          </cell>
        </row>
        <row r="443">
          <cell r="A443" t="str">
            <v>11-900-102</v>
          </cell>
          <cell r="I443" t="str">
            <v>(blank)</v>
          </cell>
        </row>
        <row r="444">
          <cell r="A444" t="str">
            <v>11-900-300</v>
          </cell>
        </row>
        <row r="445">
          <cell r="A445" t="str">
            <v>11-990-101</v>
          </cell>
        </row>
        <row r="446">
          <cell r="A446" t="str">
            <v>11-990-102</v>
          </cell>
        </row>
        <row r="447">
          <cell r="A447" t="str">
            <v>12-300-101</v>
          </cell>
        </row>
        <row r="448">
          <cell r="A448" t="str">
            <v>12-300-102</v>
          </cell>
        </row>
        <row r="449">
          <cell r="A449" t="str">
            <v>12-301-101</v>
          </cell>
        </row>
        <row r="450">
          <cell r="A450" t="str">
            <v>12-301-102</v>
          </cell>
        </row>
        <row r="451">
          <cell r="A451" t="str">
            <v>12-302-101</v>
          </cell>
        </row>
        <row r="452">
          <cell r="A452" t="str">
            <v>12-302-102</v>
          </cell>
        </row>
        <row r="453">
          <cell r="A453" t="str">
            <v>12-303-101</v>
          </cell>
        </row>
        <row r="454">
          <cell r="A454" t="str">
            <v>12-303-102</v>
          </cell>
        </row>
        <row r="455">
          <cell r="A455" t="str">
            <v>12-304-101</v>
          </cell>
        </row>
        <row r="456">
          <cell r="A456" t="str">
            <v>12-304-102</v>
          </cell>
        </row>
        <row r="457">
          <cell r="A457" t="str">
            <v>12-305-101</v>
          </cell>
        </row>
        <row r="458">
          <cell r="A458" t="str">
            <v>12-305-102</v>
          </cell>
        </row>
        <row r="459">
          <cell r="A459" t="str">
            <v>13-823-330</v>
          </cell>
        </row>
        <row r="460">
          <cell r="A460" t="str">
            <v>13-Solar-N</v>
          </cell>
        </row>
        <row r="461">
          <cell r="A461" t="str">
            <v>14-330-101</v>
          </cell>
        </row>
        <row r="462">
          <cell r="A462" t="str">
            <v>14-330-102</v>
          </cell>
        </row>
        <row r="463">
          <cell r="A463" t="str">
            <v>14-331-101</v>
          </cell>
        </row>
        <row r="464">
          <cell r="A464" t="str">
            <v>30-822-300</v>
          </cell>
        </row>
        <row r="465">
          <cell r="A465" t="str">
            <v>30-S300-N</v>
          </cell>
        </row>
        <row r="466">
          <cell r="A466" t="str">
            <v>30-S310-N</v>
          </cell>
        </row>
        <row r="467">
          <cell r="A467" t="str">
            <v>30-S320-N</v>
          </cell>
        </row>
        <row r="468">
          <cell r="A468" t="str">
            <v>30-S330-N</v>
          </cell>
        </row>
        <row r="469">
          <cell r="A469" t="str">
            <v>30-S340-N</v>
          </cell>
        </row>
        <row r="470">
          <cell r="A470" t="str">
            <v>(blank)</v>
          </cell>
        </row>
      </sheetData>
      <sheetData sheetId="1">
        <row r="2">
          <cell r="W2" t="str">
            <v>June FY2011</v>
          </cell>
        </row>
        <row r="3">
          <cell r="T3" t="str">
            <v>Direct Spending</v>
          </cell>
          <cell r="BB3">
            <v>0.99874605471079203</v>
          </cell>
        </row>
        <row r="4">
          <cell r="T4" t="str">
            <v>Direct Material &amp; Vehicle Charges</v>
          </cell>
          <cell r="BB4">
            <v>0.26385776383908494</v>
          </cell>
        </row>
        <row r="5">
          <cell r="T5" t="str">
            <v>Distributed Cost</v>
          </cell>
        </row>
        <row r="6">
          <cell r="T6" t="str">
            <v>Net Labour Charges</v>
          </cell>
        </row>
        <row r="7">
          <cell r="T7" t="str">
            <v>Payroll Costs</v>
          </cell>
        </row>
        <row r="8">
          <cell r="T8" t="str">
            <v>Total Revenue</v>
          </cell>
        </row>
        <row r="9">
          <cell r="T9" t="str">
            <v>Payment in Lieu of Taxes</v>
          </cell>
        </row>
        <row r="13">
          <cell r="T13" t="str">
            <v>Other Capital Spending</v>
          </cell>
        </row>
        <row r="14">
          <cell r="T14" t="str">
            <v>Other Direct Spending</v>
          </cell>
        </row>
        <row r="15">
          <cell r="T15" t="str">
            <v>Management Fee Revenue</v>
          </cell>
        </row>
        <row r="16">
          <cell r="T16" t="str">
            <v>Other Income</v>
          </cell>
        </row>
        <row r="17">
          <cell r="T17" t="str">
            <v>Distribution Revenue</v>
          </cell>
        </row>
        <row r="18">
          <cell r="T18" t="str">
            <v>Management Fee Expense</v>
          </cell>
        </row>
        <row r="19">
          <cell r="T19" t="str">
            <v>Management Fee Revenue</v>
          </cell>
        </row>
        <row r="21">
          <cell r="T21" t="str">
            <v>Buildings/Facilities</v>
          </cell>
        </row>
        <row r="22">
          <cell r="T22" t="str">
            <v>Communication Equipment</v>
          </cell>
        </row>
        <row r="23">
          <cell r="T23" t="str">
            <v>Computer Hardware/Software</v>
          </cell>
        </row>
        <row r="24">
          <cell r="T24" t="str">
            <v>Distribution System Capital</v>
          </cell>
        </row>
        <row r="25">
          <cell r="T25" t="str">
            <v>Fleet</v>
          </cell>
        </row>
        <row r="26">
          <cell r="T26" t="str">
            <v>Meters (including Wholesale Meter Upgrades)</v>
          </cell>
        </row>
        <row r="27">
          <cell r="T27" t="str">
            <v>Office Furniture &amp; Equipment</v>
          </cell>
        </row>
        <row r="28">
          <cell r="T28" t="str">
            <v>Other</v>
          </cell>
        </row>
        <row r="29">
          <cell r="T29" t="str">
            <v>Smart Meters</v>
          </cell>
        </row>
        <row r="30">
          <cell r="T30" t="str">
            <v>Tools &amp; Equipment</v>
          </cell>
        </row>
      </sheetData>
      <sheetData sheetId="2">
        <row r="2">
          <cell r="C2" t="str">
            <v>Financial Statements</v>
          </cell>
        </row>
      </sheetData>
      <sheetData sheetId="3"/>
      <sheetData sheetId="4"/>
      <sheetData sheetId="5"/>
      <sheetData sheetId="6"/>
      <sheetData sheetId="7"/>
      <sheetData sheetId="8"/>
      <sheetData sheetId="9"/>
      <sheetData sheetId="10">
        <row r="2">
          <cell r="C2" t="str">
            <v>Category</v>
          </cell>
        </row>
      </sheetData>
      <sheetData sheetId="11"/>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10 Complaints - Summary (2)"/>
      <sheetName val="2010 Customers"/>
      <sheetName val="2010 Complaints - Raw Data"/>
      <sheetName val="Total Complaints 07-10"/>
      <sheetName val="2010 Complaints - Summary"/>
      <sheetName val="Scatter Plots"/>
      <sheetName val="Graphs - by category"/>
      <sheetName val="Large LDCs - Trending &amp; risk"/>
      <sheetName val="Large - Content + Graphs"/>
      <sheetName val="Medium LDCs -trending &amp; risk "/>
      <sheetName val="2010 Complaints - Large"/>
      <sheetName val="2010 Complaints - Med"/>
      <sheetName val="Med - Content + Graphs"/>
      <sheetName val="2010 Complaints - Small"/>
      <sheetName val="Small Utilities - trend &amp; risk "/>
      <sheetName val="Small - Content + Graphs"/>
      <sheetName val="Macro1"/>
      <sheetName val="Distribution Revenue by Source"/>
    </sheetNames>
    <sheetDataSet>
      <sheetData sheetId="0" refreshError="1"/>
      <sheetData sheetId="1"/>
      <sheetData sheetId="2">
        <row r="6">
          <cell r="B6" t="str">
            <v>Algoma Power Inc.</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
          <cell r="A1" t="str">
            <v>Macro1</v>
          </cell>
        </row>
        <row r="8">
          <cell r="A8" t="str">
            <v>Macro2</v>
          </cell>
        </row>
        <row r="15">
          <cell r="A15" t="str">
            <v>Macro3</v>
          </cell>
        </row>
        <row r="22">
          <cell r="A22" t="str">
            <v>Macro4</v>
          </cell>
        </row>
        <row r="29">
          <cell r="A29" t="str">
            <v>Macro5</v>
          </cell>
        </row>
        <row r="36">
          <cell r="A36" t="str">
            <v>Macro6</v>
          </cell>
        </row>
        <row r="43">
          <cell r="A43" t="str">
            <v>Macro7</v>
          </cell>
        </row>
      </sheetData>
      <sheetData sheetId="17" refreshError="1"/>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
      <sheetName val="Data V. Lists"/>
      <sheetName val=" Logic"/>
      <sheetName val="2019"/>
      <sheetName val="Payroll Accrual Template"/>
      <sheetName val="PY Actual"/>
      <sheetName val="PIVOT from Mapping"/>
      <sheetName val="Mapping"/>
      <sheetName val="2021 DATA"/>
      <sheetName val="Variance Commentary"/>
      <sheetName val="Report - Month End"/>
      <sheetName val="Report - Rate Zone"/>
      <sheetName val="Report for Regulatory"/>
      <sheetName val="Report - Operations"/>
      <sheetName val="Pivot for Operations"/>
      <sheetName val="Report-Prdn Meeting"/>
      <sheetName val="Report-GP"/>
      <sheetName val="PBI Tab"/>
      <sheetName val="Total Check"/>
      <sheetName val="Alectra Presentation"/>
      <sheetName val="Waterfall Graphs"/>
      <sheetName val="DEPT Report - GRE&amp;T"/>
      <sheetName val="Filing Requirements"/>
      <sheetName val="A.2.3 - CAPEX"/>
      <sheetName val="Forecast Commentary"/>
    </sheetNames>
    <sheetDataSet>
      <sheetData sheetId="0"/>
      <sheetData sheetId="1">
        <row r="3">
          <cell r="G3" t="str">
            <v>System Access</v>
          </cell>
        </row>
        <row r="4">
          <cell r="G4" t="str">
            <v>System Renewal</v>
          </cell>
        </row>
        <row r="5">
          <cell r="G5" t="str">
            <v>System Service</v>
          </cell>
        </row>
        <row r="6">
          <cell r="G6" t="str">
            <v>General Plant</v>
          </cell>
        </row>
      </sheetData>
      <sheetData sheetId="2"/>
      <sheetData sheetId="3"/>
      <sheetData sheetId="4"/>
      <sheetData sheetId="5"/>
      <sheetData sheetId="6" refreshError="1"/>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A Statistics"/>
      <sheetName val="North York Stat"/>
      <sheetName val="MEA Title Pge"/>
      <sheetName val="Old MEA Statistics"/>
      <sheetName val="Input"/>
      <sheetName val="Instructions"/>
      <sheetName val="UA Elims JE"/>
      <sheetName val="Posting Report December"/>
      <sheetName val="Approval December"/>
      <sheetName val="December 2019"/>
      <sheetName val="Sheet2"/>
      <sheetName val="Approval&amp;Post"/>
      <sheetName val="November 2019"/>
      <sheetName val="October 2019"/>
      <sheetName val="GL Post Sept"/>
      <sheetName val="Approval Sept"/>
      <sheetName val="Sept2019"/>
      <sheetName val="Aug2019"/>
      <sheetName val="Aug Approval"/>
      <sheetName val="GL Post"/>
      <sheetName val="Months"/>
      <sheetName val="Vlookups"/>
      <sheetName val="June 2019"/>
      <sheetName val="May 2019"/>
      <sheetName val="April 2019"/>
      <sheetName val="March 2019"/>
      <sheetName val="Feb 2019"/>
      <sheetName val="Jan 2019"/>
      <sheetName val="Dec 2018"/>
      <sheetName val="Sheet7"/>
      <sheetName val="Sheet1"/>
    </sheetNames>
    <sheetDataSet>
      <sheetData sheetId="0" refreshError="1"/>
      <sheetData sheetId="1" refreshError="1"/>
      <sheetData sheetId="2" refreshError="1"/>
      <sheetData sheetId="3" refreshError="1">
        <row r="1">
          <cell r="B1" t="str">
            <v>SUMMARY</v>
          </cell>
          <cell r="E1" t="str">
            <v>Pg.</v>
          </cell>
          <cell r="F1" t="str">
            <v>Avg _ All MEU's</v>
          </cell>
          <cell r="G1">
            <v>1996</v>
          </cell>
          <cell r="H1">
            <v>1995</v>
          </cell>
          <cell r="I1">
            <v>1994</v>
          </cell>
          <cell r="J1">
            <v>1993</v>
          </cell>
          <cell r="K1">
            <v>1992</v>
          </cell>
          <cell r="L1">
            <v>1991</v>
          </cell>
          <cell r="M1">
            <v>1990</v>
          </cell>
          <cell r="N1">
            <v>1989</v>
          </cell>
          <cell r="O1">
            <v>1988</v>
          </cell>
          <cell r="P1">
            <v>1987</v>
          </cell>
          <cell r="Q1">
            <v>1986</v>
          </cell>
        </row>
        <row r="3">
          <cell r="B3" t="str">
            <v>"TOP 40" SIZE RANKING</v>
          </cell>
        </row>
        <row r="4">
          <cell r="B4" t="str">
            <v>Ranking according to kW.h energy sales</v>
          </cell>
          <cell r="E4">
            <v>3</v>
          </cell>
          <cell r="H4">
            <v>29</v>
          </cell>
          <cell r="I4">
            <v>30</v>
          </cell>
          <cell r="J4" t="e">
            <v>#REF!</v>
          </cell>
          <cell r="K4" t="e">
            <v>#REF!</v>
          </cell>
          <cell r="L4" t="e">
            <v>#REF!</v>
          </cell>
          <cell r="M4" t="e">
            <v>#REF!</v>
          </cell>
          <cell r="N4" t="e">
            <v>#REF!</v>
          </cell>
          <cell r="O4" t="e">
            <v>#REF!</v>
          </cell>
          <cell r="P4" t="e">
            <v>#REF!</v>
          </cell>
        </row>
        <row r="5">
          <cell r="B5" t="str">
            <v>Ranking according to number of customers</v>
          </cell>
          <cell r="E5">
            <v>4</v>
          </cell>
          <cell r="H5">
            <v>28</v>
          </cell>
          <cell r="I5">
            <v>29</v>
          </cell>
          <cell r="J5">
            <v>1993</v>
          </cell>
          <cell r="K5">
            <v>1992</v>
          </cell>
          <cell r="L5">
            <v>1991</v>
          </cell>
          <cell r="M5">
            <v>1990</v>
          </cell>
          <cell r="N5">
            <v>1989</v>
          </cell>
          <cell r="O5">
            <v>1988</v>
          </cell>
          <cell r="P5">
            <v>1987</v>
          </cell>
        </row>
        <row r="8">
          <cell r="B8" t="str">
            <v>IMPORTANT STATISTICS</v>
          </cell>
        </row>
        <row r="9">
          <cell r="B9" t="str">
            <v>Service area in square kilometers</v>
          </cell>
          <cell r="E9">
            <v>5</v>
          </cell>
          <cell r="H9">
            <v>128</v>
          </cell>
          <cell r="I9">
            <v>128</v>
          </cell>
          <cell r="J9">
            <v>128</v>
          </cell>
          <cell r="K9">
            <v>128</v>
          </cell>
          <cell r="L9">
            <v>128</v>
          </cell>
          <cell r="M9">
            <v>128</v>
          </cell>
          <cell r="N9">
            <v>128</v>
          </cell>
          <cell r="O9">
            <v>128</v>
          </cell>
          <cell r="P9">
            <v>128</v>
          </cell>
          <cell r="Q9">
            <v>128</v>
          </cell>
        </row>
        <row r="10">
          <cell r="B10" t="str">
            <v>Average # of Customers ... all classes</v>
          </cell>
          <cell r="E10">
            <v>6</v>
          </cell>
          <cell r="H10">
            <v>29854</v>
          </cell>
          <cell r="I10">
            <v>28937</v>
          </cell>
          <cell r="J10">
            <v>27703</v>
          </cell>
          <cell r="K10">
            <v>26247</v>
          </cell>
          <cell r="L10">
            <v>24959</v>
          </cell>
          <cell r="M10">
            <v>23823</v>
          </cell>
          <cell r="N10">
            <v>22381</v>
          </cell>
          <cell r="O10">
            <v>20326</v>
          </cell>
          <cell r="P10">
            <v>17678</v>
          </cell>
          <cell r="Q10">
            <v>0</v>
          </cell>
        </row>
        <row r="11">
          <cell r="B11" t="str">
            <v>Average # of Employees</v>
          </cell>
          <cell r="E11">
            <v>7</v>
          </cell>
          <cell r="H11">
            <v>98</v>
          </cell>
          <cell r="I11">
            <v>99</v>
          </cell>
          <cell r="J11">
            <v>101</v>
          </cell>
          <cell r="K11">
            <v>102</v>
          </cell>
          <cell r="L11">
            <v>102</v>
          </cell>
          <cell r="M11">
            <v>97</v>
          </cell>
          <cell r="N11">
            <v>88</v>
          </cell>
          <cell r="O11">
            <v>81</v>
          </cell>
          <cell r="P11">
            <v>69</v>
          </cell>
          <cell r="Q11">
            <v>0</v>
          </cell>
        </row>
        <row r="12">
          <cell r="B12" t="str">
            <v>Average Monthly Residential Consumption</v>
          </cell>
          <cell r="E12">
            <v>8</v>
          </cell>
          <cell r="H12">
            <v>930.5527723078111</v>
          </cell>
          <cell r="I12">
            <v>911.42645574327923</v>
          </cell>
          <cell r="J12">
            <v>944.11586698403426</v>
          </cell>
          <cell r="K12">
            <v>917.72688707061764</v>
          </cell>
          <cell r="L12">
            <v>1020.6112725947974</v>
          </cell>
          <cell r="M12">
            <v>982.33546853304915</v>
          </cell>
          <cell r="N12">
            <v>938.1209880024611</v>
          </cell>
          <cell r="O12">
            <v>1034.9740665652982</v>
          </cell>
          <cell r="P12">
            <v>0</v>
          </cell>
          <cell r="Q12">
            <v>0</v>
          </cell>
        </row>
        <row r="13">
          <cell r="B13" t="str">
            <v>Peak Load (MW)</v>
          </cell>
          <cell r="E13">
            <v>9</v>
          </cell>
          <cell r="H13">
            <v>173508</v>
          </cell>
          <cell r="I13">
            <v>163781</v>
          </cell>
          <cell r="J13">
            <v>151146</v>
          </cell>
          <cell r="K13">
            <v>135599</v>
          </cell>
          <cell r="L13">
            <v>143727</v>
          </cell>
          <cell r="M13">
            <v>138296</v>
          </cell>
          <cell r="N13">
            <v>121910</v>
          </cell>
          <cell r="O13">
            <v>105749</v>
          </cell>
          <cell r="P13">
            <v>87295</v>
          </cell>
          <cell r="Q13">
            <v>78493</v>
          </cell>
        </row>
        <row r="14">
          <cell r="B14" t="str">
            <v xml:space="preserve"> Average Monthly Load Factor</v>
          </cell>
          <cell r="E14">
            <v>10</v>
          </cell>
          <cell r="H14">
            <v>67.163186593961967</v>
          </cell>
          <cell r="I14">
            <v>67.561764748050479</v>
          </cell>
          <cell r="J14">
            <v>69.104632778167101</v>
          </cell>
          <cell r="K14">
            <v>68.72127068223179</v>
          </cell>
          <cell r="L14">
            <v>65.793163668414934</v>
          </cell>
          <cell r="M14">
            <v>67.119014480013675</v>
          </cell>
          <cell r="N14">
            <v>67.585477224635255</v>
          </cell>
          <cell r="O14">
            <v>68.519146435191473</v>
          </cell>
          <cell r="P14">
            <v>67.886820284080557</v>
          </cell>
          <cell r="Q14">
            <v>68.635353871071743</v>
          </cell>
        </row>
        <row r="15">
          <cell r="B15" t="str">
            <v>Annual Load Factor</v>
          </cell>
          <cell r="E15">
            <v>11</v>
          </cell>
          <cell r="H15">
            <v>52.867958241868592</v>
          </cell>
          <cell r="I15">
            <v>53.340384736394434</v>
          </cell>
          <cell r="J15">
            <v>55.428731492916192</v>
          </cell>
          <cell r="K15">
            <v>59.522384376630789</v>
          </cell>
          <cell r="L15">
            <v>56.46025460559693</v>
          </cell>
          <cell r="M15">
            <v>54.45387736924809</v>
          </cell>
          <cell r="N15">
            <v>59.097792405431207</v>
          </cell>
          <cell r="O15">
            <v>58.897865804488973</v>
          </cell>
          <cell r="P15">
            <v>60.42506370437092</v>
          </cell>
          <cell r="Q15">
            <v>57.699936247696115</v>
          </cell>
        </row>
        <row r="16">
          <cell r="B16" t="str">
            <v>Gross Capital Expenditures</v>
          </cell>
          <cell r="E16">
            <v>12</v>
          </cell>
          <cell r="H16">
            <v>4691000</v>
          </cell>
          <cell r="I16">
            <v>4487000</v>
          </cell>
          <cell r="J16">
            <v>6897000</v>
          </cell>
          <cell r="K16">
            <v>18767000</v>
          </cell>
          <cell r="L16">
            <v>11367000</v>
          </cell>
          <cell r="M16">
            <v>10484000</v>
          </cell>
          <cell r="N16">
            <v>8080000</v>
          </cell>
          <cell r="O16">
            <v>8749000</v>
          </cell>
          <cell r="P16">
            <v>9928000</v>
          </cell>
          <cell r="Q16">
            <v>8724000</v>
          </cell>
        </row>
        <row r="17">
          <cell r="B17" t="str">
            <v>Contributed Capital + Dev. Chgs.</v>
          </cell>
          <cell r="E17">
            <v>13</v>
          </cell>
          <cell r="H17">
            <v>1601000</v>
          </cell>
          <cell r="I17">
            <v>2525000</v>
          </cell>
          <cell r="J17">
            <v>3377000</v>
          </cell>
          <cell r="K17">
            <v>2682000</v>
          </cell>
          <cell r="L17">
            <v>5280000</v>
          </cell>
          <cell r="M17">
            <v>7343000</v>
          </cell>
          <cell r="N17">
            <v>4466000</v>
          </cell>
          <cell r="O17">
            <v>4710000</v>
          </cell>
          <cell r="P17">
            <v>6261000</v>
          </cell>
          <cell r="Q17">
            <v>5904000</v>
          </cell>
        </row>
        <row r="20">
          <cell r="B20" t="str">
            <v>CUSTOMER RATIOS</v>
          </cell>
        </row>
        <row r="21">
          <cell r="B21" t="str">
            <v>Monthly Residential Bills - 1000 kWh</v>
          </cell>
          <cell r="E21">
            <v>14</v>
          </cell>
          <cell r="H21">
            <v>89.45</v>
          </cell>
          <cell r="I21">
            <v>89.45</v>
          </cell>
          <cell r="J21">
            <v>89.45</v>
          </cell>
          <cell r="K21">
            <v>82.724999999999994</v>
          </cell>
          <cell r="L21">
            <v>74.075000000000003</v>
          </cell>
          <cell r="M21">
            <v>67.974999999999994</v>
          </cell>
          <cell r="N21">
            <v>64.075000000000003</v>
          </cell>
          <cell r="O21">
            <v>61</v>
          </cell>
          <cell r="P21">
            <v>58.375</v>
          </cell>
          <cell r="Q21">
            <v>0</v>
          </cell>
        </row>
        <row r="22">
          <cell r="B22" t="str">
            <v>Residential Revenue per kW.h Sold</v>
          </cell>
          <cell r="E22">
            <v>15</v>
          </cell>
          <cell r="H22">
            <v>9.0279299814363806E-2</v>
          </cell>
          <cell r="I22">
            <v>9.0308342878182596E-2</v>
          </cell>
          <cell r="J22">
            <v>8.9336652293650426E-2</v>
          </cell>
          <cell r="K22">
            <v>8.2536805174193498E-2</v>
          </cell>
          <cell r="L22">
            <v>7.294752965012738E-2</v>
          </cell>
          <cell r="M22">
            <v>6.728583886959566E-2</v>
          </cell>
          <cell r="N22">
            <v>6.3483118643478123E-2</v>
          </cell>
          <cell r="O22">
            <v>6.0698834123965505E-2</v>
          </cell>
          <cell r="P22">
            <v>0</v>
          </cell>
          <cell r="Q22">
            <v>0</v>
          </cell>
        </row>
        <row r="23">
          <cell r="B23" t="str">
            <v>General Service Revenue per kW. h Sold</v>
          </cell>
          <cell r="E23">
            <v>16</v>
          </cell>
          <cell r="H23">
            <v>7.7422192513643365E-2</v>
          </cell>
          <cell r="I23">
            <v>7.7635797570032292E-2</v>
          </cell>
          <cell r="J23">
            <v>7.7760981610505583E-2</v>
          </cell>
          <cell r="K23">
            <v>7.1764877494555221E-2</v>
          </cell>
          <cell r="L23">
            <v>6.4202609806915806E-2</v>
          </cell>
          <cell r="M23">
            <v>5.9638622414168244E-2</v>
          </cell>
          <cell r="N23">
            <v>5.5980759239163978E-2</v>
          </cell>
          <cell r="O23">
            <v>5.364588079148877E-2</v>
          </cell>
          <cell r="P23">
            <v>0</v>
          </cell>
          <cell r="Q23">
            <v>0</v>
          </cell>
        </row>
        <row r="26">
          <cell r="B26" t="str">
            <v>FINANCIAL RATIOS</v>
          </cell>
        </row>
        <row r="27">
          <cell r="B27" t="str">
            <v>Net Income as a % of Total Revenue</v>
          </cell>
          <cell r="E27">
            <v>17</v>
          </cell>
          <cell r="H27">
            <v>3.5789841419329367</v>
          </cell>
          <cell r="I27">
            <v>3.2192735804734625</v>
          </cell>
          <cell r="J27">
            <v>7.1377627946462425</v>
          </cell>
          <cell r="K27">
            <v>5.1346677116213932</v>
          </cell>
          <cell r="L27">
            <v>3.7791615013638551</v>
          </cell>
          <cell r="M27">
            <v>6.6661498092673392</v>
          </cell>
          <cell r="N27">
            <v>4.5321332724979682</v>
          </cell>
          <cell r="O27">
            <v>5.4272980522227634</v>
          </cell>
          <cell r="P27">
            <v>3.7408897174758096</v>
          </cell>
        </row>
        <row r="28">
          <cell r="B28" t="str">
            <v>Debt / Equity Ratio</v>
          </cell>
          <cell r="E28">
            <v>18</v>
          </cell>
          <cell r="H28">
            <v>48.45788713178613</v>
          </cell>
          <cell r="I28">
            <v>61.708210528176323</v>
          </cell>
          <cell r="J28">
            <v>75.465080512323226</v>
          </cell>
          <cell r="K28">
            <v>75.720165762064454</v>
          </cell>
          <cell r="L28">
            <v>95.338124934027675</v>
          </cell>
          <cell r="M28">
            <v>49.300409676455779</v>
          </cell>
          <cell r="N28">
            <v>50.676848402910721</v>
          </cell>
          <cell r="O28">
            <v>61.826471016817507</v>
          </cell>
          <cell r="P28">
            <v>56.195388534724934</v>
          </cell>
        </row>
        <row r="29">
          <cell r="B29" t="str">
            <v>Current Ratio</v>
          </cell>
          <cell r="E29">
            <v>19</v>
          </cell>
          <cell r="H29">
            <v>1.740948943767058</v>
          </cell>
          <cell r="I29">
            <v>1.6685143036093164</v>
          </cell>
          <cell r="J29">
            <v>1.5461691358310028</v>
          </cell>
          <cell r="K29">
            <v>0.95533036832606544</v>
          </cell>
          <cell r="L29">
            <v>2.2402256858667804</v>
          </cell>
          <cell r="M29">
            <v>1.5479153306456335</v>
          </cell>
          <cell r="N29">
            <v>1.2088920377994625</v>
          </cell>
          <cell r="O29">
            <v>1.626358038166003</v>
          </cell>
          <cell r="P29">
            <v>1.5673815594851062</v>
          </cell>
        </row>
        <row r="30">
          <cell r="B30" t="str">
            <v>Number of Days Cash Reserve</v>
          </cell>
          <cell r="E30">
            <v>20</v>
          </cell>
          <cell r="H30">
            <v>32.976185425214581</v>
          </cell>
          <cell r="I30">
            <v>35.495442366482813</v>
          </cell>
          <cell r="J30">
            <v>29.7135092870482</v>
          </cell>
          <cell r="K30">
            <v>1.3208795951443963</v>
          </cell>
          <cell r="L30">
            <v>73.790452384969043</v>
          </cell>
          <cell r="M30">
            <v>12.610548543146949</v>
          </cell>
          <cell r="N30">
            <v>9.0660200322945778E-3</v>
          </cell>
          <cell r="O30">
            <v>6.2946216709510328E-3</v>
          </cell>
          <cell r="P30">
            <v>4.0967869828677612</v>
          </cell>
        </row>
        <row r="31">
          <cell r="B31" t="str">
            <v>Number of Days Sales Outstanding</v>
          </cell>
          <cell r="E31">
            <v>21</v>
          </cell>
          <cell r="H31">
            <v>22.908070243993933</v>
          </cell>
          <cell r="I31">
            <v>20.074492466750645</v>
          </cell>
          <cell r="J31">
            <v>17.873765804548999</v>
          </cell>
          <cell r="K31">
            <v>23.151808218388595</v>
          </cell>
          <cell r="L31">
            <v>23.037472953403185</v>
          </cell>
          <cell r="M31">
            <v>25.158228915362997</v>
          </cell>
          <cell r="N31">
            <v>30.831931135201931</v>
          </cell>
          <cell r="O31">
            <v>26.801306514178705</v>
          </cell>
          <cell r="P31">
            <v>28.263573710338871</v>
          </cell>
        </row>
        <row r="32">
          <cell r="B32" t="str">
            <v>Number of Days of Unbilled Revenue</v>
          </cell>
          <cell r="E32">
            <v>22</v>
          </cell>
          <cell r="H32">
            <v>25.934808368632478</v>
          </cell>
          <cell r="I32">
            <v>28.565410279899886</v>
          </cell>
          <cell r="J32">
            <v>29.385840564726617</v>
          </cell>
          <cell r="K32">
            <v>27.221690744227146</v>
          </cell>
          <cell r="L32">
            <v>26.816228809949738</v>
          </cell>
          <cell r="M32">
            <v>26.803447782724401</v>
          </cell>
          <cell r="N32">
            <v>28.469190164579004</v>
          </cell>
          <cell r="O32">
            <v>33.071045679507755</v>
          </cell>
          <cell r="P32">
            <v>23.036045758687674</v>
          </cell>
        </row>
        <row r="33">
          <cell r="B33" t="str">
            <v>Write-offs as a % of Total Revenue</v>
          </cell>
          <cell r="E33">
            <v>23</v>
          </cell>
          <cell r="H33">
            <v>5.0671335011019586E-2</v>
          </cell>
          <cell r="I33">
            <v>4.4489522158059187E-2</v>
          </cell>
          <cell r="J33">
            <v>7.0046778075319477E-2</v>
          </cell>
          <cell r="K33">
            <v>9.234256733392246E-2</v>
          </cell>
          <cell r="L33">
            <v>0.10881037567084079</v>
          </cell>
          <cell r="M33">
            <v>7.9953739398612181E-2</v>
          </cell>
          <cell r="N33">
            <v>3.3831376734258269E-2</v>
          </cell>
          <cell r="O33">
            <v>2.8842295345104334E-2</v>
          </cell>
          <cell r="P33">
            <v>3.0239585581696524E-2</v>
          </cell>
        </row>
        <row r="34">
          <cell r="B34" t="str">
            <v>Gross Margin %</v>
          </cell>
          <cell r="E34">
            <v>24</v>
          </cell>
          <cell r="H34">
            <v>20.915675946043109</v>
          </cell>
          <cell r="I34">
            <v>21.090394084640678</v>
          </cell>
          <cell r="J34">
            <v>22.793937493644282</v>
          </cell>
          <cell r="K34">
            <v>18.985561148038578</v>
          </cell>
          <cell r="L34">
            <v>17.854921628758838</v>
          </cell>
          <cell r="M34">
            <v>18.531909866441168</v>
          </cell>
          <cell r="N34">
            <v>17.278700219064202</v>
          </cell>
          <cell r="O34">
            <v>19.062854467629748</v>
          </cell>
          <cell r="P34">
            <v>15.193839844593136</v>
          </cell>
        </row>
        <row r="36">
          <cell r="B36" t="str">
            <v>SUMMARY (continued)</v>
          </cell>
          <cell r="E36" t="str">
            <v>Pg.</v>
          </cell>
          <cell r="F36" t="str">
            <v>Avg _ All MEU's</v>
          </cell>
          <cell r="G36">
            <v>1996</v>
          </cell>
          <cell r="H36">
            <v>1995</v>
          </cell>
          <cell r="I36">
            <v>1994</v>
          </cell>
          <cell r="J36">
            <v>1993</v>
          </cell>
          <cell r="K36">
            <v>1992</v>
          </cell>
          <cell r="L36">
            <v>1991</v>
          </cell>
          <cell r="M36">
            <v>1990</v>
          </cell>
          <cell r="N36">
            <v>1989</v>
          </cell>
          <cell r="O36">
            <v>1988</v>
          </cell>
          <cell r="P36">
            <v>1987</v>
          </cell>
          <cell r="Q36">
            <v>1986</v>
          </cell>
        </row>
        <row r="38">
          <cell r="B38" t="str">
            <v>EFFICIENCY RATIOS</v>
          </cell>
        </row>
        <row r="39">
          <cell r="B39" t="str">
            <v>System Unit Cost of Power</v>
          </cell>
          <cell r="E39">
            <v>25</v>
          </cell>
          <cell r="H39">
            <v>6.3</v>
          </cell>
          <cell r="I39">
            <v>6.3</v>
          </cell>
          <cell r="J39">
            <v>6.21</v>
          </cell>
          <cell r="K39">
            <v>5.96</v>
          </cell>
          <cell r="L39">
            <v>5.43</v>
          </cell>
          <cell r="M39">
            <v>4.97</v>
          </cell>
          <cell r="N39">
            <v>4.67</v>
          </cell>
          <cell r="O39">
            <v>4.4400000000000004</v>
          </cell>
          <cell r="P39">
            <v>4.25</v>
          </cell>
          <cell r="Q39">
            <v>0</v>
          </cell>
        </row>
        <row r="40">
          <cell r="B40" t="str">
            <v>Controllable Expense per Customer</v>
          </cell>
          <cell r="E40">
            <v>26</v>
          </cell>
          <cell r="H40">
            <v>203.18503383131238</v>
          </cell>
          <cell r="I40">
            <v>199.06448491550609</v>
          </cell>
          <cell r="J40">
            <v>203.01685738006714</v>
          </cell>
          <cell r="K40">
            <v>208.85175448622701</v>
          </cell>
          <cell r="L40">
            <v>209.82859890219962</v>
          </cell>
          <cell r="M40">
            <v>184.81505268018302</v>
          </cell>
          <cell r="N40">
            <v>161.65470711764442</v>
          </cell>
          <cell r="O40">
            <v>153.16830660238119</v>
          </cell>
          <cell r="P40">
            <v>137.65103518497568</v>
          </cell>
          <cell r="Q40" t="e">
            <v>#DIV/0!</v>
          </cell>
        </row>
        <row r="41">
          <cell r="B41" t="str">
            <v>Controllable Expense per MW.h Sold</v>
          </cell>
          <cell r="E41">
            <v>27</v>
          </cell>
          <cell r="H41">
            <v>7.7884096117919714</v>
          </cell>
          <cell r="I41">
            <v>7.7607259636694819</v>
          </cell>
          <cell r="J41">
            <v>7.8362137670053338</v>
          </cell>
          <cell r="K41">
            <v>8.0709726718993622</v>
          </cell>
          <cell r="L41">
            <v>7.5725128145807883</v>
          </cell>
          <cell r="M41">
            <v>6.8898940581819321</v>
          </cell>
          <cell r="N41">
            <v>6.0105259135831801</v>
          </cell>
          <cell r="O41">
            <v>5.9005680149044686</v>
          </cell>
          <cell r="P41">
            <v>5.6775696573479113</v>
          </cell>
          <cell r="Q41" t="e">
            <v>#DIV/0!</v>
          </cell>
        </row>
        <row r="42">
          <cell r="B42" t="str">
            <v>Operations &amp; Maintenance per Customer</v>
          </cell>
          <cell r="E42">
            <v>28</v>
          </cell>
          <cell r="H42">
            <v>109.01771956856703</v>
          </cell>
          <cell r="I42">
            <v>105.95078964647337</v>
          </cell>
          <cell r="J42">
            <v>105.88423636429268</v>
          </cell>
          <cell r="K42">
            <v>110.05577780317751</v>
          </cell>
          <cell r="L42">
            <v>110.77615289074082</v>
          </cell>
          <cell r="M42">
            <v>91.74155228140873</v>
          </cell>
          <cell r="N42">
            <v>83.74880478977704</v>
          </cell>
          <cell r="O42">
            <v>77.735953950605136</v>
          </cell>
          <cell r="P42">
            <v>61.058547346984952</v>
          </cell>
          <cell r="Q42" t="e">
            <v>#DIV/0!</v>
          </cell>
        </row>
        <row r="43">
          <cell r="B43" t="str">
            <v>Operations &amp; Maint. per MW.h Sold</v>
          </cell>
          <cell r="E43">
            <v>29</v>
          </cell>
          <cell r="H43">
            <v>4.178824783169734</v>
          </cell>
          <cell r="I43">
            <v>4.13059639658817</v>
          </cell>
          <cell r="J43">
            <v>4.0870079530064816</v>
          </cell>
          <cell r="K43">
            <v>4.2530510563302517</v>
          </cell>
          <cell r="L43">
            <v>3.997805073778729</v>
          </cell>
          <cell r="M43">
            <v>3.4201195562023692</v>
          </cell>
          <cell r="N43">
            <v>3.1138861985271031</v>
          </cell>
          <cell r="O43">
            <v>2.9946553152132092</v>
          </cell>
          <cell r="P43">
            <v>2.5184275241601686</v>
          </cell>
          <cell r="Q43" t="e">
            <v>#DIV/0!</v>
          </cell>
        </row>
        <row r="44">
          <cell r="B44" t="str">
            <v>Administration Expense per Customer</v>
          </cell>
          <cell r="E44">
            <v>30</v>
          </cell>
          <cell r="H44">
            <v>94.167314262745364</v>
          </cell>
          <cell r="I44">
            <v>93.113695269032732</v>
          </cell>
          <cell r="J44">
            <v>97.132621015774461</v>
          </cell>
          <cell r="K44">
            <v>98.795976683049489</v>
          </cell>
          <cell r="L44">
            <v>99.052446011458798</v>
          </cell>
          <cell r="M44">
            <v>93.0735003987743</v>
          </cell>
          <cell r="N44">
            <v>77.905902327867381</v>
          </cell>
          <cell r="O44">
            <v>75.432352651776057</v>
          </cell>
          <cell r="P44">
            <v>76.592487837990717</v>
          </cell>
          <cell r="Q44" t="e">
            <v>#DIV/0!</v>
          </cell>
        </row>
        <row r="45">
          <cell r="B45" t="str">
            <v>Administration Expense per MW.h Sold</v>
          </cell>
          <cell r="E45">
            <v>31</v>
          </cell>
          <cell r="H45">
            <v>3.609584828622237</v>
          </cell>
          <cell r="I45">
            <v>3.6301295670813118</v>
          </cell>
          <cell r="J45">
            <v>3.7492058139988518</v>
          </cell>
          <cell r="K45">
            <v>3.8179216155691109</v>
          </cell>
          <cell r="L45">
            <v>3.5747077408020589</v>
          </cell>
          <cell r="M45">
            <v>3.4697745019795629</v>
          </cell>
          <cell r="N45">
            <v>2.8966397150560765</v>
          </cell>
          <cell r="O45">
            <v>2.905912699691259</v>
          </cell>
          <cell r="P45">
            <v>3.1591421331877423</v>
          </cell>
          <cell r="Q45" t="e">
            <v>#DIV/0!</v>
          </cell>
        </row>
        <row r="46">
          <cell r="B46" t="str">
            <v>Customers Served per Employee</v>
          </cell>
          <cell r="E46">
            <v>32</v>
          </cell>
          <cell r="H46">
            <v>304.63265306122452</v>
          </cell>
          <cell r="I46">
            <v>292.29292929292927</v>
          </cell>
          <cell r="J46">
            <v>274.28712871287127</v>
          </cell>
          <cell r="K46">
            <v>257.3235294117647</v>
          </cell>
          <cell r="L46">
            <v>244.69607843137254</v>
          </cell>
          <cell r="M46">
            <v>245.5979381443299</v>
          </cell>
          <cell r="N46">
            <v>254.32954545454547</v>
          </cell>
          <cell r="O46">
            <v>250.93827160493828</v>
          </cell>
          <cell r="P46">
            <v>256.20289855072463</v>
          </cell>
          <cell r="Q46" t="e">
            <v>#DIV/0!</v>
          </cell>
        </row>
        <row r="47">
          <cell r="B47" t="str">
            <v>System Losses</v>
          </cell>
          <cell r="E47">
            <v>33</v>
          </cell>
          <cell r="H47">
            <v>3.0764501789545449</v>
          </cell>
          <cell r="I47">
            <v>3.0112925102510673</v>
          </cell>
          <cell r="J47">
            <v>2.2049385609444414</v>
          </cell>
          <cell r="K47">
            <v>3.9381360187260839</v>
          </cell>
          <cell r="L47">
            <v>2.7103713519642412</v>
          </cell>
          <cell r="M47">
            <v>3.1323613675431403</v>
          </cell>
          <cell r="N47">
            <v>4.6236555732312468</v>
          </cell>
          <cell r="O47">
            <v>3.2954122656050941</v>
          </cell>
          <cell r="P47">
            <v>7.244526297792774</v>
          </cell>
          <cell r="Q47">
            <v>0</v>
          </cell>
        </row>
        <row r="50">
          <cell r="B50" t="str">
            <v>RELIABILITY RATIOS</v>
          </cell>
        </row>
        <row r="51">
          <cell r="B51" t="str">
            <v>System Avg Interruption Duration Index [SAIDI]</v>
          </cell>
          <cell r="E51">
            <v>34</v>
          </cell>
          <cell r="H51">
            <v>1.4791652709854626</v>
          </cell>
          <cell r="I51">
            <v>0.94505304627293774</v>
          </cell>
          <cell r="J51">
            <v>0.97375735479911918</v>
          </cell>
          <cell r="K51">
            <v>1.218386863260563</v>
          </cell>
        </row>
        <row r="52">
          <cell r="B52" t="str">
            <v>Customer Avg Interruption Duration Index [CAIDI]</v>
          </cell>
          <cell r="E52">
            <v>35</v>
          </cell>
          <cell r="H52">
            <v>0.37206578703469662</v>
          </cell>
          <cell r="I52">
            <v>0.35056211462779935</v>
          </cell>
          <cell r="J52">
            <v>0.26872808415683774</v>
          </cell>
          <cell r="K52">
            <v>0.24212941229916563</v>
          </cell>
        </row>
        <row r="53">
          <cell r="B53" t="str">
            <v>System Avg Interruption Frequency Index [SAIFI]</v>
          </cell>
          <cell r="E53">
            <v>36</v>
          </cell>
          <cell r="H53">
            <v>3.9755476653044819</v>
          </cell>
          <cell r="I53">
            <v>2.6958219580467913</v>
          </cell>
          <cell r="J53">
            <v>3.6235786737898423</v>
          </cell>
          <cell r="K53">
            <v>5.0319655579685296</v>
          </cell>
        </row>
        <row r="54">
          <cell r="B54" t="str">
            <v>Index of Reliability</v>
          </cell>
          <cell r="E54">
            <v>37</v>
          </cell>
          <cell r="H54">
            <v>0.99983114551701091</v>
          </cell>
          <cell r="I54">
            <v>0.99989211723216065</v>
          </cell>
          <cell r="J54">
            <v>0.99988884048461202</v>
          </cell>
          <cell r="K54">
            <v>0.99986091474163696</v>
          </cell>
        </row>
        <row r="57">
          <cell r="B57" t="str">
            <v>RESOURCE MANAGEMENT RATIOS</v>
          </cell>
        </row>
        <row r="58">
          <cell r="B58" t="str">
            <v>Short Term Absences per Employee</v>
          </cell>
          <cell r="E58">
            <v>38</v>
          </cell>
          <cell r="H58">
            <v>2.306122448979592</v>
          </cell>
          <cell r="I58">
            <v>2.202020202020202</v>
          </cell>
          <cell r="J58">
            <v>2.4059405940594059</v>
          </cell>
          <cell r="K58">
            <v>2.5099999999999998</v>
          </cell>
          <cell r="L58">
            <v>3.109</v>
          </cell>
          <cell r="M58">
            <v>2.8330000000000002</v>
          </cell>
          <cell r="N58">
            <v>3.11</v>
          </cell>
          <cell r="O58">
            <v>2.605</v>
          </cell>
          <cell r="P58">
            <v>0</v>
          </cell>
          <cell r="Q58">
            <v>0</v>
          </cell>
        </row>
        <row r="59">
          <cell r="B59" t="str">
            <v>Short Term Absenteeism - Days per Employee</v>
          </cell>
          <cell r="E59">
            <v>39</v>
          </cell>
          <cell r="H59">
            <v>3.5</v>
          </cell>
          <cell r="I59">
            <v>3.2626262626262625</v>
          </cell>
          <cell r="J59">
            <v>3.3960396039603959</v>
          </cell>
          <cell r="K59">
            <v>3.26</v>
          </cell>
          <cell r="L59">
            <v>5.3760000000000003</v>
          </cell>
          <cell r="M59">
            <v>6.0250000000000004</v>
          </cell>
          <cell r="N59">
            <v>6.2690000000000001</v>
          </cell>
          <cell r="O59">
            <v>5.4009999999999998</v>
          </cell>
          <cell r="P59">
            <v>0</v>
          </cell>
          <cell r="Q59">
            <v>0</v>
          </cell>
        </row>
        <row r="60">
          <cell r="B60" t="str">
            <v>Overtime Hours as a % of Regular Hours Worked</v>
          </cell>
          <cell r="E60">
            <v>40</v>
          </cell>
          <cell r="H60">
            <v>2.422514923277872</v>
          </cell>
          <cell r="I60">
            <v>1.9317023709137564</v>
          </cell>
          <cell r="J60">
            <v>2.0238376506190652</v>
          </cell>
          <cell r="K60">
            <v>2.85</v>
          </cell>
          <cell r="L60">
            <v>2.7</v>
          </cell>
          <cell r="M60">
            <v>3.5</v>
          </cell>
          <cell r="N60">
            <v>4.0999999999999996</v>
          </cell>
          <cell r="O60">
            <v>3.34</v>
          </cell>
          <cell r="P60">
            <v>4.2</v>
          </cell>
          <cell r="Q60">
            <v>0</v>
          </cell>
        </row>
        <row r="61">
          <cell r="B61" t="str">
            <v>Accidents - Frequency / 200,000 Hours</v>
          </cell>
          <cell r="E61">
            <v>41</v>
          </cell>
          <cell r="H61">
            <v>2.3836907876310285</v>
          </cell>
          <cell r="I61">
            <v>1.0150480879031645</v>
          </cell>
          <cell r="J61">
            <v>0.98544012219457511</v>
          </cell>
          <cell r="K61">
            <v>1.05</v>
          </cell>
          <cell r="L61">
            <v>1E-3</v>
          </cell>
          <cell r="M61">
            <v>4.0000000000000002E-4</v>
          </cell>
          <cell r="N61">
            <v>1.5E-3</v>
          </cell>
          <cell r="O61">
            <v>9.0000000000000008E-4</v>
          </cell>
          <cell r="P61">
            <v>3.4000000000000002E-3</v>
          </cell>
          <cell r="Q61">
            <v>0</v>
          </cell>
        </row>
        <row r="62">
          <cell r="B62" t="str">
            <v>Accidents - Severity Rate / 200,000 Hours</v>
          </cell>
          <cell r="E62">
            <v>42</v>
          </cell>
          <cell r="H62">
            <v>7.7469950598008426</v>
          </cell>
          <cell r="I62">
            <v>60.902885274189863</v>
          </cell>
          <cell r="J62">
            <v>0.98544012219457511</v>
          </cell>
          <cell r="K62">
            <v>1.05</v>
          </cell>
        </row>
        <row r="64">
          <cell r="B64" t="str">
            <v>IMPORTANT STATISTICS</v>
          </cell>
          <cell r="G64">
            <v>1996</v>
          </cell>
          <cell r="H64">
            <v>1995</v>
          </cell>
          <cell r="I64">
            <v>1994</v>
          </cell>
          <cell r="J64">
            <v>1993</v>
          </cell>
          <cell r="K64">
            <v>1992</v>
          </cell>
          <cell r="L64">
            <v>1991</v>
          </cell>
          <cell r="M64">
            <v>1990</v>
          </cell>
          <cell r="N64">
            <v>1989</v>
          </cell>
          <cell r="O64">
            <v>1988</v>
          </cell>
          <cell r="P64">
            <v>1987</v>
          </cell>
          <cell r="Q64">
            <v>1986</v>
          </cell>
        </row>
        <row r="66">
          <cell r="B66" t="str">
            <v>Stat 1 - Service area in square kilometers</v>
          </cell>
        </row>
        <row r="68">
          <cell r="B68" t="str">
            <v xml:space="preserve">  RHHEC Statistic</v>
          </cell>
          <cell r="H68">
            <v>128</v>
          </cell>
          <cell r="I68">
            <v>128</v>
          </cell>
          <cell r="J68">
            <v>128</v>
          </cell>
          <cell r="K68">
            <v>128</v>
          </cell>
          <cell r="L68">
            <v>128</v>
          </cell>
          <cell r="M68">
            <v>128</v>
          </cell>
          <cell r="N68">
            <v>128</v>
          </cell>
          <cell r="O68">
            <v>128</v>
          </cell>
          <cell r="P68">
            <v>128</v>
          </cell>
          <cell r="Q68">
            <v>128</v>
          </cell>
        </row>
        <row r="71">
          <cell r="B71" t="str">
            <v>MEA Survey Results</v>
          </cell>
        </row>
        <row r="72">
          <cell r="B72" t="str">
            <v xml:space="preserve">   Average for large utilities</v>
          </cell>
          <cell r="H72">
            <v>220</v>
          </cell>
          <cell r="I72">
            <v>215</v>
          </cell>
          <cell r="J72">
            <v>218</v>
          </cell>
        </row>
        <row r="73">
          <cell r="B73" t="str">
            <v xml:space="preserve">   Average for all utilities</v>
          </cell>
          <cell r="I73">
            <v>96</v>
          </cell>
          <cell r="J73">
            <v>104</v>
          </cell>
        </row>
        <row r="74">
          <cell r="B74" t="str">
            <v xml:space="preserve">   Average for medium size utilities</v>
          </cell>
          <cell r="I74">
            <v>88</v>
          </cell>
          <cell r="J74">
            <v>89</v>
          </cell>
        </row>
        <row r="75">
          <cell r="B75" t="str">
            <v xml:space="preserve">   Brampton</v>
          </cell>
          <cell r="I75">
            <v>295</v>
          </cell>
          <cell r="J75">
            <v>295</v>
          </cell>
        </row>
        <row r="76">
          <cell r="B76" t="str">
            <v xml:space="preserve">   Markham</v>
          </cell>
          <cell r="I76">
            <v>256.39999999999998</v>
          </cell>
          <cell r="J76">
            <v>256.39999999999998</v>
          </cell>
        </row>
        <row r="77">
          <cell r="B77" t="str">
            <v xml:space="preserve">   Vaughan</v>
          </cell>
          <cell r="I77">
            <v>260</v>
          </cell>
          <cell r="J77">
            <v>260</v>
          </cell>
        </row>
        <row r="78">
          <cell r="B78" t="str">
            <v xml:space="preserve">   Guelph</v>
          </cell>
          <cell r="I78">
            <v>89</v>
          </cell>
          <cell r="J78">
            <v>89</v>
          </cell>
        </row>
        <row r="79">
          <cell r="B79" t="str">
            <v xml:space="preserve">   Barrie</v>
          </cell>
          <cell r="I79">
            <v>77</v>
          </cell>
          <cell r="J79">
            <v>77</v>
          </cell>
        </row>
        <row r="80">
          <cell r="B80" t="str">
            <v xml:space="preserve">   Newmarket</v>
          </cell>
          <cell r="I80">
            <v>41</v>
          </cell>
          <cell r="J80">
            <v>25.6</v>
          </cell>
        </row>
        <row r="89">
          <cell r="B89" t="str">
            <v>IMPORTANT STATISTICS (continued)</v>
          </cell>
          <cell r="G89">
            <v>1996</v>
          </cell>
          <cell r="H89">
            <v>1995</v>
          </cell>
          <cell r="I89">
            <v>1994</v>
          </cell>
          <cell r="J89">
            <v>1993</v>
          </cell>
          <cell r="K89">
            <v>1992</v>
          </cell>
          <cell r="L89">
            <v>1991</v>
          </cell>
          <cell r="M89">
            <v>1990</v>
          </cell>
          <cell r="N89">
            <v>1989</v>
          </cell>
          <cell r="O89">
            <v>1988</v>
          </cell>
          <cell r="P89">
            <v>1987</v>
          </cell>
          <cell r="Q89">
            <v>1986</v>
          </cell>
        </row>
        <row r="91">
          <cell r="B91" t="str">
            <v>Stat 2 - Average # of Customers ... all classes</v>
          </cell>
        </row>
        <row r="93">
          <cell r="B93" t="str">
            <v>RHHEC Calculation</v>
          </cell>
        </row>
        <row r="94">
          <cell r="B94" t="str">
            <v xml:space="preserve">  N = # of Customers @ Dec 31</v>
          </cell>
          <cell r="H94">
            <v>30252</v>
          </cell>
          <cell r="I94">
            <v>29455</v>
          </cell>
          <cell r="J94">
            <v>28419</v>
          </cell>
          <cell r="K94">
            <v>26987</v>
          </cell>
          <cell r="L94">
            <v>25506</v>
          </cell>
          <cell r="M94">
            <v>24412</v>
          </cell>
          <cell r="N94">
            <v>23233</v>
          </cell>
          <cell r="O94">
            <v>21529</v>
          </cell>
          <cell r="P94">
            <v>19122</v>
          </cell>
          <cell r="Q94">
            <v>16234</v>
          </cell>
        </row>
        <row r="95">
          <cell r="B95" t="str">
            <v xml:space="preserve">  Ca = Average # of Customers .. all classes</v>
          </cell>
          <cell r="H95">
            <v>29854</v>
          </cell>
          <cell r="I95">
            <v>28937</v>
          </cell>
          <cell r="J95">
            <v>27703</v>
          </cell>
          <cell r="K95">
            <v>26247</v>
          </cell>
          <cell r="L95">
            <v>24959</v>
          </cell>
          <cell r="M95">
            <v>23823</v>
          </cell>
          <cell r="N95">
            <v>22381</v>
          </cell>
          <cell r="O95">
            <v>20326</v>
          </cell>
          <cell r="P95">
            <v>17678</v>
          </cell>
        </row>
        <row r="98">
          <cell r="B98" t="str">
            <v>MEA Survey Results</v>
          </cell>
        </row>
        <row r="99">
          <cell r="B99" t="str">
            <v xml:space="preserve">   Average for all utilities</v>
          </cell>
          <cell r="I99">
            <v>21356</v>
          </cell>
          <cell r="J99">
            <v>21439</v>
          </cell>
        </row>
        <row r="100">
          <cell r="B100" t="str">
            <v xml:space="preserve">   Average for medium size utilities</v>
          </cell>
          <cell r="I100">
            <v>12745</v>
          </cell>
          <cell r="J100">
            <v>12463</v>
          </cell>
        </row>
        <row r="101">
          <cell r="B101" t="str">
            <v xml:space="preserve">   Brampton</v>
          </cell>
          <cell r="I101">
            <v>67581</v>
          </cell>
          <cell r="J101">
            <v>66744</v>
          </cell>
        </row>
        <row r="102">
          <cell r="B102" t="str">
            <v xml:space="preserve">   Markham</v>
          </cell>
          <cell r="I102">
            <v>49739</v>
          </cell>
          <cell r="J102">
            <v>49161</v>
          </cell>
        </row>
        <row r="103">
          <cell r="B103" t="str">
            <v xml:space="preserve">   Vaughan</v>
          </cell>
          <cell r="I103">
            <v>40960</v>
          </cell>
          <cell r="J103">
            <v>39087</v>
          </cell>
        </row>
        <row r="104">
          <cell r="B104" t="str">
            <v xml:space="preserve">   Guelph</v>
          </cell>
          <cell r="I104">
            <v>32939</v>
          </cell>
          <cell r="J104">
            <v>32611</v>
          </cell>
        </row>
        <row r="105">
          <cell r="B105" t="str">
            <v xml:space="preserve">   Barrie</v>
          </cell>
          <cell r="I105">
            <v>27961</v>
          </cell>
          <cell r="J105">
            <v>27855</v>
          </cell>
        </row>
        <row r="106">
          <cell r="B106" t="str">
            <v xml:space="preserve">   Newmarket</v>
          </cell>
          <cell r="I106">
            <v>18891</v>
          </cell>
          <cell r="J106">
            <v>18700</v>
          </cell>
        </row>
        <row r="112">
          <cell r="B112" t="str">
            <v>IMPORTANT STATISTICS (continued)</v>
          </cell>
          <cell r="G112">
            <v>1996</v>
          </cell>
          <cell r="H112">
            <v>1995</v>
          </cell>
          <cell r="I112">
            <v>1994</v>
          </cell>
          <cell r="J112">
            <v>1993</v>
          </cell>
          <cell r="K112">
            <v>1992</v>
          </cell>
          <cell r="L112">
            <v>1991</v>
          </cell>
          <cell r="M112">
            <v>1990</v>
          </cell>
          <cell r="N112">
            <v>1989</v>
          </cell>
          <cell r="O112">
            <v>1988</v>
          </cell>
          <cell r="P112">
            <v>1987</v>
          </cell>
          <cell r="Q112">
            <v>1986</v>
          </cell>
        </row>
        <row r="114">
          <cell r="B114" t="str">
            <v>Stat 3 - Average # of Employees</v>
          </cell>
        </row>
        <row r="116">
          <cell r="B116" t="str">
            <v>RHHEC Calculation</v>
          </cell>
        </row>
        <row r="117">
          <cell r="B117" t="str">
            <v xml:space="preserve">  M = # of Employees @ Dec 31</v>
          </cell>
          <cell r="H117">
            <v>97</v>
          </cell>
          <cell r="I117">
            <v>98</v>
          </cell>
          <cell r="J117">
            <v>100</v>
          </cell>
          <cell r="K117">
            <v>102</v>
          </cell>
          <cell r="L117">
            <v>102</v>
          </cell>
          <cell r="M117">
            <v>102</v>
          </cell>
          <cell r="N117">
            <v>92</v>
          </cell>
          <cell r="O117">
            <v>84</v>
          </cell>
          <cell r="P117">
            <v>78</v>
          </cell>
          <cell r="Q117">
            <v>60</v>
          </cell>
        </row>
        <row r="118">
          <cell r="B118" t="str">
            <v xml:space="preserve">  E = Average # of Employees</v>
          </cell>
          <cell r="H118">
            <v>98</v>
          </cell>
          <cell r="I118">
            <v>99</v>
          </cell>
          <cell r="J118">
            <v>101</v>
          </cell>
          <cell r="K118">
            <v>102</v>
          </cell>
          <cell r="L118">
            <v>102</v>
          </cell>
          <cell r="M118">
            <v>97</v>
          </cell>
          <cell r="N118">
            <v>88</v>
          </cell>
          <cell r="O118">
            <v>81</v>
          </cell>
          <cell r="P118">
            <v>69</v>
          </cell>
        </row>
        <row r="121">
          <cell r="B121" t="str">
            <v>MEA Survey Results</v>
          </cell>
        </row>
        <row r="122">
          <cell r="B122" t="str">
            <v xml:space="preserve">   Average for all utilities</v>
          </cell>
          <cell r="I122">
            <v>56</v>
          </cell>
          <cell r="J122">
            <v>60.8</v>
          </cell>
        </row>
        <row r="123">
          <cell r="B123" t="str">
            <v xml:space="preserve">   Average for medium size utilities</v>
          </cell>
          <cell r="I123">
            <v>32</v>
          </cell>
          <cell r="J123">
            <v>35.9</v>
          </cell>
        </row>
        <row r="124">
          <cell r="B124" t="str">
            <v xml:space="preserve">   Brampton</v>
          </cell>
          <cell r="I124">
            <v>215</v>
          </cell>
          <cell r="J124">
            <v>219</v>
          </cell>
        </row>
        <row r="125">
          <cell r="B125" t="str">
            <v xml:space="preserve">   Markham</v>
          </cell>
          <cell r="I125">
            <v>137</v>
          </cell>
          <cell r="J125">
            <v>141</v>
          </cell>
        </row>
        <row r="126">
          <cell r="B126" t="str">
            <v xml:space="preserve">   Vaughan</v>
          </cell>
          <cell r="I126">
            <v>146</v>
          </cell>
          <cell r="J126">
            <v>160</v>
          </cell>
        </row>
        <row r="127">
          <cell r="B127" t="str">
            <v xml:space="preserve">   Guelph</v>
          </cell>
          <cell r="I127">
            <v>105</v>
          </cell>
          <cell r="J127">
            <v>106</v>
          </cell>
        </row>
        <row r="128">
          <cell r="B128" t="str">
            <v xml:space="preserve">   Barrie</v>
          </cell>
          <cell r="I128">
            <v>68</v>
          </cell>
          <cell r="J128">
            <v>106</v>
          </cell>
        </row>
        <row r="129">
          <cell r="B129" t="str">
            <v xml:space="preserve">   Newmarket</v>
          </cell>
          <cell r="I129">
            <v>38</v>
          </cell>
          <cell r="J129">
            <v>38</v>
          </cell>
        </row>
        <row r="135">
          <cell r="B135" t="str">
            <v>IMPORTANT STATISTICS (continued)</v>
          </cell>
          <cell r="G135">
            <v>1996</v>
          </cell>
          <cell r="H135">
            <v>1995</v>
          </cell>
          <cell r="I135">
            <v>1994</v>
          </cell>
          <cell r="J135">
            <v>1993</v>
          </cell>
          <cell r="K135">
            <v>1992</v>
          </cell>
          <cell r="L135">
            <v>1991</v>
          </cell>
          <cell r="M135">
            <v>1990</v>
          </cell>
          <cell r="N135">
            <v>1989</v>
          </cell>
          <cell r="O135">
            <v>1988</v>
          </cell>
          <cell r="P135">
            <v>1987</v>
          </cell>
          <cell r="Q135">
            <v>1986</v>
          </cell>
        </row>
        <row r="137">
          <cell r="B137" t="str">
            <v>Stat 4 - Average Monthly Residential Consumption</v>
          </cell>
        </row>
        <row r="139">
          <cell r="B139" t="str">
            <v>RHHEC Calculation</v>
          </cell>
        </row>
        <row r="140">
          <cell r="B140" t="str">
            <v xml:space="preserve">  K= Total kW.h Residential Consumption</v>
          </cell>
          <cell r="H140">
            <v>289204635</v>
          </cell>
          <cell r="I140">
            <v>274477900</v>
          </cell>
          <cell r="J140">
            <v>271304912</v>
          </cell>
          <cell r="K140">
            <v>248997659</v>
          </cell>
          <cell r="L140">
            <v>263342203</v>
          </cell>
          <cell r="M140">
            <v>243375577</v>
          </cell>
          <cell r="N140">
            <v>219565341</v>
          </cell>
          <cell r="O140">
            <v>220536414</v>
          </cell>
          <cell r="P140">
            <v>0</v>
          </cell>
          <cell r="Q140">
            <v>0</v>
          </cell>
        </row>
        <row r="141">
          <cell r="B141" t="str">
            <v xml:space="preserve">  Cr = Average # of residential customers</v>
          </cell>
          <cell r="H141">
            <v>25899</v>
          </cell>
          <cell r="I141">
            <v>25096</v>
          </cell>
          <cell r="J141">
            <v>23947</v>
          </cell>
          <cell r="K141">
            <v>22610</v>
          </cell>
          <cell r="L141">
            <v>21502</v>
          </cell>
          <cell r="M141">
            <v>20646</v>
          </cell>
          <cell r="N141">
            <v>19504</v>
          </cell>
          <cell r="O141">
            <v>17757</v>
          </cell>
          <cell r="P141">
            <v>15467</v>
          </cell>
          <cell r="Q141">
            <v>0</v>
          </cell>
        </row>
        <row r="142">
          <cell r="B142" t="str">
            <v xml:space="preserve">  Average monthly residential consumption</v>
          </cell>
          <cell r="H142">
            <v>930.5527723078111</v>
          </cell>
          <cell r="I142">
            <v>911.42645574327923</v>
          </cell>
          <cell r="J142">
            <v>944.11586698403426</v>
          </cell>
          <cell r="K142">
            <v>917.72688707061764</v>
          </cell>
          <cell r="L142">
            <v>1020.6112725947974</v>
          </cell>
          <cell r="M142">
            <v>982.33546853304915</v>
          </cell>
          <cell r="N142">
            <v>938.1209880024611</v>
          </cell>
          <cell r="O142">
            <v>1034.9740665652982</v>
          </cell>
        </row>
        <row r="145">
          <cell r="B145" t="str">
            <v>MEA Survey Results</v>
          </cell>
        </row>
        <row r="146">
          <cell r="B146" t="str">
            <v xml:space="preserve">   Average for all utilities</v>
          </cell>
          <cell r="I146">
            <v>915</v>
          </cell>
          <cell r="J146">
            <v>926</v>
          </cell>
        </row>
        <row r="147">
          <cell r="B147" t="str">
            <v xml:space="preserve">   Average for medium size utilities</v>
          </cell>
          <cell r="I147">
            <v>897</v>
          </cell>
          <cell r="J147">
            <v>901</v>
          </cell>
        </row>
        <row r="148">
          <cell r="B148" t="str">
            <v xml:space="preserve">   Brampton</v>
          </cell>
          <cell r="I148">
            <v>1139</v>
          </cell>
          <cell r="J148">
            <v>1133</v>
          </cell>
        </row>
        <row r="149">
          <cell r="B149" t="str">
            <v xml:space="preserve">   Markham</v>
          </cell>
          <cell r="I149">
            <v>1029</v>
          </cell>
          <cell r="J149">
            <v>1038</v>
          </cell>
        </row>
        <row r="150">
          <cell r="B150" t="str">
            <v xml:space="preserve">   Vaughan</v>
          </cell>
          <cell r="I150">
            <v>942</v>
          </cell>
          <cell r="J150">
            <v>972</v>
          </cell>
        </row>
        <row r="151">
          <cell r="B151" t="str">
            <v xml:space="preserve">   Guelph</v>
          </cell>
          <cell r="I151">
            <v>800</v>
          </cell>
          <cell r="J151">
            <v>890</v>
          </cell>
        </row>
        <row r="152">
          <cell r="B152" t="str">
            <v xml:space="preserve">   Barrie</v>
          </cell>
        </row>
        <row r="153">
          <cell r="B153" t="str">
            <v xml:space="preserve">   Newmarket</v>
          </cell>
          <cell r="I153">
            <v>919</v>
          </cell>
          <cell r="J153">
            <v>810</v>
          </cell>
        </row>
        <row r="158">
          <cell r="B158" t="str">
            <v>IMPORTANT STATISTICS (continued)</v>
          </cell>
          <cell r="G158">
            <v>1996</v>
          </cell>
          <cell r="H158">
            <v>1995</v>
          </cell>
          <cell r="I158">
            <v>1994</v>
          </cell>
          <cell r="J158">
            <v>1993</v>
          </cell>
          <cell r="K158">
            <v>1992</v>
          </cell>
          <cell r="L158">
            <v>1991</v>
          </cell>
          <cell r="M158">
            <v>1990</v>
          </cell>
          <cell r="N158">
            <v>1989</v>
          </cell>
          <cell r="O158">
            <v>1988</v>
          </cell>
          <cell r="P158">
            <v>1987</v>
          </cell>
          <cell r="Q158">
            <v>1986</v>
          </cell>
        </row>
        <row r="160">
          <cell r="B160" t="str">
            <v>Stat 5 - Peak Load (MW)</v>
          </cell>
        </row>
        <row r="162">
          <cell r="B162" t="str">
            <v xml:space="preserve">  RHHEC Statistic</v>
          </cell>
          <cell r="H162">
            <v>173508</v>
          </cell>
          <cell r="I162">
            <v>163781</v>
          </cell>
          <cell r="J162">
            <v>151146</v>
          </cell>
          <cell r="K162">
            <v>135599</v>
          </cell>
          <cell r="L162">
            <v>143727</v>
          </cell>
          <cell r="M162">
            <v>138296</v>
          </cell>
          <cell r="N162">
            <v>121910</v>
          </cell>
          <cell r="O162">
            <v>105749</v>
          </cell>
          <cell r="P162">
            <v>87295</v>
          </cell>
          <cell r="Q162">
            <v>78493</v>
          </cell>
        </row>
        <row r="165">
          <cell r="B165" t="str">
            <v>MEA Survey Results</v>
          </cell>
        </row>
        <row r="166">
          <cell r="B166" t="str">
            <v xml:space="preserve">   Average for all utilities</v>
          </cell>
          <cell r="I166">
            <v>135300</v>
          </cell>
          <cell r="J166">
            <v>128900</v>
          </cell>
        </row>
        <row r="167">
          <cell r="B167" t="str">
            <v xml:space="preserve">   Average for medium size utilities</v>
          </cell>
          <cell r="I167">
            <v>68300</v>
          </cell>
          <cell r="J167">
            <v>65200</v>
          </cell>
        </row>
        <row r="168">
          <cell r="B168" t="str">
            <v xml:space="preserve">   Brampton</v>
          </cell>
          <cell r="I168">
            <v>471500</v>
          </cell>
          <cell r="J168">
            <v>457200</v>
          </cell>
        </row>
        <row r="169">
          <cell r="B169" t="str">
            <v xml:space="preserve">   Markham</v>
          </cell>
          <cell r="I169">
            <v>349500</v>
          </cell>
          <cell r="J169">
            <v>331800</v>
          </cell>
        </row>
        <row r="170">
          <cell r="B170" t="str">
            <v xml:space="preserve">   Vaughan</v>
          </cell>
          <cell r="I170">
            <v>332000</v>
          </cell>
          <cell r="J170">
            <v>318600</v>
          </cell>
        </row>
        <row r="171">
          <cell r="B171" t="str">
            <v xml:space="preserve">   Guelph</v>
          </cell>
          <cell r="I171">
            <v>206500</v>
          </cell>
          <cell r="J171">
            <v>184800</v>
          </cell>
        </row>
        <row r="172">
          <cell r="B172" t="str">
            <v xml:space="preserve">   Barrie</v>
          </cell>
          <cell r="I172">
            <v>148000</v>
          </cell>
          <cell r="J172">
            <v>133300</v>
          </cell>
        </row>
        <row r="173">
          <cell r="B173" t="str">
            <v xml:space="preserve">   Newmarket</v>
          </cell>
          <cell r="I173">
            <v>93300</v>
          </cell>
          <cell r="J173">
            <v>88300</v>
          </cell>
        </row>
        <row r="182">
          <cell r="B182" t="str">
            <v>IMPORTANT STATISTICS (continued)</v>
          </cell>
          <cell r="G182">
            <v>1996</v>
          </cell>
          <cell r="H182">
            <v>1995</v>
          </cell>
          <cell r="I182">
            <v>1994</v>
          </cell>
          <cell r="J182">
            <v>1993</v>
          </cell>
          <cell r="K182">
            <v>1992</v>
          </cell>
          <cell r="L182">
            <v>1991</v>
          </cell>
          <cell r="M182">
            <v>1990</v>
          </cell>
          <cell r="N182">
            <v>1989</v>
          </cell>
          <cell r="O182">
            <v>1988</v>
          </cell>
          <cell r="P182">
            <v>1987</v>
          </cell>
          <cell r="Q182">
            <v>1986</v>
          </cell>
        </row>
        <row r="184">
          <cell r="B184" t="str">
            <v>Stat 6 - Average Monthly Load Factor</v>
          </cell>
        </row>
        <row r="186">
          <cell r="B186" t="str">
            <v>RHHEC Calculation</v>
          </cell>
        </row>
        <row r="187">
          <cell r="B187" t="str">
            <v xml:space="preserve">  K = Total kW.h purchased</v>
          </cell>
          <cell r="H187">
            <v>803556000</v>
          </cell>
          <cell r="I187">
            <v>765286000</v>
          </cell>
          <cell r="J187">
            <v>733898000</v>
          </cell>
          <cell r="K187">
            <v>707035000</v>
          </cell>
          <cell r="L187">
            <v>710862000</v>
          </cell>
          <cell r="M187">
            <v>659694000</v>
          </cell>
          <cell r="N187">
            <v>631124000</v>
          </cell>
          <cell r="O187">
            <v>545607000</v>
          </cell>
          <cell r="P187">
            <v>462073000</v>
          </cell>
          <cell r="Q187">
            <v>396744000</v>
          </cell>
        </row>
        <row r="188">
          <cell r="B188" t="str">
            <v xml:space="preserve">  Pa = (Sum of each month's peak demand) / 12</v>
          </cell>
          <cell r="H188">
            <v>136578</v>
          </cell>
          <cell r="I188">
            <v>129306</v>
          </cell>
          <cell r="J188">
            <v>121234</v>
          </cell>
          <cell r="K188">
            <v>117448</v>
          </cell>
          <cell r="L188">
            <v>123339</v>
          </cell>
          <cell r="M188">
            <v>112200</v>
          </cell>
          <cell r="N188">
            <v>106600</v>
          </cell>
          <cell r="O188">
            <v>90900</v>
          </cell>
          <cell r="P188">
            <v>77700</v>
          </cell>
          <cell r="Q188">
            <v>65987</v>
          </cell>
        </row>
        <row r="189">
          <cell r="B189" t="str">
            <v xml:space="preserve">  RHHEC Statistic</v>
          </cell>
          <cell r="F189" t="str">
            <v>[K / (Pa x 24 x 365)] x 100</v>
          </cell>
          <cell r="H189">
            <v>67.163186593961967</v>
          </cell>
          <cell r="I189">
            <v>67.561764748050479</v>
          </cell>
          <cell r="J189">
            <v>69.104632778167101</v>
          </cell>
          <cell r="K189">
            <v>68.72127068223179</v>
          </cell>
          <cell r="L189">
            <v>65.793163668414934</v>
          </cell>
          <cell r="M189">
            <v>67.119014480013675</v>
          </cell>
          <cell r="N189">
            <v>67.585477224635255</v>
          </cell>
          <cell r="O189">
            <v>68.519146435191473</v>
          </cell>
          <cell r="P189">
            <v>67.886820284080557</v>
          </cell>
          <cell r="Q189">
            <v>68.635353871071743</v>
          </cell>
        </row>
        <row r="192">
          <cell r="B192" t="str">
            <v>MEA Survey Results</v>
          </cell>
        </row>
        <row r="193">
          <cell r="B193" t="str">
            <v xml:space="preserve">   Average for all utilities</v>
          </cell>
          <cell r="I193">
            <v>70.8</v>
          </cell>
          <cell r="J193">
            <v>71.400000000000006</v>
          </cell>
        </row>
        <row r="194">
          <cell r="B194" t="str">
            <v xml:space="preserve">   Average for medium size utilities</v>
          </cell>
          <cell r="I194">
            <v>71.7</v>
          </cell>
          <cell r="J194">
            <v>71.7</v>
          </cell>
        </row>
        <row r="195">
          <cell r="B195" t="str">
            <v xml:space="preserve">   Brampton</v>
          </cell>
          <cell r="I195">
            <v>72.400000000000006</v>
          </cell>
          <cell r="J195">
            <v>73.599999999999994</v>
          </cell>
        </row>
        <row r="196">
          <cell r="B196" t="str">
            <v xml:space="preserve">   Markham</v>
          </cell>
          <cell r="C196" t="str">
            <v>? This figure is listed however must be a mistake ?</v>
          </cell>
          <cell r="I196">
            <v>89.2</v>
          </cell>
          <cell r="J196">
            <v>70.8</v>
          </cell>
        </row>
        <row r="197">
          <cell r="B197" t="str">
            <v xml:space="preserve">   Vaughan</v>
          </cell>
          <cell r="I197">
            <v>67</v>
          </cell>
          <cell r="J197">
            <v>67.900000000000006</v>
          </cell>
        </row>
        <row r="198">
          <cell r="B198" t="str">
            <v xml:space="preserve">   Guelph</v>
          </cell>
          <cell r="I198">
            <v>73.8</v>
          </cell>
          <cell r="J198">
            <v>74.400000000000006</v>
          </cell>
        </row>
        <row r="199">
          <cell r="B199" t="str">
            <v xml:space="preserve">   Barrie</v>
          </cell>
          <cell r="I199">
            <v>70.7</v>
          </cell>
          <cell r="J199">
            <v>72.599999999999994</v>
          </cell>
        </row>
        <row r="200">
          <cell r="B200" t="str">
            <v xml:space="preserve">   Newmarket</v>
          </cell>
          <cell r="I200">
            <v>69.5</v>
          </cell>
          <cell r="J200">
            <v>70</v>
          </cell>
        </row>
        <row r="206">
          <cell r="B206" t="str">
            <v>IMPORTANT STATISTICS (continued)</v>
          </cell>
          <cell r="G206">
            <v>1996</v>
          </cell>
          <cell r="H206">
            <v>1995</v>
          </cell>
          <cell r="I206">
            <v>1994</v>
          </cell>
          <cell r="J206">
            <v>1993</v>
          </cell>
          <cell r="K206">
            <v>1992</v>
          </cell>
          <cell r="L206">
            <v>1991</v>
          </cell>
          <cell r="M206">
            <v>1990</v>
          </cell>
          <cell r="N206">
            <v>1989</v>
          </cell>
          <cell r="O206">
            <v>1988</v>
          </cell>
          <cell r="P206">
            <v>1987</v>
          </cell>
          <cell r="Q206">
            <v>1986</v>
          </cell>
        </row>
        <row r="208">
          <cell r="B208" t="str">
            <v>Stat 7 - Annual Load Factor</v>
          </cell>
        </row>
        <row r="210">
          <cell r="B210" t="str">
            <v>RHHEC Calculation</v>
          </cell>
        </row>
        <row r="211">
          <cell r="B211" t="str">
            <v xml:space="preserve">  K = Total kW.h purchased</v>
          </cell>
          <cell r="H211">
            <v>803556000</v>
          </cell>
          <cell r="I211">
            <v>765286000</v>
          </cell>
          <cell r="J211">
            <v>733898000</v>
          </cell>
          <cell r="K211">
            <v>707035000</v>
          </cell>
          <cell r="L211">
            <v>710862000</v>
          </cell>
          <cell r="M211">
            <v>659694000</v>
          </cell>
          <cell r="N211">
            <v>631124000</v>
          </cell>
          <cell r="O211">
            <v>545607000</v>
          </cell>
          <cell r="P211">
            <v>462073000</v>
          </cell>
          <cell r="Q211">
            <v>396744000</v>
          </cell>
        </row>
        <row r="212">
          <cell r="B212" t="str">
            <v xml:space="preserve">  PL = Largest of the monthly peak demands [# 7 above]</v>
          </cell>
          <cell r="H212">
            <v>173508</v>
          </cell>
          <cell r="I212">
            <v>163781</v>
          </cell>
          <cell r="J212">
            <v>151146</v>
          </cell>
          <cell r="K212">
            <v>135599</v>
          </cell>
          <cell r="L212">
            <v>143727</v>
          </cell>
          <cell r="M212">
            <v>138296</v>
          </cell>
          <cell r="N212">
            <v>121910</v>
          </cell>
          <cell r="O212">
            <v>105749</v>
          </cell>
          <cell r="P212">
            <v>87295</v>
          </cell>
          <cell r="Q212">
            <v>78493</v>
          </cell>
        </row>
        <row r="213">
          <cell r="B213" t="str">
            <v xml:space="preserve">  RHHEC Statistic</v>
          </cell>
          <cell r="F213" t="str">
            <v>[K / (PL x 24 x 365)] x 100</v>
          </cell>
          <cell r="H213">
            <v>52.867958241868592</v>
          </cell>
          <cell r="I213">
            <v>53.340384736394434</v>
          </cell>
          <cell r="J213">
            <v>55.428731492916192</v>
          </cell>
          <cell r="K213">
            <v>59.522384376630789</v>
          </cell>
          <cell r="L213">
            <v>56.46025460559693</v>
          </cell>
          <cell r="M213">
            <v>54.45387736924809</v>
          </cell>
          <cell r="N213">
            <v>59.097792405431207</v>
          </cell>
          <cell r="O213">
            <v>58.897865804488973</v>
          </cell>
          <cell r="P213">
            <v>60.42506370437092</v>
          </cell>
          <cell r="Q213">
            <v>57.699936247696115</v>
          </cell>
        </row>
        <row r="216">
          <cell r="B216" t="str">
            <v>MEA Survey Results</v>
          </cell>
        </row>
        <row r="217">
          <cell r="B217" t="str">
            <v xml:space="preserve">   Average for all utilities</v>
          </cell>
          <cell r="I217">
            <v>56.2</v>
          </cell>
          <cell r="J217">
            <v>62.6</v>
          </cell>
        </row>
        <row r="218">
          <cell r="B218" t="str">
            <v xml:space="preserve">   Average for medium size utilities</v>
          </cell>
          <cell r="I218">
            <v>57.5</v>
          </cell>
          <cell r="J218">
            <v>63</v>
          </cell>
        </row>
        <row r="219">
          <cell r="B219" t="str">
            <v xml:space="preserve">   Brampton</v>
          </cell>
          <cell r="I219">
            <v>62.7</v>
          </cell>
          <cell r="J219">
            <v>72.3</v>
          </cell>
        </row>
        <row r="220">
          <cell r="B220" t="str">
            <v xml:space="preserve">   Markham</v>
          </cell>
          <cell r="I220">
            <v>54.7</v>
          </cell>
          <cell r="J220">
            <v>56.3</v>
          </cell>
        </row>
        <row r="221">
          <cell r="B221" t="str">
            <v xml:space="preserve">   Vaughan</v>
          </cell>
          <cell r="I221">
            <v>54.4</v>
          </cell>
          <cell r="J221">
            <v>54.8</v>
          </cell>
        </row>
        <row r="222">
          <cell r="B222" t="str">
            <v xml:space="preserve">   Guelph</v>
          </cell>
          <cell r="I222">
            <v>64.900000000000006</v>
          </cell>
          <cell r="J222">
            <v>70.099999999999994</v>
          </cell>
        </row>
        <row r="223">
          <cell r="B223" t="str">
            <v xml:space="preserve">   Barrie</v>
          </cell>
          <cell r="I223">
            <v>57.6</v>
          </cell>
          <cell r="J223">
            <v>62.8</v>
          </cell>
        </row>
        <row r="224">
          <cell r="B224" t="str">
            <v xml:space="preserve">   Newmarket</v>
          </cell>
          <cell r="I224">
            <v>60.3</v>
          </cell>
          <cell r="J224">
            <v>62.3</v>
          </cell>
        </row>
        <row r="231">
          <cell r="B231" t="str">
            <v>8.  Gross Capital Expenditures</v>
          </cell>
        </row>
        <row r="232">
          <cell r="B232" t="str">
            <v>RHHEC Statistic</v>
          </cell>
          <cell r="H232">
            <v>4691000</v>
          </cell>
          <cell r="I232">
            <v>4487000</v>
          </cell>
          <cell r="J232">
            <v>6897000</v>
          </cell>
          <cell r="K232">
            <v>18767000</v>
          </cell>
          <cell r="L232">
            <v>11367000</v>
          </cell>
          <cell r="M232">
            <v>10484000</v>
          </cell>
          <cell r="N232">
            <v>8080000</v>
          </cell>
          <cell r="O232">
            <v>8749000</v>
          </cell>
          <cell r="P232">
            <v>9928000</v>
          </cell>
          <cell r="Q232">
            <v>8724000</v>
          </cell>
        </row>
        <row r="234">
          <cell r="B234" t="str">
            <v>9.  Development Charges + Contributed Capital</v>
          </cell>
        </row>
        <row r="235">
          <cell r="B235" t="str">
            <v>RHHEC Statistic</v>
          </cell>
          <cell r="H235">
            <v>1601000</v>
          </cell>
          <cell r="I235">
            <v>2525000</v>
          </cell>
          <cell r="J235">
            <v>3377000</v>
          </cell>
          <cell r="K235">
            <v>2682000</v>
          </cell>
          <cell r="L235">
            <v>5280000</v>
          </cell>
          <cell r="M235">
            <v>7343000</v>
          </cell>
          <cell r="N235">
            <v>4466000</v>
          </cell>
          <cell r="O235">
            <v>4710000</v>
          </cell>
          <cell r="P235">
            <v>6261000</v>
          </cell>
          <cell r="Q235">
            <v>5904000</v>
          </cell>
        </row>
        <row r="237">
          <cell r="B237" t="str">
            <v>CUSTOMER RATIOS</v>
          </cell>
          <cell r="G237">
            <v>1996</v>
          </cell>
          <cell r="H237">
            <v>1995</v>
          </cell>
          <cell r="I237">
            <v>1994</v>
          </cell>
          <cell r="J237">
            <v>1993</v>
          </cell>
          <cell r="K237">
            <v>1992</v>
          </cell>
          <cell r="L237">
            <v>1991</v>
          </cell>
          <cell r="M237">
            <v>1990</v>
          </cell>
          <cell r="N237">
            <v>1989</v>
          </cell>
          <cell r="O237">
            <v>1988</v>
          </cell>
          <cell r="P237">
            <v>1987</v>
          </cell>
          <cell r="Q237">
            <v>1986</v>
          </cell>
        </row>
        <row r="239">
          <cell r="B239" t="str">
            <v>Ratio 1 - Monthly Residential Bills - 1000 kWh</v>
          </cell>
        </row>
        <row r="241">
          <cell r="B241" t="str">
            <v>RHHEC Calculation</v>
          </cell>
        </row>
        <row r="242">
          <cell r="B242" t="str">
            <v xml:space="preserve">   F = First 250</v>
          </cell>
          <cell r="H242">
            <v>0.13159999999999999</v>
          </cell>
          <cell r="I242">
            <v>0.13159999999999999</v>
          </cell>
          <cell r="J242">
            <v>0.13159999999999999</v>
          </cell>
          <cell r="K242">
            <v>0.12180000000000001</v>
          </cell>
          <cell r="L242">
            <v>0.1094</v>
          </cell>
          <cell r="M242">
            <v>9.820000000000001E-2</v>
          </cell>
          <cell r="N242">
            <v>9.2499999999999999E-2</v>
          </cell>
          <cell r="O242">
            <v>8.7999999999999995E-2</v>
          </cell>
          <cell r="P242">
            <v>8.5000000000000006E-2</v>
          </cell>
        </row>
        <row r="243">
          <cell r="B243" t="str">
            <v xml:space="preserve">   B = Balance</v>
          </cell>
          <cell r="H243">
            <v>7.5400000000000009E-2</v>
          </cell>
          <cell r="I243">
            <v>7.5400000000000009E-2</v>
          </cell>
          <cell r="J243">
            <v>7.5400000000000009E-2</v>
          </cell>
          <cell r="K243">
            <v>6.9699999999999998E-2</v>
          </cell>
          <cell r="L243">
            <v>6.2300000000000001E-2</v>
          </cell>
          <cell r="M243">
            <v>5.79E-2</v>
          </cell>
          <cell r="N243">
            <v>5.4600000000000003E-2</v>
          </cell>
          <cell r="O243">
            <v>5.2000000000000005E-2</v>
          </cell>
          <cell r="P243">
            <v>4.9500000000000002E-2</v>
          </cell>
        </row>
        <row r="244">
          <cell r="B244" t="str">
            <v xml:space="preserve">  RHHEC Statistic</v>
          </cell>
          <cell r="H244">
            <v>89.45</v>
          </cell>
          <cell r="I244">
            <v>89.45</v>
          </cell>
          <cell r="J244">
            <v>89.45</v>
          </cell>
          <cell r="K244">
            <v>82.724999999999994</v>
          </cell>
          <cell r="L244">
            <v>74.075000000000003</v>
          </cell>
          <cell r="M244">
            <v>67.974999999999994</v>
          </cell>
          <cell r="N244">
            <v>64.075000000000003</v>
          </cell>
          <cell r="O244">
            <v>61</v>
          </cell>
          <cell r="P244">
            <v>58.375</v>
          </cell>
        </row>
        <row r="245">
          <cell r="B245" t="str">
            <v xml:space="preserve">   % increase</v>
          </cell>
          <cell r="H245">
            <v>0</v>
          </cell>
          <cell r="I245">
            <v>0</v>
          </cell>
          <cell r="J245">
            <v>8.129344212753109E-2</v>
          </cell>
          <cell r="K245">
            <v>0.11677354033074575</v>
          </cell>
          <cell r="L245">
            <v>8.9738874586245077E-2</v>
          </cell>
          <cell r="M245">
            <v>6.0866172454155154E-2</v>
          </cell>
          <cell r="N245">
            <v>5.0409836065573817E-2</v>
          </cell>
          <cell r="O245">
            <v>4.4967880085653104E-2</v>
          </cell>
        </row>
        <row r="248">
          <cell r="B248" t="str">
            <v>MEA Survey Results</v>
          </cell>
        </row>
        <row r="249">
          <cell r="B249" t="str">
            <v xml:space="preserve">   Average for all utilities</v>
          </cell>
          <cell r="I249">
            <v>84.65</v>
          </cell>
          <cell r="J249">
            <v>84.62</v>
          </cell>
          <cell r="K249">
            <v>79.59</v>
          </cell>
          <cell r="L249">
            <v>71.22</v>
          </cell>
          <cell r="M249">
            <v>65.67</v>
          </cell>
          <cell r="N249">
            <v>61.53</v>
          </cell>
        </row>
        <row r="250">
          <cell r="B250" t="str">
            <v xml:space="preserve">   Average for medium size utilities</v>
          </cell>
          <cell r="I250">
            <v>84.27</v>
          </cell>
          <cell r="J250">
            <v>84.68</v>
          </cell>
          <cell r="K250">
            <v>79.5</v>
          </cell>
          <cell r="L250">
            <v>71.150000000000006</v>
          </cell>
          <cell r="M250">
            <v>65.739999999999995</v>
          </cell>
          <cell r="N250">
            <v>61.46</v>
          </cell>
        </row>
        <row r="251">
          <cell r="B251" t="str">
            <v xml:space="preserve">   Brampton</v>
          </cell>
          <cell r="I251">
            <v>83.48</v>
          </cell>
          <cell r="J251">
            <v>83.48</v>
          </cell>
          <cell r="K251">
            <v>79.75</v>
          </cell>
          <cell r="L251">
            <v>71.3</v>
          </cell>
          <cell r="M251">
            <v>65.05</v>
          </cell>
          <cell r="N251">
            <v>61.08</v>
          </cell>
        </row>
        <row r="252">
          <cell r="B252" t="str">
            <v xml:space="preserve">   Markham</v>
          </cell>
          <cell r="I252">
            <v>82.7</v>
          </cell>
          <cell r="J252">
            <v>83.98</v>
          </cell>
          <cell r="K252">
            <v>78.849999999999994</v>
          </cell>
          <cell r="L252">
            <v>71.849999999999994</v>
          </cell>
          <cell r="M252">
            <v>66.400000000000006</v>
          </cell>
          <cell r="N252">
            <v>63.45</v>
          </cell>
        </row>
        <row r="253">
          <cell r="B253" t="str">
            <v xml:space="preserve">   Vaughan</v>
          </cell>
          <cell r="I253">
            <v>83.4</v>
          </cell>
          <cell r="J253">
            <v>83.4</v>
          </cell>
          <cell r="K253">
            <v>79.83</v>
          </cell>
        </row>
        <row r="254">
          <cell r="B254" t="str">
            <v xml:space="preserve">   Guelph</v>
          </cell>
          <cell r="I254">
            <v>86.06</v>
          </cell>
          <cell r="J254">
            <v>86.06</v>
          </cell>
          <cell r="K254">
            <v>79.849999999999994</v>
          </cell>
          <cell r="L254">
            <v>71.55</v>
          </cell>
          <cell r="M254">
            <v>65.849999999999994</v>
          </cell>
          <cell r="N254">
            <v>62.95</v>
          </cell>
        </row>
        <row r="255">
          <cell r="B255" t="str">
            <v xml:space="preserve">   Barrie</v>
          </cell>
          <cell r="I255">
            <v>88.51</v>
          </cell>
          <cell r="J255">
            <v>88.51</v>
          </cell>
          <cell r="K255">
            <v>81.819999999999993</v>
          </cell>
          <cell r="L255">
            <v>73.13</v>
          </cell>
          <cell r="M255">
            <v>67.650000000000006</v>
          </cell>
          <cell r="N255">
            <v>63.18</v>
          </cell>
        </row>
        <row r="256">
          <cell r="B256" t="str">
            <v xml:space="preserve">   Newmarket</v>
          </cell>
          <cell r="I256">
            <v>84.25</v>
          </cell>
          <cell r="J256">
            <v>84.26</v>
          </cell>
          <cell r="K256">
            <v>78.400000000000006</v>
          </cell>
          <cell r="L256">
            <v>69.13</v>
          </cell>
          <cell r="M256">
            <v>63.67</v>
          </cell>
          <cell r="N256">
            <v>59.9</v>
          </cell>
        </row>
        <row r="259">
          <cell r="B259" t="str">
            <v>MEA Interpretation</v>
          </cell>
        </row>
        <row r="260">
          <cell r="B260" t="str">
            <v xml:space="preserve">   -   The monthly residential bill calculation indicates the ranking of the current year bill for a utility vis a vis prior years and other utilities.</v>
          </cell>
        </row>
        <row r="261">
          <cell r="B261" t="str">
            <v xml:space="preserve">   -   The monthly bill increase is mainly the result of the Ontario Hydo cost of power increase. </v>
          </cell>
        </row>
        <row r="262">
          <cell r="B262" t="str">
            <v xml:space="preserve">   -   Year to year percentage increases should not vary significantly from utility to utility.</v>
          </cell>
        </row>
        <row r="264">
          <cell r="B264" t="str">
            <v>CUSTOMER RATIOS (continued)</v>
          </cell>
          <cell r="G264">
            <v>1996</v>
          </cell>
          <cell r="H264">
            <v>1995</v>
          </cell>
          <cell r="I264">
            <v>1994</v>
          </cell>
          <cell r="J264">
            <v>1993</v>
          </cell>
          <cell r="K264">
            <v>1992</v>
          </cell>
          <cell r="L264">
            <v>1991</v>
          </cell>
          <cell r="M264">
            <v>1990</v>
          </cell>
          <cell r="N264">
            <v>1989</v>
          </cell>
          <cell r="O264">
            <v>1988</v>
          </cell>
          <cell r="P264">
            <v>1987</v>
          </cell>
          <cell r="Q264">
            <v>1986</v>
          </cell>
        </row>
        <row r="266">
          <cell r="B266" t="str">
            <v>Ratio 2 - Residential Revenue per kW.h Sold</v>
          </cell>
        </row>
        <row r="268">
          <cell r="B268" t="str">
            <v>RHHEC Calculation</v>
          </cell>
        </row>
        <row r="269">
          <cell r="B269" t="str">
            <v xml:space="preserve">   $r = Total Residential Billed Revenue [excludes unbilled adj]</v>
          </cell>
          <cell r="H269">
            <v>26103868</v>
          </cell>
          <cell r="I269">
            <v>24932482</v>
          </cell>
          <cell r="J269">
            <v>23731587</v>
          </cell>
          <cell r="K269">
            <v>20708096</v>
          </cell>
          <cell r="L269">
            <v>18983369</v>
          </cell>
          <cell r="M269">
            <v>16877876</v>
          </cell>
          <cell r="N269">
            <v>14947881</v>
          </cell>
          <cell r="O269">
            <v>12190736</v>
          </cell>
          <cell r="Q269">
            <v>0</v>
          </cell>
        </row>
        <row r="270">
          <cell r="B270" t="str">
            <v xml:space="preserve">   kW.h = Total Residential kW.h Sold [excludes unbilled adj]</v>
          </cell>
          <cell r="H270">
            <v>289145663</v>
          </cell>
          <cell r="I270">
            <v>276081713</v>
          </cell>
          <cell r="J270">
            <v>265642224</v>
          </cell>
          <cell r="K270">
            <v>250895294</v>
          </cell>
          <cell r="L270">
            <v>260233199</v>
          </cell>
          <cell r="M270">
            <v>250838457</v>
          </cell>
          <cell r="N270">
            <v>235462298</v>
          </cell>
          <cell r="O270">
            <v>200839706</v>
          </cell>
          <cell r="Q270">
            <v>0</v>
          </cell>
        </row>
        <row r="271">
          <cell r="B271" t="str">
            <v xml:space="preserve">   RHHEC Statistic</v>
          </cell>
          <cell r="H271">
            <v>9.0279299814363806E-2</v>
          </cell>
          <cell r="I271">
            <v>9.0308342878182596E-2</v>
          </cell>
          <cell r="J271">
            <v>8.9336652293650426E-2</v>
          </cell>
          <cell r="K271">
            <v>8.2536805174193498E-2</v>
          </cell>
          <cell r="L271">
            <v>7.294752965012738E-2</v>
          </cell>
          <cell r="M271">
            <v>6.728583886959566E-2</v>
          </cell>
          <cell r="N271">
            <v>6.3483118643478123E-2</v>
          </cell>
          <cell r="O271">
            <v>6.0698834123965505E-2</v>
          </cell>
        </row>
        <row r="272">
          <cell r="B272" t="str">
            <v xml:space="preserve">   % increase</v>
          </cell>
          <cell r="H272">
            <v>-3.2159890097824409E-4</v>
          </cell>
          <cell r="I272">
            <v>1.0876729310812025E-2</v>
          </cell>
          <cell r="J272">
            <v>8.2385635173373703E-2</v>
          </cell>
          <cell r="K272">
            <v>0.13145442443436292</v>
          </cell>
          <cell r="L272">
            <v>8.4143868541260894E-2</v>
          </cell>
          <cell r="M272">
            <v>5.9901282535813255E-2</v>
          </cell>
          <cell r="N272">
            <v>4.5870477739757928E-2</v>
          </cell>
        </row>
        <row r="275">
          <cell r="B275" t="str">
            <v>MEA Survey Results</v>
          </cell>
        </row>
        <row r="276">
          <cell r="B276" t="str">
            <v xml:space="preserve">   Average for all utilities</v>
          </cell>
          <cell r="I276">
            <v>8.6000000000000007E-2</v>
          </cell>
        </row>
        <row r="277">
          <cell r="B277" t="str">
            <v xml:space="preserve">   Average for medium size utilities</v>
          </cell>
          <cell r="I277">
            <v>8.5000000000000006E-2</v>
          </cell>
        </row>
        <row r="278">
          <cell r="B278" t="str">
            <v xml:space="preserve">   Brampton</v>
          </cell>
          <cell r="I278">
            <v>8.4000000000000005E-2</v>
          </cell>
        </row>
        <row r="279">
          <cell r="B279" t="str">
            <v xml:space="preserve">   Markham</v>
          </cell>
          <cell r="I279">
            <v>8.2000000000000003E-2</v>
          </cell>
        </row>
        <row r="280">
          <cell r="B280" t="str">
            <v xml:space="preserve">   Vaughan</v>
          </cell>
          <cell r="I280">
            <v>8.4000000000000005E-2</v>
          </cell>
        </row>
        <row r="281">
          <cell r="B281" t="str">
            <v xml:space="preserve">   Guelph</v>
          </cell>
          <cell r="I281">
            <v>8.8999999999999996E-2</v>
          </cell>
        </row>
        <row r="282">
          <cell r="B282" t="str">
            <v xml:space="preserve">   Barrie</v>
          </cell>
          <cell r="I282">
            <v>8.8999999999999996E-2</v>
          </cell>
        </row>
        <row r="283">
          <cell r="B283" t="str">
            <v xml:space="preserve">   Newmarket</v>
          </cell>
          <cell r="I283">
            <v>8.5000000000000006E-2</v>
          </cell>
        </row>
        <row r="286">
          <cell r="B286" t="str">
            <v>MEA Interpretation</v>
          </cell>
        </row>
        <row r="287">
          <cell r="B287" t="str">
            <v xml:space="preserve">  -  This ratio measures the average revenue realized for each kW.h sold.</v>
          </cell>
        </row>
        <row r="288">
          <cell r="B288" t="str">
            <v xml:space="preserve">  -  This measure is affected by the utility's rates and customers' consumption in each rate block as a proportion of total consumption.</v>
          </cell>
        </row>
        <row r="290">
          <cell r="B290" t="str">
            <v>CUSTOMER RATIOS (continued)</v>
          </cell>
          <cell r="G290">
            <v>1996</v>
          </cell>
          <cell r="H290">
            <v>1995</v>
          </cell>
          <cell r="I290">
            <v>1994</v>
          </cell>
          <cell r="J290">
            <v>1993</v>
          </cell>
          <cell r="K290">
            <v>1992</v>
          </cell>
          <cell r="L290">
            <v>1991</v>
          </cell>
          <cell r="M290">
            <v>1990</v>
          </cell>
          <cell r="N290">
            <v>1989</v>
          </cell>
          <cell r="O290">
            <v>1988</v>
          </cell>
          <cell r="P290">
            <v>1987</v>
          </cell>
          <cell r="Q290">
            <v>1986</v>
          </cell>
        </row>
        <row r="292">
          <cell r="B292" t="str">
            <v>Ratio 3 - General Service Revenue per kW.h Sold</v>
          </cell>
        </row>
        <row r="294">
          <cell r="B294" t="str">
            <v>RHHEC Calculation</v>
          </cell>
        </row>
        <row r="295">
          <cell r="B295" t="str">
            <v xml:space="preserve">  $g = Total General Service Billed Revenue [excludes unbilled adj]</v>
          </cell>
          <cell r="H295">
            <v>37647419</v>
          </cell>
          <cell r="I295">
            <v>35735338</v>
          </cell>
          <cell r="J295">
            <v>33961628</v>
          </cell>
          <cell r="K295">
            <v>30503562</v>
          </cell>
          <cell r="L295">
            <v>27115971</v>
          </cell>
          <cell r="M295">
            <v>22842920</v>
          </cell>
          <cell r="N295">
            <v>20310506</v>
          </cell>
          <cell r="O295">
            <v>16229235</v>
          </cell>
        </row>
        <row r="296">
          <cell r="B296" t="str">
            <v xml:space="preserve">  kW.h = Total General Service kW.h Sold [excludes unbilled adj]</v>
          </cell>
          <cell r="H296">
            <v>486261339</v>
          </cell>
          <cell r="I296">
            <v>460294595</v>
          </cell>
          <cell r="J296">
            <v>436743818</v>
          </cell>
          <cell r="K296">
            <v>425048618</v>
          </cell>
          <cell r="L296">
            <v>422349980.5</v>
          </cell>
          <cell r="M296">
            <v>383022261</v>
          </cell>
          <cell r="N296">
            <v>362812264</v>
          </cell>
          <cell r="O296">
            <v>302525278</v>
          </cell>
        </row>
        <row r="297">
          <cell r="B297" t="str">
            <v xml:space="preserve">  RHHEC Statistic</v>
          </cell>
          <cell r="H297">
            <v>7.7422192513643365E-2</v>
          </cell>
          <cell r="I297">
            <v>7.7635797570032292E-2</v>
          </cell>
          <cell r="J297">
            <v>7.7760981610505583E-2</v>
          </cell>
          <cell r="K297">
            <v>7.1764877494555221E-2</v>
          </cell>
          <cell r="L297">
            <v>6.4202609806915806E-2</v>
          </cell>
          <cell r="M297">
            <v>5.9638622414168244E-2</v>
          </cell>
          <cell r="N297">
            <v>5.5980759239163978E-2</v>
          </cell>
          <cell r="O297">
            <v>5.364588079148877E-2</v>
          </cell>
        </row>
        <row r="298">
          <cell r="B298" t="str">
            <v xml:space="preserve">  % increase</v>
          </cell>
          <cell r="H298">
            <v>-2.7513732462945582E-3</v>
          </cell>
          <cell r="I298">
            <v>-1.6098567415252292E-3</v>
          </cell>
          <cell r="J298">
            <v>8.3552070668625966E-2</v>
          </cell>
          <cell r="K298">
            <v>0.11778754337841293</v>
          </cell>
          <cell r="L298">
            <v>7.6527377863498461E-2</v>
          </cell>
          <cell r="M298">
            <v>6.5341435606061496E-2</v>
          </cell>
          <cell r="N298">
            <v>4.3523909258763628E-2</v>
          </cell>
        </row>
        <row r="301">
          <cell r="B301" t="str">
            <v>MEA Survey Results</v>
          </cell>
        </row>
        <row r="302">
          <cell r="B302" t="str">
            <v xml:space="preserve">   Average for all utilities</v>
          </cell>
          <cell r="I302">
            <v>7.3999999999999996E-2</v>
          </cell>
          <cell r="J302">
            <v>7.5999999999999998E-2</v>
          </cell>
        </row>
        <row r="303">
          <cell r="B303" t="str">
            <v xml:space="preserve">   Average for medium size utilities</v>
          </cell>
          <cell r="I303">
            <v>7.2999999999999995E-2</v>
          </cell>
          <cell r="J303">
            <v>7.5999999999999998E-2</v>
          </cell>
        </row>
        <row r="304">
          <cell r="B304" t="str">
            <v xml:space="preserve">   Brampton</v>
          </cell>
          <cell r="I304">
            <v>7.2999999999999995E-2</v>
          </cell>
        </row>
        <row r="305">
          <cell r="B305" t="str">
            <v xml:space="preserve">   Markham</v>
          </cell>
          <cell r="I305">
            <v>7.1000000000000008E-2</v>
          </cell>
        </row>
        <row r="306">
          <cell r="B306" t="str">
            <v xml:space="preserve">   Vaughan</v>
          </cell>
          <cell r="I306">
            <v>7.2999999999999995E-2</v>
          </cell>
        </row>
        <row r="307">
          <cell r="B307" t="str">
            <v xml:space="preserve">   Guelph</v>
          </cell>
          <cell r="I307">
            <v>7.1000000000000008E-2</v>
          </cell>
        </row>
        <row r="308">
          <cell r="B308" t="str">
            <v xml:space="preserve">   Barrie</v>
          </cell>
          <cell r="I308">
            <v>7.4999999999999997E-2</v>
          </cell>
        </row>
        <row r="309">
          <cell r="B309" t="str">
            <v xml:space="preserve">   Newmarket</v>
          </cell>
          <cell r="I309">
            <v>7.3999999999999996E-2</v>
          </cell>
        </row>
        <row r="312">
          <cell r="B312" t="str">
            <v>MEA Interpretation</v>
          </cell>
        </row>
        <row r="313">
          <cell r="B313" t="str">
            <v xml:space="preserve">  -  This ratio measures the average revenue realized for each kW.h sold.</v>
          </cell>
        </row>
        <row r="314">
          <cell r="B314" t="str">
            <v xml:space="preserve">  -  This measure is affected by the utility's rates and customers' consumption in each rate block as a proportion of total consumption.</v>
          </cell>
        </row>
        <row r="316">
          <cell r="B316" t="str">
            <v>FINANCIAL RATIOS</v>
          </cell>
          <cell r="G316">
            <v>1996</v>
          </cell>
          <cell r="H316">
            <v>1995</v>
          </cell>
          <cell r="I316">
            <v>1994</v>
          </cell>
          <cell r="J316">
            <v>1993</v>
          </cell>
          <cell r="K316">
            <v>1992</v>
          </cell>
          <cell r="L316">
            <v>1991</v>
          </cell>
          <cell r="M316">
            <v>1990</v>
          </cell>
          <cell r="N316">
            <v>1989</v>
          </cell>
          <cell r="O316">
            <v>1988</v>
          </cell>
          <cell r="P316">
            <v>1987</v>
          </cell>
          <cell r="Q316">
            <v>1986</v>
          </cell>
        </row>
        <row r="318">
          <cell r="A318" t="str">
            <v xml:space="preserve"> </v>
          </cell>
          <cell r="B318" t="str">
            <v>Ratio 7 - Net Income as a Percentage of Total Revenue</v>
          </cell>
        </row>
        <row r="320">
          <cell r="B320" t="str">
            <v>RHHEC Calculation</v>
          </cell>
        </row>
        <row r="321">
          <cell r="B321" t="str">
            <v xml:space="preserve">  I = Net Income</v>
          </cell>
          <cell r="H321">
            <v>2334572</v>
          </cell>
          <cell r="I321">
            <v>2004076</v>
          </cell>
          <cell r="J321">
            <v>4277401</v>
          </cell>
          <cell r="K321">
            <v>2736315</v>
          </cell>
          <cell r="L321">
            <v>1828835</v>
          </cell>
          <cell r="M321">
            <v>2822825</v>
          </cell>
          <cell r="N321">
            <v>1667670</v>
          </cell>
          <cell r="O321">
            <v>1683396</v>
          </cell>
          <cell r="P321">
            <v>922962</v>
          </cell>
        </row>
        <row r="322">
          <cell r="B322" t="str">
            <v xml:space="preserve">  S = Service Revenue</v>
          </cell>
          <cell r="H322">
            <v>63977317</v>
          </cell>
          <cell r="I322">
            <v>61129019</v>
          </cell>
          <cell r="J322">
            <v>59002457</v>
          </cell>
          <cell r="K322">
            <v>52053813</v>
          </cell>
          <cell r="L322">
            <v>46956380</v>
          </cell>
          <cell r="M322">
            <v>40207351</v>
          </cell>
          <cell r="N322">
            <v>35606393</v>
          </cell>
          <cell r="O322">
            <v>29904126</v>
          </cell>
          <cell r="P322">
            <v>23165099</v>
          </cell>
        </row>
        <row r="323">
          <cell r="B323" t="str">
            <v xml:space="preserve">  M = Miscellaneous Revenue</v>
          </cell>
          <cell r="H323">
            <v>1252701</v>
          </cell>
          <cell r="I323">
            <v>1123410</v>
          </cell>
          <cell r="J323">
            <v>923897</v>
          </cell>
          <cell r="K323">
            <v>1237172</v>
          </cell>
          <cell r="L323">
            <v>1436233</v>
          </cell>
          <cell r="M323">
            <v>2138307</v>
          </cell>
          <cell r="N323">
            <v>1190186</v>
          </cell>
          <cell r="O323">
            <v>1113076</v>
          </cell>
          <cell r="P323">
            <v>1507160</v>
          </cell>
        </row>
        <row r="324">
          <cell r="B324" t="str">
            <v xml:space="preserve">  RHHEC Statistic</v>
          </cell>
          <cell r="H324">
            <v>3.5789841419329367</v>
          </cell>
          <cell r="I324">
            <v>3.2192735804734625</v>
          </cell>
          <cell r="J324">
            <v>7.1377627946462425</v>
          </cell>
          <cell r="K324">
            <v>5.1346677116213932</v>
          </cell>
          <cell r="L324">
            <v>3.7791615013638551</v>
          </cell>
          <cell r="M324">
            <v>6.6661498092673392</v>
          </cell>
          <cell r="N324">
            <v>4.5321332724979682</v>
          </cell>
          <cell r="O324">
            <v>5.4272980522227634</v>
          </cell>
          <cell r="P324">
            <v>3.7408897174758096</v>
          </cell>
        </row>
        <row r="327">
          <cell r="B327" t="str">
            <v>MEA Survey Results</v>
          </cell>
        </row>
        <row r="328">
          <cell r="B328" t="str">
            <v xml:space="preserve">   Average for all utilities</v>
          </cell>
          <cell r="I328">
            <v>3.9</v>
          </cell>
          <cell r="J328">
            <v>4.5</v>
          </cell>
          <cell r="K328">
            <v>4.5999999999999996</v>
          </cell>
          <cell r="L328">
            <v>5.8</v>
          </cell>
          <cell r="M328">
            <v>6.1</v>
          </cell>
          <cell r="N328">
            <v>5</v>
          </cell>
        </row>
        <row r="329">
          <cell r="B329" t="str">
            <v xml:space="preserve">   Average for medium size utilities</v>
          </cell>
          <cell r="I329">
            <v>4.2</v>
          </cell>
          <cell r="J329">
            <v>5.3</v>
          </cell>
          <cell r="K329">
            <v>4.8</v>
          </cell>
          <cell r="L329">
            <v>6.8</v>
          </cell>
          <cell r="M329">
            <v>6.4</v>
          </cell>
          <cell r="N329">
            <v>5.0999999999999996</v>
          </cell>
        </row>
        <row r="330">
          <cell r="B330" t="str">
            <v xml:space="preserve">   Brampton</v>
          </cell>
          <cell r="I330">
            <v>0.6</v>
          </cell>
          <cell r="J330">
            <v>1.3</v>
          </cell>
          <cell r="K330">
            <v>2.2999999999999998</v>
          </cell>
          <cell r="L330">
            <v>5.0999999999999996</v>
          </cell>
          <cell r="M330">
            <v>5.7</v>
          </cell>
          <cell r="N330">
            <v>5.0999999999999996</v>
          </cell>
        </row>
        <row r="331">
          <cell r="B331" t="str">
            <v xml:space="preserve">   Markham</v>
          </cell>
          <cell r="I331">
            <v>3.5</v>
          </cell>
          <cell r="J331">
            <v>6.5</v>
          </cell>
          <cell r="K331">
            <v>6.2</v>
          </cell>
          <cell r="L331">
            <v>7.1</v>
          </cell>
          <cell r="M331">
            <v>7.8</v>
          </cell>
          <cell r="N331">
            <v>8.1</v>
          </cell>
        </row>
        <row r="332">
          <cell r="B332" t="str">
            <v xml:space="preserve">   Vaughan</v>
          </cell>
          <cell r="I332">
            <v>1.6</v>
          </cell>
          <cell r="J332">
            <v>3.1</v>
          </cell>
          <cell r="K332">
            <v>4.8</v>
          </cell>
        </row>
        <row r="333">
          <cell r="B333" t="str">
            <v xml:space="preserve">   Guelph</v>
          </cell>
          <cell r="I333">
            <v>3.3</v>
          </cell>
          <cell r="J333">
            <v>5.0999999999999996</v>
          </cell>
          <cell r="K333">
            <v>3.1</v>
          </cell>
          <cell r="L333">
            <v>3.5</v>
          </cell>
          <cell r="M333">
            <v>4.9000000000000004</v>
          </cell>
          <cell r="N333">
            <v>5.5</v>
          </cell>
        </row>
        <row r="334">
          <cell r="B334" t="str">
            <v xml:space="preserve">   Barrie</v>
          </cell>
          <cell r="I334">
            <v>4.4000000000000004</v>
          </cell>
          <cell r="J334">
            <v>8.3000000000000007</v>
          </cell>
          <cell r="K334">
            <v>6.3</v>
          </cell>
          <cell r="L334">
            <v>4</v>
          </cell>
          <cell r="M334">
            <v>8.6999999999999993</v>
          </cell>
          <cell r="N334">
            <v>6.8</v>
          </cell>
        </row>
        <row r="335">
          <cell r="B335" t="str">
            <v xml:space="preserve">   Newmarket</v>
          </cell>
          <cell r="I335">
            <v>5.2</v>
          </cell>
          <cell r="J335">
            <v>8</v>
          </cell>
          <cell r="K335">
            <v>6.2</v>
          </cell>
          <cell r="L335">
            <v>2.9</v>
          </cell>
          <cell r="M335">
            <v>5.9</v>
          </cell>
          <cell r="N335">
            <v>4.2</v>
          </cell>
        </row>
        <row r="338">
          <cell r="B338" t="str">
            <v>MEA Interpretation</v>
          </cell>
        </row>
        <row r="339">
          <cell r="B339" t="str">
            <v xml:space="preserve">  -  This ratio indicates the proportion of total revenue that is available to be used in investment in capital assets, the payment of debt</v>
          </cell>
        </row>
        <row r="340">
          <cell r="B340" t="str">
            <v xml:space="preserve">     or the accumulation of working capital.</v>
          </cell>
        </row>
        <row r="341">
          <cell r="B341" t="str">
            <v xml:space="preserve">  -  Changes in this ratio arise from differences in the relative changes in revenues and expenses.</v>
          </cell>
        </row>
        <row r="343">
          <cell r="B343" t="str">
            <v>FINANCIAL RATIOS (continued)</v>
          </cell>
          <cell r="G343">
            <v>1996</v>
          </cell>
          <cell r="H343">
            <v>1995</v>
          </cell>
          <cell r="I343">
            <v>1994</v>
          </cell>
          <cell r="J343">
            <v>1993</v>
          </cell>
          <cell r="K343">
            <v>1992</v>
          </cell>
          <cell r="L343">
            <v>1991</v>
          </cell>
          <cell r="M343">
            <v>1990</v>
          </cell>
          <cell r="N343">
            <v>1989</v>
          </cell>
          <cell r="O343">
            <v>1988</v>
          </cell>
          <cell r="P343">
            <v>1987</v>
          </cell>
          <cell r="Q343">
            <v>1986</v>
          </cell>
        </row>
        <row r="345">
          <cell r="A345" t="str">
            <v xml:space="preserve"> </v>
          </cell>
          <cell r="B345" t="str">
            <v>Ratio 8 - Debt / Equity Ratio</v>
          </cell>
        </row>
        <row r="347">
          <cell r="B347" t="str">
            <v>RHHEC Calculation</v>
          </cell>
        </row>
        <row r="348">
          <cell r="B348" t="str">
            <v xml:space="preserve">  D = Debt</v>
          </cell>
          <cell r="H348">
            <v>15935869</v>
          </cell>
          <cell r="I348">
            <v>18852750</v>
          </cell>
          <cell r="J348">
            <v>21543295</v>
          </cell>
          <cell r="K348">
            <v>18377260</v>
          </cell>
          <cell r="L348">
            <v>20529781</v>
          </cell>
          <cell r="M348">
            <v>9714556</v>
          </cell>
          <cell r="N348">
            <v>8555262</v>
          </cell>
          <cell r="O348">
            <v>9406479</v>
          </cell>
          <cell r="P348">
            <v>7603757</v>
          </cell>
        </row>
        <row r="349">
          <cell r="B349" t="str">
            <v xml:space="preserve">  E = Equity</v>
          </cell>
          <cell r="H349">
            <v>32886017</v>
          </cell>
          <cell r="I349">
            <v>30551445</v>
          </cell>
          <cell r="J349">
            <v>28547369</v>
          </cell>
          <cell r="K349">
            <v>24269968</v>
          </cell>
          <cell r="L349">
            <v>21533653</v>
          </cell>
          <cell r="M349">
            <v>19704818</v>
          </cell>
          <cell r="N349">
            <v>16881993</v>
          </cell>
          <cell r="O349">
            <v>15214323</v>
          </cell>
          <cell r="P349">
            <v>13530927</v>
          </cell>
        </row>
        <row r="350">
          <cell r="B350" t="str">
            <v xml:space="preserve">  RHHEC Statistic</v>
          </cell>
          <cell r="H350">
            <v>48.45788713178613</v>
          </cell>
          <cell r="I350">
            <v>61.708210528176323</v>
          </cell>
          <cell r="J350">
            <v>75.465080512323226</v>
          </cell>
          <cell r="K350">
            <v>75.720165762064454</v>
          </cell>
          <cell r="L350">
            <v>95.338124934027675</v>
          </cell>
          <cell r="M350">
            <v>49.300409676455779</v>
          </cell>
          <cell r="N350">
            <v>50.676848402910721</v>
          </cell>
          <cell r="O350">
            <v>61.826471016817507</v>
          </cell>
          <cell r="P350">
            <v>56.195388534724934</v>
          </cell>
        </row>
        <row r="353">
          <cell r="B353" t="str">
            <v>MEA Survey Results</v>
          </cell>
        </row>
        <row r="354">
          <cell r="B354" t="str">
            <v xml:space="preserve">   Average for all utilities</v>
          </cell>
          <cell r="I354">
            <v>10.8</v>
          </cell>
          <cell r="J354">
            <v>9.8000000000000007</v>
          </cell>
          <cell r="K354">
            <v>12.9</v>
          </cell>
          <cell r="L354">
            <v>15</v>
          </cell>
          <cell r="M354">
            <v>14</v>
          </cell>
          <cell r="N354">
            <v>14.7</v>
          </cell>
        </row>
        <row r="355">
          <cell r="B355" t="str">
            <v xml:space="preserve">   Average for medium size utilities</v>
          </cell>
          <cell r="I355">
            <v>10.3</v>
          </cell>
          <cell r="J355">
            <v>12.3</v>
          </cell>
          <cell r="K355">
            <v>15.5</v>
          </cell>
          <cell r="L355">
            <v>19.3</v>
          </cell>
          <cell r="M355">
            <v>19</v>
          </cell>
          <cell r="N355">
            <v>18.7</v>
          </cell>
        </row>
        <row r="356">
          <cell r="B356" t="str">
            <v xml:space="preserve">   Brampton</v>
          </cell>
          <cell r="I356">
            <v>38</v>
          </cell>
          <cell r="J356">
            <v>43.8</v>
          </cell>
          <cell r="K356">
            <v>50.6</v>
          </cell>
          <cell r="L356">
            <v>49.1</v>
          </cell>
          <cell r="M356">
            <v>37.200000000000003</v>
          </cell>
          <cell r="N356">
            <v>46.4</v>
          </cell>
        </row>
        <row r="357">
          <cell r="B357" t="str">
            <v xml:space="preserve">   Markham</v>
          </cell>
          <cell r="I357">
            <v>12</v>
          </cell>
          <cell r="J357">
            <v>28</v>
          </cell>
          <cell r="K357">
            <v>40.1</v>
          </cell>
          <cell r="L357">
            <v>32.9</v>
          </cell>
          <cell r="M357">
            <v>47.4</v>
          </cell>
          <cell r="N357">
            <v>60.6</v>
          </cell>
        </row>
        <row r="358">
          <cell r="B358" t="str">
            <v xml:space="preserve">   Vaughan</v>
          </cell>
          <cell r="I358">
            <v>21.5</v>
          </cell>
          <cell r="J358">
            <v>24.7</v>
          </cell>
          <cell r="K358">
            <v>14</v>
          </cell>
        </row>
        <row r="359">
          <cell r="B359" t="str">
            <v xml:space="preserve">   Guelph</v>
          </cell>
          <cell r="I359">
            <v>14.1</v>
          </cell>
          <cell r="J359">
            <v>7.1</v>
          </cell>
          <cell r="K359">
            <v>0.9</v>
          </cell>
          <cell r="L359">
            <v>1.3</v>
          </cell>
          <cell r="M359">
            <v>1.9</v>
          </cell>
          <cell r="N359">
            <v>2.6</v>
          </cell>
        </row>
        <row r="360">
          <cell r="B360" t="str">
            <v xml:space="preserve">   Barrie</v>
          </cell>
          <cell r="I360">
            <v>33.4</v>
          </cell>
          <cell r="J360">
            <v>40.9</v>
          </cell>
          <cell r="K360">
            <v>39.5</v>
          </cell>
          <cell r="L360">
            <v>44.3</v>
          </cell>
          <cell r="M360">
            <v>51.8</v>
          </cell>
          <cell r="N360">
            <v>44</v>
          </cell>
        </row>
        <row r="361">
          <cell r="B361" t="str">
            <v xml:space="preserve">   Newmarket</v>
          </cell>
          <cell r="I361">
            <v>0.1</v>
          </cell>
          <cell r="J361">
            <v>0.1</v>
          </cell>
          <cell r="K361">
            <v>0.7</v>
          </cell>
          <cell r="L361">
            <v>1.1000000000000001</v>
          </cell>
          <cell r="M361">
            <v>1.4</v>
          </cell>
          <cell r="N361">
            <v>1.8</v>
          </cell>
        </row>
        <row r="364">
          <cell r="B364" t="str">
            <v>MEA Interpretation</v>
          </cell>
        </row>
        <row r="365">
          <cell r="B365" t="str">
            <v xml:space="preserve">  -  This ratio expresses the relationship between debt and utility equity and measures the extent to which assets are financed by debt.</v>
          </cell>
        </row>
        <row r="366">
          <cell r="B366" t="str">
            <v xml:space="preserve">  -  The higher the ratio, the higher the value of assets financed by debt.     A high debt ratio means a commission is not generating</v>
          </cell>
        </row>
        <row r="367">
          <cell r="B367" t="str">
            <v xml:space="preserve">     sufficient internal funds to finance new construction and asset aquisition.</v>
          </cell>
        </row>
        <row r="369">
          <cell r="B369" t="str">
            <v>FINANCIAL RATIOS (continued)</v>
          </cell>
          <cell r="G369">
            <v>1996</v>
          </cell>
          <cell r="H369">
            <v>1995</v>
          </cell>
          <cell r="I369">
            <v>1994</v>
          </cell>
          <cell r="J369">
            <v>1993</v>
          </cell>
          <cell r="K369">
            <v>1992</v>
          </cell>
          <cell r="L369">
            <v>1991</v>
          </cell>
          <cell r="M369">
            <v>1990</v>
          </cell>
          <cell r="N369">
            <v>1989</v>
          </cell>
          <cell r="O369">
            <v>1988</v>
          </cell>
          <cell r="P369">
            <v>1987</v>
          </cell>
          <cell r="Q369">
            <v>1986</v>
          </cell>
        </row>
        <row r="371">
          <cell r="B371" t="str">
            <v>Ratio 9 - Current Ratio</v>
          </cell>
        </row>
        <row r="373">
          <cell r="B373" t="str">
            <v>RHHEC Calculation</v>
          </cell>
        </row>
        <row r="374">
          <cell r="B374" t="str">
            <v xml:space="preserve">  CA = Current Assets</v>
          </cell>
          <cell r="H374">
            <v>18346066</v>
          </cell>
          <cell r="I374">
            <v>17816636</v>
          </cell>
          <cell r="J374">
            <v>16055544</v>
          </cell>
          <cell r="K374">
            <v>11099204</v>
          </cell>
          <cell r="L374">
            <v>22657376</v>
          </cell>
          <cell r="M374">
            <v>13642527</v>
          </cell>
          <cell r="N374">
            <v>13629588</v>
          </cell>
          <cell r="O374">
            <v>9208784</v>
          </cell>
          <cell r="P374">
            <v>7483341</v>
          </cell>
        </row>
        <row r="375">
          <cell r="B375" t="str">
            <v xml:space="preserve">  CL = Current liabilities</v>
          </cell>
          <cell r="H375">
            <v>10537969</v>
          </cell>
          <cell r="I375">
            <v>10678144</v>
          </cell>
          <cell r="J375">
            <v>10384080</v>
          </cell>
          <cell r="K375">
            <v>11618184</v>
          </cell>
          <cell r="L375">
            <v>10113881</v>
          </cell>
          <cell r="M375">
            <v>8813484</v>
          </cell>
          <cell r="N375">
            <v>11274446</v>
          </cell>
          <cell r="O375">
            <v>5662212</v>
          </cell>
          <cell r="P375">
            <v>4774422</v>
          </cell>
        </row>
        <row r="376">
          <cell r="B376" t="str">
            <v xml:space="preserve">  RHHEC Statistic</v>
          </cell>
          <cell r="H376">
            <v>1.740948943767058</v>
          </cell>
          <cell r="I376">
            <v>1.6685143036093164</v>
          </cell>
          <cell r="J376">
            <v>1.5461691358310028</v>
          </cell>
          <cell r="K376">
            <v>0.95533036832606544</v>
          </cell>
          <cell r="L376">
            <v>2.2402256858667804</v>
          </cell>
          <cell r="M376">
            <v>1.5479153306456335</v>
          </cell>
          <cell r="N376">
            <v>1.2088920377994625</v>
          </cell>
          <cell r="O376">
            <v>1.626358038166003</v>
          </cell>
          <cell r="P376">
            <v>1.5673815594851062</v>
          </cell>
        </row>
        <row r="379">
          <cell r="B379" t="str">
            <v>MEA Survey Results</v>
          </cell>
        </row>
        <row r="380">
          <cell r="B380" t="str">
            <v xml:space="preserve">   Average for all utilities</v>
          </cell>
          <cell r="I380">
            <v>2.6</v>
          </cell>
          <cell r="J380">
            <v>2.4</v>
          </cell>
          <cell r="K380">
            <v>2.4</v>
          </cell>
          <cell r="L380">
            <v>2.2999999999999998</v>
          </cell>
          <cell r="M380">
            <v>2.5</v>
          </cell>
          <cell r="N380">
            <v>2.2000000000000002</v>
          </cell>
        </row>
        <row r="381">
          <cell r="B381" t="str">
            <v xml:space="preserve">   Average for medium size utilities</v>
          </cell>
          <cell r="I381">
            <v>2.7</v>
          </cell>
          <cell r="J381">
            <v>2.4</v>
          </cell>
          <cell r="K381">
            <v>2.4</v>
          </cell>
          <cell r="L381">
            <v>2.2000000000000002</v>
          </cell>
          <cell r="M381">
            <v>2.4</v>
          </cell>
          <cell r="N381">
            <v>2.1</v>
          </cell>
        </row>
        <row r="382">
          <cell r="B382" t="str">
            <v xml:space="preserve">   Brampton</v>
          </cell>
          <cell r="I382">
            <v>1.1000000000000001</v>
          </cell>
          <cell r="J382">
            <v>1.2</v>
          </cell>
          <cell r="K382">
            <v>1.7</v>
          </cell>
          <cell r="L382">
            <v>1.5</v>
          </cell>
          <cell r="M382">
            <v>1.5</v>
          </cell>
          <cell r="N382">
            <v>1.7</v>
          </cell>
        </row>
        <row r="383">
          <cell r="B383" t="str">
            <v xml:space="preserve">   Markham</v>
          </cell>
          <cell r="I383">
            <v>2.2000000000000002</v>
          </cell>
          <cell r="J383">
            <v>1.9</v>
          </cell>
          <cell r="K383">
            <v>1.6</v>
          </cell>
          <cell r="L383">
            <v>1.3</v>
          </cell>
          <cell r="M383">
            <v>1.5</v>
          </cell>
          <cell r="N383">
            <v>1.3</v>
          </cell>
        </row>
        <row r="384">
          <cell r="B384" t="str">
            <v xml:space="preserve">   Vaughan</v>
          </cell>
          <cell r="I384">
            <v>1.7</v>
          </cell>
          <cell r="J384">
            <v>1.6</v>
          </cell>
          <cell r="K384">
            <v>1.2</v>
          </cell>
        </row>
        <row r="385">
          <cell r="B385" t="str">
            <v xml:space="preserve">   Guelph</v>
          </cell>
          <cell r="I385">
            <v>2.1</v>
          </cell>
          <cell r="J385">
            <v>2.2000000000000002</v>
          </cell>
          <cell r="K385">
            <v>1.8</v>
          </cell>
          <cell r="L385">
            <v>2</v>
          </cell>
          <cell r="M385">
            <v>2.2999999999999998</v>
          </cell>
        </row>
        <row r="386">
          <cell r="B386" t="str">
            <v xml:space="preserve">   Barrie</v>
          </cell>
          <cell r="I386">
            <v>2.2000000000000002</v>
          </cell>
          <cell r="J386">
            <v>2.1</v>
          </cell>
          <cell r="K386">
            <v>1.8</v>
          </cell>
          <cell r="L386">
            <v>1.4</v>
          </cell>
          <cell r="M386">
            <v>1.5</v>
          </cell>
          <cell r="N386">
            <v>1.2</v>
          </cell>
        </row>
        <row r="387">
          <cell r="B387" t="str">
            <v xml:space="preserve">   Newmarket</v>
          </cell>
          <cell r="I387">
            <v>2.6</v>
          </cell>
          <cell r="J387">
            <v>2.4</v>
          </cell>
          <cell r="K387">
            <v>2.9</v>
          </cell>
          <cell r="L387">
            <v>2.2000000000000002</v>
          </cell>
          <cell r="M387">
            <v>2.8</v>
          </cell>
          <cell r="N387">
            <v>1.9</v>
          </cell>
        </row>
        <row r="390">
          <cell r="B390" t="str">
            <v>MEA Interpretation</v>
          </cell>
        </row>
        <row r="391">
          <cell r="B391" t="str">
            <v xml:space="preserve">  -  This ratio is an indicator of the utility's liquidity and ability to meet it's short term obligations.</v>
          </cell>
        </row>
        <row r="392">
          <cell r="B392" t="str">
            <v xml:space="preserve">  -  A higher ratio indicates more liquidity.</v>
          </cell>
        </row>
        <row r="394">
          <cell r="B394" t="str">
            <v>FINANCIAL RATIOS (continued)</v>
          </cell>
          <cell r="G394">
            <v>1996</v>
          </cell>
          <cell r="H394">
            <v>1995</v>
          </cell>
          <cell r="I394">
            <v>1994</v>
          </cell>
          <cell r="J394">
            <v>1993</v>
          </cell>
          <cell r="K394">
            <v>1992</v>
          </cell>
          <cell r="L394">
            <v>1991</v>
          </cell>
          <cell r="M394">
            <v>1990</v>
          </cell>
          <cell r="N394">
            <v>1989</v>
          </cell>
          <cell r="O394">
            <v>1988</v>
          </cell>
          <cell r="P394">
            <v>1987</v>
          </cell>
          <cell r="Q394">
            <v>1986</v>
          </cell>
        </row>
        <row r="396">
          <cell r="B396" t="str">
            <v>Ratio 10 - Number of Days Cash Reserve</v>
          </cell>
        </row>
        <row r="398">
          <cell r="B398" t="str">
            <v>RHHEC Calculation</v>
          </cell>
        </row>
        <row r="399">
          <cell r="B399" t="str">
            <v xml:space="preserve">  N = Cash</v>
          </cell>
          <cell r="H399">
            <v>5966520</v>
          </cell>
          <cell r="I399">
            <v>6141762</v>
          </cell>
          <cell r="J399">
            <v>5082359</v>
          </cell>
          <cell r="K399">
            <v>252257</v>
          </cell>
          <cell r="L399">
            <v>11645815</v>
          </cell>
          <cell r="M399">
            <v>1720225</v>
          </cell>
          <cell r="N399">
            <v>1070</v>
          </cell>
          <cell r="O399">
            <v>650</v>
          </cell>
          <cell r="P399">
            <v>373665</v>
          </cell>
        </row>
        <row r="400">
          <cell r="B400" t="str">
            <v xml:space="preserve">  P = Cost of Power</v>
          </cell>
          <cell r="H400">
            <v>50595778</v>
          </cell>
          <cell r="I400">
            <v>48236653</v>
          </cell>
          <cell r="J400">
            <v>45553121</v>
          </cell>
          <cell r="K400">
            <v>42171256</v>
          </cell>
          <cell r="L400">
            <v>38572043</v>
          </cell>
          <cell r="M400">
            <v>32755875</v>
          </cell>
          <cell r="N400">
            <v>29453746</v>
          </cell>
          <cell r="O400">
            <v>24203444</v>
          </cell>
          <cell r="P400">
            <v>19645347</v>
          </cell>
        </row>
        <row r="401">
          <cell r="B401" t="str">
            <v xml:space="preserve">  C = Controllables</v>
          </cell>
          <cell r="H401">
            <v>6065886</v>
          </cell>
          <cell r="I401">
            <v>5760329</v>
          </cell>
          <cell r="J401">
            <v>5624176</v>
          </cell>
          <cell r="K401">
            <v>5481732</v>
          </cell>
          <cell r="L401">
            <v>5237112</v>
          </cell>
          <cell r="M401">
            <v>4402849</v>
          </cell>
          <cell r="N401">
            <v>3617994</v>
          </cell>
          <cell r="O401">
            <v>3113299</v>
          </cell>
          <cell r="P401">
            <v>2433395</v>
          </cell>
        </row>
        <row r="402">
          <cell r="B402" t="str">
            <v xml:space="preserve">  I = Interest +  Principal on Debenture debt</v>
          </cell>
          <cell r="H402">
            <v>4688571</v>
          </cell>
          <cell r="I402">
            <v>4671858</v>
          </cell>
          <cell r="J402">
            <v>4357413</v>
          </cell>
          <cell r="K402">
            <v>3286447</v>
          </cell>
          <cell r="L402">
            <v>2429257</v>
          </cell>
          <cell r="M402">
            <v>2147295</v>
          </cell>
          <cell r="N402">
            <v>1926227</v>
          </cell>
          <cell r="O402">
            <v>1625626</v>
          </cell>
          <cell r="P402">
            <v>1284592</v>
          </cell>
        </row>
        <row r="403">
          <cell r="B403" t="str">
            <v xml:space="preserve">  K = Capital expenditures </v>
          </cell>
          <cell r="H403">
            <v>4690751</v>
          </cell>
          <cell r="I403">
            <v>4486962</v>
          </cell>
          <cell r="J403">
            <v>6896860</v>
          </cell>
          <cell r="K403">
            <v>18766998</v>
          </cell>
          <cell r="L403">
            <v>11366906</v>
          </cell>
          <cell r="M403">
            <v>10484212</v>
          </cell>
          <cell r="N403">
            <v>8080473</v>
          </cell>
          <cell r="O403">
            <v>8748538</v>
          </cell>
          <cell r="P403">
            <v>9928054</v>
          </cell>
        </row>
        <row r="404">
          <cell r="B404" t="str">
            <v xml:space="preserve">  D =  (P + C + I +K)</v>
          </cell>
          <cell r="H404">
            <v>66040986</v>
          </cell>
          <cell r="I404">
            <v>63155802</v>
          </cell>
          <cell r="J404">
            <v>62431570</v>
          </cell>
          <cell r="K404">
            <v>69706433</v>
          </cell>
          <cell r="L404">
            <v>57605318</v>
          </cell>
          <cell r="M404">
            <v>49790231</v>
          </cell>
          <cell r="N404">
            <v>43078440</v>
          </cell>
          <cell r="O404">
            <v>37690907</v>
          </cell>
          <cell r="P404">
            <v>33291388</v>
          </cell>
        </row>
        <row r="405">
          <cell r="B405" t="str">
            <v xml:space="preserve">  RHHEC Statistic</v>
          </cell>
          <cell r="H405">
            <v>32.976185425214581</v>
          </cell>
          <cell r="I405">
            <v>35.495442366482813</v>
          </cell>
          <cell r="J405">
            <v>29.7135092870482</v>
          </cell>
          <cell r="K405">
            <v>1.3208795951443963</v>
          </cell>
          <cell r="L405">
            <v>73.790452384969043</v>
          </cell>
          <cell r="M405">
            <v>12.610548543146949</v>
          </cell>
          <cell r="N405">
            <v>9.0660200322945778E-3</v>
          </cell>
          <cell r="O405">
            <v>6.2946216709510328E-3</v>
          </cell>
          <cell r="P405">
            <v>4.0967869828677612</v>
          </cell>
        </row>
        <row r="408">
          <cell r="B408" t="str">
            <v>MEA Survey Results</v>
          </cell>
        </row>
        <row r="409">
          <cell r="B409" t="str">
            <v xml:space="preserve">   Average for all utilities</v>
          </cell>
          <cell r="I409">
            <v>59.72</v>
          </cell>
          <cell r="J409">
            <v>51.08</v>
          </cell>
          <cell r="K409">
            <v>44.9</v>
          </cell>
          <cell r="L409">
            <v>39.94</v>
          </cell>
          <cell r="M409">
            <v>30.97</v>
          </cell>
          <cell r="N409">
            <v>32.090000000000003</v>
          </cell>
        </row>
        <row r="410">
          <cell r="B410" t="str">
            <v xml:space="preserve">   Average for medium size utilities</v>
          </cell>
          <cell r="I410">
            <v>61.89</v>
          </cell>
          <cell r="J410">
            <v>48.79</v>
          </cell>
          <cell r="K410">
            <v>39.020000000000003</v>
          </cell>
          <cell r="L410">
            <v>35.869999999999997</v>
          </cell>
          <cell r="M410">
            <v>24.4</v>
          </cell>
          <cell r="N410">
            <v>28.99</v>
          </cell>
        </row>
        <row r="411">
          <cell r="B411" t="str">
            <v xml:space="preserve">   Brampton</v>
          </cell>
          <cell r="I411">
            <v>1.9</v>
          </cell>
          <cell r="J411">
            <v>1.33</v>
          </cell>
          <cell r="K411">
            <v>10.1</v>
          </cell>
          <cell r="L411">
            <v>18.100000000000001</v>
          </cell>
          <cell r="M411">
            <v>14</v>
          </cell>
          <cell r="N411">
            <v>21.4</v>
          </cell>
        </row>
        <row r="412">
          <cell r="B412" t="str">
            <v xml:space="preserve">   Markham</v>
          </cell>
          <cell r="I412">
            <v>54.6</v>
          </cell>
          <cell r="J412">
            <v>44.7</v>
          </cell>
          <cell r="K412">
            <v>32.1</v>
          </cell>
          <cell r="L412">
            <v>27.3</v>
          </cell>
          <cell r="M412">
            <v>16.399999999999999</v>
          </cell>
          <cell r="N412">
            <v>3.4</v>
          </cell>
        </row>
        <row r="413">
          <cell r="B413" t="str">
            <v xml:space="preserve">   Vaughan</v>
          </cell>
          <cell r="I413">
            <v>5.43</v>
          </cell>
          <cell r="J413">
            <v>0</v>
          </cell>
          <cell r="K413">
            <v>59</v>
          </cell>
        </row>
        <row r="414">
          <cell r="B414" t="str">
            <v xml:space="preserve">   Guelph</v>
          </cell>
          <cell r="I414">
            <v>30.6</v>
          </cell>
          <cell r="J414">
            <v>38.69</v>
          </cell>
          <cell r="K414">
            <v>26</v>
          </cell>
          <cell r="L414">
            <v>35.71</v>
          </cell>
          <cell r="M414">
            <v>37.33</v>
          </cell>
        </row>
        <row r="415">
          <cell r="B415" t="str">
            <v xml:space="preserve">   Barrie</v>
          </cell>
          <cell r="I415">
            <v>80.95</v>
          </cell>
          <cell r="J415">
            <v>60.7</v>
          </cell>
          <cell r="K415">
            <v>36.5</v>
          </cell>
          <cell r="L415">
            <v>14.7</v>
          </cell>
          <cell r="M415">
            <v>14.5</v>
          </cell>
          <cell r="N415">
            <v>1</v>
          </cell>
        </row>
        <row r="416">
          <cell r="B416" t="str">
            <v xml:space="preserve">   Newmarket</v>
          </cell>
          <cell r="I416">
            <v>46.44</v>
          </cell>
          <cell r="J416">
            <v>45.25</v>
          </cell>
          <cell r="K416">
            <v>26.6</v>
          </cell>
          <cell r="L416">
            <v>20.5</v>
          </cell>
          <cell r="M416">
            <v>19.2</v>
          </cell>
          <cell r="N416">
            <v>15.9</v>
          </cell>
        </row>
        <row r="419">
          <cell r="B419" t="str">
            <v>MEA Interpretation</v>
          </cell>
        </row>
        <row r="420">
          <cell r="B420" t="str">
            <v xml:space="preserve">  -  This ratio measures the utility's ability to meet its short term cash requirements and indicates the adequacy of cash and short term </v>
          </cell>
        </row>
        <row r="421">
          <cell r="B421" t="str">
            <v xml:space="preserve">      investment levels.     The greater the number of days reserve, the better the utility's ability to meet its short term cash requirements.</v>
          </cell>
        </row>
        <row r="423">
          <cell r="B423" t="str">
            <v>FINANCIAL RATIOS (continued)</v>
          </cell>
          <cell r="G423">
            <v>1996</v>
          </cell>
          <cell r="H423">
            <v>1995</v>
          </cell>
          <cell r="I423">
            <v>1994</v>
          </cell>
          <cell r="J423">
            <v>1993</v>
          </cell>
          <cell r="K423">
            <v>1992</v>
          </cell>
          <cell r="L423">
            <v>1991</v>
          </cell>
          <cell r="M423">
            <v>1990</v>
          </cell>
          <cell r="N423">
            <v>1989</v>
          </cell>
          <cell r="O423">
            <v>1988</v>
          </cell>
          <cell r="P423">
            <v>1987</v>
          </cell>
          <cell r="Q423">
            <v>1986</v>
          </cell>
        </row>
        <row r="425">
          <cell r="B425" t="str">
            <v>Ratio 11 - Number of Days Sales Outstanding</v>
          </cell>
        </row>
        <row r="427">
          <cell r="B427" t="str">
            <v>RHHEC Calculation</v>
          </cell>
        </row>
        <row r="428">
          <cell r="B428" t="str">
            <v xml:space="preserve">  A = Accounts Receivable Energy [excludes unbilled]</v>
          </cell>
          <cell r="H428">
            <v>4015314</v>
          </cell>
          <cell r="I428">
            <v>3362010</v>
          </cell>
          <cell r="J428">
            <v>2889282</v>
          </cell>
          <cell r="K428">
            <v>3301765</v>
          </cell>
          <cell r="L428">
            <v>2963692</v>
          </cell>
          <cell r="M428">
            <v>2771334</v>
          </cell>
          <cell r="N428">
            <v>3007676</v>
          </cell>
          <cell r="O428">
            <v>2195798</v>
          </cell>
          <cell r="P428">
            <v>1793769</v>
          </cell>
        </row>
        <row r="429">
          <cell r="B429" t="str">
            <v xml:space="preserve">  S = Service Revenue [includes unbilled]</v>
          </cell>
          <cell r="H429">
            <v>63977000</v>
          </cell>
          <cell r="I429">
            <v>61129000</v>
          </cell>
          <cell r="J429">
            <v>59002000</v>
          </cell>
          <cell r="K429">
            <v>52054000</v>
          </cell>
          <cell r="L429">
            <v>46956000</v>
          </cell>
          <cell r="M429">
            <v>40207000</v>
          </cell>
          <cell r="N429">
            <v>35606000</v>
          </cell>
          <cell r="O429">
            <v>29904000</v>
          </cell>
          <cell r="P429">
            <v>23165000</v>
          </cell>
        </row>
        <row r="430">
          <cell r="B430" t="str">
            <v xml:space="preserve">  RHHEC Statistic</v>
          </cell>
          <cell r="H430">
            <v>22.908070243993933</v>
          </cell>
          <cell r="I430">
            <v>20.074492466750645</v>
          </cell>
          <cell r="J430">
            <v>17.873765804548999</v>
          </cell>
          <cell r="K430">
            <v>23.151808218388595</v>
          </cell>
          <cell r="L430">
            <v>23.037472953403185</v>
          </cell>
          <cell r="M430">
            <v>25.158228915362997</v>
          </cell>
          <cell r="N430">
            <v>30.831931135201931</v>
          </cell>
          <cell r="O430">
            <v>26.801306514178705</v>
          </cell>
          <cell r="P430">
            <v>28.263573710338871</v>
          </cell>
        </row>
        <row r="433">
          <cell r="B433" t="str">
            <v>MEA Survey Results</v>
          </cell>
        </row>
        <row r="434">
          <cell r="B434" t="str">
            <v xml:space="preserve">   Average for all utilities</v>
          </cell>
          <cell r="I434">
            <v>20.100000000000001</v>
          </cell>
          <cell r="J434">
            <v>20.100000000000001</v>
          </cell>
          <cell r="K434">
            <v>20</v>
          </cell>
          <cell r="L434">
            <v>22.6</v>
          </cell>
          <cell r="M434">
            <v>21</v>
          </cell>
          <cell r="N434">
            <v>22.1</v>
          </cell>
        </row>
        <row r="435">
          <cell r="B435" t="str">
            <v xml:space="preserve">   Average for medium size utilities</v>
          </cell>
          <cell r="I435">
            <v>21.9</v>
          </cell>
          <cell r="J435">
            <v>21.2</v>
          </cell>
          <cell r="K435">
            <v>21.2</v>
          </cell>
          <cell r="L435">
            <v>25</v>
          </cell>
          <cell r="M435">
            <v>24.3</v>
          </cell>
          <cell r="N435">
            <v>24.5</v>
          </cell>
        </row>
        <row r="436">
          <cell r="B436" t="str">
            <v xml:space="preserve">   Brampton</v>
          </cell>
          <cell r="I436">
            <v>36.200000000000003</v>
          </cell>
          <cell r="J436">
            <v>38.299999999999997</v>
          </cell>
          <cell r="K436">
            <v>38.9</v>
          </cell>
          <cell r="L436">
            <v>41.4</v>
          </cell>
          <cell r="M436">
            <v>35.5</v>
          </cell>
          <cell r="N436">
            <v>36.4</v>
          </cell>
        </row>
        <row r="437">
          <cell r="B437" t="str">
            <v xml:space="preserve">   Markham</v>
          </cell>
          <cell r="I437">
            <v>9.6999999999999993</v>
          </cell>
          <cell r="J437">
            <v>11.5</v>
          </cell>
          <cell r="K437">
            <v>12.9</v>
          </cell>
          <cell r="L437">
            <v>10.3</v>
          </cell>
          <cell r="M437">
            <v>16.2</v>
          </cell>
          <cell r="N437">
            <v>19</v>
          </cell>
        </row>
        <row r="438">
          <cell r="B438" t="str">
            <v xml:space="preserve">   Vaughan</v>
          </cell>
          <cell r="I438">
            <v>39.1</v>
          </cell>
          <cell r="J438">
            <v>35.5</v>
          </cell>
          <cell r="K438">
            <v>45.7</v>
          </cell>
        </row>
        <row r="439">
          <cell r="B439" t="str">
            <v xml:space="preserve">   Guelph</v>
          </cell>
          <cell r="I439">
            <v>10</v>
          </cell>
          <cell r="J439">
            <v>7.7</v>
          </cell>
          <cell r="K439">
            <v>7.3</v>
          </cell>
          <cell r="L439">
            <v>10.6</v>
          </cell>
          <cell r="M439">
            <v>9.1</v>
          </cell>
        </row>
        <row r="440">
          <cell r="B440" t="str">
            <v xml:space="preserve">   Barrie</v>
          </cell>
          <cell r="I440">
            <v>17.5</v>
          </cell>
          <cell r="J440">
            <v>23.5</v>
          </cell>
          <cell r="K440">
            <v>24.6</v>
          </cell>
          <cell r="L440">
            <v>19.2</v>
          </cell>
          <cell r="M440">
            <v>14.8</v>
          </cell>
          <cell r="N440">
            <v>19.600000000000001</v>
          </cell>
        </row>
        <row r="441">
          <cell r="B441" t="str">
            <v xml:space="preserve">   Newmarket</v>
          </cell>
          <cell r="I441">
            <v>30.8</v>
          </cell>
          <cell r="J441">
            <v>29.6</v>
          </cell>
          <cell r="K441">
            <v>30.7</v>
          </cell>
          <cell r="L441">
            <v>30.6</v>
          </cell>
          <cell r="M441">
            <v>29.3</v>
          </cell>
          <cell r="N441">
            <v>30.2</v>
          </cell>
        </row>
        <row r="444">
          <cell r="B444" t="str">
            <v>MEA Interpretation</v>
          </cell>
        </row>
        <row r="445">
          <cell r="B445" t="str">
            <v xml:space="preserve">  -  This ratio provides an indication of the utility's ability to expedite the collectionof accounts receivable arising from the sale of energy.</v>
          </cell>
        </row>
        <row r="446">
          <cell r="B446" t="str">
            <v xml:space="preserve">  -  This ratio is influenced by utility collection practices.      It should be considered together with the Number of Days of Unbilled Revenue.</v>
          </cell>
        </row>
        <row r="448">
          <cell r="B448" t="str">
            <v>FINANCIAL RATIOS (continued)</v>
          </cell>
          <cell r="G448">
            <v>1996</v>
          </cell>
          <cell r="H448">
            <v>1995</v>
          </cell>
          <cell r="I448">
            <v>1994</v>
          </cell>
          <cell r="J448">
            <v>1993</v>
          </cell>
          <cell r="K448">
            <v>1992</v>
          </cell>
          <cell r="L448">
            <v>1991</v>
          </cell>
          <cell r="M448">
            <v>1990</v>
          </cell>
          <cell r="N448">
            <v>1989</v>
          </cell>
          <cell r="O448">
            <v>1988</v>
          </cell>
          <cell r="P448">
            <v>1987</v>
          </cell>
          <cell r="Q448">
            <v>1986</v>
          </cell>
        </row>
        <row r="450">
          <cell r="B450" t="str">
            <v>Ratio 34 - Number of Days of Unbilled Revenue</v>
          </cell>
        </row>
        <row r="452">
          <cell r="B452" t="str">
            <v>RHHEC Calculation</v>
          </cell>
        </row>
        <row r="453">
          <cell r="B453" t="str">
            <v xml:space="preserve">  U = Unbilled Revenue</v>
          </cell>
          <cell r="H453">
            <v>4545839</v>
          </cell>
          <cell r="I453">
            <v>4784041</v>
          </cell>
          <cell r="J453">
            <v>4750201</v>
          </cell>
          <cell r="K453">
            <v>3882186</v>
          </cell>
          <cell r="L453">
            <v>3449816</v>
          </cell>
          <cell r="M453">
            <v>2952565</v>
          </cell>
          <cell r="N453">
            <v>2777189</v>
          </cell>
          <cell r="O453">
            <v>2709470</v>
          </cell>
          <cell r="P453">
            <v>1462000</v>
          </cell>
        </row>
        <row r="454">
          <cell r="B454" t="str">
            <v xml:space="preserve">  S = Service Revenue [includes unbilled]</v>
          </cell>
          <cell r="H454">
            <v>63977000</v>
          </cell>
          <cell r="I454">
            <v>61129000</v>
          </cell>
          <cell r="J454">
            <v>59002000</v>
          </cell>
          <cell r="K454">
            <v>52054000</v>
          </cell>
          <cell r="L454">
            <v>46956000</v>
          </cell>
          <cell r="M454">
            <v>40207000</v>
          </cell>
          <cell r="N454">
            <v>35606000</v>
          </cell>
          <cell r="O454">
            <v>29904000</v>
          </cell>
          <cell r="P454">
            <v>23165000</v>
          </cell>
        </row>
        <row r="455">
          <cell r="B455" t="str">
            <v xml:space="preserve">  RHHEC Statistic</v>
          </cell>
          <cell r="H455">
            <v>25.934808368632478</v>
          </cell>
          <cell r="I455">
            <v>28.565410279899886</v>
          </cell>
          <cell r="J455">
            <v>29.385840564726617</v>
          </cell>
          <cell r="K455">
            <v>27.221690744227146</v>
          </cell>
          <cell r="L455">
            <v>26.816228809949738</v>
          </cell>
          <cell r="M455">
            <v>26.803447782724401</v>
          </cell>
          <cell r="N455">
            <v>28.469190164579004</v>
          </cell>
          <cell r="O455">
            <v>33.071045679507755</v>
          </cell>
          <cell r="P455">
            <v>23.036045758687674</v>
          </cell>
        </row>
        <row r="458">
          <cell r="B458" t="str">
            <v>MEA Survey Results</v>
          </cell>
        </row>
        <row r="459">
          <cell r="B459" t="str">
            <v xml:space="preserve">   Average for all utilities</v>
          </cell>
          <cell r="I459">
            <v>30.1</v>
          </cell>
          <cell r="J459">
            <v>32.299999999999997</v>
          </cell>
        </row>
        <row r="460">
          <cell r="B460" t="str">
            <v xml:space="preserve">   Average for medium size utilities</v>
          </cell>
          <cell r="I460">
            <v>27</v>
          </cell>
          <cell r="J460">
            <v>29.7</v>
          </cell>
        </row>
        <row r="461">
          <cell r="B461" t="str">
            <v xml:space="preserve">   Brampton</v>
          </cell>
          <cell r="I461">
            <v>13.1</v>
          </cell>
          <cell r="J461">
            <v>14.7</v>
          </cell>
        </row>
        <row r="462">
          <cell r="B462" t="str">
            <v xml:space="preserve">   Markham</v>
          </cell>
          <cell r="I462">
            <v>27.1</v>
          </cell>
          <cell r="J462">
            <v>26.7</v>
          </cell>
        </row>
        <row r="463">
          <cell r="B463" t="str">
            <v xml:space="preserve">   Vaughan</v>
          </cell>
          <cell r="I463">
            <v>18.600000000000001</v>
          </cell>
          <cell r="J463">
            <v>27.4</v>
          </cell>
        </row>
        <row r="464">
          <cell r="B464" t="str">
            <v xml:space="preserve">   Guelph</v>
          </cell>
          <cell r="I464">
            <v>41.2</v>
          </cell>
          <cell r="J464">
            <v>46.1</v>
          </cell>
        </row>
        <row r="465">
          <cell r="B465" t="str">
            <v xml:space="preserve">   Barrie</v>
          </cell>
          <cell r="I465">
            <v>36.4</v>
          </cell>
          <cell r="J465">
            <v>43.4</v>
          </cell>
        </row>
        <row r="466">
          <cell r="B466" t="str">
            <v xml:space="preserve">   Newmarket</v>
          </cell>
          <cell r="I466">
            <v>24.1</v>
          </cell>
          <cell r="J466">
            <v>25.1</v>
          </cell>
        </row>
        <row r="469">
          <cell r="B469" t="str">
            <v>MEA Interpretation</v>
          </cell>
        </row>
        <row r="470">
          <cell r="B470" t="str">
            <v xml:space="preserve">  -  Utilities may increase their cash flows by minimizing unbilled revenues.    This ratio is influenced by billing cycles and practices.</v>
          </cell>
        </row>
        <row r="471">
          <cell r="B471" t="str">
            <v xml:space="preserve">  -  This ratio , together with the ratio Number of Days Sales Outstanding will provide an indication ot the utility's ability to manage</v>
          </cell>
        </row>
        <row r="472">
          <cell r="B472" t="str">
            <v xml:space="preserve">      its major accounts receivable balances.</v>
          </cell>
        </row>
        <row r="474">
          <cell r="B474" t="str">
            <v>FINANCIAL RATIOS (continued)</v>
          </cell>
          <cell r="G474">
            <v>1996</v>
          </cell>
          <cell r="H474">
            <v>1995</v>
          </cell>
          <cell r="I474">
            <v>1994</v>
          </cell>
          <cell r="J474">
            <v>1993</v>
          </cell>
          <cell r="K474">
            <v>1992</v>
          </cell>
          <cell r="L474">
            <v>1991</v>
          </cell>
          <cell r="M474">
            <v>1990</v>
          </cell>
          <cell r="N474">
            <v>1989</v>
          </cell>
          <cell r="O474">
            <v>1988</v>
          </cell>
          <cell r="P474">
            <v>1987</v>
          </cell>
          <cell r="Q474">
            <v>1986</v>
          </cell>
        </row>
        <row r="476">
          <cell r="B476" t="str">
            <v>Ratio 12 - Write-offs as a % of Total Revenue</v>
          </cell>
        </row>
        <row r="478">
          <cell r="B478" t="str">
            <v>RHHEC Calculation</v>
          </cell>
        </row>
        <row r="479">
          <cell r="B479" t="str">
            <v xml:space="preserve">  W = Actual writeoff</v>
          </cell>
          <cell r="H479">
            <v>32418</v>
          </cell>
          <cell r="I479">
            <v>27196</v>
          </cell>
          <cell r="J479">
            <v>41329</v>
          </cell>
          <cell r="K479">
            <v>48068</v>
          </cell>
          <cell r="L479">
            <v>51093</v>
          </cell>
          <cell r="M479">
            <v>32147</v>
          </cell>
          <cell r="N479">
            <v>12046</v>
          </cell>
          <cell r="O479">
            <v>8625</v>
          </cell>
          <cell r="P479">
            <v>7005</v>
          </cell>
        </row>
        <row r="480">
          <cell r="B480" t="str">
            <v xml:space="preserve">  S = Service Revenue [includes unbilled]</v>
          </cell>
          <cell r="H480">
            <v>63977000</v>
          </cell>
          <cell r="I480">
            <v>61129000</v>
          </cell>
          <cell r="J480">
            <v>59002000</v>
          </cell>
          <cell r="K480">
            <v>52054000</v>
          </cell>
          <cell r="L480">
            <v>46956000</v>
          </cell>
          <cell r="M480">
            <v>40207000</v>
          </cell>
          <cell r="N480">
            <v>35606000</v>
          </cell>
          <cell r="O480">
            <v>29904000</v>
          </cell>
          <cell r="P480">
            <v>23165000</v>
          </cell>
        </row>
        <row r="481">
          <cell r="B481" t="str">
            <v xml:space="preserve">  RHHEC Statistic</v>
          </cell>
          <cell r="H481">
            <v>5.0671335011019586E-2</v>
          </cell>
          <cell r="I481">
            <v>4.4489522158059187E-2</v>
          </cell>
          <cell r="J481">
            <v>7.0046778075319477E-2</v>
          </cell>
          <cell r="K481">
            <v>9.234256733392246E-2</v>
          </cell>
          <cell r="L481">
            <v>0.10881037567084079</v>
          </cell>
          <cell r="M481">
            <v>7.9953739398612181E-2</v>
          </cell>
          <cell r="N481">
            <v>3.3831376734258269E-2</v>
          </cell>
          <cell r="O481">
            <v>2.8842295345104334E-2</v>
          </cell>
          <cell r="P481">
            <v>3.0239585581696524E-2</v>
          </cell>
        </row>
        <row r="484">
          <cell r="B484" t="str">
            <v>MEA Survey Results</v>
          </cell>
        </row>
        <row r="485">
          <cell r="B485" t="str">
            <v xml:space="preserve">   Average for all utilities</v>
          </cell>
          <cell r="I485">
            <v>0.13</v>
          </cell>
          <cell r="J485">
            <v>0.14000000000000001</v>
          </cell>
          <cell r="K485">
            <v>0.18</v>
          </cell>
          <cell r="L485">
            <v>0.14000000000000001</v>
          </cell>
          <cell r="M485">
            <v>0.1</v>
          </cell>
          <cell r="N485">
            <v>7.0000000000000007E-2</v>
          </cell>
        </row>
        <row r="486">
          <cell r="B486" t="str">
            <v xml:space="preserve">   Average for medium size utilities</v>
          </cell>
          <cell r="I486">
            <v>0.14000000000000001</v>
          </cell>
          <cell r="J486">
            <v>0.14000000000000001</v>
          </cell>
          <cell r="K486">
            <v>0.19</v>
          </cell>
          <cell r="L486">
            <v>0.14000000000000001</v>
          </cell>
          <cell r="M486">
            <v>0.1</v>
          </cell>
          <cell r="N486">
            <v>0.08</v>
          </cell>
        </row>
        <row r="487">
          <cell r="B487" t="str">
            <v xml:space="preserve">   Brampton</v>
          </cell>
          <cell r="I487">
            <v>0.13</v>
          </cell>
          <cell r="J487">
            <v>0.12</v>
          </cell>
          <cell r="K487">
            <v>0.16</v>
          </cell>
          <cell r="L487">
            <v>0.19</v>
          </cell>
          <cell r="M487">
            <v>0.08</v>
          </cell>
          <cell r="N487">
            <v>7.0000000000000007E-2</v>
          </cell>
        </row>
        <row r="488">
          <cell r="B488" t="str">
            <v xml:space="preserve">   Markham</v>
          </cell>
          <cell r="I488">
            <v>0.03</v>
          </cell>
          <cell r="J488">
            <v>0.03</v>
          </cell>
          <cell r="K488">
            <v>0.04</v>
          </cell>
          <cell r="L488">
            <v>0.05</v>
          </cell>
          <cell r="M488">
            <v>0.02</v>
          </cell>
          <cell r="N488">
            <v>0.02</v>
          </cell>
        </row>
        <row r="489">
          <cell r="B489" t="str">
            <v xml:space="preserve">   Vaughan</v>
          </cell>
          <cell r="I489">
            <v>0.15</v>
          </cell>
          <cell r="J489">
            <v>0.22</v>
          </cell>
          <cell r="K489">
            <v>0.5</v>
          </cell>
        </row>
        <row r="490">
          <cell r="B490" t="str">
            <v xml:space="preserve">   Guelph</v>
          </cell>
          <cell r="I490">
            <v>0.13</v>
          </cell>
          <cell r="J490">
            <v>0.09</v>
          </cell>
          <cell r="K490">
            <v>0.16</v>
          </cell>
          <cell r="L490">
            <v>0.09</v>
          </cell>
          <cell r="M490">
            <v>7.0000000000000007E-2</v>
          </cell>
          <cell r="N490">
            <v>0.06</v>
          </cell>
        </row>
        <row r="491">
          <cell r="B491" t="str">
            <v xml:space="preserve">   Barrie</v>
          </cell>
          <cell r="I491">
            <v>0.11</v>
          </cell>
          <cell r="J491">
            <v>0.19</v>
          </cell>
          <cell r="K491">
            <v>0.33</v>
          </cell>
          <cell r="L491">
            <v>0.22</v>
          </cell>
          <cell r="M491">
            <v>7.0000000000000007E-2</v>
          </cell>
          <cell r="N491">
            <v>0.09</v>
          </cell>
        </row>
        <row r="492">
          <cell r="B492" t="str">
            <v xml:space="preserve">   Newmarket</v>
          </cell>
          <cell r="I492">
            <v>0.04</v>
          </cell>
          <cell r="J492">
            <v>7.0000000000000007E-2</v>
          </cell>
          <cell r="K492">
            <v>0.02</v>
          </cell>
          <cell r="L492">
            <v>0.02</v>
          </cell>
          <cell r="M492">
            <v>0.06</v>
          </cell>
          <cell r="N492">
            <v>0.02</v>
          </cell>
        </row>
        <row r="495">
          <cell r="B495" t="str">
            <v>MEA Interpretation</v>
          </cell>
        </row>
        <row r="496">
          <cell r="B496" t="str">
            <v xml:space="preserve">  -  Energy revenue write-offs indicate how effectively a utility is collecting revenue on energy sales  ie. the  lower the percentage, the</v>
          </cell>
        </row>
        <row r="497">
          <cell r="B497" t="str">
            <v xml:space="preserve">     more effectively the utility is at collecting service revenue.</v>
          </cell>
        </row>
        <row r="498">
          <cell r="B498" t="str">
            <v xml:space="preserve">  -  Major variances from year to year may result from boom periods or recessions, or from large customers becoming insolvent.</v>
          </cell>
        </row>
        <row r="500">
          <cell r="B500" t="str">
            <v>FINANCIAL RATIOS (continued)</v>
          </cell>
          <cell r="G500">
            <v>1996</v>
          </cell>
          <cell r="H500">
            <v>1995</v>
          </cell>
          <cell r="I500">
            <v>1994</v>
          </cell>
          <cell r="J500">
            <v>1993</v>
          </cell>
          <cell r="K500">
            <v>1992</v>
          </cell>
          <cell r="L500">
            <v>1991</v>
          </cell>
          <cell r="M500">
            <v>1990</v>
          </cell>
          <cell r="N500">
            <v>1989</v>
          </cell>
          <cell r="O500">
            <v>1988</v>
          </cell>
          <cell r="P500">
            <v>1987</v>
          </cell>
          <cell r="Q500">
            <v>1986</v>
          </cell>
        </row>
        <row r="502">
          <cell r="B502" t="str">
            <v>Ratio 32 - Gross Margin %</v>
          </cell>
        </row>
        <row r="504">
          <cell r="B504" t="str">
            <v>RHHEC Calculation</v>
          </cell>
        </row>
        <row r="505">
          <cell r="B505" t="str">
            <v xml:space="preserve">  S = Service Revenue</v>
          </cell>
          <cell r="H505">
            <v>63977000</v>
          </cell>
          <cell r="I505">
            <v>61129000</v>
          </cell>
          <cell r="J505">
            <v>59002000</v>
          </cell>
          <cell r="K505">
            <v>52054000</v>
          </cell>
          <cell r="L505">
            <v>46956000</v>
          </cell>
          <cell r="M505">
            <v>40207000</v>
          </cell>
          <cell r="N505">
            <v>35606000</v>
          </cell>
          <cell r="O505">
            <v>29904000</v>
          </cell>
          <cell r="P505">
            <v>23165000</v>
          </cell>
        </row>
        <row r="506">
          <cell r="B506" t="str">
            <v xml:space="preserve">  P = Cost of Power</v>
          </cell>
          <cell r="H506">
            <v>50595778</v>
          </cell>
          <cell r="I506">
            <v>48236653</v>
          </cell>
          <cell r="J506">
            <v>45553121</v>
          </cell>
          <cell r="K506">
            <v>42171256</v>
          </cell>
          <cell r="L506">
            <v>38572043</v>
          </cell>
          <cell r="M506">
            <v>32755875</v>
          </cell>
          <cell r="N506">
            <v>29453746</v>
          </cell>
          <cell r="O506">
            <v>24203444</v>
          </cell>
          <cell r="P506">
            <v>19645347</v>
          </cell>
        </row>
        <row r="507">
          <cell r="B507" t="str">
            <v xml:space="preserve">  G = Gross margin = S - P</v>
          </cell>
          <cell r="H507">
            <v>13381222</v>
          </cell>
          <cell r="I507">
            <v>12892347</v>
          </cell>
          <cell r="J507">
            <v>13448879</v>
          </cell>
          <cell r="K507">
            <v>9882744</v>
          </cell>
          <cell r="L507">
            <v>8383957</v>
          </cell>
          <cell r="M507">
            <v>7451125</v>
          </cell>
          <cell r="N507">
            <v>6152254</v>
          </cell>
          <cell r="O507">
            <v>5700556</v>
          </cell>
          <cell r="P507">
            <v>3519653</v>
          </cell>
        </row>
        <row r="508">
          <cell r="B508" t="str">
            <v xml:space="preserve">  RHHEC Statistic</v>
          </cell>
          <cell r="H508">
            <v>20.915675946043109</v>
          </cell>
          <cell r="I508">
            <v>21.090394084640678</v>
          </cell>
          <cell r="J508">
            <v>22.793937493644282</v>
          </cell>
          <cell r="K508">
            <v>18.985561148038578</v>
          </cell>
          <cell r="L508">
            <v>17.854921628758838</v>
          </cell>
          <cell r="M508">
            <v>18.531909866441168</v>
          </cell>
          <cell r="N508">
            <v>17.278700219064202</v>
          </cell>
          <cell r="O508">
            <v>19.062854467629748</v>
          </cell>
          <cell r="P508">
            <v>15.193839844593136</v>
          </cell>
        </row>
        <row r="511">
          <cell r="B511" t="str">
            <v>MEA Survey Results</v>
          </cell>
        </row>
        <row r="512">
          <cell r="B512" t="str">
            <v xml:space="preserve">   Average for all utilities</v>
          </cell>
          <cell r="I512">
            <v>14.2</v>
          </cell>
          <cell r="J512">
            <v>15</v>
          </cell>
          <cell r="K512">
            <v>15.3</v>
          </cell>
          <cell r="L512">
            <v>15.2</v>
          </cell>
          <cell r="M512">
            <v>16.5</v>
          </cell>
          <cell r="N512">
            <v>15</v>
          </cell>
        </row>
        <row r="513">
          <cell r="B513" t="str">
            <v xml:space="preserve">   Average for medium size utilities</v>
          </cell>
          <cell r="I513">
            <v>14.5</v>
          </cell>
          <cell r="J513">
            <v>15.6</v>
          </cell>
          <cell r="K513">
            <v>15.7</v>
          </cell>
          <cell r="L513">
            <v>15.6</v>
          </cell>
          <cell r="M513">
            <v>16.600000000000001</v>
          </cell>
          <cell r="N513">
            <v>15.2</v>
          </cell>
        </row>
        <row r="514">
          <cell r="B514" t="str">
            <v xml:space="preserve">   Brampton</v>
          </cell>
          <cell r="I514">
            <v>12.3</v>
          </cell>
          <cell r="J514">
            <v>13.1</v>
          </cell>
          <cell r="K514">
            <v>14.2</v>
          </cell>
          <cell r="L514">
            <v>16.3</v>
          </cell>
          <cell r="M514">
            <v>16.3</v>
          </cell>
          <cell r="N514">
            <v>15.2</v>
          </cell>
        </row>
        <row r="515">
          <cell r="B515" t="str">
            <v xml:space="preserve">   Markham</v>
          </cell>
          <cell r="I515">
            <v>14.7</v>
          </cell>
          <cell r="J515">
            <v>16.2</v>
          </cell>
          <cell r="K515">
            <v>17.100000000000001</v>
          </cell>
          <cell r="L515">
            <v>17.899999999999999</v>
          </cell>
          <cell r="M515">
            <v>20.2</v>
          </cell>
          <cell r="N515">
            <v>20.6</v>
          </cell>
        </row>
        <row r="516">
          <cell r="B516" t="str">
            <v xml:space="preserve">   Vaughan</v>
          </cell>
          <cell r="I516">
            <v>14.1</v>
          </cell>
          <cell r="J516">
            <v>14.6</v>
          </cell>
          <cell r="K516">
            <v>18</v>
          </cell>
        </row>
        <row r="517">
          <cell r="B517" t="str">
            <v xml:space="preserve">   Guelph</v>
          </cell>
          <cell r="I517">
            <v>12.4</v>
          </cell>
          <cell r="J517">
            <v>13.8</v>
          </cell>
          <cell r="K517">
            <v>13.4</v>
          </cell>
          <cell r="L517">
            <v>14.4</v>
          </cell>
          <cell r="M517">
            <v>14.7</v>
          </cell>
          <cell r="N517">
            <v>14.3</v>
          </cell>
        </row>
        <row r="518">
          <cell r="B518" t="str">
            <v xml:space="preserve">   Barrie</v>
          </cell>
          <cell r="I518">
            <v>17.399999999999999</v>
          </cell>
          <cell r="J518">
            <v>18.399999999999999</v>
          </cell>
          <cell r="K518">
            <v>18.2</v>
          </cell>
          <cell r="L518">
            <v>16.3</v>
          </cell>
          <cell r="M518">
            <v>17</v>
          </cell>
          <cell r="N518">
            <v>15.9</v>
          </cell>
        </row>
        <row r="519">
          <cell r="B519" t="str">
            <v xml:space="preserve">   Newmarket</v>
          </cell>
          <cell r="I519">
            <v>14.6</v>
          </cell>
          <cell r="J519">
            <v>15.1</v>
          </cell>
          <cell r="K519">
            <v>14.6</v>
          </cell>
          <cell r="L519">
            <v>11.9</v>
          </cell>
          <cell r="M519">
            <v>14.6</v>
          </cell>
          <cell r="N519">
            <v>13.2</v>
          </cell>
        </row>
        <row r="522">
          <cell r="B522" t="str">
            <v>MEA Interpretation</v>
          </cell>
        </row>
        <row r="523">
          <cell r="B523" t="str">
            <v xml:space="preserve">  -  This ratio indicates the proportion of total service revenue that is available to the utility to cover local costs or hold as working captial.</v>
          </cell>
        </row>
        <row r="524">
          <cell r="B524" t="str">
            <v xml:space="preserve">  -  This ratio is directly affected by energy rates charged to customers.     Rates are in turn affected by decisions regarding capital and</v>
          </cell>
        </row>
        <row r="525">
          <cell r="B525" t="str">
            <v xml:space="preserve">      operations spending levels, working capital levels, debenture financing, system losses and ownership of transformer stations.</v>
          </cell>
        </row>
        <row r="527">
          <cell r="B527" t="str">
            <v>EFFICIENCY RATIOS</v>
          </cell>
          <cell r="G527">
            <v>1996</v>
          </cell>
          <cell r="H527">
            <v>1995</v>
          </cell>
          <cell r="I527">
            <v>1994</v>
          </cell>
          <cell r="J527">
            <v>1993</v>
          </cell>
          <cell r="K527">
            <v>1992</v>
          </cell>
          <cell r="L527">
            <v>1991</v>
          </cell>
          <cell r="M527">
            <v>1990</v>
          </cell>
          <cell r="N527">
            <v>1989</v>
          </cell>
          <cell r="O527">
            <v>1988</v>
          </cell>
          <cell r="P527">
            <v>1987</v>
          </cell>
          <cell r="Q527">
            <v>1986</v>
          </cell>
        </row>
        <row r="529">
          <cell r="B529" t="str">
            <v>Ratio 6 - System Unit Cost of Power (Cents per Kilowatt Hour)</v>
          </cell>
        </row>
        <row r="531">
          <cell r="B531" t="str">
            <v>RHHEC Calculation</v>
          </cell>
        </row>
        <row r="532">
          <cell r="B532" t="str">
            <v xml:space="preserve">  P = Cost of Power</v>
          </cell>
          <cell r="H532">
            <v>50595778</v>
          </cell>
          <cell r="I532">
            <v>48236653</v>
          </cell>
          <cell r="J532">
            <v>45553121</v>
          </cell>
          <cell r="K532">
            <v>42171256</v>
          </cell>
          <cell r="L532">
            <v>38572043</v>
          </cell>
          <cell r="M532">
            <v>32755875</v>
          </cell>
          <cell r="N532">
            <v>29453746</v>
          </cell>
          <cell r="O532">
            <v>24203444</v>
          </cell>
          <cell r="P532">
            <v>19645347</v>
          </cell>
        </row>
        <row r="533">
          <cell r="B533" t="str">
            <v xml:space="preserve">  K = Total kW.h purchased</v>
          </cell>
          <cell r="H533">
            <v>803556000</v>
          </cell>
          <cell r="I533">
            <v>765286000</v>
          </cell>
          <cell r="J533">
            <v>733898000</v>
          </cell>
          <cell r="K533">
            <v>707035000</v>
          </cell>
          <cell r="L533">
            <v>710862000</v>
          </cell>
          <cell r="M533">
            <v>659694000</v>
          </cell>
          <cell r="N533">
            <v>631124000</v>
          </cell>
          <cell r="O533">
            <v>545607000</v>
          </cell>
          <cell r="P533">
            <v>462073000</v>
          </cell>
          <cell r="Q533">
            <v>396744000</v>
          </cell>
        </row>
        <row r="534">
          <cell r="B534" t="str">
            <v xml:space="preserve">  RHHEC Statistic</v>
          </cell>
          <cell r="H534">
            <v>6.3</v>
          </cell>
          <cell r="I534">
            <v>6.3</v>
          </cell>
          <cell r="J534">
            <v>6.21</v>
          </cell>
          <cell r="K534">
            <v>5.96</v>
          </cell>
          <cell r="L534">
            <v>5.43</v>
          </cell>
          <cell r="M534">
            <v>4.97</v>
          </cell>
          <cell r="N534">
            <v>4.67</v>
          </cell>
          <cell r="O534">
            <v>4.4400000000000004</v>
          </cell>
          <cell r="P534">
            <v>4.25</v>
          </cell>
          <cell r="Q534">
            <v>0</v>
          </cell>
        </row>
        <row r="535">
          <cell r="B535" t="str">
            <v xml:space="preserve">  % increase</v>
          </cell>
          <cell r="H535">
            <v>0</v>
          </cell>
          <cell r="I535">
            <v>1.4492753623188383E-2</v>
          </cell>
          <cell r="J535">
            <v>4.1946308724832217E-2</v>
          </cell>
          <cell r="K535">
            <v>9.7605893186003739E-2</v>
          </cell>
          <cell r="L535">
            <v>9.2555331991951706E-2</v>
          </cell>
          <cell r="M535">
            <v>6.4239828693790108E-2</v>
          </cell>
          <cell r="N535">
            <v>5.1801801801801696E-2</v>
          </cell>
          <cell r="O535">
            <v>4.4705882352941269E-2</v>
          </cell>
        </row>
        <row r="538">
          <cell r="B538" t="str">
            <v>MEA Survey Results</v>
          </cell>
        </row>
        <row r="539">
          <cell r="B539" t="str">
            <v xml:space="preserve">   Average for all utilities</v>
          </cell>
          <cell r="I539">
            <v>6.44</v>
          </cell>
          <cell r="J539">
            <v>6.41</v>
          </cell>
          <cell r="K539">
            <v>5.99</v>
          </cell>
          <cell r="L539">
            <v>5.36</v>
          </cell>
          <cell r="M539">
            <v>4.8899999999999997</v>
          </cell>
          <cell r="N539">
            <v>4.6100000000000003</v>
          </cell>
        </row>
        <row r="540">
          <cell r="B540" t="str">
            <v xml:space="preserve">   Average for medium size utilities</v>
          </cell>
          <cell r="I540">
            <v>6.33</v>
          </cell>
          <cell r="J540">
            <v>6.29</v>
          </cell>
          <cell r="K540">
            <v>5.95</v>
          </cell>
          <cell r="L540">
            <v>5.38</v>
          </cell>
          <cell r="M540">
            <v>4.9000000000000004</v>
          </cell>
          <cell r="N540">
            <v>4.63</v>
          </cell>
        </row>
        <row r="541">
          <cell r="B541" t="str">
            <v xml:space="preserve">   Brampton</v>
          </cell>
          <cell r="I541">
            <v>6.27</v>
          </cell>
          <cell r="J541">
            <v>6.24</v>
          </cell>
          <cell r="K541">
            <v>5.77</v>
          </cell>
          <cell r="L541">
            <v>5.22</v>
          </cell>
          <cell r="M541">
            <v>4.8</v>
          </cell>
          <cell r="N541">
            <v>4.5</v>
          </cell>
        </row>
        <row r="542">
          <cell r="B542" t="str">
            <v xml:space="preserve">   Markham</v>
          </cell>
          <cell r="I542">
            <v>6.2</v>
          </cell>
          <cell r="J542">
            <v>6.14</v>
          </cell>
          <cell r="K542">
            <v>5.74</v>
          </cell>
          <cell r="L542">
            <v>5.17</v>
          </cell>
          <cell r="M542">
            <v>4.6900000000000004</v>
          </cell>
          <cell r="N542">
            <v>4.4800000000000004</v>
          </cell>
        </row>
        <row r="543">
          <cell r="B543" t="str">
            <v xml:space="preserve">   Vaughan</v>
          </cell>
          <cell r="I543">
            <v>6.22</v>
          </cell>
          <cell r="J543">
            <v>6.17</v>
          </cell>
          <cell r="K543">
            <v>6.1</v>
          </cell>
        </row>
        <row r="544">
          <cell r="B544" t="str">
            <v xml:space="preserve">   Guelph</v>
          </cell>
          <cell r="I544">
            <v>6.24</v>
          </cell>
          <cell r="J544">
            <v>6.22</v>
          </cell>
          <cell r="K544">
            <v>5.8</v>
          </cell>
          <cell r="L544">
            <v>5.21</v>
          </cell>
          <cell r="M544">
            <v>4.79</v>
          </cell>
          <cell r="N544">
            <v>4.5199999999999996</v>
          </cell>
        </row>
        <row r="545">
          <cell r="B545" t="str">
            <v xml:space="preserve">   Barrie</v>
          </cell>
          <cell r="I545">
            <v>6.38</v>
          </cell>
          <cell r="J545">
            <v>6.32</v>
          </cell>
          <cell r="K545">
            <v>5.88</v>
          </cell>
          <cell r="L545">
            <v>5.28</v>
          </cell>
          <cell r="M545">
            <v>4.8099999999999996</v>
          </cell>
          <cell r="N545">
            <v>4.54</v>
          </cell>
        </row>
        <row r="546">
          <cell r="B546" t="str">
            <v xml:space="preserve">   Newmarket</v>
          </cell>
          <cell r="I546">
            <v>6.45</v>
          </cell>
          <cell r="J546">
            <v>6.42</v>
          </cell>
          <cell r="K546">
            <v>6</v>
          </cell>
          <cell r="L546">
            <v>5.37</v>
          </cell>
          <cell r="M546">
            <v>4.8600000000000003</v>
          </cell>
          <cell r="N546">
            <v>4.63</v>
          </cell>
        </row>
        <row r="549">
          <cell r="B549" t="str">
            <v>MEA Interpretation</v>
          </cell>
        </row>
        <row r="550">
          <cell r="B550" t="str">
            <v xml:space="preserve">  -  This measure indicates cost performance for the total utility system.</v>
          </cell>
        </row>
        <row r="551">
          <cell r="B551" t="str">
            <v xml:space="preserve">  -  This ratio will be influenced by average load factors and seasonal and daily patterns of power purchases.</v>
          </cell>
        </row>
        <row r="552">
          <cell r="B552" t="str">
            <v xml:space="preserve">  -  It is meant to assist utilities in trending demand management initiatives, T.S. ownership decisions and when comparing end retail rates.</v>
          </cell>
        </row>
        <row r="554">
          <cell r="B554" t="str">
            <v>EFFICIENCY RATIOS (continued)</v>
          </cell>
          <cell r="G554">
            <v>1996</v>
          </cell>
          <cell r="H554">
            <v>1995</v>
          </cell>
          <cell r="I554">
            <v>1994</v>
          </cell>
          <cell r="J554">
            <v>1993</v>
          </cell>
          <cell r="K554">
            <v>1992</v>
          </cell>
          <cell r="L554">
            <v>1991</v>
          </cell>
          <cell r="M554">
            <v>1990</v>
          </cell>
          <cell r="N554">
            <v>1989</v>
          </cell>
          <cell r="O554">
            <v>1988</v>
          </cell>
          <cell r="P554">
            <v>1987</v>
          </cell>
          <cell r="Q554">
            <v>1986</v>
          </cell>
        </row>
        <row r="556">
          <cell r="B556" t="str">
            <v>Ratio 13 - Controllable Exp / Customer</v>
          </cell>
        </row>
        <row r="558">
          <cell r="B558" t="str">
            <v>RHHEC Calculation</v>
          </cell>
        </row>
        <row r="559">
          <cell r="B559" t="str">
            <v xml:space="preserve">  K = Controllable Expenditures</v>
          </cell>
          <cell r="H559">
            <v>6065886</v>
          </cell>
          <cell r="I559">
            <v>5760329</v>
          </cell>
          <cell r="J559">
            <v>5624176</v>
          </cell>
          <cell r="K559">
            <v>5481732</v>
          </cell>
          <cell r="L559">
            <v>5237112</v>
          </cell>
          <cell r="M559">
            <v>4402849</v>
          </cell>
          <cell r="N559">
            <v>3617994</v>
          </cell>
          <cell r="O559">
            <v>3113299</v>
          </cell>
          <cell r="P559">
            <v>2433395</v>
          </cell>
        </row>
        <row r="560">
          <cell r="B560" t="str">
            <v xml:space="preserve">  Ca = Average # of Customers .. all classes</v>
          </cell>
          <cell r="H560">
            <v>29854</v>
          </cell>
          <cell r="I560">
            <v>28937</v>
          </cell>
          <cell r="J560">
            <v>27703</v>
          </cell>
          <cell r="K560">
            <v>26247</v>
          </cell>
          <cell r="L560">
            <v>24959</v>
          </cell>
          <cell r="M560">
            <v>23823</v>
          </cell>
          <cell r="N560">
            <v>22381</v>
          </cell>
          <cell r="O560">
            <v>20326</v>
          </cell>
          <cell r="P560">
            <v>17678</v>
          </cell>
          <cell r="Q560">
            <v>0</v>
          </cell>
        </row>
        <row r="561">
          <cell r="B561" t="str">
            <v xml:space="preserve">  RHHEC Statistic</v>
          </cell>
          <cell r="H561">
            <v>203.18503383131238</v>
          </cell>
          <cell r="I561">
            <v>199.06448491550609</v>
          </cell>
          <cell r="J561">
            <v>203.01685738006714</v>
          </cell>
          <cell r="K561">
            <v>208.85175448622701</v>
          </cell>
          <cell r="L561">
            <v>209.82859890219962</v>
          </cell>
          <cell r="M561">
            <v>184.81505268018302</v>
          </cell>
          <cell r="N561">
            <v>161.65470711764442</v>
          </cell>
          <cell r="O561">
            <v>153.16830660238119</v>
          </cell>
          <cell r="P561">
            <v>137.65103518497568</v>
          </cell>
          <cell r="Q561" t="e">
            <v>#DIV/0!</v>
          </cell>
        </row>
        <row r="564">
          <cell r="B564" t="str">
            <v>MEA Survey Results</v>
          </cell>
        </row>
        <row r="565">
          <cell r="B565" t="str">
            <v xml:space="preserve">   Average for all utilities</v>
          </cell>
          <cell r="I565">
            <v>161.69</v>
          </cell>
          <cell r="J565">
            <v>168.53</v>
          </cell>
          <cell r="K565">
            <v>172.72</v>
          </cell>
          <cell r="L565">
            <v>164.77</v>
          </cell>
          <cell r="M565">
            <v>150.88</v>
          </cell>
          <cell r="N565">
            <v>136.83000000000001</v>
          </cell>
        </row>
        <row r="566">
          <cell r="B566" t="str">
            <v xml:space="preserve">   Average for medium size utilities</v>
          </cell>
          <cell r="I566">
            <v>156.11000000000001</v>
          </cell>
          <cell r="J566">
            <v>164.02</v>
          </cell>
          <cell r="K566">
            <v>170.96</v>
          </cell>
          <cell r="L566">
            <v>161.9</v>
          </cell>
          <cell r="M566">
            <v>143.63</v>
          </cell>
          <cell r="N566">
            <v>132.49</v>
          </cell>
        </row>
        <row r="567">
          <cell r="B567" t="str">
            <v xml:space="preserve">   Brampton</v>
          </cell>
          <cell r="I567">
            <v>190.27</v>
          </cell>
          <cell r="J567">
            <v>215.78</v>
          </cell>
          <cell r="K567">
            <v>213.64</v>
          </cell>
          <cell r="L567">
            <v>206.1</v>
          </cell>
          <cell r="M567">
            <v>171.43</v>
          </cell>
          <cell r="N567">
            <v>144.99</v>
          </cell>
        </row>
        <row r="568">
          <cell r="B568" t="str">
            <v xml:space="preserve">   Markham</v>
          </cell>
          <cell r="I568">
            <v>154.38999999999999</v>
          </cell>
          <cell r="J568">
            <v>156.09</v>
          </cell>
          <cell r="K568">
            <v>164.91</v>
          </cell>
          <cell r="L568">
            <v>155.24</v>
          </cell>
          <cell r="M568">
            <v>152.71</v>
          </cell>
          <cell r="N568">
            <v>134.72</v>
          </cell>
        </row>
        <row r="569">
          <cell r="B569" t="str">
            <v xml:space="preserve">   Vaughan</v>
          </cell>
          <cell r="I569">
            <v>196.5</v>
          </cell>
          <cell r="J569">
            <v>225.66</v>
          </cell>
          <cell r="K569">
            <v>250.78</v>
          </cell>
        </row>
        <row r="570">
          <cell r="B570" t="str">
            <v xml:space="preserve">   Guelph</v>
          </cell>
          <cell r="I570">
            <v>174.57</v>
          </cell>
          <cell r="J570">
            <v>179.15</v>
          </cell>
          <cell r="K570">
            <v>176.25</v>
          </cell>
          <cell r="L570">
            <v>162.5</v>
          </cell>
          <cell r="M570">
            <v>154.22999999999999</v>
          </cell>
          <cell r="N570">
            <v>140.76</v>
          </cell>
        </row>
        <row r="571">
          <cell r="B571" t="str">
            <v xml:space="preserve">   Barrie</v>
          </cell>
          <cell r="I571">
            <v>155.75</v>
          </cell>
          <cell r="J571">
            <v>144.47</v>
          </cell>
          <cell r="K571">
            <v>159.01</v>
          </cell>
          <cell r="L571">
            <v>150.66999999999999</v>
          </cell>
          <cell r="M571">
            <v>130.38999999999999</v>
          </cell>
          <cell r="N571">
            <v>102.93</v>
          </cell>
        </row>
        <row r="572">
          <cell r="B572" t="str">
            <v xml:space="preserve">   Newmarket</v>
          </cell>
          <cell r="I572">
            <v>125.84</v>
          </cell>
          <cell r="J572">
            <v>129.19999999999999</v>
          </cell>
          <cell r="K572">
            <v>154.47</v>
          </cell>
          <cell r="L572">
            <v>133.88999999999999</v>
          </cell>
          <cell r="M572">
            <v>126.11</v>
          </cell>
          <cell r="N572">
            <v>122.52</v>
          </cell>
        </row>
        <row r="575">
          <cell r="B575" t="str">
            <v>MEA Interpretation</v>
          </cell>
        </row>
        <row r="576">
          <cell r="B576" t="str">
            <v xml:space="preserve">  -  This measure provides an indication of the utility's effectiveness in managing local costs.     It will be affected by customer density</v>
          </cell>
        </row>
        <row r="577">
          <cell r="B577" t="str">
            <v xml:space="preserve">      as well as the degree to which a utility provides various customer services.     It will also be influenced by the age of the plant.</v>
          </cell>
        </row>
        <row r="578">
          <cell r="B578" t="str">
            <v xml:space="preserve">  -  Bulk metered customers are counted as one customer.</v>
          </cell>
        </row>
        <row r="580">
          <cell r="B580" t="str">
            <v>EFFICIENCY RATIOS (continued)</v>
          </cell>
          <cell r="G580">
            <v>1996</v>
          </cell>
          <cell r="H580">
            <v>1995</v>
          </cell>
          <cell r="I580">
            <v>1994</v>
          </cell>
          <cell r="J580">
            <v>1993</v>
          </cell>
          <cell r="K580">
            <v>1992</v>
          </cell>
          <cell r="L580">
            <v>1991</v>
          </cell>
          <cell r="M580">
            <v>1990</v>
          </cell>
          <cell r="N580">
            <v>1989</v>
          </cell>
          <cell r="O580">
            <v>1988</v>
          </cell>
          <cell r="P580">
            <v>1987</v>
          </cell>
          <cell r="Q580">
            <v>1986</v>
          </cell>
        </row>
        <row r="582">
          <cell r="B582" t="str">
            <v>Ratio 14 - Controllable Exp / MW.h Sold</v>
          </cell>
        </row>
        <row r="584">
          <cell r="B584" t="str">
            <v>RHHEC Calculation</v>
          </cell>
        </row>
        <row r="585">
          <cell r="B585" t="str">
            <v xml:space="preserve">  K = Controllable Expenditures</v>
          </cell>
          <cell r="H585">
            <v>6065886</v>
          </cell>
          <cell r="I585">
            <v>5760329</v>
          </cell>
          <cell r="J585">
            <v>5624176</v>
          </cell>
          <cell r="K585">
            <v>5481732</v>
          </cell>
          <cell r="L585">
            <v>5237112</v>
          </cell>
          <cell r="M585">
            <v>4402849</v>
          </cell>
          <cell r="N585">
            <v>3617994</v>
          </cell>
          <cell r="O585">
            <v>3113299</v>
          </cell>
          <cell r="P585">
            <v>2433395</v>
          </cell>
        </row>
        <row r="586">
          <cell r="B586" t="str">
            <v xml:space="preserve">  E = MW.h sold</v>
          </cell>
          <cell r="H586">
            <v>778835</v>
          </cell>
          <cell r="I586">
            <v>742241</v>
          </cell>
          <cell r="J586">
            <v>717716</v>
          </cell>
          <cell r="K586">
            <v>679191</v>
          </cell>
          <cell r="L586">
            <v>691595</v>
          </cell>
          <cell r="M586">
            <v>639030</v>
          </cell>
          <cell r="N586">
            <v>601943</v>
          </cell>
          <cell r="O586">
            <v>527627</v>
          </cell>
          <cell r="P586">
            <v>428598</v>
          </cell>
        </row>
        <row r="587">
          <cell r="B587" t="str">
            <v xml:space="preserve">  RHHEC Statistic</v>
          </cell>
          <cell r="H587">
            <v>7.7884096117919714</v>
          </cell>
          <cell r="I587">
            <v>7.7607259636694819</v>
          </cell>
          <cell r="J587">
            <v>7.8362137670053338</v>
          </cell>
          <cell r="K587">
            <v>8.0709726718993622</v>
          </cell>
          <cell r="L587">
            <v>7.5725128145807883</v>
          </cell>
          <cell r="M587">
            <v>6.8898940581819321</v>
          </cell>
          <cell r="N587">
            <v>6.0105259135831801</v>
          </cell>
          <cell r="O587">
            <v>5.9005680149044686</v>
          </cell>
          <cell r="P587">
            <v>5.6775696573479113</v>
          </cell>
          <cell r="Q587" t="e">
            <v>#DIV/0!</v>
          </cell>
        </row>
        <row r="590">
          <cell r="B590" t="str">
            <v>MEA Survey Results</v>
          </cell>
        </row>
        <row r="591">
          <cell r="B591" t="str">
            <v xml:space="preserve">   Average for all utilities</v>
          </cell>
          <cell r="I591">
            <v>6.6</v>
          </cell>
          <cell r="J591">
            <v>6.73</v>
          </cell>
          <cell r="K591">
            <v>6.84</v>
          </cell>
          <cell r="L591">
            <v>5.97</v>
          </cell>
          <cell r="M591">
            <v>5.35</v>
          </cell>
          <cell r="N591">
            <v>4.82</v>
          </cell>
        </row>
        <row r="592">
          <cell r="B592" t="str">
            <v xml:space="preserve">   Average for medium size utilities</v>
          </cell>
          <cell r="I592">
            <v>6.13</v>
          </cell>
          <cell r="J592">
            <v>6.37</v>
          </cell>
          <cell r="K592">
            <v>6.73</v>
          </cell>
          <cell r="L592">
            <v>6</v>
          </cell>
          <cell r="M592">
            <v>5.36</v>
          </cell>
          <cell r="N592">
            <v>4.88</v>
          </cell>
        </row>
        <row r="593">
          <cell r="B593" t="str">
            <v xml:space="preserve">   Brampton</v>
          </cell>
          <cell r="I593">
            <v>5.09</v>
          </cell>
          <cell r="J593">
            <v>5.66</v>
          </cell>
          <cell r="K593">
            <v>5.96</v>
          </cell>
          <cell r="L593">
            <v>5.59</v>
          </cell>
          <cell r="M593">
            <v>4.88</v>
          </cell>
          <cell r="N593">
            <v>4.07</v>
          </cell>
        </row>
        <row r="594">
          <cell r="B594" t="str">
            <v xml:space="preserve">   Markham</v>
          </cell>
          <cell r="I594">
            <v>4.67</v>
          </cell>
          <cell r="J594">
            <v>4.71</v>
          </cell>
          <cell r="K594">
            <v>5.08</v>
          </cell>
          <cell r="L594">
            <v>4.5999999999999996</v>
          </cell>
          <cell r="M594">
            <v>4.78</v>
          </cell>
          <cell r="N594">
            <v>4.3099999999999996</v>
          </cell>
        </row>
        <row r="595">
          <cell r="B595" t="str">
            <v xml:space="preserve">   Vaughan</v>
          </cell>
          <cell r="I595">
            <v>5.24</v>
          </cell>
          <cell r="J595">
            <v>5.96</v>
          </cell>
          <cell r="K595">
            <v>6.99</v>
          </cell>
        </row>
        <row r="596">
          <cell r="B596" t="str">
            <v xml:space="preserve">   Guelph</v>
          </cell>
          <cell r="I596">
            <v>4.99</v>
          </cell>
          <cell r="J596">
            <v>5.28</v>
          </cell>
          <cell r="K596">
            <v>5.38</v>
          </cell>
          <cell r="L596">
            <v>4.78</v>
          </cell>
          <cell r="M596">
            <v>4.57</v>
          </cell>
          <cell r="N596">
            <v>3.94</v>
          </cell>
        </row>
        <row r="597">
          <cell r="B597" t="str">
            <v xml:space="preserve">   Barrie</v>
          </cell>
          <cell r="I597">
            <v>6.01</v>
          </cell>
          <cell r="J597">
            <v>5.61</v>
          </cell>
          <cell r="K597">
            <v>5.97</v>
          </cell>
          <cell r="L597">
            <v>5.13</v>
          </cell>
          <cell r="M597">
            <v>4.25</v>
          </cell>
          <cell r="N597">
            <v>3.22</v>
          </cell>
        </row>
        <row r="598">
          <cell r="B598" t="str">
            <v xml:space="preserve">   Newmarket</v>
          </cell>
          <cell r="I598">
            <v>4.99</v>
          </cell>
          <cell r="J598">
            <v>5.07</v>
          </cell>
          <cell r="K598">
            <v>6.16</v>
          </cell>
          <cell r="L598">
            <v>5.03</v>
          </cell>
          <cell r="M598">
            <v>4.58</v>
          </cell>
          <cell r="N598">
            <v>4.45</v>
          </cell>
        </row>
        <row r="601">
          <cell r="B601" t="str">
            <v>MEA Interpretation</v>
          </cell>
        </row>
        <row r="602">
          <cell r="B602" t="str">
            <v xml:space="preserve">  -  This measure provides an indication of the utility's effectiveness in managing local costs.     It will be affected by customer density</v>
          </cell>
        </row>
        <row r="603">
          <cell r="B603" t="str">
            <v xml:space="preserve">      as well as the degree to which a utility provides various customer services.     It will also be influenced by the age of the plant.</v>
          </cell>
        </row>
        <row r="605">
          <cell r="B605" t="str">
            <v>EFFICIENCY RATIOS (continued)</v>
          </cell>
          <cell r="G605">
            <v>1996</v>
          </cell>
          <cell r="H605">
            <v>1995</v>
          </cell>
          <cell r="I605">
            <v>1994</v>
          </cell>
          <cell r="J605">
            <v>1993</v>
          </cell>
          <cell r="K605">
            <v>1992</v>
          </cell>
          <cell r="L605">
            <v>1991</v>
          </cell>
          <cell r="M605">
            <v>1990</v>
          </cell>
          <cell r="N605">
            <v>1989</v>
          </cell>
          <cell r="O605">
            <v>1988</v>
          </cell>
          <cell r="P605">
            <v>1987</v>
          </cell>
          <cell r="Q605">
            <v>1986</v>
          </cell>
        </row>
        <row r="607">
          <cell r="B607" t="str">
            <v>Ratio 15 - Operations &amp; Maint. / Customer</v>
          </cell>
        </row>
        <row r="609">
          <cell r="B609" t="str">
            <v>RHHEC Calculation</v>
          </cell>
        </row>
        <row r="610">
          <cell r="B610" t="str">
            <v xml:space="preserve">  V = High Voltage Transformation</v>
          </cell>
          <cell r="H610">
            <v>153759</v>
          </cell>
          <cell r="I610">
            <v>74607</v>
          </cell>
          <cell r="J610">
            <v>86232</v>
          </cell>
          <cell r="K610">
            <v>14190</v>
          </cell>
          <cell r="L610">
            <v>0</v>
          </cell>
          <cell r="M610">
            <v>0</v>
          </cell>
          <cell r="N610">
            <v>0</v>
          </cell>
          <cell r="O610">
            <v>0</v>
          </cell>
          <cell r="P610">
            <v>0</v>
          </cell>
        </row>
        <row r="611">
          <cell r="B611" t="str">
            <v xml:space="preserve">  D = Distribution</v>
          </cell>
          <cell r="H611">
            <v>2721172</v>
          </cell>
          <cell r="I611">
            <v>2634872</v>
          </cell>
          <cell r="J611">
            <v>2508032</v>
          </cell>
          <cell r="K611">
            <v>2621506</v>
          </cell>
          <cell r="L611">
            <v>2505431</v>
          </cell>
          <cell r="M611">
            <v>1993285</v>
          </cell>
          <cell r="N611">
            <v>1685256</v>
          </cell>
          <cell r="O611">
            <v>1422802</v>
          </cell>
          <cell r="P611">
            <v>933699</v>
          </cell>
        </row>
        <row r="612">
          <cell r="B612" t="str">
            <v xml:space="preserve">  U = Utilization</v>
          </cell>
          <cell r="H612">
            <v>379684</v>
          </cell>
          <cell r="I612">
            <v>356419</v>
          </cell>
          <cell r="J612">
            <v>339047</v>
          </cell>
          <cell r="K612">
            <v>252938</v>
          </cell>
          <cell r="L612">
            <v>259431</v>
          </cell>
          <cell r="M612">
            <v>192274</v>
          </cell>
          <cell r="N612">
            <v>189126</v>
          </cell>
          <cell r="O612">
            <v>157259</v>
          </cell>
          <cell r="P612">
            <v>145694</v>
          </cell>
        </row>
        <row r="613">
          <cell r="B613" t="str">
            <v xml:space="preserve">  O = Operations &amp; Maintenance</v>
          </cell>
          <cell r="H613">
            <v>3254615</v>
          </cell>
          <cell r="I613">
            <v>3065898</v>
          </cell>
          <cell r="J613">
            <v>2933311</v>
          </cell>
          <cell r="K613">
            <v>2888634</v>
          </cell>
          <cell r="L613">
            <v>2764862</v>
          </cell>
          <cell r="M613">
            <v>2185559</v>
          </cell>
          <cell r="N613">
            <v>1874382</v>
          </cell>
          <cell r="O613">
            <v>1580061</v>
          </cell>
          <cell r="P613">
            <v>1079393</v>
          </cell>
        </row>
        <row r="614">
          <cell r="B614" t="str">
            <v xml:space="preserve">  Ca = Average # of Customers .. all classes</v>
          </cell>
          <cell r="H614">
            <v>29854</v>
          </cell>
          <cell r="I614">
            <v>28937</v>
          </cell>
          <cell r="J614">
            <v>27703</v>
          </cell>
          <cell r="K614">
            <v>26247</v>
          </cell>
          <cell r="L614">
            <v>24959</v>
          </cell>
          <cell r="M614">
            <v>23823</v>
          </cell>
          <cell r="N614">
            <v>22381</v>
          </cell>
          <cell r="O614">
            <v>20326</v>
          </cell>
          <cell r="P614">
            <v>17678</v>
          </cell>
          <cell r="Q614">
            <v>0</v>
          </cell>
        </row>
        <row r="615">
          <cell r="B615" t="str">
            <v xml:space="preserve">  RHHEC Statistic</v>
          </cell>
          <cell r="H615">
            <v>109.01771956856703</v>
          </cell>
          <cell r="I615">
            <v>105.95078964647337</v>
          </cell>
          <cell r="J615">
            <v>105.88423636429268</v>
          </cell>
          <cell r="K615">
            <v>110.05577780317751</v>
          </cell>
          <cell r="L615">
            <v>110.77615289074082</v>
          </cell>
          <cell r="M615">
            <v>91.74155228140873</v>
          </cell>
          <cell r="N615">
            <v>83.74880478977704</v>
          </cell>
          <cell r="O615">
            <v>77.735953950605136</v>
          </cell>
          <cell r="P615">
            <v>61.058547346984952</v>
          </cell>
          <cell r="Q615" t="e">
            <v>#DIV/0!</v>
          </cell>
        </row>
        <row r="618">
          <cell r="B618" t="str">
            <v>MEA Survey Results</v>
          </cell>
        </row>
        <row r="619">
          <cell r="B619" t="str">
            <v xml:space="preserve">   Average for all utilities</v>
          </cell>
          <cell r="I619">
            <v>69.41</v>
          </cell>
          <cell r="J619">
            <v>74.09</v>
          </cell>
          <cell r="K619">
            <v>77.33</v>
          </cell>
          <cell r="L619">
            <v>75.42</v>
          </cell>
          <cell r="M619">
            <v>67.89</v>
          </cell>
          <cell r="N619">
            <v>62.16</v>
          </cell>
        </row>
        <row r="620">
          <cell r="B620" t="str">
            <v xml:space="preserve">   Average for medium size utilities</v>
          </cell>
          <cell r="I620">
            <v>70.34</v>
          </cell>
          <cell r="J620">
            <v>74.77</v>
          </cell>
          <cell r="K620">
            <v>81.03</v>
          </cell>
          <cell r="L620">
            <v>76.19</v>
          </cell>
          <cell r="M620">
            <v>67.040000000000006</v>
          </cell>
          <cell r="N620">
            <v>62.59</v>
          </cell>
        </row>
        <row r="621">
          <cell r="B621" t="str">
            <v xml:space="preserve">   Brampton</v>
          </cell>
          <cell r="I621">
            <v>102.95</v>
          </cell>
          <cell r="J621">
            <v>114.14</v>
          </cell>
          <cell r="K621">
            <v>109.15</v>
          </cell>
          <cell r="L621">
            <v>118.16</v>
          </cell>
          <cell r="M621">
            <v>98.78</v>
          </cell>
          <cell r="N621">
            <v>79.5</v>
          </cell>
        </row>
        <row r="622">
          <cell r="B622" t="str">
            <v xml:space="preserve">   Markham</v>
          </cell>
          <cell r="I622">
            <v>79.41</v>
          </cell>
          <cell r="J622">
            <v>81.25</v>
          </cell>
          <cell r="K622">
            <v>86.34</v>
          </cell>
          <cell r="L622">
            <v>77.92</v>
          </cell>
          <cell r="M622">
            <v>78.73</v>
          </cell>
          <cell r="N622">
            <v>71.5</v>
          </cell>
        </row>
        <row r="623">
          <cell r="B623" t="str">
            <v xml:space="preserve">   Vaughan</v>
          </cell>
          <cell r="I623">
            <v>94.13</v>
          </cell>
          <cell r="J623">
            <v>121.64</v>
          </cell>
          <cell r="K623">
            <v>114.25</v>
          </cell>
        </row>
        <row r="624">
          <cell r="B624" t="str">
            <v xml:space="preserve">   Guelph</v>
          </cell>
          <cell r="I624">
            <v>70.59</v>
          </cell>
          <cell r="J624">
            <v>74.78</v>
          </cell>
          <cell r="K624">
            <v>82.73</v>
          </cell>
          <cell r="L624">
            <v>57.83</v>
          </cell>
          <cell r="M624">
            <v>56.86</v>
          </cell>
          <cell r="N624">
            <v>55.84</v>
          </cell>
        </row>
        <row r="625">
          <cell r="B625" t="str">
            <v xml:space="preserve">   Barrie</v>
          </cell>
          <cell r="I625">
            <v>78.290000000000006</v>
          </cell>
          <cell r="J625">
            <v>64.819999999999993</v>
          </cell>
          <cell r="K625">
            <v>68.98</v>
          </cell>
          <cell r="L625">
            <v>68.290000000000006</v>
          </cell>
          <cell r="M625">
            <v>64.12</v>
          </cell>
          <cell r="N625">
            <v>49.8</v>
          </cell>
        </row>
        <row r="626">
          <cell r="B626" t="str">
            <v xml:space="preserve">   Newmarket</v>
          </cell>
          <cell r="I626">
            <v>62.53</v>
          </cell>
          <cell r="J626">
            <v>62.88</v>
          </cell>
          <cell r="K626">
            <v>88.21</v>
          </cell>
          <cell r="L626">
            <v>64.66</v>
          </cell>
          <cell r="M626">
            <v>55.65</v>
          </cell>
          <cell r="N626">
            <v>55.9</v>
          </cell>
        </row>
        <row r="629">
          <cell r="B629" t="str">
            <v>MEA Interpretation</v>
          </cell>
        </row>
        <row r="630">
          <cell r="B630" t="str">
            <v xml:space="preserve">  -  This measure provides an indication of the utility's effectiveness in managing local costs associated with operating and maintaining the </v>
          </cell>
        </row>
        <row r="631">
          <cell r="B631" t="str">
            <v xml:space="preserve">     electrical system on a per customer basis.     It will be influenced by the age of  plant and amount of plant replacement.</v>
          </cell>
        </row>
        <row r="632">
          <cell r="B632" t="str">
            <v xml:space="preserve">  -  Bulk metered customers are counted as one customer and administration costs are excluded.</v>
          </cell>
        </row>
        <row r="634">
          <cell r="B634" t="str">
            <v>EFFICIENCY RATIOS (continued)</v>
          </cell>
          <cell r="G634">
            <v>1996</v>
          </cell>
          <cell r="H634">
            <v>1995</v>
          </cell>
          <cell r="I634">
            <v>1994</v>
          </cell>
          <cell r="J634">
            <v>1993</v>
          </cell>
          <cell r="K634">
            <v>1992</v>
          </cell>
          <cell r="L634">
            <v>1991</v>
          </cell>
          <cell r="M634">
            <v>1990</v>
          </cell>
          <cell r="N634">
            <v>1989</v>
          </cell>
          <cell r="O634">
            <v>1988</v>
          </cell>
          <cell r="P634">
            <v>1987</v>
          </cell>
          <cell r="Q634">
            <v>1986</v>
          </cell>
        </row>
        <row r="636">
          <cell r="B636" t="str">
            <v>Ratio 16 - Ops. &amp; Maint. / MW.h Sold</v>
          </cell>
        </row>
        <row r="638">
          <cell r="B638" t="str">
            <v>RHHEC Calculation</v>
          </cell>
        </row>
        <row r="639">
          <cell r="B639" t="str">
            <v xml:space="preserve">  O = Operations &amp; Maintenance</v>
          </cell>
          <cell r="H639">
            <v>3254615</v>
          </cell>
          <cell r="I639">
            <v>3065898</v>
          </cell>
          <cell r="J639">
            <v>2933311</v>
          </cell>
          <cell r="K639">
            <v>2888634</v>
          </cell>
          <cell r="L639">
            <v>2764862</v>
          </cell>
          <cell r="M639">
            <v>2185559</v>
          </cell>
          <cell r="N639">
            <v>1874382</v>
          </cell>
          <cell r="O639">
            <v>1580061</v>
          </cell>
          <cell r="P639">
            <v>1079393</v>
          </cell>
          <cell r="Q639">
            <v>0</v>
          </cell>
        </row>
        <row r="640">
          <cell r="B640" t="str">
            <v xml:space="preserve">  E = MW.h sold</v>
          </cell>
          <cell r="H640">
            <v>778835</v>
          </cell>
          <cell r="I640">
            <v>742241</v>
          </cell>
          <cell r="J640">
            <v>717716</v>
          </cell>
          <cell r="K640">
            <v>679191</v>
          </cell>
          <cell r="L640">
            <v>691595</v>
          </cell>
          <cell r="M640">
            <v>639030</v>
          </cell>
          <cell r="N640">
            <v>601943</v>
          </cell>
          <cell r="O640">
            <v>527627</v>
          </cell>
          <cell r="P640">
            <v>428598</v>
          </cell>
          <cell r="Q640">
            <v>0</v>
          </cell>
        </row>
        <row r="641">
          <cell r="B641" t="str">
            <v xml:space="preserve">  RHHEC Statistic</v>
          </cell>
          <cell r="H641">
            <v>4.178824783169734</v>
          </cell>
          <cell r="I641">
            <v>4.13059639658817</v>
          </cell>
          <cell r="J641">
            <v>4.0870079530064816</v>
          </cell>
          <cell r="K641">
            <v>4.2530510563302517</v>
          </cell>
          <cell r="L641">
            <v>3.997805073778729</v>
          </cell>
          <cell r="M641">
            <v>3.4201195562023692</v>
          </cell>
          <cell r="N641">
            <v>3.1138861985271031</v>
          </cell>
          <cell r="O641">
            <v>2.9946553152132092</v>
          </cell>
          <cell r="P641">
            <v>2.5184275241601686</v>
          </cell>
          <cell r="Q641" t="e">
            <v>#DIV/0!</v>
          </cell>
        </row>
        <row r="644">
          <cell r="B644" t="str">
            <v>MEA Survey Results</v>
          </cell>
        </row>
        <row r="645">
          <cell r="B645" t="str">
            <v xml:space="preserve">   Average for all utilities</v>
          </cell>
          <cell r="I645">
            <v>2.75</v>
          </cell>
          <cell r="J645">
            <v>2.92</v>
          </cell>
          <cell r="K645">
            <v>2.95</v>
          </cell>
          <cell r="L645">
            <v>2.7</v>
          </cell>
          <cell r="M645">
            <v>2.42</v>
          </cell>
          <cell r="N645">
            <v>2.2000000000000002</v>
          </cell>
        </row>
        <row r="646">
          <cell r="B646" t="str">
            <v xml:space="preserve">   Average for medium size utilities</v>
          </cell>
          <cell r="I646">
            <v>2.75</v>
          </cell>
          <cell r="J646">
            <v>2.91</v>
          </cell>
          <cell r="K646">
            <v>3.16</v>
          </cell>
          <cell r="L646">
            <v>2.87</v>
          </cell>
          <cell r="M646">
            <v>2.48</v>
          </cell>
          <cell r="N646">
            <v>2.34</v>
          </cell>
        </row>
        <row r="647">
          <cell r="B647" t="str">
            <v xml:space="preserve">   Brampton</v>
          </cell>
          <cell r="I647">
            <v>2.76</v>
          </cell>
          <cell r="J647">
            <v>2.99</v>
          </cell>
          <cell r="K647">
            <v>3.05</v>
          </cell>
          <cell r="L647">
            <v>3.2</v>
          </cell>
          <cell r="M647">
            <v>2.81</v>
          </cell>
          <cell r="N647">
            <v>2.23</v>
          </cell>
        </row>
        <row r="648">
          <cell r="B648" t="str">
            <v xml:space="preserve">   Markham</v>
          </cell>
          <cell r="I648">
            <v>2.4</v>
          </cell>
          <cell r="J648">
            <v>2.4900000000000002</v>
          </cell>
          <cell r="K648">
            <v>2.66</v>
          </cell>
          <cell r="L648">
            <v>2.31</v>
          </cell>
          <cell r="M648">
            <v>2.46</v>
          </cell>
          <cell r="N648">
            <v>2.29</v>
          </cell>
        </row>
        <row r="649">
          <cell r="B649" t="str">
            <v xml:space="preserve">   Vaughan</v>
          </cell>
          <cell r="I649">
            <v>2.5099999999999998</v>
          </cell>
          <cell r="J649">
            <v>3.21</v>
          </cell>
          <cell r="K649">
            <v>3.5</v>
          </cell>
        </row>
        <row r="650">
          <cell r="B650" t="str">
            <v xml:space="preserve">   Guelph</v>
          </cell>
          <cell r="I650">
            <v>2.02</v>
          </cell>
          <cell r="J650">
            <v>2.2000000000000002</v>
          </cell>
          <cell r="K650">
            <v>1.91</v>
          </cell>
          <cell r="L650">
            <v>1.89</v>
          </cell>
          <cell r="M650">
            <v>1.88</v>
          </cell>
          <cell r="N650">
            <v>1.56</v>
          </cell>
        </row>
        <row r="651">
          <cell r="B651" t="str">
            <v xml:space="preserve">   Barrie</v>
          </cell>
          <cell r="I651">
            <v>3.02</v>
          </cell>
          <cell r="J651">
            <v>2.52</v>
          </cell>
          <cell r="K651">
            <v>2.59</v>
          </cell>
          <cell r="L651">
            <v>2.33</v>
          </cell>
          <cell r="M651">
            <v>2.09</v>
          </cell>
          <cell r="N651">
            <v>1.56</v>
          </cell>
        </row>
        <row r="652">
          <cell r="B652" t="str">
            <v xml:space="preserve">   Newmarket</v>
          </cell>
          <cell r="I652">
            <v>2.48</v>
          </cell>
          <cell r="J652">
            <v>2.4700000000000002</v>
          </cell>
          <cell r="K652">
            <v>3.52</v>
          </cell>
          <cell r="L652">
            <v>2.4300000000000002</v>
          </cell>
          <cell r="M652">
            <v>2.02</v>
          </cell>
          <cell r="N652">
            <v>2.0299999999999998</v>
          </cell>
        </row>
        <row r="655">
          <cell r="B655" t="str">
            <v>MEA Interpretation</v>
          </cell>
        </row>
        <row r="656">
          <cell r="B656" t="str">
            <v xml:space="preserve">  -  This measure provides an indication of the utility's effectiveness in managing operation &amp; maintenance costs on a mW.h basis.</v>
          </cell>
        </row>
        <row r="657">
          <cell r="B657" t="str">
            <v xml:space="preserve">  -  It will be influenced by the age of  plant and amount of plant replacement.</v>
          </cell>
        </row>
        <row r="658">
          <cell r="B658" t="str">
            <v xml:space="preserve">  -  It excludes administration costs.</v>
          </cell>
        </row>
        <row r="660">
          <cell r="B660" t="str">
            <v>EFFICIENCY RATIOS (continued)</v>
          </cell>
          <cell r="G660">
            <v>1996</v>
          </cell>
          <cell r="H660">
            <v>1995</v>
          </cell>
          <cell r="I660">
            <v>1994</v>
          </cell>
          <cell r="J660">
            <v>1993</v>
          </cell>
          <cell r="K660">
            <v>1992</v>
          </cell>
          <cell r="L660">
            <v>1991</v>
          </cell>
          <cell r="M660">
            <v>1990</v>
          </cell>
          <cell r="N660">
            <v>1989</v>
          </cell>
          <cell r="O660">
            <v>1988</v>
          </cell>
          <cell r="P660">
            <v>1987</v>
          </cell>
          <cell r="Q660">
            <v>1986</v>
          </cell>
        </row>
        <row r="662">
          <cell r="B662" t="str">
            <v>Ratio 17 - Administration Exp / Customer</v>
          </cell>
        </row>
        <row r="664">
          <cell r="B664" t="str">
            <v>RHHEC Calculation</v>
          </cell>
        </row>
        <row r="665">
          <cell r="B665" t="str">
            <v xml:space="preserve">  B = Billing &amp; Collecting</v>
          </cell>
          <cell r="H665">
            <v>1233633</v>
          </cell>
          <cell r="I665">
            <v>1275242</v>
          </cell>
          <cell r="J665">
            <v>1146790</v>
          </cell>
          <cell r="K665">
            <v>1139078</v>
          </cell>
          <cell r="L665">
            <v>1056452</v>
          </cell>
          <cell r="M665">
            <v>933693</v>
          </cell>
          <cell r="N665">
            <v>744346</v>
          </cell>
          <cell r="O665">
            <v>707467</v>
          </cell>
          <cell r="P665">
            <v>665271</v>
          </cell>
        </row>
        <row r="666">
          <cell r="B666" t="str">
            <v xml:space="preserve">  G = General &amp; Administration</v>
          </cell>
          <cell r="H666">
            <v>1577638</v>
          </cell>
          <cell r="I666">
            <v>1419189</v>
          </cell>
          <cell r="J666">
            <v>1544075</v>
          </cell>
          <cell r="K666">
            <v>1454020</v>
          </cell>
          <cell r="L666">
            <v>1415798</v>
          </cell>
          <cell r="M666">
            <v>1283597</v>
          </cell>
          <cell r="N666">
            <v>999266</v>
          </cell>
          <cell r="O666">
            <v>825771</v>
          </cell>
          <cell r="P666">
            <v>688731</v>
          </cell>
        </row>
        <row r="667">
          <cell r="B667" t="str">
            <v xml:space="preserve">  A = Administration</v>
          </cell>
          <cell r="H667">
            <v>2811271</v>
          </cell>
          <cell r="I667">
            <v>2694431</v>
          </cell>
          <cell r="J667">
            <v>2690865</v>
          </cell>
          <cell r="K667">
            <v>2593098</v>
          </cell>
          <cell r="L667">
            <v>2472250</v>
          </cell>
          <cell r="M667">
            <v>2217290</v>
          </cell>
          <cell r="N667">
            <v>1743612</v>
          </cell>
          <cell r="O667">
            <v>1533238</v>
          </cell>
          <cell r="P667">
            <v>1354002</v>
          </cell>
        </row>
        <row r="668">
          <cell r="B668" t="str">
            <v xml:space="preserve">  Ca = Average # of Customers .. all classes</v>
          </cell>
          <cell r="H668">
            <v>29854</v>
          </cell>
          <cell r="I668">
            <v>28937</v>
          </cell>
          <cell r="J668">
            <v>27703</v>
          </cell>
          <cell r="K668">
            <v>26247</v>
          </cell>
          <cell r="L668">
            <v>24959</v>
          </cell>
          <cell r="M668">
            <v>23823</v>
          </cell>
          <cell r="N668">
            <v>22381</v>
          </cell>
          <cell r="O668">
            <v>20326</v>
          </cell>
          <cell r="P668">
            <v>17678</v>
          </cell>
          <cell r="Q668">
            <v>0</v>
          </cell>
        </row>
        <row r="669">
          <cell r="B669" t="str">
            <v xml:space="preserve">  RHHEC Statistic</v>
          </cell>
          <cell r="H669">
            <v>94.167314262745364</v>
          </cell>
          <cell r="I669">
            <v>93.113695269032732</v>
          </cell>
          <cell r="J669">
            <v>97.132621015774461</v>
          </cell>
          <cell r="K669">
            <v>98.795976683049489</v>
          </cell>
          <cell r="L669">
            <v>99.052446011458798</v>
          </cell>
          <cell r="M669">
            <v>93.0735003987743</v>
          </cell>
          <cell r="N669">
            <v>77.905902327867381</v>
          </cell>
          <cell r="O669">
            <v>75.432352651776057</v>
          </cell>
          <cell r="P669">
            <v>76.592487837990717</v>
          </cell>
          <cell r="Q669" t="e">
            <v>#DIV/0!</v>
          </cell>
        </row>
        <row r="672">
          <cell r="B672" t="str">
            <v>MEA Survey Results</v>
          </cell>
        </row>
        <row r="673">
          <cell r="B673" t="str">
            <v xml:space="preserve">   Average for all utilities</v>
          </cell>
          <cell r="I673">
            <v>92.29</v>
          </cell>
          <cell r="J673">
            <v>94.37</v>
          </cell>
          <cell r="K673">
            <v>96.31</v>
          </cell>
          <cell r="L673">
            <v>90.3</v>
          </cell>
          <cell r="M673">
            <v>83.85</v>
          </cell>
          <cell r="N673">
            <v>74.930000000000007</v>
          </cell>
        </row>
        <row r="674">
          <cell r="B674" t="str">
            <v xml:space="preserve">   Average for medium size utilities</v>
          </cell>
          <cell r="I674">
            <v>85.76</v>
          </cell>
          <cell r="J674">
            <v>89.42</v>
          </cell>
          <cell r="K674">
            <v>90.11</v>
          </cell>
          <cell r="L674">
            <v>85.95</v>
          </cell>
          <cell r="M674">
            <v>77.58</v>
          </cell>
          <cell r="N674">
            <v>69.66</v>
          </cell>
        </row>
        <row r="675">
          <cell r="B675" t="str">
            <v xml:space="preserve">   Brampton</v>
          </cell>
          <cell r="I675">
            <v>87.32</v>
          </cell>
          <cell r="J675">
            <v>101.64</v>
          </cell>
          <cell r="K675">
            <v>104.49</v>
          </cell>
          <cell r="L675">
            <v>87.93</v>
          </cell>
          <cell r="M675">
            <v>72.64</v>
          </cell>
          <cell r="N675">
            <v>65.48</v>
          </cell>
        </row>
        <row r="676">
          <cell r="B676" t="str">
            <v xml:space="preserve">   Markham</v>
          </cell>
          <cell r="I676">
            <v>74.97</v>
          </cell>
          <cell r="J676">
            <v>74.84</v>
          </cell>
          <cell r="K676">
            <v>78.569999999999993</v>
          </cell>
          <cell r="L676">
            <v>77.319999999999993</v>
          </cell>
          <cell r="M676">
            <v>73.98</v>
          </cell>
          <cell r="N676">
            <v>63.22</v>
          </cell>
        </row>
        <row r="677">
          <cell r="B677" t="str">
            <v xml:space="preserve">   Vaughan</v>
          </cell>
          <cell r="I677">
            <v>102.37</v>
          </cell>
          <cell r="J677">
            <v>104.02</v>
          </cell>
          <cell r="K677">
            <v>120.15</v>
          </cell>
        </row>
        <row r="678">
          <cell r="B678" t="str">
            <v xml:space="preserve">   Guelph</v>
          </cell>
          <cell r="I678">
            <v>103.98</v>
          </cell>
          <cell r="J678">
            <v>104.37</v>
          </cell>
          <cell r="K678">
            <v>113.52</v>
          </cell>
          <cell r="L678">
            <v>104.88</v>
          </cell>
          <cell r="M678">
            <v>97.37</v>
          </cell>
          <cell r="N678">
            <v>84.92</v>
          </cell>
        </row>
        <row r="679">
          <cell r="B679" t="str">
            <v xml:space="preserve">   Barrie</v>
          </cell>
          <cell r="I679">
            <v>77.459999999999994</v>
          </cell>
          <cell r="J679">
            <v>79.650000000000006</v>
          </cell>
          <cell r="K679">
            <v>90.03</v>
          </cell>
          <cell r="L679">
            <v>82.37</v>
          </cell>
          <cell r="M679">
            <v>66.27</v>
          </cell>
          <cell r="N679">
            <v>53.13</v>
          </cell>
        </row>
        <row r="680">
          <cell r="B680" t="str">
            <v xml:space="preserve">   Newmarket</v>
          </cell>
          <cell r="I680">
            <v>63.31</v>
          </cell>
          <cell r="J680">
            <v>66.31</v>
          </cell>
          <cell r="K680">
            <v>66.260000000000005</v>
          </cell>
          <cell r="L680">
            <v>69.23</v>
          </cell>
          <cell r="M680">
            <v>70.459999999999994</v>
          </cell>
          <cell r="N680">
            <v>66.61</v>
          </cell>
        </row>
        <row r="683">
          <cell r="B683" t="str">
            <v>MEA Interpretation</v>
          </cell>
        </row>
        <row r="684">
          <cell r="B684" t="str">
            <v xml:space="preserve">  -  This measure provides an indication of the utility's effectiveness in managing administration costs on a per customer  basis.</v>
          </cell>
        </row>
        <row r="685">
          <cell r="B685" t="str">
            <v xml:space="preserve">  -  It is influenced by  the degree to which a utility provides various customer services, the makeup of internal support functions and</v>
          </cell>
        </row>
        <row r="686">
          <cell r="B686" t="str">
            <v xml:space="preserve">      customer mix.   Bulk metered customers are counted as one customer.</v>
          </cell>
        </row>
        <row r="688">
          <cell r="B688" t="str">
            <v>EFFICIENCY RATIOS (continued)</v>
          </cell>
          <cell r="G688">
            <v>1996</v>
          </cell>
          <cell r="H688">
            <v>1995</v>
          </cell>
          <cell r="I688">
            <v>1994</v>
          </cell>
          <cell r="J688">
            <v>1993</v>
          </cell>
          <cell r="K688">
            <v>1992</v>
          </cell>
          <cell r="L688">
            <v>1991</v>
          </cell>
          <cell r="M688">
            <v>1990</v>
          </cell>
          <cell r="N688">
            <v>1989</v>
          </cell>
          <cell r="O688">
            <v>1988</v>
          </cell>
          <cell r="P688">
            <v>1987</v>
          </cell>
          <cell r="Q688">
            <v>1986</v>
          </cell>
        </row>
        <row r="690">
          <cell r="B690" t="str">
            <v>Ratio 18 - Administration Exp / MW.h Sold</v>
          </cell>
        </row>
        <row r="692">
          <cell r="B692" t="str">
            <v>RHHEC Calculation</v>
          </cell>
        </row>
        <row r="693">
          <cell r="B693" t="str">
            <v xml:space="preserve">  A = Administration</v>
          </cell>
          <cell r="H693">
            <v>2811271</v>
          </cell>
          <cell r="I693">
            <v>2694431</v>
          </cell>
          <cell r="J693">
            <v>2690865</v>
          </cell>
          <cell r="K693">
            <v>2593098</v>
          </cell>
          <cell r="L693">
            <v>2472250</v>
          </cell>
          <cell r="M693">
            <v>2217290</v>
          </cell>
          <cell r="N693">
            <v>1743612</v>
          </cell>
          <cell r="O693">
            <v>1533238</v>
          </cell>
          <cell r="P693">
            <v>1354002</v>
          </cell>
          <cell r="Q693">
            <v>0</v>
          </cell>
        </row>
        <row r="694">
          <cell r="B694" t="str">
            <v xml:space="preserve">  E = MW.h sold</v>
          </cell>
          <cell r="H694">
            <v>778835</v>
          </cell>
          <cell r="I694">
            <v>742241</v>
          </cell>
          <cell r="J694">
            <v>717716</v>
          </cell>
          <cell r="K694">
            <v>679191</v>
          </cell>
          <cell r="L694">
            <v>691595</v>
          </cell>
          <cell r="M694">
            <v>639030</v>
          </cell>
          <cell r="N694">
            <v>601943</v>
          </cell>
          <cell r="O694">
            <v>527627</v>
          </cell>
          <cell r="P694">
            <v>428598</v>
          </cell>
          <cell r="Q694">
            <v>0</v>
          </cell>
        </row>
        <row r="695">
          <cell r="B695" t="str">
            <v xml:space="preserve">  RHHEC Statistic</v>
          </cell>
          <cell r="H695">
            <v>3.609584828622237</v>
          </cell>
          <cell r="I695">
            <v>3.6301295670813118</v>
          </cell>
          <cell r="J695">
            <v>3.7492058139988518</v>
          </cell>
          <cell r="K695">
            <v>3.8179216155691109</v>
          </cell>
          <cell r="L695">
            <v>3.5747077408020589</v>
          </cell>
          <cell r="M695">
            <v>3.4697745019795629</v>
          </cell>
          <cell r="N695">
            <v>2.8966397150560765</v>
          </cell>
          <cell r="O695">
            <v>2.905912699691259</v>
          </cell>
          <cell r="P695">
            <v>3.1591421331877423</v>
          </cell>
          <cell r="Q695" t="e">
            <v>#DIV/0!</v>
          </cell>
        </row>
        <row r="698">
          <cell r="B698" t="str">
            <v>MEA Survey Results</v>
          </cell>
        </row>
        <row r="699">
          <cell r="B699" t="str">
            <v xml:space="preserve">   Average for all utilities</v>
          </cell>
          <cell r="I699">
            <v>3.89</v>
          </cell>
          <cell r="J699">
            <v>3.75</v>
          </cell>
          <cell r="K699">
            <v>3.83</v>
          </cell>
          <cell r="L699">
            <v>3.32</v>
          </cell>
          <cell r="M699">
            <v>3.02</v>
          </cell>
          <cell r="N699">
            <v>2.63</v>
          </cell>
        </row>
        <row r="700">
          <cell r="B700" t="str">
            <v xml:space="preserve">   Average for medium size utilities</v>
          </cell>
          <cell r="I700">
            <v>3.38</v>
          </cell>
          <cell r="J700">
            <v>3.48</v>
          </cell>
          <cell r="K700">
            <v>3.58</v>
          </cell>
          <cell r="L700">
            <v>3.25</v>
          </cell>
          <cell r="M700">
            <v>2.89</v>
          </cell>
          <cell r="N700">
            <v>2.58</v>
          </cell>
        </row>
        <row r="701">
          <cell r="B701" t="str">
            <v xml:space="preserve">   Brampton</v>
          </cell>
          <cell r="I701">
            <v>2.34</v>
          </cell>
          <cell r="J701">
            <v>2.67</v>
          </cell>
          <cell r="K701">
            <v>2.91</v>
          </cell>
          <cell r="L701">
            <v>2.38</v>
          </cell>
          <cell r="M701">
            <v>2.0699999999999998</v>
          </cell>
          <cell r="N701">
            <v>1.84</v>
          </cell>
        </row>
        <row r="702">
          <cell r="B702" t="str">
            <v xml:space="preserve">   Markham</v>
          </cell>
          <cell r="I702">
            <v>2.27</v>
          </cell>
          <cell r="J702">
            <v>2.2999999999999998</v>
          </cell>
          <cell r="K702">
            <v>2.42</v>
          </cell>
          <cell r="L702">
            <v>2.29</v>
          </cell>
          <cell r="M702">
            <v>2.3199999999999998</v>
          </cell>
          <cell r="N702">
            <v>2.02</v>
          </cell>
        </row>
        <row r="703">
          <cell r="B703" t="str">
            <v xml:space="preserve">   Vaughan</v>
          </cell>
          <cell r="I703">
            <v>2.73</v>
          </cell>
          <cell r="J703">
            <v>2.75</v>
          </cell>
          <cell r="K703">
            <v>3.35</v>
          </cell>
        </row>
        <row r="704">
          <cell r="B704" t="str">
            <v xml:space="preserve">   Guelph</v>
          </cell>
          <cell r="I704">
            <v>2.97</v>
          </cell>
          <cell r="J704">
            <v>3.07</v>
          </cell>
          <cell r="K704">
            <v>3.45</v>
          </cell>
          <cell r="L704">
            <v>3.08</v>
          </cell>
          <cell r="M704">
            <v>2.88</v>
          </cell>
          <cell r="N704">
            <v>2.38</v>
          </cell>
        </row>
        <row r="705">
          <cell r="B705" t="str">
            <v xml:space="preserve">   Barrie</v>
          </cell>
          <cell r="I705">
            <v>2.99</v>
          </cell>
          <cell r="J705">
            <v>3.09</v>
          </cell>
          <cell r="K705">
            <v>3.38</v>
          </cell>
          <cell r="L705">
            <v>2.81</v>
          </cell>
          <cell r="M705">
            <v>2.16</v>
          </cell>
          <cell r="N705">
            <v>1.66</v>
          </cell>
        </row>
        <row r="706">
          <cell r="B706" t="str">
            <v xml:space="preserve">   Newmarket</v>
          </cell>
          <cell r="I706">
            <v>2.5099999999999998</v>
          </cell>
          <cell r="J706">
            <v>2.6</v>
          </cell>
          <cell r="K706">
            <v>2.64</v>
          </cell>
          <cell r="L706">
            <v>2.6</v>
          </cell>
          <cell r="M706">
            <v>2.56</v>
          </cell>
          <cell r="N706">
            <v>2.42</v>
          </cell>
        </row>
        <row r="709">
          <cell r="B709" t="str">
            <v>MEA Interpretation</v>
          </cell>
        </row>
        <row r="710">
          <cell r="B710" t="str">
            <v xml:space="preserve">  -  This measure provides an indication of the utility's effectiveness in managing administration costs on a mW.h basis.</v>
          </cell>
        </row>
        <row r="711">
          <cell r="B711" t="str">
            <v xml:space="preserve">  -  It is influenced by  the degree to which a utility provides various customer services, the makeup of internal support functions and</v>
          </cell>
        </row>
        <row r="712">
          <cell r="B712" t="str">
            <v xml:space="preserve">      customer mix.   </v>
          </cell>
        </row>
        <row r="714">
          <cell r="B714" t="str">
            <v>EFFICIENCY RATIOS (continued)</v>
          </cell>
          <cell r="G714">
            <v>1996</v>
          </cell>
          <cell r="H714">
            <v>1995</v>
          </cell>
          <cell r="I714">
            <v>1994</v>
          </cell>
          <cell r="J714">
            <v>1993</v>
          </cell>
          <cell r="K714">
            <v>1992</v>
          </cell>
          <cell r="L714">
            <v>1991</v>
          </cell>
          <cell r="M714">
            <v>1990</v>
          </cell>
          <cell r="N714">
            <v>1989</v>
          </cell>
          <cell r="O714">
            <v>1988</v>
          </cell>
          <cell r="P714">
            <v>1987</v>
          </cell>
          <cell r="Q714">
            <v>1986</v>
          </cell>
        </row>
        <row r="716">
          <cell r="B716" t="str">
            <v>Ratio 19 - Customers Served per Employee</v>
          </cell>
        </row>
        <row r="718">
          <cell r="B718" t="str">
            <v>RHHEC Calculation</v>
          </cell>
        </row>
        <row r="719">
          <cell r="B719" t="str">
            <v xml:space="preserve">  Ca = Average # of Customers .. all classes</v>
          </cell>
          <cell r="H719">
            <v>29854</v>
          </cell>
          <cell r="I719">
            <v>28937</v>
          </cell>
          <cell r="J719">
            <v>27703</v>
          </cell>
          <cell r="K719">
            <v>26247</v>
          </cell>
          <cell r="L719">
            <v>24959</v>
          </cell>
          <cell r="M719">
            <v>23823</v>
          </cell>
          <cell r="N719">
            <v>22381</v>
          </cell>
          <cell r="O719">
            <v>20326</v>
          </cell>
          <cell r="P719">
            <v>17678</v>
          </cell>
          <cell r="Q719">
            <v>0</v>
          </cell>
        </row>
        <row r="720">
          <cell r="B720" t="str">
            <v xml:space="preserve">  E = Average # of Employees</v>
          </cell>
          <cell r="H720">
            <v>98</v>
          </cell>
          <cell r="I720">
            <v>99</v>
          </cell>
          <cell r="J720">
            <v>101</v>
          </cell>
          <cell r="K720">
            <v>102</v>
          </cell>
          <cell r="L720">
            <v>102</v>
          </cell>
          <cell r="M720">
            <v>97</v>
          </cell>
          <cell r="N720">
            <v>88</v>
          </cell>
          <cell r="O720">
            <v>81</v>
          </cell>
          <cell r="P720">
            <v>69</v>
          </cell>
          <cell r="Q720">
            <v>0</v>
          </cell>
        </row>
        <row r="721">
          <cell r="B721" t="str">
            <v xml:space="preserve">  RHHEC Statistic</v>
          </cell>
          <cell r="H721">
            <v>304.63265306122452</v>
          </cell>
          <cell r="I721">
            <v>292.29292929292927</v>
          </cell>
          <cell r="J721">
            <v>274.28712871287127</v>
          </cell>
          <cell r="K721">
            <v>257.3235294117647</v>
          </cell>
          <cell r="L721">
            <v>244.69607843137254</v>
          </cell>
          <cell r="M721">
            <v>245.5979381443299</v>
          </cell>
          <cell r="N721">
            <v>254.32954545454547</v>
          </cell>
          <cell r="O721">
            <v>250.93827160493828</v>
          </cell>
          <cell r="P721">
            <v>256.20289855072463</v>
          </cell>
          <cell r="Q721" t="e">
            <v>#DIV/0!</v>
          </cell>
        </row>
        <row r="724">
          <cell r="B724" t="str">
            <v>MEA Survey Results</v>
          </cell>
        </row>
        <row r="725">
          <cell r="B725" t="str">
            <v xml:space="preserve">   Average for all utilities</v>
          </cell>
          <cell r="I725">
            <v>389</v>
          </cell>
          <cell r="J725">
            <v>377</v>
          </cell>
          <cell r="K725">
            <v>368</v>
          </cell>
          <cell r="L725">
            <v>345</v>
          </cell>
          <cell r="M725">
            <v>341</v>
          </cell>
          <cell r="N725">
            <v>338</v>
          </cell>
        </row>
        <row r="726">
          <cell r="B726" t="str">
            <v xml:space="preserve">   Average for medium size utilities</v>
          </cell>
          <cell r="I726">
            <v>407</v>
          </cell>
          <cell r="J726">
            <v>386</v>
          </cell>
          <cell r="K726">
            <v>365</v>
          </cell>
          <cell r="L726">
            <v>351</v>
          </cell>
          <cell r="M726">
            <v>349</v>
          </cell>
          <cell r="N726">
            <v>347</v>
          </cell>
        </row>
        <row r="727">
          <cell r="B727" t="str">
            <v xml:space="preserve">   Brampton</v>
          </cell>
          <cell r="I727">
            <v>314</v>
          </cell>
          <cell r="J727">
            <v>291</v>
          </cell>
          <cell r="K727">
            <v>277</v>
          </cell>
          <cell r="L727">
            <v>274</v>
          </cell>
          <cell r="M727">
            <v>286</v>
          </cell>
          <cell r="N727">
            <v>295</v>
          </cell>
        </row>
        <row r="728">
          <cell r="B728" t="str">
            <v xml:space="preserve">   Markham</v>
          </cell>
          <cell r="I728">
            <v>363</v>
          </cell>
          <cell r="J728">
            <v>399</v>
          </cell>
          <cell r="K728">
            <v>336</v>
          </cell>
          <cell r="L728">
            <v>320</v>
          </cell>
          <cell r="M728">
            <v>321</v>
          </cell>
          <cell r="N728">
            <v>307</v>
          </cell>
        </row>
        <row r="729">
          <cell r="B729" t="str">
            <v xml:space="preserve">   Vaughan</v>
          </cell>
          <cell r="I729">
            <v>281</v>
          </cell>
          <cell r="J729">
            <v>244</v>
          </cell>
          <cell r="K729">
            <v>230</v>
          </cell>
        </row>
        <row r="730">
          <cell r="B730" t="str">
            <v xml:space="preserve">   Guelph</v>
          </cell>
          <cell r="I730">
            <v>314</v>
          </cell>
          <cell r="J730">
            <v>305</v>
          </cell>
          <cell r="K730">
            <v>310</v>
          </cell>
          <cell r="L730">
            <v>305</v>
          </cell>
          <cell r="M730">
            <v>305</v>
          </cell>
          <cell r="N730">
            <v>321</v>
          </cell>
        </row>
        <row r="731">
          <cell r="B731" t="str">
            <v xml:space="preserve">   Barrie</v>
          </cell>
          <cell r="I731">
            <v>411</v>
          </cell>
          <cell r="J731">
            <v>377</v>
          </cell>
          <cell r="K731">
            <v>339</v>
          </cell>
          <cell r="L731">
            <v>324</v>
          </cell>
          <cell r="M731">
            <v>314</v>
          </cell>
          <cell r="N731">
            <v>318</v>
          </cell>
        </row>
        <row r="732">
          <cell r="B732" t="str">
            <v xml:space="preserve">   Newmarket</v>
          </cell>
          <cell r="I732">
            <v>511</v>
          </cell>
          <cell r="J732">
            <v>483</v>
          </cell>
          <cell r="K732">
            <v>468</v>
          </cell>
          <cell r="L732">
            <v>446</v>
          </cell>
          <cell r="M732">
            <v>436</v>
          </cell>
          <cell r="N732">
            <v>403</v>
          </cell>
        </row>
        <row r="735">
          <cell r="B735" t="str">
            <v>MEA Interpretation</v>
          </cell>
        </row>
        <row r="736">
          <cell r="B736" t="str">
            <v xml:space="preserve">  -  This ratio measures the average number of customers that are served by a utility employee.</v>
          </cell>
        </row>
        <row r="737">
          <cell r="B737" t="str">
            <v xml:space="preserve">  -  The ratio will be influenced by the number of bulk metered customers and by the amount of contract labour used by the utility.</v>
          </cell>
        </row>
        <row r="739">
          <cell r="B739" t="str">
            <v>EFFICIENCY RATIOS (continued)</v>
          </cell>
          <cell r="G739">
            <v>1996</v>
          </cell>
          <cell r="H739">
            <v>1995</v>
          </cell>
          <cell r="I739">
            <v>1994</v>
          </cell>
          <cell r="J739">
            <v>1993</v>
          </cell>
          <cell r="K739">
            <v>1992</v>
          </cell>
          <cell r="L739">
            <v>1991</v>
          </cell>
          <cell r="M739">
            <v>1990</v>
          </cell>
          <cell r="N739">
            <v>1989</v>
          </cell>
          <cell r="O739">
            <v>1988</v>
          </cell>
          <cell r="P739">
            <v>1987</v>
          </cell>
          <cell r="Q739">
            <v>1986</v>
          </cell>
        </row>
        <row r="741">
          <cell r="B741" t="str">
            <v>Ratio 33 - System Losses</v>
          </cell>
        </row>
        <row r="743">
          <cell r="B743" t="str">
            <v>RHHEC Calculation</v>
          </cell>
        </row>
        <row r="744">
          <cell r="B744" t="str">
            <v xml:space="preserve">  K = Total kW.h purchased</v>
          </cell>
          <cell r="H744">
            <v>803556000</v>
          </cell>
          <cell r="I744">
            <v>765286000</v>
          </cell>
          <cell r="J744">
            <v>733898000</v>
          </cell>
          <cell r="K744">
            <v>707035000</v>
          </cell>
          <cell r="L744">
            <v>710862000</v>
          </cell>
          <cell r="M744">
            <v>659694000</v>
          </cell>
          <cell r="N744">
            <v>631124000</v>
          </cell>
          <cell r="O744">
            <v>545607000</v>
          </cell>
          <cell r="P744">
            <v>462073000</v>
          </cell>
        </row>
        <row r="745">
          <cell r="B745" t="str">
            <v xml:space="preserve">  E = MW.h sold</v>
          </cell>
          <cell r="H745">
            <v>778835000</v>
          </cell>
          <cell r="I745">
            <v>742241000</v>
          </cell>
          <cell r="J745">
            <v>717716000</v>
          </cell>
          <cell r="K745">
            <v>679191000</v>
          </cell>
          <cell r="L745">
            <v>691595000</v>
          </cell>
          <cell r="M745">
            <v>639030000</v>
          </cell>
          <cell r="N745">
            <v>601943000</v>
          </cell>
          <cell r="O745">
            <v>527627000</v>
          </cell>
          <cell r="P745">
            <v>428598000</v>
          </cell>
        </row>
        <row r="746">
          <cell r="B746" t="str">
            <v xml:space="preserve">  L = Line losses</v>
          </cell>
          <cell r="H746">
            <v>24721000</v>
          </cell>
          <cell r="I746">
            <v>23045000</v>
          </cell>
          <cell r="J746">
            <v>16182000</v>
          </cell>
          <cell r="K746">
            <v>27844000</v>
          </cell>
          <cell r="L746">
            <v>19267000</v>
          </cell>
          <cell r="M746">
            <v>20664000</v>
          </cell>
          <cell r="N746">
            <v>29181000</v>
          </cell>
          <cell r="O746">
            <v>17980000</v>
          </cell>
          <cell r="P746">
            <v>33475000</v>
          </cell>
        </row>
        <row r="747">
          <cell r="B747" t="str">
            <v xml:space="preserve">  RHHEC Statistic</v>
          </cell>
          <cell r="H747">
            <v>3.0764501789545449</v>
          </cell>
          <cell r="I747">
            <v>3.0112925102510673</v>
          </cell>
          <cell r="J747">
            <v>2.2049385609444414</v>
          </cell>
          <cell r="K747">
            <v>3.9381360187260839</v>
          </cell>
          <cell r="L747">
            <v>2.7103713519642412</v>
          </cell>
          <cell r="M747">
            <v>3.1323613675431403</v>
          </cell>
          <cell r="N747">
            <v>4.6236555732312468</v>
          </cell>
          <cell r="O747">
            <v>3.2954122656050941</v>
          </cell>
          <cell r="P747">
            <v>7.244526297792774</v>
          </cell>
        </row>
        <row r="750">
          <cell r="B750" t="str">
            <v>MEA Survey Results</v>
          </cell>
        </row>
        <row r="751">
          <cell r="B751" t="str">
            <v xml:space="preserve">   Average for all utilities</v>
          </cell>
          <cell r="I751">
            <v>3.9</v>
          </cell>
          <cell r="J751">
            <v>3.8</v>
          </cell>
          <cell r="K751">
            <v>3.9</v>
          </cell>
          <cell r="L751">
            <v>3.8</v>
          </cell>
          <cell r="M751">
            <v>3.6</v>
          </cell>
          <cell r="N751">
            <v>4.5</v>
          </cell>
        </row>
        <row r="752">
          <cell r="B752" t="str">
            <v xml:space="preserve">   Average for medium size utilities</v>
          </cell>
          <cell r="I752">
            <v>3.7</v>
          </cell>
          <cell r="J752">
            <v>3.6</v>
          </cell>
          <cell r="K752">
            <v>4</v>
          </cell>
          <cell r="L752">
            <v>4.0999999999999996</v>
          </cell>
          <cell r="M752">
            <v>3.6</v>
          </cell>
          <cell r="N752">
            <v>4.5</v>
          </cell>
        </row>
        <row r="753">
          <cell r="B753" t="str">
            <v xml:space="preserve">   Brampton</v>
          </cell>
          <cell r="I753">
            <v>2.9</v>
          </cell>
          <cell r="J753">
            <v>3.9</v>
          </cell>
          <cell r="K753">
            <v>4.7</v>
          </cell>
          <cell r="L753">
            <v>1.3</v>
          </cell>
          <cell r="M753">
            <v>0.9</v>
          </cell>
          <cell r="N753">
            <v>3.4</v>
          </cell>
        </row>
        <row r="754">
          <cell r="B754" t="str">
            <v xml:space="preserve">   Markham</v>
          </cell>
          <cell r="I754">
            <v>1.9</v>
          </cell>
          <cell r="J754">
            <v>2.9</v>
          </cell>
          <cell r="K754">
            <v>2.2999999999999998</v>
          </cell>
          <cell r="L754">
            <v>2.2999999999999998</v>
          </cell>
          <cell r="M754">
            <v>2.2999999999999998</v>
          </cell>
          <cell r="N754">
            <v>2.4</v>
          </cell>
        </row>
        <row r="755">
          <cell r="B755" t="str">
            <v xml:space="preserve">   Vaughan</v>
          </cell>
          <cell r="I755">
            <v>2.9</v>
          </cell>
          <cell r="J755">
            <v>5.7</v>
          </cell>
          <cell r="K755">
            <v>1</v>
          </cell>
        </row>
        <row r="756">
          <cell r="B756" t="str">
            <v xml:space="preserve">   Guelph</v>
          </cell>
          <cell r="I756">
            <v>3.1</v>
          </cell>
          <cell r="J756">
            <v>2.8</v>
          </cell>
          <cell r="K756">
            <v>3.3</v>
          </cell>
          <cell r="L756">
            <v>3.4</v>
          </cell>
          <cell r="M756">
            <v>3.1</v>
          </cell>
          <cell r="N756">
            <v>4.7</v>
          </cell>
        </row>
        <row r="757">
          <cell r="B757" t="str">
            <v xml:space="preserve">   Barrie</v>
          </cell>
          <cell r="I757">
            <v>2.8</v>
          </cell>
          <cell r="J757">
            <v>3.2</v>
          </cell>
          <cell r="K757">
            <v>2.9</v>
          </cell>
          <cell r="L757">
            <v>3.5</v>
          </cell>
          <cell r="M757">
            <v>2.9</v>
          </cell>
          <cell r="N757">
            <v>3.3</v>
          </cell>
        </row>
        <row r="758">
          <cell r="B758" t="str">
            <v xml:space="preserve">   Newmarket</v>
          </cell>
          <cell r="I758">
            <v>3.4</v>
          </cell>
          <cell r="J758">
            <v>3</v>
          </cell>
          <cell r="K758">
            <v>4</v>
          </cell>
          <cell r="L758">
            <v>5.3</v>
          </cell>
          <cell r="M758">
            <v>3.1</v>
          </cell>
          <cell r="N758">
            <v>3.9</v>
          </cell>
        </row>
        <row r="761">
          <cell r="B761" t="str">
            <v>MEA Interpretation</v>
          </cell>
        </row>
        <row r="762">
          <cell r="B762" t="str">
            <v xml:space="preserve">  -  This measure provides an indication of the efficiency of the distribution system and shows the percentage of kW.h's consumed</v>
          </cell>
        </row>
        <row r="763">
          <cell r="B763" t="str">
            <v xml:space="preserve">     by the utility that were not ultimately billed to customers.      Losses can be due to line or transformation losses, errors in billing estimates,</v>
          </cell>
        </row>
        <row r="764">
          <cell r="B764" t="str">
            <v xml:space="preserve">     or theft of power.</v>
          </cell>
        </row>
        <row r="766">
          <cell r="B766" t="str">
            <v>RELIABILITY RATIOS</v>
          </cell>
          <cell r="G766">
            <v>1996</v>
          </cell>
          <cell r="H766">
            <v>1995</v>
          </cell>
          <cell r="I766">
            <v>1994</v>
          </cell>
          <cell r="J766">
            <v>1993</v>
          </cell>
          <cell r="K766">
            <v>1992</v>
          </cell>
          <cell r="L766">
            <v>1991</v>
          </cell>
          <cell r="M766">
            <v>1990</v>
          </cell>
          <cell r="N766">
            <v>1989</v>
          </cell>
          <cell r="O766">
            <v>1988</v>
          </cell>
          <cell r="P766">
            <v>1987</v>
          </cell>
          <cell r="Q766">
            <v>1986</v>
          </cell>
        </row>
        <row r="768">
          <cell r="B768" t="str">
            <v>Ratio 20 - System Avg Interruption Duration Index [SAIDI]</v>
          </cell>
        </row>
        <row r="770">
          <cell r="B770" t="str">
            <v>RHHEC Calculation</v>
          </cell>
        </row>
        <row r="771">
          <cell r="B771" t="str">
            <v xml:space="preserve">  H = Total customer hours of interruptions</v>
          </cell>
          <cell r="H771">
            <v>44159</v>
          </cell>
          <cell r="I771">
            <v>27347</v>
          </cell>
          <cell r="J771">
            <v>26976</v>
          </cell>
          <cell r="K771">
            <v>31979</v>
          </cell>
        </row>
        <row r="772">
          <cell r="B772" t="str">
            <v xml:space="preserve">  Ca = Average # of Customers .. all classes</v>
          </cell>
          <cell r="H772">
            <v>29854</v>
          </cell>
          <cell r="I772">
            <v>28937</v>
          </cell>
          <cell r="J772">
            <v>27703</v>
          </cell>
          <cell r="K772">
            <v>26247</v>
          </cell>
        </row>
        <row r="773">
          <cell r="B773" t="str">
            <v xml:space="preserve">  RHHEC Statistic</v>
          </cell>
          <cell r="H773">
            <v>1.4791652709854626</v>
          </cell>
          <cell r="I773">
            <v>0.94505304627293774</v>
          </cell>
          <cell r="J773">
            <v>0.97375735479911918</v>
          </cell>
          <cell r="K773">
            <v>1.218386863260563</v>
          </cell>
        </row>
        <row r="776">
          <cell r="B776" t="str">
            <v>MEA Survey Results</v>
          </cell>
        </row>
        <row r="777">
          <cell r="B777" t="str">
            <v xml:space="preserve">   Average for all utilities</v>
          </cell>
          <cell r="I777">
            <v>1.22</v>
          </cell>
          <cell r="J777">
            <v>1.1000000000000001</v>
          </cell>
          <cell r="K777">
            <v>1.28</v>
          </cell>
          <cell r="L777">
            <v>1.0900000000000001</v>
          </cell>
          <cell r="M777">
            <v>1.6</v>
          </cell>
          <cell r="N777">
            <v>1.59</v>
          </cell>
        </row>
        <row r="778">
          <cell r="B778" t="str">
            <v xml:space="preserve">   Average for medium size utilities</v>
          </cell>
          <cell r="I778">
            <v>1.2</v>
          </cell>
          <cell r="J778">
            <v>1.19</v>
          </cell>
          <cell r="K778">
            <v>1.1599999999999999</v>
          </cell>
          <cell r="L778">
            <v>1.1299999999999999</v>
          </cell>
          <cell r="M778">
            <v>2.4300000000000002</v>
          </cell>
          <cell r="N778">
            <v>2.2999999999999998</v>
          </cell>
        </row>
        <row r="779">
          <cell r="B779" t="str">
            <v xml:space="preserve">   Brampton</v>
          </cell>
          <cell r="I779">
            <v>1.27</v>
          </cell>
          <cell r="J779">
            <v>1.1100000000000001</v>
          </cell>
          <cell r="K779">
            <v>1.71</v>
          </cell>
          <cell r="L779">
            <v>2.15</v>
          </cell>
          <cell r="M779">
            <v>1.36</v>
          </cell>
          <cell r="N779">
            <v>2.0099999999999998</v>
          </cell>
        </row>
        <row r="780">
          <cell r="B780" t="str">
            <v xml:space="preserve">   Markham</v>
          </cell>
          <cell r="I780">
            <v>0.71</v>
          </cell>
          <cell r="J780">
            <v>0.84</v>
          </cell>
          <cell r="K780">
            <v>1.58</v>
          </cell>
          <cell r="L780">
            <v>1.33</v>
          </cell>
          <cell r="M780">
            <v>0.9</v>
          </cell>
          <cell r="N780">
            <v>1.83</v>
          </cell>
        </row>
        <row r="781">
          <cell r="B781" t="str">
            <v xml:space="preserve">   Vaughan</v>
          </cell>
          <cell r="I781">
            <v>7.35</v>
          </cell>
          <cell r="J781">
            <v>3.63</v>
          </cell>
        </row>
        <row r="782">
          <cell r="B782" t="str">
            <v xml:space="preserve">   Guelph</v>
          </cell>
          <cell r="I782">
            <v>0.57999999999999996</v>
          </cell>
          <cell r="J782">
            <v>1.1599999999999999</v>
          </cell>
          <cell r="K782">
            <v>3.74</v>
          </cell>
          <cell r="L782">
            <v>0.68</v>
          </cell>
          <cell r="M782">
            <v>0.7</v>
          </cell>
          <cell r="N782">
            <v>0.98</v>
          </cell>
        </row>
        <row r="783">
          <cell r="B783" t="str">
            <v xml:space="preserve">   Barrie</v>
          </cell>
          <cell r="I783">
            <v>0.44</v>
          </cell>
          <cell r="J783">
            <v>0.93</v>
          </cell>
          <cell r="K783">
            <v>0.63</v>
          </cell>
          <cell r="L783">
            <v>0.94</v>
          </cell>
          <cell r="M783">
            <v>0.6</v>
          </cell>
          <cell r="N783">
            <v>1.77</v>
          </cell>
        </row>
        <row r="784">
          <cell r="B784" t="str">
            <v xml:space="preserve">   Newmarket</v>
          </cell>
          <cell r="I784">
            <v>0.01</v>
          </cell>
          <cell r="J784">
            <v>1.37</v>
          </cell>
          <cell r="K784">
            <v>0.01</v>
          </cell>
        </row>
        <row r="787">
          <cell r="B787" t="str">
            <v>MEA Interpretation</v>
          </cell>
        </row>
        <row r="788">
          <cell r="B788" t="str">
            <v xml:space="preserve">  -  This is oneindicator of the reliability of the distribution system and the speed of response to interruptions.    It is one of the four</v>
          </cell>
        </row>
        <row r="789">
          <cell r="B789" t="str">
            <v xml:space="preserve">     standard indicators used by the Canadian Electrical Association.</v>
          </cell>
        </row>
        <row r="790">
          <cell r="B790" t="str">
            <v xml:space="preserve">  -  This is an overall ratio influenced by:   customer density, the age and condition of the distribution system, susceptibility to lightning</v>
          </cell>
        </row>
        <row r="791">
          <cell r="B791" t="str">
            <v xml:space="preserve">     and other weather related problems, tree trimming practices etc.    It is also influenced by the speed of response crews and the</v>
          </cell>
        </row>
        <row r="792">
          <cell r="B792" t="str">
            <v xml:space="preserve">     scope of SCADA systems.   </v>
          </cell>
        </row>
        <row r="794">
          <cell r="B794" t="str">
            <v>RELIABILITY RATIOS (continued)</v>
          </cell>
          <cell r="G794">
            <v>1996</v>
          </cell>
          <cell r="H794">
            <v>1995</v>
          </cell>
          <cell r="I794">
            <v>1994</v>
          </cell>
          <cell r="J794">
            <v>1993</v>
          </cell>
          <cell r="K794">
            <v>1992</v>
          </cell>
          <cell r="L794">
            <v>1991</v>
          </cell>
          <cell r="M794">
            <v>1990</v>
          </cell>
          <cell r="N794">
            <v>1989</v>
          </cell>
          <cell r="O794">
            <v>1988</v>
          </cell>
          <cell r="P794">
            <v>1987</v>
          </cell>
          <cell r="Q794">
            <v>1986</v>
          </cell>
        </row>
        <row r="796">
          <cell r="B796" t="str">
            <v>Ratio 35 - System Avg Interruption Duration Index [SAIDI - OH] Loss of supply from OH</v>
          </cell>
        </row>
        <row r="798">
          <cell r="B798" t="str">
            <v>RHHEC Calculation</v>
          </cell>
        </row>
        <row r="799">
          <cell r="B799" t="str">
            <v xml:space="preserve">  H = Total customer hours of interruptions Ontario Hydro</v>
          </cell>
          <cell r="H799">
            <v>0</v>
          </cell>
        </row>
        <row r="800">
          <cell r="B800" t="str">
            <v xml:space="preserve">  Ca = Average # of Customers .. all classes</v>
          </cell>
          <cell r="H800">
            <v>29854</v>
          </cell>
        </row>
        <row r="801">
          <cell r="B801" t="str">
            <v xml:space="preserve">  RHHEC Statistic</v>
          </cell>
          <cell r="H801">
            <v>0</v>
          </cell>
        </row>
        <row r="804">
          <cell r="B804" t="str">
            <v>MEA Survey Results</v>
          </cell>
        </row>
        <row r="805">
          <cell r="B805" t="str">
            <v xml:space="preserve">   Average for all utilities</v>
          </cell>
        </row>
        <row r="806">
          <cell r="B806" t="str">
            <v xml:space="preserve">   Average for medium size utilities</v>
          </cell>
        </row>
        <row r="807">
          <cell r="B807" t="str">
            <v xml:space="preserve">   Brampton</v>
          </cell>
        </row>
        <row r="808">
          <cell r="B808" t="str">
            <v xml:space="preserve">   Markham</v>
          </cell>
        </row>
        <row r="809">
          <cell r="B809" t="str">
            <v xml:space="preserve">   Vaughan</v>
          </cell>
        </row>
        <row r="810">
          <cell r="B810" t="str">
            <v xml:space="preserve">   Guelph</v>
          </cell>
        </row>
        <row r="811">
          <cell r="B811" t="str">
            <v xml:space="preserve">   Barrie</v>
          </cell>
        </row>
        <row r="812">
          <cell r="B812" t="str">
            <v xml:space="preserve">   Newmarket</v>
          </cell>
        </row>
        <row r="815">
          <cell r="B815" t="str">
            <v>MEA Interpretation</v>
          </cell>
        </row>
        <row r="822">
          <cell r="B822" t="str">
            <v>RELIABILITY RATIOS (continued)</v>
          </cell>
          <cell r="G822">
            <v>1996</v>
          </cell>
          <cell r="H822">
            <v>1995</v>
          </cell>
          <cell r="I822">
            <v>1994</v>
          </cell>
          <cell r="J822">
            <v>1993</v>
          </cell>
          <cell r="K822">
            <v>1992</v>
          </cell>
          <cell r="L822">
            <v>1991</v>
          </cell>
          <cell r="M822">
            <v>1990</v>
          </cell>
          <cell r="N822">
            <v>1989</v>
          </cell>
          <cell r="O822">
            <v>1988</v>
          </cell>
          <cell r="P822">
            <v>1987</v>
          </cell>
          <cell r="Q822">
            <v>1986</v>
          </cell>
        </row>
        <row r="824">
          <cell r="B824" t="str">
            <v>Ratio 21 - Customer Avg Interruption Duration Index [CAIDI]</v>
          </cell>
        </row>
        <row r="826">
          <cell r="B826" t="str">
            <v>RHHEC Calculation</v>
          </cell>
        </row>
        <row r="827">
          <cell r="B827" t="str">
            <v xml:space="preserve">  H = Total customer hours of interruptions</v>
          </cell>
          <cell r="H827">
            <v>44159</v>
          </cell>
          <cell r="I827">
            <v>27347</v>
          </cell>
          <cell r="J827">
            <v>26976</v>
          </cell>
          <cell r="K827">
            <v>31979</v>
          </cell>
        </row>
        <row r="828">
          <cell r="B828" t="str">
            <v xml:space="preserve">  I = Total Customer Interuptions</v>
          </cell>
          <cell r="H828">
            <v>118686</v>
          </cell>
          <cell r="I828">
            <v>78009</v>
          </cell>
          <cell r="J828">
            <v>100384</v>
          </cell>
          <cell r="K828">
            <v>132074</v>
          </cell>
        </row>
        <row r="829">
          <cell r="B829" t="str">
            <v xml:space="preserve">  RHHEC Statistic</v>
          </cell>
          <cell r="H829">
            <v>0.37206578703469662</v>
          </cell>
          <cell r="I829">
            <v>0.35056211462779935</v>
          </cell>
          <cell r="J829">
            <v>0.26872808415683774</v>
          </cell>
          <cell r="K829">
            <v>0.24212941229916563</v>
          </cell>
        </row>
        <row r="832">
          <cell r="B832" t="str">
            <v>MEA Survey Results</v>
          </cell>
        </row>
        <row r="833">
          <cell r="B833" t="str">
            <v xml:space="preserve">   Average for all utilities</v>
          </cell>
          <cell r="I833">
            <v>0.97</v>
          </cell>
          <cell r="J833">
            <v>0.97</v>
          </cell>
          <cell r="K833">
            <v>1</v>
          </cell>
          <cell r="L833">
            <v>0.75</v>
          </cell>
          <cell r="M833">
            <v>0.88</v>
          </cell>
          <cell r="N833">
            <v>0.93</v>
          </cell>
        </row>
        <row r="834">
          <cell r="B834" t="str">
            <v xml:space="preserve">   Average for medium size utilities</v>
          </cell>
          <cell r="I834">
            <v>1.03</v>
          </cell>
          <cell r="J834">
            <v>1.04</v>
          </cell>
          <cell r="K834">
            <v>1.32</v>
          </cell>
          <cell r="L834">
            <v>0.75</v>
          </cell>
          <cell r="M834">
            <v>1.02</v>
          </cell>
          <cell r="N834">
            <v>1.03</v>
          </cell>
        </row>
        <row r="835">
          <cell r="B835" t="str">
            <v xml:space="preserve">   Brampton</v>
          </cell>
          <cell r="I835">
            <v>0.49</v>
          </cell>
          <cell r="J835">
            <v>0.5</v>
          </cell>
          <cell r="K835">
            <v>0.42</v>
          </cell>
          <cell r="L835">
            <v>0.61</v>
          </cell>
          <cell r="M835">
            <v>0.76</v>
          </cell>
          <cell r="N835">
            <v>0.69</v>
          </cell>
        </row>
        <row r="836">
          <cell r="B836" t="str">
            <v xml:space="preserve">   Markham</v>
          </cell>
          <cell r="I836">
            <v>0.37</v>
          </cell>
          <cell r="J836">
            <v>0.39</v>
          </cell>
          <cell r="K836">
            <v>0.48</v>
          </cell>
          <cell r="L836">
            <v>0.35</v>
          </cell>
          <cell r="M836">
            <v>0.28000000000000003</v>
          </cell>
          <cell r="N836">
            <v>0.45</v>
          </cell>
        </row>
        <row r="837">
          <cell r="B837" t="str">
            <v xml:space="preserve">   Vaughan</v>
          </cell>
          <cell r="I837">
            <v>1.93</v>
          </cell>
          <cell r="J837">
            <v>1.1499999999999999</v>
          </cell>
        </row>
        <row r="838">
          <cell r="B838" t="str">
            <v xml:space="preserve">   Guelph</v>
          </cell>
          <cell r="I838">
            <v>0.54</v>
          </cell>
          <cell r="J838">
            <v>0.68</v>
          </cell>
          <cell r="K838">
            <v>1.62</v>
          </cell>
          <cell r="L838">
            <v>0.5</v>
          </cell>
          <cell r="M838">
            <v>0.68</v>
          </cell>
          <cell r="N838">
            <v>0.83</v>
          </cell>
        </row>
        <row r="839">
          <cell r="B839" t="str">
            <v xml:space="preserve">   Barrie</v>
          </cell>
          <cell r="I839">
            <v>0.48</v>
          </cell>
          <cell r="J839">
            <v>1.17</v>
          </cell>
          <cell r="K839">
            <v>1.01</v>
          </cell>
          <cell r="L839">
            <v>1.4</v>
          </cell>
          <cell r="M839">
            <v>0.64</v>
          </cell>
          <cell r="N839">
            <v>1.39</v>
          </cell>
        </row>
        <row r="840">
          <cell r="B840" t="str">
            <v xml:space="preserve">   Newmarket</v>
          </cell>
          <cell r="I840">
            <v>2.1</v>
          </cell>
          <cell r="J840">
            <v>0.67</v>
          </cell>
          <cell r="K840">
            <v>1.39</v>
          </cell>
        </row>
        <row r="843">
          <cell r="B843" t="str">
            <v>MEA Interpretation</v>
          </cell>
        </row>
        <row r="844">
          <cell r="B844" t="str">
            <v xml:space="preserve">  -  This is oneindicator of the reliability of the distribution system and the speed of response to interruptions.    It is one of the four</v>
          </cell>
        </row>
        <row r="845">
          <cell r="B845" t="str">
            <v xml:space="preserve">     standard indicators used by the Canadian Electrical Association.</v>
          </cell>
        </row>
        <row r="846">
          <cell r="B846" t="str">
            <v xml:space="preserve">  -  This is an overall ratio influenced by:   customer density, the age and condition of the distribution system, susceptibility to lightning</v>
          </cell>
        </row>
        <row r="847">
          <cell r="B847" t="str">
            <v xml:space="preserve">     and other weather related problems, tree trimming practices etc.    It is also influenced by the speed of response crews and the</v>
          </cell>
        </row>
        <row r="848">
          <cell r="B848" t="str">
            <v xml:space="preserve">     scope of SCADA systems.   </v>
          </cell>
        </row>
        <row r="850">
          <cell r="B850" t="str">
            <v>RELIABILITY RATIOS (continued)</v>
          </cell>
          <cell r="G850">
            <v>1996</v>
          </cell>
          <cell r="H850">
            <v>1995</v>
          </cell>
          <cell r="I850">
            <v>1994</v>
          </cell>
          <cell r="J850">
            <v>1993</v>
          </cell>
          <cell r="K850">
            <v>1992</v>
          </cell>
          <cell r="L850">
            <v>1991</v>
          </cell>
          <cell r="M850">
            <v>1990</v>
          </cell>
          <cell r="N850">
            <v>1989</v>
          </cell>
          <cell r="O850">
            <v>1988</v>
          </cell>
          <cell r="P850">
            <v>1987</v>
          </cell>
          <cell r="Q850">
            <v>1986</v>
          </cell>
        </row>
        <row r="852">
          <cell r="B852" t="str">
            <v>Ratio 36 - Customer Avg Interruption Duration Index [CAIDI - OH] Loss of supply from OH</v>
          </cell>
        </row>
        <row r="854">
          <cell r="B854" t="str">
            <v>RHHEC Calculation</v>
          </cell>
        </row>
        <row r="855">
          <cell r="B855" t="str">
            <v xml:space="preserve">  H = Total customer hours of interruptions re loss of supply from OH</v>
          </cell>
          <cell r="H855">
            <v>0</v>
          </cell>
          <cell r="I855">
            <v>0</v>
          </cell>
          <cell r="J855">
            <v>0</v>
          </cell>
          <cell r="K855">
            <v>0</v>
          </cell>
        </row>
        <row r="856">
          <cell r="B856" t="str">
            <v xml:space="preserve">  I = Total Customer Interuptions</v>
          </cell>
          <cell r="H856">
            <v>118686</v>
          </cell>
        </row>
        <row r="857">
          <cell r="B857" t="str">
            <v xml:space="preserve">  RHHEC Statistic</v>
          </cell>
          <cell r="H857">
            <v>0</v>
          </cell>
        </row>
        <row r="860">
          <cell r="B860" t="str">
            <v>MEA Survey Results</v>
          </cell>
        </row>
        <row r="861">
          <cell r="B861" t="str">
            <v xml:space="preserve">   Average for all utilities</v>
          </cell>
        </row>
        <row r="862">
          <cell r="B862" t="str">
            <v xml:space="preserve">   Average for medium size utilities</v>
          </cell>
        </row>
        <row r="863">
          <cell r="B863" t="str">
            <v xml:space="preserve">   Brampton</v>
          </cell>
        </row>
        <row r="864">
          <cell r="B864" t="str">
            <v xml:space="preserve">   Markham</v>
          </cell>
        </row>
        <row r="865">
          <cell r="B865" t="str">
            <v xml:space="preserve">   Vaughan</v>
          </cell>
        </row>
        <row r="866">
          <cell r="B866" t="str">
            <v xml:space="preserve">   Guelph</v>
          </cell>
        </row>
        <row r="867">
          <cell r="B867" t="str">
            <v xml:space="preserve">   Barrie</v>
          </cell>
        </row>
        <row r="868">
          <cell r="B868" t="str">
            <v xml:space="preserve">   Newmarket</v>
          </cell>
        </row>
        <row r="871">
          <cell r="B871" t="str">
            <v>MEA Interpretation</v>
          </cell>
        </row>
        <row r="878">
          <cell r="B878" t="str">
            <v>RELIABILITY RATIOS (continued)</v>
          </cell>
          <cell r="G878">
            <v>1996</v>
          </cell>
          <cell r="H878">
            <v>1995</v>
          </cell>
          <cell r="I878">
            <v>1994</v>
          </cell>
          <cell r="J878">
            <v>1993</v>
          </cell>
          <cell r="K878">
            <v>1992</v>
          </cell>
          <cell r="L878">
            <v>1991</v>
          </cell>
          <cell r="M878">
            <v>1990</v>
          </cell>
          <cell r="N878">
            <v>1989</v>
          </cell>
          <cell r="O878">
            <v>1988</v>
          </cell>
          <cell r="P878">
            <v>1987</v>
          </cell>
          <cell r="Q878">
            <v>1986</v>
          </cell>
        </row>
        <row r="880">
          <cell r="B880" t="str">
            <v>Ratio 22 - System Avg Interruption Frequency Index [SAIFI]</v>
          </cell>
        </row>
        <row r="882">
          <cell r="B882" t="str">
            <v>RHHEC Calculation</v>
          </cell>
        </row>
        <row r="883">
          <cell r="B883" t="str">
            <v xml:space="preserve">  I = Total Customer Interuptions</v>
          </cell>
          <cell r="H883">
            <v>118686</v>
          </cell>
          <cell r="I883">
            <v>78009</v>
          </cell>
          <cell r="J883">
            <v>100384</v>
          </cell>
          <cell r="K883">
            <v>132074</v>
          </cell>
        </row>
        <row r="884">
          <cell r="B884" t="str">
            <v xml:space="preserve">  Ca = Average # of Customers .. all classes</v>
          </cell>
          <cell r="H884">
            <v>29854</v>
          </cell>
          <cell r="I884">
            <v>28937</v>
          </cell>
          <cell r="J884">
            <v>27703</v>
          </cell>
          <cell r="K884">
            <v>26247</v>
          </cell>
        </row>
        <row r="885">
          <cell r="B885" t="str">
            <v xml:space="preserve">  RHHEC Statistic</v>
          </cell>
          <cell r="H885">
            <v>3.9755476653044819</v>
          </cell>
          <cell r="I885">
            <v>2.6958219580467913</v>
          </cell>
          <cell r="J885">
            <v>3.6235786737898423</v>
          </cell>
          <cell r="K885">
            <v>5.0319655579685296</v>
          </cell>
        </row>
        <row r="888">
          <cell r="B888" t="str">
            <v>MEA Survey Results</v>
          </cell>
        </row>
        <row r="889">
          <cell r="B889" t="str">
            <v xml:space="preserve">   Average for all utilities</v>
          </cell>
          <cell r="I889">
            <v>1.58</v>
          </cell>
          <cell r="J889">
            <v>1.5</v>
          </cell>
          <cell r="K889">
            <v>1.82</v>
          </cell>
          <cell r="L889">
            <v>1.75</v>
          </cell>
          <cell r="M889">
            <v>1.83</v>
          </cell>
          <cell r="N889">
            <v>1.74</v>
          </cell>
        </row>
        <row r="890">
          <cell r="B890" t="str">
            <v xml:space="preserve">   Average for medium size utilities</v>
          </cell>
          <cell r="I890">
            <v>1.48</v>
          </cell>
          <cell r="J890">
            <v>1.56</v>
          </cell>
          <cell r="K890">
            <v>1.25</v>
          </cell>
          <cell r="L890">
            <v>1.61</v>
          </cell>
          <cell r="M890">
            <v>2.5299999999999998</v>
          </cell>
          <cell r="N890">
            <v>1.85</v>
          </cell>
        </row>
        <row r="891">
          <cell r="B891" t="str">
            <v xml:space="preserve">   Brampton</v>
          </cell>
          <cell r="I891">
            <v>2.56</v>
          </cell>
          <cell r="J891">
            <v>2.2200000000000002</v>
          </cell>
          <cell r="K891">
            <v>4.0599999999999996</v>
          </cell>
          <cell r="L891">
            <v>3.54</v>
          </cell>
          <cell r="M891">
            <v>1.81</v>
          </cell>
          <cell r="N891">
            <v>2.88</v>
          </cell>
        </row>
        <row r="892">
          <cell r="B892" t="str">
            <v xml:space="preserve">   Markham</v>
          </cell>
          <cell r="I892">
            <v>1.93</v>
          </cell>
          <cell r="J892">
            <v>2.14</v>
          </cell>
          <cell r="K892">
            <v>3.3</v>
          </cell>
          <cell r="L892">
            <v>3.82</v>
          </cell>
          <cell r="M892">
            <v>2.82</v>
          </cell>
          <cell r="N892">
            <v>4.03</v>
          </cell>
        </row>
        <row r="893">
          <cell r="B893" t="str">
            <v xml:space="preserve">   Vaughan</v>
          </cell>
          <cell r="I893">
            <v>3.8</v>
          </cell>
          <cell r="J893">
            <v>3.15</v>
          </cell>
        </row>
        <row r="894">
          <cell r="B894" t="str">
            <v xml:space="preserve">   Guelph</v>
          </cell>
          <cell r="I894">
            <v>1.08</v>
          </cell>
          <cell r="J894">
            <v>1.72</v>
          </cell>
          <cell r="K894">
            <v>2.31</v>
          </cell>
          <cell r="L894">
            <v>1.35</v>
          </cell>
          <cell r="M894">
            <v>1.03</v>
          </cell>
          <cell r="N894">
            <v>1.17</v>
          </cell>
        </row>
        <row r="895">
          <cell r="B895" t="str">
            <v xml:space="preserve">   Barrie</v>
          </cell>
          <cell r="I895">
            <v>0.91</v>
          </cell>
          <cell r="J895">
            <v>0.8</v>
          </cell>
          <cell r="K895">
            <v>0.62</v>
          </cell>
          <cell r="L895">
            <v>0.67</v>
          </cell>
          <cell r="M895">
            <v>0.93</v>
          </cell>
          <cell r="N895">
            <v>1.27</v>
          </cell>
        </row>
        <row r="896">
          <cell r="B896" t="str">
            <v xml:space="preserve">   Newmarket</v>
          </cell>
          <cell r="I896">
            <v>0.01</v>
          </cell>
          <cell r="J896">
            <v>2.0499999999999998</v>
          </cell>
          <cell r="K896">
            <v>0.01</v>
          </cell>
        </row>
        <row r="899">
          <cell r="B899" t="str">
            <v>MEA Interpretation</v>
          </cell>
        </row>
        <row r="900">
          <cell r="B900" t="str">
            <v xml:space="preserve">  -  This is oneindicator of the reliability of the distribution system and the speed of response to interruptions.    It is one of the four</v>
          </cell>
        </row>
        <row r="901">
          <cell r="B901" t="str">
            <v xml:space="preserve">     standard indicators used by the Canadian Electrical Association.</v>
          </cell>
        </row>
        <row r="902">
          <cell r="B902" t="str">
            <v xml:space="preserve">  -  This is an overall ratio influenced by:   customer density, the age and condition of the distribution system, susceptibility to lightning</v>
          </cell>
        </row>
        <row r="903">
          <cell r="B903" t="str">
            <v xml:space="preserve">     and other weather related problems, tree trimming practices etc.    </v>
          </cell>
        </row>
        <row r="905">
          <cell r="B905" t="str">
            <v>RELIABILITY RATIOS (continued)</v>
          </cell>
          <cell r="G905">
            <v>1996</v>
          </cell>
          <cell r="H905">
            <v>1995</v>
          </cell>
          <cell r="I905">
            <v>1994</v>
          </cell>
          <cell r="J905">
            <v>1993</v>
          </cell>
          <cell r="K905">
            <v>1992</v>
          </cell>
          <cell r="L905">
            <v>1991</v>
          </cell>
          <cell r="M905">
            <v>1990</v>
          </cell>
          <cell r="N905">
            <v>1989</v>
          </cell>
          <cell r="O905">
            <v>1988</v>
          </cell>
          <cell r="P905">
            <v>1987</v>
          </cell>
          <cell r="Q905">
            <v>1986</v>
          </cell>
        </row>
        <row r="907">
          <cell r="B907" t="str">
            <v>Ratio 37 - System Avg Interruption Frequency Index [SAIFI - OH] Loss of supply from OH</v>
          </cell>
        </row>
        <row r="909">
          <cell r="B909" t="str">
            <v>RHHEC Calculation</v>
          </cell>
        </row>
        <row r="910">
          <cell r="B910" t="str">
            <v xml:space="preserve">  I = Total Customer Interuptions re loss of supply from OH</v>
          </cell>
          <cell r="H910">
            <v>0</v>
          </cell>
        </row>
        <row r="911">
          <cell r="B911" t="str">
            <v xml:space="preserve">  Ca = Average # of Customers .. all classes</v>
          </cell>
          <cell r="H911">
            <v>29854</v>
          </cell>
        </row>
        <row r="912">
          <cell r="B912" t="str">
            <v xml:space="preserve">  RHHEC Statistic</v>
          </cell>
          <cell r="H912">
            <v>0</v>
          </cell>
        </row>
        <row r="915">
          <cell r="B915" t="str">
            <v>MEA Survey Results</v>
          </cell>
        </row>
        <row r="916">
          <cell r="B916" t="str">
            <v xml:space="preserve">   Average for all utilities</v>
          </cell>
        </row>
        <row r="917">
          <cell r="B917" t="str">
            <v xml:space="preserve">   Average for medium size utilities</v>
          </cell>
        </row>
        <row r="918">
          <cell r="B918" t="str">
            <v xml:space="preserve">   Brampton</v>
          </cell>
        </row>
        <row r="919">
          <cell r="B919" t="str">
            <v xml:space="preserve">   Markham</v>
          </cell>
        </row>
        <row r="920">
          <cell r="B920" t="str">
            <v xml:space="preserve">   Vaughan</v>
          </cell>
        </row>
        <row r="921">
          <cell r="B921" t="str">
            <v xml:space="preserve">   Guelph</v>
          </cell>
        </row>
        <row r="922">
          <cell r="B922" t="str">
            <v xml:space="preserve">   Barrie</v>
          </cell>
        </row>
        <row r="923">
          <cell r="B923" t="str">
            <v xml:space="preserve">   Newmarket</v>
          </cell>
        </row>
        <row r="926">
          <cell r="B926" t="str">
            <v>MEA Interpretation</v>
          </cell>
        </row>
        <row r="932">
          <cell r="B932" t="str">
            <v>RELIABILITY RATIOS (continued)</v>
          </cell>
          <cell r="G932">
            <v>1996</v>
          </cell>
          <cell r="H932">
            <v>1995</v>
          </cell>
          <cell r="I932">
            <v>1994</v>
          </cell>
          <cell r="J932">
            <v>1993</v>
          </cell>
          <cell r="K932">
            <v>1992</v>
          </cell>
          <cell r="L932">
            <v>1991</v>
          </cell>
          <cell r="M932">
            <v>1990</v>
          </cell>
          <cell r="N932">
            <v>1989</v>
          </cell>
          <cell r="O932">
            <v>1988</v>
          </cell>
          <cell r="P932">
            <v>1987</v>
          </cell>
          <cell r="Q932">
            <v>1986</v>
          </cell>
        </row>
        <row r="934">
          <cell r="B934" t="str">
            <v>Ratio 23 - Index of Reliability</v>
          </cell>
        </row>
        <row r="936">
          <cell r="B936" t="str">
            <v>RHHEC Calculation</v>
          </cell>
        </row>
        <row r="937">
          <cell r="B937" t="str">
            <v xml:space="preserve">  SAIDI</v>
          </cell>
          <cell r="H937">
            <v>1.4791652709854626</v>
          </cell>
          <cell r="I937">
            <v>0.94505304627293774</v>
          </cell>
          <cell r="J937">
            <v>0.97375735479911918</v>
          </cell>
          <cell r="K937">
            <v>1.218386863260563</v>
          </cell>
        </row>
        <row r="938">
          <cell r="B938" t="str">
            <v xml:space="preserve">  RHHEC Statistic</v>
          </cell>
          <cell r="H938">
            <v>0.99983114551701091</v>
          </cell>
          <cell r="I938">
            <v>0.99989211723216065</v>
          </cell>
          <cell r="J938">
            <v>0.99988884048461202</v>
          </cell>
          <cell r="K938">
            <v>0.99986091474163696</v>
          </cell>
        </row>
        <row r="941">
          <cell r="B941" t="str">
            <v>MEA Survey Results</v>
          </cell>
        </row>
        <row r="942">
          <cell r="B942" t="str">
            <v xml:space="preserve">   Average for all utilities</v>
          </cell>
          <cell r="I942">
            <v>0.99985999999999997</v>
          </cell>
          <cell r="J942">
            <v>0.99987400000000004</v>
          </cell>
          <cell r="K942">
            <v>0.99984700000000004</v>
          </cell>
          <cell r="L942">
            <v>0.99959900000000002</v>
          </cell>
          <cell r="M942">
            <v>0.99978199999999995</v>
          </cell>
          <cell r="N942">
            <v>0.99980100000000005</v>
          </cell>
        </row>
        <row r="943">
          <cell r="B943" t="str">
            <v xml:space="preserve">   Average for medium size utilities</v>
          </cell>
          <cell r="I943">
            <v>0.99986299999999995</v>
          </cell>
          <cell r="J943">
            <v>0.99987099999999995</v>
          </cell>
          <cell r="K943">
            <v>0.99986699999999995</v>
          </cell>
          <cell r="L943">
            <v>0.99918499999999999</v>
          </cell>
          <cell r="M943">
            <v>0.99971100000000002</v>
          </cell>
          <cell r="N943">
            <v>0.99970899999999996</v>
          </cell>
        </row>
        <row r="944">
          <cell r="B944" t="str">
            <v xml:space="preserve">   Brampton</v>
          </cell>
          <cell r="I944">
            <v>0.99985000000000002</v>
          </cell>
          <cell r="J944">
            <v>0.99987000000000004</v>
          </cell>
          <cell r="K944">
            <v>0.99980500000000005</v>
          </cell>
          <cell r="L944">
            <v>0.99975000000000003</v>
          </cell>
          <cell r="M944">
            <v>0.99983999999999995</v>
          </cell>
          <cell r="N944">
            <v>0.99970000000000003</v>
          </cell>
        </row>
        <row r="945">
          <cell r="B945" t="str">
            <v xml:space="preserve">   Markham</v>
          </cell>
          <cell r="I945">
            <v>0.999919</v>
          </cell>
          <cell r="J945">
            <v>0.99990400000000002</v>
          </cell>
          <cell r="K945">
            <v>0.99982000000000004</v>
          </cell>
          <cell r="L945">
            <v>0.99984799999999996</v>
          </cell>
          <cell r="M945">
            <v>0.99999099999999996</v>
          </cell>
          <cell r="N945">
            <v>0.99979099999999999</v>
          </cell>
        </row>
        <row r="946">
          <cell r="B946" t="str">
            <v xml:space="preserve">   Vaughan</v>
          </cell>
          <cell r="I946">
            <v>0.99916099999999997</v>
          </cell>
          <cell r="J946">
            <v>0.99960000000000004</v>
          </cell>
        </row>
        <row r="947">
          <cell r="B947" t="str">
            <v xml:space="preserve">   Guelph</v>
          </cell>
          <cell r="I947">
            <v>0.99929999999999997</v>
          </cell>
          <cell r="J947">
            <v>0.99987000000000004</v>
          </cell>
          <cell r="K947">
            <v>0.99957300000000004</v>
          </cell>
          <cell r="L947">
            <v>0.99992199999999998</v>
          </cell>
          <cell r="M947">
            <v>0.99992000000000003</v>
          </cell>
          <cell r="N947">
            <v>0.999888</v>
          </cell>
        </row>
        <row r="948">
          <cell r="B948" t="str">
            <v xml:space="preserve">   Barrie</v>
          </cell>
          <cell r="I948">
            <v>0.99994899999999998</v>
          </cell>
          <cell r="J948">
            <v>0.99989399999999995</v>
          </cell>
          <cell r="K948">
            <v>0.99992800000000004</v>
          </cell>
          <cell r="L948">
            <v>0.99989300000000003</v>
          </cell>
          <cell r="M948">
            <v>0.99993100000000001</v>
          </cell>
          <cell r="N948">
            <v>0.99979799999999996</v>
          </cell>
        </row>
        <row r="949">
          <cell r="B949" t="str">
            <v xml:space="preserve">   Newmarket</v>
          </cell>
          <cell r="I949">
            <v>0.99999099999999996</v>
          </cell>
          <cell r="J949">
            <v>0.99984399999999996</v>
          </cell>
          <cell r="K949">
            <v>0.99999899999999997</v>
          </cell>
        </row>
        <row r="952">
          <cell r="B952" t="str">
            <v>MEA Interpretation</v>
          </cell>
        </row>
        <row r="953">
          <cell r="B953" t="str">
            <v xml:space="preserve">  -  This is oneindicator of the reliability of the distribution system and the speed of response to interruptions.    It is one of the four</v>
          </cell>
        </row>
        <row r="954">
          <cell r="B954" t="str">
            <v xml:space="preserve">     standard indicators used by the Canadian Electrical Association.</v>
          </cell>
        </row>
        <row r="955">
          <cell r="B955" t="str">
            <v xml:space="preserve">  -  This is an overall ratio influenced by:   customer density, the age and condition of the distribution system, susceptibility to lightning</v>
          </cell>
        </row>
        <row r="956">
          <cell r="B956" t="str">
            <v xml:space="preserve">     and other weather related problems, tree trimming practices etc.    It is also influenced by the speed of response crews and the</v>
          </cell>
        </row>
        <row r="957">
          <cell r="B957" t="str">
            <v xml:space="preserve">     scope of SCADA systems.   </v>
          </cell>
        </row>
        <row r="959">
          <cell r="B959" t="str">
            <v>RELIABILITY RATIOS (continued)</v>
          </cell>
          <cell r="G959">
            <v>1996</v>
          </cell>
          <cell r="H959">
            <v>1995</v>
          </cell>
          <cell r="I959">
            <v>1994</v>
          </cell>
          <cell r="J959">
            <v>1993</v>
          </cell>
          <cell r="K959">
            <v>1992</v>
          </cell>
          <cell r="L959">
            <v>1991</v>
          </cell>
          <cell r="M959">
            <v>1990</v>
          </cell>
          <cell r="N959">
            <v>1989</v>
          </cell>
          <cell r="O959">
            <v>1988</v>
          </cell>
          <cell r="P959">
            <v>1987</v>
          </cell>
          <cell r="Q959">
            <v>1986</v>
          </cell>
        </row>
        <row r="961">
          <cell r="B961" t="str">
            <v>Ratio 38 - Index of Reliability - Loss of supply from OH</v>
          </cell>
        </row>
        <row r="963">
          <cell r="B963" t="str">
            <v>8760 - (1.48 - 0) / 8760 = .999831</v>
          </cell>
        </row>
        <row r="966">
          <cell r="B966" t="str">
            <v>RELIABILITY RATIOS (continued)</v>
          </cell>
          <cell r="G966">
            <v>1996</v>
          </cell>
          <cell r="H966">
            <v>1995</v>
          </cell>
          <cell r="I966">
            <v>1994</v>
          </cell>
          <cell r="J966">
            <v>1993</v>
          </cell>
          <cell r="K966">
            <v>1992</v>
          </cell>
          <cell r="L966">
            <v>1991</v>
          </cell>
          <cell r="M966">
            <v>1990</v>
          </cell>
          <cell r="N966">
            <v>1989</v>
          </cell>
          <cell r="O966">
            <v>1988</v>
          </cell>
          <cell r="P966">
            <v>1987</v>
          </cell>
          <cell r="Q966">
            <v>1986</v>
          </cell>
        </row>
        <row r="968">
          <cell r="B968" t="str">
            <v>Ratio 39 - System Average Automatic Reclosure Index (SAARI)</v>
          </cell>
        </row>
        <row r="970">
          <cell r="B970" t="str">
            <v>(118, 686 - 89) / 29903</v>
          </cell>
        </row>
        <row r="973">
          <cell r="B973" t="str">
            <v>RELIABILITY RATIOS (continued)</v>
          </cell>
          <cell r="G973">
            <v>1996</v>
          </cell>
          <cell r="H973">
            <v>1995</v>
          </cell>
          <cell r="I973">
            <v>1994</v>
          </cell>
          <cell r="J973">
            <v>1993</v>
          </cell>
          <cell r="K973">
            <v>1992</v>
          </cell>
          <cell r="L973">
            <v>1991</v>
          </cell>
          <cell r="M973">
            <v>1990</v>
          </cell>
          <cell r="N973">
            <v>1989</v>
          </cell>
          <cell r="O973">
            <v>1988</v>
          </cell>
          <cell r="P973">
            <v>1987</v>
          </cell>
          <cell r="Q973">
            <v>1986</v>
          </cell>
        </row>
        <row r="975">
          <cell r="B975" t="str">
            <v>Ratio 40 - System Average Automatic Reclosure Index (SAARI - OH) - Loss of supply from OH</v>
          </cell>
        </row>
        <row r="977">
          <cell r="B977" t="str">
            <v>118, 686 - 1 / 29903 = 3.97</v>
          </cell>
        </row>
        <row r="980">
          <cell r="B980" t="str">
            <v>RESOURCE MANAGEMENT RATIOS</v>
          </cell>
          <cell r="G980">
            <v>1996</v>
          </cell>
          <cell r="H980">
            <v>1995</v>
          </cell>
          <cell r="I980">
            <v>1994</v>
          </cell>
          <cell r="J980">
            <v>1993</v>
          </cell>
          <cell r="K980">
            <v>1992</v>
          </cell>
          <cell r="L980">
            <v>1991</v>
          </cell>
          <cell r="M980">
            <v>1990</v>
          </cell>
          <cell r="N980">
            <v>1989</v>
          </cell>
          <cell r="O980">
            <v>1988</v>
          </cell>
          <cell r="P980">
            <v>1987</v>
          </cell>
          <cell r="Q980">
            <v>1986</v>
          </cell>
        </row>
        <row r="982">
          <cell r="B982" t="str">
            <v>Ratio 25 - Short Term Absences per Employee</v>
          </cell>
        </row>
        <row r="984">
          <cell r="B984" t="str">
            <v>RHHEC Calculation</v>
          </cell>
        </row>
        <row r="985">
          <cell r="B985" t="str">
            <v xml:space="preserve">  O = # of occurances off due to s/t absenteeism</v>
          </cell>
          <cell r="H985">
            <v>226</v>
          </cell>
          <cell r="I985">
            <v>218</v>
          </cell>
          <cell r="J985">
            <v>243</v>
          </cell>
          <cell r="K985">
            <v>256.02</v>
          </cell>
          <cell r="L985">
            <v>317.11799999999999</v>
          </cell>
          <cell r="M985">
            <v>274.80100000000004</v>
          </cell>
          <cell r="N985">
            <v>273.68</v>
          </cell>
          <cell r="O985">
            <v>211.005</v>
          </cell>
        </row>
        <row r="986">
          <cell r="B986" t="str">
            <v xml:space="preserve">  E = Average # of Employees</v>
          </cell>
          <cell r="H986">
            <v>98</v>
          </cell>
          <cell r="I986">
            <v>99</v>
          </cell>
          <cell r="J986">
            <v>101</v>
          </cell>
          <cell r="K986">
            <v>102</v>
          </cell>
          <cell r="L986">
            <v>102</v>
          </cell>
          <cell r="M986">
            <v>97</v>
          </cell>
          <cell r="N986">
            <v>88</v>
          </cell>
          <cell r="O986">
            <v>81</v>
          </cell>
          <cell r="P986">
            <v>69</v>
          </cell>
          <cell r="Q986">
            <v>0</v>
          </cell>
        </row>
        <row r="987">
          <cell r="B987" t="str">
            <v xml:space="preserve">  RHHEC Statistic</v>
          </cell>
          <cell r="H987">
            <v>2.306122448979592</v>
          </cell>
          <cell r="I987">
            <v>2.202020202020202</v>
          </cell>
          <cell r="J987">
            <v>2.4059405940594059</v>
          </cell>
          <cell r="K987">
            <v>2.5099999999999998</v>
          </cell>
          <cell r="L987">
            <v>3.109</v>
          </cell>
          <cell r="M987">
            <v>2.8330000000000002</v>
          </cell>
          <cell r="N987">
            <v>3.11</v>
          </cell>
          <cell r="O987">
            <v>2.605</v>
          </cell>
        </row>
        <row r="990">
          <cell r="B990" t="str">
            <v>MEA Survey Results</v>
          </cell>
        </row>
        <row r="991">
          <cell r="B991" t="str">
            <v xml:space="preserve">   Average for all utilities</v>
          </cell>
          <cell r="I991">
            <v>2.69</v>
          </cell>
          <cell r="J991">
            <v>2.64</v>
          </cell>
          <cell r="K991">
            <v>2.82</v>
          </cell>
          <cell r="L991">
            <v>3.04</v>
          </cell>
          <cell r="M991">
            <v>3.22</v>
          </cell>
          <cell r="N991">
            <v>3.21</v>
          </cell>
        </row>
        <row r="992">
          <cell r="B992" t="str">
            <v xml:space="preserve">   Average for medium size utilities</v>
          </cell>
          <cell r="I992">
            <v>3.14</v>
          </cell>
          <cell r="J992">
            <v>3.1</v>
          </cell>
          <cell r="K992">
            <v>3.05</v>
          </cell>
          <cell r="L992">
            <v>3.28</v>
          </cell>
          <cell r="M992">
            <v>2.9</v>
          </cell>
          <cell r="N992">
            <v>2.9</v>
          </cell>
        </row>
        <row r="993">
          <cell r="B993" t="str">
            <v xml:space="preserve">   Brampton</v>
          </cell>
          <cell r="I993">
            <v>1.25</v>
          </cell>
          <cell r="J993">
            <v>1.54</v>
          </cell>
          <cell r="K993">
            <v>1.63</v>
          </cell>
          <cell r="L993">
            <v>1.8</v>
          </cell>
          <cell r="M993">
            <v>1.8</v>
          </cell>
          <cell r="N993">
            <v>2</v>
          </cell>
        </row>
        <row r="994">
          <cell r="B994" t="str">
            <v xml:space="preserve">   Markham</v>
          </cell>
          <cell r="I994">
            <v>1.75</v>
          </cell>
          <cell r="J994">
            <v>1.58</v>
          </cell>
          <cell r="K994">
            <v>1.55</v>
          </cell>
          <cell r="L994">
            <v>1.72</v>
          </cell>
          <cell r="M994">
            <v>2.13</v>
          </cell>
          <cell r="N994">
            <v>2.38</v>
          </cell>
        </row>
        <row r="995">
          <cell r="B995" t="str">
            <v xml:space="preserve">   Vaughan</v>
          </cell>
          <cell r="I995">
            <v>4.55</v>
          </cell>
          <cell r="J995">
            <v>4.78</v>
          </cell>
        </row>
        <row r="996">
          <cell r="B996" t="str">
            <v xml:space="preserve">   Guelph</v>
          </cell>
          <cell r="I996">
            <v>2.0699999999999998</v>
          </cell>
          <cell r="J996">
            <v>2.1</v>
          </cell>
          <cell r="K996">
            <v>2.14</v>
          </cell>
          <cell r="L996">
            <v>3.33</v>
          </cell>
          <cell r="M996">
            <v>2.65</v>
          </cell>
          <cell r="N996">
            <v>2.58</v>
          </cell>
        </row>
        <row r="997">
          <cell r="B997" t="str">
            <v xml:space="preserve">   Barrie</v>
          </cell>
          <cell r="I997">
            <v>2.95</v>
          </cell>
          <cell r="J997">
            <v>3.85</v>
          </cell>
          <cell r="K997">
            <v>4.2300000000000004</v>
          </cell>
          <cell r="L997">
            <v>4.05</v>
          </cell>
          <cell r="M997">
            <v>3.78</v>
          </cell>
          <cell r="N997">
            <v>2.2799999999999998</v>
          </cell>
        </row>
        <row r="998">
          <cell r="B998" t="str">
            <v xml:space="preserve">   Newmarket</v>
          </cell>
          <cell r="I998">
            <v>2.88</v>
          </cell>
          <cell r="J998">
            <v>2.97</v>
          </cell>
          <cell r="K998">
            <v>1.5</v>
          </cell>
        </row>
        <row r="1001">
          <cell r="B1001" t="str">
            <v>MEA Interpretation</v>
          </cell>
        </row>
        <row r="1002">
          <cell r="B1002" t="str">
            <v xml:space="preserve">  -  Absenteeism measured in the average incidents or number of times taken off is an indicator of employee </v>
          </cell>
        </row>
        <row r="1003">
          <cell r="B1003" t="str">
            <v xml:space="preserve">     satisfaction levels.</v>
          </cell>
        </row>
        <row r="1005">
          <cell r="B1005" t="str">
            <v>RESOURCE MANAGEMENT RATIOS (continued)</v>
          </cell>
          <cell r="G1005">
            <v>1996</v>
          </cell>
          <cell r="H1005">
            <v>1995</v>
          </cell>
          <cell r="I1005">
            <v>1994</v>
          </cell>
          <cell r="J1005">
            <v>1993</v>
          </cell>
          <cell r="K1005">
            <v>1992</v>
          </cell>
          <cell r="L1005">
            <v>1991</v>
          </cell>
          <cell r="M1005">
            <v>1990</v>
          </cell>
          <cell r="N1005">
            <v>1989</v>
          </cell>
          <cell r="O1005">
            <v>1988</v>
          </cell>
          <cell r="P1005">
            <v>1987</v>
          </cell>
          <cell r="Q1005">
            <v>1986</v>
          </cell>
        </row>
        <row r="1007">
          <cell r="B1007" t="str">
            <v>Ratio 26 - Short Term Absenteeism - Days per Employee</v>
          </cell>
        </row>
        <row r="1009">
          <cell r="B1009" t="str">
            <v>RHHEC Calculation</v>
          </cell>
        </row>
        <row r="1010">
          <cell r="B1010" t="str">
            <v xml:space="preserve">  W = # of Work days lost</v>
          </cell>
          <cell r="H1010">
            <v>343</v>
          </cell>
          <cell r="I1010">
            <v>323</v>
          </cell>
          <cell r="J1010">
            <v>343</v>
          </cell>
          <cell r="K1010">
            <v>332.52</v>
          </cell>
          <cell r="L1010">
            <v>548.35200000000009</v>
          </cell>
          <cell r="M1010">
            <v>584.42500000000007</v>
          </cell>
          <cell r="N1010">
            <v>551.67200000000003</v>
          </cell>
          <cell r="O1010">
            <v>437.48099999999999</v>
          </cell>
        </row>
        <row r="1011">
          <cell r="B1011" t="str">
            <v xml:space="preserve">  E = Average # of Employees</v>
          </cell>
          <cell r="H1011">
            <v>98</v>
          </cell>
          <cell r="I1011">
            <v>99</v>
          </cell>
          <cell r="J1011">
            <v>101</v>
          </cell>
          <cell r="K1011">
            <v>102</v>
          </cell>
          <cell r="L1011">
            <v>102</v>
          </cell>
          <cell r="M1011">
            <v>97</v>
          </cell>
          <cell r="N1011">
            <v>88</v>
          </cell>
          <cell r="O1011">
            <v>81</v>
          </cell>
          <cell r="P1011">
            <v>69</v>
          </cell>
          <cell r="Q1011">
            <v>0</v>
          </cell>
        </row>
        <row r="1012">
          <cell r="B1012" t="str">
            <v xml:space="preserve">  RHHEC Statistic</v>
          </cell>
          <cell r="H1012">
            <v>3.5</v>
          </cell>
          <cell r="I1012">
            <v>3.2626262626262625</v>
          </cell>
          <cell r="J1012">
            <v>3.3960396039603959</v>
          </cell>
          <cell r="K1012">
            <v>3.26</v>
          </cell>
          <cell r="L1012">
            <v>5.3760000000000003</v>
          </cell>
          <cell r="M1012">
            <v>6.0250000000000004</v>
          </cell>
          <cell r="N1012">
            <v>6.2690000000000001</v>
          </cell>
          <cell r="O1012">
            <v>5.4009999999999998</v>
          </cell>
        </row>
        <row r="1015">
          <cell r="B1015" t="str">
            <v>MEA Survey Results</v>
          </cell>
        </row>
        <row r="1016">
          <cell r="B1016" t="str">
            <v xml:space="preserve">   Average for all utilities</v>
          </cell>
          <cell r="I1016">
            <v>3.65</v>
          </cell>
          <cell r="J1016">
            <v>3.59</v>
          </cell>
          <cell r="K1016">
            <v>4.03</v>
          </cell>
          <cell r="L1016">
            <v>4.33</v>
          </cell>
          <cell r="M1016">
            <v>4.83</v>
          </cell>
          <cell r="N1016">
            <v>4.71</v>
          </cell>
        </row>
        <row r="1017">
          <cell r="B1017" t="str">
            <v xml:space="preserve">   Average for medium size utilities</v>
          </cell>
          <cell r="I1017">
            <v>4.1500000000000004</v>
          </cell>
          <cell r="J1017">
            <v>4.1100000000000003</v>
          </cell>
          <cell r="K1017">
            <v>4.54</v>
          </cell>
          <cell r="L1017">
            <v>4.75</v>
          </cell>
          <cell r="M1017">
            <v>4.62</v>
          </cell>
          <cell r="N1017">
            <v>4.58</v>
          </cell>
        </row>
        <row r="1018">
          <cell r="B1018" t="str">
            <v xml:space="preserve">   Brampton</v>
          </cell>
          <cell r="I1018">
            <v>2.4</v>
          </cell>
          <cell r="J1018">
            <v>2.9</v>
          </cell>
          <cell r="K1018">
            <v>2.58</v>
          </cell>
          <cell r="L1018">
            <v>3.25</v>
          </cell>
          <cell r="M1018">
            <v>2.82</v>
          </cell>
          <cell r="N1018">
            <v>3.28</v>
          </cell>
        </row>
        <row r="1019">
          <cell r="B1019" t="str">
            <v xml:space="preserve">   Markham</v>
          </cell>
          <cell r="I1019">
            <v>2.93</v>
          </cell>
          <cell r="J1019">
            <v>2.5499999999999998</v>
          </cell>
          <cell r="K1019">
            <v>2.41</v>
          </cell>
          <cell r="L1019">
            <v>2.79</v>
          </cell>
          <cell r="M1019">
            <v>3.06</v>
          </cell>
          <cell r="N1019">
            <v>3.2</v>
          </cell>
        </row>
        <row r="1020">
          <cell r="B1020" t="str">
            <v xml:space="preserve">   Vaughan</v>
          </cell>
          <cell r="I1020">
            <v>5.88</v>
          </cell>
          <cell r="J1020">
            <v>5.72</v>
          </cell>
        </row>
        <row r="1021">
          <cell r="B1021" t="str">
            <v xml:space="preserve">   Guelph</v>
          </cell>
          <cell r="I1021">
            <v>3.33</v>
          </cell>
          <cell r="J1021">
            <v>3.32</v>
          </cell>
          <cell r="K1021">
            <v>3.32</v>
          </cell>
          <cell r="L1021">
            <v>8.08</v>
          </cell>
          <cell r="M1021">
            <v>6.53</v>
          </cell>
          <cell r="N1021">
            <v>4.96</v>
          </cell>
        </row>
        <row r="1022">
          <cell r="B1022" t="str">
            <v xml:space="preserve">   Barrie</v>
          </cell>
          <cell r="I1022">
            <v>3.9</v>
          </cell>
          <cell r="J1022">
            <v>4.41</v>
          </cell>
          <cell r="K1022">
            <v>5.1100000000000003</v>
          </cell>
          <cell r="L1022">
            <v>4.26</v>
          </cell>
          <cell r="M1022">
            <v>3.7</v>
          </cell>
          <cell r="N1022">
            <v>2.62</v>
          </cell>
        </row>
        <row r="1023">
          <cell r="B1023" t="str">
            <v xml:space="preserve">   Newmarket</v>
          </cell>
          <cell r="I1023">
            <v>5.73</v>
          </cell>
          <cell r="J1023">
            <v>6</v>
          </cell>
          <cell r="K1023">
            <v>2.58</v>
          </cell>
        </row>
        <row r="1026">
          <cell r="B1026" t="str">
            <v>MEA Interpretation</v>
          </cell>
        </row>
        <row r="1027">
          <cell r="B1027" t="str">
            <v xml:space="preserve">  -  Absenteeism is a reasonable indication of employee satisfaction and may help indicate a utility's efforts to create a highly productive,</v>
          </cell>
        </row>
        <row r="1028">
          <cell r="B1028" t="str">
            <v xml:space="preserve">     satisfying work environment.</v>
          </cell>
        </row>
        <row r="1030">
          <cell r="B1030" t="str">
            <v>RESOURCE MANAGEMENT RATIOS (continued)</v>
          </cell>
          <cell r="G1030">
            <v>1996</v>
          </cell>
          <cell r="H1030">
            <v>1995</v>
          </cell>
          <cell r="I1030">
            <v>1994</v>
          </cell>
          <cell r="J1030">
            <v>1993</v>
          </cell>
          <cell r="K1030">
            <v>1992</v>
          </cell>
          <cell r="L1030">
            <v>1991</v>
          </cell>
          <cell r="M1030">
            <v>1990</v>
          </cell>
          <cell r="N1030">
            <v>1989</v>
          </cell>
          <cell r="O1030">
            <v>1988</v>
          </cell>
          <cell r="P1030">
            <v>1987</v>
          </cell>
          <cell r="Q1030">
            <v>1986</v>
          </cell>
        </row>
        <row r="1032">
          <cell r="B1032" t="str">
            <v>Ratio 27 - Overtime Hours as a % of Regular Hours Worked</v>
          </cell>
        </row>
        <row r="1034">
          <cell r="B1034" t="str">
            <v>RHHEC Calculation</v>
          </cell>
        </row>
        <row r="1035">
          <cell r="B1035" t="str">
            <v xml:space="preserve">  O = Overtime hours worked</v>
          </cell>
          <cell r="H1035">
            <v>3969</v>
          </cell>
          <cell r="I1035">
            <v>3734</v>
          </cell>
          <cell r="J1035">
            <v>4026</v>
          </cell>
        </row>
        <row r="1036">
          <cell r="B1036" t="str">
            <v xml:space="preserve">  P = Total paid regular hours worked [inc. vacation]</v>
          </cell>
          <cell r="H1036">
            <v>163838</v>
          </cell>
          <cell r="I1036">
            <v>193301</v>
          </cell>
          <cell r="J1036">
            <v>198929</v>
          </cell>
        </row>
        <row r="1037">
          <cell r="B1037" t="str">
            <v xml:space="preserve">  RHHEC Statistic</v>
          </cell>
          <cell r="H1037">
            <v>2.422514923277872</v>
          </cell>
          <cell r="I1037">
            <v>1.9317023709137564</v>
          </cell>
          <cell r="J1037">
            <v>2.0238376506190652</v>
          </cell>
          <cell r="K1037">
            <v>2.85</v>
          </cell>
          <cell r="L1037">
            <v>2.7</v>
          </cell>
          <cell r="M1037">
            <v>3.5</v>
          </cell>
          <cell r="N1037">
            <v>4.0999999999999996</v>
          </cell>
          <cell r="O1037">
            <v>3.34</v>
          </cell>
          <cell r="P1037">
            <v>4.2</v>
          </cell>
        </row>
        <row r="1040">
          <cell r="B1040" t="str">
            <v>MEA Survey Results</v>
          </cell>
        </row>
        <row r="1041">
          <cell r="B1041" t="str">
            <v xml:space="preserve">   Average for all utilities</v>
          </cell>
          <cell r="I1041">
            <v>2.58</v>
          </cell>
          <cell r="J1041">
            <v>2.34</v>
          </cell>
          <cell r="K1041">
            <v>2.85</v>
          </cell>
          <cell r="L1041">
            <v>3.06</v>
          </cell>
          <cell r="M1041">
            <v>3.26</v>
          </cell>
          <cell r="N1041">
            <v>3.51</v>
          </cell>
        </row>
        <row r="1042">
          <cell r="B1042" t="str">
            <v xml:space="preserve">   Average for medium size utilities</v>
          </cell>
          <cell r="I1042">
            <v>2.6</v>
          </cell>
          <cell r="J1042">
            <v>2.4</v>
          </cell>
          <cell r="K1042">
            <v>2.66</v>
          </cell>
          <cell r="L1042">
            <v>2.75</v>
          </cell>
          <cell r="M1042">
            <v>3.11</v>
          </cell>
          <cell r="N1042">
            <v>2.86</v>
          </cell>
        </row>
        <row r="1043">
          <cell r="B1043" t="str">
            <v xml:space="preserve">   Brampton</v>
          </cell>
          <cell r="I1043">
            <v>1.34</v>
          </cell>
          <cell r="J1043">
            <v>1.39</v>
          </cell>
          <cell r="K1043">
            <v>1.91</v>
          </cell>
          <cell r="L1043">
            <v>3.21</v>
          </cell>
          <cell r="M1043">
            <v>4.5</v>
          </cell>
          <cell r="N1043">
            <v>6.2</v>
          </cell>
        </row>
        <row r="1044">
          <cell r="B1044" t="str">
            <v xml:space="preserve">   Markham</v>
          </cell>
          <cell r="I1044">
            <v>1.91</v>
          </cell>
          <cell r="J1044">
            <v>1.87</v>
          </cell>
          <cell r="K1044">
            <v>2.71</v>
          </cell>
          <cell r="L1044">
            <v>2.84</v>
          </cell>
          <cell r="M1044">
            <v>4</v>
          </cell>
          <cell r="N1044">
            <v>5.04</v>
          </cell>
        </row>
        <row r="1045">
          <cell r="B1045" t="str">
            <v xml:space="preserve">   Vaughan</v>
          </cell>
          <cell r="I1045">
            <v>3.6</v>
          </cell>
          <cell r="J1045">
            <v>2.8</v>
          </cell>
          <cell r="K1045">
            <v>3.92</v>
          </cell>
        </row>
        <row r="1046">
          <cell r="B1046" t="str">
            <v xml:space="preserve">   Guelph</v>
          </cell>
          <cell r="I1046">
            <v>2</v>
          </cell>
          <cell r="J1046">
            <v>2.11</v>
          </cell>
          <cell r="K1046">
            <v>1.95</v>
          </cell>
          <cell r="L1046">
            <v>2.37</v>
          </cell>
          <cell r="M1046">
            <v>1.98</v>
          </cell>
          <cell r="N1046">
            <v>3.1</v>
          </cell>
        </row>
        <row r="1047">
          <cell r="B1047" t="str">
            <v xml:space="preserve">   Barrie</v>
          </cell>
          <cell r="I1047">
            <v>2.92</v>
          </cell>
          <cell r="J1047">
            <v>1.1000000000000001</v>
          </cell>
          <cell r="K1047">
            <v>1.0900000000000001</v>
          </cell>
          <cell r="L1047">
            <v>2.4</v>
          </cell>
          <cell r="M1047">
            <v>2.84</v>
          </cell>
          <cell r="N1047">
            <v>3.49</v>
          </cell>
        </row>
        <row r="1048">
          <cell r="B1048" t="str">
            <v xml:space="preserve">   Newmarket</v>
          </cell>
          <cell r="I1048">
            <v>5.56</v>
          </cell>
          <cell r="J1048">
            <v>5.67</v>
          </cell>
          <cell r="K1048">
            <v>1.35</v>
          </cell>
        </row>
        <row r="1051">
          <cell r="B1051" t="str">
            <v>MEA Interpretation</v>
          </cell>
        </row>
        <row r="1052">
          <cell r="B1052" t="str">
            <v xml:space="preserve">  -  This measure provides an indication of how utilities manage their workload.</v>
          </cell>
        </row>
        <row r="1054">
          <cell r="B1054" t="str">
            <v>RESOURCE MANAGEMENT RATIOS (continued)</v>
          </cell>
          <cell r="G1054">
            <v>1996</v>
          </cell>
          <cell r="H1054">
            <v>1995</v>
          </cell>
          <cell r="I1054">
            <v>1994</v>
          </cell>
          <cell r="J1054">
            <v>1993</v>
          </cell>
          <cell r="K1054">
            <v>1992</v>
          </cell>
          <cell r="L1054">
            <v>1991</v>
          </cell>
          <cell r="M1054">
            <v>1990</v>
          </cell>
          <cell r="N1054">
            <v>1989</v>
          </cell>
          <cell r="O1054">
            <v>1988</v>
          </cell>
          <cell r="P1054">
            <v>1987</v>
          </cell>
          <cell r="Q1054">
            <v>1986</v>
          </cell>
        </row>
        <row r="1056">
          <cell r="B1056" t="str">
            <v>Ratio 28 - Accidents - Frequency / 200,000 Hours</v>
          </cell>
        </row>
        <row r="1058">
          <cell r="B1058" t="str">
            <v>RHHEC Calculation</v>
          </cell>
        </row>
        <row r="1059">
          <cell r="B1059" t="str">
            <v xml:space="preserve">  C = # of compensable injuries</v>
          </cell>
          <cell r="H1059">
            <v>2</v>
          </cell>
          <cell r="I1059">
            <v>1</v>
          </cell>
          <cell r="J1059">
            <v>1</v>
          </cell>
        </row>
        <row r="1060">
          <cell r="B1060" t="str">
            <v xml:space="preserve">  H = Total number of hours worked [inc. vacation]</v>
          </cell>
          <cell r="H1060">
            <v>167807</v>
          </cell>
          <cell r="I1060">
            <v>197035</v>
          </cell>
          <cell r="J1060">
            <v>202955</v>
          </cell>
        </row>
        <row r="1061">
          <cell r="B1061" t="str">
            <v xml:space="preserve">  RHHEC Statistic</v>
          </cell>
          <cell r="H1061">
            <v>2.3836907876310285</v>
          </cell>
          <cell r="I1061">
            <v>1.0150480879031645</v>
          </cell>
          <cell r="J1061">
            <v>0.98544012219457511</v>
          </cell>
          <cell r="K1061">
            <v>1.05</v>
          </cell>
          <cell r="L1061">
            <v>1E-3</v>
          </cell>
          <cell r="M1061">
            <v>4.0000000000000002E-4</v>
          </cell>
          <cell r="N1061">
            <v>1.5E-3</v>
          </cell>
          <cell r="O1061">
            <v>9.0000000000000008E-4</v>
          </cell>
          <cell r="P1061">
            <v>3.4000000000000002E-3</v>
          </cell>
        </row>
        <row r="1064">
          <cell r="B1064" t="str">
            <v>MEA Survey Results</v>
          </cell>
        </row>
        <row r="1065">
          <cell r="B1065" t="str">
            <v xml:space="preserve">   Average for all utilities</v>
          </cell>
          <cell r="I1065">
            <v>2.97</v>
          </cell>
          <cell r="J1065">
            <v>3.21</v>
          </cell>
          <cell r="K1065">
            <v>3.8</v>
          </cell>
          <cell r="L1065">
            <v>3.09</v>
          </cell>
          <cell r="M1065">
            <v>4.1900000000000004</v>
          </cell>
          <cell r="N1065">
            <v>4.24</v>
          </cell>
        </row>
        <row r="1066">
          <cell r="B1066" t="str">
            <v xml:space="preserve">   Average for medium size utilities</v>
          </cell>
          <cell r="I1066">
            <v>3.37</v>
          </cell>
          <cell r="J1066">
            <v>4.13</v>
          </cell>
          <cell r="K1066">
            <v>5.23</v>
          </cell>
          <cell r="L1066">
            <v>3.43</v>
          </cell>
          <cell r="M1066">
            <v>4.8499999999999996</v>
          </cell>
          <cell r="N1066">
            <v>4.22</v>
          </cell>
        </row>
        <row r="1067">
          <cell r="B1067" t="str">
            <v xml:space="preserve">   Brampton</v>
          </cell>
          <cell r="I1067">
            <v>1.03</v>
          </cell>
          <cell r="J1067">
            <v>0</v>
          </cell>
          <cell r="K1067">
            <v>1.36</v>
          </cell>
          <cell r="L1067">
            <v>2.85</v>
          </cell>
          <cell r="M1067">
            <v>2.5</v>
          </cell>
          <cell r="N1067">
            <v>1.37</v>
          </cell>
        </row>
        <row r="1068">
          <cell r="B1068" t="str">
            <v xml:space="preserve">   Markham</v>
          </cell>
          <cell r="I1068">
            <v>6.79</v>
          </cell>
          <cell r="J1068">
            <v>3.29</v>
          </cell>
          <cell r="K1068">
            <v>4.5999999999999996</v>
          </cell>
          <cell r="L1068">
            <v>1.49</v>
          </cell>
          <cell r="M1068">
            <v>0.73</v>
          </cell>
          <cell r="N1068">
            <v>0.75</v>
          </cell>
        </row>
        <row r="1069">
          <cell r="B1069" t="str">
            <v xml:space="preserve">   Vaughan</v>
          </cell>
          <cell r="I1069">
            <v>3.3</v>
          </cell>
          <cell r="J1069">
            <v>4.38</v>
          </cell>
          <cell r="K1069">
            <v>5.64</v>
          </cell>
        </row>
        <row r="1070">
          <cell r="B1070" t="str">
            <v xml:space="preserve">   Guelph</v>
          </cell>
          <cell r="I1070">
            <v>3.56</v>
          </cell>
          <cell r="J1070">
            <v>5.56</v>
          </cell>
          <cell r="K1070">
            <v>2.14</v>
          </cell>
          <cell r="L1070">
            <v>5.67</v>
          </cell>
          <cell r="M1070">
            <v>6.68</v>
          </cell>
          <cell r="N1070">
            <v>5.4</v>
          </cell>
        </row>
        <row r="1071">
          <cell r="B1071" t="str">
            <v xml:space="preserve">   Barrie</v>
          </cell>
          <cell r="I1071">
            <v>14.65</v>
          </cell>
          <cell r="J1071">
            <v>3.21</v>
          </cell>
          <cell r="K1071">
            <v>10.23</v>
          </cell>
          <cell r="L1071">
            <v>5.17</v>
          </cell>
          <cell r="M1071">
            <v>2.84</v>
          </cell>
          <cell r="N1071">
            <v>3.49</v>
          </cell>
        </row>
        <row r="1072">
          <cell r="B1072" t="str">
            <v xml:space="preserve">   Newmarket</v>
          </cell>
          <cell r="I1072">
            <v>0</v>
          </cell>
          <cell r="J1072">
            <v>2.52</v>
          </cell>
          <cell r="K1072">
            <v>6.37</v>
          </cell>
          <cell r="L1072">
            <v>2.75</v>
          </cell>
          <cell r="M1072">
            <v>0</v>
          </cell>
          <cell r="N1072">
            <v>2.91</v>
          </cell>
        </row>
        <row r="1075">
          <cell r="B1075" t="str">
            <v>MEA Interpretation</v>
          </cell>
        </row>
        <row r="1076">
          <cell r="B1076" t="str">
            <v xml:space="preserve">  -  This ratio demonstrates the trend in the accident frequency of on-the-job accidents.</v>
          </cell>
        </row>
        <row r="1078">
          <cell r="B1078" t="str">
            <v>RESOURCE MANAGEMENT RATIOS (continued)</v>
          </cell>
          <cell r="G1078">
            <v>1996</v>
          </cell>
          <cell r="H1078">
            <v>1995</v>
          </cell>
          <cell r="I1078">
            <v>1994</v>
          </cell>
          <cell r="J1078">
            <v>1993</v>
          </cell>
          <cell r="K1078">
            <v>1992</v>
          </cell>
          <cell r="L1078">
            <v>1991</v>
          </cell>
          <cell r="M1078">
            <v>1990</v>
          </cell>
          <cell r="N1078">
            <v>1989</v>
          </cell>
          <cell r="O1078">
            <v>1988</v>
          </cell>
          <cell r="P1078">
            <v>1987</v>
          </cell>
          <cell r="Q1078">
            <v>1986</v>
          </cell>
        </row>
        <row r="1080">
          <cell r="B1080" t="str">
            <v>Ratio 29 - Accidents - Serverity Rate / 200,000 Hours</v>
          </cell>
        </row>
        <row r="1082">
          <cell r="B1082" t="str">
            <v>RHHEC Calculation</v>
          </cell>
        </row>
        <row r="1083">
          <cell r="B1083" t="str">
            <v xml:space="preserve">  C = # of calendar days lost + scheduled work days charged</v>
          </cell>
          <cell r="H1083">
            <v>6.5</v>
          </cell>
          <cell r="I1083">
            <v>60</v>
          </cell>
          <cell r="J1083">
            <v>1</v>
          </cell>
        </row>
        <row r="1084">
          <cell r="B1084" t="str">
            <v xml:space="preserve">  H = Total number of hours worked [inc. vacation]</v>
          </cell>
          <cell r="H1084">
            <v>167807</v>
          </cell>
          <cell r="I1084">
            <v>197035</v>
          </cell>
          <cell r="J1084">
            <v>202955</v>
          </cell>
        </row>
        <row r="1085">
          <cell r="B1085" t="str">
            <v xml:space="preserve">  RHHEC Statistic</v>
          </cell>
          <cell r="H1085">
            <v>7.7469950598008426</v>
          </cell>
          <cell r="I1085">
            <v>60.902885274189863</v>
          </cell>
          <cell r="J1085">
            <v>0.98544012219457511</v>
          </cell>
          <cell r="K1085">
            <v>1.05</v>
          </cell>
        </row>
        <row r="1088">
          <cell r="B1088" t="str">
            <v>MEA Survey Results</v>
          </cell>
        </row>
        <row r="1089">
          <cell r="B1089" t="str">
            <v xml:space="preserve">   Average for all utilities</v>
          </cell>
          <cell r="I1089">
            <v>32.729999999999997</v>
          </cell>
          <cell r="J1089">
            <v>66.27</v>
          </cell>
          <cell r="K1089">
            <v>66.86</v>
          </cell>
          <cell r="L1089">
            <v>59.11</v>
          </cell>
          <cell r="M1089">
            <v>89.48</v>
          </cell>
          <cell r="N1089">
            <v>106.55</v>
          </cell>
        </row>
        <row r="1090">
          <cell r="B1090" t="str">
            <v xml:space="preserve">   Average for medium size utilities</v>
          </cell>
          <cell r="I1090">
            <v>37.42</v>
          </cell>
          <cell r="J1090">
            <v>83.75</v>
          </cell>
          <cell r="K1090">
            <v>87.41</v>
          </cell>
          <cell r="L1090">
            <v>80.86</v>
          </cell>
          <cell r="M1090">
            <v>117.8</v>
          </cell>
          <cell r="N1090">
            <v>162.13</v>
          </cell>
        </row>
        <row r="1091">
          <cell r="B1091" t="str">
            <v xml:space="preserve">   Brampton</v>
          </cell>
          <cell r="I1091">
            <v>5.7</v>
          </cell>
          <cell r="J1091">
            <v>0</v>
          </cell>
          <cell r="K1091">
            <v>29.6</v>
          </cell>
          <cell r="L1091">
            <v>31.3</v>
          </cell>
          <cell r="M1091">
            <v>132</v>
          </cell>
          <cell r="N1091">
            <v>35.770000000000003</v>
          </cell>
        </row>
        <row r="1092">
          <cell r="B1092" t="str">
            <v xml:space="preserve">   Markham</v>
          </cell>
          <cell r="I1092">
            <v>39.049999999999997</v>
          </cell>
          <cell r="J1092">
            <v>22.18</v>
          </cell>
          <cell r="K1092">
            <v>95.11</v>
          </cell>
          <cell r="L1092">
            <v>5.2</v>
          </cell>
          <cell r="M1092">
            <v>4.3899999999999997</v>
          </cell>
          <cell r="N1092">
            <v>6</v>
          </cell>
        </row>
        <row r="1093">
          <cell r="B1093" t="str">
            <v xml:space="preserve">   Vaughan</v>
          </cell>
          <cell r="I1093">
            <v>0</v>
          </cell>
          <cell r="J1093">
            <v>54.13</v>
          </cell>
          <cell r="K1093">
            <v>59.95</v>
          </cell>
        </row>
        <row r="1094">
          <cell r="B1094" t="str">
            <v xml:space="preserve">   Guelph</v>
          </cell>
          <cell r="I1094">
            <v>14.23</v>
          </cell>
          <cell r="J1094">
            <v>75.069999999999993</v>
          </cell>
          <cell r="K1094">
            <v>5.97</v>
          </cell>
          <cell r="L1094">
            <v>55.76</v>
          </cell>
          <cell r="M1094">
            <v>160.22</v>
          </cell>
          <cell r="N1094">
            <v>33.47</v>
          </cell>
        </row>
        <row r="1095">
          <cell r="B1095" t="str">
            <v xml:space="preserve">   Barrie</v>
          </cell>
          <cell r="I1095">
            <v>56.97</v>
          </cell>
          <cell r="J1095">
            <v>68.92</v>
          </cell>
          <cell r="K1095">
            <v>78.010000000000005</v>
          </cell>
          <cell r="L1095">
            <v>53.59</v>
          </cell>
          <cell r="M1095">
            <v>5.17</v>
          </cell>
          <cell r="N1095">
            <v>0.95</v>
          </cell>
        </row>
        <row r="1096">
          <cell r="B1096" t="str">
            <v xml:space="preserve">   Newmarket</v>
          </cell>
          <cell r="I1096">
            <v>0</v>
          </cell>
          <cell r="J1096">
            <v>62.97</v>
          </cell>
          <cell r="K1096">
            <v>5.67</v>
          </cell>
        </row>
        <row r="1099">
          <cell r="B1099" t="str">
            <v>MEA Interpretation</v>
          </cell>
        </row>
        <row r="1100">
          <cell r="B1100" t="str">
            <v xml:space="preserve">  -  This ratio demonstrates the trend in severity of on the job accidents</v>
          </cell>
        </row>
      </sheetData>
      <sheetData sheetId="4" refreshError="1"/>
      <sheetData sheetId="5">
        <row r="1">
          <cell r="A1"/>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 DO"/>
      <sheetName val="notes"/>
      <sheetName val="actual%"/>
      <sheetName val="budget-04"/>
      <sheetName val="actual-03&amp;04"/>
      <sheetName val="GWh-03"/>
      <sheetName val="class"/>
      <sheetName val="class var"/>
      <sheetName val="S1"/>
      <sheetName val="S2"/>
      <sheetName val="S3"/>
    </sheetNames>
    <sheetDataSet>
      <sheetData sheetId="0" refreshError="1"/>
      <sheetData sheetId="1" refreshError="1">
        <row r="1">
          <cell r="F1">
            <v>1000000</v>
          </cell>
          <cell r="I1">
            <v>1000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Commodity"/>
      <sheetName val="Other COP &amp; Revenue"/>
      <sheetName val="Bill 210 &amp; MPMA"/>
      <sheetName val="COP Accrual"/>
      <sheetName val="Invoice Estimate Report"/>
    </sheetNames>
    <sheetDataSet>
      <sheetData sheetId="0" refreshError="1">
        <row r="1">
          <cell r="J1">
            <v>1000000</v>
          </cell>
        </row>
      </sheetData>
      <sheetData sheetId="1" refreshError="1"/>
      <sheetData sheetId="2" refreshError="1"/>
      <sheetData sheetId="3" refreshError="1"/>
      <sheetData sheetId="4" refreshError="1"/>
      <sheetData sheetId="5" refreshError="1"/>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
      <sheetName val="LOGIC - DS"/>
      <sheetName val="LOGIC - GP"/>
      <sheetName val="Sheet1"/>
      <sheetName val="Cognos_Office_Connection_Cache"/>
      <sheetName val="Data"/>
      <sheetName val="Variance Commentary"/>
      <sheetName val="A.2.3 - CAPEX"/>
      <sheetName val="Report - Month End"/>
      <sheetName val="Dashboard"/>
      <sheetName val="Title Page"/>
      <sheetName val="Report - YTD by Month"/>
      <sheetName val="Report - YTD &amp; Full Year"/>
      <sheetName val="Report - YTD &amp; Full Year (IT)"/>
      <sheetName val="Report - YTD &amp; FY Syst. ACC"/>
      <sheetName val="Report - YTD &amp; Full Year J.M."/>
      <sheetName val="Report - Rate Zone"/>
      <sheetName val="Report - Project List Cont Cap"/>
      <sheetName val="Report - Project List WEST"/>
      <sheetName val="Report - CS"/>
      <sheetName val="Report - CN Contr Capital"/>
      <sheetName val="Report - REACTIVE"/>
      <sheetName val="Report - Variance by Invest Cat"/>
      <sheetName val="Prstation Chrts&gt;&gt;"/>
      <sheetName val="Rate Zone Presentation"/>
      <sheetName val="Alectra Grouping Presentation"/>
      <sheetName val="GP Prt Table"/>
      <sheetName val="GP Prt chart"/>
      <sheetName val="WIP Details"/>
    </sheetNames>
    <sheetDataSet>
      <sheetData sheetId="0">
        <row r="6">
          <cell r="B6">
            <v>11</v>
          </cell>
        </row>
      </sheetData>
      <sheetData sheetId="1"/>
      <sheetData sheetId="2"/>
      <sheetData sheetId="3"/>
      <sheetData sheetId="4"/>
      <sheetData sheetId="5"/>
      <sheetData sheetId="6">
        <row r="5">
          <cell r="F5" t="str">
            <v>Increasing Costs primarily due to timing of allocation of budgets for Roads Authority and Transit Projects. Offset by lower costs for New Connections</v>
          </cell>
          <cell r="G5" t="str">
            <v>Increase spend is primarily due to overspend in the Transit Projects and carry over in Road Authority, offset by underspend in New connections due to the timing of the allocation of the budget.</v>
          </cell>
          <cell r="H5" t="str">
            <v>Increase spend to the Budget is primarily due to
(i) Overspend in the Transit Projects and
(ii) Carry Over in Road Authority
Offset partly by underspend in New connections
Reduced spend to the trended forecast is due to 
(i) Delays and cancellations in Transit Projects
(ii) A later than expected start in some large Emerging Customer Work projects</v>
          </cell>
          <cell r="I5" t="str">
            <v>Increase in spend to the budget is primarily due to (i) overspend in Transit Projects ($521K) (ii) Overspending in Metering ($83K). Offset by underspending in (i) New Connections ($420K) and (ii) Road Authority ($109K).
Variance to the forecast is due to delay acquiring permits for Road Authority projects and delay of recieiving contributions for Emerging Customer Works ($87K).</v>
          </cell>
          <cell r="J5" t="str">
            <v>Decrease in spend due to: Lower spend in Subdivisions and delays in obtaining work permits to begin the QEW- Credit River crossing project.This is offset by increase in spending on the Rathburn project as the scope increased under Transit and inclusion of major spare parts inventory for Metering.</v>
          </cell>
          <cell r="K5" t="str">
            <v>Decrease in spend due to: Lower spend in (i) Subdivisions (Permanent), ICI and layouts (Temporary); (ii) Roads Authority - delays in obtaining work permits to begin the QEW- Credit River crossing project (Temporary) (. (iii) This is offset by increase in spending on the Rathburn project as the scope increased under Transit (Permanent)</v>
          </cell>
          <cell r="L5" t="str">
            <v>Decrease in spend due to: Lower spend in (i) Subdivisions (-$990K) (Permanent), ICI and layouts (-$506K) (Temporary); (ii) Emerging customer work due to timing of developer drive projects (-$147K) (Temporary); (iii) This is offset by $160K of carry forwards in Metering</v>
          </cell>
          <cell r="M5" t="str">
            <v>Underspend primarily due to 
Deferral of the HuLRT in Transit projects (-$2.2M Permanent)
Timing of spend in Transit Projects (-514K Temporary)
underspend in Subdivisions (-$1.3M Permanent) 
underspend in ICI (-$617K)
This is offset by overspend in 
Road Authority ($925K Temporary) and 
Metering ($258K Temporary)</v>
          </cell>
          <cell r="N5" t="str">
            <v xml:space="preserve">Underspend primarily due to 
Deferral of the HuLRT in Transit projects (-$4.2M Permanent)
Timing of spend in Transit Projects (-2.8K Temporary)
underspend in Subdivisions (-$1.4M Permanent) 
underspend in ICI (-$999K)
This is offset by overspend in 
Road Authority ($710K Permanent) and 
Metering ($359K Temporary)
</v>
          </cell>
          <cell r="O5" t="str">
            <v>Underspend primarily due to 
Deferral of the HuLRT in Transit projects (-$5.3M Permanent)
Delays of the RER project in Transit Projects (-$3.1M Permanent)
Underspend in Subdivisions (-$1.5M Permanent) 
Underspend in ICI (-$1.1M)
This is offset by overspend in
Timing of spend in Transit Projects (526K Temporary)
Emerging Customer Work ($491K Permanent)
Road Authority ($381K Permanent) and 
Metering ($334K Permanent)</v>
          </cell>
        </row>
        <row r="6">
          <cell r="F6" t="str">
            <v>Variance due to timing of spend. Budget was trended based on historical, and the spending is not as anticipated</v>
          </cell>
          <cell r="G6" t="str">
            <v>Variance due to timing of spend. Budget was trended based on historical, and the spending is not as anticipated</v>
          </cell>
          <cell r="H6" t="str">
            <v>Variance to budget is caused by lower spend in Subdivisions. This was captured in the Q1 Forecast.</v>
          </cell>
          <cell r="I6" t="str">
            <v xml:space="preserve">Variance to budget is caused by low spending in ICI and Layouts.
</v>
          </cell>
          <cell r="J6" t="str">
            <v>Variance is due to low spending in subdivisions. This has been captured in our Q1 Forecast.</v>
          </cell>
          <cell r="K6" t="str">
            <v xml:space="preserve">Variance is due to
(i) Low spending in subdivisions. This has been captured in our Q2 Forecast.
(ii) Low spending in ICI and layouts due to timing of spend
</v>
          </cell>
          <cell r="L6" t="str">
            <v xml:space="preserve">Variance is due to
(in) Low spending in subdivisions ($990K) (Permanent). This has been captured in our Q2 Forecast.
(ii) Low spending in ICI and layouts due to timing of spend ($506K) (Temporary)
</v>
          </cell>
          <cell r="M6" t="str">
            <v>Low spending to the budget is due to underspend in Subdivisions (-$1.3M Permanent) and lower spending in ICI (-$617K Temporary).
Most of the underspend in subdivisions was captured in the Q2 forecast.</v>
          </cell>
          <cell r="N6" t="str">
            <v xml:space="preserve">Underspend to the budget is due to underspend in subdivisions (-1.4M Permanent) and lower spending in ICI (-999K Temporary)
Most of the underspend in Subdivisions was captured in the Q3 forecast.
</v>
          </cell>
          <cell r="O6" t="str">
            <v>Underspend to the budget is due to underspend in subdivisions (-1.5M Permanent) and lower than expected spending in ICI (-1.1M Permanent).
Most of the underspend in Subdivisions was captured in the Q3 forecast.</v>
          </cell>
        </row>
        <row r="7">
          <cell r="F7" t="str">
            <v>There was a 361K carryover for the Creditview - Britannia to Argentia Project. The remaining Variance (26K) is due to timing differences in the budget allocation</v>
          </cell>
          <cell r="G7" t="str">
            <v>Variance is due to 
(i) ($381K) carry over from the Creditview - Britannia to Argentia project. (Permanent variance)
(ii) Delay in Mavis Road Widening project due to crew availability is responsible for remaining underspend. (Temporary variance)</v>
          </cell>
          <cell r="H7" t="str">
            <v>Variance to budget is caused by some Carry Over costs, offset by the timing of spend.
Variance to the trended Forecast is ($59K)</v>
          </cell>
          <cell r="I7" t="str">
            <v>Timing:-Low spend is due to waiting on permits to begin QEW-Credit river crossing project. Spend should occur in this quarter.</v>
          </cell>
          <cell r="J7" t="str">
            <v>Low spend is due to waiting on permits to begin QEW-Credit river crossing project. Spend should occur in this quarter.</v>
          </cell>
          <cell r="K7" t="str">
            <v>Low spend is due to waiting on permits to begin QEW-Credit river crossing project. Spend should occur in Q3 2019.</v>
          </cell>
          <cell r="L7" t="str">
            <v>Immaterial variance</v>
          </cell>
          <cell r="M7" t="str">
            <v>Variance is due mostly to timing of spend. Work on the QEW - Hurontario to Mississauga is ongoing, and inflating the YTD spend. Still projected to reach forecast. Temporary variance</v>
          </cell>
          <cell r="N7" t="str">
            <v>Variance is due to work on the QEW - Hurontario to Mississauga. Still projected to reach forecast. Permanent variance</v>
          </cell>
          <cell r="O7" t="str">
            <v xml:space="preserve">Overspend to the budget is due to QEW Credit River project. Work is almost finished. Roads is estimated to be higher than the full year budget amount by year end.
Underspend to the Q3 forecast is due to timing, as the 401 W Expansion is scheduled for November to December
</v>
          </cell>
        </row>
        <row r="8">
          <cell r="F8" t="str">
            <v>Immaterial variance</v>
          </cell>
          <cell r="G8" t="str">
            <v>Variance is due to a number of unexpected New Commercial Services in January which were not budgeted for.</v>
          </cell>
          <cell r="H8" t="str">
            <v>Part of this spend is a major spare parts inventory ($186K). This is a temporary variance, as it should be adjusted later in the year.
Remaining variance is due to the timing of spend.</v>
          </cell>
          <cell r="I8" t="str">
            <v>Part of this spend is a major spare parts inventory ($186K). This is a temporary variance, as it should be adjusted later in the year.
Remaining variance is due to the timing of spend.</v>
          </cell>
          <cell r="J8" t="str">
            <v>Included in the YTD actual is major spare parts inventory for $186K. Balance is immaterial.</v>
          </cell>
          <cell r="K8" t="str">
            <v>Variance is caused by $77K in carry forwards</v>
          </cell>
          <cell r="L8" t="str">
            <v>Variance due to $160K in carry forwards brought forward from 2018 to 2019.</v>
          </cell>
          <cell r="M8" t="str">
            <v>Variance is mostly due to approximately 100K of carry forwards, and a Major spares.
Still expected to reach forecast. Temporary Variance</v>
          </cell>
          <cell r="N8" t="str">
            <v xml:space="preserve">Variance is mostly due a Major spares, and timing of the spend.
Still expected to reach Q3 forecast. Temporary Variance
</v>
          </cell>
          <cell r="O8" t="str">
            <v>Metering is expected to be slightly over budget by year end (estimated approximately $300K overspend by year end)</v>
          </cell>
        </row>
        <row r="9">
          <cell r="F9" t="str">
            <v>Variance due to timing of spend. Budget was based on historical, and the spending is not as anticipated</v>
          </cell>
          <cell r="G9" t="str">
            <v>Variance is due to the LRT Rathburn Road project (temporary variance). A lot of extras have been received, which pushed it over budget. This project should close by March 30th</v>
          </cell>
          <cell r="H9" t="str">
            <v>Variance to the budget is due
(i) HuLRT - Rathburn: Project has an increased scope. In addition, most of the work has been finished, although it was trended for the full year, causing a large variance
(ii) RER: Project delayed due to permitting approvals and contractor award. No construction has started. If all permits get approved, expected to start in June
(iii) HuLRT: Metrolinx does not have any plans for 2019 construction on this project.
This is 100% contributed work</v>
          </cell>
          <cell r="I9" t="str">
            <v>Variance to the budget is due
(i) HuLRT - Rathburn: Project has an increased scope. In addition, most of the work has been finished, although it was trended for the full year, causing a large variance. Work done was mostly cabling and civil work by contractor. Sections around Square One have been cancelled, but the relocation work completed is still valid as LRT will still be connecting to MiWay Terminal.
(ii) RER: Project delayed due to permitting approvals and contractor award. No construction has started. If all permits get approved, expected to start in June
(iii) HuLRT: Project is being bid on through the province. As of now Alectra is not incurring any costs 
This is 100% contributed work</v>
          </cell>
          <cell r="J9" t="str">
            <v>Variance to the budget is due to:-
(i) HuLRT - Rathburn: Project has an increased scope. In addition, most of the work has been finished, although it was trended for the full year, causing a large variance. Work done was mostly cabling and civil work by contractor. Sections around Square One have been cancelled, but the relocation work completed is still valid as LRT will still be connecting to MiWay Terminal.
(ii) RER: Project delayed due to permitting approvals and contractor award. No construction has started. If all permits get approved, expected to start in June.
(iii) HuLRT: Project is being bid on through the province. As of now Alectra is not incurring any costs.
This is 100% contributed work.</v>
          </cell>
          <cell r="K9" t="str">
            <v>Variance to the budget is due to:-
(i) HuLRT - Rathburn: Project has an increased scope. In addition, most of the work has been finished, although it was trended for the full year, causing a large variance. Work done was mostly cabling and civil work by contractor. Sections around Square One have been cancelled, but the relocation work completed is still valid as LRT will still be connecting to MiWay Terminal.
(ii) RER: Project was delayed due to permitting approvals and contractor award. Expected to begin in October. Accounted for in the Q2 forecast 
This is 100% contributed work.</v>
          </cell>
          <cell r="L9" t="str">
            <v>Immaterial variance</v>
          </cell>
          <cell r="M9" t="str">
            <v>Variance to the Budget is due to
HuLRT project being deferred to 2020 (-$2.2M Permanent).
The RER project has started later than expected, and was initially estimated for a greater amount. This is causing a (-1.5M Permanent) variance. This was captured in our forecast.
Offsetting this is 
HuLRT- Rathburn project. This has finished work earlier than expected ($960K)
Transit spend is slightly overspent to the forecast ($122K) due to the timing of spend, as the RER project has started.</v>
          </cell>
          <cell r="N9" t="str">
            <v>Variance to the Budget is due to
HuLRT project being deferred to 2020 (-$4.2M Permanent).
The RER project has started later than expected, and was initially estimated for a greater amount. This is causing a (-2.8M Permanent) variance. This was captured in our forecast. Some work on this project should still happen in 2019.
Offsetting this is 
HuLRT- Rathburn project. This has finished work earlier than expected ($667K)</v>
          </cell>
          <cell r="O9" t="str">
            <v xml:space="preserve">Variance to the Budget is due to
HuLRT project being deferred to 2020 (-$5.3M Permanent).
The RER project has started later than expected, and was initially estimated for a greater amount. This is causing a (-3.1M Permanent) variance. This was captured in our forecast. Some work on this project should still happen in 2019.
Offsetting this is 
HuLRT- Rathburn project. This has finished work earlier than expected ($526K)
</v>
          </cell>
        </row>
        <row r="10">
          <cell r="F10" t="str">
            <v>Immaterial variance</v>
          </cell>
          <cell r="G10" t="str">
            <v>Immaterial Variance</v>
          </cell>
          <cell r="H10" t="str">
            <v>Underspend to both the Budget and Forecast is due to the large projects identified in Q1 not having started work yet.
The forecast is much larger than the budget due to these large projects identified at Q1. Spend for these projects are estimated to start in April or May</v>
          </cell>
          <cell r="I10" t="str">
            <v>Low spend is due to delay in receiving funds from customers and timing of developer driven projects. This prevented work from starting. Bulk of spend will occour in Q3/Q4</v>
          </cell>
          <cell r="J10" t="str">
            <v>Low spend is due to delay in receiving funds from customers and timing of developer driven projects. This prevented work from starting. Bulk of spend will occour in Q3/Q4.</v>
          </cell>
          <cell r="K10" t="str">
            <v>Low spend is due to delay in receiving funds from customers and timing of developer driven projects. This prevented work from starting. Bulk of spend will occur in Q3/Q4 2019. The Q2 Forecast has increased significantly. We have been informed the additional funding request will be put through once designs are finalised.</v>
          </cell>
          <cell r="L10" t="str">
            <v>Low spend is due to delay in receiving funds from customers and timing of developer driven projects. This prevented work from starting. Bulk of spend will occur in Q3/Q4 2019 (Temporary)</v>
          </cell>
          <cell r="M10" t="str">
            <v>Lower spend to the budget mostly due to timing of spend, as there were some delays in receiving funds from customers.
Underspend to the forecast is due to a few larger projects being deferred to 2020.</v>
          </cell>
          <cell r="N10" t="str">
            <v>Lower spend to the budget mostly due to timing of spend, as there were some delays in receiving funds from customers.</v>
          </cell>
          <cell r="O10" t="str">
            <v>Higher spend to the budget is due to the Watergarden project not identified in the budget. Permanent variance</v>
          </cell>
        </row>
        <row r="11">
          <cell r="G11" t="str">
            <v>Immaterial Variance</v>
          </cell>
          <cell r="H11" t="str">
            <v>Old legacy projects that have costs in them are currently being closed, resulting in some costs</v>
          </cell>
          <cell r="I11" t="str">
            <v>Permanent: Old legacy projects that have costs in them are currently being closed, resulting in some costs</v>
          </cell>
          <cell r="J11" t="str">
            <v>Old legacy projects that have costs in them are currently being closed, resulting in some costs.</v>
          </cell>
          <cell r="K11" t="str">
            <v>Old legacy projects that have costs in them are currently being closed, resulting in some costs.</v>
          </cell>
          <cell r="L11" t="str">
            <v>Old legacy projects that have costs in them are currently being closed, resulting in some costs.</v>
          </cell>
          <cell r="M11" t="str">
            <v>Old legacy projects that have costs in them are currently being closed, resulting in some as constructed drawing costs. Permanent variance</v>
          </cell>
          <cell r="N11" t="str">
            <v>Old legacy projects that have costs in them are currently being closed, resulting in some as constructed drawing costs. Permanent variance</v>
          </cell>
          <cell r="O11" t="str">
            <v>Old legacy projects that have costs in them are currently being closed, resulting in some as constructed drawing costs. Permanent variance</v>
          </cell>
        </row>
        <row r="14">
          <cell r="F14" t="str">
            <v>Primarily due to lower than anticipated spending in Reactive. No major weather related issues.</v>
          </cell>
          <cell r="G14" t="str">
            <v>Variance is due to underspend in Transformer replacements and Reactive, caused mostly by timing. This is offset by some carry over work in Substation Renewal and Underground Asset Replacement</v>
          </cell>
          <cell r="H14" t="str">
            <v>Variance to the Budget is due to underspend in
(i) Transformer Replacements due to a reduced scope in the Leaking Transformer Project.
(ii) Overhead Asset replacements due to cancelled projects, and revised estimates.
This is offset slightly by carry forward projects in Substation Renewal.
Variance to the trended Forecast is due to mostly to underspend in Transformer Replacements, offset partly by a larger Reactive spend than forecasted (to tie the finance budget)</v>
          </cell>
          <cell r="I14" t="str">
            <v xml:space="preserve">Variance is due to low spend in:
(i) Transformer Replacements due to a reduced scope in the Leaking Transformer Project.
(ii) Overhead Asset replacements due to delayed projects,.
This is offset by carry forward projects in Substation Renewal and a higher reactive spend.
Variance to the trended Forecast is due to mostly to underspend in Transformer Replacements, offset partly by a larger Reactive spend than forecasted </v>
          </cell>
          <cell r="J14" t="str">
            <v>Variance is due to low spend in:-
(i) Transformer Replacements due to the reduced scope in the Leaking Transformer Project.
(ii) Overhead Asset replacements due to delayed projects, 
This is offset by carry forward projects in Substation Renewal and a higher reactive spend.
Variance to the trended Forecast is due to mostly to underspend in Transformer Replacements, offset partly by a larger Reactive spend than forecast.</v>
          </cell>
          <cell r="K14" t="str">
            <v xml:space="preserve">Variance is due to low spend in:-
(i) Transformer Replacements due to the reduced scope in the Leaking Transformer Project (Permanent) and movement of major spare parts inventory of (-$1.6MM) -Temporary.
(ii) Overhead Asset replacements due to delayed projects - Temporary variance  (-$184K) and revised estimates  - Permanent ($-1.5MM)
</v>
          </cell>
          <cell r="L14" t="str">
            <v xml:space="preserve">Variance is due to low spend in:-
(i) Transformer Replacements due to the reduced scope in the Leaking Transformer Project (-$1.85M YTD) (Permanent) and movement of major spare parts inventory of (-$1.6MM) (Temporary). Underspend in Proactive Transformer replacements due to timing of spend and allocation of funds to other rate zones (-$800K) (Permanent)
(ii) Overhead Asset replacements due to delayed projects and revised estimates (-$2.1M)
(iii) Underground asset replacement due to delayed projects ($944K) (Temporary)
(iv) Emerging due to transfer of funds to central north (-$728K) (Permanent)
</v>
          </cell>
          <cell r="M14" t="str">
            <v xml:space="preserve">Underspend is due to
(-$1.5M) Temporary; Timing of spend. Work starting later and finishing earlier than expected
(-$4.1M) Permanent; Cancellations or deferrals
(-$1.6M) Permanent; reduced scope in Leaking TX project
(-1.4M) Permanent; Major spares transformers
(-730K) Reduced Emerging projects scope
Offset by
(1.8M) Permanent; Carry forwards and increased scope.
</v>
          </cell>
          <cell r="N14" t="str">
            <v>Variance due to:
(-2.6M) Permanent; Rometown cancellation
(-2.2M) Permanent; Reduction in scope
(-2.0M) Temporary; Delays
(-1.9M) Permanent; Reduced scope of Leaking Transformer Project
(-1.6M) Permanent; Revised estimates
(-1.4M) Temporary; Major spares transformers
(-769K) Permanent; Deferred project
This is offset by:
(1.8M) Permanent; no initial budget for these projects
(954K) Permanent; Carry forward projects
(459K) Permanent; Increased scope for Courtney park
(229K) Temporary; Due to timing.</v>
          </cell>
          <cell r="O14" t="str">
            <v>Variance due to:
(-2.6M) Permanent; Rometown cancellation
(-2.3M) Temporary; Delays in Rathburn Rd. project
(-2.1M) Permanent; Revised estimates
(-1.9M) Permanent; Reduced scope of Leaking Transformer Project
(-1.6M) Temporary; Major spares transformers
(-839K) Permanent; Deferred project
(-674K) Permanent; Scope changes
(-239K) Temporary; Timing
This is offset by:
(1.7M) Permanent; no initial budget for these projects
(962K) Permanent; Carry forward projects</v>
          </cell>
        </row>
        <row r="15">
          <cell r="F15" t="str">
            <v>Variance due to 46k carryover and timing of spend</v>
          </cell>
          <cell r="G15" t="str">
            <v>Variance is due to carry over from the Folkway Project (181K permanent). Remaining variance is not material.</v>
          </cell>
          <cell r="H15" t="str">
            <v>Variance to the budget is due to the timing of spend. Some projects are starting later in the year, but was allocated through the full year. This is offset by some carryover work, most notably Folkway (184K Permanent variance).</v>
          </cell>
          <cell r="I15" t="str">
            <v xml:space="preserve">Variance to the budget is primarily due to:
(i) Timing:-(-$102K) Switchgear Replacement- project underway. Delays caused in obtaining complete list of switchgears to be replace or remove.
(ii)Timing:-(-$351K) Rathburn Rd. West and cable injection projects, no designs yet.
(iii)Timing:-(-$554K) Copenhagen/City Centre/Credit Woodlands, Projects began later than expected.
Permanent:-This variance is offset by ($500K) from carry forwards. This was captured in the Q1 forecast.
</v>
          </cell>
          <cell r="J15" t="str">
            <v xml:space="preserve">Variance to the budget is primarily due to:
(i) (-$282K) Switchgear Replacement- project underway. Delays caused in obtaining complete list of switchgears to be replace or remove.
(ii)(-$721K) Rathburn Rd. West and cable injection projects, No designs yet.
(iii)(-$201K) Copenhagen/City Centre/Credit Woodlands, Projects began later than expected and are now underway.
(iv) One WO included in Reactive will be corrected and mapped in this category for June. (WO 425367 should now be 425244).
This variance is offset by ($547K) from carry forwards. This was captured in the Q1 forecast.
</v>
          </cell>
          <cell r="K15" t="str">
            <v xml:space="preserve">Variance to the budget is primarily due to:
(i) ($128K) Switchgear Replacement- project underway. 
(ii)(-$1.19M) Rathburn Rd. West. ( Project not released, will likely start in September)
(iii) (-$106K) Cable injection program. No location selected. Spend likely to occur in Q4.
(iii)($237K) Copenhagen/City Centre/Credit Woodlands, Projects began later than expected and are now underway
This variance is offset by ($834K) from carry forwards and zero budgets. This is captured in the Q2 forecast.
</v>
          </cell>
          <cell r="L15" t="str">
            <v>Variance to the budget is primarily due to:
(i) ($-260K) Switchgear Replacement- project underway. Delay accounted for in q2 forecast
(ii)(-$1.77M) Rathburn Rd. West. Underground rebuilds have not started yet.
(iii) (-$157K) Cable injection program. No location selected. Spend likely to occur in Q4.
(iii)($400K) Copenhagen/City Centre/Credit Woodlands, Projects began later than expected and are now underway and in line with forecast.
This variance is offset by ($865K) from carry forwards and zero budgets.</v>
          </cell>
          <cell r="M15" t="str">
            <v xml:space="preserve">Underspend is due to:
(-$1.9M) Mostly temporary, however some work may spill into 2020; started end of August, and has been split into 4 parts.
($-301K) Temporary; Switchgear replacement Project - Project is underway in Q4, variance due to timing of spend.
Offset by:
($709K) Temporary; Credit Woodlands Crt and Whiltshire - Mostly timing of spend. Work finished this month and went slightly over budget.
($192K) Permanent; Cable Replacement (feeder C5M42) was over budget. Work has finished in August.
($452K) Permanent; Carry Forwards and Zero budget items
</v>
          </cell>
          <cell r="N15" t="str">
            <v>Underspend is due to:
(-$2.0M) Rathburn Rd. W – Project has had some delays due to a new municipal law, as well as the designs having to be redone due to utility conflicts found in field. This is partly Temporary, as the work will still be done, and partly Permanent as some work may carry forward to 2020.
($-583K) Permanent; Switchgear replacement Project – Project had its scope reduced in the Q3 forecast.
Offset by: 
($419K) Temporary; Credit Woodlands Crt and Whiltshire - Mostly timing of spend. Work finished slightly over budget. 
($465K) Permanent; Carry Forwards and Zero budget items</v>
          </cell>
          <cell r="O15" t="str">
            <v xml:space="preserve">Underspend is due to:
(-$2.3M) Rathburn Rd. W – Project has had some delays. A risk of about 500K compared to forecast (depending on how much work weather permits).
(-$932K) Copenhagen- work finished under estimate. Waiting for final billing.
(-$846K) Permanent; Switchgear replacement Project – Project had its scope reduced in the Q3 forecast.
(-$250K) Temporary; Cable injection program- Timing. Work should be done in November and December.
Offset by: 
($434K) Temporary; Credit Woodlands Crt and Whiltshire - Mostly timing of spend. Work finished slightly over budget. 
($473K) Permanent; Carry Forwards and Zero budget items
</v>
          </cell>
        </row>
        <row r="16">
          <cell r="F16" t="str">
            <v>Immaterial variance</v>
          </cell>
          <cell r="G16" t="str">
            <v>Immaterial Variance</v>
          </cell>
          <cell r="H16" t="str">
            <v xml:space="preserve">Compared to the trended Forecast, Overhead is ($130K) overspent. This is due to higher costs in: 
(i) Courtney Park. An RFC has been submitted to increase hours on this project. New estimate is approximately ($208K) higher than Q1 
(ii) Munden/ Pear tree. RFC will soon be submitted for this project. Secondary materials were not on the estimate, as well as some issues with collapsed ducts, increasing the scope
Lower costs compared to the budget is due to cancellation in Rometown, offset by reasons above. 
Discounting Rometown, Overhead Asset Replacement is ($546K) above the trended budget.
</v>
          </cell>
          <cell r="I16" t="str">
            <v xml:space="preserve">Primarily relates to:
(i) Underspend in Pole residual replacements
(ii) Overspend in Courtney Park due to increase in scope, an RFC has been submitted
(iii) Underspend in Church Street due to delays. Currently expected to meet forecast 
(iv) Underspend in Park and Stavebank due to project being moved to 2020
(v) Overspend in carry forward project Munden and Pear Tree. RFC has been put through
(vi) Derry Road overspend caused by increase in scope, inflating costs
(vii) Included in the Budget was Rometown. This project has been cancelled and excluded in the Q1 Forecast.
</v>
          </cell>
          <cell r="J16" t="str">
            <v xml:space="preserve">Primarily relates to:-
(i) Underspend in Pole residual replacements.
(ii) Underspend in Church Street due to delays. Currently expected to meet forecast.
(iii) Underspend in Park and Stavebank due to project being moved to 2020.
(iv) Rometown cancellation inflating budget variance.
(v) Overspend in carry forward project Munden and Pear Tree. RFC has been put through.
(vi) Overspend in Courtney Park due to increase in scope, an RFC has been submitted.
(vii) Derry Road overspend caused by increase in scope, inflating costs.
Overall overhead asset replacement spending is ($24K) over the Q1 Forecast. 
</v>
          </cell>
          <cell r="K16" t="str">
            <v xml:space="preserve">Primarily relates to:-
(i) Underspend in Pole residual replacements.
(ii) Underspend in Park and Stavebank due to project being moved to 2020.
(iii) Rometown cancellation inflating budget variance.
(iv) Overspend in carry forward project Munden and Pear Tree. RFC has been put through.
(v) Overspend in Courtney Park due to increase in scope, an RFC has been submitted.
(vi) Derry Road overspend caused by increase in scope, inflating costs. We have reached out to the supervisor regarding additional funding request for this as we are not able to see it in C55. 
</v>
          </cell>
          <cell r="L16" t="str">
            <v>Primarily relates to:-
(i) Underspend in Pole residual replacements (-$1.23M) (Temporary)
(ii) Underspend in Park and Stavebank due to project being moved to 2020. (-$630K) (Permanent)
(iii) Rometown cancellation inflating budget variance (-$2.1M) (Permanent)
(iv) Overspend in carry forward project Munden and Pear Tree. RFC has been put through ($350K) (Permanent)
(v) Overspend in Courtney Park due to increase in scope, an RFC has been submitted ($485K) (Permanent)
(vi) Overspend in Church Street Rebuild due to lack of budget at beginning of the year ($500K) (Permanent)
Offset by $525K of carry forwards</v>
          </cell>
          <cell r="M16" t="str">
            <v>Underspend is due to:
(-$2.3M) Permanent; Rometown cancellation
(-$1.1M) Permanent; Pole residual replacements. In line with forecast, which had a reduced estimate
(-$700K) Permanent; Park and Stavebank deferred to 2020
Offset by:
($667K) Permanent; No initial budget for Church Street rebuild.
($350K) Permanent; Carry forward project Munden/ Pear Tree. An RFC has been put through.
($472K) Permanent; Courtney Park overspend due to increased scope. An RFC has been put through
($347K) Permanent; No initial budget for the Derry Rd. Projects</v>
          </cell>
          <cell r="N16" t="str">
            <v xml:space="preserve">Underspend is due to:
(-$2.6M) Permanent; Rometown cancellation
(-$1.1M) Permanent; Pole residual replacements. In line with forecast, which had a reduced estimate 
(-$769K) Permanent; Park and Stavebank deferred to 2020
Offset by: 
($765K) Permanent; No initial budget for Church Street rebuild.
($489K) Permanent; Carry forward project Munden/ Pear Tree.
($459K) Permanent; Courtney Park overspend due to increased scope. An RFC has been put through
($836K) Permanent; No initial budget for the Derry Rd. Projects
</v>
          </cell>
          <cell r="O16" t="str">
            <v xml:space="preserve">Underspend is due to:
(-$2.8M) Permanent; Rometown cancellation
(-$1.2M) Permanent; Pole residual replacements. In line with forecast, which had a reduced estimate 
(-$839K) Permanent; Park and Stavebank deferred to 2020
Offset by: 
($868K) Permanent; No initial budget for the Derry Rd. Projects
($858K) Permanent; No initial budget for Church Street rebuild.
($489K) Permanent; Carry forward project Munden/ Pear Tree.
($445K) Permanent; Courtney Park overspend due to increased scope.
</v>
          </cell>
        </row>
        <row r="17">
          <cell r="F17" t="str">
            <v>91K Carryover from 2018, some work was delayed due to (i) weather and (ii) availability of labour resources</v>
          </cell>
          <cell r="G17" t="str">
            <v>(i) Approximately ($110K) of this variance is carry-over (permanent).
(ii) ($124K) is possibly some misallocated invoices to one of those carry over accounts. Currently working with Andrew Housten and Finance to determine where this should be allocated.
(iii) Remaining balance not material.</v>
          </cell>
          <cell r="H17" t="str">
            <v>Variance to budget is primarily due to carry forward from 
(i) City centre north ($126K). This project is ($70K) above the forecasted amount, due to some previously unseen work. 
(ii) York MS ($264K). York MS spend includes ($126K) of misallocated invoices, that have yet to be moved, inflating spend. Otherwise, in line with the forecast
Remaining Variance is due to the timing of spend</v>
          </cell>
          <cell r="I17" t="str">
            <v xml:space="preserve">Variance in substation renewal is caused by carry forward projects York MS being ($144K) over expected forecast and City Centre North being ($71K) over forecast. This is offset by remaining projects starting later than expected </v>
          </cell>
          <cell r="J17" t="str">
            <v>Variance in substation renewal is caused by carry forward projects York MS being ($144K) over expected forecast and City Centre North being ($71K) over forecast. This is offset by remaining projects starting later than expected.</v>
          </cell>
          <cell r="K17" t="str">
            <v>Immaterial</v>
          </cell>
          <cell r="L17" t="str">
            <v>Immaterial</v>
          </cell>
          <cell r="M17" t="str">
            <v>immaterial</v>
          </cell>
          <cell r="N17" t="str">
            <v xml:space="preserve">Variance is due to timing. A later start in some projects. </v>
          </cell>
          <cell r="O17" t="str">
            <v>Variance is mostly due to the projects Station switchgear replacement Battleford and Shawson. These are still expected to go forward in 2019</v>
          </cell>
        </row>
        <row r="18">
          <cell r="F18" t="str">
            <v>No major weather damage resulting in less spending than anticipated</v>
          </cell>
          <cell r="G18" t="str">
            <v>Variance due to timing. This grouping is being used differently in 2019, thus the trend of the budget is causing variance as it is not based on the representative historical data</v>
          </cell>
          <cell r="H18" t="str">
            <v>Not material. Variance to the trended forecast relates to the ($2.0MM) adjustment done to reconcile the finance and DSP budget</v>
          </cell>
          <cell r="J18" t="str">
            <v>One WO included in Reactive will be corrected and mapped to Underground Asset Replacement in  June. (WO 425367 should now be 425244).</v>
          </cell>
          <cell r="K18" t="str">
            <v>Immaterial</v>
          </cell>
          <cell r="L18" t="str">
            <v>Immaterial</v>
          </cell>
          <cell r="M18" t="str">
            <v>The reactive budget had a 2M adjustment to tie to the finance budget, which was then removed in the following forecasts. It now looks like Reactive will need the 2M more initially estimated, as it has already hit the full year forecast this month.</v>
          </cell>
          <cell r="N18" t="str">
            <v>Reactive is in line with the original budget amount, and is looking to reach 5M at end of year.</v>
          </cell>
          <cell r="O18" t="str">
            <v>Reactive is in line with the original budget amount, and is looking to reach 5M at end of year.</v>
          </cell>
        </row>
        <row r="19">
          <cell r="F19" t="str">
            <v>145K carryover from 2018, (-233K) Variance for January. Variance due to the timing of spend</v>
          </cell>
          <cell r="G19" t="str">
            <v>Most of this budget is for the Leaking TX Project, which is underspent due to:
(i) Lines currently inspecting transformers on the 2019 list to verify which need replacement.
(ii) Some transformers not needing to be replaced.
Thus, this category will be underspent at year end.</v>
          </cell>
          <cell r="H19" t="str">
            <v>Variance to forecast is due to underspend in the Leaking Transformer project. This project has spent ($823K) YTD, offset by a major spare parts inventory ($425K)</v>
          </cell>
          <cell r="I19" t="str">
            <v xml:space="preserve">Portion of low spend is due to timing of spend as predictions assumed heavier spending earlier in the year.
(i) Major spares inventory (-$0.425M)
(ii) Underspend in leaking transformer (-$1.9M) and proactive transformer replacement (-$0.62M)
This includes ICM funded leaking transformer replacement project which has an actual spend of ($1.15M) (C55# 150292)
Major spares and inventory of (-$424K)
Proactive transformer replacement along with carry forwards and zb items have an actual spend total of ($184K)
</v>
          </cell>
          <cell r="J19" t="str">
            <v>Primary variance is due to the Leaking TX Project (ICM Project) :-(i) Lines currently re- inspecting transformers on the 2019 list to verify which need replacement. Therefore verses the 2019 Budget, this category will be underspent at year end. However for the Q1 Forecast the spend has been lowered by $3MM
(ii) YTD actual includes $425K of major spare parts inventory.</v>
          </cell>
          <cell r="K19" t="str">
            <v>The 2019 Budget for this category was $7.5M. The Leaking Transformer budget was lowered to $4.5M for the Q1 and Q2 Forecast. Therefore the true variance for this category is -$1.3M. Included in the true variance of -$1.3M is major spare parts inventory where -$1.6M worth of inventory was utilized</v>
          </cell>
          <cell r="L19" t="str">
            <v>The 2019 Budget of $7.5M for the Leaking Transformer was lowered to $4.5M for the Q1 and Q2 Forecast. This will result in a Full year variance of (-$3M) (Permanent). This is reflected in a (-$1.8M) YTD underspend contributing to the $4.14M total variance.
Part of the variance is also attributable to $800K of funds from proactive transformer replacements being allocated to other rate zones (Permanent) along with (-$1.6M) of Major Spares from Inventory (Temporary)</v>
          </cell>
          <cell r="M19" t="str">
            <v>Underspend is due to:
(-$1.6M) Permanent; reduced target for the Leaking TX project
(-$1.4M) Mostly Temporary; Major spares inventory. There is expected to be some remaining inventory
(-$814K) Permanent; Proactive transformer replacement has been forecasted to be underspent
Leaking Transformer project will have most of its work now done in Q4, and is estimated to meet the revised target</v>
          </cell>
          <cell r="N19" t="str">
            <v xml:space="preserve">Underspend is due to:
(-$1.9M) Permanent; reduced target for the Leaking TX project
(-$1.4M) Mostly Temporary; Major spares inventory. There is expected to be some remaining inventory
(-$906K) Permanent; Proactive transformer replacement has been forecasted to be underspent
</v>
          </cell>
          <cell r="O19" t="str">
            <v xml:space="preserve">Underspend is due to:
(-$1.9M) Permanent; reduced target for the Leaking TX project. Expected to reach the 4.5M forecasted.
(-$1.6M) Mostly Temporary; Major spares inventory. There is expected to be some remaining inventory
(-$1.1M) Permanent; Proactive transformer replacement has been forecasted to be underspent
</v>
          </cell>
        </row>
        <row r="22">
          <cell r="F22" t="str">
            <v>Immaterial variance</v>
          </cell>
          <cell r="G22" t="str">
            <v>Variance is due to the timing of the allocation of the budget</v>
          </cell>
          <cell r="H22" t="str">
            <v>Variance is due to the timing of spend. More projects plan to be using part of this budget later in 2019</v>
          </cell>
          <cell r="I22" t="str">
            <v>Variance is due to the timing of spend. More projects plan to be using part of this budget later in 2019. The main spending in Central South is due to fault indicators.</v>
          </cell>
          <cell r="J22" t="str">
            <v xml:space="preserve">Variance is due to the timing of spend. More projects plan to be using part of this budget later in 2019. </v>
          </cell>
          <cell r="K22" t="str">
            <v>We expect this account to have a negative balance as it was discussed in the Q2 forecast to offset a positive balance in Central North</v>
          </cell>
          <cell r="L22" t="str">
            <v>We expect this account to have a negative balance as it was discussed in the Q2 forecast to offset a positive balance in Central North (Permanent)</v>
          </cell>
          <cell r="M22" t="str">
            <v>This is expected to be underspent to offset an overspend in Central North</v>
          </cell>
          <cell r="N22" t="str">
            <v>This is expected to be underspent to offset an overspend in Central North</v>
          </cell>
          <cell r="O22" t="str">
            <v>This is expected to be underspent to offset an overspend in Central North</v>
          </cell>
        </row>
        <row r="23">
          <cell r="F23" t="str">
            <v>Difference is due to timing of allocation of Budget. No material variances</v>
          </cell>
          <cell r="G23" t="str">
            <v>Variance is due to underspend in all categories, primarily caused by the timing of the allocation of the budget.</v>
          </cell>
          <cell r="H23" t="str">
            <v>Variance to the budget is due to underspend in all categories, primarily caused by the timing of the allocation of the budget.
Spend is less than forecasted for similar reasons. Most of these projects have not started work yet</v>
          </cell>
          <cell r="I23" t="str">
            <v>Variance to the budget is due to underspend in all categories, primarily caused by the timing of the allocation of the budget.
Spend is less than forecast for similar reasons. Most of these projects have not started work yet</v>
          </cell>
          <cell r="J23" t="str">
            <v>Variance to the budget is due to underspend in all categories, primarily caused by the timing of the allocation of the budget.
Spend is less than forecast for similar reasons. Most of these projects have not started work as yet.</v>
          </cell>
          <cell r="L23" t="str">
            <v xml:space="preserve">Variance to the budget is due to underspend in all categories, primarily caused by the timing of the allocation of the budget (Temporary) and the deferral of projects in Capacity (Lines) to 2020 (Permanent)
</v>
          </cell>
          <cell r="M23" t="str">
            <v>Underspend due to:
(-$916K) Permanent; Projects being deferred to 2020
(-$595K) Temporary; Timing of spend. Projects starting later than expected</v>
          </cell>
          <cell r="N23" t="str">
            <v xml:space="preserve">Underspend due to: 
(-$1.1M) Permanent; Projects being deferred to 2020
(-$867K) Temporary; Timing of spend. Projects starting later than expected
</v>
          </cell>
          <cell r="O23" t="str">
            <v xml:space="preserve">Underspend due to: 
(-$1.2M) Permanent; Projects being deferred to 2020
(-$985K) Temporary; Timing of spend. Projects starting later than expected
</v>
          </cell>
        </row>
        <row r="24">
          <cell r="F24" t="str">
            <v>Immaterial variance</v>
          </cell>
          <cell r="G24" t="str">
            <v>Variance is due to the timing of the allocation of the budget. Work on these projects are currently undergoing design. The projects are on schedule.</v>
          </cell>
          <cell r="H24" t="str">
            <v>Variance is due to the timing of the allocation of the budget. Work on these projects are currently undergoing design. The projects are on schedule.</v>
          </cell>
          <cell r="I24" t="str">
            <v>Timing:-(i) Variance in lines is due to projects starting later than expected. 
(ii) Derry Rd/Mavis 27.6kV (#150357) and Lakeshore/Mississauga Rd projects are expected to begin work in 2019
(iii) Webb MS (#150366) is expected to purchase land later in 2019</v>
          </cell>
          <cell r="J24" t="str">
            <v>(i) Variance in lines is due to projects starting later than expected.
(ii) Derry Rd/Mavis 27.6kV (#150357) pushed forward to 2020.
(iii) Lakeshore/Mississauga Rd projects are expected to begin work in 2019, waiting on estimate from technician regarding what financial portion will be completed in 2019.
(vi) Webb MS (#150366) Land is expected to be purchased in the later part of 2019.</v>
          </cell>
          <cell r="K24" t="str">
            <v xml:space="preserve">Timing:-(i) Variance in lines is due to projects starting later than expected.(ii) Lakeshore/Mississauga Rd projects are expected to begin work in 2019. Project has been divided into 3 sections. We are waiting on estimate from technician if all 3 sections will be completed in 2019.
Permanent:-(i) Derry Rd/Mavis 27.6kV (#150357) pushed forward to 2020. ($428K)
</v>
          </cell>
          <cell r="L24" t="str">
            <v>(i) Port Credit village new feeder (Texaco) (#150363) project moved to 2020 due to time constraints and difficulty acquiring permits (-$622K) (Permanent)
(ii) Derry Rd/Mavis 27.6kV (#150357) pushed forward to 2020. (-$203K) (Permanent)</v>
          </cell>
          <cell r="M24" t="str">
            <v>(i) Port Credit village new feeder (Texaco) (#150363) project moved to 2020 due to time constraints and difficulty acquiring permits (-$691K) (Permanent)
(ii) Derry Rd/Mavis 27.6kV (#150357) pushed forward to 2020. (-$225K) (Permanent)</v>
          </cell>
          <cell r="N24" t="str">
            <v>(i) Port Credit village new feeder (Texaco) (#150363) project moved to 2020 due to time constraints and difficulty acquiring permits (-$820K) (Permanent)
(ii) Derry Rd/Mavis 27.6kV (#150357) pushed forward to 2020. (-$267K) (Permanent)</v>
          </cell>
          <cell r="O24" t="str">
            <v xml:space="preserve">(i) Port Credit village new feeder (Texaco) (#150363) project moved to 2020 due to time constraints and difficulty acquiring permits (-$935K) (Permanent)
(ii) Derry Rd/Mavis 27.6kV (#150357) pushed forward to 2020. (-$297K) (Permanent)
</v>
          </cell>
        </row>
        <row r="25">
          <cell r="F25" t="str">
            <v>Immaterial variance</v>
          </cell>
          <cell r="G25" t="str">
            <v>Budget for 2019 is the purchase of land for this project. This purchase should be completed in 2019. Construction will start 2025+ Currently seeking out land.</v>
          </cell>
          <cell r="H25" t="str">
            <v>Currently seeking out land for installation of this station. This purchase should be completed in 2019. Construction will start 2025+</v>
          </cell>
          <cell r="I25" t="str">
            <v>Currently seeking out land for installation. This purchase is still expected to be completed in 2019. Construction will start 2025+</v>
          </cell>
          <cell r="J25" t="str">
            <v>Currently seeking out land for installation. This purchase is still expected to be completed in 2019. Construction will start 2025+</v>
          </cell>
          <cell r="K25" t="str">
            <v>Webb MS (#150366) currently seeking out land for installation. This purchase is still expected to be completed in 2019. Construction will start 2025+</v>
          </cell>
          <cell r="L25" t="str">
            <v>Webb MS (#150366) currently seeking out land for installation. This purchase is still expected to be completed in 2019 (Temporary)</v>
          </cell>
          <cell r="M25" t="str">
            <v>Webb MS (#150366) currently seeking out land for installation. This purchase is still expected to be completed in 2019 (Temporary)</v>
          </cell>
          <cell r="N25" t="str">
            <v>Webb MS is currently seeking out land for installation.</v>
          </cell>
          <cell r="O25" t="str">
            <v>Webb MS- agreements have not been signed yet.</v>
          </cell>
        </row>
        <row r="26">
          <cell r="F26" t="str">
            <v>Immaterial variance</v>
          </cell>
          <cell r="G26" t="str">
            <v>(i) Current spend is primarily various carry forward projects.
(ii) Work has not yet started most of the 2019 projects
(iii) A project in this grouping has been cancelled, adding to this variance ($10K less permanent variance for full year).</v>
          </cell>
          <cell r="H26" t="str">
            <v>Variance due to the timing of spend. 3 projects in this grouping have yet to start work.
Spend includes 52K of P&amp;C carry forward work, that is planned to be taken from another P&amp;C project.</v>
          </cell>
          <cell r="I26" t="str">
            <v>Variance is due primarily to the timing of spend
-Most projects have yet to begin
-Due to the nature of the new WiMAX communication network, actual spending is not in line with the trend of the budget. However still expected to meet target.</v>
          </cell>
          <cell r="J26" t="str">
            <v>Variance is due primarily to the timing of spend:
-Most projects have yet to begin.
-Due to the nature of the new WiMAX communication network, actual spending is not in line with the trend of the budget. However still expected to meet target.</v>
          </cell>
          <cell r="K26" t="str">
            <v>Variance is due primarily to the timing of spend:
-Most projects have yet to begin.
-Due to the nature of the new WiMAX communication network, actual spending is not in line with the trend of the budget. However still expected to meet target.</v>
          </cell>
          <cell r="L26" t="str">
            <v xml:space="preserve">Variance is due primarily to the timing of spend:
-Most projects have yet to begin or were delayed (Temporary)
-Due to the nature of the new WiMAX communication network, actual spending is not in line with the trend of the budget. Work is proceeding as planned, and is still expected to meet target. (Temporary)
</v>
          </cell>
          <cell r="M26" t="str">
            <v xml:space="preserve">Variance is due primarily to the timing of spend:
-A few projects have yet to begin or were delayed (Temporary)
-Due to the nature of the new WiMAX communication network, actual spending is not in line with the trend of the budget. Work is proceeding as planned, and is still expected to meet target. (Temporary)
</v>
          </cell>
          <cell r="N26" t="str">
            <v>Variance is primarily due to the new WiMAX communication network. There are some delays due to permit issues.</v>
          </cell>
          <cell r="O26" t="str">
            <v>Variance is primarily due to the new WiMAX communication network. We now have the permits to build in Central South, and expected to spend slightly below the original budget amount</v>
          </cell>
        </row>
        <row r="27">
          <cell r="F27" t="str">
            <v>Immaterial variance</v>
          </cell>
          <cell r="G27" t="str">
            <v>Variance is due to the timing of the allocation of the budget</v>
          </cell>
          <cell r="H27" t="str">
            <v>Variance due to the timing of spend. Work has not started yet on the projects in this grouping</v>
          </cell>
          <cell r="I27" t="str">
            <v>Variance is due to projects beginning later than expected and the timing of spend</v>
          </cell>
          <cell r="J27" t="str">
            <v>Variance is due to projects beginning later than expected and the timing of spend.</v>
          </cell>
          <cell r="K27" t="str">
            <v>Variance is due to projects beginning later than expected and the timing of spend.</v>
          </cell>
          <cell r="L27" t="str">
            <v>Variance is due to projects beginning later than expected and the timing of spend (Temporary)</v>
          </cell>
          <cell r="M27" t="str">
            <v>Variance is due to projects beginning later than expected and the timing of spend (Temporary)</v>
          </cell>
          <cell r="N27" t="str">
            <v>Variance due to a reduced estimate captured in the Q3 forecast, as well as timing, as the projects are starting later than anticipated.</v>
          </cell>
          <cell r="O27" t="str">
            <v>Variance due to a reduced estimate captured in the Q3 forecast, as well as timing, as the projects are starting later than anticipated.</v>
          </cell>
        </row>
        <row r="30">
          <cell r="F30" t="str">
            <v>Variance due primarily to lower than anticipated Reactive spending, offset by some carryover work in Roads and Substation Renewal. The balance is due to the timing of the allocation of the budget.</v>
          </cell>
          <cell r="G30" t="str">
            <v>Underspend to the budget is caused by the timing of spend, as some projects have yet to start construction. This is partly offset by some carryover work.</v>
          </cell>
          <cell r="H30" t="str">
            <v>Underspend to the budget is due to an underspend in:
(i) Transformer Replacements due to the Leaking Transformer Project
(ii) Most projects in System service due to timing
Offset partly by an overspend in:
(i) Transit projects, due to finishing work earlier than trended
(ii) Carryover in Road Authority
Underspend to the Forecast is due to an underspend in:
(i) Transit Projects. Some projects have been delayed or cancelled.
(ii) Transformer Replacements due to the Leaking Transformer Project
(iii) Most projects in System Service due to timing.</v>
          </cell>
          <cell r="I30" t="str">
            <v>Underspend to the budget is due to an underspend in:
(i) Transformer Replacements due to the Leaking Transformer Project
(ii) Most projects in System service due to timing
Offset by an overspend in:
(i) Transit projects
(ii) Carryover in Road Authority
Underspend to the Forecast is due to an underspend in:
(i) Transit Projects. Some projects have been delayed or cancelled.
(ii) Transformer Replacements due to the Leaking Transformer Project</v>
          </cell>
          <cell r="J30" t="str">
            <v>Underspend to the budget is due to:-
(i) Transformer Replacements due to the Leaking Transformer Project.
(ii) Most projects in System service due to timing.
Offset by an overspend in:
(i) Transit projects
(ii) Carryover in Road Authority
Underspend to the Forecast is due to an underspend in:
(i) Transit Projects. Some projects have been delayed or cancelled.
(ii) Transformer Replacements due to the Leaking Transformer Project</v>
          </cell>
          <cell r="K30" t="str">
            <v>Underspend to the budget is due to:-
(i) Transformer Replacements due to the Leaking Transformer Project (Permanent) and major spares from inventory (Temporary)
(ii) Most projects in System service due to timing (Temporary).
Partially offset by an overspend in Transit Projects (Temporary).
Underspend to the Forecast is due to an underspend in:
(i) Transit Projects. Some projects have been delayed or cancelled.
(ii) Transformer Replacements due to the Leaking Transformer Project and major spares for inventory in metering</v>
          </cell>
          <cell r="L30" t="str">
            <v xml:space="preserve">Underspend to the budget is primarily due to:-
(i) Transformer Replacements due to the Leaking Transformer Project (Permanent) and Major Spares from Inventory (Temporary) (-$4.14M)
(ii) Capacity (Lines) due to projects being moved to 2020 (Permanent) (-$826k)
(iii) Other projects in System service due to timing (Temporary) (-$705K) .
(iv) Overhead Asset Replacement due to delayed and cancelled projects (Permanent) (-$2.15M)
</v>
          </cell>
          <cell r="M30" t="str">
            <v xml:space="preserve">Underspend due to
(-$7.2M) Permanent; Projects being deferred to 2020
(-$2.0) Temporary; Timing of spend. Work starting earlier or later than expected 
(-$1.6M) Permanent; reduced scope in Leaking TX project 
(-1.4M) Temporary; Major spares transformers 
(-$1.3M) Permanent; Underspend in Subdivisions.
(-730K) Reduced Emerging projects scope.
Offset by: 
(1.8M) Permanent; Carry forwards and increased scope.
</v>
          </cell>
          <cell r="N30" t="str">
            <v>Variance due to:
(-8.7M) Delayed, deferred, and projects with revised scopes.
(-6.3M) Transit projects – Deferred HuLRT and timing of RER
(-4.5M) ICM Projects – Rometown cancellation and leaking TX reduced scope.
(-1.4M) Major spares transformers
(-568K) Timing of spend
This is offset by:
(1.8M) Zero budget projects- no initial budget for these projects
(954K) Carry forward projects</v>
          </cell>
          <cell r="O30" t="str">
            <v>Variance due to:
37%; (-7.9M) Transit projects – Deferred HuLRT and delays of RER
34%; (-7.1M) Projects that were delayed, deferred, had revised scopes and estimates.
22%; (-4.7M) ICM Projects – Rometown cancellation and leaking TX reduced scope.
12%; (-2.6M) Underspending in New connections
8%; (-1.6M) Major spares transformers
4%; (-568K) Timing of spend
This is offset by:
-8%; (1.7M) Zero budget projects- no initial budget for these projects
-5%; (962K) Carry forward projects
-4%; (825K) Revised estimates for projects</v>
          </cell>
        </row>
        <row r="31">
          <cell r="F31" t="str">
            <v>Lower Contribution to Budget primarily due to timing</v>
          </cell>
          <cell r="G31" t="str">
            <v xml:space="preserve">Lower Contribution to Budget primarily due to timing. </v>
          </cell>
          <cell r="H31" t="str">
            <v>Variance to the budget is primarily due to Transit Projects working on the HuLRT - Rathburn earlier than expected. Offset slightly by low contributions in Subdivisions due to timing.
Variance to the trended forecast is due to a later start in some Transit Projects and Emerging Customer Work than expected. Offset slightly by less contributions in Subdivisions due to timing.</v>
          </cell>
          <cell r="I31" t="str">
            <v>Variance to the budget is primarily due to Transit Projects and working on the HuLRT - Rathburn earlier than expected. Offset slightly by low contributions in Subdivisions due to timing.
Variance to the trended forecast is due to a later start in some Transit Projects and Emerging Customer Work. Offset slightly by less contributions than expected in Subdivisions due to timing.</v>
          </cell>
          <cell r="J31" t="str">
            <v>Variance to the budget is primarily due to Transit Projects and working on the HuLRT - Rathburn earlier than expected. Offset slightly by lower contributions in Subdivisions due to timing.
Variance to the trended forecast is due to a later start in some Transit Projects and Emerging Customer Work. Offset slightly by less contributions than expected in Subdivisions due to timing.</v>
          </cell>
          <cell r="K31" t="str">
            <v xml:space="preserve">Variance to the budget is primarily due to:
(i)Transit Projects and working on the HuLRT - Rathburn earlier than expected (Temporary). (ii)Greater than expected contributions in Road Authority (Permanent)
Offset by lower contributions in Subdivisions due to timing (Temporary).
</v>
          </cell>
          <cell r="L31" t="str">
            <v>Variance to the budget is primarily due to:
(i)Transit Projects and working on the HuLRT - Rathburn earlier than expected (-$800K) (Temporary) . (ii)Greater than expected contributions in Road Authority ($-612K) (Permanent)
Offset by lower contributions in Subdivisions and emerging customer work due to timing ($1.38M) (Temporary).</v>
          </cell>
          <cell r="M31" t="str">
            <v>Variance in contributions is primarily due to underspend in Subdivisions and deferred projects in Transit. This is offset slightly by a greater than expected contribution margin in Road Authority</v>
          </cell>
          <cell r="N31" t="str">
            <v>Variance in contributions is primarily due to underspend in Subdivisions and deferred projects in Transit. This is offset slightly by a greater than expected contribution margin in Road Authority</v>
          </cell>
          <cell r="O31" t="str">
            <v>Variance in contributions is primarily due to underspend in Subdivisions and deferred projects in Transit. There is also some delays in booking contributions by finance for customer capital.</v>
          </cell>
        </row>
        <row r="32">
          <cell r="F32" t="str">
            <v>(i) Timing: The final billing for projects is outstanding leading to a timing issue for booking contributions.</v>
          </cell>
          <cell r="G32" t="str">
            <v>Variance due to timing of spend. There is a slowdown in residential developments.</v>
          </cell>
          <cell r="H32" t="str">
            <v>Low contributions in Subdivisions due to the timing. Offset partly by larger than expected contributions from ICI &amp; Layouts</v>
          </cell>
          <cell r="I32" t="str">
            <v xml:space="preserve">Variance is lower due to lower than expected contributions from subdivisions ($488K) that is offset by higher than normal contributions from ICI and Layouts (-$320K).  </v>
          </cell>
          <cell r="J32" t="str">
            <v xml:space="preserve">Variance is lower due to lower than expected contributions from subdivisions ($657K) that is offset by higher than normal contributions from ICI and Layouts (-$333K).  </v>
          </cell>
          <cell r="K32" t="str">
            <v>Variance is lower due to lower than expected contributions from subdivisions ($743K) that is offset by higher than normal contributions from ICI and Layouts 
(-$125K).</v>
          </cell>
          <cell r="L32" t="str">
            <v>Variance is lower due to lower than expected contributions from subdivisions ($1.15M)  and from ICI and Layouts ($168K).</v>
          </cell>
          <cell r="M32" t="str">
            <v>Less contributions primarily due to less work in Subdivisions ($1.3M)</v>
          </cell>
          <cell r="N32" t="str">
            <v>Less contributions primarily due to less work in Subdivisions ($1.5M) (Permanent)</v>
          </cell>
          <cell r="O32" t="str">
            <v>Less contributions primarily due to less work in Subdivisions ($1.6M) (Permanent)</v>
          </cell>
        </row>
        <row r="33">
          <cell r="G33" t="str">
            <v>Not material</v>
          </cell>
          <cell r="H33" t="str">
            <v>Immaterial variance</v>
          </cell>
          <cell r="I33" t="str">
            <v>Immaterial variance</v>
          </cell>
          <cell r="J33" t="str">
            <v>Variance due to delay in billing of contributions.</v>
          </cell>
          <cell r="K33" t="str">
            <v>% Contributions for projects  QEW-Credit River and QEW-Dixie were underestimated. Expected contributions equal to 35% of total cost, received 95%. Adjusted for in the Q2 forecast</v>
          </cell>
          <cell r="L33" t="str">
            <v>Percentage contributions for projects QEW-Credit River and QEW-Dixie were underestimated. Initial predictions of 35% contributions for these two projects have been revised to 95% due to their locations being on city property rather than MTO property. This was adjusted for in the Q2 forecast (Permanent)</v>
          </cell>
          <cell r="M33" t="str">
            <v>Percentage contributions for projects QEW-Credit River and QEW-Dixie were underestimated. Initial predictions of 35% contributions for these two projects have been revised to 95% due to their locations being on city property rather than MTO property. This was adjusted for in the Q2 forecast (Permanent)</v>
          </cell>
          <cell r="N33" t="str">
            <v>Percentage contributions for projects QEW-Credit River and QEW-Dixie were underestimated. Initial predictions of 35% contributions for these two projects have been revised to 95% due to their locations being on city property rather than MTO property. This was adjusted for in the forecast (Permanent)</v>
          </cell>
          <cell r="O33" t="str">
            <v>Variance due to delays in booking contributions</v>
          </cell>
        </row>
        <row r="35">
          <cell r="F35" t="str">
            <v>Timing of Contribution resulting in variance</v>
          </cell>
          <cell r="G35" t="str">
            <v>Increased contributions is due to higher spend in the Rathburn Rd. project</v>
          </cell>
          <cell r="H35" t="str">
            <v>Larger contributions due to work done earlier on HuLRT - Rathburn project than expected</v>
          </cell>
          <cell r="I35" t="str">
            <v>Larger than predicted contributions from the HuLRT-Rathburn project due to work being done earlier. Included in the actual is $900K contributions which relate to 2018.</v>
          </cell>
          <cell r="J35" t="str">
            <v>Larger than predicted contributions from the HuLRT-Rathburn project due to work being done earlier.</v>
          </cell>
          <cell r="K35" t="str">
            <v>Larger than predicted contributions from the HuLRT-Rathburn project due to work being done earlier. June YTD contributions include contributions from 2018 expenditure. ($880K)</v>
          </cell>
          <cell r="L35" t="str">
            <v>Larger than predicted contributions from the HuLRT-Rathburn project due to work being done earlier. Captured in the Q2 forecast.</v>
          </cell>
          <cell r="M35" t="str">
            <v>Less contributions due to
(2.3M) permanent; HuLRT project being deferred to 2020
(1.6M) Temporary; RER project starting in Q4
Offset by:
(-1.8M) HuLRT Rathburn - Increased contributions due to work finishing earlier than expected and an increased scope of the project</v>
          </cell>
          <cell r="N35" t="str">
            <v xml:space="preserve">Less contributions due to
(4.2M) Permanent; HuLRT project being deferred to 2020
(2.9M) Temporary; RER project now starting.
Offset by:
(-1.5M) HuLRT Rathburn - Increased contributions due to work finishing earlier than expected and an increased scope of the project
</v>
          </cell>
          <cell r="O35" t="str">
            <v xml:space="preserve">Less contributions due to
(5.3M) Permanent; HuLRT project being deferred to 2020
(3.7M) Temporary; RER project is undergoing.
Offset by:
(-1.4M) HuLRT Rathburn - Increased contributions due to work finishing earlier than expected and an increased scope of the project
</v>
          </cell>
        </row>
        <row r="36">
          <cell r="F36" t="str">
            <v>Timing issues, no work done in January</v>
          </cell>
          <cell r="G36" t="str">
            <v>Timing between actual and historic trends in the budget.</v>
          </cell>
          <cell r="H36" t="str">
            <v>Variance due to the timing of spend. Work has not yet started on the large projects recognized at Q2</v>
          </cell>
          <cell r="I36" t="str">
            <v>Variance due to the timing of spend. Work has not yet started on the large projects recognized at Q1</v>
          </cell>
          <cell r="J36" t="str">
            <v>Variance due to the timing of spend. Work has not yet started on the large projects recognized at Q1.</v>
          </cell>
          <cell r="K36" t="str">
            <v>Variance due to the timing of spend. Work has not yet started on the large projects recognized at Q2.</v>
          </cell>
          <cell r="L36" t="str">
            <v xml:space="preserve">Variance due to the timing of spend. Work has not yet started on the large projects recognized at Q2. </v>
          </cell>
          <cell r="M36" t="str">
            <v>Delays in receiving contributions</v>
          </cell>
          <cell r="N36" t="str">
            <v>Delays in receiving contributions</v>
          </cell>
          <cell r="O36" t="str">
            <v>Delays in booking contributions</v>
          </cell>
        </row>
        <row r="54">
          <cell r="F54" t="str">
            <v>Variance is due to (i) lower than anticipated Reactive spending, offset by some carryover work in Roads and Substation Renewal. (ii) timing of the Contributions, resulting in lower contributed capital and higher Total Net Expenditure than anticipated</v>
          </cell>
          <cell r="G54" t="str">
            <v>Underspend to the budget is caused by the timing of spend, as some projects have yet to start construction. This is partly offset by some carryover work and less Contributions that expected (also due to timing).</v>
          </cell>
          <cell r="H54" t="str">
            <v>Underspend to the budget is due to an underspend in:
(i) Transformer Replacements due to the Leaking Transformer Project
(ii) Most projects in System service due to timing
(iii) Greater Transit Contributions, due to more work done than expected. Offset by greater expenditure
Offset partly by an overspend in: Carryover in Road Authority
Underspend to the Forecast is due to an underspend in:
(i) Transit Projects. Some projects were delayed or cancelled. Offset by reduced contributions.
(ii) Transformer Replacements due to the Leaking Transformer Project
(iii) Most projects in System Service due to timing.</v>
          </cell>
          <cell r="I54" t="str">
            <v>Underspend to the budget is due to an underspend in:
(i) Transformer Replacements due to the Leaking Transformer Project
(ii) Most projects in System service due to timing
(iii) Greater Transit Contributions, due to more work done than expected
Underspend to the Forecast is due to an underspend in:
(i) Transit Projects. Some projects were delayed or cancelled. Offset by reduced contributions.
(ii) Transformer Replacements due to the Leaking Transformer Project
(iii) Most projects in System Service due to timing.</v>
          </cell>
          <cell r="J54" t="str">
            <v>Underspend to the budget is due to an underspend in:
(i) Transformer Replacements due to the Leaking Transformer Project.
(ii) Most projects in System service due to timing.
(iii) Greater Transit Contributions, due to more work done than expected.
Underspend to the Forecast is due to an underspend in:
(i) Transit Projects. Some projects were delayed or cancelled. Offset by reduced contributions.
(ii) Transformer Replacements due to the Leaking Transformer Project
(iii) Most projects in System Service due to timing.</v>
          </cell>
          <cell r="K54" t="str">
            <v>Underspend to the budget is due to an underspend in:
(i) Transformer Replacements due to the Leaking Transformer Project (Permanent) and major spares of inventory (Temporary)
(ii) Most projects in System service due to timing (Temporary).
(iii) Greater Transit Contributions, due to more work done than expected 
Underspend to the Forecast is due to an underspend in:
(i) Transit Projects. Some projects were delayed or cancelled. Offset by reduced contributions.
(ii) Transformer Replacements due to the Leaking Transformer Project
(iii) Most projects in System Service due to timing.</v>
          </cell>
          <cell r="L54" t="str">
            <v xml:space="preserve">Underspend to the budget is due to an underspend in:
(i) Transformer Replacements due to the Leaking Transformer Project (Permanent) and major spares of inventory (Temporary)
(ii) Most projects in System service due to timing (Temporary).
(iii) Overhead Asset replacements due to projects being cancelled and deferred
(iv) Underground asset replacement due to project being delayed
(v) New connections due to lower than expected spend in subdivisions and timing of spend in ICI and layouts. Captured in the Q2 Forecast
</v>
          </cell>
          <cell r="M54" t="str">
            <v>Underspend due to
(-$7.2M) Permanent; Projects being deferred to 2020
(-$2.0) Temporary; Timing of spend. Work starting earlier or later than expected 
(-$1.6M) Permanent; reduced scope in Leaking TX project 
(-1.4M) Temporary; Major spares transformers 
(-$1.3M) Permanent; Underspend in Subdivisions.
(-730K) Reduced Emerging projects scope.
(-469K) Increased contribution percentage in Road Authority
Offset by: 
(1.8M) Permanent; Carry forwards and increased scope.
(1.4M) Permanent; less contributions in Subdivisions
(2.2M) Permanent; HuLRT project being deferred
(-251K) Temporary; Timing of spend in Transit projects</v>
          </cell>
          <cell r="N54" t="str">
            <v>Net Expenditure is under plan by $11.9M or 31% of YTD budget.
Variance due to:
(-7.2M) Delayed, deferred, or projects with revised scopes.
(-4.5M) ICM Projects – Rometown cancellation and leaking TX reduced scope.
(-1.4M) Major spares transformers
(-744K) Transit projects – Timing of contributions
(-580K) Timing of spend
This is offset by:
(1.8M) Zero budget projects- no initial budget for these projects
(954K) Carry forward projects</v>
          </cell>
          <cell r="O54" t="str">
            <v>Variance due to:
61%; (-7.2M) Delayed, deferred, or projects with revised scopes.
40%; (-4.7M) ICM Projects – Rometown cancellation and leaking TX reduced scope.
14%; (-1.6M) Major spares transformers
8%; (-951K) Underspend in New connections
7%; (-843K) Timing of spend
3%; (-353K) Transit projects – Timing of contributions
This is offset by:
-15%; (1.7M) Zero budget projects- no initial budget for these projects
-8%; (962K) Carry forward projects
-7%; (825K) Revised estimates
-3%; (404K) Delays in booking contributions</v>
          </cell>
        </row>
        <row r="55">
          <cell r="F55">
            <v>0</v>
          </cell>
          <cell r="G55">
            <v>0</v>
          </cell>
          <cell r="H55">
            <v>0</v>
          </cell>
          <cell r="I55">
            <v>0</v>
          </cell>
          <cell r="J55">
            <v>0</v>
          </cell>
          <cell r="K55">
            <v>0</v>
          </cell>
          <cell r="L55">
            <v>0</v>
          </cell>
          <cell r="M55">
            <v>0</v>
          </cell>
          <cell r="N55">
            <v>0</v>
          </cell>
          <cell r="O55">
            <v>0</v>
          </cell>
          <cell r="P55">
            <v>0</v>
          </cell>
          <cell r="Q55">
            <v>0</v>
          </cell>
        </row>
        <row r="56">
          <cell r="F56" t="str">
            <v>January</v>
          </cell>
          <cell r="G56" t="str">
            <v>February</v>
          </cell>
          <cell r="H56" t="str">
            <v>March</v>
          </cell>
          <cell r="I56" t="str">
            <v>April</v>
          </cell>
          <cell r="J56" t="str">
            <v>May</v>
          </cell>
          <cell r="K56" t="str">
            <v>June</v>
          </cell>
          <cell r="L56" t="str">
            <v>July</v>
          </cell>
          <cell r="M56" t="str">
            <v>August</v>
          </cell>
          <cell r="N56" t="str">
            <v>September</v>
          </cell>
          <cell r="O56" t="str">
            <v>October</v>
          </cell>
          <cell r="P56" t="str">
            <v>November</v>
          </cell>
          <cell r="Q56" t="str">
            <v>December</v>
          </cell>
        </row>
        <row r="57">
          <cell r="F57" t="str">
            <v>Lower expenditures due to Transit Project spending ($1,695) with no net impact; lower Emerging Customer Work ($1,292) largely related to Juravinski Hospital timing and timing of Road Authority Work ($527)</v>
          </cell>
          <cell r="G57" t="str">
            <v>Lower expenditures due to (i)Transit Project spending ($3.2MM - temporary &amp; permanent) with no net impact; (ii) lower Emerging Customer Work ($2.1MM - temporary) largely related to Juravinski Hospital timing; and (iii) timing of Road Authority Work ($950K - temporary) and New Connections ($560K - temporary).</v>
          </cell>
          <cell r="H57" t="str">
            <v>Lower expenditures due to (i)Transit Project spending ($4.7MM - permanent) with no net impact; (ii) lower Emerging Customer Work ($2.7MM - temporary) largely related to Juravinski Hospital timing; (iii) timing of Road Authority Work ($1.5MM - temporary); and (iv) Timing of expenditures for Metering and Transmitter Related Upgrades ($300K each - temporary).  Lower expenditures partially offset by large Alt. Bid closures in March as part of New Connections with corresponding contributions - little Net impact ($950K - temporary).</v>
          </cell>
          <cell r="I57" t="str">
            <v>Lower expenditures due to (i)Transit Project spending ($6.2MM - permanent) with no net impact; (ii) lower Emerging Customer Work ($3.3MM - temporary) largely related to Juravinski Hospital timing; (iii) timing of Road Authority Work ($2.2MM - temporary); and (iv) Timing of expenditures for Metering and Transmitter Related Upgrades ($250K each - temporary).  Lower expenditures partially offset by large Alt. Bid closures in March &amp; April as part of New Connections with corresponding contributions - little Net impact ($2.6MM - temporary - variance will reduce throughout remainder of year).</v>
          </cell>
          <cell r="J57" t="str">
            <v>Lower expenditures due to (i)Transit Project spending ($7.8MM - permanent) with no net impact; (ii) lower Emerging Customer Work ($3.2MM - temporary) largely related to Juravinski Hospital timing which is now in full construction; (iii) timing of Road Authority Work ($2.7MM - temporary); and (iv) Transmitter Related Upgrades ($322K - temporary).  Lower expenditures partially offset by large Alt. Bid closures as part of New Connections with corresponding contributions - little Net impact ($2.0MM - permanent)</v>
          </cell>
          <cell r="K57" t="str">
            <v>Lower expenditures due to (i)Transit Project spending ($10.7MM - permanent) with no net impact; (ii) lower Emerging Customer Work ($2.9MM - temporary) largely related to Juravinski Hospital timing which is now in full construction; (iii) timing of Road Authority Work ($2.8MM - temporary); and (iv) Transmitter Related Upgrades ($290K - temporary).  Lower expenditures partially offset by large Alt. Bid closures as part of New Connections with corresponding contributions - little Net impact ($3.6MM - permanent)</v>
          </cell>
          <cell r="L57" t="str">
            <v>Lower expenditures due to (i)Transit Project spending ($13.6MM - permanent) with no net impact; (ii)timing of Road Authority Work ($2.8MM - temporary); (iii) lower Emerging Customer Work ($2.1MM - temporary) largely related to Juravinski Hospital timing which is now in full construction; ; and (iv) Transmitter Related Upgrades ($285K - temporary).  Lower expenditures partially offset by large New Residential Subdivision Development as part of New Connections ($3.3MM - permanent) combined with higher contributions and higher ICI/Layouts ($475K - permanent)</v>
          </cell>
          <cell r="M57" t="str">
            <v>Lower expenditures due to (i)Transit Project spending ($16.6MM - permanent) with no net impact; (ii)Road Authority Work ($1.8MM - temporary &amp; $1.3MM - permanent for Brampton St.); (iii) lower Emerging Customer Work ($2.1MM - temporary) largely related to Juravinski Hospital timing which is now in full construction; ; and (iv) Transmitter Related Upgrades ($350K - temporary).  Lower expenditures are partially offset by large New Residential Subdivision Development as part of New Connections ($3.1MM - permanent) with associated higher contributions</v>
          </cell>
          <cell r="N57" t="str">
            <v>Lower expenditures due to (i)Transit Project spending ($19.7MM - permanent) with no net impact; (ii)Road Authority Work ($3.2MM of which $1.8MM - temporary &amp; $1.5MM - permanent for Brampton St.); (iii) lower Emerging Customer Work ($1.6MM - temporary) largely related to Juravinski Hospital timing which is now in full construction; and (iv) Transmitter Related Upgrades ($558K - temporary).  Lower expenditures are partially offset by large New Residential Subdivision Development as part of New Connections ($3.1MM - permanent) with associated higher contributions</v>
          </cell>
          <cell r="O57" t="str">
            <v>Lower expenditures due to (i)Transit Project spending ($21.7MM - permanent) with no net impact; (ii)Road Authority Work ($3.4MM of which $1.0MM - temporary &amp; $2.4MM - permanent for Brampton St.&amp; St. Catharines reduced work); (iii) lower Emerging Customer Work ($1.3MM - temporary) largely related to Juravinski Hospital timing which is now in full construction and expected to achieve full expenditures; and (iv) Transmitter Related Upgrades ($558K - temporary).  Lower expenditures are partially offset by large New Residential Subdivision Development as part of New Connections ($3.0MM - permanent) with associated higher contributions
Remaining to achieve Forecast: $11.3MM
(i) Juravinski $3.4MM - little risk
(ii) Subdivision $2.1MM - little risk
(iii) Road Authority $1.5MM - risk of $400K underspend due to St. Catharines
(iv) ICI &amp; Layouts $1.4MM - little risk
(v) Emerging Customer $1.2M - little risk
(vi) Transit $600K - risk - no spending expected - no Net impact
(vii) Metering $500K - little risk</v>
          </cell>
          <cell r="P57" t="str">
            <v xml:space="preserve">Lower expenditures due to (i)Transit Project spending ($23.7MM - permanent) with no net impact; (ii)Road Authority Work ($2.5MM of which $0.3MM - temporary &amp; $2.3MM - permanent for Brampton St.&amp; St. Catharines reduced work); (and (iv) Transmitter Related Upgrades ($220K - temporary).  
Lower expenditures are partially offset by (i) large New Residential Subdivision Development as part of New Connections ($3.0MM - permanent) with associated higher contributions; (ii) higher ICI volume of work ($1.2MM - permanent) and (iii) higher emerging customer work ($330K - permanent) which includes Juravinski hospital and other customer expansion work.
Remaining to achieve Forecast: $4.6MM
(i) Juravinski $1.7MM - little risk
(ii) Subdivision $2.0MM - potential (gross) risk; little (net) risk: accounting is still figuring out how to record Alt. Bid closures in JDE
(iii) Road Authority $400K 
(iv) Emerging Customer $200K - little risk
(v) Transit $600K - risk - no spending expected - no Net impact
ICI and Layouts have exceeded Q3F
</v>
          </cell>
        </row>
        <row r="58">
          <cell r="G58" t="str">
            <v xml:space="preserve">Timing of ICI &amp; Layout work </v>
          </cell>
          <cell r="H58" t="str">
            <v>High Alt. Bid closures in March.  Corresponding offsetting contribution.  little net impact</v>
          </cell>
          <cell r="I58" t="str">
            <v>High Alt. Bid closures in April.  Corresponding offsetting contribution.  little net impact</v>
          </cell>
          <cell r="J58" t="str">
            <v>High Alt. Bid closures in April.  Corresponding offsetting contribution.  little net impact</v>
          </cell>
          <cell r="K58" t="str">
            <v>High Alt. Bid closures in April.  Corresponding (mostly) offsetting contribution. Increased forecast due to higher volume of closures and greater focus on finalizing documentation to provide for closures.</v>
          </cell>
          <cell r="L58" t="str">
            <v>High Alt. Bid closures with corresponding (mostly) offsetting contribution. Increased forecast due to higher volume of closures and greater focus on finalizing documentation to provide for closures.</v>
          </cell>
          <cell r="M58" t="str">
            <v>High Alt. Bid closures with corresponding (mostly) offsetting contribution. Increased forecast due to higher volume of closures and greater focus on finalizing documentation to provide for closures.</v>
          </cell>
          <cell r="N58" t="str">
            <v>High Alt. Bid closures with corresponding (mostly) offsetting contribution. Increased forecast due to higher volume of closures and greater focus on finalizing documentation to provide for closures.</v>
          </cell>
          <cell r="O58" t="str">
            <v>High Alt. Bid closures with corresponding (mostly) offsetting contribution. Increased forecast due to higher volume of closures and greater focus on finalizing documentation to provide for closures.</v>
          </cell>
          <cell r="P58" t="str">
            <v>High Alt. Bid closures with corresponding (mostly) offsetting contribution. Increased forecast due to higher volume of closures and greater focus on finalizing documentation to provide for closures. Higher ICI &amp; Layouts due to higher volume of work.</v>
          </cell>
        </row>
        <row r="59">
          <cell r="G59" t="str">
            <v>Road Authority work across Hamilton &amp; St. Catharines has started slower than anticipated as we await for MC's and PO's from City of Hamilton.  This includes Brampton St. road work which was subsequently cancelled as part of DSP strategy as the capacity was not needed and other investments were deemed more pressing.</v>
          </cell>
          <cell r="H59" t="str">
            <v>Road Authority work across Hamilton &amp; St. Catharines ($1.0MM) has started slower than anticipated as we await for MC's and PO's from City of Hamilton.  This includes Brampton St. road work ($500K) which was subsequently cancelled as part of DSP strategy as the capacity was not needed and other investments were deemed more pressing.</v>
          </cell>
          <cell r="I59" t="str">
            <v>Road Authority work across Hamilton &amp; St. Catharines ($1.5MM) has started slower than anticipated as we await for MC's and PO's from City of Hamilton.  This includes Brampton St. road work ($600K) which was subsequently cancelled as part of DSP strategy as the capacity was not needed and other investments were deemed more pressing.</v>
          </cell>
          <cell r="J59" t="str">
            <v>Road Authority work across Hamilton &amp; St. Catharines ($1.8MM) has started slower than anticipated as we await for MC's and PO's from City of Hamilton.  Also included in the variance is the Brampton St. road work ($826K) which was subsequently cancelled as part of DSP strategy as the capacity was not needed and other investments were deemed more pressing.</v>
          </cell>
          <cell r="K59" t="str">
            <v>Road Authority work across Hamilton &amp; St. Catharines ($1.8MM) has started slower than anticipated as we await for PO's from City of Hamilton.  PO's are expected to be received in July. Also included in the variance is the Brampton St. road work ($1.0MM) which was subsequently cancelled as part of DSP strategy as the capacity was not needed and other investments were deemed more pressing.</v>
          </cell>
          <cell r="L59" t="str">
            <v>Road Authority work across Hamilton &amp; St. Catharines ($1.7MM) has started slower than anticipated due to delays in receiving PO's from City of Hamilton.  PO received for First Road West with work to begin in September. Also included in the variance is the Brampton St. road work ($1.1MM) which was subsequently cancelled as part of DSP strategy as the capacity was not needed and other investments were deemed more pressing.</v>
          </cell>
          <cell r="M59" t="str">
            <v>Road Authority work across Hamilton &amp; St. Catharines ($1.8MM) has started slower than anticipated due to delays in receiving PO's from City of Hamilton.  PO received for First Road West with work to begin in September. Also included in the variance is the Brampton St. road work ($1.3MM) which was subsequently cancelled as part of DSP strategy as the capacity was not needed and other investments were deemed more pressing.</v>
          </cell>
          <cell r="N59" t="str">
            <v>Road Authority work across Hamilton &amp; St. Catharines ($1.8MM) has started slower than anticipated due to delays in receiving PO's from City of Hamilton.  Also included in the variance is the Brampton St. road work ($1.5MM) which was subsequently cancelled as part of DSP strategy as the capacity was not needed and other investments were deemed more pressing.</v>
          </cell>
          <cell r="O59" t="str">
            <v>Road Authority work across Hamilton ($1.0MM) has started slower than anticipated due to delays in receiving PO's from City of Hamilton.  Also included in the variance is the Brampton St. road work ($1.7MM) which was subsequently cancelled as part of DSP strategy as the capacity was not needed and other investments were deemed more pressing and St. Catharines Road Authority reduced forecast due to lower work ($710K).</v>
          </cell>
          <cell r="P59" t="str">
            <v>Road Authority work across Hamilton ($2.2MM) has started slower than anticipated due to delays in receiving PO's from City of Hamilton ($280K).  Also included in the variance is the Brampton St. road work ($1.8MM) which was subsequently cancelled as part of DSP strategy as the capacity was not needed and other investments were deemed more pressing and St. Catharines Road Authority reduced forecast due to lower work ($443K).</v>
          </cell>
        </row>
        <row r="60">
          <cell r="G60" t="str">
            <v xml:space="preserve">Timing of expenditures </v>
          </cell>
          <cell r="H60" t="str">
            <v xml:space="preserve">Timing of expenditures </v>
          </cell>
          <cell r="I60" t="str">
            <v xml:space="preserve">Timing of expenditures </v>
          </cell>
          <cell r="J60" t="str">
            <v xml:space="preserve">Timing of expenditures </v>
          </cell>
          <cell r="K60" t="str">
            <v>Immaterial</v>
          </cell>
          <cell r="L60" t="str">
            <v>Immaterial</v>
          </cell>
          <cell r="O60" t="str">
            <v>Largely in line with budget</v>
          </cell>
          <cell r="P60" t="str">
            <v>Largely in line with budget</v>
          </cell>
        </row>
        <row r="61">
          <cell r="G61" t="str">
            <v>Transit project timeline schedule continues to be adjusted by Metrolinx.  No net impact</v>
          </cell>
          <cell r="H61" t="str">
            <v>Transit project timeline schedule continues to be adjusted by Metrolinx.  No net impact.  Significant reduction in planned expenditures for 2019.</v>
          </cell>
          <cell r="I61" t="str">
            <v>Transit project timeline schedule continues to be adjusted by Metrolinx.  No net impact.  Significant reduction in planned expenditures for 2019.</v>
          </cell>
          <cell r="J61" t="str">
            <v>Transit project timeline schedule continues to be adjusted by Metrolinx.  No net impact.  Significant reduction in planned expenditures for 2019.</v>
          </cell>
          <cell r="K61" t="str">
            <v>Transit project timeline schedule continues to be adjusted by Metrolinx.  No net impact.  Significant reduction in planned expenditures for 2019.</v>
          </cell>
          <cell r="L61" t="str">
            <v>Transit project timeline schedule continues to be adjusted by Metrolinx.  No net impact.  Significant reduction in planned expenditures for 2019.</v>
          </cell>
          <cell r="M61" t="str">
            <v>Transit project timeline schedule continues to be adjusted by Metrolinx.  No net impact.  Significant reduction in planned expenditures for 2019.</v>
          </cell>
          <cell r="N61" t="str">
            <v>Transit project timeline schedule continues to be adjusted by Metrolinx.  No net impact.  Significant reduction in planned expenditures for 2019.</v>
          </cell>
          <cell r="O61" t="str">
            <v>Transit project timeline schedule continues to be adjusted by Metrolinx.  No net impact.  Significant reduction in planned expenditures for 2019.</v>
          </cell>
          <cell r="P61" t="str">
            <v>Transit project timeline schedule continues to be adjusted by Metrolinx.  No net impact.  Significant reduction in planned expenditures for 2019.</v>
          </cell>
        </row>
        <row r="62">
          <cell r="G62" t="str">
            <v>Later start on Juravinski hospital.  Offer to connect has been received however the CCRA has not yet been signed and final contribution continues to be negotiated.  Construction is expected to begin by May.</v>
          </cell>
          <cell r="H62" t="str">
            <v>Later start on Juravinski hospital.  Construction is expected to begin by May.</v>
          </cell>
          <cell r="I62" t="str">
            <v>Later start on Juravinski hospital.  Construction is expected to begin by May.</v>
          </cell>
          <cell r="J62" t="str">
            <v>Later start on Juravinski hospital.  Project is now in full Construction phase.</v>
          </cell>
          <cell r="K62" t="str">
            <v>Later start on Juravinski hospital.  Project is now in full Construction phase.</v>
          </cell>
          <cell r="L62" t="str">
            <v>Later start on Juravinski hospital.  Project is now in full Construction phase.</v>
          </cell>
          <cell r="M62" t="str">
            <v>Later start on Juravinski hospital.  Project is now in full Construction phase.</v>
          </cell>
          <cell r="N62" t="str">
            <v>Later start on Juravinski hospital.  Project is now in full Construction phase.</v>
          </cell>
          <cell r="O62" t="str">
            <v>Later start on Juravinski hospital.  Project is now in full Construction phase.</v>
          </cell>
          <cell r="P62" t="str">
            <v>Higher emerging customer expansion work in Hamilton (Condo expansion, Waste Water Treatment, Walter Steel etc.) partially offset by later start on Juravinski hospital (project is in full construction and continues to incur large monthly expenditures)</v>
          </cell>
        </row>
        <row r="64">
          <cell r="G64" t="str">
            <v>Timing of expenditures for Elgin TS Upgrade</v>
          </cell>
          <cell r="H64" t="str">
            <v>Timing of expenditures for Elgin TS Upgrade - expected to be fully recovered - corresponding lower contribution variance</v>
          </cell>
          <cell r="I64" t="str">
            <v>Timing of expenditures for Elgin TS Upgrade - expected to be fully recovered - corresponding lower contribution variance</v>
          </cell>
          <cell r="J64" t="str">
            <v>Timing of expenditures for Elgin TS Upgrade - expected to be fully recovered - corresponding lower contribution variance</v>
          </cell>
          <cell r="K64" t="str">
            <v>Timing of expenditures for Elgin TS Upgrade - expected to be fully recovered - corresponding lower contribution variance</v>
          </cell>
          <cell r="L64" t="str">
            <v>Timing of expenditures for Elgin TS Upgrade - expected to be fully recovered - corresponding lower contribution variance</v>
          </cell>
          <cell r="M64" t="str">
            <v>Timing of expenditures for Elgin TS Upgrade - expected to be fully recovered - corresponding lower contribution variance</v>
          </cell>
          <cell r="N64" t="str">
            <v>Timing of expenditures for Elgin TS Upgrade - expected to be fully recovered - corresponding lower contribution variance</v>
          </cell>
          <cell r="O64" t="str">
            <v>Timing of expenditures for Elgin TS Upgrade - expected to be fully recovered - corresponding lower contribution variance</v>
          </cell>
          <cell r="P64" t="str">
            <v>Timing of expenditures for Elgin TS Upgrade - expected to be fully recovered - corresponding lower contribution variance</v>
          </cell>
        </row>
        <row r="66">
          <cell r="F66" t="str">
            <v>Timing of expenditures for Underground Renewal as work was not expected to be started until March and Overhead Renewal on Aberdeen &amp; Central as these projects were started slightly earlier than anticipated.  Partially offset by lower expenditures on Storm Hardening &amp; Rear Lot for Ridley Heights projects due to timing.</v>
          </cell>
          <cell r="G66" t="str">
            <v>Timing of expenditures for (i) Underground Renewal as work was not expected to be started until March ($496K - temporary) and (ii) Overhead Renewal on Aberdeen, Baldwin &amp; Central as these projects were started slightly earlier than anticipated ($466K - temporary).  Partially offset by lower expenditures on Storm Hardening &amp; Rear Lot for Ridley Heights projects due to timing.</v>
          </cell>
          <cell r="H66" t="str">
            <v>Timing of expenditures for (i) Overhead Renewal on Aberdeen, Baldwin &amp; Central as these projects were started slightly earlier than anticipated ($1.1M - permanent &amp; temporary); (ii) Underground Renewal as work was not expected to be started until March ($440K - temporary); and (iii) Reactive expenditures ($352 - permanent) due to February weather, PILC replacement costs and Nebo M64 feeder repair.  Partially offset by lower expenditures on Storm Hardening &amp; Rear Lot for Ridley Heights projects due to timing ($944K - temporary).</v>
          </cell>
          <cell r="I66" t="str">
            <v>Timing of expenditures for (i) Overhead Renewal on Aberdeen, Baldwin &amp; Central as these projects were started slightly earlier than anticipated ($850K - tempoary &amp; permanent); (ii) Underground Renewal as work was not expected to be started until March ($870K - temporary); and (iii) Reactive expenditures ($808 - permanent) due to failures at Horning &amp; Beach TS' due to PILC,February weather, other PILC replacement costs in Hamilton and Nebo M64 feeder repair.  Partially offset by lower expenditures on Storm Hardening &amp; Rear Lot for Ridley Heights projects due to timing ($1.5MM - temporary).</v>
          </cell>
          <cell r="J66" t="str">
            <v>Higher expenditures due to 
(i) Underground Renewal due to Hamilton Mountain URD project that continues to incur expenditures above budget combined with Upper Stoney Creek work that was included as part of the DSP project prioritization ($1.1MM - permanent); 
(ii) Reactive expenditures ($921K- permanent) due to failures at Horning &amp; Beach TS' due to PILC, February weather, other PILC replacement costs in Hamilton and Nebo M64 feeder repair and 
(iii) Overhead Renewal on Aberdeen, Baldwin &amp; Central as these projects were started slightly earlier than anticipated ($515K - temporary).  
Partially offset by lower expenditures on Storm Hardening &amp; Rear Lot for Jacobson &amp; Blue Bird projects ($927K - permanent) combined with Ridley Heights projects due to timing ($1.1MM - temporary).</v>
          </cell>
          <cell r="K66" t="str">
            <v>Higher expenditures due to 
(i) Underground Renewal due to Hamilton Mountain URD project that continues to incur expenditures above budget combined with Upper Stoney Creek work that was included as part of the DSP project prioritization ($1.4MM - permanent); 
(ii) Overhead Renewal on Aberdeen, Baldwin &amp; Central as these projects were started slightly earlier than anticipated ($742K - temporary).  
(iii) Reactive expenditures ($1.1MM- permanent) due to failures at Horning &amp; Beach TS' due to PILC, February weather, other PILC replacement costs in Hamilton and Nebo M64 feeder repair
Partially offset by lower expenditures on Storm Hardening &amp; Rear Lot for Jacobson &amp; Blue Bird projects ($1.2MM - permanent) combined with Ridley Heights projects due to timing ($1.4MM - temporary).</v>
          </cell>
          <cell r="L66" t="str">
            <v>Higher expenditures due to 
(i) Underground Renewal due to Hamilton Mountain URD project that continues to incur expenditures above budget combined with Upper Stoney Creek work that was included as part of the DSP project prioritization ($2.4MM - permanent); 
(ii) Reactive expenditures ($1.5MM- permanent) due to failures at Horning &amp; Beach TS' due to PILC, February weather, other PILC replacement costs in Hamilton and Nebo M64 feeder repair
(iii) Overhead Renewal on Conversion work for John,Aberdeen, Baldwin &amp; Central as these projects were started slightly earlier than anticipated and are forecasted to exceed budget ($849K - permanent).  
Partially offset by lower expenditures on Storm Hardening &amp; Rear Lot for Jacobson &amp; Blue Bird projects ($1.6MM - permanent) combined with Ridley Heights projects due to timing ($1.1MM - temporary).</v>
          </cell>
          <cell r="M66" t="str">
            <v>Higher expenditures due to 
(i) Underground Asset Renewal due to Hamilton Mountain URD project that continues to incur expenditures above budget combined with Upper Stoney Creek work that was included as part of the DSP project prioritization ($2.3MM - permanent); 
(ii) Reactive expenditures ($1.6MM- permanent) due to failures at Horning &amp; Beach TS' due to PILC, February weather, other PILC replacement costs in Hamilton and Nebo M64 feeder repair
(iii) Overhead Renewal on Conversion work for John, Aberdeen, Baldwin &amp; Central are forecasted to exceed budget ($592K - permanent).  
Partially offset by lower expenditures on Storm Hardening &amp; Rear Lot with Ridley Heights &amp; Jacobson projects due to timing ($2.0MM temporary).  Jacobson project was initially deferred however has since been re-engaged for construction in 2019 and the deferral of Blue Bird projects ($0.8MM - permanent).  Lower expenditures on Substation Renewal projects ($400K - temporary) are also partially offsetting.</v>
          </cell>
          <cell r="N66" t="str">
            <v>Higher expenditures due to 
(i) Underground Asset Renewal due to Hamilton Mountain URD project that continues to incur expenditures above budget combined with Upper Stoney Creek work that was included as part of the DSP project prioritization ($3.0MM - permanent); 
(ii) Reactive expenditures ($1.7MM- permanent) due to failures at Horning &amp; Beach TS' due to PILC, February weather, other PILC replacement costs in Hamilton and Nebo M64 feeder repair
(iii) Overhead Renewal on Conversion work for John, Aberdeen, Baldwin &amp; Central are forecasted to exceed budget ($567K - permanent).  
Partially offset by lower expenditures on Storm Hardening &amp; Rear Lot with Ridley Heights &amp; Jacobson projects due to timing ($1.7MM temporary).  Jacobson project was initially deferred however has since been re-engaged for construction in 2019 and the deferral of Blue Bird projects ($0.9MM - permanent).  Lower expenditures on Substation Renewal projects ($459K - temporary) are also partially offsetting.</v>
          </cell>
          <cell r="O66" t="str">
            <v>Higher expenditures due to 
(i) Underground Asset Renewal due to Upper Stoney Creek work that was included as part of the DSP project  combined with Hamilton Mountain URD project that continues to incur expenditures above budget combined  ($2.8MM - permanent); 
(ii) Reactive expenditures ($1.8MM- permanent) due to failures at Horning &amp; Beach TS' due to PILC, February weather, other PILC replacement costs in Hamilton and Nebo M64 feeder repair
Partially offset by lower expenditures on Storm Hardening &amp; Rear Lot with Ridley Heights &amp; Jacobson projects due to timing ($2.3MM temporary).  Jacobson project was initially deferred however has since been re-engaged for construction in 2019 and the deferral of Blue Bird projects ($1.0MM - permanent). 
Remaining to achieve Forecast: $7.2MM
(i)Overhead Renewal $2.8MM - little risk - projects in full swing
(ii) Storm Hardening &amp; Rear Lot $1.7MM - some risk - Jacobson added as part of Q3F - full execution uncertain
(iii)U/G Asset Replacement $1.0MM - little risk
(iv) Other $1.7MM - little risk (Reactive, Emerging etc.)</v>
          </cell>
          <cell r="P66" t="str">
            <v>Higher expenditures due to 
(i) Underground Asset Renewal due to Upper Stoney Creek work that was included as part of the DSP project  combined with Hamilton Mountain URD project that continues to incur expenditures above budget combined  ($2.1MM - permanent); 
(ii) Reactive expenditures ($1.8MM- permanent) due to failures at Horning &amp; Beach TS' due to PILC, February weather, other PILC replacement costs in Hamilton and Nebo M64 feeder repair
(iii) Higher Alectra initiated work due to extra work added as part of Q3F ($500K)
Partially offset by lower expenditures on Storm Hardening &amp; Rear Lot with Ridley Heights &amp; Jacobson projects due to timing ($300K temporary).  Jacobson project was initially deferred however has since been re-engaged for construction in 2019 and the deferral of Blue Bird projects ($1.0MM - permanent). 
Remaining to achieve Forecast: $4.9MM
(i)Overhead Renewal $2.1MM - little risk - projects in full swing.  requires full accounting of accruals and costs
(ii) Storm Hardening &amp; Rear Lot $0.7MM - some risk - Jacobson added as part of Q3F - full execution uncertain
(iii)U/G Asset Replacement $1.4MM - little risk
(iv) Other $0.7MM - little risk (Reactive, Emerging etc.)</v>
          </cell>
        </row>
        <row r="67">
          <cell r="G67" t="str">
            <v>Carry over work on Hamilton Mountain URD has actual expenditures beginning earlier than budgeted</v>
          </cell>
          <cell r="H67" t="str">
            <v>Carry over work on Hamilton Mountain URD has actual expenditures beginning earlier than budgeted</v>
          </cell>
          <cell r="I67" t="str">
            <v>Carry over work on Hamilton Mountain URD has actual expenditures beginning earlier than budgeted</v>
          </cell>
          <cell r="J67" t="str">
            <v>Carry over work on Hamilton Mountain URD combined with continued higher contractor costs</v>
          </cell>
          <cell r="K67" t="str">
            <v>Carry over work on Hamilton Mountain URD combined with continued higher contractor costs</v>
          </cell>
          <cell r="L67" t="str">
            <v>Carry over work on Hamilton Mountain URD combined with continued higher contractor costs</v>
          </cell>
          <cell r="M67" t="str">
            <v>Carry over work on Hamilton Mountain URD combined with continued higher contractor costs</v>
          </cell>
          <cell r="N67" t="str">
            <v>Carry over work on Hamilton Mountain URD combined with continued higher contractor costs and Upper Stoney Creek project added as part of DSP prioritization plan</v>
          </cell>
          <cell r="O67" t="str">
            <v>Upper Stoney Creek project added as part of DSP prioritization plan combined with carry over work on Hamilton Mountain URD and continued higher contractor costs</v>
          </cell>
          <cell r="P67" t="str">
            <v>Upper Stoney Creek project added as part of DSP prioritization plan combined with carry over work on Hamilton Mountain URD and continued higher contractor costs</v>
          </cell>
        </row>
        <row r="68">
          <cell r="G68" t="str">
            <v>Carry over work on Baldwin &amp; Central has actual expenditures beginning earlier than budgeted</v>
          </cell>
          <cell r="H68" t="str">
            <v>Carry over work on Baldwin &amp; Central has actual expenditures beginning earlier than budgeted combined with earlier start on Aberdeen conversion</v>
          </cell>
          <cell r="I68" t="str">
            <v>Carry over work on Baldwin &amp; Central has actual expenditures beginning earlier than budgeted combined with earlier start on Aberdeen conversion.  Dundas conversion projects are forecasted to exceed budget at end of year</v>
          </cell>
          <cell r="J68" t="str">
            <v>Carry over work on Baldwin &amp; Central has actual expenditures beginning earlier than budgeted combined with earlier start on Aberdeen conversion.  Dundas conversion projects are forecasted to exceed budget at end of year</v>
          </cell>
          <cell r="K68" t="str">
            <v>Carry over work on Baldwin &amp; Central has actual expenditures beginning earlier than budgeted combined with earlier start on Aberdeen conversion.  Dundas conversion projects are forecasted to exceed budget at end of year</v>
          </cell>
          <cell r="L68" t="str">
            <v>Carry over work on Baldwin &amp; Central has actual expenditures beginning earlier than budgeted combined with earlier start on Aberdeen conversion.  Dundas conversion projects are forecasted to exceed budget at end of year</v>
          </cell>
          <cell r="M68" t="str">
            <v xml:space="preserve">Overhead conversion projects for Baldwin, John &amp; Central are forecasted to exceed budget.  Higher costs due to poor digging conditions on Baldwin combined with additional invoicing from contractor crews B&amp;M and K-Line </v>
          </cell>
          <cell r="N68" t="str">
            <v xml:space="preserve">Overhead conversion projects for Baldwin, John &amp; Central are forecasted to exceed budget.  Higher costs due to poor digging conditions on Baldwin combined with additional invoicing from contractor crews B&amp;M and K-Line </v>
          </cell>
          <cell r="O68" t="str">
            <v xml:space="preserve">Overhead conversion projects for Baldwin, John &amp; Central are forecasted to exceed budget.  Higher costs due to poor digging conditions on Baldwin combined with additional invoicing from contractor crews B&amp;M and K-Line </v>
          </cell>
          <cell r="P68" t="str">
            <v xml:space="preserve">Overhead conversion projects for Baldwin, John &amp; Central are forecasted to exceed budget.  Higher costs due to poor digging conditions on Baldwin combined with additional invoicing from contractor crews B&amp;M and K-Line </v>
          </cell>
        </row>
        <row r="69">
          <cell r="M69" t="str">
            <v>Timing of expenditures.  Work to proceed in Q4</v>
          </cell>
          <cell r="N69" t="str">
            <v>Timing of expenditures.  Work to proceed throughout Q4</v>
          </cell>
          <cell r="O69" t="str">
            <v>Timing of expenditures.  Work to proceed throughout Q4</v>
          </cell>
          <cell r="P69" t="str">
            <v>Timing of expenditures.  Work to proceed throughout Q4</v>
          </cell>
        </row>
        <row r="70">
          <cell r="G70" t="str">
            <v xml:space="preserve">Higher expenditures largely due to PILC cable faults combined with February storms and Nebo M64 feeder reactive repair in February </v>
          </cell>
          <cell r="H70" t="str">
            <v xml:space="preserve">Higher expenditures largely due to PILC cable faults combined with February storms and Nebo M64 feeder reactive repair in February </v>
          </cell>
          <cell r="I70" t="str">
            <v xml:space="preserve">Higher expenditures largely due to PILC cable faults combined with February storms and Nebo M64 feeder reactive repair in February </v>
          </cell>
          <cell r="J70" t="str">
            <v>Higher expenditures largely due to PILC cable faults combined with February storms, Nebo M64 feeder reactive repair and Horning &amp; Beach TS failures.</v>
          </cell>
          <cell r="K70" t="str">
            <v>Higher expenditures largely due to PILC cable faults combined with February storms, Nebo M64 feeder reactive repair and Horning &amp; Beach TS failures.</v>
          </cell>
          <cell r="L70" t="str">
            <v>Higher expenditures largely due to PILC cable faults combined with February storms, Nebo M64 feeder reactive repair and Horning &amp; Beach TS failures.</v>
          </cell>
          <cell r="M70" t="str">
            <v>Higher expenditures largely due to PILC cable faults combined with February storms, Nebo M64 feeder reactive repair and Horning &amp; Beach TS failures.</v>
          </cell>
          <cell r="N70" t="str">
            <v>Higher expenditures largely due to PILC cable faults combined with February storms, Nebo M64 feeder reactive repair and Horning &amp; Beach TS failures.</v>
          </cell>
          <cell r="O70" t="str">
            <v>Higher expenditures largely due to PILC cable faults combined with February storms, Nebo M64 feeder reactive repair and Horning &amp; Beach TS failures.</v>
          </cell>
          <cell r="P70" t="str">
            <v>Higher expenditures largely due to PILC cable faults combined with February storms, Nebo M64 feeder reactive repair and Horning &amp; Beach TS failures.</v>
          </cell>
        </row>
        <row r="72">
          <cell r="G72" t="str">
            <v>Later start on Ridley Heights Rear Lot project than anticipated.  New Scheduled start date is mid-April.</v>
          </cell>
          <cell r="H72" t="str">
            <v xml:space="preserve">Later start on Ridley Heights &amp; Jacobson Rear Lot projects than anticipated. </v>
          </cell>
          <cell r="I72" t="str">
            <v xml:space="preserve">Later start on Ridley Heights &amp; Jacobson Rear Lot projects than anticipated and deferral of Bluebird project. </v>
          </cell>
          <cell r="J72" t="str">
            <v xml:space="preserve">Later start on Ridley Heights combined with deferral of Blue Bird &amp; scope reduction on Jacobson Rear Lot </v>
          </cell>
          <cell r="K72" t="str">
            <v xml:space="preserve">Later start on Ridley Heights combined with deferral of Blue Bird &amp; scope reduction on Jacobson Rear Lot </v>
          </cell>
          <cell r="L72" t="str">
            <v xml:space="preserve">Later start on Ridley Heights combined with deferral of Blue Bird &amp; scope reduction on Jacobson Rear Lot </v>
          </cell>
          <cell r="M72" t="str">
            <v xml:space="preserve">Later start on Ridley Heights combined with deferral of Blue Bird.  Jacobson has been re-initiated for work to proceed throughout Q4. </v>
          </cell>
          <cell r="N72" t="str">
            <v xml:space="preserve">Later start on Ridley Heights combined with deferral of Blue Bird.  Jacobson has been re-initiated for work to proceed throughout Q4. </v>
          </cell>
          <cell r="O72" t="str">
            <v xml:space="preserve">Later start on Ridley Heights combined with deferral of Blue Bird.  Jacobson has been re-initiated for work to proceed throughout Q4. </v>
          </cell>
          <cell r="P72" t="str">
            <v xml:space="preserve">Later start on Ridley Heights combined with deferral of Blue Bird.  Jacobson has been re-initiated for work to proceed throughout Q4. </v>
          </cell>
        </row>
        <row r="75">
          <cell r="F75" t="str">
            <v>Immaterial variance</v>
          </cell>
          <cell r="G75" t="str">
            <v>Earlier start on Ground Grid installation than budgeted.  This work was budgeted to occur in Q4 and is a temporary variance.</v>
          </cell>
          <cell r="H75" t="str">
            <v>Delayed start on Sorbweb Oil Containment Systems ($135K - temporary) partially offset by earlier start on Ground Grid Installation ($89K - temporary)</v>
          </cell>
          <cell r="I75" t="str">
            <v>Timing of expenditures for WiMax Communication system - ($155K - temporary)</v>
          </cell>
          <cell r="J75" t="str">
            <v xml:space="preserve">Timing of expenditures for Substation Ground Grid Installations offset by WiMax Communication system </v>
          </cell>
          <cell r="K75" t="str">
            <v xml:space="preserve">Timing of expenditures for Substation Ground Grid Installations offset by WiMax Communication system </v>
          </cell>
          <cell r="L75" t="str">
            <v xml:space="preserve">Timing of expenditures for Substation Ground Grid Installations offset by WiMax Communication system </v>
          </cell>
          <cell r="M75" t="str">
            <v xml:space="preserve">Timing of expenditures for Substation Ground Grid Installations offset by WiMax Communication system </v>
          </cell>
          <cell r="N75" t="str">
            <v xml:space="preserve">Lower expenditures due to timing Substation Ground Grid Installations and WiMax Communication system </v>
          </cell>
          <cell r="O75" t="str">
            <v>Lower expenditures due to timing #6 Overhead Conductor Replacement ($461K - temporary) and WiMax Communication system($265K - temporary).
Partially offset by Upper Stoney Creek (SS Portion) added as part of DSP project prioritization - ($143K - permanent) and Substation Ground Gris Installations ($217K - temporary)
Remaining to achieve Forecast - $2.1MM
(i) Safety &amp; Security $950K - little risk (#6 wire replacement and Oil Containment work)
(ii) Capacity Lines $720K - little risk - Upper Stoney Creek in full construction
(iii) WiMax related work - no risk per Phil Haid analysis.</v>
          </cell>
          <cell r="P75" t="str">
            <v>Lower expenditures due to timing #6 Overhead Conductor Replacement ($417K - temporary) and WiMax Communication system ($178K - temporary).
Partially offset by Upper Stoney Creek (SS Portion) added as part of DSP project prioritization - ($143K - permanent) and Substation Ground Gris Installations ($126K - temporary)
Remaining to achieve Forecast - $1.7MM
(i) Safety &amp; Security $669K - little risk (#6 wire replacement and Oil Containment work)
(ii) Capacity Lines $717K - little risk - Upper Stoney Creek in full construction
(iii) WiMax related work - no risk per Phil Haid analysis.</v>
          </cell>
        </row>
        <row r="76">
          <cell r="N76" t="str">
            <v>Higher expenditures due to addition of Upper Stoney Creek projects (SS portion) as part of DSP prioritization plan</v>
          </cell>
          <cell r="O76" t="str">
            <v>Higher expenditures due to addition of Upper Stoney Creek projects (SS portion) as part of DSP prioritization plan</v>
          </cell>
          <cell r="P76" t="str">
            <v>Higher expenditures due to addition of Upper Stoney Creek projects (SS portion) as part of DSP prioritization plan</v>
          </cell>
        </row>
        <row r="78">
          <cell r="I78" t="str">
            <v>Timing of expenditures for WiMax Communication system - ($155K - temporary)</v>
          </cell>
          <cell r="J78" t="str">
            <v>Timing of expenditures for WiMax Communication system - ($155K - temporary)</v>
          </cell>
          <cell r="K78" t="str">
            <v>Timing of expenditures for WiMax Communication system - ($233K - temporary)</v>
          </cell>
          <cell r="L78" t="str">
            <v>Timing of expenditures for WiMax Communication system - ($135K - temporary)</v>
          </cell>
          <cell r="M78" t="str">
            <v>Timing of expenditures for WiMax Communication system - ($272K - temporary)</v>
          </cell>
          <cell r="N78" t="str">
            <v>Timing of expenditures for WiMAX Communication system - ($271K - temporary)</v>
          </cell>
          <cell r="O78" t="str">
            <v>Timing of expenditures for WiMAX Communication system</v>
          </cell>
          <cell r="P78" t="str">
            <v>Timing of expenditures for WiMAX Communication system</v>
          </cell>
        </row>
        <row r="79">
          <cell r="G79" t="str">
            <v>Earlier start on Ground Grid installation than budgeted.  This work was budgeted to occur in Q4.</v>
          </cell>
          <cell r="H79" t="str">
            <v>Delayed start on Sorbweb Oil Containment Systems ($135K - temporary) partially offset by earlier start on Ground Grid Installation ($89K - temporary)</v>
          </cell>
          <cell r="J79" t="str">
            <v>Timing of expenditures for Substation Ground Grid Installations</v>
          </cell>
          <cell r="K79" t="str">
            <v>Timing of expenditures for Substation Ground Grid Installations</v>
          </cell>
          <cell r="L79" t="str">
            <v>Timing of expenditures for Substation Ground Grid Installations</v>
          </cell>
          <cell r="M79" t="str">
            <v>Timing of expenditures for Substation Ground Grid Installations</v>
          </cell>
          <cell r="N79" t="str">
            <v>Timing of expenditures for Substation Ground Grid Installations</v>
          </cell>
          <cell r="O79" t="str">
            <v>Timing of expenditures for Substation Ground Grid Installations</v>
          </cell>
          <cell r="P79" t="str">
            <v>Timing of expenditures for Substation Ground Grid Installations</v>
          </cell>
        </row>
        <row r="82">
          <cell r="F82" t="str">
            <v>Gross expenditures are 51% lower than budget due to timing of System Access work for Transit Projects (no net impact) combined with Juravinski Hospital and Road Authority work</v>
          </cell>
          <cell r="G82" t="str">
            <v>Gross expenditures are 48% lower than budget due to timing of System Access work for Transit Projects (no net impact) combined with Juravinski Hospital and Road Authority work</v>
          </cell>
          <cell r="H82" t="str">
            <v>Gross expenditures are 37% lower than budget due to timing of System Access work for Transit Projects (no net impact) combined with Juravinski Hospital and Road Authority work</v>
          </cell>
          <cell r="I82" t="str">
            <v>Gross expenditures are 31% lower than budget due to timing of System Access work for Transit Projects (no net impact) combined with Juravinski Hospital and Road Authority work</v>
          </cell>
          <cell r="J82" t="str">
            <v>Gross expenditures are 32% lower than budget due to timing of System Access work for Transit Projects (no net impact) combined with Juravinski Hospital and Road Authority work</v>
          </cell>
          <cell r="K82" t="str">
            <v>Gross expenditures are 27% lower than budget (May YTD variance of 32% lower) due to timing of System Access work for Transit Projects (no net impact) combined with Juravinski Hospital and Road Authority work</v>
          </cell>
          <cell r="L82" t="str">
            <v>Gross expenditures are 24% lower than budget (June YTD variance of 27% lower) due to timing of System Access work for Transit Projects (no net impact) combined with Juravinski Hospital and Road Authority work</v>
          </cell>
          <cell r="M82" t="str">
            <v>Gross expenditures are 28% lower than budget due to timing of System Access work for Transit Projects (no net impact) combined with Juravinski Hospital and Road Authority work</v>
          </cell>
          <cell r="N82" t="str">
            <v>Gross expenditures are 29% lower than budget due to timing of System Access work for Transit Projects (no net impact) combined with Juravinski Hospital and Road Authority work</v>
          </cell>
          <cell r="O82" t="str">
            <v>Gross expenditures are 28% lower than budget due to timing of System Access work for Transit Projects (no net impact) combined with Juravinski Hospital and Road Authority work</v>
          </cell>
          <cell r="P82" t="str">
            <v>Gross expenditures are 22% lower than budget due to timing of System Access work for Transit Projects (no net impact) combined with Juravinski Hospital and Road Authority work</v>
          </cell>
        </row>
        <row r="83">
          <cell r="F83" t="str">
            <v>Lower contributions correspond with lower System Access work; largely Transit Project work</v>
          </cell>
          <cell r="G83" t="str">
            <v>Lower contributions correspond with lower System Access work; largely Transit Project work</v>
          </cell>
          <cell r="H83" t="str">
            <v>Lower contributions correspond with lower System Access work; largely Transit and Road Authority work</v>
          </cell>
          <cell r="I83" t="str">
            <v>Lower contributions correspond with lower System Access work; largely Transit and Road Authority work</v>
          </cell>
          <cell r="J83" t="str">
            <v>Lower contributions correspond with lower System Access work; largely Transit and Road Authority work combined with Emerging Customer and Road Authority</v>
          </cell>
          <cell r="K83" t="str">
            <v>Lower contributions correspond with lower System Access work; largely Transit and Road Authority work combined with Emerging Customer and Road Authority</v>
          </cell>
          <cell r="L83" t="str">
            <v>Lower contributions correspond with lower System Access work; largely Transit ($13.6MM - permanent) and Road Authority ($920K - temporary) work combined with Emerging Customer ($2.1MM - permanent due to Juravinski contribution reduction).  Partially offset by higher Subdivision contributions ($2.5MM - permanent)</v>
          </cell>
          <cell r="M83" t="str">
            <v>Lower contributions correspond with lower System Access work; 
(i)largely Transit ($16.7MM - permanent); (ii)Emerging Customer ($2.4MM - permanent) due to Juravinski contribution reduction work; (iii)Road Authority ($920K - temporary) and (iv) Transmitter Related Upgrades ($700K - temporary)  Partially offset by higher Subdivision contributions ($2.1MM - permanent)</v>
          </cell>
          <cell r="N83" t="str">
            <v>Lower contributions correspond with lower System Access work; 
(i)largely Transit ($19.8MM - permanent); (ii)Emerging Customer ($2.7MM - permanent) largely due to Juravinski contribution reduction work; (iii) Transmitter Related Upgrades ($980K - temporary) and (iv)  Road Authority ($953K - temporary)
Partially offset by higher Subdivision contributions ($1.8MM - permanent)</v>
          </cell>
          <cell r="O83" t="str">
            <v>Lower contributions correspond with lower System Access work; 
(i)largely due to Transit ($21.8MM - permanent); (ii)Emerging Customer ($3.1MM - permanent) largely due to Juravinski contribution reduction work and no contribution recognized thus far; (iii) Transmitter Related Upgrades ($1.1MM - temporary) and (iv)  Road Authority ($970K - temporary)
Partially offset by higher Subdivision contributions ($3.9MM - permanent)</v>
          </cell>
          <cell r="P83" t="str">
            <v>Lower contributions correspond with lower System Access work; 
(i)largely due to Transit ($23.8MM - permanent); (ii)Emerging Customer ($3.4MM - permanent) largely due to Juravinski contribution reduction work and no contribution recognized thus far; (iii) Transmitter Related Upgrades ($1.3MM - temporary) and (iv)  Road Authority ($1.0MM - temporary)
Partially offset by higher Subdivision &amp; ICI contributions ($3.7MM - permanent)</v>
          </cell>
        </row>
        <row r="84">
          <cell r="M84" t="str">
            <v>Higher contributions from Subdivision Alt. Bid closures</v>
          </cell>
          <cell r="N84" t="str">
            <v>Higher contributions from Subdivision Alt. Bid closures</v>
          </cell>
          <cell r="O84" t="str">
            <v>Higher contributions from Subdivision Alt. Bid closures $1.8MM combined with significant contribution entry recorded in October relating to ICI &amp; Layouts (BU C0542) $2.0MM.  New process for recording contributions began in July as part of JDE go-live.  Contributions are now recorded in proportion to the cost accumulation on work orders.  This is different from the previous methodology at Horizon and therefore, was not budgeted as such. October was the first month since JDE go-live where contributions have been recorded.</v>
          </cell>
          <cell r="P84" t="str">
            <v>Higher contributions from Subdivision Alt. Bid closures $1.8MM combined with significant contribution entry recorded in October relating to ICI &amp; Layouts (BU C0542) $2.0MM.  New process for recording contributions began in July as part of JDE go-live.  Contributions are now recorded in proportion to the cost accumulation on work orders.  This is different from the previous methodology at Horizon and therefore, was not budgeted as such. October was the first month since JDE go-live where contributions have been recorded.</v>
          </cell>
        </row>
        <row r="85">
          <cell r="K85">
            <v>-0.21637644085809715</v>
          </cell>
          <cell r="M85" t="str">
            <v>Timing of contributions for Road Authority work</v>
          </cell>
          <cell r="N85" t="str">
            <v>Timing of contributions for Road Authority work</v>
          </cell>
          <cell r="O85" t="str">
            <v>Timing of contributions for Road Authority work</v>
          </cell>
          <cell r="P85" t="str">
            <v xml:space="preserve">Accounting has not recognized contributions for Road Authority in concert with spending.  </v>
          </cell>
        </row>
        <row r="87">
          <cell r="M87" t="str">
            <v>Transit contributions related to lower Gross expenditures</v>
          </cell>
          <cell r="N87" t="str">
            <v>Transit contributions related to lower Gross expenditures</v>
          </cell>
          <cell r="O87" t="str">
            <v>Transit contributions related to lower Gross expenditures</v>
          </cell>
          <cell r="P87" t="str">
            <v>Transit contributions related to lower Gross expenditures</v>
          </cell>
        </row>
        <row r="88">
          <cell r="M88" t="str">
            <v>Reduction in Juravinski hospital contribution</v>
          </cell>
          <cell r="N88" t="str">
            <v>Reduction in Juravinski hospital contribution</v>
          </cell>
          <cell r="O88" t="str">
            <v>Reduction in Juravinski hospital contribution</v>
          </cell>
          <cell r="P88" t="str">
            <v>Accounting has not recognized contributions for Juravinski in concert with spending or other Emerging Customer projects.  Also, a planned reduction in Juravinski hospital contribution</v>
          </cell>
        </row>
        <row r="90">
          <cell r="M90" t="str">
            <v>Three progress payments have been made by Hydro One and which contributions will be recognized upon full completion of project and final reconciliation of costs has been completed.</v>
          </cell>
          <cell r="N90" t="str">
            <v>Three progress payments have been made by Hydro One and which contributions will be recognized upon full completion of project and final reconciliation of costs has been completed.</v>
          </cell>
          <cell r="O90" t="str">
            <v>Three progress payments have been made by Hydro One and which contributions will be recognized upon full completion of project and final reconciliation of costs has been completed.</v>
          </cell>
          <cell r="P90" t="str">
            <v>Three progress payments have been made by Hydro One and which contributions will be recognized upon full completion of project and final reconciliation of costs has been completed.</v>
          </cell>
        </row>
        <row r="106">
          <cell r="F106" t="str">
            <v>Net expenditures are 28% lower than budget due to timing of System Access work for Juravinski Hospital and Road Authority work</v>
          </cell>
          <cell r="G106" t="str">
            <v>Net expenditures are 23% lower than budget due to timing of System Access work for Juravinski Hospital and Road Authority work</v>
          </cell>
          <cell r="H106" t="str">
            <v>Net expenditures are 16% lower than budget due to timing of System Access work for Juravinski Hospital and Road Authority work</v>
          </cell>
          <cell r="I106" t="str">
            <v>Net expenditures are 11% lower than budget due to timing of System Access work for Juravinski Hospital and Road Authority work</v>
          </cell>
          <cell r="J106" t="str">
            <v>Net expenditures are 12% lower than budget due to timing of System Access work for Juravinski Hospital and Road Authority work</v>
          </cell>
          <cell r="K106" t="str">
            <v xml:space="preserve">Net expenditures are 4% lower than budget (May YTD variance of 12% lower) due to timing of System Access work for Juravinski Hospital and Road Authority work.  The underspending variance has reduced now that most projects are in full construction activities. </v>
          </cell>
          <cell r="L106" t="str">
            <v>Net expenditures are 6% higher than budget (June YTD variance of 4% lower) due to timing of System Access work for Juravinski Hospital and Road Authority work.  The underspending variance has changed to overspending now that most projects are in full construction activities.  Capital program is in line with forecast expectations.</v>
          </cell>
          <cell r="M106" t="str">
            <v>Net expenditures are 1.4% higher than budget (July YTD variance of 6% higher) due to timing of System Access work for Juravinski Hospital and Road Authority work.  The underspending variance has changed to overspending now that most projects are in full construction activities.  Capital program is in line with forecast expectations.</v>
          </cell>
          <cell r="N106" t="str">
            <v>Net expenditures are 4.4% higher than budget due to System Renewal expenditures for Underground Asset Renewal and Reactive spending partially offset by timing of Road Authority and Emerging Customer work. Capital program is in line with forecast expectations of exceeding budget by $11MM as work continues throughout Q4.</v>
          </cell>
          <cell r="O106" t="str">
            <v>Net expenditures are 2.0% higher than budget  (September YTD variance of 4.4% higher) due to System Renewal expenditures for Underground Asset Renewal and Reactive spending. 
Remaining to achieve Forecast $15.4MM
(i) System Renewal $7.5MM
(ii) System Access $6.0MM
(iii) System Service $2.1MM
Potential $2-$3MM underspending risk (largely in System Access) due to new Contribution recognition policy impacting ICI &amp; Layouts combined with lower Road Authority work to be executed in St. Catharines</v>
          </cell>
          <cell r="P106" t="str">
            <v xml:space="preserve">Net expenditures are 13.5% higher than budget  (October YTD variance of 2.0% higher) due to System Access Emerging Customer Work, System Renewal expenditures for Underground Asset Renewal and Reactive spending. Lack of contributions being recognized is also contributing to this variance.
Q3 Forecast Net Expenditures are planned to be 19.3% higher than budget.
Net Remaining to achieve Forecast $6.0MM
(i) System Renewal $5.1MM
(ii) System Access $4.6MM (Gross), Exceeding Net Forecast due to lack of contributions recognized
(iii) System Service $1.7MM
</v>
          </cell>
        </row>
        <row r="107">
          <cell r="F107">
            <v>0</v>
          </cell>
          <cell r="G107">
            <v>0</v>
          </cell>
          <cell r="H107">
            <v>0</v>
          </cell>
          <cell r="I107">
            <v>0</v>
          </cell>
          <cell r="J107">
            <v>0</v>
          </cell>
          <cell r="K107">
            <v>0</v>
          </cell>
          <cell r="L107">
            <v>0</v>
          </cell>
          <cell r="M107">
            <v>0</v>
          </cell>
          <cell r="N107">
            <v>0</v>
          </cell>
          <cell r="O107">
            <v>0</v>
          </cell>
          <cell r="P107">
            <v>0</v>
          </cell>
          <cell r="Q107">
            <v>0</v>
          </cell>
        </row>
        <row r="108">
          <cell r="F108" t="str">
            <v>January</v>
          </cell>
          <cell r="G108" t="str">
            <v>February</v>
          </cell>
          <cell r="H108" t="str">
            <v>March</v>
          </cell>
          <cell r="I108" t="str">
            <v>April</v>
          </cell>
          <cell r="J108" t="str">
            <v>May</v>
          </cell>
          <cell r="K108" t="str">
            <v>June</v>
          </cell>
          <cell r="L108" t="str">
            <v>July</v>
          </cell>
          <cell r="M108" t="str">
            <v>August</v>
          </cell>
          <cell r="N108" t="str">
            <v>September</v>
          </cell>
          <cell r="O108" t="str">
            <v>October</v>
          </cell>
          <cell r="P108" t="str">
            <v>November</v>
          </cell>
          <cell r="Q108" t="str">
            <v>December</v>
          </cell>
        </row>
        <row r="109">
          <cell r="F109" t="str">
            <v>System Access is $52K Gross or 1.5% over YTD budget. 
Behind budget spend in New Connection, Metering and Road Authority mostly offset by over spent in YRT and Emerging Customer Work.</v>
          </cell>
          <cell r="G109" t="str">
            <v>System Access is $2.4MM Gross under YTD budget, but in terms of Net it is only $266K under
This is mainly due to behind budget spend in New Connection due to frigid weather in late Jan and Feb and under spend in YRT.</v>
          </cell>
          <cell r="H109" t="str">
            <v>System Access is $4.9MM Gross under YTD budget, and in terms of Net it is $1.4MM under.
This is mainly due to behind budget spend in New Connection due to slower Subdivision spend and under spend in YRT.</v>
          </cell>
          <cell r="I109" t="str">
            <v>System Access is $9.5MM Gross under YTD budget, and in terms of Net it is $3.8MM under.
This is mainly due to behind budget spend in New Connection due to slower Subdivision spend and under spend in YRT and behind plan spend in Bathurst Road Widening project.</v>
          </cell>
          <cell r="J109" t="str">
            <v>System Access is $11.5MM Gross under YTD budget, and in terms of Net it is $4MM under. This is mainly due to:
- behind budget spend in New Connection due to slower Subdivision spend ($4.8MM)
- under spend in YRT ($2.1MM) and behind plan spend in Bathurst Road Widening project ($1.3MM) and other Road Authority jobs ($1.7MM).
- No spend in Transit yet but it has zero Net Impact ($2.2MM).</v>
          </cell>
          <cell r="K109" t="str">
            <v>System Access is $15.6MM Gross under YTD budget, and in terms of Net it is $4.9MM under. This is mainly due to:
- behind budget spend in New Connection due to slower Subdivision spend ($5.1MM) - Temporary 
- under spend in YRT ($1.8MM)  - permanent , behind plan spend in Bathurst Road Widening project ($1.3MM) - temporary and other Road Authority jobs ($1.7MM) - Permanent.
- No spend in Transit yet but it has no Net Impact ($4.6MM).</v>
          </cell>
          <cell r="L109" t="str">
            <v>System Access is $18.9MM Gross under YTD budget, and in terms of Net it is $3.9MM under. This is mainly due to:
- Road Authority - $7.1MM under -  (Bathurst Road Widening project ($2.0MM) under - ($1.2MM - temporary and remaining permanent) and other Road Authority jobs ($4.8MM) under - ($0.8MM - temporary and remaining permanent).
- No spend in Transit yet but it has no Net Impact ($6.5MM).
- behind budget spend in New Connection due to slower Subdivision spend ($6.1MM)
Offset by ahead of budget spending in Emerging Customer ($1.3MM)</v>
          </cell>
          <cell r="M109" t="str">
            <v>System Access is $19.4MM Gross under YTD budget, and in terms of Net it is $1.9MM under. This is mainly due to:
- Road Authority - $7.0MM under -  (Bathurst Road Widening project - $2.1MM under) and other Road Authority jobs $5.0MM under - ($2.3MM - temporary and remaining permanent).
- No spend in Transit yet but it has no Net Impact ($7.6MM).
- behind budget spend in New Connection due to slower Subdivision spend ($5.7MM)
Offset by ahead of budget spending in Emerging Customer ($1.5MM)</v>
          </cell>
          <cell r="N109" t="str">
            <v>System Access is $23.8MM Gross under YTD budget, and in terms of Net it is $1.3MM under. This is mainly due to:
- Road Authority - $7.7MM under -  (Bathurst Road Widening project - $2.1MM under) and other Road Authority jobs $5.5MM under 
- No spend in Transit yet but it has no Net Impact ($10.5MM).
- behind budget spend in New Connection due to slower Subdivision spend ($7.6MM)
Offset by ahead of budget spending in Emerging Customer ($3.2MM)</v>
          </cell>
          <cell r="O109" t="str">
            <v>System Access is $28.8MM Gross under YTD budget, and in terms of Net it is $7.1MM under. This is mainly due to:
- Minimal spend in Transit yet but it has no Net Impact ($11.5MM).
- Road Authority - $10.5MM under -  (Bathurst Road Widening project - $2.1MM under) and other Road Authority jobs $7.4MM under 
- behind budget spend in New Connection due to slower Subdivision spend ($10.2MM)
Offset by above budget spending in Emerging Customer ($5.6MM)</v>
          </cell>
          <cell r="P109" t="str">
            <v>System Access is $29.6MM Gross under YTD budget, and in terms of Net it is $8.0MM under. Remaining to spend compared to Q3 forecast - $23.7MM (Gross) and $5.8MM (Net). There is a risk that the spend will be $2.5MM (Net) under Q3 forecast due to (- New Connection - $300K; Road Authority - $1.5MM; Metering - $700K) .
YTD variance is mainly due to:
- Minimal spend in Transit yet but it has no Net Impact ($12.0MM).
- Road Authority - $11.8MM under -  (Bathurst Road Widening project - $2.3MM under) and other Road Authority jobs $9.5MM under 
- behind budget spend in New Connection due to slower Subdivision spend mainly re Offer To Connect Wos ($8.5MM)
Offset by above budget spending in Emerging Customer ($5.9MM)</v>
          </cell>
        </row>
        <row r="110">
          <cell r="F110" t="str">
            <v xml:space="preserve">Behind plan by $865K(Net - $66K only)  mainly due to variances in Subdivision  projects. </v>
          </cell>
          <cell r="G110" t="str">
            <v xml:space="preserve">Underplan by $1.7 MM (Gross) and $1MM (Net) due to slower start in Subdivision compared to historical trend mainly due to frigid weather conditions. </v>
          </cell>
          <cell r="H110" t="str">
            <v>Underplan by $2.1 MM (Gross) and $1.2MM (Net) due to slower start in Subdivision. Expecting and continued slower pace, forecast was also reduced by $600K. 
ICI and layouts are behind budget by $400K</v>
          </cell>
          <cell r="I110" t="str">
            <v>Underplan by $4.1 MM (Gross) and $3.0MM (Net) due to slower start in Subdivision. Expecting and continued slower pace, forecast was also reduced by $600K. 
ICI and layouts are behind budget by $780K</v>
          </cell>
          <cell r="J110" t="str">
            <v>Underplan by $4.8 MM (Gross) and $2.9MM (Net) due to slower start in Subdivision. However, with the improving weather conditions, spend is now picking up. May month spend was $1M which is highest in this year till date.
ICI and layouts are behind budget by $880K</v>
          </cell>
          <cell r="K110" t="str">
            <v>Underplan by $5.1 MM (Gross) and $2.9MM (Net)  largely due to slower start in Subdivision. However, with the improving weather conditions and market conditions, spend is now picking up; in last couple of months, the total spend has been $3.8M which is 46% of the total YTD Gross spend. 
ICI and layouts are largely on budget.</v>
          </cell>
          <cell r="L110" t="str">
            <v>Under plan by $6.1 MM (Gross) and $3.9MM (Net)  largely due to slower activity in Subdivision. Though, spending picked up in summer months; July spend has been quite low, we may be forecasting lower than budget during Q3 forecast.
ICI and layouts are largely on budget.</v>
          </cell>
          <cell r="M110" t="str">
            <v>Under plan by $5.7 MM (Gross) and $900k (Net)  largely due to slower activity in Subdivision. However, spending has picked up in summer months; August spend has been highest in 2019 with $2.8MM.
ICI and layouts are largely on budget.</v>
          </cell>
          <cell r="N110" t="str">
            <v>Under plan by $7.6MM (Gross) and $730K (Net)  largely due to slower activity in Subdivision. Though, spending picked up in summer months but as per current forecast New Connection will be lower by $4.6MM (Gross).
ICI and layouts are largely on budget.</v>
          </cell>
          <cell r="O110" t="str">
            <v>Under plan by $10.2MM (Gross) and $5.8MM (Net) largely due to lower activity in Subdivision. The lower spend is largely due to delays in processing Option B (Developer Built) Subdivision projects owing to WO statuses in JDE and  back log of invoices from Transpower. This will be sorted by end of the year.
ICI and layouts are $1.1MM lower than YTD budget due to timing issues.
Remaining to spend vs Q3 forecast is $12.3MM (Gross) and $6.6MM (Net)</v>
          </cell>
          <cell r="P110" t="str">
            <v>Under plan by $8.5MM (Gross) and $5.6MM (Net) largely due to lower activity in Subdivision. The lower spend is largely due to processing of Option B (Developer Built) Subdivision projects. In November very high spend of $4.4MM was recorded and another $5.2MM (Gross) is forecasted to be spent in Dec.
ICI and layouts are $1.1MM (Gross) lower than budget but in line with budget in terms of Net.
Remaining to spend vs Q3 forecast is $7.0MM (Gross) -(Subdivision will be $5.2MM -lower than Q3 forecast by $300K) and $3.5MM (Net) which will happen mainly through processing Offer to Connect Wos.</v>
          </cell>
        </row>
        <row r="111">
          <cell r="F111" t="str">
            <v xml:space="preserve"> - Road Authority - Behind budget by $76K; Timing issue
- YRRTC - $1.6M (Gross) or $1.7M (Net) spent on YRT in Jan. It mainly relates to Aecon invoices for Y2.1 Stage 5.</v>
          </cell>
          <cell r="G111" t="str">
            <v xml:space="preserve">Road Authority Excluding YRT  - Behind budget by $89K ; Timing issue
YRT - $1.3MM (Gross) spent on YRT against a full year YRT budget of $3.2MM (as per Aug IR Submission; but Gross budget as per finance submission is $4.8M). And most of the spend is in Y2 section as per the plan. </v>
          </cell>
          <cell r="H111" t="str">
            <v>Road Authority variance of $3.3M can be split as follows
1) YRT - $1.8MM under as expected (as per Aug IR Submission 2019 Gross Expenditure is $3.2MM but Gross budget as per finance submission is $4.8M). In Forecast, this change has been captured.
2) Bathurst - $750K under -timing issue.  Work was trended to start in March, but work will start only in April.
3) All other RA jobs  - $728K under due to; Timing issues.</v>
          </cell>
          <cell r="I111" t="str">
            <v>Road Authority variance of $3.3M can be split as follows
1) YRT (ICM project) - $2.0MM under as expected (as per Aug IR Submission 2019 Gross Expenditure is $3.2MM but Gross budget as per finance submission is $4.8M). In Forecast, this change has been captured.
2) Bathurst (ICM project) - $1.2MM under -timing issue.  Work was trended to start in March, but work start only at end of April.
3) All other RA jobs  - $1.7MM under due to; Timing issues.</v>
          </cell>
          <cell r="J111" t="str">
            <v>Road Authority variance of $5.2M can be split as follows
1) YRT (ICM project) - $2.1MM under as expected (as per Aug IR Submission 2019 Gross Expenditure is $3.2MM but Gross budget as per finance submission is $4.8M). In Forecast, this change has been captured.
2) Bathurst (ICM project) - $1.3MM under -timing issue.  Work was trended to start in March, but work started only at end of April. Phase 1.1 overhead work is now complete and Transpower will start with their work. This year we are expecting to complete Phase 1.1, Phase 2.1, 2.2 and half of Phase 1.2.
3) All other RA jobs  - $1.7MM under mainly due to timing issues and some projects being deferred by the City. It is expected that the forecast for Road Authority will be lowered during Q2 though Emerging Customer Capital work maybe increased.</v>
          </cell>
          <cell r="K111" t="str">
            <v xml:space="preserve">Road Authority variance of $6.6M can be split as follows:
1) YRT (ICM project) - $1.8MM under as expected (as per Aug IR Submission 2019 Gross Expenditure is $3.2MM but Gross budget as per finance submission is $4.8M). In Forecast, this change has been captured.
2) Bathurst (ICM project) - $1.6MM under -timing issue.  Work was trended to start in March, but work started only at end of April. Phase 1.1 is nearly complete and work on 2.1 has also started. This year we are expecting to complete Phase 1.1, Phase 2.1, 2.2 and half of Phase 1.2.
3) All other RA jobs  - $3.1MM under mainly due to some projects being deferred by the City, namely, Duckworth St. Expansion, Essa Road project, Bell Farm Road Expansion &amp; Keele St. Widening from Steels to Hwy 7. Q2 Forecast for Road Authority was lowered accordingly. </v>
          </cell>
          <cell r="L111" t="str">
            <v>Road Authority variance of $7.1M can be split as follows:
 1) All RA jobs  - $4.8MM under mainly due to some projects being deferred by the City, namely, Duckworth St. Expansion, Essa Road project, Bell Farm Road Expansion &amp; Keele St. Widening from Steels to Hwy 7. Q2 Forecast for Road Authority was lowered accordingly. 
2) Bathurst (ICM project) - $2.0MM under.  Work was trended to start in March, but work started only at the end of April. Phase 1.1 is nearly complete and work on 2.1 has also started. This year we are expecting to complete Phase 1.1, Phase 2.1, 2.2 and half of Phase 1.2. Certain conflicts are arising with Rogers duct bank which is causing the delays. It is currently expected to be lower than budget by about $800K</v>
          </cell>
          <cell r="M111" t="str">
            <v>Road Authority variance of $7.0M can be split as follows:
1) RA jobs  - $5.0MM under mainly due to projects being deferred by the City of Barrie / Bradford, namely, Duckworth St. Expansion, Essa Road project, Bell Farm Road Expansion in East (North) - $2.3M under. In East South ($2.7MM under), though more projects have been added, but due to timing issues, there is underspend. From Sep to Dec, $9MM is forecasted to be spend which includes $5.6MM by 'Link 427'.
2) Bathurst (ICM project) - $2.1MM under.  Work was trended to start in March, but work started only at the end of April. Phase 1.1 is nearly complete and work on 2.1 has also started. This year we are expecting to complete Phase 1.1, Phase 2.1, 2.2 and half of Phase 1.2. Certain conflicts are arising with Rogers duct bank which is causing the delays. It is currently expected to be lower than budget by about $600K</v>
          </cell>
          <cell r="N111" t="str">
            <v>Road Authority variance of $7.7M can be split as follows:
1) RA jobs  - $4.4MM under mainly due to projects being deferred by the City of Barrie / Bradford, namely, Duckworth St. Expansion, Essa Road project, Bell Farm Road Expansion in East (North) - $2.9M under. In East South ($1.5MM under), though more projects have been added, but due to timing issues, there is underspend. From Sep to Dec, $7.8MM is forecasted to be spend which includes $5.6MM by 'Link 427'.
2) Bathurst (ICM project) - $2.1MM under.  Work was trended to start in March, but work started only at the end of April. Phase 1.1 is complete and work on 2.1 is nearing completion. This year we are expecting to complete Phase 1.1, Phase 2.1, 2.2 and half of Phase 1.2. Certain conflicts are arising with Rogers duct bank which is causing the delays. It is currently expected to be lower than budget by about $700K
3) YRTTC - $1.1MM under - due to Accounting error which will be fixed in  October.</v>
          </cell>
          <cell r="O111" t="str">
            <v>Road Authority variance of $10.5M can be split as follows:
1) RA jobs  - $7.4MM under mainly due to 
   - East (North) - $3.7MM under - projects being deferred by the City of Barrie / Bradford, namely, Duckworth St. Expansion, Essa Road project, Bell Farm Road Expansion.
   - East South $3.7MM under - due to timing issues
Remaining to spend vs Q3 Forecast is $9.2MM which includes 
   - $5.6MM by 'Link 427' - this is being spent by the contractor and Alectra will take up the assets;
   - $3MM for the Rutherford to Westbourne on Jane St. - work is currently in full swing and we are expecting to complete the job.
2) Bathurst (ICM project) - $2.1MM under.  Phase 1.1 and 2.1 is complete. Phase 2.2 is nearing completion and Phase 1.2 would be released to construction in another 2 weeks. Certain conflicts are arising with Rogers duct bank which is causing the delays. It is currently expected to be lower than budget by about $700K as per Q3 forecast.
3) YRTTC (ICM project) - $1.0MM under - this is in line with the Aug 2018 IR submission.</v>
          </cell>
          <cell r="P111" t="str">
            <v>Road Authority variance of $11.8M can be split as follows:
1) RA jobs  - $8.7MM under mainly due to 
   - East (North) - $4.6MM under - projects being deferred by the City of Barrie / Bradford, namely, Duckworth St. Expansion, Essa Road project, Bell Farm Road Expansion.
   - East South $4.1MM under - delayed start of projects and delays in processing transfer of assets letter related to Link 427 Wo worth $5.6MM.
Remaining to spend vs Q3 Forecast is $12.5MM which includes 
   - $5.6MM by 'Link 427' - work is complete by the contractor and currently the paperwork is being reviewed by Alectra legal; however, there is a risk of not capturing this $$ if the paperwork not processed in time;
   - $3MM for the Rutherford to Westbourne on Jane St. - work is currently in full swing but there is a risk of spend being lower by $2MM.
2) Bathurst (ICM project) - $2.3MM under.  Phase 1.1 and 2.1 is complete. Phase 2.2 is nearing completion and Phase 1.2 is now released for construction It is currently expected that 2019 spend would  be lower than budget by about $1.7MM ($700K lower was captured during Q3 forecast) due to Phase 2.1 coming lower than K-Line estimates and delayed start of Phase 1.2 due to  conflicts with Rogers duct bank.
3) YRTTC (ICM project) - $833K under - this is in line with the Aug 2018 IR submission.
Current Road Authority contribution is at 18% against the targeted 40%.  In Dec, significant invoicing needs to be done by Accounting.</v>
          </cell>
        </row>
        <row r="112">
          <cell r="F112" t="str">
            <v>Behind YTD budget mainly due to slower start for "ICON F" Meter Replacement Program</v>
          </cell>
          <cell r="G112" t="str">
            <v>Behind YTD budget mainly due to slower start to ICI Meter Installations</v>
          </cell>
          <cell r="H112" t="str">
            <v>Behind YTD budget mainly due to slower pace for ICI Meter Installations</v>
          </cell>
          <cell r="I112" t="str">
            <v>Immaterial Variance</v>
          </cell>
          <cell r="J112" t="str">
            <v xml:space="preserve">Metering variance is $255K under mainly due to lower spend for Smart Meter Expansion ($102K) and Suite Metering ($141K) in East. </v>
          </cell>
          <cell r="K112" t="str">
            <v xml:space="preserve">Metering variance is $482K under mainly due to timing issues  - lower spend for Suite Meter Reverification ($327K) and Suite Metering ($159K) in East. </v>
          </cell>
          <cell r="L112" t="str">
            <v xml:space="preserve">Metering variance is $652K under mainly due to timing issues  - lower spend for Suite Meter Reverification ($401K) and ICI meter installations ($277K) in East. </v>
          </cell>
          <cell r="M112" t="str">
            <v xml:space="preserve">Metering variance is $701K under mainly due to timing issues  - lower spend for Suite Meter Reverification ($474K) and ICI meter installations ($319K) in East. </v>
          </cell>
          <cell r="N112" t="str">
            <v xml:space="preserve">Metering variance is $1.1MM under mainly due to timing issues - lower spend for Suite Meter Reverification ($548K), ICI meter installations ($354K) and Suite Metering ($244K) in East. Current forecast is in line with budget. </v>
          </cell>
          <cell r="O112" t="str">
            <v xml:space="preserve">Metering variance is $1.1MM under mainly due to timing issues - lower spend for Suite Meter Reverification ($622K), ICI meter installations ($355K) and Suite Metering ($273K) in East. Current forecast is in line with budget. </v>
          </cell>
          <cell r="P112" t="str">
            <v xml:space="preserve">Metering variance is $1.2MM under mainly due to lower spend for Suite Meter Reverification ($695K), ICI meter installations ($379K) and Suite Metering ($273K). Based on 2019 average monthly metering spend, there is a certain risk in meeting East Metering Q3 forecast, however, Metering is working so that at Alectra level, the final capex is in line with Q3 forecast.. </v>
          </cell>
        </row>
        <row r="113">
          <cell r="G113" t="str">
            <v>Prior period accrual reversal for Metrolink GO Electrification WO. No YTD budget, as the spend is expected to start from May.</v>
          </cell>
          <cell r="H113" t="str">
            <v>Immaterial Variance - Prior period accrual reversal for Metrolink WO. No YTD budget, as the spend is expected to start from May.</v>
          </cell>
          <cell r="I113" t="str">
            <v>Negative actuals due to prior period accrual reversal for a Metrolink WO. 
Behind plan by $988K due to timing issues for Transit projects. Currently the work is expected to start from May.</v>
          </cell>
          <cell r="J113" t="str">
            <v>Negative actuals due to prior period accrual reversal for a Metrolink WO. 
Behind plan by $2.2M due to delayed start for Transit projects. Currently we are waiting for the PO and the permits from the City. Based on current information the work is expected to start in August. Transit projects do not have any Net impact to Alectra Capex.</v>
          </cell>
          <cell r="K113" t="str">
            <v>Negative actuals due to prior period accrual reversal for a Metrolink WO. 
Behind plan by $4.6M due to delayed start for Transit projects. Currently we are waiting for the POs and the permits from the City. Based on current information work is expected to start only in October which will also result in lower Gross spend in 2019 than the forecasted $29MM. But, Transit projects do not have any Net impact to Alectra Capex.</v>
          </cell>
          <cell r="L113" t="str">
            <v>Construction has still not started  for Transit projects. Currently, Alectra is waiting for the POs and the permits from the City. Based on current information work is expected to start only in November that will result in lower Gross spend in 2019 which will get reflected during Q3 forecast. But, Transit projects do not have any Net impact to Alectra Capex.</v>
          </cell>
          <cell r="M113" t="str">
            <v>Construction has not started  for Transit projects. In August some of PO issues and the permits from the City have been resolved. Based on current information work is expected to start in November that will result in lower Gross spend in 2019 which will get reflected during Q3 forecast. But, Transit projects do not have any Net impact to Alectra Capex.</v>
          </cell>
          <cell r="N113" t="str">
            <v>Construction has not started  for Transit projects. Currently, PO issues and the permits from the City have been resolved. Based on current information work is expected to start in November. As per current forecast,   Gross spend in 2019 have been significantly reduced. But, Transit projects do not have any Net impact to Alectra Capex.</v>
          </cell>
          <cell r="O113" t="str">
            <v>Construction for Transit projects will not happen in 2019 due to delays regarding permitting and approvals from Metrolinx which is making work impossible to start. Only $200K will be spent in 2019 for the Steeles Road job and the installation of a pole line. As per current forecast, Gross spend in 2019 have been significantly reduced. But, Transit projects do not have any Net impact to Alectra Capex.</v>
          </cell>
          <cell r="P113" t="str">
            <v>Construction for Transit projects will not happen in 2019 due to delays regarding permitting and approvals from Metrolinx which is making work impossible to start. Only $200K will be spent in 2019 for the Steeles Road job and the installation of a pole line. As per current forecast, Gross spend in 2019 have been significantly reduced. But, Transit projects do not have any Net impact to Alectra Capex.</v>
          </cell>
        </row>
        <row r="114">
          <cell r="F114" t="str">
            <v>Over by $157K. Customer Capital group had deferred some of the 2018 work orders  to 2019 owing to overspend in YRT in 2018. Most of those WOs got picked up in Jan 2019</v>
          </cell>
          <cell r="G114" t="str">
            <v xml:space="preserve">Gross YTD spend ahead of plan by $253K; Customer Capital group had deferred some of the 2018 work orders  to 2019 owing to overspend in YRT in 2018. Most of those WOs got picked up in Jan 2019. This is not carryover spend.
But in terms of Net spend, it is -tive $374K due to 3 large Customer deposits for $777K prior to the actual work being done.  </v>
          </cell>
          <cell r="H114" t="str">
            <v xml:space="preserve">Gross YTD spend ahead of plan by $519K due to timing issue.
But in terms of Net spend, it is $62K under due to 3 large Customer deposits for $777K prior to the actual work being done.  </v>
          </cell>
          <cell r="I114" t="str">
            <v xml:space="preserve">Gross YTD spend ahead of plan by $707K due to timing issue.
But in terms of Net spend, it is $156K over due to 3 large Customer deposits for $777K .  </v>
          </cell>
          <cell r="J114" t="str">
            <v xml:space="preserve">Gross YTD spend ahead of plan by $825K due to timing issue.
But in terms of Net spend, it is $235K under due to 3 large Customer deposits for $777K .  </v>
          </cell>
          <cell r="K114" t="str">
            <v xml:space="preserve">Gross YTD spend ahead of plan by $1.2MM due to timing issue.
But in terms of Net spend, it is on budget due to timing of Customer deposits.  </v>
          </cell>
          <cell r="L114" t="str">
            <v xml:space="preserve">Gross YTD spend ahead of plan by $1.3MM due to timing issue.
But in terms of Net spend, it is on budget due to timing of Customer deposits.  </v>
          </cell>
          <cell r="M114" t="str">
            <v xml:space="preserve">Gross YTD spend ahead of plan by $1.5MM due to higher Customer work.
But in terms of Net spend, it is ahead of budget by $457K.  </v>
          </cell>
          <cell r="N114" t="str">
            <v xml:space="preserve">Gross YTD spend ahead of plan by $3.2MM due to higher Customer work.
</v>
          </cell>
          <cell r="O114" t="str">
            <v>Gross YTD spend higher than YTD budget by $5.6MM due to higher Customer work. This was reflected in the current forecast as well . Most of the customer projects are now complete for 2019.
In terms of Net spend, variance is $4.4MM higher due to timing issues for invoicing and earlier recognition of $2MM of contribution from Barker BU project in 2017 when the funds were received ahead of time.</v>
          </cell>
          <cell r="P114" t="str">
            <v>Gross YTD spend higher than YTD budget by $5.9MM due to higher Customer work. This was reflected in the current forecast as well . Most of the customer projects are now complete for 2019.
In terms of Net spend, variance is $4.9MM higher due to timing issues for invoicing and earlier recognition of $2MM of contribution from Barker BU project in 2017 when the funds were received ahead of time. Current contribution is at 26% against the targeted 80%. In Dec, significant invoicing needs to be done by Accounting.</v>
          </cell>
        </row>
        <row r="115">
          <cell r="F115" t="str">
            <v>Immaterial Variance</v>
          </cell>
          <cell r="G115" t="str">
            <v>Immaterial Variance</v>
          </cell>
          <cell r="H115" t="str">
            <v>Immaterial Variance</v>
          </cell>
          <cell r="I115" t="str">
            <v>Fit/Microfit is $63K Gross over YTD budget, but in terms of Net it is $14K under.</v>
          </cell>
          <cell r="J115" t="str">
            <v>Fit/Microfit is $82K Gross over YTD budget, but in terms of Net it is $45K under.</v>
          </cell>
          <cell r="K115" t="str">
            <v>Fit/Microfit is $94K Gross over YTD budget, but in terms of Net it is $29K under.</v>
          </cell>
          <cell r="L115" t="str">
            <v>Fit/Microfit is $102K Gross over YTD budget, but in terms of Net it is $21K under.</v>
          </cell>
          <cell r="M115" t="str">
            <v>Fit/Microfit is $117K Gross over YTD budget, but in terms of Net it is $5K under.</v>
          </cell>
          <cell r="N115" t="str">
            <v>Fit/Microfit is $128K Gross over YTD budget, but in terms of Net it is $4.6K over.</v>
          </cell>
          <cell r="O115" t="str">
            <v>Fit/Microfit is $132K Gross over YTD budget, but in terms of Net it is $9.3K over.</v>
          </cell>
          <cell r="P115" t="str">
            <v>Fit/Microfit is $113K Gross over YTD budget, but in terms of Net it is $9.3K over.</v>
          </cell>
        </row>
        <row r="116">
          <cell r="F116" t="str">
            <v>Immaterial Variance</v>
          </cell>
          <cell r="G116" t="str">
            <v>Immaterial Variance</v>
          </cell>
          <cell r="H116" t="str">
            <v>Immaterial Variance</v>
          </cell>
          <cell r="I116" t="str">
            <v>This relates to Barrie TS upgarde project which was an ICM project. However, it hasn't been approved and hence being deferred.</v>
          </cell>
          <cell r="J116" t="str">
            <v>Project - Barrie TS Upgrade is now deferred due to non funding throug ICM</v>
          </cell>
          <cell r="K116" t="str">
            <v>Project - Barrie TS Upgrade is now deferred due to non funding through ICM</v>
          </cell>
          <cell r="L116" t="str">
            <v>Project - Barrie TS Upgrade is now deferred due to non funding through ICM</v>
          </cell>
          <cell r="M116" t="str">
            <v>Project - Barrie TS Upgrade is now deferred due to non funding through ICM</v>
          </cell>
          <cell r="N116" t="str">
            <v>Project - Barrie TS Upgrade is now deferred due to non funding through ICM</v>
          </cell>
          <cell r="O116" t="str">
            <v>Project - Barrie TS Upgrade is now deferred due to non funding through ICM</v>
          </cell>
          <cell r="P116" t="str">
            <v>Project - Barrie TS Upgrade is now deferred due to non funding through ICM</v>
          </cell>
        </row>
        <row r="118">
          <cell r="F118" t="str">
            <v>System Renewal is behind plan by $366K mainly due to lower Reactive spent. All other Alectra Groupings are offsetting each other their overages or underage.</v>
          </cell>
          <cell r="G118" t="str">
            <v>System Renewal is behind plan by $733K mainly due to timing issues.
UG Replacement, Reactive, Transformer Replacement and Emerging projects are behind budget, offset by
Ahead of plan spend in OH Replacement and carryover spend in Substation Renewal</v>
          </cell>
          <cell r="H118" t="str">
            <v xml:space="preserve">System Renewal is behind plan by $1MM mainly due to delays in Cable injection projects owing to delayed contractor negotiations with Novinium. </v>
          </cell>
          <cell r="I118" t="str">
            <v xml:space="preserve">System Renewal is behind plan by $2.5MM mainly due to delays in Cable injection projects owing to delayed contractor negotiations with Novinium. </v>
          </cell>
          <cell r="J118" t="str">
            <v xml:space="preserve">System Renewal is behind plan by $4.5MM mainly due to delays in Cable Injection projects owing to delayed contractor negotiations with Novinium and timing issues related to Cable Replacement projects. </v>
          </cell>
          <cell r="K118" t="str">
            <v>System Renewal is behind plan by $7.2MM mainly due to: 
- Timing issues related to Cable Replacement projects $4.0 MM - Temporary;
- $2.5MM under for Cable Injection projects owing to delayed contractor negotiations with Novinium. Novinium has confirmed that with current 2 men crew they wouldn't be able to meet the targeted cable Injection Meters. Currently, various options proposed by Novinium are being looked at so that the target meters can be  completed but which will result in higher per meter costs -  this may become a permanent variance.</v>
          </cell>
          <cell r="L118" t="str">
            <v>System Renewal is behind plan by $7.6MM mainly due to: 
- Timing issues related to Cable Replacement projects $4.7 MM - Temporary;
- $2.7MM under for Cable Injection projects owing to delayed contractor negotiations with Novinium. Novinium has confirmed that with current 2 men crew they wouldn't be able to meet the targeted cable Injection Meters. Currently, its been proposed that Novinium will increase to 3 men crew and start working on Saturdays. With this change as well, there will be an underspent by $2M which will be offset by spending in other Cable Replacement jobs -  ($500K - Permanent)</v>
          </cell>
          <cell r="M118" t="str">
            <v>System Renewal is behind plan by $7.0MM mainly due to: 
- Timing issues related to Cable Replacement projects $3.9 MM - Temporary;
- $3.1MM under for Cable Injection projects owing to delayed contractor negotiations with Novinium. Novinium has confirmed that with current 2 men crew they wouldn't be able to meet the targeted cable Injection Meters. Currently, its been proposed that Novinium will increase to 3 men crew and start working on Saturdays. With this change as well, there will be an underspent by $3.76M which will be offset by spending in other Cable Replacement jobs.</v>
          </cell>
          <cell r="N118" t="str">
            <v>System Renewal is behind plan by $5.9MM mainly due to: 
- Timing issues related to Cable Replacement projects $2.5 MM - Temporary;
- $3.5MM under for Cable Injection projects owing to delayed contractor negotiations with Novinium.</v>
          </cell>
          <cell r="O118" t="str">
            <v>System Renewal is behind plan by $6.4MM mainly due to: 
- Timing issues related to Cable Replacement projects $2.6 MM - Temporary;
- $4.MM under for Cable Injection projects owing to delayed contractor negotiations with Novinium; 
- offset by higher spending in OH Asset replacement ($104K) due to timing issues</v>
          </cell>
          <cell r="P118" t="str">
            <v xml:space="preserve">System Renewal is behind plan by $2.7MM. This is a significant improvement from Oct YTD results when the spend was trailing behind by nearly $6.4MM.  There is no risk in meeting Q3 Forecast.
YTD variance is mainly due to: 
- Underspend in Cable Injection and Cable replacement projects ($4.9MM); offset by
- Higher spending in OH Asset replacement, Emerging and Transformer Replacement as part of cost mitigation strategy to offset the underspent in Cable Injection projects. </v>
          </cell>
        </row>
        <row r="119">
          <cell r="F119" t="str">
            <v>Timing issue. Mainly due to 'Left Behind Cable' budget being split equally over 12 months.</v>
          </cell>
          <cell r="G119" t="str">
            <v>$300K is due to timing issue related to  'Left Behind Cable' budget and Cable injection at M27 (Kennedy - 16th Ave - McCowan - Hwy 7). And remaining $100K is permanent variance related to Cable Replacement at V01 which was part of budget but not part of final 2019 project list (this change will be captured in Q1 Forecast).</v>
          </cell>
          <cell r="H119" t="str">
            <v>Behind budget by $1.2MM due to:
1) Cable Injection - 2 projects on McCowan &amp; Kennedy and Major Mac. &amp; Keele - $917K under due to timing issues related to delays in contractor negotiations with Novinium. Currently both these jobs are scheduled for their pre-work to start in April and May respectively.
2)  'Left Behind Cable - $286K under is due to timing issue.
3) Cable Replacement - York Hilda -$200K under as permanent variances project being deferred (this change is captured in Q1 Forecast).</v>
          </cell>
          <cell r="I119" t="str">
            <v>Behind budget by $2.4MM due to:
1) Cable Injection - 2 projects on McCowan &amp; Kennedy and Major Mac. &amp; Keele - $1.5MM under due to timing issues related to delays in contractor negotiations with Novinium. Currently both these jobs are scheduled for their pre-work to start in April and May respectively.
2)  'Left Behind Cable - $286K under is due to timing issue.
3) Cable Replacement - York Hilda -$300K under as permanent variances project being deferred (this change is captured in Q1 Forecast).</v>
          </cell>
          <cell r="J119" t="str">
            <v>Behind budget by $5MM due to:
1) Cable Injection $2.5MM under due to delayed start related o delays in contractor negotiations with Novinium. Work finally started only last week of April. It will be forecasted to be lower than budget as it is expected that the total budget of $6.7MM won`t be spent in the time remaining in this year.
3) Cable Replacement projects - $2.5MM under  - a) York Hilda -$380K under as permanent variance; project being deferred (this change is captured in Q1 Forecast) and b) the remaining variance relates to timing of projects</v>
          </cell>
          <cell r="K119" t="str">
            <v xml:space="preserve">Behind budget by $6.7MM due to:
1) Cable Replacement projects - $4.0MM under  - 
     a) York Hilda -$460K under as permanent variance; project being deferred (this change was captured in latest Forecast) and 
       b) the remaining variance of $3.5MM relates to timing issues. 3 of the Cable replacement projects were trended to complete by July. However, due to delays in materials, projects are starting later than initially scheduled resulting in higher YTD variance. By end of Q3, the variance  should taper off.
2) Cable Injection $2.5MM under due to delayed start related to delays in contractor negotiations with Novinium. Work finally started in last week of April. During Q2, it was forecasted to be lower than budget by $500K. However, now Novinium has confirmed that with current 2 men crew they wouldn't be able to meet the target. Currently, various options proposed by Novinium are being looked at so that the target meters can be  completed but which will result in higher per meter cost. </v>
          </cell>
          <cell r="L119" t="str">
            <v xml:space="preserve">Behind budget by $7.0MM due to:
1) Cable Replacement projects - $4.7MM under relates to timing issues. 3 of the Cable replacement projects were trended to complete by July. However, due to delays in materials, projects are starting later than initially scheduled resulting in higher YTD variance. By end of the year, the variance  should taper off.
2) Cable Injection $2.7MM under due to delayed start in April related to delays in contractor negotiations with Novinium. During Q2, it was forecasted to be lower than budget by $500K. However, now Novinium has confirmed that with current 2 men crew they wouldn't be able to meet the target. Currently, its been proposed that Novinium will increase to 3 man crew and start working on Saturdays. With this change as well, there will be an underspent by $2M. This will be offset by starting work on York and Hilda Cable Replacement job and other couple of emerging cable replacement such Cochrane East, Ansley Grove and Essa Road. </v>
          </cell>
          <cell r="M119" t="str">
            <v>Behind budget by $6.97MM due to:
1) Cable Replacement projects - $3.9MM under relates to timing issues. 3 of the Cable replacement projects were trended to complete by July. However, due to delays in materials, projects are starting later than initially scheduled resulting in higher YTD variance. By end of the year, the variance  should taper off. Spend has picked up in last 2 months
2) Cable Injection $3.1MM under due to delayed start in April related to delays in contractor negotiations with Novinium. During Q2, it was forecasted to be lower than budget by $500K. However, now with the remaining 14 week period, its been proposed that Novinium will increase to 3 man crew and start working on Saturdays. With this change as well, there will be a total  underspent by $3.76M. This will be offset by starting work on York and Hilda Cable Replacement job and other couple of emerging cable replacement such Cochrane East, Ansley Grove and Essa Road. This will be captured during Q3 Forecast.</v>
          </cell>
          <cell r="N119" t="str">
            <v xml:space="preserve">Behind budget by $6.0MM due to:
1) Cable Replacement projects - $2.5MM under relates to timing issues. 3 of the Cable replacement projects were trended to complete by July. However, due to delays in materials, projects starting later than initially scheduled resulting in higher YTD variance. But now work is in full swing as it is also reflected in our September month spend of $1.7MM.
2) Cable Injection $3.5MM under due to delayed start in April related to delays in contractor negotiations with Novinium. As per current forecast, spend is expected to be lower than budget by $3.5MM which is offset by starting work on York and Hilda Cable Replacement job and other couple of emerging cable replacement such Cochrane East, Ansley Grove and Essa Road. </v>
          </cell>
          <cell r="O119" t="str">
            <v xml:space="preserve">Behind budget by $6.7MM due to:
1) Cable Replacement projects - $2.6MM under relates to timing issues. Work has been is in full swing from July however Transpower is bit behind in their invoicing.
2) Cable Injection $4.0MM under due to delayed start in April related to delays in contractor negotiations with Novinium. As per current forecast, spend is expected to be lower than budget by $3.5MM which is offset by starting work on York and Hilda Cable Replacement job and other couple of emerging cable replacement such Cochrane East, Ansley Grove and Essa Road. </v>
          </cell>
          <cell r="P119" t="str">
            <v xml:space="preserve">Behind budget by $4.9MM due to:
1) Cable Replacement projects - $832K under relates to timing issues. This is a significant improvement from Oct YTD results when the spend was trailing behind by nearly $3MM. In November, owing to close collaboration between PDG, Lines and Capital Reporting, $2.4MM worth of invoicing from Transpower was recorded. 
2) Cable Injection $4.0MM under due to delayed start in April related to delays in contractor negotiations with Novinium. As per current forecast, spend is expected to be lower than budget by $3.5MM which is offset by starting work on York and Hilda Cable Replacement job and other couple of emerging cable replacement such Cochrane East, Ansley Grove and Essa Road. </v>
          </cell>
        </row>
        <row r="120">
          <cell r="F120" t="str">
            <v>Ahead of budget due to spend in Switch Replacement program happening earlier in the year which is different from historical trend.</v>
          </cell>
          <cell r="G120" t="str">
            <v>Ahead of budget due to Switch Replacement program spend happening earlier in the year which is different from historical trend. This program is being scheduled better in 2019 with PDG`s efforts thereby reducing overtime spend as well and completing the work earlier in the year rather than in Q3.
Also Pole Replacement is ahead of plan spend by $100K.</v>
          </cell>
          <cell r="H120" t="str">
            <v>Ahead of budget due to Switch Replacement program ($210K over) spend happening earlier in the year which is different from historical trend. This program is being scheduled better in 2019 with PDG`s efforts thereby reducing overtime spend as well and completing the work earlier in the year rather than in Q3.
Also Pole Replacement is ahead of plan spend by $210K.</v>
          </cell>
          <cell r="I120" t="str">
            <v>Ahead of budget due to Switch Replacement program ($250K over) spend happening earlier in the year which is different from historical trend. This program is being scheduled better in 2019 with PDG`s efforts thereby reducing overtime spend as well and completing the work earlier in the year rather than in Q3.
Also program type projects are currently  ahead of planned spend by $272K.</v>
          </cell>
          <cell r="J120" t="str">
            <v>Ahead of budget due to Switch Replacement program ($367K over) spend happening earlier in the year which is different from historical trend. This program is being scheduled better in 2019 with PDG`s efforts thereby reducing overtime spend as well and completing the work earlier in the year rather than in Q3.</v>
          </cell>
          <cell r="K120" t="str">
            <v>Immaterial Variance</v>
          </cell>
          <cell r="L120" t="str">
            <v>Behind budget by $292K due to:
1) Behind budget spend on Four Circuit Pole Storm Hardening by $800K - timing issue. Project on Keele street is expected to go on till end of December.
Offset by;
2) Ahead of budget spend in Switch Replacement program by $570K</v>
          </cell>
          <cell r="M120" t="str">
            <v>Behind budget by $292K due to:
1) Behind budget spend on Four Circuit Pole Storm Hardening by $995K. The project on Keele street will come under by $700K since all the identified 57 poles in the project didn't require complete upgrades. This underspent will also be offset by starting work on york and Hilda Phase 4 Cable replacement job.
Offset by;
2) Ahead of budget spend in all program type projects by $870K</v>
          </cell>
          <cell r="N120" t="str">
            <v>Immaterial variance</v>
          </cell>
          <cell r="O120" t="str">
            <v>Ahead of budget by $104K  - timing issue</v>
          </cell>
          <cell r="P120" t="str">
            <v>Ahead of budget by $140K. YTD results are already higher than Q3 forecast. This overspend was done to offset the underspend of $430K in York and Hilda Cable Replacement job  and also Cochrane Emerging job that were brought in at Q3 forecast to offset some of the underspent from Cable injection.</v>
          </cell>
        </row>
        <row r="121">
          <cell r="F121" t="str">
            <v>Ahead of budget due to carryover spend in 'Station Switchgear Replacement (ACA) 8th Line MS323'</v>
          </cell>
          <cell r="G121" t="str">
            <v>Ahead of budget due to carryover spend in 'Station Switchgear Replacement (ACA) 8th Line MS323'. Overall this particular project is in line with the Business case budget after the additional funding request that was processed in 2018.</v>
          </cell>
          <cell r="H121" t="str">
            <v>Ahead of budget due to carryover spend in 'Station Switchgear Replacement (ACA) 8th Line MS323'
Other Station Sustainment and P&amp;C projects are fairly in line with budget</v>
          </cell>
          <cell r="I121" t="str">
            <v>Immaterial Variance</v>
          </cell>
          <cell r="J121" t="str">
            <v>Immaterial Variance</v>
          </cell>
          <cell r="K121" t="str">
            <v>Immaterial Variance</v>
          </cell>
          <cell r="L121" t="str">
            <v>Timing issue:
-Station Sustainment project - VTS2 T1 and T2 OIL Leak Repairs ($148K) over
- P&amp;C project - ProActive Replacement of RTUs in East (128K) over</v>
          </cell>
          <cell r="M121" t="str">
            <v>Ahead of budget by $193K mainly due to ahead of plan spend in VTS2 T1 and T2 OIL Leak Repairs</v>
          </cell>
          <cell r="N121" t="str">
            <v>Ahead of budget by $142K mainly due to ahead of plan spend in VTS2 T1 and T2 OIL Leak Repairs</v>
          </cell>
          <cell r="O121" t="str">
            <v>Ahead of budget by $193K mainly due to ahead of plan spend in VTS2 T1 and T2 OIL Leak Repairs</v>
          </cell>
          <cell r="P121" t="str">
            <v>Ahead of budget by $282K. Most of the projects are complete and the final capex $$ is expected to be only marginally higher than Q3 forecast.</v>
          </cell>
        </row>
        <row r="122">
          <cell r="F122" t="str">
            <v>Timing issue</v>
          </cell>
          <cell r="G122" t="str">
            <v>Timing issue; $800K was spent in Feb largely due to the Feb wind storm</v>
          </cell>
          <cell r="H122" t="str">
            <v>$133K under  - Timing issue
 - $1M was spent in March of the total $2.4MM YTD spent owing to late Feb wind storm
 - $14K YTD spent on Cable Injection pre-work.</v>
          </cell>
          <cell r="I122" t="str">
            <v>Immaterial Variance</v>
          </cell>
          <cell r="J122" t="str">
            <v>Timing issue</v>
          </cell>
          <cell r="K122" t="str">
            <v>Immaterial Variance</v>
          </cell>
          <cell r="L122" t="str">
            <v>Timing issue.</v>
          </cell>
          <cell r="M122" t="str">
            <v>Timing issue.</v>
          </cell>
          <cell r="N122" t="str">
            <v>Fairly in line with budget</v>
          </cell>
          <cell r="O122" t="str">
            <v>Fairly in line with budget</v>
          </cell>
          <cell r="P122" t="str">
            <v xml:space="preserve">Timing issue. Remaining to spend is $800K. </v>
          </cell>
        </row>
        <row r="123">
          <cell r="F123" t="str">
            <v>Immaterial Variance</v>
          </cell>
          <cell r="G123" t="str">
            <v>Timing issue related to Transformer Replacement program. The pace is slower than what was trended.</v>
          </cell>
          <cell r="H123" t="str">
            <v>Immaterial Variance</v>
          </cell>
          <cell r="I123" t="str">
            <v>Immaterial Variance</v>
          </cell>
          <cell r="J123" t="str">
            <v>Immaterial Variance</v>
          </cell>
          <cell r="K123" t="str">
            <v>Timing issue</v>
          </cell>
          <cell r="L123" t="str">
            <v>Timing issue</v>
          </cell>
          <cell r="M123" t="str">
            <v>Immaterial variance</v>
          </cell>
          <cell r="N123" t="str">
            <v>Higher by $170K - Timing issue</v>
          </cell>
          <cell r="O123" t="str">
            <v>Higher by $170K - Timing issue</v>
          </cell>
          <cell r="P123" t="str">
            <v>Higher by $747K. YTD results are already higher than Q3 forecast.  This overspend was done to offset the underspend of $430K in York and Hilda Cable Replacement job  and also Cochrane Emerging job that were brought in at Q3 forecast to offset some of the underspent from Cable injection.</v>
          </cell>
        </row>
        <row r="124">
          <cell r="F124" t="str">
            <v>Immaterial Variance</v>
          </cell>
          <cell r="G124" t="str">
            <v>Immaterial Variance</v>
          </cell>
          <cell r="H124" t="str">
            <v xml:space="preserve">Immaterial Variance (Negative spend due to reversal of prior period accrual) </v>
          </cell>
          <cell r="I124" t="str">
            <v>$39K ahead of plan due to earlier spend for Flood Risk Mitigation projects</v>
          </cell>
          <cell r="J124" t="str">
            <v>$41K ahead of plan due to earlier spend for Flood Risk Mitigation projects</v>
          </cell>
          <cell r="K124" t="str">
            <v>$49K ahead of plan due to earlier spend for Flood Risk Mitigation projects</v>
          </cell>
          <cell r="L124" t="str">
            <v xml:space="preserve">$288K behind plan spend due to timing issues related to Shirley and Vine Rear Lot Conversion project in East North. The project is now in construction and will complete by September. </v>
          </cell>
          <cell r="M124" t="str">
            <v xml:space="preserve">$294K behind plan spend due to timing issues related to Shirley and Vine Rear Lot Conversion project in East North. The project is now in construction and will complete by September. </v>
          </cell>
          <cell r="N124" t="str">
            <v xml:space="preserve">$306K behind plan spend due to timing issues related to Shirley and Vine Rear Lot Conversion project in East North. The project is now is now nearly complete. </v>
          </cell>
          <cell r="O124" t="str">
            <v xml:space="preserve">$389K behind plan spend due to timing issues related to flood Mitigation projects and lower than estimate spend on Shirley and Vine Rear Lot Conversion project in East North. </v>
          </cell>
          <cell r="P124" t="str">
            <v xml:space="preserve">$362K behind plan spend due to lower spend related to flood Mitigation projects ($271K) owing to station sustainment resourcing issues and lower than estimate spend on Shirley and Vine Rear Lot Conversion project by $90K in East North. </v>
          </cell>
        </row>
        <row r="126">
          <cell r="F126" t="str">
            <v>Timing issue</v>
          </cell>
          <cell r="G126" t="str">
            <v>Under budget as $500K of the $2.3M Emerging budget will be used to offset the carryover portion of Warden job under Capacity (Stations). And other 5 small emerging cable replacement jobs which will be funded through this budget are yet to start.</v>
          </cell>
          <cell r="H126" t="str">
            <v>Under budget as $500K of the $2.3MM Emerging budget will be used to offset the carryover portion of Warden job under Capacity (Stations). And other 5 small Emerging cable replacement jobs which will be funded through this budget are yet to start.</v>
          </cell>
          <cell r="I126" t="str">
            <v>Under budget as $500K of the $2.0MM Emerging budget will be used to offset the carryover portion of Warden job under Capacity (Stations). And other 5 small Emerging cable replacement jobs which will be funded through this budget are yet to start.</v>
          </cell>
          <cell r="J126" t="str">
            <v>Behind budget by $118K due to 'Design only project' which was trended equally over 12 months.</v>
          </cell>
          <cell r="K126" t="str">
            <v>'Behind budget by $517K due to 'Alectra Emerging project' which was trended equally over 12 months.</v>
          </cell>
          <cell r="L126" t="str">
            <v>Behind budget by $458K due to 'Alectra Emerging project' which was trended equally over 12 months.</v>
          </cell>
          <cell r="M126" t="str">
            <v>Behind budget by $139K due to 'Alectra Emerging project' which was trended equally over 12 months. However, spend will now ramp up as more emerging projects have been identified which will also offset the underspend in cable Injection.</v>
          </cell>
          <cell r="N126" t="str">
            <v>Behind budget by $104K due to 'Alectra Emerging project' which was trended equally over 12 months. However, spend has now ramped up as more emerging projects have been identified which is offsetting the underspend in cable Injection.</v>
          </cell>
          <cell r="O126" t="str">
            <v>Immaterial difference</v>
          </cell>
          <cell r="P126" t="str">
            <v>Higher by $926K as more projects were added to offset the underspend from Cable Injection during Q2 / Q3 forecast. However, there is a risk that the final capex may be lower than Q3 forecast by $200K owing to material delays for PCB transformers and Cochrane job.</v>
          </cell>
        </row>
        <row r="127">
          <cell r="F127" t="str">
            <v>System Service is ahead of plan by  $149K due to Carryover work in Lines Stations related to Warden and Mill Street MS upgrade at Tottenham.</v>
          </cell>
          <cell r="G127" t="str">
            <v>System Service is behind plan by  $550K largely due to no spend by Advanced Planning for their Capacity (Lines) projects, 
Partially offset by;
Carryover spend in Capacity (Stations) projects.</v>
          </cell>
          <cell r="H127" t="str">
            <v>System Service is behind plan by  $1.1MM largely due to no spend by Advanced Planning for their Capacity (Lines) projects, 
Partially offset by;
Carryover spend in Capacity (Stations) projects.</v>
          </cell>
          <cell r="I127" t="str">
            <v xml:space="preserve">System Service is behind plan by  $1.6MM largely due to under plan spend by Advanced Planning for their Capacity (Lines) projects, 
</v>
          </cell>
          <cell r="J127" t="str">
            <v xml:space="preserve">System Service is behind plan by  $1.6MM largely due to under plan spend by Advanced Planning for their Capacity (Lines) projects, 
</v>
          </cell>
          <cell r="K127" t="str">
            <v xml:space="preserve">System Service is behind plan by  $2.4MM largely due to:
- $1.5MM under plan spend by Advanced Planning for their Capacity (Lines) projects in terms of Gross $$ (in terms of Net $$ as Advanced Planning projects of 'Alectra Drive for Workplace' and 'Residential Solar Storage' have budgeted contributions, variance is $282K ) - Temporary
- $680K under in System Control and Communications owing to Timing issues  - Temporary
- $278K under in Safety &amp; Security owing to Timing issues - Temporary
</v>
          </cell>
          <cell r="L127" t="str">
            <v xml:space="preserve">System Service is behind plan by  $2.4MM largely due to:
- $1.5MM under plan spend by Advanced Planning for their Capacity (Lines) projects in terms of Gross $$ (in terms of Net $$ as Advanced Planning projects of 'Alectra Drive for Workplace' and 'Residential Solar Storage' have budgeted contributions, variance is $282K ) - Temporary
- $596K under in System Control and Communications owing to Timing issues  - Temporary
- $249K under in Safety &amp; Security owing to Timing issues - Temporary
Offset by:
- $931K over in Capacity (Stations) due to known  carryover work related to Warden job </v>
          </cell>
          <cell r="M127" t="str">
            <v xml:space="preserve">System Service is behind plan by  $2.4MM largely due to:
- $1.5MM under plan spend by Advanced Planning for their Capacity (Lines) projects in terms of Gross $$ (in terms of Net $$ as Advanced Planning projects of 'Alectra Drive for Workplace' and 'Residential Solar Storage' have budgeted contributions, variance is $282K ) - Temporary
- $596K under in System Control and Communications owing to Timing issues  - Temporary
- $249K under in Safety &amp; Security owing to Timing issues - Temporary
Offset by:
- $931K over in Capacity (Stations) due to known  carryover work related to Warden job </v>
          </cell>
          <cell r="N127" t="str">
            <v xml:space="preserve">System Service is behind plan by  $3.1MM largely due to:
- $1.8MM under plan spend by Advanced Planning for their Capacity (Lines) projects in terms of Gross $$ (in terms of Net $$ as Advanced Planning projects of 'Alectra Drive for Workplace' and 'Residential Solar Storage' have budgeted contributions, variance is $30K)
- $833K under in System Control and Communications owing to Timing issues  - Temporary
- $211K under in Safety &amp; Security owing to Timing issues - Temporary
Offset by:
- $515K over in Capacity (Stations) due to known  carryover work related to Warden job </v>
          </cell>
          <cell r="O127" t="str">
            <v>System Service is behind plan by  $3.9MM largely due to:
- $1.8MM under plan spend by Advanced Planning for their Capacity (Lines) projects in terms of Gross $$ (in terms of Net $$ as Advanced Planning projects of 'Alectra Drive for Workplace' and 'Residential Solar Storage' have budgeted contributions, variance is $270K)
- $940K under in System Control and Communications owing to Timing issues  - Temporary
- $432K under for Planned Capital Capacity (Lines) projects as final estimates were lower than budget - Permanent
- $338K under due to deferral of New Tecumseth Switches project - Permanent
- $153K under in Safety &amp; Security owing to Timing issues - Temporary</v>
          </cell>
          <cell r="P127" t="str">
            <v>System Service is behind plan by  $3.8MM largely due to:
- $2.1MM under plan spend by Advanced Planning for their Capacity (Lines) projects in terms of Gross $$ (in terms of Net $$ as Advanced Planning projects of 'Alectra Drive for Workplace' and 'Residential Solar Storage' have budgeted contributions, variance is $336K)
- $1.0MM under in System Control and Communications owing to Timing issues  - Temporary
- $428K under for Planned Capital Capacity (Lines) projects as final estimates were lower than budget - Permanent
- $215K under in Safety &amp; Security owing to Timing issues - Temporary</v>
          </cell>
        </row>
        <row r="128">
          <cell r="F128" t="str">
            <v>Under plan spend by $356K owing to no spend for Advanced Planning Capacity projects. Other Planned Capital projects are in sync with the trended budget.</v>
          </cell>
          <cell r="G128" t="str">
            <v>Under plan spend by $746K owing to no spend for Advanced Planning Capacity projects. Other Planned Capital projects are in sync with the trended budget.</v>
          </cell>
          <cell r="H128" t="str">
            <v>Under plan spend by $1.3M owing to no spend for Advanced Planning Capacity projects, though $100K of spend is being captured under Automation Scada. Other Planned Capital projects are in sync with the trended budget.</v>
          </cell>
          <cell r="I128" t="str">
            <v>Under plan spend by $1.7MM (Gross) owing to under spend byAdvanced Planning Capacity projects, though $100K of spend is being captured under Automation Scada. But as couple of Advanced Planning projects are funded through IESO, the total Net impact is $700K under.
Other Planned Capital projects are in sync with the trended budget.</v>
          </cell>
          <cell r="J128" t="str">
            <v>Under plan spend by $2MM owing to :
- behind YTD budget spend for Advanced Planning Capacity projects ($1.3MM), and
- couple of Planned Capital projects are starting later than trended budget, namely, 'Install One Additional 27.6 kV Cct on Elgin Mills Rd - Part 1 Leslie St to Bayview Ave' ($350K) and 'Build  Two Feeder Ties on  Hwy 50 between Vaughan and Brampton' ($106K)</v>
          </cell>
          <cell r="K128" t="str">
            <v xml:space="preserve">Under plan spend by $2.4MM owing to slower YTD  spend for Advanced Planning Capacity projects. Budget was trended equally over 12 months. 
However, in terms of Net $$ (as Advanced Planning projects of 'Alectra Drive for Workplace' and 'Residential Solar Storage' have budgeted contributions) variance is $1.1MM under which is offset by $839K over spend under Automation Scada as couple of old Advanced planning projects are mapped there. Overall Advanced Planning YTD Net variance is $282K
</v>
          </cell>
          <cell r="L128" t="str">
            <v xml:space="preserve">Under plan spend by $2.8MM owing to slower YTD  spend for Advanced Planning Capacity projects. Budget was trended equally over 12 months. 
However, in terms of Net $$ (as Advanced Planning projects of 'Alectra Drive for Workplace' and 'Residential Solar Storage' have budgeted contributions) variance is $1.3MM under which is offset by $940K over spend under Automation Scada as couple of old Advanced planning projects are mapped there. Overall Advanced Planning YTD Net variance is $353K
Other Planned Capital Capacity Lines projects are on budget.
</v>
          </cell>
          <cell r="M128" t="str">
            <v xml:space="preserve">Under plan spend by $3.3MM owing to slower YTD  spend for Advanced Planning Capacity projects. Budget was trended equally over 12 months. 
However, in terms of Net $$ (as Advanced Planning projects of 'Alectra Drive for Workplace' and 'Residential Solar Storage' have budgeted contributions) variance is $1.7MM under which is offset by $1.3MM over spend under Automation Scada as couple of old Advanced planning projects are mapped there. Overall Advanced Planning YTD Net variance is $468K
Other Planned Capital Capacity Lines projects are on budget.
</v>
          </cell>
          <cell r="N128" t="str">
            <v xml:space="preserve">Under plan spend by $3.8MM largely owing to lower YTD  spend for Advanced Planning Capacity projects. This is offset by $1.6MM over spend under Automation Scada as couple of old Advanced planning projects are mapped there. Overall Advanced Planning YTD Gross variance is $1.8MM and in terms of Net (as Advanced Planning projects of 'Alectra Drive for Workplace' and 'Residential Solar Storage' have budgeted contributions), variance is only $30K.
Other Planned Capital Capacity Lines projects are on budget.
</v>
          </cell>
          <cell r="O128" t="str">
            <v xml:space="preserve">Under plan spend by $4.6MM largely owing to lower YTD  spend for Advanced Planning Capacity projects. This is offset by $1.7MM over spend under Automation Scada as couple of old Advanced planning projects are mapped there. Overall Advanced Planning YTD Gross variance is $1.8MM and in terms of Net (as Advanced Planning projects of 'Alectra Drive for Workplace' and 'Residential Solar Storage' have budgeted contributions), variance is only $270K.
Other Planned Capital Capacity Lines projects are $432K under as final estimates were lower than budget.
</v>
          </cell>
          <cell r="P128" t="str">
            <v xml:space="preserve">Under plan spend by $4.6MM largely owing to lower YTD  spend for Advanced Planning Capacity projects. This is offset by $1.8MM over spend under Automation Scada as couple of old Advanced planning projects are mapped there. Overall Advanced Planning YTD Gross variance is $2.1MM and in terms of Net (as Advanced Planning projects of 'Alectra Drive for Workplace' and 'Residential Solar Storage' have budgeted contributions), variance is only $336K.
Other Planned Capital Capacity Lines projects are $428K under as final estimates were lower than budget.
</v>
          </cell>
        </row>
        <row r="129">
          <cell r="F129" t="str">
            <v>Ahead of budget spend due to:
- Known  carryover work related to Warden job from 2018 - $104K
- carryover work for Station project ' Mill Street MS835 TX Upgrade - Tottenham' - $156K</v>
          </cell>
          <cell r="G129" t="str">
            <v>Ahead of budget spend due to:
- Known  carryover work related to Warden job from 2018 - $223K (to be funded through Emerging budget)
- Carryover work for Station project ' Mill Street MS835 TX Upgrade - Tottenham' - $110K (funding to be ascertained during Q1 Forecast)</v>
          </cell>
          <cell r="H129" t="str">
            <v>Ahead of budget spend due to:
- Known  carryover work related to Warden job from 2018 - $223K (to be funded through Emerging budget)
- Carryover work for Station project ' Mill Street MS835 TX Upgrade - Tottenham' - $110K due to an Accounting anamoly in processing holdback invoice (to be funded with Station design portfolio))</v>
          </cell>
          <cell r="I129" t="str">
            <v xml:space="preserve">Ahead of budget spend due to known  carryover work related to Warden job from 2018 - $524K (to be funded through Emerging budget)
</v>
          </cell>
          <cell r="J129" t="str">
            <v>Ahead of budget spend due to known  carryover work related to Warden job ($700K) - (Note - Historically Warden job is mapped to Stations Capacity Alectra Grouping though this is not a Stations project) and Tottenham project ($110K)</v>
          </cell>
          <cell r="K129" t="str">
            <v xml:space="preserve">Ahead of budget spend due to known  carryover work related to Warden job ($826K) </v>
          </cell>
          <cell r="L129" t="str">
            <v xml:space="preserve">Ahead of budget spend due to known  carryover work related to Warden job ($897K) </v>
          </cell>
          <cell r="M129" t="str">
            <v xml:space="preserve">Ahead of budget spend due to known  carryover work related to Warden job ($920K) </v>
          </cell>
          <cell r="N129" t="str">
            <v xml:space="preserve">Ahead of budget spend due to known  carryover work related to Warden job </v>
          </cell>
          <cell r="O129" t="str">
            <v>Immaterial difference</v>
          </cell>
          <cell r="P129" t="str">
            <v>Immaterial difference</v>
          </cell>
        </row>
        <row r="130">
          <cell r="F130" t="str">
            <v>Timing Issue</v>
          </cell>
          <cell r="G130" t="str">
            <v>Behind plan by $105K due to timing issues:
1) Control Room project (Remote Fault Indicator Deployment) under by $72K
2)  Station Sustainment projects by $22K
3) P&amp;C projects under by $13K</v>
          </cell>
          <cell r="H130" t="str">
            <v xml:space="preserve">Behind plan by $113K due to timing issues:
- Control Room project (Remote Fault Indicator Deployment) under by $107K - timing issue
- Other Stations projects are all lining up with budget
</v>
          </cell>
          <cell r="I130" t="str">
            <v xml:space="preserve">Behind plan by $249K due to timing issues:
- Control Room project (Remote Fault Indicator Deployment) under by $145K - timing issue
- Remaining $100K due to under spend for various Stations projects due to timing issues.
</v>
          </cell>
          <cell r="J130" t="str">
            <v>Behind plan by $555K due to timing issues:
- P&amp;C projects - $150K under
- Station Sustainment projects  - $144K under
- Control Room project (Remote Fault Indicator Deployment) -  $113K
- Station Design ( Markham TS#3 230kV Line Protections Upgrade) - $127K</v>
          </cell>
          <cell r="K130" t="str">
            <v>Behind plan by $680K due to timing issues:
- P&amp;C projects - $236K under mainly due to WiMAX Communication project
- Control Room project (Remote Fault Indicator Deployment) -  $216K
- Station Design ( Markham TS#3 230kV Line Protections Upgrade) - $153K</v>
          </cell>
          <cell r="L130" t="str">
            <v>Behind plan by $596K due to timing issues:
- P&amp;C projects - $111K under mainly due to WiMAX Communication project
- Control Room project (Remote Fault Indicator Deployment) -  $185K
- Station Design ( Markham TS#3 230kV Line Protections Upgrade) - $282K</v>
          </cell>
          <cell r="M130" t="str">
            <v>Behind plan by $593K due to timing issues:
- P&amp;C projects - $152K under mainly due to WiMAX Communication project
- Control Room project (Remote Fault Indicator Deployment) -  $190K
- Station Design ( Markham TS#3 230kV Line Protections Upgrade) - $290K</v>
          </cell>
          <cell r="N130" t="str">
            <v>Behind plan by $834K due to :
- Station Design ( Markham TS#3 230kV Line Protections Upgrade) - $350K - timing issue
- P&amp;C projects - $222K under mainly due to WiMAX Communication project - timing issue
- Control Room project (Remote Fault Indicator Deployment) -  $214K under as this project is swapped by another IT upgrade project in Control Room</v>
          </cell>
          <cell r="O130" t="str">
            <v>Behind plan by $940K due to :
- Station Design ( Markham TS#3 230kV Line Protections Upgrade) - $351K - timing issue
- P&amp;C projects - $234K under mainly due to WiMAX Communication project - timing issue
- Control Room project (Remote Fault Indicator Deployment) -  $250K under as this project is swapped by another IT upgrade project in Control Room</v>
          </cell>
          <cell r="P130" t="str">
            <v>Behind plan by $1MM due to :
- Station Design ( Markham TS#3 230kV Line Protections Upgrade) - $347K - timing issue
- P&amp;C projects - $390K under mainly due to WiMAX Communication project - timing issue
- Control Room project (Remote Fault Indicator Deployment) -  $200K under as this project is swapped by another IT upgrade project in Control Room</v>
          </cell>
        </row>
        <row r="131">
          <cell r="F131" t="str">
            <v>Immaterial Variance</v>
          </cell>
          <cell r="G131" t="str">
            <v>Immaterial Variance</v>
          </cell>
          <cell r="H131" t="str">
            <v>Immaterial Variance</v>
          </cell>
          <cell r="I131" t="str">
            <v>Immaterial Variance</v>
          </cell>
          <cell r="J131" t="str">
            <v>Timing issue related to Station sustainment projects, particularly, Sorbweb Oil Containment Systems - 4 Transformers- $100k under</v>
          </cell>
          <cell r="K131" t="str">
            <v>Timing issue related to Station sustainment projects, particularly, Sorbweb Oil Containment Systems - 4 Transformers- $148k under</v>
          </cell>
          <cell r="L131" t="str">
            <v>Timing issue related to Station sustainment projects, particularly, Sorbweb Oil Containment Systems - 4 Transformers- $249K under</v>
          </cell>
          <cell r="M131" t="str">
            <v>Timing issue related to Station sustainment projects, particularly, Sorbweb Oil Containment Systems - 4 Transformers- $165K under</v>
          </cell>
          <cell r="N131" t="str">
            <v>Timing issue related to Station sustainment projects, particularly, Sorbweb Oil Containment Systems - 4 Transformers- $212K under</v>
          </cell>
          <cell r="O131" t="str">
            <v>Timing issue related to Station sustainment projects, particularly, Sorbweb Oil Containment Systems - 4 Transformers- $153K under</v>
          </cell>
          <cell r="P131" t="str">
            <v>Timing issue related to Station sustainment projects, particularly, Sorbweb Oil Containment Systems. The spending would be done in December.</v>
          </cell>
        </row>
        <row r="133">
          <cell r="G133" t="str">
            <v>Due to carryover amount spent under Advanced Planning project (Alternate Energy Sources Rate based). To be funded within Advanced Planning portfolio.</v>
          </cell>
          <cell r="H133" t="str">
            <v>Due to carryover amount spent under Advanced Planning projects (to be funded within Advanced Planning portfolio)</v>
          </cell>
          <cell r="I133" t="str">
            <v>$204K under plan due to slower than budgeted spend for Distribution Automation project</v>
          </cell>
          <cell r="J133" t="str">
            <v>Due to carryover amount spent under Advanced Planning projects (to be funded within Advanced Planning portfolio)</v>
          </cell>
          <cell r="K133" t="str">
            <v xml:space="preserve">YTD variance is $137K over due to:
- $839K over spend as couple of old Advanced planning projects are mapped under Automation Scada; 
partially offset by 
- $475K under due to timing issues in Distribution Automation project and $225K under due to deferral of New Tecumseth Switches project. </v>
          </cell>
          <cell r="L133" t="str">
            <v xml:space="preserve">YTD variance is $326K over due to:
- $938K over spend as couple of old Advanced planning projects are mapped under Automation Scada; 
partially offset by 
- $387K under due to timing issues in Distribution Automation project and $225K under due to deferral of New Tecumseth Switches project. </v>
          </cell>
          <cell r="M133" t="str">
            <v xml:space="preserve">YTD variance is $742K over due to:
- $1.3MM over spend as couple of old Advanced planning projects are mapped under Automation Scada; 
partially offset by 
- $290K under due to timing issues in Distribution Automation project and $225K under due to deferral of New Tecumseth Switches project. </v>
          </cell>
          <cell r="N133" t="str">
            <v xml:space="preserve">YTD variance is $1.2MM over due to:
- $1.6MM over spend as couple of old Advanced planning projects are mapped under Automation Scada; 
partially offset by 
- $83K under due to timing issues in Distribution Automation project and $338K under due to deferral of New Tecumseth Switches project. </v>
          </cell>
          <cell r="O133" t="str">
            <v xml:space="preserve">YTD variance is $1.4MM over due to:
- $1.7MM over spend as couple of old Advanced planning projects are mapped under Automation Scada; 
partially offset by 
-  $338K under due to deferral of New Tecumseth Switches project. </v>
          </cell>
          <cell r="P133" t="str">
            <v xml:space="preserve">YTD variance is $2.1MM over due to:
- $1.8MM over spend as couple of old Advanced planning projects are mapped under Automation Scada; 
-  $279K over for Distribution Automation. This overspend was done to offset the underspend of $430K in York and Hilda Cable Replacement job  and also Cochrane Emerging job that were brought in at Q3 forecast to offset some of the underspent from Cable injection.  </v>
          </cell>
        </row>
        <row r="134">
          <cell r="F134" t="str">
            <v>Gross Expenditure is behind plan by  $268K or 4% due to:
- Controllable Capital (System Renewal and System Service) is $216K under mainly due to lower Reactive spent and timing issues.
- System Access is $52K under due to slower start in Subdivision and Road Authority work.</v>
          </cell>
          <cell r="G134" t="str">
            <v>Gross Expenditure is behind plan by  $3.6MM due to:
- Controllable Capital (System Renewal and System Service) is $1.3MM under mainly due to timing issues.
- System Access is $2.4MM under due to slower start in Subdivision .</v>
          </cell>
          <cell r="H134" t="str">
            <v>Gross Expenditure is behind plan by  $7MM due to:
- Controllable Capital (System Renewal and System Service) is $2.1MM under mainly due to
          - $1M under due to delays in Cable Injection projects timing issues.
          - $1M under due to delays in Advanced Planning spend
- System Access is $4.8MM under due to slower start in Subdivision and under spent in YRT.</v>
          </cell>
          <cell r="I134" t="str">
            <v>Gross Expenditure is behind plan by  $13.6MM due to:
- Controllable Capital (System Renewal and System Service) is $4.1MM under mainly due to
          - $2.5M under due to delays in Cable Injection projects timing issues.
          - $1.6M under due to delays in Advanced Planning spend
- System Access is $9.5MM under due to slower start in Subdivision and under spent in YRT and behind plan spend in Bathurst Road Widening project.</v>
          </cell>
          <cell r="J134" t="str">
            <v>Gross Expenditure is behind plan by  $17.6MM due to:
- Controllable Capital (System Renewal and System Service) is $6.1MM under mainly due to
          - $2.5M under due to delayed start of Cable Injection projects timing issues.
          - $2.5M under due to timing issues for Cable replacement projects
          - $1.3M under due to delays in Advanced Planning spend
- System Access is $11.5MM under due to slower start in Subdivision and under spent in YRT and behind plan spend in Bathurst Road Widening project.</v>
          </cell>
          <cell r="K134" t="str">
            <v>Gross Expenditure is behind plan by  $25.2MM due to:
- Controllable Capital (System Renewal and System Service) is $9.6MM under mainly due to
a) $4.0M under due to timing issues for Cable replacement projects
b) $2.5M under due to delayed start of Cable Injection projects timing issues.
c)  $1.5M under due to delays in Advanced Planning spend
d) $ 972K under due to timing issues for System Control and Communication, Safety &amp; Security projects
- System Access is $15.6MM under due to slower start in Subdivision, under spent in YRT /Road Authority and no spend in Transit projects.</v>
          </cell>
          <cell r="L134" t="str">
            <v>Gross Expenditure is behind plan by  $28.9MM due to:
- 35% or $10.1MM under  - Controllable Capital (System Renewal and System Service) mainly due to
a) $4.7MM under due to timing issues for Cable replacement projects
b) $2.7MM under due to delayed start of Cable Injection projects timing issues.
c)  $1.7MM under due to delays in Advanced Planning spend
d) $1.0MM under due to timing issues for various other projects
- 65% or $18.9MM under for  System Access due to lower spend in Subdivision, under spent in Road Authority and no spend in Transit projects.</v>
          </cell>
          <cell r="M134" t="str">
            <v>Gross Expenditure is behind plan by  $28.7MM due to:
- 32% or $9.3MM under  - Controllable Capital (System Renewal and System Service) mainly due to
a) $3.9MM under due to timing issues for Cable replacement projects
b) $3.1MM under due to delayed start of Cable Injection projects timing issues.
c)  $1.7MM under due to delays in Advanced Planning spend
d) $600K under due to timing issues for various other projects
- 68% or $19.4MM under for  System Access due to lower spend in Subdivision, under spent in Road Authority and no spend in Transit projects.</v>
          </cell>
          <cell r="N134" t="str">
            <v>Gross Expenditure is behind plan by  $32.8MM due to:
- 27% or $9.0MM under  - Controllable Capital (System Renewal and System Service) mainly due to
a) $2.5MM under due to timing issues for Cable replacement projects
b) $3.5MM under due to delayed start of Cable Injection projects timing issues.
c)  $1.8MM under due to delays in Advanced Planning spend
d) $1.2MM under due to timing issues for various other projects
- 73% or $23.8MM under for  System Access due to lower spend in Subdivision, under spent in Road Authority and no spend in Transit projects.</v>
          </cell>
          <cell r="O134" t="str">
            <v>Gross Expenditure is behind plan by  $39.1MM due to:
- 26% or $10.3MM under  - Controllable Capital (System Renewal and System Service) mainly due to
a)  $4.0MM under due to delayed start of Cable Injection projects - permanent.
b) $2.6MM under due to timing issues for Cable replacement projects
c) $1.8MM under due to delays in Advanced Planning spend
d) $1.9MM under due to timing issues for various other projects
- 74% or $28.8MM under for  System Access due to lower spend in Subdivision, under spent in Road Authority and no spend in Transit projects.</v>
          </cell>
          <cell r="P134" t="str">
            <v>Gross Expenditure is behind plan by  $36.1MM due to:
- 18% or $6.5MM under  - Controllable Capital (System Renewal and System Service) mainly due to
a)  $4.0MM under due to delayed start of Cable Injection projects - permanent.
b) $2.1MM under due to delays in Advanced Planning spend
- 82% or $29.6MM under for  System Access due to lower spend in Subdivision, under spent in Road Authority and no spend in Transit projects.</v>
          </cell>
        </row>
        <row r="135">
          <cell r="F135" t="str">
            <v>Lower contribution compared to budget mainly owing to reversal of prior year contribution accrual</v>
          </cell>
          <cell r="G135" t="str">
            <v>Lower contribution compared to budget due to timing of invoices to be issued related to YRT</v>
          </cell>
          <cell r="H135" t="str">
            <v>Lower contribution compared to budget mainly due to timing of invoices to be issued related to YRT and other Road Authority jobs.</v>
          </cell>
          <cell r="I135" t="str">
            <v>Lower contribution compared to budget mainly due to timing of invoices to be issued related to YRT and other Road Authority jobs ($4.2MM) and slower Subdivision activity ($1.2MM).</v>
          </cell>
          <cell r="J135" t="str">
            <v>Lower contribution compared to budget mainly due to timing of invoices to be issued related to YRT and other Road Authority jobs ($4.6MM), delayed start of Transit projects ($2.2MM) and slower Subdivision activity ($1.9MM).</v>
          </cell>
          <cell r="K135" t="str">
            <v>Lower contribution compared to budget mainly due to timing of invoices to be issued related to 
- lower Road Authority spend ($5.26MM)
- delayed start of Transit projects ($4.6MM)
- slower Subdivision activity ($2.2MM) and 
- lower receipts for Advanced Planning projects ($1.2MM)
partially offset by
- Higher YTD contributions from Emerging customers ($1.1MM)</v>
          </cell>
          <cell r="L135" t="str">
            <v>No contribution has been recorded in July due to ERP Go-Live impacting the contribution processing. Will be caught up in August. Lower contribution compared to budget by $16.3MM mainly due to timing of invoices to be issued related to 
- lower Road Authority spend ($6.2MM)
- delayed start of Transit projects ($6.4MM)
- slower Subdivision activity ($3.4MM) and 
- lower receipts for Advanced Planning projects ($1.4MM)
partially offset by
- Higher YTD contributions from Emerging customers ($1.2MM)</v>
          </cell>
          <cell r="M135" t="str">
            <v>Again very low contribution has been recorded in August due to ERP Go-Live impacting the contribution processing. Lower contribution compared to budget by $19.0MM mainly due to timing of invoices to be issued related to 
- lower Road Authority spend ($6.2MM)
- delayed start of Transit projects ($7.7MM)
- slower Subdivision activity ($3.4MM) and 
- lower receipts for Advanced Planning projects ($1.6MM)
partially offset by
- Higher YTD contributions from Emerging customers ($1.2MM)</v>
          </cell>
          <cell r="N135" t="str">
            <v>Lower contribution compared to budget by $24.2MM mainly due to:
- delayed start of Transit projects ($10.6MM)
- lower Road Authority spend ($6.1MM)
- slower Subdivision activity ($6.9MM) and 
- lower receipts for Advanced Planning projects ($1.8MM)
partially offset by
- Higher YTD contributions from Emerging customers ($1.0MM)</v>
          </cell>
          <cell r="O135" t="str">
            <v>Lower contribution compared to budget by $23.6MM mainly due to:
- Not starting Transit projects ($11.6MM)
- lower Road Authority spend ($6.9MM)
- slower Subdivision activity ($4.3MM) and 
- lower receipts for Advanced Planning projects ($1.9MM)
partially offset by
- Higher YTD contributions from Emerging customers ($1.1MM)</v>
          </cell>
          <cell r="P135" t="str">
            <v>Lower contribution compared to budget by $23.8MM mainly due to:
- Not starting Transit projects ($12.2MM)
- lower Road Authority spend and lower invoicing ($7.6MM)
- lower Subdivision due to Offer to Connect Wos ($2.9MM) and 
- lower receipts for Advanced Planning projects ($2.2MM)
partially offset by
- Higher YTD contributions from Emerging customers ($977K)</v>
          </cell>
        </row>
        <row r="152">
          <cell r="J152" t="str">
            <v>Relates to Advanced Planning projects</v>
          </cell>
          <cell r="K152" t="str">
            <v>Relates to Advanced Planning projects</v>
          </cell>
          <cell r="L152" t="str">
            <v>Relates to Advanced Planning projects</v>
          </cell>
          <cell r="M152" t="str">
            <v>Relates to Advanced Planning projects</v>
          </cell>
          <cell r="N152" t="str">
            <v>Relates to Advanced Planning projects</v>
          </cell>
          <cell r="O152" t="str">
            <v>Relates to Advanced Planning projects</v>
          </cell>
          <cell r="P152" t="str">
            <v>Relates to Advanced Planning projects</v>
          </cell>
        </row>
        <row r="158">
          <cell r="F158" t="str">
            <v xml:space="preserve">Net Expenditure is under plan by  $1.2M or 27% of YTD budget mainly due to lower YTD contributions. </v>
          </cell>
          <cell r="G158" t="str">
            <v xml:space="preserve">Net Expenditure is under plan by  $1.2MM or13% of YTD budget mainly due to timing issues pertaining to Controllable capital. </v>
          </cell>
          <cell r="H158" t="str">
            <v xml:space="preserve">Net Expenditure is under plan by  $2.8MM or 18% of YTD budget mainly due to timing issues pertaining to Controllable capital
     - $1M under due to delays in Cable Injection projects timing issues.
     - $1M under due to delays in Advanced Planning spend
     - $800K under due to slower Subdivision spend
</v>
          </cell>
          <cell r="I158" t="str">
            <v xml:space="preserve">Net Expenditure is under plan by  $7.1MM or 30% of YTD budget mainly due to timing issues pertaining to Controllable capital
     - $2.5MM under due to delays in Cable Injection projects timing issues.
     - $1.5MM under due to delays in Advanced Planning spend
     - $3.0MM under due to slower Subdivision spend
     - $915K under due to late invoicing for Road Authority projects
</v>
          </cell>
          <cell r="J158" t="str">
            <v>Net Expenditure is under plan by  $9.2MM or 28% of YTD budget mainly due to timing issues pertaining to Controllable capital
     - $4MM under in System Access - New Connections ($3MM) under, Road Authority and Emerging ($800K) under.
     - $2.5MM under due to delays in Cable Injection projects timing issues.
     -  $2.5M under due to timing issues for Cable replacement projects</v>
          </cell>
          <cell r="K158" t="str">
            <v>Net Expenditure is under plan by  $13.2MM or 31% of YTD budget mainly due to:
- Controllable Capital (System Renewal and System Service) is $8.4MM under mainly due to
a) $4.0M under due to timing issues for Cable replacement projects
b) $2.5M under due to delayed start of Cable Injection projects timing issues.
c) $1.0M under due to timing issues for Distribution Automation ($475K), deferral of New Tecumseth Switches ($225K) and credit on a 2018 project ($180K)
d) $ 957K under due to timing issues for System Control / Safety &amp; Security projects
- System Access is $4.9MM under due to
a) $2.9MM under in New Connections due to slower Subdivision activity.
b) $1.4MM under due to lower YRT spend
c) $482K under in Metering due to timing issues</v>
          </cell>
          <cell r="L158" t="str">
            <v>Net Expenditure is under plan by  $12.6MM or 26% of YTD budget mainly due to:
- Controllable Capital (System Renewal and System Service) is $8.7MM under mainly due to
a) $4.7MM under due to timing issues for Cable replacement projects
b) $2.7MM under due to delayed start of Cable Injection projects timing issues.
c) $1.3MM under due to timing issues for various other projects
- System Access is $3.9MM under due to
a) $2.7MM under in New Connections due to slower Subdivision activity.
b) $827K under due to lower Road Authority spend 
c) $454K under in Metering due to timing issues</v>
          </cell>
          <cell r="M158" t="str">
            <v>Net Expenditure is under plan by  $9.7MM or 17% of YTD budget mainly due to:
- Controllable Capital (System Renewal and System Service) is $8.7MM under mainly due to
a) $3.9MM under due to timing issues for Cable replacement projects
b) $3.1MM under due to delayed start of Cable Injection projects timing issues.
c) $800K under due to timing issues for various other projects
- System Access is $1.9MM under due to
a) $900K under in New Connections due to slower Subdivision activity.
b) $827K under due to lower Road Authority spend 
c) $701K under in Metering due to timing issues</v>
          </cell>
          <cell r="N158" t="str">
            <v>Net Expenditure is under plan by  $8.5MM or 13% of YTD budget (improvement from 17% under in Aug YTD) mainly due to:
- Controllable Capital (System Renewal and System Service) is $7.3MM under mainly due to
a) $2.5MM under due to timing issues for Cable replacement projects
b) $3.5MM under due to delayed start of Cable Injection projects .
c) $1.3MM under due to timing issues for various other projects
- System Access is $1.3MM under due to
a) $1.6MM under due to lower Road Authority spend 
b) $1.1MM under in Metering due to timing issues, offset by
c) $2.2MM higher for Emerging Customer work</v>
          </cell>
          <cell r="O158" t="str">
            <v>Net Expenditure is under plan by  $15.5MM or 21% of YTD budget mainly due to:
- Controllable Capital (System Renewal and System Service) is $10.3MM under mainly due to
a)  $4.0MM under due to delayed start of Cable Injection projects - permanent.
b) $2.6MM under due to timing issues for Cable replacement projects
c) $1.8MM under due to delays in Advanced Planning spend
d) $1.9MM under due to timing issues for various other projects
- System Access is $7.1MM under due to
a) $5.8MM under due to lower subdivision spend
b) $3.6MM under due to lower Road Authority spend 
c) $1.1MM under in Metering due to timing issues, offset by
d) $3.3MM higher for Emerging Customer work</v>
          </cell>
          <cell r="P158" t="str">
            <v>Net Expenditure is under plan by  $12.3MM or 21% of YTD budget. Total remaining to spend compared to Q3 forecast is $13MM and there is a $3MM risk in fulfilling this target (System Access - $2.5MM; Station $200K and Advanced Planning $300K). 
YTD variance is mainly due to:
- Controllable Capital (System Renewal and System Service) is $4.3MM under mainly due to
a)  $4.0MM under due to delayed start of Cable Injection projects - permanent.
b) $300K under due to delays in Advanced Planning spend
- System Access is $8.0MM under due to
a) $5.6MM under due to lower subdivision spend
b) $4.2MM under due to lower Road Authority spend 
c) $1.2MM under in Metering due to timing issues, offset by
d) $4.9MM higher for Emerging Customer work</v>
          </cell>
        </row>
        <row r="159">
          <cell r="F159">
            <v>0</v>
          </cell>
          <cell r="G159">
            <v>0</v>
          </cell>
          <cell r="H159">
            <v>0</v>
          </cell>
          <cell r="I159">
            <v>0</v>
          </cell>
          <cell r="J159">
            <v>0</v>
          </cell>
          <cell r="K159">
            <v>0</v>
          </cell>
          <cell r="L159">
            <v>0</v>
          </cell>
          <cell r="M159">
            <v>0</v>
          </cell>
          <cell r="N159">
            <v>0</v>
          </cell>
          <cell r="O159">
            <v>0</v>
          </cell>
          <cell r="P159">
            <v>0</v>
          </cell>
          <cell r="Q159">
            <v>0</v>
          </cell>
        </row>
        <row r="160">
          <cell r="F160" t="str">
            <v>January</v>
          </cell>
          <cell r="G160" t="str">
            <v>February</v>
          </cell>
          <cell r="H160" t="str">
            <v>March</v>
          </cell>
          <cell r="I160" t="str">
            <v>April</v>
          </cell>
          <cell r="J160" t="str">
            <v>May</v>
          </cell>
          <cell r="K160" t="str">
            <v>June</v>
          </cell>
          <cell r="L160" t="str">
            <v>July</v>
          </cell>
          <cell r="M160" t="str">
            <v>August</v>
          </cell>
          <cell r="N160" t="str">
            <v>September</v>
          </cell>
          <cell r="O160" t="str">
            <v>October</v>
          </cell>
          <cell r="P160" t="str">
            <v>November</v>
          </cell>
          <cell r="Q160" t="str">
            <v>December</v>
          </cell>
        </row>
        <row r="161">
          <cell r="F161" t="str">
            <v>Higher Expenditure due to (i) higher New Connection $192K; (ii) Higher Metering Costs $163K (iii) Higher Emerging Customer Work $132K</v>
          </cell>
          <cell r="G161" t="str">
            <v>(i) Pre-Booking material costs for Metering ($154K); (ii) Delays in 2018 for Emerging Customer Work leading to increase costs in early 2019 ($82K); (iii) Reclass entries by Finance Team ($45K) (iv) Timing issues in ICI &amp; Layouts ($56K) offset by (v) Delays in commencing Roads Authority projects ($167K); (vi) Transit Projects which are fully contributed ($168K)</v>
          </cell>
          <cell r="H161" t="str">
            <v>Lower expenditure primarily in New Connections. This is attributed to lower applications received for ICI projects and a significant drop in Subdivisions due to 8 projects deferred to 2020 and beyond by developers.</v>
          </cell>
          <cell r="I161" t="str">
            <v xml:space="preserve">Lower expenditure primarily in New Connections and Metering. Lower costs in New Connections is attributed to lower applications received for ICI projects and a significant drop in Subdivisions due to 8 projects deferred to 2020 and beyond by developers. This has been offset by timing of spend for Metering costs and major spare parts inventory. </v>
          </cell>
          <cell r="J161" t="str">
            <v>Primary reasons are:- Lower applications received for ICI projects. A significant drop in Subdivisions due to 3 projects now scheduled to commence in Q3 2019 combined with 8 projects deferred to 2020 and beyond by developers.</v>
          </cell>
          <cell r="K161" t="str">
            <v>Primary reasons are:- New Connections (-$4MM) - Timing:(i) Lower applications received for ICI projects. Timing: A significant drop in Subdivisions due to 3 projects now scheduled to commence in Q3 2019. Permenant:- 8 projects under Subdivisions deferred to 2020 and beyond by developers. (ii) Permenent: Transit projects which are 100% contributed. Therefore no material net impact. (-$0.8MM)</v>
          </cell>
          <cell r="L161" t="str">
            <v>Primary reasons are:- New Connections - Timing:(i) Lower applications received for ICI projects, (-$334K).  A significant drop in Subdivisions due to 3 projects now scheduled to commence in Q3 2019. Permenant:- 8 projects under Subdivisions deferred to 2020 and beyond by developers.(-$5.1MM) (ii) Permenent: Transit projects which are 100% contributed. Therefore no material net impact. (-$0.978MM); Permenent: Roads (-$1.2MM) Shifts of 4 projects between 2019 and 2020.</v>
          </cell>
          <cell r="M161" t="str">
            <v>Primary reasons are:- New Connections - Timing: (i) Lower applications received for ICI projects, (-$279K).  A significant drop in Subdivisions due to 3 projects now scheduled to commence in Q3 2019. Permenent:- 8 projects under Subdivisions deferred to 2020 and beyond by developers.(-$6.3MM) (ii) Permanent: Roads (-$1.9MM) Shifts of 4 projects between 2019 and 2020.</v>
          </cell>
          <cell r="N161" t="str">
            <v>Primary reasons are:- New Connections - Permanent: (i) Lower applications received for ICI projects, (-$280K).  Permanent:- A significant drop in Subdivisions due to  8 projects under Subdivisions deferred to 2020 and beyond by developers.(-$7.8MM) (ii) Permanent: Roads (-$2.6MM) Shifts of 4 projects between 2019 and 2020. (iii) Permenent:- Transit- Due to projects being rescheduled beyond 2019. (-$1.1MM)</v>
          </cell>
          <cell r="O161" t="str">
            <v>All variances are Permenent and primary reasons are: - (i) New Connections -  Lower applications received for ICI projects, (-$246K) combined with a significant drop in Subdivisions due to  8 projects under Subdivisions deferred to 2020 and beyond by developers.(-$8.7MM) (ii) Roads (-$3.3MM) Shifts of 4 projects between 2019 and 2020.(iii) Metering- key reason is drop in residential meters which is in line with drop in subdivisions (-$673K)  (iv) Transit- Due to projects being rescheduled beyond 2019. (-$1.3MM)</v>
          </cell>
          <cell r="P161" t="str">
            <v>All variances are Permenent and primary reasons are: - (i) New Connections -  Lower applications received for ICI projects, (-$202K) combined with a significant drop in Subdivisions due to  8 projects under Subdivisions deferred to 2020 and beyond by developers.(-$9.2MM) (ii) Roads (-$4MM) Shifts of 4 projects between 2019 and 2020.(iii) Metering- key reason is drop in residential meters which is in line with drop in subdivisions (-$515K)  (iv) Transit- Due to projects being rescheduled beyond 2019. (-$1.7MM)</v>
          </cell>
        </row>
        <row r="162">
          <cell r="F162" t="str">
            <v>Timing: Primarily relates to upfront charges for 700 new Meters. Generally charges for Meters are booked as and when a unit has been installed. There should be a corresponding  offset in the later months. ($150K). The balance relates to accrual for unpaid capital work.</v>
          </cell>
          <cell r="G162" t="str">
            <v>Timing: ICI &amp; Layouts-The overall budget was apportioned equally throughout the year leading to this variance. ($56K)</v>
          </cell>
          <cell r="H162" t="str">
            <v>ICI: Applications for ICI projects were lower than anticipated in Q1 2019. This is expected to pick up in Q2 2019. 
Subdivisions:  8 projects (973 units) have been deferred to 2020 and beyond by the developers.</v>
          </cell>
          <cell r="I162" t="str">
            <v>ICI: Applications for ICI projects were lower than anticipated for YTD April. This is expected to pick up in the later part of Q2 2019. 
Subdivisions: (i)  8 projects (973 units) have been deferred to 2020 and beyond by the developers. (ii) 3 projects scheduled to begin April-May have now been delayed to Q3 2019.</v>
          </cell>
          <cell r="J162" t="str">
            <v>ICI: Applications for ICI projects were lower than anticipated for YTD May. This is expected to pick up in the later part of Q2 2019. 
Subdivisions: (i)  8 projects (973 units) have been deferred to 2020 and beyond by the developers. (ii) 3 projects scheduled to begin April-May have now been delayed to Q3 2019.</v>
          </cell>
          <cell r="K162" t="str">
            <v>ICI: Applications for ICI projects were lower than anticipated for YTD May. This is expected to pick up in the later part of Q2 2019. 
Subdivisions: (i)  8 projects (973 units) have been deferred to 2020 and beyond by the developers. This has been captured in our Q2 Forecast. (ii) 3 projects scheduled to begin April-May have now been delayed to Q3 2019.</v>
          </cell>
          <cell r="L162" t="str">
            <v>ICI: Applications for ICI projects are lower than anticipated for YTD July. We have captured this trend in our Q2 Forecast.
Subdivisions: (i)  8 projects (973 units) have been deferred to 2020 and beyond by the developers. This has been captured in our Q2 Forecast. (ii) 3 projects scheduled to begin April-May have now been delayed to Q3 2019.</v>
          </cell>
          <cell r="M162" t="str">
            <v>ICI: Applications for ICI projects are lower than anticipated for YTD Aug. We have captured this trend in our Q2 Forecast.
Subdivisions: (i)  8 projects (973 units) have been deferred to 2020 and beyond by the developers. This has been captured in our Q2 Forecast. (ii) 3 projects scheduled to begin in Q2 have now been delayed to later part of Q3 2019.</v>
          </cell>
          <cell r="N162" t="str">
            <v xml:space="preserve">ICI: Applications for ICI projects are lower than anticipated for YTD Sep. We have captured this trend in our Q3 Forecast.
Subdivisions: (i)  8 projects (973 units) have been deferred to 2020 and beyond by the developers. This has been captured in our Q3 Forecast. </v>
          </cell>
          <cell r="O162" t="str">
            <v xml:space="preserve">ICI: Applications for ICI projects are lower than anticipated for YTD Oct (-$246K) . We have captured this trend in our Q3 Forecast.
Subdivisions: (i)  8 projects (973 units) have been deferred to 2020 and beyond by the developers (-$8.689MM). This has been captured in our Q3 Forecast. </v>
          </cell>
          <cell r="P162" t="str">
            <v xml:space="preserve">ICI: Applications for ICI projects are lower than anticipated for YTD Nov (-$202K) . We have captured this trend in our Q3 Forecast.
Subdivisions: (i)  8 projects (973 units) have been deferred to 2020 and beyond by the developers (-$9.197MM). This has been captured in our Q3 Forecast. </v>
          </cell>
        </row>
        <row r="163">
          <cell r="F163" t="str">
            <v>Not material</v>
          </cell>
          <cell r="G163" t="str">
            <v>Timing: Primarily relates to WO T977 which was expected to begin in Q1 but has been delayed to Q2 2019. This is due to crews not available to commence work.</v>
          </cell>
          <cell r="H163" t="str">
            <v>Not material</v>
          </cell>
          <cell r="I163" t="str">
            <v>This relates to consulting fees/design costs for projects which are expected to begin in late Q4 2019 and 2020. These were not budgeted for.</v>
          </cell>
          <cell r="J163" t="str">
            <v>This relates to consulting fees/design costs for projects which are expected to begin in late Q4 2019 and 2020. Although these have been budgeted for it is the timing of recognising the costs that is an issue. Costs have been included in the total cost of the project rather than allocating them in different stages as incurred.</v>
          </cell>
          <cell r="K163" t="str">
            <v>This relates to consulting fees/design costs for projects which are expected to begin in late Q4 2019 and 2020. Although these have been budgeted for it is the timing of recognising the costs that is an issue. Costs have been included in the total cost of the project rather than allocating them in different stages as incurred.</v>
          </cell>
          <cell r="L163" t="str">
            <v>This relates to shifts of 4 projects. Humber West to Castlemore; Queen to Steeles and Mississauga to Hurontario were moved to 2020 and Castlemore to Countryside brought forward to 2019 from 2020.We have captured this trend in our Q2 Forecast and the YTD variance is now minimal.</v>
          </cell>
          <cell r="M163" t="str">
            <v>This relates to shifts of 4 projects. Humber West to Castlemore; Queen to Steeles and Mississauga to Hurontario were moved to 2020 and Castlemore to Countryside brought forward to 2019 from 2020.We have captured this trend in our Q2 Forecast and the FY variance is now minimal.</v>
          </cell>
          <cell r="N163" t="str">
            <v>This relates to shifts of 4 projects. Humber West to Castlemore; Queen to Steeles and Mississauga to Hurontario were moved to 2020 and Castlemore to Countryside brought forward to 2019 from 2020.We have captured this trend in our Q3 Forecast and the FY variance is now minimal.</v>
          </cell>
          <cell r="O163" t="str">
            <v>This relates to shifts of 4 projects. Humber West to Castlemore; Queen to Steeles and Mississauga to Hurontario were moved to 2020 and Castlemore to Countryside brought forward to 2019 from 2020.We have captured this trend in our Q3 Forecast and the FY variance is now minimal.</v>
          </cell>
          <cell r="P163" t="str">
            <v>This relates to shifts of 4 projects. Humber West to Castlemore; Queen to Steeles and Mississauga to Hurontario were moved to 2020 and Castlemore to Countryside brought forward to 2019 from 2020.We have captured this trend in our Q3 Forecast and the FY variance is now minimal.</v>
          </cell>
        </row>
        <row r="164">
          <cell r="F164" t="str">
            <v>(i) Includes $63K adjustment made by Finance to reclass inventory to fixed assets. (ii) Material costs have been pre-booked in Jan 2019 rather than booking them on an as needed basis. This is just a timing issue. Will be offset in the later months.</v>
          </cell>
          <cell r="G164" t="str">
            <v>(i) Permanent: Includes ($45K) adjustment made by Finance to reclass inventory to fixed assets. (ii) Timing: Material costs have been pre-booked vs on an as needed basis. Will be offset in the later months.</v>
          </cell>
          <cell r="H164" t="str">
            <v xml:space="preserve">While Metering is expecting to meet the 2019 Budget target, it is the timing of the budgeted costs that will vary. In Q1 2019 a fair amount of work was carried out in advance. The latter part of the year should see a lower trend. </v>
          </cell>
          <cell r="I164" t="str">
            <v>(i) While Metering is expecting to meet the 2019 Budget target, it is the timing of the budgeted costs that will vary. In Q1 2019 a fair amount of work was carried out in advance. The latter part of the year should see a lower trend. 
(ii) Includes major spare parts inventory .($397K)</v>
          </cell>
          <cell r="J164" t="str">
            <v>Timing:-
(i) While Metering is expecting to meet the 2019 Budget target, it is the timing of the budgeted costs that will vary. In Q1 2019 a fair amount of work was carried out in advance. The latter part of the year should see a lower trend. 
(ii) Includes major spare parts inventory. ($320K)</v>
          </cell>
          <cell r="K164" t="str">
            <v>Actuals include major spare parts inventory $240K which are not budgeted for. These are expected to nil out by year-end.</v>
          </cell>
          <cell r="L164" t="str">
            <v>Drop in new residential meters of (-$465K), which is related to a drop in subdivisions combined with inclusion of major spare parts inventory  (+242K).</v>
          </cell>
          <cell r="M164" t="str">
            <v>Drop in new residential meters of (-$506K), which is related to a drop in subdivisions combined with inclusion of major spare parts inventory  (+242K).</v>
          </cell>
          <cell r="N164" t="str">
            <v>Comprises of drop in new residential meters of (-$586K), which is related to a drop in subdivisions; drop in  replacing faulty residential meters (-$286K) combined with inclusion of major spare parts inventory  (+242K).</v>
          </cell>
          <cell r="O164" t="str">
            <v>Comprises of drop in new residential meters of (-$638K), which is related to a drop in subdivisions; drop in  replacing faulty residential meters (-$159K) combined with inclusion of major spare parts inventory  (+242K).</v>
          </cell>
          <cell r="P164" t="str">
            <v>Comprises of drop in new residential meters of (-$657K), which is related to a drop in subdivisions; drop in  replacing faulty residential meters (-$111K) combined with inclusion of major spare parts inventory  (+242K).</v>
          </cell>
        </row>
        <row r="165">
          <cell r="G165" t="str">
            <v>(i) There is a corresponding offset in Transit Contributions below. ($170K). (ii) Balance not material.</v>
          </cell>
          <cell r="H165" t="str">
            <v>Metrolinx has not moved forward with any construction plan as yet. Alectra Transit Team does not have any control over this. However Transit Projects are 100% contributed and therefore should have no net impact. See offset in Contributions below. For the rest of 2019, expenditure is significantly lower vs the Budget.</v>
          </cell>
          <cell r="I165" t="str">
            <v>Metrolinx has not moved forward with any construction plan as yet. Alectra Transit Team does not have any control over this. However Transit Projects are 100% contributed and therefore should have no net impact. See offset in Contributions below. For the rest of 2019, expenditure is significantly lower vs the Budget.</v>
          </cell>
          <cell r="J165" t="str">
            <v>Metrolinx has not moved forward with any construction plan as yet. Alectra Transit Team does not have any control over this. However Transit Projects are 100% contributed and therefore should have no net impact. See offset in Contributions below. For the rest of 2019, expenditure is significantly lower vs the Budget.</v>
          </cell>
          <cell r="K165" t="str">
            <v>Metrolinx has not moved forward with any construction plan as yet. Alectra Transit Team does not have any control over this. However Transit Projects are 100% contributed and therefore should have no net impact. See offset in Contributions below. For the rest of 2019, expenditure is significantly lower vs the Budget. The Q2 Forecast now reflects this trend. Projects are expected to begin September 2019.</v>
          </cell>
          <cell r="L165" t="str">
            <v>Metrolinx has not moved forward with any construction plan as yet. Alectra Transit Team does not have any control over this. However Transit Projects are 100% contributed and therefore should have no net impact. See offset in Contributions below. For the rest of 2019, expenditure is significantly lower vs the Budget. The Q2 Forecast now reflects this trend. Projects are expected to begin September 2019.</v>
          </cell>
          <cell r="M165" t="str">
            <v xml:space="preserve"> Transit Projects are 100% contributed and therefore should have no net impact.  For the rest of 2019, expenditure is significantly lower vs the Budget. The Q2 Forecast now reflects this trend. Projects are expected to begin September 2019.</v>
          </cell>
          <cell r="N165" t="str">
            <v xml:space="preserve">Transit Projects are 100% contributed and therefore should have no net impact.  For the rest of 2019, expenditure is significantly lower vs the Budget. The Q3 Forecast now reflects this trend. </v>
          </cell>
          <cell r="O165" t="str">
            <v xml:space="preserve">Transit Projects are 100% contributed and therefore should have no net impact.  For the rest of 2019, expenditure is significantly lower vs the Budget. The Q3 Forecast now reflects this trend. </v>
          </cell>
          <cell r="P165" t="str">
            <v xml:space="preserve">Transit Projects are 100% contributed and therefore should have no net impact.  For the rest of 2019, expenditure is significantly lower vs the Budget. The Q3 Forecast now reflects this trend. </v>
          </cell>
        </row>
        <row r="166">
          <cell r="F166" t="str">
            <v>Work Orders under this category should have been setup under "Road Authority" (2019-069) instead of "Emerging Customer Work". This will be fixed for February.</v>
          </cell>
          <cell r="G166" t="str">
            <v>Permanent: WO X148 was expected to start in late 2018 with a minimal carryover into 2019. Due to delays, this work begun in Jan 2019 and is now almost complete. However this has resulted in higher expenditure booked for 2019.</v>
          </cell>
          <cell r="I166" t="str">
            <v>Not material</v>
          </cell>
          <cell r="J166" t="str">
            <v>Not material variance</v>
          </cell>
          <cell r="K166" t="str">
            <v>No material variance</v>
          </cell>
          <cell r="L166" t="str">
            <v>No material variance</v>
          </cell>
        </row>
        <row r="167">
          <cell r="F167" t="str">
            <v>Not material</v>
          </cell>
          <cell r="G167" t="str">
            <v>Not material</v>
          </cell>
          <cell r="H167" t="str">
            <v>Not material</v>
          </cell>
          <cell r="I167" t="str">
            <v>Not material</v>
          </cell>
          <cell r="J167" t="str">
            <v>Not material variance</v>
          </cell>
          <cell r="K167" t="str">
            <v>No material variance</v>
          </cell>
          <cell r="L167" t="str">
            <v>No material variance</v>
          </cell>
        </row>
        <row r="168">
          <cell r="J168" t="str">
            <v>Not material variance</v>
          </cell>
        </row>
        <row r="170">
          <cell r="F170" t="str">
            <v>Higher System Renewal costs due to (i) reclassification of Transformer and Switches Inventory to Fixed Assets $160K; (ii) The balance relates to timing of budget for Underground Assets, Emerging, and Transformer replacements offset by Overhead Asset Replacement and Substation Renewal</v>
          </cell>
          <cell r="G170" t="str">
            <v>Higher System Renewal costs due to (i) reclassification of Transformer and Switches Inventory to Fixed Assets $271K; (ii) The balance relates to timing of budget allocation for all the other categories under System Renewal.</v>
          </cell>
          <cell r="H170" t="str">
            <v>Higher expenditure due to (i) Work on switchgear replacements on 4 locations begun earlier than anticipated as materials were received early. ($296K); Purchase of Solid Di-Electric switchgear ($85K); 4 Transformers containing PCBs given a priority to be replaced. ($400K); Reclass entries by Finance ($345K); Balance relates to timing of various projects.</v>
          </cell>
          <cell r="I170" t="str">
            <v>Higher expenditure than anticipated due to: Purchase of Solid Di-Electric switchgear (+$85K); 4 Transformers containing PCBs given a priority to be replaced. (+$471K); Major spare parts inventory (+$601K); Increase in Police/Firecalls (+$90K)  Balance relates to timing of various projects.</v>
          </cell>
          <cell r="J170" t="str">
            <v>Higher expenditure than anticipated due to: Purchase of Solid Di-Electric switchgear (+$85K);  Major spare parts inventory (+$506K); Increase in Police/Firecalls (+$130K). Later start to Yarrow TS project (-$300K)  Balance relates to timing of various projects.</v>
          </cell>
          <cell r="K170" t="str">
            <v>System Renewal for Central North has no material variance on a consolidated level. Variances by Alectra grouping are as discussed below are predominently attributed to timing with the exception of the 4KV project which has a permenent variance of -$0.632MM</v>
          </cell>
          <cell r="L170" t="str">
            <v>System Renewal for Central North has no material variance on a consolidated level. Variances by Alectra grouping are as discussed below are predominently attributed to timing with the exception of the 4KV project which has a permenent variance of -$0.751MM</v>
          </cell>
          <cell r="M170" t="str">
            <v>Primary Reasons are:- Timing : Projects delays in Underground and Overhead Asset Replacement, (-$2.2MM),  Inclusion of major spare parts inventory ($0.483MM), Reactive costs which will be partially reimbursed, ($0.4MM); Permanent : Revised projections for the 4KV project (-$0.748MM), Emerging projects as we now have specific projects assigned to this category ($1.112MM)</v>
          </cell>
          <cell r="N170" t="str">
            <v>Primary Reasons are:- Timing : Projects delays in Underground and Overhead Asset Replacement, (-$2.5MM),  Inclusion of major spare parts inventory ($0.483MM), Reactive costs which will be partially reimbursed, ($0.6MM); Permanent : Revised projections for the 4KV project (-$0.796MM), Emerging projects as we now have specific projects assigned to this category ($1.2MM); Other Transformer replacements ($0.200)</v>
          </cell>
          <cell r="O170" t="str">
            <v>Primary Reasons are:- (i) Permenent : Revised projections for various projects  in Underground and Overhead Asset Replacement, (-$3.9MM),  Reactive costs which will be partially reimbursed, (+$0.5MM); Emerging projects as we now have specific projects assigned to this category (+$1.1MM); Other Transformer replacements (+$0.278MM); (ii) Temporary:  Inclusion of major spare parts inventory (+$0.483MM),</v>
          </cell>
          <cell r="P170" t="str">
            <v>Primary Reasons are:- (i) Permenent : Revised projections for various projects  in Underground and Overhead Asset Replacement, (-$4MM),  Reactive costs which will be partially reimbursed, (+$0.5MM); Emerging projects as we now have specific projects assigned to this category (+$1.3MM); Other Transformer replacements (+$0.253MM); (ii) Temporary:  Inclusion of major spare parts inventory (+$0.483MM),</v>
          </cell>
        </row>
        <row r="171">
          <cell r="F171" t="str">
            <v>Timing: The budget was apportioned based on historical data leading to the variance.  Budget projections start from Feb onwards</v>
          </cell>
          <cell r="G171" t="str">
            <v>Timing: Primarily relates to projects under # 2019-221 which were expected to begin May 2019. Actual costs came in Jan-Feb 2019. ($298K)</v>
          </cell>
          <cell r="H171" t="str">
            <v>(i) Switchgear replacements on 4 locations were planned to begin later in the year. However the materials were received early than anticipated and the projects begun earlier. ($100K per location).
(ii) This is offset by cable injection projects which were delayed due to agreements being worked out with the contractor (Novinum). These jobs are now scheduled to start in April. ($172K).</v>
          </cell>
          <cell r="I171" t="str">
            <v>(i) Switchgear replacements on 4 locations were planned to begin later in the year. However the materials were received early than anticipated and the projects begun earlier. ($100K per location). Project is now complete. (2019-221)
(ii) This is offset by cable injection projects which were delayed due to agreements being worked out with the contractor (Novinum). These jobs are now scheduled to start later in Q2. ($281K).</v>
          </cell>
          <cell r="J171" t="str">
            <v>No material variance</v>
          </cell>
          <cell r="K171" t="str">
            <v xml:space="preserve">Variance primarily comprises of cable injection projects which were delayed due to agreements being worked out with the contractor (Novinum). These jobs have started in June 2019. (-$403K). </v>
          </cell>
          <cell r="L171" t="str">
            <v>(i) Cable Replacement for phase 1 of Professor Lake Parkway project is still in construction phase vs our expectations. (-$633K).
(ii) Left behind cable replacement for Phase 2 of Professor Lake has been delayed for now. (-125K).
(iii) Contractor Novinium does not have enough crew to work on Cable Injection project. In addition Alectra does not have dedicated control room operators to assist Novinium crew. This is resulting in work being carried out at a slower pace than anticipated. (-$418K)</v>
          </cell>
          <cell r="M171" t="str">
            <v>(i) Cable Replacement for phase 1 of Professor Lake Parkway project is still in construction phase vs our expectations. (-$979K).
(ii) Left behind cable replacement for Phase 2 of Professor Lake has been delayed for now. (-$250K).
(iii) Contractor Novinium does not have enough crew to work on Cable Injection project. This is resulting in work being carried out at a slower pace than anticipated. (-$745K)</v>
          </cell>
          <cell r="N171" t="str">
            <v>(i) Cable Replacement for phase 1 of Professor Lake Parkway project is still in construction phase vs our expectations. (-$615K).
(ii) Left behind cable replacement for Phase 2 of Professor Lake has been delayed for now. (-$375K).
(iii) Contractor Novinium does not have enough crew to work on Cable Injection projects in Brampton. This is resulting in work being carried out at a slower pace than anticipated. (-$585K)</v>
          </cell>
          <cell r="O171" t="str">
            <v>(i) Cable Replacement for phase 1 of Professor Lake Parkway project is still in construction phase vs our expectations. (-$279K).
(ii) Left behind cable replacement for Phase 2 of Professor Lake has been delayed for now. (-$375K).
(iii)  Cable Injection projects will have significant lower spend vs the Budget (-$1.2MM) . Per the Q3 forecast, we expected to spend $750K in the last quarter of 2019. This has now been revised to $450K and the balance of $350K will be utilised by the East Region. Therefore on a consolidated basis, we should achieve our Q3 target.</v>
          </cell>
          <cell r="P171" t="str">
            <v>(i) Cable Replacement for phase 1 of Professor Lake Parkway project is still in construction phase vs our expectations. (-$276K).
(ii) Left behind cable replacement for Phase 2 of Professor Lake has been delayed for now. (-$375K).
(iii)  Cable Injection projects will have significant lower spend vs the Budget (-$1.6MM) . Per the Q3 forecast, we expected to spend $750K in the last quarter of 2019. This has now been revised to $450K and the balance of $350K will be utilised by the East Region. Therefore on a consolidated basis, we should achieve our Q3 target.</v>
          </cell>
        </row>
        <row r="172">
          <cell r="F172" t="str">
            <v>Timing: (i) The 4.16KV conversion program budget was allocated equally across 2019. This is leading to a variance of ($125K) vs the actual costs. (ii) Insulator Program although budgeted for was deferred as the crew had to complete other projects which were a priority ($120K). Balance not material.</v>
          </cell>
          <cell r="G172" t="str">
            <v>Timing: Multiple reasons-(i) Differences between historical trends in the budget vs actual expenditure.  (ii) Delay in obtaining permits to begin the projects. (iii) Unfavourable weather conditions delayed the commencement of projects. Note: Includes M802 and X800 for 4KV project which are carry forward. ($546K and $1.150M respectively)</v>
          </cell>
          <cell r="H172" t="str">
            <v>(i) 4 KV voltage conversion project (-$232K). Variance is timing between historical trend and actual. Still expected to meet annual target.
(ii) Insulator Replacement Program (-$138K). This project has been put on hold as the crew were tied up with other high priority projects.
(iii) Pole Replacements (+$198K) This is due to timing of projects. Work begun earlier than anticipated. Projects will still meet the annual target.</v>
          </cell>
          <cell r="I172" t="str">
            <v>(i) 4 KV voltage conversion project (-$342K). Variance is timing between historical trend and actual. Still expected to meet annual target.
(ii) Insulator Replacement Program (-$174K). This project has been put on hold as the crew were tied up with other high priority projects.
(iii) Pole Replacements (+$38K) This is due to timing of projects. Work begun earlier than anticipated. Projects will still meet the annual target.</v>
          </cell>
          <cell r="J172" t="str">
            <v>Timing:-
(i) 4 KV voltage conversion project (-$409K). Variance is timing between historical trend and actual. Still expected to meet annual target.
(ii) Insulator Replacement Program (-$174K). This project has been put on hold as the crew were tied up with other high priority projects.
(iii) Pole Replacements (-$177K) This is due to timing of projects. Work begun earlier than anticipated. Projects will still meet the annual target.
(iv) Switch Replacement program (-$217K). This is due to timing of projects.</v>
          </cell>
          <cell r="K172" t="str">
            <v>(i) 4 KV voltage conversion project (-$632K). The lower spend on this project has been captured in our Q2 Forecast.
(ii) Insulator Replacement Program (-$214K). This project has been put on hold as the crew were tied up with other high priority projects.
(iii) Pole Replacements (-$131K) This is due to timing of projects. Projects will still meet the annual target.
(iv) Switch Replacement program (-$197K). This is due to timing of projects.</v>
          </cell>
          <cell r="L172" t="str">
            <v>(i) 4 KV voltage conversion project (-$751K). The lower spend on this project has been captured in our Q2 Forecast.
(ii) Insulator Replacement Program (-$214K). This project has been put on hold as the crew were tied up with other high priority projects.
(iii) Pole Replacements (-$109K) This is due to timing of projects. Projects will still meet the annual target.
(iv) Switch Replacement program (-$187K). This is due to timing of projects.</v>
          </cell>
          <cell r="M172" t="str">
            <v>(i) 4 KV voltage conversion project (-$746K). The lower spend on this project has been captured in our Q2 Forecast.
(ii) Insulator Replacement Program (-$215K). This project has been put on hold as the crew were tied up with other high priority projects.
(iii) Pole Replacements (-$64K) This is due to timing of projects. Projects will still meet the annual target.
(iv) Switch Replacement program (-$104K). This is due to timing of projects.</v>
          </cell>
          <cell r="N172" t="str">
            <v>(i) 4 KV voltage conversion project (-$796K). The lower spend on this project has been captured in our Q3 Forecast.
(ii) Insulator Replacement Program (-$210K). This project has been put on hold as the crew were tied up with other high priority projects.
(iii) Pole Replacements (-$36K) This is due to timing of projects. Projects will still meet the annual target.
(iv) Switch Replacement program (-$312K). This is due to timing of projects.</v>
          </cell>
          <cell r="O172" t="str">
            <v>(i) 4 KV voltage conversion project (-$938K). The lower spend on this project has been captured in our Q3 Forecast.
(ii) Insulator Replacement Program (-$150K). This project has been put on hold as the crew were tied up with other high priority projects.
(iii) Pole Replacements (-$59K) This is due to timing of projects. Projects will still meet the annual target.
(iv) Switch Replacement program (-$125K). This is due to timing of projects.</v>
          </cell>
          <cell r="P172" t="str">
            <v>(i) 4 KV voltage conversion project (-$1.087MM). The lower spend on this project has been captured in our Q3 Forecast.
(ii) Insulator Replacement Program (-$122K). This project has been put on hold as the crew were tied up with other high priority projects.
(iii) Pole Replacements (-$66K)  Projects will still meet the annual target.
(iv) Switch Replacement program (-$59K).</v>
          </cell>
        </row>
        <row r="173">
          <cell r="F173" t="str">
            <v>Timing: The overall budget was apportioned equally throughout the year leading to this variance.</v>
          </cell>
          <cell r="G173" t="str">
            <v>Timing: (i) Includes $52K of carry forwards for MS14 SW Gear replacement. Expense was not budgeted for. (ii) The overall budget was based on historical trends leading to this variance.</v>
          </cell>
          <cell r="H173" t="str">
            <v>(i) Variance is timing related. 4 POs have just been created for SS-2019 capital corrective equipment replacement for $82K and will be released shortly. 
(ii) We are still obtaining quotes for the MS10 and MS12 project for reconditioning of transformers.
(iii) Actuals include $56K for MS14 15KV switchgear replacement.</v>
          </cell>
          <cell r="I173" t="str">
            <v>Primarily relates to SS-2019 Yarrow TS T1 and T2 project (2019-610). The project has just begun and is expected to be completed in June. We expect to see costs for this in later part of Q2-Q3. ($300K)</v>
          </cell>
          <cell r="J173" t="str">
            <v>Timing:-Primarily relates to SS-2019 Yarrow TS T1 and T2 project (2019-610). The project is in process is expected to be completed in June. We expect to see costs for this in later part of Q2-Q3. ($300K)</v>
          </cell>
          <cell r="K173" t="str">
            <v xml:space="preserve">
Primarily relates to SS-2019 Yarrow TS T1 and T2 project (2019-610). The project is in process is expected to be completed in June. We expect to see costs for this in later part of Q2-Q3. ($381K)</v>
          </cell>
          <cell r="L173" t="str">
            <v xml:space="preserve">
Primarily relates to (i)  SS-2019 Yarrow TS T1 and T2 project (2019-610). We expect to see costs for this in later part of Q3. ($147K)</v>
          </cell>
          <cell r="M173" t="str">
            <v xml:space="preserve">
Primarily relates to (i)  SS-2019 Yarrow TS T1 and T2 project (2019-610). We expect to see costs for this in later part of Q3. ($138K)</v>
          </cell>
          <cell r="N173" t="str">
            <v xml:space="preserve">
Primarily relates to (i)  SS-2019 Yarrow TS T1 and T2 project (2019-610). We expect to see costs for this in later part of Q3. ($117K)</v>
          </cell>
        </row>
        <row r="174">
          <cell r="F174" t="str">
            <v>Not material</v>
          </cell>
          <cell r="G174" t="str">
            <v xml:space="preserve">Timing: The budget was apportioned based on historical trend leading to the variance.  </v>
          </cell>
          <cell r="H174" t="str">
            <v>This includes 1 Solid Di-Electric switchgear which needed to be replaced ($84K) and 3 police/fire/ambulance calls ($53K).</v>
          </cell>
          <cell r="I174" t="str">
            <v>This includes pre work on transformers replacing elbows and inserts. This was previously included under  cable injection ($167K);1 Solid Di-Electric switchgear which needed to be replaced ($84K) and police/fire/ambulance calls ($90K).</v>
          </cell>
          <cell r="J174" t="str">
            <v>Permenent:-Variance primarily relates to 1 Solid Di-Electric switchgear which needed to be replaced ($84K) and police/fire/ambulance calls ($130K).</v>
          </cell>
          <cell r="K174" t="str">
            <v>Permanent:-Variance primarily relates to 1 Solid Di-Electric switchgear which needed to be replaced ($84K) and police/fire/ambulance calls ($235K).</v>
          </cell>
          <cell r="L174" t="str">
            <v>Permanent:-Variance primarily relates to 1 Solid Di-Electric switchgear which needed to be replaced ($84K) and police/fire/ambulance calls ($277K). See reimbursements of police/fire/ambulance costs in Reactive contributions below.</v>
          </cell>
          <cell r="M174" t="str">
            <v>Includes Police/fire/ambulance calls ($277K). See reimbursements of police/fire/ambulance costs in Reactive contributions below. Therefore net impact for YTD August is immaterial.</v>
          </cell>
          <cell r="N174" t="str">
            <v>Includes Police/fire/ambulance calls ($279K). See reimbursements of police/fire/ambulance costs in Reactive contributions below. Transformer related expenses in September ($160K)</v>
          </cell>
          <cell r="O174" t="str">
            <v xml:space="preserve">Includes Police/fire/ambulance calls ($242K). See reimbursements of police/fire/ambulance costs in Reactive contributions below. </v>
          </cell>
          <cell r="P174" t="str">
            <v xml:space="preserve">Includes Police/fire/ambulance calls ($238K). See reimbursements of police/fire/ambulance costs in Reactive contributions below. </v>
          </cell>
        </row>
        <row r="175">
          <cell r="F175" t="str">
            <v>Timing: (i) The budget was apportioned based on historical data leading to the variance.  Budget projections start from April onwards. ($70K); (ii) Finance team made an adjustment to reclass transformer and switches inventory to capital/fixed assets. ($160K)</v>
          </cell>
          <cell r="G175" t="str">
            <v>Timing: (i) The budget was apportioned based on historical trend leading to the variance.  Budget projections start from April onwards. (ii) Finance team made an adjustment to reclass transformer and switches inventory to capital/fixed assets. ($271K)</v>
          </cell>
          <cell r="H175" t="str">
            <v>(i) Project begun earlier than anticipated. Work was scheduled when the weather was better. However current jobs ($209K)  are on hold as 4 locations with transformers containing PCBs will be given priority for replacement. (PCB cost: $100K per location). As a result the Q1 FCST has been revised to $600K (excl major spare parts inventory ($271K).
(ii) The actuals include $345K of major spare parts inventory. It is expected that this value will be lower once the weather condition improve and inventory gets utilised.</v>
          </cell>
          <cell r="I175" t="str">
            <v>(i) Includes replacement of 4 Transformers containing PCBs. Total cost of this project will be $471K. We had expected this to be $600K. Therefore a potential opportunity of $129K. 
(ii) The actuals include $601K of major spare parts inventory. It is expected that this value will be lower once the weather conditions improve and inventory gets utilised.</v>
          </cell>
          <cell r="J175" t="str">
            <v>(i) Permenent:-Includes replacement of 4 Transformers containing PCBs. Total cost of this project will be $471K. We had expected this to be $600K. Therefore a potential opportunity of $129K. 
(ii) Timing:-The actuals include $506K of major spare parts inventory. Inventory balance is lower by $95K vs previous month.</v>
          </cell>
          <cell r="K175" t="str">
            <v xml:space="preserve">The actuals include $485K of major spare parts inventory. </v>
          </cell>
          <cell r="L175" t="str">
            <v xml:space="preserve">The actuals include $483K of major spare parts inventory. </v>
          </cell>
          <cell r="M175" t="str">
            <v xml:space="preserve">The actuals include $483K of major spare parts inventory. </v>
          </cell>
          <cell r="N175" t="str">
            <v>The actuals include $483K of major spare parts inventory. We are expecting inventory to be fully utilized by year end.</v>
          </cell>
          <cell r="O175" t="str">
            <v>The actuals include $483K of major spare parts inventory. We are expecting inventory to be fully utilized by year end.</v>
          </cell>
          <cell r="P175" t="str">
            <v>The actuals include $483K of major spare parts inventory. Excluding major spares inventory, variance is $252K vs the 2019 Budget. This relates to work done in early 2019 on transformers which contained PCBs and therefore had to be worked on as a priority. This was not budgeted for.</v>
          </cell>
        </row>
        <row r="178">
          <cell r="F178" t="str">
            <v xml:space="preserve">Timing: The budget is a placeholder for various projects and has been apportioned equally throughout 2019. </v>
          </cell>
          <cell r="G178" t="str">
            <v>Timing: The budget is a placeholder for various projects and has been apportioned equally throughout 2019. (ii) Included in the actual are projects under #2019-017 for $563K.</v>
          </cell>
          <cell r="H178" t="str">
            <v xml:space="preserve"> Included in the actuals are various projects. Torbram Road ($541K); Churchville Road ($269K) ; KBAR Sectionalizer ($20K).</v>
          </cell>
          <cell r="I178" t="str">
            <v xml:space="preserve"> Included in the actuals are various projects. Torbram Road ($549K- WO L616); Churchville Road ($271K- WO X946) ; KBAR Sectionalizer ($20K- WO B809).</v>
          </cell>
          <cell r="J178" t="str">
            <v xml:space="preserve"> Included in the actuals are various projects. Torbram Road ($560K- WO L616); Churchville Road ($287K- WO X946) ; KBAR Sectionalizer ($25K- WO B809); McLaughlin Road ($124K - WO NA50)</v>
          </cell>
          <cell r="K178" t="str">
            <v xml:space="preserve"> Included in the actuals are various projects. Torbram Road ($563K- WO L616); Churchville Road ($288K- WO X946) ; KBAR Sectionalizer ($25K- WO B809); McLaughlin Road ($128K - WO NA50); Design only projects various locations ($373K - WO NA14). Some of these projects could be grouped under Underground and Overhead Asset Replacements. As there was not enough room to accomodate the additional funding, it was determined that the new projects would be grouped under Emerging as they met the defination of Emerging.</v>
          </cell>
          <cell r="L178" t="str">
            <v xml:space="preserve"> Included in the actuals are various projects. Torbram Road ($563K- WO L616); Churchville Road ($288K- WO X946) ; KBAR Sectionalizer ($25K- WO B809); McLaughlin Road ($128K - WO NA50); Design only projects various locations ($381K - WO NA14); Chinguacosy Park Loop ($441K - WO B267). Some of these projects could be grouped under Underground and Overhead Asset Replacements. As there was not enough room to accomodate the additional funding, it was determined that the new projects would be grouped under Emerging as they met the defination of Emerging.</v>
          </cell>
          <cell r="M178" t="str">
            <v xml:space="preserve"> Included in the actuals are various projects. Torbram Road ($563K- WO L616); Churchville Road ($288K- WO X946) ; KBAR Sectionalizer ($25K- WO B809); McLaughlin Road ($128K - WO NA50); Design only projects various locations ($382K - WO NA14); Chinguacosy Park Loop ($441K - WO B267). Some of these projects could be grouped under Underground and Overhead Asset Replacements. As there was not enough room to accommodate the additional funding, it was determined that the new projects would be grouped under Emerging as they met the definition of Emerging.</v>
          </cell>
          <cell r="N178" t="str">
            <v xml:space="preserve"> Included in the actuals are various projects. Torbram Road ($563K- WO L616); Churchville Road ($288K- WO X946) ; KBAR Sectionalizer ($25K- WO B809); McLaughlin Road ($128K - WO NA50); Design only projects various locations ($616K - WO NA14); Chinguacosy Park Loop ($441K - WO B267). Some of these projects could be grouped under Underground and Overhead Asset Replacements. As there was not enough room to accommodate the additional funding, it was determined that the new projects would be grouped under Emerging as they met the definition of Emerging.</v>
          </cell>
          <cell r="O178" t="str">
            <v xml:space="preserve"> Included in the actuals are various projects. Torbram Road ($563K- WO L616); Churchville Road ($288K- WO X946) ; KBAR Sectionalizer ($25K- WO B809); McLaughlin Road ($195K - WO NA50); Design only projects various locations ($711K - WO NA14); Chinguacosy Park Loop ($221K - WO B267). Some of these projects could be grouped under Underground and Overhead Asset Replacements. As there was not enough room to accommodate the additional funding, it was determined that the new projects would be grouped under Emerging as they met the definition of Emerging.</v>
          </cell>
          <cell r="P178" t="str">
            <v xml:space="preserve"> Included in the actuals are various projects. Torbram Road ($563K- WO L616); Churchville Road ($288K- WO X946) ; KBAR Sectionalizer ($25K- WO B809); McLaughlin Road ($195K - WO NA50); Design only projects various locations ($711K - WO NA14); Chinguacosy Park Loop ($221K - WO B267). Some of these projects could be grouped under Underground and Overhead Asset Replacements. As there was not enough room to accommodate the additional funding, it was determined that the new projects would be grouped under Emerging as they met the definition of Emerging.</v>
          </cell>
        </row>
        <row r="179">
          <cell r="F179" t="str">
            <v>Variance due to timing of allocation of budgets, primarily for Capacity (Lines)</v>
          </cell>
          <cell r="G179" t="str">
            <v>Variance due to timing of allocation of budgets for all categories under System Service.</v>
          </cell>
          <cell r="H179" t="str">
            <v>Primarily relates to timing for System Control: WiMAX project. We are awaiting consent from the City and Federal Govt. ($89K); MS14 project needs to be completed before MS10 can begin ($55K); Jim Yarrow TS Transformer project will begin in May ($98K)</v>
          </cell>
          <cell r="I179" t="str">
            <v>Primarily relates to timing for System Control and Scada project: WiMAX project. We are awaiting consent from the City and Federal Govt. ($119K); MS14 project needs to be completed before MS10 can begin ($55K); Jim Yarrow TS Transformer project will begin in May ($84K); Scada project ($124K)</v>
          </cell>
          <cell r="J179" t="str">
            <v>Primarily relates to timing for System Control and Scada project: WiMAX project. We are awaiting consent from the City and Federal Govt. ($148K); MS14 project needs to be completed before MS10 can begin ($32K); Jim Yarrow TS Transformer project will begin in May ($105K); Scada project ($149K); 42M66/25M7 New ducts project previously budgeted for has now been cancelled. ($208K)</v>
          </cell>
          <cell r="K179" t="str">
            <v>Timing:- Primarily relates to System Control and Scada project: WiMAX project. We are awaiting consent from the City and Federal Govt. ($149K); MS14 project needs to be completed before MS10 can begin ($30K); Jim Yarrow TS Transformer project will begin in May ($71K); Scada project ($144K); 136M10 Goreway TS Extensions project ($194K).
Permanent:- 42M66/25M7 New ducts project previously budgeted for has now been cancelled. ($250K)</v>
          </cell>
          <cell r="L179" t="str">
            <v>Timing:- Primarily relates to System Control and Scada project: WiMAX project. We are awaiting complete consent from the City and Federal Govt. ($154K); MS14 project needs to be completed before MS10 can begin ($175K); Jim Yarrow TS Transformer project ($71K); Scada project ($144K); 136M10 Goreway TS Extensions project ($178K).
Permanent:- 42M66/25M7 New ducts project previously budgeted for has now been cancelled. ($292K); No further spend for New Feeder in residential Subdivisions ($211K)</v>
          </cell>
          <cell r="M179" t="str">
            <v>Timing:- Primarily relates to System Control and Scada project: WiMAX project. We are awaiting complete consent from the City and Federal Govt. ($184K); delays on 4 transformers multiyear program under "Safety &amp; Security" ($264K)
Permanent:- 42M66/25M7 New ducts project previously budgeted for has now been cancelled. ($332K)</v>
          </cell>
          <cell r="N179" t="str">
            <v>Timing:- Primarily relates to System Control and Scada project: WiMAX project. We are awaiting complete consent from the City and Federal Govt. ($214K); delays on 4 transformers multiyear program under "Safety &amp; Security" ($120K)
Permanent:- 42M66/25M7 New ducts project previously budgeted for has now been cancelled. ($375K)</v>
          </cell>
          <cell r="O179" t="str">
            <v>Timing:- Primarily relates to System Control and Scada project: WiMAX project. Project has begun late due to delays in obtaining consent from the City and Federal Govt. (-$171K); Permanent:- (i) 42M66/25M7 and 136 M10 projects previously budgeted for has now been cancelled. (-$684K); (ii) Revised projections for 25M9 and Jim Yarrow Extension projects (-$669K)</v>
          </cell>
          <cell r="P179" t="str">
            <v>Permanent:- (i) 42M66/25M7 and 136 M10 projects previously budgeted for has now been cancelled. (-$938K); (ii) Revised projections for 25M9 and Jim Yarrow Extension projects (-$1.2MM)</v>
          </cell>
        </row>
        <row r="180">
          <cell r="F180" t="str">
            <v>Timing: The budget was apportioned based on historical data leading to the variance.  Budget projections start from Feb onwards</v>
          </cell>
          <cell r="G180" t="str">
            <v>Timing: Although Creditview Rd +Veterens Dr actual costs for Feeders came in higher than budget, on an annual basis we are still expecting to hit our target. (WO Y469). Note includes costs for R618 which are carry forward. ($635K)</v>
          </cell>
          <cell r="I180" t="str">
            <v>Not material</v>
          </cell>
          <cell r="J180" t="str">
            <v>Permenent:-Primarily relates to 2019-341 (42M66/25M7 New Ducts Main St &amp; Queen St) included in 2019 Budget but has now been cancelled. (-$208K)</v>
          </cell>
          <cell r="K180" t="str">
            <v>Primarily relates to 2019-341 (42M66/25M7 New Ducts Main St &amp; Queen St) included in 2019 Budget but has now been cancelled. (YTD June -$250K). Cancellation of this projection has been captured in the Q2 Forecast.
Difference is due to timing of historical trend. The 136M10 Goreway TS Extension (2019-015) has just begun and is expected to be complete in August 2019. (-$193K)</v>
          </cell>
          <cell r="L180" t="str">
            <v xml:space="preserve">Primarily relates to the 42M66/25M7 New Ducts Main St &amp; Queen St (PWO 632456) included in 2019 Budget but has now been cancelled. (YTD July -$292K). Cancellation of this projection has been captured in the Q2 Forecast.
Difference is due to timing of historical trend. The 136M10 Goreway TS Extension (PWO632583) has just begun and is expected to be complete in August 2019. (-$178K)
Project C55 # 150692 (PWO 632592) will not incur further spending this year. (-$211K)
</v>
          </cell>
          <cell r="M180" t="str">
            <v xml:space="preserve">Primarily relates to the 42M66/25M7 New Ducts Main St &amp; Queen St (PWO 632456) included in 2019 Budget but has now been cancelled. (YTD Aug -$332K). Cancellation of this projection has been captured in the Q2 Forecast.
Difference is due to timing of historical trend. The 136M10 Goreway TS Extension (PWO632583) has just begun and is expected to be complete in August 2019. (-$66K)
Project C55 # 150692 (PWO 632592) will not incur further spending this year. (-$26K)
</v>
          </cell>
          <cell r="N180" t="str">
            <v xml:space="preserve">Primarily relates to the 42M66/25M7 New Ducts Main St &amp; Queen St (PWO 632456) included in 2019 Budget but has now been cancelled. (YTD Sep -$375K). Cancellation of this projection has been captured in the Q3 Forecast.
Difference is due to timing of historical trend. The 136M10 Goreway TS Extension (PWO632583).(-$41K)
</v>
          </cell>
          <cell r="O180" t="str">
            <v xml:space="preserve">(i) 42M66/25M7 and 136M1 projects (PWO 632456 and 632582 ) included in 2019 Budget but has now been cancelled. (YTD Oct -$684K). Cancellation of this projection has been captured in the Q3 Forecast. (ii) 25M9 Feeder Extension and Jim Yarrow TS Extension now have revised projections vs the Budget due to permit and leasing issues with Infrastructure ON and HONI. This has been captured in our Q3 Forecast. (YTD Oct - $669K)
</v>
          </cell>
          <cell r="P180" t="str">
            <v xml:space="preserve">(i) 42M66/25M7 and 136M1 projects (PWO 632456 and 632582 ) included in 2019 Budget but has now been cancelled. (YTD Nov -$938K). Cancellation of this projection has been captured in the Q3 Forecast. (ii) 25M9 Feeder Extension and Jim Yarrow TS Extension now have revised projections vs the Budget due to permit and leasing issues with Infrastructure ON and HONI. This has been captured in our Q3 Forecast. (YTD Nov - $1.2MM)
</v>
          </cell>
        </row>
        <row r="182">
          <cell r="F182" t="str">
            <v>Timing: The overall budget was apportioned equally throughout the year leading to this variance.</v>
          </cell>
          <cell r="G182" t="str">
            <v>Timing: The overall budget was apportioned equally throughout the year leading to this variance.</v>
          </cell>
          <cell r="H182" t="str">
            <v xml:space="preserve"> (i) The WiMAX project is still in early stages of execution. Awaiting consent from City of Brampton and Federal Govt. However project will be on target for 2019, just the trend for monthly expenditure will vary vs the Budget and Forecast. ($89K)
(ii) MS14 projects needs to be completed before MS10 can be started . WOs for MS10 will be released shortly. (2019-226; $55K)
 (iii) 2 POs (Jim Yarrow TS Transformers) have been issued and project will commence in May 2019. (2019-604; $98K)</v>
          </cell>
          <cell r="I182" t="str">
            <v xml:space="preserve"> (i) The WiMAX project is still in early stages of execution. Awaiting consent from City of Brampton and Federal Govt. However project will be on target for 2019, just the trend for monthly expenditure will vary vs the Budget and Forecast. (2019-371; $119K)
(ii) MS14 projects needs to be completed before MS10 can be started . WOs for MS10 will be released shortly. (2019-226; $55K)
 (iii) 2 POs (Jim Yarrow TS Transformers) have been issued and project will commence in May 2019. (2019-604; $84K)</v>
          </cell>
          <cell r="J182" t="str">
            <v>Timing:- 
(i) The WiMAX project is still in early stages of execution. Awaiting consent from City of Brampton and Federal Govt. However project will be on target for 2019, just the trend for monthly expenditure will vary vs the Budget and Forecast. (2019-371; $148K)
(ii) MS14 projects needs to be completed before MS10 can be started .  (Difference in costs for 2019-226; $32K)
 (iii) 2 POs (Jim Yarrow TS Transformers) have been issued and project commenced in May 2019. (Difference in costs 2019-604; $105K)</v>
          </cell>
          <cell r="K182" t="str">
            <v>(i) The WiMAX project is still in early stages of execution. Awaiting consent from City of Brampton and Federal Govt. However project will be on target for 2019, just the trend for monthly expenditure will vary vs the Budget and Forecast. (2019-371; $149K)
(ii) MS14 projects needs to be completed before MS10 can be started .  (Difference in costs for 2019-226; $30K)
 (iii) 2 POs (Jim Yarrow TS Transformers) have been issued and project commenced in May 2019. (Difference in costs 2019-604; $71K)</v>
          </cell>
          <cell r="L182" t="str">
            <v>(i) The WiMAX project is still in early stages of execution. Awaiting consent from City of Brampton and Federal Govt. However project will be on target for 2019, just the trend for monthly expenditure will vary vs the Budget and Forecast. (2019-371; $154K)
(ii) MS14 projects needs to be completed before MS10 can be started .  (Difference in costs for 2019-226; $175K)
 (iii) 2 POs (Jim Yarrow TS Transformers) have been issued and project commenced in May 2019. (Difference in costs 2019-604; $71K)</v>
          </cell>
          <cell r="M182" t="str">
            <v>(i) The WiMAX project is still in early stages of execution. Awaiting consent from City of Brampton and Federal Govt. However project will be on target for 2019, just the trend for monthly expenditure will vary vs the Budget and Forecast. (2019-371; $184K)
(ii) MS14 projects needs to be completed before MS10 can be started .  (Difference in costs for 2019-226; $47K)
 (iii) 2 POs (Jim Yarrow TS Transformers) have been issued and project commenced in May 2019. (Difference in costs 2019-604; $27K)</v>
          </cell>
          <cell r="N182" t="str">
            <v>(i) The WiMAX project is still in early stages of execution.  However project will be on target for 2019, just the trend for monthly expenditure will vary vs the Budget and Forecast. (2019-371; $214K)</v>
          </cell>
          <cell r="O182" t="str">
            <v>(i) The WiMAX project is still in early stages of execution.  However project will be on target for 2019, just the trend for monthly expenditure will vary vs the Budget and Forecast. (2019-371; $171K)</v>
          </cell>
        </row>
        <row r="183">
          <cell r="F183" t="str">
            <v>Timing: The overall budget was apportioned equally throughout the year leading to this variance.</v>
          </cell>
          <cell r="G183" t="str">
            <v>Timing: The overall budget was apportioned equally throughout the year leading to this variance.</v>
          </cell>
          <cell r="I183" t="str">
            <v>Not material</v>
          </cell>
          <cell r="J183" t="str">
            <v>Timing:
The first phase of this project(2019-606), geotechnical studies at the stations is complete but the 2nd phase is now expected to commence in Fall 2019.</v>
          </cell>
          <cell r="K183" t="str">
            <v>The first phase of this project(2019-606), geotechnical studies at the stations is complete but the 2nd phase is now expected to commence in Fall 2019.</v>
          </cell>
          <cell r="L183" t="str">
            <v>The first phase of this project (2019-606), geotechnical studies at the stations is complete but the 2nd phase is now expected to commence in Fall 2019.</v>
          </cell>
          <cell r="M183" t="str">
            <v>The first phase of this project (2019-606), geotechnical studies at the stations is complete but the 2nd phase is now expected to commence in Fall 2019.</v>
          </cell>
          <cell r="N183" t="str">
            <v>The first phase of this project (2019-606), geotechnical studies at the stations is complete but the 2nd phase is now expected to commence in Fall 2019.</v>
          </cell>
        </row>
        <row r="185">
          <cell r="F185" t="str">
            <v>Timing: The overall budget was apportioned equally throughout the year leading to this variance.</v>
          </cell>
          <cell r="G185" t="str">
            <v xml:space="preserve">Timing: The overall budget was apportioned equally throughout the year leading to this variance. </v>
          </cell>
          <cell r="H185" t="str">
            <v xml:space="preserve">There is a delay in this project. The budget was based on historical trend. Materials for the project will be delivered in June and we expect to see costs in Q3. </v>
          </cell>
          <cell r="I185" t="str">
            <v xml:space="preserve">There is a delay in this project. The budget was based on historical trend. Materials for the project will be delivered in June and we expect to see costs in Q3. </v>
          </cell>
          <cell r="J185" t="str">
            <v xml:space="preserve">Timing:-There is a delay in this project. The budget was based on historical trend. Materials for the project will be delivered in June and we expect to see costs in Q3. </v>
          </cell>
          <cell r="K185" t="str">
            <v xml:space="preserve">There is a delay in this project. The budget was based on historical trend. Materials for the project will be delivered in June and we expect to see costs in Q3. </v>
          </cell>
          <cell r="L185" t="str">
            <v>No material variance</v>
          </cell>
        </row>
        <row r="186">
          <cell r="F186" t="str">
            <v>Gross Expenditure is 55% higher vs Plan due to (i) Predominantly timing of actual cost vs 2019 Budget and (ii) adjustment made by Finance to reclass inventory to fixed assets. ($223K)</v>
          </cell>
          <cell r="G186" t="str">
            <v>Gross Expenditure is 15% higher vs Plan due to (i) Predominantly timing of actual cost vs 2019 Budget and (ii) adjustment made by Finance to reclass inventory to fixed assets. ($316K)</v>
          </cell>
          <cell r="H186" t="str">
            <v>Variance due to lower New Connections as a result of lower applications received for ICI projects combined with drop in Subdivisions. This is offset by increase  in expenditure on System Renewal projects due to materials being delivered earlier than expected, 4 transformers containing PCBs project given a priority and Finance reclass adjustment. Timing issues for System Control projects, WiMAX project, MS14 and Jim Yarrow TS Transformer project attributed to the overall variance of $92K which is lower by 1.4%.</v>
          </cell>
          <cell r="I186" t="str">
            <v>Variance due to lower New Connections as a result of lower applications received for ICI projects combined with significant drop in Subdivisions. This is offset by increase  in expenditure on System Renewal projects due to materials being delivered earlier than expected, 4 transformers containing PCBs project given a priority and Major spare parts inventory. Timing issues for System Control projects, WiMAX project, MS14 and Jim Yarrow TS Transformer project attributed to the overall variance of $697K which is lower by 7.2%.</v>
          </cell>
          <cell r="J186" t="str">
            <v>Variance due to lower New Connections as a result of lower applications received for ICI projects combined with significant drop in Subdivisions. This is offset by increase  in expenditure on System Renewal projects due to materials being delivered earlier than expected, 4 transformers containing PCBs project given a priority and major spare parts inventory. Timing issues for System Control projects, WiMAX project, MS14 and Jim Yarrow TS Transformer project  and a permenent variance of $208K relating to the 42M66/25M7 project being cancelled. This attributed to the overall variance of -$3.6MM which is lower by 24.5%.</v>
          </cell>
          <cell r="K186" t="str">
            <v>Variance due to (i) Lower New Connections as a result of lower applications received for ICI projects combined with significant drop in Subdivisions. (ii) Cancellation of 42M66/25M7 project. (iii) Difference in Budget trends and actual expenditure. Key projects are: 136M10 Goreway TS Extension project; 4.16 KV voltage conversion projects;  Insulator Replacement Program.</v>
          </cell>
          <cell r="L186" t="str">
            <v>Variance due to (i) Lower New Connections as a result of lower applications received for ICI projects combined with significant drop in Subdivisions. (ii) Shifts in Road Authority projects between 2019 and 2020 (iii) Difference in Budget trends and actual expenditure. Key projects are: 136M10 Goreway TS Extension project; 4.16 KV voltage conversion projects;  Insulator Replacement Program.</v>
          </cell>
          <cell r="M186" t="str">
            <v>Variance due to (i) Lower New Connections as a result of lower applications received for ICI projects combined with significant drop in Subdivisions. (ii) Shifts in Road Authority projects between 2019 and 2020 (iii) Difference in Budget trends and actual expenditure. Key projects are: 136M10 Goreway TS Extension project; 4.16 KV voltage conversion projects;  Insulator Replacement Program.</v>
          </cell>
          <cell r="N186" t="str">
            <v>Variance due to (i) Lower New Connections as a result of lower applications received for ICI projects combined with significant drop in Subdivisions. (ii) Shifts in Road Authority projects between 2019 and 2020 (iii) Difference in Budget trends and actual expenditure. Key projects are: 136M10 Goreway TS Extension project; 4.16 KV voltage conversion projects;  Insulator Replacement Program.</v>
          </cell>
          <cell r="O186" t="str">
            <v>Variance due to (i) Lower New Connections as a result of lower applications received for ICI projects combined with significant drop in Subdivisions. (ii) Shifts in Road Authority projects between 2019 and 2020 (iii) Difference in Budget trends and actual expenditure. Key projects are: 136M10 Goreway TS Extension project; 4.16 KV voltage conversion projects;  Insulator Replacement Program.</v>
          </cell>
          <cell r="P186" t="str">
            <v>Variance due to (i) Lower New Connections as a result of lower applications received for ICI projects combined with significant drop in Subdivisions. (ii) Shifts in Road Authority projects between 2019 and 2020 (iii) Difference in Budget trends and actual expenditure. Key projects are: 136M10 Goreway TS Extension project; 4.16 KV voltage conversion projects;  Insulator Replacement Program.</v>
          </cell>
        </row>
        <row r="187">
          <cell r="F187" t="str">
            <v>Lower Costs vs Budget due to elimination of Upstream costs and differences in timing allocation of budgets</v>
          </cell>
          <cell r="G187" t="str">
            <v>Lower Contributions vs Budget due to elimination of Upstream costs and differences in timing allocation of budgets</v>
          </cell>
          <cell r="H187" t="str">
            <v>Lower contributions correspond with lower System Access work primarily in New Connections and Transit.</v>
          </cell>
          <cell r="I187" t="str">
            <v>Lower contributions correspond with lower System Access work primarily in New Connections and Transit.</v>
          </cell>
          <cell r="J187" t="str">
            <v>Lower contributions correspond with lower System Access work primarily in New Connections and Transit.</v>
          </cell>
          <cell r="K187" t="str">
            <v>Lower contributions correspond with lower System Access work primarily in New Connections and Transit and delay in completing monthly billing reports for Roads.</v>
          </cell>
          <cell r="L187" t="str">
            <v>Lower contributions correspond with lower System Access work primarily in New Connections (Permenent - Subdivsions (Upstream portion ) $2.4MM); Other Subdivisions ($3.4M); ICI ($0.67M). (ii) Transit - Permenent ($1MM). (iii) Temporary -delay in completing monthly billing reports for Roads ($1MM)</v>
          </cell>
          <cell r="M187" t="str">
            <v>Lower contributions correspond with lower System Access work primarily in New Connections (Permanent - Subdivisions (Upstream portion ) ($2.9MM); Other Subdivisions ($2.6M); ICI ($0.75M). (ii) Transit - Permanent ($1MM). (iii) Temporary -delay in completing monthly billing reports for Roads ($1.3MM)</v>
          </cell>
          <cell r="N187" t="str">
            <v>Lower contributions correspond with lower System Access work primarily in New Connections (Permanent - Subdivisions (Upstream portion ) ($3.5MM); Other Subdivisions ($3.3M); ICI ($0.83M). (ii) Transit - Permanent ($1.3MM). (iii) Temporary -delay in completing monthly billing reports for Roads ($1.6MM)</v>
          </cell>
          <cell r="O187" t="str">
            <v>Lower contributions correspond with lower System Access work primarily in New Connections (Permanent - Subdivisions (Upstream portion ) ($4.0MM); Other Subdivisions ($3.9M); ICI ($0.92M). (ii) Transit - Permanent ($1.5MM). (iii) Temporary -delay in completing monthly billing reports for Roads ($1.9MM)</v>
          </cell>
          <cell r="P187" t="str">
            <v>Lower contributions correspond with lower System Access work primarily in New Connections (Permanent - Subdivisions (Upstream portion ) ($4.2MM); Other Subdivisions ($4.2MM); ICI ($1.088MM). (ii) Transit - Permanent ($1.7MM). (iii) Delay in completing monthly billing reports for Roads ($2MM)</v>
          </cell>
        </row>
        <row r="188">
          <cell r="F188" t="str">
            <v>(i) Permanent : The 2019 Budget includes "Upstream" contribution costs from the developer. In the actuals, the developers are  no longer reimbursing us for these costs. Rob E/Henry to provide the split between Upstream and other contributions. (ii) Timing: The final billing for projects is outstanding leading to a timing issue for booking contributions.</v>
          </cell>
          <cell r="G188" t="str">
            <v>(i) Permanent : The 2019 Budget includes "Upstream" contribution costs from the developer. In the actuals, the developers are  no longer reimbursing us for these costs. (YTD Feb 2019:$122K ; FY19 $4.3M)) (ii) Timing: The final billing for projects is outstanding leading to a timing issue for booking contributions.</v>
          </cell>
          <cell r="H188" t="str">
            <v xml:space="preserve">Significant variance due to:
(i)  Lower spend on Subdivisions and ICI leading to lower contributions 
(ii) Elimination of Upstream costs in the Q1 Forecast. In the budget we had expected to be reimbursed for a portion of our costs from the developers. However this will no longer materialise. </v>
          </cell>
          <cell r="I188" t="str">
            <v xml:space="preserve">Significant variance due to:
(i)  Lower spend on Subdivisions and ICI leading to lower contributions 
(ii) Elimination of Upstream costs in the Q1 Forecast. In the budget we had expected to be reimbursed for a portion of our costs from the developers. However this will no longer materialise. </v>
          </cell>
          <cell r="J188" t="str">
            <v>Significant variance due to:
(i)  Lower spend on Subdivisions (+$2.1MM)and ICI (+$0.5MM) leading to lower contributions 
(ii) Elimination of Upstream costs in the Q1 Forecast. In the budget we had expected to be reimbursed for a portion of our costs from the developers. However this will no longer materialise. (+$1.4MM)</v>
          </cell>
          <cell r="K188" t="str">
            <v>Significant variance due to:
(i)  Lower spend on Subdivisions (+$2.7MM)and ICI (+$0.580MM) leading to lower contributions 
(ii) Elimination of Upstream costs in the Q1 Forecast. In the budget we had expected to be reimbursed for a portion of our costs from the developers. However this will no longer materialise. (+$1.9MM). This has been captured in our Q2 Forecast.</v>
          </cell>
          <cell r="L188" t="str">
            <v>Significant variance due to:
(i)  Lower spend on Subdivisions (+$3.4MM)and ICI (+$0.670MM) leading to lower contributions 
(ii) Elimination of Upstream costs in the Q1 Forecast. In the budget we had expected to be reimbursed for a portion of our costs from the developers. However this will no longer materialise. (+$2.4MM). This has been captured in our Q2 Forecast.</v>
          </cell>
          <cell r="M188" t="str">
            <v>Significant variance due to:
(i)  Lower spend on Subdivisions (+$2.586MM)and ICI (+$0.750MM) leading to lower contributions 
(ii) Elimination of Upstream costs in the Q1 Forecast. In the budget we had expected to be reimbursed for a portion of our costs from the developers. However this will no longer materialize. (+$2.965MM). This has been captured in our Q2 Forecast.</v>
          </cell>
          <cell r="N188" t="str">
            <v>Significant variance due to:
(i)  Lower spend on Subdivisions (+$3.273MM)and ICI (+$0.830MM) leading to lower contributions 
(ii) Elimination of Upstream costs in the Q1 Forecast. In the budget we had expected to be reimbursed for a portion of our costs from the developers. However this will no longer materialize. (+$3.5MM). This has been captured in our Q3 Forecast.</v>
          </cell>
          <cell r="O188" t="str">
            <v>Significant variance due to:
(i)  Lower spend on Subdivisions (+$3.9MM)and ICI (+$0.920MM) leading to lower contributions 
(ii) Elimination of Upstream costs in the Q1 Forecast. In the budget we had expected to be reimbursed for a portion of our costs from the developers. However this will no longer materialize. (+$4.0MM). This has been captured in our Q3 Forecast.</v>
          </cell>
          <cell r="P188" t="str">
            <v>Significant variance due to:
(i)  Lower spend on Subdivisions (+$4.2MM)and ICI (+$1.088MM) leading to lower contributions 
(ii) Elimination of Upstream costs in the Q1 Forecast. In the budget we had expected to be reimbursed for a portion of our costs from the developers. However this will no longer materialize. (+$4.238MM). This has been captured in our Q3 Forecast.</v>
          </cell>
          <cell r="Q188" t="str">
            <v>`</v>
          </cell>
        </row>
        <row r="189">
          <cell r="F189" t="str">
            <v>Not material</v>
          </cell>
          <cell r="G189" t="str">
            <v>Timing: (i) Lower contributions to to delays in starting construction (ii) The budgeted contributions were based on historical trends and the actuals are not  in line with this trend.</v>
          </cell>
          <cell r="I189" t="str">
            <v>Delay in completing monthly billing reports has delayed contributions being booked.</v>
          </cell>
          <cell r="J189" t="str">
            <v>Delay in completing monthly billing reports has delayed contributions being booked.</v>
          </cell>
          <cell r="K189" t="str">
            <v>Delay in completing monthly billing reports has delayed contributions being booked.</v>
          </cell>
          <cell r="L189" t="str">
            <v>Delay in completing monthly billing reports has delayed contributions being booked.</v>
          </cell>
          <cell r="M189" t="str">
            <v>Delay in completing monthly billing reports has delayed contributions being booked.</v>
          </cell>
          <cell r="N189" t="str">
            <v>Delay in completing monthly billing reports has delayed contributions being booked.</v>
          </cell>
          <cell r="O189" t="str">
            <v>Delay in completing monthly billing reports has delayed contributions being booked.</v>
          </cell>
          <cell r="P189" t="str">
            <v>Delay in completing monthly billing reports has delayed contributions being booked.</v>
          </cell>
        </row>
        <row r="191">
          <cell r="G191" t="str">
            <v>There is a corresponding offset in Transit Projects under System Access above. Net impact is nil.</v>
          </cell>
          <cell r="H191" t="str">
            <v>There is a corresponding offset in Transit Projects under System Access above. Net impact is nil.</v>
          </cell>
          <cell r="I191" t="str">
            <v>There is a corresponding offset in Transit Projects under System Access above. Net impact is minimal.</v>
          </cell>
          <cell r="J191" t="str">
            <v>There is a corresponding offset in Transit Projects under System Access above. Net impact is minimal.</v>
          </cell>
          <cell r="K191" t="str">
            <v xml:space="preserve">There is a corresponding offset in Transit Projects under System Access above. Net impact is minimal. For the rest of 2019, in line with the expenditure, contributions are significantly lower vs the Budget. The Q2 Forecast now reflects this trend. </v>
          </cell>
          <cell r="L191" t="str">
            <v xml:space="preserve">There is a corresponding offset in Transit Projects under System Access above. Net impact is minimal. For the rest of 2019, in line with the expenditure, contributions are significantly lower vs the Budget. The Q2 Forecast now reflects this trend. </v>
          </cell>
          <cell r="M191" t="str">
            <v xml:space="preserve">There is an offset in Transit Projects under System Access above. Net impact should be minimal but there is a delay is completing the monthly billing report. For the rest of 2019, in line with the expenditure, contributions are significantly lower vs the Budget. The Q2 Forecast now reflects this trend. </v>
          </cell>
          <cell r="N191" t="str">
            <v xml:space="preserve">There is an offset in Transit Projects under System Access above. Net impact should be minimal but there is a delay is completing the monthly billing report. For the rest of 2019, in line with the expenditure, contributions are significantly lower vs the Budget. The Q3 Forecast now reflects this trend. </v>
          </cell>
          <cell r="O191" t="str">
            <v xml:space="preserve">There is an offset in Transit Projects under System Access above. Net impact should be minimal but there is a delay is completing the monthly billing report. For the rest of 2019, in line with the expenditure, contributions are significantly lower vs the Budget. The Q3 Forecast now reflects this trend. </v>
          </cell>
          <cell r="P191" t="str">
            <v xml:space="preserve">There is an offset in Transit Projects under System Access above. Net impact should be minimal but there is a delay is completing the monthly billing report. For the rest of 2019, in line with the expenditure, contributions are significantly lower vs the Budget. The Q3 Forecast now reflects this trend. </v>
          </cell>
        </row>
        <row r="192">
          <cell r="F192" t="str">
            <v>Not material</v>
          </cell>
          <cell r="G192" t="str">
            <v>Not material</v>
          </cell>
          <cell r="J192" t="str">
            <v>Variance not material.</v>
          </cell>
        </row>
        <row r="193">
          <cell r="G193" t="str">
            <v>Not material</v>
          </cell>
          <cell r="I193" t="str">
            <v>These relate to 2018.</v>
          </cell>
          <cell r="J193" t="str">
            <v>These relate to 2018.</v>
          </cell>
          <cell r="K193" t="str">
            <v>These relate to 2018.</v>
          </cell>
          <cell r="L193" t="str">
            <v>These relate to 2018.</v>
          </cell>
          <cell r="M193" t="str">
            <v>These relate to 2018.</v>
          </cell>
          <cell r="N193" t="str">
            <v>These relate to 2018.</v>
          </cell>
          <cell r="O193" t="str">
            <v>These relate to 2018.</v>
          </cell>
          <cell r="P193" t="str">
            <v>These relate to 2018.</v>
          </cell>
        </row>
        <row r="199">
          <cell r="I199" t="str">
            <v>These are reimbursements from insurance companies for costs incured due to accidents.</v>
          </cell>
          <cell r="J199" t="str">
            <v>These are reimbursements from insurance companies for costs incured due to accidents.</v>
          </cell>
          <cell r="K199" t="str">
            <v>These are reimbursements from insurance companies for costs incurred due to accidents.</v>
          </cell>
          <cell r="L199" t="str">
            <v>These are reimbursements from insurance companies for costs incurred due to accidents. See costs incurred in Reactive above.</v>
          </cell>
          <cell r="M199" t="str">
            <v>These are reimbursements from insurance companies for costs incurred due to accidents. See costs incurred in Reactive above.</v>
          </cell>
          <cell r="N199" t="str">
            <v>These are reimbursements from insurance companies for costs incurred due to accidents. See costs incurred in Reactive above.</v>
          </cell>
          <cell r="O199" t="str">
            <v>These are reimbursements from insurance companies for costs incurred due to accidents. See costs incurred in Reactive above.</v>
          </cell>
          <cell r="P199" t="str">
            <v>These are reimbursements from insurance companies for costs incurred due to accidents. See costs incurred in Reactive above.</v>
          </cell>
        </row>
        <row r="210">
          <cell r="F210" t="str">
            <v>Predominantly relates to timing of actual costs vs 2019 Budget and adjustments made by finance to reclass inventory to fixed asset combined with lower contributions realised due to elimination of upstream costs for Central North which are included in the 2019 Budget.</v>
          </cell>
          <cell r="G210" t="str">
            <v>Predominantly relates to (i) Timing of actual costs vs 2019 Budget. (ii) Adjustments made by Finance to reclass inventory to fixed assets (iii) Lower contributions realised due to elimination of upstream costs for Central North which are included in the 2019 Budget.</v>
          </cell>
          <cell r="H210" t="str">
            <v>Net expenditure is 55% higher primarily due to New Connections. Lower applications received under ICI projects combined with lower Subdivision expenditure due to 8 projects deferred to 2020 and beyond. In addition reimbursement for Upstream Costs are eliminated for 2019 Forecasts leading to higher net expenditure vs the Budget.</v>
          </cell>
          <cell r="I210" t="str">
            <v>Net expenditure is 43% higher primarily in New Connections. Driving force is the elimination of Upstream costs for the 2019 forecast combined with a drop in regular contributions which is in line with a drop in Subdivision spending.</v>
          </cell>
          <cell r="J210" t="str">
            <v>Net expenditure is 11% higher:- Increase costs in New Connections. Driving force is the elimination of Upstream costs for the 2019 forecast combined with a drop in regular contributions which is in line with a drop in Subdivision spending. ($945K) Inclusion of major spare parts inventory ($826K). Cancelled 42M66/25M7 project (-$208K) and timing of commencement of  various other projects (-$337K)</v>
          </cell>
          <cell r="K210" t="str">
            <v>YTD Net expenditure for Central North has no material variance. Lower spending in Subdvisions, Roads and Transit is offset by lower contributions due to elimination of the upstream costs related to New Connections.</v>
          </cell>
          <cell r="L210" t="str">
            <v>Net spending is lower by 8.5%. Lower spending in New Connections, Roads, Transit and Underground and Overhead Asset replacements in conjunction with elimination of upstream costs are the key contributors to this variance. If we eliminate the upstream portion of costs, the YTD underspend would be $3.69MM.</v>
          </cell>
          <cell r="M210" t="str">
            <v>Net spending is lower by 18%. Lower spending in New Connections, Roads, Transit and Underground and Overhead Asset replacements in conjunction with elimination of upstream costs are the key contributors to this variance. If we eliminate the upstream portion of costs, the YTD underspend would be $6.1MM.</v>
          </cell>
          <cell r="N210" t="str">
            <v>Net Expenditure is lower vs. plan by  $3.9MM or 18% of YTD budget (August YTD was 18% lower) mainly due to:
- Controllable Capital (System Renewal and System Service) is lower by (-$2.057MM) mainly due to:-
a) (-$0.990MM) under due to timing issues for Cable replacement projects
b) (-$0.585MM) under due to delayed start of Cable Injection projects .
c) Lower spend on 4 KV project (-$0.796MM)
d) Inclusion of major spare parts inventory (+$0.483MM)
e) Higher Reactive costs (+$0.245MM)
f) Timing of various projects (-$0.414MM)
- System Access is lower by (-$1.8MM) due to:
a) (-$0.977MM) under due to lower Road Authority spend 
b) (-$0.688MM) under in Metering due to drop in subdivisions
c) (-$0.234MM) lower in New Connections due to market conditions.</v>
          </cell>
          <cell r="O210" t="str">
            <v>Net Expenditure is lower vs. plan by  $5.52MM or 21% of YTD budget (September YTD was 18% lower) mainly due to:
- Controllable Capital (System Renewal and System Service) is lower by (-$3.4MM) mainly due to:-
a) (-$0.654MM) under due to timing issues for Cable replacement projects
b) (-$1.2MM) under due to delayed start of Cable Injection projects .
c) Lower spend on 4 KV project (-$0.983MM)
d) Inclusion of major spare parts inventory (+$0.483MM)
e) Higher Reactive costs (+$0.232MM)
f) Revised estimates for various projects (-$1.287MM)
- System Access is lower by (-$2.107MM) primarily due to:
a) (-$1.4MM) under due to lower Road Authority spend 
b) (-$0.677MM) under in Metering due to drop in subdivisions
c) (-$0.124MM) lower in New Connections due to market conditions.</v>
          </cell>
          <cell r="P210" t="str">
            <v>Net Expenditure is lower vs. plan by  $6.5MM or 23% of YTD budget (October YTD was 21% lower) mainly due to:
- Controllable Capital (System Renewal and System Service) is lower by (-$3.8MM) mainly due to:-
a) (-$0.276MM) under due to timing issues for Cable replacement projects
b) (-$1.6MM) under due to delayed start of Cable Injection projects .
c) Lower spend on 4 KV project (-$1.087MM)
d) Inclusion of major spare parts inventory (+$0.483MM)
e) Higher Reactive costs (+$0.5MM)
f) Revised estimates for various projects (-$1.82MM)
- System Access is lower by (-$2.7MM) primarily due to:
a) (-$1.8MM) under due to lower Road Authority spend 
b) (-$0.6MM) under in Metering due to drop in subdivisions
c) (+$0.135MM) lower in New Connections due to market conditions.</v>
          </cell>
        </row>
        <row r="211">
          <cell r="F211">
            <v>0</v>
          </cell>
          <cell r="G211">
            <v>0</v>
          </cell>
          <cell r="H211">
            <v>0</v>
          </cell>
          <cell r="I211">
            <v>0</v>
          </cell>
          <cell r="J211">
            <v>0</v>
          </cell>
          <cell r="K211">
            <v>0</v>
          </cell>
          <cell r="L211">
            <v>0</v>
          </cell>
          <cell r="M211">
            <v>0</v>
          </cell>
          <cell r="N211">
            <v>0</v>
          </cell>
          <cell r="O211">
            <v>0</v>
          </cell>
          <cell r="P211">
            <v>0</v>
          </cell>
          <cell r="Q211">
            <v>0</v>
          </cell>
        </row>
        <row r="212">
          <cell r="F212" t="str">
            <v>January</v>
          </cell>
          <cell r="G212" t="str">
            <v>February</v>
          </cell>
          <cell r="H212" t="str">
            <v>March</v>
          </cell>
          <cell r="I212" t="str">
            <v>April</v>
          </cell>
          <cell r="J212" t="str">
            <v>May</v>
          </cell>
          <cell r="K212" t="str">
            <v>June</v>
          </cell>
          <cell r="L212" t="str">
            <v>July</v>
          </cell>
          <cell r="M212" t="str">
            <v>August</v>
          </cell>
          <cell r="N212" t="str">
            <v>September</v>
          </cell>
          <cell r="O212" t="str">
            <v>October</v>
          </cell>
          <cell r="P212" t="str">
            <v>November</v>
          </cell>
          <cell r="Q212" t="str">
            <v>December</v>
          </cell>
        </row>
        <row r="213">
          <cell r="F213" t="str">
            <v>Immaterial variance</v>
          </cell>
          <cell r="G213" t="str">
            <v>System Access expenditures to date are lower than budget ($170K) due to lower than budgeted expenditures in Emerging work ($84K - Temporary) and lower than budgeted expenditures in New connections ($69K - Temporary).</v>
          </cell>
          <cell r="H213" t="str">
            <v>System Access expenditures to date are lower than budget ($520K) due to lower than budgeted expenditures in Road Authority work ($207K - Temporary), lower than budgeted expenditures in Emerging work ($195K - Temporary) and lower than budgeted expenditures in New connections ($140K - Temporary).</v>
          </cell>
          <cell r="I213" t="str">
            <v>System Access expenditures to date are lower than budget ($256K) due to lower than budgeted expenditures in Emerging work ($219K - Temporary), lower than budgeted expenditures in Road Authority work ($45K - Temporary) and lower than budgeted expenditures in Metering ($39K - Temporary), partially offset by higher expenditures in New Connections ($47K - Temporary).</v>
          </cell>
          <cell r="J213" t="str">
            <v>System Access expenditures to date are lower than budget ($686K) due to lower than budgeted expenditures in Emerging work ($355K - Temporary), lower than budgeted expenditures in New Connection work ($185K - Temporary), lower than budgeted expenditures in Road Authority work ($80K - Temporary)and lower than budgeted expenditures in Metering ($66K - Temporary).</v>
          </cell>
          <cell r="K213" t="str">
            <v>System Access expenditures to date are lower than budget ($568K) due to lower than budgeted expenditures in Emerging work ($420K - Permanent)and lower than budgeted expenditures in New Connection work ($149K - Temporary).</v>
          </cell>
          <cell r="L213" t="str">
            <v>System Access expenditures to date are lower than budget ($688K) due to lower than budgeted expenditures in Emerging work ($503K - Permanent)and lower than budgeted expenditures in New Connection work ($242K - Temporary).</v>
          </cell>
          <cell r="M213" t="str">
            <v>System Access expenditures to date are lower than budget ($627K) due to lower than budgeted expenditures in Emerging work ($581K - Permanent)and lower than budgeted expenditures in New Connection work ($195K - Temporary), partially offset by higher than budgeted expenditures in Road Authority work ($202K - Permanent) due to Forecasted overspend expected.</v>
          </cell>
          <cell r="N213" t="str">
            <v>System Access expenditures to date are lower than budget ($532K) due to: 1) lower than budgeted expenditures in Emerging work ($558K - Permanent) and 2) lower than budgeted expenditures in New Connection work ($165K - Permanent); partially offset by higher than budgeted expenditures in Road Authority work ($238K - T)  that are forecasted to spend to Budget.</v>
          </cell>
          <cell r="O213" t="str">
            <v>System Access expenditures to date are in line with budget ($13K).</v>
          </cell>
          <cell r="P213" t="str">
            <v>System Access expenditures to date are lower than budget ($703K) due to: 1) lower than budgeted expenditures in Emerging work (783K - Permanent) and 2) lower than budgeted expenditures in New Connection work ($143K - Permanent); partially offset by higher than budgeted expenditures in Road Authority work ($265K - Permanent).</v>
          </cell>
        </row>
        <row r="214">
          <cell r="G214" t="str">
            <v xml:space="preserve">Lower expenditures due to lower Subdivision Work ($85K) expected to be due to timing. </v>
          </cell>
          <cell r="H214" t="str">
            <v xml:space="preserve">Lower expenditures due to lower Subdivision Work ($135K) expected to be due to timing. </v>
          </cell>
          <cell r="I214" t="str">
            <v xml:space="preserve">Higher expenditures due to higher ICI Layout Work ($179K - Temp) expected to be due to timing, partially offset by lower subdivision work ($133K - Temp). </v>
          </cell>
          <cell r="J214" t="str">
            <v xml:space="preserve">Lower expenditures due to lower subdivision work ($252K - Temp)expected to be due to timing, partially offset by higher ICI Layout Work ($67K - Temp). </v>
          </cell>
          <cell r="K214" t="str">
            <v xml:space="preserve">Lower expenditures due to lower subdivision work ($180K - $70K Temp, $110K Perm)expected to be partially due to timing;(Guelph has forecast to underspend by $110K for the year in Subdivision work), partially offset by higher ICI Layout Work ($31K - Temp). </v>
          </cell>
          <cell r="L214" t="str">
            <v xml:space="preserve">Lower expenditures due to lower subdivision work ($240K - $130K Temp, $110K Perm)expected to be partially due to timing;(Guelph has forecast to underspend by $110K for the year in Subdivision work), partially offset by higher ICI Layout Work ($31K - Temp). </v>
          </cell>
          <cell r="M214" t="str">
            <v xml:space="preserve">Lower expenditures due to lower subdivision work ($230K - $120K Temp, $110K Perm)expected to be partially due to timing;(Guelph has forecast to underspend by $110K for the year in Subdivision work), partially offset by higher ICI Layout Work ($35K - Temp). </v>
          </cell>
          <cell r="N214" t="str">
            <v xml:space="preserve">Lower expenditures due to lower subdivision work ($215K - Perm);Q3 Forecast is to underspend by $568K; partially offset by higher ICI Layout Work ($49K - Temp). </v>
          </cell>
          <cell r="O214" t="str">
            <v>higher expenditures due to higher subdivision work ($175K - T) and due to higher ICI &amp; layouts work ($123K - T). Q3 Forecast is to underspend by $568K but we are projecting to be only about $400K under right now.</v>
          </cell>
          <cell r="P214" t="str">
            <v>Lower expenditures due to lower subdivision work ($223K - P) partially offset by higher ICI &amp; layouts work ($79K - P). Q3 Forecast is to underspend by $568K but we are projecting to be only about $300K under right now.</v>
          </cell>
        </row>
        <row r="215">
          <cell r="G215" t="str">
            <v xml:space="preserve">Lower expenditures due to lower City of Guelph Work ($65K) expected to be due to timing; jobs are scheduled for April. </v>
          </cell>
          <cell r="H215" t="str">
            <v xml:space="preserve">Lower expenditures due to lower City of Guelph Work ($207K) expected to be due to timing; jobs are scheduled for April. </v>
          </cell>
          <cell r="I215" t="str">
            <v>Insignificant variance.</v>
          </cell>
          <cell r="J215" t="str">
            <v>Lower expenditures to date due to timing. Planned project estimates are in line with budget.</v>
          </cell>
          <cell r="K215" t="str">
            <v>Insignificant variance. Forecast is to overspend in Road Authority by $403K for the full year due to new scheduled work.</v>
          </cell>
          <cell r="L215" t="str">
            <v>$100K Permanent variance. Forecast is to overspend in Road Authority by $403K for the full year due to new scheduled work.</v>
          </cell>
          <cell r="M215" t="str">
            <v>$202K Permanent variance. Forecast is to overspend in Road Authority by $403K for the full year due to new scheduled work.</v>
          </cell>
          <cell r="N215" t="str">
            <v>$238K Temporary variance. Forecast is to meet Budgeted expenditures.</v>
          </cell>
          <cell r="O215" t="str">
            <v>$311K Temporary variance. Forecast is to meet Budgeted expenditures.</v>
          </cell>
          <cell r="P215" t="str">
            <v>Higher expenditures $265K Permanant variance. Due to higher than expected Speedvale projects for the City.</v>
          </cell>
        </row>
        <row r="216">
          <cell r="G216" t="str">
            <v>Higher expenditures due to timing. All work is 2019 related.</v>
          </cell>
          <cell r="H216" t="str">
            <v>Higher expenditures due to timing. All work is 2019 related.</v>
          </cell>
          <cell r="I216" t="str">
            <v>Insignificant variance.</v>
          </cell>
          <cell r="J216" t="str">
            <v>Insignificant variance.</v>
          </cell>
          <cell r="K216" t="str">
            <v>Insignificant variance.</v>
          </cell>
          <cell r="L216" t="str">
            <v>Insignificant variance.</v>
          </cell>
          <cell r="M216" t="str">
            <v>Insignificant variance.</v>
          </cell>
          <cell r="N216" t="str">
            <v>Insignificant variance.</v>
          </cell>
          <cell r="O216" t="str">
            <v>Insignificant variance.</v>
          </cell>
          <cell r="P216" t="str">
            <v>Insignificant variance.</v>
          </cell>
        </row>
        <row r="218">
          <cell r="G218" t="str">
            <v>No expenditures to date. Variance is expected to be Temporary.</v>
          </cell>
          <cell r="H218" t="str">
            <v>No expenditures to date. Variance is expected to be Temporary.</v>
          </cell>
          <cell r="I218" t="str">
            <v>No expenditures to date. Variance is expected to be Temporary.</v>
          </cell>
          <cell r="J218" t="str">
            <v>No expenditures to date. Variance is expected to be Temporary.</v>
          </cell>
          <cell r="K218" t="str">
            <v>No expenditures to date. Variance is expected to be Permanent. Forecast is to underspend by $542K in Emerging work.</v>
          </cell>
          <cell r="L218" t="str">
            <v>No expenditures to date. Variance is expected to be Permanent. Forecast is to underspend by $542K in Emerging work.</v>
          </cell>
          <cell r="M218" t="str">
            <v>Little expenditures to date. Variance is expected to be Permanent. Forecast is to underspend by $542K in Emerging work.</v>
          </cell>
          <cell r="N218" t="str">
            <v>Variance is expected to be Permanent. Forecast is to underspend by $507K in Emerging work.</v>
          </cell>
          <cell r="O218" t="str">
            <v>Variance is expected to be mainly Permanent. Forecast is to underspend by $507K in Emerging work.</v>
          </cell>
          <cell r="P218" t="str">
            <v>Variance is expected to be Permanent. Forecast is to underspend by $507K in Emerging work and we now projecting to underspend even further to about $800K.</v>
          </cell>
        </row>
        <row r="222">
          <cell r="F222" t="str">
            <v>Higher spending due to $158K Overhead asset replacement work due to acceleration of OH Rebuilds and Insulator Replacements versus historical norms and due to $39K higher TX replacements due to replacement of overloaded and defective Tx. The higher spending was partially offset by $27K lower work in Underground asset replacement and lower Reactive $17K and Emerging Renewal $44K to date due to the unpredictable timing of such events.</v>
          </cell>
          <cell r="G222" t="str">
            <v>System Renewal expenditures to date are higher than budget ($161K) due to: 1) higher than budgeted expenditures in Overhead Asset Replacement work ($267K - Temporary) due to ($101K) continuation project expenditures and being ahead of work plan on OH Rebuild and Insulator work program ($189K); 2)higher than budgeted expenditures in Transformer Replacements ($57K - Temporary); Partially offset by: 1) lower Underground Asset Replacement expenditures ($102K) due to higher staff utilization on OH Rebuild; 2) lower Emerging work expenditures to date ($84K). No spending recognized for category.</v>
          </cell>
          <cell r="H222" t="str">
            <v>System Renewal expenditures to date are higher than budget ($187K) due to: 1) higher than budgeted expenditures in Overhead Asset Replacement work ($378K - Temporary) due to ($101K) continuation project expenditures and being ahead of work plan on OH Rebuild and Insulator work program ($189K); 2)higher than budgeted expenditures in Transformer Replacements ($49K - Temporary); Partially offset by: 1) lower Underground Asset Replacement expenditures ($212K) due to higher staff utilization on OH Rebuild; 2) lower Storm Hardening &amp; Rear Lot Conversion expenditures to date ($23K - Temporary).</v>
          </cell>
          <cell r="I222" t="str">
            <v>System Renewal expenditures to date are higher than budget ($372K) due to: 1) higher than budgeted expenditures in Overhead Asset Replacement work ($527K - Temporary) due to ($101K) continuation project expenditures and being ahead of work plan on OH Rebuild and Insulator work program ($546K - Temp); 2)higher than budgeted expenditures in Transformer Replacements ($72K - Temporary); Partially offset by: 1) lower Underground Asset Replacement expenditures ($102K - Temp)due to Civil work not yet starting; 2) lower Emerging expenditures to date ($49K - Temporary).</v>
          </cell>
          <cell r="J222" t="str">
            <v>System Renewal expenditures to date are higher than budget ($133K) due to: 1) higher than budgeted expenditures in Overhead Asset Replacement work ($493K - Temporary) due to ($101K) continuation project expenditures and being ahead of work plan on OH Rebuild and Insulator work program ($484K - Temp); 2)higher than budgeted expenditures in Transformer Replacements ($88K - Temporary); Partially offset by: 1) lower Underground Asset Replacement expenditures ($182K - Temp)due to Civil work not yet starting; 2) lower Emerging expenditures to date ($112K - Temporary).</v>
          </cell>
          <cell r="K222" t="str">
            <v xml:space="preserve">System Renewal expenditures to date are inline with budget ($15K) due to: 1) higher than budgeted expenditures in Overhead Asset Replacement work ($472K - Temporary) due to being ahead of work plan on OH Rebuild and Insulator work program ($472K - Temp); 2)higher than budgeted expenditures in Transformer Replacements ($222K - Temporary); Partially offset by: 1) lower Underground Asset Replacement expenditures ($277K - Temp)due to Civil work not yet starting; 2)lower Reactive expenditures to date ($193K- Temporary); 3) lower Emerging expenditures to date ($170K - Temporary). </v>
          </cell>
          <cell r="L222" t="str">
            <v xml:space="preserve">System Renewal expenditures to date are lower than budget ($310K) due to: 1) lower Underground Asset Replacement expenditures ($428K - Temp)due to Civil work not yet starting $246K and lower cable remediation to date $176K; 2)lower Emerging expenditures to date ($230K - Temporary); 3)lower Reactive expenditures to date ($208K- Temporary) ; Partially offset by: 1) higher than budgeted expenditures in Overhead Asset Replacement work ($453K - Temporary) due to being ahead of work plan on OH Rebuild and Insulator work program ($408K - Temp); 2)higher than budgeted expenditures in Transformer Replacements ($191K - Temporary). </v>
          </cell>
          <cell r="M222" t="str">
            <v xml:space="preserve">System Renewal expenditures to date are lower than budget ($511K) due to: 1) lower Underground Asset Replacement expenditures ($533K - Temp)due to Civil work not yet starting $291K and lower cable remediation to date $212K; 2)lower Emerging expenditures to date ($294K - Temporary); 3)lower Reactive expenditures to date ($269K- Temporary) ; Partially offset by: 1) higher than budgeted expenditures in Overhead Asset Replacement work ($414K - Temporary) due to being ahead of work plan on OH Rebuild and Insulator work program ($405K - Temp); 2)higher than budgeted expenditures in Transformer Replacements ($237K - Temporary). </v>
          </cell>
          <cell r="N222" t="str">
            <v xml:space="preserve">System Renewal expenditures to date are lower than budget ($904K) due to: 1) lower Underground Asset Replacement expenditures ($702K - Temp) due to Civil work not yet starting $344K and lower cable remediation to date $298K; 2)lower Emerging expenditures to date ($338K - Perm); 3)lower Reactive expenditures to date ($290K- Temporary) ; Partially offset by: 1)higher than budgeted expenditures in Transformer Replacements ($54K - Temporary, $265K Perm) ; 2)higher than budgeted expenditures in Overhead Asset Replacement work ($196K - Temporary) due to being ahead of work plan. </v>
          </cell>
          <cell r="O222" t="str">
            <v>System Renewal expenditures to date are lower than budget ($878K) due to: 1) lower Underground Asset Replacement expenditures ($674K - Temp) due to Civil work not yet starting $372K and lower cable remediation to date $301K; 2)lower Emerging expenditures to date ($380K - Perm); 3)lower Reactive expenditures to date ($259K- Temporary) ; Partially offset by: 1)higher than budgeted expenditures in Transformer Replacements ($52K Temp; $318K Perm) ; 2)higher than budgeted expenditures in Overhead Asset Replacement work ($165K - Temporary) due to being ahead of work plan. Q3 Forecast is to only under spend by $120K for System Renewal so significant catch up is expected.</v>
          </cell>
          <cell r="P222" t="str">
            <v>System Renewal expenditures to date are lower than budget ($414K) due to: 1) lower Emerging expenditures to date ($408K - Perm); 2) lower Underground Asset Replacement expenditures ($326K - Temp) due to Civil work just starting $365K 3)lower Reactive expenditures to date ($168K- Temporary) ; Partially offset by: 1)higher than budgeted expenditures in Transformer Replacements ($327K: $27K Temp; $300K Perm) ; 2)higher than budgeted expenditures in Overhead Asset Replacement work ($276K: $158K Permanent; $118K Temporary). Q3 Forecast is to only under spend by $120K for System Renewal so significant catch up is expected and even further catch up is being projected.</v>
          </cell>
        </row>
        <row r="223">
          <cell r="G223" t="str">
            <v xml:space="preserve">Lower than budgeted expenditures due to lower cable remediation and civil Work ($189K) due to timing as construction scheduled jobs for later in the year; partially offset by higher Switchgear work expenditures ($87) due to ($103K) of continuation projects. </v>
          </cell>
          <cell r="H223" t="str">
            <v xml:space="preserve">Lower than budgeted expenditures due to lower cable remediation and civil Work ($285K - Temporary) due to timing as construction scheduled jobs for later in the year; partially offset by higher Switchgear work expenditures ($73K -Temporary). </v>
          </cell>
          <cell r="I223" t="str">
            <v xml:space="preserve">Lower than budgeted expenditures due to lower cable remediation and civil Work ($164K - Temporary) due to timing as construction scheduled jobs for later in the year; partially offset by higher Switchgear work expenditures ($62K -Temporary). </v>
          </cell>
          <cell r="J223" t="str">
            <v xml:space="preserve">Lower than budgeted expenditures due to lower cable remediation and civil Work ($218K - Temporary) due to timing as construction scheduled jobs for later in the year Q3 and Q4; partially offset by higher Switchgear work expenditures ($36K -Temporary). </v>
          </cell>
          <cell r="K223" t="str">
            <v>Lower than budgeted expenditures due to lower cable remediation and civil Work ($200K - Temporary) due to timing as construction scheduled jobs for later in the year Q3 and Q4; and due to lower Cable Replacement work expenditures ($92K -Temporary). Underground work is Forecasting to be on Budget for the year.</v>
          </cell>
          <cell r="L223" t="str">
            <v>Lower than budgeted expenditures due to lower civil Work ($246K - Temporary) due to timing as construction scheduled jobs for later in the year Q3 and Q4; and due to lower Cable Replacement work expenditures ($177K -Temporary). Underground work is Forecasting to be on Budget for the year.</v>
          </cell>
          <cell r="M223" t="str">
            <v>Lower than budgeted expenditures due to lower civil Work ($291K - Temporary) due to timing as construction scheduled jobs for later in the year Q3 and Q4; and due to lower Cable Replacement work expenditures ($212K -Temporary). Underground work is Forecasting to be on Budget for the year.</v>
          </cell>
          <cell r="N223" t="str">
            <v>Lower than budgeted expenditures due to lower civil Work ($344K - Temporary) due to timing as construction scheduled jobs for later in the year Q3 and Q4; and due to lower Cable Replacement work expenditures ($298K -Temporary). Underground work is Forecasting to be on Budget for the year.</v>
          </cell>
          <cell r="O223" t="str">
            <v>Lower than budgeted expenditures due to lower civil Work ($372K - Temporary) due to timing as construction scheduled jobs for Q4; and due to lower Cable Replacement work expenditures ($301K -Temporary). Underground work is Forecasting to be on Budget for the year but current projections show up to $500K could be at risk due to timing of the projects.</v>
          </cell>
          <cell r="P223" t="str">
            <v>Lower than budgeted expenditures due to lower civil Work ($365K - $173K Temporary; $192K Permanent) due to late start on civil construction jobs. Underground work is Forecasting to be on Budget for the year but underspending in Civil is expected to be made up for by higher Switchgear replacement work coming $241K.</v>
          </cell>
        </row>
        <row r="224">
          <cell r="F224" t="str">
            <v>$158K Overhead asset replacement work due to acceleration of OH Rebuilds and Insulator Replacements versus historical norms. Only $6.4K is carry over work. Variance is expected to reverse back to budget.</v>
          </cell>
          <cell r="G224" t="str">
            <v>Higher than budgeted expenditures in Overhead Asset Replacement work ($267K - Temporary) due to ($101K) continuation project expenditures and being ahead of work plan on OH Rebuild and Insulator work program ($189K)</v>
          </cell>
          <cell r="H224" t="str">
            <v>Higher than budgeted expenditures in Overhead Asset Replacement work ($378K - Temporary) due to higher than budget OH Rebuild ($345K - Temporary) and Insulator work program ($46K - Temporary)</v>
          </cell>
          <cell r="I224" t="str">
            <v>Higher than budgeted expenditures in Overhead Asset Replacement work ($527K - Temporary) due to higher than budget OH Rebuild ($501K - Temporary) and Insulator work program ($45K - Temporary)</v>
          </cell>
          <cell r="J224" t="str">
            <v>Higher than budgeted expenditures in Overhead Asset Replacement work ($493K - Temporary) due to higher than budget OH Rebuild ($435K - Temporary) and Insulator work program ($49K - Temporary)</v>
          </cell>
          <cell r="K224" t="str">
            <v>Higher than budgeted expenditures in Overhead Asset Replacement work ($472K - Temporary) due to higher than budget OH Rebuild ($411K - Temporary) and Insulator work program ($61K - Temporary). Forecast for Overhead Asset Replacement work is to be on Budget.</v>
          </cell>
          <cell r="L224" t="str">
            <v>Higher than budgeted expenditures in Overhead Asset Replacement work ($453K - Temporary) due to higher than budget OH Rebuild ($434K - Temporary) and Insulator work program ($68K - Temporary). Forecast for Overhead Asset Replacement work is to be on Budget.</v>
          </cell>
          <cell r="M224" t="str">
            <v>Higher than budgeted expenditures in Overhead Asset Replacement work ($414K - Temporary) due to higher than budget OH Rebuild ($341K - Temporary) and Insulator work program ($64K - Temporary). Forecast for Overhead Asset Replacement work is to be on Budget.</v>
          </cell>
          <cell r="N224" t="str">
            <v>Higher than budgeted expenditures in Overhead Asset Replacement work ($196K - Temporary) due to higher than budget OH Rebuild ($195K - Temporary) and Insulator work program ($67K - Temporary). Forecast for Overhead Asset Replacement work is to be on Budget.</v>
          </cell>
          <cell r="O224" t="str">
            <v>Higher than budgeted expenditures in Overhead Asset Replacement work ($165K - Temporary) due to higher than budget OH Rebuild ($175K - Temporary). Forecast for Overhead Asset Replacement work is to be on Budget.</v>
          </cell>
          <cell r="P224" t="str">
            <v>Higher than budgeted expenditures in Overhead Asset Replacement work ($276K - $158K Perm; $118K Temporary) due to higher than budget OH Rebuild ($295K - $137K Temporary; $158K Perm). Forecast for Overhead Asset Replacement work is to be on Budget but we have already exceeded Budget. Very little further spend is projected.</v>
          </cell>
        </row>
        <row r="225">
          <cell r="G225" t="str">
            <v>Insignificant variance.</v>
          </cell>
          <cell r="H225" t="str">
            <v>Insignificant variance.</v>
          </cell>
          <cell r="I225" t="str">
            <v>Insignificant variance.</v>
          </cell>
          <cell r="J225" t="str">
            <v>Insignificant variance.</v>
          </cell>
          <cell r="K225" t="str">
            <v>Insignificant variance.</v>
          </cell>
          <cell r="L225" t="str">
            <v>Insignificant variance.</v>
          </cell>
          <cell r="M225" t="str">
            <v>Insignificant variance.</v>
          </cell>
          <cell r="N225" t="str">
            <v>Insignificant variance.</v>
          </cell>
          <cell r="O225" t="str">
            <v>Insignificant variance.</v>
          </cell>
          <cell r="P225" t="str">
            <v>Insignificant variance.</v>
          </cell>
        </row>
        <row r="226">
          <cell r="G226" t="str">
            <v>Insignificant variance.</v>
          </cell>
          <cell r="H226" t="str">
            <v>Insignificant variance.</v>
          </cell>
          <cell r="I226" t="str">
            <v>Insignificant variance.</v>
          </cell>
          <cell r="J226" t="str">
            <v>Lower than budgeted expenditures due to lower than historical trend in Reactive. Variance is expected to be Temporary.</v>
          </cell>
          <cell r="K226" t="str">
            <v>Lower than budgeted expenditures due to lower than historical trend in Reactive. Variance is expected to be Temporary as Forecast is still to meet Budgeted spend.</v>
          </cell>
          <cell r="L226" t="str">
            <v>Lower than budgeted expenditures due to lower than historical trend in Reactive. Variance is expected to be Temporary as Forecast is still to meet Budgeted spend.</v>
          </cell>
          <cell r="M226" t="str">
            <v>Lower than budgeted expenditures due to lower than historical trend in Reactive. Variance is expected to be Temporary as Forecast is still to meet Budgeted spend.</v>
          </cell>
          <cell r="N226" t="str">
            <v>Lower than budgeted expenditures due to lower than historical trend in Reactive. Variance is expected to be Temporary as Forecast is to spend $209K above Budget.</v>
          </cell>
          <cell r="O226" t="str">
            <v>Lower than budgeted expenditures due to lower than historical trend in Reactive. Variance is expected to be Temporary as Forecast is to spend $209K above Budget. Currently we have about $200K of TX replacements for PCBs and leakers which have been misclassified as TX replacements. Will reclass to Reactive for November reporting.</v>
          </cell>
          <cell r="P226" t="str">
            <v>Lower than budgeted expenditures due to lower than historical trend in Reactive. Variance is expected to be Temporary as Forecast is to spend $209K above Budget. Currently we projecting at least $80K spending above Budget.</v>
          </cell>
        </row>
        <row r="227">
          <cell r="F227" t="str">
            <v>$39K higher TX replacements due to replacement of overloaded and defective Tx. Timing is expected to be only temporary.</v>
          </cell>
          <cell r="G227" t="str">
            <v>Higher than budgeted expenditures in Transformer Replacements ($57K - Temporary). Variance due to defective transformer and overloaded transformer projects advanced to Q1 from later in the year.</v>
          </cell>
          <cell r="H227" t="str">
            <v>Higher than budgeted expenditures in Transformer Replacements ($49K - Temporary). Variance due to defective transformer and overloaded transformer projects advanced to Q1 from later in the year.</v>
          </cell>
          <cell r="I227" t="str">
            <v>Higher than budgeted expenditures in Transformer Replacements ($72K - Temporary). Variance due to defective transformer and overloaded transformer projects advanced to Q1 from later in the year.</v>
          </cell>
          <cell r="J227" t="str">
            <v>Higher than budgeted expenditures in Transformer Replacements ($88K - Temporary). Variance due to defective transformer and overloaded transformer projects advanced to Q1 from later in the year.</v>
          </cell>
          <cell r="K227" t="str">
            <v>Higher than budgeted expenditures in Transformer Replacements ($222K - Temporary). Variance due to timing of work schedule vs. Budget. Forecast is to be on Budget for 2019.</v>
          </cell>
          <cell r="L227" t="str">
            <v>Higher than budgeted expenditures in Transformer Replacements ($191K - Temporary). Variance due to timing of work schedule vs. Budget. Forecast is to be on Budget for 2019.</v>
          </cell>
          <cell r="M227" t="str">
            <v>Higher than budgeted expenditures in Transformer Replacements ($237K - Temporary). Variance due to timing of work schedule vs. Budget. Forecast is to be on Budget for 2019.</v>
          </cell>
          <cell r="N227" t="str">
            <v>Higher than budgeted expenditures in Transformer Replacements ($54K - Temporary, $265K Permanent). Forecast is to be $265K above Budget for 2019.</v>
          </cell>
          <cell r="O227" t="str">
            <v>Higher than budgeted expenditures in Transformer Replacements ($52K Temp; $318K Permanent). Forecast was to be $265K above Budget for 2019 but we are $53K above Forecast already. Currently we have about $200K of TX replacements for PCBs and leakers which have been misclassified as TX replacements. Will reclass to Reactive for November reporting.</v>
          </cell>
          <cell r="P227" t="str">
            <v>Higher than budgeted expenditures in Transformer Replacements ($27K Temp; $300K Permanent).  Higher spend due to significantly more PCB and leaking transformers.</v>
          </cell>
        </row>
        <row r="228">
          <cell r="G228" t="str">
            <v>Insignificant variance.</v>
          </cell>
          <cell r="H228" t="str">
            <v>Insignificant variance.</v>
          </cell>
          <cell r="I228" t="str">
            <v>Insignificant variance.</v>
          </cell>
          <cell r="J228" t="str">
            <v>Insignificant variance.</v>
          </cell>
          <cell r="K228" t="str">
            <v>Insignificant variance.</v>
          </cell>
          <cell r="L228" t="str">
            <v>Insignificant variance.</v>
          </cell>
          <cell r="M228" t="str">
            <v>Insignificant variance.</v>
          </cell>
          <cell r="N228" t="str">
            <v>Insignificant variance.</v>
          </cell>
          <cell r="O228" t="str">
            <v>Insignificant variance.</v>
          </cell>
          <cell r="P228" t="str">
            <v>Insignificant variance.</v>
          </cell>
        </row>
        <row r="229">
          <cell r="H229" t="str">
            <v>Insignificant variance.</v>
          </cell>
          <cell r="I229" t="str">
            <v>Insignificant variance.</v>
          </cell>
          <cell r="J229" t="str">
            <v>Insignificant variance.</v>
          </cell>
          <cell r="K229" t="str">
            <v>Insignificant variance.</v>
          </cell>
          <cell r="L229" t="str">
            <v>Insignificant variance.</v>
          </cell>
          <cell r="M229" t="str">
            <v>Insignificant variance.</v>
          </cell>
          <cell r="N229" t="str">
            <v>Insignificant variance.</v>
          </cell>
          <cell r="O229" t="str">
            <v>Insignificant variance.</v>
          </cell>
          <cell r="P229" t="str">
            <v>Insignificant variance.</v>
          </cell>
        </row>
        <row r="230">
          <cell r="F230" t="str">
            <v>Emerging Renewal $44K underspend to date due to the unpredictable timing of such events. Expected to be only timing difference at this time.</v>
          </cell>
          <cell r="G230" t="str">
            <v>No expenditures to date. Variance is expected to be Temporary.</v>
          </cell>
          <cell r="H230" t="str">
            <v>Insignificant variance.</v>
          </cell>
          <cell r="I230" t="str">
            <v>Insignificant variance.</v>
          </cell>
          <cell r="J230" t="str">
            <v>Lower than budgeted expenditures due to lower than historical trend in Emerging Renewal. Variance is expected to be Temporary.</v>
          </cell>
          <cell r="K230" t="str">
            <v>Lower than budgeted expenditures due to lower than historical trend in Emerging Renewal. Variance is expected to be Temporary. Forecast is to spend to Budget for 2019.</v>
          </cell>
          <cell r="L230" t="str">
            <v>Lower than budgeted expenditures due to lower than historical trend in Emerging Renewal. Variance is expected to be Temporary. Forecast is to spend to Budget for 2019.</v>
          </cell>
          <cell r="M230" t="str">
            <v>Lower than budgeted expenditures due to lower than historical trend in Emerging Renewal. Variance is expected to be Temporary. Forecast is to spend to Budget for 2019.</v>
          </cell>
          <cell r="N230" t="str">
            <v>Lower than budgeted expenditures due to lower than historical trend in Emerging Renewal. Variance is expected to be Permanent. Forecast is to underspend Budget for 2019 by $515K.</v>
          </cell>
          <cell r="O230" t="str">
            <v>Lower than budgeted expenditures due to lower than historical trend in Emerging Renewal. Variance is expected to be Permanent. Forecast is to underspend Budget for 2019 by $515K.</v>
          </cell>
          <cell r="P230" t="str">
            <v>Lower than budgeted expenditures due to lower than historical trend in Emerging Renewal. Variance is expected to be Permanent. Forecast is to underspend Budget for 2019 by $515K.</v>
          </cell>
        </row>
        <row r="231">
          <cell r="F231" t="str">
            <v>Immaterial variance</v>
          </cell>
          <cell r="G231" t="str">
            <v>System Service expenditures to date are higher than budget ($67K) due to higher than budgeted expenditures in Capacity (Lines) work ($47K - Temporary) due to ($55K) continuation project expenditures.</v>
          </cell>
          <cell r="H231" t="str">
            <v>System Service expenditures to date are higher than budget ($106K) due to higher than budgeted expenditures in Capacity (Lines) work ($125K - Temporary) due to ($55K) continuation project expenditures from 2018 which have been budgeted in 2019.</v>
          </cell>
          <cell r="I231" t="str">
            <v>System Service expenditures to date are higher than budget ($65K) due to higher than budgeted expenditures in Capacity (Lines) work ($125K - Temporary) due to ($173K) continuation project expenditures from 2018 which have been budgeted in 2019, partially offset by lower Automation, Scada expenditures than budget ($34K - Temp).</v>
          </cell>
          <cell r="J231" t="str">
            <v>System Service expenditures to date are lower than budget ($40K) due to lower Automation, Scada expenditures than budget ($71K - Temp) and due to  lower System Control, Communications &amp; Performance expenditures than budget ($57K - Temp), partially offset by higher than budgeted expenditures in Capacity (Lines) work ($108K - Temporary) due to ($173K) continuation project expenditures from 2018 which have been budgeted in 2019.</v>
          </cell>
          <cell r="K231" t="str">
            <v xml:space="preserve">System Service expenditures to date are in line with budget ($40K) due to higher than budgeted expenditures in Capacity (Lines) work ($168K - $60K Temporary, $108K Permanent) due to ($173K) continuation project expenditures from 2018 which have been budgeted in 2019, partially offset by lower System Control, Communications &amp; Performance expenditures than budget ($77K - Temp) and due to lower Automation, Scada expenditures than budget ($22K - Temp). </v>
          </cell>
          <cell r="L231" t="str">
            <v xml:space="preserve">System Service expenditures to date are higher than budget ($156K) due to higher than budgeted expenditures in Capacity (Lines) work ($252K - $144K Temporary, $108K Permanent) due to ($173K) continuation project expenditures from 2018 which have been budgeted in 2019, partially offset by lower Automation, Scada expenditures than budget ($52K - Temp). </v>
          </cell>
          <cell r="M231" t="str">
            <v xml:space="preserve">System Service expenditures to date are higher than budget ($210K) due to higher than budgeted expenditures in Capacity (Lines) work ($352K - $244K Temporary, $108K Permanent) due to continuation project expenditures from 2018 which have been budgeted in 2019, partially offset by lower Automation, Scada expenditures than budget ($58K - Temp). </v>
          </cell>
          <cell r="N231" t="str">
            <v>System Service expenditures to date are higher than budget ($278K) due to higher than budgeted expenditures in 1)Capacity (Lines) work ($318K - $192K Temporary, $126K Permanent) due to continuation project expenditures from 2018 which have been budgeted in 2019; 2)higher Automation, Scada expenditures than budget ($73K - Temp, $22K permanent), partially offset by 1)lower System Control expenditures than budget ($70K - Temp) and 2)lower Safety &amp; Security work ($65K - Perm) due to no jobs forecasted for 2019. Overall, System Service is forecasted to come in only slightly above Budget for 2019.</v>
          </cell>
          <cell r="O231" t="str">
            <v>System Service expenditures to date are higher than budget ($195K) due to higher than budgeted expenditures in 1)Capacity (Lines) work ($228K - $102K Temporary, $126K Permanent) due to continuation project expenditures from 2018 which have been budgeted in 2019; 2)higher Automation, Scada expenditures than budget ($46K - Temp, $48K permanent), partially offset by 1)lower Safety &amp; Security work ($80K - Perm) due to no jobs forecasted for 2019 and 2)lower System Control expenditures than budget ($47K - Temp). Overall, System Service is forecasted to come in only slightly above Budget for 2019.</v>
          </cell>
          <cell r="P231" t="str">
            <v>System Service expenditures to date are higher than budget ($101K) due to higher than budgeted expenditures in 1)Capacity (Lines) work ($165K - $44K Temporary, $121K Permanent) due to continuation project expenditures from 2018 which have been underbudgeted in 2019; 2)higher Automation, Scada expenditures than budget ($73K, $37K - Temp, $36K permanent), partially offset by 1)lower Safety &amp; Security work ($87K - Perm) due to no jobs forecasted for 2019 and 2)lower System Control expenditures than budget ($50K - Temp). Overall, System Service is forecasted to come in only slightly above Budget for 2019. Very little additional work is projected.</v>
          </cell>
        </row>
        <row r="232">
          <cell r="I232" t="str">
            <v>Higher than budgeted expenditures for Capacity (Lines) ($125K - Temp) mainly due to inprogress jobs from 2018 continuing into 2019. 2019 portion is in 2019 budget.</v>
          </cell>
          <cell r="J232" t="str">
            <v>Higher than budgeted expenditures for Capacity (Lines) ($108K - Temp) mainly due to inprogress jobs from 2018 continuing into 2019. 2019 portion is in the 2019 budget.</v>
          </cell>
          <cell r="K232" t="str">
            <v>Higher than budgeted expenditures for Capacity (Lines) ($168K - $60K Temp, $100K Permanent) mainly due to in progress jobs from 2018 continuing into 2019. 2019 portion is in the 2019 budget. Forecast is calling for $108K higher spending than Budget for 2019.</v>
          </cell>
          <cell r="L232" t="str">
            <v>Higher than budgeted expenditures for Capacity (Lines) ($252K - $144K Temp, $108K Permanent) mainly due to in progress jobs from 2018 continuing into 2019. 2019 portion is in the 2019 budget. Forecast is calling for $108K higher spending than Budget for 2019.</v>
          </cell>
          <cell r="M232" t="str">
            <v>Higher than budgeted expenditures for Capacity (Lines) ($352K - $244K Temp, $108K Permanent) mainly due to in progress jobs from 2018 continuing into 2019. 2019 portion is in the 2019 budget. Forecast is calling for $108K higher spending than Budget for 2019.</v>
          </cell>
          <cell r="N232" t="str">
            <v>Higher than budgeted expenditures for Capacity (Lines) ($318K - $192K Temp, $126K Permanent) mainly due to in progress jobs from 2018 continuing into 2019. 2019 portion is in the 2019 budget. Forecast is calling for $126K higher spending than Budget for 2019.</v>
          </cell>
          <cell r="O232" t="str">
            <v>Higher than budgeted expenditures for Capacity (Lines) ($228K - $102K Temp, $126K Permanent) mainly due to in progress jobs from 2018 continuing into 2019. 2019 portion is in the 2019 budget. Forecast is calling for $126K higher spending than Budget for 2019. Little to no further spending expected.</v>
          </cell>
          <cell r="P232" t="str">
            <v>Higher than budgeted expenditures for Capacity (Lines) ($165K - $44K Temp, $121K Permanent) mainly due to in progress jobs from 2018 continuing into 2019. 2019 portion is in the 2019 budget. Forecast is calling for $126K higher spending than Budget for 2019. Little to no further spending expected.</v>
          </cell>
        </row>
        <row r="234">
          <cell r="H234" t="str">
            <v>Insignificant variance.</v>
          </cell>
          <cell r="I234" t="str">
            <v>Insignificant variance.</v>
          </cell>
          <cell r="J234" t="str">
            <v>Lower than budgeted expenditures due to ($55K) lower Scada work to date. Projects are still in the planning stage with no major projects in construction. Variance is expected to be Temporary.</v>
          </cell>
          <cell r="K234" t="str">
            <v>Lower than budgeted expenditures due to ($77K) lower Scada work to date. Projects are still in the planning stage with no major projects in construction. Variance is expected to be Temporary and Forecast is to spend the 2019 Budget.</v>
          </cell>
          <cell r="L234" t="str">
            <v>Insignificant variance.</v>
          </cell>
          <cell r="M234" t="str">
            <v>Insignificant variance.</v>
          </cell>
          <cell r="N234" t="str">
            <v>Lower than budget expenditures to date are temporary. Forecasted to spend full budget for 2019.</v>
          </cell>
          <cell r="O234" t="str">
            <v>Lower than budget expenditures to date are temporary. Forecasted to spend full budget for 2019.</v>
          </cell>
          <cell r="P234" t="str">
            <v>Lower than budget expenditures to date are temporary. Forecasted to spend full budget for 2019.</v>
          </cell>
        </row>
        <row r="235">
          <cell r="H235" t="str">
            <v>Insignificant variance.</v>
          </cell>
          <cell r="I235" t="str">
            <v>Insignificant variance.</v>
          </cell>
          <cell r="J235" t="str">
            <v>Insignificant variance.</v>
          </cell>
          <cell r="K235" t="str">
            <v>Insignificant variance.</v>
          </cell>
          <cell r="L235" t="str">
            <v>Insignificant variance.</v>
          </cell>
          <cell r="M235" t="str">
            <v>Insignificant variance.</v>
          </cell>
          <cell r="N235" t="str">
            <v>Lower than budget expenditures in Safety &amp; Security is permanent. No forecasted spending for 2019.</v>
          </cell>
          <cell r="O235" t="str">
            <v>Lower than budget expenditures in Safety &amp; Security is permanent. No forecasted spending for 2019.</v>
          </cell>
          <cell r="P235" t="str">
            <v>Lower than budget expenditures in Safety &amp; Security is permanent. No forecasted spending for 2019.</v>
          </cell>
        </row>
        <row r="236">
          <cell r="K236" t="str">
            <v>Insignificant variance.</v>
          </cell>
          <cell r="L236" t="str">
            <v>Insignificant variance.</v>
          </cell>
          <cell r="M236" t="str">
            <v>Insignificant variance.</v>
          </cell>
          <cell r="N236" t="str">
            <v>Insignificant variance.</v>
          </cell>
          <cell r="O236" t="str">
            <v>Insignificant variance.</v>
          </cell>
          <cell r="P236" t="str">
            <v>Insignificant variance.</v>
          </cell>
        </row>
        <row r="237">
          <cell r="H237" t="str">
            <v>Insignificant variance.</v>
          </cell>
          <cell r="I237" t="str">
            <v>Insignificant variance.</v>
          </cell>
          <cell r="J237" t="str">
            <v>Lower than budgeted expenditures due to ($71K) lower Scada work to date. Projects are still in the planning stage with no major projects in construction. Variance is expected to be Temporary.</v>
          </cell>
          <cell r="K237" t="str">
            <v>Insignificant variance.</v>
          </cell>
          <cell r="L237" t="str">
            <v>Insignificant variance.</v>
          </cell>
          <cell r="M237" t="str">
            <v>Insignificant variance.</v>
          </cell>
          <cell r="N237" t="str">
            <v>Higher than budget expenditures in Automation, Scada ($22K Perm, $73K Temp). No overspending is forecasted for 2019 but GRZ is already $22K above Forecast/Budget.</v>
          </cell>
          <cell r="O237" t="str">
            <v>Higher than budget expenditures in Automation, Scada ($48K Perm, $46K Temp). No overspending is forecasted for 2019 but GRZ is already $48K above Forecast/Budget. Little to no further spend expected.</v>
          </cell>
          <cell r="P237" t="str">
            <v>Higher than budget expenditures in Automation, Scada ($36K Perm, $37K Temp). No overspending is forecasted for 2019 but GRZ is already $36K above Forecast/Budget. Little to no further spend expected.</v>
          </cell>
        </row>
        <row r="238">
          <cell r="F238" t="str">
            <v>Higher gross spending to date vs. budget was due to higher System Renewal work. The variance is expected to only be due to timing and Guelph expects to get back in line with budget trends.</v>
          </cell>
          <cell r="G238" t="str">
            <v>Gross expenditures to date are higher than budget ($58K) due to higher than budgeted expenditures in System Renewal work ($161K - Temporary) and higher than budgeted System Services work ($67K - Temporary); partially offset by lower System Access work ($170K - Temporary). To date, continuation projects represent ($501K) in expenditures however ($494K) of these continuation projects were included in budget. Expected budget risks of ($0.6MM) are expected to materialize later in the year, mainly in cable remediation work.</v>
          </cell>
          <cell r="H238" t="str">
            <v xml:space="preserve">Gross expenditures to date are lower than budget ($230K) due to lower System Access work ($523K - Temporary); partially offset by higher than budgeted expenditures in System Renewal work ($187K - Temporary) and higher than budgeted System Services work ($106K - Temporary). </v>
          </cell>
          <cell r="I238" t="str">
            <v xml:space="preserve">Gross expenditures to date are higher than budget ($181K) due to higher than budgeted expenditures in System Renewal work ($372K - Temporary) and higher than budgeted System Services work ($65K - Temporary); partially offset by lower System Access work ($256K - Temporary). </v>
          </cell>
          <cell r="J238" t="str">
            <v xml:space="preserve">Gross expenditures to date are lower than budget ($592K) due to lower System Access work (686K - Temporary) as a result of lagging Emerging projects and Subdivision work; partially offset by higher than budgeted expenditures in System Renewal work ($133K - Temporary) and higher than budgeted System Services work ($40K - Temporary). </v>
          </cell>
          <cell r="K238" t="str">
            <v xml:space="preserve">Gross expenditures to date are lower than budget ($542K) due to lower System Access work ($586K - $337K Temporary, $249K Permanent) as a result of lagging Emerging projects and Subdivision work which have both been Forecast to be lower than Budget; partially offset by higher than budgeted System Services work ($40K - Permanent). </v>
          </cell>
          <cell r="L238" t="str">
            <v xml:space="preserve">Gross expenditures to date are lower than budget ($842K) due to lower System Access work ($688K - $439K Temporary, $249K Permanent) as a result of lagging Emerging projects and Subdivision work which have both been Forecast to be lower than Budget; and lower System Renewal work ($310K - Temp) due to lagging Civil and Underground cable work; partially offset by higher than budgeted System Services work ($156K - $48K Temp, $108K Permanent). </v>
          </cell>
          <cell r="M238" t="str">
            <v xml:space="preserve">Gross expenditures to date are lower than budget ($928K) due to lower System Access work ($627K - $378K Temporary, $249K Permanent) as a result of lagging Emerging projects and Subdivision work which have both been Forecast to be lower than Budget; and lower System Renewal work ($511K - Temp) due to lagging Civil and Underground cable work; partially offset by higher than budgeted System Services work ($210K - $102K Temp, $108K Permanent). </v>
          </cell>
          <cell r="N238" t="str">
            <v xml:space="preserve">Gross expenditures to date are lower than budget ($1.16M) due to; 1) lower System Renewal work ($904K - Temp) due to lagging Civil and Underground cable work; and 2) lower System Access work ($532K - Permanent) as a result of lagging Emerging projects and Subdivision work which have both been Forecast to be lower than Budget; partially offset by higher than budgeted System Services work ($278K - $223K Temp, $55K Permanent). </v>
          </cell>
          <cell r="O238" t="str">
            <v xml:space="preserve">Gross expenditures to date are lower than budget ($696K) due to; 1) lower System Renewal work ($878K - Temp) due to lagging Civil and Underground cable work; partially offset by higher than budgeted System Services work ($195K - $101K Temp, $94K Permanent). </v>
          </cell>
          <cell r="P238" t="str">
            <v xml:space="preserve">Gross expenditures to date are lower than budget ($1.0M) due to; 1)lower System Access work ($703K - Perm) 2) lower System Renewal work ($414K - Temp) due to lagging Civil and Reactive work; partially offset by higher than budgeted System Services work ($101K - $51K Temp, $50K Permanent). </v>
          </cell>
        </row>
        <row r="239">
          <cell r="F239" t="str">
            <v>Contributions to date have lagged behind the related System Access spending due to in progress projects carried over from 2018 for which the contributions were mainly recognized in the 2018 period. It is expected that contributions will trend back to budgeted levels.</v>
          </cell>
          <cell r="G239" t="str">
            <v>Contributions to date are lower than budget ($136K) due to lower than budgeted expenditures in Emerging work ($84K) and lower than budgeted expenditures in New connections ($69K) which is expected to be only Temporary due to timing.</v>
          </cell>
          <cell r="H239" t="str">
            <v>Contributions to date are lower than budget ($438K) due to lower than budgeted contributions in Emerging work ($175K), lower than budgeted contributions in New connections ($158K) and lower than budgeted contributions in Road Authority ($105K)which is expected to be only Temporary due to timing.</v>
          </cell>
          <cell r="I239" t="str">
            <v>Contributions to date are lower than budget ($509K) due to lower than budgeted contributions in Emerging work ($197K), lower than budgeted contributions in New connections ($180K) and lower than budgeted contributions in Road Authority ($131K)which is expected to be only Temporary due to timing.</v>
          </cell>
          <cell r="J239" t="str">
            <v>Contributions to date are lower than budget ($914K) due to lower than budgeted contributions in New connections ($463K), lower than budgeted contributions in Emerging work ($320K),  and lower than budgeted contributions in Road Authority ($250K)which are all expected to be only Temporary due to timing.</v>
          </cell>
          <cell r="K239" t="str">
            <v>Contributions to date are lower than budget ($1.0M) due to lower than budgeted contributions in Emerging work ($377K), lower than budgeted contributions in Road Authority ($322K)and lower than budgeted contributions in New connections ($320K) which overall is expected to be only Temporary due to timing.</v>
          </cell>
          <cell r="L239" t="str">
            <v>Contributions to date are lower than budget ($1.3M) due to lower than budgeted contributions in Emerging work ($453K), lower than budgeted contributions in Road Authority ($416K)and lower than budgeted contributions in New connections ($443K) which overall is expected to be only Temporary due to timing. Forecast for H2 is to be on Budget.</v>
          </cell>
          <cell r="M239" t="str">
            <v>Contributions to date are lower than budget ($1.3M) due to lower than budgeted contributions in Emerging work ($529K), lower than budgeted contributions in Road Authority ($317K)and lower than budgeted contributions in New connections ($454K) which overall is expected to be only Temporary due to timing. Forecast for H2 is to be on Budget.</v>
          </cell>
          <cell r="N239" t="str">
            <v>Contributions to date are lower than budget ($1.1M) due to; 1) lower than budgeted contributions in Emerging work ($531K), 2) lower than budgeted contributions in Road Authority ($350K) and 3)lower than budgeted contributions in New connections ($239K) which overall is expected to be Permanent. Forecast for Q3 is to be $1.2M below 2019 Budget.</v>
          </cell>
          <cell r="O239" t="str">
            <v>Contributions to date are lower than budget ($813K) due to; 1) lower than budgeted contributions in Emerging work ($543K), 2) lower than budgeted contributions in Road Authority ($368K) ; partially offset by $99K higher contributions in New Connections work. Forecast for Q3 is to be $1.2M below 2019 Budget.</v>
          </cell>
          <cell r="P239" t="str">
            <v>Contributions to date are lower than budget ($1.4M) due to; 1) lower than budgeted contributions in Emerging work ($710K), 2) lower than budgeted contributions in Road Authority ($445K) ; and 3) by $247K lower contributions in New Connections work. Forecast for Q3 is to be $1.2M below 2019 Budget.</v>
          </cell>
        </row>
        <row r="240">
          <cell r="G240" t="str">
            <v>Lower Contributions for New Connections are in line with lower expenditures for New Connections work. Net variance for New Connection work is insignificant.</v>
          </cell>
          <cell r="H240" t="str">
            <v>Lower Contributions for New Connections are in line with lower expenditures for New Connections work. Net variance for New Connection work is insignificant.</v>
          </cell>
          <cell r="I240" t="str">
            <v>Lower Contributions for New Connections are in line with lower expenditures to date for New Connections  - Subdivision work ($132). Overall lower New Connections contributions are expected to be related to timing in the recognition and/or billing of contributions.</v>
          </cell>
          <cell r="J240" t="str">
            <v>Lower Contributions for New Connections are due to lower contribution rates to date ($200K) due 50% contribution rate vs. 75% budgeted and due to lower work ($140K). Overall lower New Connections contributions are expected to be related to timing in the recognition and/or billing of contributions as well as in the execution of projects for subdivisions.</v>
          </cell>
          <cell r="K240" t="str">
            <v>Lower Contributions for New Connections are due to lower contribution rates to date ($190K) due 56% contribution rate vs. 75% budgeted and due to lower work ($130K). Overall lower New Connections contributions are expected to be related to timing in the recognition and/or billing of contributions as well as in the execution of projects for subdivisions. Forecast is to be within $10K of Budget.</v>
          </cell>
          <cell r="L240" t="str">
            <v>Lower Contributions for New Connections are due to lower contribution rates to date ($260K) due 53% contribution rate vs. 75% budgeted and due to lower work ($180K). Overall lower New Connections contributions are expected to be related to timing in the recognition and/or billing of contributions as well as in the execution of projects for subdivisions. Forecast is to be within $10K of Budget.</v>
          </cell>
          <cell r="M240" t="str">
            <v>Lower Contributions for New Connections are due to lower contribution rates to date ($307K) due 54% contribution rate vs. 75% budgeted and due to lower work ($147K). Overall lower New Connections contributions are expected to be related to timing in the recognition and/or billing of contributions as well as in the execution of projects for subdivisions. Forecast is to be within $10K of Budget.</v>
          </cell>
          <cell r="N240" t="str">
            <v>Lower Contributions for New Connections are due to lower contribution rates to date ($110K) due 68% contribution rate vs. 75% budgeted and due to lower work ($129K). Lower contributions are expected to be permanent. Q2 Forecast is to be $528K below Budget.</v>
          </cell>
          <cell r="O240" t="str">
            <v>Higher Contributions for New Connections are due to due to higher work ($226K) ; partially offset by lower contribution rates to date ($127K) due 69% contribution rate vs. 75% budgeted. Some regression is expected as Q3 Forecast is to be $528K below Budget but we've already exceeded Forecast by $80K.</v>
          </cell>
          <cell r="P240" t="str">
            <v>Lower Contributions for New Connections are due to due to lower work ($86K) and by lower contribution rates to date ($162K) due 69% contribution rate vs. 75% budgeted. Q3 Forecast is to be $528K below Budget.</v>
          </cell>
        </row>
        <row r="241">
          <cell r="H241" t="str">
            <v>Lower Contributions for Road Authority work are somewhat in line with lower expenditures for Road Authority work. Gap in net spending expected to close with scheduled projects starting.</v>
          </cell>
          <cell r="I241" t="str">
            <v>Lower Contributions for Road Authority work is due to timing. Road Authority work has started to catch up to schedule but billing for contributions is lagging project expenditures.</v>
          </cell>
          <cell r="J241" t="str">
            <v>Lower Contributions for Road Authority work is due to timing. Road Authority work has started to catch up to schedule but billing for contributions is lagging project expenditures. Actual contributions to date are less than 33% vs. budgeted 73% rate. 73% is based on historical average contribution rates billed to the City of Guelph and MTO. GRZ policy is to bill 50% Labour, Vehicles and Contractor costs and 100% Material costs. For 2019, GRZ has significant Road Authority work with the City of Guelph for which 100% contribution will be received. This situation is not uncommon when GRZ is forced to switch infrastructure from overhead to underground for situations where there are space restrictions.</v>
          </cell>
          <cell r="K241" t="str">
            <v>Lower Contributions for Road Authority work is due to timing. Road Authority work has started to catch up to schedule but billing for contributions is lagging project expenditures. Actual contributions to date are less than 23% vs. budgeted 73% rate. 73% is based on historical average contribution rates billed to the City of Guelph and MTO. GRZ policy is to bill 50% Labour, Vehicles and Contractor costs and 100% Material costs. For 2019, GRZ has significant Road Authority work with the City of Guelph for which 100% contribution will be received. This situation is not uncommon when GRZ is forced to switch infrastructure from overhead to underground for situations where there are space restrictions. Forecast is expecting to exceed contribution budget by $693K for 2019 in Road Authority work.</v>
          </cell>
          <cell r="L241" t="str">
            <v>Lower Contributions for Road Authority work is due to timing. Road Authority work has exceeded budget to date but contributions are lagging project expenditures. Actual contributions to date are less than 17% vs. budgeted 73% rate. 73% is based on historical average contribution rates billed to the City of Guelph and MTO. GRZ policy is to bill 50% Labour, Vehicles and Contractor costs and 100% Material costs. For 2019, GRZ has significant Road Authority work with the City of Guelph for which 100% contribution will be received. This situation is not uncommon when GRZ is forced to switch infrastructure from overhead to underground for situations where there are space restrictions. Forecast is expecting to exceed contribution budget by $693K for 2019 in Road Authority work.</v>
          </cell>
          <cell r="M241" t="str">
            <v>Lower Contributions for Road Authority work is due to timing. Road Authority work has exceeded budget to date but contributions are lagging project expenditures. Actual contributions to date are less than 31% vs. budgeted 73% rate. 73% is based on historical average contribution rates billed to the City of Guelph and MTO. GRZ policy is to bill 50% Labour, Vehicles and Contractor costs and 100% Material costs. For 2019, GRZ has significant Road Authority work with the City of Guelph for which 100% contribution will be received. This situation is not uncommon when GRZ is forced to switch infrastructure from overhead to underground for situations where there are space restrictions. Forecast is expecting to exceed contribution budget by $693K for 2019 in Road Authority work.</v>
          </cell>
          <cell r="N241" t="str">
            <v>Lower Contributions for Road Authority work is due to timing. Road Authority work has exceeded budget to date but contributions are lagging project expenditures. Actual contributions to date are less than 29% vs. budgeted 73% rate. 73% is based on historical average contribution rates billed to the City of Guelph and MTO. GRZ policy is to bill 50% Labour, Vehicles and Contractor costs and 100% Material costs. For 2019, GRZ has significant Road Authority work with the City of Guelph for which 100% contribution will be received. This situation is not uncommon when GRZ is forced to switch infrastructure from overhead to underground for situations where there are space restrictions. Forecast is expecting to be on budget for 2019 in Road Authority work.</v>
          </cell>
          <cell r="O241" t="str">
            <v>Lower Contributions for Road Authority work is due to timing. Road Authority work has exceeded budget to date but contributions are lagging project expenditures. Actual contributions to date are less than 27% vs. budgeted 73% rate. 73% is based on historical average contribution rates billed to the City of Guelph and MTO. GRZ policy is to bill 50% Labour, Vehicles and Contractor costs and 100% Material costs. For 2019, GRZ has significant Road Authority work with the City of Guelph for which 100% contribution will be received. This situation is not uncommon when GRZ is forced to switch infrastructure from overhead to underground for situations where there are space restrictions. Forecast is expecting to be on budget for 2019 in Road Authority work.</v>
          </cell>
          <cell r="P241" t="str">
            <v>Lower Contributions for Road Authority work is due to timing. Road Authority work has exceeded budget to date but contributions are lagging project expenditures. Actual contributions to date are less than 32% vs. budgeted 73% rate. 73% is based on historical average contribution rates billed to the City of Guelph and MTO. GRZ policy is to bill 50% Labour, Vehicles and Contractor costs and 100% Material costs. For 2019, GRZ has significant Road Authority work with the City of Guelph for which 100% contribution will be received. This situation is not uncommon when GRZ is forced to switch infrastructure from overhead to underground for situations where there are space restrictions. Forecast is expecting to be on budget for 2019 in Road Authority work.</v>
          </cell>
        </row>
        <row r="244">
          <cell r="G244" t="str">
            <v>Lower Contributions for Emerging Customer Work are in line with lower expenditures for Emerging Customer Work work. Net variance for Emerging Customer Work work is insignificant.</v>
          </cell>
          <cell r="H244" t="str">
            <v>Lower Contributions for Emerging Customer Work are in line with lower expenditures for Emerging Customer Work work. Net variance for Emerging Customer Work work is insignificant.</v>
          </cell>
          <cell r="I244" t="str">
            <v>Lower Contributions for Emerging Customer Work are in line with lower expenditures for Emerging Customer Work. Net variance for Emerging Customer Work work is insignificant.</v>
          </cell>
          <cell r="J244" t="str">
            <v>Lower Contributions for Emerging Customer Work are in line with lower expenditures for Emerging Customer Work. Net variance for Emerging Customer Work work is insignificant.</v>
          </cell>
          <cell r="K244" t="str">
            <v>Lower Contributions for Emerging Customer Work are in line with lower expenditures for Emerging Customer Work. Net variance for Emerging Customer Work  is insignificant. Only $100K is now Forecast for contributions from Emerging Customer Work.</v>
          </cell>
          <cell r="L244" t="str">
            <v>Lower Contributions for Emerging Customer Work are in line with lower expenditures for Emerging Customer Work. Net variance for Emerging Customer Work  is insignificant. Only $100K is now Forecast for contributions from Emerging Customer Work.</v>
          </cell>
          <cell r="M244" t="str">
            <v>Lower Contributions for Emerging Customer Work are in line with lower expenditures for Emerging Customer Work. Net variance for Emerging Customer Work  is insignificant. Only $100K is now Forecast for contributions from Emerging Customer Work.</v>
          </cell>
          <cell r="N244" t="str">
            <v>Lower Contributions for Emerging Customer Work are in line with lower expenditures for Emerging Customer Work. Net variance for Emerging Customer Work  is insignificant. Only $137K is now Forecast for contributions from Emerging Customer Work resulting in a full year $666K lower contributions vs. Budget.</v>
          </cell>
          <cell r="O244" t="str">
            <v>Lower Contributions for Emerging Customer Work are in line with lower expenditures for Emerging Customer Work. Net variance for Emerging Customer Work  is insignificant. Only $137K is now Forecast for contributions from Emerging Customer Work resulting in a full year $666K lower contributions vs. Budget.</v>
          </cell>
          <cell r="P244" t="str">
            <v>Lower Contributions for Emerging Customer Work are in line with lower expenditures for Emerging Customer Work. Net variance for Emerging Customer Work  is insignificant. Only $137K is now Forecast for contributions from Emerging Customer Work resulting in a full year $666K lower contributions vs. Budget.</v>
          </cell>
        </row>
        <row r="262">
          <cell r="F262" t="str">
            <v>Overall net expenditures were higher than budget for the period due to Higher System Renewal work as a result of higher OH and TX work and due to lower recognition of capital contributions to date. Guelph Rate Zone expects to trend back to budget.</v>
          </cell>
          <cell r="G262" t="str">
            <v>Overall net expenditures were higher than budget for the period due to Higher System Renewal work as a result of higher OH and TX work. Guelph Rate Zone expects to trend back to budget on current jobs however approximately $0.6MM of future work is expected to be a risk to budget.</v>
          </cell>
          <cell r="H262" t="str">
            <v>Overall net expenditures were higher than budget for the period due to Higher System Renewal work as a result of higher OH and TX work. Unbudgeted project spending for Guelph is expected to be ($0.6M) for 2019 but Guelph Rate Zone expects to trend back to budget and absorb any unbudgeted spending through project prioritization/delays.</v>
          </cell>
          <cell r="I262" t="str">
            <v>Overall net expenditures were higher than budget for the period ($690K) due to Lower contributions received on System Access work ($509K - Temp) and higher System Renewal work ($372K) as a result of higher OH and TX work. Unbudgeted project spending for Guelph is expected to be ($0.6M) for 2019 but Guelph Rate Zone expects to trend back to budget and absorb any unbudgeted spending through project prioritization/delays.</v>
          </cell>
          <cell r="J262" t="str">
            <v>Overall net expenditures were higher than budget for the period ($321K) due to Lower contributions received on System Access work ($913K - Temp) and higher System Renewal work ($133K) as a result of higher OH and TX work; partially offset by lower System Access work ($686K) due to lagging Emerging work and subdivision projects. Unbudgeted project spending for Guelph is expected to be ($0.6M) for 2019 but Guelph Rate Zone expects to trend back to budget and absorb any unbudgeted spending through project prioritization/delays.</v>
          </cell>
          <cell r="K262" t="str">
            <v>Overall net expenditures were higher than budget for the period ($477K) due to Lower contributions received on System Access work ($1.0M - Temp); partially offset by lower System Access work ($568K) due to lagging Emerging work and subdivision projects. Forecasted Net expenditures for Guelph are expected to be $168K lower than Budget due to lower than expected gross expenditures in System Access ($249K - P); partially offset by higher Forecast System Service work ($108K).</v>
          </cell>
          <cell r="L262" t="str">
            <v>Overall net expenditures were higher than budget for the period ($470K) due to Lower contributions received on System Access work ($1.3M - Temp); partially offset by lower System Access work ($688K) due to lagging Emerging work and subdivision projects. Forecasted Net expenditures for Guelph are expected to be $168K lower than Budget due to lower than expected gross expenditures in System Access ($249K - P); partially offset by higher Forecast System Service work ($108K).</v>
          </cell>
          <cell r="M262" t="str">
            <v>Overall net expenditures were higher than budget for the period ($372K) due to Lower contributions received on System Access work ($1.3M - Temp); partially offset by lower System Access work ($627K) due to lagging Emerging work and subdivision projects. Forecasted Net expenditures for Guelph are expected to be $168K lower than Budget due to lower than expected gross expenditures in System Access ($249K - P); partially offset by higher Forecast System Service work ($108K).</v>
          </cell>
          <cell r="N262" t="str">
            <v>Overall net expenditures were lower than budget for the period ($37K) due to 1)lower System Renewal work ($904K - Temp) due to Underground Asset Replacement work scheduled for Q4 and forecasted to be fully spent; 2)lower System Access work ($532 - Perm) due to lagging Emerging work and subdivision projects; partially offset by lower contributions received on System Access work ($1.1M - Perm). Forecasted Net expenditures for Guelph are expected to be on Budget overall due to lower than expected gross expenditures in System Access ($1.1M); offset by lower contributions Forecasted ($1.2M).</v>
          </cell>
          <cell r="O262" t="str">
            <v>Overall net expenditures were higher than budget for the period ($117K) due to 1) lower contributions received on System Access work ($813K - Perm); 2) higher System service work ($195K - $101K Temp, $94K Perm); partially offset by 1)lower System Renewal work ($878K - $120K Perm; $758K Temp) due to Underground Asset Replacement work scheduled for Q4 and forecasted to be fully spent. Forecasted Net expenditures for Guelph are expected to be on Budget overall due to lower than expected gross expenditures in System Access ($1.1M); offset by lower contributions Forecasted ($1.2M).</v>
          </cell>
          <cell r="P262" t="str">
            <v>Overall net expenditures were higher than budget for the period ($387K) due to 1) lower contributions received on System Access work ($1.4M - $1.2M Perm); 2) higher System service work ($101K - $71K Temp, $30K Perm); partially offset by 1)lower System Renewal work ($414K - $120K Perm; $296K Temp) due to Underground Asset Replacement work lagging. Forecasted Net expenditures for Guelph are expected to be on Budget overall due to lower than expected gross expenditures in System Access ($1.1M); offset by lower contributions Forecasted ($1.2M).</v>
          </cell>
        </row>
        <row r="263">
          <cell r="F263">
            <v>0</v>
          </cell>
          <cell r="G263">
            <v>0</v>
          </cell>
          <cell r="H263">
            <v>0</v>
          </cell>
          <cell r="I263">
            <v>0</v>
          </cell>
          <cell r="J263">
            <v>0</v>
          </cell>
          <cell r="K263">
            <v>0</v>
          </cell>
          <cell r="L263">
            <v>0</v>
          </cell>
          <cell r="M263">
            <v>0</v>
          </cell>
          <cell r="N263">
            <v>0</v>
          </cell>
          <cell r="O263">
            <v>0</v>
          </cell>
          <cell r="P263">
            <v>0</v>
          </cell>
          <cell r="Q263">
            <v>0</v>
          </cell>
        </row>
        <row r="264">
          <cell r="F264" t="str">
            <v>January</v>
          </cell>
          <cell r="G264" t="str">
            <v>February</v>
          </cell>
          <cell r="H264" t="str">
            <v>March</v>
          </cell>
          <cell r="I264" t="str">
            <v>April</v>
          </cell>
          <cell r="J264" t="str">
            <v>May</v>
          </cell>
          <cell r="K264" t="str">
            <v>June</v>
          </cell>
          <cell r="L264" t="str">
            <v>July</v>
          </cell>
          <cell r="M264" t="str">
            <v>August</v>
          </cell>
          <cell r="N264" t="str">
            <v>September</v>
          </cell>
          <cell r="O264" t="str">
            <v>October</v>
          </cell>
          <cell r="P264" t="str">
            <v>November</v>
          </cell>
          <cell r="Q264" t="str">
            <v>December</v>
          </cell>
        </row>
        <row r="265">
          <cell r="F265" t="str">
            <v>Overall System Access is $2.6M or 27% under mainly due to:
1) Transit projects - $1.5M under - mostly due to timing of spend in West
2) Emerging Customer Work - $1.1M under - actuals coming lower than YTD budget in all the regions as budget was trended smoothly over the year</v>
          </cell>
          <cell r="G265" t="str">
            <v>Overall System Access is $8.6MM or 41% under mainly due to:
1) Transit projects - $3.5MMM under - mostly due to timeline schedule continues to be adjusted by Metrolinx in the West. No Net impact.
2) New Connections - $2.5MM under - timing issues largely in East ($1.7MM) Subdivision projects and ICI work in West ($560K)
3) Emerging Customer Work - $1.9MM under - largely due to late start on Juravinski Hospital in West.
4) Road Authority - $1MM under - largely due to slower start than anticipated in West.</v>
          </cell>
          <cell r="H265" t="str">
            <v xml:space="preserve">Overall System Access is $14.1MM or 40% under mainly due to:
1) Transit projects - $4.3MM under - mostly due to timeline schedule continues to be adjusted by Metrolinx in the West. No Net impact.
2) Road Authority - $4.7MM under - largely due to anticipated underspent in YRT in East and slower start than anticipated in West.
3) Emerging Customer Work - $2.4MM under - largely due to late start on Juravinski Hospital in West.
4) New Connections - $2.5MM under - timing issues largely in East Subdivision projects and ICI work in West </v>
          </cell>
          <cell r="I265" t="str">
            <v>Overall System Access is $20.8MM or 58% under mainly due to:
1) Transit projects - $7.2MM under - mostly due to timeline schedule continues to be adjusted by Metrolinx in the West ($6.2MM) with no Net impact (significant reduction in planned expenditures in 2019) and timing issues with GO electrification projects in East ($1MM)
2) Road Authority - $7.2MM under - largely due to anticipated underspent in YRT  and delayed start in Bathurst job in East ($5MM) and slower start than anticipated in West ($2MM).
3) New Connections - $3.9MM under - timing issues largely in East Subdivision projects and ICI work in Central North 
4) Emerging Customer Work - $2.8MM under - largely due to late start on Juravinski Hospital in West.</v>
          </cell>
          <cell r="J265" t="str">
            <v>Overall System Access is $27.8MM or 42% under mainly due to:
1) Transit projects - $10.3MM under - mostly due to timeline schedule continues to be adjusted by Metrolinx in the West ($7.8MM) with no Net impact (significant reduction in planned expenditures in 2019) and timing issues with GO electrification projects in East ($2.2MM)
2) Road Authority - $8.1MM under -largely from East ($5.2MM) due to anticipated underspent in YRT, delayed start in Bathurst job in East and deferral of Road Authotity projects in East-North; and slower start than anticipated in West ($2.7MM).
3) New Connections - $6.8MM under - slower uptake largely in East Subdivision projects and ICI work in Central North 
4) Emerging Customer Work - $2.8MM under - largely due to late start on Juravinski Hospital in West, though project is now in full construction phase.</v>
          </cell>
          <cell r="K265" t="str">
            <v>Overall System Access is $36.0MM or 43% under mainly due to:
1) Transit projects - $16.0MM under - mostly due to timeline schedule continues to be adjusted by Metrolinx in the West ($10.7MM) with no Net impact (significant reduction in planned expenditures in 2019) and timing issues with GO electrification projects in East ($4.6MM), gain with no Net impact.
2) Road Authority - $10.5MM under -largely from East ($6.6MM) due to anticipated underspent in YRT and deferral of Road Authority projects in East-North; and slower start than anticipated in West ($2.8MM).
3) New Connections - $6.9MM under - slower uptake largely in East ($5.1MM) Subdivision projects and ICI work in Central North 
4) Emerging Customer Work - $2.2MM under - largely due to late start on Juravinski Hospital in West, though project is now in full construction phase.</v>
          </cell>
          <cell r="L265" t="str">
            <v>Overall System Access is $43.7.0MM or 43.2% under mainly due to:
1) Transit projects - $20.1MM under - mostly due to timeline schedule continues to be adjusted by Metrolinx in the West ($13.5MM) and in East ($6.4MM) with no Net impact 
2) Road Authority - $10.5MM under -largely from East ($7.1MM) due to deferral of Road Authority projects in East; and slower start than anticipated in West ($2.8MM).
3) New Connections - $9.4MM under - slower uptake largely in East ($6.1MM) Subdivision projects and ICI work in Central ($6.9MM); offset by higher spend in West ($2.8MM) due to higher Alt. Bid closures.
4) Emerging Customer Work - $1.4MM under - largely due to late start on Juravinski Hospital in West, though project is now in full construction phase.</v>
          </cell>
          <cell r="M265" t="str">
            <v>Overall System Access is $52.5MM or 43.7% under mainly due to:
1) Transit projects - $28.0MM under - mostly due to timeline schedule  adjusted by Metrolinx in the West ($16.6MM) and in East ($7.6MM) with no Net impact 
2) New Connections - $11.3MM under - slower uptake largely in East ($5.7MM) Subdivision projects and ICI work in Central North ($6.6MM); offset by higher spend in West ($3.1MM) due to higher Alt. Bid closures.
3) Road Authority - $10.8MM under -largely from East ($7.0MM) due to deferral of Road Authority projects in East; and slower uptake in West ($3.1MM).
4) Emerging Customer Work - $1.2MM under - largely due to late start on Juravinski Hospital in West, though project is now in full construction phase.</v>
          </cell>
          <cell r="N265" t="str">
            <v>Overall System Access is $66.5MM or 46.3% under mainly due to:
1) Transit projects - $37.7MM under - mostly due to timeline schedule  adjusted by Metrolinx in the West for HaLRT ($19.7MM), in East ($10.5MM) for GO Electrification projects and HuLRT in Central South ($6.3MM) with no Net impact. 
2) New Connections - $15.3MM under - lower spend in East ($7.6MM)  and Central North ($7.8MM) Subdivision projects and ICI work in Central North ($6.6MM); offset by higher spend in West ($2.8MM) due to higher Alt. Bid closures.
3) Road Authority - $12.6MM under -largely from East ($7.7MM) and Central North ($2.6MM) due to deferral of some Road Authority projects; and slower uptake in West ($3.3MM).
4) Metering - $1.4MM under - largely due to timing issues in East - Suite Meter Verification program.</v>
          </cell>
          <cell r="O265" t="str">
            <v>Overall System Access is $76.1MM or 46.7% under mainly due to:--
1) Transit projects - $42.3MM under - mostly due to timeline schedule  adjusted by Metrolinx in the West for HaLRT ($21.7MM), in East ($11.5MM) for GO Electrification projects and HuLRT in Central South ($7.8MM) with no Net impact. 
2) New Connections - $18.7MM under - lower spend in East ($10.2MM)  and Central North ($9.0MM) Subdivision projects and ICI work in Central South ($2.7MM); offset by higher spend in West ($2.8MM) due to higher Alt. Bid closures.
3) Road Authority - $16.6MM under -largely from East ($10.5MM) and Central North ($3.3MM) due to deferral of some Road Authority projects; and slower uptake in West ($3.4MM).
4) Metering - $1.4MM under - largely due to timing issues in East - Suite Meter Verification program.</v>
          </cell>
          <cell r="P265" t="str">
            <v>.</v>
          </cell>
        </row>
        <row r="274">
          <cell r="F274" t="str">
            <v xml:space="preserve">Overall System Renewal is $499K or 7% under mainly due to:
1) Reactive - $865K under - Mostly all the regions spent less than the historical trend
2) Emerging - $348K under - actuals coming lower than YTD budget in all the regions as budget was trended smoothly over the year
Offset by:
3) OH Asset Replacement - mostly due to timing issues in West
4) Substation Renewal - mostly due to Stations Carryover project in East </v>
          </cell>
          <cell r="G274" t="str">
            <v xml:space="preserve">Overall System Renewal is $646K or 4.5% under mainly due to:
1) Transformer Replacement - $871K under - mostly due to underspent in Central South for their Leaking Transformer Replacement project.
2) Storm Hardening - $466K under - timing issues in West for Ridley Heights Rear Lot project
3) Reactive - $340K under - Mostly due to timing issues, Central South and east are under whereas other 3 regions are over 
Partially Offset by:
4) OH Asset Replacement - $706K over - mostly due to earlier start in East and West
5) UG Replacement - $430K over - Mostly due to Carryover work in Central South and West
</v>
          </cell>
          <cell r="H274" t="str">
            <v xml:space="preserve">Overall System Renewal is $1.4MM or 5.6% under mainly due to:
1) Transformer Replacement - $1.9MM under - mostly due to underspent in Central South for their Leaking Transformer Replacement project.
2) Storm Hardening - $972K under - timing issues in West for Ridley Heights Rear Lot project
3) UG Replacement - $717K under - largely due to delays in contractor negotiations impacting Cable Injection projects in East
Partially Offset by:
4) OH Asset Replacement - $1.7MM over - Mostly due to earlier start for couple of projects in West
5) Reactive - $601K over - Mostly due to timing issues, all regions are over except for Central South
</v>
          </cell>
          <cell r="I274" t="str">
            <v>Overall System Renewal is $3.6MM or 10% under mainly due to:
1) Transformer Replacement - $1.9MM under - mostly due to underspent in Central South for their Leaking Transformer Replacement project.
2) UG Replacement - $1.9MM under - largely due to delays in contractor negotiations impacting Cable Injection projects in East.
3) Storm Hardening - $1.5MM under - timing issues in West for Ridley Heights &amp; Jacobson  Rear Lot projects.
Partially Offset by:
4) Reactive - $1.6MM over - Mostly due to timing issues in West and Central rate zones</v>
          </cell>
          <cell r="J274" t="str">
            <v>Overall System Renewal is $8.3MM or 16% under mainly due to:
1) UG Replacement - $4.8MM under - due to late start for Cable Injection projects in East owing to delays in contractor negotiations with Novinium and also timing issues for Cable Replacement projects in East.
2) Transformer Replacement - $2.2MM under - mostly due to underspent in Central South for their Leaking Transformer Replacement project.
3) Storm Hardening - $2.1MM under - largely from West later start on Ridley Heights combined with deferral of Blue Bird &amp; scope reduction on Jacobson Rear Lot 
4) OH Asset Replacement - $625K under -  largely from Central South where some projects are deferred or some are having delayed start.
Partially Offset by:
4) Reactive - $1.7MM over - Mostly due to PILC cable faults combined with February storms, Nebo M64 feeder reactive repair and Horning &amp; Beach TS failures in West</v>
          </cell>
          <cell r="K274" t="str">
            <v xml:space="preserve">Overall System Renewal is $13.2MM or 20% under mainly due to:
1) UG Replacement - $6.1MM under - due to late start for Cable Injection projects in East owing to delays in contractor negotiations with Novinium and also timing issues for Cable Replacement projects in East.
2) Transformer Replacement - $3.7MM under - mostly due to underspent in Central South for their Leaking Transformer Replacement project.
3) Storm Hardening - $2.6MM under - largely from West  - later start on Ridley Heights combined with deferral of Blue Bird &amp; scope reduction on Jacobson Rear Lot 
4) OH Asset Replacement - $1.1MM under -  largely from Central South where some projects are deferred or some are having delayed start.
</v>
          </cell>
          <cell r="L274" t="str">
            <v xml:space="preserve">Overall System Renewal is $14.1MM or 17.7% under mainly due to:
1) UG Replacement - $6.9MM under - due to late start for Cable Injection projects in East owing to delays in contractor negotiations with Novinium and also timing issues for Cable Replacement projects in East.
2) Transformer Replacement - $3.4MM under - mostly due to underspent in Central South for their Leaking Transformer Replacement project.
3) Storm Hardening - $3.1MM under - largely from West  - later start on Ridley Heights combined with deferral of Blue Bird &amp; scope reduction on Jacobson Rear Lot 
4) OH Asset Replacement - $1.7MM under -  largely from Central South where some projects are deferred or some are having delayed start.
Partially Offset by:
5) Reactive - $1.6MM over - Mostly due to PILC cable faults combined with February storms, Nebo M64 feeder reactive repair and Horning &amp; Beach TS failures in West
</v>
          </cell>
          <cell r="M274" t="str">
            <v xml:space="preserve">Overall System Renewal is $14.5MM or 16% under mainly due to:
1) UG Replacement - $7.9MM under - due to late start for Cable Injection projects in East owing to delays in contractor negotiations with Novinium and also timing issues for Cable Replacement projects in East.
2) Transformer Replacement - $2.8MM under - mostly due to underspent in Central South for their Leaking Transformer Replacement project.
3) Storm Hardening - $3.1MM under - largely from West  - later start on Ridley Heights combined with deferral of Blue Bird &amp; scope reduction on Jacobson Rear Lot 
4) OH Asset Replacement - $2.3MM under -  largely from Central South where some projects are deferred or some are having delayed start.
Partially Offset by:
5) Reactive - $3.1MM over - Mostly due to PILC cable faults combined with February storms, Nebo M64 feeder reactive repair and Horning &amp; Beach TS failures in West
</v>
          </cell>
          <cell r="N274" t="str">
            <v xml:space="preserve">Overall System Renewal is $15.0MM or 14.5% (slight inprovement from 16% under in Aug YTD) under mainly due to:
1) UG Replacement - $8.2MM under - due to late start for Cable Injection projects in East ($6.0MM) owing to delays in contractor negotiations with Novinium and also timing issues for Cable Replacement projects in East and due to joint trenching issues with other utilities for Rathburn Road project in Central South ($2.3MM).
2) Transformer Replacement - $3.1MM under - mostly due to underspent in Central South for their Leaking Transformer Replacement project and Inventory adjustment.
3) Storm Hardening - $2.9MM under - largely from West  - later start on Ridley Heights combined with deferral of Blue Bird &amp; scope reduction on Jacobson Rear Lot, though work has been now resumed for Jacobson to offset some of the underspend in East Underground Asset Replacement. 
4) OH Asset Replacement - $2.2MM under -  due to deferral of Rometown project in Central South owing to non funding from ICM.
Partially Offset by:
5) Reactive - $2.1MM over - Mostly due to PILC cable faults combined with February storms, Nebo M64 feeder reactive repair and Horning &amp; Beach TS failures in West
</v>
          </cell>
          <cell r="O274" t="str">
            <v xml:space="preserve">Overall System Renewal is $18.0MM or 15.7% under mainly due to:
1) UG Replacement - $10.1MM under - due to late start for Cable Injection projects in East ($4.0MM) owing to delays in contractor negotiations with Novinium and also timing issues for Cable Replacement projects in East ($2.5MM) and due to joint trenching issues with other utilities for Rathburn Road project in Central South (1.9MM).
2) Transformer Replacement - $3.4MM under - mostly due to underspent in Central South for their Leaking Transformer Replacement project and Inventory adjustment.
3) Storm Hardening - $2.8MM under - largely from West  - later start on Ridley Heights combined with deferral of Blue Bird &amp; scope reduction on Jacobson Rear Lot, though work has been now resumed for Jacobson to offset some of the underspend in East Underground Asset Replacement. 
4) OH Asset Replacement - $3.6MM under -  due to deferral of Rometown project in Central South owing to non funding from ICM.
Partially Offset by:
5) Reactive - $1.9MM over - Mostly due to PILC cable faults combined with February storms, Nebo M64 feeder reactive repair and Horning &amp; Beach TS failures in West
</v>
          </cell>
        </row>
        <row r="283">
          <cell r="F283" t="str">
            <v xml:space="preserve">Overall System Service is $331K or 29% over YTD budget due to:
1) Capacity (Stations) - $226K over - mostly due to Stations carryover project in East
2) Automation , Scada - $278K over - ahead of plan spend in Advanced Planning project in East
Offset by:
3) Lines (Capacity) - $101K under - behind plan spend in Advanced Planning projects in East
</v>
          </cell>
          <cell r="G283" t="str">
            <v>Overall System Service is $925K under YTD budget due to:
1) Capacity (Lines) - $942K under - largely due to no spend by Advanced Planning in East yet and timing issues in  Central South
2)System Control, Comm.&amp; Perf. - $219K under - Timing issues in East and Central North
Partially Offset by:
3) Capacity (Stations) - $274K over -  mostly due to Stations carryover project in East</v>
          </cell>
          <cell r="H283" t="str">
            <v xml:space="preserve">Overall System Service is $2MM under YTD budget due to:
1) Capacity (Lines) - $1.6MM under - largely due to no spend by Advanced Planning in East yet and timing issues in  Central South.
2)System Control, Comm.&amp; Perf. - $395K under - Timing issues in Central North (related to their WiMAX project and Jim Yarrow TS project) and in East. </v>
          </cell>
          <cell r="I283" t="str">
            <v xml:space="preserve">Overall System Service is $3.1MM under YTD budget due to:
1) Capacity (Lines) - $2MM under - largely due to lower spend by Advanced Planning in East  and timing issues in  Central South.
2)System Control, Comm.&amp; Perf. - $858K under - Timing issues in Central North (related to their WiMAX project and Jim Yarrow TS project) and in East. </v>
          </cell>
          <cell r="J283" t="str">
            <v>Overall System Service is $3.7MM under YTD budget due to:
1) Capacity (Lines) - $2.8MM under - largely due to lower spend by Advanced Planning in East  and timing issues in  Central South.
2)System Control, Comm.&amp; Perf. - $1.3MM under - Timing issues for P&amp;C, Station Sustainment and System Control projects across rate zones
Partially offset by
3) Capacity (Stations) - $500K over -  mostly due to Stations carryover project in East</v>
          </cell>
          <cell r="K283" t="str">
            <v>Overall System Service is $4.8MM under YTD budget due to:
1) Capacity (Lines) - $3.5MM under - largely due to lower spend by Advanced Planning in East  and timing issues in  Central.
2)System Control, Comm.&amp; Perf. - $1.5MM under - Timing issues for P&amp;C, Station Sustainment and System Control projects across rate zones
Partially offset by
3) Capacity (Stations) - $548K over -  mostly due to Stations carryover project in East</v>
          </cell>
          <cell r="L283" t="str">
            <v>Overall System Service is $4.9MM under YTD budget due to:
1) Capacity (Lines) - $4.0MM under - largely due to lower spend by Advanced Planning in East  and timing issues in  Central.
2)System Control, Comm.&amp; Perf. - $1.3MM under - Timing issues for P&amp;C, Station Sustainment and System Control projects across rate zones
Partially offset by
3) Capacity (Stations) - $558K over -  mostly due to Stations carryover project in East</v>
          </cell>
          <cell r="M283" t="str">
            <v>Overall System Service is $4.8MM under YTD budget due to:
1) Capacity (Lines) - $4.2MM under - largely due to lower spend by Advanced Planning in East  and timing issues in  Central.
2)System Control, Comm.&amp; Perf. - $1.2MM under - Timing issues for P&amp;C, Station Sustainment and System Control projects across rate zones
Partially offset by
3) Capacity (Stations) - $558K over -  mostly due to Stations carryover project in East</v>
          </cell>
          <cell r="N283" t="str">
            <v xml:space="preserve">Overall System Service is $6.1MM under YTD budget due to:
1) Capacity (Lines) - $5.0MM under - largely due to lower spend by Advanced Planning in East  and projects deferral in Central regions.
2)System Control, Comm.&amp; Perf. - $1.7MM under - Timing issues for P&amp;C, Station Sustainment and System Control projects across rate zones
</v>
          </cell>
          <cell r="O283" t="str">
            <v xml:space="preserve">Overall System Service is $8.1MM under YTD budget due to:
1) Capacity (Lines) - $6.5MM under - largely due to lower spend by Advanced Planning in East  and projects deferral in Central regions.
2)System Control, Comm.&amp; Perf. - $1.7MM under - Timing issues for P&amp;C, Station Sustainment and System Control projects across rate zones
</v>
          </cell>
        </row>
        <row r="290">
          <cell r="F290" t="str">
            <v>Gross expenditures are 16% lower than YTD budget [Controllable Capital is 2.1%  lower than YTD budget].</v>
          </cell>
          <cell r="G290" t="str">
            <v>Gross expenditures are 27% lower than YTD budget [Controllable Capital is $1.5MM or 9.3%  lower than YTD budget of $16.8MM].</v>
          </cell>
          <cell r="H290" t="str">
            <v>Gross expenditures are 27% lower than YTD budget [Controllable Capital WO Reactive is $2.8MM or 12%  lower than YTD budget of $24MM].</v>
          </cell>
          <cell r="I290" t="str">
            <v>Gross expenditures are 30% lower than YTD budget [Controllable Capital WO Reactive is $6.7MM or 19%  lower than YTD budget ].</v>
          </cell>
          <cell r="J290" t="str">
            <v>Gross expenditures are 32% lower than YTD budget [Controllable Capital WO Reactive is $11.3MM or 23%  lower than YTD budget ].</v>
          </cell>
          <cell r="K290" t="str">
            <v>Gross expenditures are 33% lower than YTD budget [Controllable Capital WO Reactive is $16.4MM or 26%  lower than YTD budget ].</v>
          </cell>
          <cell r="L290" t="str">
            <v>Gross expenditures are 32% lower than YTD budget [Controllable Capital WO Reactive is $16.1MM or 21%  lower than YTD budget ].</v>
          </cell>
          <cell r="M290" t="str">
            <v>Gross expenditures are 31.8% lower than YTD budget [Controllable Capital WO Reactive is $16.1MM or 19%  lower than YTD budget ].</v>
          </cell>
          <cell r="N290" t="str">
            <v>Gross expenditures are 33% lower than YTD budget [Controllable Capital WO Reactive is $17.2MM or 17%  lower than YTD budget ].</v>
          </cell>
          <cell r="O290" t="str">
            <v>Gross expenditures are 34.1% lower than YTD budget [Controllable Capital WO Reactive is $21.2MM or 19%  lower than YTD budget ].</v>
          </cell>
        </row>
        <row r="291">
          <cell r="F291" t="str">
            <v>Contributions are lower due to behind plan contribution in Transit and Road Authority projects</v>
          </cell>
          <cell r="G291" t="str">
            <v xml:space="preserve">Contributions are lower due to behind plan contribution in Transit and Road Authority and New Connection projects mainly due to slower start to the work than anticipated. </v>
          </cell>
          <cell r="H291" t="str">
            <v xml:space="preserve">Contributions are lower due to behind plan contribution in Transit and Road Authority and New Connection projects mainly due to slower start to the work than anticipated. </v>
          </cell>
          <cell r="I291" t="str">
            <v xml:space="preserve">Contributions are lower due to behind plan contribution in Transit and Road Authority and New Connection projects mainly due to slower start to the work than anticipated. </v>
          </cell>
          <cell r="J291" t="str">
            <v xml:space="preserve">Contributions are lower due to behind plan contribution in Transit ($9.4MM) and Road Authority ($6.4MM) and New Connection ($4.8MM) projects mainly due to slower start to the work than anticipated. </v>
          </cell>
          <cell r="K291" t="str">
            <v xml:space="preserve">Contributions are lower due to behind plan contribution in Transit ($15.1MM) and Road Authority ($6.5MM) and New Connection ($5.5MM) projects mainly due to slower start to the work than anticipated. </v>
          </cell>
          <cell r="L291" t="str">
            <v xml:space="preserve">Contributions are lower due to behind plan contribution in Transit ($20.1MM) and Road Authority ($8.0MM) and New Connection ($9.1MM) projects mainly due to slower start to the work than anticipated. </v>
          </cell>
          <cell r="M291" t="str">
            <v xml:space="preserve">Contributions are lower due to behind plan contribution in Transit ($27.6MM) and Road Authority ($8.3MM) and New Connection ($10.8MM) projects mainly due to slower start to the work than anticipated. </v>
          </cell>
          <cell r="N291" t="str">
            <v xml:space="preserve">Contributions are lower due to behind plan contribution in Transit ($37.3MM) and Road Authority ($8.7MM) and New Connection ($14.4MM) projects mainly due to slower start to the work than anticipated. </v>
          </cell>
          <cell r="O291" t="str">
            <v xml:space="preserve">Contributions are lower due to behind plan contribution in Transit ($42.4MM) and Road Authority ($10.3MM) and New Connection ($10.8MM) projects mainly due to slower start to the work than anticipated and slower reconrding on contributions </v>
          </cell>
        </row>
        <row r="314">
          <cell r="F314" t="str">
            <v>Net expenditures are 10.7% higher than YTD budget [Controllable Capital is 2.1%  lower than YTD budget].</v>
          </cell>
          <cell r="G314" t="str">
            <v>Net expenditures are 8.4% lower than YTD budget [Controllable Capital is $1.5MM or 9.3%  lower than YTD budget of $16.8MM].</v>
          </cell>
          <cell r="H314" t="str">
            <v>Net expenditures are 12.5% lower than YTD budget [Controllable Capital is $2.8MM or 12%  lower than YTD budget of $24MM].</v>
          </cell>
          <cell r="I314" t="str">
            <v>Net expenditures are 17.8% lower than YTD budget [Controllable Capital is $6.7MM or 19%  lower than YTD budget ].</v>
          </cell>
          <cell r="J314" t="str">
            <v>Net expenditures are 19.5% lower than YTD budget [Controllable Capital is $11.3MM or 23%  lower than YTD budget ].</v>
          </cell>
          <cell r="K314" t="str">
            <v>Net expenditures are 23% lower than YTD budget [Controllable Capital is $16.4MM or 26%  lower than YTD budget ].</v>
          </cell>
          <cell r="L314" t="str">
            <v>Net expenditures are 16.7% lower than YTD budget [Controllable Capital is $19.1MM or 20.1%  lower than YTD budget ].</v>
          </cell>
          <cell r="M314" t="str">
            <v>Net expenditures are 13.9% lower than YTD budget [Controllable Capital is $16.1MM or 19%  lower than YTD budget ].</v>
          </cell>
          <cell r="N314" t="str">
            <v>Net expenditures are 12.7% lower than YTD budget [Controllable Capital is $17.2MM or 17%  lower than YTD budget ].</v>
          </cell>
          <cell r="O314" t="str">
            <v>Net expenditures are 16.7% lower than YTD budget [Controllable Capital is $26.0MM or 19.2%  lower than YTD budget ].</v>
          </cell>
        </row>
        <row r="315">
          <cell r="F315">
            <v>0</v>
          </cell>
          <cell r="G315">
            <v>0</v>
          </cell>
          <cell r="H315">
            <v>0</v>
          </cell>
          <cell r="I315">
            <v>0</v>
          </cell>
          <cell r="J315">
            <v>0</v>
          </cell>
          <cell r="K315">
            <v>0</v>
          </cell>
          <cell r="L315">
            <v>0</v>
          </cell>
          <cell r="M315">
            <v>0</v>
          </cell>
          <cell r="N315">
            <v>0</v>
          </cell>
          <cell r="O315">
            <v>0</v>
          </cell>
          <cell r="P315">
            <v>0</v>
          </cell>
          <cell r="Q315">
            <v>0</v>
          </cell>
        </row>
        <row r="316">
          <cell r="F316" t="str">
            <v>Timing issue due to purchase of major tools (-$345K) Roof Renewal project (-$101K) expected to start later the year, and overestimated client computing (-$90K). These figures are partially off-set by underestimated Interest Capitalization ($210K)</v>
          </cell>
          <cell r="G316" t="str">
            <v>Behind plan spend due to timing issue:
(i) Computer Software &amp; Hardware ($0.9MM ) - largely due to East IT projects such as CC&amp;B Auxiliary Systems ($182K - permanent) and ERP ($108K - permanent)
(ii)  Building  ($340K)  due to delays in Nebo Road Roof renewal in West ($199K - temporary)
Partially Offset by
(iii) Higher than budgeted Interest Capitalization ($392K - temporary)</v>
          </cell>
          <cell r="H316" t="str">
            <v>Behind plan spend due to timing issue:
(i) Computer Software &amp; Hardware ($972K) - largely due to East IT projects such as CC&amp;B Auxiliary Systems ($277K - temporary) and Data Centre Refresh ($246K - temporary)
(ii)  Buildings ($608K) - largely due to delays in Nebo Road Roof renewal in West ($303K - temporary)
Partially Offset by:
(iii) Higher than budgeted Interest Capitalization ($460K - temporary)</v>
          </cell>
          <cell r="I316" t="str">
            <v>Behind plan spend due to timing issue:
(i) Computer Software &amp; Hardware ($1.9MM) - largely due to East IT projects such as CC&amp;B Auxiliary Systems Data Centre Refresh 
(ii)  Buildings ($824K) - largely due to delays in Nebo Road Roof renewal in West 
Partially Offset by:
(iii) Higher than budgeted Interest Capitalization by $875K</v>
          </cell>
          <cell r="J316" t="str">
            <v>Behind plan spend due to timing issue:
(i) Computer Software &amp; Hardware ($2.4MM) - largely due to IT projects such as CC&amp;B Auxiliary Systems Data Centre Refresh 
(ii)  Buildings ($799K) - largely due to delays in Nebo Road Roof renewal in West 
Partially Offset by:
(iii) Higher transportation ($581k) due to timing of fleet purchases
(iv) Higher than budgeted Other ($557k) mainly due to Interest Capitalization</v>
          </cell>
          <cell r="K316" t="str">
            <v>Temporary variances:
i)  Computer Hardware &amp; Software ($2.4M) due to delay in creating PO's - expected to catch up in Q3; 
ii)  Buildings ($690K) - Nebo roof to start July / Aug;
iii) Vehicle $666K - large truck purchased in first half of the year in East</v>
          </cell>
          <cell r="M316" t="str">
            <v>$40.7M over YTD budget due to land purchase for Central Service Centre.</v>
          </cell>
          <cell r="N316" t="str">
            <v>$41.7M over YTD budget due to land purchase for Central Service Centre.</v>
          </cell>
          <cell r="O316" t="str">
            <v>$41.3M over YTD budget due to land purchase for Central Service Centre.</v>
          </cell>
          <cell r="P316" t="str">
            <v>Higher than planned sustainment spend maily due to purchase of land for the new premises at Kennedy Road South ($44M).</v>
          </cell>
        </row>
        <row r="317">
          <cell r="F317" t="str">
            <v>Large variance on client computing (-$90K) due to Timing issues</v>
          </cell>
          <cell r="G317" t="str">
            <v>Lower expenditure caused by timing issue in East: (i) CC&amp;B Auxiliary Systems ($182K - permanent ), (ii) ERP ($108K - permanent),  (iii) NCCP ($50K - permanent) , and some other small projects.</v>
          </cell>
          <cell r="H317" t="str">
            <v>Lower expenditure caused by timing issue in East: (i) CC&amp;B Auxiliary Systems ($277K - temporary), (ii) Data Centre Refresh ($246K - temporary), (iii) Client Computing ($173K - temporary), and (iv) Innovation &amp; Governance ($125K - temporary). This is partially offset by overspending in ERP ($173K - temporary) due to purchase of 499 mobile device licenses needed to be paid up front.</v>
          </cell>
          <cell r="K317" t="str">
            <v>Timing:  IT has roughly $2.2M in open PO's expected to be invoiced during Q3 to catch up with YTD budget</v>
          </cell>
        </row>
        <row r="318">
          <cell r="F318" t="str">
            <v>Nebo Road Roof Renewal (-$101K) is expected to start later the year</v>
          </cell>
          <cell r="G318" t="str">
            <v>Lower expenditure caused by timing issue: (i) delayed project on the Nebo Road ($199K - temporary) and (ii) Derry Road ($104K - temporary). This is partially offset by overspending in Central North ($72K), which does not have a budget.</v>
          </cell>
          <cell r="H318" t="str">
            <v>Lower expenditure caused by timing issue: (i) delayed project on the Nebo Road ($303K - temporary), (ii) Derry Road ($172K - temporary), and (iii) no actual spending in Guelph ($63K - temporary).</v>
          </cell>
          <cell r="J318" t="str">
            <v>Temporary delay in spend due to projects starting later for Nebo roof and renovations on IT and Corp Comm areas</v>
          </cell>
          <cell r="K318" t="str">
            <v>Temporary delay in spend due to projects starting later for Nebo roof and renovations on IT and Corp Comm areas</v>
          </cell>
          <cell r="P318" t="str">
            <v xml:space="preserve">Permanent variance due to purchase/development of land for the new premises at Kennedy Road South ($44.3M).  </v>
          </cell>
        </row>
        <row r="319">
          <cell r="F319" t="str">
            <v>Timing issue</v>
          </cell>
          <cell r="G319" t="str">
            <v>Lower expenditure caused by (i) timing issue in Central South ($237K) and (ii) no actual spending in Guelph ($131K), which is partially offset by a negative budget adjustment in West ($166K)</v>
          </cell>
          <cell r="H319" t="str">
            <v>Lower expenditure caused by (i) timing issue in Central South ($357K - temporary) and (ii) no actual spending in Guelph ($131K - temporary), which is partially offset by a negative budget adjustment in West ($247K - temporary)</v>
          </cell>
          <cell r="J319" t="str">
            <v>Timing of vehicle purchases different than budget trend - expected to be over original budget by $1.1M based on agreement during Steering Committee meetings</v>
          </cell>
          <cell r="K319" t="str">
            <v>Timing:  Purchase of vehicle in East that was budgeted in second half of year</v>
          </cell>
        </row>
        <row r="320">
          <cell r="F320" t="str">
            <v>Large variance on purchase of major tools (-$345K) due to timing issue</v>
          </cell>
          <cell r="G320" t="str">
            <v>Lower expenditure due to timing issue: (i) Central South ($29K) and (ii) West ($21K), which is partially offset by East overspending ($21K)</v>
          </cell>
          <cell r="H320" t="str">
            <v>Lower expenditure due to timing issue: Central South ($61K - temporary) which is partially offset by
East higher expenditure ($47K - temporary).</v>
          </cell>
        </row>
        <row r="321">
          <cell r="P321" t="str">
            <v>Timing of CCRA payments for the East rate zone. Payments were budgeted in October &amp; November; no actual spend to date.</v>
          </cell>
        </row>
        <row r="322">
          <cell r="F322" t="str">
            <v>Large variance found on Interest Capitalization ($210K)</v>
          </cell>
          <cell r="G322" t="str">
            <v>Higher expenditure in East caused by (i) Interest Capitalization ($392K - temporary) and (ii) Work in Process ($282K -temporary)</v>
          </cell>
          <cell r="H322" t="str">
            <v xml:space="preserve"> Overspent in East caused by (i) Interest Capitalization ($460K - temporary) and (ii) Work in Process ($358K - temporary), which is partially offset by a negative expenditure in EV Workplace Program ($319K -temporary).</v>
          </cell>
          <cell r="P322" t="str">
            <v>Mainly due to change in policy related to Interest Capitalization for the East starting July 2019 (-$526,860).</v>
          </cell>
        </row>
        <row r="323">
          <cell r="F323" t="str">
            <v>Timing issue caused by equal month spilt budgets, large variance found from projects expected to start later the year in West (-$137K) and overestimated budget on the ERP Convergence (-$400K)</v>
          </cell>
          <cell r="G323" t="str">
            <v>Transition Costs has a lower expenditure($2.3MM - temporary). All of these projects have linear trend budgets, and expect to have larger actual spending in later part of the year.
(i) GIS ($0.7MM)
(ii) Phone system consolidation ($249K)
(iii) Implementation of new Network Operations Voice Radio System ($249K)
(iv) ERP ($240K)</v>
          </cell>
          <cell r="H323" t="str">
            <v>All of the transition projects have linear trended budgets, and expect to have larger actual spending in later part of the year.
(i) GIS / OMS ($1.1MM - temporary)
(ii) Implementation of new Network Operations Voice Radio System ($374K - temporary)
(ii) Data Centre Consolidation ($318K)
Also, YTD budget from Guelph ($36K) are added from March onward</v>
          </cell>
          <cell r="I323" t="str">
            <v>All of the transition projects have linear trended budgets, and expect to have larger actual spending in later part of the year.
(i) GIS ($1.5MM - temporary)
(ii) Facilities (Buildings, Furniture and Fixtures) ($1.13MM)
(iii) Data Centre Consolidation ($725K)
(iv) ERP ($592K)
(v) Implementation of new Network Operations Voice Radio System ($500K - temporary)
Partially offset by CIS ($3.06MM)
Also, YTD budget from Guelph ($36K) are added from March onward</v>
          </cell>
          <cell r="J323" t="str">
            <v>Transition projects are $1.5M under largely due to behind budget spend in facilities projects. They were all  linear trended budgets, and expect to have larger actual spending in later part of the year</v>
          </cell>
          <cell r="K323" t="str">
            <v>Temporary variances:
i)  Building projects delay in start due to collective bargaining</v>
          </cell>
          <cell r="P323" t="str">
            <v>Lower than planned transition spend on facilities (-$2.7M) mainly due to lower renovation spend, and I.T. (-$1.1M) due mainly to lower GIS/OMS, Data Centre, &amp; Alectra Networks project spend partially offset by higher than budgeted spend on the ERP project.</v>
          </cell>
        </row>
        <row r="324">
          <cell r="F324" t="str">
            <v>Timing issue on ERP Convergence (-400K)</v>
          </cell>
          <cell r="G324" t="str">
            <v>Lower expenditure due to timing issue on: (i) GIS ($0.7MM- temporary), (ii) phone system consolidation ($320K - temporary), (iii) new Alectra Network Operations Voice Radio System ($249K - temporary), and (iv) ERP ($240K - temporary)</v>
          </cell>
          <cell r="H324" t="str">
            <v>Lower expenditure due to timing issue on: (i) GIS / OMS ($1.1 MM - temporary), (ii) new Alectra Network Operations Voice Radio System ($374K - temporary), and (iii) Data Centre Consolidation ($318K - temporary)</v>
          </cell>
          <cell r="I324" t="str">
            <v>Lower expenditure due to timing issue on: (i) GIS ($1.5 MM - temporary), (ii) Data Centre Consolidation ($725K - temporary), (iii) ERP ($592K); (iv) new Alectra Network Operations Voice Radio System ($500K - temporary), (v) 2019 Phone System Consolidation ($438K) and (vi) ; partially offset by (vi) CIS ($3.06MM)</v>
          </cell>
          <cell r="K324" t="str">
            <v>Lower expenditure due to timing issue on: (i) GIS ($2.2 MM - temporary), (ii) Data Centre Consolidation ($1.05K - project delay in 2020), (iii) new Alectra Network Operations Voice Radio System ($706K - temporary), (iv) 2019 Phone System Consolidation ($657K); and partially offset by (v) CIS ($2.98MM); (vi) IMO reporting adjustment ($726K); (vii) timing of OMS ($515K); Other ($330K)</v>
          </cell>
          <cell r="P324" t="str">
            <v>Mainly due to lower than planned spend on various projects (GIS/OMS -$3.5M, Data Centre Consolidation -$1.1M, Implementation of new Alectra Network -$1.0M, Phone System Consolidation -$0.8M, CIS Convergence -$0.7M, IT Security Consolidation -$0.6); partially offset by higher spend on the ERP project, $6.0M.</v>
          </cell>
        </row>
        <row r="325">
          <cell r="F325" t="str">
            <v>Vansickle Road Call Centre (-$58K) and Alectra Food Service (-$79K) expect to start later the year</v>
          </cell>
          <cell r="G325" t="str">
            <v>Lower expenditure due to timing issue on: (i) Alectra Food Services ($158K - temporary), (ii) Cityview ($110K - temporary), (iii) Derry Road ($84K - temporary), and (iv) John Street ($74K - temporary)</v>
          </cell>
          <cell r="H325" t="str">
            <v>Lower expenditure due to timing issues: (i) Alectra Food Services ($237K - temporary), (ii) John Street ($202K - temporary), (iii) Cityview ($149K - temporary), and (iv) Derry Road Finance ($125K - temporary)</v>
          </cell>
          <cell r="I325" t="str">
            <v>Lower expenditure due to collective bargaining delay: (i) Alectra Food Services ($317K - temporary), (ii) John Street ($270K - temporary), (iii) Cityview ($200K - temporary), and (iv) Derry Road Finance ($166K - temporary)</v>
          </cell>
          <cell r="K325" t="str">
            <v>Lower expenditure due to collective bargaining delay: (i) Alectra Food Services ($472K - temporary), (ii) Vansickle ($300K); (iii) Cityview ($300K - temporary), (iv) John Street ($243K - temporary), and (v) Derry Road ($219K - temporary).</v>
          </cell>
          <cell r="P325" t="str">
            <v>Lower than planned primarily due to reclass of Derry Road East renovation spend -$1.5M, lower spend on Call Centres at Cityview &amp; Vansickle -$1.0M, and Alectra Food Services -$0.3M.</v>
          </cell>
        </row>
        <row r="326">
          <cell r="G326" t="str">
            <v>General Plant is below budget by 38.8% due to slower start in Transition projects</v>
          </cell>
          <cell r="H326" t="str">
            <v>General Plant is below budget by 36.7% due to slower start in Transition projects</v>
          </cell>
        </row>
        <row r="327">
          <cell r="F327">
            <v>0</v>
          </cell>
          <cell r="G327">
            <v>0</v>
          </cell>
          <cell r="H327">
            <v>0</v>
          </cell>
          <cell r="I327">
            <v>0</v>
          </cell>
          <cell r="J327">
            <v>0</v>
          </cell>
          <cell r="K327">
            <v>0</v>
          </cell>
          <cell r="L327">
            <v>0</v>
          </cell>
          <cell r="M327">
            <v>0</v>
          </cell>
          <cell r="N327">
            <v>0</v>
          </cell>
          <cell r="O327">
            <v>0</v>
          </cell>
          <cell r="P327">
            <v>0</v>
          </cell>
          <cell r="Q327">
            <v>0</v>
          </cell>
        </row>
        <row r="328">
          <cell r="G328" t="str">
            <v>Gross expenditures are 28.9% lower than budget [Distribution Capital is 27%  lower than YTD Budget; General Plant is 38.8% lower than YTD Budget].</v>
          </cell>
          <cell r="H328" t="str">
            <v>Gross expenditures are 28.7% lower than budget [Distribution Capital is 27%  lower than YTD Budget; General Plant is 36.7% lower than YTD Budget].</v>
          </cell>
          <cell r="I328" t="str">
            <v>Gross expenditures are 32% lower than budget [Distribution Capital is 30%  lower than YTD Budget; General Plant is 46% lower than YTD Budget].</v>
          </cell>
          <cell r="J328" t="str">
            <v>Gross expenditures are 30% lower than budget [Distribution Capital is 32%  lower than YTD Budget; General Plant is16.7% lower than YTD Budget].</v>
          </cell>
          <cell r="K328" t="str">
            <v>Gross expenditures are 31% lower than budget [Distribution Capital is 34%  lower than YTD Budget; General Plant is 16.8% lower than YTD Budget].</v>
          </cell>
          <cell r="L328" t="str">
            <v>Gross expenditures are 32% lower than budget [Distribution Capital is 33%  lower than YTD Budget; General Plant is 26.4% lower than YTD Budget].</v>
          </cell>
          <cell r="M328" t="str">
            <v>Gross expenditures are 12% lower than budget [Distribution Capital is 31.8%  lower than YTD Budget; General Plant is 116% over than YTD Budget].</v>
          </cell>
          <cell r="N328" t="str">
            <v>Gross expenditures are15% lower than budget [Distribution Capital is 33%  lower than YTD Budget; General Plant is 108% over than YTD Budget].</v>
          </cell>
          <cell r="O328" t="str">
            <v>Gross expenditures are 18.4% lower than budget [Distribution Capital is 34%  lower than YTD Budget; General Plant is 115% over than YTD Budget].</v>
          </cell>
        </row>
        <row r="329">
          <cell r="G329" t="str">
            <v>Net expenditures are 15.3% lower than YTD budget</v>
          </cell>
          <cell r="H329" t="str">
            <v>Net expenditures are 17% lower than YTD budget</v>
          </cell>
          <cell r="I329" t="str">
            <v>Net expenditures are 24% lower than YTD budget</v>
          </cell>
          <cell r="J329" t="str">
            <v>Net expenditures are 19% lower than YTD budget</v>
          </cell>
          <cell r="K329" t="str">
            <v>Net expenditures are 21% lower than YTD budget</v>
          </cell>
          <cell r="L329" t="str">
            <v>Net expenditures are $24.3MM or 19% lower than YTD budget
- 72% or $17.6MM of the variance is from Controllable Capital largely from East and Central South
- 19% or $4.5MM is from System Access largely from RA across rate zones
- 9% or $1.8MM is from General Plant</v>
          </cell>
          <cell r="M329" t="str">
            <v xml:space="preserve">Net expenditures are $18.5MM or 9.8% higher than YTD budget
- $39.9MM over from General Plant due to the land purchase for Central Service Station
Offset by lower spend in :
- 19.3MM of the variance is from Controllable Capital largely from East and Central South
- 2MM is from System Access largely from RA across rate zones
</v>
          </cell>
          <cell r="N329" t="str">
            <v xml:space="preserve">Net expenditures are $19.6MM or 9.1% higher than YTD budget
- $41.9MM over from General Plant due to the land purchase for Central Service Station
Offset by lower spend in :
- 19.3MM of the variance is from Controllable Capital largely from East and Central South
- 2.7MM is from System Access largely from RA and Metering offset by higher emerging Customer work in East and West. 
</v>
          </cell>
          <cell r="O329" t="str">
            <v xml:space="preserve">Net expenditures are $5.4MM or 2% higher than YTD budget
- $38.8MM over from General Plant due to the land purchase for Central Service Station
Offset by lower spend in :
- $26MM of the variance is from Controllable Capital largely from East and Central South
- $8.8MM is from System Access largely from New Connections in East. 
</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gtRp - Solar Sunbelt reported"/>
      <sheetName val="Details - Solar PV  reported"/>
      <sheetName val="Flash Report"/>
      <sheetName val="Flash Report Cover"/>
      <sheetName val="INPUT"/>
      <sheetName val="Budget - Forecast Inputs"/>
      <sheetName val="Budget EDO Cons"/>
      <sheetName val="Master Dump Sheet"/>
      <sheetName val="Horizon Cons IS"/>
      <sheetName val="Horizon IS"/>
      <sheetName val="MgtRp -Comb Horiz Group"/>
      <sheetName val="Details - Solar PV"/>
      <sheetName val="MgtRp - Solar Sunbelt"/>
      <sheetName val="MgtRp - EDO"/>
      <sheetName val="MgtRp - Horizon Holdings"/>
      <sheetName val="MgtRp -Management Fee"/>
      <sheetName val="MgtRp - CS"/>
      <sheetName val="MgtRp - Horizon Energy"/>
      <sheetName val="Solar PV"/>
      <sheetName val="EDO Disb analysis"/>
      <sheetName val="MgtRp-CDM Quarter "/>
      <sheetName val="MgtRp - Solar Corp."/>
      <sheetName val="MgtRp -Horizon Utilities Cons"/>
      <sheetName val="MgtRp - solar combined"/>
      <sheetName val="BI mgmt Fee Elimin dont print"/>
      <sheetName val="Horizon solar 20 dont print"/>
      <sheetName val="MgtRp - Hor Hold (comb)dont prt"/>
      <sheetName val="MgtRp-CDM"/>
      <sheetName val="Horizon Hold"/>
      <sheetName val="Hor Holdings Cons"/>
      <sheetName val="HESI"/>
      <sheetName val="Solar Sunbelt"/>
      <sheetName val="Horizon Solar"/>
      <sheetName val="Horizon Utilities Cons"/>
      <sheetName val="Hor Holdings Cons BANK (2)"/>
      <sheetName val="HOR"/>
      <sheetName val="Final TB (2)"/>
      <sheetName val="Hor Holdings Cons BANK"/>
      <sheetName val="FA Info"/>
      <sheetName val="IFS Accounts"/>
      <sheetName val="HHI (Co-10)TB"/>
      <sheetName val="Co 11 BS"/>
      <sheetName val="Co 11 IS"/>
      <sheetName val="CS (Co-12)TB"/>
      <sheetName val="Solar Sunbelt GP (Co. 13)"/>
      <sheetName val="CS (Co-14)TB"/>
      <sheetName val="Horizon Solar Inc (Co. 20)"/>
      <sheetName val="HESI (Co-30) TB"/>
      <sheetName val="Tax Entry Work Sheet"/>
      <sheetName val="Merger Cash Flow Effect"/>
      <sheetName val="Checklist"/>
      <sheetName val="Tax Rec Info"/>
      <sheetName val="Sheet2"/>
      <sheetName val="CHECK HUC"/>
      <sheetName val="Intercompany"/>
      <sheetName val="Sheet1"/>
      <sheetName val="Horizon Hold (2)"/>
      <sheetName val="Hor Holdings Cons (2)"/>
      <sheetName val="HESI (2)"/>
      <sheetName val="Solar Sunbelt (2)"/>
      <sheetName val="Horizon Solar (2)"/>
      <sheetName val="Horizon Utilities Cons (2)"/>
      <sheetName val="Excerpt Reg - DX Rev Analys"/>
      <sheetName val="CONSUMPTION - Customer Clas"/>
      <sheetName val="Graph EDO - Monthly Revenue"/>
      <sheetName val="HESI NI Graph"/>
      <sheetName val="Graph HHI - Net Income"/>
      <sheetName val="GraphEDO - Distribution Revenue"/>
      <sheetName val="Final TB"/>
      <sheetName val="HHSI SBU 510 TB"/>
      <sheetName val="HUC (Co-70) TB"/>
      <sheetName val="Horizon Cons IS for HUC"/>
      <sheetName val="HUC Cons IS New"/>
      <sheetName val="MgtRp - HHSI"/>
      <sheetName val="MgtRp - HUC"/>
      <sheetName val="HUC Qtr NON-Consol CF"/>
      <sheetName val="HUC cons"/>
      <sheetName val="HHSI"/>
      <sheetName val="HUC"/>
      <sheetName val="Checks"/>
    </sheetNames>
    <sheetDataSet>
      <sheetData sheetId="0"/>
      <sheetData sheetId="1"/>
      <sheetData sheetId="2"/>
      <sheetData sheetId="3"/>
      <sheetData sheetId="4">
        <row r="2">
          <cell r="B2" t="str">
            <v>Month:</v>
          </cell>
        </row>
        <row r="4">
          <cell r="E4">
            <v>9</v>
          </cell>
        </row>
      </sheetData>
      <sheetData sheetId="5">
        <row r="4">
          <cell r="B4">
            <v>4929940</v>
          </cell>
        </row>
      </sheetData>
      <sheetData sheetId="6"/>
      <sheetData sheetId="7">
        <row r="10">
          <cell r="B10">
            <v>4887353</v>
          </cell>
        </row>
      </sheetData>
      <sheetData sheetId="8"/>
      <sheetData sheetId="9"/>
      <sheetData sheetId="10"/>
      <sheetData sheetId="11"/>
      <sheetData sheetId="12">
        <row r="12">
          <cell r="C12">
            <v>371000</v>
          </cell>
        </row>
      </sheetData>
      <sheetData sheetId="13"/>
      <sheetData sheetId="14"/>
      <sheetData sheetId="15">
        <row r="25">
          <cell r="AD25">
            <v>-46489</v>
          </cell>
        </row>
      </sheetData>
      <sheetData sheetId="16">
        <row r="43">
          <cell r="AE43">
            <v>1000</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row r="891">
          <cell r="G891">
            <v>-7845997.6600000001</v>
          </cell>
        </row>
      </sheetData>
      <sheetData sheetId="69"/>
      <sheetData sheetId="70"/>
      <sheetData sheetId="71"/>
      <sheetData sheetId="72"/>
      <sheetData sheetId="73"/>
      <sheetData sheetId="74"/>
      <sheetData sheetId="75"/>
      <sheetData sheetId="76"/>
      <sheetData sheetId="77"/>
      <sheetData sheetId="78"/>
      <sheetData sheetId="79"/>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rep|"/>
      <sheetName val="|FinrepAssets|"/>
      <sheetName val="|"/>
      <sheetName val="|Index|"/>
      <sheetName val="|OPEX|"/>
      <sheetName val="|RC|"/>
      <sheetName val="|BP OPEX|"/>
      <sheetName val="|BP CAPEX|"/>
      <sheetName val="|BP SS|"/>
      <sheetName val="&lt;Income Statement&gt;"/>
      <sheetName val="&lt;Review Chart&gt;"/>
    </sheetNames>
    <sheetDataSet>
      <sheetData sheetId="0"/>
      <sheetData sheetId="1"/>
      <sheetData sheetId="2"/>
      <sheetData sheetId="3">
        <row r="4">
          <cell r="W4">
            <v>1E-3</v>
          </cell>
        </row>
      </sheetData>
      <sheetData sheetId="4"/>
      <sheetData sheetId="5"/>
      <sheetData sheetId="6"/>
      <sheetData sheetId="7"/>
      <sheetData sheetId="8"/>
      <sheetData sheetId="9"/>
      <sheetData sheetId="10"/>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Form"/>
      <sheetName val="PM Order #s"/>
      <sheetName val="Estimate"/>
      <sheetName val="Cover Sheet"/>
      <sheetName val="Assumptions"/>
      <sheetName val="VariNum"/>
      <sheetName val="Links"/>
      <sheetName val="Zone Specialists "/>
      <sheetName val="Estimate "/>
      <sheetName val="CMS Hrs By Resource"/>
      <sheetName val="Project Systems Template"/>
      <sheetName val="Revisions"/>
      <sheetName val="P3 Convert"/>
      <sheetName val="Est vs Act"/>
      <sheetName val="Summary"/>
      <sheetName val="Stn list"/>
      <sheetName val="Resource Des"/>
      <sheetName val="Resource Rates"/>
      <sheetName val="Rat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3">
          <cell r="A3" t="str">
            <v>CABLEMTC</v>
          </cell>
          <cell r="B3">
            <v>118</v>
          </cell>
          <cell r="C3">
            <v>119</v>
          </cell>
          <cell r="D3">
            <v>123</v>
          </cell>
          <cell r="E3">
            <v>126</v>
          </cell>
          <cell r="F3">
            <v>129.78</v>
          </cell>
          <cell r="G3">
            <v>133.67340000000002</v>
          </cell>
        </row>
        <row r="4">
          <cell r="A4" t="str">
            <v>BTU</v>
          </cell>
          <cell r="B4">
            <v>60</v>
          </cell>
          <cell r="C4">
            <v>66</v>
          </cell>
          <cell r="D4">
            <v>68</v>
          </cell>
          <cell r="E4">
            <v>70</v>
          </cell>
          <cell r="F4">
            <v>72.100000000000009</v>
          </cell>
          <cell r="G4">
            <v>74.263000000000005</v>
          </cell>
        </row>
        <row r="5">
          <cell r="A5" t="str">
            <v>CIVLMTCP</v>
          </cell>
          <cell r="B5">
            <v>114</v>
          </cell>
          <cell r="C5">
            <v>119</v>
          </cell>
          <cell r="D5">
            <v>122</v>
          </cell>
          <cell r="E5">
            <v>126</v>
          </cell>
          <cell r="F5">
            <v>129.78</v>
          </cell>
          <cell r="G5">
            <v>133.67340000000002</v>
          </cell>
        </row>
        <row r="6">
          <cell r="A6" t="str">
            <v>DOBTECH</v>
          </cell>
          <cell r="B6">
            <v>115</v>
          </cell>
          <cell r="C6">
            <v>124</v>
          </cell>
          <cell r="D6">
            <v>128</v>
          </cell>
          <cell r="E6">
            <v>131</v>
          </cell>
          <cell r="F6">
            <v>134.93</v>
          </cell>
          <cell r="G6">
            <v>138.97790000000001</v>
          </cell>
        </row>
        <row r="7">
          <cell r="A7" t="str">
            <v>ELECTBKR</v>
          </cell>
          <cell r="B7">
            <v>118</v>
          </cell>
          <cell r="C7">
            <v>119</v>
          </cell>
          <cell r="D7">
            <v>123</v>
          </cell>
          <cell r="E7">
            <v>126</v>
          </cell>
          <cell r="F7">
            <v>129.78</v>
          </cell>
          <cell r="G7">
            <v>133.67340000000002</v>
          </cell>
        </row>
        <row r="8">
          <cell r="A8" t="str">
            <v>ELECTBSH</v>
          </cell>
          <cell r="B8">
            <v>118</v>
          </cell>
          <cell r="C8">
            <v>119</v>
          </cell>
          <cell r="D8">
            <v>123</v>
          </cell>
          <cell r="E8">
            <v>126</v>
          </cell>
          <cell r="F8">
            <v>129.78</v>
          </cell>
          <cell r="G8">
            <v>133.67340000000002</v>
          </cell>
        </row>
        <row r="9">
          <cell r="A9" t="str">
            <v>ELECTMTC</v>
          </cell>
          <cell r="B9">
            <v>118</v>
          </cell>
          <cell r="C9">
            <v>119</v>
          </cell>
          <cell r="D9">
            <v>123</v>
          </cell>
          <cell r="E9">
            <v>126</v>
          </cell>
          <cell r="F9">
            <v>129.78</v>
          </cell>
          <cell r="G9">
            <v>133.67340000000002</v>
          </cell>
        </row>
        <row r="10">
          <cell r="A10" t="str">
            <v>ELECTREF</v>
          </cell>
          <cell r="B10">
            <v>118</v>
          </cell>
          <cell r="C10">
            <v>119</v>
          </cell>
          <cell r="D10">
            <v>123</v>
          </cell>
          <cell r="E10">
            <v>126</v>
          </cell>
          <cell r="F10">
            <v>129.78</v>
          </cell>
          <cell r="G10">
            <v>133.67340000000002</v>
          </cell>
        </row>
        <row r="11">
          <cell r="A11" t="str">
            <v>ELECTTX</v>
          </cell>
          <cell r="B11">
            <v>118</v>
          </cell>
          <cell r="C11">
            <v>119</v>
          </cell>
          <cell r="D11">
            <v>123</v>
          </cell>
          <cell r="E11">
            <v>126</v>
          </cell>
          <cell r="F11">
            <v>129.78</v>
          </cell>
          <cell r="G11">
            <v>133.67340000000002</v>
          </cell>
        </row>
        <row r="12">
          <cell r="A12" t="str">
            <v>ELECTYD</v>
          </cell>
          <cell r="B12">
            <v>118</v>
          </cell>
          <cell r="C12">
            <v>119</v>
          </cell>
          <cell r="D12">
            <v>123</v>
          </cell>
          <cell r="E12">
            <v>126</v>
          </cell>
          <cell r="F12">
            <v>129.78</v>
          </cell>
          <cell r="G12">
            <v>133.67340000000002</v>
          </cell>
        </row>
        <row r="13">
          <cell r="A13" t="str">
            <v>FRSTMTNR</v>
          </cell>
          <cell r="B13">
            <v>109</v>
          </cell>
          <cell r="C13">
            <v>109</v>
          </cell>
          <cell r="D13">
            <v>112</v>
          </cell>
          <cell r="E13">
            <v>115</v>
          </cell>
          <cell r="F13">
            <v>118.45</v>
          </cell>
          <cell r="G13">
            <v>122.0035</v>
          </cell>
        </row>
        <row r="14">
          <cell r="A14" t="str">
            <v>LINEMTNR</v>
          </cell>
          <cell r="B14">
            <v>109</v>
          </cell>
          <cell r="C14">
            <v>110</v>
          </cell>
          <cell r="D14">
            <v>113</v>
          </cell>
          <cell r="E14">
            <v>116</v>
          </cell>
          <cell r="F14">
            <v>119.48</v>
          </cell>
          <cell r="G14">
            <v>123.06440000000001</v>
          </cell>
        </row>
        <row r="15">
          <cell r="A15" t="str">
            <v>LMTT</v>
          </cell>
          <cell r="B15">
            <v>115</v>
          </cell>
          <cell r="C15">
            <v>116</v>
          </cell>
          <cell r="D15">
            <v>119</v>
          </cell>
          <cell r="E15">
            <v>122</v>
          </cell>
          <cell r="F15">
            <v>125.66</v>
          </cell>
          <cell r="G15">
            <v>129.4298</v>
          </cell>
        </row>
        <row r="16">
          <cell r="A16" t="str">
            <v>MECHMACH</v>
          </cell>
          <cell r="B16">
            <v>122</v>
          </cell>
          <cell r="C16">
            <v>118</v>
          </cell>
          <cell r="D16">
            <v>121</v>
          </cell>
          <cell r="E16">
            <v>125</v>
          </cell>
          <cell r="F16">
            <v>128.75</v>
          </cell>
          <cell r="G16">
            <v>132.61250000000001</v>
          </cell>
        </row>
        <row r="17">
          <cell r="A17" t="str">
            <v>MECHMTC</v>
          </cell>
          <cell r="B17">
            <v>122</v>
          </cell>
          <cell r="C17">
            <v>118</v>
          </cell>
          <cell r="D17">
            <v>121</v>
          </cell>
          <cell r="E17">
            <v>125</v>
          </cell>
          <cell r="F17">
            <v>128.75</v>
          </cell>
          <cell r="G17">
            <v>132.61250000000001</v>
          </cell>
        </row>
        <row r="18">
          <cell r="A18" t="str">
            <v>MECHWELD</v>
          </cell>
          <cell r="B18">
            <v>122</v>
          </cell>
          <cell r="C18">
            <v>118</v>
          </cell>
          <cell r="D18">
            <v>121</v>
          </cell>
          <cell r="E18">
            <v>125</v>
          </cell>
          <cell r="F18">
            <v>128.75</v>
          </cell>
          <cell r="G18">
            <v>132.61250000000001</v>
          </cell>
        </row>
        <row r="19">
          <cell r="A19" t="str">
            <v>ENG MP4</v>
          </cell>
          <cell r="B19">
            <v>134</v>
          </cell>
          <cell r="C19">
            <v>142</v>
          </cell>
          <cell r="D19">
            <v>145</v>
          </cell>
          <cell r="E19">
            <v>150</v>
          </cell>
          <cell r="F19">
            <v>154.5</v>
          </cell>
          <cell r="G19">
            <v>159.13499999999999</v>
          </cell>
        </row>
        <row r="20">
          <cell r="A20" t="str">
            <v>MSCLERK</v>
          </cell>
          <cell r="B20">
            <v>93</v>
          </cell>
          <cell r="C20">
            <v>98</v>
          </cell>
          <cell r="D20">
            <v>101</v>
          </cell>
          <cell r="E20">
            <v>104</v>
          </cell>
          <cell r="F20">
            <v>107.12</v>
          </cell>
          <cell r="G20">
            <v>110.3336</v>
          </cell>
        </row>
        <row r="21">
          <cell r="A21" t="str">
            <v>MSHH</v>
          </cell>
          <cell r="B21">
            <v>72</v>
          </cell>
          <cell r="C21">
            <v>71</v>
          </cell>
          <cell r="D21">
            <v>73</v>
          </cell>
          <cell r="E21">
            <v>76</v>
          </cell>
          <cell r="F21">
            <v>78.28</v>
          </cell>
          <cell r="G21">
            <v>80.628399999999999</v>
          </cell>
        </row>
        <row r="22">
          <cell r="A22" t="str">
            <v>MSINST</v>
          </cell>
          <cell r="B22">
            <v>122</v>
          </cell>
          <cell r="C22">
            <v>118</v>
          </cell>
          <cell r="D22">
            <v>121</v>
          </cell>
          <cell r="E22">
            <v>125</v>
          </cell>
          <cell r="F22">
            <v>128.75</v>
          </cell>
          <cell r="G22">
            <v>132.61250000000001</v>
          </cell>
        </row>
        <row r="23">
          <cell r="A23" t="str">
            <v>MSMP3</v>
          </cell>
          <cell r="B23">
            <v>125</v>
          </cell>
          <cell r="C23">
            <v>138</v>
          </cell>
          <cell r="D23">
            <v>142</v>
          </cell>
          <cell r="E23">
            <v>146</v>
          </cell>
          <cell r="F23">
            <v>150.38</v>
          </cell>
          <cell r="G23">
            <v>154.8914</v>
          </cell>
        </row>
        <row r="24">
          <cell r="A24" t="str">
            <v>MSMP4</v>
          </cell>
          <cell r="B24">
            <v>169</v>
          </cell>
          <cell r="C24">
            <v>176</v>
          </cell>
          <cell r="D24">
            <v>180</v>
          </cell>
          <cell r="E24">
            <v>186</v>
          </cell>
          <cell r="F24">
            <v>191.58</v>
          </cell>
          <cell r="G24">
            <v>197.32740000000001</v>
          </cell>
        </row>
        <row r="25">
          <cell r="A25" t="str">
            <v>MSMP5</v>
          </cell>
          <cell r="B25">
            <v>169</v>
          </cell>
          <cell r="C25">
            <v>176</v>
          </cell>
          <cell r="D25">
            <v>180</v>
          </cell>
          <cell r="E25">
            <v>186</v>
          </cell>
          <cell r="F25">
            <v>191.58</v>
          </cell>
          <cell r="G25">
            <v>197.32740000000001</v>
          </cell>
        </row>
        <row r="26">
          <cell r="A26" t="str">
            <v>MSMP6</v>
          </cell>
          <cell r="B26">
            <v>169</v>
          </cell>
          <cell r="C26">
            <v>176</v>
          </cell>
          <cell r="D26">
            <v>180</v>
          </cell>
          <cell r="E26">
            <v>186</v>
          </cell>
          <cell r="F26">
            <v>191.58</v>
          </cell>
          <cell r="G26">
            <v>197.32740000000001</v>
          </cell>
        </row>
        <row r="27">
          <cell r="A27" t="str">
            <v>MSMTRL</v>
          </cell>
          <cell r="B27">
            <v>103</v>
          </cell>
          <cell r="C27">
            <v>99</v>
          </cell>
          <cell r="D27">
            <v>101</v>
          </cell>
          <cell r="E27">
            <v>104</v>
          </cell>
          <cell r="F27">
            <v>107.12</v>
          </cell>
          <cell r="G27">
            <v>110.3336</v>
          </cell>
        </row>
        <row r="28">
          <cell r="A28" t="str">
            <v>MSSTECH</v>
          </cell>
          <cell r="B28">
            <v>142</v>
          </cell>
          <cell r="C28">
            <v>143</v>
          </cell>
          <cell r="D28">
            <v>147</v>
          </cell>
          <cell r="E28">
            <v>152</v>
          </cell>
          <cell r="F28">
            <v>156.56</v>
          </cell>
          <cell r="G28">
            <v>161.2568</v>
          </cell>
        </row>
        <row r="29">
          <cell r="A29" t="str">
            <v>MSTECH</v>
          </cell>
          <cell r="B29">
            <v>131</v>
          </cell>
          <cell r="C29">
            <v>135</v>
          </cell>
          <cell r="D29">
            <v>139</v>
          </cell>
          <cell r="E29">
            <v>143</v>
          </cell>
          <cell r="F29">
            <v>147.29</v>
          </cell>
          <cell r="G29">
            <v>151.70869999999999</v>
          </cell>
        </row>
        <row r="30">
          <cell r="A30" t="str">
            <v>P&amp;C</v>
          </cell>
          <cell r="B30">
            <v>142</v>
          </cell>
          <cell r="C30">
            <v>143</v>
          </cell>
          <cell r="D30">
            <v>147</v>
          </cell>
          <cell r="E30">
            <v>152</v>
          </cell>
          <cell r="F30">
            <v>156.56</v>
          </cell>
          <cell r="G30">
            <v>161.2568</v>
          </cell>
        </row>
        <row r="31">
          <cell r="A31" t="str">
            <v>SMEE</v>
          </cell>
          <cell r="B31">
            <v>109</v>
          </cell>
          <cell r="C31">
            <v>115</v>
          </cell>
          <cell r="D31">
            <v>118</v>
          </cell>
          <cell r="E31">
            <v>121</v>
          </cell>
          <cell r="F31">
            <v>124.63000000000001</v>
          </cell>
          <cell r="G31">
            <v>128.36890000000002</v>
          </cell>
        </row>
        <row r="32">
          <cell r="A32" t="str">
            <v>PEPCL</v>
          </cell>
          <cell r="B32">
            <v>131</v>
          </cell>
          <cell r="C32">
            <v>135</v>
          </cell>
          <cell r="D32">
            <v>139</v>
          </cell>
          <cell r="E32">
            <v>143</v>
          </cell>
          <cell r="F32">
            <v>147.29</v>
          </cell>
          <cell r="G32">
            <v>151.70869999999999</v>
          </cell>
        </row>
        <row r="33">
          <cell r="A33" t="str">
            <v>PMMS</v>
          </cell>
          <cell r="B33">
            <v>169</v>
          </cell>
          <cell r="C33">
            <v>176</v>
          </cell>
          <cell r="D33">
            <v>180</v>
          </cell>
          <cell r="E33">
            <v>186</v>
          </cell>
          <cell r="F33">
            <v>191.58</v>
          </cell>
          <cell r="G33">
            <v>197.32740000000001</v>
          </cell>
        </row>
        <row r="34">
          <cell r="A34" t="str">
            <v>PPJE</v>
          </cell>
          <cell r="B34">
            <v>125</v>
          </cell>
          <cell r="C34">
            <v>138</v>
          </cell>
          <cell r="D34">
            <v>142</v>
          </cell>
          <cell r="E34">
            <v>146</v>
          </cell>
          <cell r="F34">
            <v>150.38</v>
          </cell>
          <cell r="G34">
            <v>154.8914</v>
          </cell>
        </row>
        <row r="35">
          <cell r="A35" t="str">
            <v>PSET</v>
          </cell>
          <cell r="B35">
            <v>120</v>
          </cell>
          <cell r="C35">
            <v>129</v>
          </cell>
          <cell r="D35">
            <v>133</v>
          </cell>
          <cell r="E35">
            <v>137</v>
          </cell>
          <cell r="F35">
            <v>141.11000000000001</v>
          </cell>
          <cell r="G35">
            <v>145.34330000000003</v>
          </cell>
        </row>
        <row r="36">
          <cell r="A36" t="str">
            <v>PWC2</v>
          </cell>
          <cell r="B36">
            <v>125</v>
          </cell>
          <cell r="C36">
            <v>138</v>
          </cell>
          <cell r="D36">
            <v>142</v>
          </cell>
          <cell r="E36">
            <v>146</v>
          </cell>
          <cell r="F36">
            <v>150.38</v>
          </cell>
          <cell r="G36">
            <v>154.8914</v>
          </cell>
        </row>
        <row r="37">
          <cell r="A37" t="str">
            <v>PWC3</v>
          </cell>
          <cell r="B37">
            <v>125</v>
          </cell>
          <cell r="C37">
            <v>138</v>
          </cell>
          <cell r="D37">
            <v>142</v>
          </cell>
          <cell r="E37">
            <v>146</v>
          </cell>
          <cell r="F37">
            <v>150.38</v>
          </cell>
          <cell r="G37">
            <v>154.8914</v>
          </cell>
        </row>
        <row r="38">
          <cell r="A38" t="str">
            <v>PWC4</v>
          </cell>
          <cell r="B38">
            <v>169</v>
          </cell>
          <cell r="C38">
            <v>176</v>
          </cell>
          <cell r="D38">
            <v>180</v>
          </cell>
          <cell r="E38">
            <v>186</v>
          </cell>
          <cell r="F38">
            <v>191.58</v>
          </cell>
          <cell r="G38">
            <v>197.32740000000001</v>
          </cell>
        </row>
        <row r="39">
          <cell r="A39" t="str">
            <v>PWC5</v>
          </cell>
          <cell r="B39">
            <v>169</v>
          </cell>
          <cell r="C39">
            <v>176</v>
          </cell>
          <cell r="D39">
            <v>180</v>
          </cell>
          <cell r="E39">
            <v>186</v>
          </cell>
          <cell r="F39">
            <v>191.58</v>
          </cell>
          <cell r="G39">
            <v>197.32740000000001</v>
          </cell>
        </row>
        <row r="40">
          <cell r="A40" t="str">
            <v>RIGGER</v>
          </cell>
          <cell r="B40">
            <v>103</v>
          </cell>
          <cell r="F40">
            <v>0</v>
          </cell>
          <cell r="G40">
            <v>0</v>
          </cell>
        </row>
        <row r="41">
          <cell r="A41" t="str">
            <v>SMTE</v>
          </cell>
          <cell r="B41">
            <v>125</v>
          </cell>
          <cell r="C41">
            <v>138</v>
          </cell>
          <cell r="D41">
            <v>142</v>
          </cell>
          <cell r="E41">
            <v>146</v>
          </cell>
          <cell r="F41">
            <v>150.38</v>
          </cell>
          <cell r="G41">
            <v>154.8914</v>
          </cell>
        </row>
        <row r="42">
          <cell r="A42" t="str">
            <v>SSTE</v>
          </cell>
          <cell r="B42">
            <v>125</v>
          </cell>
          <cell r="C42">
            <v>138</v>
          </cell>
          <cell r="D42">
            <v>142</v>
          </cell>
          <cell r="E42">
            <v>146</v>
          </cell>
          <cell r="F42">
            <v>150.38</v>
          </cell>
          <cell r="G42">
            <v>154.8914</v>
          </cell>
        </row>
        <row r="43">
          <cell r="A43" t="str">
            <v>TDRVSTK</v>
          </cell>
          <cell r="B43">
            <v>114</v>
          </cell>
          <cell r="C43">
            <v>119</v>
          </cell>
          <cell r="D43">
            <v>122</v>
          </cell>
          <cell r="E43">
            <v>126</v>
          </cell>
          <cell r="F43">
            <v>129.78</v>
          </cell>
          <cell r="G43">
            <v>133.67340000000002</v>
          </cell>
        </row>
        <row r="44">
          <cell r="A44" t="str">
            <v>UTS</v>
          </cell>
          <cell r="B44">
            <v>118</v>
          </cell>
          <cell r="C44">
            <v>119</v>
          </cell>
          <cell r="D44">
            <v>123</v>
          </cell>
          <cell r="E44">
            <v>126</v>
          </cell>
          <cell r="F44">
            <v>129.78</v>
          </cell>
          <cell r="G44">
            <v>133.67340000000002</v>
          </cell>
        </row>
        <row r="45">
          <cell r="A45" t="str">
            <v>AERIAL DEV</v>
          </cell>
          <cell r="B45">
            <v>30</v>
          </cell>
          <cell r="C45">
            <v>35</v>
          </cell>
          <cell r="D45">
            <v>36</v>
          </cell>
          <cell r="E45">
            <v>36.5</v>
          </cell>
          <cell r="F45">
            <v>36.5</v>
          </cell>
          <cell r="G45">
            <v>36.5</v>
          </cell>
        </row>
        <row r="46">
          <cell r="A46" t="str">
            <v>BUCKET TRK</v>
          </cell>
          <cell r="B46">
            <v>15</v>
          </cell>
          <cell r="C46">
            <v>40</v>
          </cell>
          <cell r="D46">
            <v>43.5</v>
          </cell>
          <cell r="E46">
            <v>42.5</v>
          </cell>
          <cell r="F46">
            <v>42.5</v>
          </cell>
          <cell r="G46">
            <v>42.5</v>
          </cell>
        </row>
        <row r="47">
          <cell r="A47" t="str">
            <v xml:space="preserve">CAMERA  </v>
          </cell>
          <cell r="B47">
            <v>19</v>
          </cell>
          <cell r="C47">
            <v>19</v>
          </cell>
          <cell r="D47">
            <v>19</v>
          </cell>
          <cell r="E47">
            <v>19</v>
          </cell>
          <cell r="F47">
            <v>19</v>
          </cell>
          <cell r="G47">
            <v>19</v>
          </cell>
        </row>
        <row r="48">
          <cell r="A48" t="str">
            <v>CAR</v>
          </cell>
          <cell r="B48">
            <v>5</v>
          </cell>
          <cell r="C48">
            <v>8</v>
          </cell>
          <cell r="D48">
            <v>8.5</v>
          </cell>
          <cell r="E48">
            <v>8.5</v>
          </cell>
          <cell r="F48">
            <v>5</v>
          </cell>
          <cell r="G48">
            <v>5</v>
          </cell>
        </row>
        <row r="49">
          <cell r="A49" t="str">
            <v>DOBLEQUP</v>
          </cell>
          <cell r="B49">
            <v>19</v>
          </cell>
          <cell r="C49">
            <v>19</v>
          </cell>
          <cell r="D49">
            <v>19</v>
          </cell>
          <cell r="E49">
            <v>19</v>
          </cell>
          <cell r="F49">
            <v>19.57</v>
          </cell>
          <cell r="G49">
            <v>20.1571</v>
          </cell>
        </row>
        <row r="50">
          <cell r="A50" t="str">
            <v>DRYAIR</v>
          </cell>
          <cell r="B50">
            <v>25</v>
          </cell>
          <cell r="C50">
            <v>25</v>
          </cell>
          <cell r="D50">
            <v>25</v>
          </cell>
          <cell r="E50">
            <v>25</v>
          </cell>
          <cell r="F50">
            <v>25</v>
          </cell>
          <cell r="G50">
            <v>26</v>
          </cell>
        </row>
        <row r="51">
          <cell r="A51" t="str">
            <v>FORKLIFT</v>
          </cell>
          <cell r="B51">
            <v>10</v>
          </cell>
          <cell r="C51">
            <v>10</v>
          </cell>
          <cell r="D51">
            <v>11</v>
          </cell>
          <cell r="E51">
            <v>11</v>
          </cell>
          <cell r="F51">
            <v>11.33</v>
          </cell>
          <cell r="G51">
            <v>11.6699</v>
          </cell>
        </row>
        <row r="52">
          <cell r="A52" t="str">
            <v>FRST TRK</v>
          </cell>
          <cell r="B52">
            <v>40</v>
          </cell>
          <cell r="C52">
            <v>45</v>
          </cell>
          <cell r="D52">
            <v>48</v>
          </cell>
          <cell r="E52">
            <v>48</v>
          </cell>
          <cell r="F52">
            <v>49.44</v>
          </cell>
          <cell r="G52">
            <v>50.923200000000001</v>
          </cell>
        </row>
        <row r="53">
          <cell r="A53" t="str">
            <v>IMPACT</v>
          </cell>
          <cell r="F53">
            <v>0</v>
          </cell>
          <cell r="G53">
            <v>0</v>
          </cell>
        </row>
        <row r="54">
          <cell r="A54" t="str">
            <v>LINE TRK</v>
          </cell>
          <cell r="B54">
            <v>50</v>
          </cell>
          <cell r="C54">
            <v>65</v>
          </cell>
          <cell r="D54">
            <v>69</v>
          </cell>
          <cell r="E54">
            <v>68</v>
          </cell>
          <cell r="F54">
            <v>70</v>
          </cell>
          <cell r="G54">
            <v>72</v>
          </cell>
        </row>
        <row r="55">
          <cell r="A55" t="str">
            <v>MDA</v>
          </cell>
          <cell r="B55">
            <v>100</v>
          </cell>
          <cell r="C55">
            <v>100</v>
          </cell>
          <cell r="D55">
            <v>100</v>
          </cell>
          <cell r="E55">
            <v>100</v>
          </cell>
          <cell r="F55">
            <v>100</v>
          </cell>
          <cell r="G55">
            <v>103</v>
          </cell>
        </row>
        <row r="56">
          <cell r="A56" t="str">
            <v>MHT</v>
          </cell>
          <cell r="B56">
            <v>50</v>
          </cell>
          <cell r="C56">
            <v>50</v>
          </cell>
          <cell r="D56">
            <v>50</v>
          </cell>
          <cell r="E56">
            <v>50</v>
          </cell>
          <cell r="F56">
            <v>50</v>
          </cell>
          <cell r="G56">
            <v>51.5</v>
          </cell>
        </row>
        <row r="57">
          <cell r="A57" t="str">
            <v>MIT</v>
          </cell>
          <cell r="B57">
            <v>25</v>
          </cell>
          <cell r="C57">
            <v>25</v>
          </cell>
          <cell r="D57">
            <v>25</v>
          </cell>
          <cell r="E57">
            <v>25</v>
          </cell>
          <cell r="F57">
            <v>25</v>
          </cell>
          <cell r="G57">
            <v>25</v>
          </cell>
        </row>
        <row r="58">
          <cell r="A58" t="str">
            <v>MOF</v>
          </cell>
          <cell r="F58">
            <v>0</v>
          </cell>
          <cell r="G58">
            <v>0</v>
          </cell>
        </row>
        <row r="59">
          <cell r="A59" t="str">
            <v>MOP</v>
          </cell>
          <cell r="F59">
            <v>0</v>
          </cell>
          <cell r="G59">
            <v>0</v>
          </cell>
        </row>
        <row r="60">
          <cell r="A60" t="str">
            <v>MOT</v>
          </cell>
          <cell r="B60">
            <v>38</v>
          </cell>
          <cell r="C60">
            <v>38</v>
          </cell>
          <cell r="D60">
            <v>38</v>
          </cell>
          <cell r="E60">
            <v>38</v>
          </cell>
          <cell r="F60">
            <v>38</v>
          </cell>
          <cell r="G60">
            <v>38</v>
          </cell>
        </row>
        <row r="61">
          <cell r="A61" t="str">
            <v>MST</v>
          </cell>
          <cell r="B61">
            <v>25</v>
          </cell>
          <cell r="C61">
            <v>25</v>
          </cell>
          <cell r="D61">
            <v>25</v>
          </cell>
          <cell r="E61">
            <v>25</v>
          </cell>
          <cell r="F61">
            <v>25</v>
          </cell>
          <cell r="G61">
            <v>25</v>
          </cell>
        </row>
        <row r="62">
          <cell r="A62" t="str">
            <v>MUS</v>
          </cell>
          <cell r="F62">
            <v>0</v>
          </cell>
          <cell r="G62">
            <v>0</v>
          </cell>
        </row>
        <row r="63">
          <cell r="A63" t="str">
            <v>OIL FILTER</v>
          </cell>
          <cell r="B63">
            <v>20</v>
          </cell>
          <cell r="C63">
            <v>21</v>
          </cell>
          <cell r="D63">
            <v>21.5</v>
          </cell>
          <cell r="E63">
            <v>21.5</v>
          </cell>
          <cell r="F63">
            <v>21.5</v>
          </cell>
          <cell r="G63">
            <v>21.5</v>
          </cell>
        </row>
        <row r="64">
          <cell r="A64" t="str">
            <v>PICKUP</v>
          </cell>
          <cell r="B64">
            <v>10</v>
          </cell>
          <cell r="C64">
            <v>12</v>
          </cell>
          <cell r="D64">
            <v>11.5</v>
          </cell>
          <cell r="E64">
            <v>11.5</v>
          </cell>
          <cell r="F64">
            <v>11.5</v>
          </cell>
          <cell r="G64">
            <v>11.5</v>
          </cell>
        </row>
        <row r="65">
          <cell r="A65" t="str">
            <v>SCHNABEL</v>
          </cell>
          <cell r="B65">
            <v>2500</v>
          </cell>
          <cell r="C65">
            <v>2500</v>
          </cell>
          <cell r="D65">
            <v>2500</v>
          </cell>
          <cell r="E65">
            <v>2500</v>
          </cell>
          <cell r="F65">
            <v>2500</v>
          </cell>
          <cell r="G65">
            <v>2500</v>
          </cell>
        </row>
        <row r="66">
          <cell r="A66" t="str">
            <v>SERVICE TRK</v>
          </cell>
          <cell r="B66">
            <v>18</v>
          </cell>
          <cell r="C66">
            <v>19</v>
          </cell>
          <cell r="D66">
            <v>19.5</v>
          </cell>
          <cell r="E66">
            <v>19.5</v>
          </cell>
          <cell r="F66">
            <v>20</v>
          </cell>
          <cell r="G66">
            <v>20</v>
          </cell>
        </row>
        <row r="67">
          <cell r="A67" t="str">
            <v>STRADHST</v>
          </cell>
          <cell r="B67">
            <v>83</v>
          </cell>
          <cell r="C67">
            <v>83</v>
          </cell>
          <cell r="D67">
            <v>83</v>
          </cell>
          <cell r="E67">
            <v>83</v>
          </cell>
          <cell r="F67">
            <v>83</v>
          </cell>
          <cell r="G67">
            <v>83</v>
          </cell>
        </row>
        <row r="68">
          <cell r="A68" t="str">
            <v>TRANSBOX</v>
          </cell>
          <cell r="B68">
            <v>106</v>
          </cell>
          <cell r="C68">
            <v>106</v>
          </cell>
          <cell r="D68">
            <v>106</v>
          </cell>
          <cell r="E68">
            <v>106</v>
          </cell>
          <cell r="F68">
            <v>106</v>
          </cell>
          <cell r="G68">
            <v>106</v>
          </cell>
        </row>
        <row r="69">
          <cell r="A69" t="str">
            <v>TRANSX</v>
          </cell>
          <cell r="B69">
            <v>236</v>
          </cell>
          <cell r="C69">
            <v>236</v>
          </cell>
          <cell r="D69">
            <v>236</v>
          </cell>
          <cell r="E69">
            <v>236</v>
          </cell>
          <cell r="F69">
            <v>236</v>
          </cell>
          <cell r="G69">
            <v>236</v>
          </cell>
        </row>
        <row r="70">
          <cell r="A70" t="str">
            <v>TRK 5TH WHL</v>
          </cell>
          <cell r="B70">
            <v>55</v>
          </cell>
          <cell r="C70">
            <v>65</v>
          </cell>
          <cell r="D70">
            <v>67</v>
          </cell>
          <cell r="E70">
            <v>68.5</v>
          </cell>
          <cell r="F70">
            <v>68.5</v>
          </cell>
          <cell r="G70">
            <v>68.5</v>
          </cell>
        </row>
        <row r="71">
          <cell r="A71" t="str">
            <v>VAN</v>
          </cell>
          <cell r="B71">
            <v>7</v>
          </cell>
          <cell r="C71">
            <v>7</v>
          </cell>
          <cell r="D71">
            <v>7.5</v>
          </cell>
          <cell r="E71">
            <v>7.5</v>
          </cell>
          <cell r="F71">
            <v>7.5</v>
          </cell>
          <cell r="G71">
            <v>7.5</v>
          </cell>
        </row>
        <row r="72">
          <cell r="A72" t="str">
            <v>SERV VAN</v>
          </cell>
          <cell r="B72">
            <v>12</v>
          </cell>
          <cell r="C72">
            <v>12</v>
          </cell>
          <cell r="D72">
            <v>12.5</v>
          </cell>
          <cell r="E72">
            <v>12.5</v>
          </cell>
          <cell r="F72">
            <v>12.5</v>
          </cell>
          <cell r="G72">
            <v>12.5</v>
          </cell>
        </row>
        <row r="73">
          <cell r="A73" t="str">
            <v>MHB</v>
          </cell>
          <cell r="B73">
            <v>25</v>
          </cell>
          <cell r="F73">
            <v>0</v>
          </cell>
          <cell r="G73">
            <v>0</v>
          </cell>
        </row>
      </sheetData>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 Filter"/>
      <sheetName val="Project List"/>
      <sheetName val="Actuals"/>
      <sheetName val="Project By Stage"/>
      <sheetName val="Sorting"/>
      <sheetName val="ExpenditureAttributeRecord"/>
      <sheetName val="CFOrder"/>
      <sheetName val="ConfigurableFieldRecord"/>
      <sheetName val="Help"/>
      <sheetName val="ForecastSummaryRecord"/>
      <sheetName val="PTYearlyFinancialRecord"/>
      <sheetName val="YearlyFinancialRecord"/>
      <sheetName val="AccountTypes"/>
      <sheetName val="HeaderParameters"/>
      <sheetName val="SearchCriteria"/>
      <sheetName val="TemplateSpecificResource"/>
      <sheetName val="TextResource"/>
      <sheetName val="Logo"/>
      <sheetName val="ProjectStages"/>
      <sheetName val="ChartMetaData"/>
      <sheetName val="StageColors"/>
      <sheetName val="AlternativeAttributeRecord"/>
      <sheetName val="ScenarioMappingRecord"/>
      <sheetName val="MonthlyFinancialRecord"/>
      <sheetName val="formHelp"/>
      <sheetName val="ScoringFunctions"/>
      <sheetName val="InvestmentComments"/>
      <sheetName val="Project List - July 15"/>
    </sheetNames>
    <sheetDataSet>
      <sheetData sheetId="0">
        <row r="13">
          <cell r="C13" t="str">
            <v>Apply Inflation, option only applies to the Budget Details</v>
          </cell>
        </row>
      </sheetData>
      <sheetData sheetId="1"/>
      <sheetData sheetId="2"/>
      <sheetData sheetId="3"/>
      <sheetData sheetId="4"/>
      <sheetData sheetId="5"/>
      <sheetData sheetId="6">
        <row r="1">
          <cell r="A1" t="str">
            <v>Row Labels</v>
          </cell>
        </row>
        <row r="2">
          <cell r="A2" t="str">
            <v>(blank)</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just Budget Total (Inflated)"/>
      <sheetName val="Report Filter"/>
      <sheetName val="Sorting"/>
      <sheetName val="ExpenditureAttributeRecord"/>
      <sheetName val="CFOrder"/>
      <sheetName val="ConfigurableFieldRecord"/>
      <sheetName val="Help"/>
      <sheetName val="ImpactedRootAssetRecord"/>
      <sheetName val="PTYearlyFinancialRecord"/>
      <sheetName val="YearlyFinancialRecord"/>
      <sheetName val="AccountTypes"/>
      <sheetName val="HeaderParameters"/>
      <sheetName val="SearchCriteria"/>
      <sheetName val="TemplateSpecificResource"/>
      <sheetName val="TextResource"/>
      <sheetName val="Logo"/>
      <sheetName val="InvestmentStages"/>
      <sheetName val="ChartMetaData"/>
      <sheetName val="StageColors"/>
      <sheetName val="AlternativeAttributeRecord"/>
      <sheetName val="ScenarioMappingRecord"/>
      <sheetName val="ScenarioMetaData"/>
      <sheetName val="MonthlyFinancialRecord"/>
      <sheetName val="CFMetaData"/>
      <sheetName val="ScoringFunctions"/>
      <sheetName val="Comparison"/>
      <sheetName val="Capital"/>
      <sheetName val="Project List_2016-10-11h10m27s0"/>
      <sheetName val="List for Summary"/>
    </sheetNames>
    <sheetDataSet>
      <sheetData sheetId="0"/>
      <sheetData sheetId="1">
        <row r="17">
          <cell r="C17" t="str">
            <v>Including Loadings</v>
          </cell>
        </row>
      </sheetData>
      <sheetData sheetId="2"/>
      <sheetData sheetId="3"/>
      <sheetData sheetId="4">
        <row r="1">
          <cell r="A1" t="str">
            <v>Row Labels</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refreshError="1"/>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3"/>
      <sheetName val="Sheet2"/>
      <sheetName val="OEB TB"/>
      <sheetName val="RRR TB2011"/>
      <sheetName val="RRR WKSHT Adjustments"/>
      <sheetName val="Capital Contribution"/>
      <sheetName val="Interest on Def. Accts"/>
      <sheetName val="Sheet1"/>
      <sheetName val="Dec TB"/>
      <sheetName val="OEB GLs"/>
      <sheetName val="External BS"/>
      <sheetName val="External IS &amp; RE"/>
      <sheetName val="Pivot Summary"/>
    </sheetNames>
    <sheetDataSet>
      <sheetData sheetId="0" refreshError="1"/>
      <sheetData sheetId="1" refreshError="1"/>
      <sheetData sheetId="2" refreshError="1"/>
      <sheetData sheetId="3" refreshError="1"/>
      <sheetData sheetId="4">
        <row r="259">
          <cell r="K259">
            <v>-8421112.6099999994</v>
          </cell>
        </row>
      </sheetData>
      <sheetData sheetId="5" refreshError="1"/>
      <sheetData sheetId="6" refreshError="1"/>
      <sheetData sheetId="7" refreshError="1"/>
      <sheetData sheetId="8" refreshError="1"/>
      <sheetData sheetId="9">
        <row r="2">
          <cell r="A2">
            <v>1460</v>
          </cell>
          <cell r="B2">
            <v>299</v>
          </cell>
          <cell r="C2">
            <v>299</v>
          </cell>
          <cell r="D2" t="str">
            <v>0001-01-01</v>
          </cell>
          <cell r="E2" t="str">
            <v>Other Non-Current Assets</v>
          </cell>
        </row>
        <row r="3">
          <cell r="A3">
            <v>1105</v>
          </cell>
          <cell r="B3">
            <v>699</v>
          </cell>
          <cell r="C3">
            <v>699</v>
          </cell>
          <cell r="D3" t="str">
            <v>0001-01-01</v>
          </cell>
          <cell r="E3" t="str">
            <v>Accounts Receivable - Merchandise, Jobbing, etc.</v>
          </cell>
        </row>
        <row r="4">
          <cell r="A4">
            <v>2225</v>
          </cell>
          <cell r="B4">
            <v>1005</v>
          </cell>
          <cell r="C4">
            <v>200</v>
          </cell>
          <cell r="D4" t="str">
            <v>0001-01-01</v>
          </cell>
          <cell r="E4" t="str">
            <v>Cash</v>
          </cell>
        </row>
        <row r="5">
          <cell r="A5">
            <v>2225</v>
          </cell>
          <cell r="B5">
            <v>1006</v>
          </cell>
          <cell r="C5">
            <v>202</v>
          </cell>
          <cell r="D5" t="str">
            <v>0001-01-01</v>
          </cell>
          <cell r="E5" t="str">
            <v>Cash</v>
          </cell>
        </row>
        <row r="6">
          <cell r="A6">
            <v>2225</v>
          </cell>
          <cell r="B6">
            <v>1007</v>
          </cell>
          <cell r="C6">
            <v>0</v>
          </cell>
          <cell r="D6" t="str">
            <v>0001-01-01</v>
          </cell>
          <cell r="E6" t="str">
            <v>Cash</v>
          </cell>
        </row>
        <row r="7">
          <cell r="A7">
            <v>2225</v>
          </cell>
          <cell r="B7">
            <v>1008</v>
          </cell>
          <cell r="C7">
            <v>0</v>
          </cell>
          <cell r="D7" t="str">
            <v>0001-01-01</v>
          </cell>
          <cell r="E7" t="str">
            <v>Cash</v>
          </cell>
        </row>
        <row r="8">
          <cell r="A8">
            <v>2225</v>
          </cell>
          <cell r="B8">
            <v>1009</v>
          </cell>
          <cell r="C8">
            <v>0</v>
          </cell>
          <cell r="D8" t="str">
            <v>0001-01-01</v>
          </cell>
          <cell r="E8" t="str">
            <v>Cash</v>
          </cell>
        </row>
        <row r="9">
          <cell r="A9">
            <v>2225</v>
          </cell>
          <cell r="B9">
            <v>1010</v>
          </cell>
          <cell r="C9">
            <v>210</v>
          </cell>
          <cell r="D9" t="str">
            <v>0001-01-01</v>
          </cell>
          <cell r="E9" t="str">
            <v>Cash Advances and Working Funds</v>
          </cell>
        </row>
        <row r="10">
          <cell r="A10">
            <v>2225</v>
          </cell>
          <cell r="B10">
            <v>1011</v>
          </cell>
          <cell r="C10">
            <v>211</v>
          </cell>
          <cell r="D10" t="str">
            <v>0001-01-01</v>
          </cell>
          <cell r="E10" t="str">
            <v>Cash Advances and Working Funds</v>
          </cell>
        </row>
        <row r="11">
          <cell r="A11">
            <v>2225</v>
          </cell>
          <cell r="B11">
            <v>1012</v>
          </cell>
          <cell r="C11">
            <v>213</v>
          </cell>
          <cell r="D11" t="str">
            <v>0001-01-01</v>
          </cell>
          <cell r="E11" t="str">
            <v>Cash Advances and Working Funds</v>
          </cell>
        </row>
        <row r="12">
          <cell r="A12">
            <v>1020</v>
          </cell>
          <cell r="B12">
            <v>1020</v>
          </cell>
          <cell r="C12">
            <v>0</v>
          </cell>
          <cell r="D12" t="str">
            <v>0001-01-01</v>
          </cell>
          <cell r="E12" t="str">
            <v>Interest Special Deposits</v>
          </cell>
        </row>
        <row r="13">
          <cell r="A13">
            <v>1030</v>
          </cell>
          <cell r="B13">
            <v>1030</v>
          </cell>
          <cell r="C13">
            <v>0</v>
          </cell>
          <cell r="D13" t="str">
            <v>0001-01-01</v>
          </cell>
          <cell r="E13" t="str">
            <v>Dividend Special Deposits</v>
          </cell>
        </row>
        <row r="14">
          <cell r="A14">
            <v>1040</v>
          </cell>
          <cell r="B14">
            <v>1040</v>
          </cell>
          <cell r="C14">
            <v>0</v>
          </cell>
          <cell r="D14" t="str">
            <v>0001-01-01</v>
          </cell>
          <cell r="E14" t="str">
            <v>Other Special Deposits</v>
          </cell>
        </row>
        <row r="15">
          <cell r="A15">
            <v>1060</v>
          </cell>
          <cell r="B15">
            <v>1060</v>
          </cell>
          <cell r="C15">
            <v>215</v>
          </cell>
          <cell r="D15" t="str">
            <v>0001-01-01</v>
          </cell>
          <cell r="E15" t="str">
            <v>Term Deposits</v>
          </cell>
        </row>
        <row r="16">
          <cell r="A16">
            <v>1070</v>
          </cell>
          <cell r="B16">
            <v>1070</v>
          </cell>
          <cell r="C16">
            <v>0</v>
          </cell>
          <cell r="D16" t="str">
            <v>0001-01-01</v>
          </cell>
          <cell r="E16" t="str">
            <v>Current Investments</v>
          </cell>
        </row>
        <row r="17">
          <cell r="A17">
            <v>1100</v>
          </cell>
          <cell r="B17">
            <v>1090</v>
          </cell>
          <cell r="C17">
            <v>230</v>
          </cell>
          <cell r="D17" t="str">
            <v>0001-01-01</v>
          </cell>
          <cell r="E17" t="str">
            <v>Customer Accounts Receivable</v>
          </cell>
        </row>
        <row r="18">
          <cell r="A18">
            <v>1100</v>
          </cell>
          <cell r="B18">
            <v>1091</v>
          </cell>
          <cell r="C18">
            <v>231</v>
          </cell>
          <cell r="D18" t="str">
            <v>0001-01-01</v>
          </cell>
          <cell r="E18" t="str">
            <v>Customer Accounts Receivable</v>
          </cell>
        </row>
        <row r="19">
          <cell r="A19">
            <v>1100</v>
          </cell>
          <cell r="B19">
            <v>1092</v>
          </cell>
          <cell r="C19">
            <v>232</v>
          </cell>
          <cell r="D19" t="str">
            <v>0001-01-01</v>
          </cell>
          <cell r="E19" t="str">
            <v>Customer Accounts Receivable</v>
          </cell>
        </row>
        <row r="20">
          <cell r="A20">
            <v>1100</v>
          </cell>
          <cell r="B20">
            <v>1093</v>
          </cell>
          <cell r="C20">
            <v>234</v>
          </cell>
          <cell r="D20" t="str">
            <v>0001-01-01</v>
          </cell>
          <cell r="E20" t="str">
            <v>Customer Accounts Receivable</v>
          </cell>
        </row>
        <row r="21">
          <cell r="A21">
            <v>1100</v>
          </cell>
          <cell r="B21">
            <v>1094</v>
          </cell>
          <cell r="C21">
            <v>235</v>
          </cell>
          <cell r="D21" t="str">
            <v>0001-01-01</v>
          </cell>
          <cell r="E21" t="str">
            <v>Customer Accounts Receivable</v>
          </cell>
        </row>
        <row r="22">
          <cell r="A22">
            <v>1100</v>
          </cell>
          <cell r="B22">
            <v>1095</v>
          </cell>
          <cell r="C22">
            <v>233</v>
          </cell>
          <cell r="D22" t="str">
            <v>0001-01-01</v>
          </cell>
          <cell r="E22" t="str">
            <v>Customer Accounts Receivable</v>
          </cell>
        </row>
        <row r="23">
          <cell r="A23">
            <v>1100</v>
          </cell>
          <cell r="B23">
            <v>1100</v>
          </cell>
          <cell r="C23">
            <v>240</v>
          </cell>
          <cell r="D23" t="str">
            <v>0001-01-01</v>
          </cell>
          <cell r="E23" t="str">
            <v>Customer Accounts Receivable</v>
          </cell>
        </row>
        <row r="24">
          <cell r="A24">
            <v>1100</v>
          </cell>
          <cell r="B24">
            <v>1101</v>
          </cell>
          <cell r="C24">
            <v>241</v>
          </cell>
          <cell r="D24" t="str">
            <v>0001-01-01</v>
          </cell>
          <cell r="E24" t="str">
            <v>Customer Accounts Receivable</v>
          </cell>
        </row>
        <row r="25">
          <cell r="A25">
            <v>1100</v>
          </cell>
          <cell r="B25">
            <v>1102</v>
          </cell>
          <cell r="C25">
            <v>0</v>
          </cell>
          <cell r="D25" t="str">
            <v>0001-01-01</v>
          </cell>
          <cell r="E25" t="str">
            <v>Accounts Receivable - Services</v>
          </cell>
        </row>
        <row r="26">
          <cell r="A26">
            <v>1104</v>
          </cell>
          <cell r="B26">
            <v>1104</v>
          </cell>
          <cell r="C26">
            <v>0</v>
          </cell>
          <cell r="D26" t="str">
            <v>0001-01-01</v>
          </cell>
          <cell r="E26" t="str">
            <v>Accounts Receivable - Recoverable Work</v>
          </cell>
        </row>
        <row r="27">
          <cell r="A27">
            <v>1105</v>
          </cell>
          <cell r="B27">
            <v>1105</v>
          </cell>
          <cell r="C27">
            <v>239</v>
          </cell>
          <cell r="D27" t="str">
            <v>0001-01-01</v>
          </cell>
          <cell r="E27" t="str">
            <v>Accounts Receivable - Merchandise, Jobbing, etc.</v>
          </cell>
        </row>
        <row r="28">
          <cell r="A28">
            <v>1105</v>
          </cell>
          <cell r="B28">
            <v>1106</v>
          </cell>
          <cell r="C28">
            <v>248</v>
          </cell>
          <cell r="D28" t="str">
            <v>0001-01-01</v>
          </cell>
          <cell r="E28" t="str">
            <v>Accounts Receivable - Merchandise, Jobbing, etc.</v>
          </cell>
        </row>
        <row r="29">
          <cell r="A29">
            <v>1105</v>
          </cell>
          <cell r="B29">
            <v>1107</v>
          </cell>
          <cell r="C29">
            <v>245</v>
          </cell>
          <cell r="D29" t="str">
            <v>0001-01-01</v>
          </cell>
          <cell r="E29" t="str">
            <v>Accounts Receivable - Merchandise, Jobbing, etc.</v>
          </cell>
        </row>
        <row r="30">
          <cell r="A30">
            <v>1105</v>
          </cell>
          <cell r="B30">
            <v>1108</v>
          </cell>
          <cell r="C30">
            <v>244</v>
          </cell>
          <cell r="D30" t="str">
            <v>0001-01-01</v>
          </cell>
          <cell r="E30" t="str">
            <v>Accounts Receivable - Merchandise, Jobbing, etc.</v>
          </cell>
        </row>
        <row r="31">
          <cell r="A31">
            <v>1110</v>
          </cell>
          <cell r="B31">
            <v>1110</v>
          </cell>
          <cell r="C31">
            <v>0</v>
          </cell>
          <cell r="D31" t="str">
            <v>0001-01-01</v>
          </cell>
          <cell r="E31" t="str">
            <v>Other Accounts Receivable</v>
          </cell>
        </row>
        <row r="32">
          <cell r="A32">
            <v>1110</v>
          </cell>
          <cell r="B32">
            <v>1111</v>
          </cell>
          <cell r="C32">
            <v>246</v>
          </cell>
          <cell r="D32" t="str">
            <v>0001-01-01</v>
          </cell>
          <cell r="E32" t="str">
            <v>Other Accounts Receivable</v>
          </cell>
        </row>
        <row r="33">
          <cell r="A33">
            <v>1110</v>
          </cell>
          <cell r="B33">
            <v>1112</v>
          </cell>
          <cell r="C33">
            <v>247</v>
          </cell>
          <cell r="D33" t="str">
            <v>0001-01-01</v>
          </cell>
          <cell r="E33" t="str">
            <v>Other Accounts Receivable</v>
          </cell>
        </row>
        <row r="34">
          <cell r="A34">
            <v>1120</v>
          </cell>
          <cell r="B34">
            <v>1120</v>
          </cell>
          <cell r="C34">
            <v>266</v>
          </cell>
          <cell r="D34" t="str">
            <v>0001-01-01</v>
          </cell>
          <cell r="E34" t="str">
            <v>Accrued Utility Revenues</v>
          </cell>
        </row>
        <row r="35">
          <cell r="A35">
            <v>1130</v>
          </cell>
          <cell r="B35">
            <v>1130</v>
          </cell>
          <cell r="C35">
            <v>249</v>
          </cell>
          <cell r="D35" t="str">
            <v>0001-01-01</v>
          </cell>
          <cell r="E35" t="str">
            <v>Accumulated Provision for Uncollectible Accounts--Credit</v>
          </cell>
        </row>
        <row r="36">
          <cell r="A36">
            <v>1130</v>
          </cell>
          <cell r="B36">
            <v>1131</v>
          </cell>
          <cell r="C36">
            <v>250</v>
          </cell>
          <cell r="D36" t="str">
            <v>0001-01-01</v>
          </cell>
          <cell r="E36" t="str">
            <v>Accumulated Provision for Uncollectible Accounts--Credit</v>
          </cell>
        </row>
        <row r="37">
          <cell r="A37">
            <v>1130</v>
          </cell>
          <cell r="B37">
            <v>1132</v>
          </cell>
          <cell r="C37">
            <v>251</v>
          </cell>
          <cell r="D37" t="str">
            <v>0001-01-01</v>
          </cell>
          <cell r="E37" t="str">
            <v>Accumulated Provision for Uncollectible Accounts--Credit</v>
          </cell>
        </row>
        <row r="38">
          <cell r="A38">
            <v>1140</v>
          </cell>
          <cell r="B38">
            <v>1140</v>
          </cell>
          <cell r="C38">
            <v>0</v>
          </cell>
          <cell r="D38" t="str">
            <v>0001-01-01</v>
          </cell>
          <cell r="E38" t="str">
            <v>Interest and Dividends Receivable</v>
          </cell>
        </row>
        <row r="39">
          <cell r="A39">
            <v>1150</v>
          </cell>
          <cell r="B39">
            <v>1150</v>
          </cell>
          <cell r="C39">
            <v>0</v>
          </cell>
          <cell r="D39" t="str">
            <v>0001-01-01</v>
          </cell>
          <cell r="E39" t="str">
            <v>Rents Receivable</v>
          </cell>
        </row>
        <row r="40">
          <cell r="A40">
            <v>1170</v>
          </cell>
          <cell r="B40">
            <v>1170</v>
          </cell>
          <cell r="C40">
            <v>0</v>
          </cell>
          <cell r="D40" t="str">
            <v>0001-01-01</v>
          </cell>
          <cell r="E40" t="str">
            <v>Notes Receivable</v>
          </cell>
        </row>
        <row r="41">
          <cell r="A41">
            <v>1180</v>
          </cell>
          <cell r="B41">
            <v>1180</v>
          </cell>
          <cell r="C41">
            <v>255</v>
          </cell>
          <cell r="D41" t="str">
            <v>0001-01-01</v>
          </cell>
          <cell r="E41" t="str">
            <v>Prepayments</v>
          </cell>
        </row>
        <row r="42">
          <cell r="A42">
            <v>1180</v>
          </cell>
          <cell r="B42">
            <v>1181</v>
          </cell>
          <cell r="C42">
            <v>0</v>
          </cell>
          <cell r="D42" t="str">
            <v>0001-01-01</v>
          </cell>
          <cell r="E42" t="str">
            <v>Prepayments</v>
          </cell>
        </row>
        <row r="43">
          <cell r="A43">
            <v>1190</v>
          </cell>
          <cell r="B43">
            <v>1190</v>
          </cell>
          <cell r="C43">
            <v>0</v>
          </cell>
          <cell r="D43" t="str">
            <v>0001-01-01</v>
          </cell>
          <cell r="E43" t="str">
            <v>Miscellaneous Current and Accrued Assets</v>
          </cell>
        </row>
        <row r="44">
          <cell r="A44">
            <v>1190</v>
          </cell>
          <cell r="B44">
            <v>1193</v>
          </cell>
          <cell r="C44">
            <v>0</v>
          </cell>
          <cell r="D44" t="str">
            <v>0001-01-01</v>
          </cell>
          <cell r="E44" t="str">
            <v>Future Tax Asset - Current</v>
          </cell>
        </row>
        <row r="45">
          <cell r="A45">
            <v>1200</v>
          </cell>
          <cell r="B45">
            <v>1200</v>
          </cell>
          <cell r="C45">
            <v>0</v>
          </cell>
          <cell r="D45" t="str">
            <v>0001-01-01</v>
          </cell>
          <cell r="E45" t="str">
            <v>Accounts Receivable from Associated Companies</v>
          </cell>
        </row>
        <row r="46">
          <cell r="A46">
            <v>1210</v>
          </cell>
          <cell r="B46">
            <v>1210</v>
          </cell>
          <cell r="C46">
            <v>0</v>
          </cell>
          <cell r="D46" t="str">
            <v>0001-01-01</v>
          </cell>
          <cell r="E46" t="str">
            <v>Notes Receivable from Associated Companies</v>
          </cell>
        </row>
        <row r="47">
          <cell r="A47">
            <v>1305</v>
          </cell>
          <cell r="B47">
            <v>1305</v>
          </cell>
          <cell r="C47">
            <v>0</v>
          </cell>
          <cell r="D47" t="str">
            <v>0001-01-01</v>
          </cell>
          <cell r="E47" t="str">
            <v>Fuel Stock</v>
          </cell>
        </row>
        <row r="48">
          <cell r="A48">
            <v>1330</v>
          </cell>
          <cell r="B48">
            <v>1330</v>
          </cell>
          <cell r="C48">
            <v>260</v>
          </cell>
          <cell r="D48" t="str">
            <v>0001-01-01</v>
          </cell>
          <cell r="E48" t="str">
            <v>Plant Materials and Operating Supplies</v>
          </cell>
        </row>
        <row r="49">
          <cell r="A49">
            <v>1330</v>
          </cell>
          <cell r="B49">
            <v>1331</v>
          </cell>
          <cell r="C49">
            <v>261</v>
          </cell>
          <cell r="D49" t="str">
            <v>0001-01-01</v>
          </cell>
          <cell r="E49" t="str">
            <v>Plant Materials and Operating Supplies</v>
          </cell>
        </row>
        <row r="50">
          <cell r="A50">
            <v>1330</v>
          </cell>
          <cell r="B50">
            <v>1332</v>
          </cell>
          <cell r="C50">
            <v>0</v>
          </cell>
          <cell r="D50" t="str">
            <v>0001-01-01</v>
          </cell>
          <cell r="E50" t="str">
            <v>Inventory - Unallocate FA</v>
          </cell>
        </row>
        <row r="51">
          <cell r="A51">
            <v>1340</v>
          </cell>
          <cell r="B51">
            <v>1340</v>
          </cell>
          <cell r="C51">
            <v>0</v>
          </cell>
          <cell r="D51" t="str">
            <v>0001-01-01</v>
          </cell>
          <cell r="E51" t="str">
            <v>Merchandise</v>
          </cell>
        </row>
        <row r="52">
          <cell r="A52">
            <v>1350</v>
          </cell>
          <cell r="B52">
            <v>1350</v>
          </cell>
          <cell r="C52">
            <v>0</v>
          </cell>
          <cell r="D52" t="str">
            <v>0001-01-01</v>
          </cell>
          <cell r="E52" t="str">
            <v>Other Materials and Supplies</v>
          </cell>
        </row>
        <row r="53">
          <cell r="A53">
            <v>1405</v>
          </cell>
          <cell r="B53">
            <v>1405</v>
          </cell>
          <cell r="C53">
            <v>0</v>
          </cell>
          <cell r="D53" t="str">
            <v>0001-01-01</v>
          </cell>
          <cell r="E53" t="str">
            <v>Long Term Investments in Non-Associated Companies</v>
          </cell>
        </row>
        <row r="54">
          <cell r="A54">
            <v>1410</v>
          </cell>
          <cell r="B54">
            <v>1410</v>
          </cell>
          <cell r="C54">
            <v>0</v>
          </cell>
          <cell r="D54" t="str">
            <v>0001-01-01</v>
          </cell>
          <cell r="E54" t="str">
            <v>Other Special or Collateral Funds</v>
          </cell>
        </row>
        <row r="55">
          <cell r="A55">
            <v>1415</v>
          </cell>
          <cell r="B55">
            <v>1415</v>
          </cell>
          <cell r="C55">
            <v>270</v>
          </cell>
          <cell r="D55" t="str">
            <v>0001-01-01</v>
          </cell>
          <cell r="E55" t="str">
            <v>Sinking Funds</v>
          </cell>
        </row>
        <row r="56">
          <cell r="A56">
            <v>1425</v>
          </cell>
          <cell r="B56">
            <v>1425</v>
          </cell>
          <cell r="C56">
            <v>280</v>
          </cell>
          <cell r="D56" t="str">
            <v>0001-01-01</v>
          </cell>
          <cell r="E56" t="str">
            <v>Unamortized Debt Expense</v>
          </cell>
        </row>
        <row r="57">
          <cell r="A57">
            <v>1445</v>
          </cell>
          <cell r="B57">
            <v>1445</v>
          </cell>
          <cell r="C57">
            <v>0</v>
          </cell>
          <cell r="D57" t="str">
            <v>0001-01-01</v>
          </cell>
          <cell r="E57" t="str">
            <v>Unamortized Discount on Long-Term Debt--Debit</v>
          </cell>
        </row>
        <row r="58">
          <cell r="A58">
            <v>1455</v>
          </cell>
          <cell r="B58">
            <v>1455</v>
          </cell>
          <cell r="C58">
            <v>0</v>
          </cell>
          <cell r="D58" t="str">
            <v>0001-01-01</v>
          </cell>
          <cell r="E58" t="str">
            <v>Unamortized Deferred Foreign Currency Translation Gains and Losses</v>
          </cell>
        </row>
        <row r="59">
          <cell r="A59">
            <v>1460</v>
          </cell>
          <cell r="B59">
            <v>1460</v>
          </cell>
          <cell r="C59">
            <v>0</v>
          </cell>
          <cell r="D59" t="str">
            <v>0001-01-01</v>
          </cell>
          <cell r="E59" t="str">
            <v>Other Non-Current Assets</v>
          </cell>
        </row>
        <row r="60">
          <cell r="A60">
            <v>1460</v>
          </cell>
          <cell r="B60">
            <v>1463</v>
          </cell>
          <cell r="C60">
            <v>0</v>
          </cell>
          <cell r="D60" t="str">
            <v>0001-01-01</v>
          </cell>
          <cell r="E60" t="str">
            <v>FTA Regulatory Offset</v>
          </cell>
        </row>
        <row r="61">
          <cell r="A61">
            <v>1505</v>
          </cell>
          <cell r="B61">
            <v>1505</v>
          </cell>
          <cell r="C61">
            <v>0</v>
          </cell>
          <cell r="D61" t="str">
            <v>0001-01-01</v>
          </cell>
          <cell r="E61" t="str">
            <v>Unrecovered Plant and Regulatory Study Costs</v>
          </cell>
        </row>
        <row r="62">
          <cell r="A62">
            <v>1508</v>
          </cell>
          <cell r="B62">
            <v>1508</v>
          </cell>
          <cell r="C62">
            <v>0</v>
          </cell>
          <cell r="D62" t="str">
            <v>0001-01-01</v>
          </cell>
          <cell r="E62" t="str">
            <v>Other Regulatory Assets</v>
          </cell>
        </row>
        <row r="63">
          <cell r="A63">
            <v>1518</v>
          </cell>
          <cell r="B63">
            <v>1518</v>
          </cell>
          <cell r="C63">
            <v>0</v>
          </cell>
          <cell r="D63" t="str">
            <v>0001-01-01</v>
          </cell>
          <cell r="E63" t="str">
            <v>RCVARetail</v>
          </cell>
        </row>
        <row r="64">
          <cell r="A64">
            <v>1520</v>
          </cell>
          <cell r="B64">
            <v>1520</v>
          </cell>
          <cell r="C64">
            <v>0</v>
          </cell>
          <cell r="D64" t="str">
            <v>0001-01-01</v>
          </cell>
          <cell r="E64" t="str">
            <v/>
          </cell>
        </row>
        <row r="65">
          <cell r="A65">
            <v>1525</v>
          </cell>
          <cell r="B65">
            <v>1525</v>
          </cell>
          <cell r="C65">
            <v>285</v>
          </cell>
          <cell r="D65" t="str">
            <v>0001-01-01</v>
          </cell>
          <cell r="E65" t="str">
            <v>Miscellaneous Deferred Debits</v>
          </cell>
        </row>
        <row r="66">
          <cell r="A66">
            <v>1545</v>
          </cell>
          <cell r="B66">
            <v>1545</v>
          </cell>
          <cell r="C66">
            <v>271</v>
          </cell>
          <cell r="D66" t="str">
            <v>0001-01-01</v>
          </cell>
          <cell r="E66" t="str">
            <v>Development Charge Deposits/ Receivables</v>
          </cell>
        </row>
        <row r="67">
          <cell r="A67">
            <v>1548</v>
          </cell>
          <cell r="B67">
            <v>1548</v>
          </cell>
          <cell r="C67">
            <v>0</v>
          </cell>
          <cell r="D67" t="str">
            <v>0001-01-01</v>
          </cell>
          <cell r="E67" t="str">
            <v>RCVASTR</v>
          </cell>
        </row>
        <row r="68">
          <cell r="A68">
            <v>1550</v>
          </cell>
          <cell r="B68">
            <v>1550</v>
          </cell>
          <cell r="C68">
            <v>0</v>
          </cell>
          <cell r="D68" t="str">
            <v>0001-01-01</v>
          </cell>
          <cell r="E68" t="str">
            <v>LV Variance Account</v>
          </cell>
        </row>
        <row r="69">
          <cell r="A69">
            <v>1555</v>
          </cell>
          <cell r="B69">
            <v>1555</v>
          </cell>
          <cell r="C69">
            <v>0</v>
          </cell>
          <cell r="D69" t="str">
            <v>0001-01-01</v>
          </cell>
          <cell r="E69" t="str">
            <v>Smart Meter Capital and Recovery Offset Variance Account</v>
          </cell>
        </row>
        <row r="70">
          <cell r="A70">
            <v>1556</v>
          </cell>
          <cell r="B70">
            <v>1556</v>
          </cell>
          <cell r="C70">
            <v>0</v>
          </cell>
          <cell r="D70" t="str">
            <v>0001-01-01</v>
          </cell>
          <cell r="E70" t="str">
            <v>Smart Meter OM&amp;A Variance Account</v>
          </cell>
        </row>
        <row r="71">
          <cell r="A71">
            <v>1560</v>
          </cell>
          <cell r="B71">
            <v>1560</v>
          </cell>
          <cell r="C71">
            <v>0</v>
          </cell>
          <cell r="D71" t="str">
            <v>0001-01-01</v>
          </cell>
          <cell r="E71" t="str">
            <v/>
          </cell>
        </row>
        <row r="72">
          <cell r="A72">
            <v>1562</v>
          </cell>
          <cell r="B72">
            <v>1562</v>
          </cell>
          <cell r="C72">
            <v>0</v>
          </cell>
          <cell r="D72" t="str">
            <v>0001-01-01</v>
          </cell>
          <cell r="E72" t="str">
            <v>Deferred Payments In Lieu of Taxes</v>
          </cell>
        </row>
        <row r="73">
          <cell r="A73">
            <v>1563</v>
          </cell>
          <cell r="B73">
            <v>1563</v>
          </cell>
          <cell r="C73">
            <v>0</v>
          </cell>
          <cell r="D73" t="str">
            <v>0001-01-01</v>
          </cell>
          <cell r="E73" t="str">
            <v>Contra Asset - Deferred Payments In Lieu of Taxes</v>
          </cell>
        </row>
        <row r="74">
          <cell r="A74">
            <v>1565</v>
          </cell>
          <cell r="B74">
            <v>1565</v>
          </cell>
          <cell r="C74">
            <v>0</v>
          </cell>
          <cell r="D74" t="str">
            <v>0001-01-01</v>
          </cell>
          <cell r="E74" t="str">
            <v>Conservation and Demand Management Expenditures and Recoveries</v>
          </cell>
        </row>
        <row r="75">
          <cell r="A75">
            <v>1566</v>
          </cell>
          <cell r="B75">
            <v>1566</v>
          </cell>
          <cell r="C75">
            <v>0</v>
          </cell>
          <cell r="D75" t="str">
            <v>0001-01-01</v>
          </cell>
          <cell r="E75" t="str">
            <v>CDM Contra Account</v>
          </cell>
        </row>
        <row r="76">
          <cell r="A76">
            <v>1570</v>
          </cell>
          <cell r="B76">
            <v>1570</v>
          </cell>
          <cell r="C76">
            <v>0</v>
          </cell>
          <cell r="D76" t="str">
            <v>0001-01-01</v>
          </cell>
          <cell r="E76" t="str">
            <v>Qualifying Transition Costs</v>
          </cell>
        </row>
        <row r="77">
          <cell r="A77">
            <v>1571</v>
          </cell>
          <cell r="B77">
            <v>1571</v>
          </cell>
          <cell r="C77">
            <v>0</v>
          </cell>
          <cell r="D77" t="str">
            <v>0001-01-01</v>
          </cell>
          <cell r="E77" t="str">
            <v>Pre-market Opening Energy Variance</v>
          </cell>
        </row>
        <row r="78">
          <cell r="A78">
            <v>1574</v>
          </cell>
          <cell r="B78">
            <v>1574</v>
          </cell>
          <cell r="C78">
            <v>0</v>
          </cell>
          <cell r="D78" t="str">
            <v>0001-01-01</v>
          </cell>
          <cell r="E78" t="str">
            <v>Deferred Rate Impact Amounts</v>
          </cell>
        </row>
        <row r="79">
          <cell r="A79">
            <v>1580</v>
          </cell>
          <cell r="B79">
            <v>1580</v>
          </cell>
          <cell r="C79">
            <v>0</v>
          </cell>
          <cell r="D79" t="str">
            <v>0001-01-01</v>
          </cell>
          <cell r="E79" t="str">
            <v>RSVAWMS</v>
          </cell>
        </row>
        <row r="80">
          <cell r="A80">
            <v>1582</v>
          </cell>
          <cell r="B80">
            <v>1582</v>
          </cell>
          <cell r="C80">
            <v>0</v>
          </cell>
          <cell r="D80" t="str">
            <v>0001-01-01</v>
          </cell>
          <cell r="E80" t="str">
            <v>RSVAONE-TIME</v>
          </cell>
        </row>
        <row r="81">
          <cell r="A81">
            <v>1584</v>
          </cell>
          <cell r="B81">
            <v>1584</v>
          </cell>
          <cell r="C81">
            <v>0</v>
          </cell>
          <cell r="D81" t="str">
            <v>0001-01-01</v>
          </cell>
          <cell r="E81" t="str">
            <v>RSVANW</v>
          </cell>
        </row>
        <row r="82">
          <cell r="A82">
            <v>1586</v>
          </cell>
          <cell r="B82">
            <v>1586</v>
          </cell>
          <cell r="C82">
            <v>0</v>
          </cell>
          <cell r="D82" t="str">
            <v>0001-01-01</v>
          </cell>
          <cell r="E82" t="str">
            <v>RSVACN</v>
          </cell>
        </row>
        <row r="83">
          <cell r="A83">
            <v>1588</v>
          </cell>
          <cell r="B83">
            <v>1588</v>
          </cell>
          <cell r="C83">
            <v>0</v>
          </cell>
          <cell r="D83" t="str">
            <v>0001-01-01</v>
          </cell>
          <cell r="E83" t="str">
            <v>RSVAPOWER</v>
          </cell>
        </row>
        <row r="84">
          <cell r="A84">
            <v>1588</v>
          </cell>
          <cell r="B84">
            <v>1589</v>
          </cell>
          <cell r="C84">
            <v>0</v>
          </cell>
          <cell r="D84" t="str">
            <v>0001-01-01</v>
          </cell>
          <cell r="E84" t="str">
            <v>RSVAPOWER</v>
          </cell>
        </row>
        <row r="85">
          <cell r="A85">
            <v>1590</v>
          </cell>
          <cell r="B85">
            <v>1590</v>
          </cell>
          <cell r="C85">
            <v>0</v>
          </cell>
          <cell r="D85" t="str">
            <v>0001-01-01</v>
          </cell>
          <cell r="E85" t="str">
            <v>Recovery of Regulatory Asset Balances</v>
          </cell>
        </row>
        <row r="86">
          <cell r="A86">
            <v>1592</v>
          </cell>
          <cell r="B86">
            <v>1592</v>
          </cell>
          <cell r="C86">
            <v>0</v>
          </cell>
          <cell r="D86" t="str">
            <v>0001-01-01</v>
          </cell>
          <cell r="E86" t="str">
            <v>PILs and Tax Variance for 2006 and Subsequent Years</v>
          </cell>
        </row>
        <row r="87">
          <cell r="A87">
            <v>1605</v>
          </cell>
          <cell r="B87">
            <v>1605</v>
          </cell>
          <cell r="C87">
            <v>0</v>
          </cell>
          <cell r="D87" t="str">
            <v>0001-01-01</v>
          </cell>
          <cell r="E87" t="str">
            <v>Electric Plant in Service - Control Account</v>
          </cell>
        </row>
        <row r="88">
          <cell r="A88">
            <v>1606</v>
          </cell>
          <cell r="B88">
            <v>1606</v>
          </cell>
          <cell r="C88">
            <v>0</v>
          </cell>
          <cell r="D88" t="str">
            <v>0001-01-01</v>
          </cell>
          <cell r="E88" t="str">
            <v>Organization</v>
          </cell>
        </row>
        <row r="89">
          <cell r="A89">
            <v>1610</v>
          </cell>
          <cell r="B89">
            <v>1610</v>
          </cell>
          <cell r="C89">
            <v>0</v>
          </cell>
          <cell r="D89" t="str">
            <v>0001-01-01</v>
          </cell>
          <cell r="E89" t="str">
            <v>Miscellaneous Intangible Plant</v>
          </cell>
        </row>
        <row r="90">
          <cell r="A90">
            <v>1805</v>
          </cell>
          <cell r="B90">
            <v>1805</v>
          </cell>
          <cell r="C90">
            <v>10</v>
          </cell>
          <cell r="D90" t="str">
            <v>0001-01-01</v>
          </cell>
          <cell r="E90" t="str">
            <v>Land</v>
          </cell>
        </row>
        <row r="91">
          <cell r="A91">
            <v>1806</v>
          </cell>
          <cell r="B91">
            <v>1806</v>
          </cell>
          <cell r="C91">
            <v>15</v>
          </cell>
          <cell r="D91" t="str">
            <v>0001-01-01</v>
          </cell>
          <cell r="E91" t="str">
            <v>Land Rights</v>
          </cell>
        </row>
        <row r="92">
          <cell r="A92">
            <v>1808</v>
          </cell>
          <cell r="B92">
            <v>1807</v>
          </cell>
          <cell r="C92">
            <v>20</v>
          </cell>
          <cell r="D92" t="str">
            <v>0001-01-01</v>
          </cell>
          <cell r="E92" t="str">
            <v>Buildings and Fixtures</v>
          </cell>
        </row>
        <row r="93">
          <cell r="A93">
            <v>1808</v>
          </cell>
          <cell r="B93">
            <v>1808</v>
          </cell>
          <cell r="C93">
            <v>21</v>
          </cell>
          <cell r="D93" t="str">
            <v>0001-01-01</v>
          </cell>
          <cell r="E93" t="str">
            <v>Buildings and Fixtures</v>
          </cell>
        </row>
        <row r="94">
          <cell r="A94">
            <v>1808</v>
          </cell>
          <cell r="B94">
            <v>1809</v>
          </cell>
          <cell r="C94">
            <v>22</v>
          </cell>
          <cell r="D94" t="str">
            <v>0001-01-01</v>
          </cell>
          <cell r="E94" t="str">
            <v>Buildings and Fixtures</v>
          </cell>
        </row>
        <row r="95">
          <cell r="A95">
            <v>1808</v>
          </cell>
          <cell r="B95">
            <v>1810</v>
          </cell>
          <cell r="C95">
            <v>26</v>
          </cell>
          <cell r="D95" t="str">
            <v>0001-01-01</v>
          </cell>
          <cell r="E95" t="str">
            <v>Buildings and Fixtures</v>
          </cell>
        </row>
        <row r="96">
          <cell r="A96">
            <v>1815</v>
          </cell>
          <cell r="B96">
            <v>1815</v>
          </cell>
          <cell r="C96">
            <v>60</v>
          </cell>
          <cell r="D96" t="str">
            <v>0001-01-01</v>
          </cell>
          <cell r="E96" t="str">
            <v>Transformer Station Equipment - Normally Primary above 50 kV</v>
          </cell>
        </row>
        <row r="97">
          <cell r="A97">
            <v>1815</v>
          </cell>
          <cell r="B97">
            <v>1816</v>
          </cell>
          <cell r="C97">
            <v>0</v>
          </cell>
          <cell r="D97" t="str">
            <v>0001-01-01</v>
          </cell>
          <cell r="E97" t="str">
            <v>Transformer Station Equipment - Normally Primary above 50 kV</v>
          </cell>
        </row>
        <row r="98">
          <cell r="A98">
            <v>1820</v>
          </cell>
          <cell r="B98">
            <v>1820</v>
          </cell>
          <cell r="C98">
            <v>55</v>
          </cell>
          <cell r="D98" t="str">
            <v>0001-01-01</v>
          </cell>
          <cell r="E98" t="str">
            <v>Distribution Station Equipment - Normally Primary below 50 kV</v>
          </cell>
        </row>
        <row r="99">
          <cell r="A99">
            <v>1820</v>
          </cell>
          <cell r="B99">
            <v>1821</v>
          </cell>
          <cell r="C99">
            <v>0</v>
          </cell>
          <cell r="D99" t="str">
            <v>0001-01-01</v>
          </cell>
          <cell r="E99" t="str">
            <v>Distribution Station Equipment - Normally Primary below 50 kV</v>
          </cell>
        </row>
        <row r="100">
          <cell r="A100">
            <v>1830</v>
          </cell>
          <cell r="B100">
            <v>1830</v>
          </cell>
          <cell r="C100">
            <v>60</v>
          </cell>
          <cell r="D100" t="str">
            <v>0001-01-01</v>
          </cell>
          <cell r="E100" t="str">
            <v>Poles, Towers and Fixtures</v>
          </cell>
        </row>
        <row r="101">
          <cell r="A101">
            <v>1830</v>
          </cell>
          <cell r="B101">
            <v>1831</v>
          </cell>
          <cell r="C101">
            <v>70</v>
          </cell>
          <cell r="D101" t="str">
            <v>0001-01-01</v>
          </cell>
          <cell r="E101" t="str">
            <v>Poles, Towers and Fixtures</v>
          </cell>
        </row>
        <row r="102">
          <cell r="A102">
            <v>1835</v>
          </cell>
          <cell r="B102">
            <v>1835</v>
          </cell>
          <cell r="C102">
            <v>60</v>
          </cell>
          <cell r="D102" t="str">
            <v>0001-01-01</v>
          </cell>
          <cell r="E102" t="str">
            <v>Overhead Conductors and Devices</v>
          </cell>
        </row>
        <row r="103">
          <cell r="A103">
            <v>1835</v>
          </cell>
          <cell r="B103">
            <v>1836</v>
          </cell>
          <cell r="C103">
            <v>70</v>
          </cell>
          <cell r="D103" t="str">
            <v>0001-01-01</v>
          </cell>
          <cell r="E103" t="str">
            <v>Overhead Conductors and Devices</v>
          </cell>
        </row>
        <row r="104">
          <cell r="A104">
            <v>1840</v>
          </cell>
          <cell r="B104">
            <v>1840</v>
          </cell>
          <cell r="C104">
            <v>75</v>
          </cell>
          <cell r="D104" t="str">
            <v>0001-01-01</v>
          </cell>
          <cell r="E104" t="str">
            <v>Underground Conduit</v>
          </cell>
        </row>
        <row r="105">
          <cell r="A105">
            <v>1840</v>
          </cell>
          <cell r="B105">
            <v>1841</v>
          </cell>
          <cell r="C105">
            <v>76</v>
          </cell>
          <cell r="D105" t="str">
            <v>0001-01-01</v>
          </cell>
          <cell r="E105" t="str">
            <v>Underground Conduit</v>
          </cell>
        </row>
        <row r="106">
          <cell r="A106">
            <v>1845</v>
          </cell>
          <cell r="B106">
            <v>1845</v>
          </cell>
          <cell r="C106">
            <v>65</v>
          </cell>
          <cell r="D106" t="str">
            <v>0001-01-01</v>
          </cell>
          <cell r="E106" t="str">
            <v>Underground Conductors and Devices</v>
          </cell>
        </row>
        <row r="107">
          <cell r="A107">
            <v>1845</v>
          </cell>
          <cell r="B107">
            <v>1846</v>
          </cell>
          <cell r="C107">
            <v>75</v>
          </cell>
          <cell r="D107" t="str">
            <v>0001-01-01</v>
          </cell>
          <cell r="E107" t="str">
            <v>Underground Conductors and Devices</v>
          </cell>
        </row>
        <row r="108">
          <cell r="A108">
            <v>1845</v>
          </cell>
          <cell r="B108">
            <v>1847</v>
          </cell>
          <cell r="C108">
            <v>76</v>
          </cell>
          <cell r="D108" t="str">
            <v>0001-01-01</v>
          </cell>
          <cell r="E108" t="str">
            <v>Underground Conductors and Devices</v>
          </cell>
        </row>
        <row r="109">
          <cell r="A109">
            <v>1850</v>
          </cell>
          <cell r="B109">
            <v>1850</v>
          </cell>
          <cell r="C109">
            <v>80</v>
          </cell>
          <cell r="D109" t="str">
            <v>0001-01-01</v>
          </cell>
          <cell r="E109" t="str">
            <v>Line Transformers</v>
          </cell>
        </row>
        <row r="110">
          <cell r="A110">
            <v>1850</v>
          </cell>
          <cell r="B110">
            <v>1851</v>
          </cell>
          <cell r="C110">
            <v>85</v>
          </cell>
          <cell r="D110" t="str">
            <v>0001-01-01</v>
          </cell>
          <cell r="E110" t="str">
            <v>Line Transformers</v>
          </cell>
        </row>
        <row r="111">
          <cell r="A111">
            <v>1850</v>
          </cell>
          <cell r="B111">
            <v>1852</v>
          </cell>
          <cell r="C111">
            <v>81</v>
          </cell>
          <cell r="D111" t="str">
            <v>0001-01-01</v>
          </cell>
          <cell r="E111" t="str">
            <v>Line Transformers</v>
          </cell>
        </row>
        <row r="112">
          <cell r="A112">
            <v>1855</v>
          </cell>
          <cell r="B112">
            <v>1854</v>
          </cell>
          <cell r="C112">
            <v>0</v>
          </cell>
          <cell r="D112" t="str">
            <v>0001-01-01</v>
          </cell>
          <cell r="E112" t="str">
            <v>Services</v>
          </cell>
        </row>
        <row r="113">
          <cell r="A113">
            <v>1855</v>
          </cell>
          <cell r="B113">
            <v>1855</v>
          </cell>
          <cell r="C113">
            <v>0</v>
          </cell>
          <cell r="D113" t="str">
            <v>0001-01-01</v>
          </cell>
          <cell r="E113" t="str">
            <v>Services</v>
          </cell>
        </row>
        <row r="114">
          <cell r="A114">
            <v>1855</v>
          </cell>
          <cell r="B114">
            <v>1856</v>
          </cell>
          <cell r="C114">
            <v>0</v>
          </cell>
          <cell r="D114" t="str">
            <v>0001-01-01</v>
          </cell>
          <cell r="E114" t="str">
            <v>Services</v>
          </cell>
        </row>
        <row r="115">
          <cell r="A115">
            <v>1855</v>
          </cell>
          <cell r="B115">
            <v>1857</v>
          </cell>
          <cell r="C115">
            <v>0</v>
          </cell>
          <cell r="D115" t="str">
            <v>0001-01-01</v>
          </cell>
          <cell r="E115" t="str">
            <v>Services</v>
          </cell>
        </row>
        <row r="116">
          <cell r="A116">
            <v>1855</v>
          </cell>
          <cell r="B116">
            <v>1858</v>
          </cell>
          <cell r="C116">
            <v>0</v>
          </cell>
          <cell r="D116" t="str">
            <v>0001-01-01</v>
          </cell>
          <cell r="E116" t="str">
            <v>Services</v>
          </cell>
        </row>
        <row r="117">
          <cell r="A117">
            <v>1855</v>
          </cell>
          <cell r="B117">
            <v>1859</v>
          </cell>
          <cell r="C117">
            <v>0</v>
          </cell>
          <cell r="D117" t="str">
            <v>0001-01-01</v>
          </cell>
          <cell r="E117" t="str">
            <v>Services</v>
          </cell>
        </row>
        <row r="118">
          <cell r="A118">
            <v>1860</v>
          </cell>
          <cell r="B118">
            <v>1860</v>
          </cell>
          <cell r="C118">
            <v>90</v>
          </cell>
          <cell r="D118" t="str">
            <v>0001-01-01</v>
          </cell>
          <cell r="E118" t="str">
            <v>Meters</v>
          </cell>
        </row>
        <row r="119">
          <cell r="A119">
            <v>1860</v>
          </cell>
          <cell r="B119">
            <v>1861</v>
          </cell>
          <cell r="C119">
            <v>90</v>
          </cell>
          <cell r="D119" t="str">
            <v>0001-01-01</v>
          </cell>
          <cell r="E119" t="str">
            <v>Meters</v>
          </cell>
        </row>
        <row r="120">
          <cell r="A120">
            <v>1860</v>
          </cell>
          <cell r="B120">
            <v>1862</v>
          </cell>
          <cell r="C120">
            <v>90</v>
          </cell>
          <cell r="D120" t="str">
            <v>0001-01-01</v>
          </cell>
          <cell r="E120" t="str">
            <v>Meters</v>
          </cell>
        </row>
        <row r="121">
          <cell r="A121">
            <v>1860</v>
          </cell>
          <cell r="B121">
            <v>1863</v>
          </cell>
          <cell r="C121">
            <v>90</v>
          </cell>
          <cell r="D121" t="str">
            <v>0001-01-01</v>
          </cell>
          <cell r="E121" t="str">
            <v>Meters</v>
          </cell>
        </row>
        <row r="122">
          <cell r="A122">
            <v>1860</v>
          </cell>
          <cell r="B122">
            <v>1864</v>
          </cell>
          <cell r="C122">
            <v>90</v>
          </cell>
          <cell r="D122" t="str">
            <v>0001-01-01</v>
          </cell>
          <cell r="E122" t="str">
            <v>Meters</v>
          </cell>
        </row>
        <row r="123">
          <cell r="A123">
            <v>1905</v>
          </cell>
          <cell r="B123">
            <v>1905</v>
          </cell>
          <cell r="C123">
            <v>10</v>
          </cell>
          <cell r="D123" t="str">
            <v>0001-01-01</v>
          </cell>
          <cell r="E123" t="str">
            <v>Land</v>
          </cell>
        </row>
        <row r="124">
          <cell r="A124">
            <v>1908</v>
          </cell>
          <cell r="B124">
            <v>1907</v>
          </cell>
          <cell r="C124">
            <v>20</v>
          </cell>
          <cell r="D124" t="str">
            <v>0001-01-01</v>
          </cell>
          <cell r="E124" t="str">
            <v>Buildings and Fixtures</v>
          </cell>
        </row>
        <row r="125">
          <cell r="A125">
            <v>1908</v>
          </cell>
          <cell r="B125">
            <v>1908</v>
          </cell>
          <cell r="C125">
            <v>21</v>
          </cell>
          <cell r="D125" t="str">
            <v>0001-01-01</v>
          </cell>
          <cell r="E125" t="str">
            <v>Buildings and Fixtures</v>
          </cell>
        </row>
        <row r="126">
          <cell r="A126">
            <v>1908</v>
          </cell>
          <cell r="B126">
            <v>1909</v>
          </cell>
          <cell r="C126">
            <v>22</v>
          </cell>
          <cell r="D126" t="str">
            <v>0001-01-01</v>
          </cell>
          <cell r="E126" t="str">
            <v>Buildings and Fixtures</v>
          </cell>
        </row>
        <row r="127">
          <cell r="A127">
            <v>1910</v>
          </cell>
          <cell r="B127">
            <v>1910</v>
          </cell>
          <cell r="C127">
            <v>26</v>
          </cell>
          <cell r="D127" t="str">
            <v>0001-01-01</v>
          </cell>
          <cell r="E127" t="str">
            <v>Leasehold Improvements+</v>
          </cell>
        </row>
        <row r="128">
          <cell r="A128">
            <v>1915</v>
          </cell>
          <cell r="B128">
            <v>1915</v>
          </cell>
          <cell r="C128">
            <v>110</v>
          </cell>
          <cell r="D128" t="str">
            <v>0001-01-01</v>
          </cell>
          <cell r="E128" t="str">
            <v>Office Furniture and Equipment</v>
          </cell>
        </row>
        <row r="129">
          <cell r="A129">
            <v>1920</v>
          </cell>
          <cell r="B129">
            <v>1920</v>
          </cell>
          <cell r="C129">
            <v>115</v>
          </cell>
          <cell r="D129" t="str">
            <v>0001-01-01</v>
          </cell>
          <cell r="E129" t="str">
            <v>Computer Equipment - Hardware</v>
          </cell>
        </row>
        <row r="130">
          <cell r="A130">
            <v>1925</v>
          </cell>
          <cell r="B130">
            <v>1925</v>
          </cell>
          <cell r="C130">
            <v>0</v>
          </cell>
          <cell r="D130" t="str">
            <v>0001-01-01</v>
          </cell>
          <cell r="E130" t="str">
            <v>Computer Software</v>
          </cell>
        </row>
        <row r="131">
          <cell r="A131">
            <v>1930</v>
          </cell>
          <cell r="B131">
            <v>1930</v>
          </cell>
          <cell r="C131">
            <v>130</v>
          </cell>
          <cell r="D131" t="str">
            <v>0001-01-01</v>
          </cell>
          <cell r="E131" t="str">
            <v>Transportation Equipment</v>
          </cell>
        </row>
        <row r="132">
          <cell r="A132">
            <v>1935</v>
          </cell>
          <cell r="B132">
            <v>1935</v>
          </cell>
          <cell r="C132">
            <v>120</v>
          </cell>
          <cell r="D132" t="str">
            <v>0001-01-01</v>
          </cell>
          <cell r="E132" t="str">
            <v>Stores Equipment</v>
          </cell>
        </row>
        <row r="133">
          <cell r="A133">
            <v>1940</v>
          </cell>
          <cell r="B133">
            <v>1940</v>
          </cell>
          <cell r="C133">
            <v>140</v>
          </cell>
          <cell r="D133" t="str">
            <v>0001-01-01</v>
          </cell>
          <cell r="E133" t="str">
            <v>Tools, Shop and Garage Equipment</v>
          </cell>
        </row>
        <row r="134">
          <cell r="A134">
            <v>1950</v>
          </cell>
          <cell r="B134">
            <v>1950</v>
          </cell>
          <cell r="C134">
            <v>130</v>
          </cell>
          <cell r="D134" t="str">
            <v>0001-01-01</v>
          </cell>
          <cell r="E134" t="str">
            <v>Power Operated Equipment</v>
          </cell>
        </row>
        <row r="135">
          <cell r="A135">
            <v>1955</v>
          </cell>
          <cell r="B135">
            <v>1955</v>
          </cell>
          <cell r="C135">
            <v>0</v>
          </cell>
          <cell r="D135" t="str">
            <v>0001-01-01</v>
          </cell>
          <cell r="E135" t="str">
            <v>Communication Equipment</v>
          </cell>
        </row>
        <row r="136">
          <cell r="A136">
            <v>1960</v>
          </cell>
          <cell r="B136">
            <v>1960</v>
          </cell>
          <cell r="C136">
            <v>0</v>
          </cell>
          <cell r="D136" t="str">
            <v>0001-01-01</v>
          </cell>
          <cell r="E136" t="str">
            <v>Miscellaneous Equipment</v>
          </cell>
        </row>
        <row r="137">
          <cell r="A137">
            <v>1960</v>
          </cell>
          <cell r="B137">
            <v>1961</v>
          </cell>
          <cell r="C137">
            <v>0</v>
          </cell>
          <cell r="D137" t="str">
            <v>0001-01-01</v>
          </cell>
          <cell r="E137" t="str">
            <v>Miscellaneous Equipment</v>
          </cell>
        </row>
        <row r="138">
          <cell r="A138">
            <v>1980</v>
          </cell>
          <cell r="B138">
            <v>1980</v>
          </cell>
          <cell r="C138">
            <v>25</v>
          </cell>
          <cell r="D138" t="str">
            <v>0001-01-01</v>
          </cell>
          <cell r="E138" t="str">
            <v>System Supervisory Equipment</v>
          </cell>
        </row>
        <row r="139">
          <cell r="A139">
            <v>1985</v>
          </cell>
          <cell r="B139">
            <v>1985</v>
          </cell>
          <cell r="C139">
            <v>155</v>
          </cell>
          <cell r="D139" t="str">
            <v>2009-09-30</v>
          </cell>
          <cell r="E139" t="str">
            <v>Sentinel Lighting Rental Units</v>
          </cell>
        </row>
        <row r="140">
          <cell r="A140">
            <v>1995</v>
          </cell>
          <cell r="B140">
            <v>1995</v>
          </cell>
          <cell r="C140">
            <v>0</v>
          </cell>
          <cell r="D140" t="str">
            <v>0001-01-01</v>
          </cell>
          <cell r="E140" t="str">
            <v>Contributions and Grants - Credit</v>
          </cell>
        </row>
        <row r="141">
          <cell r="A141">
            <v>1995</v>
          </cell>
          <cell r="B141">
            <v>1996</v>
          </cell>
          <cell r="C141">
            <v>0</v>
          </cell>
          <cell r="D141" t="str">
            <v>0001-01-01</v>
          </cell>
          <cell r="E141" t="str">
            <v>Contributions and Grants - Credit</v>
          </cell>
        </row>
        <row r="142">
          <cell r="A142">
            <v>2005</v>
          </cell>
          <cell r="B142">
            <v>2005</v>
          </cell>
          <cell r="C142">
            <v>0</v>
          </cell>
          <cell r="D142" t="str">
            <v>0001-01-01</v>
          </cell>
          <cell r="E142" t="str">
            <v>Property Under Capital Leases</v>
          </cell>
        </row>
        <row r="143">
          <cell r="A143">
            <v>2010</v>
          </cell>
          <cell r="B143">
            <v>2010</v>
          </cell>
          <cell r="C143">
            <v>0</v>
          </cell>
          <cell r="D143" t="str">
            <v>0001-01-01</v>
          </cell>
          <cell r="E143" t="str">
            <v>Electric Plant Purchased or Sold</v>
          </cell>
        </row>
        <row r="144">
          <cell r="A144">
            <v>2040</v>
          </cell>
          <cell r="B144">
            <v>2040</v>
          </cell>
          <cell r="C144">
            <v>0</v>
          </cell>
          <cell r="D144" t="str">
            <v>0001-01-01</v>
          </cell>
          <cell r="E144" t="str">
            <v>Electric Plant Held for Future Use</v>
          </cell>
        </row>
        <row r="145">
          <cell r="A145">
            <v>2050</v>
          </cell>
          <cell r="B145">
            <v>2050</v>
          </cell>
          <cell r="C145">
            <v>0</v>
          </cell>
          <cell r="D145" t="str">
            <v>0001-01-01</v>
          </cell>
          <cell r="E145" t="str">
            <v>Completed Construction Not Classified--Electric</v>
          </cell>
        </row>
        <row r="146">
          <cell r="A146">
            <v>2055</v>
          </cell>
          <cell r="B146">
            <v>2055</v>
          </cell>
          <cell r="C146">
            <v>0</v>
          </cell>
          <cell r="D146" t="str">
            <v>0001-01-01</v>
          </cell>
          <cell r="E146" t="str">
            <v>Construction Work in Progress--Electric</v>
          </cell>
        </row>
        <row r="147">
          <cell r="A147">
            <v>2060</v>
          </cell>
          <cell r="B147">
            <v>2060</v>
          </cell>
          <cell r="C147">
            <v>0</v>
          </cell>
          <cell r="D147" t="str">
            <v>0001-01-01</v>
          </cell>
          <cell r="E147" t="str">
            <v>Electric Plant Acquisition Adjustment</v>
          </cell>
        </row>
        <row r="148">
          <cell r="A148">
            <v>2105</v>
          </cell>
          <cell r="B148">
            <v>2101</v>
          </cell>
          <cell r="C148">
            <v>490</v>
          </cell>
          <cell r="D148" t="str">
            <v>0001-01-01</v>
          </cell>
          <cell r="E148" t="str">
            <v>Accumulated Amortization of Electric Utility Plant - Property, Plant</v>
          </cell>
        </row>
        <row r="149">
          <cell r="A149">
            <v>2105</v>
          </cell>
          <cell r="B149">
            <v>2103</v>
          </cell>
          <cell r="C149">
            <v>405</v>
          </cell>
          <cell r="D149" t="str">
            <v>0001-01-01</v>
          </cell>
          <cell r="E149" t="str">
            <v>Accumulated Amortization of Electric Utility Plant - Property, Plant</v>
          </cell>
        </row>
        <row r="150">
          <cell r="A150">
            <v>2105</v>
          </cell>
          <cell r="B150">
            <v>2106</v>
          </cell>
          <cell r="C150">
            <v>0</v>
          </cell>
          <cell r="D150" t="str">
            <v>0001-01-01</v>
          </cell>
          <cell r="E150" t="str">
            <v>Accumulated Amortization of Electric Utility Plant - Property, Plant</v>
          </cell>
        </row>
        <row r="151">
          <cell r="A151">
            <v>2105</v>
          </cell>
          <cell r="B151">
            <v>2109</v>
          </cell>
          <cell r="C151">
            <v>430</v>
          </cell>
          <cell r="D151" t="str">
            <v>0001-01-01</v>
          </cell>
          <cell r="E151" t="str">
            <v>Accumulated Amortization of Electric Utility Plant - Property, Plant</v>
          </cell>
        </row>
        <row r="152">
          <cell r="A152">
            <v>2105</v>
          </cell>
          <cell r="B152">
            <v>2112</v>
          </cell>
          <cell r="C152">
            <v>440</v>
          </cell>
          <cell r="D152" t="str">
            <v>0001-01-01</v>
          </cell>
          <cell r="E152" t="str">
            <v>Accumulated Amortization of Electric Utility Plant - Property, Plant</v>
          </cell>
        </row>
        <row r="153">
          <cell r="A153">
            <v>2105</v>
          </cell>
          <cell r="B153">
            <v>2115</v>
          </cell>
          <cell r="C153">
            <v>440</v>
          </cell>
          <cell r="D153" t="str">
            <v>0001-01-01</v>
          </cell>
          <cell r="E153" t="str">
            <v>Accumulated Amortization of Electric Utility Plant - Property, Plant</v>
          </cell>
        </row>
        <row r="154">
          <cell r="A154">
            <v>2105</v>
          </cell>
          <cell r="B154">
            <v>2118</v>
          </cell>
          <cell r="C154">
            <v>445</v>
          </cell>
          <cell r="D154" t="str">
            <v>0001-01-01</v>
          </cell>
          <cell r="E154" t="str">
            <v>Accumulated Amortization of Electric Utility Plant - Property, Plant</v>
          </cell>
        </row>
        <row r="155">
          <cell r="A155">
            <v>2120</v>
          </cell>
          <cell r="B155">
            <v>2120</v>
          </cell>
          <cell r="C155">
            <v>0</v>
          </cell>
          <cell r="D155" t="str">
            <v>0001-01-01</v>
          </cell>
          <cell r="E155" t="str">
            <v>Accum Amort - Intangibles</v>
          </cell>
        </row>
        <row r="156">
          <cell r="A156">
            <v>2105</v>
          </cell>
          <cell r="B156">
            <v>2121</v>
          </cell>
          <cell r="C156">
            <v>445</v>
          </cell>
          <cell r="D156" t="str">
            <v>0001-01-01</v>
          </cell>
          <cell r="E156" t="str">
            <v>Accumulated Amortization of Electric Utility Plant - Property, Plant</v>
          </cell>
        </row>
        <row r="157">
          <cell r="A157">
            <v>2105</v>
          </cell>
          <cell r="B157">
            <v>2124</v>
          </cell>
          <cell r="C157">
            <v>450</v>
          </cell>
          <cell r="D157" t="str">
            <v>0001-01-01</v>
          </cell>
          <cell r="E157" t="str">
            <v>Accumulated Amortization of Electric Utility Plant - Property, Plant</v>
          </cell>
        </row>
        <row r="158">
          <cell r="A158">
            <v>2105</v>
          </cell>
          <cell r="B158">
            <v>2127</v>
          </cell>
          <cell r="C158">
            <v>0</v>
          </cell>
          <cell r="D158" t="str">
            <v>0001-01-01</v>
          </cell>
          <cell r="E158" t="str">
            <v>Accumulated Amortization of Electric Utility Plant - Property, Plant</v>
          </cell>
        </row>
        <row r="159">
          <cell r="A159">
            <v>2105</v>
          </cell>
          <cell r="B159">
            <v>2130</v>
          </cell>
          <cell r="C159">
            <v>455</v>
          </cell>
          <cell r="D159" t="str">
            <v>0001-01-01</v>
          </cell>
          <cell r="E159" t="str">
            <v>Accumulated Amortization of Electric Utility Plant - Property, Plant</v>
          </cell>
        </row>
        <row r="160">
          <cell r="A160">
            <v>2105</v>
          </cell>
          <cell r="B160">
            <v>2133</v>
          </cell>
          <cell r="C160">
            <v>410</v>
          </cell>
          <cell r="D160" t="str">
            <v>0001-01-01</v>
          </cell>
          <cell r="E160" t="str">
            <v>Accumulated Amortization of Electric Utility Plant - Property, Plant</v>
          </cell>
        </row>
        <row r="161">
          <cell r="A161">
            <v>2105</v>
          </cell>
          <cell r="B161">
            <v>2136</v>
          </cell>
          <cell r="C161">
            <v>480</v>
          </cell>
          <cell r="D161" t="str">
            <v>0001-01-01</v>
          </cell>
          <cell r="E161" t="str">
            <v>Accumulated Amortization of Electric Utility Plant - Property, Plant</v>
          </cell>
        </row>
        <row r="162">
          <cell r="A162">
            <v>2105</v>
          </cell>
          <cell r="B162">
            <v>2139</v>
          </cell>
          <cell r="C162">
            <v>481</v>
          </cell>
          <cell r="D162" t="str">
            <v>0001-01-01</v>
          </cell>
          <cell r="E162" t="str">
            <v>Accumulated Amortization of Electric Utility Plant - Property, Plant</v>
          </cell>
        </row>
        <row r="163">
          <cell r="A163">
            <v>2105</v>
          </cell>
          <cell r="B163">
            <v>2142</v>
          </cell>
          <cell r="C163">
            <v>0</v>
          </cell>
          <cell r="D163" t="str">
            <v>0001-01-01</v>
          </cell>
          <cell r="E163" t="str">
            <v>Accumulated Amortization of Electric Utility Plant - Property, Plant</v>
          </cell>
        </row>
        <row r="164">
          <cell r="A164">
            <v>2105</v>
          </cell>
          <cell r="B164">
            <v>2145</v>
          </cell>
          <cell r="C164">
            <v>483</v>
          </cell>
          <cell r="D164" t="str">
            <v>0001-01-01</v>
          </cell>
          <cell r="E164" t="str">
            <v>Accumulated Amortization of Electric Utility Plant - Property, Plant</v>
          </cell>
        </row>
        <row r="165">
          <cell r="A165">
            <v>2105</v>
          </cell>
          <cell r="B165">
            <v>2148</v>
          </cell>
          <cell r="C165">
            <v>482</v>
          </cell>
          <cell r="D165" t="str">
            <v>0001-01-01</v>
          </cell>
          <cell r="E165" t="str">
            <v>Accumulated Amortization of Electric Utility Plant - Property, Plant</v>
          </cell>
        </row>
        <row r="166">
          <cell r="A166">
            <v>2105</v>
          </cell>
          <cell r="B166">
            <v>2149</v>
          </cell>
          <cell r="C166">
            <v>0</v>
          </cell>
          <cell r="D166" t="str">
            <v>0001-01-01</v>
          </cell>
          <cell r="E166" t="str">
            <v>Accumulated Amortization of Electric Utility Plant - Property, Plant</v>
          </cell>
        </row>
        <row r="167">
          <cell r="A167">
            <v>2105</v>
          </cell>
          <cell r="B167">
            <v>2151</v>
          </cell>
          <cell r="C167">
            <v>484</v>
          </cell>
          <cell r="D167" t="str">
            <v>0001-01-01</v>
          </cell>
          <cell r="E167" t="str">
            <v>Accumulated Amortization of Electric Utility Plant - Property, Plant</v>
          </cell>
        </row>
        <row r="168">
          <cell r="A168">
            <v>2105</v>
          </cell>
          <cell r="B168">
            <v>2154</v>
          </cell>
          <cell r="C168">
            <v>0</v>
          </cell>
          <cell r="D168" t="str">
            <v>0001-01-01</v>
          </cell>
          <cell r="E168" t="str">
            <v>Accumulated Amortization of Electric Utility Plant - Property, Plant</v>
          </cell>
        </row>
        <row r="169">
          <cell r="A169">
            <v>2105</v>
          </cell>
          <cell r="B169">
            <v>2157</v>
          </cell>
          <cell r="C169">
            <v>0</v>
          </cell>
          <cell r="D169" t="str">
            <v>0001-01-01</v>
          </cell>
          <cell r="E169" t="str">
            <v>Accumulated Amortization of Electric Utility Plant - Property, Plant</v>
          </cell>
        </row>
        <row r="170">
          <cell r="A170">
            <v>2105</v>
          </cell>
          <cell r="B170">
            <v>2160</v>
          </cell>
          <cell r="C170">
            <v>0</v>
          </cell>
          <cell r="D170" t="str">
            <v>0001-01-01</v>
          </cell>
          <cell r="E170" t="str">
            <v>Accumulated Amortization of Electric Utility Plant - Property, Plant</v>
          </cell>
        </row>
        <row r="171">
          <cell r="A171">
            <v>2105</v>
          </cell>
          <cell r="B171">
            <v>2163</v>
          </cell>
          <cell r="C171">
            <v>0</v>
          </cell>
          <cell r="D171" t="str">
            <v>0001-01-01</v>
          </cell>
          <cell r="E171" t="str">
            <v>Accumulated Amortization of Electric Utility Plant - Property, Plant</v>
          </cell>
        </row>
        <row r="172">
          <cell r="A172">
            <v>2105</v>
          </cell>
          <cell r="B172">
            <v>2172</v>
          </cell>
          <cell r="C172">
            <v>433</v>
          </cell>
          <cell r="D172" t="str">
            <v>0001-01-01</v>
          </cell>
          <cell r="E172" t="str">
            <v>Accumulated Amortization of Electric Utility Plant - Property, Plant</v>
          </cell>
        </row>
        <row r="173">
          <cell r="A173">
            <v>2105</v>
          </cell>
          <cell r="B173">
            <v>2175</v>
          </cell>
          <cell r="C173">
            <v>487</v>
          </cell>
          <cell r="D173" t="str">
            <v>0001-01-01</v>
          </cell>
          <cell r="E173" t="str">
            <v>Accumulated Amortization of Electric Utility Plant - Property, Plant</v>
          </cell>
        </row>
        <row r="174">
          <cell r="A174">
            <v>2140</v>
          </cell>
          <cell r="B174">
            <v>2181</v>
          </cell>
          <cell r="C174">
            <v>0</v>
          </cell>
          <cell r="D174" t="str">
            <v>0001-01-01</v>
          </cell>
          <cell r="E174" t="str">
            <v>Accumulated Amortization of Electric Plant Acquisition Adjustment</v>
          </cell>
        </row>
        <row r="175">
          <cell r="A175">
            <v>2160</v>
          </cell>
          <cell r="B175">
            <v>2184</v>
          </cell>
          <cell r="C175">
            <v>0</v>
          </cell>
          <cell r="D175" t="str">
            <v>0001-01-01</v>
          </cell>
          <cell r="E175" t="str">
            <v>Accumulated Amortization of Other Utility Plant</v>
          </cell>
        </row>
        <row r="176">
          <cell r="A176">
            <v>2180</v>
          </cell>
          <cell r="B176">
            <v>2187</v>
          </cell>
          <cell r="C176">
            <v>0</v>
          </cell>
          <cell r="D176" t="str">
            <v>0001-01-01</v>
          </cell>
          <cell r="E176" t="str">
            <v>Accumulated Amortization of Non-Utility Property</v>
          </cell>
        </row>
        <row r="177">
          <cell r="A177">
            <v>2105</v>
          </cell>
          <cell r="B177">
            <v>2199</v>
          </cell>
          <cell r="C177">
            <v>400</v>
          </cell>
          <cell r="D177" t="str">
            <v>0001-01-01</v>
          </cell>
          <cell r="E177" t="str">
            <v>Accumulated Amortization of Electric Utility Plant - Property, Plant</v>
          </cell>
        </row>
        <row r="178">
          <cell r="A178">
            <v>2315</v>
          </cell>
          <cell r="B178">
            <v>2204</v>
          </cell>
          <cell r="C178">
            <v>0</v>
          </cell>
          <cell r="D178" t="str">
            <v>0001-01-01</v>
          </cell>
          <cell r="E178" t="str">
            <v>Accumulated Provision for Rate Refunds</v>
          </cell>
        </row>
        <row r="179">
          <cell r="A179">
            <v>2205</v>
          </cell>
          <cell r="B179">
            <v>2205</v>
          </cell>
          <cell r="C179">
            <v>320</v>
          </cell>
          <cell r="D179" t="str">
            <v>0001-01-01</v>
          </cell>
          <cell r="E179" t="str">
            <v>Accounts Payable</v>
          </cell>
        </row>
        <row r="180">
          <cell r="A180">
            <v>2290</v>
          </cell>
          <cell r="B180">
            <v>2206</v>
          </cell>
          <cell r="C180">
            <v>325</v>
          </cell>
          <cell r="D180" t="str">
            <v>0001-01-01</v>
          </cell>
          <cell r="E180" t="str">
            <v>Commodity Taxes</v>
          </cell>
        </row>
        <row r="181">
          <cell r="A181">
            <v>2290</v>
          </cell>
          <cell r="B181">
            <v>2207</v>
          </cell>
          <cell r="C181">
            <v>326</v>
          </cell>
          <cell r="D181" t="str">
            <v>0001-01-01</v>
          </cell>
          <cell r="E181" t="str">
            <v>Commodity Taxes</v>
          </cell>
        </row>
        <row r="182">
          <cell r="A182">
            <v>2205</v>
          </cell>
          <cell r="B182">
            <v>2208</v>
          </cell>
          <cell r="C182">
            <v>327</v>
          </cell>
          <cell r="D182" t="str">
            <v>0001-01-01</v>
          </cell>
          <cell r="E182" t="str">
            <v>Accounts Payable</v>
          </cell>
        </row>
        <row r="183">
          <cell r="A183">
            <v>2205</v>
          </cell>
          <cell r="B183">
            <v>2209</v>
          </cell>
          <cell r="C183">
            <v>328</v>
          </cell>
          <cell r="D183" t="str">
            <v>0001-01-01</v>
          </cell>
          <cell r="E183" t="str">
            <v>Accounts Payable</v>
          </cell>
        </row>
        <row r="184">
          <cell r="A184">
            <v>2205</v>
          </cell>
          <cell r="B184">
            <v>2210</v>
          </cell>
          <cell r="C184">
            <v>329</v>
          </cell>
          <cell r="D184" t="str">
            <v>0001-01-01</v>
          </cell>
          <cell r="E184" t="str">
            <v>Accounts Payable</v>
          </cell>
        </row>
        <row r="185">
          <cell r="A185">
            <v>2205</v>
          </cell>
          <cell r="B185">
            <v>2211</v>
          </cell>
          <cell r="C185">
            <v>0</v>
          </cell>
          <cell r="D185" t="str">
            <v>0001-01-01</v>
          </cell>
          <cell r="E185" t="str">
            <v>Accounts Payable</v>
          </cell>
        </row>
        <row r="186">
          <cell r="A186">
            <v>2208</v>
          </cell>
          <cell r="B186">
            <v>2213</v>
          </cell>
          <cell r="C186">
            <v>0</v>
          </cell>
          <cell r="D186" t="str">
            <v>0001-01-01</v>
          </cell>
          <cell r="E186" t="str">
            <v>Customer Credit Balances</v>
          </cell>
        </row>
        <row r="187">
          <cell r="A187">
            <v>2210</v>
          </cell>
          <cell r="B187">
            <v>2214</v>
          </cell>
          <cell r="C187">
            <v>345</v>
          </cell>
          <cell r="D187" t="str">
            <v>0001-01-01</v>
          </cell>
          <cell r="E187" t="str">
            <v>Current Portion of Customer Deposits</v>
          </cell>
        </row>
        <row r="188">
          <cell r="A188">
            <v>2215</v>
          </cell>
          <cell r="B188">
            <v>2215</v>
          </cell>
          <cell r="C188">
            <v>0</v>
          </cell>
          <cell r="D188" t="str">
            <v>0001-01-01</v>
          </cell>
          <cell r="E188" t="str">
            <v>Dividends Declared</v>
          </cell>
        </row>
        <row r="189">
          <cell r="A189">
            <v>2220</v>
          </cell>
          <cell r="B189">
            <v>2220</v>
          </cell>
          <cell r="C189">
            <v>349</v>
          </cell>
          <cell r="D189" t="str">
            <v>0001-01-01</v>
          </cell>
          <cell r="E189" t="str">
            <v>Miscellaneous Current and Accrued Liabilities</v>
          </cell>
        </row>
        <row r="190">
          <cell r="A190">
            <v>2220</v>
          </cell>
          <cell r="B190">
            <v>2221</v>
          </cell>
          <cell r="C190">
            <v>0</v>
          </cell>
          <cell r="D190" t="str">
            <v>0001-01-01</v>
          </cell>
          <cell r="E190" t="str">
            <v>Miscellaneous Current and Accrued Liabilities</v>
          </cell>
        </row>
        <row r="191">
          <cell r="A191">
            <v>2220</v>
          </cell>
          <cell r="B191">
            <v>2222</v>
          </cell>
          <cell r="C191">
            <v>0</v>
          </cell>
          <cell r="D191" t="str">
            <v>0001-01-01</v>
          </cell>
          <cell r="E191" t="str">
            <v>Miscellaneous Current and Accrued Liabilities</v>
          </cell>
        </row>
        <row r="192">
          <cell r="A192">
            <v>2220</v>
          </cell>
          <cell r="B192">
            <v>2223</v>
          </cell>
          <cell r="C192">
            <v>0</v>
          </cell>
          <cell r="D192" t="str">
            <v>0001-01-01</v>
          </cell>
          <cell r="E192" t="str">
            <v>CURRENT PCB REMEDIATION LIAB</v>
          </cell>
        </row>
        <row r="193">
          <cell r="A193">
            <v>2225</v>
          </cell>
          <cell r="B193">
            <v>2225</v>
          </cell>
          <cell r="C193">
            <v>330</v>
          </cell>
          <cell r="D193" t="str">
            <v>0001-01-01</v>
          </cell>
          <cell r="E193" t="str">
            <v>Notes and Loans Payable</v>
          </cell>
        </row>
        <row r="194">
          <cell r="A194">
            <v>2240</v>
          </cell>
          <cell r="B194">
            <v>2240</v>
          </cell>
          <cell r="C194">
            <v>0</v>
          </cell>
          <cell r="D194" t="str">
            <v>0001-01-01</v>
          </cell>
          <cell r="E194" t="str">
            <v>Accounts Payable to Associated Companies</v>
          </cell>
        </row>
        <row r="195">
          <cell r="A195">
            <v>2242</v>
          </cell>
          <cell r="B195">
            <v>2242</v>
          </cell>
          <cell r="C195">
            <v>0</v>
          </cell>
          <cell r="D195" t="str">
            <v>0001-01-01</v>
          </cell>
          <cell r="E195" t="str">
            <v>Notes Payable to Associated Companies</v>
          </cell>
        </row>
        <row r="196">
          <cell r="A196">
            <v>2250</v>
          </cell>
          <cell r="B196">
            <v>2250</v>
          </cell>
          <cell r="C196">
            <v>0</v>
          </cell>
          <cell r="D196" t="str">
            <v>0001-01-01</v>
          </cell>
          <cell r="E196" t="str">
            <v>Debt Retirement Charges (DRC) Payable</v>
          </cell>
        </row>
        <row r="197">
          <cell r="A197">
            <v>2252</v>
          </cell>
          <cell r="B197">
            <v>2252</v>
          </cell>
          <cell r="C197">
            <v>0</v>
          </cell>
          <cell r="D197" t="str">
            <v>0001-01-01</v>
          </cell>
          <cell r="E197" t="str">
            <v>Transmission Charges Payable</v>
          </cell>
        </row>
        <row r="198">
          <cell r="A198">
            <v>2254</v>
          </cell>
          <cell r="B198">
            <v>2254</v>
          </cell>
          <cell r="C198">
            <v>0</v>
          </cell>
          <cell r="D198" t="str">
            <v>0001-01-01</v>
          </cell>
          <cell r="E198" t="str">
            <v>Electrical Safety Authority Fees Payable</v>
          </cell>
        </row>
        <row r="199">
          <cell r="A199">
            <v>2256</v>
          </cell>
          <cell r="B199">
            <v>2256</v>
          </cell>
          <cell r="C199">
            <v>0</v>
          </cell>
          <cell r="D199" t="str">
            <v>0001-01-01</v>
          </cell>
          <cell r="E199" t="str">
            <v>Independent Electricity System Operator Fees and Penalties Payable</v>
          </cell>
        </row>
        <row r="200">
          <cell r="A200">
            <v>2260</v>
          </cell>
          <cell r="B200">
            <v>2260</v>
          </cell>
          <cell r="C200">
            <v>335</v>
          </cell>
          <cell r="D200" t="str">
            <v>0001-01-01</v>
          </cell>
          <cell r="E200" t="str">
            <v>Current Portion of Long Term Debt</v>
          </cell>
        </row>
        <row r="201">
          <cell r="A201">
            <v>2262</v>
          </cell>
          <cell r="B201">
            <v>2262</v>
          </cell>
          <cell r="C201">
            <v>0</v>
          </cell>
          <cell r="D201" t="str">
            <v>0001-01-01</v>
          </cell>
          <cell r="E201" t="str">
            <v>Ontario Hydro Debt - Current Portion</v>
          </cell>
        </row>
        <row r="202">
          <cell r="A202">
            <v>2264</v>
          </cell>
          <cell r="B202">
            <v>2264</v>
          </cell>
          <cell r="C202">
            <v>0</v>
          </cell>
          <cell r="D202" t="str">
            <v>0001-01-01</v>
          </cell>
          <cell r="E202" t="str">
            <v>Pensions and Employee Benefits - Current Portion</v>
          </cell>
        </row>
        <row r="203">
          <cell r="A203">
            <v>2268</v>
          </cell>
          <cell r="B203">
            <v>2268</v>
          </cell>
          <cell r="C203">
            <v>348</v>
          </cell>
          <cell r="D203" t="str">
            <v>0001-01-01</v>
          </cell>
          <cell r="E203" t="str">
            <v>Accrued Interest on Long Term Debt</v>
          </cell>
        </row>
        <row r="204">
          <cell r="A204">
            <v>2270</v>
          </cell>
          <cell r="B204">
            <v>2270</v>
          </cell>
          <cell r="C204">
            <v>0</v>
          </cell>
          <cell r="D204" t="str">
            <v>0001-01-01</v>
          </cell>
          <cell r="E204" t="str">
            <v>Matured Long Term Debt</v>
          </cell>
        </row>
        <row r="205">
          <cell r="A205">
            <v>2272</v>
          </cell>
          <cell r="B205">
            <v>2272</v>
          </cell>
          <cell r="C205">
            <v>0</v>
          </cell>
          <cell r="D205" t="str">
            <v>0001-01-01</v>
          </cell>
          <cell r="E205" t="str">
            <v>Matured Interest on Long Term Debt</v>
          </cell>
        </row>
        <row r="206">
          <cell r="A206">
            <v>2285</v>
          </cell>
          <cell r="B206">
            <v>2285</v>
          </cell>
          <cell r="C206">
            <v>0</v>
          </cell>
          <cell r="D206" t="str">
            <v>0001-01-01</v>
          </cell>
          <cell r="E206" t="str">
            <v>Obligations Under Capital Leases--Current</v>
          </cell>
        </row>
        <row r="207">
          <cell r="A207">
            <v>2292</v>
          </cell>
          <cell r="B207">
            <v>2286</v>
          </cell>
          <cell r="C207">
            <v>321</v>
          </cell>
          <cell r="D207" t="str">
            <v>0001-01-01</v>
          </cell>
          <cell r="E207" t="str">
            <v>Payroll Deductions / Expenses Payable</v>
          </cell>
        </row>
        <row r="208">
          <cell r="A208">
            <v>2292</v>
          </cell>
          <cell r="B208">
            <v>2287</v>
          </cell>
          <cell r="C208">
            <v>322</v>
          </cell>
          <cell r="D208" t="str">
            <v>0001-01-01</v>
          </cell>
          <cell r="E208" t="str">
            <v>Payroll Deductions / Expenses Payable</v>
          </cell>
        </row>
        <row r="209">
          <cell r="A209">
            <v>2292</v>
          </cell>
          <cell r="B209">
            <v>2288</v>
          </cell>
          <cell r="C209">
            <v>323</v>
          </cell>
          <cell r="D209" t="str">
            <v>0001-01-01</v>
          </cell>
          <cell r="E209" t="str">
            <v>Payroll Deductions / Expenses Payable</v>
          </cell>
        </row>
        <row r="210">
          <cell r="A210">
            <v>2292</v>
          </cell>
          <cell r="B210">
            <v>2289</v>
          </cell>
          <cell r="C210">
            <v>324</v>
          </cell>
          <cell r="D210" t="str">
            <v>0001-01-01</v>
          </cell>
          <cell r="E210" t="str">
            <v>Payroll Deductions / Expenses Payable</v>
          </cell>
        </row>
        <row r="211">
          <cell r="A211">
            <v>2290</v>
          </cell>
          <cell r="B211">
            <v>2290</v>
          </cell>
          <cell r="C211">
            <v>0</v>
          </cell>
          <cell r="D211" t="str">
            <v>0001-01-01</v>
          </cell>
          <cell r="E211" t="str">
            <v>Commodity Taxes</v>
          </cell>
        </row>
        <row r="212">
          <cell r="A212">
            <v>2292</v>
          </cell>
          <cell r="B212">
            <v>2291</v>
          </cell>
          <cell r="C212">
            <v>332</v>
          </cell>
          <cell r="D212" t="str">
            <v>0001-01-01</v>
          </cell>
          <cell r="E212" t="str">
            <v>Payroll Deductions / Expenses Payable</v>
          </cell>
        </row>
        <row r="213">
          <cell r="A213">
            <v>2292</v>
          </cell>
          <cell r="B213">
            <v>2292</v>
          </cell>
          <cell r="C213">
            <v>0</v>
          </cell>
          <cell r="D213" t="str">
            <v>0001-01-01</v>
          </cell>
          <cell r="E213" t="str">
            <v>Payroll Deductions / Expenses Payable</v>
          </cell>
        </row>
        <row r="214">
          <cell r="A214">
            <v>2292</v>
          </cell>
          <cell r="B214">
            <v>2293</v>
          </cell>
          <cell r="C214">
            <v>331</v>
          </cell>
          <cell r="D214" t="str">
            <v>0001-01-01</v>
          </cell>
          <cell r="E214" t="str">
            <v>Payroll Deductions / Expenses Payable</v>
          </cell>
        </row>
        <row r="215">
          <cell r="A215">
            <v>2294</v>
          </cell>
          <cell r="B215">
            <v>2294</v>
          </cell>
          <cell r="C215">
            <v>341</v>
          </cell>
          <cell r="D215" t="str">
            <v>0001-01-01</v>
          </cell>
          <cell r="E215" t="str">
            <v>Accrual for Taxes, "Payments in Lieu" of Taxes, Etc.</v>
          </cell>
        </row>
        <row r="216">
          <cell r="A216">
            <v>2294</v>
          </cell>
          <cell r="B216">
            <v>2295</v>
          </cell>
          <cell r="C216">
            <v>0</v>
          </cell>
          <cell r="D216" t="str">
            <v>0001-01-01</v>
          </cell>
          <cell r="E216" t="str">
            <v>Future Income Taxes - Current</v>
          </cell>
        </row>
        <row r="217">
          <cell r="A217">
            <v>2296</v>
          </cell>
          <cell r="B217">
            <v>2296</v>
          </cell>
          <cell r="C217">
            <v>0</v>
          </cell>
          <cell r="D217" t="str">
            <v>0001-01-01</v>
          </cell>
          <cell r="E217" t="str">
            <v>Future Income Taxes - Current</v>
          </cell>
        </row>
        <row r="218">
          <cell r="A218">
            <v>2305</v>
          </cell>
          <cell r="B218">
            <v>2305</v>
          </cell>
          <cell r="C218">
            <v>0</v>
          </cell>
          <cell r="D218" t="str">
            <v>0001-01-01</v>
          </cell>
          <cell r="E218" t="str">
            <v>Accumulated Provision for Injuries and Damages</v>
          </cell>
        </row>
        <row r="219">
          <cell r="A219">
            <v>2306</v>
          </cell>
          <cell r="B219">
            <v>2306</v>
          </cell>
          <cell r="C219">
            <v>0</v>
          </cell>
          <cell r="D219" t="str">
            <v>0001-01-01</v>
          </cell>
          <cell r="E219" t="str">
            <v>Employee Future Benefits</v>
          </cell>
        </row>
        <row r="220">
          <cell r="A220">
            <v>2315</v>
          </cell>
          <cell r="B220">
            <v>2315</v>
          </cell>
          <cell r="C220">
            <v>0</v>
          </cell>
          <cell r="D220" t="str">
            <v>0001-01-01</v>
          </cell>
          <cell r="E220" t="str">
            <v>Accumulated Provision for Rate Refunds</v>
          </cell>
        </row>
        <row r="221">
          <cell r="A221">
            <v>2320</v>
          </cell>
          <cell r="B221">
            <v>2320</v>
          </cell>
          <cell r="C221">
            <v>374</v>
          </cell>
          <cell r="D221" t="str">
            <v>0001-01-01</v>
          </cell>
          <cell r="E221" t="str">
            <v>Other Miscellaneous Non-Current Liabilities</v>
          </cell>
        </row>
        <row r="222">
          <cell r="A222">
            <v>2320</v>
          </cell>
          <cell r="B222">
            <v>2321</v>
          </cell>
          <cell r="C222">
            <v>0</v>
          </cell>
          <cell r="D222" t="str">
            <v>0001-01-01</v>
          </cell>
          <cell r="E222" t="str">
            <v>Other Miscellaneous Non-Current Liabilities</v>
          </cell>
        </row>
        <row r="223">
          <cell r="A223">
            <v>2325</v>
          </cell>
          <cell r="B223">
            <v>2325</v>
          </cell>
          <cell r="C223">
            <v>0</v>
          </cell>
          <cell r="D223" t="str">
            <v>0001-01-01</v>
          </cell>
          <cell r="E223" t="str">
            <v>Obligations Under Capital Lease--Non-Current</v>
          </cell>
        </row>
        <row r="224">
          <cell r="A224">
            <v>2330</v>
          </cell>
          <cell r="B224">
            <v>2330</v>
          </cell>
          <cell r="C224">
            <v>371</v>
          </cell>
          <cell r="D224" t="str">
            <v>0001-01-01</v>
          </cell>
          <cell r="E224" t="str">
            <v>Development Charge Fund</v>
          </cell>
        </row>
        <row r="225">
          <cell r="A225">
            <v>2335</v>
          </cell>
          <cell r="B225">
            <v>2335</v>
          </cell>
          <cell r="C225">
            <v>350</v>
          </cell>
          <cell r="D225" t="str">
            <v>0001-01-01</v>
          </cell>
          <cell r="E225" t="str">
            <v>Long Term Customer Deposits</v>
          </cell>
        </row>
        <row r="226">
          <cell r="A226">
            <v>2425</v>
          </cell>
          <cell r="B226">
            <v>2336</v>
          </cell>
          <cell r="C226">
            <v>0</v>
          </cell>
          <cell r="D226" t="str">
            <v>0001-01-01</v>
          </cell>
          <cell r="E226" t="str">
            <v>Other Deferred Credits</v>
          </cell>
        </row>
        <row r="227">
          <cell r="A227">
            <v>2340</v>
          </cell>
          <cell r="B227">
            <v>2340</v>
          </cell>
          <cell r="C227">
            <v>369</v>
          </cell>
          <cell r="D227" t="str">
            <v>0001-01-01</v>
          </cell>
          <cell r="E227" t="str">
            <v>Collateral Funds Liability</v>
          </cell>
        </row>
        <row r="228">
          <cell r="A228">
            <v>2345</v>
          </cell>
          <cell r="B228">
            <v>2345</v>
          </cell>
          <cell r="C228">
            <v>295</v>
          </cell>
          <cell r="D228" t="str">
            <v>0001-01-01</v>
          </cell>
          <cell r="E228" t="str">
            <v>Unamortized Premium on Long Term Debt</v>
          </cell>
        </row>
        <row r="229">
          <cell r="A229">
            <v>2350</v>
          </cell>
          <cell r="B229">
            <v>2350</v>
          </cell>
          <cell r="C229">
            <v>0</v>
          </cell>
          <cell r="D229" t="str">
            <v>0001-01-01</v>
          </cell>
          <cell r="E229" t="str">
            <v>Future Income Tax - Non-Current</v>
          </cell>
        </row>
        <row r="230">
          <cell r="A230">
            <v>2350</v>
          </cell>
          <cell r="B230">
            <v>2353</v>
          </cell>
          <cell r="C230">
            <v>0</v>
          </cell>
          <cell r="D230" t="str">
            <v>0001-01-01</v>
          </cell>
          <cell r="E230" t="str">
            <v>FTL Regulatory Offset</v>
          </cell>
        </row>
        <row r="231">
          <cell r="A231">
            <v>2405</v>
          </cell>
          <cell r="B231">
            <v>2405</v>
          </cell>
          <cell r="C231">
            <v>0</v>
          </cell>
          <cell r="D231" t="str">
            <v>0001-01-01</v>
          </cell>
          <cell r="E231" t="str">
            <v>Other Regulatory Liabilities</v>
          </cell>
        </row>
        <row r="232">
          <cell r="A232">
            <v>2410</v>
          </cell>
          <cell r="B232">
            <v>2410</v>
          </cell>
          <cell r="C232">
            <v>0</v>
          </cell>
          <cell r="D232" t="str">
            <v>0001-01-01</v>
          </cell>
          <cell r="E232" t="str">
            <v>Deferred Gains from Disposition of Utility Plant</v>
          </cell>
        </row>
        <row r="233">
          <cell r="A233">
            <v>2415</v>
          </cell>
          <cell r="B233">
            <v>2415</v>
          </cell>
          <cell r="C233">
            <v>0</v>
          </cell>
          <cell r="D233" t="str">
            <v>0001-01-01</v>
          </cell>
          <cell r="E233" t="str">
            <v>Unamortized Gain on Reacquired Debt</v>
          </cell>
        </row>
        <row r="234">
          <cell r="A234">
            <v>2425</v>
          </cell>
          <cell r="B234">
            <v>2425</v>
          </cell>
          <cell r="C234">
            <v>0</v>
          </cell>
          <cell r="D234" t="str">
            <v>0001-01-01</v>
          </cell>
          <cell r="E234" t="str">
            <v>Other Deferred Credits</v>
          </cell>
        </row>
        <row r="235">
          <cell r="A235">
            <v>2435</v>
          </cell>
          <cell r="B235">
            <v>2435</v>
          </cell>
          <cell r="C235">
            <v>0</v>
          </cell>
          <cell r="D235" t="str">
            <v>0001-01-01</v>
          </cell>
          <cell r="E235" t="str">
            <v>Accrued Rate-Payer Benefit</v>
          </cell>
        </row>
        <row r="236">
          <cell r="A236">
            <v>2505</v>
          </cell>
          <cell r="B236">
            <v>2505</v>
          </cell>
          <cell r="C236">
            <v>305</v>
          </cell>
          <cell r="D236" t="str">
            <v>0001-01-01</v>
          </cell>
          <cell r="E236" t="str">
            <v>Debentures Outstanding - Long Term Portion</v>
          </cell>
        </row>
        <row r="237">
          <cell r="A237">
            <v>2510</v>
          </cell>
          <cell r="B237">
            <v>2510</v>
          </cell>
          <cell r="C237">
            <v>300</v>
          </cell>
          <cell r="D237" t="str">
            <v>0001-01-01</v>
          </cell>
          <cell r="E237" t="str">
            <v>Debenture Advances</v>
          </cell>
        </row>
        <row r="238">
          <cell r="A238">
            <v>2515</v>
          </cell>
          <cell r="B238">
            <v>2515</v>
          </cell>
          <cell r="C238">
            <v>0</v>
          </cell>
          <cell r="D238" t="str">
            <v>0001-01-01</v>
          </cell>
          <cell r="E238" t="str">
            <v>Reacquired Bonds</v>
          </cell>
        </row>
        <row r="239">
          <cell r="A239">
            <v>2520</v>
          </cell>
          <cell r="B239">
            <v>2520</v>
          </cell>
          <cell r="C239">
            <v>0</v>
          </cell>
          <cell r="D239" t="str">
            <v>0001-01-01</v>
          </cell>
          <cell r="E239" t="str">
            <v>Other Long Term Debt</v>
          </cell>
        </row>
        <row r="240">
          <cell r="A240">
            <v>2525</v>
          </cell>
          <cell r="B240">
            <v>2525</v>
          </cell>
          <cell r="C240">
            <v>0</v>
          </cell>
          <cell r="D240" t="str">
            <v>0001-01-01</v>
          </cell>
          <cell r="E240" t="str">
            <v>Term Bank Loans - Long Term Portion</v>
          </cell>
        </row>
        <row r="241">
          <cell r="A241">
            <v>2530</v>
          </cell>
          <cell r="B241">
            <v>2530</v>
          </cell>
          <cell r="C241">
            <v>315</v>
          </cell>
          <cell r="D241" t="str">
            <v>0001-01-01</v>
          </cell>
          <cell r="E241" t="str">
            <v>Ontario Hydro Debt Outstanding - Long Term Portion</v>
          </cell>
        </row>
        <row r="242">
          <cell r="A242">
            <v>2550</v>
          </cell>
          <cell r="B242">
            <v>2550</v>
          </cell>
          <cell r="C242">
            <v>0</v>
          </cell>
          <cell r="D242" t="str">
            <v>0001-01-01</v>
          </cell>
          <cell r="E242" t="str">
            <v>Advances from Associated Companies</v>
          </cell>
        </row>
        <row r="243">
          <cell r="A243">
            <v>3005</v>
          </cell>
          <cell r="B243">
            <v>3005</v>
          </cell>
          <cell r="C243">
            <v>0</v>
          </cell>
          <cell r="D243" t="str">
            <v>0001-01-01</v>
          </cell>
          <cell r="E243" t="str">
            <v>Common Shares Issued</v>
          </cell>
        </row>
        <row r="244">
          <cell r="A244">
            <v>3008</v>
          </cell>
          <cell r="B244">
            <v>3008</v>
          </cell>
          <cell r="C244">
            <v>0</v>
          </cell>
          <cell r="D244" t="str">
            <v>0001-01-01</v>
          </cell>
          <cell r="E244" t="str">
            <v>Preference Shares Issued</v>
          </cell>
        </row>
        <row r="245">
          <cell r="A245">
            <v>3010</v>
          </cell>
          <cell r="B245">
            <v>3010</v>
          </cell>
          <cell r="C245">
            <v>0</v>
          </cell>
          <cell r="D245" t="str">
            <v>0001-01-01</v>
          </cell>
          <cell r="E245" t="str">
            <v>Contributed Surplus</v>
          </cell>
        </row>
        <row r="246">
          <cell r="A246">
            <v>3020</v>
          </cell>
          <cell r="B246">
            <v>3020</v>
          </cell>
          <cell r="C246">
            <v>0</v>
          </cell>
          <cell r="D246" t="str">
            <v>0001-01-01</v>
          </cell>
          <cell r="E246" t="str">
            <v>Donations Received</v>
          </cell>
        </row>
        <row r="247">
          <cell r="A247">
            <v>3022</v>
          </cell>
          <cell r="B247">
            <v>3022</v>
          </cell>
          <cell r="C247">
            <v>0</v>
          </cell>
          <cell r="D247" t="str">
            <v>0001-01-01</v>
          </cell>
          <cell r="E247" t="str">
            <v>Development Charges Transferred to Equity</v>
          </cell>
        </row>
        <row r="248">
          <cell r="A248">
            <v>3026</v>
          </cell>
          <cell r="B248">
            <v>3026</v>
          </cell>
          <cell r="C248">
            <v>0</v>
          </cell>
          <cell r="D248" t="str">
            <v>0001-01-01</v>
          </cell>
          <cell r="E248" t="str">
            <v>Capital Stock Held in Treasury</v>
          </cell>
        </row>
        <row r="249">
          <cell r="A249">
            <v>3030</v>
          </cell>
          <cell r="B249">
            <v>3030</v>
          </cell>
          <cell r="C249">
            <v>375</v>
          </cell>
          <cell r="D249" t="str">
            <v>0001-01-01</v>
          </cell>
          <cell r="E249" t="str">
            <v>Miscellaneous Paid-In Capital</v>
          </cell>
        </row>
        <row r="250">
          <cell r="A250">
            <v>3030</v>
          </cell>
          <cell r="B250">
            <v>3031</v>
          </cell>
          <cell r="C250">
            <v>492</v>
          </cell>
          <cell r="D250" t="str">
            <v>0001-01-01</v>
          </cell>
          <cell r="E250" t="str">
            <v>Miscellaneous Paid-In Capital</v>
          </cell>
        </row>
        <row r="251">
          <cell r="A251">
            <v>3030</v>
          </cell>
          <cell r="B251">
            <v>3032</v>
          </cell>
          <cell r="C251">
            <v>540</v>
          </cell>
          <cell r="D251" t="str">
            <v>0001-01-01</v>
          </cell>
          <cell r="E251" t="str">
            <v>Miscellaneous Paid-In Capital</v>
          </cell>
        </row>
        <row r="252">
          <cell r="A252">
            <v>3035</v>
          </cell>
          <cell r="B252">
            <v>3035</v>
          </cell>
          <cell r="C252">
            <v>0</v>
          </cell>
          <cell r="D252" t="str">
            <v>0001-01-01</v>
          </cell>
          <cell r="E252" t="str">
            <v>Installments Received on Capital Stock</v>
          </cell>
        </row>
        <row r="253">
          <cell r="A253">
            <v>3040</v>
          </cell>
          <cell r="B253">
            <v>3038</v>
          </cell>
          <cell r="C253">
            <v>0</v>
          </cell>
          <cell r="D253" t="str">
            <v>0001-01-01</v>
          </cell>
          <cell r="E253" t="str">
            <v>Appropriated Retained Earnings</v>
          </cell>
        </row>
        <row r="254">
          <cell r="A254">
            <v>3045</v>
          </cell>
          <cell r="B254">
            <v>3039</v>
          </cell>
          <cell r="C254">
            <v>530</v>
          </cell>
          <cell r="D254" t="str">
            <v>0001-01-01</v>
          </cell>
          <cell r="E254" t="str">
            <v>Unappropriated Retained Earnings</v>
          </cell>
        </row>
        <row r="255">
          <cell r="A255">
            <v>3045</v>
          </cell>
          <cell r="B255">
            <v>3040</v>
          </cell>
          <cell r="C255">
            <v>524</v>
          </cell>
          <cell r="D255" t="str">
            <v>0001-01-01</v>
          </cell>
          <cell r="E255" t="str">
            <v>Unappropriated Retained Earnings</v>
          </cell>
        </row>
        <row r="256">
          <cell r="A256">
            <v>3045</v>
          </cell>
          <cell r="B256">
            <v>3041</v>
          </cell>
          <cell r="C256">
            <v>523</v>
          </cell>
          <cell r="D256" t="str">
            <v>0001-01-01</v>
          </cell>
          <cell r="E256" t="str">
            <v>Unappropriated Retained Earnings</v>
          </cell>
        </row>
        <row r="257">
          <cell r="A257">
            <v>3045</v>
          </cell>
          <cell r="B257">
            <v>3042</v>
          </cell>
          <cell r="C257">
            <v>522</v>
          </cell>
          <cell r="D257" t="str">
            <v>0001-01-01</v>
          </cell>
          <cell r="E257" t="str">
            <v>Unappropriated Retained Earnings</v>
          </cell>
        </row>
        <row r="258">
          <cell r="A258">
            <v>3045</v>
          </cell>
          <cell r="B258">
            <v>3043</v>
          </cell>
          <cell r="C258">
            <v>521</v>
          </cell>
          <cell r="D258" t="str">
            <v>0001-01-01</v>
          </cell>
          <cell r="E258" t="str">
            <v>Unappropriated Retained Earnings</v>
          </cell>
        </row>
        <row r="259">
          <cell r="A259">
            <v>3045</v>
          </cell>
          <cell r="B259">
            <v>3044</v>
          </cell>
          <cell r="C259">
            <v>520</v>
          </cell>
          <cell r="D259" t="str">
            <v>0001-01-01</v>
          </cell>
          <cell r="E259" t="str">
            <v>Unappropriated Retained Earnings</v>
          </cell>
        </row>
        <row r="260">
          <cell r="A260">
            <v>3045</v>
          </cell>
          <cell r="B260">
            <v>3045</v>
          </cell>
          <cell r="C260">
            <v>370</v>
          </cell>
          <cell r="D260" t="str">
            <v>0001-01-01</v>
          </cell>
          <cell r="E260" t="str">
            <v>Unappropriated Retained Earnings</v>
          </cell>
        </row>
        <row r="261">
          <cell r="A261">
            <v>3046</v>
          </cell>
          <cell r="B261">
            <v>3046</v>
          </cell>
          <cell r="C261">
            <v>0</v>
          </cell>
          <cell r="D261" t="str">
            <v>0001-01-01</v>
          </cell>
          <cell r="E261" t="str">
            <v>Balance Transferred From Income</v>
          </cell>
        </row>
        <row r="262">
          <cell r="A262">
            <v>3047</v>
          </cell>
          <cell r="B262">
            <v>3047</v>
          </cell>
          <cell r="C262">
            <v>0</v>
          </cell>
          <cell r="D262" t="str">
            <v>0001-01-01</v>
          </cell>
          <cell r="E262" t="str">
            <v>Appropriations of Retained Earnings - Current Period</v>
          </cell>
        </row>
        <row r="263">
          <cell r="A263">
            <v>3048</v>
          </cell>
          <cell r="B263">
            <v>3048</v>
          </cell>
          <cell r="C263">
            <v>0</v>
          </cell>
          <cell r="D263" t="str">
            <v>0001-01-01</v>
          </cell>
          <cell r="E263" t="str">
            <v>Dividends Payable-Preference Shares</v>
          </cell>
        </row>
        <row r="264">
          <cell r="A264">
            <v>3049</v>
          </cell>
          <cell r="B264">
            <v>3049</v>
          </cell>
          <cell r="C264">
            <v>0</v>
          </cell>
          <cell r="D264" t="str">
            <v>0001-01-01</v>
          </cell>
          <cell r="E264" t="str">
            <v>Dividends Payable-Common Shares</v>
          </cell>
        </row>
        <row r="265">
          <cell r="A265">
            <v>3055</v>
          </cell>
          <cell r="B265">
            <v>3055</v>
          </cell>
          <cell r="C265">
            <v>0</v>
          </cell>
          <cell r="D265" t="str">
            <v>0001-01-01</v>
          </cell>
          <cell r="E265" t="str">
            <v>Adjustment to Retained Earnings</v>
          </cell>
        </row>
        <row r="266">
          <cell r="A266">
            <v>4006</v>
          </cell>
          <cell r="B266">
            <v>4006</v>
          </cell>
          <cell r="C266">
            <v>9500</v>
          </cell>
          <cell r="D266" t="str">
            <v>0001-01-01</v>
          </cell>
          <cell r="E266" t="str">
            <v>Residential Energy Sales</v>
          </cell>
        </row>
        <row r="267">
          <cell r="A267">
            <v>4010</v>
          </cell>
          <cell r="B267">
            <v>4010</v>
          </cell>
          <cell r="C267">
            <v>9701</v>
          </cell>
          <cell r="D267" t="str">
            <v>0001-01-01</v>
          </cell>
          <cell r="E267" t="str">
            <v>Commercial Energy Sales</v>
          </cell>
        </row>
        <row r="268">
          <cell r="A268">
            <v>4010</v>
          </cell>
          <cell r="B268">
            <v>4011</v>
          </cell>
          <cell r="C268">
            <v>9726</v>
          </cell>
          <cell r="D268" t="str">
            <v>0001-01-01</v>
          </cell>
          <cell r="E268" t="str">
            <v>Commercial Energy Sales</v>
          </cell>
        </row>
        <row r="269">
          <cell r="A269">
            <v>4015</v>
          </cell>
          <cell r="B269">
            <v>4015</v>
          </cell>
          <cell r="C269">
            <v>0</v>
          </cell>
          <cell r="D269" t="str">
            <v>0001-01-01</v>
          </cell>
          <cell r="E269" t="str">
            <v>Industrial Energy Sales</v>
          </cell>
        </row>
        <row r="270">
          <cell r="A270">
            <v>4020</v>
          </cell>
          <cell r="B270">
            <v>4020</v>
          </cell>
          <cell r="C270">
            <v>9725</v>
          </cell>
          <cell r="D270" t="str">
            <v>0001-01-01</v>
          </cell>
          <cell r="E270" t="str">
            <v>Energy Sales to Large Users</v>
          </cell>
        </row>
        <row r="271">
          <cell r="A271">
            <v>4025</v>
          </cell>
          <cell r="B271">
            <v>4025</v>
          </cell>
          <cell r="C271">
            <v>9800</v>
          </cell>
          <cell r="D271" t="str">
            <v>0001-01-01</v>
          </cell>
          <cell r="E271" t="str">
            <v>Street Lighting Energy Sales</v>
          </cell>
        </row>
        <row r="272">
          <cell r="A272">
            <v>4030</v>
          </cell>
          <cell r="B272">
            <v>4030</v>
          </cell>
          <cell r="C272">
            <v>0</v>
          </cell>
          <cell r="D272" t="str">
            <v>0001-01-01</v>
          </cell>
          <cell r="E272" t="str">
            <v>Sentinel Lighting Energy Sales</v>
          </cell>
        </row>
        <row r="273">
          <cell r="A273">
            <v>4035</v>
          </cell>
          <cell r="B273">
            <v>4035</v>
          </cell>
          <cell r="C273">
            <v>0</v>
          </cell>
          <cell r="D273" t="str">
            <v>0001-01-01</v>
          </cell>
          <cell r="E273" t="str">
            <v>General Energy Sales</v>
          </cell>
        </row>
        <row r="274">
          <cell r="A274">
            <v>4040</v>
          </cell>
          <cell r="B274">
            <v>4040</v>
          </cell>
          <cell r="C274">
            <v>0</v>
          </cell>
          <cell r="D274" t="str">
            <v>0001-01-01</v>
          </cell>
          <cell r="E274" t="str">
            <v>Other Energy Sales to Public Authorities</v>
          </cell>
        </row>
        <row r="275">
          <cell r="A275">
            <v>4045</v>
          </cell>
          <cell r="B275">
            <v>4045</v>
          </cell>
          <cell r="C275">
            <v>0</v>
          </cell>
          <cell r="D275" t="str">
            <v>0001-01-01</v>
          </cell>
          <cell r="E275" t="str">
            <v>Energy Sales to Railroads and Railways</v>
          </cell>
        </row>
        <row r="276">
          <cell r="A276">
            <v>4050</v>
          </cell>
          <cell r="B276">
            <v>4050</v>
          </cell>
          <cell r="C276">
            <v>9850</v>
          </cell>
          <cell r="D276" t="str">
            <v>0001-01-01</v>
          </cell>
          <cell r="E276" t="str">
            <v>Revenue Adjustment</v>
          </cell>
        </row>
        <row r="277">
          <cell r="A277">
            <v>4050</v>
          </cell>
          <cell r="B277">
            <v>4051</v>
          </cell>
          <cell r="C277">
            <v>9860</v>
          </cell>
          <cell r="D277" t="str">
            <v>0001-01-01</v>
          </cell>
          <cell r="E277" t="str">
            <v>Revenue Adjustment</v>
          </cell>
        </row>
        <row r="278">
          <cell r="A278">
            <v>4055</v>
          </cell>
          <cell r="B278">
            <v>4055</v>
          </cell>
          <cell r="C278">
            <v>0</v>
          </cell>
          <cell r="D278" t="str">
            <v>0001-01-01</v>
          </cell>
          <cell r="E278" t="str">
            <v>Energy Sales for Resale</v>
          </cell>
        </row>
        <row r="279">
          <cell r="A279">
            <v>4060</v>
          </cell>
          <cell r="B279">
            <v>4060</v>
          </cell>
          <cell r="C279">
            <v>0</v>
          </cell>
          <cell r="D279" t="str">
            <v>0001-01-01</v>
          </cell>
          <cell r="E279" t="str">
            <v>Interdepartmental Energy Sales</v>
          </cell>
        </row>
        <row r="280">
          <cell r="A280">
            <v>4062</v>
          </cell>
          <cell r="B280">
            <v>4062</v>
          </cell>
          <cell r="C280">
            <v>0</v>
          </cell>
          <cell r="D280" t="str">
            <v>0001-01-01</v>
          </cell>
          <cell r="E280" t="str">
            <v>Billed WMS</v>
          </cell>
        </row>
        <row r="281">
          <cell r="A281">
            <v>4064</v>
          </cell>
          <cell r="B281">
            <v>4064</v>
          </cell>
          <cell r="C281">
            <v>0</v>
          </cell>
          <cell r="D281" t="str">
            <v>0001-01-01</v>
          </cell>
          <cell r="E281" t="str">
            <v>Billed WMS ONE-TIME</v>
          </cell>
        </row>
        <row r="282">
          <cell r="A282">
            <v>4066</v>
          </cell>
          <cell r="B282">
            <v>4066</v>
          </cell>
          <cell r="C282">
            <v>0</v>
          </cell>
          <cell r="D282" t="str">
            <v>0001-01-01</v>
          </cell>
          <cell r="E282" t="str">
            <v>Billed NW</v>
          </cell>
        </row>
        <row r="283">
          <cell r="A283">
            <v>4068</v>
          </cell>
          <cell r="B283">
            <v>4068</v>
          </cell>
          <cell r="C283">
            <v>0</v>
          </cell>
          <cell r="D283" t="str">
            <v>0001-01-01</v>
          </cell>
          <cell r="E283" t="str">
            <v>Billed CN</v>
          </cell>
        </row>
        <row r="284">
          <cell r="A284">
            <v>4075</v>
          </cell>
          <cell r="B284">
            <v>4075</v>
          </cell>
          <cell r="C284">
            <v>0</v>
          </cell>
          <cell r="D284" t="str">
            <v>0001-01-01</v>
          </cell>
          <cell r="E284" t="str">
            <v>Billed LV</v>
          </cell>
        </row>
        <row r="285">
          <cell r="A285">
            <v>4080</v>
          </cell>
          <cell r="B285">
            <v>4080</v>
          </cell>
          <cell r="C285">
            <v>0</v>
          </cell>
          <cell r="D285" t="str">
            <v>0001-01-01</v>
          </cell>
          <cell r="E285" t="str">
            <v>Distribution Services Revenue</v>
          </cell>
        </row>
        <row r="286">
          <cell r="A286">
            <v>4080</v>
          </cell>
          <cell r="B286">
            <v>4081</v>
          </cell>
          <cell r="C286">
            <v>0</v>
          </cell>
          <cell r="D286" t="str">
            <v>0001-01-01</v>
          </cell>
          <cell r="E286" t="str">
            <v>Distribution Services Revenue</v>
          </cell>
        </row>
        <row r="287">
          <cell r="A287">
            <v>4082</v>
          </cell>
          <cell r="B287">
            <v>4082</v>
          </cell>
          <cell r="C287">
            <v>0</v>
          </cell>
          <cell r="D287" t="str">
            <v>0001-01-01</v>
          </cell>
          <cell r="E287" t="str">
            <v>Retail Services Revenues</v>
          </cell>
        </row>
        <row r="288">
          <cell r="A288">
            <v>4084</v>
          </cell>
          <cell r="B288">
            <v>4084</v>
          </cell>
          <cell r="C288">
            <v>0</v>
          </cell>
          <cell r="D288" t="str">
            <v>0001-01-01</v>
          </cell>
          <cell r="E288" t="str">
            <v>Service Transaction Requests (STR) Revenues</v>
          </cell>
        </row>
        <row r="289">
          <cell r="A289">
            <v>4080</v>
          </cell>
          <cell r="B289">
            <v>4085</v>
          </cell>
          <cell r="C289">
            <v>0</v>
          </cell>
          <cell r="D289" t="str">
            <v>0001-01-01</v>
          </cell>
          <cell r="E289" t="str">
            <v>Distribution Services Revenue</v>
          </cell>
        </row>
        <row r="290">
          <cell r="A290">
            <v>4080</v>
          </cell>
          <cell r="B290">
            <v>4086</v>
          </cell>
          <cell r="C290">
            <v>0</v>
          </cell>
          <cell r="D290" t="str">
            <v>0001-01-01</v>
          </cell>
          <cell r="E290" t="str">
            <v>Distribution Services Revenue</v>
          </cell>
        </row>
        <row r="291">
          <cell r="A291">
            <v>4080</v>
          </cell>
          <cell r="B291">
            <v>4087</v>
          </cell>
          <cell r="C291">
            <v>0</v>
          </cell>
          <cell r="D291" t="str">
            <v>0001-01-01</v>
          </cell>
          <cell r="E291" t="str">
            <v>Distribution Services Revenue</v>
          </cell>
        </row>
        <row r="292">
          <cell r="A292">
            <v>4090</v>
          </cell>
          <cell r="B292">
            <v>4090</v>
          </cell>
          <cell r="C292">
            <v>0</v>
          </cell>
          <cell r="D292" t="str">
            <v>0001-01-01</v>
          </cell>
          <cell r="E292" t="str">
            <v>Electric Services Incidental to Energy Sales</v>
          </cell>
        </row>
        <row r="293">
          <cell r="A293">
            <v>4105</v>
          </cell>
          <cell r="B293">
            <v>4105</v>
          </cell>
          <cell r="C293">
            <v>0</v>
          </cell>
          <cell r="D293" t="str">
            <v>0001-01-01</v>
          </cell>
          <cell r="E293" t="str">
            <v>Transmission Charges Revenue</v>
          </cell>
        </row>
        <row r="294">
          <cell r="A294">
            <v>4110</v>
          </cell>
          <cell r="B294">
            <v>4110</v>
          </cell>
          <cell r="C294">
            <v>0</v>
          </cell>
          <cell r="D294" t="str">
            <v>0001-01-01</v>
          </cell>
          <cell r="E294" t="str">
            <v>Transmission Services Revenue</v>
          </cell>
        </row>
        <row r="295">
          <cell r="A295">
            <v>4205</v>
          </cell>
          <cell r="B295">
            <v>4205</v>
          </cell>
          <cell r="C295">
            <v>0</v>
          </cell>
          <cell r="D295" t="str">
            <v>0001-01-01</v>
          </cell>
          <cell r="E295" t="str">
            <v>Interdepartmental Rents</v>
          </cell>
        </row>
        <row r="296">
          <cell r="A296">
            <v>4210</v>
          </cell>
          <cell r="B296">
            <v>4210</v>
          </cell>
          <cell r="C296">
            <v>9903</v>
          </cell>
          <cell r="D296" t="str">
            <v>0001-01-01</v>
          </cell>
          <cell r="E296" t="str">
            <v>Rent from Electric Property</v>
          </cell>
        </row>
        <row r="297">
          <cell r="A297">
            <v>4385</v>
          </cell>
          <cell r="B297">
            <v>4211</v>
          </cell>
          <cell r="C297">
            <v>9902</v>
          </cell>
          <cell r="D297" t="str">
            <v>0001-01-01</v>
          </cell>
          <cell r="E297" t="str">
            <v>Non-Utility Rental Income</v>
          </cell>
        </row>
        <row r="298">
          <cell r="A298">
            <v>4210</v>
          </cell>
          <cell r="B298">
            <v>4212</v>
          </cell>
          <cell r="C298">
            <v>9910</v>
          </cell>
          <cell r="D298" t="str">
            <v>0001-01-01</v>
          </cell>
          <cell r="E298" t="str">
            <v>Rent from Electric Property</v>
          </cell>
        </row>
        <row r="299">
          <cell r="A299">
            <v>4210</v>
          </cell>
          <cell r="B299">
            <v>4213</v>
          </cell>
          <cell r="C299">
            <v>0</v>
          </cell>
          <cell r="D299" t="str">
            <v>0001-01-01</v>
          </cell>
          <cell r="E299" t="str">
            <v>Rent from Electric Property</v>
          </cell>
        </row>
        <row r="300">
          <cell r="A300">
            <v>4215</v>
          </cell>
          <cell r="B300">
            <v>4215</v>
          </cell>
          <cell r="C300">
            <v>0</v>
          </cell>
          <cell r="D300" t="str">
            <v>0001-01-01</v>
          </cell>
          <cell r="E300" t="str">
            <v>Other Utility Operating Income</v>
          </cell>
        </row>
        <row r="301">
          <cell r="A301">
            <v>4220</v>
          </cell>
          <cell r="B301">
            <v>4220</v>
          </cell>
          <cell r="C301">
            <v>0</v>
          </cell>
          <cell r="D301" t="str">
            <v>0001-01-01</v>
          </cell>
          <cell r="E301" t="str">
            <v>Other Electric Revenues</v>
          </cell>
        </row>
        <row r="302">
          <cell r="A302">
            <v>4225</v>
          </cell>
          <cell r="B302">
            <v>4225</v>
          </cell>
          <cell r="C302">
            <v>9901</v>
          </cell>
          <cell r="D302" t="str">
            <v>0001-01-01</v>
          </cell>
          <cell r="E302" t="str">
            <v>Late Payment Charges</v>
          </cell>
        </row>
        <row r="303">
          <cell r="A303">
            <v>4235</v>
          </cell>
          <cell r="B303">
            <v>4235</v>
          </cell>
          <cell r="C303">
            <v>9900</v>
          </cell>
          <cell r="D303" t="str">
            <v>0001-01-01</v>
          </cell>
          <cell r="E303" t="str">
            <v>Miscellaneous Service Revenues</v>
          </cell>
        </row>
        <row r="304">
          <cell r="A304">
            <v>4235</v>
          </cell>
          <cell r="B304">
            <v>4236</v>
          </cell>
          <cell r="C304">
            <v>9907</v>
          </cell>
          <cell r="D304" t="str">
            <v>0001-01-01</v>
          </cell>
          <cell r="E304" t="str">
            <v>Miscellaneous Service Revenues</v>
          </cell>
        </row>
        <row r="305">
          <cell r="A305">
            <v>4235</v>
          </cell>
          <cell r="B305">
            <v>4237</v>
          </cell>
          <cell r="C305">
            <v>9909</v>
          </cell>
          <cell r="D305" t="str">
            <v>0001-01-01</v>
          </cell>
          <cell r="E305" t="str">
            <v>Miscellaneous Service Revenues</v>
          </cell>
        </row>
        <row r="306">
          <cell r="A306">
            <v>4240</v>
          </cell>
          <cell r="B306">
            <v>4240</v>
          </cell>
          <cell r="C306">
            <v>0</v>
          </cell>
          <cell r="D306" t="str">
            <v>0001-01-01</v>
          </cell>
          <cell r="E306" t="str">
            <v>Provision for Rate Refunds</v>
          </cell>
        </row>
        <row r="307">
          <cell r="A307">
            <v>4245</v>
          </cell>
          <cell r="B307">
            <v>4245</v>
          </cell>
          <cell r="C307">
            <v>0</v>
          </cell>
          <cell r="D307" t="str">
            <v>0001-01-01</v>
          </cell>
          <cell r="E307" t="str">
            <v>Government Assistance Directly Credited to Income</v>
          </cell>
        </row>
        <row r="308">
          <cell r="A308">
            <v>4330</v>
          </cell>
          <cell r="B308">
            <v>4250</v>
          </cell>
          <cell r="C308">
            <v>0</v>
          </cell>
          <cell r="D308" t="str">
            <v>0001-01-01</v>
          </cell>
          <cell r="E308" t="str">
            <v>Costs and Expenses of Merchandising, Jobbing, Etc.</v>
          </cell>
        </row>
        <row r="309">
          <cell r="A309">
            <v>4330</v>
          </cell>
          <cell r="B309">
            <v>4251</v>
          </cell>
          <cell r="C309">
            <v>0</v>
          </cell>
          <cell r="D309" t="str">
            <v>0001-01-01</v>
          </cell>
          <cell r="E309" t="str">
            <v>Costs and Expenses of Merchandising, Jobbing, Etc.</v>
          </cell>
        </row>
        <row r="310">
          <cell r="A310">
            <v>4330</v>
          </cell>
          <cell r="B310">
            <v>4252</v>
          </cell>
          <cell r="C310">
            <v>0</v>
          </cell>
          <cell r="D310" t="str">
            <v>0001-01-01</v>
          </cell>
          <cell r="E310" t="str">
            <v>Costs and Expenses of Merchandising, Jobbing, Etc.</v>
          </cell>
        </row>
        <row r="311">
          <cell r="A311">
            <v>4330</v>
          </cell>
          <cell r="B311">
            <v>4253</v>
          </cell>
          <cell r="C311">
            <v>0</v>
          </cell>
          <cell r="D311" t="str">
            <v>0001-01-01</v>
          </cell>
          <cell r="E311" t="str">
            <v>Costs and Expenses of Merchandising, Jobbing, Etc.</v>
          </cell>
        </row>
        <row r="312">
          <cell r="A312">
            <v>4330</v>
          </cell>
          <cell r="B312">
            <v>4254</v>
          </cell>
          <cell r="C312">
            <v>0</v>
          </cell>
          <cell r="D312" t="str">
            <v>0001-01-01</v>
          </cell>
          <cell r="E312" t="str">
            <v>Costs and Expenses of Merchandising, Jobbing, Etc.</v>
          </cell>
        </row>
        <row r="313">
          <cell r="A313">
            <v>4330</v>
          </cell>
          <cell r="B313">
            <v>4255</v>
          </cell>
          <cell r="C313">
            <v>0</v>
          </cell>
          <cell r="D313" t="str">
            <v>0001-01-01</v>
          </cell>
          <cell r="E313" t="str">
            <v>Costs and Expenses of Merchandising, Jobbing, Etc.</v>
          </cell>
        </row>
        <row r="314">
          <cell r="A314">
            <v>4330</v>
          </cell>
          <cell r="B314">
            <v>4256</v>
          </cell>
          <cell r="C314">
            <v>0</v>
          </cell>
          <cell r="D314" t="str">
            <v>0001-01-01</v>
          </cell>
          <cell r="E314" t="str">
            <v>Costs and Expenses of Merchandising, Jobbing, Etc.</v>
          </cell>
        </row>
        <row r="315">
          <cell r="A315">
            <v>4330</v>
          </cell>
          <cell r="B315">
            <v>4257</v>
          </cell>
          <cell r="C315">
            <v>0</v>
          </cell>
          <cell r="D315" t="str">
            <v>0001-01-01</v>
          </cell>
          <cell r="E315" t="str">
            <v>Costs and Expenses of Merchandising, Jobbing, Etc.</v>
          </cell>
        </row>
        <row r="316">
          <cell r="A316">
            <v>4330</v>
          </cell>
          <cell r="B316">
            <v>4258</v>
          </cell>
          <cell r="C316">
            <v>0</v>
          </cell>
          <cell r="D316" t="str">
            <v>0001-01-01</v>
          </cell>
          <cell r="E316" t="str">
            <v>Costs and Expenses of Merchandising, Jobbing, Etc.</v>
          </cell>
        </row>
        <row r="317">
          <cell r="A317">
            <v>4330</v>
          </cell>
          <cell r="B317">
            <v>4259</v>
          </cell>
          <cell r="C317">
            <v>0</v>
          </cell>
          <cell r="D317" t="str">
            <v>0001-01-01</v>
          </cell>
          <cell r="E317" t="str">
            <v>Costs and Expenses of Merchandising, Jobbing, Etc.</v>
          </cell>
        </row>
        <row r="318">
          <cell r="A318">
            <v>4330</v>
          </cell>
          <cell r="B318">
            <v>4260</v>
          </cell>
          <cell r="C318">
            <v>0</v>
          </cell>
          <cell r="D318" t="str">
            <v>0001-01-01</v>
          </cell>
          <cell r="E318" t="str">
            <v>Costs and Expenses of Merchandising, Jobbing, Etc.</v>
          </cell>
        </row>
        <row r="319">
          <cell r="A319">
            <v>4330</v>
          </cell>
          <cell r="B319">
            <v>4261</v>
          </cell>
          <cell r="C319">
            <v>0</v>
          </cell>
          <cell r="D319" t="str">
            <v>0001-01-01</v>
          </cell>
          <cell r="E319" t="str">
            <v>Costs and Expenses of Merchandising, Jobbing, Etc.</v>
          </cell>
        </row>
        <row r="320">
          <cell r="A320">
            <v>4330</v>
          </cell>
          <cell r="B320">
            <v>4262</v>
          </cell>
          <cell r="C320">
            <v>0</v>
          </cell>
          <cell r="D320" t="str">
            <v>0001-01-01</v>
          </cell>
          <cell r="E320" t="str">
            <v>Costs and Expenses of Merchandising, Jobbing, Etc.</v>
          </cell>
        </row>
        <row r="321">
          <cell r="A321">
            <v>4305</v>
          </cell>
          <cell r="B321">
            <v>4305</v>
          </cell>
          <cell r="C321">
            <v>0</v>
          </cell>
          <cell r="D321" t="str">
            <v>0001-01-01</v>
          </cell>
          <cell r="E321" t="str">
            <v>Regulatory Debits</v>
          </cell>
        </row>
        <row r="322">
          <cell r="A322">
            <v>4310</v>
          </cell>
          <cell r="B322">
            <v>4310</v>
          </cell>
          <cell r="C322">
            <v>0</v>
          </cell>
          <cell r="D322" t="str">
            <v>0001-01-01</v>
          </cell>
          <cell r="E322" t="str">
            <v>Regulatory Credits</v>
          </cell>
        </row>
        <row r="323">
          <cell r="A323">
            <v>4315</v>
          </cell>
          <cell r="B323">
            <v>4315</v>
          </cell>
          <cell r="C323">
            <v>0</v>
          </cell>
          <cell r="D323" t="str">
            <v>0001-01-01</v>
          </cell>
          <cell r="E323" t="str">
            <v>Revenues from Electric Plant Leased to Others</v>
          </cell>
        </row>
        <row r="324">
          <cell r="A324">
            <v>4320</v>
          </cell>
          <cell r="B324">
            <v>4320</v>
          </cell>
          <cell r="C324">
            <v>0</v>
          </cell>
          <cell r="D324" t="str">
            <v>0001-01-01</v>
          </cell>
          <cell r="E324" t="str">
            <v>Expenses of Electric Plant Leased to Others</v>
          </cell>
        </row>
        <row r="325">
          <cell r="A325">
            <v>4325</v>
          </cell>
          <cell r="B325">
            <v>4325</v>
          </cell>
          <cell r="C325">
            <v>9904</v>
          </cell>
          <cell r="D325" t="str">
            <v>0001-01-01</v>
          </cell>
          <cell r="E325" t="str">
            <v>Revenues from Merchandise, Jobbing, Etc.</v>
          </cell>
        </row>
        <row r="326">
          <cell r="A326">
            <v>4335</v>
          </cell>
          <cell r="B326">
            <v>4335</v>
          </cell>
          <cell r="C326">
            <v>0</v>
          </cell>
          <cell r="D326" t="str">
            <v>0001-01-01</v>
          </cell>
          <cell r="E326" t="str">
            <v>Profits and Losses from Financial Instrument Hedges</v>
          </cell>
        </row>
        <row r="327">
          <cell r="A327">
            <v>4340</v>
          </cell>
          <cell r="B327">
            <v>4340</v>
          </cell>
          <cell r="C327">
            <v>0</v>
          </cell>
          <cell r="D327" t="str">
            <v>0001-01-01</v>
          </cell>
          <cell r="E327" t="str">
            <v>Profits and Losses from Financial Instrument Investments</v>
          </cell>
        </row>
        <row r="328">
          <cell r="A328">
            <v>4345</v>
          </cell>
          <cell r="B328">
            <v>4345</v>
          </cell>
          <cell r="C328">
            <v>0</v>
          </cell>
          <cell r="D328" t="str">
            <v>0001-01-01</v>
          </cell>
          <cell r="E328" t="str">
            <v>Gains from Disposition of Future Use Utility Plant</v>
          </cell>
        </row>
        <row r="329">
          <cell r="A329">
            <v>4350</v>
          </cell>
          <cell r="B329">
            <v>4350</v>
          </cell>
          <cell r="C329">
            <v>0</v>
          </cell>
          <cell r="D329" t="str">
            <v>0001-01-01</v>
          </cell>
          <cell r="E329" t="str">
            <v>Losses from Disposition of Future Use Utility Plant</v>
          </cell>
        </row>
        <row r="330">
          <cell r="A330">
            <v>4355</v>
          </cell>
          <cell r="B330">
            <v>4355</v>
          </cell>
          <cell r="C330">
            <v>9919</v>
          </cell>
          <cell r="D330" t="str">
            <v>0001-01-01</v>
          </cell>
          <cell r="E330" t="str">
            <v>Gain on Disposition of Utility and Other Property</v>
          </cell>
        </row>
        <row r="331">
          <cell r="A331">
            <v>4355</v>
          </cell>
          <cell r="B331">
            <v>4356</v>
          </cell>
          <cell r="C331">
            <v>9920</v>
          </cell>
          <cell r="D331" t="str">
            <v>0001-01-01</v>
          </cell>
          <cell r="E331" t="str">
            <v>Gain on Disposition of Utility and Other Property</v>
          </cell>
        </row>
        <row r="332">
          <cell r="A332">
            <v>4360</v>
          </cell>
          <cell r="B332">
            <v>4360</v>
          </cell>
          <cell r="C332">
            <v>0</v>
          </cell>
          <cell r="D332" t="str">
            <v>0001-01-01</v>
          </cell>
          <cell r="E332" t="str">
            <v>Loss on Disposition of Utility and Other Property</v>
          </cell>
        </row>
        <row r="333">
          <cell r="A333">
            <v>4375</v>
          </cell>
          <cell r="B333">
            <v>4375</v>
          </cell>
          <cell r="C333">
            <v>0</v>
          </cell>
          <cell r="D333" t="str">
            <v>0001-01-01</v>
          </cell>
          <cell r="E333" t="str">
            <v>Revenues from Non-Utility Operations</v>
          </cell>
        </row>
        <row r="334">
          <cell r="A334">
            <v>4380</v>
          </cell>
          <cell r="B334">
            <v>4380</v>
          </cell>
          <cell r="C334">
            <v>0</v>
          </cell>
          <cell r="D334" t="str">
            <v>0001-01-01</v>
          </cell>
          <cell r="E334" t="str">
            <v>Expenses of Non-Utility Operations</v>
          </cell>
        </row>
        <row r="335">
          <cell r="A335">
            <v>4385</v>
          </cell>
          <cell r="B335">
            <v>4385</v>
          </cell>
          <cell r="C335">
            <v>0</v>
          </cell>
          <cell r="D335" t="str">
            <v>0001-01-01</v>
          </cell>
          <cell r="E335" t="str">
            <v>Non-Utility Rental Income</v>
          </cell>
        </row>
        <row r="336">
          <cell r="A336">
            <v>4390</v>
          </cell>
          <cell r="B336">
            <v>4390</v>
          </cell>
          <cell r="C336">
            <v>9912</v>
          </cell>
          <cell r="D336" t="str">
            <v>0001-01-01</v>
          </cell>
          <cell r="E336" t="str">
            <v>Miscellaneous Non-Operating Income</v>
          </cell>
        </row>
        <row r="337">
          <cell r="A337">
            <v>4395</v>
          </cell>
          <cell r="B337">
            <v>4395</v>
          </cell>
          <cell r="C337">
            <v>0</v>
          </cell>
          <cell r="D337" t="str">
            <v>0001-01-01</v>
          </cell>
          <cell r="E337" t="str">
            <v>Rate-Payer Benefit Including Interest</v>
          </cell>
        </row>
        <row r="338">
          <cell r="A338">
            <v>4398</v>
          </cell>
          <cell r="B338">
            <v>4398</v>
          </cell>
          <cell r="C338">
            <v>0</v>
          </cell>
          <cell r="D338" t="str">
            <v>0001-01-01</v>
          </cell>
          <cell r="E338" t="str">
            <v>Foreign Exchange Gains and Losses, Including Amortization</v>
          </cell>
        </row>
        <row r="339">
          <cell r="A339">
            <v>4405</v>
          </cell>
          <cell r="B339">
            <v>4405</v>
          </cell>
          <cell r="C339">
            <v>9900</v>
          </cell>
          <cell r="D339" t="str">
            <v>0001-01-01</v>
          </cell>
          <cell r="E339" t="str">
            <v>Interest and Dividend Income</v>
          </cell>
        </row>
        <row r="340">
          <cell r="A340">
            <v>4405</v>
          </cell>
          <cell r="B340">
            <v>4406</v>
          </cell>
          <cell r="C340">
            <v>9930</v>
          </cell>
          <cell r="D340" t="str">
            <v>0001-01-01</v>
          </cell>
          <cell r="E340" t="str">
            <v>Interest and Dividend Income</v>
          </cell>
        </row>
        <row r="341">
          <cell r="A341">
            <v>4705</v>
          </cell>
          <cell r="B341">
            <v>4705</v>
          </cell>
          <cell r="C341">
            <v>1010</v>
          </cell>
          <cell r="D341" t="str">
            <v>0001-01-01</v>
          </cell>
          <cell r="E341" t="str">
            <v>Power Purchased</v>
          </cell>
        </row>
        <row r="342">
          <cell r="A342">
            <v>4705</v>
          </cell>
          <cell r="B342">
            <v>4706</v>
          </cell>
          <cell r="C342">
            <v>0</v>
          </cell>
          <cell r="D342" t="str">
            <v>0001-01-01</v>
          </cell>
          <cell r="E342" t="str">
            <v>Power Purchased</v>
          </cell>
        </row>
        <row r="343">
          <cell r="A343">
            <v>4708</v>
          </cell>
          <cell r="B343">
            <v>4708</v>
          </cell>
          <cell r="C343">
            <v>0</v>
          </cell>
          <cell r="D343" t="str">
            <v>0001-01-01</v>
          </cell>
          <cell r="E343" t="str">
            <v>Charges-WMS</v>
          </cell>
        </row>
        <row r="344">
          <cell r="A344">
            <v>4710</v>
          </cell>
          <cell r="B344">
            <v>4710</v>
          </cell>
          <cell r="C344">
            <v>1015</v>
          </cell>
          <cell r="D344" t="str">
            <v>0001-01-01</v>
          </cell>
          <cell r="E344" t="str">
            <v>Cost of Power Adjustments</v>
          </cell>
        </row>
        <row r="345">
          <cell r="A345">
            <v>4712</v>
          </cell>
          <cell r="B345">
            <v>4712</v>
          </cell>
          <cell r="C345">
            <v>0</v>
          </cell>
          <cell r="D345" t="str">
            <v>0001-01-01</v>
          </cell>
          <cell r="E345" t="str">
            <v>Charges-One-Time</v>
          </cell>
        </row>
        <row r="346">
          <cell r="A346">
            <v>4714</v>
          </cell>
          <cell r="B346">
            <v>4714</v>
          </cell>
          <cell r="C346">
            <v>0</v>
          </cell>
          <cell r="D346" t="str">
            <v>0001-01-01</v>
          </cell>
          <cell r="E346" t="str">
            <v>Charges-NW</v>
          </cell>
        </row>
        <row r="347">
          <cell r="A347">
            <v>4715</v>
          </cell>
          <cell r="B347">
            <v>4715</v>
          </cell>
          <cell r="C347">
            <v>0</v>
          </cell>
          <cell r="D347" t="str">
            <v>0001-01-01</v>
          </cell>
          <cell r="E347" t="str">
            <v>System Control and Load Dispatching</v>
          </cell>
        </row>
        <row r="348">
          <cell r="A348">
            <v>4716</v>
          </cell>
          <cell r="B348">
            <v>4716</v>
          </cell>
          <cell r="C348">
            <v>0</v>
          </cell>
          <cell r="D348" t="str">
            <v>0001-01-01</v>
          </cell>
          <cell r="E348" t="str">
            <v>Charges-CN</v>
          </cell>
        </row>
        <row r="349">
          <cell r="A349">
            <v>4720</v>
          </cell>
          <cell r="B349">
            <v>4720</v>
          </cell>
          <cell r="C349">
            <v>0</v>
          </cell>
          <cell r="D349" t="str">
            <v>0001-01-01</v>
          </cell>
          <cell r="E349" t="str">
            <v>Other Expenses</v>
          </cell>
        </row>
        <row r="350">
          <cell r="A350">
            <v>4725</v>
          </cell>
          <cell r="B350">
            <v>4725</v>
          </cell>
          <cell r="C350">
            <v>0</v>
          </cell>
          <cell r="D350" t="str">
            <v>0001-01-01</v>
          </cell>
          <cell r="E350" t="str">
            <v>Competition Transition Expense</v>
          </cell>
        </row>
        <row r="351">
          <cell r="A351">
            <v>4750</v>
          </cell>
          <cell r="B351">
            <v>4750</v>
          </cell>
          <cell r="C351">
            <v>0</v>
          </cell>
          <cell r="D351" t="str">
            <v>0001-01-01</v>
          </cell>
          <cell r="E351" t="str">
            <v>Charges-LV</v>
          </cell>
        </row>
        <row r="352">
          <cell r="A352">
            <v>5005</v>
          </cell>
          <cell r="B352">
            <v>5005</v>
          </cell>
          <cell r="C352">
            <v>5014</v>
          </cell>
          <cell r="D352" t="str">
            <v>0001-01-01</v>
          </cell>
          <cell r="E352" t="str">
            <v>Operation Supervision and Engineering</v>
          </cell>
        </row>
        <row r="353">
          <cell r="A353">
            <v>5010</v>
          </cell>
          <cell r="B353">
            <v>5010</v>
          </cell>
          <cell r="C353">
            <v>5098</v>
          </cell>
          <cell r="D353" t="str">
            <v>0001-01-01</v>
          </cell>
          <cell r="E353" t="str">
            <v>Load Dispatching</v>
          </cell>
        </row>
        <row r="354">
          <cell r="A354">
            <v>5010</v>
          </cell>
          <cell r="B354">
            <v>5011</v>
          </cell>
          <cell r="C354">
            <v>5099</v>
          </cell>
          <cell r="D354" t="str">
            <v>0001-01-01</v>
          </cell>
          <cell r="E354" t="str">
            <v>Load Dispatching</v>
          </cell>
        </row>
        <row r="355">
          <cell r="A355">
            <v>5012</v>
          </cell>
          <cell r="B355">
            <v>5012</v>
          </cell>
          <cell r="C355">
            <v>4015</v>
          </cell>
          <cell r="D355" t="str">
            <v>0001-01-01</v>
          </cell>
          <cell r="E355" t="str">
            <v>Station Buildings and Fixtures Expense</v>
          </cell>
        </row>
        <row r="356">
          <cell r="A356">
            <v>5014</v>
          </cell>
          <cell r="B356">
            <v>5014</v>
          </cell>
          <cell r="C356">
            <v>4014</v>
          </cell>
          <cell r="D356" t="str">
            <v>0001-01-01</v>
          </cell>
          <cell r="E356" t="str">
            <v>Transformer Station Equipment - Operation Labour</v>
          </cell>
        </row>
        <row r="357">
          <cell r="A357">
            <v>5015</v>
          </cell>
          <cell r="B357">
            <v>5015</v>
          </cell>
          <cell r="C357">
            <v>4016</v>
          </cell>
          <cell r="D357" t="str">
            <v>0001-01-01</v>
          </cell>
          <cell r="E357" t="str">
            <v>Transformer Station Equipment - Operation Supplies and Expenses</v>
          </cell>
        </row>
        <row r="358">
          <cell r="A358">
            <v>5016</v>
          </cell>
          <cell r="B358">
            <v>5016</v>
          </cell>
          <cell r="C358">
            <v>4014</v>
          </cell>
          <cell r="D358" t="str">
            <v>0001-01-01</v>
          </cell>
          <cell r="E358" t="str">
            <v>Distribution Station Equipment - Operation Labour</v>
          </cell>
        </row>
        <row r="359">
          <cell r="A359">
            <v>5017</v>
          </cell>
          <cell r="B359">
            <v>5017</v>
          </cell>
          <cell r="C359">
            <v>4016</v>
          </cell>
          <cell r="D359" t="str">
            <v>0001-01-01</v>
          </cell>
          <cell r="E359" t="str">
            <v>Distribution Station Equipment - Operation Supplies and Expenses</v>
          </cell>
        </row>
        <row r="360">
          <cell r="A360">
            <v>5020</v>
          </cell>
          <cell r="B360">
            <v>5020</v>
          </cell>
          <cell r="C360">
            <v>5014</v>
          </cell>
          <cell r="D360" t="str">
            <v>0001-01-01</v>
          </cell>
          <cell r="E360" t="str">
            <v>Overhead Distribution Lines and Feeders - Operation Labour</v>
          </cell>
        </row>
        <row r="361">
          <cell r="A361">
            <v>5025</v>
          </cell>
          <cell r="B361">
            <v>5025</v>
          </cell>
          <cell r="C361">
            <v>5016</v>
          </cell>
          <cell r="D361" t="str">
            <v>0001-01-01</v>
          </cell>
          <cell r="E361" t="str">
            <v>Overhead Distribution Lines and Feeders - Operation Supplies and</v>
          </cell>
        </row>
        <row r="362">
          <cell r="A362">
            <v>5030</v>
          </cell>
          <cell r="B362">
            <v>5030</v>
          </cell>
          <cell r="C362">
            <v>0</v>
          </cell>
          <cell r="D362" t="str">
            <v>0001-01-01</v>
          </cell>
          <cell r="E362" t="str">
            <v>Overhead Subtransmission Feeders - Operation</v>
          </cell>
        </row>
        <row r="363">
          <cell r="A363">
            <v>5035</v>
          </cell>
          <cell r="B363">
            <v>5035</v>
          </cell>
          <cell r="C363">
            <v>5064</v>
          </cell>
          <cell r="D363" t="str">
            <v>0001-01-01</v>
          </cell>
          <cell r="E363" t="str">
            <v>Overhead Distribution Transformers- Operation</v>
          </cell>
        </row>
        <row r="364">
          <cell r="A364">
            <v>5040</v>
          </cell>
          <cell r="B364">
            <v>5040</v>
          </cell>
          <cell r="C364">
            <v>5056</v>
          </cell>
          <cell r="D364" t="str">
            <v>0001-01-01</v>
          </cell>
          <cell r="E364" t="str">
            <v>Underground Distribution Lines and Feeders - Operation Labour</v>
          </cell>
        </row>
        <row r="365">
          <cell r="A365">
            <v>5045</v>
          </cell>
          <cell r="B365">
            <v>5045</v>
          </cell>
          <cell r="C365">
            <v>0</v>
          </cell>
          <cell r="D365" t="str">
            <v>0001-01-01</v>
          </cell>
          <cell r="E365" t="str">
            <v>Underground Distribution Lines and Feeders - Operation Supplies and</v>
          </cell>
        </row>
        <row r="366">
          <cell r="A366">
            <v>5050</v>
          </cell>
          <cell r="B366">
            <v>5050</v>
          </cell>
          <cell r="C366">
            <v>0</v>
          </cell>
          <cell r="D366" t="str">
            <v>0001-01-01</v>
          </cell>
          <cell r="E366" t="str">
            <v>Underground Subtransmission Feeders - Operation</v>
          </cell>
        </row>
        <row r="367">
          <cell r="A367">
            <v>5055</v>
          </cell>
          <cell r="B367">
            <v>5055</v>
          </cell>
          <cell r="C367">
            <v>5065</v>
          </cell>
          <cell r="D367" t="str">
            <v>0001-01-01</v>
          </cell>
          <cell r="E367" t="str">
            <v>Underground Distribution Transformers - Operation</v>
          </cell>
        </row>
        <row r="368">
          <cell r="A368">
            <v>5065</v>
          </cell>
          <cell r="B368">
            <v>5065</v>
          </cell>
          <cell r="C368">
            <v>5094</v>
          </cell>
          <cell r="D368" t="str">
            <v>0001-01-01</v>
          </cell>
          <cell r="E368" t="str">
            <v>Meter Expense</v>
          </cell>
        </row>
        <row r="369">
          <cell r="A369">
            <v>5070</v>
          </cell>
          <cell r="B369">
            <v>5070</v>
          </cell>
          <cell r="C369">
            <v>6050</v>
          </cell>
          <cell r="D369" t="str">
            <v>0001-01-01</v>
          </cell>
          <cell r="E369" t="str">
            <v>Customer Premises - Operation Labour</v>
          </cell>
        </row>
        <row r="370">
          <cell r="A370">
            <v>5075</v>
          </cell>
          <cell r="B370">
            <v>5075</v>
          </cell>
          <cell r="C370">
            <v>6050</v>
          </cell>
          <cell r="D370" t="str">
            <v>0001-01-01</v>
          </cell>
          <cell r="E370" t="str">
            <v>Customer Premises - Materials and Expenses</v>
          </cell>
        </row>
        <row r="371">
          <cell r="A371">
            <v>5085</v>
          </cell>
          <cell r="B371">
            <v>5085</v>
          </cell>
          <cell r="C371">
            <v>5014</v>
          </cell>
          <cell r="D371" t="str">
            <v>0001-01-01</v>
          </cell>
          <cell r="E371" t="str">
            <v>Miscellaneous Distribution Expense</v>
          </cell>
        </row>
        <row r="372">
          <cell r="A372">
            <v>5090</v>
          </cell>
          <cell r="B372">
            <v>5090</v>
          </cell>
          <cell r="C372">
            <v>0</v>
          </cell>
          <cell r="D372" t="str">
            <v>0001-01-01</v>
          </cell>
          <cell r="E372" t="str">
            <v>Underground Distribution Lines and Feeders - Rental Paid</v>
          </cell>
        </row>
        <row r="373">
          <cell r="A373">
            <v>5095</v>
          </cell>
          <cell r="B373">
            <v>5095</v>
          </cell>
          <cell r="C373">
            <v>0</v>
          </cell>
          <cell r="D373" t="str">
            <v>0001-01-01</v>
          </cell>
          <cell r="E373" t="str">
            <v>Overhead Distribution Lines and Feeders - Rental Paid</v>
          </cell>
        </row>
        <row r="374">
          <cell r="A374">
            <v>5096</v>
          </cell>
          <cell r="B374">
            <v>5096</v>
          </cell>
          <cell r="C374">
            <v>0</v>
          </cell>
          <cell r="D374" t="str">
            <v>0001-01-01</v>
          </cell>
          <cell r="E374" t="str">
            <v>Other Rent</v>
          </cell>
        </row>
        <row r="375">
          <cell r="A375">
            <v>5105</v>
          </cell>
          <cell r="B375">
            <v>5105</v>
          </cell>
          <cell r="C375">
            <v>5014</v>
          </cell>
          <cell r="D375" t="str">
            <v>0001-01-01</v>
          </cell>
          <cell r="E375" t="str">
            <v>Maintenance Supervision and Engineering</v>
          </cell>
        </row>
        <row r="376">
          <cell r="A376">
            <v>5110</v>
          </cell>
          <cell r="B376">
            <v>5110</v>
          </cell>
          <cell r="C376">
            <v>0</v>
          </cell>
          <cell r="D376" t="str">
            <v>0001-01-01</v>
          </cell>
          <cell r="E376" t="str">
            <v>Maintenance of Buildings and Fixtures - Distribution Stations</v>
          </cell>
        </row>
        <row r="377">
          <cell r="A377">
            <v>5112</v>
          </cell>
          <cell r="B377">
            <v>5112</v>
          </cell>
          <cell r="C377">
            <v>0</v>
          </cell>
          <cell r="D377" t="str">
            <v>0001-01-01</v>
          </cell>
          <cell r="E377" t="str">
            <v>Maintenance of Transformer Station Equipment</v>
          </cell>
        </row>
        <row r="378">
          <cell r="A378">
            <v>5114</v>
          </cell>
          <cell r="B378">
            <v>5114</v>
          </cell>
          <cell r="C378">
            <v>0</v>
          </cell>
          <cell r="D378" t="str">
            <v>0001-01-01</v>
          </cell>
          <cell r="E378" t="str">
            <v>Maintenance of Distribution Station Equipment</v>
          </cell>
        </row>
        <row r="379">
          <cell r="A379">
            <v>5114</v>
          </cell>
          <cell r="B379">
            <v>5115</v>
          </cell>
          <cell r="C379">
            <v>0</v>
          </cell>
          <cell r="D379" t="str">
            <v>0001-01-01</v>
          </cell>
          <cell r="E379" t="str">
            <v>Maintenance of Distribution Station Equipment</v>
          </cell>
        </row>
        <row r="380">
          <cell r="A380">
            <v>5120</v>
          </cell>
          <cell r="B380">
            <v>5120</v>
          </cell>
          <cell r="C380">
            <v>5014</v>
          </cell>
          <cell r="D380" t="str">
            <v>0001-01-01</v>
          </cell>
          <cell r="E380" t="str">
            <v>Maintenance of Poles, Towers and Fixtures</v>
          </cell>
        </row>
        <row r="381">
          <cell r="A381">
            <v>5125</v>
          </cell>
          <cell r="B381">
            <v>5125</v>
          </cell>
          <cell r="C381">
            <v>5014</v>
          </cell>
          <cell r="D381" t="str">
            <v>0001-01-01</v>
          </cell>
          <cell r="E381" t="str">
            <v>Maintenance of Overhead Conductors and Devices</v>
          </cell>
        </row>
        <row r="382">
          <cell r="A382">
            <v>5130</v>
          </cell>
          <cell r="B382">
            <v>5130</v>
          </cell>
          <cell r="C382">
            <v>0</v>
          </cell>
          <cell r="D382" t="str">
            <v>0001-01-01</v>
          </cell>
          <cell r="E382" t="str">
            <v>Maintenance of Overhead Services</v>
          </cell>
        </row>
        <row r="383">
          <cell r="A383">
            <v>5135</v>
          </cell>
          <cell r="B383">
            <v>5140</v>
          </cell>
          <cell r="C383">
            <v>5015</v>
          </cell>
          <cell r="D383" t="str">
            <v>0001-01-01</v>
          </cell>
          <cell r="E383" t="str">
            <v>Overhead Distribution Lines and Feeders - Right of Way</v>
          </cell>
        </row>
        <row r="384">
          <cell r="A384">
            <v>5145</v>
          </cell>
          <cell r="B384">
            <v>5145</v>
          </cell>
          <cell r="C384">
            <v>0</v>
          </cell>
          <cell r="D384" t="str">
            <v>0001-01-01</v>
          </cell>
          <cell r="E384" t="str">
            <v>Maintenance of Underground Conduit</v>
          </cell>
        </row>
        <row r="385">
          <cell r="A385">
            <v>5150</v>
          </cell>
          <cell r="B385">
            <v>5150</v>
          </cell>
          <cell r="C385">
            <v>5054</v>
          </cell>
          <cell r="D385" t="str">
            <v>0001-01-01</v>
          </cell>
          <cell r="E385" t="str">
            <v>Maintenance of Underground Conductors and Devices</v>
          </cell>
        </row>
        <row r="386">
          <cell r="A386">
            <v>5155</v>
          </cell>
          <cell r="B386">
            <v>5155</v>
          </cell>
          <cell r="C386">
            <v>0</v>
          </cell>
          <cell r="D386" t="str">
            <v>0001-01-01</v>
          </cell>
          <cell r="E386" t="str">
            <v>Maintenance of Underground Services</v>
          </cell>
        </row>
        <row r="387">
          <cell r="A387">
            <v>5160</v>
          </cell>
          <cell r="B387">
            <v>5160</v>
          </cell>
          <cell r="C387">
            <v>5064</v>
          </cell>
          <cell r="D387" t="str">
            <v>0001-01-01</v>
          </cell>
          <cell r="E387" t="str">
            <v>Maintenance of Line Transformers</v>
          </cell>
        </row>
        <row r="388">
          <cell r="A388">
            <v>5160</v>
          </cell>
          <cell r="B388">
            <v>5161</v>
          </cell>
          <cell r="C388">
            <v>5065</v>
          </cell>
          <cell r="D388" t="str">
            <v>0001-01-01</v>
          </cell>
          <cell r="E388" t="str">
            <v>Maintenance of Line Transformers</v>
          </cell>
        </row>
        <row r="389">
          <cell r="A389">
            <v>5165</v>
          </cell>
          <cell r="B389">
            <v>5165</v>
          </cell>
          <cell r="C389">
            <v>0</v>
          </cell>
          <cell r="D389" t="str">
            <v>0001-01-01</v>
          </cell>
          <cell r="E389" t="str">
            <v>Maintenance of Street Lighting and Signal Systems</v>
          </cell>
        </row>
        <row r="390">
          <cell r="A390">
            <v>5170</v>
          </cell>
          <cell r="B390">
            <v>5170</v>
          </cell>
          <cell r="C390">
            <v>0</v>
          </cell>
          <cell r="D390" t="str">
            <v>0001-01-01</v>
          </cell>
          <cell r="E390" t="str">
            <v>Sentinel Lights - Labour</v>
          </cell>
        </row>
        <row r="391">
          <cell r="A391">
            <v>5172</v>
          </cell>
          <cell r="B391">
            <v>5172</v>
          </cell>
          <cell r="C391">
            <v>0</v>
          </cell>
          <cell r="D391" t="str">
            <v>0001-01-01</v>
          </cell>
          <cell r="E391" t="str">
            <v>Sentinel Lights - Materials and Expenses</v>
          </cell>
        </row>
        <row r="392">
          <cell r="A392">
            <v>5175</v>
          </cell>
          <cell r="B392">
            <v>5175</v>
          </cell>
          <cell r="C392">
            <v>5094</v>
          </cell>
          <cell r="D392" t="str">
            <v>0001-01-01</v>
          </cell>
          <cell r="E392" t="str">
            <v>Maintenance of Meters</v>
          </cell>
        </row>
        <row r="393">
          <cell r="A393">
            <v>5178</v>
          </cell>
          <cell r="B393">
            <v>5178</v>
          </cell>
          <cell r="C393">
            <v>0</v>
          </cell>
          <cell r="D393" t="str">
            <v>0001-01-01</v>
          </cell>
          <cell r="E393" t="str">
            <v>Customer Installations Expenses- Leased Property</v>
          </cell>
        </row>
        <row r="394">
          <cell r="A394">
            <v>5195</v>
          </cell>
          <cell r="B394">
            <v>5195</v>
          </cell>
          <cell r="C394">
            <v>0</v>
          </cell>
          <cell r="D394" t="str">
            <v>0001-01-01</v>
          </cell>
          <cell r="E394" t="str">
            <v>Maintenance of Other Installations on Customer Premises</v>
          </cell>
        </row>
        <row r="395">
          <cell r="A395">
            <v>5205</v>
          </cell>
          <cell r="B395">
            <v>5205</v>
          </cell>
          <cell r="C395">
            <v>0</v>
          </cell>
          <cell r="D395" t="str">
            <v>0001-01-01</v>
          </cell>
          <cell r="E395" t="str">
            <v>Purchase of Transmission and System Services</v>
          </cell>
        </row>
        <row r="396">
          <cell r="A396">
            <v>5210</v>
          </cell>
          <cell r="B396">
            <v>5210</v>
          </cell>
          <cell r="C396">
            <v>0</v>
          </cell>
          <cell r="D396" t="str">
            <v>0001-01-01</v>
          </cell>
          <cell r="E396" t="str">
            <v>Transmission Charges</v>
          </cell>
        </row>
        <row r="397">
          <cell r="A397">
            <v>5215</v>
          </cell>
          <cell r="B397">
            <v>5215</v>
          </cell>
          <cell r="C397">
            <v>0</v>
          </cell>
          <cell r="D397" t="str">
            <v>0001-01-01</v>
          </cell>
          <cell r="E397" t="str">
            <v>Transmission Charges Recovered</v>
          </cell>
        </row>
        <row r="398">
          <cell r="A398">
            <v>5305</v>
          </cell>
          <cell r="B398">
            <v>5305</v>
          </cell>
          <cell r="C398">
            <v>7020</v>
          </cell>
          <cell r="D398" t="str">
            <v>0001-01-01</v>
          </cell>
          <cell r="E398" t="str">
            <v>Supervision</v>
          </cell>
        </row>
        <row r="399">
          <cell r="A399">
            <v>5310</v>
          </cell>
          <cell r="B399">
            <v>5310</v>
          </cell>
          <cell r="C399">
            <v>7020</v>
          </cell>
          <cell r="D399" t="str">
            <v>0001-01-01</v>
          </cell>
          <cell r="E399" t="str">
            <v>Meter Reading Expense</v>
          </cell>
        </row>
        <row r="400">
          <cell r="A400">
            <v>5315</v>
          </cell>
          <cell r="B400">
            <v>5315</v>
          </cell>
          <cell r="C400">
            <v>7020</v>
          </cell>
          <cell r="D400" t="str">
            <v>0001-01-01</v>
          </cell>
          <cell r="E400" t="str">
            <v>Customer Billing</v>
          </cell>
        </row>
        <row r="401">
          <cell r="A401">
            <v>5320</v>
          </cell>
          <cell r="B401">
            <v>5320</v>
          </cell>
          <cell r="C401">
            <v>7019</v>
          </cell>
          <cell r="D401" t="str">
            <v>0001-01-01</v>
          </cell>
          <cell r="E401" t="str">
            <v>Collecting</v>
          </cell>
        </row>
        <row r="402">
          <cell r="A402">
            <v>5325</v>
          </cell>
          <cell r="B402">
            <v>5325</v>
          </cell>
          <cell r="C402">
            <v>7023</v>
          </cell>
          <cell r="D402" t="str">
            <v>0001-01-01</v>
          </cell>
          <cell r="E402" t="str">
            <v>Collecting- Cash Over and Short</v>
          </cell>
        </row>
        <row r="403">
          <cell r="A403">
            <v>5330</v>
          </cell>
          <cell r="B403">
            <v>5330</v>
          </cell>
          <cell r="C403">
            <v>7020</v>
          </cell>
          <cell r="D403" t="str">
            <v>0001-01-01</v>
          </cell>
          <cell r="E403" t="str">
            <v>Collection Charges</v>
          </cell>
        </row>
        <row r="404">
          <cell r="A404">
            <v>5335</v>
          </cell>
          <cell r="B404">
            <v>5335</v>
          </cell>
          <cell r="C404">
            <v>7020</v>
          </cell>
          <cell r="D404" t="str">
            <v>0001-01-01</v>
          </cell>
          <cell r="E404" t="str">
            <v>Bad Debt Expense</v>
          </cell>
        </row>
        <row r="405">
          <cell r="A405">
            <v>5340</v>
          </cell>
          <cell r="B405">
            <v>5340</v>
          </cell>
          <cell r="C405">
            <v>7020</v>
          </cell>
          <cell r="D405" t="str">
            <v>0001-01-01</v>
          </cell>
          <cell r="E405" t="str">
            <v>Miscellaneous Customer Accounts Expenses</v>
          </cell>
        </row>
        <row r="406">
          <cell r="A406">
            <v>5340</v>
          </cell>
          <cell r="B406">
            <v>5341</v>
          </cell>
          <cell r="C406">
            <v>0</v>
          </cell>
          <cell r="D406" t="str">
            <v>0001-01-01</v>
          </cell>
          <cell r="E406" t="str">
            <v>Miscellaneous Customer Accounts Expenses</v>
          </cell>
        </row>
        <row r="407">
          <cell r="A407">
            <v>5405</v>
          </cell>
          <cell r="B407">
            <v>5405</v>
          </cell>
          <cell r="C407">
            <v>7011</v>
          </cell>
          <cell r="D407" t="str">
            <v>0001-01-01</v>
          </cell>
          <cell r="E407" t="str">
            <v>Supervision</v>
          </cell>
        </row>
        <row r="408">
          <cell r="A408">
            <v>5410</v>
          </cell>
          <cell r="B408">
            <v>5410</v>
          </cell>
          <cell r="C408">
            <v>7011</v>
          </cell>
          <cell r="D408" t="str">
            <v>0001-01-01</v>
          </cell>
          <cell r="E408" t="str">
            <v>Community Relations - Sundry</v>
          </cell>
        </row>
        <row r="409">
          <cell r="A409">
            <v>5415</v>
          </cell>
          <cell r="B409">
            <v>5415</v>
          </cell>
          <cell r="C409">
            <v>7011</v>
          </cell>
          <cell r="D409" t="str">
            <v>0001-01-01</v>
          </cell>
          <cell r="E409" t="str">
            <v>Energy Conservation</v>
          </cell>
        </row>
        <row r="410">
          <cell r="A410">
            <v>5420</v>
          </cell>
          <cell r="B410">
            <v>5420</v>
          </cell>
          <cell r="C410">
            <v>7011</v>
          </cell>
          <cell r="D410" t="str">
            <v>0001-01-01</v>
          </cell>
          <cell r="E410" t="str">
            <v>Community Safety Program</v>
          </cell>
        </row>
        <row r="411">
          <cell r="A411">
            <v>5425</v>
          </cell>
          <cell r="B411">
            <v>5425</v>
          </cell>
          <cell r="C411">
            <v>7010</v>
          </cell>
          <cell r="D411" t="str">
            <v>0001-01-01</v>
          </cell>
          <cell r="E411" t="str">
            <v>Miscellaneous Customer Service and Informational Expenses</v>
          </cell>
        </row>
        <row r="412">
          <cell r="A412">
            <v>5425</v>
          </cell>
          <cell r="B412">
            <v>5426</v>
          </cell>
          <cell r="C412">
            <v>7011</v>
          </cell>
          <cell r="D412" t="str">
            <v>0001-01-01</v>
          </cell>
          <cell r="E412" t="str">
            <v>Miscellaneous Customer Service and Informational Expenses</v>
          </cell>
        </row>
        <row r="413">
          <cell r="A413">
            <v>5505</v>
          </cell>
          <cell r="B413">
            <v>5505</v>
          </cell>
          <cell r="C413">
            <v>0</v>
          </cell>
          <cell r="D413" t="str">
            <v>0001-01-01</v>
          </cell>
          <cell r="E413" t="str">
            <v>Supervision</v>
          </cell>
        </row>
        <row r="414">
          <cell r="A414">
            <v>5510</v>
          </cell>
          <cell r="B414">
            <v>5510</v>
          </cell>
          <cell r="C414">
            <v>0</v>
          </cell>
          <cell r="D414" t="str">
            <v>0001-01-01</v>
          </cell>
          <cell r="E414" t="str">
            <v>Demonstrating and Selling Expense</v>
          </cell>
        </row>
        <row r="415">
          <cell r="A415">
            <v>5515</v>
          </cell>
          <cell r="B415">
            <v>5515</v>
          </cell>
          <cell r="C415">
            <v>0</v>
          </cell>
          <cell r="D415" t="str">
            <v>0001-01-01</v>
          </cell>
          <cell r="E415" t="str">
            <v>Advertising Expense</v>
          </cell>
        </row>
        <row r="416">
          <cell r="A416">
            <v>5520</v>
          </cell>
          <cell r="B416">
            <v>5520</v>
          </cell>
          <cell r="C416">
            <v>0</v>
          </cell>
          <cell r="D416" t="str">
            <v>0001-01-01</v>
          </cell>
          <cell r="E416" t="str">
            <v>Miscellaneous Sales Expense</v>
          </cell>
        </row>
        <row r="417">
          <cell r="A417">
            <v>5605</v>
          </cell>
          <cell r="B417">
            <v>5605</v>
          </cell>
          <cell r="C417">
            <v>8012</v>
          </cell>
          <cell r="D417" t="str">
            <v>0001-01-01</v>
          </cell>
          <cell r="E417" t="str">
            <v>Executive Salaries and Expenses</v>
          </cell>
        </row>
        <row r="418">
          <cell r="A418">
            <v>5610</v>
          </cell>
          <cell r="B418">
            <v>5610</v>
          </cell>
          <cell r="C418">
            <v>0</v>
          </cell>
          <cell r="D418" t="str">
            <v>0001-01-01</v>
          </cell>
          <cell r="E418" t="str">
            <v>Management Salaries and Expenses</v>
          </cell>
        </row>
        <row r="419">
          <cell r="A419">
            <v>5615</v>
          </cell>
          <cell r="B419">
            <v>5615</v>
          </cell>
          <cell r="C419">
            <v>7021</v>
          </cell>
          <cell r="D419" t="str">
            <v>0001-01-01</v>
          </cell>
          <cell r="E419" t="str">
            <v>General Administrative Salaries and Expenses</v>
          </cell>
        </row>
        <row r="420">
          <cell r="A420">
            <v>5620</v>
          </cell>
          <cell r="B420">
            <v>5620</v>
          </cell>
          <cell r="C420">
            <v>0</v>
          </cell>
          <cell r="D420" t="str">
            <v>0001-01-01</v>
          </cell>
          <cell r="E420" t="str">
            <v>Office Supplies and Expenses</v>
          </cell>
        </row>
        <row r="421">
          <cell r="A421">
            <v>5615</v>
          </cell>
          <cell r="B421">
            <v>5621</v>
          </cell>
          <cell r="C421">
            <v>0</v>
          </cell>
          <cell r="D421" t="str">
            <v>0001-01-01</v>
          </cell>
          <cell r="E421" t="str">
            <v>General Administrative Salaries and Expenses</v>
          </cell>
        </row>
        <row r="422">
          <cell r="A422">
            <v>5625</v>
          </cell>
          <cell r="B422">
            <v>5625</v>
          </cell>
          <cell r="C422">
            <v>0</v>
          </cell>
          <cell r="D422" t="str">
            <v>0001-01-01</v>
          </cell>
          <cell r="E422" t="str">
            <v>Administrative Expense Transferred Credit</v>
          </cell>
        </row>
        <row r="423">
          <cell r="A423">
            <v>5630</v>
          </cell>
          <cell r="B423">
            <v>5630</v>
          </cell>
          <cell r="C423">
            <v>0</v>
          </cell>
          <cell r="D423" t="str">
            <v>0001-01-01</v>
          </cell>
          <cell r="E423" t="str">
            <v>Outside Services Employed</v>
          </cell>
        </row>
        <row r="424">
          <cell r="A424">
            <v>5635</v>
          </cell>
          <cell r="B424">
            <v>5635</v>
          </cell>
          <cell r="C424">
            <v>0</v>
          </cell>
          <cell r="D424" t="str">
            <v>0001-01-01</v>
          </cell>
          <cell r="E424" t="str">
            <v>Property Insurance</v>
          </cell>
        </row>
        <row r="425">
          <cell r="A425">
            <v>5640</v>
          </cell>
          <cell r="B425">
            <v>5640</v>
          </cell>
          <cell r="C425">
            <v>0</v>
          </cell>
          <cell r="D425" t="str">
            <v>0001-01-01</v>
          </cell>
          <cell r="E425" t="str">
            <v>Injuries and Damages</v>
          </cell>
        </row>
        <row r="426">
          <cell r="A426">
            <v>5645</v>
          </cell>
          <cell r="B426">
            <v>5645</v>
          </cell>
          <cell r="C426">
            <v>0</v>
          </cell>
          <cell r="D426" t="str">
            <v>0001-01-01</v>
          </cell>
          <cell r="E426" t="str">
            <v>Employee Pensions and Benefits</v>
          </cell>
        </row>
        <row r="427">
          <cell r="A427">
            <v>5650</v>
          </cell>
          <cell r="B427">
            <v>5650</v>
          </cell>
          <cell r="C427">
            <v>0</v>
          </cell>
          <cell r="D427" t="str">
            <v>0001-01-01</v>
          </cell>
          <cell r="E427" t="str">
            <v>Franchise Requirements</v>
          </cell>
        </row>
        <row r="428">
          <cell r="A428">
            <v>5655</v>
          </cell>
          <cell r="B428">
            <v>5655</v>
          </cell>
          <cell r="C428">
            <v>0</v>
          </cell>
          <cell r="D428" t="str">
            <v>0001-01-01</v>
          </cell>
          <cell r="E428" t="str">
            <v>Regulatory Expenses</v>
          </cell>
        </row>
        <row r="429">
          <cell r="A429">
            <v>5655</v>
          </cell>
          <cell r="B429">
            <v>5656</v>
          </cell>
          <cell r="C429">
            <v>0</v>
          </cell>
          <cell r="D429" t="str">
            <v>0001-01-01</v>
          </cell>
          <cell r="E429" t="str">
            <v>Regulatory Expenses</v>
          </cell>
        </row>
        <row r="430">
          <cell r="A430">
            <v>5660</v>
          </cell>
          <cell r="B430">
            <v>5660</v>
          </cell>
          <cell r="C430">
            <v>0</v>
          </cell>
          <cell r="D430" t="str">
            <v>0001-01-01</v>
          </cell>
          <cell r="E430" t="str">
            <v>General Advertising Expenses</v>
          </cell>
        </row>
        <row r="431">
          <cell r="A431">
            <v>5665</v>
          </cell>
          <cell r="B431">
            <v>5661</v>
          </cell>
          <cell r="C431">
            <v>8013</v>
          </cell>
          <cell r="D431" t="str">
            <v>0001-01-01</v>
          </cell>
          <cell r="E431" t="str">
            <v>Miscellaneous General Expenses</v>
          </cell>
        </row>
        <row r="432">
          <cell r="A432">
            <v>5665</v>
          </cell>
          <cell r="B432">
            <v>5662</v>
          </cell>
          <cell r="C432">
            <v>8014</v>
          </cell>
          <cell r="D432" t="str">
            <v>0001-01-01</v>
          </cell>
          <cell r="E432" t="str">
            <v>Miscellaneous General Expenses</v>
          </cell>
        </row>
        <row r="433">
          <cell r="A433">
            <v>5665</v>
          </cell>
          <cell r="B433">
            <v>5663</v>
          </cell>
          <cell r="C433">
            <v>8015</v>
          </cell>
          <cell r="D433" t="str">
            <v>0001-01-01</v>
          </cell>
          <cell r="E433" t="str">
            <v>Miscellaneous General Expenses</v>
          </cell>
        </row>
        <row r="434">
          <cell r="A434">
            <v>5620</v>
          </cell>
          <cell r="B434">
            <v>5664</v>
          </cell>
          <cell r="C434">
            <v>8016</v>
          </cell>
          <cell r="D434" t="str">
            <v>0001-01-01</v>
          </cell>
          <cell r="E434" t="str">
            <v>Office Supplies and Expenses</v>
          </cell>
        </row>
        <row r="435">
          <cell r="A435">
            <v>5665</v>
          </cell>
          <cell r="B435">
            <v>5665</v>
          </cell>
          <cell r="C435">
            <v>8017</v>
          </cell>
          <cell r="D435" t="str">
            <v>0001-01-01</v>
          </cell>
          <cell r="E435" t="str">
            <v>Miscellaneous General Expenses</v>
          </cell>
        </row>
        <row r="436">
          <cell r="A436">
            <v>5665</v>
          </cell>
          <cell r="B436">
            <v>5666</v>
          </cell>
          <cell r="C436">
            <v>8018</v>
          </cell>
          <cell r="D436" t="str">
            <v>0001-01-01</v>
          </cell>
          <cell r="E436" t="str">
            <v>Miscellaneous General Expenses</v>
          </cell>
        </row>
        <row r="437">
          <cell r="A437">
            <v>5665</v>
          </cell>
          <cell r="B437">
            <v>5667</v>
          </cell>
          <cell r="C437">
            <v>8019</v>
          </cell>
          <cell r="D437" t="str">
            <v>0001-01-01</v>
          </cell>
          <cell r="E437" t="str">
            <v>Miscellaneous General Expenses</v>
          </cell>
        </row>
        <row r="438">
          <cell r="A438">
            <v>5665</v>
          </cell>
          <cell r="B438">
            <v>5668</v>
          </cell>
          <cell r="C438">
            <v>9107</v>
          </cell>
          <cell r="D438" t="str">
            <v>0001-01-01</v>
          </cell>
          <cell r="E438" t="str">
            <v>Miscellaneous General Expenses</v>
          </cell>
        </row>
        <row r="439">
          <cell r="A439">
            <v>5665</v>
          </cell>
          <cell r="B439">
            <v>5669</v>
          </cell>
          <cell r="C439">
            <v>7021</v>
          </cell>
          <cell r="D439" t="str">
            <v>0001-01-01</v>
          </cell>
          <cell r="E439" t="str">
            <v>Miscellaneous General Expenses</v>
          </cell>
        </row>
        <row r="440">
          <cell r="A440">
            <v>5670</v>
          </cell>
          <cell r="B440">
            <v>5670</v>
          </cell>
          <cell r="C440">
            <v>0</v>
          </cell>
          <cell r="D440" t="str">
            <v>0001-01-01</v>
          </cell>
          <cell r="E440" t="str">
            <v>Rent</v>
          </cell>
        </row>
        <row r="441">
          <cell r="A441">
            <v>5675</v>
          </cell>
          <cell r="B441">
            <v>5675</v>
          </cell>
          <cell r="C441">
            <v>0</v>
          </cell>
          <cell r="D441" t="str">
            <v>0001-01-01</v>
          </cell>
          <cell r="E441" t="str">
            <v>Maintenance of General Plant</v>
          </cell>
        </row>
        <row r="442">
          <cell r="A442">
            <v>5680</v>
          </cell>
          <cell r="B442">
            <v>5680</v>
          </cell>
          <cell r="C442">
            <v>0</v>
          </cell>
          <cell r="D442" t="str">
            <v>0001-01-01</v>
          </cell>
          <cell r="E442" t="str">
            <v>Electrical Safety Authority Fees</v>
          </cell>
        </row>
        <row r="443">
          <cell r="A443">
            <v>5685</v>
          </cell>
          <cell r="B443">
            <v>5685</v>
          </cell>
          <cell r="C443">
            <v>0</v>
          </cell>
          <cell r="D443" t="str">
            <v>0001-01-01</v>
          </cell>
          <cell r="E443" t="str">
            <v>Independent Electricity System Operator Fees and Penalties</v>
          </cell>
        </row>
        <row r="444">
          <cell r="A444">
            <v>5695</v>
          </cell>
          <cell r="B444">
            <v>5695</v>
          </cell>
          <cell r="C444">
            <v>0</v>
          </cell>
          <cell r="D444" t="str">
            <v>0001-01-01</v>
          </cell>
          <cell r="E444" t="str">
            <v>OM&amp;A Contra Account</v>
          </cell>
        </row>
        <row r="445">
          <cell r="A445">
            <v>5705</v>
          </cell>
          <cell r="B445">
            <v>5700</v>
          </cell>
          <cell r="C445">
            <v>9128</v>
          </cell>
          <cell r="D445" t="str">
            <v>0001-01-01</v>
          </cell>
          <cell r="E445" t="str">
            <v>Amortization Expense   Property, Plant, and Equipment</v>
          </cell>
        </row>
        <row r="446">
          <cell r="A446">
            <v>5705</v>
          </cell>
          <cell r="B446">
            <v>5701</v>
          </cell>
          <cell r="C446">
            <v>9130</v>
          </cell>
          <cell r="D446" t="str">
            <v>0001-01-01</v>
          </cell>
          <cell r="E446" t="str">
            <v>Amortization Expense   Property, Plant, and Equipment</v>
          </cell>
        </row>
        <row r="447">
          <cell r="A447">
            <v>5705</v>
          </cell>
          <cell r="B447">
            <v>5702</v>
          </cell>
          <cell r="C447">
            <v>9132</v>
          </cell>
          <cell r="D447" t="str">
            <v>0001-01-01</v>
          </cell>
          <cell r="E447" t="str">
            <v>Amortization Expense   Property, Plant, and Equipment</v>
          </cell>
        </row>
        <row r="448">
          <cell r="A448">
            <v>5705</v>
          </cell>
          <cell r="B448">
            <v>5703</v>
          </cell>
          <cell r="C448">
            <v>9133</v>
          </cell>
          <cell r="D448" t="str">
            <v>0001-01-01</v>
          </cell>
          <cell r="E448" t="str">
            <v>Amortization Expense   Property, Plant, and Equipment</v>
          </cell>
        </row>
        <row r="449">
          <cell r="A449">
            <v>5705</v>
          </cell>
          <cell r="B449">
            <v>5704</v>
          </cell>
          <cell r="C449">
            <v>9134</v>
          </cell>
          <cell r="D449" t="str">
            <v>0001-01-01</v>
          </cell>
          <cell r="E449" t="str">
            <v>Amortization Expense   Property, Plant, and Equipment</v>
          </cell>
        </row>
        <row r="450">
          <cell r="A450">
            <v>5705</v>
          </cell>
          <cell r="B450">
            <v>5705</v>
          </cell>
          <cell r="C450">
            <v>9135</v>
          </cell>
          <cell r="D450" t="str">
            <v>0001-01-01</v>
          </cell>
          <cell r="E450" t="str">
            <v>Amortization Expense   Property, Plant, and Equipment</v>
          </cell>
        </row>
        <row r="451">
          <cell r="A451">
            <v>5705</v>
          </cell>
          <cell r="B451">
            <v>5706</v>
          </cell>
          <cell r="C451">
            <v>9136</v>
          </cell>
          <cell r="D451" t="str">
            <v>0001-01-01</v>
          </cell>
          <cell r="E451" t="str">
            <v>Amortization Expense   Property, Plant, and Equipment</v>
          </cell>
        </row>
        <row r="452">
          <cell r="A452">
            <v>5705</v>
          </cell>
          <cell r="B452">
            <v>5707</v>
          </cell>
          <cell r="C452">
            <v>0</v>
          </cell>
          <cell r="D452" t="str">
            <v>0001-01-01</v>
          </cell>
          <cell r="E452" t="str">
            <v>Amortization Expense   Property, Plant, and Equipment</v>
          </cell>
        </row>
        <row r="453">
          <cell r="A453">
            <v>5705</v>
          </cell>
          <cell r="B453">
            <v>5708</v>
          </cell>
          <cell r="C453">
            <v>9139</v>
          </cell>
          <cell r="D453" t="str">
            <v>0001-01-01</v>
          </cell>
          <cell r="E453" t="str">
            <v>Amortization Expense   Property, Plant, and Equipment</v>
          </cell>
        </row>
        <row r="454">
          <cell r="A454">
            <v>5710</v>
          </cell>
          <cell r="B454">
            <v>5710</v>
          </cell>
          <cell r="C454">
            <v>9140</v>
          </cell>
          <cell r="D454" t="str">
            <v>0001-01-01</v>
          </cell>
          <cell r="E454" t="str">
            <v>Amortization of Limited Term Electric Plant</v>
          </cell>
        </row>
        <row r="455">
          <cell r="A455">
            <v>5715</v>
          </cell>
          <cell r="B455">
            <v>5715</v>
          </cell>
          <cell r="C455">
            <v>0</v>
          </cell>
          <cell r="D455" t="str">
            <v>0001-01-01</v>
          </cell>
          <cell r="E455" t="str">
            <v>Amortization of Intangibles and Other Electric Plant</v>
          </cell>
        </row>
        <row r="456">
          <cell r="A456">
            <v>5720</v>
          </cell>
          <cell r="B456">
            <v>5720</v>
          </cell>
          <cell r="C456">
            <v>0</v>
          </cell>
          <cell r="D456" t="str">
            <v>0001-01-01</v>
          </cell>
          <cell r="E456" t="str">
            <v>Amortization of Electric Plant Acquisition Adjustments</v>
          </cell>
        </row>
        <row r="457">
          <cell r="A457">
            <v>5725</v>
          </cell>
          <cell r="B457">
            <v>5725</v>
          </cell>
          <cell r="C457">
            <v>0</v>
          </cell>
          <cell r="D457" t="str">
            <v>0001-01-01</v>
          </cell>
          <cell r="E457" t="str">
            <v>Miscellaneous Amortization</v>
          </cell>
        </row>
        <row r="458">
          <cell r="A458">
            <v>5725</v>
          </cell>
          <cell r="B458">
            <v>5726</v>
          </cell>
          <cell r="C458">
            <v>0</v>
          </cell>
          <cell r="D458" t="str">
            <v>0001-01-01</v>
          </cell>
          <cell r="E458" t="str">
            <v>Miscellaneous Amortization</v>
          </cell>
        </row>
        <row r="459">
          <cell r="A459">
            <v>5730</v>
          </cell>
          <cell r="B459">
            <v>5730</v>
          </cell>
          <cell r="C459">
            <v>0</v>
          </cell>
          <cell r="D459" t="str">
            <v>0001-01-01</v>
          </cell>
          <cell r="E459" t="str">
            <v>Amortization of Unrecovered Plant and Regulatory Study Costs</v>
          </cell>
        </row>
        <row r="460">
          <cell r="A460">
            <v>5735</v>
          </cell>
          <cell r="B460">
            <v>5735</v>
          </cell>
          <cell r="C460">
            <v>9142</v>
          </cell>
          <cell r="D460" t="str">
            <v>0001-01-01</v>
          </cell>
          <cell r="E460" t="str">
            <v>Amortization of Deferred Development Costs</v>
          </cell>
        </row>
        <row r="461">
          <cell r="A461">
            <v>5740</v>
          </cell>
          <cell r="B461">
            <v>5740</v>
          </cell>
          <cell r="C461">
            <v>0</v>
          </cell>
          <cell r="D461" t="str">
            <v>0001-01-01</v>
          </cell>
          <cell r="E461" t="str">
            <v>Amortization of Deferred Charges</v>
          </cell>
        </row>
        <row r="462">
          <cell r="A462">
            <v>6005</v>
          </cell>
          <cell r="B462">
            <v>6005</v>
          </cell>
          <cell r="C462">
            <v>9100</v>
          </cell>
          <cell r="D462" t="str">
            <v>0001-01-01</v>
          </cell>
          <cell r="E462" t="str">
            <v>Interest on Long Term Debt</v>
          </cell>
        </row>
        <row r="463">
          <cell r="A463">
            <v>6010</v>
          </cell>
          <cell r="B463">
            <v>6010</v>
          </cell>
          <cell r="C463">
            <v>0</v>
          </cell>
          <cell r="D463" t="str">
            <v>0001-01-01</v>
          </cell>
          <cell r="E463" t="str">
            <v>Amortization of Debt Discount and Expense</v>
          </cell>
        </row>
        <row r="464">
          <cell r="A464">
            <v>6015</v>
          </cell>
          <cell r="B464">
            <v>6015</v>
          </cell>
          <cell r="C464">
            <v>0</v>
          </cell>
          <cell r="D464" t="str">
            <v>0001-01-01</v>
          </cell>
          <cell r="E464" t="str">
            <v>Amortization of Premium on Debt Credit</v>
          </cell>
        </row>
        <row r="465">
          <cell r="A465">
            <v>6030</v>
          </cell>
          <cell r="B465">
            <v>6030</v>
          </cell>
          <cell r="C465">
            <v>0</v>
          </cell>
          <cell r="D465" t="str">
            <v>0001-01-01</v>
          </cell>
          <cell r="E465" t="str">
            <v>Interest on Debt to Associated Companies</v>
          </cell>
        </row>
        <row r="466">
          <cell r="A466">
            <v>6035</v>
          </cell>
          <cell r="B466">
            <v>6035</v>
          </cell>
          <cell r="C466">
            <v>9108</v>
          </cell>
          <cell r="D466" t="str">
            <v>0001-01-01</v>
          </cell>
          <cell r="E466" t="str">
            <v>Other Interest Expense</v>
          </cell>
        </row>
        <row r="467">
          <cell r="A467">
            <v>6035</v>
          </cell>
          <cell r="B467">
            <v>6036</v>
          </cell>
          <cell r="C467">
            <v>9109</v>
          </cell>
          <cell r="D467" t="str">
            <v>0001-01-01</v>
          </cell>
          <cell r="E467" t="str">
            <v>Other Interest Expense</v>
          </cell>
        </row>
        <row r="468">
          <cell r="A468">
            <v>6040</v>
          </cell>
          <cell r="B468">
            <v>6040</v>
          </cell>
          <cell r="C468">
            <v>0</v>
          </cell>
          <cell r="D468" t="str">
            <v>0001-01-01</v>
          </cell>
          <cell r="E468" t="str">
            <v>Allowance for Borrowed Funds Used During Construction--Credit</v>
          </cell>
        </row>
        <row r="469">
          <cell r="A469">
            <v>6042</v>
          </cell>
          <cell r="B469">
            <v>6042</v>
          </cell>
          <cell r="C469">
            <v>0</v>
          </cell>
          <cell r="D469" t="str">
            <v>0001-01-01</v>
          </cell>
          <cell r="E469" t="str">
            <v>Allowance for Other Funds Used During Construction</v>
          </cell>
        </row>
        <row r="470">
          <cell r="A470">
            <v>6045</v>
          </cell>
          <cell r="B470">
            <v>6045</v>
          </cell>
          <cell r="C470">
            <v>0</v>
          </cell>
          <cell r="D470" t="str">
            <v>0001-01-01</v>
          </cell>
          <cell r="E470" t="str">
            <v>Interest Expense on Capital Lease Obligations</v>
          </cell>
        </row>
        <row r="471">
          <cell r="A471">
            <v>6105</v>
          </cell>
          <cell r="B471">
            <v>6105</v>
          </cell>
          <cell r="C471">
            <v>0</v>
          </cell>
          <cell r="D471" t="str">
            <v>0001-01-01</v>
          </cell>
          <cell r="E471" t="str">
            <v>Taxes Other Than Income Taxes</v>
          </cell>
        </row>
        <row r="472">
          <cell r="A472">
            <v>6110</v>
          </cell>
          <cell r="B472">
            <v>6110</v>
          </cell>
          <cell r="C472">
            <v>0</v>
          </cell>
          <cell r="D472" t="str">
            <v>0001-01-01</v>
          </cell>
          <cell r="E472" t="str">
            <v>Income Taxes</v>
          </cell>
        </row>
        <row r="473">
          <cell r="A473">
            <v>6115</v>
          </cell>
          <cell r="B473">
            <v>6115</v>
          </cell>
          <cell r="C473">
            <v>0</v>
          </cell>
          <cell r="D473" t="str">
            <v>0001-01-01</v>
          </cell>
          <cell r="E473" t="str">
            <v>Provision for Future Income Taxes</v>
          </cell>
        </row>
        <row r="474">
          <cell r="A474">
            <v>6205</v>
          </cell>
          <cell r="B474">
            <v>6205</v>
          </cell>
          <cell r="C474">
            <v>0</v>
          </cell>
          <cell r="D474" t="str">
            <v>0001-01-01</v>
          </cell>
          <cell r="E474" t="str">
            <v>Donations</v>
          </cell>
        </row>
        <row r="475">
          <cell r="A475">
            <v>6210</v>
          </cell>
          <cell r="B475">
            <v>6210</v>
          </cell>
          <cell r="C475">
            <v>0</v>
          </cell>
          <cell r="D475" t="str">
            <v>0001-01-01</v>
          </cell>
          <cell r="E475" t="str">
            <v>Life Insurance</v>
          </cell>
        </row>
        <row r="476">
          <cell r="A476">
            <v>6215</v>
          </cell>
          <cell r="B476">
            <v>6215</v>
          </cell>
          <cell r="C476">
            <v>0</v>
          </cell>
          <cell r="D476" t="str">
            <v>0001-01-01</v>
          </cell>
          <cell r="E476" t="str">
            <v>Penalties</v>
          </cell>
        </row>
        <row r="477">
          <cell r="A477">
            <v>6225</v>
          </cell>
          <cell r="B477">
            <v>6225</v>
          </cell>
          <cell r="C477">
            <v>0</v>
          </cell>
          <cell r="D477" t="str">
            <v>0001-01-01</v>
          </cell>
          <cell r="E477" t="str">
            <v>Other Deductions</v>
          </cell>
        </row>
        <row r="478">
          <cell r="A478">
            <v>6305</v>
          </cell>
          <cell r="B478">
            <v>6305</v>
          </cell>
          <cell r="C478">
            <v>0</v>
          </cell>
          <cell r="D478" t="str">
            <v>0001-01-01</v>
          </cell>
          <cell r="E478" t="str">
            <v>Extraordinary Income</v>
          </cell>
        </row>
        <row r="479">
          <cell r="A479">
            <v>6310</v>
          </cell>
          <cell r="B479">
            <v>6310</v>
          </cell>
          <cell r="C479">
            <v>0</v>
          </cell>
          <cell r="D479" t="str">
            <v>0001-01-01</v>
          </cell>
          <cell r="E479" t="str">
            <v>Extraordinary Deductions</v>
          </cell>
        </row>
        <row r="480">
          <cell r="A480">
            <v>6315</v>
          </cell>
          <cell r="B480">
            <v>6315</v>
          </cell>
          <cell r="C480">
            <v>0</v>
          </cell>
          <cell r="D480" t="str">
            <v>0001-01-01</v>
          </cell>
          <cell r="E480" t="str">
            <v xml:space="preserve"> Income Taxes, Extraordinary Items</v>
          </cell>
        </row>
        <row r="481">
          <cell r="A481">
            <v>5615</v>
          </cell>
          <cell r="B481">
            <v>9001</v>
          </cell>
          <cell r="C481">
            <v>0</v>
          </cell>
          <cell r="D481" t="str">
            <v>0001-01-01</v>
          </cell>
          <cell r="E481" t="str">
            <v>General Administrative Salaries and Expenses</v>
          </cell>
        </row>
        <row r="482">
          <cell r="A482">
            <v>5615</v>
          </cell>
          <cell r="B482">
            <v>9002</v>
          </cell>
          <cell r="C482">
            <v>0</v>
          </cell>
          <cell r="D482" t="str">
            <v>0001-01-01</v>
          </cell>
          <cell r="E482" t="str">
            <v>General Administrative Salaries and Expenses</v>
          </cell>
        </row>
        <row r="483">
          <cell r="A483">
            <v>5615</v>
          </cell>
          <cell r="B483">
            <v>9003</v>
          </cell>
          <cell r="C483">
            <v>0</v>
          </cell>
          <cell r="D483" t="str">
            <v>0001-01-01</v>
          </cell>
          <cell r="E483" t="str">
            <v>General Administrative Salaries and Expenses</v>
          </cell>
        </row>
        <row r="484">
          <cell r="A484">
            <v>5615</v>
          </cell>
          <cell r="B484">
            <v>9012</v>
          </cell>
          <cell r="C484">
            <v>9012</v>
          </cell>
          <cell r="D484" t="str">
            <v>0001-01-01</v>
          </cell>
          <cell r="E484" t="str">
            <v>General Administrative Salaries and Expenses</v>
          </cell>
        </row>
        <row r="485">
          <cell r="A485">
            <v>5615</v>
          </cell>
          <cell r="B485">
            <v>9015</v>
          </cell>
          <cell r="C485">
            <v>9015</v>
          </cell>
          <cell r="D485" t="str">
            <v>0001-01-01</v>
          </cell>
          <cell r="E485" t="str">
            <v>General Administrative Salaries and Expenses</v>
          </cell>
        </row>
        <row r="486">
          <cell r="A486">
            <v>5615</v>
          </cell>
          <cell r="B486">
            <v>9016</v>
          </cell>
          <cell r="C486">
            <v>0</v>
          </cell>
          <cell r="D486" t="str">
            <v>0001-01-01</v>
          </cell>
          <cell r="E486" t="str">
            <v>General Administrative Salaries and Expenses</v>
          </cell>
        </row>
        <row r="487">
          <cell r="A487">
            <v>5615</v>
          </cell>
          <cell r="B487">
            <v>9040</v>
          </cell>
          <cell r="C487">
            <v>9040</v>
          </cell>
          <cell r="D487" t="str">
            <v>0001-01-01</v>
          </cell>
          <cell r="E487" t="str">
            <v>General Administrative Salaries and Expenses</v>
          </cell>
        </row>
        <row r="488">
          <cell r="A488">
            <v>5615</v>
          </cell>
          <cell r="B488">
            <v>9041</v>
          </cell>
          <cell r="C488">
            <v>9041</v>
          </cell>
          <cell r="D488" t="str">
            <v>0001-01-01</v>
          </cell>
          <cell r="E488" t="str">
            <v>General Administrative Salaries and Expenses</v>
          </cell>
        </row>
        <row r="489">
          <cell r="A489">
            <v>5615</v>
          </cell>
          <cell r="B489">
            <v>9045</v>
          </cell>
          <cell r="C489">
            <v>9045</v>
          </cell>
          <cell r="D489" t="str">
            <v>0001-01-01</v>
          </cell>
          <cell r="E489" t="str">
            <v>General Administrative Salaries and Expenses</v>
          </cell>
        </row>
        <row r="490">
          <cell r="A490">
            <v>5615</v>
          </cell>
          <cell r="B490">
            <v>9047</v>
          </cell>
          <cell r="C490">
            <v>9047</v>
          </cell>
          <cell r="D490" t="str">
            <v>0001-01-01</v>
          </cell>
          <cell r="E490" t="str">
            <v>General Administrative Salaries and Expenses</v>
          </cell>
        </row>
        <row r="491">
          <cell r="A491">
            <v>5615</v>
          </cell>
          <cell r="B491">
            <v>9048</v>
          </cell>
          <cell r="C491">
            <v>0</v>
          </cell>
          <cell r="D491" t="str">
            <v>0001-01-01</v>
          </cell>
          <cell r="E491" t="str">
            <v>General Administrative Salaries and Expenses</v>
          </cell>
        </row>
        <row r="492">
          <cell r="A492">
            <v>5615</v>
          </cell>
          <cell r="B492">
            <v>9070</v>
          </cell>
          <cell r="C492">
            <v>9070</v>
          </cell>
          <cell r="D492" t="str">
            <v>0001-01-01</v>
          </cell>
          <cell r="E492" t="str">
            <v>General Administrative Salaries and Expenses</v>
          </cell>
        </row>
        <row r="493">
          <cell r="A493">
            <v>5615</v>
          </cell>
          <cell r="B493">
            <v>9075</v>
          </cell>
          <cell r="C493">
            <v>9075</v>
          </cell>
          <cell r="D493" t="str">
            <v>0001-01-01</v>
          </cell>
          <cell r="E493" t="str">
            <v>General Administrative Salaries and Expenses</v>
          </cell>
        </row>
        <row r="494">
          <cell r="A494">
            <v>5615</v>
          </cell>
          <cell r="B494">
            <v>9078</v>
          </cell>
          <cell r="C494">
            <v>0</v>
          </cell>
          <cell r="D494" t="str">
            <v>0001-01-01</v>
          </cell>
          <cell r="E494" t="str">
            <v>General Administrative Salaries and Expenses</v>
          </cell>
        </row>
        <row r="495">
          <cell r="A495">
            <v>5615</v>
          </cell>
          <cell r="B495">
            <v>9079</v>
          </cell>
          <cell r="C495">
            <v>9079</v>
          </cell>
          <cell r="D495" t="str">
            <v>0001-01-01</v>
          </cell>
          <cell r="E495" t="str">
            <v>General Administrative Salaries and Expenses</v>
          </cell>
        </row>
        <row r="496">
          <cell r="A496">
            <v>5615</v>
          </cell>
          <cell r="B496">
            <v>9080</v>
          </cell>
          <cell r="C496">
            <v>9080</v>
          </cell>
          <cell r="D496" t="str">
            <v>0001-01-01</v>
          </cell>
          <cell r="E496" t="str">
            <v>General Administrative Salaries and Expenses</v>
          </cell>
        </row>
        <row r="497">
          <cell r="A497">
            <v>5615</v>
          </cell>
          <cell r="B497">
            <v>9081</v>
          </cell>
          <cell r="C497">
            <v>9081</v>
          </cell>
          <cell r="D497" t="str">
            <v>0001-01-01</v>
          </cell>
          <cell r="E497" t="str">
            <v>General Administrative Salaries and Expenses</v>
          </cell>
        </row>
        <row r="498">
          <cell r="A498">
            <v>5615</v>
          </cell>
          <cell r="B498">
            <v>9082</v>
          </cell>
          <cell r="C498">
            <v>0</v>
          </cell>
          <cell r="D498" t="str">
            <v>0001-01-01</v>
          </cell>
          <cell r="E498" t="str">
            <v>General Administrative Salaries and Expenses</v>
          </cell>
        </row>
        <row r="499">
          <cell r="A499">
            <v>5615</v>
          </cell>
          <cell r="B499">
            <v>9083</v>
          </cell>
          <cell r="C499">
            <v>9083</v>
          </cell>
          <cell r="D499" t="str">
            <v>0001-01-01</v>
          </cell>
          <cell r="E499" t="str">
            <v>General Administrative Salaries and Expenses</v>
          </cell>
        </row>
        <row r="500">
          <cell r="A500">
            <v>5615</v>
          </cell>
          <cell r="B500">
            <v>9084</v>
          </cell>
          <cell r="C500">
            <v>9084</v>
          </cell>
          <cell r="D500" t="str">
            <v>0001-01-01</v>
          </cell>
          <cell r="E500" t="str">
            <v>General Administrative Salaries and Expenses</v>
          </cell>
        </row>
        <row r="501">
          <cell r="A501">
            <v>5615</v>
          </cell>
          <cell r="B501">
            <v>9085</v>
          </cell>
          <cell r="C501">
            <v>9085</v>
          </cell>
          <cell r="D501" t="str">
            <v>0001-01-01</v>
          </cell>
          <cell r="E501" t="str">
            <v>General Administrative Salaries and Expenses</v>
          </cell>
        </row>
        <row r="502">
          <cell r="A502">
            <v>5615</v>
          </cell>
          <cell r="B502">
            <v>9086</v>
          </cell>
          <cell r="C502">
            <v>0</v>
          </cell>
          <cell r="D502" t="str">
            <v>0001-01-01</v>
          </cell>
          <cell r="E502" t="str">
            <v>General Administrative Salaries and Expenses</v>
          </cell>
        </row>
        <row r="503">
          <cell r="A503">
            <v>5615</v>
          </cell>
          <cell r="B503">
            <v>9087</v>
          </cell>
          <cell r="C503">
            <v>9087</v>
          </cell>
          <cell r="D503" t="str">
            <v>0001-01-01</v>
          </cell>
          <cell r="E503" t="str">
            <v>General Administrative Salaries and Expenses</v>
          </cell>
        </row>
        <row r="504">
          <cell r="A504">
            <v>5615</v>
          </cell>
          <cell r="B504">
            <v>9088</v>
          </cell>
          <cell r="C504">
            <v>9088</v>
          </cell>
          <cell r="D504" t="str">
            <v>0001-01-01</v>
          </cell>
          <cell r="E504" t="str">
            <v>General Administrative Salaries and Expenses</v>
          </cell>
        </row>
        <row r="505">
          <cell r="A505">
            <v>5615</v>
          </cell>
          <cell r="B505">
            <v>9089</v>
          </cell>
          <cell r="C505">
            <v>9089</v>
          </cell>
          <cell r="D505" t="str">
            <v>0001-01-01</v>
          </cell>
          <cell r="E505" t="str">
            <v>General Administrative Salaries and Expenses</v>
          </cell>
        </row>
        <row r="506">
          <cell r="A506">
            <v>5615</v>
          </cell>
          <cell r="B506">
            <v>9090</v>
          </cell>
          <cell r="C506">
            <v>9090</v>
          </cell>
          <cell r="D506" t="str">
            <v>0001-01-01</v>
          </cell>
          <cell r="E506" t="str">
            <v>General Administrative Salaries and Expenses</v>
          </cell>
        </row>
        <row r="507">
          <cell r="A507">
            <v>5615</v>
          </cell>
          <cell r="B507">
            <v>9091</v>
          </cell>
          <cell r="C507">
            <v>9091</v>
          </cell>
          <cell r="D507" t="str">
            <v>0001-01-01</v>
          </cell>
          <cell r="E507" t="str">
            <v>General Administrative Salaries and Expenses</v>
          </cell>
        </row>
        <row r="508">
          <cell r="A508">
            <v>5615</v>
          </cell>
          <cell r="B508">
            <v>9092</v>
          </cell>
          <cell r="C508">
            <v>9092</v>
          </cell>
          <cell r="D508" t="str">
            <v>0001-01-01</v>
          </cell>
          <cell r="E508" t="str">
            <v>General Administrative Salaries and Expenses</v>
          </cell>
        </row>
        <row r="509">
          <cell r="A509">
            <v>5615</v>
          </cell>
          <cell r="B509">
            <v>9093</v>
          </cell>
          <cell r="C509">
            <v>9093</v>
          </cell>
          <cell r="D509" t="str">
            <v>0001-01-01</v>
          </cell>
          <cell r="E509" t="str">
            <v>General Administrative Salaries and Expenses</v>
          </cell>
        </row>
        <row r="510">
          <cell r="A510">
            <v>5615</v>
          </cell>
          <cell r="B510">
            <v>9094</v>
          </cell>
          <cell r="C510">
            <v>9094</v>
          </cell>
          <cell r="D510" t="str">
            <v>0001-01-01</v>
          </cell>
          <cell r="E510" t="str">
            <v>General Administrative Salaries and Expenses</v>
          </cell>
        </row>
        <row r="511">
          <cell r="A511">
            <v>5615</v>
          </cell>
          <cell r="B511">
            <v>9095</v>
          </cell>
          <cell r="C511">
            <v>9095</v>
          </cell>
          <cell r="D511" t="str">
            <v>0001-01-01</v>
          </cell>
          <cell r="E511" t="str">
            <v>General Administrative Salaries and Expenses</v>
          </cell>
        </row>
        <row r="512">
          <cell r="A512">
            <v>5615</v>
          </cell>
          <cell r="B512">
            <v>9096</v>
          </cell>
          <cell r="C512">
            <v>9096</v>
          </cell>
          <cell r="D512" t="str">
            <v>0001-01-01</v>
          </cell>
          <cell r="E512" t="str">
            <v>General Administrative Salaries and Expenses</v>
          </cell>
        </row>
        <row r="513">
          <cell r="A513">
            <v>5615</v>
          </cell>
          <cell r="B513">
            <v>9097</v>
          </cell>
          <cell r="C513">
            <v>9097</v>
          </cell>
          <cell r="D513" t="str">
            <v>0001-01-01</v>
          </cell>
          <cell r="E513" t="str">
            <v>General Administrative Salaries and Expenses</v>
          </cell>
        </row>
        <row r="514">
          <cell r="A514">
            <v>5615</v>
          </cell>
          <cell r="B514">
            <v>9098</v>
          </cell>
          <cell r="C514">
            <v>9098</v>
          </cell>
          <cell r="D514" t="str">
            <v>0001-01-01</v>
          </cell>
          <cell r="E514" t="str">
            <v>General Administrative Salaries and Expenses</v>
          </cell>
        </row>
        <row r="515">
          <cell r="A515">
            <v>5615</v>
          </cell>
          <cell r="B515">
            <v>9099</v>
          </cell>
          <cell r="C515">
            <v>9099</v>
          </cell>
          <cell r="D515" t="str">
            <v>0001-01-01</v>
          </cell>
          <cell r="E515" t="str">
            <v>General Administrative Salaries and Expenses</v>
          </cell>
        </row>
        <row r="516">
          <cell r="A516">
            <v>1531</v>
          </cell>
          <cell r="B516">
            <v>1531</v>
          </cell>
          <cell r="C516">
            <v>0</v>
          </cell>
          <cell r="D516" t="str">
            <v>0001-01-01</v>
          </cell>
          <cell r="E516" t="str">
            <v>Renew Connection Capital Deff.</v>
          </cell>
        </row>
        <row r="517">
          <cell r="A517">
            <v>1532</v>
          </cell>
          <cell r="B517">
            <v>1532</v>
          </cell>
          <cell r="C517">
            <v>0</v>
          </cell>
          <cell r="D517" t="str">
            <v>0001-01-01</v>
          </cell>
          <cell r="E517" t="str">
            <v>Renew Connection OM&amp;A Deferral</v>
          </cell>
        </row>
        <row r="518">
          <cell r="A518">
            <v>1534</v>
          </cell>
          <cell r="B518">
            <v>1534</v>
          </cell>
          <cell r="C518">
            <v>0</v>
          </cell>
          <cell r="D518" t="str">
            <v>0001-01-01</v>
          </cell>
          <cell r="E518" t="str">
            <v>Smart Grid Capital Deferral</v>
          </cell>
        </row>
        <row r="519">
          <cell r="A519">
            <v>1535</v>
          </cell>
          <cell r="B519">
            <v>1535</v>
          </cell>
          <cell r="C519">
            <v>0</v>
          </cell>
          <cell r="D519" t="str">
            <v>0001-01-01</v>
          </cell>
          <cell r="E519" t="str">
            <v>Smart Grid OM&amp;A Deferral Acct</v>
          </cell>
        </row>
        <row r="520">
          <cell r="A520">
            <v>1595</v>
          </cell>
          <cell r="B520">
            <v>1595</v>
          </cell>
          <cell r="C520">
            <v>0</v>
          </cell>
          <cell r="D520" t="str">
            <v>0001-01-01</v>
          </cell>
          <cell r="E520" t="str">
            <v>Disposition &amp; Recovery RA Bal.</v>
          </cell>
        </row>
        <row r="521">
          <cell r="A521">
            <v>1521</v>
          </cell>
          <cell r="B521">
            <v>1521</v>
          </cell>
          <cell r="C521">
            <v>0</v>
          </cell>
          <cell r="D521" t="str">
            <v>0001-01-01</v>
          </cell>
          <cell r="E521" t="str">
            <v>SPC Assessment Variance</v>
          </cell>
        </row>
        <row r="522">
          <cell r="A522">
            <v>4324</v>
          </cell>
          <cell r="B522">
            <v>4324</v>
          </cell>
          <cell r="C522">
            <v>0</v>
          </cell>
          <cell r="D522" t="str">
            <v>0001-01-01</v>
          </cell>
          <cell r="E522" t="str">
            <v>Special Purpose Charge Recov'y</v>
          </cell>
        </row>
        <row r="523">
          <cell r="A523">
            <v>5681</v>
          </cell>
          <cell r="B523">
            <v>5681</v>
          </cell>
          <cell r="C523">
            <v>0</v>
          </cell>
          <cell r="D523" t="str">
            <v>0001-01-01</v>
          </cell>
          <cell r="E523" t="str">
            <v>Special Purpose Charge Expense</v>
          </cell>
        </row>
        <row r="524">
          <cell r="A524">
            <v>2105</v>
          </cell>
          <cell r="B524">
            <v>2105</v>
          </cell>
          <cell r="C524">
            <v>0</v>
          </cell>
          <cell r="D524" t="str">
            <v>0001-01-01</v>
          </cell>
          <cell r="E524" t="str">
            <v>ACCUMULATED AMORTIZATION PP&amp;E</v>
          </cell>
        </row>
        <row r="525">
          <cell r="A525">
            <v>1533</v>
          </cell>
          <cell r="B525">
            <v>1533</v>
          </cell>
          <cell r="C525">
            <v>0</v>
          </cell>
          <cell r="D525" t="str">
            <v>0001-01-01</v>
          </cell>
          <cell r="E525" t="str">
            <v>RENEWABLE GEN FUNDING ADDER</v>
          </cell>
        </row>
        <row r="526">
          <cell r="A526">
            <v>4380</v>
          </cell>
          <cell r="B526">
            <v>4381</v>
          </cell>
          <cell r="C526">
            <v>0</v>
          </cell>
          <cell r="D526" t="str">
            <v>0001-01-01</v>
          </cell>
          <cell r="E526" t="str">
            <v>Green Energy Pre-Fit expenses</v>
          </cell>
        </row>
        <row r="527">
          <cell r="A527">
            <v>2425</v>
          </cell>
          <cell r="B527">
            <v>2426</v>
          </cell>
          <cell r="C527">
            <v>0</v>
          </cell>
          <cell r="D527" t="str">
            <v>0001-01-01</v>
          </cell>
          <cell r="E527" t="str">
            <v>Other Def Credits - Upstream</v>
          </cell>
        </row>
        <row r="528">
          <cell r="A528">
            <v>2440</v>
          </cell>
          <cell r="B528">
            <v>2440</v>
          </cell>
          <cell r="C528">
            <v>0</v>
          </cell>
          <cell r="D528" t="str">
            <v>0001-01-01</v>
          </cell>
          <cell r="E528" t="str">
            <v>Deferred Revenues</v>
          </cell>
        </row>
        <row r="529">
          <cell r="A529">
            <v>2440</v>
          </cell>
          <cell r="B529">
            <v>2441</v>
          </cell>
          <cell r="C529">
            <v>0</v>
          </cell>
          <cell r="D529" t="str">
            <v>0001-01-01</v>
          </cell>
          <cell r="E529" t="str">
            <v>Deferred Revenue - Upstream</v>
          </cell>
        </row>
      </sheetData>
      <sheetData sheetId="10" refreshError="1"/>
      <sheetData sheetId="11" refreshError="1"/>
      <sheetData sheetId="12" refreshError="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B_Summary"/>
      <sheetName val="Payroll Staff Master"/>
      <sheetName val="Payroll Staff"/>
      <sheetName val="Exi staff"/>
      <sheetName val="New Staff"/>
      <sheetName val="Students"/>
      <sheetName val="OEB Codes"/>
    </sheetNames>
    <sheetDataSet>
      <sheetData sheetId="0"/>
      <sheetData sheetId="1"/>
      <sheetData sheetId="2"/>
      <sheetData sheetId="3"/>
      <sheetData sheetId="4"/>
      <sheetData sheetId="5"/>
      <sheetData sheetId="6">
        <row r="9">
          <cell r="B9" t="str">
            <v>10008</v>
          </cell>
          <cell r="C9" t="str">
            <v>Max  Cananzi</v>
          </cell>
          <cell r="D9" t="str">
            <v>MAX</v>
          </cell>
          <cell r="E9" t="str">
            <v>CANANZI</v>
          </cell>
          <cell r="F9" t="str">
            <v>CEO</v>
          </cell>
          <cell r="G9" t="str">
            <v>CEO</v>
          </cell>
          <cell r="H9" t="str">
            <v>100</v>
          </cell>
          <cell r="I9" t="str">
            <v>Executive</v>
          </cell>
          <cell r="J9" t="str">
            <v>Full Time - Permanent</v>
          </cell>
          <cell r="K9" t="str">
            <v>CEO</v>
          </cell>
          <cell r="L9" t="str">
            <v>CEO</v>
          </cell>
          <cell r="M9" t="str">
            <v>N</v>
          </cell>
          <cell r="N9" t="str">
            <v>P</v>
          </cell>
          <cell r="O9">
            <v>35</v>
          </cell>
          <cell r="P9">
            <v>0</v>
          </cell>
          <cell r="Q9">
            <v>0</v>
          </cell>
          <cell r="R9">
            <v>0</v>
          </cell>
          <cell r="S9">
            <v>0</v>
          </cell>
          <cell r="T9">
            <v>0.7</v>
          </cell>
          <cell r="U9" t="str">
            <v>100</v>
          </cell>
          <cell r="V9" t="str">
            <v>101</v>
          </cell>
          <cell r="W9" t="str">
            <v>5605</v>
          </cell>
          <cell r="X9" t="str">
            <v>5605</v>
          </cell>
          <cell r="Y9" t="str">
            <v>5605</v>
          </cell>
          <cell r="Z9" t="str">
            <v>5605</v>
          </cell>
        </row>
        <row r="10">
          <cell r="B10" t="str">
            <v>10027</v>
          </cell>
          <cell r="C10" t="str">
            <v>Anita  Trott</v>
          </cell>
          <cell r="D10" t="str">
            <v>ANITA</v>
          </cell>
          <cell r="E10" t="str">
            <v>TROTT</v>
          </cell>
          <cell r="F10" t="str">
            <v>EXAS</v>
          </cell>
          <cell r="G10" t="str">
            <v>EXECUTIVE ASSISTANT</v>
          </cell>
          <cell r="H10" t="str">
            <v>100</v>
          </cell>
          <cell r="I10" t="str">
            <v>Executive</v>
          </cell>
          <cell r="J10" t="str">
            <v>Full Time - Permanent</v>
          </cell>
          <cell r="K10" t="str">
            <v>EA</v>
          </cell>
          <cell r="L10" t="str">
            <v>EXECUTIVE ASSISTANT</v>
          </cell>
          <cell r="M10" t="str">
            <v>N</v>
          </cell>
          <cell r="N10" t="str">
            <v>P</v>
          </cell>
          <cell r="O10">
            <v>35</v>
          </cell>
          <cell r="P10">
            <v>0</v>
          </cell>
          <cell r="Q10">
            <v>0</v>
          </cell>
          <cell r="R10">
            <v>0</v>
          </cell>
          <cell r="S10">
            <v>0</v>
          </cell>
          <cell r="T10">
            <v>0.7</v>
          </cell>
          <cell r="U10" t="str">
            <v>100</v>
          </cell>
          <cell r="V10" t="str">
            <v>101</v>
          </cell>
          <cell r="W10" t="str">
            <v>5615</v>
          </cell>
          <cell r="X10" t="str">
            <v>5615</v>
          </cell>
          <cell r="Y10" t="str">
            <v>5615</v>
          </cell>
          <cell r="Z10" t="str">
            <v>5615</v>
          </cell>
        </row>
        <row r="11">
          <cell r="B11" t="str">
            <v>10710</v>
          </cell>
          <cell r="C11" t="str">
            <v>Grace  Rafter</v>
          </cell>
          <cell r="D11" t="str">
            <v>GRACE</v>
          </cell>
          <cell r="E11" t="str">
            <v>RAFTER</v>
          </cell>
          <cell r="F11" t="str">
            <v>EXAS</v>
          </cell>
          <cell r="G11" t="str">
            <v>EXECUTIVE ASSISTANT</v>
          </cell>
          <cell r="H11" t="str">
            <v>100</v>
          </cell>
          <cell r="I11" t="str">
            <v>Executive</v>
          </cell>
          <cell r="J11" t="str">
            <v>Full Time - Permanent</v>
          </cell>
          <cell r="K11" t="str">
            <v>EA</v>
          </cell>
          <cell r="L11" t="str">
            <v>EXECUTIVE ASSISTANT</v>
          </cell>
          <cell r="M11" t="str">
            <v>N</v>
          </cell>
          <cell r="N11" t="str">
            <v>P</v>
          </cell>
          <cell r="O11">
            <v>35</v>
          </cell>
          <cell r="P11">
            <v>0</v>
          </cell>
          <cell r="Q11">
            <v>0</v>
          </cell>
          <cell r="R11">
            <v>0</v>
          </cell>
          <cell r="S11">
            <v>0</v>
          </cell>
          <cell r="T11">
            <v>0.7</v>
          </cell>
          <cell r="U11" t="str">
            <v>100</v>
          </cell>
          <cell r="V11" t="str">
            <v>101</v>
          </cell>
          <cell r="W11" t="str">
            <v>5615</v>
          </cell>
          <cell r="X11" t="str">
            <v>5615</v>
          </cell>
          <cell r="Y11" t="str">
            <v>5615</v>
          </cell>
          <cell r="Z11" t="str">
            <v>5615</v>
          </cell>
        </row>
        <row r="12">
          <cell r="B12" t="str">
            <v>10005</v>
          </cell>
          <cell r="C12" t="str">
            <v>John  Basilio</v>
          </cell>
          <cell r="D12" t="str">
            <v>JOHN</v>
          </cell>
          <cell r="E12" t="str">
            <v>BASILIO</v>
          </cell>
          <cell r="F12" t="str">
            <v>CFO</v>
          </cell>
          <cell r="G12" t="str">
            <v>SENIOR VICE PRESIDENT &amp; CFO</v>
          </cell>
          <cell r="H12" t="str">
            <v>200</v>
          </cell>
          <cell r="I12" t="str">
            <v>Financial Services - Executive</v>
          </cell>
          <cell r="J12" t="str">
            <v>Full Time - Permanent</v>
          </cell>
          <cell r="K12" t="str">
            <v>CFO</v>
          </cell>
          <cell r="L12" t="str">
            <v>SENIOR VICE PRESIDENT &amp; CFO</v>
          </cell>
          <cell r="M12" t="str">
            <v>N</v>
          </cell>
          <cell r="N12" t="str">
            <v>P</v>
          </cell>
          <cell r="O12">
            <v>35</v>
          </cell>
          <cell r="P12">
            <v>0</v>
          </cell>
          <cell r="Q12">
            <v>0</v>
          </cell>
          <cell r="R12">
            <v>0</v>
          </cell>
          <cell r="S12">
            <v>0</v>
          </cell>
          <cell r="T12">
            <v>0.7</v>
          </cell>
          <cell r="U12" t="str">
            <v>200</v>
          </cell>
          <cell r="V12" t="str">
            <v>101</v>
          </cell>
          <cell r="W12" t="str">
            <v>5605</v>
          </cell>
          <cell r="X12" t="str">
            <v>5605</v>
          </cell>
          <cell r="Y12" t="str">
            <v>5605</v>
          </cell>
          <cell r="Z12" t="str">
            <v>5605</v>
          </cell>
        </row>
        <row r="13">
          <cell r="B13" t="str">
            <v>10201</v>
          </cell>
          <cell r="C13" t="str">
            <v>Eileen Campbell</v>
          </cell>
          <cell r="D13" t="str">
            <v>EILEEN</v>
          </cell>
          <cell r="E13" t="str">
            <v>CAMPBELL</v>
          </cell>
          <cell r="F13" t="str">
            <v>VPCUS</v>
          </cell>
          <cell r="G13" t="str">
            <v>Vice President, Customer Services and Connections</v>
          </cell>
          <cell r="H13" t="str">
            <v>200</v>
          </cell>
          <cell r="I13" t="str">
            <v>Customer Service and Customer Connections - Executive</v>
          </cell>
          <cell r="J13" t="str">
            <v>Full Time - Permanent</v>
          </cell>
          <cell r="K13" t="str">
            <v>VPCUST</v>
          </cell>
          <cell r="L13" t="str">
            <v>Vice President, Customer Services and Connections</v>
          </cell>
          <cell r="M13" t="str">
            <v>N</v>
          </cell>
          <cell r="N13" t="str">
            <v>P</v>
          </cell>
          <cell r="O13">
            <v>35</v>
          </cell>
          <cell r="P13">
            <v>0</v>
          </cell>
          <cell r="Q13">
            <v>0</v>
          </cell>
          <cell r="R13">
            <v>0</v>
          </cell>
          <cell r="S13">
            <v>0</v>
          </cell>
          <cell r="T13">
            <v>0.7</v>
          </cell>
          <cell r="U13" t="str">
            <v>300</v>
          </cell>
          <cell r="V13" t="str">
            <v>101</v>
          </cell>
          <cell r="W13" t="str">
            <v>9909</v>
          </cell>
          <cell r="X13" t="str">
            <v>9909</v>
          </cell>
          <cell r="Y13" t="str">
            <v>9909</v>
          </cell>
          <cell r="Z13" t="str">
            <v>9909</v>
          </cell>
        </row>
        <row r="14">
          <cell r="B14" t="str">
            <v>10825</v>
          </cell>
          <cell r="C14" t="str">
            <v>Wilson Li</v>
          </cell>
          <cell r="D14" t="str">
            <v>Wilson</v>
          </cell>
          <cell r="E14" t="str">
            <v>Li</v>
          </cell>
          <cell r="F14" t="str">
            <v>RATE</v>
          </cell>
          <cell r="G14" t="str">
            <v>Rates Analyst</v>
          </cell>
          <cell r="H14" t="str">
            <v>201</v>
          </cell>
          <cell r="I14" t="str">
            <v>Regulatory Services</v>
          </cell>
          <cell r="J14" t="str">
            <v>Full Time - Permanent</v>
          </cell>
          <cell r="K14" t="str">
            <v>RATEA</v>
          </cell>
          <cell r="L14" t="str">
            <v>Rates Analyst</v>
          </cell>
          <cell r="M14" t="str">
            <v>B</v>
          </cell>
          <cell r="N14" t="str">
            <v>W</v>
          </cell>
          <cell r="O14">
            <v>35</v>
          </cell>
          <cell r="P14">
            <v>0</v>
          </cell>
          <cell r="Q14">
            <v>0</v>
          </cell>
          <cell r="R14">
            <v>0</v>
          </cell>
          <cell r="S14">
            <v>0</v>
          </cell>
          <cell r="T14">
            <v>0.55000000000000004</v>
          </cell>
          <cell r="U14" t="str">
            <v>201</v>
          </cell>
          <cell r="V14" t="str">
            <v>101</v>
          </cell>
          <cell r="W14" t="str">
            <v>5615</v>
          </cell>
          <cell r="X14" t="str">
            <v>5615</v>
          </cell>
          <cell r="Y14" t="str">
            <v>5615</v>
          </cell>
          <cell r="Z14" t="str">
            <v>5615</v>
          </cell>
        </row>
        <row r="15">
          <cell r="B15" t="str">
            <v>10762</v>
          </cell>
          <cell r="C15" t="str">
            <v>Lesley Lingard</v>
          </cell>
          <cell r="D15" t="str">
            <v>LESLEY</v>
          </cell>
          <cell r="E15" t="str">
            <v>LINGARD</v>
          </cell>
          <cell r="F15" t="str">
            <v>REGCO</v>
          </cell>
          <cell r="G15" t="str">
            <v>Regulatory Coordinator</v>
          </cell>
          <cell r="H15" t="str">
            <v>202</v>
          </cell>
          <cell r="I15" t="str">
            <v>Regulatory Services</v>
          </cell>
          <cell r="J15" t="str">
            <v>Full Time - Permanent</v>
          </cell>
          <cell r="K15" t="str">
            <v>REGCO</v>
          </cell>
          <cell r="L15" t="str">
            <v>Regulatory Coordinator</v>
          </cell>
          <cell r="M15" t="str">
            <v>B</v>
          </cell>
          <cell r="N15" t="str">
            <v>W</v>
          </cell>
          <cell r="O15">
            <v>35</v>
          </cell>
          <cell r="P15">
            <v>0</v>
          </cell>
          <cell r="Q15">
            <v>0</v>
          </cell>
          <cell r="R15">
            <v>0</v>
          </cell>
          <cell r="S15">
            <v>0</v>
          </cell>
          <cell r="T15">
            <v>0.55000000000000004</v>
          </cell>
          <cell r="U15" t="str">
            <v>201</v>
          </cell>
          <cell r="V15" t="str">
            <v>101</v>
          </cell>
          <cell r="W15" t="str">
            <v>5615</v>
          </cell>
          <cell r="X15" t="str">
            <v>5615</v>
          </cell>
          <cell r="Y15" t="str">
            <v>5615</v>
          </cell>
          <cell r="Z15" t="str">
            <v>5615</v>
          </cell>
        </row>
        <row r="16">
          <cell r="B16" t="str">
            <v>10861</v>
          </cell>
          <cell r="C16" t="str">
            <v>Swati Juthani</v>
          </cell>
          <cell r="D16" t="str">
            <v>Swati</v>
          </cell>
          <cell r="E16" t="str">
            <v>Juthani</v>
          </cell>
          <cell r="F16" t="str">
            <v>RATE</v>
          </cell>
          <cell r="G16" t="str">
            <v>Rates Analyst</v>
          </cell>
          <cell r="H16" t="str">
            <v>202</v>
          </cell>
          <cell r="I16" t="str">
            <v>Regulatory Services</v>
          </cell>
          <cell r="J16" t="str">
            <v>Full Time - Permanent</v>
          </cell>
          <cell r="K16" t="str">
            <v>RATEA</v>
          </cell>
          <cell r="L16" t="str">
            <v>Rates Analyst</v>
          </cell>
          <cell r="M16" t="str">
            <v>B</v>
          </cell>
          <cell r="N16" t="str">
            <v>W</v>
          </cell>
          <cell r="O16">
            <v>35</v>
          </cell>
          <cell r="P16">
            <v>0</v>
          </cell>
          <cell r="Q16">
            <v>0</v>
          </cell>
          <cell r="R16">
            <v>0</v>
          </cell>
          <cell r="S16">
            <v>0</v>
          </cell>
          <cell r="T16">
            <v>0.55000000000000004</v>
          </cell>
          <cell r="U16" t="str">
            <v>201</v>
          </cell>
          <cell r="V16" t="str">
            <v>101</v>
          </cell>
          <cell r="W16" t="str">
            <v>5615</v>
          </cell>
          <cell r="X16" t="str">
            <v>5615</v>
          </cell>
          <cell r="Y16" t="str">
            <v>5615</v>
          </cell>
          <cell r="Z16" t="str">
            <v>5615</v>
          </cell>
        </row>
        <row r="17">
          <cell r="B17" t="str">
            <v>10034</v>
          </cell>
          <cell r="C17" t="str">
            <v>Greg Scobie</v>
          </cell>
          <cell r="D17" t="str">
            <v>GREG</v>
          </cell>
          <cell r="E17" t="str">
            <v>SCOBIE</v>
          </cell>
          <cell r="F17" t="str">
            <v>ACCRC</v>
          </cell>
          <cell r="G17" t="str">
            <v>Accountant</v>
          </cell>
          <cell r="H17" t="str">
            <v>203</v>
          </cell>
          <cell r="I17" t="str">
            <v>Financial Services</v>
          </cell>
          <cell r="J17" t="str">
            <v>Full Time - Permanent</v>
          </cell>
          <cell r="K17" t="str">
            <v>ACCAN</v>
          </cell>
          <cell r="L17" t="str">
            <v>Accountant</v>
          </cell>
          <cell r="M17" t="str">
            <v>B</v>
          </cell>
          <cell r="N17" t="str">
            <v>W</v>
          </cell>
          <cell r="O17">
            <v>35</v>
          </cell>
          <cell r="P17">
            <v>0</v>
          </cell>
          <cell r="Q17">
            <v>0</v>
          </cell>
          <cell r="R17">
            <v>0</v>
          </cell>
          <cell r="S17">
            <v>0</v>
          </cell>
          <cell r="T17">
            <v>0.55000000000000004</v>
          </cell>
          <cell r="U17" t="str">
            <v>205</v>
          </cell>
          <cell r="V17" t="str">
            <v>101</v>
          </cell>
          <cell r="W17" t="str">
            <v>5615</v>
          </cell>
          <cell r="X17" t="str">
            <v>5615</v>
          </cell>
          <cell r="Y17" t="str">
            <v>5615</v>
          </cell>
          <cell r="Z17" t="str">
            <v>5615</v>
          </cell>
        </row>
        <row r="18">
          <cell r="B18" t="str">
            <v>10110</v>
          </cell>
          <cell r="C18" t="str">
            <v>Andrew Dreschler</v>
          </cell>
          <cell r="D18" t="str">
            <v>ANDREW</v>
          </cell>
          <cell r="E18" t="str">
            <v>DRESCHLER</v>
          </cell>
          <cell r="F18" t="str">
            <v>ACCAN</v>
          </cell>
          <cell r="G18" t="str">
            <v>Accounting Analyst</v>
          </cell>
          <cell r="H18" t="str">
            <v>203</v>
          </cell>
          <cell r="I18" t="str">
            <v>Financial Services</v>
          </cell>
          <cell r="J18" t="str">
            <v>Full Time - Permanent</v>
          </cell>
          <cell r="K18" t="str">
            <v>ACCAN</v>
          </cell>
          <cell r="L18" t="str">
            <v>Accounting Analyst</v>
          </cell>
          <cell r="M18" t="str">
            <v>B</v>
          </cell>
          <cell r="N18" t="str">
            <v>W</v>
          </cell>
          <cell r="O18">
            <v>35</v>
          </cell>
          <cell r="P18">
            <v>0</v>
          </cell>
          <cell r="Q18">
            <v>0</v>
          </cell>
          <cell r="R18">
            <v>0</v>
          </cell>
          <cell r="S18">
            <v>0</v>
          </cell>
          <cell r="T18">
            <v>0.55000000000000004</v>
          </cell>
          <cell r="U18" t="str">
            <v>205</v>
          </cell>
          <cell r="V18" t="str">
            <v>101</v>
          </cell>
          <cell r="W18" t="str">
            <v>5615</v>
          </cell>
          <cell r="X18" t="str">
            <v>5615</v>
          </cell>
          <cell r="Y18" t="str">
            <v>5615</v>
          </cell>
          <cell r="Z18" t="str">
            <v>5615</v>
          </cell>
        </row>
        <row r="19">
          <cell r="B19" t="str">
            <v>10831</v>
          </cell>
          <cell r="C19" t="str">
            <v>Terry Harnadek</v>
          </cell>
          <cell r="D19" t="str">
            <v>Terry</v>
          </cell>
          <cell r="E19" t="str">
            <v>Harnadek</v>
          </cell>
          <cell r="F19" t="str">
            <v>MBUSA</v>
          </cell>
          <cell r="G19" t="str">
            <v>Manager, Business Analysis</v>
          </cell>
          <cell r="H19" t="str">
            <v>203</v>
          </cell>
          <cell r="I19" t="str">
            <v>Financial Services</v>
          </cell>
          <cell r="J19" t="str">
            <v>Full Time - Permanent</v>
          </cell>
          <cell r="K19" t="str">
            <v>MBA</v>
          </cell>
          <cell r="L19" t="str">
            <v>Manager, Business Analysis</v>
          </cell>
          <cell r="M19" t="str">
            <v>N</v>
          </cell>
          <cell r="N19" t="str">
            <v>P</v>
          </cell>
          <cell r="O19">
            <v>35</v>
          </cell>
          <cell r="P19">
            <v>0</v>
          </cell>
          <cell r="Q19">
            <v>0</v>
          </cell>
          <cell r="R19">
            <v>0</v>
          </cell>
          <cell r="S19">
            <v>0</v>
          </cell>
          <cell r="T19">
            <v>0.55000000000000004</v>
          </cell>
          <cell r="U19" t="str">
            <v>205</v>
          </cell>
          <cell r="V19" t="str">
            <v>101</v>
          </cell>
          <cell r="W19" t="str">
            <v>5610</v>
          </cell>
          <cell r="X19" t="str">
            <v>5610</v>
          </cell>
          <cell r="Y19" t="str">
            <v>5610</v>
          </cell>
          <cell r="Z19" t="str">
            <v>5610</v>
          </cell>
        </row>
        <row r="20">
          <cell r="B20" t="str">
            <v>10849</v>
          </cell>
          <cell r="C20" t="str">
            <v>Mumtaz Khan</v>
          </cell>
          <cell r="D20" t="str">
            <v>Mumtaz</v>
          </cell>
          <cell r="E20" t="str">
            <v>Khan</v>
          </cell>
          <cell r="F20" t="str">
            <v>LBABC</v>
          </cell>
          <cell r="G20" t="str">
            <v>Lead Budgeting and ABC</v>
          </cell>
          <cell r="H20" t="str">
            <v>203</v>
          </cell>
          <cell r="I20" t="str">
            <v>Financial Services</v>
          </cell>
          <cell r="J20" t="str">
            <v>Full Time - Permanent</v>
          </cell>
          <cell r="K20" t="str">
            <v>LBABC</v>
          </cell>
          <cell r="L20" t="str">
            <v>Lead Budgeting and ABC</v>
          </cell>
          <cell r="M20" t="str">
            <v>N</v>
          </cell>
          <cell r="N20" t="str">
            <v>P</v>
          </cell>
          <cell r="O20">
            <v>35</v>
          </cell>
          <cell r="P20">
            <v>0</v>
          </cell>
          <cell r="Q20">
            <v>0</v>
          </cell>
          <cell r="R20">
            <v>0</v>
          </cell>
          <cell r="S20">
            <v>0</v>
          </cell>
          <cell r="T20">
            <v>0.55000000000000004</v>
          </cell>
          <cell r="U20" t="str">
            <v>205</v>
          </cell>
          <cell r="V20" t="str">
            <v>101</v>
          </cell>
          <cell r="W20" t="str">
            <v>5615</v>
          </cell>
          <cell r="X20" t="str">
            <v>5615</v>
          </cell>
          <cell r="Y20" t="str">
            <v>5615</v>
          </cell>
          <cell r="Z20" t="str">
            <v>5615</v>
          </cell>
        </row>
        <row r="21">
          <cell r="B21" t="str">
            <v>10871</v>
          </cell>
          <cell r="C21" t="str">
            <v>Brent Donnelly</v>
          </cell>
          <cell r="D21" t="str">
            <v>Brent</v>
          </cell>
          <cell r="E21" t="str">
            <v>Donnelly</v>
          </cell>
          <cell r="F21" t="str">
            <v>DBBA</v>
          </cell>
          <cell r="G21" t="str">
            <v>Director, Budgeting and Business Analysis</v>
          </cell>
          <cell r="H21" t="str">
            <v>203</v>
          </cell>
          <cell r="I21" t="str">
            <v>Financial Services</v>
          </cell>
          <cell r="J21" t="str">
            <v>Full Time - Permanent</v>
          </cell>
          <cell r="K21" t="str">
            <v>DBBA</v>
          </cell>
          <cell r="L21" t="str">
            <v>Director, Budgeting and Business Analysis</v>
          </cell>
          <cell r="M21" t="str">
            <v>N</v>
          </cell>
          <cell r="N21" t="str">
            <v>P</v>
          </cell>
          <cell r="O21">
            <v>35</v>
          </cell>
          <cell r="P21">
            <v>0</v>
          </cell>
          <cell r="Q21">
            <v>0</v>
          </cell>
          <cell r="R21">
            <v>0</v>
          </cell>
          <cell r="S21">
            <v>0</v>
          </cell>
          <cell r="T21">
            <v>0.55000000000000004</v>
          </cell>
          <cell r="U21" t="str">
            <v>205</v>
          </cell>
          <cell r="V21" t="str">
            <v>101</v>
          </cell>
          <cell r="W21" t="str">
            <v>5610</v>
          </cell>
          <cell r="X21" t="str">
            <v>5610</v>
          </cell>
          <cell r="Y21" t="str">
            <v>5610</v>
          </cell>
          <cell r="Z21" t="str">
            <v>5610</v>
          </cell>
        </row>
        <row r="22">
          <cell r="B22" t="str">
            <v>10017</v>
          </cell>
          <cell r="C22" t="str">
            <v>Richard Audit</v>
          </cell>
          <cell r="D22" t="str">
            <v>RICHARD</v>
          </cell>
          <cell r="E22" t="str">
            <v>AUDIT</v>
          </cell>
          <cell r="F22" t="str">
            <v>ACCOU</v>
          </cell>
          <cell r="G22" t="str">
            <v>Accountant</v>
          </cell>
          <cell r="H22" t="str">
            <v>205</v>
          </cell>
          <cell r="I22" t="str">
            <v>Financial Services</v>
          </cell>
          <cell r="J22" t="str">
            <v>Full Time - Permanent</v>
          </cell>
          <cell r="K22" t="str">
            <v>ACC</v>
          </cell>
          <cell r="L22" t="str">
            <v>Accountant</v>
          </cell>
          <cell r="M22" t="str">
            <v>B</v>
          </cell>
          <cell r="N22" t="str">
            <v>W</v>
          </cell>
          <cell r="O22">
            <v>35</v>
          </cell>
          <cell r="P22">
            <v>0</v>
          </cell>
          <cell r="Q22">
            <v>0</v>
          </cell>
          <cell r="R22">
            <v>0</v>
          </cell>
          <cell r="S22">
            <v>0</v>
          </cell>
          <cell r="T22">
            <v>0.55000000000000004</v>
          </cell>
          <cell r="U22" t="str">
            <v>205</v>
          </cell>
          <cell r="V22" t="str">
            <v>101</v>
          </cell>
          <cell r="W22" t="str">
            <v>5615</v>
          </cell>
          <cell r="X22" t="str">
            <v>5615</v>
          </cell>
          <cell r="Y22" t="str">
            <v>5615</v>
          </cell>
          <cell r="Z22" t="str">
            <v>5615</v>
          </cell>
        </row>
        <row r="23">
          <cell r="B23" t="str">
            <v>10107</v>
          </cell>
          <cell r="C23" t="str">
            <v>Beverly Young</v>
          </cell>
          <cell r="D23" t="str">
            <v>BEVERLY</v>
          </cell>
          <cell r="E23" t="str">
            <v>YOUNG</v>
          </cell>
          <cell r="F23" t="str">
            <v>ACCOU</v>
          </cell>
          <cell r="G23" t="str">
            <v>Accountant</v>
          </cell>
          <cell r="H23" t="str">
            <v>205</v>
          </cell>
          <cell r="I23" t="str">
            <v>Financial Services</v>
          </cell>
          <cell r="J23" t="str">
            <v>Full Time - Permanent</v>
          </cell>
          <cell r="K23" t="str">
            <v>ACC</v>
          </cell>
          <cell r="L23" t="str">
            <v>Accountant</v>
          </cell>
          <cell r="M23" t="str">
            <v>B</v>
          </cell>
          <cell r="N23" t="str">
            <v>W</v>
          </cell>
          <cell r="O23">
            <v>35</v>
          </cell>
          <cell r="P23">
            <v>0</v>
          </cell>
          <cell r="Q23">
            <v>0</v>
          </cell>
          <cell r="R23">
            <v>0</v>
          </cell>
          <cell r="S23">
            <v>0</v>
          </cell>
          <cell r="T23">
            <v>0.55000000000000004</v>
          </cell>
          <cell r="U23" t="str">
            <v>205</v>
          </cell>
          <cell r="V23" t="str">
            <v>101</v>
          </cell>
          <cell r="W23" t="str">
            <v>5615</v>
          </cell>
          <cell r="X23" t="str">
            <v>5615</v>
          </cell>
          <cell r="Y23" t="str">
            <v>5615</v>
          </cell>
          <cell r="Z23" t="str">
            <v>5615</v>
          </cell>
        </row>
        <row r="24">
          <cell r="B24" t="str">
            <v>10131</v>
          </cell>
          <cell r="C24" t="str">
            <v>Cheryl Mcintosh</v>
          </cell>
          <cell r="D24" t="str">
            <v>CHERYL</v>
          </cell>
          <cell r="E24" t="str">
            <v>MCINTOSH</v>
          </cell>
          <cell r="F24" t="str">
            <v>ACCOU</v>
          </cell>
          <cell r="G24" t="str">
            <v>Accountant</v>
          </cell>
          <cell r="H24" t="str">
            <v>205</v>
          </cell>
          <cell r="I24" t="str">
            <v>Financial Services</v>
          </cell>
          <cell r="J24" t="str">
            <v>Full Time - Permanent</v>
          </cell>
          <cell r="K24" t="str">
            <v>ACC</v>
          </cell>
          <cell r="L24" t="str">
            <v>Accountant</v>
          </cell>
          <cell r="M24" t="str">
            <v>B</v>
          </cell>
          <cell r="N24" t="str">
            <v>W</v>
          </cell>
          <cell r="O24">
            <v>35</v>
          </cell>
          <cell r="P24">
            <v>0</v>
          </cell>
          <cell r="Q24">
            <v>0</v>
          </cell>
          <cell r="R24">
            <v>0</v>
          </cell>
          <cell r="S24">
            <v>0</v>
          </cell>
          <cell r="T24">
            <v>0.55000000000000004</v>
          </cell>
          <cell r="U24" t="str">
            <v>205</v>
          </cell>
          <cell r="V24" t="str">
            <v>101</v>
          </cell>
          <cell r="W24" t="str">
            <v>5615</v>
          </cell>
          <cell r="X24" t="str">
            <v>5615</v>
          </cell>
          <cell r="Y24" t="str">
            <v>5615</v>
          </cell>
          <cell r="Z24" t="str">
            <v>5615</v>
          </cell>
        </row>
        <row r="25">
          <cell r="B25" t="str">
            <v>10174</v>
          </cell>
          <cell r="C25" t="str">
            <v>Terrilea Pitton</v>
          </cell>
          <cell r="D25" t="str">
            <v>TERRILEA</v>
          </cell>
          <cell r="E25" t="str">
            <v>PITTON</v>
          </cell>
          <cell r="F25" t="str">
            <v>ACCCL</v>
          </cell>
          <cell r="G25" t="str">
            <v>Accounting Clerk</v>
          </cell>
          <cell r="H25" t="str">
            <v>205</v>
          </cell>
          <cell r="I25" t="str">
            <v>Financial Services</v>
          </cell>
          <cell r="J25" t="str">
            <v>Full Time - Permanent</v>
          </cell>
          <cell r="K25" t="str">
            <v>ACCC</v>
          </cell>
          <cell r="L25" t="str">
            <v>Accounting Clerk</v>
          </cell>
          <cell r="M25" t="str">
            <v>B</v>
          </cell>
          <cell r="N25" t="str">
            <v>W</v>
          </cell>
          <cell r="O25">
            <v>35</v>
          </cell>
          <cell r="P25">
            <v>0</v>
          </cell>
          <cell r="Q25">
            <v>0</v>
          </cell>
          <cell r="R25">
            <v>0</v>
          </cell>
          <cell r="S25">
            <v>0</v>
          </cell>
          <cell r="T25">
            <v>0.55000000000000004</v>
          </cell>
          <cell r="U25" t="str">
            <v>205</v>
          </cell>
          <cell r="V25" t="str">
            <v>101</v>
          </cell>
          <cell r="W25" t="str">
            <v>5615</v>
          </cell>
          <cell r="X25" t="str">
            <v>5615</v>
          </cell>
          <cell r="Y25" t="str">
            <v>5615</v>
          </cell>
          <cell r="Z25" t="str">
            <v>5615</v>
          </cell>
        </row>
        <row r="26">
          <cell r="B26" t="str">
            <v>10782</v>
          </cell>
          <cell r="C26" t="str">
            <v>Igor Rusic</v>
          </cell>
          <cell r="D26" t="str">
            <v>IGOR</v>
          </cell>
          <cell r="E26" t="str">
            <v>RUSIC</v>
          </cell>
          <cell r="F26" t="str">
            <v>SACC</v>
          </cell>
          <cell r="G26" t="str">
            <v>Supervisor, Accounting</v>
          </cell>
          <cell r="H26" t="str">
            <v>205</v>
          </cell>
          <cell r="I26" t="str">
            <v>Financial Services</v>
          </cell>
          <cell r="J26" t="str">
            <v>Full Time - Permanent</v>
          </cell>
          <cell r="K26" t="str">
            <v>SACC</v>
          </cell>
          <cell r="L26" t="str">
            <v>Supervisor, Accounting</v>
          </cell>
          <cell r="M26" t="str">
            <v>N</v>
          </cell>
          <cell r="N26" t="str">
            <v>P</v>
          </cell>
          <cell r="O26">
            <v>35</v>
          </cell>
          <cell r="P26">
            <v>0</v>
          </cell>
          <cell r="Q26">
            <v>0</v>
          </cell>
          <cell r="R26">
            <v>0</v>
          </cell>
          <cell r="S26">
            <v>0</v>
          </cell>
          <cell r="T26">
            <v>0.55000000000000004</v>
          </cell>
          <cell r="U26" t="str">
            <v>205</v>
          </cell>
          <cell r="V26" t="str">
            <v>101</v>
          </cell>
          <cell r="W26" t="str">
            <v>5615</v>
          </cell>
          <cell r="X26" t="str">
            <v>5615</v>
          </cell>
          <cell r="Y26" t="str">
            <v>5615</v>
          </cell>
          <cell r="Z26" t="str">
            <v>5615</v>
          </cell>
        </row>
        <row r="27">
          <cell r="B27" t="str">
            <v>10823</v>
          </cell>
          <cell r="C27" t="str">
            <v>Kesh Nandlall</v>
          </cell>
          <cell r="D27" t="str">
            <v>KESH</v>
          </cell>
          <cell r="E27" t="str">
            <v>NANDLALL</v>
          </cell>
          <cell r="F27" t="str">
            <v>MACC</v>
          </cell>
          <cell r="G27" t="str">
            <v>Manager, Accounting</v>
          </cell>
          <cell r="H27" t="str">
            <v>205</v>
          </cell>
          <cell r="I27" t="str">
            <v>Financial Services</v>
          </cell>
          <cell r="J27" t="str">
            <v>Full Time - Permanent</v>
          </cell>
          <cell r="K27" t="str">
            <v>MACC</v>
          </cell>
          <cell r="L27" t="str">
            <v>Manager, Accounting</v>
          </cell>
          <cell r="M27" t="str">
            <v>N</v>
          </cell>
          <cell r="N27" t="str">
            <v>P</v>
          </cell>
          <cell r="O27">
            <v>35</v>
          </cell>
          <cell r="P27">
            <v>0</v>
          </cell>
          <cell r="Q27">
            <v>0</v>
          </cell>
          <cell r="R27">
            <v>0</v>
          </cell>
          <cell r="S27">
            <v>0</v>
          </cell>
          <cell r="T27">
            <v>0.55000000000000004</v>
          </cell>
          <cell r="U27" t="str">
            <v>205</v>
          </cell>
          <cell r="V27" t="str">
            <v>101</v>
          </cell>
          <cell r="W27" t="str">
            <v>5610</v>
          </cell>
          <cell r="X27" t="str">
            <v>5610</v>
          </cell>
          <cell r="Y27" t="str">
            <v>5610</v>
          </cell>
          <cell r="Z27" t="str">
            <v>5610</v>
          </cell>
        </row>
        <row r="28">
          <cell r="B28" t="str">
            <v>10204</v>
          </cell>
          <cell r="C28" t="str">
            <v>Blaise Liaki</v>
          </cell>
          <cell r="D28" t="str">
            <v>BLAISE</v>
          </cell>
          <cell r="E28" t="str">
            <v>LIAKI</v>
          </cell>
          <cell r="F28" t="str">
            <v>SYSADMIN</v>
          </cell>
          <cell r="G28" t="str">
            <v>Systems Administrator</v>
          </cell>
          <cell r="H28" t="str">
            <v>210</v>
          </cell>
          <cell r="I28" t="str">
            <v>Business Projects</v>
          </cell>
          <cell r="J28" t="str">
            <v>Full Time - Permanent</v>
          </cell>
          <cell r="K28" t="str">
            <v>SYSADMIN</v>
          </cell>
          <cell r="L28" t="str">
            <v>Systems Administrator</v>
          </cell>
          <cell r="M28" t="str">
            <v>N</v>
          </cell>
          <cell r="N28" t="str">
            <v>W</v>
          </cell>
          <cell r="O28">
            <v>35</v>
          </cell>
          <cell r="P28">
            <v>0</v>
          </cell>
          <cell r="Q28">
            <v>0</v>
          </cell>
          <cell r="R28">
            <v>0</v>
          </cell>
          <cell r="S28">
            <v>0</v>
          </cell>
          <cell r="T28">
            <v>0.55000000000000004</v>
          </cell>
          <cell r="U28" t="str">
            <v>212</v>
          </cell>
          <cell r="V28" t="str">
            <v>101</v>
          </cell>
          <cell r="W28" t="str">
            <v>9098</v>
          </cell>
          <cell r="X28" t="str">
            <v>9098</v>
          </cell>
          <cell r="Y28">
            <v>9092</v>
          </cell>
          <cell r="Z28">
            <v>9092</v>
          </cell>
        </row>
        <row r="29">
          <cell r="B29" t="str">
            <v>10208</v>
          </cell>
          <cell r="C29" t="str">
            <v>Salman Baig</v>
          </cell>
          <cell r="D29" t="str">
            <v>SALMAN</v>
          </cell>
          <cell r="E29" t="str">
            <v>BAIG</v>
          </cell>
          <cell r="F29" t="str">
            <v>DBAIT</v>
          </cell>
          <cell r="G29" t="str">
            <v>Database Administator</v>
          </cell>
          <cell r="H29" t="str">
            <v>210</v>
          </cell>
          <cell r="I29" t="str">
            <v>Business Applications</v>
          </cell>
          <cell r="J29" t="str">
            <v>Full Time - Permanent</v>
          </cell>
          <cell r="K29" t="str">
            <v>DA</v>
          </cell>
          <cell r="L29" t="str">
            <v>Database Administator</v>
          </cell>
          <cell r="M29" t="str">
            <v>N</v>
          </cell>
          <cell r="N29" t="str">
            <v>W</v>
          </cell>
          <cell r="O29">
            <v>35</v>
          </cell>
          <cell r="P29">
            <v>0</v>
          </cell>
          <cell r="Q29">
            <v>0</v>
          </cell>
          <cell r="R29">
            <v>0</v>
          </cell>
          <cell r="S29">
            <v>0</v>
          </cell>
          <cell r="T29">
            <v>0.55000000000000004</v>
          </cell>
          <cell r="U29" t="str">
            <v>210</v>
          </cell>
          <cell r="V29" t="str">
            <v>101</v>
          </cell>
          <cell r="W29" t="str">
            <v>9098</v>
          </cell>
          <cell r="X29" t="str">
            <v>9098</v>
          </cell>
          <cell r="Y29" t="str">
            <v>9098</v>
          </cell>
          <cell r="Z29" t="str">
            <v>9098</v>
          </cell>
        </row>
        <row r="30">
          <cell r="B30" t="str">
            <v>10257</v>
          </cell>
          <cell r="C30" t="str">
            <v>Ross Finnimore</v>
          </cell>
          <cell r="D30" t="str">
            <v>ROSS</v>
          </cell>
          <cell r="E30" t="str">
            <v>FINNIMORE</v>
          </cell>
          <cell r="F30" t="str">
            <v>SRPA</v>
          </cell>
          <cell r="G30" t="str">
            <v>Senior Programmer Analyst</v>
          </cell>
          <cell r="H30" t="str">
            <v>210</v>
          </cell>
          <cell r="I30" t="str">
            <v>Business Applications</v>
          </cell>
          <cell r="J30" t="str">
            <v>Full Time - Permanent</v>
          </cell>
          <cell r="K30" t="str">
            <v>SPA</v>
          </cell>
          <cell r="L30" t="str">
            <v>Senior Programmer Analyst</v>
          </cell>
          <cell r="M30" t="str">
            <v>N</v>
          </cell>
          <cell r="N30" t="str">
            <v>W</v>
          </cell>
          <cell r="O30">
            <v>35</v>
          </cell>
          <cell r="P30">
            <v>0</v>
          </cell>
          <cell r="Q30">
            <v>0</v>
          </cell>
          <cell r="R30">
            <v>0</v>
          </cell>
          <cell r="S30">
            <v>0</v>
          </cell>
          <cell r="T30">
            <v>0.55000000000000004</v>
          </cell>
          <cell r="U30" t="str">
            <v>210</v>
          </cell>
          <cell r="V30" t="str">
            <v>101</v>
          </cell>
          <cell r="W30" t="str">
            <v>9098</v>
          </cell>
          <cell r="X30" t="str">
            <v>9098</v>
          </cell>
          <cell r="Y30" t="str">
            <v>9098</v>
          </cell>
          <cell r="Z30" t="str">
            <v>9098</v>
          </cell>
        </row>
        <row r="31">
          <cell r="B31" t="str">
            <v>10258</v>
          </cell>
          <cell r="C31" t="str">
            <v>James Rees</v>
          </cell>
          <cell r="D31" t="str">
            <v>JAMES</v>
          </cell>
          <cell r="E31" t="str">
            <v>REES</v>
          </cell>
          <cell r="F31" t="str">
            <v>MGRBA</v>
          </cell>
          <cell r="G31" t="str">
            <v>Manager, Business Applications</v>
          </cell>
          <cell r="H31" t="str">
            <v>210</v>
          </cell>
          <cell r="I31" t="str">
            <v>Business Applications</v>
          </cell>
          <cell r="J31" t="str">
            <v>Full Time - Permanent</v>
          </cell>
          <cell r="K31" t="str">
            <v>MBAPPL</v>
          </cell>
          <cell r="L31" t="str">
            <v>Manager, Business Applications</v>
          </cell>
          <cell r="M31" t="str">
            <v>N</v>
          </cell>
          <cell r="N31" t="str">
            <v>P</v>
          </cell>
          <cell r="O31">
            <v>35</v>
          </cell>
          <cell r="P31">
            <v>0</v>
          </cell>
          <cell r="Q31">
            <v>0</v>
          </cell>
          <cell r="R31">
            <v>0</v>
          </cell>
          <cell r="S31">
            <v>0</v>
          </cell>
          <cell r="T31">
            <v>0.55000000000000004</v>
          </cell>
          <cell r="U31" t="str">
            <v>210</v>
          </cell>
          <cell r="V31" t="str">
            <v>101</v>
          </cell>
          <cell r="W31" t="str">
            <v>9098</v>
          </cell>
          <cell r="X31" t="str">
            <v>9098</v>
          </cell>
          <cell r="Y31" t="str">
            <v>9098</v>
          </cell>
          <cell r="Z31" t="str">
            <v>9098</v>
          </cell>
        </row>
        <row r="32">
          <cell r="B32" t="str">
            <v>10259</v>
          </cell>
          <cell r="C32" t="str">
            <v>Robert Rohr</v>
          </cell>
          <cell r="D32" t="str">
            <v>ROBERT</v>
          </cell>
          <cell r="E32" t="str">
            <v>ROHR</v>
          </cell>
          <cell r="F32" t="str">
            <v>SRPA</v>
          </cell>
          <cell r="G32" t="str">
            <v>SUPERVISOR, METER COMMUNICATIONS TECHNOLOGY</v>
          </cell>
          <cell r="H32" t="str">
            <v>210</v>
          </cell>
          <cell r="I32" t="str">
            <v>Advance Meter Inventory/Meter Data Management &amp; Repository</v>
          </cell>
          <cell r="J32" t="str">
            <v>Full Time - Permanent</v>
          </cell>
          <cell r="K32" t="str">
            <v>SPA</v>
          </cell>
          <cell r="L32" t="str">
            <v>SUPERVISOR, METER COMMUNICATIONS TECHNOLOGY</v>
          </cell>
          <cell r="M32" t="str">
            <v>N</v>
          </cell>
          <cell r="N32" t="str">
            <v>P</v>
          </cell>
          <cell r="O32">
            <v>35</v>
          </cell>
          <cell r="P32">
            <v>0</v>
          </cell>
          <cell r="Q32">
            <v>0</v>
          </cell>
          <cell r="R32">
            <v>0</v>
          </cell>
          <cell r="S32">
            <v>0</v>
          </cell>
          <cell r="T32">
            <v>0.55000000000000004</v>
          </cell>
          <cell r="U32" t="str">
            <v>313</v>
          </cell>
          <cell r="V32" t="str">
            <v>101</v>
          </cell>
          <cell r="W32" t="str">
            <v>9098</v>
          </cell>
          <cell r="X32" t="str">
            <v>9098</v>
          </cell>
          <cell r="Y32">
            <v>5065</v>
          </cell>
          <cell r="Z32">
            <v>5065</v>
          </cell>
        </row>
        <row r="33">
          <cell r="B33" t="str">
            <v>10261</v>
          </cell>
          <cell r="C33" t="str">
            <v>Nirmala Thomas</v>
          </cell>
          <cell r="D33" t="str">
            <v>NIRMALA</v>
          </cell>
          <cell r="E33" t="str">
            <v>THOMAS</v>
          </cell>
          <cell r="F33" t="str">
            <v>SRPA</v>
          </cell>
          <cell r="G33" t="str">
            <v>Senior Programmer Analyst</v>
          </cell>
          <cell r="H33" t="str">
            <v>210</v>
          </cell>
          <cell r="I33" t="str">
            <v>Business Applications</v>
          </cell>
          <cell r="J33" t="str">
            <v>Full Time - Permanent</v>
          </cell>
          <cell r="K33" t="str">
            <v>SPA</v>
          </cell>
          <cell r="L33" t="str">
            <v>Senior Programmer Analyst</v>
          </cell>
          <cell r="M33" t="str">
            <v>N</v>
          </cell>
          <cell r="N33" t="str">
            <v>W</v>
          </cell>
          <cell r="O33">
            <v>35</v>
          </cell>
          <cell r="P33">
            <v>0</v>
          </cell>
          <cell r="Q33">
            <v>0</v>
          </cell>
          <cell r="R33">
            <v>0</v>
          </cell>
          <cell r="S33">
            <v>0</v>
          </cell>
          <cell r="T33">
            <v>0.55000000000000004</v>
          </cell>
          <cell r="U33" t="str">
            <v>210</v>
          </cell>
          <cell r="V33" t="str">
            <v>101</v>
          </cell>
          <cell r="W33" t="str">
            <v>9098</v>
          </cell>
          <cell r="X33" t="str">
            <v>9098</v>
          </cell>
          <cell r="Y33" t="str">
            <v>9098</v>
          </cell>
          <cell r="Z33" t="str">
            <v>9098</v>
          </cell>
        </row>
        <row r="34">
          <cell r="B34" t="str">
            <v>10262</v>
          </cell>
          <cell r="C34" t="str">
            <v>Dianne Graves</v>
          </cell>
          <cell r="D34" t="str">
            <v>DIANNE</v>
          </cell>
          <cell r="E34" t="str">
            <v>GRAVES</v>
          </cell>
          <cell r="F34" t="str">
            <v>CONOP</v>
          </cell>
          <cell r="G34" t="str">
            <v>Console Operator</v>
          </cell>
          <cell r="H34" t="str">
            <v>210</v>
          </cell>
          <cell r="I34" t="str">
            <v>Business Applications</v>
          </cell>
          <cell r="J34" t="str">
            <v>Full Time - Permanent</v>
          </cell>
          <cell r="K34" t="str">
            <v>CONOP</v>
          </cell>
          <cell r="L34" t="str">
            <v>Console Operator</v>
          </cell>
          <cell r="M34" t="str">
            <v>B</v>
          </cell>
          <cell r="N34" t="str">
            <v>W</v>
          </cell>
          <cell r="O34">
            <v>35</v>
          </cell>
          <cell r="P34">
            <v>0</v>
          </cell>
          <cell r="Q34">
            <v>0</v>
          </cell>
          <cell r="R34">
            <v>0</v>
          </cell>
          <cell r="S34">
            <v>0</v>
          </cell>
          <cell r="T34">
            <v>0.55000000000000004</v>
          </cell>
          <cell r="U34" t="str">
            <v>210</v>
          </cell>
          <cell r="V34" t="str">
            <v>101</v>
          </cell>
          <cell r="W34" t="str">
            <v>9098</v>
          </cell>
          <cell r="X34" t="str">
            <v>9098</v>
          </cell>
          <cell r="Y34" t="str">
            <v>9098</v>
          </cell>
          <cell r="Z34" t="str">
            <v>9098</v>
          </cell>
        </row>
        <row r="35">
          <cell r="B35" t="str">
            <v>10265</v>
          </cell>
          <cell r="C35" t="str">
            <v>Nazira Noormohamed</v>
          </cell>
          <cell r="D35" t="str">
            <v>NAZIRA</v>
          </cell>
          <cell r="E35" t="str">
            <v>NOORMOHAMED</v>
          </cell>
          <cell r="F35" t="str">
            <v>SRPA</v>
          </cell>
          <cell r="G35" t="str">
            <v>Senior Programmer Analyst</v>
          </cell>
          <cell r="H35" t="str">
            <v>210</v>
          </cell>
          <cell r="I35" t="str">
            <v>Business Applications</v>
          </cell>
          <cell r="J35" t="str">
            <v>Full Time - Permanent</v>
          </cell>
          <cell r="K35" t="str">
            <v>SPA</v>
          </cell>
          <cell r="L35" t="str">
            <v>Senior Programmer Analyst</v>
          </cell>
          <cell r="M35" t="str">
            <v>N</v>
          </cell>
          <cell r="N35" t="str">
            <v>W</v>
          </cell>
          <cell r="O35">
            <v>35</v>
          </cell>
          <cell r="P35">
            <v>0</v>
          </cell>
          <cell r="Q35">
            <v>0</v>
          </cell>
          <cell r="R35">
            <v>0</v>
          </cell>
          <cell r="S35">
            <v>0</v>
          </cell>
          <cell r="T35">
            <v>0.55000000000000004</v>
          </cell>
          <cell r="U35" t="str">
            <v>210</v>
          </cell>
          <cell r="V35" t="str">
            <v>101</v>
          </cell>
          <cell r="W35" t="str">
            <v>9098</v>
          </cell>
          <cell r="X35" t="str">
            <v>9098</v>
          </cell>
          <cell r="Y35" t="str">
            <v>9098</v>
          </cell>
          <cell r="Z35" t="str">
            <v>9098</v>
          </cell>
        </row>
        <row r="36">
          <cell r="B36" t="str">
            <v>10787</v>
          </cell>
          <cell r="C36" t="str">
            <v>Michelle Wortel</v>
          </cell>
          <cell r="D36" t="str">
            <v>MICHELLE</v>
          </cell>
          <cell r="E36" t="str">
            <v>WORTEL</v>
          </cell>
          <cell r="F36" t="str">
            <v>MBP</v>
          </cell>
          <cell r="G36" t="str">
            <v>Manager, Business Projects</v>
          </cell>
          <cell r="H36" t="str">
            <v>210</v>
          </cell>
          <cell r="I36" t="str">
            <v>Business Projects</v>
          </cell>
          <cell r="J36" t="str">
            <v>Full Time - Permanent</v>
          </cell>
          <cell r="K36" t="str">
            <v>MBP</v>
          </cell>
          <cell r="L36" t="str">
            <v>Manager, Business Projects</v>
          </cell>
          <cell r="M36" t="str">
            <v>N</v>
          </cell>
          <cell r="N36" t="str">
            <v>P</v>
          </cell>
          <cell r="O36">
            <v>35</v>
          </cell>
          <cell r="P36">
            <v>0</v>
          </cell>
          <cell r="Q36">
            <v>0</v>
          </cell>
          <cell r="R36">
            <v>0</v>
          </cell>
          <cell r="S36">
            <v>0</v>
          </cell>
          <cell r="T36">
            <v>0.55000000000000004</v>
          </cell>
          <cell r="U36" t="str">
            <v>212</v>
          </cell>
          <cell r="V36" t="str">
            <v>101</v>
          </cell>
          <cell r="W36" t="str">
            <v>9098</v>
          </cell>
          <cell r="X36" t="str">
            <v>9098</v>
          </cell>
          <cell r="Y36">
            <v>9092</v>
          </cell>
          <cell r="Z36">
            <v>9092</v>
          </cell>
        </row>
        <row r="37">
          <cell r="B37" t="str">
            <v>10829</v>
          </cell>
          <cell r="C37" t="str">
            <v>Alan Stewart</v>
          </cell>
          <cell r="D37" t="str">
            <v>ALAN</v>
          </cell>
          <cell r="E37" t="str">
            <v>STEWART</v>
          </cell>
          <cell r="F37" t="str">
            <v>SB-P</v>
          </cell>
          <cell r="G37" t="str">
            <v>Specialist, Business &amp; Project</v>
          </cell>
          <cell r="H37" t="str">
            <v>210</v>
          </cell>
          <cell r="I37" t="str">
            <v>Business Projects</v>
          </cell>
          <cell r="J37" t="str">
            <v>Full Time - Permanent</v>
          </cell>
          <cell r="K37" t="str">
            <v>SB-P</v>
          </cell>
          <cell r="L37" t="str">
            <v>Specialist, Business &amp; Project</v>
          </cell>
          <cell r="M37" t="str">
            <v>N</v>
          </cell>
          <cell r="N37" t="str">
            <v>P</v>
          </cell>
          <cell r="O37">
            <v>35</v>
          </cell>
          <cell r="P37">
            <v>0</v>
          </cell>
          <cell r="Q37">
            <v>0</v>
          </cell>
          <cell r="R37">
            <v>0</v>
          </cell>
          <cell r="S37">
            <v>0</v>
          </cell>
          <cell r="T37">
            <v>0.55000000000000004</v>
          </cell>
          <cell r="U37" t="str">
            <v>212</v>
          </cell>
          <cell r="V37" t="str">
            <v>101</v>
          </cell>
          <cell r="W37" t="str">
            <v>9098</v>
          </cell>
          <cell r="X37" t="str">
            <v>9098</v>
          </cell>
          <cell r="Y37">
            <v>9092</v>
          </cell>
          <cell r="Z37">
            <v>9092</v>
          </cell>
        </row>
        <row r="38">
          <cell r="B38" t="str">
            <v>10847</v>
          </cell>
          <cell r="C38" t="str">
            <v>Sudha Marthi</v>
          </cell>
          <cell r="D38" t="str">
            <v>Sudha</v>
          </cell>
          <cell r="E38" t="str">
            <v>Marthi</v>
          </cell>
          <cell r="F38" t="str">
            <v>ANALRD</v>
          </cell>
          <cell r="G38" t="str">
            <v>Analyst, Report Data</v>
          </cell>
          <cell r="H38" t="str">
            <v>210</v>
          </cell>
          <cell r="I38" t="str">
            <v>Business Projects</v>
          </cell>
          <cell r="J38" t="str">
            <v>Full Time - Permanent</v>
          </cell>
          <cell r="K38" t="str">
            <v>ANALRD</v>
          </cell>
          <cell r="L38" t="str">
            <v>Analyst, Report Data</v>
          </cell>
          <cell r="M38" t="str">
            <v>N</v>
          </cell>
          <cell r="N38" t="str">
            <v>P</v>
          </cell>
          <cell r="O38">
            <v>35</v>
          </cell>
          <cell r="P38">
            <v>0</v>
          </cell>
          <cell r="Q38">
            <v>0</v>
          </cell>
          <cell r="R38">
            <v>0</v>
          </cell>
          <cell r="S38">
            <v>0</v>
          </cell>
          <cell r="T38">
            <v>0.55000000000000004</v>
          </cell>
          <cell r="U38" t="str">
            <v>212</v>
          </cell>
          <cell r="V38" t="str">
            <v>101</v>
          </cell>
          <cell r="W38" t="str">
            <v>9098</v>
          </cell>
          <cell r="X38" t="str">
            <v>9098</v>
          </cell>
          <cell r="Y38">
            <v>9092</v>
          </cell>
          <cell r="Z38">
            <v>9092</v>
          </cell>
        </row>
        <row r="39">
          <cell r="B39" t="str">
            <v>10857</v>
          </cell>
          <cell r="C39" t="str">
            <v>Mario Cangemi</v>
          </cell>
          <cell r="D39" t="str">
            <v>Mario</v>
          </cell>
          <cell r="E39" t="str">
            <v>Cangemi</v>
          </cell>
          <cell r="F39" t="str">
            <v>DIST</v>
          </cell>
          <cell r="G39" t="str">
            <v>Director, Information Systems &amp; Technology</v>
          </cell>
          <cell r="H39" t="str">
            <v>210</v>
          </cell>
          <cell r="I39" t="str">
            <v>Director IST</v>
          </cell>
          <cell r="J39" t="str">
            <v>Full Time - Permanent</v>
          </cell>
          <cell r="K39" t="str">
            <v>DITS</v>
          </cell>
          <cell r="L39" t="str">
            <v>Director, Information Systems &amp; Technology</v>
          </cell>
          <cell r="M39" t="str">
            <v>N</v>
          </cell>
          <cell r="N39" t="str">
            <v>P</v>
          </cell>
          <cell r="O39">
            <v>35</v>
          </cell>
          <cell r="P39">
            <v>0</v>
          </cell>
          <cell r="Q39">
            <v>0</v>
          </cell>
          <cell r="R39">
            <v>0</v>
          </cell>
          <cell r="S39">
            <v>0</v>
          </cell>
          <cell r="T39">
            <v>0.55000000000000004</v>
          </cell>
          <cell r="U39" t="str">
            <v>293</v>
          </cell>
          <cell r="V39" t="str">
            <v>101</v>
          </cell>
          <cell r="W39" t="str">
            <v>5610</v>
          </cell>
          <cell r="X39" t="str">
            <v>5610</v>
          </cell>
          <cell r="Y39">
            <v>9095</v>
          </cell>
          <cell r="Z39">
            <v>9095</v>
          </cell>
        </row>
        <row r="40">
          <cell r="B40" t="str">
            <v>10235</v>
          </cell>
          <cell r="C40" t="str">
            <v>Stanley Coulter</v>
          </cell>
          <cell r="D40" t="str">
            <v>STANLEY</v>
          </cell>
          <cell r="E40" t="str">
            <v>COULTER</v>
          </cell>
          <cell r="F40" t="str">
            <v>PCTECH</v>
          </cell>
          <cell r="G40" t="str">
            <v>PC Technician</v>
          </cell>
          <cell r="H40" t="str">
            <v>211</v>
          </cell>
          <cell r="I40" t="str">
            <v>PC Services</v>
          </cell>
          <cell r="J40" t="str">
            <v>Full Time - Permanent</v>
          </cell>
          <cell r="K40" t="str">
            <v>PCTECH</v>
          </cell>
          <cell r="L40" t="str">
            <v>PC Technician</v>
          </cell>
          <cell r="M40" t="str">
            <v>B</v>
          </cell>
          <cell r="N40" t="str">
            <v>W</v>
          </cell>
          <cell r="O40">
            <v>35</v>
          </cell>
          <cell r="P40">
            <v>0</v>
          </cell>
          <cell r="Q40">
            <v>0</v>
          </cell>
          <cell r="R40">
            <v>0</v>
          </cell>
          <cell r="S40">
            <v>0</v>
          </cell>
          <cell r="T40">
            <v>0.55000000000000004</v>
          </cell>
          <cell r="U40" t="str">
            <v>211</v>
          </cell>
          <cell r="V40" t="str">
            <v>101</v>
          </cell>
          <cell r="W40" t="str">
            <v>9099</v>
          </cell>
          <cell r="X40" t="str">
            <v>9099</v>
          </cell>
          <cell r="Y40" t="str">
            <v>9099</v>
          </cell>
          <cell r="Z40" t="str">
            <v>9099</v>
          </cell>
        </row>
        <row r="41">
          <cell r="B41" t="str">
            <v>10263</v>
          </cell>
          <cell r="C41" t="str">
            <v>Katherine Dzierzawski</v>
          </cell>
          <cell r="D41" t="str">
            <v>KATHERINE</v>
          </cell>
          <cell r="E41" t="str">
            <v>DZIERZAWSKI</v>
          </cell>
          <cell r="F41" t="str">
            <v>PCTECH</v>
          </cell>
          <cell r="G41" t="str">
            <v>PC Technician</v>
          </cell>
          <cell r="H41" t="str">
            <v>211</v>
          </cell>
          <cell r="I41" t="str">
            <v>PC Services</v>
          </cell>
          <cell r="J41" t="str">
            <v>Full Time - Permanent</v>
          </cell>
          <cell r="K41" t="str">
            <v>PCTECH</v>
          </cell>
          <cell r="L41" t="str">
            <v>PC Technician</v>
          </cell>
          <cell r="M41" t="str">
            <v>B</v>
          </cell>
          <cell r="N41" t="str">
            <v>W</v>
          </cell>
          <cell r="O41">
            <v>35</v>
          </cell>
          <cell r="P41">
            <v>0</v>
          </cell>
          <cell r="Q41">
            <v>0</v>
          </cell>
          <cell r="R41">
            <v>0</v>
          </cell>
          <cell r="S41">
            <v>0</v>
          </cell>
          <cell r="T41">
            <v>0.55000000000000004</v>
          </cell>
          <cell r="U41" t="str">
            <v>211</v>
          </cell>
          <cell r="V41" t="str">
            <v>101</v>
          </cell>
          <cell r="W41" t="str">
            <v>9099</v>
          </cell>
          <cell r="X41" t="str">
            <v>9099</v>
          </cell>
          <cell r="Y41" t="str">
            <v>9099</v>
          </cell>
          <cell r="Z41" t="str">
            <v>9099</v>
          </cell>
        </row>
        <row r="42">
          <cell r="B42" t="str">
            <v>10266</v>
          </cell>
          <cell r="C42" t="str">
            <v>Maria Garito</v>
          </cell>
          <cell r="D42" t="str">
            <v>MARIA</v>
          </cell>
          <cell r="E42" t="str">
            <v>GARITO</v>
          </cell>
          <cell r="F42" t="str">
            <v>WEBDEV</v>
          </cell>
          <cell r="G42" t="str">
            <v>Web Developer</v>
          </cell>
          <cell r="H42" t="str">
            <v>211</v>
          </cell>
          <cell r="I42" t="str">
            <v>PC Services</v>
          </cell>
          <cell r="J42" t="str">
            <v>Full Time - Permanent</v>
          </cell>
          <cell r="K42" t="str">
            <v>WEBDEV</v>
          </cell>
          <cell r="L42" t="str">
            <v>Web Developer</v>
          </cell>
          <cell r="M42" t="str">
            <v>N</v>
          </cell>
          <cell r="N42" t="str">
            <v>W</v>
          </cell>
          <cell r="O42">
            <v>35</v>
          </cell>
          <cell r="P42">
            <v>0</v>
          </cell>
          <cell r="Q42">
            <v>0</v>
          </cell>
          <cell r="R42">
            <v>0</v>
          </cell>
          <cell r="S42">
            <v>0</v>
          </cell>
          <cell r="T42">
            <v>0.55000000000000004</v>
          </cell>
          <cell r="U42" t="str">
            <v>211</v>
          </cell>
          <cell r="V42" t="str">
            <v>101</v>
          </cell>
          <cell r="W42" t="str">
            <v>9099</v>
          </cell>
          <cell r="X42" t="str">
            <v>9099</v>
          </cell>
          <cell r="Y42" t="str">
            <v>9099</v>
          </cell>
          <cell r="Z42" t="str">
            <v>9099</v>
          </cell>
        </row>
        <row r="43">
          <cell r="B43" t="str">
            <v>10830</v>
          </cell>
          <cell r="C43" t="str">
            <v>Claudio Palazzo</v>
          </cell>
          <cell r="D43" t="str">
            <v>CLAUDIO</v>
          </cell>
          <cell r="E43" t="str">
            <v>PALAZZO</v>
          </cell>
          <cell r="F43" t="str">
            <v>MTS</v>
          </cell>
          <cell r="G43" t="str">
            <v>Manager, Technical Services</v>
          </cell>
          <cell r="H43" t="str">
            <v>211</v>
          </cell>
          <cell r="I43" t="str">
            <v>PC Services</v>
          </cell>
          <cell r="J43" t="str">
            <v>Full Time - Permanent</v>
          </cell>
          <cell r="K43" t="str">
            <v>MTS</v>
          </cell>
          <cell r="L43" t="str">
            <v>Manager, Technical Services</v>
          </cell>
          <cell r="M43" t="str">
            <v>N</v>
          </cell>
          <cell r="N43" t="str">
            <v>P</v>
          </cell>
          <cell r="O43">
            <v>35</v>
          </cell>
          <cell r="P43">
            <v>0</v>
          </cell>
          <cell r="Q43">
            <v>0</v>
          </cell>
          <cell r="R43">
            <v>0</v>
          </cell>
          <cell r="S43">
            <v>0</v>
          </cell>
          <cell r="T43">
            <v>0.55000000000000004</v>
          </cell>
          <cell r="U43" t="str">
            <v>211</v>
          </cell>
          <cell r="V43" t="str">
            <v>101</v>
          </cell>
          <cell r="W43" t="str">
            <v>9099</v>
          </cell>
          <cell r="X43" t="str">
            <v>9099</v>
          </cell>
          <cell r="Y43" t="str">
            <v>9099</v>
          </cell>
          <cell r="Z43" t="str">
            <v>9099</v>
          </cell>
        </row>
        <row r="44">
          <cell r="B44" t="str">
            <v>10868</v>
          </cell>
          <cell r="C44" t="str">
            <v>Dan Cantwell</v>
          </cell>
          <cell r="D44" t="str">
            <v>Dan</v>
          </cell>
          <cell r="E44" t="str">
            <v>Cantwell</v>
          </cell>
          <cell r="F44" t="str">
            <v>NETADMIN</v>
          </cell>
          <cell r="G44" t="str">
            <v>Network Administrator</v>
          </cell>
          <cell r="H44" t="str">
            <v>211</v>
          </cell>
          <cell r="I44" t="str">
            <v>PC Services</v>
          </cell>
          <cell r="J44" t="str">
            <v>Full Time - Permanent</v>
          </cell>
          <cell r="K44" t="str">
            <v>NETADMIN</v>
          </cell>
          <cell r="L44" t="str">
            <v>Network Administrator</v>
          </cell>
          <cell r="M44" t="str">
            <v>N</v>
          </cell>
          <cell r="N44" t="str">
            <v>P</v>
          </cell>
          <cell r="O44">
            <v>35</v>
          </cell>
          <cell r="P44">
            <v>0</v>
          </cell>
          <cell r="Q44">
            <v>0</v>
          </cell>
          <cell r="R44">
            <v>0</v>
          </cell>
          <cell r="S44">
            <v>0</v>
          </cell>
          <cell r="T44">
            <v>0.55000000000000004</v>
          </cell>
          <cell r="U44" t="str">
            <v>211</v>
          </cell>
          <cell r="V44" t="str">
            <v>101</v>
          </cell>
          <cell r="W44" t="str">
            <v>9099</v>
          </cell>
          <cell r="X44" t="str">
            <v>9099</v>
          </cell>
          <cell r="Y44" t="str">
            <v>9099</v>
          </cell>
          <cell r="Z44" t="str">
            <v>9099</v>
          </cell>
        </row>
        <row r="45">
          <cell r="B45" t="str">
            <v>10862</v>
          </cell>
          <cell r="C45" t="str">
            <v>Indy Butany-Desouza</v>
          </cell>
          <cell r="D45" t="str">
            <v>Indy</v>
          </cell>
          <cell r="E45" t="str">
            <v>Butany-Desouza</v>
          </cell>
          <cell r="F45" t="str">
            <v>VPREG</v>
          </cell>
          <cell r="G45" t="str">
            <v>VP, Regulatory</v>
          </cell>
          <cell r="H45" t="str">
            <v>291</v>
          </cell>
          <cell r="I45" t="str">
            <v>Regulatory Services</v>
          </cell>
          <cell r="J45" t="str">
            <v>Full Time - Permanent</v>
          </cell>
          <cell r="K45" t="str">
            <v>VPREG</v>
          </cell>
          <cell r="L45" t="str">
            <v>VP, Regulatory</v>
          </cell>
          <cell r="M45" t="str">
            <v>N</v>
          </cell>
          <cell r="N45" t="str">
            <v>P</v>
          </cell>
          <cell r="O45">
            <v>35</v>
          </cell>
          <cell r="P45">
            <v>0</v>
          </cell>
          <cell r="Q45">
            <v>0</v>
          </cell>
          <cell r="R45">
            <v>0</v>
          </cell>
          <cell r="S45">
            <v>0</v>
          </cell>
          <cell r="T45">
            <v>0.55000000000000004</v>
          </cell>
          <cell r="U45" t="str">
            <v>201</v>
          </cell>
          <cell r="V45" t="str">
            <v>101</v>
          </cell>
          <cell r="W45" t="str">
            <v>5605</v>
          </cell>
          <cell r="X45" t="str">
            <v>5605</v>
          </cell>
          <cell r="Y45" t="str">
            <v>5605</v>
          </cell>
          <cell r="Z45" t="str">
            <v>5605</v>
          </cell>
        </row>
        <row r="46">
          <cell r="B46" t="str">
            <v>10880</v>
          </cell>
          <cell r="C46" t="str">
            <v>Grant Brooker</v>
          </cell>
          <cell r="D46" t="str">
            <v>GRANT</v>
          </cell>
          <cell r="E46" t="str">
            <v>BROOKER</v>
          </cell>
          <cell r="F46" t="str">
            <v>MREGC</v>
          </cell>
          <cell r="G46" t="str">
            <v>Manager, Regulatory Compliance</v>
          </cell>
          <cell r="H46" t="str">
            <v>291</v>
          </cell>
          <cell r="I46" t="str">
            <v>Regulatory Services</v>
          </cell>
          <cell r="J46" t="str">
            <v>Full Time - Permanent</v>
          </cell>
          <cell r="K46" t="str">
            <v>MREGC</v>
          </cell>
          <cell r="L46" t="str">
            <v>Manager, Regulatory Compliance</v>
          </cell>
          <cell r="M46" t="str">
            <v>N</v>
          </cell>
          <cell r="N46" t="str">
            <v>P</v>
          </cell>
          <cell r="O46">
            <v>35</v>
          </cell>
          <cell r="P46">
            <v>0</v>
          </cell>
          <cell r="Q46">
            <v>0</v>
          </cell>
          <cell r="R46">
            <v>0</v>
          </cell>
          <cell r="S46">
            <v>0</v>
          </cell>
          <cell r="T46">
            <v>0.55000000000000004</v>
          </cell>
          <cell r="U46" t="str">
            <v>201</v>
          </cell>
          <cell r="V46" t="str">
            <v>101</v>
          </cell>
          <cell r="W46" t="str">
            <v>5610</v>
          </cell>
          <cell r="X46" t="str">
            <v>5610</v>
          </cell>
          <cell r="Y46" t="str">
            <v>5610</v>
          </cell>
          <cell r="Z46" t="str">
            <v>5610</v>
          </cell>
        </row>
        <row r="47">
          <cell r="B47" t="str">
            <v>10881</v>
          </cell>
          <cell r="C47" t="str">
            <v>Richard Battista</v>
          </cell>
          <cell r="D47" t="str">
            <v>Richard</v>
          </cell>
          <cell r="E47" t="str">
            <v>Battista</v>
          </cell>
          <cell r="F47" t="str">
            <v>DRS</v>
          </cell>
          <cell r="G47" t="str">
            <v>Director, Regulatory Services</v>
          </cell>
          <cell r="H47" t="str">
            <v>291</v>
          </cell>
          <cell r="I47" t="str">
            <v>Regulatory Services</v>
          </cell>
          <cell r="J47" t="str">
            <v>Full Time - Permanent</v>
          </cell>
          <cell r="K47" t="str">
            <v>DRS</v>
          </cell>
          <cell r="L47" t="str">
            <v>Director, Regulatory Services</v>
          </cell>
          <cell r="M47" t="str">
            <v>N</v>
          </cell>
          <cell r="N47" t="str">
            <v>P</v>
          </cell>
          <cell r="O47">
            <v>35</v>
          </cell>
          <cell r="P47">
            <v>0</v>
          </cell>
          <cell r="Q47">
            <v>0</v>
          </cell>
          <cell r="R47">
            <v>0</v>
          </cell>
          <cell r="S47">
            <v>0</v>
          </cell>
          <cell r="T47">
            <v>0.55000000000000004</v>
          </cell>
          <cell r="U47" t="str">
            <v>201</v>
          </cell>
          <cell r="V47" t="str">
            <v>101</v>
          </cell>
          <cell r="W47" t="str">
            <v>5610</v>
          </cell>
          <cell r="X47" t="str">
            <v>5610</v>
          </cell>
          <cell r="Y47" t="str">
            <v>5610</v>
          </cell>
          <cell r="Z47" t="str">
            <v>5610</v>
          </cell>
        </row>
        <row r="48">
          <cell r="B48" t="str">
            <v>10007</v>
          </cell>
          <cell r="C48" t="str">
            <v>Sarah Hughes</v>
          </cell>
          <cell r="D48" t="str">
            <v>SARAH</v>
          </cell>
          <cell r="E48" t="str">
            <v>HUGHES</v>
          </cell>
          <cell r="F48" t="str">
            <v>VPFIN</v>
          </cell>
          <cell r="G48" t="str">
            <v>VP, Finance</v>
          </cell>
          <cell r="H48" t="str">
            <v>292</v>
          </cell>
          <cell r="I48" t="str">
            <v>Financial Services</v>
          </cell>
          <cell r="J48" t="str">
            <v>Full Time - Permanent</v>
          </cell>
          <cell r="K48" t="str">
            <v>VPFIN</v>
          </cell>
          <cell r="L48" t="str">
            <v>VP, Finance</v>
          </cell>
          <cell r="M48" t="str">
            <v>N</v>
          </cell>
          <cell r="N48" t="str">
            <v>P</v>
          </cell>
          <cell r="O48">
            <v>35</v>
          </cell>
          <cell r="P48">
            <v>0</v>
          </cell>
          <cell r="Q48">
            <v>0</v>
          </cell>
          <cell r="R48">
            <v>0</v>
          </cell>
          <cell r="S48">
            <v>0</v>
          </cell>
          <cell r="T48">
            <v>0.55000000000000004</v>
          </cell>
          <cell r="U48" t="str">
            <v>205</v>
          </cell>
          <cell r="V48" t="str">
            <v>101</v>
          </cell>
          <cell r="W48" t="str">
            <v>5610</v>
          </cell>
          <cell r="X48" t="str">
            <v>5610</v>
          </cell>
          <cell r="Y48">
            <v>5605</v>
          </cell>
          <cell r="Z48">
            <v>5605</v>
          </cell>
        </row>
        <row r="49">
          <cell r="B49" t="str">
            <v>10850</v>
          </cell>
          <cell r="C49" t="str">
            <v>Nathan Cernusca</v>
          </cell>
          <cell r="D49" t="str">
            <v>NATHAN</v>
          </cell>
          <cell r="E49" t="str">
            <v>CERNUSCA</v>
          </cell>
          <cell r="F49" t="str">
            <v>CSR</v>
          </cell>
          <cell r="G49" t="str">
            <v>Customer Service Representative</v>
          </cell>
          <cell r="H49" t="str">
            <v>300</v>
          </cell>
          <cell r="I49" t="str">
            <v>Customer Care - Customer Service</v>
          </cell>
          <cell r="J49" t="str">
            <v>Full Time - Permanent</v>
          </cell>
          <cell r="K49" t="str">
            <v>CSR</v>
          </cell>
          <cell r="L49" t="str">
            <v>Customer Service Representative</v>
          </cell>
          <cell r="M49" t="str">
            <v>B</v>
          </cell>
          <cell r="N49" t="str">
            <v>W</v>
          </cell>
          <cell r="O49">
            <v>35</v>
          </cell>
          <cell r="P49">
            <v>0</v>
          </cell>
          <cell r="Q49">
            <v>0</v>
          </cell>
          <cell r="R49">
            <v>0</v>
          </cell>
          <cell r="S49">
            <v>0</v>
          </cell>
          <cell r="T49">
            <v>0.55000000000000004</v>
          </cell>
          <cell r="U49" t="str">
            <v>303</v>
          </cell>
          <cell r="V49" t="str">
            <v>102</v>
          </cell>
          <cell r="W49" t="str">
            <v>9909</v>
          </cell>
          <cell r="X49" t="str">
            <v>9909</v>
          </cell>
          <cell r="Y49" t="str">
            <v>9909</v>
          </cell>
          <cell r="Z49" t="str">
            <v>9909</v>
          </cell>
        </row>
        <row r="50">
          <cell r="B50" t="str">
            <v>10016</v>
          </cell>
          <cell r="C50" t="str">
            <v>Cheryl Statti</v>
          </cell>
          <cell r="D50" t="str">
            <v>CHERYL</v>
          </cell>
          <cell r="E50" t="str">
            <v>STATTI</v>
          </cell>
          <cell r="F50" t="str">
            <v>SCSC</v>
          </cell>
          <cell r="G50" t="str">
            <v>Sr. Customer Serv. Clerk</v>
          </cell>
          <cell r="H50" t="str">
            <v>301</v>
          </cell>
          <cell r="I50" t="str">
            <v>Customer Care - Customer Service</v>
          </cell>
          <cell r="J50" t="str">
            <v>Full Time - Permanent</v>
          </cell>
          <cell r="K50" t="str">
            <v>SRCSC</v>
          </cell>
          <cell r="L50" t="str">
            <v>Sr. Customer Serv. Clerk</v>
          </cell>
          <cell r="M50" t="str">
            <v>B</v>
          </cell>
          <cell r="N50" t="str">
            <v>W</v>
          </cell>
          <cell r="O50">
            <v>35</v>
          </cell>
          <cell r="P50">
            <v>0</v>
          </cell>
          <cell r="Q50">
            <v>0</v>
          </cell>
          <cell r="R50">
            <v>0</v>
          </cell>
          <cell r="S50">
            <v>0</v>
          </cell>
          <cell r="T50">
            <v>0.55000000000000004</v>
          </cell>
          <cell r="U50" t="str">
            <v>303</v>
          </cell>
          <cell r="V50" t="str">
            <v>101</v>
          </cell>
          <cell r="W50" t="str">
            <v>9909</v>
          </cell>
          <cell r="X50" t="str">
            <v>9909</v>
          </cell>
          <cell r="Y50" t="str">
            <v>9909</v>
          </cell>
          <cell r="Z50" t="str">
            <v>9909</v>
          </cell>
        </row>
        <row r="51">
          <cell r="B51" t="str">
            <v>10073</v>
          </cell>
          <cell r="C51" t="str">
            <v>Kelley Fitzpatrick</v>
          </cell>
          <cell r="D51" t="str">
            <v>KELLEY</v>
          </cell>
          <cell r="E51" t="str">
            <v>FITZPATRICK</v>
          </cell>
          <cell r="F51" t="str">
            <v>GC11</v>
          </cell>
          <cell r="G51" t="str">
            <v>General Clerk</v>
          </cell>
          <cell r="H51" t="str">
            <v>301</v>
          </cell>
          <cell r="I51" t="str">
            <v>Customer Care - Customer Service</v>
          </cell>
          <cell r="J51" t="str">
            <v>Full Time - Permanent</v>
          </cell>
          <cell r="K51" t="str">
            <v>GCII</v>
          </cell>
          <cell r="L51" t="str">
            <v>General Clerk</v>
          </cell>
          <cell r="M51" t="str">
            <v>B</v>
          </cell>
          <cell r="N51" t="str">
            <v>W</v>
          </cell>
          <cell r="O51">
            <v>35</v>
          </cell>
          <cell r="P51">
            <v>0</v>
          </cell>
          <cell r="Q51">
            <v>0</v>
          </cell>
          <cell r="R51">
            <v>0</v>
          </cell>
          <cell r="S51">
            <v>0</v>
          </cell>
          <cell r="T51">
            <v>0.55000000000000004</v>
          </cell>
          <cell r="U51" t="str">
            <v>303</v>
          </cell>
          <cell r="V51" t="str">
            <v>101</v>
          </cell>
          <cell r="W51" t="str">
            <v>9909</v>
          </cell>
          <cell r="X51" t="str">
            <v>9909</v>
          </cell>
          <cell r="Y51" t="str">
            <v>9909</v>
          </cell>
          <cell r="Z51" t="str">
            <v>9909</v>
          </cell>
        </row>
        <row r="52">
          <cell r="B52" t="str">
            <v>10152</v>
          </cell>
          <cell r="C52" t="str">
            <v>Paul Hart</v>
          </cell>
          <cell r="D52" t="str">
            <v>PAUL</v>
          </cell>
          <cell r="E52" t="str">
            <v>HART</v>
          </cell>
          <cell r="F52" t="str">
            <v>SCOLL</v>
          </cell>
          <cell r="G52" t="str">
            <v>Supervisor, Collections</v>
          </cell>
          <cell r="H52" t="str">
            <v>301</v>
          </cell>
          <cell r="I52" t="str">
            <v>Customer Care - Credit and Collections</v>
          </cell>
          <cell r="J52" t="str">
            <v>Full Time - Permanent</v>
          </cell>
          <cell r="K52" t="str">
            <v>SCOLL</v>
          </cell>
          <cell r="L52" t="str">
            <v>Supervisor, Collections</v>
          </cell>
          <cell r="M52" t="str">
            <v>N</v>
          </cell>
          <cell r="N52" t="str">
            <v>P</v>
          </cell>
          <cell r="O52">
            <v>35</v>
          </cell>
          <cell r="P52">
            <v>0</v>
          </cell>
          <cell r="Q52">
            <v>0</v>
          </cell>
          <cell r="R52">
            <v>0</v>
          </cell>
          <cell r="S52">
            <v>0</v>
          </cell>
          <cell r="T52">
            <v>0.55000000000000004</v>
          </cell>
          <cell r="U52" t="str">
            <v>305</v>
          </cell>
          <cell r="V52" t="str">
            <v>101</v>
          </cell>
          <cell r="W52" t="str">
            <v>9909</v>
          </cell>
          <cell r="X52" t="str">
            <v>9909</v>
          </cell>
          <cell r="Y52" t="str">
            <v>9909</v>
          </cell>
          <cell r="Z52" t="str">
            <v>9909</v>
          </cell>
        </row>
        <row r="53">
          <cell r="B53" t="str">
            <v>10153</v>
          </cell>
          <cell r="C53" t="str">
            <v>Ann Lahaie</v>
          </cell>
          <cell r="D53" t="str">
            <v>ANN</v>
          </cell>
          <cell r="E53" t="str">
            <v>LAHAIE</v>
          </cell>
          <cell r="F53" t="str">
            <v>CROP</v>
          </cell>
          <cell r="G53" t="str">
            <v>Creditron Operator</v>
          </cell>
          <cell r="H53" t="str">
            <v>301</v>
          </cell>
          <cell r="I53" t="str">
            <v>Customer Care - Customer Service</v>
          </cell>
          <cell r="J53" t="str">
            <v>Full Time - Permanent</v>
          </cell>
          <cell r="K53" t="str">
            <v>CROP</v>
          </cell>
          <cell r="L53" t="str">
            <v>Creditron Operator</v>
          </cell>
          <cell r="M53" t="str">
            <v>B</v>
          </cell>
          <cell r="N53" t="str">
            <v>W</v>
          </cell>
          <cell r="O53">
            <v>35</v>
          </cell>
          <cell r="P53">
            <v>0</v>
          </cell>
          <cell r="Q53">
            <v>0</v>
          </cell>
          <cell r="R53">
            <v>0</v>
          </cell>
          <cell r="S53">
            <v>0</v>
          </cell>
          <cell r="T53">
            <v>0.55000000000000004</v>
          </cell>
          <cell r="U53" t="str">
            <v>303</v>
          </cell>
          <cell r="V53" t="str">
            <v>101</v>
          </cell>
          <cell r="W53" t="str">
            <v>9909</v>
          </cell>
          <cell r="X53" t="str">
            <v>9909</v>
          </cell>
          <cell r="Y53" t="str">
            <v>9909</v>
          </cell>
          <cell r="Z53" t="str">
            <v>9909</v>
          </cell>
        </row>
        <row r="54">
          <cell r="B54" t="str">
            <v>10177</v>
          </cell>
          <cell r="C54" t="str">
            <v>Pamela Fazzari</v>
          </cell>
          <cell r="D54" t="str">
            <v>PAMELA</v>
          </cell>
          <cell r="E54" t="str">
            <v>FAZZARI</v>
          </cell>
          <cell r="F54" t="str">
            <v>CLKTY</v>
          </cell>
          <cell r="G54" t="str">
            <v>Collections Clerk</v>
          </cell>
          <cell r="H54" t="str">
            <v>301</v>
          </cell>
          <cell r="I54" t="str">
            <v>Customer Care - Credit and Collections</v>
          </cell>
          <cell r="J54" t="str">
            <v>Full Time - Permanent</v>
          </cell>
          <cell r="K54" t="str">
            <v>CTY</v>
          </cell>
          <cell r="L54" t="str">
            <v>Collections Clerk</v>
          </cell>
          <cell r="M54" t="str">
            <v>B</v>
          </cell>
          <cell r="N54" t="str">
            <v>W</v>
          </cell>
          <cell r="O54">
            <v>35</v>
          </cell>
          <cell r="P54">
            <v>0</v>
          </cell>
          <cell r="Q54">
            <v>0</v>
          </cell>
          <cell r="R54">
            <v>0</v>
          </cell>
          <cell r="S54">
            <v>0</v>
          </cell>
          <cell r="T54">
            <v>0.55000000000000004</v>
          </cell>
          <cell r="U54" t="str">
            <v>305</v>
          </cell>
          <cell r="V54" t="str">
            <v>101</v>
          </cell>
          <cell r="W54" t="str">
            <v>9909</v>
          </cell>
          <cell r="X54" t="str">
            <v>9909</v>
          </cell>
          <cell r="Y54" t="str">
            <v>9909</v>
          </cell>
          <cell r="Z54" t="str">
            <v>9909</v>
          </cell>
        </row>
        <row r="55">
          <cell r="B55" t="str">
            <v>10195</v>
          </cell>
          <cell r="C55" t="str">
            <v>Kori-Lynn Sykes</v>
          </cell>
          <cell r="D55" t="str">
            <v>KORI-LYNN</v>
          </cell>
          <cell r="E55" t="str">
            <v>SYKES</v>
          </cell>
          <cell r="F55" t="str">
            <v>GC11</v>
          </cell>
          <cell r="G55" t="str">
            <v>General Clerk</v>
          </cell>
          <cell r="H55" t="str">
            <v>301</v>
          </cell>
          <cell r="I55" t="str">
            <v>Customer Care - Customer Service</v>
          </cell>
          <cell r="J55" t="str">
            <v>Full Time - Permanent</v>
          </cell>
          <cell r="K55" t="str">
            <v>GCII</v>
          </cell>
          <cell r="L55" t="str">
            <v>General Clerk</v>
          </cell>
          <cell r="M55" t="str">
            <v>B</v>
          </cell>
          <cell r="N55" t="str">
            <v>W</v>
          </cell>
          <cell r="O55">
            <v>35</v>
          </cell>
          <cell r="P55">
            <v>0</v>
          </cell>
          <cell r="Q55">
            <v>0</v>
          </cell>
          <cell r="R55">
            <v>0</v>
          </cell>
          <cell r="S55">
            <v>0</v>
          </cell>
          <cell r="T55">
            <v>0.55000000000000004</v>
          </cell>
          <cell r="U55" t="str">
            <v>303</v>
          </cell>
          <cell r="V55" t="str">
            <v>101</v>
          </cell>
          <cell r="W55" t="str">
            <v>9909</v>
          </cell>
          <cell r="X55" t="str">
            <v>9909</v>
          </cell>
          <cell r="Y55" t="str">
            <v>9909</v>
          </cell>
          <cell r="Z55" t="str">
            <v>9909</v>
          </cell>
        </row>
        <row r="56">
          <cell r="B56" t="str">
            <v>10197</v>
          </cell>
          <cell r="C56" t="str">
            <v>Jennifer Quinlan</v>
          </cell>
          <cell r="D56" t="str">
            <v>JENNIFER</v>
          </cell>
          <cell r="E56" t="str">
            <v>QUINLAN</v>
          </cell>
          <cell r="F56" t="str">
            <v>GC11</v>
          </cell>
          <cell r="G56" t="str">
            <v>General Clerk</v>
          </cell>
          <cell r="H56" t="str">
            <v>301</v>
          </cell>
          <cell r="I56" t="str">
            <v>Customer Care - Customer Service</v>
          </cell>
          <cell r="J56" t="str">
            <v>Full Time - Permanent</v>
          </cell>
          <cell r="K56" t="str">
            <v>GCII</v>
          </cell>
          <cell r="L56" t="str">
            <v>General Clerk</v>
          </cell>
          <cell r="M56" t="str">
            <v>B</v>
          </cell>
          <cell r="N56" t="str">
            <v>W</v>
          </cell>
          <cell r="O56">
            <v>35</v>
          </cell>
          <cell r="P56">
            <v>0</v>
          </cell>
          <cell r="Q56">
            <v>0</v>
          </cell>
          <cell r="R56">
            <v>0</v>
          </cell>
          <cell r="S56">
            <v>0</v>
          </cell>
          <cell r="T56">
            <v>0.55000000000000004</v>
          </cell>
          <cell r="U56" t="str">
            <v>303</v>
          </cell>
          <cell r="V56" t="str">
            <v>101</v>
          </cell>
          <cell r="W56" t="str">
            <v>9909</v>
          </cell>
          <cell r="X56" t="str">
            <v>9909</v>
          </cell>
          <cell r="Y56" t="str">
            <v>9909</v>
          </cell>
          <cell r="Z56" t="str">
            <v>9909</v>
          </cell>
        </row>
        <row r="57">
          <cell r="B57" t="str">
            <v>10205</v>
          </cell>
          <cell r="C57" t="str">
            <v>Norma Wilson</v>
          </cell>
          <cell r="D57" t="str">
            <v>NORMA</v>
          </cell>
          <cell r="E57" t="str">
            <v>WILSON</v>
          </cell>
          <cell r="F57" t="str">
            <v>HBC</v>
          </cell>
          <cell r="G57" t="str">
            <v>Head Billing Clerk</v>
          </cell>
          <cell r="H57" t="str">
            <v>301</v>
          </cell>
          <cell r="I57" t="str">
            <v>Customer Care - Credit and Collections</v>
          </cell>
          <cell r="J57" t="str">
            <v>Full Time - Permanent</v>
          </cell>
          <cell r="K57" t="str">
            <v>HBC</v>
          </cell>
          <cell r="L57" t="str">
            <v>Head Billing Clerk</v>
          </cell>
          <cell r="M57" t="str">
            <v>B</v>
          </cell>
          <cell r="N57" t="str">
            <v>W</v>
          </cell>
          <cell r="O57">
            <v>35</v>
          </cell>
          <cell r="P57">
            <v>0</v>
          </cell>
          <cell r="Q57">
            <v>0</v>
          </cell>
          <cell r="R57">
            <v>0</v>
          </cell>
          <cell r="S57">
            <v>0</v>
          </cell>
          <cell r="T57">
            <v>0.55000000000000004</v>
          </cell>
          <cell r="U57" t="str">
            <v>305</v>
          </cell>
          <cell r="V57" t="str">
            <v>101</v>
          </cell>
          <cell r="W57" t="str">
            <v>9909</v>
          </cell>
          <cell r="X57" t="str">
            <v>9909</v>
          </cell>
          <cell r="Y57" t="str">
            <v>9909</v>
          </cell>
          <cell r="Z57" t="str">
            <v>9909</v>
          </cell>
        </row>
        <row r="58">
          <cell r="B58" t="str">
            <v>10206</v>
          </cell>
          <cell r="C58" t="str">
            <v>Christie Stemmler</v>
          </cell>
          <cell r="D58" t="str">
            <v>CHRISTIE</v>
          </cell>
          <cell r="E58" t="str">
            <v>STEMMLER</v>
          </cell>
          <cell r="F58" t="str">
            <v>GC11</v>
          </cell>
          <cell r="G58" t="str">
            <v>General Clerk</v>
          </cell>
          <cell r="H58" t="str">
            <v>301</v>
          </cell>
          <cell r="I58" t="str">
            <v>Customer Care - Customer Service</v>
          </cell>
          <cell r="J58" t="str">
            <v>Full Time - Permanent</v>
          </cell>
          <cell r="K58" t="str">
            <v>GCII</v>
          </cell>
          <cell r="L58" t="str">
            <v>General Clerk</v>
          </cell>
          <cell r="M58" t="str">
            <v>B</v>
          </cell>
          <cell r="N58" t="str">
            <v>W</v>
          </cell>
          <cell r="O58">
            <v>35</v>
          </cell>
          <cell r="P58">
            <v>0</v>
          </cell>
          <cell r="Q58">
            <v>0</v>
          </cell>
          <cell r="R58">
            <v>0</v>
          </cell>
          <cell r="S58">
            <v>0</v>
          </cell>
          <cell r="T58">
            <v>0.55000000000000004</v>
          </cell>
          <cell r="U58" t="str">
            <v>303</v>
          </cell>
          <cell r="V58" t="str">
            <v>101</v>
          </cell>
          <cell r="W58" t="str">
            <v>9909</v>
          </cell>
          <cell r="X58" t="str">
            <v>9909</v>
          </cell>
          <cell r="Y58" t="str">
            <v>9909</v>
          </cell>
          <cell r="Z58" t="str">
            <v>9909</v>
          </cell>
        </row>
        <row r="59">
          <cell r="B59" t="str">
            <v>10209</v>
          </cell>
          <cell r="C59" t="str">
            <v>Debra Woodfine</v>
          </cell>
          <cell r="D59" t="str">
            <v>DEBRA</v>
          </cell>
          <cell r="E59" t="str">
            <v>WOODFINE</v>
          </cell>
          <cell r="F59" t="str">
            <v>PACLK</v>
          </cell>
          <cell r="G59" t="str">
            <v>Pre-authorized Clerk</v>
          </cell>
          <cell r="H59" t="str">
            <v>301</v>
          </cell>
          <cell r="I59" t="str">
            <v>Customer Care - Credit and Collections</v>
          </cell>
          <cell r="J59" t="str">
            <v>Full Time - Permanent</v>
          </cell>
          <cell r="K59" t="str">
            <v>PAUC</v>
          </cell>
          <cell r="L59" t="str">
            <v>Pre-authorized Clerk</v>
          </cell>
          <cell r="M59" t="str">
            <v>B</v>
          </cell>
          <cell r="N59" t="str">
            <v>W</v>
          </cell>
          <cell r="O59">
            <v>35</v>
          </cell>
          <cell r="P59">
            <v>0</v>
          </cell>
          <cell r="Q59">
            <v>0</v>
          </cell>
          <cell r="R59">
            <v>0</v>
          </cell>
          <cell r="S59">
            <v>0</v>
          </cell>
          <cell r="T59">
            <v>0.55000000000000004</v>
          </cell>
          <cell r="U59" t="str">
            <v>305</v>
          </cell>
          <cell r="V59" t="str">
            <v>101</v>
          </cell>
          <cell r="W59" t="str">
            <v>9909</v>
          </cell>
          <cell r="X59" t="str">
            <v>9909</v>
          </cell>
          <cell r="Y59" t="str">
            <v>9909</v>
          </cell>
          <cell r="Z59" t="str">
            <v>9909</v>
          </cell>
        </row>
        <row r="60">
          <cell r="B60" t="str">
            <v>10212</v>
          </cell>
          <cell r="C60" t="str">
            <v>Dawn Freeman</v>
          </cell>
          <cell r="D60" t="str">
            <v>DAWN</v>
          </cell>
          <cell r="E60" t="str">
            <v>FREEMAN</v>
          </cell>
          <cell r="F60" t="str">
            <v>STENO</v>
          </cell>
          <cell r="G60" t="str">
            <v>Customer Service Co-ordinator</v>
          </cell>
          <cell r="H60" t="str">
            <v>301</v>
          </cell>
          <cell r="I60" t="str">
            <v>Customer Care - Customer Service</v>
          </cell>
          <cell r="J60" t="str">
            <v>Full Time - Permanent</v>
          </cell>
          <cell r="K60" t="str">
            <v>STEN</v>
          </cell>
          <cell r="L60" t="str">
            <v>Customer Service Co-ordinator</v>
          </cell>
          <cell r="M60" t="str">
            <v>B</v>
          </cell>
          <cell r="N60" t="str">
            <v>W</v>
          </cell>
          <cell r="O60">
            <v>35</v>
          </cell>
          <cell r="P60">
            <v>0</v>
          </cell>
          <cell r="Q60">
            <v>0</v>
          </cell>
          <cell r="R60">
            <v>0</v>
          </cell>
          <cell r="S60">
            <v>0</v>
          </cell>
          <cell r="T60">
            <v>0.55000000000000004</v>
          </cell>
          <cell r="U60" t="str">
            <v>303</v>
          </cell>
          <cell r="V60" t="str">
            <v>101</v>
          </cell>
          <cell r="W60" t="str">
            <v>9909</v>
          </cell>
          <cell r="X60" t="str">
            <v>9909</v>
          </cell>
          <cell r="Y60" t="str">
            <v>9909</v>
          </cell>
          <cell r="Z60" t="str">
            <v>9909</v>
          </cell>
        </row>
        <row r="61">
          <cell r="B61" t="str">
            <v>10214</v>
          </cell>
          <cell r="C61" t="str">
            <v>Marilyn Conrad</v>
          </cell>
          <cell r="D61" t="str">
            <v>MARILYN</v>
          </cell>
          <cell r="E61" t="str">
            <v>CONRAD</v>
          </cell>
          <cell r="F61" t="str">
            <v>HBC</v>
          </cell>
          <cell r="G61" t="str">
            <v>Head Billing Clerk</v>
          </cell>
          <cell r="H61" t="str">
            <v>301</v>
          </cell>
          <cell r="I61" t="str">
            <v>Customer Care - Credit and Collections</v>
          </cell>
          <cell r="J61" t="str">
            <v>Full Time - Permanent</v>
          </cell>
          <cell r="K61" t="str">
            <v>HBC</v>
          </cell>
          <cell r="L61" t="str">
            <v>Head Billing Clerk</v>
          </cell>
          <cell r="M61" t="str">
            <v>B</v>
          </cell>
          <cell r="N61" t="str">
            <v>W</v>
          </cell>
          <cell r="O61">
            <v>35</v>
          </cell>
          <cell r="P61">
            <v>0</v>
          </cell>
          <cell r="Q61">
            <v>0</v>
          </cell>
          <cell r="R61">
            <v>0</v>
          </cell>
          <cell r="S61">
            <v>0</v>
          </cell>
          <cell r="T61">
            <v>0.55000000000000004</v>
          </cell>
          <cell r="U61" t="str">
            <v>305</v>
          </cell>
          <cell r="V61" t="str">
            <v>101</v>
          </cell>
          <cell r="W61" t="str">
            <v>9909</v>
          </cell>
          <cell r="X61" t="str">
            <v>9909</v>
          </cell>
          <cell r="Y61" t="str">
            <v>9909</v>
          </cell>
          <cell r="Z61" t="str">
            <v>9909</v>
          </cell>
        </row>
        <row r="62">
          <cell r="B62" t="str">
            <v>10216</v>
          </cell>
          <cell r="C62" t="str">
            <v>Nadette Drake</v>
          </cell>
          <cell r="D62" t="str">
            <v>NADETTE</v>
          </cell>
          <cell r="E62" t="str">
            <v>DRAKE</v>
          </cell>
          <cell r="F62" t="str">
            <v>CASH</v>
          </cell>
          <cell r="G62" t="str">
            <v>Cashier</v>
          </cell>
          <cell r="H62" t="str">
            <v>301</v>
          </cell>
          <cell r="I62" t="str">
            <v>Customer Care - Customer Service</v>
          </cell>
          <cell r="J62" t="str">
            <v>Full Time - Permanent</v>
          </cell>
          <cell r="K62" t="str">
            <v>CASH</v>
          </cell>
          <cell r="L62" t="str">
            <v>Cashier</v>
          </cell>
          <cell r="M62" t="str">
            <v>B</v>
          </cell>
          <cell r="N62" t="str">
            <v>W</v>
          </cell>
          <cell r="O62">
            <v>35</v>
          </cell>
          <cell r="P62">
            <v>0</v>
          </cell>
          <cell r="Q62">
            <v>0</v>
          </cell>
          <cell r="R62">
            <v>0</v>
          </cell>
          <cell r="S62">
            <v>0</v>
          </cell>
          <cell r="T62">
            <v>0.55000000000000004</v>
          </cell>
          <cell r="U62" t="str">
            <v>303</v>
          </cell>
          <cell r="V62" t="str">
            <v>101</v>
          </cell>
          <cell r="W62" t="str">
            <v>9909</v>
          </cell>
          <cell r="X62" t="str">
            <v>9909</v>
          </cell>
          <cell r="Y62" t="str">
            <v>9909</v>
          </cell>
          <cell r="Z62" t="str">
            <v>9909</v>
          </cell>
        </row>
        <row r="63">
          <cell r="B63" t="str">
            <v>10218</v>
          </cell>
          <cell r="C63" t="str">
            <v>Joanne Vandenberg</v>
          </cell>
          <cell r="D63" t="str">
            <v>JOANNE</v>
          </cell>
          <cell r="E63" t="str">
            <v>VANDENBERG</v>
          </cell>
          <cell r="F63" t="str">
            <v>SRCAS</v>
          </cell>
          <cell r="G63" t="str">
            <v>Senior Cashier</v>
          </cell>
          <cell r="H63" t="str">
            <v>301</v>
          </cell>
          <cell r="I63" t="str">
            <v>Customer Care - Customer Service</v>
          </cell>
          <cell r="J63" t="str">
            <v>Full Time - Permanent</v>
          </cell>
          <cell r="K63" t="str">
            <v>SCASH</v>
          </cell>
          <cell r="L63" t="str">
            <v>Senior Cashier</v>
          </cell>
          <cell r="M63" t="str">
            <v>B</v>
          </cell>
          <cell r="N63" t="str">
            <v>W</v>
          </cell>
          <cell r="O63">
            <v>35</v>
          </cell>
          <cell r="P63">
            <v>0</v>
          </cell>
          <cell r="Q63">
            <v>0</v>
          </cell>
          <cell r="R63">
            <v>0</v>
          </cell>
          <cell r="S63">
            <v>0</v>
          </cell>
          <cell r="T63">
            <v>0.55000000000000004</v>
          </cell>
          <cell r="U63" t="str">
            <v>303</v>
          </cell>
          <cell r="V63" t="str">
            <v>101</v>
          </cell>
          <cell r="W63" t="str">
            <v>9909</v>
          </cell>
          <cell r="X63" t="str">
            <v>9909</v>
          </cell>
          <cell r="Y63" t="str">
            <v>9909</v>
          </cell>
          <cell r="Z63" t="str">
            <v>9909</v>
          </cell>
        </row>
        <row r="64">
          <cell r="B64" t="str">
            <v>10220</v>
          </cell>
          <cell r="C64" t="str">
            <v>Monica Ashurst</v>
          </cell>
          <cell r="D64" t="str">
            <v>MONICA</v>
          </cell>
          <cell r="E64" t="str">
            <v>ASHURST</v>
          </cell>
          <cell r="F64" t="str">
            <v>CLKTY</v>
          </cell>
          <cell r="G64" t="str">
            <v>Collections Clerk</v>
          </cell>
          <cell r="H64" t="str">
            <v>301</v>
          </cell>
          <cell r="I64" t="str">
            <v>Customer Care - Credit and Collections</v>
          </cell>
          <cell r="J64" t="str">
            <v>Full Time - Permanent</v>
          </cell>
          <cell r="K64" t="str">
            <v>CTY</v>
          </cell>
          <cell r="L64" t="str">
            <v>Collections Clerk</v>
          </cell>
          <cell r="M64" t="str">
            <v>B</v>
          </cell>
          <cell r="N64" t="str">
            <v>W</v>
          </cell>
          <cell r="O64">
            <v>35</v>
          </cell>
          <cell r="P64">
            <v>0</v>
          </cell>
          <cell r="Q64">
            <v>0</v>
          </cell>
          <cell r="R64">
            <v>0</v>
          </cell>
          <cell r="S64">
            <v>0</v>
          </cell>
          <cell r="T64">
            <v>0.55000000000000004</v>
          </cell>
          <cell r="U64" t="str">
            <v>305</v>
          </cell>
          <cell r="V64" t="str">
            <v>101</v>
          </cell>
          <cell r="W64" t="str">
            <v>9909</v>
          </cell>
          <cell r="X64" t="str">
            <v>9909</v>
          </cell>
          <cell r="Y64" t="str">
            <v>9909</v>
          </cell>
          <cell r="Z64" t="str">
            <v>9909</v>
          </cell>
        </row>
        <row r="65">
          <cell r="B65" t="str">
            <v>10221</v>
          </cell>
          <cell r="C65" t="str">
            <v>Loretta Taylor</v>
          </cell>
          <cell r="D65" t="str">
            <v>LORETTA</v>
          </cell>
          <cell r="E65" t="str">
            <v>TAYLOR</v>
          </cell>
          <cell r="F65" t="str">
            <v>CLKTY</v>
          </cell>
          <cell r="G65" t="str">
            <v>Collections Clerk</v>
          </cell>
          <cell r="H65" t="str">
            <v>301</v>
          </cell>
          <cell r="I65" t="str">
            <v>Customer Care - Credit and Collections</v>
          </cell>
          <cell r="J65" t="str">
            <v>Full Time - Permanent</v>
          </cell>
          <cell r="K65" t="str">
            <v>CTY</v>
          </cell>
          <cell r="L65" t="str">
            <v>Collections Clerk</v>
          </cell>
          <cell r="M65" t="str">
            <v>B</v>
          </cell>
          <cell r="N65" t="str">
            <v>W</v>
          </cell>
          <cell r="O65">
            <v>35</v>
          </cell>
          <cell r="P65">
            <v>0</v>
          </cell>
          <cell r="Q65">
            <v>0</v>
          </cell>
          <cell r="R65">
            <v>0</v>
          </cell>
          <cell r="S65">
            <v>0</v>
          </cell>
          <cell r="T65">
            <v>0.55000000000000004</v>
          </cell>
          <cell r="U65" t="str">
            <v>305</v>
          </cell>
          <cell r="V65" t="str">
            <v>101</v>
          </cell>
          <cell r="W65" t="str">
            <v>9909</v>
          </cell>
          <cell r="X65" t="str">
            <v>9909</v>
          </cell>
          <cell r="Y65" t="str">
            <v>9909</v>
          </cell>
          <cell r="Z65" t="str">
            <v>9909</v>
          </cell>
        </row>
        <row r="66">
          <cell r="B66" t="str">
            <v>10233</v>
          </cell>
          <cell r="C66" t="str">
            <v>Diane Mancini</v>
          </cell>
          <cell r="D66" t="str">
            <v>DIANE</v>
          </cell>
          <cell r="E66" t="str">
            <v>MANCINI</v>
          </cell>
          <cell r="F66" t="str">
            <v>MISBIL</v>
          </cell>
          <cell r="G66" t="str">
            <v>Billing Clerk</v>
          </cell>
          <cell r="H66" t="str">
            <v>301</v>
          </cell>
          <cell r="I66" t="str">
            <v>Customer Care - Billing</v>
          </cell>
          <cell r="J66" t="str">
            <v>Full Time - Permanent</v>
          </cell>
          <cell r="K66" t="str">
            <v>MBILC</v>
          </cell>
          <cell r="L66" t="str">
            <v>Billing Clerk</v>
          </cell>
          <cell r="M66" t="str">
            <v>B</v>
          </cell>
          <cell r="N66" t="str">
            <v>W</v>
          </cell>
          <cell r="O66">
            <v>35</v>
          </cell>
          <cell r="P66">
            <v>0</v>
          </cell>
          <cell r="Q66">
            <v>0</v>
          </cell>
          <cell r="R66">
            <v>0</v>
          </cell>
          <cell r="S66">
            <v>0</v>
          </cell>
          <cell r="T66">
            <v>0.55000000000000004</v>
          </cell>
          <cell r="U66" t="str">
            <v>302</v>
          </cell>
          <cell r="V66" t="str">
            <v>101</v>
          </cell>
          <cell r="W66" t="str">
            <v>9909</v>
          </cell>
          <cell r="X66" t="str">
            <v>9909</v>
          </cell>
          <cell r="Y66" t="str">
            <v>9909</v>
          </cell>
          <cell r="Z66" t="str">
            <v>9909</v>
          </cell>
        </row>
        <row r="67">
          <cell r="B67" t="str">
            <v>10237</v>
          </cell>
          <cell r="C67" t="str">
            <v>Christine Meredith</v>
          </cell>
          <cell r="D67" t="str">
            <v>CHRISTINE</v>
          </cell>
          <cell r="E67" t="str">
            <v>MEREDITH</v>
          </cell>
          <cell r="F67" t="str">
            <v>CLKTY</v>
          </cell>
          <cell r="G67" t="str">
            <v>Collections Clerk</v>
          </cell>
          <cell r="H67" t="str">
            <v>301</v>
          </cell>
          <cell r="I67" t="str">
            <v>Customer Care - Credit and Collections</v>
          </cell>
          <cell r="J67" t="str">
            <v>Full Time - Permanent</v>
          </cell>
          <cell r="K67" t="str">
            <v>CTY</v>
          </cell>
          <cell r="L67" t="str">
            <v>Collections Clerk</v>
          </cell>
          <cell r="M67" t="str">
            <v>B</v>
          </cell>
          <cell r="N67" t="str">
            <v>W</v>
          </cell>
          <cell r="O67">
            <v>35</v>
          </cell>
          <cell r="P67">
            <v>0</v>
          </cell>
          <cell r="Q67">
            <v>0</v>
          </cell>
          <cell r="R67">
            <v>0</v>
          </cell>
          <cell r="S67">
            <v>0</v>
          </cell>
          <cell r="T67">
            <v>0.55000000000000004</v>
          </cell>
          <cell r="U67" t="str">
            <v>305</v>
          </cell>
          <cell r="V67" t="str">
            <v>101</v>
          </cell>
          <cell r="W67" t="str">
            <v>9909</v>
          </cell>
          <cell r="X67" t="str">
            <v>9909</v>
          </cell>
          <cell r="Y67" t="str">
            <v>9909</v>
          </cell>
          <cell r="Z67" t="str">
            <v>9909</v>
          </cell>
        </row>
        <row r="68">
          <cell r="B68" t="str">
            <v>10758</v>
          </cell>
          <cell r="C68" t="str">
            <v>Donna Potts</v>
          </cell>
          <cell r="D68" t="str">
            <v>DONNA</v>
          </cell>
          <cell r="E68" t="str">
            <v>POTTS</v>
          </cell>
          <cell r="F68" t="str">
            <v>CLKTY</v>
          </cell>
          <cell r="G68" t="str">
            <v>Collections Clerk</v>
          </cell>
          <cell r="H68" t="str">
            <v>301</v>
          </cell>
          <cell r="I68" t="str">
            <v>Customer Care - Credit and Collections</v>
          </cell>
          <cell r="J68" t="str">
            <v>Full Time - Permanent</v>
          </cell>
          <cell r="K68" t="str">
            <v>CTY</v>
          </cell>
          <cell r="L68" t="str">
            <v>Collections Clerk</v>
          </cell>
          <cell r="M68" t="str">
            <v>B</v>
          </cell>
          <cell r="N68" t="str">
            <v>W</v>
          </cell>
          <cell r="O68">
            <v>35</v>
          </cell>
          <cell r="P68">
            <v>0</v>
          </cell>
          <cell r="Q68">
            <v>0</v>
          </cell>
          <cell r="R68">
            <v>0</v>
          </cell>
          <cell r="S68">
            <v>0</v>
          </cell>
          <cell r="T68">
            <v>0.55000000000000004</v>
          </cell>
          <cell r="U68" t="str">
            <v>305</v>
          </cell>
          <cell r="V68" t="str">
            <v>101</v>
          </cell>
          <cell r="W68" t="str">
            <v>9909</v>
          </cell>
          <cell r="X68" t="str">
            <v>9909</v>
          </cell>
          <cell r="Y68" t="str">
            <v>9909</v>
          </cell>
          <cell r="Z68" t="str">
            <v>9909</v>
          </cell>
        </row>
        <row r="69">
          <cell r="B69" t="str">
            <v>10097</v>
          </cell>
          <cell r="C69" t="str">
            <v>Sherri Shweihat</v>
          </cell>
          <cell r="D69" t="str">
            <v>SHERRI</v>
          </cell>
          <cell r="E69" t="str">
            <v>SHWEIHAT</v>
          </cell>
          <cell r="F69" t="str">
            <v>MRC</v>
          </cell>
          <cell r="G69" t="str">
            <v>Mail Messenger</v>
          </cell>
          <cell r="H69" t="str">
            <v>302</v>
          </cell>
          <cell r="I69" t="str">
            <v>Customer Care - Billing</v>
          </cell>
          <cell r="J69" t="str">
            <v>Full Time - Permanent</v>
          </cell>
          <cell r="K69" t="str">
            <v>MM</v>
          </cell>
          <cell r="L69" t="str">
            <v>Mail Messenger</v>
          </cell>
          <cell r="M69" t="str">
            <v>B</v>
          </cell>
          <cell r="N69" t="str">
            <v>W</v>
          </cell>
          <cell r="O69">
            <v>35</v>
          </cell>
          <cell r="P69">
            <v>0</v>
          </cell>
          <cell r="Q69">
            <v>0</v>
          </cell>
          <cell r="R69">
            <v>0</v>
          </cell>
          <cell r="S69">
            <v>0</v>
          </cell>
          <cell r="T69">
            <v>0.55000000000000004</v>
          </cell>
          <cell r="U69" t="str">
            <v>302</v>
          </cell>
          <cell r="V69" t="str">
            <v>101</v>
          </cell>
          <cell r="W69" t="str">
            <v>9909</v>
          </cell>
          <cell r="X69" t="str">
            <v>9909</v>
          </cell>
          <cell r="Y69" t="str">
            <v>9909</v>
          </cell>
          <cell r="Z69" t="str">
            <v>9909</v>
          </cell>
        </row>
        <row r="70">
          <cell r="B70" t="str">
            <v>10165</v>
          </cell>
          <cell r="C70" t="str">
            <v>Roxanne Felicetti</v>
          </cell>
          <cell r="D70" t="str">
            <v>ROXANNE</v>
          </cell>
          <cell r="E70" t="str">
            <v>FELICETTI</v>
          </cell>
          <cell r="F70" t="str">
            <v>MISBIL</v>
          </cell>
          <cell r="G70" t="str">
            <v>Billing Clerk</v>
          </cell>
          <cell r="H70" t="str">
            <v>302</v>
          </cell>
          <cell r="I70" t="str">
            <v>Customer Care - Billing</v>
          </cell>
          <cell r="J70" t="str">
            <v>Full Time - Permanent</v>
          </cell>
          <cell r="K70" t="str">
            <v>MBILC</v>
          </cell>
          <cell r="L70" t="str">
            <v>Billing Clerk</v>
          </cell>
          <cell r="M70" t="str">
            <v>B</v>
          </cell>
          <cell r="N70" t="str">
            <v>W</v>
          </cell>
          <cell r="O70">
            <v>40</v>
          </cell>
          <cell r="P70">
            <v>0</v>
          </cell>
          <cell r="Q70">
            <v>0</v>
          </cell>
          <cell r="R70">
            <v>0</v>
          </cell>
          <cell r="S70">
            <v>0</v>
          </cell>
          <cell r="T70">
            <v>0.55000000000000004</v>
          </cell>
          <cell r="U70" t="str">
            <v>302</v>
          </cell>
          <cell r="V70" t="str">
            <v>101</v>
          </cell>
          <cell r="W70" t="str">
            <v>9909</v>
          </cell>
          <cell r="X70" t="str">
            <v>9909</v>
          </cell>
          <cell r="Y70" t="str">
            <v>9909</v>
          </cell>
          <cell r="Z70" t="str">
            <v>9909</v>
          </cell>
        </row>
        <row r="71">
          <cell r="B71" t="str">
            <v>10171</v>
          </cell>
          <cell r="C71" t="str">
            <v>Patricia Safko</v>
          </cell>
          <cell r="D71" t="str">
            <v>PATRICIA</v>
          </cell>
          <cell r="E71" t="str">
            <v>SAFKO</v>
          </cell>
          <cell r="F71" t="str">
            <v>MISBIL</v>
          </cell>
          <cell r="G71" t="str">
            <v>Billing Clerk</v>
          </cell>
          <cell r="H71" t="str">
            <v>302</v>
          </cell>
          <cell r="I71" t="str">
            <v>Customer Care - Billing</v>
          </cell>
          <cell r="J71" t="str">
            <v>Full Time - Permanent</v>
          </cell>
          <cell r="K71" t="str">
            <v>MBILC</v>
          </cell>
          <cell r="L71" t="str">
            <v>Billing Clerk</v>
          </cell>
          <cell r="M71" t="str">
            <v>B</v>
          </cell>
          <cell r="N71" t="str">
            <v>W</v>
          </cell>
          <cell r="O71">
            <v>35</v>
          </cell>
          <cell r="P71">
            <v>0</v>
          </cell>
          <cell r="Q71">
            <v>0</v>
          </cell>
          <cell r="R71">
            <v>0</v>
          </cell>
          <cell r="S71">
            <v>0</v>
          </cell>
          <cell r="T71">
            <v>0.55000000000000004</v>
          </cell>
          <cell r="U71" t="str">
            <v>302</v>
          </cell>
          <cell r="V71" t="str">
            <v>101</v>
          </cell>
          <cell r="W71" t="str">
            <v>9909</v>
          </cell>
          <cell r="X71" t="str">
            <v>9909</v>
          </cell>
          <cell r="Y71" t="str">
            <v>9909</v>
          </cell>
          <cell r="Z71" t="str">
            <v>9909</v>
          </cell>
        </row>
        <row r="72">
          <cell r="B72" t="str">
            <v>10178</v>
          </cell>
          <cell r="C72" t="str">
            <v>Amy Zaitz</v>
          </cell>
          <cell r="D72" t="str">
            <v>AMY</v>
          </cell>
          <cell r="E72" t="str">
            <v>ZAITZ</v>
          </cell>
          <cell r="F72" t="str">
            <v>MRC</v>
          </cell>
          <cell r="G72" t="str">
            <v>Mail Messenger</v>
          </cell>
          <cell r="H72" t="str">
            <v>302</v>
          </cell>
          <cell r="I72" t="str">
            <v>Customer Care - Billing</v>
          </cell>
          <cell r="J72" t="str">
            <v>Full Time - Permanent</v>
          </cell>
          <cell r="K72" t="str">
            <v>MM</v>
          </cell>
          <cell r="L72" t="str">
            <v>Mail Messenger</v>
          </cell>
          <cell r="M72" t="str">
            <v>B</v>
          </cell>
          <cell r="N72" t="str">
            <v>W</v>
          </cell>
          <cell r="O72">
            <v>35</v>
          </cell>
          <cell r="P72">
            <v>0</v>
          </cell>
          <cell r="Q72">
            <v>0</v>
          </cell>
          <cell r="R72">
            <v>0</v>
          </cell>
          <cell r="S72">
            <v>0</v>
          </cell>
          <cell r="T72">
            <v>0.55000000000000004</v>
          </cell>
          <cell r="U72" t="str">
            <v>302</v>
          </cell>
          <cell r="V72" t="str">
            <v>101</v>
          </cell>
          <cell r="W72" t="str">
            <v>9909</v>
          </cell>
          <cell r="X72" t="str">
            <v>9909</v>
          </cell>
          <cell r="Y72" t="str">
            <v>9909</v>
          </cell>
          <cell r="Z72" t="str">
            <v>9909</v>
          </cell>
        </row>
        <row r="73">
          <cell r="B73" t="str">
            <v>10179</v>
          </cell>
          <cell r="C73" t="str">
            <v>Jayne Macdonald</v>
          </cell>
          <cell r="D73" t="str">
            <v>JAYNE</v>
          </cell>
          <cell r="E73" t="str">
            <v>MACDONALD</v>
          </cell>
          <cell r="F73" t="str">
            <v>MISBIL</v>
          </cell>
          <cell r="G73" t="str">
            <v>Billing Clerk</v>
          </cell>
          <cell r="H73" t="str">
            <v>302</v>
          </cell>
          <cell r="I73" t="str">
            <v>Customer Care - Billing</v>
          </cell>
          <cell r="J73" t="str">
            <v>Full Time - Permanent</v>
          </cell>
          <cell r="K73" t="str">
            <v>MBILC</v>
          </cell>
          <cell r="L73" t="str">
            <v>Billing Clerk</v>
          </cell>
          <cell r="M73" t="str">
            <v>B</v>
          </cell>
          <cell r="N73" t="str">
            <v>W</v>
          </cell>
          <cell r="O73">
            <v>35</v>
          </cell>
          <cell r="P73">
            <v>0</v>
          </cell>
          <cell r="Q73">
            <v>0</v>
          </cell>
          <cell r="R73">
            <v>0</v>
          </cell>
          <cell r="S73">
            <v>0</v>
          </cell>
          <cell r="T73">
            <v>0.55000000000000004</v>
          </cell>
          <cell r="U73" t="str">
            <v>302</v>
          </cell>
          <cell r="V73" t="str">
            <v>101</v>
          </cell>
          <cell r="W73" t="str">
            <v>9909</v>
          </cell>
          <cell r="X73" t="str">
            <v>9909</v>
          </cell>
          <cell r="Y73" t="str">
            <v>9909</v>
          </cell>
          <cell r="Z73" t="str">
            <v>9909</v>
          </cell>
        </row>
        <row r="74">
          <cell r="B74" t="str">
            <v>10181</v>
          </cell>
          <cell r="C74" t="str">
            <v>Marianne Beare</v>
          </cell>
          <cell r="D74" t="str">
            <v>MARIANNE</v>
          </cell>
          <cell r="E74" t="str">
            <v>BEARE</v>
          </cell>
          <cell r="F74" t="str">
            <v>MISBIL</v>
          </cell>
          <cell r="G74" t="str">
            <v>Billing Clerk</v>
          </cell>
          <cell r="H74" t="str">
            <v>302</v>
          </cell>
          <cell r="I74" t="str">
            <v>Customer Care - Billing</v>
          </cell>
          <cell r="J74" t="str">
            <v>Full Time - Permanent</v>
          </cell>
          <cell r="K74" t="str">
            <v>MBILC</v>
          </cell>
          <cell r="L74" t="str">
            <v>Billing Clerk</v>
          </cell>
          <cell r="M74" t="str">
            <v>B</v>
          </cell>
          <cell r="N74" t="str">
            <v>W</v>
          </cell>
          <cell r="O74">
            <v>35</v>
          </cell>
          <cell r="P74">
            <v>0</v>
          </cell>
          <cell r="Q74">
            <v>0</v>
          </cell>
          <cell r="R74">
            <v>0</v>
          </cell>
          <cell r="S74">
            <v>0</v>
          </cell>
          <cell r="T74">
            <v>0.55000000000000004</v>
          </cell>
          <cell r="U74" t="str">
            <v>302</v>
          </cell>
          <cell r="V74" t="str">
            <v>101</v>
          </cell>
          <cell r="W74" t="str">
            <v>9909</v>
          </cell>
          <cell r="X74" t="str">
            <v>9909</v>
          </cell>
          <cell r="Y74" t="str">
            <v>9909</v>
          </cell>
          <cell r="Z74" t="str">
            <v>9909</v>
          </cell>
        </row>
        <row r="75">
          <cell r="B75" t="str">
            <v>10183</v>
          </cell>
          <cell r="C75" t="str">
            <v>Cesira Genuardi</v>
          </cell>
          <cell r="D75" t="str">
            <v>Cesira</v>
          </cell>
          <cell r="E75" t="str">
            <v>Genuardi</v>
          </cell>
          <cell r="F75" t="str">
            <v>MISBIL</v>
          </cell>
          <cell r="G75" t="str">
            <v>Billing Clerk</v>
          </cell>
          <cell r="H75" t="str">
            <v>302</v>
          </cell>
          <cell r="I75" t="str">
            <v>Customer Care - Billing</v>
          </cell>
          <cell r="J75" t="str">
            <v>Full Time - Permanent</v>
          </cell>
          <cell r="K75" t="str">
            <v>MBILC</v>
          </cell>
          <cell r="L75" t="str">
            <v>Billing Clerk</v>
          </cell>
          <cell r="M75" t="str">
            <v>B</v>
          </cell>
          <cell r="N75" t="str">
            <v>W</v>
          </cell>
          <cell r="O75">
            <v>35</v>
          </cell>
          <cell r="P75">
            <v>0</v>
          </cell>
          <cell r="Q75">
            <v>0</v>
          </cell>
          <cell r="R75">
            <v>0</v>
          </cell>
          <cell r="S75">
            <v>0</v>
          </cell>
          <cell r="T75">
            <v>0.55000000000000004</v>
          </cell>
          <cell r="U75" t="str">
            <v>302</v>
          </cell>
          <cell r="V75" t="str">
            <v>101</v>
          </cell>
          <cell r="W75" t="str">
            <v>9909</v>
          </cell>
          <cell r="X75" t="str">
            <v>9909</v>
          </cell>
          <cell r="Y75" t="str">
            <v>9909</v>
          </cell>
          <cell r="Z75" t="str">
            <v>9909</v>
          </cell>
        </row>
        <row r="76">
          <cell r="B76" t="str">
            <v>10185</v>
          </cell>
          <cell r="C76" t="str">
            <v>Maria Bozzo</v>
          </cell>
          <cell r="D76" t="str">
            <v>MARIA</v>
          </cell>
          <cell r="E76" t="str">
            <v>BOZZO</v>
          </cell>
          <cell r="F76" t="str">
            <v>KCLK</v>
          </cell>
          <cell r="G76" t="str">
            <v>Key Clerk</v>
          </cell>
          <cell r="H76" t="str">
            <v>302</v>
          </cell>
          <cell r="I76" t="str">
            <v>Customer Care - Billing</v>
          </cell>
          <cell r="J76" t="str">
            <v>Full Time - Permanent</v>
          </cell>
          <cell r="K76" t="str">
            <v>KYC</v>
          </cell>
          <cell r="L76" t="str">
            <v>Key Clerk</v>
          </cell>
          <cell r="M76" t="str">
            <v>B</v>
          </cell>
          <cell r="N76" t="str">
            <v>W</v>
          </cell>
          <cell r="O76">
            <v>35</v>
          </cell>
          <cell r="P76">
            <v>0</v>
          </cell>
          <cell r="Q76">
            <v>0</v>
          </cell>
          <cell r="R76">
            <v>0</v>
          </cell>
          <cell r="S76">
            <v>0</v>
          </cell>
          <cell r="T76">
            <v>0.55000000000000004</v>
          </cell>
          <cell r="U76" t="str">
            <v>302</v>
          </cell>
          <cell r="V76" t="str">
            <v>101</v>
          </cell>
          <cell r="W76" t="str">
            <v>9909</v>
          </cell>
          <cell r="X76" t="str">
            <v>9909</v>
          </cell>
          <cell r="Y76" t="str">
            <v>9909</v>
          </cell>
          <cell r="Z76" t="str">
            <v>9909</v>
          </cell>
        </row>
        <row r="77">
          <cell r="B77" t="str">
            <v>10188</v>
          </cell>
          <cell r="C77" t="str">
            <v>Dawn Manning</v>
          </cell>
          <cell r="D77" t="str">
            <v>DAWN</v>
          </cell>
          <cell r="E77" t="str">
            <v>MANNING</v>
          </cell>
          <cell r="F77" t="str">
            <v>MISBIL</v>
          </cell>
          <cell r="G77" t="str">
            <v>Billing Clerk</v>
          </cell>
          <cell r="H77" t="str">
            <v>302</v>
          </cell>
          <cell r="I77" t="str">
            <v>Customer Care - Billing</v>
          </cell>
          <cell r="J77" t="str">
            <v>Full Time - Permanent</v>
          </cell>
          <cell r="K77" t="str">
            <v>MBILC</v>
          </cell>
          <cell r="L77" t="str">
            <v>Billing Clerk</v>
          </cell>
          <cell r="M77" t="str">
            <v>B</v>
          </cell>
          <cell r="N77" t="str">
            <v>W</v>
          </cell>
          <cell r="O77">
            <v>35</v>
          </cell>
          <cell r="P77">
            <v>0</v>
          </cell>
          <cell r="Q77">
            <v>0</v>
          </cell>
          <cell r="R77">
            <v>0</v>
          </cell>
          <cell r="S77">
            <v>0</v>
          </cell>
          <cell r="T77">
            <v>0.55000000000000004</v>
          </cell>
          <cell r="U77" t="str">
            <v>302</v>
          </cell>
          <cell r="V77" t="str">
            <v>101</v>
          </cell>
          <cell r="W77" t="str">
            <v>9909</v>
          </cell>
          <cell r="X77" t="str">
            <v>9909</v>
          </cell>
          <cell r="Y77" t="str">
            <v>9909</v>
          </cell>
          <cell r="Z77" t="str">
            <v>9909</v>
          </cell>
        </row>
        <row r="78">
          <cell r="B78" t="str">
            <v>10190</v>
          </cell>
          <cell r="C78" t="str">
            <v>Sandra Bell</v>
          </cell>
          <cell r="D78" t="str">
            <v>SANDRA</v>
          </cell>
          <cell r="E78" t="str">
            <v>BELL</v>
          </cell>
          <cell r="F78" t="str">
            <v>MISBIL</v>
          </cell>
          <cell r="G78" t="str">
            <v>Billing Clerk</v>
          </cell>
          <cell r="H78" t="str">
            <v>302</v>
          </cell>
          <cell r="I78" t="str">
            <v>Customer Care - Billing</v>
          </cell>
          <cell r="J78" t="str">
            <v>Full Time - Permanent</v>
          </cell>
          <cell r="K78" t="str">
            <v>MBILC</v>
          </cell>
          <cell r="L78" t="str">
            <v>Billing Clerk</v>
          </cell>
          <cell r="M78" t="str">
            <v>B</v>
          </cell>
          <cell r="N78" t="str">
            <v>W</v>
          </cell>
          <cell r="O78">
            <v>35</v>
          </cell>
          <cell r="P78">
            <v>0</v>
          </cell>
          <cell r="Q78">
            <v>0</v>
          </cell>
          <cell r="R78">
            <v>0</v>
          </cell>
          <cell r="S78">
            <v>0</v>
          </cell>
          <cell r="T78">
            <v>0.55000000000000004</v>
          </cell>
          <cell r="U78" t="str">
            <v>302</v>
          </cell>
          <cell r="V78" t="str">
            <v>101</v>
          </cell>
          <cell r="W78" t="str">
            <v>9909</v>
          </cell>
          <cell r="X78" t="str">
            <v>9909</v>
          </cell>
          <cell r="Y78" t="str">
            <v>9909</v>
          </cell>
          <cell r="Z78" t="str">
            <v>9909</v>
          </cell>
        </row>
        <row r="79">
          <cell r="B79" t="str">
            <v>10217</v>
          </cell>
          <cell r="C79" t="str">
            <v>Susan Speziale</v>
          </cell>
          <cell r="D79" t="str">
            <v>SUSAN</v>
          </cell>
          <cell r="E79" t="str">
            <v>SPEZIALE</v>
          </cell>
          <cell r="F79" t="str">
            <v>MISBIL</v>
          </cell>
          <cell r="G79" t="str">
            <v>Billing Clerk</v>
          </cell>
          <cell r="H79" t="str">
            <v>302</v>
          </cell>
          <cell r="I79" t="str">
            <v>Customer Care - Billing</v>
          </cell>
          <cell r="J79" t="str">
            <v>Full Time - Permanent</v>
          </cell>
          <cell r="K79" t="str">
            <v>MBILC</v>
          </cell>
          <cell r="L79" t="str">
            <v>Billing Clerk</v>
          </cell>
          <cell r="M79" t="str">
            <v>B</v>
          </cell>
          <cell r="N79" t="str">
            <v>W</v>
          </cell>
          <cell r="O79">
            <v>35</v>
          </cell>
          <cell r="P79">
            <v>0</v>
          </cell>
          <cell r="Q79">
            <v>0</v>
          </cell>
          <cell r="R79">
            <v>0</v>
          </cell>
          <cell r="S79">
            <v>0</v>
          </cell>
          <cell r="T79">
            <v>0.55000000000000004</v>
          </cell>
          <cell r="U79" t="str">
            <v>302</v>
          </cell>
          <cell r="V79" t="str">
            <v>101</v>
          </cell>
          <cell r="W79" t="str">
            <v>9909</v>
          </cell>
          <cell r="X79" t="str">
            <v>9909</v>
          </cell>
          <cell r="Y79" t="str">
            <v>9909</v>
          </cell>
          <cell r="Z79" t="str">
            <v>9909</v>
          </cell>
        </row>
        <row r="80">
          <cell r="B80" t="str">
            <v>10219</v>
          </cell>
          <cell r="C80" t="str">
            <v>Catherine Livingstone</v>
          </cell>
          <cell r="D80" t="str">
            <v>CATHERINE</v>
          </cell>
          <cell r="E80" t="str">
            <v>LIVINGSTONE</v>
          </cell>
          <cell r="F80" t="str">
            <v>SBILL</v>
          </cell>
          <cell r="G80" t="str">
            <v>Supervisor, Billing</v>
          </cell>
          <cell r="H80" t="str">
            <v>302</v>
          </cell>
          <cell r="I80" t="str">
            <v>Customer Care - Billing</v>
          </cell>
          <cell r="J80" t="str">
            <v>Full Time - Permanent</v>
          </cell>
          <cell r="K80" t="str">
            <v>SBILL</v>
          </cell>
          <cell r="L80" t="str">
            <v>Supervisor, Billing</v>
          </cell>
          <cell r="M80" t="str">
            <v>N</v>
          </cell>
          <cell r="N80" t="str">
            <v>P</v>
          </cell>
          <cell r="O80">
            <v>35</v>
          </cell>
          <cell r="P80">
            <v>0</v>
          </cell>
          <cell r="Q80">
            <v>0</v>
          </cell>
          <cell r="R80">
            <v>0</v>
          </cell>
          <cell r="S80">
            <v>0</v>
          </cell>
          <cell r="T80">
            <v>0.55000000000000004</v>
          </cell>
          <cell r="U80" t="str">
            <v>302</v>
          </cell>
          <cell r="V80" t="str">
            <v>101</v>
          </cell>
          <cell r="W80" t="str">
            <v>9909</v>
          </cell>
          <cell r="X80" t="str">
            <v>9909</v>
          </cell>
          <cell r="Y80" t="str">
            <v>9909</v>
          </cell>
          <cell r="Z80" t="str">
            <v>9909</v>
          </cell>
        </row>
        <row r="81">
          <cell r="B81" t="str">
            <v>10226</v>
          </cell>
          <cell r="C81" t="str">
            <v>Karen Thorne</v>
          </cell>
          <cell r="D81" t="str">
            <v>KAREN</v>
          </cell>
          <cell r="E81" t="str">
            <v>THORNE</v>
          </cell>
          <cell r="F81" t="str">
            <v>MISBIL</v>
          </cell>
          <cell r="G81" t="str">
            <v>Billing Clerk</v>
          </cell>
          <cell r="H81" t="str">
            <v>302</v>
          </cell>
          <cell r="I81" t="str">
            <v>Customer Care - Billing</v>
          </cell>
          <cell r="J81" t="str">
            <v>Full Time - Permanent</v>
          </cell>
          <cell r="K81" t="str">
            <v>MBILC</v>
          </cell>
          <cell r="L81" t="str">
            <v>Billing Clerk</v>
          </cell>
          <cell r="M81" t="str">
            <v>B</v>
          </cell>
          <cell r="N81" t="str">
            <v>W</v>
          </cell>
          <cell r="O81">
            <v>35</v>
          </cell>
          <cell r="P81">
            <v>0</v>
          </cell>
          <cell r="Q81">
            <v>0</v>
          </cell>
          <cell r="R81">
            <v>0</v>
          </cell>
          <cell r="S81">
            <v>0</v>
          </cell>
          <cell r="T81">
            <v>0.55000000000000004</v>
          </cell>
          <cell r="U81" t="str">
            <v>302</v>
          </cell>
          <cell r="V81" t="str">
            <v>101</v>
          </cell>
          <cell r="W81" t="str">
            <v>9909</v>
          </cell>
          <cell r="X81" t="str">
            <v>9909</v>
          </cell>
          <cell r="Y81" t="str">
            <v>9909</v>
          </cell>
          <cell r="Z81" t="str">
            <v>9909</v>
          </cell>
        </row>
        <row r="82">
          <cell r="B82" t="str">
            <v>10023</v>
          </cell>
          <cell r="C82" t="str">
            <v>Carol Beauparlant</v>
          </cell>
          <cell r="D82" t="str">
            <v>CAROL</v>
          </cell>
          <cell r="E82" t="str">
            <v>BEAUPARLANT</v>
          </cell>
          <cell r="F82" t="str">
            <v>CSR</v>
          </cell>
          <cell r="G82" t="str">
            <v>Customer Service Representative</v>
          </cell>
          <cell r="H82" t="str">
            <v>303</v>
          </cell>
          <cell r="I82" t="str">
            <v>Customer Care - Customer Service</v>
          </cell>
          <cell r="J82" t="str">
            <v>Full Time - Permanent</v>
          </cell>
          <cell r="K82" t="str">
            <v>CSR</v>
          </cell>
          <cell r="L82" t="str">
            <v>Customer Service Representative</v>
          </cell>
          <cell r="M82" t="str">
            <v>B</v>
          </cell>
          <cell r="N82" t="str">
            <v>W</v>
          </cell>
          <cell r="O82">
            <v>36.25</v>
          </cell>
          <cell r="P82">
            <v>0</v>
          </cell>
          <cell r="Q82">
            <v>0</v>
          </cell>
          <cell r="R82">
            <v>0</v>
          </cell>
          <cell r="S82">
            <v>0</v>
          </cell>
          <cell r="T82">
            <v>0.55000000000000004</v>
          </cell>
          <cell r="U82" t="str">
            <v>303</v>
          </cell>
          <cell r="V82" t="str">
            <v>102</v>
          </cell>
          <cell r="W82" t="str">
            <v>9909</v>
          </cell>
          <cell r="X82" t="str">
            <v>9909</v>
          </cell>
          <cell r="Y82" t="str">
            <v>9909</v>
          </cell>
          <cell r="Z82" t="str">
            <v>9909</v>
          </cell>
        </row>
        <row r="83">
          <cell r="B83" t="str">
            <v>10048</v>
          </cell>
          <cell r="C83" t="str">
            <v>Patricia Price</v>
          </cell>
          <cell r="D83" t="str">
            <v>PATRICIA</v>
          </cell>
          <cell r="E83" t="str">
            <v>PRICE</v>
          </cell>
          <cell r="F83" t="str">
            <v>MV90</v>
          </cell>
          <cell r="G83" t="str">
            <v>MV90 Operator</v>
          </cell>
          <cell r="H83" t="str">
            <v>303</v>
          </cell>
          <cell r="I83" t="str">
            <v>MV90</v>
          </cell>
          <cell r="J83" t="str">
            <v>Full Time - Permanent</v>
          </cell>
          <cell r="K83" t="str">
            <v>MV90</v>
          </cell>
          <cell r="L83" t="str">
            <v>MV90 Operator</v>
          </cell>
          <cell r="M83" t="str">
            <v>B</v>
          </cell>
          <cell r="N83" t="str">
            <v>W</v>
          </cell>
          <cell r="O83">
            <v>35</v>
          </cell>
          <cell r="P83">
            <v>0</v>
          </cell>
          <cell r="Q83">
            <v>0</v>
          </cell>
          <cell r="R83">
            <v>0</v>
          </cell>
          <cell r="S83">
            <v>0</v>
          </cell>
          <cell r="T83">
            <v>0.55000000000000004</v>
          </cell>
          <cell r="U83" t="str">
            <v>315</v>
          </cell>
          <cell r="V83" t="str">
            <v>101</v>
          </cell>
          <cell r="W83" t="str">
            <v>5065</v>
          </cell>
          <cell r="X83" t="str">
            <v>5065</v>
          </cell>
          <cell r="Y83" t="str">
            <v>5065</v>
          </cell>
          <cell r="Z83" t="str">
            <v>5065</v>
          </cell>
        </row>
        <row r="84">
          <cell r="B84" t="str">
            <v>10052</v>
          </cell>
          <cell r="C84" t="str">
            <v>Celia Zanatta</v>
          </cell>
          <cell r="D84" t="str">
            <v>CELIA</v>
          </cell>
          <cell r="E84" t="str">
            <v>ZANATTA</v>
          </cell>
          <cell r="F84" t="str">
            <v>CSR</v>
          </cell>
          <cell r="G84" t="str">
            <v>Customer Service Representative</v>
          </cell>
          <cell r="H84" t="str">
            <v>303</v>
          </cell>
          <cell r="I84" t="str">
            <v>Customer Care - Customer Service</v>
          </cell>
          <cell r="J84" t="str">
            <v>Full Time - Permanent</v>
          </cell>
          <cell r="K84" t="str">
            <v>CSR</v>
          </cell>
          <cell r="L84" t="str">
            <v>Customer Service Representative</v>
          </cell>
          <cell r="M84" t="str">
            <v>B</v>
          </cell>
          <cell r="N84" t="str">
            <v>W</v>
          </cell>
          <cell r="O84">
            <v>36.25</v>
          </cell>
          <cell r="P84">
            <v>0</v>
          </cell>
          <cell r="Q84">
            <v>0</v>
          </cell>
          <cell r="R84">
            <v>0</v>
          </cell>
          <cell r="S84">
            <v>0</v>
          </cell>
          <cell r="T84">
            <v>0.55000000000000004</v>
          </cell>
          <cell r="U84" t="str">
            <v>303</v>
          </cell>
          <cell r="V84" t="str">
            <v>102</v>
          </cell>
          <cell r="W84" t="str">
            <v>9909</v>
          </cell>
          <cell r="X84" t="str">
            <v>9909</v>
          </cell>
          <cell r="Y84" t="str">
            <v>9909</v>
          </cell>
          <cell r="Z84" t="str">
            <v>9909</v>
          </cell>
        </row>
        <row r="85">
          <cell r="B85" t="str">
            <v>10123</v>
          </cell>
          <cell r="C85" t="str">
            <v>Jane Humphries</v>
          </cell>
          <cell r="D85" t="str">
            <v>JANE</v>
          </cell>
          <cell r="E85" t="str">
            <v>HUMPHRIES</v>
          </cell>
          <cell r="F85" t="str">
            <v>CSR</v>
          </cell>
          <cell r="G85" t="str">
            <v>Customer Service Representative</v>
          </cell>
          <cell r="H85" t="str">
            <v>303</v>
          </cell>
          <cell r="I85" t="str">
            <v>Customer Care - Customer Service</v>
          </cell>
          <cell r="J85" t="str">
            <v>Full Time - Permanent</v>
          </cell>
          <cell r="K85" t="str">
            <v>CSR</v>
          </cell>
          <cell r="L85" t="str">
            <v>Customer Service Representative</v>
          </cell>
          <cell r="M85" t="str">
            <v>B</v>
          </cell>
          <cell r="N85" t="str">
            <v>W</v>
          </cell>
          <cell r="O85">
            <v>36.25</v>
          </cell>
          <cell r="P85">
            <v>0</v>
          </cell>
          <cell r="Q85">
            <v>0</v>
          </cell>
          <cell r="R85">
            <v>0</v>
          </cell>
          <cell r="S85">
            <v>0</v>
          </cell>
          <cell r="T85">
            <v>0.55000000000000004</v>
          </cell>
          <cell r="U85" t="str">
            <v>303</v>
          </cell>
          <cell r="V85" t="str">
            <v>102</v>
          </cell>
          <cell r="W85" t="str">
            <v>9909</v>
          </cell>
          <cell r="X85" t="str">
            <v>9909</v>
          </cell>
          <cell r="Y85" t="str">
            <v>9909</v>
          </cell>
          <cell r="Z85" t="str">
            <v>9909</v>
          </cell>
        </row>
        <row r="86">
          <cell r="B86" t="str">
            <v>10139</v>
          </cell>
          <cell r="C86" t="str">
            <v>Kim Neufeld</v>
          </cell>
          <cell r="D86" t="str">
            <v>KIM</v>
          </cell>
          <cell r="E86" t="str">
            <v>NEUFELD</v>
          </cell>
          <cell r="F86" t="str">
            <v>CSR</v>
          </cell>
          <cell r="G86" t="str">
            <v>Customer Service Representative</v>
          </cell>
          <cell r="H86" t="str">
            <v>303</v>
          </cell>
          <cell r="I86" t="str">
            <v>Customer Care - Customer Service</v>
          </cell>
          <cell r="J86" t="str">
            <v>Full Time - Permanent</v>
          </cell>
          <cell r="K86" t="str">
            <v>CSR</v>
          </cell>
          <cell r="L86" t="str">
            <v>Customer Service Representative</v>
          </cell>
          <cell r="M86" t="str">
            <v>B</v>
          </cell>
          <cell r="N86" t="str">
            <v>W</v>
          </cell>
          <cell r="O86">
            <v>36.25</v>
          </cell>
          <cell r="P86">
            <v>0</v>
          </cell>
          <cell r="Q86">
            <v>0</v>
          </cell>
          <cell r="R86">
            <v>0</v>
          </cell>
          <cell r="S86">
            <v>0</v>
          </cell>
          <cell r="T86">
            <v>0.55000000000000004</v>
          </cell>
          <cell r="U86" t="str">
            <v>303</v>
          </cell>
          <cell r="V86" t="str">
            <v>102</v>
          </cell>
          <cell r="W86" t="str">
            <v>9909</v>
          </cell>
          <cell r="X86" t="str">
            <v>9909</v>
          </cell>
          <cell r="Y86" t="str">
            <v>9909</v>
          </cell>
          <cell r="Z86" t="str">
            <v>9909</v>
          </cell>
        </row>
        <row r="87">
          <cell r="B87" t="str">
            <v>10154</v>
          </cell>
          <cell r="C87" t="str">
            <v>John Stevenson</v>
          </cell>
          <cell r="D87" t="str">
            <v>JOHN</v>
          </cell>
          <cell r="E87" t="str">
            <v>STEVENSON</v>
          </cell>
          <cell r="F87" t="str">
            <v>SCUS1</v>
          </cell>
          <cell r="G87" t="str">
            <v>Supervisor, Customer Services</v>
          </cell>
          <cell r="H87" t="str">
            <v>303</v>
          </cell>
          <cell r="I87" t="str">
            <v>Customer Care - Customer Service</v>
          </cell>
          <cell r="J87" t="str">
            <v>Full Time - Permanent</v>
          </cell>
          <cell r="K87" t="str">
            <v>SCS</v>
          </cell>
          <cell r="L87" t="str">
            <v>Supervisor, Customer Services</v>
          </cell>
          <cell r="M87" t="str">
            <v>N</v>
          </cell>
          <cell r="N87" t="str">
            <v>P</v>
          </cell>
          <cell r="O87">
            <v>35</v>
          </cell>
          <cell r="P87">
            <v>0</v>
          </cell>
          <cell r="Q87">
            <v>0</v>
          </cell>
          <cell r="R87">
            <v>0</v>
          </cell>
          <cell r="S87">
            <v>0</v>
          </cell>
          <cell r="T87">
            <v>0.55000000000000004</v>
          </cell>
          <cell r="U87" t="str">
            <v>303</v>
          </cell>
          <cell r="V87" t="str">
            <v>101</v>
          </cell>
          <cell r="W87" t="str">
            <v>9909</v>
          </cell>
          <cell r="X87" t="str">
            <v>9909</v>
          </cell>
          <cell r="Y87" t="str">
            <v>9909</v>
          </cell>
          <cell r="Z87" t="str">
            <v>9909</v>
          </cell>
        </row>
        <row r="88">
          <cell r="B88" t="str">
            <v>10155</v>
          </cell>
          <cell r="C88" t="str">
            <v>Ella Rayner</v>
          </cell>
          <cell r="D88" t="str">
            <v>ELLA</v>
          </cell>
          <cell r="E88" t="str">
            <v>RAYNER</v>
          </cell>
          <cell r="F88" t="str">
            <v>CSR</v>
          </cell>
          <cell r="G88" t="str">
            <v>Customer Service Representative</v>
          </cell>
          <cell r="H88" t="str">
            <v>303</v>
          </cell>
          <cell r="I88" t="str">
            <v>Customer Care - Customer Service</v>
          </cell>
          <cell r="J88" t="str">
            <v>Full Time - Permanent</v>
          </cell>
          <cell r="K88" t="str">
            <v>CSR</v>
          </cell>
          <cell r="L88" t="str">
            <v>Customer Service Representative</v>
          </cell>
          <cell r="M88" t="str">
            <v>B</v>
          </cell>
          <cell r="N88" t="str">
            <v>W</v>
          </cell>
          <cell r="O88">
            <v>35</v>
          </cell>
          <cell r="P88">
            <v>0</v>
          </cell>
          <cell r="Q88">
            <v>0</v>
          </cell>
          <cell r="R88">
            <v>0</v>
          </cell>
          <cell r="S88">
            <v>0</v>
          </cell>
          <cell r="T88">
            <v>0.55000000000000004</v>
          </cell>
          <cell r="U88" t="str">
            <v>303</v>
          </cell>
          <cell r="V88" t="str">
            <v>102</v>
          </cell>
          <cell r="W88" t="str">
            <v>9909</v>
          </cell>
          <cell r="X88" t="str">
            <v>9909</v>
          </cell>
          <cell r="Y88" t="str">
            <v>9909</v>
          </cell>
          <cell r="Z88" t="str">
            <v>9909</v>
          </cell>
        </row>
        <row r="89">
          <cell r="B89" t="str">
            <v>10156</v>
          </cell>
          <cell r="C89" t="str">
            <v>Darlene Pearson</v>
          </cell>
          <cell r="D89" t="str">
            <v>DARLENE</v>
          </cell>
          <cell r="E89" t="str">
            <v>PEARSON</v>
          </cell>
          <cell r="F89" t="str">
            <v>CSR</v>
          </cell>
          <cell r="G89" t="str">
            <v>Customer Service Representative</v>
          </cell>
          <cell r="H89" t="str">
            <v>303</v>
          </cell>
          <cell r="I89" t="str">
            <v>Customer Care - Customer Service</v>
          </cell>
          <cell r="J89" t="str">
            <v>Full Time - Permanent</v>
          </cell>
          <cell r="K89" t="str">
            <v>CSR</v>
          </cell>
          <cell r="L89" t="str">
            <v>Customer Service Representative</v>
          </cell>
          <cell r="M89" t="str">
            <v>B</v>
          </cell>
          <cell r="N89" t="str">
            <v>W</v>
          </cell>
          <cell r="O89">
            <v>36.25</v>
          </cell>
          <cell r="P89">
            <v>0</v>
          </cell>
          <cell r="Q89">
            <v>0</v>
          </cell>
          <cell r="R89">
            <v>0</v>
          </cell>
          <cell r="S89">
            <v>0</v>
          </cell>
          <cell r="T89">
            <v>0.55000000000000004</v>
          </cell>
          <cell r="U89" t="str">
            <v>303</v>
          </cell>
          <cell r="V89" t="str">
            <v>102</v>
          </cell>
          <cell r="W89" t="str">
            <v>9909</v>
          </cell>
          <cell r="X89" t="str">
            <v>9909</v>
          </cell>
          <cell r="Y89" t="str">
            <v>9909</v>
          </cell>
          <cell r="Z89" t="str">
            <v>9909</v>
          </cell>
        </row>
        <row r="90">
          <cell r="B90" t="str">
            <v>10162</v>
          </cell>
          <cell r="C90" t="str">
            <v>Tej Karupen</v>
          </cell>
          <cell r="D90" t="str">
            <v>TEJ</v>
          </cell>
          <cell r="E90" t="str">
            <v>KARUPEN</v>
          </cell>
          <cell r="F90" t="str">
            <v>CSR</v>
          </cell>
          <cell r="G90" t="str">
            <v>Customer Service Representative</v>
          </cell>
          <cell r="H90" t="str">
            <v>303</v>
          </cell>
          <cell r="I90" t="str">
            <v>Customer Care - Customer Service</v>
          </cell>
          <cell r="J90" t="str">
            <v>Full Time - Permanent</v>
          </cell>
          <cell r="K90" t="str">
            <v>CSR</v>
          </cell>
          <cell r="L90" t="str">
            <v>Customer Service Representative</v>
          </cell>
          <cell r="M90" t="str">
            <v>B</v>
          </cell>
          <cell r="N90" t="str">
            <v>W</v>
          </cell>
          <cell r="O90">
            <v>35</v>
          </cell>
          <cell r="P90">
            <v>0</v>
          </cell>
          <cell r="Q90">
            <v>0</v>
          </cell>
          <cell r="R90">
            <v>0</v>
          </cell>
          <cell r="S90">
            <v>0</v>
          </cell>
          <cell r="T90">
            <v>0.55000000000000004</v>
          </cell>
          <cell r="U90" t="str">
            <v>303</v>
          </cell>
          <cell r="V90" t="str">
            <v>102</v>
          </cell>
          <cell r="W90" t="str">
            <v>9909</v>
          </cell>
          <cell r="X90" t="str">
            <v>9909</v>
          </cell>
          <cell r="Y90" t="str">
            <v>9909</v>
          </cell>
          <cell r="Z90" t="str">
            <v>9909</v>
          </cell>
        </row>
        <row r="91">
          <cell r="B91" t="str">
            <v>10173</v>
          </cell>
          <cell r="C91" t="str">
            <v>Kim Deabreu</v>
          </cell>
          <cell r="D91" t="str">
            <v>KIM</v>
          </cell>
          <cell r="E91" t="str">
            <v>DEABREU</v>
          </cell>
          <cell r="F91" t="str">
            <v>GC11</v>
          </cell>
          <cell r="G91" t="str">
            <v>Billing Clerk</v>
          </cell>
          <cell r="H91" t="str">
            <v>303</v>
          </cell>
          <cell r="I91" t="str">
            <v>Customer Care - Billing</v>
          </cell>
          <cell r="J91" t="str">
            <v>Full Time - Permanent</v>
          </cell>
          <cell r="K91" t="str">
            <v>GCII</v>
          </cell>
          <cell r="L91" t="str">
            <v>Billing Clerk</v>
          </cell>
          <cell r="M91" t="str">
            <v>B</v>
          </cell>
          <cell r="N91" t="str">
            <v>W</v>
          </cell>
          <cell r="O91">
            <v>35</v>
          </cell>
          <cell r="P91">
            <v>0</v>
          </cell>
          <cell r="Q91">
            <v>0</v>
          </cell>
          <cell r="R91">
            <v>0</v>
          </cell>
          <cell r="S91">
            <v>0</v>
          </cell>
          <cell r="T91">
            <v>0.55000000000000004</v>
          </cell>
          <cell r="U91" t="str">
            <v>302</v>
          </cell>
          <cell r="V91" t="str">
            <v>102</v>
          </cell>
          <cell r="W91" t="str">
            <v>9909</v>
          </cell>
          <cell r="X91" t="str">
            <v>9909</v>
          </cell>
          <cell r="Y91" t="str">
            <v>9909</v>
          </cell>
          <cell r="Z91" t="str">
            <v>9909</v>
          </cell>
        </row>
        <row r="92">
          <cell r="B92" t="str">
            <v>10189</v>
          </cell>
          <cell r="C92" t="str">
            <v>Ian Elsasser</v>
          </cell>
          <cell r="D92" t="str">
            <v>IAN</v>
          </cell>
          <cell r="E92" t="str">
            <v>ELSASSER</v>
          </cell>
          <cell r="F92" t="str">
            <v>CSR</v>
          </cell>
          <cell r="G92" t="str">
            <v>Customer Service Representative</v>
          </cell>
          <cell r="H92" t="str">
            <v>303</v>
          </cell>
          <cell r="I92" t="str">
            <v>Customer Care - Customer Service</v>
          </cell>
          <cell r="J92" t="str">
            <v>Full Time - Permanent</v>
          </cell>
          <cell r="K92" t="str">
            <v>CSR</v>
          </cell>
          <cell r="L92" t="str">
            <v>Customer Service Representative</v>
          </cell>
          <cell r="M92" t="str">
            <v>B</v>
          </cell>
          <cell r="N92" t="str">
            <v>W</v>
          </cell>
          <cell r="O92">
            <v>35</v>
          </cell>
          <cell r="P92">
            <v>0</v>
          </cell>
          <cell r="Q92">
            <v>0</v>
          </cell>
          <cell r="R92">
            <v>0</v>
          </cell>
          <cell r="S92">
            <v>0</v>
          </cell>
          <cell r="T92">
            <v>0.55000000000000004</v>
          </cell>
          <cell r="U92" t="str">
            <v>303</v>
          </cell>
          <cell r="V92" t="str">
            <v>102</v>
          </cell>
          <cell r="W92" t="str">
            <v>9909</v>
          </cell>
          <cell r="X92" t="str">
            <v>9909</v>
          </cell>
          <cell r="Y92" t="str">
            <v>9909</v>
          </cell>
          <cell r="Z92" t="str">
            <v>9909</v>
          </cell>
        </row>
        <row r="93">
          <cell r="B93" t="str">
            <v>10199</v>
          </cell>
          <cell r="C93" t="str">
            <v>Monica Doherty</v>
          </cell>
          <cell r="D93" t="str">
            <v>MONICA</v>
          </cell>
          <cell r="E93" t="str">
            <v>DOHERTY</v>
          </cell>
          <cell r="F93" t="str">
            <v>CSR</v>
          </cell>
          <cell r="G93" t="str">
            <v>Customer Service Representative</v>
          </cell>
          <cell r="H93" t="str">
            <v>303</v>
          </cell>
          <cell r="I93" t="str">
            <v>Customer Care - Customer Service</v>
          </cell>
          <cell r="J93" t="str">
            <v>Full Time - Permanent</v>
          </cell>
          <cell r="K93" t="str">
            <v>CSR</v>
          </cell>
          <cell r="L93" t="str">
            <v>Customer Service Representative</v>
          </cell>
          <cell r="M93" t="str">
            <v>B</v>
          </cell>
          <cell r="N93" t="str">
            <v>W</v>
          </cell>
          <cell r="O93">
            <v>36.25</v>
          </cell>
          <cell r="P93">
            <v>0</v>
          </cell>
          <cell r="Q93">
            <v>0</v>
          </cell>
          <cell r="R93">
            <v>0</v>
          </cell>
          <cell r="S93">
            <v>0</v>
          </cell>
          <cell r="T93">
            <v>0.55000000000000004</v>
          </cell>
          <cell r="U93" t="str">
            <v>303</v>
          </cell>
          <cell r="V93" t="str">
            <v>102</v>
          </cell>
          <cell r="W93" t="str">
            <v>9909</v>
          </cell>
          <cell r="X93" t="str">
            <v>9909</v>
          </cell>
          <cell r="Y93" t="str">
            <v>9909</v>
          </cell>
          <cell r="Z93" t="str">
            <v>9909</v>
          </cell>
        </row>
        <row r="94">
          <cell r="B94" t="str">
            <v>10210</v>
          </cell>
          <cell r="C94" t="str">
            <v>Catherine Szpytma</v>
          </cell>
          <cell r="D94" t="str">
            <v>CATHERINE</v>
          </cell>
          <cell r="E94" t="str">
            <v>SZPYTMA</v>
          </cell>
          <cell r="F94" t="str">
            <v>CSR</v>
          </cell>
          <cell r="G94" t="str">
            <v>Customer Service Representative</v>
          </cell>
          <cell r="H94" t="str">
            <v>303</v>
          </cell>
          <cell r="I94" t="str">
            <v>Customer Care - Customer Service</v>
          </cell>
          <cell r="J94" t="str">
            <v>Full Time - Permanent</v>
          </cell>
          <cell r="K94" t="str">
            <v>CSR</v>
          </cell>
          <cell r="L94" t="str">
            <v>Customer Service Representative</v>
          </cell>
          <cell r="M94" t="str">
            <v>B</v>
          </cell>
          <cell r="N94" t="str">
            <v>W</v>
          </cell>
          <cell r="O94">
            <v>35</v>
          </cell>
          <cell r="P94">
            <v>0</v>
          </cell>
          <cell r="Q94">
            <v>0</v>
          </cell>
          <cell r="R94">
            <v>0</v>
          </cell>
          <cell r="S94">
            <v>0</v>
          </cell>
          <cell r="T94">
            <v>0.55000000000000004</v>
          </cell>
          <cell r="U94" t="str">
            <v>303</v>
          </cell>
          <cell r="V94" t="str">
            <v>102</v>
          </cell>
          <cell r="W94" t="str">
            <v>9909</v>
          </cell>
          <cell r="X94" t="str">
            <v>9909</v>
          </cell>
          <cell r="Y94" t="str">
            <v>9909</v>
          </cell>
          <cell r="Z94" t="str">
            <v>9909</v>
          </cell>
        </row>
        <row r="95">
          <cell r="B95" t="str">
            <v>10222</v>
          </cell>
          <cell r="C95" t="str">
            <v>Sheila Whitney</v>
          </cell>
          <cell r="D95" t="str">
            <v>SHEILA</v>
          </cell>
          <cell r="E95" t="str">
            <v>WHITNEY</v>
          </cell>
          <cell r="F95" t="str">
            <v>CSR</v>
          </cell>
          <cell r="G95" t="str">
            <v>Customer Service Representative</v>
          </cell>
          <cell r="H95" t="str">
            <v>303</v>
          </cell>
          <cell r="I95" t="str">
            <v>Customer Care - Customer Service</v>
          </cell>
          <cell r="J95" t="str">
            <v>Full Time - Permanent</v>
          </cell>
          <cell r="K95" t="str">
            <v>CSR</v>
          </cell>
          <cell r="L95" t="str">
            <v>Customer Service Representative</v>
          </cell>
          <cell r="M95" t="str">
            <v>B</v>
          </cell>
          <cell r="N95" t="str">
            <v>W</v>
          </cell>
          <cell r="O95">
            <v>35</v>
          </cell>
          <cell r="P95">
            <v>0</v>
          </cell>
          <cell r="Q95">
            <v>0</v>
          </cell>
          <cell r="R95">
            <v>0</v>
          </cell>
          <cell r="S95">
            <v>0</v>
          </cell>
          <cell r="T95">
            <v>0.55000000000000004</v>
          </cell>
          <cell r="U95" t="str">
            <v>303</v>
          </cell>
          <cell r="V95" t="str">
            <v>102</v>
          </cell>
          <cell r="W95" t="str">
            <v>9909</v>
          </cell>
          <cell r="X95" t="str">
            <v>9909</v>
          </cell>
          <cell r="Y95" t="str">
            <v>9909</v>
          </cell>
          <cell r="Z95" t="str">
            <v>9909</v>
          </cell>
        </row>
        <row r="96">
          <cell r="B96" t="str">
            <v>10225</v>
          </cell>
          <cell r="C96" t="str">
            <v>Cathleen Guillemette</v>
          </cell>
          <cell r="D96" t="str">
            <v>CATHLEEN</v>
          </cell>
          <cell r="E96" t="str">
            <v>GUILLEMETTE</v>
          </cell>
          <cell r="F96" t="str">
            <v>CSR</v>
          </cell>
          <cell r="G96" t="str">
            <v>Call Centre Coordinator</v>
          </cell>
          <cell r="H96" t="str">
            <v>303</v>
          </cell>
          <cell r="I96" t="str">
            <v>Customer Care - Customer Service</v>
          </cell>
          <cell r="J96" t="str">
            <v>Full Time - Permanent</v>
          </cell>
          <cell r="K96" t="str">
            <v>CSR</v>
          </cell>
          <cell r="L96" t="str">
            <v>Call Centre Coordinator</v>
          </cell>
          <cell r="M96" t="str">
            <v>B</v>
          </cell>
          <cell r="N96" t="str">
            <v>W</v>
          </cell>
          <cell r="O96">
            <v>35</v>
          </cell>
          <cell r="P96">
            <v>0</v>
          </cell>
          <cell r="Q96">
            <v>0</v>
          </cell>
          <cell r="R96">
            <v>0</v>
          </cell>
          <cell r="S96">
            <v>0</v>
          </cell>
          <cell r="T96">
            <v>0.55000000000000004</v>
          </cell>
          <cell r="U96" t="str">
            <v>303</v>
          </cell>
          <cell r="V96" t="str">
            <v>102</v>
          </cell>
          <cell r="W96" t="str">
            <v>9909</v>
          </cell>
          <cell r="X96" t="str">
            <v>9909</v>
          </cell>
          <cell r="Y96" t="str">
            <v>9909</v>
          </cell>
          <cell r="Z96" t="str">
            <v>9909</v>
          </cell>
        </row>
        <row r="97">
          <cell r="B97" t="str">
            <v>10227</v>
          </cell>
          <cell r="C97" t="str">
            <v>Marni Penny</v>
          </cell>
          <cell r="D97" t="str">
            <v>MARNI</v>
          </cell>
          <cell r="E97" t="str">
            <v>PENNY</v>
          </cell>
          <cell r="F97" t="str">
            <v>MV90</v>
          </cell>
          <cell r="G97" t="str">
            <v>MV90 Operator</v>
          </cell>
          <cell r="H97" t="str">
            <v>303</v>
          </cell>
          <cell r="I97" t="str">
            <v>MV90</v>
          </cell>
          <cell r="J97" t="str">
            <v>Full Time - Permanent</v>
          </cell>
          <cell r="K97" t="str">
            <v>MV90</v>
          </cell>
          <cell r="L97" t="str">
            <v>MV90 Operator</v>
          </cell>
          <cell r="M97" t="str">
            <v>B</v>
          </cell>
          <cell r="N97" t="str">
            <v>W</v>
          </cell>
          <cell r="O97">
            <v>35</v>
          </cell>
          <cell r="P97">
            <v>0</v>
          </cell>
          <cell r="Q97">
            <v>0</v>
          </cell>
          <cell r="R97">
            <v>0</v>
          </cell>
          <cell r="S97">
            <v>0</v>
          </cell>
          <cell r="T97">
            <v>0.55000000000000004</v>
          </cell>
          <cell r="U97" t="str">
            <v>315</v>
          </cell>
          <cell r="V97" t="str">
            <v>101</v>
          </cell>
          <cell r="W97" t="str">
            <v>5065</v>
          </cell>
          <cell r="X97" t="str">
            <v>5065</v>
          </cell>
          <cell r="Y97" t="str">
            <v>5065</v>
          </cell>
          <cell r="Z97" t="str">
            <v>5065</v>
          </cell>
        </row>
        <row r="98">
          <cell r="B98" t="str">
            <v>10230</v>
          </cell>
          <cell r="C98" t="str">
            <v>Karen Hobbins</v>
          </cell>
          <cell r="D98" t="str">
            <v>KAREN</v>
          </cell>
          <cell r="E98" t="str">
            <v>HOBBINS</v>
          </cell>
          <cell r="F98" t="str">
            <v>CCCO</v>
          </cell>
          <cell r="G98" t="str">
            <v>AMI Operator</v>
          </cell>
          <cell r="H98" t="str">
            <v>303</v>
          </cell>
          <cell r="I98" t="str">
            <v>Advance Meter Inventory/Meter Data Management &amp; Repository</v>
          </cell>
          <cell r="J98" t="str">
            <v>Full Time - Permanent</v>
          </cell>
          <cell r="K98" t="str">
            <v>CCCO</v>
          </cell>
          <cell r="L98" t="str">
            <v>AMI Operator</v>
          </cell>
          <cell r="M98" t="str">
            <v>B</v>
          </cell>
          <cell r="N98" t="str">
            <v>W</v>
          </cell>
          <cell r="O98">
            <v>35</v>
          </cell>
          <cell r="P98">
            <v>0</v>
          </cell>
          <cell r="Q98">
            <v>0</v>
          </cell>
          <cell r="R98">
            <v>0</v>
          </cell>
          <cell r="S98">
            <v>0</v>
          </cell>
          <cell r="T98">
            <v>0.55000000000000004</v>
          </cell>
          <cell r="U98" t="str">
            <v>313</v>
          </cell>
          <cell r="V98" t="str">
            <v>102</v>
          </cell>
          <cell r="W98" t="str">
            <v>9909</v>
          </cell>
          <cell r="X98" t="str">
            <v>9909</v>
          </cell>
          <cell r="Y98">
            <v>5065</v>
          </cell>
          <cell r="Z98">
            <v>5065</v>
          </cell>
        </row>
        <row r="99">
          <cell r="B99" t="str">
            <v>10236</v>
          </cell>
          <cell r="C99" t="str">
            <v>Sokunthai Tob</v>
          </cell>
          <cell r="D99" t="str">
            <v>SOKUNTHAI</v>
          </cell>
          <cell r="E99" t="str">
            <v>TOB</v>
          </cell>
          <cell r="F99" t="str">
            <v>CSR</v>
          </cell>
          <cell r="G99" t="str">
            <v>Customer Service Representative</v>
          </cell>
          <cell r="H99" t="str">
            <v>303</v>
          </cell>
          <cell r="I99" t="str">
            <v>Customer Care - Customer Service</v>
          </cell>
          <cell r="J99" t="str">
            <v>Full Time - Permanent</v>
          </cell>
          <cell r="K99" t="str">
            <v>CSR</v>
          </cell>
          <cell r="L99" t="str">
            <v>Customer Service Representative</v>
          </cell>
          <cell r="M99" t="str">
            <v>B</v>
          </cell>
          <cell r="N99" t="str">
            <v>W</v>
          </cell>
          <cell r="O99">
            <v>35</v>
          </cell>
          <cell r="P99">
            <v>0</v>
          </cell>
          <cell r="Q99">
            <v>0</v>
          </cell>
          <cell r="R99">
            <v>0</v>
          </cell>
          <cell r="S99">
            <v>0</v>
          </cell>
          <cell r="T99">
            <v>0.55000000000000004</v>
          </cell>
          <cell r="U99" t="str">
            <v>303</v>
          </cell>
          <cell r="V99" t="str">
            <v>102</v>
          </cell>
          <cell r="W99" t="str">
            <v>9909</v>
          </cell>
          <cell r="X99" t="str">
            <v>9909</v>
          </cell>
          <cell r="Y99" t="str">
            <v>9909</v>
          </cell>
          <cell r="Z99" t="str">
            <v>9909</v>
          </cell>
        </row>
        <row r="100">
          <cell r="B100" t="str">
            <v>10239</v>
          </cell>
          <cell r="C100" t="str">
            <v>Alice Pardiac</v>
          </cell>
          <cell r="D100" t="str">
            <v>ALICE</v>
          </cell>
          <cell r="E100" t="str">
            <v>PARDIAC</v>
          </cell>
          <cell r="F100" t="str">
            <v>CSR</v>
          </cell>
          <cell r="G100" t="str">
            <v>Customer Service Representative</v>
          </cell>
          <cell r="H100" t="str">
            <v>303</v>
          </cell>
          <cell r="I100" t="str">
            <v>Customer Care - Customer Service</v>
          </cell>
          <cell r="J100" t="str">
            <v>Full Time - Permanent</v>
          </cell>
          <cell r="K100" t="str">
            <v>CSR</v>
          </cell>
          <cell r="L100" t="str">
            <v>Customer Service Representative</v>
          </cell>
          <cell r="M100" t="str">
            <v>B</v>
          </cell>
          <cell r="N100" t="str">
            <v>W</v>
          </cell>
          <cell r="O100">
            <v>35</v>
          </cell>
          <cell r="P100">
            <v>0</v>
          </cell>
          <cell r="Q100">
            <v>0</v>
          </cell>
          <cell r="R100">
            <v>0</v>
          </cell>
          <cell r="S100">
            <v>0</v>
          </cell>
          <cell r="T100">
            <v>0.55000000000000004</v>
          </cell>
          <cell r="U100" t="str">
            <v>303</v>
          </cell>
          <cell r="V100" t="str">
            <v>102</v>
          </cell>
          <cell r="W100" t="str">
            <v>9909</v>
          </cell>
          <cell r="X100" t="str">
            <v>9909</v>
          </cell>
          <cell r="Y100" t="str">
            <v>9909</v>
          </cell>
          <cell r="Z100" t="str">
            <v>9909</v>
          </cell>
        </row>
        <row r="101">
          <cell r="B101" t="str">
            <v>10240</v>
          </cell>
          <cell r="C101" t="str">
            <v>Pat Mcnulty</v>
          </cell>
          <cell r="D101" t="str">
            <v>PAT</v>
          </cell>
          <cell r="E101" t="str">
            <v>MCNULTY</v>
          </cell>
          <cell r="F101" t="str">
            <v>SCUS2</v>
          </cell>
          <cell r="G101" t="str">
            <v>Supervisor, Customer Services</v>
          </cell>
          <cell r="H101" t="str">
            <v>303</v>
          </cell>
          <cell r="I101" t="str">
            <v>Customer Care - Customer Service</v>
          </cell>
          <cell r="J101" t="str">
            <v>Full Time - Permanent</v>
          </cell>
          <cell r="K101" t="str">
            <v>SCS</v>
          </cell>
          <cell r="L101" t="str">
            <v>Supervisor, Customer Services</v>
          </cell>
          <cell r="M101" t="str">
            <v>N</v>
          </cell>
          <cell r="N101" t="str">
            <v>P</v>
          </cell>
          <cell r="O101">
            <v>35</v>
          </cell>
          <cell r="P101">
            <v>0</v>
          </cell>
          <cell r="Q101">
            <v>0</v>
          </cell>
          <cell r="R101">
            <v>0</v>
          </cell>
          <cell r="S101">
            <v>0</v>
          </cell>
          <cell r="T101">
            <v>0.55000000000000004</v>
          </cell>
          <cell r="U101" t="str">
            <v>303</v>
          </cell>
          <cell r="V101" t="str">
            <v>102</v>
          </cell>
          <cell r="W101" t="str">
            <v>9909</v>
          </cell>
          <cell r="X101" t="str">
            <v>9909</v>
          </cell>
          <cell r="Y101" t="str">
            <v>9909</v>
          </cell>
          <cell r="Z101" t="str">
            <v>9909</v>
          </cell>
        </row>
        <row r="102">
          <cell r="B102" t="str">
            <v>10250</v>
          </cell>
          <cell r="C102" t="str">
            <v>Tiffany Goupil</v>
          </cell>
          <cell r="D102" t="str">
            <v>TIFFANY</v>
          </cell>
          <cell r="E102" t="str">
            <v>GOUPIL</v>
          </cell>
          <cell r="F102" t="str">
            <v>CSR</v>
          </cell>
          <cell r="G102" t="str">
            <v>Customer Service Representative</v>
          </cell>
          <cell r="H102" t="str">
            <v>303</v>
          </cell>
          <cell r="I102" t="str">
            <v>Customer Care - Customer Service</v>
          </cell>
          <cell r="J102" t="str">
            <v>Full Time - Permanent</v>
          </cell>
          <cell r="K102" t="str">
            <v>CSR</v>
          </cell>
          <cell r="L102" t="str">
            <v>Customer Service Representative</v>
          </cell>
          <cell r="M102" t="str">
            <v>B</v>
          </cell>
          <cell r="N102" t="str">
            <v>W</v>
          </cell>
          <cell r="O102">
            <v>35</v>
          </cell>
          <cell r="P102">
            <v>0</v>
          </cell>
          <cell r="Q102">
            <v>0</v>
          </cell>
          <cell r="R102">
            <v>0</v>
          </cell>
          <cell r="S102">
            <v>0</v>
          </cell>
          <cell r="T102">
            <v>0.55000000000000004</v>
          </cell>
          <cell r="U102" t="str">
            <v>303</v>
          </cell>
          <cell r="V102" t="str">
            <v>102</v>
          </cell>
          <cell r="W102" t="str">
            <v>9909</v>
          </cell>
          <cell r="X102" t="str">
            <v>9909</v>
          </cell>
          <cell r="Y102" t="str">
            <v>9909</v>
          </cell>
          <cell r="Z102" t="str">
            <v>9909</v>
          </cell>
        </row>
        <row r="103">
          <cell r="B103" t="str">
            <v>10252</v>
          </cell>
          <cell r="C103" t="str">
            <v>Laurie Turnone</v>
          </cell>
          <cell r="D103" t="str">
            <v>LAURIE</v>
          </cell>
          <cell r="E103" t="str">
            <v>TURNONE</v>
          </cell>
          <cell r="F103" t="str">
            <v>CSR</v>
          </cell>
          <cell r="G103" t="str">
            <v>Customer Service Representative</v>
          </cell>
          <cell r="H103" t="str">
            <v>303</v>
          </cell>
          <cell r="I103" t="str">
            <v>Customer Care - Customer Service</v>
          </cell>
          <cell r="J103" t="str">
            <v>Full Time - Permanent</v>
          </cell>
          <cell r="K103" t="str">
            <v>CSR</v>
          </cell>
          <cell r="L103" t="str">
            <v>Customer Service Representative</v>
          </cell>
          <cell r="M103" t="str">
            <v>B</v>
          </cell>
          <cell r="N103" t="str">
            <v>W</v>
          </cell>
          <cell r="O103">
            <v>35</v>
          </cell>
          <cell r="P103">
            <v>0</v>
          </cell>
          <cell r="Q103">
            <v>0</v>
          </cell>
          <cell r="R103">
            <v>0</v>
          </cell>
          <cell r="S103">
            <v>0</v>
          </cell>
          <cell r="T103">
            <v>0.55000000000000004</v>
          </cell>
          <cell r="U103" t="str">
            <v>303</v>
          </cell>
          <cell r="V103" t="str">
            <v>102</v>
          </cell>
          <cell r="W103" t="str">
            <v>9909</v>
          </cell>
          <cell r="X103" t="str">
            <v>9909</v>
          </cell>
          <cell r="Y103" t="str">
            <v>9909</v>
          </cell>
          <cell r="Z103" t="str">
            <v>9909</v>
          </cell>
        </row>
        <row r="104">
          <cell r="B104" t="str">
            <v>10256</v>
          </cell>
          <cell r="C104" t="str">
            <v>Annette Mackie</v>
          </cell>
          <cell r="D104" t="str">
            <v>ANNETTE</v>
          </cell>
          <cell r="E104" t="str">
            <v>MACKIE</v>
          </cell>
          <cell r="F104" t="str">
            <v>GCI1</v>
          </cell>
          <cell r="G104" t="str">
            <v>Customer Service Representative</v>
          </cell>
          <cell r="H104" t="str">
            <v>303</v>
          </cell>
          <cell r="I104" t="str">
            <v>Customer Care - Customer Service</v>
          </cell>
          <cell r="J104" t="str">
            <v>Full Time - Permanent</v>
          </cell>
          <cell r="K104" t="str">
            <v>GCII</v>
          </cell>
          <cell r="L104" t="str">
            <v>Customer Service Representative</v>
          </cell>
          <cell r="M104" t="str">
            <v>B</v>
          </cell>
          <cell r="N104" t="str">
            <v>W</v>
          </cell>
          <cell r="O104">
            <v>35</v>
          </cell>
          <cell r="P104">
            <v>0</v>
          </cell>
          <cell r="Q104">
            <v>0</v>
          </cell>
          <cell r="R104">
            <v>0</v>
          </cell>
          <cell r="S104">
            <v>0</v>
          </cell>
          <cell r="T104">
            <v>0.55000000000000004</v>
          </cell>
          <cell r="U104" t="str">
            <v>303</v>
          </cell>
          <cell r="V104" t="str">
            <v>102</v>
          </cell>
          <cell r="W104" t="str">
            <v>9909</v>
          </cell>
          <cell r="X104" t="str">
            <v>9909</v>
          </cell>
          <cell r="Y104" t="str">
            <v>9909</v>
          </cell>
          <cell r="Z104" t="str">
            <v>9909</v>
          </cell>
        </row>
        <row r="105">
          <cell r="B105" t="str">
            <v>10480</v>
          </cell>
          <cell r="C105" t="str">
            <v>Jennifer Mcgee</v>
          </cell>
          <cell r="D105" t="str">
            <v>JENNIFER</v>
          </cell>
          <cell r="E105" t="str">
            <v>MCGEE</v>
          </cell>
          <cell r="F105" t="str">
            <v>GC12</v>
          </cell>
          <cell r="G105" t="str">
            <v>General Clerk</v>
          </cell>
          <cell r="H105" t="str">
            <v>303</v>
          </cell>
          <cell r="I105" t="str">
            <v>Customer Care - Customer Service</v>
          </cell>
          <cell r="J105" t="str">
            <v>Full Time - Permanent</v>
          </cell>
          <cell r="K105" t="str">
            <v>GCII</v>
          </cell>
          <cell r="L105" t="str">
            <v>General Clerk</v>
          </cell>
          <cell r="M105" t="str">
            <v>B</v>
          </cell>
          <cell r="N105" t="str">
            <v>W</v>
          </cell>
          <cell r="O105">
            <v>35</v>
          </cell>
          <cell r="P105">
            <v>0</v>
          </cell>
          <cell r="Q105">
            <v>0</v>
          </cell>
          <cell r="R105">
            <v>0</v>
          </cell>
          <cell r="S105">
            <v>0</v>
          </cell>
          <cell r="T105">
            <v>0.55000000000000004</v>
          </cell>
          <cell r="U105" t="str">
            <v>303</v>
          </cell>
          <cell r="V105" t="str">
            <v>102</v>
          </cell>
          <cell r="W105" t="str">
            <v>9909</v>
          </cell>
          <cell r="X105" t="str">
            <v>9909</v>
          </cell>
          <cell r="Y105" t="str">
            <v>9909</v>
          </cell>
          <cell r="Z105" t="str">
            <v>9909</v>
          </cell>
        </row>
        <row r="106">
          <cell r="B106" t="str">
            <v>10706</v>
          </cell>
          <cell r="C106" t="str">
            <v>Branka Stefanovic</v>
          </cell>
          <cell r="D106" t="str">
            <v>BRANKA</v>
          </cell>
          <cell r="E106" t="str">
            <v>STEFANOVIC</v>
          </cell>
          <cell r="F106" t="str">
            <v>CSR</v>
          </cell>
          <cell r="G106" t="str">
            <v>Customer Service Representative</v>
          </cell>
          <cell r="H106" t="str">
            <v>303</v>
          </cell>
          <cell r="I106" t="str">
            <v>Customer Care - Customer Service</v>
          </cell>
          <cell r="J106" t="str">
            <v>Full Time - Permanent</v>
          </cell>
          <cell r="K106" t="str">
            <v>CSR</v>
          </cell>
          <cell r="L106" t="str">
            <v>Customer Service Representative</v>
          </cell>
          <cell r="M106" t="str">
            <v>B</v>
          </cell>
          <cell r="N106" t="str">
            <v>W</v>
          </cell>
          <cell r="O106">
            <v>35</v>
          </cell>
          <cell r="P106">
            <v>0</v>
          </cell>
          <cell r="Q106">
            <v>0</v>
          </cell>
          <cell r="R106">
            <v>0</v>
          </cell>
          <cell r="S106">
            <v>0</v>
          </cell>
          <cell r="T106">
            <v>0.55000000000000004</v>
          </cell>
          <cell r="U106" t="str">
            <v>303</v>
          </cell>
          <cell r="V106" t="str">
            <v>101</v>
          </cell>
          <cell r="W106" t="str">
            <v>9909</v>
          </cell>
          <cell r="X106" t="str">
            <v>9909</v>
          </cell>
          <cell r="Y106" t="str">
            <v>9909</v>
          </cell>
          <cell r="Z106" t="str">
            <v>9909</v>
          </cell>
        </row>
        <row r="107">
          <cell r="B107" t="str">
            <v>10709</v>
          </cell>
          <cell r="C107" t="str">
            <v>Kathy Sharp</v>
          </cell>
          <cell r="D107" t="str">
            <v>KATHY</v>
          </cell>
          <cell r="E107" t="str">
            <v>SHARP</v>
          </cell>
          <cell r="F107" t="str">
            <v>CISAN</v>
          </cell>
          <cell r="G107" t="str">
            <v>CIS Analyst</v>
          </cell>
          <cell r="H107" t="str">
            <v>303</v>
          </cell>
          <cell r="I107" t="str">
            <v>Advance Meter Inventory/Meter Data Management &amp; Repository</v>
          </cell>
          <cell r="J107" t="str">
            <v>Full Time - Permanent</v>
          </cell>
          <cell r="K107" t="str">
            <v>CISAN</v>
          </cell>
          <cell r="L107" t="str">
            <v>CIS Analyst</v>
          </cell>
          <cell r="M107" t="str">
            <v>B</v>
          </cell>
          <cell r="N107" t="str">
            <v>W</v>
          </cell>
          <cell r="O107">
            <v>35</v>
          </cell>
          <cell r="P107">
            <v>0</v>
          </cell>
          <cell r="Q107">
            <v>0</v>
          </cell>
          <cell r="R107">
            <v>0</v>
          </cell>
          <cell r="S107">
            <v>0</v>
          </cell>
          <cell r="T107">
            <v>0.55000000000000004</v>
          </cell>
          <cell r="U107" t="str">
            <v>313</v>
          </cell>
          <cell r="V107" t="str">
            <v>101</v>
          </cell>
          <cell r="W107" t="str">
            <v>5065</v>
          </cell>
          <cell r="X107" t="str">
            <v>5065</v>
          </cell>
          <cell r="Y107" t="str">
            <v>5065</v>
          </cell>
          <cell r="Z107" t="str">
            <v>5065</v>
          </cell>
        </row>
        <row r="108">
          <cell r="B108" t="str">
            <v>10863</v>
          </cell>
          <cell r="C108" t="str">
            <v>Nicole Fillmore</v>
          </cell>
          <cell r="D108" t="str">
            <v>NICOLE</v>
          </cell>
          <cell r="E108" t="str">
            <v>FILLMORE</v>
          </cell>
          <cell r="F108" t="str">
            <v>CSR</v>
          </cell>
          <cell r="G108" t="str">
            <v>Customer Service Representative</v>
          </cell>
          <cell r="H108" t="str">
            <v>303</v>
          </cell>
          <cell r="I108" t="str">
            <v>Customer Care - Customer Service</v>
          </cell>
          <cell r="J108" t="str">
            <v>Full Time - Permanent</v>
          </cell>
          <cell r="K108" t="str">
            <v>CSR</v>
          </cell>
          <cell r="L108" t="str">
            <v>Customer Service Representative</v>
          </cell>
          <cell r="M108" t="str">
            <v>B</v>
          </cell>
          <cell r="N108" t="str">
            <v>W</v>
          </cell>
          <cell r="O108">
            <v>35</v>
          </cell>
          <cell r="P108">
            <v>0</v>
          </cell>
          <cell r="Q108">
            <v>0</v>
          </cell>
          <cell r="R108">
            <v>0</v>
          </cell>
          <cell r="S108">
            <v>0</v>
          </cell>
          <cell r="T108">
            <v>0.55000000000000004</v>
          </cell>
          <cell r="U108" t="str">
            <v>303</v>
          </cell>
          <cell r="V108" t="str">
            <v>102</v>
          </cell>
          <cell r="W108" t="str">
            <v>9909</v>
          </cell>
          <cell r="X108" t="str">
            <v>9909</v>
          </cell>
          <cell r="Y108" t="str">
            <v>9909</v>
          </cell>
          <cell r="Z108" t="str">
            <v>9909</v>
          </cell>
        </row>
        <row r="109">
          <cell r="B109" t="str">
            <v>10864</v>
          </cell>
          <cell r="C109" t="str">
            <v>Afreen Khan</v>
          </cell>
          <cell r="D109" t="str">
            <v>AFREEN</v>
          </cell>
          <cell r="E109" t="str">
            <v>KHAN</v>
          </cell>
          <cell r="F109" t="str">
            <v>CSR</v>
          </cell>
          <cell r="G109" t="str">
            <v>Customer Service Representative</v>
          </cell>
          <cell r="H109" t="str">
            <v>303</v>
          </cell>
          <cell r="I109" t="str">
            <v>Customer Care - Customer Service</v>
          </cell>
          <cell r="J109" t="str">
            <v>Full Time - Permanent</v>
          </cell>
          <cell r="K109" t="str">
            <v>CSR</v>
          </cell>
          <cell r="L109" t="str">
            <v>Customer Service Representative</v>
          </cell>
          <cell r="M109" t="str">
            <v>B</v>
          </cell>
          <cell r="N109" t="str">
            <v>W</v>
          </cell>
          <cell r="O109">
            <v>35</v>
          </cell>
          <cell r="P109">
            <v>0</v>
          </cell>
          <cell r="Q109">
            <v>0</v>
          </cell>
          <cell r="R109">
            <v>0</v>
          </cell>
          <cell r="S109">
            <v>0</v>
          </cell>
          <cell r="T109">
            <v>0.55000000000000004</v>
          </cell>
          <cell r="U109" t="str">
            <v>303</v>
          </cell>
          <cell r="V109" t="str">
            <v>102</v>
          </cell>
          <cell r="W109" t="str">
            <v>9909</v>
          </cell>
          <cell r="X109" t="str">
            <v>9909</v>
          </cell>
          <cell r="Y109" t="str">
            <v>9909</v>
          </cell>
          <cell r="Z109" t="str">
            <v>9909</v>
          </cell>
        </row>
        <row r="110">
          <cell r="B110" t="str">
            <v>10877</v>
          </cell>
          <cell r="C110" t="str">
            <v>Tara Wansel</v>
          </cell>
          <cell r="D110" t="str">
            <v>TARA</v>
          </cell>
          <cell r="E110" t="str">
            <v>WANSEL</v>
          </cell>
          <cell r="F110" t="str">
            <v>GCI1</v>
          </cell>
          <cell r="G110" t="str">
            <v>Customer Service Representative</v>
          </cell>
          <cell r="H110" t="str">
            <v>303</v>
          </cell>
          <cell r="I110" t="str">
            <v>Customer Care - Customer Service</v>
          </cell>
          <cell r="J110" t="str">
            <v>Full Time - Permanent</v>
          </cell>
          <cell r="K110" t="str">
            <v>GCII</v>
          </cell>
          <cell r="L110" t="str">
            <v>Customer Service Representative</v>
          </cell>
          <cell r="M110" t="str">
            <v>B</v>
          </cell>
          <cell r="N110" t="str">
            <v>W</v>
          </cell>
          <cell r="O110">
            <v>35</v>
          </cell>
          <cell r="P110">
            <v>0</v>
          </cell>
          <cell r="Q110">
            <v>0</v>
          </cell>
          <cell r="R110">
            <v>0</v>
          </cell>
          <cell r="S110">
            <v>0</v>
          </cell>
          <cell r="T110">
            <v>0.55000000000000004</v>
          </cell>
          <cell r="U110" t="str">
            <v>303</v>
          </cell>
          <cell r="V110" t="str">
            <v>102</v>
          </cell>
          <cell r="W110" t="str">
            <v>9909</v>
          </cell>
          <cell r="X110" t="str">
            <v>9909</v>
          </cell>
          <cell r="Y110" t="str">
            <v>9909</v>
          </cell>
          <cell r="Z110" t="str">
            <v>9909</v>
          </cell>
        </row>
        <row r="111">
          <cell r="B111" t="str">
            <v>10117</v>
          </cell>
          <cell r="C111" t="str">
            <v>Kenneth Holmes</v>
          </cell>
          <cell r="D111" t="str">
            <v>KENNETH</v>
          </cell>
          <cell r="E111" t="str">
            <v>HOLMES</v>
          </cell>
          <cell r="F111" t="str">
            <v>MP1MA</v>
          </cell>
          <cell r="G111" t="str">
            <v>Meterperson - 1st Class</v>
          </cell>
          <cell r="H111" t="str">
            <v>310</v>
          </cell>
          <cell r="I111" t="str">
            <v>Meter Assets and inside Service</v>
          </cell>
          <cell r="J111" t="str">
            <v>Full Time - Permanent</v>
          </cell>
          <cell r="K111" t="str">
            <v>MTR1</v>
          </cell>
          <cell r="L111" t="str">
            <v>Meterperson - 1st Class</v>
          </cell>
          <cell r="M111" t="str">
            <v>B</v>
          </cell>
          <cell r="N111" t="str">
            <v>W</v>
          </cell>
          <cell r="O111">
            <v>40</v>
          </cell>
          <cell r="P111">
            <v>0</v>
          </cell>
          <cell r="Q111">
            <v>0</v>
          </cell>
          <cell r="R111">
            <v>0</v>
          </cell>
          <cell r="S111">
            <v>0</v>
          </cell>
          <cell r="T111">
            <v>0.55000000000000004</v>
          </cell>
          <cell r="U111" t="str">
            <v>310</v>
          </cell>
          <cell r="V111" t="str">
            <v>101</v>
          </cell>
          <cell r="W111" t="str">
            <v>5065</v>
          </cell>
          <cell r="X111" t="str">
            <v>5065</v>
          </cell>
          <cell r="Y111" t="str">
            <v>5065</v>
          </cell>
          <cell r="Z111" t="str">
            <v>5065</v>
          </cell>
        </row>
        <row r="112">
          <cell r="B112" t="str">
            <v>10145</v>
          </cell>
          <cell r="C112" t="str">
            <v>Michael Richard</v>
          </cell>
          <cell r="D112" t="str">
            <v>MICHAEL</v>
          </cell>
          <cell r="E112" t="str">
            <v>RICHARD</v>
          </cell>
          <cell r="F112" t="str">
            <v>MP1MA</v>
          </cell>
          <cell r="G112" t="str">
            <v>Meterperson - 1st Class</v>
          </cell>
          <cell r="H112" t="str">
            <v>310</v>
          </cell>
          <cell r="I112" t="str">
            <v>Meter Assets and inside Service</v>
          </cell>
          <cell r="J112" t="str">
            <v>Full Time - Permanent</v>
          </cell>
          <cell r="K112" t="str">
            <v>MTR1</v>
          </cell>
          <cell r="L112" t="str">
            <v>Meterperson - 1st Class</v>
          </cell>
          <cell r="M112" t="str">
            <v>B</v>
          </cell>
          <cell r="N112" t="str">
            <v>W</v>
          </cell>
          <cell r="O112">
            <v>40</v>
          </cell>
          <cell r="P112">
            <v>0</v>
          </cell>
          <cell r="Q112">
            <v>0</v>
          </cell>
          <cell r="R112">
            <v>0</v>
          </cell>
          <cell r="S112">
            <v>0</v>
          </cell>
          <cell r="T112">
            <v>0.55000000000000004</v>
          </cell>
          <cell r="U112" t="str">
            <v>310</v>
          </cell>
          <cell r="V112" t="str">
            <v>101</v>
          </cell>
          <cell r="W112" t="str">
            <v>5065</v>
          </cell>
          <cell r="X112" t="str">
            <v>5065</v>
          </cell>
          <cell r="Y112" t="str">
            <v>5065</v>
          </cell>
          <cell r="Z112" t="str">
            <v>5065</v>
          </cell>
        </row>
        <row r="113">
          <cell r="B113" t="str">
            <v>10148</v>
          </cell>
          <cell r="C113" t="str">
            <v>Robert Henschel</v>
          </cell>
          <cell r="D113" t="str">
            <v>ROBERT</v>
          </cell>
          <cell r="E113" t="str">
            <v>HENSCHEL</v>
          </cell>
          <cell r="F113" t="str">
            <v>MMAIS</v>
          </cell>
          <cell r="G113" t="str">
            <v>Manager, Meter Assets and Inside Service</v>
          </cell>
          <cell r="H113" t="str">
            <v>310</v>
          </cell>
          <cell r="I113" t="str">
            <v>Meter Assets and inside Service</v>
          </cell>
          <cell r="J113" t="str">
            <v>Full Time - Permanent</v>
          </cell>
          <cell r="K113" t="str">
            <v>MMAIS</v>
          </cell>
          <cell r="L113" t="str">
            <v>Manager, Meter Assets and Inside Service</v>
          </cell>
          <cell r="M113" t="str">
            <v>N</v>
          </cell>
          <cell r="N113" t="str">
            <v>P</v>
          </cell>
          <cell r="O113">
            <v>40</v>
          </cell>
          <cell r="P113">
            <v>0</v>
          </cell>
          <cell r="Q113">
            <v>0</v>
          </cell>
          <cell r="R113">
            <v>0</v>
          </cell>
          <cell r="S113">
            <v>0</v>
          </cell>
          <cell r="T113">
            <v>0.55000000000000004</v>
          </cell>
          <cell r="U113" t="str">
            <v>310</v>
          </cell>
          <cell r="V113" t="str">
            <v>101</v>
          </cell>
          <cell r="W113" t="str">
            <v>5065</v>
          </cell>
          <cell r="X113" t="str">
            <v>5065</v>
          </cell>
          <cell r="Y113" t="str">
            <v>5065</v>
          </cell>
          <cell r="Z113" t="str">
            <v>5065</v>
          </cell>
        </row>
        <row r="114">
          <cell r="B114" t="str">
            <v>10198</v>
          </cell>
          <cell r="C114" t="str">
            <v>Dennis Franco</v>
          </cell>
          <cell r="D114" t="str">
            <v>DENNIS</v>
          </cell>
          <cell r="E114" t="str">
            <v>FRANCO</v>
          </cell>
          <cell r="F114" t="str">
            <v>RPS</v>
          </cell>
          <cell r="G114" t="str">
            <v>Specialist, Revenue Protections</v>
          </cell>
          <cell r="H114" t="str">
            <v>310</v>
          </cell>
          <cell r="I114" t="str">
            <v>Meter Assets and inside Service</v>
          </cell>
          <cell r="J114" t="str">
            <v>Full Time - Permanent</v>
          </cell>
          <cell r="K114" t="str">
            <v>RPS</v>
          </cell>
          <cell r="L114" t="str">
            <v>Specialist, Revenue Protections</v>
          </cell>
          <cell r="M114" t="str">
            <v>N</v>
          </cell>
          <cell r="N114" t="str">
            <v>P</v>
          </cell>
          <cell r="O114">
            <v>35</v>
          </cell>
          <cell r="P114">
            <v>0</v>
          </cell>
          <cell r="Q114">
            <v>0</v>
          </cell>
          <cell r="R114">
            <v>0</v>
          </cell>
          <cell r="S114">
            <v>0</v>
          </cell>
          <cell r="T114">
            <v>0.55000000000000004</v>
          </cell>
          <cell r="U114" t="str">
            <v>310</v>
          </cell>
          <cell r="V114" t="str">
            <v>101</v>
          </cell>
          <cell r="W114" t="str">
            <v>5065</v>
          </cell>
          <cell r="X114" t="str">
            <v>5065</v>
          </cell>
          <cell r="Y114" t="str">
            <v>5065</v>
          </cell>
          <cell r="Z114" t="str">
            <v>5065</v>
          </cell>
        </row>
        <row r="115">
          <cell r="B115" t="str">
            <v>10276</v>
          </cell>
          <cell r="C115" t="str">
            <v>David Oosterlinck</v>
          </cell>
          <cell r="D115" t="str">
            <v>DAVID</v>
          </cell>
          <cell r="E115" t="str">
            <v>OOSTERLINCK</v>
          </cell>
          <cell r="F115" t="str">
            <v>ENGTCC2</v>
          </cell>
          <cell r="G115" t="str">
            <v>Engineering Technician 2</v>
          </cell>
          <cell r="H115" t="str">
            <v>310</v>
          </cell>
          <cell r="I115" t="str">
            <v>Customer Connections</v>
          </cell>
          <cell r="J115" t="str">
            <v>Full Time - Permanent</v>
          </cell>
          <cell r="K115" t="str">
            <v>ETECH2</v>
          </cell>
          <cell r="L115" t="str">
            <v>Engineering Technician 2</v>
          </cell>
          <cell r="M115" t="str">
            <v>B</v>
          </cell>
          <cell r="N115" t="str">
            <v>W</v>
          </cell>
          <cell r="O115">
            <v>35</v>
          </cell>
          <cell r="P115">
            <v>0</v>
          </cell>
          <cell r="Q115">
            <v>0</v>
          </cell>
          <cell r="R115">
            <v>0</v>
          </cell>
          <cell r="S115">
            <v>0</v>
          </cell>
          <cell r="T115">
            <v>0.55000000000000004</v>
          </cell>
          <cell r="U115" t="str">
            <v>311</v>
          </cell>
          <cell r="V115" t="str">
            <v>101</v>
          </cell>
          <cell r="W115" t="str">
            <v>5065</v>
          </cell>
          <cell r="X115" t="str">
            <v>5065</v>
          </cell>
          <cell r="Y115" t="str">
            <v>5065</v>
          </cell>
          <cell r="Z115" t="str">
            <v>5065</v>
          </cell>
        </row>
        <row r="116">
          <cell r="B116" t="str">
            <v>10595</v>
          </cell>
          <cell r="C116" t="str">
            <v>Daniel Franciosa</v>
          </cell>
          <cell r="D116" t="str">
            <v>DANIEL</v>
          </cell>
          <cell r="E116" t="str">
            <v>FRANCIOSA</v>
          </cell>
          <cell r="F116" t="str">
            <v>MHELP</v>
          </cell>
          <cell r="G116" t="str">
            <v>Meter Helper</v>
          </cell>
          <cell r="H116" t="str">
            <v>310</v>
          </cell>
          <cell r="I116" t="str">
            <v>Meter Assets and inside Service</v>
          </cell>
          <cell r="J116" t="str">
            <v>Full Time - Permanent</v>
          </cell>
          <cell r="K116" t="str">
            <v>MH</v>
          </cell>
          <cell r="L116" t="str">
            <v>Meter Helper</v>
          </cell>
          <cell r="M116" t="str">
            <v>B</v>
          </cell>
          <cell r="N116" t="str">
            <v>W</v>
          </cell>
          <cell r="O116">
            <v>40</v>
          </cell>
          <cell r="P116">
            <v>0</v>
          </cell>
          <cell r="Q116">
            <v>0</v>
          </cell>
          <cell r="R116">
            <v>0</v>
          </cell>
          <cell r="S116">
            <v>0</v>
          </cell>
          <cell r="T116">
            <v>0.55000000000000004</v>
          </cell>
          <cell r="U116" t="str">
            <v>310</v>
          </cell>
          <cell r="V116" t="str">
            <v>101</v>
          </cell>
          <cell r="W116" t="str">
            <v>5065</v>
          </cell>
          <cell r="X116" t="str">
            <v>5065</v>
          </cell>
          <cell r="Y116" t="str">
            <v>5065</v>
          </cell>
          <cell r="Z116" t="str">
            <v>5065</v>
          </cell>
        </row>
        <row r="117">
          <cell r="B117" t="str">
            <v>10038</v>
          </cell>
          <cell r="C117" t="str">
            <v>Mark Lustrinelli</v>
          </cell>
          <cell r="D117" t="str">
            <v>Mark</v>
          </cell>
          <cell r="E117" t="str">
            <v>Lustrinelli</v>
          </cell>
          <cell r="F117" t="str">
            <v>ENGTCC1</v>
          </cell>
          <cell r="G117" t="str">
            <v>Engineering Technologist</v>
          </cell>
          <cell r="H117" t="str">
            <v>311</v>
          </cell>
          <cell r="I117" t="str">
            <v>Customer Connections</v>
          </cell>
          <cell r="J117" t="str">
            <v>Full Time - Permanent</v>
          </cell>
          <cell r="K117" t="str">
            <v>ETECHNO</v>
          </cell>
          <cell r="L117" t="str">
            <v>Engineering Technologist</v>
          </cell>
          <cell r="M117" t="str">
            <v>B</v>
          </cell>
          <cell r="N117" t="str">
            <v>W</v>
          </cell>
          <cell r="O117">
            <v>35</v>
          </cell>
          <cell r="P117">
            <v>0</v>
          </cell>
          <cell r="Q117">
            <v>0</v>
          </cell>
          <cell r="R117">
            <v>0</v>
          </cell>
          <cell r="S117">
            <v>0</v>
          </cell>
          <cell r="T117">
            <v>0.55000000000000004</v>
          </cell>
          <cell r="U117" t="str">
            <v>311</v>
          </cell>
          <cell r="V117" t="str">
            <v>101</v>
          </cell>
          <cell r="W117" t="str">
            <v>5065</v>
          </cell>
          <cell r="X117" t="str">
            <v>5065</v>
          </cell>
          <cell r="Y117" t="str">
            <v>5065</v>
          </cell>
          <cell r="Z117" t="str">
            <v>5065</v>
          </cell>
        </row>
        <row r="118">
          <cell r="B118" t="str">
            <v>10065</v>
          </cell>
          <cell r="C118" t="str">
            <v>Domenic Cosentino</v>
          </cell>
          <cell r="D118" t="str">
            <v>DOMENIC</v>
          </cell>
          <cell r="E118" t="str">
            <v>COSENTINO</v>
          </cell>
          <cell r="F118" t="str">
            <v>MPACC1</v>
          </cell>
          <cell r="G118" t="str">
            <v>Meterperson - 3rd Class</v>
          </cell>
          <cell r="H118" t="str">
            <v>311</v>
          </cell>
          <cell r="I118" t="str">
            <v>Customer Connections</v>
          </cell>
          <cell r="J118" t="str">
            <v>Full Time - Permanent</v>
          </cell>
          <cell r="K118" t="str">
            <v>MTR3</v>
          </cell>
          <cell r="L118" t="str">
            <v>Meterperson - 3rd Class</v>
          </cell>
          <cell r="M118" t="str">
            <v>B</v>
          </cell>
          <cell r="N118" t="str">
            <v>W</v>
          </cell>
          <cell r="O118">
            <v>40</v>
          </cell>
          <cell r="P118">
            <v>0</v>
          </cell>
          <cell r="Q118">
            <v>0</v>
          </cell>
          <cell r="R118">
            <v>0</v>
          </cell>
          <cell r="S118">
            <v>0</v>
          </cell>
          <cell r="T118">
            <v>0.55000000000000004</v>
          </cell>
          <cell r="U118" t="str">
            <v>311</v>
          </cell>
          <cell r="V118" t="str">
            <v>101</v>
          </cell>
          <cell r="W118" t="str">
            <v>5065</v>
          </cell>
          <cell r="X118" t="str">
            <v>5065</v>
          </cell>
          <cell r="Y118" t="str">
            <v>5065</v>
          </cell>
          <cell r="Z118" t="str">
            <v>5065</v>
          </cell>
        </row>
        <row r="119">
          <cell r="B119" t="str">
            <v>10088</v>
          </cell>
          <cell r="C119" t="str">
            <v>Norman Botts</v>
          </cell>
          <cell r="D119" t="str">
            <v>NORMAN</v>
          </cell>
          <cell r="E119" t="str">
            <v>BOTTS</v>
          </cell>
          <cell r="F119" t="str">
            <v>MPACC2</v>
          </cell>
          <cell r="G119" t="str">
            <v>Meterperson - 1st Class</v>
          </cell>
          <cell r="H119" t="str">
            <v>311</v>
          </cell>
          <cell r="I119" t="str">
            <v>Customer Connections</v>
          </cell>
          <cell r="J119" t="str">
            <v>Full Time - Permanent</v>
          </cell>
          <cell r="K119" t="str">
            <v>MTR1</v>
          </cell>
          <cell r="L119" t="str">
            <v>Meterperson - 1st Class</v>
          </cell>
          <cell r="M119" t="str">
            <v>B</v>
          </cell>
          <cell r="N119" t="str">
            <v>W</v>
          </cell>
          <cell r="O119">
            <v>40</v>
          </cell>
          <cell r="P119">
            <v>0</v>
          </cell>
          <cell r="Q119">
            <v>0</v>
          </cell>
          <cell r="R119">
            <v>0</v>
          </cell>
          <cell r="S119">
            <v>0</v>
          </cell>
          <cell r="T119">
            <v>0.55000000000000004</v>
          </cell>
          <cell r="U119" t="str">
            <v>311</v>
          </cell>
          <cell r="V119" t="str">
            <v>102</v>
          </cell>
          <cell r="W119" t="str">
            <v>5065</v>
          </cell>
          <cell r="X119" t="str">
            <v>5065</v>
          </cell>
          <cell r="Y119" t="str">
            <v>5065</v>
          </cell>
          <cell r="Z119" t="str">
            <v>5065</v>
          </cell>
        </row>
        <row r="120">
          <cell r="B120" t="str">
            <v>10118</v>
          </cell>
          <cell r="C120" t="str">
            <v>John Fournier</v>
          </cell>
          <cell r="D120" t="str">
            <v>JOHN</v>
          </cell>
          <cell r="E120" t="str">
            <v>FOURNIER</v>
          </cell>
          <cell r="F120" t="str">
            <v>MPLH</v>
          </cell>
          <cell r="G120" t="str">
            <v>Meterperson, Lead Hand</v>
          </cell>
          <cell r="H120" t="str">
            <v>311</v>
          </cell>
          <cell r="I120" t="str">
            <v>Customer Connections</v>
          </cell>
          <cell r="J120" t="str">
            <v>Full Time - Permanent</v>
          </cell>
          <cell r="K120" t="str">
            <v>MPLH</v>
          </cell>
          <cell r="L120" t="str">
            <v>Meterperson, Lead Hand</v>
          </cell>
          <cell r="M120" t="str">
            <v>B</v>
          </cell>
          <cell r="N120" t="str">
            <v>W</v>
          </cell>
          <cell r="O120">
            <v>40</v>
          </cell>
          <cell r="P120">
            <v>0</v>
          </cell>
          <cell r="Q120">
            <v>0</v>
          </cell>
          <cell r="R120">
            <v>0</v>
          </cell>
          <cell r="S120">
            <v>0</v>
          </cell>
          <cell r="T120">
            <v>0.55000000000000004</v>
          </cell>
          <cell r="U120" t="str">
            <v>311</v>
          </cell>
          <cell r="V120" t="str">
            <v>101</v>
          </cell>
          <cell r="W120" t="str">
            <v>5065</v>
          </cell>
          <cell r="X120" t="str">
            <v>5065</v>
          </cell>
          <cell r="Y120" t="str">
            <v>5065</v>
          </cell>
          <cell r="Z120" t="str">
            <v>5065</v>
          </cell>
        </row>
        <row r="121">
          <cell r="B121" t="str">
            <v>10128</v>
          </cell>
          <cell r="C121" t="str">
            <v>Ingus Robez</v>
          </cell>
          <cell r="D121" t="str">
            <v>INGUS</v>
          </cell>
          <cell r="E121" t="str">
            <v>ROBEZ</v>
          </cell>
          <cell r="F121" t="str">
            <v>MPACC2</v>
          </cell>
          <cell r="G121" t="str">
            <v>Meterperson - 1st Class</v>
          </cell>
          <cell r="H121" t="str">
            <v>311</v>
          </cell>
          <cell r="I121" t="str">
            <v>Customer Connections</v>
          </cell>
          <cell r="J121" t="str">
            <v>Full Time - Permanent</v>
          </cell>
          <cell r="K121" t="str">
            <v>MTR1</v>
          </cell>
          <cell r="L121" t="str">
            <v>Meterperson - 1st Class</v>
          </cell>
          <cell r="M121" t="str">
            <v>B</v>
          </cell>
          <cell r="N121" t="str">
            <v>W</v>
          </cell>
          <cell r="O121">
            <v>40</v>
          </cell>
          <cell r="P121">
            <v>0</v>
          </cell>
          <cell r="Q121">
            <v>0</v>
          </cell>
          <cell r="R121">
            <v>0</v>
          </cell>
          <cell r="S121">
            <v>0</v>
          </cell>
          <cell r="T121">
            <v>0.55000000000000004</v>
          </cell>
          <cell r="U121" t="str">
            <v>311</v>
          </cell>
          <cell r="V121" t="str">
            <v>101</v>
          </cell>
          <cell r="W121" t="str">
            <v>5065</v>
          </cell>
          <cell r="X121" t="str">
            <v>5065</v>
          </cell>
          <cell r="Y121" t="str">
            <v>5065</v>
          </cell>
          <cell r="Z121" t="str">
            <v>5065</v>
          </cell>
        </row>
        <row r="122">
          <cell r="B122" t="str">
            <v>10133</v>
          </cell>
          <cell r="C122" t="str">
            <v>Ian Morris</v>
          </cell>
          <cell r="D122" t="str">
            <v>IAN</v>
          </cell>
          <cell r="E122" t="str">
            <v>MORRIS</v>
          </cell>
          <cell r="F122" t="str">
            <v>ENGTCC2</v>
          </cell>
          <cell r="G122" t="str">
            <v>Engineering Technologist</v>
          </cell>
          <cell r="H122" t="str">
            <v>311</v>
          </cell>
          <cell r="I122" t="str">
            <v>Customer Connections</v>
          </cell>
          <cell r="J122" t="str">
            <v>Full Time - Permanent</v>
          </cell>
          <cell r="K122" t="str">
            <v>ETECHNO</v>
          </cell>
          <cell r="L122" t="str">
            <v>Engineering Technologist</v>
          </cell>
          <cell r="M122" t="str">
            <v>B</v>
          </cell>
          <cell r="N122" t="str">
            <v>W</v>
          </cell>
          <cell r="O122">
            <v>35</v>
          </cell>
          <cell r="P122">
            <v>0</v>
          </cell>
          <cell r="Q122">
            <v>0</v>
          </cell>
          <cell r="R122">
            <v>0</v>
          </cell>
          <cell r="S122">
            <v>0</v>
          </cell>
          <cell r="T122">
            <v>0.55000000000000004</v>
          </cell>
          <cell r="U122" t="str">
            <v>311</v>
          </cell>
          <cell r="V122" t="str">
            <v>102</v>
          </cell>
          <cell r="W122" t="str">
            <v>5065</v>
          </cell>
          <cell r="X122" t="str">
            <v>5065</v>
          </cell>
          <cell r="Y122" t="str">
            <v>5065</v>
          </cell>
          <cell r="Z122" t="str">
            <v>5065</v>
          </cell>
        </row>
        <row r="123">
          <cell r="B123" t="str">
            <v>10134</v>
          </cell>
          <cell r="C123" t="str">
            <v>Robert Bentley</v>
          </cell>
          <cell r="D123" t="str">
            <v>ROBERT</v>
          </cell>
          <cell r="E123" t="str">
            <v>BENTLEY</v>
          </cell>
          <cell r="F123" t="str">
            <v>MPACC1</v>
          </cell>
          <cell r="G123" t="str">
            <v>Meterperson - 1st Class</v>
          </cell>
          <cell r="H123" t="str">
            <v>311</v>
          </cell>
          <cell r="I123" t="str">
            <v>Customer Connections</v>
          </cell>
          <cell r="J123" t="str">
            <v>Full Time - Permanent</v>
          </cell>
          <cell r="K123" t="str">
            <v>MTR1</v>
          </cell>
          <cell r="L123" t="str">
            <v>Meterperson - 1st Class</v>
          </cell>
          <cell r="M123" t="str">
            <v>B</v>
          </cell>
          <cell r="N123" t="str">
            <v>W</v>
          </cell>
          <cell r="O123">
            <v>40</v>
          </cell>
          <cell r="P123">
            <v>0</v>
          </cell>
          <cell r="Q123">
            <v>0</v>
          </cell>
          <cell r="R123">
            <v>0</v>
          </cell>
          <cell r="S123">
            <v>0</v>
          </cell>
          <cell r="T123">
            <v>0.55000000000000004</v>
          </cell>
          <cell r="U123" t="str">
            <v>311</v>
          </cell>
          <cell r="V123" t="str">
            <v>101</v>
          </cell>
          <cell r="W123" t="str">
            <v>5065</v>
          </cell>
          <cell r="X123" t="str">
            <v>5065</v>
          </cell>
          <cell r="Y123" t="str">
            <v>5065</v>
          </cell>
          <cell r="Z123" t="str">
            <v>5065</v>
          </cell>
        </row>
        <row r="124">
          <cell r="B124" t="str">
            <v>10140</v>
          </cell>
          <cell r="C124" t="str">
            <v>Joe Wierda</v>
          </cell>
          <cell r="D124" t="str">
            <v>JOE</v>
          </cell>
          <cell r="E124" t="str">
            <v>WIERDA</v>
          </cell>
          <cell r="F124" t="str">
            <v>MPACC1</v>
          </cell>
          <cell r="G124" t="str">
            <v>Meterperson - 1st Class</v>
          </cell>
          <cell r="H124" t="str">
            <v>311</v>
          </cell>
          <cell r="I124" t="str">
            <v>Customer Connections</v>
          </cell>
          <cell r="J124" t="str">
            <v>Full Time - Permanent</v>
          </cell>
          <cell r="K124" t="str">
            <v>MTR1</v>
          </cell>
          <cell r="L124" t="str">
            <v>Meterperson - 1st Class</v>
          </cell>
          <cell r="M124" t="str">
            <v>B</v>
          </cell>
          <cell r="N124" t="str">
            <v>W</v>
          </cell>
          <cell r="O124">
            <v>40</v>
          </cell>
          <cell r="P124">
            <v>0</v>
          </cell>
          <cell r="Q124">
            <v>0</v>
          </cell>
          <cell r="R124">
            <v>0</v>
          </cell>
          <cell r="S124">
            <v>0</v>
          </cell>
          <cell r="T124">
            <v>0.55000000000000004</v>
          </cell>
          <cell r="U124" t="str">
            <v>311</v>
          </cell>
          <cell r="V124" t="str">
            <v>101</v>
          </cell>
          <cell r="W124" t="str">
            <v>5065</v>
          </cell>
          <cell r="X124" t="str">
            <v>5065</v>
          </cell>
          <cell r="Y124" t="str">
            <v>5065</v>
          </cell>
          <cell r="Z124" t="str">
            <v>5065</v>
          </cell>
        </row>
        <row r="125">
          <cell r="B125" t="str">
            <v>10141</v>
          </cell>
          <cell r="C125" t="str">
            <v>John Thornton</v>
          </cell>
          <cell r="D125" t="str">
            <v>JOHN</v>
          </cell>
          <cell r="E125" t="str">
            <v>THORNTON</v>
          </cell>
          <cell r="F125" t="str">
            <v>MPACC1</v>
          </cell>
          <cell r="G125" t="str">
            <v>Meterperson - 1st Class</v>
          </cell>
          <cell r="H125" t="str">
            <v>311</v>
          </cell>
          <cell r="I125" t="str">
            <v>Customer Connections</v>
          </cell>
          <cell r="J125" t="str">
            <v>Full Time - Permanent</v>
          </cell>
          <cell r="K125" t="str">
            <v>MTR1</v>
          </cell>
          <cell r="L125" t="str">
            <v>Meterperson - 1st Class</v>
          </cell>
          <cell r="M125" t="str">
            <v>B</v>
          </cell>
          <cell r="N125" t="str">
            <v>W</v>
          </cell>
          <cell r="O125">
            <v>40</v>
          </cell>
          <cell r="P125">
            <v>0</v>
          </cell>
          <cell r="Q125">
            <v>0</v>
          </cell>
          <cell r="R125">
            <v>0</v>
          </cell>
          <cell r="S125">
            <v>0</v>
          </cell>
          <cell r="T125">
            <v>0.55000000000000004</v>
          </cell>
          <cell r="U125" t="str">
            <v>311</v>
          </cell>
          <cell r="V125" t="str">
            <v>101</v>
          </cell>
          <cell r="W125" t="str">
            <v>5065</v>
          </cell>
          <cell r="X125" t="str">
            <v>5065</v>
          </cell>
          <cell r="Y125" t="str">
            <v>5065</v>
          </cell>
          <cell r="Z125" t="str">
            <v>5065</v>
          </cell>
        </row>
        <row r="126">
          <cell r="B126" t="str">
            <v>10143</v>
          </cell>
          <cell r="C126" t="str">
            <v>Peter Neumann</v>
          </cell>
          <cell r="D126" t="str">
            <v>PETER</v>
          </cell>
          <cell r="E126" t="str">
            <v>NEUMANN</v>
          </cell>
          <cell r="F126" t="str">
            <v>ENGTCC2</v>
          </cell>
          <cell r="G126" t="str">
            <v>Engineering Technologist</v>
          </cell>
          <cell r="H126" t="str">
            <v>311</v>
          </cell>
          <cell r="I126" t="str">
            <v>Customer Connections</v>
          </cell>
          <cell r="J126" t="str">
            <v>Full Time - Permanent</v>
          </cell>
          <cell r="K126" t="str">
            <v>ETECHNO</v>
          </cell>
          <cell r="L126" t="str">
            <v>Engineering Technologist</v>
          </cell>
          <cell r="M126" t="str">
            <v>B</v>
          </cell>
          <cell r="N126" t="str">
            <v>W</v>
          </cell>
          <cell r="O126">
            <v>35</v>
          </cell>
          <cell r="P126">
            <v>0</v>
          </cell>
          <cell r="Q126">
            <v>0</v>
          </cell>
          <cell r="R126">
            <v>0</v>
          </cell>
          <cell r="S126">
            <v>0</v>
          </cell>
          <cell r="T126">
            <v>0.55000000000000004</v>
          </cell>
          <cell r="U126" t="str">
            <v>311</v>
          </cell>
          <cell r="V126" t="str">
            <v>102</v>
          </cell>
          <cell r="W126" t="str">
            <v>5065</v>
          </cell>
          <cell r="X126" t="str">
            <v>5065</v>
          </cell>
          <cell r="Y126" t="str">
            <v>5065</v>
          </cell>
          <cell r="Z126" t="str">
            <v>5065</v>
          </cell>
        </row>
        <row r="127">
          <cell r="B127" t="str">
            <v>10144</v>
          </cell>
          <cell r="C127" t="str">
            <v>James Scott</v>
          </cell>
          <cell r="D127" t="str">
            <v>JAMES</v>
          </cell>
          <cell r="E127" t="str">
            <v>SCOTT</v>
          </cell>
          <cell r="F127" t="str">
            <v>MPACC1</v>
          </cell>
          <cell r="G127" t="str">
            <v>Meterperson - 1st Class</v>
          </cell>
          <cell r="H127" t="str">
            <v>311</v>
          </cell>
          <cell r="I127" t="str">
            <v>Customer Connections</v>
          </cell>
          <cell r="J127" t="str">
            <v>Full Time - Permanent</v>
          </cell>
          <cell r="K127" t="str">
            <v>MTR1</v>
          </cell>
          <cell r="L127" t="str">
            <v>Meterperson - 1st Class</v>
          </cell>
          <cell r="M127" t="str">
            <v>B</v>
          </cell>
          <cell r="N127" t="str">
            <v>W</v>
          </cell>
          <cell r="O127">
            <v>40</v>
          </cell>
          <cell r="P127">
            <v>0</v>
          </cell>
          <cell r="Q127">
            <v>0</v>
          </cell>
          <cell r="R127">
            <v>0</v>
          </cell>
          <cell r="S127">
            <v>0</v>
          </cell>
          <cell r="T127">
            <v>0.55000000000000004</v>
          </cell>
          <cell r="U127" t="str">
            <v>311</v>
          </cell>
          <cell r="V127" t="str">
            <v>101</v>
          </cell>
          <cell r="W127" t="str">
            <v>5065</v>
          </cell>
          <cell r="X127" t="str">
            <v>5065</v>
          </cell>
          <cell r="Y127" t="str">
            <v>5065</v>
          </cell>
          <cell r="Z127" t="str">
            <v>5065</v>
          </cell>
        </row>
        <row r="128">
          <cell r="B128" t="str">
            <v>10146</v>
          </cell>
          <cell r="C128" t="str">
            <v>Peter Lilley</v>
          </cell>
          <cell r="D128" t="str">
            <v>PETER</v>
          </cell>
          <cell r="E128" t="str">
            <v>LILLEY</v>
          </cell>
          <cell r="F128" t="str">
            <v>SCC1</v>
          </cell>
          <cell r="G128" t="str">
            <v>Supervisor, Customer Connections</v>
          </cell>
          <cell r="H128" t="str">
            <v>311</v>
          </cell>
          <cell r="I128" t="str">
            <v>Customer Connections</v>
          </cell>
          <cell r="J128" t="str">
            <v>Full Time - Permanent</v>
          </cell>
          <cell r="K128" t="str">
            <v>SCC</v>
          </cell>
          <cell r="L128" t="str">
            <v>Supervisor, Customer Connections</v>
          </cell>
          <cell r="M128" t="str">
            <v>N</v>
          </cell>
          <cell r="N128" t="str">
            <v>P</v>
          </cell>
          <cell r="O128">
            <v>40</v>
          </cell>
          <cell r="P128">
            <v>0</v>
          </cell>
          <cell r="Q128">
            <v>0</v>
          </cell>
          <cell r="R128">
            <v>0</v>
          </cell>
          <cell r="S128">
            <v>0</v>
          </cell>
          <cell r="T128">
            <v>0.55000000000000004</v>
          </cell>
          <cell r="U128" t="str">
            <v>311</v>
          </cell>
          <cell r="V128" t="str">
            <v>101</v>
          </cell>
          <cell r="W128" t="str">
            <v>5065</v>
          </cell>
          <cell r="X128" t="str">
            <v>5065</v>
          </cell>
          <cell r="Y128" t="str">
            <v>5065</v>
          </cell>
          <cell r="Z128" t="str">
            <v>5065</v>
          </cell>
        </row>
        <row r="129">
          <cell r="B129" t="str">
            <v>10149</v>
          </cell>
          <cell r="C129" t="str">
            <v>Daren Burke</v>
          </cell>
          <cell r="D129" t="str">
            <v>DAREN</v>
          </cell>
          <cell r="E129" t="str">
            <v>BURKE</v>
          </cell>
          <cell r="F129" t="str">
            <v>MPACC1</v>
          </cell>
          <cell r="G129" t="str">
            <v>Meterperson - 2nd Class</v>
          </cell>
          <cell r="H129" t="str">
            <v>311</v>
          </cell>
          <cell r="I129" t="str">
            <v>Customer Connections</v>
          </cell>
          <cell r="J129" t="str">
            <v>Full Time - Permanent</v>
          </cell>
          <cell r="K129" t="str">
            <v>MTR2</v>
          </cell>
          <cell r="L129" t="str">
            <v>Meterperson - 2nd Class</v>
          </cell>
          <cell r="M129" t="str">
            <v>B</v>
          </cell>
          <cell r="N129" t="str">
            <v>W</v>
          </cell>
          <cell r="O129">
            <v>40</v>
          </cell>
          <cell r="P129">
            <v>0</v>
          </cell>
          <cell r="Q129">
            <v>0</v>
          </cell>
          <cell r="R129">
            <v>0</v>
          </cell>
          <cell r="S129">
            <v>0</v>
          </cell>
          <cell r="T129">
            <v>0.55000000000000004</v>
          </cell>
          <cell r="U129" t="str">
            <v>311</v>
          </cell>
          <cell r="V129" t="str">
            <v>101</v>
          </cell>
          <cell r="W129" t="str">
            <v>5065</v>
          </cell>
          <cell r="X129" t="str">
            <v>5065</v>
          </cell>
          <cell r="Y129" t="str">
            <v>5065</v>
          </cell>
          <cell r="Z129" t="str">
            <v>5065</v>
          </cell>
        </row>
        <row r="130">
          <cell r="B130" t="str">
            <v>10150</v>
          </cell>
          <cell r="C130" t="str">
            <v>Louis Pacheco</v>
          </cell>
          <cell r="D130" t="str">
            <v>LOUIS</v>
          </cell>
          <cell r="E130" t="str">
            <v>PACHECO</v>
          </cell>
          <cell r="F130" t="str">
            <v>MPACC2</v>
          </cell>
          <cell r="G130" t="str">
            <v>Meterperson - 1st Class</v>
          </cell>
          <cell r="H130" t="str">
            <v>311</v>
          </cell>
          <cell r="I130" t="str">
            <v>Customer Connections</v>
          </cell>
          <cell r="J130" t="str">
            <v>Full Time - Permanent</v>
          </cell>
          <cell r="K130" t="str">
            <v>MTR1</v>
          </cell>
          <cell r="L130" t="str">
            <v>Meterperson - 1st Class</v>
          </cell>
          <cell r="M130" t="str">
            <v>B</v>
          </cell>
          <cell r="N130" t="str">
            <v>W</v>
          </cell>
          <cell r="O130">
            <v>40</v>
          </cell>
          <cell r="P130">
            <v>0</v>
          </cell>
          <cell r="Q130">
            <v>0</v>
          </cell>
          <cell r="R130">
            <v>0</v>
          </cell>
          <cell r="S130">
            <v>0</v>
          </cell>
          <cell r="T130">
            <v>0.55000000000000004</v>
          </cell>
          <cell r="U130" t="str">
            <v>311</v>
          </cell>
          <cell r="V130" t="str">
            <v>102</v>
          </cell>
          <cell r="W130" t="str">
            <v>5065</v>
          </cell>
          <cell r="X130" t="str">
            <v>5065</v>
          </cell>
          <cell r="Y130" t="str">
            <v>5065</v>
          </cell>
          <cell r="Z130" t="str">
            <v>5065</v>
          </cell>
        </row>
        <row r="131">
          <cell r="B131" t="str">
            <v>10168</v>
          </cell>
          <cell r="C131" t="str">
            <v>Jayne Hubatschek</v>
          </cell>
          <cell r="D131" t="str">
            <v>JAYNE</v>
          </cell>
          <cell r="E131" t="str">
            <v>HUBATSCHEK</v>
          </cell>
          <cell r="F131" t="str">
            <v>MSCSMA</v>
          </cell>
          <cell r="G131" t="str">
            <v>Meter Support Clerk</v>
          </cell>
          <cell r="H131" t="str">
            <v>311</v>
          </cell>
          <cell r="I131" t="str">
            <v>Customer Connections</v>
          </cell>
          <cell r="J131" t="str">
            <v>Full Time - Permanent</v>
          </cell>
          <cell r="K131" t="str">
            <v>MSC</v>
          </cell>
          <cell r="L131" t="str">
            <v>Meter Support Clerk</v>
          </cell>
          <cell r="M131" t="str">
            <v>B</v>
          </cell>
          <cell r="N131" t="str">
            <v>W</v>
          </cell>
          <cell r="O131">
            <v>35</v>
          </cell>
          <cell r="P131">
            <v>0</v>
          </cell>
          <cell r="Q131">
            <v>0</v>
          </cell>
          <cell r="R131">
            <v>0</v>
          </cell>
          <cell r="S131">
            <v>0</v>
          </cell>
          <cell r="T131">
            <v>0.55000000000000004</v>
          </cell>
          <cell r="U131" t="str">
            <v>311</v>
          </cell>
          <cell r="V131" t="str">
            <v>101</v>
          </cell>
          <cell r="W131" t="str">
            <v>5065</v>
          </cell>
          <cell r="X131" t="str">
            <v>5065</v>
          </cell>
          <cell r="Y131" t="str">
            <v>5065</v>
          </cell>
          <cell r="Z131" t="str">
            <v>5065</v>
          </cell>
        </row>
        <row r="132">
          <cell r="B132" t="str">
            <v>10176</v>
          </cell>
          <cell r="C132" t="str">
            <v>Lori Thornton</v>
          </cell>
          <cell r="D132" t="str">
            <v>LORI</v>
          </cell>
          <cell r="E132" t="str">
            <v>THORNTON</v>
          </cell>
          <cell r="F132" t="str">
            <v>MSCSM</v>
          </cell>
          <cell r="G132" t="str">
            <v>Meter Support Clerk</v>
          </cell>
          <cell r="H132" t="str">
            <v>311</v>
          </cell>
          <cell r="I132" t="str">
            <v>Customer Connections</v>
          </cell>
          <cell r="J132" t="str">
            <v>Full Time - Permanent</v>
          </cell>
          <cell r="K132" t="str">
            <v>MSC</v>
          </cell>
          <cell r="L132" t="str">
            <v>Meter Support Clerk</v>
          </cell>
          <cell r="M132" t="str">
            <v>B</v>
          </cell>
          <cell r="N132" t="str">
            <v>W</v>
          </cell>
          <cell r="O132">
            <v>35</v>
          </cell>
          <cell r="P132">
            <v>0</v>
          </cell>
          <cell r="Q132">
            <v>0</v>
          </cell>
          <cell r="R132">
            <v>0</v>
          </cell>
          <cell r="S132">
            <v>0</v>
          </cell>
          <cell r="T132">
            <v>0.55000000000000004</v>
          </cell>
          <cell r="U132" t="str">
            <v>311</v>
          </cell>
          <cell r="V132" t="str">
            <v>101</v>
          </cell>
          <cell r="W132" t="str">
            <v>5065</v>
          </cell>
          <cell r="X132" t="str">
            <v>5065</v>
          </cell>
          <cell r="Y132" t="str">
            <v>5065</v>
          </cell>
          <cell r="Z132" t="str">
            <v>5065</v>
          </cell>
        </row>
        <row r="133">
          <cell r="B133" t="str">
            <v>10186</v>
          </cell>
          <cell r="C133" t="str">
            <v>Anna Castaldi</v>
          </cell>
          <cell r="D133" t="str">
            <v>ANNA</v>
          </cell>
          <cell r="E133" t="str">
            <v>CASTALDI</v>
          </cell>
          <cell r="F133" t="str">
            <v>MSCSM</v>
          </cell>
          <cell r="G133" t="str">
            <v>Meter Support Clerk</v>
          </cell>
          <cell r="H133" t="str">
            <v>311</v>
          </cell>
          <cell r="I133" t="str">
            <v>Customer Connections</v>
          </cell>
          <cell r="J133" t="str">
            <v>Full Time - Permanent</v>
          </cell>
          <cell r="K133" t="str">
            <v>MSC</v>
          </cell>
          <cell r="L133" t="str">
            <v>Meter Support Clerk</v>
          </cell>
          <cell r="M133" t="str">
            <v>B</v>
          </cell>
          <cell r="N133" t="str">
            <v>W</v>
          </cell>
          <cell r="O133">
            <v>35</v>
          </cell>
          <cell r="P133">
            <v>0</v>
          </cell>
          <cell r="Q133">
            <v>0</v>
          </cell>
          <cell r="R133">
            <v>0</v>
          </cell>
          <cell r="S133">
            <v>0</v>
          </cell>
          <cell r="T133">
            <v>0.55000000000000004</v>
          </cell>
          <cell r="U133" t="str">
            <v>311</v>
          </cell>
          <cell r="V133" t="str">
            <v>101</v>
          </cell>
          <cell r="W133" t="str">
            <v>5065</v>
          </cell>
          <cell r="X133" t="str">
            <v>5065</v>
          </cell>
          <cell r="Y133" t="str">
            <v>5065</v>
          </cell>
          <cell r="Z133" t="str">
            <v>5065</v>
          </cell>
        </row>
        <row r="134">
          <cell r="B134" t="str">
            <v>10192</v>
          </cell>
          <cell r="C134" t="str">
            <v>David Woodcock</v>
          </cell>
          <cell r="D134" t="str">
            <v>DAVID</v>
          </cell>
          <cell r="E134" t="str">
            <v>WOODCOCK</v>
          </cell>
          <cell r="F134" t="str">
            <v>MPACC2</v>
          </cell>
          <cell r="G134" t="str">
            <v>Meterperson - 1st Class</v>
          </cell>
          <cell r="H134" t="str">
            <v>311</v>
          </cell>
          <cell r="I134" t="str">
            <v>Customer Connections</v>
          </cell>
          <cell r="J134" t="str">
            <v>Full Time - Permanent</v>
          </cell>
          <cell r="K134" t="str">
            <v>MTR1</v>
          </cell>
          <cell r="L134" t="str">
            <v>Meterperson - 1st Class</v>
          </cell>
          <cell r="M134" t="str">
            <v>B</v>
          </cell>
          <cell r="N134" t="str">
            <v>W</v>
          </cell>
          <cell r="O134">
            <v>40</v>
          </cell>
          <cell r="P134">
            <v>0</v>
          </cell>
          <cell r="Q134">
            <v>0</v>
          </cell>
          <cell r="R134">
            <v>0</v>
          </cell>
          <cell r="S134">
            <v>0</v>
          </cell>
          <cell r="T134">
            <v>0.55000000000000004</v>
          </cell>
          <cell r="U134" t="str">
            <v>311</v>
          </cell>
          <cell r="V134" t="str">
            <v>102</v>
          </cell>
          <cell r="W134" t="str">
            <v>5065</v>
          </cell>
          <cell r="X134" t="str">
            <v>5065</v>
          </cell>
          <cell r="Y134" t="str">
            <v>5065</v>
          </cell>
          <cell r="Z134" t="str">
            <v>5065</v>
          </cell>
        </row>
        <row r="135">
          <cell r="B135" t="str">
            <v>10193</v>
          </cell>
          <cell r="C135" t="str">
            <v>Kathy Borcic</v>
          </cell>
          <cell r="D135" t="str">
            <v>KATHY</v>
          </cell>
          <cell r="E135" t="str">
            <v>BORCIC</v>
          </cell>
          <cell r="F135" t="str">
            <v>MSCSM</v>
          </cell>
          <cell r="G135" t="str">
            <v>Meter Support Clerk</v>
          </cell>
          <cell r="H135" t="str">
            <v>311</v>
          </cell>
          <cell r="I135" t="str">
            <v>Customer Connections</v>
          </cell>
          <cell r="J135" t="str">
            <v>Full Time - Permanent</v>
          </cell>
          <cell r="K135" t="str">
            <v>MSC</v>
          </cell>
          <cell r="L135" t="str">
            <v>Meter Support Clerk</v>
          </cell>
          <cell r="M135" t="str">
            <v>B</v>
          </cell>
          <cell r="N135" t="str">
            <v>W</v>
          </cell>
          <cell r="O135">
            <v>35</v>
          </cell>
          <cell r="P135">
            <v>0</v>
          </cell>
          <cell r="Q135">
            <v>0</v>
          </cell>
          <cell r="R135">
            <v>0</v>
          </cell>
          <cell r="S135">
            <v>0</v>
          </cell>
          <cell r="T135">
            <v>0.55000000000000004</v>
          </cell>
          <cell r="U135" t="str">
            <v>311</v>
          </cell>
          <cell r="V135" t="str">
            <v>101</v>
          </cell>
          <cell r="W135" t="str">
            <v>5065</v>
          </cell>
          <cell r="X135" t="str">
            <v>5065</v>
          </cell>
          <cell r="Y135" t="str">
            <v>5065</v>
          </cell>
          <cell r="Z135" t="str">
            <v>5065</v>
          </cell>
        </row>
        <row r="136">
          <cell r="B136" t="str">
            <v>10203</v>
          </cell>
          <cell r="C136" t="str">
            <v>Greg Ballinger</v>
          </cell>
          <cell r="D136" t="str">
            <v>GREG</v>
          </cell>
          <cell r="E136" t="str">
            <v>BALLINGER</v>
          </cell>
          <cell r="F136" t="str">
            <v>SCC2</v>
          </cell>
          <cell r="G136" t="str">
            <v>Supervisor, Customer Connections</v>
          </cell>
          <cell r="H136" t="str">
            <v>311</v>
          </cell>
          <cell r="I136" t="str">
            <v>Customer Connections</v>
          </cell>
          <cell r="J136" t="str">
            <v>Full Time - Permanent</v>
          </cell>
          <cell r="K136" t="str">
            <v>SCC</v>
          </cell>
          <cell r="L136" t="str">
            <v>Supervisor, Customer Connections</v>
          </cell>
          <cell r="M136" t="str">
            <v>N</v>
          </cell>
          <cell r="N136" t="str">
            <v>P</v>
          </cell>
          <cell r="O136">
            <v>40</v>
          </cell>
          <cell r="P136">
            <v>0</v>
          </cell>
          <cell r="Q136">
            <v>0</v>
          </cell>
          <cell r="R136">
            <v>0</v>
          </cell>
          <cell r="S136">
            <v>0</v>
          </cell>
          <cell r="T136">
            <v>0.55000000000000004</v>
          </cell>
          <cell r="U136" t="str">
            <v>311</v>
          </cell>
          <cell r="V136" t="str">
            <v>102</v>
          </cell>
          <cell r="W136" t="str">
            <v>5065</v>
          </cell>
          <cell r="X136" t="str">
            <v>5065</v>
          </cell>
          <cell r="Y136" t="str">
            <v>5065</v>
          </cell>
          <cell r="Z136" t="str">
            <v>5065</v>
          </cell>
        </row>
        <row r="137">
          <cell r="B137" t="str">
            <v>10245</v>
          </cell>
          <cell r="C137" t="str">
            <v>Darlene Nelson</v>
          </cell>
          <cell r="D137" t="str">
            <v>DARLENE</v>
          </cell>
          <cell r="E137" t="str">
            <v>NELSON</v>
          </cell>
          <cell r="F137" t="str">
            <v>MSCCC</v>
          </cell>
          <cell r="G137" t="str">
            <v>Meter Support Clerk</v>
          </cell>
          <cell r="H137" t="str">
            <v>311</v>
          </cell>
          <cell r="I137" t="str">
            <v>Customer Connections</v>
          </cell>
          <cell r="J137" t="str">
            <v>Full Time - Permanent</v>
          </cell>
          <cell r="K137" t="str">
            <v>MSC</v>
          </cell>
          <cell r="L137" t="str">
            <v>Meter Support Clerk</v>
          </cell>
          <cell r="M137" t="str">
            <v>B</v>
          </cell>
          <cell r="N137" t="str">
            <v>W</v>
          </cell>
          <cell r="O137">
            <v>35</v>
          </cell>
          <cell r="P137">
            <v>0</v>
          </cell>
          <cell r="Q137">
            <v>0</v>
          </cell>
          <cell r="R137">
            <v>0</v>
          </cell>
          <cell r="S137">
            <v>0</v>
          </cell>
          <cell r="T137">
            <v>0.55000000000000004</v>
          </cell>
          <cell r="U137" t="str">
            <v>311</v>
          </cell>
          <cell r="V137" t="str">
            <v>102</v>
          </cell>
          <cell r="W137" t="str">
            <v>5065</v>
          </cell>
          <cell r="X137" t="str">
            <v>5065</v>
          </cell>
          <cell r="Y137" t="str">
            <v>5065</v>
          </cell>
          <cell r="Z137" t="str">
            <v>5065</v>
          </cell>
        </row>
        <row r="138">
          <cell r="B138" t="str">
            <v>10498</v>
          </cell>
          <cell r="C138" t="str">
            <v>Ketan Patel</v>
          </cell>
          <cell r="D138" t="str">
            <v>KETAN</v>
          </cell>
          <cell r="E138" t="str">
            <v>PATEL</v>
          </cell>
          <cell r="F138" t="str">
            <v>ENGTCC1</v>
          </cell>
          <cell r="G138" t="str">
            <v>Engineering Technician 2</v>
          </cell>
          <cell r="H138" t="str">
            <v>311</v>
          </cell>
          <cell r="I138" t="str">
            <v>Customer Connections</v>
          </cell>
          <cell r="J138" t="str">
            <v>Full Time - Permanent</v>
          </cell>
          <cell r="K138" t="str">
            <v>ETECH2</v>
          </cell>
          <cell r="L138" t="str">
            <v>Engineering Technician 2</v>
          </cell>
          <cell r="M138" t="str">
            <v>B</v>
          </cell>
          <cell r="N138" t="str">
            <v>W</v>
          </cell>
          <cell r="O138">
            <v>35</v>
          </cell>
          <cell r="P138">
            <v>0</v>
          </cell>
          <cell r="Q138">
            <v>0</v>
          </cell>
          <cell r="R138">
            <v>0</v>
          </cell>
          <cell r="S138">
            <v>0</v>
          </cell>
          <cell r="T138">
            <v>0.55000000000000004</v>
          </cell>
          <cell r="U138" t="str">
            <v>311</v>
          </cell>
          <cell r="V138" t="str">
            <v>101</v>
          </cell>
          <cell r="W138" t="str">
            <v>5065</v>
          </cell>
          <cell r="X138" t="str">
            <v>5065</v>
          </cell>
          <cell r="Y138" t="str">
            <v>5065</v>
          </cell>
          <cell r="Z138" t="str">
            <v>5065</v>
          </cell>
        </row>
        <row r="139">
          <cell r="B139" t="str">
            <v>10712</v>
          </cell>
          <cell r="C139" t="str">
            <v>Adolph Heersink</v>
          </cell>
          <cell r="D139" t="str">
            <v>ADOLPH</v>
          </cell>
          <cell r="E139" t="str">
            <v>HEERSINK</v>
          </cell>
          <cell r="F139" t="str">
            <v>MPACC1</v>
          </cell>
          <cell r="G139" t="str">
            <v>Meterperson - 1st Class</v>
          </cell>
          <cell r="H139" t="str">
            <v>311</v>
          </cell>
          <cell r="I139" t="str">
            <v>Customer Connections</v>
          </cell>
          <cell r="J139" t="str">
            <v>Full Time - Permanent</v>
          </cell>
          <cell r="K139" t="str">
            <v>MTR1</v>
          </cell>
          <cell r="L139" t="str">
            <v>Meterperson - 1st Class</v>
          </cell>
          <cell r="M139" t="str">
            <v>B</v>
          </cell>
          <cell r="N139" t="str">
            <v>W</v>
          </cell>
          <cell r="O139">
            <v>40</v>
          </cell>
          <cell r="P139">
            <v>0</v>
          </cell>
          <cell r="Q139">
            <v>0</v>
          </cell>
          <cell r="R139">
            <v>0</v>
          </cell>
          <cell r="S139">
            <v>0</v>
          </cell>
          <cell r="T139">
            <v>0.55000000000000004</v>
          </cell>
          <cell r="U139" t="str">
            <v>311</v>
          </cell>
          <cell r="V139" t="str">
            <v>101</v>
          </cell>
          <cell r="W139" t="str">
            <v>5065</v>
          </cell>
          <cell r="X139" t="str">
            <v>5065</v>
          </cell>
          <cell r="Y139" t="str">
            <v>5065</v>
          </cell>
          <cell r="Z139" t="str">
            <v>5065</v>
          </cell>
        </row>
        <row r="140">
          <cell r="B140" t="str">
            <v>10768</v>
          </cell>
          <cell r="C140" t="str">
            <v>Alan Vance</v>
          </cell>
          <cell r="D140" t="str">
            <v>ALAN</v>
          </cell>
          <cell r="E140" t="str">
            <v>VANCE</v>
          </cell>
          <cell r="F140" t="str">
            <v>MCC</v>
          </cell>
          <cell r="G140" t="str">
            <v>Manager, Customer Connections</v>
          </cell>
          <cell r="H140" t="str">
            <v>311</v>
          </cell>
          <cell r="I140" t="str">
            <v>Customer Connections</v>
          </cell>
          <cell r="J140" t="str">
            <v>Full Time - Permanent</v>
          </cell>
          <cell r="K140" t="str">
            <v>MCC</v>
          </cell>
          <cell r="L140" t="str">
            <v>Manager, Customer Connections</v>
          </cell>
          <cell r="M140" t="str">
            <v>N</v>
          </cell>
          <cell r="N140" t="str">
            <v>P</v>
          </cell>
          <cell r="O140">
            <v>40</v>
          </cell>
          <cell r="P140">
            <v>0</v>
          </cell>
          <cell r="Q140">
            <v>0</v>
          </cell>
          <cell r="R140">
            <v>0</v>
          </cell>
          <cell r="S140">
            <v>0</v>
          </cell>
          <cell r="T140">
            <v>0.55000000000000004</v>
          </cell>
          <cell r="U140" t="str">
            <v>311</v>
          </cell>
          <cell r="V140" t="str">
            <v>101</v>
          </cell>
          <cell r="W140" t="str">
            <v>5065</v>
          </cell>
          <cell r="X140" t="str">
            <v>5065</v>
          </cell>
          <cell r="Y140" t="str">
            <v>5065</v>
          </cell>
          <cell r="Z140" t="str">
            <v>5065</v>
          </cell>
        </row>
        <row r="141">
          <cell r="B141" t="str">
            <v>10774</v>
          </cell>
          <cell r="C141" t="str">
            <v>Michael Corlis</v>
          </cell>
          <cell r="D141" t="str">
            <v>MICHAEL</v>
          </cell>
          <cell r="E141" t="str">
            <v>CORLIS</v>
          </cell>
          <cell r="F141" t="str">
            <v>MPACC1</v>
          </cell>
          <cell r="G141" t="str">
            <v>Meterperson - 1st Class</v>
          </cell>
          <cell r="H141" t="str">
            <v>311</v>
          </cell>
          <cell r="I141" t="str">
            <v>Customer Connections</v>
          </cell>
          <cell r="J141" t="str">
            <v>Full Time - Permanent</v>
          </cell>
          <cell r="K141" t="str">
            <v>MTR1</v>
          </cell>
          <cell r="L141" t="str">
            <v>Meterperson - 1st Class</v>
          </cell>
          <cell r="M141" t="str">
            <v>B</v>
          </cell>
          <cell r="N141" t="str">
            <v>W</v>
          </cell>
          <cell r="O141">
            <v>40</v>
          </cell>
          <cell r="P141">
            <v>0</v>
          </cell>
          <cell r="Q141">
            <v>0</v>
          </cell>
          <cell r="R141">
            <v>0</v>
          </cell>
          <cell r="S141">
            <v>0</v>
          </cell>
          <cell r="T141">
            <v>0.55000000000000004</v>
          </cell>
          <cell r="U141" t="str">
            <v>311</v>
          </cell>
          <cell r="V141" t="str">
            <v>101</v>
          </cell>
          <cell r="W141" t="str">
            <v>5065</v>
          </cell>
          <cell r="X141" t="str">
            <v>5065</v>
          </cell>
          <cell r="Y141" t="str">
            <v>5065</v>
          </cell>
          <cell r="Z141" t="str">
            <v>5065</v>
          </cell>
        </row>
        <row r="142">
          <cell r="B142" t="str">
            <v>10777</v>
          </cell>
          <cell r="C142" t="str">
            <v>Phongsack Boualavong</v>
          </cell>
          <cell r="D142" t="str">
            <v>PHONGSACK</v>
          </cell>
          <cell r="E142" t="str">
            <v>BOUALAVONG</v>
          </cell>
          <cell r="F142" t="str">
            <v>MPACC1</v>
          </cell>
          <cell r="G142" t="str">
            <v>Meterperson - 1st Class</v>
          </cell>
          <cell r="H142" t="str">
            <v>311</v>
          </cell>
          <cell r="I142" t="str">
            <v>Customer Connections</v>
          </cell>
          <cell r="J142" t="str">
            <v>Full Time - Permanent</v>
          </cell>
          <cell r="K142" t="str">
            <v>MTR1</v>
          </cell>
          <cell r="L142" t="str">
            <v>Meterperson - 1st Class</v>
          </cell>
          <cell r="M142" t="str">
            <v>B</v>
          </cell>
          <cell r="N142" t="str">
            <v>W</v>
          </cell>
          <cell r="O142">
            <v>40</v>
          </cell>
          <cell r="P142">
            <v>0</v>
          </cell>
          <cell r="Q142">
            <v>0</v>
          </cell>
          <cell r="R142">
            <v>0</v>
          </cell>
          <cell r="S142">
            <v>0</v>
          </cell>
          <cell r="T142">
            <v>0.55000000000000004</v>
          </cell>
          <cell r="U142" t="str">
            <v>311</v>
          </cell>
          <cell r="V142" t="str">
            <v>101</v>
          </cell>
          <cell r="W142" t="str">
            <v>5065</v>
          </cell>
          <cell r="X142" t="str">
            <v>5065</v>
          </cell>
          <cell r="Y142" t="str">
            <v>5065</v>
          </cell>
          <cell r="Z142" t="str">
            <v>5065</v>
          </cell>
        </row>
        <row r="143">
          <cell r="B143" t="str">
            <v>10828</v>
          </cell>
          <cell r="C143" t="str">
            <v>Mike Descamps</v>
          </cell>
          <cell r="D143" t="str">
            <v>MIKE</v>
          </cell>
          <cell r="E143" t="str">
            <v>DESCAMPS</v>
          </cell>
          <cell r="F143" t="str">
            <v>AMP1CC1</v>
          </cell>
          <cell r="G143" t="str">
            <v>Meterperson - Apprentice</v>
          </cell>
          <cell r="H143" t="str">
            <v>311</v>
          </cell>
          <cell r="I143" t="str">
            <v>Customer Connections</v>
          </cell>
          <cell r="J143" t="str">
            <v>Full Time - Permanent</v>
          </cell>
          <cell r="K143" t="str">
            <v>MTRA</v>
          </cell>
          <cell r="L143" t="str">
            <v>Meterperson - Apprentice</v>
          </cell>
          <cell r="M143" t="str">
            <v>B</v>
          </cell>
          <cell r="N143" t="str">
            <v>W</v>
          </cell>
          <cell r="O143">
            <v>40</v>
          </cell>
          <cell r="P143">
            <v>0</v>
          </cell>
          <cell r="Q143">
            <v>0</v>
          </cell>
          <cell r="R143">
            <v>0</v>
          </cell>
          <cell r="S143">
            <v>0</v>
          </cell>
          <cell r="T143">
            <v>0.55000000000000004</v>
          </cell>
          <cell r="U143" t="str">
            <v>311</v>
          </cell>
          <cell r="V143" t="str">
            <v>101</v>
          </cell>
          <cell r="W143" t="str">
            <v>5065</v>
          </cell>
          <cell r="X143" t="str">
            <v>5065</v>
          </cell>
          <cell r="Y143" t="str">
            <v>5065</v>
          </cell>
          <cell r="Z143" t="str">
            <v>5065</v>
          </cell>
        </row>
        <row r="144">
          <cell r="B144" t="str">
            <v>10202</v>
          </cell>
          <cell r="C144" t="str">
            <v>Brent Murray</v>
          </cell>
          <cell r="D144" t="str">
            <v>BRENT</v>
          </cell>
          <cell r="E144" t="str">
            <v>MURRAY</v>
          </cell>
          <cell r="F144" t="str">
            <v>MM-T</v>
          </cell>
          <cell r="G144" t="str">
            <v>Manager, Meter Communications &amp; Technology</v>
          </cell>
          <cell r="H144" t="str">
            <v>313</v>
          </cell>
          <cell r="I144" t="str">
            <v>Advance Meter Inventory/Meter Data Management &amp; Repository</v>
          </cell>
          <cell r="J144" t="str">
            <v>Full Time - Permanent</v>
          </cell>
          <cell r="K144" t="str">
            <v>MMT&amp;C</v>
          </cell>
          <cell r="L144" t="str">
            <v>Manager, Meter Communications &amp; Technology</v>
          </cell>
          <cell r="M144" t="str">
            <v>N</v>
          </cell>
          <cell r="N144" t="str">
            <v>P</v>
          </cell>
          <cell r="O144">
            <v>35</v>
          </cell>
          <cell r="P144">
            <v>0</v>
          </cell>
          <cell r="Q144">
            <v>0</v>
          </cell>
          <cell r="R144">
            <v>0</v>
          </cell>
          <cell r="S144">
            <v>0</v>
          </cell>
          <cell r="T144">
            <v>0.55000000000000004</v>
          </cell>
          <cell r="U144" t="str">
            <v>313</v>
          </cell>
          <cell r="V144" t="str">
            <v>101</v>
          </cell>
          <cell r="W144" t="str">
            <v>9909</v>
          </cell>
          <cell r="X144" t="str">
            <v>9909</v>
          </cell>
          <cell r="Y144">
            <v>5065</v>
          </cell>
          <cell r="Z144">
            <v>5065</v>
          </cell>
        </row>
        <row r="145">
          <cell r="B145" t="str">
            <v>10101</v>
          </cell>
          <cell r="C145" t="str">
            <v>Sunil Becharbhai</v>
          </cell>
          <cell r="D145" t="str">
            <v>SUNIL</v>
          </cell>
          <cell r="E145" t="str">
            <v>BECHARBHAI</v>
          </cell>
          <cell r="F145" t="str">
            <v>MMARK</v>
          </cell>
          <cell r="G145" t="str">
            <v>Manager, Marketing</v>
          </cell>
          <cell r="H145" t="str">
            <v>330</v>
          </cell>
          <cell r="I145" t="str">
            <v>Conservation &amp; Demand Management</v>
          </cell>
          <cell r="J145" t="str">
            <v>Full Time - Permanent</v>
          </cell>
          <cell r="K145" t="str">
            <v>MMKTG</v>
          </cell>
          <cell r="L145" t="str">
            <v>Manager, Marketing</v>
          </cell>
          <cell r="M145" t="str">
            <v>N</v>
          </cell>
          <cell r="N145" t="str">
            <v>P</v>
          </cell>
          <cell r="O145">
            <v>35</v>
          </cell>
          <cell r="P145">
            <v>0</v>
          </cell>
          <cell r="Q145">
            <v>0</v>
          </cell>
          <cell r="R145">
            <v>0</v>
          </cell>
          <cell r="S145">
            <v>0</v>
          </cell>
          <cell r="T145">
            <v>0.55000000000000004</v>
          </cell>
          <cell r="U145" t="str">
            <v>330</v>
          </cell>
          <cell r="V145" t="str">
            <v>101</v>
          </cell>
          <cell r="W145" t="str">
            <v>5410</v>
          </cell>
          <cell r="X145" t="str">
            <v>5410</v>
          </cell>
          <cell r="Y145">
            <v>5415</v>
          </cell>
          <cell r="Z145">
            <v>5415</v>
          </cell>
        </row>
        <row r="146">
          <cell r="B146" t="str">
            <v>10215</v>
          </cell>
          <cell r="C146" t="str">
            <v>Dorothy Holme</v>
          </cell>
          <cell r="D146" t="str">
            <v>DOROTHY</v>
          </cell>
          <cell r="E146" t="str">
            <v>HOLME</v>
          </cell>
          <cell r="F146" t="str">
            <v>CONCLK</v>
          </cell>
          <cell r="G146" t="str">
            <v>Conservation Clerk</v>
          </cell>
          <cell r="H146" t="str">
            <v>330</v>
          </cell>
          <cell r="I146" t="str">
            <v>Conservation &amp; Demand Management</v>
          </cell>
          <cell r="J146" t="str">
            <v>Full Time - Permanent</v>
          </cell>
          <cell r="K146" t="str">
            <v>CONC</v>
          </cell>
          <cell r="L146" t="str">
            <v>Conservation Clerk</v>
          </cell>
          <cell r="M146" t="str">
            <v>B</v>
          </cell>
          <cell r="N146" t="str">
            <v>W</v>
          </cell>
          <cell r="O146">
            <v>35</v>
          </cell>
          <cell r="P146">
            <v>0</v>
          </cell>
          <cell r="Q146">
            <v>0</v>
          </cell>
          <cell r="R146">
            <v>0</v>
          </cell>
          <cell r="S146">
            <v>0</v>
          </cell>
          <cell r="T146">
            <v>0.55000000000000004</v>
          </cell>
          <cell r="U146" t="str">
            <v>330</v>
          </cell>
          <cell r="V146" t="str">
            <v>101</v>
          </cell>
          <cell r="W146" t="str">
            <v>5415</v>
          </cell>
          <cell r="X146" t="str">
            <v>5415</v>
          </cell>
          <cell r="Y146">
            <v>5415</v>
          </cell>
          <cell r="Z146">
            <v>5415</v>
          </cell>
        </row>
        <row r="147">
          <cell r="B147" t="str">
            <v>10244</v>
          </cell>
          <cell r="C147" t="str">
            <v>Brian Smith</v>
          </cell>
          <cell r="D147" t="str">
            <v>BRIAN</v>
          </cell>
          <cell r="E147" t="str">
            <v>SMITH</v>
          </cell>
          <cell r="F147" t="str">
            <v>CCO</v>
          </cell>
          <cell r="G147" t="str">
            <v>Chief Conservation Officer</v>
          </cell>
          <cell r="H147" t="str">
            <v>330</v>
          </cell>
          <cell r="I147" t="str">
            <v>Conservation &amp; Demand Management</v>
          </cell>
          <cell r="J147" t="str">
            <v>Full Time - Permanent</v>
          </cell>
          <cell r="K147" t="str">
            <v>CCO</v>
          </cell>
          <cell r="L147" t="str">
            <v>Chief Conservation Officer</v>
          </cell>
          <cell r="M147" t="str">
            <v>N</v>
          </cell>
          <cell r="N147" t="str">
            <v>P</v>
          </cell>
          <cell r="O147">
            <v>35</v>
          </cell>
          <cell r="P147">
            <v>0</v>
          </cell>
          <cell r="Q147">
            <v>0</v>
          </cell>
          <cell r="R147">
            <v>0</v>
          </cell>
          <cell r="S147">
            <v>0</v>
          </cell>
          <cell r="T147">
            <v>0.55000000000000004</v>
          </cell>
          <cell r="U147" t="str">
            <v>330</v>
          </cell>
          <cell r="V147" t="str">
            <v>101</v>
          </cell>
          <cell r="W147" t="str">
            <v>5415</v>
          </cell>
          <cell r="X147" t="str">
            <v>5415</v>
          </cell>
          <cell r="Y147">
            <v>5415</v>
          </cell>
          <cell r="Z147">
            <v>5415</v>
          </cell>
        </row>
        <row r="148">
          <cell r="B148" t="str">
            <v>10270</v>
          </cell>
          <cell r="C148" t="str">
            <v>Michael Thornhill</v>
          </cell>
          <cell r="D148" t="str">
            <v>MICHAEL</v>
          </cell>
          <cell r="E148" t="str">
            <v>THORNHILL</v>
          </cell>
          <cell r="F148" t="str">
            <v>SPCON</v>
          </cell>
          <cell r="G148" t="str">
            <v>Specialist, Conservation</v>
          </cell>
          <cell r="H148" t="str">
            <v>330</v>
          </cell>
          <cell r="I148" t="str">
            <v>Conservation &amp; Demand Management</v>
          </cell>
          <cell r="J148" t="str">
            <v>Contractor</v>
          </cell>
          <cell r="K148" t="str">
            <v>SPECON</v>
          </cell>
          <cell r="L148" t="str">
            <v>Specialist, Conservation</v>
          </cell>
          <cell r="M148" t="str">
            <v>N</v>
          </cell>
          <cell r="N148" t="str">
            <v>P</v>
          </cell>
          <cell r="O148">
            <v>40</v>
          </cell>
          <cell r="P148">
            <v>0</v>
          </cell>
          <cell r="Q148">
            <v>0</v>
          </cell>
          <cell r="R148">
            <v>0</v>
          </cell>
          <cell r="S148">
            <v>0</v>
          </cell>
          <cell r="T148">
            <v>0.55000000000000004</v>
          </cell>
          <cell r="U148" t="str">
            <v>330</v>
          </cell>
          <cell r="V148" t="str">
            <v>101</v>
          </cell>
          <cell r="W148" t="str">
            <v>5415</v>
          </cell>
          <cell r="X148" t="str">
            <v>5415</v>
          </cell>
          <cell r="Y148">
            <v>5415</v>
          </cell>
          <cell r="Z148">
            <v>5415</v>
          </cell>
        </row>
        <row r="149">
          <cell r="B149" t="str">
            <v>10792</v>
          </cell>
          <cell r="C149" t="str">
            <v>Brad Gallant</v>
          </cell>
          <cell r="D149" t="str">
            <v>Brad</v>
          </cell>
          <cell r="E149" t="str">
            <v>Gallant</v>
          </cell>
          <cell r="F149" t="str">
            <v>SPECKA</v>
          </cell>
          <cell r="G149" t="str">
            <v>Manager, Commercial Conservation and Demand Management</v>
          </cell>
          <cell r="H149" t="str">
            <v>330</v>
          </cell>
          <cell r="I149" t="str">
            <v>Conservation &amp; Demand Management</v>
          </cell>
          <cell r="J149" t="str">
            <v>Full Time - Permanent</v>
          </cell>
          <cell r="K149" t="str">
            <v>MCCDM</v>
          </cell>
          <cell r="L149" t="str">
            <v>Manager, Commercial Conservation and Demand Management</v>
          </cell>
          <cell r="M149" t="str">
            <v>N</v>
          </cell>
          <cell r="N149" t="str">
            <v>P</v>
          </cell>
          <cell r="O149">
            <v>35</v>
          </cell>
          <cell r="P149">
            <v>0</v>
          </cell>
          <cell r="Q149">
            <v>0</v>
          </cell>
          <cell r="R149">
            <v>0</v>
          </cell>
          <cell r="S149">
            <v>0</v>
          </cell>
          <cell r="T149">
            <v>0.55000000000000004</v>
          </cell>
          <cell r="U149" t="str">
            <v>330</v>
          </cell>
          <cell r="V149" t="str">
            <v>101</v>
          </cell>
          <cell r="W149" t="str">
            <v>5415</v>
          </cell>
          <cell r="X149" t="str">
            <v>5415</v>
          </cell>
          <cell r="Y149">
            <v>5415</v>
          </cell>
          <cell r="Z149">
            <v>5415</v>
          </cell>
        </row>
        <row r="150">
          <cell r="B150" t="str">
            <v>10891</v>
          </cell>
          <cell r="C150" t="str">
            <v>Cynthia Waters</v>
          </cell>
          <cell r="D150" t="str">
            <v>CYNTHIA</v>
          </cell>
          <cell r="E150" t="str">
            <v>WATERS</v>
          </cell>
          <cell r="F150" t="str">
            <v>CONCLK</v>
          </cell>
          <cell r="G150" t="str">
            <v>Conservation Clerk</v>
          </cell>
          <cell r="H150" t="str">
            <v>330</v>
          </cell>
          <cell r="I150" t="str">
            <v>Conservation &amp; Demand Management</v>
          </cell>
          <cell r="J150" t="str">
            <v>Full Time - Permanent</v>
          </cell>
          <cell r="K150" t="str">
            <v>CONC</v>
          </cell>
          <cell r="L150" t="str">
            <v>Conservation Clerk</v>
          </cell>
          <cell r="M150" t="str">
            <v>B</v>
          </cell>
          <cell r="N150" t="str">
            <v>W</v>
          </cell>
          <cell r="O150">
            <v>35</v>
          </cell>
          <cell r="P150">
            <v>0</v>
          </cell>
          <cell r="Q150">
            <v>0</v>
          </cell>
          <cell r="R150">
            <v>0</v>
          </cell>
          <cell r="S150">
            <v>0</v>
          </cell>
          <cell r="T150">
            <v>0.55000000000000004</v>
          </cell>
          <cell r="U150" t="str">
            <v>330</v>
          </cell>
          <cell r="V150" t="str">
            <v>101</v>
          </cell>
          <cell r="W150" t="str">
            <v>5415</v>
          </cell>
          <cell r="X150" t="str">
            <v>5415</v>
          </cell>
          <cell r="Y150">
            <v>5415</v>
          </cell>
          <cell r="Z150">
            <v>5415</v>
          </cell>
        </row>
        <row r="151">
          <cell r="B151" t="str">
            <v>10223</v>
          </cell>
          <cell r="C151" t="str">
            <v>Frank Fabiano</v>
          </cell>
          <cell r="D151" t="str">
            <v>FRANK</v>
          </cell>
          <cell r="E151" t="str">
            <v>FABIANO</v>
          </cell>
          <cell r="F151" t="str">
            <v>DCUS</v>
          </cell>
          <cell r="G151" t="str">
            <v>Director, Customer Services</v>
          </cell>
          <cell r="H151" t="str">
            <v>391</v>
          </cell>
          <cell r="I151" t="str">
            <v>Customer Care - Corporate</v>
          </cell>
          <cell r="J151" t="str">
            <v>Full Time - Permanent</v>
          </cell>
          <cell r="K151" t="str">
            <v>DCUS</v>
          </cell>
          <cell r="L151" t="str">
            <v>Director, Customer Services</v>
          </cell>
          <cell r="M151" t="str">
            <v>N</v>
          </cell>
          <cell r="N151" t="str">
            <v>P</v>
          </cell>
          <cell r="O151">
            <v>35</v>
          </cell>
          <cell r="P151">
            <v>0</v>
          </cell>
          <cell r="Q151">
            <v>0</v>
          </cell>
          <cell r="R151">
            <v>0</v>
          </cell>
          <cell r="S151">
            <v>0</v>
          </cell>
          <cell r="T151">
            <v>0.55000000000000004</v>
          </cell>
          <cell r="U151" t="str">
            <v>301</v>
          </cell>
          <cell r="V151" t="str">
            <v>101</v>
          </cell>
          <cell r="W151" t="str">
            <v>5065</v>
          </cell>
          <cell r="X151" t="str">
            <v>5065</v>
          </cell>
          <cell r="Y151">
            <v>9909</v>
          </cell>
          <cell r="Z151">
            <v>9909</v>
          </cell>
        </row>
        <row r="152">
          <cell r="B152" t="str">
            <v>10242</v>
          </cell>
          <cell r="C152" t="str">
            <v>Shelley Parker</v>
          </cell>
          <cell r="D152" t="str">
            <v>SHELLEY</v>
          </cell>
          <cell r="E152" t="str">
            <v>PARKER</v>
          </cell>
          <cell r="F152" t="str">
            <v>MCS</v>
          </cell>
          <cell r="G152" t="str">
            <v>Manager, Customer Services</v>
          </cell>
          <cell r="H152" t="str">
            <v>391</v>
          </cell>
          <cell r="I152" t="str">
            <v>Customer Care - Customer Service</v>
          </cell>
          <cell r="J152" t="str">
            <v>Full Time - Permanent</v>
          </cell>
          <cell r="K152" t="str">
            <v>MCS</v>
          </cell>
          <cell r="L152" t="str">
            <v>Manager, Customer Services</v>
          </cell>
          <cell r="M152" t="str">
            <v>N</v>
          </cell>
          <cell r="N152" t="str">
            <v>P</v>
          </cell>
          <cell r="O152">
            <v>35</v>
          </cell>
          <cell r="P152">
            <v>0</v>
          </cell>
          <cell r="Q152">
            <v>0</v>
          </cell>
          <cell r="R152">
            <v>0</v>
          </cell>
          <cell r="S152">
            <v>0</v>
          </cell>
          <cell r="T152">
            <v>0.55000000000000004</v>
          </cell>
          <cell r="U152" t="str">
            <v>303</v>
          </cell>
          <cell r="V152" t="str">
            <v>101</v>
          </cell>
          <cell r="W152" t="str">
            <v>9909</v>
          </cell>
          <cell r="X152" t="str">
            <v>9909</v>
          </cell>
          <cell r="Y152" t="str">
            <v>9909</v>
          </cell>
          <cell r="Z152" t="str">
            <v>9909</v>
          </cell>
        </row>
        <row r="153">
          <cell r="B153" t="str">
            <v>10826</v>
          </cell>
          <cell r="C153" t="str">
            <v>Jim Patterson</v>
          </cell>
          <cell r="D153" t="str">
            <v>JIM</v>
          </cell>
          <cell r="E153" t="str">
            <v>PATTERSON</v>
          </cell>
          <cell r="F153" t="str">
            <v>DCC</v>
          </cell>
          <cell r="G153" t="str">
            <v>Director, Customer Connections</v>
          </cell>
          <cell r="H153" t="str">
            <v>392</v>
          </cell>
          <cell r="I153" t="str">
            <v>Customer Connections - Management</v>
          </cell>
          <cell r="J153" t="str">
            <v>Full Time - Permanent</v>
          </cell>
          <cell r="K153" t="str">
            <v>DCC</v>
          </cell>
          <cell r="L153" t="str">
            <v>Director, Customer Connections</v>
          </cell>
          <cell r="M153" t="str">
            <v>N</v>
          </cell>
          <cell r="N153" t="str">
            <v>P</v>
          </cell>
          <cell r="O153">
            <v>35</v>
          </cell>
          <cell r="P153">
            <v>0</v>
          </cell>
          <cell r="Q153">
            <v>0</v>
          </cell>
          <cell r="R153">
            <v>0</v>
          </cell>
          <cell r="S153">
            <v>0</v>
          </cell>
          <cell r="T153">
            <v>0.55000000000000004</v>
          </cell>
          <cell r="U153" t="str">
            <v>392</v>
          </cell>
          <cell r="V153" t="str">
            <v>101</v>
          </cell>
          <cell r="W153" t="str">
            <v>5065</v>
          </cell>
          <cell r="X153" t="str">
            <v>5065</v>
          </cell>
          <cell r="Y153" t="str">
            <v>5065</v>
          </cell>
          <cell r="Z153" t="str">
            <v>5065</v>
          </cell>
        </row>
        <row r="154">
          <cell r="B154" t="str">
            <v>10499</v>
          </cell>
          <cell r="C154" t="str">
            <v>Brian Macdonald</v>
          </cell>
          <cell r="D154" t="str">
            <v>BRIAN</v>
          </cell>
          <cell r="E154" t="str">
            <v>MACDONALD</v>
          </cell>
          <cell r="F154" t="str">
            <v>FABA</v>
          </cell>
          <cell r="G154" t="str">
            <v>Financial Analyst, Business Dev.</v>
          </cell>
          <cell r="H154" t="str">
            <v>400</v>
          </cell>
          <cell r="I154" t="str">
            <v>Business Development - Executive</v>
          </cell>
          <cell r="J154" t="str">
            <v>Full Time - Permanent</v>
          </cell>
          <cell r="K154" t="str">
            <v>FABA</v>
          </cell>
          <cell r="L154" t="str">
            <v>Financial Analyst, Business Dev.</v>
          </cell>
          <cell r="M154" t="str">
            <v>N</v>
          </cell>
          <cell r="N154" t="str">
            <v>P</v>
          </cell>
          <cell r="O154">
            <v>35</v>
          </cell>
          <cell r="P154">
            <v>0</v>
          </cell>
          <cell r="Q154">
            <v>0</v>
          </cell>
          <cell r="R154">
            <v>0</v>
          </cell>
          <cell r="S154">
            <v>0</v>
          </cell>
          <cell r="T154">
            <v>0.7</v>
          </cell>
          <cell r="U154" t="str">
            <v>400</v>
          </cell>
          <cell r="V154" t="str">
            <v>101</v>
          </cell>
          <cell r="W154" t="str">
            <v>5610</v>
          </cell>
          <cell r="X154" t="str">
            <v>5610</v>
          </cell>
          <cell r="Y154" t="str">
            <v>5610</v>
          </cell>
          <cell r="Z154" t="str">
            <v>5610</v>
          </cell>
        </row>
        <row r="155">
          <cell r="B155" t="str">
            <v>10501</v>
          </cell>
          <cell r="C155" t="str">
            <v>Neil Freeman</v>
          </cell>
          <cell r="D155" t="str">
            <v>NEIL</v>
          </cell>
          <cell r="E155" t="str">
            <v>FREEMAN</v>
          </cell>
          <cell r="F155" t="str">
            <v>VPBD</v>
          </cell>
          <cell r="G155" t="str">
            <v>Vice President, Business Development</v>
          </cell>
          <cell r="H155" t="str">
            <v>400</v>
          </cell>
          <cell r="I155" t="str">
            <v>Business Development - Executive</v>
          </cell>
          <cell r="J155" t="str">
            <v>Full Time - Permanent</v>
          </cell>
          <cell r="K155" t="str">
            <v>VPBD</v>
          </cell>
          <cell r="L155" t="str">
            <v>Vice President, Business Development</v>
          </cell>
          <cell r="M155" t="str">
            <v>N</v>
          </cell>
          <cell r="N155" t="str">
            <v>P</v>
          </cell>
          <cell r="O155">
            <v>35</v>
          </cell>
          <cell r="P155">
            <v>0</v>
          </cell>
          <cell r="Q155">
            <v>0</v>
          </cell>
          <cell r="R155">
            <v>0</v>
          </cell>
          <cell r="S155">
            <v>0</v>
          </cell>
          <cell r="T155">
            <v>0.7</v>
          </cell>
          <cell r="U155" t="str">
            <v>400</v>
          </cell>
          <cell r="V155" t="str">
            <v>101</v>
          </cell>
          <cell r="W155" t="str">
            <v>5605</v>
          </cell>
          <cell r="X155" t="str">
            <v>5605</v>
          </cell>
          <cell r="Y155" t="str">
            <v>5605</v>
          </cell>
          <cell r="Z155" t="str">
            <v>5605</v>
          </cell>
        </row>
        <row r="156">
          <cell r="B156" t="str">
            <v>10521</v>
          </cell>
          <cell r="C156" t="str">
            <v>Brian Lennie</v>
          </cell>
          <cell r="D156" t="str">
            <v>BRIAN</v>
          </cell>
          <cell r="E156" t="str">
            <v>LENNIE</v>
          </cell>
          <cell r="F156" t="str">
            <v>POLAD</v>
          </cell>
          <cell r="G156" t="str">
            <v>Policy Advisor</v>
          </cell>
          <cell r="H156" t="str">
            <v>400</v>
          </cell>
          <cell r="I156" t="str">
            <v>Business Development - Executive</v>
          </cell>
          <cell r="J156" t="str">
            <v>Full Time - Permanent</v>
          </cell>
          <cell r="K156" t="str">
            <v>POLADV</v>
          </cell>
          <cell r="L156" t="str">
            <v>Policy Advisor</v>
          </cell>
          <cell r="M156" t="str">
            <v>N</v>
          </cell>
          <cell r="N156" t="str">
            <v>P</v>
          </cell>
          <cell r="O156">
            <v>35</v>
          </cell>
          <cell r="P156">
            <v>0</v>
          </cell>
          <cell r="Q156">
            <v>0</v>
          </cell>
          <cell r="R156">
            <v>0</v>
          </cell>
          <cell r="S156">
            <v>0</v>
          </cell>
          <cell r="T156">
            <v>0.7</v>
          </cell>
          <cell r="U156" t="str">
            <v>400</v>
          </cell>
          <cell r="V156" t="str">
            <v>101</v>
          </cell>
          <cell r="W156" t="str">
            <v>5610</v>
          </cell>
          <cell r="X156" t="str">
            <v>5610</v>
          </cell>
          <cell r="Y156" t="str">
            <v>5610</v>
          </cell>
          <cell r="Z156" t="str">
            <v>5610</v>
          </cell>
        </row>
        <row r="157">
          <cell r="B157" t="str">
            <v>10443</v>
          </cell>
          <cell r="C157" t="str">
            <v>Robert Lister</v>
          </cell>
          <cell r="D157" t="str">
            <v>ROBERT</v>
          </cell>
          <cell r="E157" t="str">
            <v>LISTER</v>
          </cell>
          <cell r="F157" t="str">
            <v>VPUO</v>
          </cell>
          <cell r="G157" t="str">
            <v>Vice President, Utility Operations</v>
          </cell>
          <cell r="H157" t="str">
            <v>500</v>
          </cell>
          <cell r="I157" t="str">
            <v>Utility Operations - Executive</v>
          </cell>
          <cell r="J157" t="str">
            <v>Full Time - Permanent</v>
          </cell>
          <cell r="K157" t="str">
            <v>VPUO</v>
          </cell>
          <cell r="L157" t="str">
            <v>Vice President, Utility Operations</v>
          </cell>
          <cell r="M157" t="str">
            <v>N</v>
          </cell>
          <cell r="N157" t="str">
            <v>P</v>
          </cell>
          <cell r="O157">
            <v>35</v>
          </cell>
          <cell r="P157">
            <v>0</v>
          </cell>
          <cell r="Q157">
            <v>0</v>
          </cell>
          <cell r="R157">
            <v>0</v>
          </cell>
          <cell r="S157">
            <v>0</v>
          </cell>
          <cell r="T157">
            <v>0.7</v>
          </cell>
          <cell r="U157" t="str">
            <v>500</v>
          </cell>
          <cell r="V157" t="str">
            <v>101</v>
          </cell>
          <cell r="W157" t="str">
            <v>5605</v>
          </cell>
          <cell r="X157" t="str">
            <v>5605</v>
          </cell>
          <cell r="Y157" t="str">
            <v>5605</v>
          </cell>
          <cell r="Z157" t="str">
            <v>5605</v>
          </cell>
        </row>
        <row r="158">
          <cell r="B158" t="str">
            <v>10047</v>
          </cell>
          <cell r="C158" t="str">
            <v>Hani Taki</v>
          </cell>
          <cell r="D158" t="str">
            <v>HANI</v>
          </cell>
          <cell r="E158" t="str">
            <v>TAKI</v>
          </cell>
          <cell r="F158" t="str">
            <v>EITCP</v>
          </cell>
          <cell r="G158" t="str">
            <v>Engineer in Training, Project Specialist</v>
          </cell>
          <cell r="H158" t="str">
            <v>501</v>
          </cell>
          <cell r="I158" t="str">
            <v>Network Assets</v>
          </cell>
          <cell r="J158" t="str">
            <v>Full Time - Permanent</v>
          </cell>
          <cell r="K158" t="str">
            <v>EIT</v>
          </cell>
          <cell r="L158" t="str">
            <v>Engineer in Training, Project Specialist</v>
          </cell>
          <cell r="M158" t="str">
            <v>N</v>
          </cell>
          <cell r="N158" t="str">
            <v>P</v>
          </cell>
          <cell r="O158">
            <v>35</v>
          </cell>
          <cell r="P158">
            <v>0</v>
          </cell>
          <cell r="Q158">
            <v>0</v>
          </cell>
          <cell r="R158">
            <v>0</v>
          </cell>
          <cell r="S158">
            <v>0</v>
          </cell>
          <cell r="T158">
            <v>0.55000000000000004</v>
          </cell>
          <cell r="U158" t="str">
            <v>521</v>
          </cell>
          <cell r="V158" t="str">
            <v>101</v>
          </cell>
          <cell r="W158" t="str">
            <v>9080</v>
          </cell>
          <cell r="X158" t="str">
            <v>9080</v>
          </cell>
          <cell r="Y158" t="str">
            <v>9080</v>
          </cell>
          <cell r="Z158" t="str">
            <v>9080</v>
          </cell>
        </row>
        <row r="159">
          <cell r="B159" t="str">
            <v>10054</v>
          </cell>
          <cell r="C159" t="str">
            <v>Mark Jakubowski</v>
          </cell>
          <cell r="D159" t="str">
            <v>MARK</v>
          </cell>
          <cell r="E159" t="str">
            <v>JAKUBOWSKI</v>
          </cell>
          <cell r="F159" t="str">
            <v>SENG1</v>
          </cell>
          <cell r="G159" t="str">
            <v>Supervisor, Engineering Design</v>
          </cell>
          <cell r="H159" t="str">
            <v>501</v>
          </cell>
          <cell r="I159" t="str">
            <v>Capital Projects</v>
          </cell>
          <cell r="J159" t="str">
            <v>Full Time - Permanent</v>
          </cell>
          <cell r="K159" t="str">
            <v>SENGD</v>
          </cell>
          <cell r="L159" t="str">
            <v>Supervisor, Engineering Design</v>
          </cell>
          <cell r="M159" t="str">
            <v>N</v>
          </cell>
          <cell r="N159" t="str">
            <v>P</v>
          </cell>
          <cell r="O159">
            <v>35</v>
          </cell>
          <cell r="P159">
            <v>0</v>
          </cell>
          <cell r="Q159">
            <v>0</v>
          </cell>
          <cell r="R159">
            <v>0</v>
          </cell>
          <cell r="S159">
            <v>0</v>
          </cell>
          <cell r="T159">
            <v>1.85</v>
          </cell>
          <cell r="U159" t="str">
            <v>501</v>
          </cell>
          <cell r="V159" t="str">
            <v>101</v>
          </cell>
          <cell r="W159" t="str">
            <v>9080</v>
          </cell>
          <cell r="X159" t="str">
            <v>9080</v>
          </cell>
          <cell r="Y159" t="str">
            <v>9080</v>
          </cell>
          <cell r="Z159" t="str">
            <v>9080</v>
          </cell>
        </row>
        <row r="160">
          <cell r="B160" t="str">
            <v>10055</v>
          </cell>
          <cell r="C160" t="str">
            <v>Paul Wardell</v>
          </cell>
          <cell r="D160" t="str">
            <v>PAUL</v>
          </cell>
          <cell r="E160" t="str">
            <v>WARDELL</v>
          </cell>
          <cell r="F160" t="str">
            <v>ENGTCP2</v>
          </cell>
          <cell r="G160" t="str">
            <v>Engineering Technologist</v>
          </cell>
          <cell r="H160" t="str">
            <v>501</v>
          </cell>
          <cell r="I160" t="str">
            <v>Capital Projects</v>
          </cell>
          <cell r="J160" t="str">
            <v>Full Time - Permanent</v>
          </cell>
          <cell r="K160" t="str">
            <v>ETECHNO</v>
          </cell>
          <cell r="L160" t="str">
            <v>Engineering Technologist</v>
          </cell>
          <cell r="M160" t="str">
            <v>B</v>
          </cell>
          <cell r="N160" t="str">
            <v>W</v>
          </cell>
          <cell r="O160">
            <v>35</v>
          </cell>
          <cell r="P160">
            <v>0</v>
          </cell>
          <cell r="Q160">
            <v>0</v>
          </cell>
          <cell r="R160">
            <v>0</v>
          </cell>
          <cell r="S160">
            <v>0</v>
          </cell>
          <cell r="T160">
            <v>1.85</v>
          </cell>
          <cell r="U160" t="str">
            <v>501</v>
          </cell>
          <cell r="V160" t="str">
            <v>101</v>
          </cell>
          <cell r="W160" t="str">
            <v>9080</v>
          </cell>
          <cell r="X160" t="str">
            <v>9080</v>
          </cell>
          <cell r="Y160" t="str">
            <v>9080</v>
          </cell>
          <cell r="Z160" t="str">
            <v>9080</v>
          </cell>
        </row>
        <row r="161">
          <cell r="B161" t="str">
            <v>10057</v>
          </cell>
          <cell r="C161" t="str">
            <v>Mark Morris</v>
          </cell>
          <cell r="D161" t="str">
            <v>Mark</v>
          </cell>
          <cell r="E161" t="str">
            <v>Morris</v>
          </cell>
          <cell r="F161" t="str">
            <v>ENGTCP2</v>
          </cell>
          <cell r="G161" t="str">
            <v>Engineering Technologist</v>
          </cell>
          <cell r="H161" t="str">
            <v>501</v>
          </cell>
          <cell r="I161" t="str">
            <v>Capital Projects</v>
          </cell>
          <cell r="J161" t="str">
            <v>Full Time - Permanent</v>
          </cell>
          <cell r="K161" t="str">
            <v>ETECHNO</v>
          </cell>
          <cell r="L161" t="str">
            <v>Engineering Technologist</v>
          </cell>
          <cell r="M161" t="str">
            <v>B</v>
          </cell>
          <cell r="N161" t="str">
            <v>W</v>
          </cell>
          <cell r="O161">
            <v>35</v>
          </cell>
          <cell r="P161">
            <v>0</v>
          </cell>
          <cell r="Q161">
            <v>0</v>
          </cell>
          <cell r="R161">
            <v>0</v>
          </cell>
          <cell r="S161">
            <v>0</v>
          </cell>
          <cell r="T161">
            <v>1.85</v>
          </cell>
          <cell r="U161" t="str">
            <v>501</v>
          </cell>
          <cell r="V161" t="str">
            <v>101</v>
          </cell>
          <cell r="W161" t="str">
            <v>9080</v>
          </cell>
          <cell r="X161" t="str">
            <v>9080</v>
          </cell>
          <cell r="Y161" t="str">
            <v>9080</v>
          </cell>
          <cell r="Z161" t="str">
            <v>9080</v>
          </cell>
        </row>
        <row r="162">
          <cell r="B162" t="str">
            <v>10058</v>
          </cell>
          <cell r="C162" t="str">
            <v>Charles Howell</v>
          </cell>
          <cell r="D162" t="str">
            <v>CHARLES</v>
          </cell>
          <cell r="E162" t="str">
            <v>HOWELL</v>
          </cell>
          <cell r="F162" t="str">
            <v>ENGTCP1</v>
          </cell>
          <cell r="G162" t="str">
            <v>Engineering Technologist</v>
          </cell>
          <cell r="H162" t="str">
            <v>501</v>
          </cell>
          <cell r="I162" t="str">
            <v>Capital Projects</v>
          </cell>
          <cell r="J162" t="str">
            <v>Full Time - Permanent</v>
          </cell>
          <cell r="K162" t="str">
            <v>ETECHNO</v>
          </cell>
          <cell r="L162" t="str">
            <v>Engineering Technologist</v>
          </cell>
          <cell r="M162" t="str">
            <v>B</v>
          </cell>
          <cell r="N162" t="str">
            <v>W</v>
          </cell>
          <cell r="O162">
            <v>35</v>
          </cell>
          <cell r="P162">
            <v>0</v>
          </cell>
          <cell r="Q162">
            <v>0</v>
          </cell>
          <cell r="R162">
            <v>0</v>
          </cell>
          <cell r="S162">
            <v>0</v>
          </cell>
          <cell r="T162">
            <v>1.85</v>
          </cell>
          <cell r="U162" t="str">
            <v>501</v>
          </cell>
          <cell r="V162" t="str">
            <v>101</v>
          </cell>
          <cell r="W162" t="str">
            <v>9080</v>
          </cell>
          <cell r="X162" t="str">
            <v>9080</v>
          </cell>
          <cell r="Y162" t="str">
            <v>9080</v>
          </cell>
          <cell r="Z162" t="str">
            <v>9080</v>
          </cell>
        </row>
        <row r="163">
          <cell r="B163" t="str">
            <v>10059</v>
          </cell>
          <cell r="C163" t="str">
            <v>Dean Anderson</v>
          </cell>
          <cell r="D163" t="str">
            <v>DEAN</v>
          </cell>
          <cell r="E163" t="str">
            <v>ANDERSON</v>
          </cell>
          <cell r="F163" t="str">
            <v>ENGTCP1</v>
          </cell>
          <cell r="G163" t="str">
            <v>Engineering Technologist</v>
          </cell>
          <cell r="H163" t="str">
            <v>501</v>
          </cell>
          <cell r="I163" t="str">
            <v>Capital Projects</v>
          </cell>
          <cell r="J163" t="str">
            <v>Full Time - Permanent</v>
          </cell>
          <cell r="K163" t="str">
            <v>ETECHNO</v>
          </cell>
          <cell r="L163" t="str">
            <v>Engineering Technologist</v>
          </cell>
          <cell r="M163" t="str">
            <v>B</v>
          </cell>
          <cell r="N163" t="str">
            <v>W</v>
          </cell>
          <cell r="O163">
            <v>35</v>
          </cell>
          <cell r="P163">
            <v>0</v>
          </cell>
          <cell r="Q163">
            <v>0</v>
          </cell>
          <cell r="R163">
            <v>0</v>
          </cell>
          <cell r="S163">
            <v>0</v>
          </cell>
          <cell r="T163">
            <v>1.85</v>
          </cell>
          <cell r="U163" t="str">
            <v>501</v>
          </cell>
          <cell r="V163" t="str">
            <v>101</v>
          </cell>
          <cell r="W163" t="str">
            <v>9080</v>
          </cell>
          <cell r="X163" t="str">
            <v>9080</v>
          </cell>
          <cell r="Y163" t="str">
            <v>9080</v>
          </cell>
          <cell r="Z163" t="str">
            <v>9080</v>
          </cell>
        </row>
        <row r="164">
          <cell r="B164" t="str">
            <v>10060</v>
          </cell>
          <cell r="C164" t="str">
            <v>Andrea Danieli</v>
          </cell>
          <cell r="D164" t="str">
            <v>ANDREA</v>
          </cell>
          <cell r="E164" t="str">
            <v>DANIELI</v>
          </cell>
          <cell r="F164" t="str">
            <v>ENGTCP2</v>
          </cell>
          <cell r="G164" t="str">
            <v>Engineering Technologist</v>
          </cell>
          <cell r="H164" t="str">
            <v>501</v>
          </cell>
          <cell r="I164" t="str">
            <v>Capital Projects</v>
          </cell>
          <cell r="J164" t="str">
            <v>Full Time - Permanent</v>
          </cell>
          <cell r="K164" t="str">
            <v>ETECHNO</v>
          </cell>
          <cell r="L164" t="str">
            <v>Engineering Technologist</v>
          </cell>
          <cell r="M164" t="str">
            <v>B</v>
          </cell>
          <cell r="N164" t="str">
            <v>W</v>
          </cell>
          <cell r="O164">
            <v>35</v>
          </cell>
          <cell r="P164">
            <v>0</v>
          </cell>
          <cell r="Q164">
            <v>0</v>
          </cell>
          <cell r="R164">
            <v>0</v>
          </cell>
          <cell r="S164">
            <v>0</v>
          </cell>
          <cell r="T164">
            <v>1.85</v>
          </cell>
          <cell r="U164" t="str">
            <v>501</v>
          </cell>
          <cell r="V164" t="str">
            <v>101</v>
          </cell>
          <cell r="W164" t="str">
            <v>9080</v>
          </cell>
          <cell r="X164" t="str">
            <v>9080</v>
          </cell>
          <cell r="Y164" t="str">
            <v>9080</v>
          </cell>
          <cell r="Z164" t="str">
            <v>9080</v>
          </cell>
        </row>
        <row r="165">
          <cell r="B165" t="str">
            <v>10067</v>
          </cell>
          <cell r="C165" t="str">
            <v>Michael Miller</v>
          </cell>
          <cell r="D165" t="str">
            <v>MICHAEL</v>
          </cell>
          <cell r="E165" t="str">
            <v>MILLER</v>
          </cell>
          <cell r="F165" t="str">
            <v>ENGTCP2</v>
          </cell>
          <cell r="G165" t="str">
            <v>Engineering Technologist</v>
          </cell>
          <cell r="H165" t="str">
            <v>501</v>
          </cell>
          <cell r="I165" t="str">
            <v>Capital Projects</v>
          </cell>
          <cell r="J165" t="str">
            <v>Full Time - Permanent</v>
          </cell>
          <cell r="K165" t="str">
            <v>ETECHNO</v>
          </cell>
          <cell r="L165" t="str">
            <v>Engineering Technologist</v>
          </cell>
          <cell r="M165" t="str">
            <v>B</v>
          </cell>
          <cell r="N165" t="str">
            <v>W</v>
          </cell>
          <cell r="O165">
            <v>35</v>
          </cell>
          <cell r="P165">
            <v>0</v>
          </cell>
          <cell r="Q165">
            <v>0</v>
          </cell>
          <cell r="R165">
            <v>0</v>
          </cell>
          <cell r="S165">
            <v>0</v>
          </cell>
          <cell r="T165">
            <v>1.85</v>
          </cell>
          <cell r="U165" t="str">
            <v>501</v>
          </cell>
          <cell r="V165" t="str">
            <v>101</v>
          </cell>
          <cell r="W165" t="str">
            <v>9080</v>
          </cell>
          <cell r="X165" t="str">
            <v>9080</v>
          </cell>
          <cell r="Y165" t="str">
            <v>9080</v>
          </cell>
          <cell r="Z165" t="str">
            <v>9080</v>
          </cell>
        </row>
        <row r="166">
          <cell r="B166" t="str">
            <v>10157</v>
          </cell>
          <cell r="C166" t="str">
            <v>Eric Rolfe</v>
          </cell>
          <cell r="D166" t="str">
            <v>ERIC</v>
          </cell>
          <cell r="E166" t="str">
            <v>ROLFE</v>
          </cell>
          <cell r="F166" t="str">
            <v>ENGTCP1</v>
          </cell>
          <cell r="G166" t="str">
            <v>Engineering Technologist</v>
          </cell>
          <cell r="H166" t="str">
            <v>501</v>
          </cell>
          <cell r="I166" t="str">
            <v>Capital Projects</v>
          </cell>
          <cell r="J166" t="str">
            <v>Full Time - Permanent</v>
          </cell>
          <cell r="K166" t="str">
            <v>ETECHNO</v>
          </cell>
          <cell r="L166" t="str">
            <v>Engineering Technologist</v>
          </cell>
          <cell r="M166" t="str">
            <v>B</v>
          </cell>
          <cell r="N166" t="str">
            <v>W</v>
          </cell>
          <cell r="O166">
            <v>35</v>
          </cell>
          <cell r="P166">
            <v>0</v>
          </cell>
          <cell r="Q166">
            <v>0</v>
          </cell>
          <cell r="R166">
            <v>0</v>
          </cell>
          <cell r="S166">
            <v>0</v>
          </cell>
          <cell r="T166">
            <v>1.85</v>
          </cell>
          <cell r="U166" t="str">
            <v>501</v>
          </cell>
          <cell r="V166" t="str">
            <v>101</v>
          </cell>
          <cell r="W166" t="str">
            <v>9080</v>
          </cell>
          <cell r="X166" t="str">
            <v>9080</v>
          </cell>
          <cell r="Y166" t="str">
            <v>9080</v>
          </cell>
          <cell r="Z166" t="str">
            <v>9080</v>
          </cell>
        </row>
        <row r="167">
          <cell r="B167" t="str">
            <v>10450</v>
          </cell>
          <cell r="C167" t="str">
            <v>Richard Bassindale</v>
          </cell>
          <cell r="D167" t="str">
            <v>RICHARD</v>
          </cell>
          <cell r="E167" t="str">
            <v>BASSINDALE</v>
          </cell>
          <cell r="F167" t="str">
            <v>EITN</v>
          </cell>
          <cell r="G167" t="str">
            <v>Engineer in Training</v>
          </cell>
          <cell r="H167" t="str">
            <v>501</v>
          </cell>
          <cell r="I167" t="str">
            <v>Network Assets</v>
          </cell>
          <cell r="J167" t="str">
            <v>Full Time - Permanent</v>
          </cell>
          <cell r="K167" t="str">
            <v>EIT</v>
          </cell>
          <cell r="L167" t="str">
            <v>Engineer in Training</v>
          </cell>
          <cell r="M167" t="str">
            <v>N</v>
          </cell>
          <cell r="N167" t="str">
            <v>P</v>
          </cell>
          <cell r="O167">
            <v>35</v>
          </cell>
          <cell r="P167">
            <v>0</v>
          </cell>
          <cell r="Q167">
            <v>0</v>
          </cell>
          <cell r="R167">
            <v>0</v>
          </cell>
          <cell r="S167">
            <v>0</v>
          </cell>
          <cell r="T167">
            <v>0.55000000000000004</v>
          </cell>
          <cell r="U167" t="str">
            <v>521</v>
          </cell>
          <cell r="V167" t="str">
            <v>101</v>
          </cell>
          <cell r="W167" t="str">
            <v>9080</v>
          </cell>
          <cell r="X167" t="str">
            <v>9080</v>
          </cell>
          <cell r="Y167" t="str">
            <v>9080</v>
          </cell>
          <cell r="Z167" t="str">
            <v>9080</v>
          </cell>
        </row>
        <row r="168">
          <cell r="B168" t="str">
            <v>10496</v>
          </cell>
          <cell r="C168" t="str">
            <v>Sheikh Nahyaan</v>
          </cell>
          <cell r="D168" t="str">
            <v>SHEIKH</v>
          </cell>
          <cell r="E168" t="str">
            <v>NAHYAAN</v>
          </cell>
          <cell r="F168" t="str">
            <v>SENG2</v>
          </cell>
          <cell r="G168" t="str">
            <v>Supervisor, Engineering Design</v>
          </cell>
          <cell r="H168" t="str">
            <v>501</v>
          </cell>
          <cell r="I168" t="str">
            <v>Capital Projects</v>
          </cell>
          <cell r="J168" t="str">
            <v>Full Time - Permanent</v>
          </cell>
          <cell r="K168" t="str">
            <v>SENGD</v>
          </cell>
          <cell r="L168" t="str">
            <v>Supervisor, Engineering Design</v>
          </cell>
          <cell r="M168" t="str">
            <v>N</v>
          </cell>
          <cell r="N168" t="str">
            <v>P</v>
          </cell>
          <cell r="O168">
            <v>35</v>
          </cell>
          <cell r="P168">
            <v>0</v>
          </cell>
          <cell r="Q168">
            <v>0</v>
          </cell>
          <cell r="R168">
            <v>0</v>
          </cell>
          <cell r="S168">
            <v>0</v>
          </cell>
          <cell r="T168">
            <v>1.85</v>
          </cell>
          <cell r="U168" t="str">
            <v>501</v>
          </cell>
          <cell r="V168" t="str">
            <v>101</v>
          </cell>
          <cell r="W168" t="str">
            <v>9080</v>
          </cell>
          <cell r="X168" t="str">
            <v>9080</v>
          </cell>
          <cell r="Y168" t="str">
            <v>9080</v>
          </cell>
          <cell r="Z168" t="str">
            <v>9080</v>
          </cell>
        </row>
        <row r="169">
          <cell r="B169" t="str">
            <v>10781</v>
          </cell>
          <cell r="C169" t="str">
            <v>Nick Destefano</v>
          </cell>
          <cell r="D169" t="str">
            <v>NICK</v>
          </cell>
          <cell r="E169" t="str">
            <v>DESTEFANO</v>
          </cell>
          <cell r="F169" t="str">
            <v>PSOI</v>
          </cell>
          <cell r="G169" t="str">
            <v>Project Specialist, Operational Improvement</v>
          </cell>
          <cell r="H169" t="str">
            <v>501</v>
          </cell>
          <cell r="I169" t="str">
            <v>Operational Improvement</v>
          </cell>
          <cell r="J169" t="str">
            <v>Full Time - Permanent</v>
          </cell>
          <cell r="K169" t="str">
            <v>PSOI</v>
          </cell>
          <cell r="L169" t="str">
            <v>Project Specialist, Operational Improvement</v>
          </cell>
          <cell r="M169" t="str">
            <v>N</v>
          </cell>
          <cell r="N169" t="str">
            <v>P</v>
          </cell>
          <cell r="O169">
            <v>35</v>
          </cell>
          <cell r="P169">
            <v>0</v>
          </cell>
          <cell r="Q169">
            <v>0</v>
          </cell>
          <cell r="R169">
            <v>0</v>
          </cell>
          <cell r="S169">
            <v>0</v>
          </cell>
          <cell r="T169">
            <v>0.55000000000000004</v>
          </cell>
          <cell r="U169" t="str">
            <v>524</v>
          </cell>
          <cell r="V169" t="str">
            <v>101</v>
          </cell>
          <cell r="W169" t="str">
            <v>5005</v>
          </cell>
          <cell r="X169" t="str">
            <v>5005</v>
          </cell>
          <cell r="Y169" t="str">
            <v>5005</v>
          </cell>
          <cell r="Z169" t="str">
            <v>5005</v>
          </cell>
        </row>
        <row r="170">
          <cell r="B170" t="str">
            <v>10818</v>
          </cell>
          <cell r="C170" t="str">
            <v>Daniel Roberge</v>
          </cell>
          <cell r="D170" t="str">
            <v>DANIEL</v>
          </cell>
          <cell r="E170" t="str">
            <v>ROBERGE</v>
          </cell>
          <cell r="F170" t="str">
            <v>MCP</v>
          </cell>
          <cell r="G170" t="str">
            <v>Manager, Capital Projects</v>
          </cell>
          <cell r="H170" t="str">
            <v>501</v>
          </cell>
          <cell r="I170" t="str">
            <v>Capital Projects</v>
          </cell>
          <cell r="J170" t="str">
            <v>Full Time - Permanent</v>
          </cell>
          <cell r="K170" t="str">
            <v>MCP</v>
          </cell>
          <cell r="L170" t="str">
            <v>Manager, Capital Projects</v>
          </cell>
          <cell r="M170" t="str">
            <v>N</v>
          </cell>
          <cell r="N170" t="str">
            <v>P</v>
          </cell>
          <cell r="O170">
            <v>35</v>
          </cell>
          <cell r="P170">
            <v>0</v>
          </cell>
          <cell r="Q170">
            <v>0</v>
          </cell>
          <cell r="R170">
            <v>0</v>
          </cell>
          <cell r="S170">
            <v>0</v>
          </cell>
          <cell r="T170">
            <v>1.85</v>
          </cell>
          <cell r="U170" t="str">
            <v>501</v>
          </cell>
          <cell r="V170" t="str">
            <v>101</v>
          </cell>
          <cell r="W170" t="str">
            <v>9080</v>
          </cell>
          <cell r="X170" t="str">
            <v>9080</v>
          </cell>
          <cell r="Y170" t="str">
            <v>9080</v>
          </cell>
          <cell r="Z170" t="str">
            <v>9080</v>
          </cell>
        </row>
        <row r="171">
          <cell r="B171" t="str">
            <v>10869</v>
          </cell>
          <cell r="C171" t="str">
            <v>Paige Webb</v>
          </cell>
          <cell r="D171" t="str">
            <v>PAIGE</v>
          </cell>
          <cell r="E171" t="str">
            <v>WEBB</v>
          </cell>
          <cell r="F171" t="str">
            <v>ENGTCP1</v>
          </cell>
          <cell r="G171" t="str">
            <v>Engineering Technician 2</v>
          </cell>
          <cell r="H171" t="str">
            <v>501</v>
          </cell>
          <cell r="I171" t="str">
            <v>Capital Projects</v>
          </cell>
          <cell r="J171" t="str">
            <v>Full Time - Permanent</v>
          </cell>
          <cell r="K171" t="str">
            <v>ETECH2</v>
          </cell>
          <cell r="L171" t="str">
            <v>Engineering Technician 2</v>
          </cell>
          <cell r="M171" t="str">
            <v>B</v>
          </cell>
          <cell r="N171" t="str">
            <v>W</v>
          </cell>
          <cell r="O171">
            <v>35</v>
          </cell>
          <cell r="P171">
            <v>0</v>
          </cell>
          <cell r="Q171">
            <v>0</v>
          </cell>
          <cell r="R171">
            <v>0</v>
          </cell>
          <cell r="S171">
            <v>0</v>
          </cell>
          <cell r="T171">
            <v>1.85</v>
          </cell>
          <cell r="U171" t="str">
            <v>501</v>
          </cell>
          <cell r="V171" t="str">
            <v>101</v>
          </cell>
          <cell r="W171" t="str">
            <v>9080</v>
          </cell>
          <cell r="X171" t="str">
            <v>9080</v>
          </cell>
          <cell r="Y171" t="str">
            <v>9080</v>
          </cell>
          <cell r="Z171" t="str">
            <v>9080</v>
          </cell>
        </row>
        <row r="172">
          <cell r="B172" t="str">
            <v>10870</v>
          </cell>
          <cell r="C172" t="str">
            <v>Scott Beaudrie</v>
          </cell>
          <cell r="D172" t="str">
            <v>Scott</v>
          </cell>
          <cell r="E172" t="str">
            <v>Beaudrie</v>
          </cell>
          <cell r="F172" t="str">
            <v>ENGTCP1</v>
          </cell>
          <cell r="G172" t="str">
            <v>Engineering Technician 2</v>
          </cell>
          <cell r="H172" t="str">
            <v>501</v>
          </cell>
          <cell r="I172" t="str">
            <v>Capital Projects</v>
          </cell>
          <cell r="J172" t="str">
            <v>Full Time - Permanent</v>
          </cell>
          <cell r="K172" t="str">
            <v>ETECH2</v>
          </cell>
          <cell r="L172" t="str">
            <v>Engineering Technician 2</v>
          </cell>
          <cell r="M172" t="str">
            <v>B</v>
          </cell>
          <cell r="N172" t="str">
            <v>W</v>
          </cell>
          <cell r="O172">
            <v>35</v>
          </cell>
          <cell r="P172">
            <v>0</v>
          </cell>
          <cell r="Q172">
            <v>0</v>
          </cell>
          <cell r="R172">
            <v>0</v>
          </cell>
          <cell r="S172">
            <v>0</v>
          </cell>
          <cell r="T172">
            <v>1.85</v>
          </cell>
          <cell r="U172" t="str">
            <v>501</v>
          </cell>
          <cell r="V172" t="str">
            <v>101</v>
          </cell>
          <cell r="W172" t="str">
            <v>9080</v>
          </cell>
          <cell r="X172" t="str">
            <v>9080</v>
          </cell>
          <cell r="Y172" t="str">
            <v>9080</v>
          </cell>
          <cell r="Z172" t="str">
            <v>9080</v>
          </cell>
        </row>
        <row r="173">
          <cell r="B173" t="str">
            <v>10089</v>
          </cell>
          <cell r="C173" t="str">
            <v>Doug Dewar</v>
          </cell>
          <cell r="D173" t="str">
            <v>DOUG</v>
          </cell>
          <cell r="E173" t="str">
            <v>DEWAR</v>
          </cell>
          <cell r="F173" t="str">
            <v>OGRO1</v>
          </cell>
          <cell r="G173" t="str">
            <v>Line Maintainer - 2nd Class</v>
          </cell>
          <cell r="H173" t="str">
            <v>502</v>
          </cell>
          <cell r="I173" t="str">
            <v>Overhead</v>
          </cell>
          <cell r="J173" t="str">
            <v>Full Time - Permanent</v>
          </cell>
          <cell r="K173" t="str">
            <v>LM2</v>
          </cell>
          <cell r="L173" t="str">
            <v>Line Maintainer - 2nd Class</v>
          </cell>
          <cell r="M173" t="str">
            <v>B</v>
          </cell>
          <cell r="N173" t="str">
            <v>W</v>
          </cell>
          <cell r="O173">
            <v>40</v>
          </cell>
          <cell r="P173">
            <v>0</v>
          </cell>
          <cell r="Q173">
            <v>0</v>
          </cell>
          <cell r="R173">
            <v>0</v>
          </cell>
          <cell r="S173">
            <v>0</v>
          </cell>
          <cell r="T173">
            <v>0.75</v>
          </cell>
          <cell r="U173" t="str">
            <v>502</v>
          </cell>
          <cell r="V173" t="str">
            <v>101</v>
          </cell>
          <cell r="W173" t="str">
            <v>5020</v>
          </cell>
          <cell r="X173" t="str">
            <v>5020</v>
          </cell>
          <cell r="Y173" t="str">
            <v>5020</v>
          </cell>
          <cell r="Z173">
            <v>9090</v>
          </cell>
        </row>
        <row r="174">
          <cell r="B174" t="str">
            <v>10164</v>
          </cell>
          <cell r="C174" t="str">
            <v>Arthur Thomas</v>
          </cell>
          <cell r="D174" t="str">
            <v>ARTHUR</v>
          </cell>
          <cell r="E174" t="str">
            <v>THOMAS</v>
          </cell>
          <cell r="F174" t="str">
            <v>OGRO1</v>
          </cell>
          <cell r="G174" t="str">
            <v>Troubleperson</v>
          </cell>
          <cell r="H174" t="str">
            <v>502</v>
          </cell>
          <cell r="I174" t="str">
            <v>Overhead</v>
          </cell>
          <cell r="J174" t="str">
            <v>Full Time - Permanent</v>
          </cell>
          <cell r="K174" t="str">
            <v>TRBL</v>
          </cell>
          <cell r="L174" t="str">
            <v>Troubleperson</v>
          </cell>
          <cell r="M174" t="str">
            <v>B</v>
          </cell>
          <cell r="N174" t="str">
            <v>W</v>
          </cell>
          <cell r="O174">
            <v>40</v>
          </cell>
          <cell r="P174">
            <v>0</v>
          </cell>
          <cell r="Q174">
            <v>0</v>
          </cell>
          <cell r="R174">
            <v>0</v>
          </cell>
          <cell r="S174">
            <v>0</v>
          </cell>
          <cell r="T174">
            <v>0.75</v>
          </cell>
          <cell r="U174" t="str">
            <v>502</v>
          </cell>
          <cell r="V174" t="str">
            <v>101</v>
          </cell>
          <cell r="W174" t="str">
            <v>5020</v>
          </cell>
          <cell r="X174" t="str">
            <v>5020</v>
          </cell>
          <cell r="Y174" t="str">
            <v>5020</v>
          </cell>
          <cell r="Z174">
            <v>9090</v>
          </cell>
        </row>
        <row r="175">
          <cell r="B175" t="str">
            <v>10172</v>
          </cell>
          <cell r="C175" t="str">
            <v>Karen Macdonald</v>
          </cell>
          <cell r="D175" t="str">
            <v>KAREN</v>
          </cell>
          <cell r="E175" t="str">
            <v>MACDONALD</v>
          </cell>
          <cell r="F175" t="str">
            <v>OGRO1</v>
          </cell>
          <cell r="G175" t="str">
            <v>Construction Clerk</v>
          </cell>
          <cell r="H175" t="str">
            <v>502</v>
          </cell>
          <cell r="I175" t="str">
            <v>Overhead</v>
          </cell>
          <cell r="J175" t="str">
            <v>Full Time - Permanent</v>
          </cell>
          <cell r="K175" t="str">
            <v>CCLK</v>
          </cell>
          <cell r="L175" t="str">
            <v>Construction Clerk</v>
          </cell>
          <cell r="M175" t="str">
            <v>B</v>
          </cell>
          <cell r="N175" t="str">
            <v>W</v>
          </cell>
          <cell r="O175">
            <v>40</v>
          </cell>
          <cell r="P175">
            <v>0</v>
          </cell>
          <cell r="Q175">
            <v>0</v>
          </cell>
          <cell r="R175">
            <v>0</v>
          </cell>
          <cell r="S175">
            <v>0</v>
          </cell>
          <cell r="T175">
            <v>0.75</v>
          </cell>
          <cell r="U175" t="str">
            <v>502</v>
          </cell>
          <cell r="V175" t="str">
            <v>101</v>
          </cell>
          <cell r="W175" t="str">
            <v>5020</v>
          </cell>
          <cell r="X175" t="str">
            <v>5020</v>
          </cell>
          <cell r="Y175" t="str">
            <v>5020</v>
          </cell>
          <cell r="Z175">
            <v>9090</v>
          </cell>
        </row>
        <row r="176">
          <cell r="B176" t="str">
            <v>10213</v>
          </cell>
          <cell r="C176" t="str">
            <v>Brian Webster</v>
          </cell>
          <cell r="D176" t="str">
            <v>BRIAN</v>
          </cell>
          <cell r="E176" t="str">
            <v>WEBSTER</v>
          </cell>
          <cell r="F176" t="str">
            <v>OGRO1</v>
          </cell>
          <cell r="G176" t="str">
            <v>Line Maintainer - Apprentice</v>
          </cell>
          <cell r="H176" t="str">
            <v>502</v>
          </cell>
          <cell r="I176" t="str">
            <v>Overhead</v>
          </cell>
          <cell r="J176" t="str">
            <v>Full Time - Permanent</v>
          </cell>
          <cell r="K176" t="str">
            <v>LMA</v>
          </cell>
          <cell r="L176" t="str">
            <v>Line Maintainer - Apprentice</v>
          </cell>
          <cell r="M176" t="str">
            <v>B</v>
          </cell>
          <cell r="N176" t="str">
            <v>W</v>
          </cell>
          <cell r="O176">
            <v>40</v>
          </cell>
          <cell r="P176">
            <v>0</v>
          </cell>
          <cell r="Q176">
            <v>0</v>
          </cell>
          <cell r="R176">
            <v>0</v>
          </cell>
          <cell r="S176">
            <v>0</v>
          </cell>
          <cell r="T176">
            <v>0.75</v>
          </cell>
          <cell r="U176" t="str">
            <v>502</v>
          </cell>
          <cell r="V176" t="str">
            <v>101</v>
          </cell>
          <cell r="W176" t="str">
            <v>5020</v>
          </cell>
          <cell r="X176" t="str">
            <v>5020</v>
          </cell>
          <cell r="Y176" t="str">
            <v>5020</v>
          </cell>
          <cell r="Z176">
            <v>9090</v>
          </cell>
        </row>
        <row r="177">
          <cell r="B177" t="str">
            <v>10302</v>
          </cell>
          <cell r="C177" t="str">
            <v>Ronald Stewart</v>
          </cell>
          <cell r="D177" t="str">
            <v>RONALD</v>
          </cell>
          <cell r="E177" t="str">
            <v>STEWART</v>
          </cell>
          <cell r="F177" t="str">
            <v>MLOH</v>
          </cell>
          <cell r="G177" t="str">
            <v>Manager, Lines</v>
          </cell>
          <cell r="H177" t="str">
            <v>502</v>
          </cell>
          <cell r="I177" t="str">
            <v>Overhead</v>
          </cell>
          <cell r="J177" t="str">
            <v>Full Time - Permanent</v>
          </cell>
          <cell r="K177" t="str">
            <v>MLIN</v>
          </cell>
          <cell r="L177" t="str">
            <v>Manager, Lines</v>
          </cell>
          <cell r="M177" t="str">
            <v>N</v>
          </cell>
          <cell r="N177" t="str">
            <v>P</v>
          </cell>
          <cell r="O177">
            <v>40</v>
          </cell>
          <cell r="P177">
            <v>0</v>
          </cell>
          <cell r="Q177">
            <v>0</v>
          </cell>
          <cell r="R177">
            <v>0</v>
          </cell>
          <cell r="S177">
            <v>0</v>
          </cell>
          <cell r="T177">
            <v>0.75</v>
          </cell>
          <cell r="U177" t="str">
            <v>502</v>
          </cell>
          <cell r="V177" t="str">
            <v>101</v>
          </cell>
          <cell r="W177" t="str">
            <v>5005</v>
          </cell>
          <cell r="X177" t="str">
            <v>5005</v>
          </cell>
          <cell r="Y177" t="str">
            <v>5005</v>
          </cell>
          <cell r="Z177" t="str">
            <v>5005</v>
          </cell>
        </row>
        <row r="178">
          <cell r="B178" t="str">
            <v>10305</v>
          </cell>
          <cell r="C178" t="str">
            <v>Stephen Shipton</v>
          </cell>
          <cell r="D178" t="str">
            <v>STEPHEN</v>
          </cell>
          <cell r="E178" t="str">
            <v>SHIPTON</v>
          </cell>
          <cell r="F178" t="str">
            <v>OGRO1</v>
          </cell>
          <cell r="G178" t="str">
            <v>Service Lineperson</v>
          </cell>
          <cell r="H178" t="str">
            <v>502</v>
          </cell>
          <cell r="I178" t="str">
            <v>Overhead</v>
          </cell>
          <cell r="J178" t="str">
            <v>Full Time - Permanent</v>
          </cell>
          <cell r="K178" t="str">
            <v>SLP</v>
          </cell>
          <cell r="L178" t="str">
            <v>Service Lineperson</v>
          </cell>
          <cell r="M178" t="str">
            <v>B</v>
          </cell>
          <cell r="N178" t="str">
            <v>W</v>
          </cell>
          <cell r="O178">
            <v>40</v>
          </cell>
          <cell r="P178">
            <v>0</v>
          </cell>
          <cell r="Q178">
            <v>0</v>
          </cell>
          <cell r="R178">
            <v>0</v>
          </cell>
          <cell r="S178">
            <v>0</v>
          </cell>
          <cell r="T178">
            <v>0.75</v>
          </cell>
          <cell r="U178" t="str">
            <v>502</v>
          </cell>
          <cell r="V178" t="str">
            <v>101</v>
          </cell>
          <cell r="W178" t="str">
            <v>5020</v>
          </cell>
          <cell r="X178" t="str">
            <v>5020</v>
          </cell>
          <cell r="Y178" t="str">
            <v>5020</v>
          </cell>
          <cell r="Z178">
            <v>9090</v>
          </cell>
        </row>
        <row r="179">
          <cell r="B179" t="str">
            <v>10317</v>
          </cell>
          <cell r="C179" t="str">
            <v>Barry Moore</v>
          </cell>
          <cell r="D179" t="str">
            <v>BARRY</v>
          </cell>
          <cell r="E179" t="str">
            <v>MOORE</v>
          </cell>
          <cell r="F179" t="str">
            <v>SLOH1</v>
          </cell>
          <cell r="G179" t="str">
            <v>Supervisor, Overhead</v>
          </cell>
          <cell r="H179" t="str">
            <v>502</v>
          </cell>
          <cell r="I179" t="str">
            <v>Overhead</v>
          </cell>
          <cell r="J179" t="str">
            <v>Full Time - Permanent</v>
          </cell>
          <cell r="K179" t="str">
            <v>SOH</v>
          </cell>
          <cell r="L179" t="str">
            <v>Supervisor, Overhead</v>
          </cell>
          <cell r="M179" t="str">
            <v>N</v>
          </cell>
          <cell r="N179" t="str">
            <v>W</v>
          </cell>
          <cell r="O179">
            <v>40</v>
          </cell>
          <cell r="P179">
            <v>0</v>
          </cell>
          <cell r="Q179">
            <v>0</v>
          </cell>
          <cell r="R179">
            <v>0</v>
          </cell>
          <cell r="S179">
            <v>0</v>
          </cell>
          <cell r="T179">
            <v>0.75</v>
          </cell>
          <cell r="U179" t="str">
            <v>502</v>
          </cell>
          <cell r="V179" t="str">
            <v>101</v>
          </cell>
          <cell r="W179" t="str">
            <v>5020</v>
          </cell>
          <cell r="X179" t="str">
            <v>5020</v>
          </cell>
          <cell r="Y179" t="str">
            <v>5020</v>
          </cell>
          <cell r="Z179">
            <v>9090</v>
          </cell>
        </row>
        <row r="180">
          <cell r="B180" t="str">
            <v>10318</v>
          </cell>
          <cell r="C180" t="str">
            <v>James Hill</v>
          </cell>
          <cell r="D180" t="str">
            <v>JAMES</v>
          </cell>
          <cell r="E180" t="str">
            <v>HILL</v>
          </cell>
          <cell r="F180" t="str">
            <v>OGRO1</v>
          </cell>
          <cell r="G180" t="str">
            <v>Line Maintainer - 2nd Class</v>
          </cell>
          <cell r="H180" t="str">
            <v>502</v>
          </cell>
          <cell r="I180" t="str">
            <v>Overhead</v>
          </cell>
          <cell r="J180" t="str">
            <v>Full Time - Permanent</v>
          </cell>
          <cell r="K180" t="str">
            <v>LM2</v>
          </cell>
          <cell r="L180" t="str">
            <v>Line Maintainer - 2nd Class</v>
          </cell>
          <cell r="M180" t="str">
            <v>B</v>
          </cell>
          <cell r="N180" t="str">
            <v>W</v>
          </cell>
          <cell r="O180">
            <v>40</v>
          </cell>
          <cell r="P180">
            <v>0</v>
          </cell>
          <cell r="Q180">
            <v>0</v>
          </cell>
          <cell r="R180">
            <v>0</v>
          </cell>
          <cell r="S180">
            <v>0</v>
          </cell>
          <cell r="T180">
            <v>0.75</v>
          </cell>
          <cell r="U180" t="str">
            <v>502</v>
          </cell>
          <cell r="V180" t="str">
            <v>101</v>
          </cell>
          <cell r="W180" t="str">
            <v>5020</v>
          </cell>
          <cell r="X180" t="str">
            <v>5020</v>
          </cell>
          <cell r="Y180" t="str">
            <v>5020</v>
          </cell>
          <cell r="Z180">
            <v>9090</v>
          </cell>
        </row>
        <row r="181">
          <cell r="B181" t="str">
            <v>10319</v>
          </cell>
          <cell r="C181" t="str">
            <v>Garry Wooster</v>
          </cell>
          <cell r="D181" t="str">
            <v>GARRY</v>
          </cell>
          <cell r="E181" t="str">
            <v>WOOSTER</v>
          </cell>
          <cell r="F181" t="str">
            <v>SLOH1</v>
          </cell>
          <cell r="G181" t="str">
            <v>Supervisor, Overhead</v>
          </cell>
          <cell r="H181" t="str">
            <v>502</v>
          </cell>
          <cell r="I181" t="str">
            <v>Overhead</v>
          </cell>
          <cell r="J181" t="str">
            <v>Full Time - Permanent</v>
          </cell>
          <cell r="K181" t="str">
            <v>SOH</v>
          </cell>
          <cell r="L181" t="str">
            <v>Supervisor, Overhead</v>
          </cell>
          <cell r="M181" t="str">
            <v>N</v>
          </cell>
          <cell r="N181" t="str">
            <v>W</v>
          </cell>
          <cell r="O181">
            <v>40</v>
          </cell>
          <cell r="P181">
            <v>0</v>
          </cell>
          <cell r="Q181">
            <v>0</v>
          </cell>
          <cell r="R181">
            <v>0</v>
          </cell>
          <cell r="S181">
            <v>0</v>
          </cell>
          <cell r="T181">
            <v>0.75</v>
          </cell>
          <cell r="U181" t="str">
            <v>502</v>
          </cell>
          <cell r="V181" t="str">
            <v>101</v>
          </cell>
          <cell r="W181" t="str">
            <v>5020</v>
          </cell>
          <cell r="X181" t="str">
            <v>5020</v>
          </cell>
          <cell r="Y181" t="str">
            <v>5020</v>
          </cell>
          <cell r="Z181">
            <v>9090</v>
          </cell>
        </row>
        <row r="182">
          <cell r="B182" t="str">
            <v>10336</v>
          </cell>
          <cell r="C182" t="str">
            <v>John Thompson</v>
          </cell>
          <cell r="D182" t="str">
            <v>JOHN</v>
          </cell>
          <cell r="E182" t="str">
            <v>THOMPSON</v>
          </cell>
          <cell r="F182" t="str">
            <v>OGRO1</v>
          </cell>
          <cell r="G182" t="str">
            <v>Troubleperson</v>
          </cell>
          <cell r="H182" t="str">
            <v>502</v>
          </cell>
          <cell r="I182" t="str">
            <v>Overhead</v>
          </cell>
          <cell r="J182" t="str">
            <v>Full Time - Permanent</v>
          </cell>
          <cell r="K182" t="str">
            <v>TRBL</v>
          </cell>
          <cell r="L182" t="str">
            <v>Troubleperson</v>
          </cell>
          <cell r="M182" t="str">
            <v>B</v>
          </cell>
          <cell r="N182" t="str">
            <v>W</v>
          </cell>
          <cell r="O182">
            <v>40</v>
          </cell>
          <cell r="P182">
            <v>0</v>
          </cell>
          <cell r="Q182">
            <v>0</v>
          </cell>
          <cell r="R182">
            <v>0</v>
          </cell>
          <cell r="S182">
            <v>0</v>
          </cell>
          <cell r="T182">
            <v>0.75</v>
          </cell>
          <cell r="U182" t="str">
            <v>502</v>
          </cell>
          <cell r="V182" t="str">
            <v>101</v>
          </cell>
          <cell r="W182" t="str">
            <v>5020</v>
          </cell>
          <cell r="X182" t="str">
            <v>5020</v>
          </cell>
          <cell r="Y182" t="str">
            <v>5020</v>
          </cell>
          <cell r="Z182">
            <v>9090</v>
          </cell>
        </row>
        <row r="183">
          <cell r="B183" t="str">
            <v>10337</v>
          </cell>
          <cell r="C183" t="str">
            <v>Jeffrey Galbraith</v>
          </cell>
          <cell r="D183" t="str">
            <v>JEFFREY</v>
          </cell>
          <cell r="E183" t="str">
            <v>GALBRAITH</v>
          </cell>
          <cell r="F183" t="str">
            <v>MCO</v>
          </cell>
          <cell r="G183" t="str">
            <v>Mobile Crane Operator</v>
          </cell>
          <cell r="H183" t="str">
            <v>502</v>
          </cell>
          <cell r="I183" t="str">
            <v>Underground</v>
          </cell>
          <cell r="J183" t="str">
            <v>Full Time - Permanent</v>
          </cell>
          <cell r="K183" t="str">
            <v>MCO</v>
          </cell>
          <cell r="L183" t="str">
            <v>Mobile Crane Operator</v>
          </cell>
          <cell r="M183" t="str">
            <v>B</v>
          </cell>
          <cell r="N183" t="str">
            <v>W</v>
          </cell>
          <cell r="O183">
            <v>40</v>
          </cell>
          <cell r="P183">
            <v>0</v>
          </cell>
          <cell r="Q183">
            <v>0</v>
          </cell>
          <cell r="R183">
            <v>0</v>
          </cell>
          <cell r="S183">
            <v>0</v>
          </cell>
          <cell r="T183">
            <v>0.75</v>
          </cell>
          <cell r="U183" t="str">
            <v>503</v>
          </cell>
          <cell r="V183" t="str">
            <v>101</v>
          </cell>
          <cell r="W183" t="str">
            <v>5040</v>
          </cell>
          <cell r="X183" t="str">
            <v>5040</v>
          </cell>
          <cell r="Y183" t="str">
            <v>5040</v>
          </cell>
          <cell r="Z183">
            <v>9090</v>
          </cell>
        </row>
        <row r="184">
          <cell r="B184" t="str">
            <v>10349</v>
          </cell>
          <cell r="C184" t="str">
            <v>John White</v>
          </cell>
          <cell r="D184" t="str">
            <v>JOHN</v>
          </cell>
          <cell r="E184" t="str">
            <v>WHITE</v>
          </cell>
          <cell r="F184" t="str">
            <v>OGRO1</v>
          </cell>
          <cell r="G184" t="str">
            <v>Troubleperson</v>
          </cell>
          <cell r="H184" t="str">
            <v>502</v>
          </cell>
          <cell r="I184" t="str">
            <v>Overhead</v>
          </cell>
          <cell r="J184" t="str">
            <v>Full Time - Permanent</v>
          </cell>
          <cell r="K184" t="str">
            <v>TRBL</v>
          </cell>
          <cell r="L184" t="str">
            <v>Troubleperson</v>
          </cell>
          <cell r="M184" t="str">
            <v>B</v>
          </cell>
          <cell r="N184" t="str">
            <v>W</v>
          </cell>
          <cell r="O184">
            <v>40</v>
          </cell>
          <cell r="P184">
            <v>0</v>
          </cell>
          <cell r="Q184">
            <v>0</v>
          </cell>
          <cell r="R184">
            <v>0</v>
          </cell>
          <cell r="S184">
            <v>0</v>
          </cell>
          <cell r="T184">
            <v>0.75</v>
          </cell>
          <cell r="U184" t="str">
            <v>502</v>
          </cell>
          <cell r="V184" t="str">
            <v>101</v>
          </cell>
          <cell r="W184" t="str">
            <v>5020</v>
          </cell>
          <cell r="X184" t="str">
            <v>5020</v>
          </cell>
          <cell r="Y184" t="str">
            <v>5020</v>
          </cell>
          <cell r="Z184">
            <v>9090</v>
          </cell>
        </row>
        <row r="185">
          <cell r="B185" t="str">
            <v>10354</v>
          </cell>
          <cell r="C185" t="str">
            <v>Jason Caucci</v>
          </cell>
          <cell r="D185" t="str">
            <v>JASON</v>
          </cell>
          <cell r="E185" t="str">
            <v>CAUCCI</v>
          </cell>
          <cell r="F185" t="str">
            <v>OGRO1</v>
          </cell>
          <cell r="G185" t="str">
            <v>Line Maintainer - 2nd Class</v>
          </cell>
          <cell r="H185" t="str">
            <v>502</v>
          </cell>
          <cell r="I185" t="str">
            <v>Overhead</v>
          </cell>
          <cell r="J185" t="str">
            <v>Full Time - Permanent</v>
          </cell>
          <cell r="K185" t="str">
            <v>LM2</v>
          </cell>
          <cell r="L185" t="str">
            <v>Line Maintainer - 2nd Class</v>
          </cell>
          <cell r="M185" t="str">
            <v>B</v>
          </cell>
          <cell r="N185" t="str">
            <v>W</v>
          </cell>
          <cell r="O185">
            <v>40</v>
          </cell>
          <cell r="P185">
            <v>0</v>
          </cell>
          <cell r="Q185">
            <v>0</v>
          </cell>
          <cell r="R185">
            <v>0</v>
          </cell>
          <cell r="S185">
            <v>0</v>
          </cell>
          <cell r="T185">
            <v>0.75</v>
          </cell>
          <cell r="U185" t="str">
            <v>502</v>
          </cell>
          <cell r="V185" t="str">
            <v>101</v>
          </cell>
          <cell r="W185" t="str">
            <v>5020</v>
          </cell>
          <cell r="X185" t="str">
            <v>5020</v>
          </cell>
          <cell r="Y185" t="str">
            <v>5020</v>
          </cell>
          <cell r="Z185">
            <v>9090</v>
          </cell>
        </row>
        <row r="186">
          <cell r="B186" t="str">
            <v>10355</v>
          </cell>
          <cell r="C186" t="str">
            <v>Robert Service</v>
          </cell>
          <cell r="D186" t="str">
            <v>ROBERT</v>
          </cell>
          <cell r="E186" t="str">
            <v>SERVICE</v>
          </cell>
          <cell r="F186" t="str">
            <v>OGRO1</v>
          </cell>
          <cell r="G186" t="str">
            <v>Troubleperson</v>
          </cell>
          <cell r="H186" t="str">
            <v>502</v>
          </cell>
          <cell r="I186" t="str">
            <v>Overhead</v>
          </cell>
          <cell r="J186" t="str">
            <v>Full Time - Permanent</v>
          </cell>
          <cell r="K186" t="str">
            <v>TRBL</v>
          </cell>
          <cell r="L186" t="str">
            <v>Troubleperson</v>
          </cell>
          <cell r="M186" t="str">
            <v>B</v>
          </cell>
          <cell r="N186" t="str">
            <v>W</v>
          </cell>
          <cell r="O186">
            <v>40</v>
          </cell>
          <cell r="P186">
            <v>0</v>
          </cell>
          <cell r="Q186">
            <v>0</v>
          </cell>
          <cell r="R186">
            <v>0</v>
          </cell>
          <cell r="S186">
            <v>0</v>
          </cell>
          <cell r="T186">
            <v>0.75</v>
          </cell>
          <cell r="U186" t="str">
            <v>502</v>
          </cell>
          <cell r="V186" t="str">
            <v>101</v>
          </cell>
          <cell r="W186" t="str">
            <v>5020</v>
          </cell>
          <cell r="X186" t="str">
            <v>5020</v>
          </cell>
          <cell r="Y186" t="str">
            <v>5020</v>
          </cell>
          <cell r="Z186">
            <v>9090</v>
          </cell>
        </row>
        <row r="187">
          <cell r="B187" t="str">
            <v>10358</v>
          </cell>
          <cell r="C187" t="str">
            <v>Bruce Payne</v>
          </cell>
          <cell r="D187" t="str">
            <v>BRUCE</v>
          </cell>
          <cell r="E187" t="str">
            <v>PAYNE</v>
          </cell>
          <cell r="F187" t="str">
            <v>OGRO1</v>
          </cell>
          <cell r="G187" t="str">
            <v>Troubleperson</v>
          </cell>
          <cell r="H187" t="str">
            <v>502</v>
          </cell>
          <cell r="I187" t="str">
            <v>Overhead</v>
          </cell>
          <cell r="J187" t="str">
            <v>Full Time - Permanent</v>
          </cell>
          <cell r="K187" t="str">
            <v>TRBL</v>
          </cell>
          <cell r="L187" t="str">
            <v>Troubleperson</v>
          </cell>
          <cell r="M187" t="str">
            <v>B</v>
          </cell>
          <cell r="N187" t="str">
            <v>W</v>
          </cell>
          <cell r="O187">
            <v>40</v>
          </cell>
          <cell r="P187">
            <v>0</v>
          </cell>
          <cell r="Q187">
            <v>0</v>
          </cell>
          <cell r="R187">
            <v>0</v>
          </cell>
          <cell r="S187">
            <v>0</v>
          </cell>
          <cell r="T187">
            <v>0.75</v>
          </cell>
          <cell r="U187" t="str">
            <v>502</v>
          </cell>
          <cell r="V187" t="str">
            <v>101</v>
          </cell>
          <cell r="W187" t="str">
            <v>5020</v>
          </cell>
          <cell r="X187" t="str">
            <v>5020</v>
          </cell>
          <cell r="Y187" t="str">
            <v>5020</v>
          </cell>
          <cell r="Z187">
            <v>9090</v>
          </cell>
        </row>
        <row r="188">
          <cell r="B188" t="str">
            <v>10360</v>
          </cell>
          <cell r="C188" t="str">
            <v>David Evans</v>
          </cell>
          <cell r="D188" t="str">
            <v>DAVID</v>
          </cell>
          <cell r="E188" t="str">
            <v>EVANS</v>
          </cell>
          <cell r="F188" t="str">
            <v>OGRO1</v>
          </cell>
          <cell r="G188" t="str">
            <v>Line Maintainer - 1st Class</v>
          </cell>
          <cell r="H188" t="str">
            <v>502</v>
          </cell>
          <cell r="I188" t="str">
            <v>Overhead</v>
          </cell>
          <cell r="J188" t="str">
            <v>Full Time - Permanent</v>
          </cell>
          <cell r="K188" t="str">
            <v>LM</v>
          </cell>
          <cell r="L188" t="str">
            <v>Line Maintainer - 1st Class</v>
          </cell>
          <cell r="M188" t="str">
            <v>B</v>
          </cell>
          <cell r="N188" t="str">
            <v>W</v>
          </cell>
          <cell r="O188">
            <v>40</v>
          </cell>
          <cell r="P188">
            <v>0</v>
          </cell>
          <cell r="Q188">
            <v>0</v>
          </cell>
          <cell r="R188">
            <v>0</v>
          </cell>
          <cell r="S188">
            <v>0</v>
          </cell>
          <cell r="T188">
            <v>0.75</v>
          </cell>
          <cell r="U188" t="str">
            <v>502</v>
          </cell>
          <cell r="V188" t="str">
            <v>101</v>
          </cell>
          <cell r="W188" t="str">
            <v>5020</v>
          </cell>
          <cell r="X188" t="str">
            <v>5020</v>
          </cell>
          <cell r="Y188" t="str">
            <v>5020</v>
          </cell>
          <cell r="Z188">
            <v>9090</v>
          </cell>
        </row>
        <row r="189">
          <cell r="B189" t="str">
            <v>10362</v>
          </cell>
          <cell r="C189" t="str">
            <v>James Johnson</v>
          </cell>
          <cell r="D189" t="str">
            <v>JAMES</v>
          </cell>
          <cell r="E189" t="str">
            <v>JOHNSON</v>
          </cell>
          <cell r="F189" t="str">
            <v>OGRO1</v>
          </cell>
          <cell r="G189" t="str">
            <v>Line Maintainer - 1st Class</v>
          </cell>
          <cell r="H189" t="str">
            <v>502</v>
          </cell>
          <cell r="I189" t="str">
            <v>Overhead</v>
          </cell>
          <cell r="J189" t="str">
            <v>Full Time - Permanent</v>
          </cell>
          <cell r="K189" t="str">
            <v>LM</v>
          </cell>
          <cell r="L189" t="str">
            <v>Line Maintainer - 1st Class</v>
          </cell>
          <cell r="M189" t="str">
            <v>B</v>
          </cell>
          <cell r="N189" t="str">
            <v>W</v>
          </cell>
          <cell r="O189">
            <v>40</v>
          </cell>
          <cell r="P189">
            <v>0</v>
          </cell>
          <cell r="Q189">
            <v>0</v>
          </cell>
          <cell r="R189">
            <v>0</v>
          </cell>
          <cell r="S189">
            <v>0</v>
          </cell>
          <cell r="T189">
            <v>0.75</v>
          </cell>
          <cell r="U189" t="str">
            <v>502</v>
          </cell>
          <cell r="V189" t="str">
            <v>101</v>
          </cell>
          <cell r="W189" t="str">
            <v>5020</v>
          </cell>
          <cell r="X189" t="str">
            <v>5020</v>
          </cell>
          <cell r="Y189" t="str">
            <v>5020</v>
          </cell>
          <cell r="Z189">
            <v>9090</v>
          </cell>
        </row>
        <row r="190">
          <cell r="B190" t="str">
            <v>10373</v>
          </cell>
          <cell r="C190" t="str">
            <v>Richard Mcbride</v>
          </cell>
          <cell r="D190" t="str">
            <v>RICHARD</v>
          </cell>
          <cell r="E190" t="str">
            <v>MCBRIDE</v>
          </cell>
          <cell r="F190" t="str">
            <v>OGRO1</v>
          </cell>
          <cell r="G190" t="str">
            <v>Troubleperson</v>
          </cell>
          <cell r="H190" t="str">
            <v>502</v>
          </cell>
          <cell r="I190" t="str">
            <v>Overhead</v>
          </cell>
          <cell r="J190" t="str">
            <v>Full Time - Permanent</v>
          </cell>
          <cell r="K190" t="str">
            <v>TRBL</v>
          </cell>
          <cell r="L190" t="str">
            <v>Troubleperson</v>
          </cell>
          <cell r="M190" t="str">
            <v>B</v>
          </cell>
          <cell r="N190" t="str">
            <v>W</v>
          </cell>
          <cell r="O190">
            <v>40</v>
          </cell>
          <cell r="P190">
            <v>0</v>
          </cell>
          <cell r="Q190">
            <v>0</v>
          </cell>
          <cell r="R190">
            <v>0</v>
          </cell>
          <cell r="S190">
            <v>0</v>
          </cell>
          <cell r="T190">
            <v>0.75</v>
          </cell>
          <cell r="U190" t="str">
            <v>502</v>
          </cell>
          <cell r="V190" t="str">
            <v>101</v>
          </cell>
          <cell r="W190" t="str">
            <v>5020</v>
          </cell>
          <cell r="X190" t="str">
            <v>5020</v>
          </cell>
          <cell r="Y190" t="str">
            <v>5020</v>
          </cell>
          <cell r="Z190">
            <v>9090</v>
          </cell>
        </row>
        <row r="191">
          <cell r="B191" t="str">
            <v>10374</v>
          </cell>
          <cell r="C191" t="str">
            <v>Richard Urech</v>
          </cell>
          <cell r="D191" t="str">
            <v>RICHARD</v>
          </cell>
          <cell r="E191" t="str">
            <v>URECH</v>
          </cell>
          <cell r="F191" t="str">
            <v>OGRO1</v>
          </cell>
          <cell r="G191" t="str">
            <v>Line Maintainer - 1st Class</v>
          </cell>
          <cell r="H191" t="str">
            <v>502</v>
          </cell>
          <cell r="I191" t="str">
            <v>Overhead</v>
          </cell>
          <cell r="J191" t="str">
            <v>Full Time - Permanent</v>
          </cell>
          <cell r="K191" t="str">
            <v>LM</v>
          </cell>
          <cell r="L191" t="str">
            <v>Line Maintainer - 1st Class</v>
          </cell>
          <cell r="M191" t="str">
            <v>B</v>
          </cell>
          <cell r="N191" t="str">
            <v>W</v>
          </cell>
          <cell r="O191">
            <v>40</v>
          </cell>
          <cell r="P191">
            <v>0</v>
          </cell>
          <cell r="Q191">
            <v>0</v>
          </cell>
          <cell r="R191">
            <v>0</v>
          </cell>
          <cell r="S191">
            <v>0</v>
          </cell>
          <cell r="T191">
            <v>0.75</v>
          </cell>
          <cell r="U191" t="str">
            <v>502</v>
          </cell>
          <cell r="V191" t="str">
            <v>101</v>
          </cell>
          <cell r="W191" t="str">
            <v>5020</v>
          </cell>
          <cell r="X191" t="str">
            <v>5020</v>
          </cell>
          <cell r="Y191" t="str">
            <v>5020</v>
          </cell>
          <cell r="Z191">
            <v>9090</v>
          </cell>
        </row>
        <row r="192">
          <cell r="B192" t="str">
            <v>10375</v>
          </cell>
          <cell r="C192" t="str">
            <v>Peter Gould</v>
          </cell>
          <cell r="D192" t="str">
            <v>PETER</v>
          </cell>
          <cell r="E192" t="str">
            <v>GOULD</v>
          </cell>
          <cell r="F192" t="str">
            <v>MCO</v>
          </cell>
          <cell r="G192" t="str">
            <v>Mobile Crane Operator</v>
          </cell>
          <cell r="H192" t="str">
            <v>502</v>
          </cell>
          <cell r="I192" t="str">
            <v>Underground</v>
          </cell>
          <cell r="J192" t="str">
            <v>Full Time - Permanent</v>
          </cell>
          <cell r="K192" t="str">
            <v>MCO</v>
          </cell>
          <cell r="L192" t="str">
            <v>Mobile Crane Operator</v>
          </cell>
          <cell r="M192" t="str">
            <v>B</v>
          </cell>
          <cell r="N192" t="str">
            <v>W</v>
          </cell>
          <cell r="O192">
            <v>40</v>
          </cell>
          <cell r="P192">
            <v>0</v>
          </cell>
          <cell r="Q192">
            <v>0</v>
          </cell>
          <cell r="R192">
            <v>0</v>
          </cell>
          <cell r="S192">
            <v>0</v>
          </cell>
          <cell r="T192">
            <v>0.75</v>
          </cell>
          <cell r="U192" t="str">
            <v>503</v>
          </cell>
          <cell r="V192" t="str">
            <v>101</v>
          </cell>
          <cell r="W192" t="str">
            <v>5040</v>
          </cell>
          <cell r="X192" t="str">
            <v>5040</v>
          </cell>
          <cell r="Y192" t="str">
            <v>5040</v>
          </cell>
          <cell r="Z192">
            <v>9090</v>
          </cell>
        </row>
        <row r="193">
          <cell r="B193" t="str">
            <v>10378</v>
          </cell>
          <cell r="C193" t="str">
            <v>Jeffrey Koeppe</v>
          </cell>
          <cell r="D193" t="str">
            <v>JEFFREY</v>
          </cell>
          <cell r="E193" t="str">
            <v>KOEPPE</v>
          </cell>
          <cell r="F193" t="str">
            <v>OGRO1</v>
          </cell>
          <cell r="G193" t="str">
            <v>Line Maintainer - 1st Class</v>
          </cell>
          <cell r="H193" t="str">
            <v>502</v>
          </cell>
          <cell r="I193" t="str">
            <v>Overhead</v>
          </cell>
          <cell r="J193" t="str">
            <v>Full Time - Permanent</v>
          </cell>
          <cell r="K193" t="str">
            <v>LM</v>
          </cell>
          <cell r="L193" t="str">
            <v>Line Maintainer - 1st Class</v>
          </cell>
          <cell r="M193" t="str">
            <v>B</v>
          </cell>
          <cell r="N193" t="str">
            <v>W</v>
          </cell>
          <cell r="O193">
            <v>40</v>
          </cell>
          <cell r="P193">
            <v>0</v>
          </cell>
          <cell r="Q193">
            <v>0</v>
          </cell>
          <cell r="R193">
            <v>0</v>
          </cell>
          <cell r="S193">
            <v>0</v>
          </cell>
          <cell r="T193">
            <v>0.75</v>
          </cell>
          <cell r="U193" t="str">
            <v>502</v>
          </cell>
          <cell r="V193" t="str">
            <v>101</v>
          </cell>
          <cell r="W193" t="str">
            <v>5020</v>
          </cell>
          <cell r="X193" t="str">
            <v>5020</v>
          </cell>
          <cell r="Y193" t="str">
            <v>5020</v>
          </cell>
          <cell r="Z193">
            <v>9090</v>
          </cell>
        </row>
        <row r="194">
          <cell r="B194" t="str">
            <v>10379</v>
          </cell>
          <cell r="C194" t="str">
            <v>Peter Vanderhout</v>
          </cell>
          <cell r="D194" t="str">
            <v>PETER</v>
          </cell>
          <cell r="E194" t="str">
            <v>VANDERHOUT</v>
          </cell>
          <cell r="F194" t="str">
            <v>OGRO1</v>
          </cell>
          <cell r="G194" t="str">
            <v>Line Maintainer - 1st Class</v>
          </cell>
          <cell r="H194" t="str">
            <v>502</v>
          </cell>
          <cell r="I194" t="str">
            <v>Overhead</v>
          </cell>
          <cell r="J194" t="str">
            <v>Full Time - Permanent</v>
          </cell>
          <cell r="K194" t="str">
            <v>LM</v>
          </cell>
          <cell r="L194" t="str">
            <v>Line Maintainer - 1st Class</v>
          </cell>
          <cell r="M194" t="str">
            <v>B</v>
          </cell>
          <cell r="N194" t="str">
            <v>W</v>
          </cell>
          <cell r="O194">
            <v>40</v>
          </cell>
          <cell r="P194">
            <v>0</v>
          </cell>
          <cell r="Q194">
            <v>0</v>
          </cell>
          <cell r="R194">
            <v>0</v>
          </cell>
          <cell r="S194">
            <v>0</v>
          </cell>
          <cell r="T194">
            <v>0.75</v>
          </cell>
          <cell r="U194" t="str">
            <v>502</v>
          </cell>
          <cell r="V194" t="str">
            <v>101</v>
          </cell>
          <cell r="W194" t="str">
            <v>5020</v>
          </cell>
          <cell r="X194" t="str">
            <v>5020</v>
          </cell>
          <cell r="Y194" t="str">
            <v>5020</v>
          </cell>
          <cell r="Z194">
            <v>9090</v>
          </cell>
        </row>
        <row r="195">
          <cell r="B195" t="str">
            <v>10380</v>
          </cell>
          <cell r="C195" t="str">
            <v>Robert Taylor</v>
          </cell>
          <cell r="D195" t="str">
            <v>ROBERT</v>
          </cell>
          <cell r="E195" t="str">
            <v>TAYLOR</v>
          </cell>
          <cell r="F195" t="str">
            <v>OGRO1</v>
          </cell>
          <cell r="G195" t="str">
            <v>Line Maintainer - 1st Class</v>
          </cell>
          <cell r="H195" t="str">
            <v>502</v>
          </cell>
          <cell r="I195" t="str">
            <v>Overhead</v>
          </cell>
          <cell r="J195" t="str">
            <v>Full Time - Permanent</v>
          </cell>
          <cell r="K195" t="str">
            <v>LM</v>
          </cell>
          <cell r="L195" t="str">
            <v>Line Maintainer - 1st Class</v>
          </cell>
          <cell r="M195" t="str">
            <v>B</v>
          </cell>
          <cell r="N195" t="str">
            <v>W</v>
          </cell>
          <cell r="O195">
            <v>40</v>
          </cell>
          <cell r="P195">
            <v>0</v>
          </cell>
          <cell r="Q195">
            <v>0</v>
          </cell>
          <cell r="R195">
            <v>0</v>
          </cell>
          <cell r="S195">
            <v>0</v>
          </cell>
          <cell r="T195">
            <v>0.75</v>
          </cell>
          <cell r="U195" t="str">
            <v>502</v>
          </cell>
          <cell r="V195" t="str">
            <v>101</v>
          </cell>
          <cell r="W195" t="str">
            <v>5020</v>
          </cell>
          <cell r="X195" t="str">
            <v>5020</v>
          </cell>
          <cell r="Y195" t="str">
            <v>5020</v>
          </cell>
          <cell r="Z195">
            <v>9090</v>
          </cell>
        </row>
        <row r="196">
          <cell r="B196" t="str">
            <v>10381</v>
          </cell>
          <cell r="C196" t="str">
            <v>Gary Macdonald</v>
          </cell>
          <cell r="D196" t="str">
            <v>GARY</v>
          </cell>
          <cell r="E196" t="str">
            <v>MACDONALD</v>
          </cell>
          <cell r="F196" t="str">
            <v>OGRO1</v>
          </cell>
          <cell r="G196" t="str">
            <v>Troubleperson</v>
          </cell>
          <cell r="H196" t="str">
            <v>502</v>
          </cell>
          <cell r="I196" t="str">
            <v>Overhead</v>
          </cell>
          <cell r="J196" t="str">
            <v>Full Time - Permanent</v>
          </cell>
          <cell r="K196" t="str">
            <v>TRBL</v>
          </cell>
          <cell r="L196" t="str">
            <v>Troubleperson</v>
          </cell>
          <cell r="M196" t="str">
            <v>B</v>
          </cell>
          <cell r="N196" t="str">
            <v>W</v>
          </cell>
          <cell r="O196">
            <v>40</v>
          </cell>
          <cell r="P196">
            <v>0</v>
          </cell>
          <cell r="Q196">
            <v>0</v>
          </cell>
          <cell r="R196">
            <v>0</v>
          </cell>
          <cell r="S196">
            <v>0</v>
          </cell>
          <cell r="T196">
            <v>0.75</v>
          </cell>
          <cell r="U196" t="str">
            <v>502</v>
          </cell>
          <cell r="V196" t="str">
            <v>101</v>
          </cell>
          <cell r="W196" t="str">
            <v>5020</v>
          </cell>
          <cell r="X196" t="str">
            <v>5020</v>
          </cell>
          <cell r="Y196" t="str">
            <v>5020</v>
          </cell>
          <cell r="Z196">
            <v>9090</v>
          </cell>
        </row>
        <row r="197">
          <cell r="B197" t="str">
            <v>10383</v>
          </cell>
          <cell r="C197" t="str">
            <v>Donald Bulthuis</v>
          </cell>
          <cell r="D197" t="str">
            <v>DONALD</v>
          </cell>
          <cell r="E197" t="str">
            <v>BULTHUIS</v>
          </cell>
          <cell r="F197" t="str">
            <v>OGRO1</v>
          </cell>
          <cell r="G197" t="str">
            <v>Lead Hand</v>
          </cell>
          <cell r="H197" t="str">
            <v>502</v>
          </cell>
          <cell r="I197" t="str">
            <v>Overhead</v>
          </cell>
          <cell r="J197" t="str">
            <v>Full Time - Permanent</v>
          </cell>
          <cell r="K197" t="str">
            <v>LH</v>
          </cell>
          <cell r="L197" t="str">
            <v>Lead Hand</v>
          </cell>
          <cell r="M197" t="str">
            <v>B</v>
          </cell>
          <cell r="N197" t="str">
            <v>W</v>
          </cell>
          <cell r="O197">
            <v>40</v>
          </cell>
          <cell r="P197">
            <v>0</v>
          </cell>
          <cell r="Q197">
            <v>0</v>
          </cell>
          <cell r="R197">
            <v>0</v>
          </cell>
          <cell r="S197">
            <v>0</v>
          </cell>
          <cell r="T197">
            <v>0.75</v>
          </cell>
          <cell r="U197" t="str">
            <v>502</v>
          </cell>
          <cell r="V197" t="str">
            <v>101</v>
          </cell>
          <cell r="W197" t="str">
            <v>5020</v>
          </cell>
          <cell r="X197" t="str">
            <v>5020</v>
          </cell>
          <cell r="Y197" t="str">
            <v>5020</v>
          </cell>
          <cell r="Z197">
            <v>9090</v>
          </cell>
        </row>
        <row r="198">
          <cell r="B198" t="str">
            <v>10384</v>
          </cell>
          <cell r="C198" t="str">
            <v>Rick Beedie</v>
          </cell>
          <cell r="D198" t="str">
            <v>RICK</v>
          </cell>
          <cell r="E198" t="str">
            <v>BEEDIE</v>
          </cell>
          <cell r="F198" t="str">
            <v>OGRO1</v>
          </cell>
          <cell r="G198" t="str">
            <v>Lead Hand</v>
          </cell>
          <cell r="H198" t="str">
            <v>502</v>
          </cell>
          <cell r="I198" t="str">
            <v>Overhead</v>
          </cell>
          <cell r="J198" t="str">
            <v>Full Time - Permanent</v>
          </cell>
          <cell r="K198" t="str">
            <v>LH</v>
          </cell>
          <cell r="L198" t="str">
            <v>Lead Hand</v>
          </cell>
          <cell r="M198" t="str">
            <v>B</v>
          </cell>
          <cell r="N198" t="str">
            <v>W</v>
          </cell>
          <cell r="O198">
            <v>40</v>
          </cell>
          <cell r="P198">
            <v>0</v>
          </cell>
          <cell r="Q198">
            <v>0</v>
          </cell>
          <cell r="R198">
            <v>0</v>
          </cell>
          <cell r="S198">
            <v>0</v>
          </cell>
          <cell r="T198">
            <v>0.75</v>
          </cell>
          <cell r="U198" t="str">
            <v>502</v>
          </cell>
          <cell r="V198" t="str">
            <v>101</v>
          </cell>
          <cell r="W198" t="str">
            <v>5020</v>
          </cell>
          <cell r="X198" t="str">
            <v>5020</v>
          </cell>
          <cell r="Y198" t="str">
            <v>5020</v>
          </cell>
          <cell r="Z198">
            <v>9090</v>
          </cell>
        </row>
        <row r="199">
          <cell r="B199" t="str">
            <v>10385</v>
          </cell>
          <cell r="C199" t="str">
            <v>Gerry Digiacinto</v>
          </cell>
          <cell r="D199" t="str">
            <v>GERRY</v>
          </cell>
          <cell r="E199" t="str">
            <v>DIGIACINTO</v>
          </cell>
          <cell r="F199" t="str">
            <v>OGRO1</v>
          </cell>
          <cell r="G199" t="str">
            <v>Lead Hand</v>
          </cell>
          <cell r="H199" t="str">
            <v>502</v>
          </cell>
          <cell r="I199" t="str">
            <v>Overhead</v>
          </cell>
          <cell r="J199" t="str">
            <v>Full Time - Permanent</v>
          </cell>
          <cell r="K199" t="str">
            <v>LH</v>
          </cell>
          <cell r="L199" t="str">
            <v>Lead Hand</v>
          </cell>
          <cell r="M199" t="str">
            <v>B</v>
          </cell>
          <cell r="N199" t="str">
            <v>W</v>
          </cell>
          <cell r="O199">
            <v>40</v>
          </cell>
          <cell r="P199">
            <v>0</v>
          </cell>
          <cell r="Q199">
            <v>0</v>
          </cell>
          <cell r="R199">
            <v>0</v>
          </cell>
          <cell r="S199">
            <v>0</v>
          </cell>
          <cell r="T199">
            <v>0.75</v>
          </cell>
          <cell r="U199" t="str">
            <v>502</v>
          </cell>
          <cell r="V199" t="str">
            <v>101</v>
          </cell>
          <cell r="W199" t="str">
            <v>5020</v>
          </cell>
          <cell r="X199" t="str">
            <v>5020</v>
          </cell>
          <cell r="Y199" t="str">
            <v>5020</v>
          </cell>
          <cell r="Z199">
            <v>9090</v>
          </cell>
        </row>
        <row r="200">
          <cell r="B200" t="str">
            <v>10386</v>
          </cell>
          <cell r="C200" t="str">
            <v>Scott Borer</v>
          </cell>
          <cell r="D200" t="str">
            <v>SCOTT</v>
          </cell>
          <cell r="E200" t="str">
            <v>BORER</v>
          </cell>
          <cell r="F200" t="str">
            <v>OGRO1</v>
          </cell>
          <cell r="G200" t="str">
            <v>Line Maintainer - 1st Class</v>
          </cell>
          <cell r="H200" t="str">
            <v>502</v>
          </cell>
          <cell r="I200" t="str">
            <v>Overhead</v>
          </cell>
          <cell r="J200" t="str">
            <v>Full Time - Permanent</v>
          </cell>
          <cell r="K200" t="str">
            <v>LM</v>
          </cell>
          <cell r="L200" t="str">
            <v>Line Maintainer - 1st Class</v>
          </cell>
          <cell r="M200" t="str">
            <v>B</v>
          </cell>
          <cell r="N200" t="str">
            <v>W</v>
          </cell>
          <cell r="O200">
            <v>40</v>
          </cell>
          <cell r="P200">
            <v>0</v>
          </cell>
          <cell r="Q200">
            <v>0</v>
          </cell>
          <cell r="R200">
            <v>0</v>
          </cell>
          <cell r="S200">
            <v>0</v>
          </cell>
          <cell r="T200">
            <v>0.75</v>
          </cell>
          <cell r="U200" t="str">
            <v>502</v>
          </cell>
          <cell r="V200" t="str">
            <v>101</v>
          </cell>
          <cell r="W200" t="str">
            <v>5020</v>
          </cell>
          <cell r="X200" t="str">
            <v>5020</v>
          </cell>
          <cell r="Y200" t="str">
            <v>5020</v>
          </cell>
          <cell r="Z200">
            <v>9090</v>
          </cell>
        </row>
        <row r="201">
          <cell r="B201" t="str">
            <v>10388</v>
          </cell>
          <cell r="C201" t="str">
            <v>Gary Chiarot</v>
          </cell>
          <cell r="D201" t="str">
            <v>GARY</v>
          </cell>
          <cell r="E201" t="str">
            <v>CHIAROT</v>
          </cell>
          <cell r="F201" t="str">
            <v>OGRO1</v>
          </cell>
          <cell r="G201" t="str">
            <v>Lead Hand</v>
          </cell>
          <cell r="H201" t="str">
            <v>502</v>
          </cell>
          <cell r="I201" t="str">
            <v>Overhead</v>
          </cell>
          <cell r="J201" t="str">
            <v>Full Time - Permanent</v>
          </cell>
          <cell r="K201" t="str">
            <v>LH</v>
          </cell>
          <cell r="L201" t="str">
            <v>Lead Hand</v>
          </cell>
          <cell r="M201" t="str">
            <v>B</v>
          </cell>
          <cell r="N201" t="str">
            <v>W</v>
          </cell>
          <cell r="O201">
            <v>40</v>
          </cell>
          <cell r="P201">
            <v>0</v>
          </cell>
          <cell r="Q201">
            <v>0</v>
          </cell>
          <cell r="R201">
            <v>0</v>
          </cell>
          <cell r="S201">
            <v>0</v>
          </cell>
          <cell r="T201">
            <v>0.75</v>
          </cell>
          <cell r="U201" t="str">
            <v>502</v>
          </cell>
          <cell r="V201" t="str">
            <v>101</v>
          </cell>
          <cell r="W201" t="str">
            <v>5020</v>
          </cell>
          <cell r="X201" t="str">
            <v>5020</v>
          </cell>
          <cell r="Y201" t="str">
            <v>5020</v>
          </cell>
          <cell r="Z201">
            <v>9090</v>
          </cell>
        </row>
        <row r="202">
          <cell r="B202" t="str">
            <v>10390</v>
          </cell>
          <cell r="C202" t="str">
            <v>Chris Wilkes</v>
          </cell>
          <cell r="D202" t="str">
            <v>CHRIS</v>
          </cell>
          <cell r="E202" t="str">
            <v>WILKES</v>
          </cell>
          <cell r="F202" t="str">
            <v>OGRO1</v>
          </cell>
          <cell r="G202" t="str">
            <v>Line Maintainer - 1st Class</v>
          </cell>
          <cell r="H202" t="str">
            <v>502</v>
          </cell>
          <cell r="I202" t="str">
            <v>Overhead</v>
          </cell>
          <cell r="J202" t="str">
            <v>Full Time - Permanent</v>
          </cell>
          <cell r="K202" t="str">
            <v>LM</v>
          </cell>
          <cell r="L202" t="str">
            <v>Line Maintainer - 1st Class</v>
          </cell>
          <cell r="M202" t="str">
            <v>B</v>
          </cell>
          <cell r="N202" t="str">
            <v>W</v>
          </cell>
          <cell r="O202">
            <v>40</v>
          </cell>
          <cell r="P202">
            <v>0</v>
          </cell>
          <cell r="Q202">
            <v>0</v>
          </cell>
          <cell r="R202">
            <v>0</v>
          </cell>
          <cell r="S202">
            <v>0</v>
          </cell>
          <cell r="T202">
            <v>0.75</v>
          </cell>
          <cell r="U202" t="str">
            <v>502</v>
          </cell>
          <cell r="V202" t="str">
            <v>101</v>
          </cell>
          <cell r="W202" t="str">
            <v>5020</v>
          </cell>
          <cell r="X202" t="str">
            <v>5020</v>
          </cell>
          <cell r="Y202" t="str">
            <v>5020</v>
          </cell>
          <cell r="Z202">
            <v>9090</v>
          </cell>
        </row>
        <row r="203">
          <cell r="B203" t="str">
            <v>10396</v>
          </cell>
          <cell r="C203" t="str">
            <v>Brian Robinson</v>
          </cell>
          <cell r="D203" t="str">
            <v>BRIAN</v>
          </cell>
          <cell r="E203" t="str">
            <v>ROBINSON</v>
          </cell>
          <cell r="F203" t="str">
            <v>OGRO1</v>
          </cell>
          <cell r="G203" t="str">
            <v>Lead Hand</v>
          </cell>
          <cell r="H203" t="str">
            <v>502</v>
          </cell>
          <cell r="I203" t="str">
            <v>Overhead</v>
          </cell>
          <cell r="J203" t="str">
            <v>Full Time - Permanent</v>
          </cell>
          <cell r="K203" t="str">
            <v>LH</v>
          </cell>
          <cell r="L203" t="str">
            <v>Lead Hand</v>
          </cell>
          <cell r="M203" t="str">
            <v>B</v>
          </cell>
          <cell r="N203" t="str">
            <v>W</v>
          </cell>
          <cell r="O203">
            <v>40</v>
          </cell>
          <cell r="P203">
            <v>0</v>
          </cell>
          <cell r="Q203">
            <v>0</v>
          </cell>
          <cell r="R203">
            <v>0</v>
          </cell>
          <cell r="S203">
            <v>0</v>
          </cell>
          <cell r="T203">
            <v>0.75</v>
          </cell>
          <cell r="U203" t="str">
            <v>502</v>
          </cell>
          <cell r="V203" t="str">
            <v>101</v>
          </cell>
          <cell r="W203" t="str">
            <v>5020</v>
          </cell>
          <cell r="X203" t="str">
            <v>5020</v>
          </cell>
          <cell r="Y203" t="str">
            <v>5020</v>
          </cell>
          <cell r="Z203">
            <v>9090</v>
          </cell>
        </row>
        <row r="204">
          <cell r="B204" t="str">
            <v>10397</v>
          </cell>
          <cell r="C204" t="str">
            <v>Steve Abramovich</v>
          </cell>
          <cell r="D204" t="str">
            <v>STEVE</v>
          </cell>
          <cell r="E204" t="str">
            <v>ABRAMOVICH</v>
          </cell>
          <cell r="F204" t="str">
            <v>OGRO1</v>
          </cell>
          <cell r="G204" t="str">
            <v>Line Maintainer - 1st Class</v>
          </cell>
          <cell r="H204" t="str">
            <v>502</v>
          </cell>
          <cell r="I204" t="str">
            <v>Overhead</v>
          </cell>
          <cell r="J204" t="str">
            <v>Full Time - Permanent</v>
          </cell>
          <cell r="K204" t="str">
            <v>LM</v>
          </cell>
          <cell r="L204" t="str">
            <v>Line Maintainer - 1st Class</v>
          </cell>
          <cell r="M204" t="str">
            <v>B</v>
          </cell>
          <cell r="N204" t="str">
            <v>W</v>
          </cell>
          <cell r="O204">
            <v>40</v>
          </cell>
          <cell r="P204">
            <v>0</v>
          </cell>
          <cell r="Q204">
            <v>0</v>
          </cell>
          <cell r="R204">
            <v>0</v>
          </cell>
          <cell r="S204">
            <v>0</v>
          </cell>
          <cell r="T204">
            <v>0.75</v>
          </cell>
          <cell r="U204" t="str">
            <v>502</v>
          </cell>
          <cell r="V204" t="str">
            <v>101</v>
          </cell>
          <cell r="W204" t="str">
            <v>5020</v>
          </cell>
          <cell r="X204" t="str">
            <v>5020</v>
          </cell>
          <cell r="Y204" t="str">
            <v>5020</v>
          </cell>
          <cell r="Z204">
            <v>9090</v>
          </cell>
        </row>
        <row r="205">
          <cell r="B205" t="str">
            <v>10398</v>
          </cell>
          <cell r="C205" t="str">
            <v>Scott Biggs</v>
          </cell>
          <cell r="D205" t="str">
            <v>SCOTT</v>
          </cell>
          <cell r="E205" t="str">
            <v>BIGGS</v>
          </cell>
          <cell r="F205" t="str">
            <v>OGRO1</v>
          </cell>
          <cell r="G205" t="str">
            <v>Line Maintainer - 1st Class</v>
          </cell>
          <cell r="H205" t="str">
            <v>502</v>
          </cell>
          <cell r="I205" t="str">
            <v>Overhead</v>
          </cell>
          <cell r="J205" t="str">
            <v>Full Time - Permanent</v>
          </cell>
          <cell r="K205" t="str">
            <v>LM</v>
          </cell>
          <cell r="L205" t="str">
            <v>Line Maintainer - 1st Class</v>
          </cell>
          <cell r="M205" t="str">
            <v>B</v>
          </cell>
          <cell r="N205" t="str">
            <v>W</v>
          </cell>
          <cell r="O205">
            <v>40</v>
          </cell>
          <cell r="P205">
            <v>0</v>
          </cell>
          <cell r="Q205">
            <v>0</v>
          </cell>
          <cell r="R205">
            <v>0</v>
          </cell>
          <cell r="S205">
            <v>0</v>
          </cell>
          <cell r="T205">
            <v>0.75</v>
          </cell>
          <cell r="U205" t="str">
            <v>502</v>
          </cell>
          <cell r="V205" t="str">
            <v>101</v>
          </cell>
          <cell r="W205" t="str">
            <v>5020</v>
          </cell>
          <cell r="X205" t="str">
            <v>5020</v>
          </cell>
          <cell r="Y205" t="str">
            <v>5020</v>
          </cell>
          <cell r="Z205">
            <v>9090</v>
          </cell>
        </row>
        <row r="206">
          <cell r="B206" t="str">
            <v>10399</v>
          </cell>
          <cell r="C206" t="str">
            <v>Manuel Quaini</v>
          </cell>
          <cell r="D206" t="str">
            <v>MANUEL</v>
          </cell>
          <cell r="E206" t="str">
            <v>QUAINI</v>
          </cell>
          <cell r="F206" t="str">
            <v>OGRO1</v>
          </cell>
          <cell r="G206" t="str">
            <v>Line Maintainer - 1st Class</v>
          </cell>
          <cell r="H206" t="str">
            <v>502</v>
          </cell>
          <cell r="I206" t="str">
            <v>Overhead</v>
          </cell>
          <cell r="J206" t="str">
            <v>Full Time - Permanent</v>
          </cell>
          <cell r="K206" t="str">
            <v>LM</v>
          </cell>
          <cell r="L206" t="str">
            <v>Line Maintainer - 1st Class</v>
          </cell>
          <cell r="M206" t="str">
            <v>B</v>
          </cell>
          <cell r="N206" t="str">
            <v>W</v>
          </cell>
          <cell r="O206">
            <v>40</v>
          </cell>
          <cell r="P206">
            <v>0</v>
          </cell>
          <cell r="Q206">
            <v>0</v>
          </cell>
          <cell r="R206">
            <v>0</v>
          </cell>
          <cell r="S206">
            <v>0</v>
          </cell>
          <cell r="T206">
            <v>0.75</v>
          </cell>
          <cell r="U206" t="str">
            <v>502</v>
          </cell>
          <cell r="V206" t="str">
            <v>101</v>
          </cell>
          <cell r="W206" t="str">
            <v>5020</v>
          </cell>
          <cell r="X206" t="str">
            <v>5020</v>
          </cell>
          <cell r="Y206" t="str">
            <v>5020</v>
          </cell>
          <cell r="Z206">
            <v>9090</v>
          </cell>
        </row>
        <row r="207">
          <cell r="B207" t="str">
            <v>10446</v>
          </cell>
          <cell r="C207" t="str">
            <v>Joseph Majerovich</v>
          </cell>
          <cell r="D207" t="str">
            <v>JOSEPH</v>
          </cell>
          <cell r="E207" t="str">
            <v>MAJEROVICH</v>
          </cell>
          <cell r="F207" t="str">
            <v>OGRO1</v>
          </cell>
          <cell r="G207" t="str">
            <v>Line Maintainer - 1st Class</v>
          </cell>
          <cell r="H207" t="str">
            <v>502</v>
          </cell>
          <cell r="I207" t="str">
            <v>Overhead</v>
          </cell>
          <cell r="J207" t="str">
            <v>Full Time - Permanent</v>
          </cell>
          <cell r="K207" t="str">
            <v>LM</v>
          </cell>
          <cell r="L207" t="str">
            <v>Line Maintainer - 1st Class</v>
          </cell>
          <cell r="M207" t="str">
            <v>B</v>
          </cell>
          <cell r="N207" t="str">
            <v>W</v>
          </cell>
          <cell r="O207">
            <v>40</v>
          </cell>
          <cell r="P207">
            <v>0</v>
          </cell>
          <cell r="Q207">
            <v>0</v>
          </cell>
          <cell r="R207">
            <v>0</v>
          </cell>
          <cell r="S207">
            <v>0</v>
          </cell>
          <cell r="T207">
            <v>0.75</v>
          </cell>
          <cell r="U207" t="str">
            <v>502</v>
          </cell>
          <cell r="V207" t="str">
            <v>101</v>
          </cell>
          <cell r="W207" t="str">
            <v>5020</v>
          </cell>
          <cell r="X207" t="str">
            <v>5020</v>
          </cell>
          <cell r="Y207" t="str">
            <v>5020</v>
          </cell>
          <cell r="Z207">
            <v>9090</v>
          </cell>
        </row>
        <row r="208">
          <cell r="B208" t="str">
            <v>10493</v>
          </cell>
          <cell r="C208" t="str">
            <v>Kevin Archer</v>
          </cell>
          <cell r="D208" t="str">
            <v>KEVIN</v>
          </cell>
          <cell r="E208" t="str">
            <v>ARCHER</v>
          </cell>
          <cell r="F208" t="str">
            <v>OGRO1</v>
          </cell>
          <cell r="G208" t="str">
            <v>Line Maintainer - Apprentice</v>
          </cell>
          <cell r="H208" t="str">
            <v>502</v>
          </cell>
          <cell r="I208" t="str">
            <v>Overhead</v>
          </cell>
          <cell r="J208" t="str">
            <v>Full Time - Permanent</v>
          </cell>
          <cell r="K208" t="str">
            <v>LMA</v>
          </cell>
          <cell r="L208" t="str">
            <v>Line Maintainer - Apprentice</v>
          </cell>
          <cell r="M208" t="str">
            <v>B</v>
          </cell>
          <cell r="N208" t="str">
            <v>W</v>
          </cell>
          <cell r="O208">
            <v>40</v>
          </cell>
          <cell r="P208">
            <v>0</v>
          </cell>
          <cell r="Q208">
            <v>0</v>
          </cell>
          <cell r="R208">
            <v>0</v>
          </cell>
          <cell r="S208">
            <v>0</v>
          </cell>
          <cell r="T208">
            <v>0.75</v>
          </cell>
          <cell r="U208" t="str">
            <v>502</v>
          </cell>
          <cell r="V208" t="str">
            <v>101</v>
          </cell>
          <cell r="W208" t="str">
            <v>5020</v>
          </cell>
          <cell r="X208" t="str">
            <v>5020</v>
          </cell>
          <cell r="Y208" t="str">
            <v>5020</v>
          </cell>
          <cell r="Z208">
            <v>9090</v>
          </cell>
        </row>
        <row r="209">
          <cell r="B209" t="str">
            <v>10541</v>
          </cell>
          <cell r="C209" t="str">
            <v>Don Nickerson</v>
          </cell>
          <cell r="D209" t="str">
            <v>DON</v>
          </cell>
          <cell r="E209" t="str">
            <v>NICKERSON</v>
          </cell>
          <cell r="F209" t="str">
            <v>OGRO1</v>
          </cell>
          <cell r="G209" t="str">
            <v>Line Maintainer - 1st Class</v>
          </cell>
          <cell r="H209" t="str">
            <v>502</v>
          </cell>
          <cell r="I209" t="str">
            <v>Overhead</v>
          </cell>
          <cell r="J209" t="str">
            <v>Full Time - Permanent</v>
          </cell>
          <cell r="K209" t="str">
            <v>LM</v>
          </cell>
          <cell r="L209" t="str">
            <v>Line Maintainer - 1st Class</v>
          </cell>
          <cell r="M209" t="str">
            <v>B</v>
          </cell>
          <cell r="N209" t="str">
            <v>W</v>
          </cell>
          <cell r="O209">
            <v>40</v>
          </cell>
          <cell r="P209">
            <v>0</v>
          </cell>
          <cell r="Q209">
            <v>0</v>
          </cell>
          <cell r="R209">
            <v>0</v>
          </cell>
          <cell r="S209">
            <v>0</v>
          </cell>
          <cell r="T209">
            <v>0.75</v>
          </cell>
          <cell r="U209" t="str">
            <v>502</v>
          </cell>
          <cell r="V209" t="str">
            <v>101</v>
          </cell>
          <cell r="W209" t="str">
            <v>5020</v>
          </cell>
          <cell r="X209" t="str">
            <v>5020</v>
          </cell>
          <cell r="Y209" t="str">
            <v>5020</v>
          </cell>
          <cell r="Z209">
            <v>9090</v>
          </cell>
        </row>
        <row r="210">
          <cell r="B210" t="str">
            <v>10562</v>
          </cell>
          <cell r="C210" t="str">
            <v>Douglas Mcclellan</v>
          </cell>
          <cell r="D210" t="str">
            <v>DOUGLAS</v>
          </cell>
          <cell r="E210" t="str">
            <v>MCCLELLAN</v>
          </cell>
          <cell r="F210" t="str">
            <v>MCO</v>
          </cell>
          <cell r="G210" t="str">
            <v>Mobile Crane Operator</v>
          </cell>
          <cell r="H210" t="str">
            <v>502</v>
          </cell>
          <cell r="I210" t="str">
            <v>Underground</v>
          </cell>
          <cell r="J210" t="str">
            <v>Full Time - Permanent</v>
          </cell>
          <cell r="K210" t="str">
            <v>MCO</v>
          </cell>
          <cell r="L210" t="str">
            <v>Mobile Crane Operator</v>
          </cell>
          <cell r="M210" t="str">
            <v>B</v>
          </cell>
          <cell r="N210" t="str">
            <v>W</v>
          </cell>
          <cell r="O210">
            <v>40</v>
          </cell>
          <cell r="P210">
            <v>0</v>
          </cell>
          <cell r="Q210">
            <v>0</v>
          </cell>
          <cell r="R210">
            <v>0</v>
          </cell>
          <cell r="S210">
            <v>0</v>
          </cell>
          <cell r="T210">
            <v>0.75</v>
          </cell>
          <cell r="U210" t="str">
            <v>503</v>
          </cell>
          <cell r="V210" t="str">
            <v>101</v>
          </cell>
          <cell r="W210" t="str">
            <v>5020</v>
          </cell>
          <cell r="X210" t="str">
            <v>5020</v>
          </cell>
          <cell r="Y210" t="str">
            <v>5020</v>
          </cell>
          <cell r="Z210">
            <v>9090</v>
          </cell>
        </row>
        <row r="211">
          <cell r="B211" t="str">
            <v>10613</v>
          </cell>
          <cell r="C211" t="str">
            <v>Philip Kwint</v>
          </cell>
          <cell r="D211" t="str">
            <v>PHILIP</v>
          </cell>
          <cell r="E211" t="str">
            <v>KWINT</v>
          </cell>
          <cell r="F211" t="str">
            <v>OGRO1</v>
          </cell>
          <cell r="G211" t="str">
            <v>Line Maintainer - 1st Class</v>
          </cell>
          <cell r="H211" t="str">
            <v>502</v>
          </cell>
          <cell r="I211" t="str">
            <v>Overhead</v>
          </cell>
          <cell r="J211" t="str">
            <v>Full Time - Permanent</v>
          </cell>
          <cell r="K211" t="str">
            <v>LM</v>
          </cell>
          <cell r="L211" t="str">
            <v>Line Maintainer - 1st Class</v>
          </cell>
          <cell r="M211" t="str">
            <v>B</v>
          </cell>
          <cell r="N211" t="str">
            <v>W</v>
          </cell>
          <cell r="O211">
            <v>40</v>
          </cell>
          <cell r="P211">
            <v>0</v>
          </cell>
          <cell r="Q211">
            <v>0</v>
          </cell>
          <cell r="R211">
            <v>0</v>
          </cell>
          <cell r="S211">
            <v>0</v>
          </cell>
          <cell r="T211">
            <v>0.75</v>
          </cell>
          <cell r="U211" t="str">
            <v>502</v>
          </cell>
          <cell r="V211" t="str">
            <v>101</v>
          </cell>
          <cell r="W211" t="str">
            <v>5020</v>
          </cell>
          <cell r="X211" t="str">
            <v>5020</v>
          </cell>
          <cell r="Y211" t="str">
            <v>5020</v>
          </cell>
          <cell r="Z211">
            <v>9090</v>
          </cell>
        </row>
        <row r="212">
          <cell r="B212" t="str">
            <v>10717</v>
          </cell>
          <cell r="C212" t="str">
            <v>Jeffrey Mcnab</v>
          </cell>
          <cell r="D212" t="str">
            <v>JEFFREY</v>
          </cell>
          <cell r="E212" t="str">
            <v>MCNAB</v>
          </cell>
          <cell r="F212" t="str">
            <v>OGRO1</v>
          </cell>
          <cell r="G212" t="str">
            <v>Line Maintainer - 1st Class</v>
          </cell>
          <cell r="H212" t="str">
            <v>502</v>
          </cell>
          <cell r="I212" t="str">
            <v>Overhead</v>
          </cell>
          <cell r="J212" t="str">
            <v>Full Time - Permanent</v>
          </cell>
          <cell r="K212" t="str">
            <v>LM</v>
          </cell>
          <cell r="L212" t="str">
            <v>Line Maintainer - 1st Class</v>
          </cell>
          <cell r="M212" t="str">
            <v>B</v>
          </cell>
          <cell r="N212" t="str">
            <v>W</v>
          </cell>
          <cell r="O212">
            <v>40</v>
          </cell>
          <cell r="P212">
            <v>0</v>
          </cell>
          <cell r="Q212">
            <v>0</v>
          </cell>
          <cell r="R212">
            <v>0</v>
          </cell>
          <cell r="S212">
            <v>0</v>
          </cell>
          <cell r="T212">
            <v>0.75</v>
          </cell>
          <cell r="U212" t="str">
            <v>502</v>
          </cell>
          <cell r="V212" t="str">
            <v>101</v>
          </cell>
          <cell r="W212" t="str">
            <v>5020</v>
          </cell>
          <cell r="X212" t="str">
            <v>5020</v>
          </cell>
          <cell r="Y212" t="str">
            <v>5020</v>
          </cell>
          <cell r="Z212">
            <v>9090</v>
          </cell>
        </row>
        <row r="213">
          <cell r="B213" t="str">
            <v>10718</v>
          </cell>
          <cell r="C213" t="str">
            <v>Joseph Popiel</v>
          </cell>
          <cell r="D213" t="str">
            <v>JOSEPH</v>
          </cell>
          <cell r="E213" t="str">
            <v>POPIEL</v>
          </cell>
          <cell r="F213" t="str">
            <v>SLOH1</v>
          </cell>
          <cell r="G213" t="str">
            <v>Supervisor, Overhead</v>
          </cell>
          <cell r="H213" t="str">
            <v>502</v>
          </cell>
          <cell r="I213" t="str">
            <v>Overhead</v>
          </cell>
          <cell r="J213" t="str">
            <v>Full Time - Permanent</v>
          </cell>
          <cell r="K213" t="str">
            <v>SOH</v>
          </cell>
          <cell r="L213" t="str">
            <v>Supervisor, Overhead</v>
          </cell>
          <cell r="M213" t="str">
            <v>N</v>
          </cell>
          <cell r="N213" t="str">
            <v>W</v>
          </cell>
          <cell r="O213">
            <v>40</v>
          </cell>
          <cell r="P213">
            <v>0</v>
          </cell>
          <cell r="Q213">
            <v>0</v>
          </cell>
          <cell r="R213">
            <v>0</v>
          </cell>
          <cell r="S213">
            <v>0</v>
          </cell>
          <cell r="T213">
            <v>0.75</v>
          </cell>
          <cell r="U213" t="str">
            <v>502</v>
          </cell>
          <cell r="V213" t="str">
            <v>101</v>
          </cell>
          <cell r="W213" t="str">
            <v>5020</v>
          </cell>
          <cell r="X213" t="str">
            <v>5020</v>
          </cell>
          <cell r="Y213" t="str">
            <v>5020</v>
          </cell>
          <cell r="Z213">
            <v>9090</v>
          </cell>
        </row>
        <row r="214">
          <cell r="B214" t="str">
            <v>10765</v>
          </cell>
          <cell r="C214" t="str">
            <v>David Kirk</v>
          </cell>
          <cell r="D214" t="str">
            <v>DAVID</v>
          </cell>
          <cell r="E214" t="str">
            <v>KIRK</v>
          </cell>
          <cell r="F214" t="str">
            <v>OGRO1</v>
          </cell>
          <cell r="G214" t="str">
            <v>Troubleperson</v>
          </cell>
          <cell r="H214" t="str">
            <v>502</v>
          </cell>
          <cell r="I214" t="str">
            <v>Overhead</v>
          </cell>
          <cell r="J214" t="str">
            <v>Full Time - Permanent</v>
          </cell>
          <cell r="K214" t="str">
            <v>TRBL</v>
          </cell>
          <cell r="L214" t="str">
            <v>Troubleperson</v>
          </cell>
          <cell r="M214" t="str">
            <v>B</v>
          </cell>
          <cell r="N214" t="str">
            <v>W</v>
          </cell>
          <cell r="O214">
            <v>40</v>
          </cell>
          <cell r="P214">
            <v>0</v>
          </cell>
          <cell r="Q214">
            <v>0</v>
          </cell>
          <cell r="R214">
            <v>0</v>
          </cell>
          <cell r="S214">
            <v>0</v>
          </cell>
          <cell r="T214">
            <v>0.75</v>
          </cell>
          <cell r="U214" t="str">
            <v>502</v>
          </cell>
          <cell r="V214" t="str">
            <v>101</v>
          </cell>
          <cell r="W214" t="str">
            <v>5020</v>
          </cell>
          <cell r="X214" t="str">
            <v>5020</v>
          </cell>
          <cell r="Y214" t="str">
            <v>5020</v>
          </cell>
          <cell r="Z214">
            <v>9090</v>
          </cell>
        </row>
        <row r="215">
          <cell r="B215" t="str">
            <v>10769</v>
          </cell>
          <cell r="C215" t="str">
            <v>Andrew Turney</v>
          </cell>
          <cell r="D215" t="str">
            <v>ANDREW</v>
          </cell>
          <cell r="E215" t="str">
            <v>TURNEY</v>
          </cell>
          <cell r="F215" t="str">
            <v>SLOH1</v>
          </cell>
          <cell r="G215" t="str">
            <v>Supervisor, Overhead</v>
          </cell>
          <cell r="H215" t="str">
            <v>502</v>
          </cell>
          <cell r="I215" t="str">
            <v>Overhead</v>
          </cell>
          <cell r="J215" t="str">
            <v>Full Time - Permanent</v>
          </cell>
          <cell r="K215" t="str">
            <v>SOH</v>
          </cell>
          <cell r="L215" t="str">
            <v>Supervisor, Overhead</v>
          </cell>
          <cell r="M215" t="str">
            <v>N</v>
          </cell>
          <cell r="N215" t="str">
            <v>W</v>
          </cell>
          <cell r="O215">
            <v>40</v>
          </cell>
          <cell r="P215">
            <v>0</v>
          </cell>
          <cell r="Q215">
            <v>0</v>
          </cell>
          <cell r="R215">
            <v>0</v>
          </cell>
          <cell r="S215">
            <v>0</v>
          </cell>
          <cell r="T215">
            <v>0.75</v>
          </cell>
          <cell r="U215" t="str">
            <v>502</v>
          </cell>
          <cell r="V215" t="str">
            <v>101</v>
          </cell>
          <cell r="W215" t="str">
            <v>5020</v>
          </cell>
          <cell r="X215" t="str">
            <v>5020</v>
          </cell>
          <cell r="Y215" t="str">
            <v>5020</v>
          </cell>
          <cell r="Z215">
            <v>9090</v>
          </cell>
        </row>
        <row r="216">
          <cell r="B216" t="str">
            <v>10771</v>
          </cell>
          <cell r="C216" t="str">
            <v>Dave Riddell</v>
          </cell>
          <cell r="D216" t="str">
            <v>DAVE</v>
          </cell>
          <cell r="E216" t="str">
            <v>RIDDELL</v>
          </cell>
          <cell r="F216" t="str">
            <v>OGRO1</v>
          </cell>
          <cell r="G216" t="str">
            <v>Line Maintainer - 1st Class</v>
          </cell>
          <cell r="H216" t="str">
            <v>502</v>
          </cell>
          <cell r="I216" t="str">
            <v>Overhead</v>
          </cell>
          <cell r="J216" t="str">
            <v>Full Time - Permanent</v>
          </cell>
          <cell r="K216" t="str">
            <v>LM</v>
          </cell>
          <cell r="L216" t="str">
            <v>Line Maintainer - 1st Class</v>
          </cell>
          <cell r="M216" t="str">
            <v>B</v>
          </cell>
          <cell r="N216" t="str">
            <v>W</v>
          </cell>
          <cell r="O216">
            <v>40</v>
          </cell>
          <cell r="P216">
            <v>0</v>
          </cell>
          <cell r="Q216">
            <v>0</v>
          </cell>
          <cell r="R216">
            <v>0</v>
          </cell>
          <cell r="S216">
            <v>0</v>
          </cell>
          <cell r="T216">
            <v>0.75</v>
          </cell>
          <cell r="U216" t="str">
            <v>502</v>
          </cell>
          <cell r="V216" t="str">
            <v>101</v>
          </cell>
          <cell r="W216" t="str">
            <v>5020</v>
          </cell>
          <cell r="X216" t="str">
            <v>5020</v>
          </cell>
          <cell r="Y216" t="str">
            <v>5020</v>
          </cell>
          <cell r="Z216">
            <v>9090</v>
          </cell>
        </row>
        <row r="217">
          <cell r="B217" t="str">
            <v>10772</v>
          </cell>
          <cell r="C217" t="str">
            <v>Richard Hall</v>
          </cell>
          <cell r="D217" t="str">
            <v>RICHARD</v>
          </cell>
          <cell r="E217" t="str">
            <v>HALL</v>
          </cell>
          <cell r="F217" t="str">
            <v>OGRO1</v>
          </cell>
          <cell r="G217" t="str">
            <v>Lead Hand</v>
          </cell>
          <cell r="H217" t="str">
            <v>502</v>
          </cell>
          <cell r="I217" t="str">
            <v>Overhead</v>
          </cell>
          <cell r="J217" t="str">
            <v>Full Time - Permanent</v>
          </cell>
          <cell r="K217" t="str">
            <v>LH</v>
          </cell>
          <cell r="L217" t="str">
            <v>Lead Hand</v>
          </cell>
          <cell r="M217" t="str">
            <v>B</v>
          </cell>
          <cell r="N217" t="str">
            <v>W</v>
          </cell>
          <cell r="O217">
            <v>40</v>
          </cell>
          <cell r="P217">
            <v>0</v>
          </cell>
          <cell r="Q217">
            <v>0</v>
          </cell>
          <cell r="R217">
            <v>0</v>
          </cell>
          <cell r="S217">
            <v>0</v>
          </cell>
          <cell r="T217">
            <v>0.75</v>
          </cell>
          <cell r="U217" t="str">
            <v>502</v>
          </cell>
          <cell r="V217" t="str">
            <v>101</v>
          </cell>
          <cell r="W217" t="str">
            <v>5020</v>
          </cell>
          <cell r="X217" t="str">
            <v>5020</v>
          </cell>
          <cell r="Y217" t="str">
            <v>5020</v>
          </cell>
          <cell r="Z217">
            <v>9090</v>
          </cell>
        </row>
        <row r="218">
          <cell r="B218" t="str">
            <v>10773</v>
          </cell>
          <cell r="C218" t="str">
            <v>Brian Ross</v>
          </cell>
          <cell r="D218" t="str">
            <v>BRIAN</v>
          </cell>
          <cell r="E218" t="str">
            <v>ROSS</v>
          </cell>
          <cell r="F218" t="str">
            <v>OGRO1</v>
          </cell>
          <cell r="G218" t="str">
            <v>Line Maintainer - 1st Class</v>
          </cell>
          <cell r="H218" t="str">
            <v>502</v>
          </cell>
          <cell r="I218" t="str">
            <v>Overhead</v>
          </cell>
          <cell r="J218" t="str">
            <v>Full Time - Permanent</v>
          </cell>
          <cell r="K218" t="str">
            <v>LM</v>
          </cell>
          <cell r="L218" t="str">
            <v>Line Maintainer - 1st Class</v>
          </cell>
          <cell r="M218" t="str">
            <v>B</v>
          </cell>
          <cell r="N218" t="str">
            <v>W</v>
          </cell>
          <cell r="O218">
            <v>40</v>
          </cell>
          <cell r="P218">
            <v>0</v>
          </cell>
          <cell r="Q218">
            <v>0</v>
          </cell>
          <cell r="R218">
            <v>0</v>
          </cell>
          <cell r="S218">
            <v>0</v>
          </cell>
          <cell r="T218">
            <v>0.75</v>
          </cell>
          <cell r="U218" t="str">
            <v>502</v>
          </cell>
          <cell r="V218" t="str">
            <v>101</v>
          </cell>
          <cell r="W218" t="str">
            <v>5020</v>
          </cell>
          <cell r="X218" t="str">
            <v>5020</v>
          </cell>
          <cell r="Y218" t="str">
            <v>5020</v>
          </cell>
          <cell r="Z218">
            <v>9090</v>
          </cell>
        </row>
        <row r="219">
          <cell r="B219" t="str">
            <v>10775</v>
          </cell>
          <cell r="C219" t="str">
            <v>John Robertson</v>
          </cell>
          <cell r="D219" t="str">
            <v>JOHN</v>
          </cell>
          <cell r="E219" t="str">
            <v>ROBERTSON</v>
          </cell>
          <cell r="F219" t="str">
            <v>OGRO1</v>
          </cell>
          <cell r="G219" t="str">
            <v>Line Maintainer - 1st Class</v>
          </cell>
          <cell r="H219" t="str">
            <v>502</v>
          </cell>
          <cell r="I219" t="str">
            <v>Overhead</v>
          </cell>
          <cell r="J219" t="str">
            <v>Full Time - Permanent</v>
          </cell>
          <cell r="K219" t="str">
            <v>LM</v>
          </cell>
          <cell r="L219" t="str">
            <v>Line Maintainer - 1st Class</v>
          </cell>
          <cell r="M219" t="str">
            <v>B</v>
          </cell>
          <cell r="N219" t="str">
            <v>W</v>
          </cell>
          <cell r="O219">
            <v>40</v>
          </cell>
          <cell r="P219">
            <v>0</v>
          </cell>
          <cell r="Q219">
            <v>0</v>
          </cell>
          <cell r="R219">
            <v>0</v>
          </cell>
          <cell r="S219">
            <v>0</v>
          </cell>
          <cell r="T219">
            <v>0.75</v>
          </cell>
          <cell r="U219" t="str">
            <v>502</v>
          </cell>
          <cell r="V219" t="str">
            <v>101</v>
          </cell>
          <cell r="W219" t="str">
            <v>5020</v>
          </cell>
          <cell r="X219" t="str">
            <v>5020</v>
          </cell>
          <cell r="Y219" t="str">
            <v>5020</v>
          </cell>
          <cell r="Z219">
            <v>9090</v>
          </cell>
        </row>
        <row r="220">
          <cell r="B220" t="str">
            <v>10779</v>
          </cell>
          <cell r="C220" t="str">
            <v>Taylor Arkinson</v>
          </cell>
          <cell r="D220" t="str">
            <v>TAYLOR</v>
          </cell>
          <cell r="E220" t="str">
            <v>ARKINSON</v>
          </cell>
          <cell r="F220" t="str">
            <v>OGRO1</v>
          </cell>
          <cell r="G220" t="str">
            <v>Lineman Plant Inspections</v>
          </cell>
          <cell r="H220" t="str">
            <v>502</v>
          </cell>
          <cell r="I220" t="str">
            <v>Overhead</v>
          </cell>
          <cell r="J220" t="str">
            <v>Full Time - Permanent</v>
          </cell>
          <cell r="K220" t="str">
            <v>LPI</v>
          </cell>
          <cell r="L220" t="str">
            <v>Lineman Plant Inspections</v>
          </cell>
          <cell r="M220" t="str">
            <v>B</v>
          </cell>
          <cell r="N220" t="str">
            <v>W</v>
          </cell>
          <cell r="O220">
            <v>40</v>
          </cell>
          <cell r="P220">
            <v>0</v>
          </cell>
          <cell r="Q220">
            <v>0</v>
          </cell>
          <cell r="R220">
            <v>0</v>
          </cell>
          <cell r="S220">
            <v>0</v>
          </cell>
          <cell r="T220">
            <v>0.75</v>
          </cell>
          <cell r="U220" t="str">
            <v>502</v>
          </cell>
          <cell r="V220" t="str">
            <v>102</v>
          </cell>
          <cell r="W220" t="str">
            <v>5020</v>
          </cell>
          <cell r="X220" t="str">
            <v>5020</v>
          </cell>
          <cell r="Y220" t="str">
            <v>5020</v>
          </cell>
          <cell r="Z220">
            <v>9090</v>
          </cell>
        </row>
        <row r="221">
          <cell r="B221" t="str">
            <v>10883</v>
          </cell>
          <cell r="C221" t="str">
            <v>Derek Gudgeon</v>
          </cell>
          <cell r="D221" t="str">
            <v>DEREK</v>
          </cell>
          <cell r="E221" t="str">
            <v>GUDGEON</v>
          </cell>
          <cell r="F221" t="str">
            <v>OGRO1</v>
          </cell>
          <cell r="G221" t="str">
            <v>Line Maintainer - Apprentice</v>
          </cell>
          <cell r="H221" t="str">
            <v>502</v>
          </cell>
          <cell r="I221" t="str">
            <v>Overhead</v>
          </cell>
          <cell r="J221" t="str">
            <v>Full Time - Permanent</v>
          </cell>
          <cell r="K221" t="str">
            <v>LMA</v>
          </cell>
          <cell r="L221" t="str">
            <v>Line Maintainer - Apprentice</v>
          </cell>
          <cell r="M221" t="str">
            <v>B</v>
          </cell>
          <cell r="N221" t="str">
            <v>W</v>
          </cell>
          <cell r="O221">
            <v>40</v>
          </cell>
          <cell r="P221">
            <v>0</v>
          </cell>
          <cell r="Q221">
            <v>0</v>
          </cell>
          <cell r="R221">
            <v>0</v>
          </cell>
          <cell r="S221">
            <v>0</v>
          </cell>
          <cell r="T221">
            <v>0.75</v>
          </cell>
          <cell r="U221" t="str">
            <v>502</v>
          </cell>
          <cell r="V221" t="str">
            <v>101</v>
          </cell>
          <cell r="W221" t="str">
            <v>5020</v>
          </cell>
          <cell r="X221" t="str">
            <v>5020</v>
          </cell>
          <cell r="Y221" t="str">
            <v>5020</v>
          </cell>
          <cell r="Z221">
            <v>9090</v>
          </cell>
        </row>
        <row r="222">
          <cell r="B222" t="str">
            <v>10884</v>
          </cell>
          <cell r="C222" t="str">
            <v>Evan Cowell</v>
          </cell>
          <cell r="D222" t="str">
            <v>EVAN</v>
          </cell>
          <cell r="E222" t="str">
            <v>COWELL</v>
          </cell>
          <cell r="F222" t="str">
            <v>OGRO4</v>
          </cell>
          <cell r="G222" t="str">
            <v>Line Maintainer - Apprentice</v>
          </cell>
          <cell r="H222" t="str">
            <v>502</v>
          </cell>
          <cell r="I222" t="str">
            <v>Overhead</v>
          </cell>
          <cell r="J222" t="str">
            <v>Full Time - Permanent</v>
          </cell>
          <cell r="K222" t="str">
            <v>LMA</v>
          </cell>
          <cell r="L222" t="str">
            <v>Line Maintainer - Apprentice</v>
          </cell>
          <cell r="M222" t="str">
            <v>B</v>
          </cell>
          <cell r="N222" t="str">
            <v>W</v>
          </cell>
          <cell r="O222">
            <v>40</v>
          </cell>
          <cell r="P222">
            <v>0</v>
          </cell>
          <cell r="Q222">
            <v>0</v>
          </cell>
          <cell r="R222">
            <v>0</v>
          </cell>
          <cell r="S222">
            <v>0</v>
          </cell>
          <cell r="T222">
            <v>0.75</v>
          </cell>
          <cell r="U222" t="str">
            <v>502</v>
          </cell>
          <cell r="V222" t="str">
            <v>102</v>
          </cell>
          <cell r="W222" t="str">
            <v>5020</v>
          </cell>
          <cell r="X222" t="str">
            <v>5020</v>
          </cell>
          <cell r="Y222" t="str">
            <v>5020</v>
          </cell>
          <cell r="Z222">
            <v>9090</v>
          </cell>
        </row>
        <row r="223">
          <cell r="B223" t="str">
            <v>10885</v>
          </cell>
          <cell r="C223" t="str">
            <v>Corey Hand</v>
          </cell>
          <cell r="D223" t="str">
            <v>COREY</v>
          </cell>
          <cell r="E223" t="str">
            <v>HAND</v>
          </cell>
          <cell r="F223" t="str">
            <v>OGRO1</v>
          </cell>
          <cell r="G223" t="str">
            <v>Line Maintainer - Apprentice</v>
          </cell>
          <cell r="H223" t="str">
            <v>502</v>
          </cell>
          <cell r="I223" t="str">
            <v>Overhead</v>
          </cell>
          <cell r="J223" t="str">
            <v>Full Time - Permanent</v>
          </cell>
          <cell r="K223" t="str">
            <v>LMA</v>
          </cell>
          <cell r="L223" t="str">
            <v>Line Maintainer - Apprentice</v>
          </cell>
          <cell r="M223" t="str">
            <v>B</v>
          </cell>
          <cell r="N223" t="str">
            <v>W</v>
          </cell>
          <cell r="O223">
            <v>40</v>
          </cell>
          <cell r="P223">
            <v>0</v>
          </cell>
          <cell r="Q223">
            <v>0</v>
          </cell>
          <cell r="R223">
            <v>0</v>
          </cell>
          <cell r="S223">
            <v>0</v>
          </cell>
          <cell r="T223">
            <v>0.75</v>
          </cell>
          <cell r="U223" t="str">
            <v>502</v>
          </cell>
          <cell r="V223" t="str">
            <v>101</v>
          </cell>
          <cell r="W223" t="str">
            <v>5020</v>
          </cell>
          <cell r="X223" t="str">
            <v>5020</v>
          </cell>
          <cell r="Y223" t="str">
            <v>5020</v>
          </cell>
          <cell r="Z223">
            <v>9090</v>
          </cell>
        </row>
        <row r="224">
          <cell r="B224" t="str">
            <v>10886</v>
          </cell>
          <cell r="C224" t="str">
            <v>Trevor Ambrosini</v>
          </cell>
          <cell r="D224" t="str">
            <v>TREVOR</v>
          </cell>
          <cell r="E224" t="str">
            <v>AMBROSINI</v>
          </cell>
          <cell r="F224" t="str">
            <v>OGRO1</v>
          </cell>
          <cell r="G224" t="str">
            <v>Line Maintainer - Apprentice</v>
          </cell>
          <cell r="H224" t="str">
            <v>502</v>
          </cell>
          <cell r="I224" t="str">
            <v>Overhead</v>
          </cell>
          <cell r="J224" t="str">
            <v>Full Time - Permanent</v>
          </cell>
          <cell r="K224" t="str">
            <v>LMA</v>
          </cell>
          <cell r="L224" t="str">
            <v>Line Maintainer - Apprentice</v>
          </cell>
          <cell r="M224" t="str">
            <v>B</v>
          </cell>
          <cell r="N224" t="str">
            <v>W</v>
          </cell>
          <cell r="O224">
            <v>40</v>
          </cell>
          <cell r="P224">
            <v>0</v>
          </cell>
          <cell r="Q224">
            <v>0</v>
          </cell>
          <cell r="R224">
            <v>0</v>
          </cell>
          <cell r="S224">
            <v>0</v>
          </cell>
          <cell r="T224">
            <v>0.75</v>
          </cell>
          <cell r="U224" t="str">
            <v>502</v>
          </cell>
          <cell r="V224" t="str">
            <v>101</v>
          </cell>
          <cell r="W224" t="str">
            <v>5020</v>
          </cell>
          <cell r="X224" t="str">
            <v>5020</v>
          </cell>
          <cell r="Y224" t="str">
            <v>5020</v>
          </cell>
          <cell r="Z224">
            <v>9090</v>
          </cell>
        </row>
        <row r="225">
          <cell r="B225" t="str">
            <v>10887</v>
          </cell>
          <cell r="C225" t="str">
            <v>Tyler Anderson</v>
          </cell>
          <cell r="D225" t="str">
            <v>TYLER</v>
          </cell>
          <cell r="E225" t="str">
            <v>ANDERSON</v>
          </cell>
          <cell r="F225" t="str">
            <v>OGRO1</v>
          </cell>
          <cell r="G225" t="str">
            <v>Line Maintainer - Apprentice</v>
          </cell>
          <cell r="H225" t="str">
            <v>502</v>
          </cell>
          <cell r="I225" t="str">
            <v>Overhead</v>
          </cell>
          <cell r="J225" t="str">
            <v>Full Time - Permanent</v>
          </cell>
          <cell r="K225" t="str">
            <v>LMA</v>
          </cell>
          <cell r="L225" t="str">
            <v>Line Maintainer - Apprentice</v>
          </cell>
          <cell r="M225" t="str">
            <v>B</v>
          </cell>
          <cell r="N225" t="str">
            <v>W</v>
          </cell>
          <cell r="O225">
            <v>40</v>
          </cell>
          <cell r="P225">
            <v>0</v>
          </cell>
          <cell r="Q225">
            <v>0</v>
          </cell>
          <cell r="R225">
            <v>0</v>
          </cell>
          <cell r="S225">
            <v>0</v>
          </cell>
          <cell r="T225">
            <v>0.75</v>
          </cell>
          <cell r="U225" t="str">
            <v>502</v>
          </cell>
          <cell r="V225" t="str">
            <v>101</v>
          </cell>
          <cell r="W225" t="str">
            <v>5020</v>
          </cell>
          <cell r="X225" t="str">
            <v>5020</v>
          </cell>
          <cell r="Y225" t="str">
            <v>5020</v>
          </cell>
          <cell r="Z225">
            <v>9090</v>
          </cell>
        </row>
        <row r="226">
          <cell r="B226" t="str">
            <v>10888</v>
          </cell>
          <cell r="C226" t="str">
            <v>Brett Miles</v>
          </cell>
          <cell r="D226" t="str">
            <v>BRETT</v>
          </cell>
          <cell r="E226" t="str">
            <v>MILES</v>
          </cell>
          <cell r="F226" t="str">
            <v>OGRO4</v>
          </cell>
          <cell r="G226" t="str">
            <v>Line Maintainer - Apprentice</v>
          </cell>
          <cell r="H226" t="str">
            <v>502</v>
          </cell>
          <cell r="I226" t="str">
            <v>Overhead</v>
          </cell>
          <cell r="J226" t="str">
            <v>Full Time - Permanent</v>
          </cell>
          <cell r="K226" t="str">
            <v>LMA</v>
          </cell>
          <cell r="L226" t="str">
            <v>Line Maintainer - Apprentice</v>
          </cell>
          <cell r="M226" t="str">
            <v>B</v>
          </cell>
          <cell r="N226" t="str">
            <v>W</v>
          </cell>
          <cell r="O226">
            <v>40</v>
          </cell>
          <cell r="P226">
            <v>0</v>
          </cell>
          <cell r="Q226">
            <v>0</v>
          </cell>
          <cell r="R226">
            <v>0</v>
          </cell>
          <cell r="S226">
            <v>0</v>
          </cell>
          <cell r="T226">
            <v>0.75</v>
          </cell>
          <cell r="U226" t="str">
            <v>502</v>
          </cell>
          <cell r="V226" t="str">
            <v>102</v>
          </cell>
          <cell r="W226" t="str">
            <v>5020</v>
          </cell>
          <cell r="X226" t="str">
            <v>5020</v>
          </cell>
          <cell r="Y226" t="str">
            <v>5020</v>
          </cell>
          <cell r="Z226">
            <v>9090</v>
          </cell>
        </row>
        <row r="227">
          <cell r="B227" t="str">
            <v>10889</v>
          </cell>
          <cell r="C227" t="str">
            <v>Jeffrey Skidmore</v>
          </cell>
          <cell r="D227" t="str">
            <v>JEFFREY</v>
          </cell>
          <cell r="E227" t="str">
            <v>SKIDMORE</v>
          </cell>
          <cell r="F227" t="str">
            <v>OGRO1</v>
          </cell>
          <cell r="G227" t="str">
            <v>Line Maintainer - Apprentice</v>
          </cell>
          <cell r="H227" t="str">
            <v>502</v>
          </cell>
          <cell r="I227" t="str">
            <v>Overhead</v>
          </cell>
          <cell r="J227" t="str">
            <v>Full Time - Permanent</v>
          </cell>
          <cell r="K227" t="str">
            <v>LMA</v>
          </cell>
          <cell r="L227" t="str">
            <v>Line Maintainer - Apprentice</v>
          </cell>
          <cell r="M227" t="str">
            <v>B</v>
          </cell>
          <cell r="N227" t="str">
            <v>W</v>
          </cell>
          <cell r="O227">
            <v>40</v>
          </cell>
          <cell r="P227">
            <v>0</v>
          </cell>
          <cell r="Q227">
            <v>0</v>
          </cell>
          <cell r="R227">
            <v>0</v>
          </cell>
          <cell r="S227">
            <v>0</v>
          </cell>
          <cell r="T227">
            <v>0.75</v>
          </cell>
          <cell r="U227" t="str">
            <v>502</v>
          </cell>
          <cell r="V227" t="str">
            <v>101</v>
          </cell>
          <cell r="W227" t="str">
            <v>5020</v>
          </cell>
          <cell r="X227" t="str">
            <v>5020</v>
          </cell>
          <cell r="Y227" t="str">
            <v>5020</v>
          </cell>
          <cell r="Z227">
            <v>9090</v>
          </cell>
        </row>
        <row r="228">
          <cell r="B228" t="str">
            <v>10890</v>
          </cell>
          <cell r="C228" t="str">
            <v>Kevin Gregoire</v>
          </cell>
          <cell r="D228" t="str">
            <v>KEVIN</v>
          </cell>
          <cell r="E228" t="str">
            <v>GREGOIRE</v>
          </cell>
          <cell r="F228" t="str">
            <v>OGRO4</v>
          </cell>
          <cell r="G228" t="str">
            <v>Line Maintainer - Apprentice</v>
          </cell>
          <cell r="H228" t="str">
            <v>502</v>
          </cell>
          <cell r="I228" t="str">
            <v>Overhead</v>
          </cell>
          <cell r="J228" t="str">
            <v>Full Time - Permanent</v>
          </cell>
          <cell r="K228" t="str">
            <v>LMA</v>
          </cell>
          <cell r="L228" t="str">
            <v>Line Maintainer - Apprentice</v>
          </cell>
          <cell r="M228" t="str">
            <v>B</v>
          </cell>
          <cell r="N228" t="str">
            <v>W</v>
          </cell>
          <cell r="O228">
            <v>40</v>
          </cell>
          <cell r="P228">
            <v>0</v>
          </cell>
          <cell r="Q228">
            <v>0</v>
          </cell>
          <cell r="R228">
            <v>0</v>
          </cell>
          <cell r="S228">
            <v>0</v>
          </cell>
          <cell r="T228">
            <v>0.75</v>
          </cell>
          <cell r="U228" t="str">
            <v>502</v>
          </cell>
          <cell r="V228" t="str">
            <v>102</v>
          </cell>
          <cell r="W228" t="str">
            <v>5020</v>
          </cell>
          <cell r="X228" t="str">
            <v>5020</v>
          </cell>
          <cell r="Y228" t="str">
            <v>5020</v>
          </cell>
          <cell r="Z228">
            <v>9090</v>
          </cell>
        </row>
        <row r="229">
          <cell r="B229" t="str">
            <v>10184</v>
          </cell>
          <cell r="C229" t="str">
            <v>Kelly Spencer</v>
          </cell>
          <cell r="D229" t="str">
            <v>KELLY</v>
          </cell>
          <cell r="E229" t="str">
            <v>SPENCER</v>
          </cell>
          <cell r="F229" t="str">
            <v>UGCLK</v>
          </cell>
          <cell r="G229" t="str">
            <v>Construction Clerk</v>
          </cell>
          <cell r="H229" t="str">
            <v>503</v>
          </cell>
          <cell r="I229" t="str">
            <v>Underground</v>
          </cell>
          <cell r="J229" t="str">
            <v>Full Time - Permanent</v>
          </cell>
          <cell r="K229" t="str">
            <v>CCLK</v>
          </cell>
          <cell r="L229" t="str">
            <v>Construction Clerk</v>
          </cell>
          <cell r="M229" t="str">
            <v>B</v>
          </cell>
          <cell r="N229" t="str">
            <v>W</v>
          </cell>
          <cell r="O229">
            <v>40</v>
          </cell>
          <cell r="P229">
            <v>0</v>
          </cell>
          <cell r="Q229">
            <v>0</v>
          </cell>
          <cell r="R229">
            <v>0</v>
          </cell>
          <cell r="S229">
            <v>0</v>
          </cell>
          <cell r="T229">
            <v>0.75</v>
          </cell>
          <cell r="U229" t="str">
            <v>503</v>
          </cell>
          <cell r="V229" t="str">
            <v>101</v>
          </cell>
          <cell r="W229" t="str">
            <v>5040</v>
          </cell>
          <cell r="X229" t="str">
            <v>5040</v>
          </cell>
          <cell r="Y229" t="str">
            <v>5040</v>
          </cell>
          <cell r="Z229">
            <v>9090</v>
          </cell>
        </row>
        <row r="230">
          <cell r="B230" t="str">
            <v>10356</v>
          </cell>
          <cell r="C230" t="str">
            <v>Mike Denomme</v>
          </cell>
          <cell r="D230" t="str">
            <v>MIKE</v>
          </cell>
          <cell r="E230" t="str">
            <v>DENOMME</v>
          </cell>
          <cell r="F230" t="str">
            <v>UGRO2</v>
          </cell>
          <cell r="G230" t="str">
            <v>Cable Splicer - 2nd Class</v>
          </cell>
          <cell r="H230" t="str">
            <v>503</v>
          </cell>
          <cell r="I230" t="str">
            <v>Underground</v>
          </cell>
          <cell r="J230" t="str">
            <v>Full Time - Permanent</v>
          </cell>
          <cell r="K230" t="str">
            <v>CS2</v>
          </cell>
          <cell r="L230" t="str">
            <v>Cable Splicer - 2nd Class</v>
          </cell>
          <cell r="M230" t="str">
            <v>B</v>
          </cell>
          <cell r="N230" t="str">
            <v>W</v>
          </cell>
          <cell r="O230">
            <v>40</v>
          </cell>
          <cell r="P230">
            <v>0</v>
          </cell>
          <cell r="Q230">
            <v>0</v>
          </cell>
          <cell r="R230">
            <v>0</v>
          </cell>
          <cell r="S230">
            <v>0</v>
          </cell>
          <cell r="T230">
            <v>0.75</v>
          </cell>
          <cell r="U230" t="str">
            <v>503</v>
          </cell>
          <cell r="V230" t="str">
            <v>101</v>
          </cell>
          <cell r="W230" t="str">
            <v>5040</v>
          </cell>
          <cell r="X230" t="str">
            <v>5040</v>
          </cell>
          <cell r="Y230" t="str">
            <v>5040</v>
          </cell>
          <cell r="Z230">
            <v>9090</v>
          </cell>
        </row>
        <row r="231">
          <cell r="B231" t="str">
            <v>10361</v>
          </cell>
          <cell r="C231" t="str">
            <v>Kevin Robins</v>
          </cell>
          <cell r="D231" t="str">
            <v>KEVIN</v>
          </cell>
          <cell r="E231" t="str">
            <v>ROBINS</v>
          </cell>
          <cell r="F231" t="str">
            <v>SOC</v>
          </cell>
          <cell r="G231" t="str">
            <v>Supervisor, Outside Contractor</v>
          </cell>
          <cell r="H231" t="str">
            <v>503</v>
          </cell>
          <cell r="I231" t="str">
            <v>Contractor Management</v>
          </cell>
          <cell r="J231" t="str">
            <v>Full Time - Permanent</v>
          </cell>
          <cell r="K231" t="str">
            <v>SOC</v>
          </cell>
          <cell r="L231" t="str">
            <v>Supervisor, Outside Contractor</v>
          </cell>
          <cell r="M231" t="str">
            <v>N</v>
          </cell>
          <cell r="N231" t="str">
            <v>W</v>
          </cell>
          <cell r="O231">
            <v>40</v>
          </cell>
          <cell r="P231">
            <v>0</v>
          </cell>
          <cell r="Q231">
            <v>0</v>
          </cell>
          <cell r="R231">
            <v>0</v>
          </cell>
          <cell r="S231">
            <v>0</v>
          </cell>
          <cell r="T231">
            <v>0.55000000000000004</v>
          </cell>
          <cell r="U231" t="str">
            <v>504</v>
          </cell>
          <cell r="V231" t="str">
            <v>101</v>
          </cell>
          <cell r="W231" t="str">
            <v>5105</v>
          </cell>
          <cell r="X231" t="str">
            <v>5105</v>
          </cell>
          <cell r="Y231" t="str">
            <v>5105</v>
          </cell>
          <cell r="Z231" t="str">
            <v>5105</v>
          </cell>
        </row>
        <row r="232">
          <cell r="B232" t="str">
            <v>10441</v>
          </cell>
          <cell r="C232" t="str">
            <v>Brad Douglas</v>
          </cell>
          <cell r="D232" t="str">
            <v>BRAD</v>
          </cell>
          <cell r="E232" t="str">
            <v>DOUGLAS</v>
          </cell>
          <cell r="F232" t="str">
            <v>UDCG</v>
          </cell>
          <cell r="G232" t="str">
            <v>Labourer</v>
          </cell>
          <cell r="H232" t="str">
            <v>503</v>
          </cell>
          <cell r="I232" t="str">
            <v>Underground</v>
          </cell>
          <cell r="J232" t="str">
            <v>Full Time - Permanent</v>
          </cell>
          <cell r="K232" t="str">
            <v>LAB</v>
          </cell>
          <cell r="L232" t="str">
            <v>Labourer</v>
          </cell>
          <cell r="M232" t="str">
            <v>B</v>
          </cell>
          <cell r="N232" t="str">
            <v>W</v>
          </cell>
          <cell r="O232">
            <v>40</v>
          </cell>
          <cell r="P232">
            <v>0</v>
          </cell>
          <cell r="Q232">
            <v>0</v>
          </cell>
          <cell r="R232">
            <v>0</v>
          </cell>
          <cell r="S232">
            <v>0</v>
          </cell>
          <cell r="T232">
            <v>0.75</v>
          </cell>
          <cell r="U232" t="str">
            <v>503</v>
          </cell>
          <cell r="V232" t="str">
            <v>101</v>
          </cell>
          <cell r="W232" t="str">
            <v>5040</v>
          </cell>
          <cell r="X232" t="str">
            <v>5040</v>
          </cell>
          <cell r="Y232" t="str">
            <v>5040</v>
          </cell>
          <cell r="Z232">
            <v>9090</v>
          </cell>
        </row>
        <row r="233">
          <cell r="B233" t="str">
            <v>10490</v>
          </cell>
          <cell r="C233" t="str">
            <v>Steven Robson</v>
          </cell>
          <cell r="D233" t="str">
            <v>STEVEN</v>
          </cell>
          <cell r="E233" t="str">
            <v>ROBSON</v>
          </cell>
          <cell r="F233" t="str">
            <v>OGRO1</v>
          </cell>
          <cell r="G233" t="str">
            <v>Line Maintainer - Apprentice</v>
          </cell>
          <cell r="H233" t="str">
            <v>503</v>
          </cell>
          <cell r="I233" t="str">
            <v>Overhead</v>
          </cell>
          <cell r="J233" t="str">
            <v>Full Time - Permanent</v>
          </cell>
          <cell r="K233" t="str">
            <v>LMA</v>
          </cell>
          <cell r="L233" t="str">
            <v>Line Maintainer - Apprentice</v>
          </cell>
          <cell r="M233" t="str">
            <v>B</v>
          </cell>
          <cell r="N233" t="str">
            <v>W</v>
          </cell>
          <cell r="O233">
            <v>40</v>
          </cell>
          <cell r="P233">
            <v>0</v>
          </cell>
          <cell r="Q233">
            <v>0</v>
          </cell>
          <cell r="R233">
            <v>0</v>
          </cell>
          <cell r="S233">
            <v>0</v>
          </cell>
          <cell r="T233">
            <v>0.75</v>
          </cell>
          <cell r="U233" t="str">
            <v>502</v>
          </cell>
          <cell r="V233" t="str">
            <v>101</v>
          </cell>
          <cell r="W233" t="str">
            <v>5020</v>
          </cell>
          <cell r="X233" t="str">
            <v>5020</v>
          </cell>
          <cell r="Y233" t="str">
            <v>5020</v>
          </cell>
          <cell r="Z233">
            <v>9090</v>
          </cell>
        </row>
        <row r="234">
          <cell r="B234" t="str">
            <v>10492</v>
          </cell>
          <cell r="C234" t="str">
            <v>Walter Haveman</v>
          </cell>
          <cell r="D234" t="str">
            <v>WALTER</v>
          </cell>
          <cell r="E234" t="str">
            <v>HAVEMAN</v>
          </cell>
          <cell r="F234" t="str">
            <v>UDCG</v>
          </cell>
          <cell r="G234" t="str">
            <v>Labourer</v>
          </cell>
          <cell r="H234" t="str">
            <v>503</v>
          </cell>
          <cell r="I234" t="str">
            <v>Underground</v>
          </cell>
          <cell r="J234" t="str">
            <v>Full Time - Permanent</v>
          </cell>
          <cell r="K234" t="str">
            <v>LAB</v>
          </cell>
          <cell r="L234" t="str">
            <v>Labourer</v>
          </cell>
          <cell r="M234" t="str">
            <v>B</v>
          </cell>
          <cell r="N234" t="str">
            <v>W</v>
          </cell>
          <cell r="O234">
            <v>40</v>
          </cell>
          <cell r="P234">
            <v>0</v>
          </cell>
          <cell r="Q234">
            <v>0</v>
          </cell>
          <cell r="R234">
            <v>0</v>
          </cell>
          <cell r="S234">
            <v>0</v>
          </cell>
          <cell r="T234">
            <v>0.75</v>
          </cell>
          <cell r="U234" t="str">
            <v>503</v>
          </cell>
          <cell r="V234" t="str">
            <v>101</v>
          </cell>
          <cell r="W234" t="str">
            <v>5040</v>
          </cell>
          <cell r="X234" t="str">
            <v>5040</v>
          </cell>
          <cell r="Y234" t="str">
            <v>5040</v>
          </cell>
          <cell r="Z234">
            <v>9090</v>
          </cell>
        </row>
        <row r="235">
          <cell r="B235" t="str">
            <v>10530</v>
          </cell>
          <cell r="C235" t="str">
            <v>Daniel Skidmore</v>
          </cell>
          <cell r="D235" t="str">
            <v>DANIEL</v>
          </cell>
          <cell r="E235" t="str">
            <v>SKIDMORE</v>
          </cell>
          <cell r="F235" t="str">
            <v>MLUG</v>
          </cell>
          <cell r="G235" t="str">
            <v>Manager, Lines</v>
          </cell>
          <cell r="H235" t="str">
            <v>503</v>
          </cell>
          <cell r="I235" t="str">
            <v>Underground</v>
          </cell>
          <cell r="J235" t="str">
            <v>Full Time - Permanent</v>
          </cell>
          <cell r="K235" t="str">
            <v>MLIN</v>
          </cell>
          <cell r="L235" t="str">
            <v>Manager, Lines</v>
          </cell>
          <cell r="M235" t="str">
            <v>N</v>
          </cell>
          <cell r="N235" t="str">
            <v>P</v>
          </cell>
          <cell r="O235">
            <v>40</v>
          </cell>
          <cell r="P235">
            <v>0</v>
          </cell>
          <cell r="Q235">
            <v>0</v>
          </cell>
          <cell r="R235">
            <v>0</v>
          </cell>
          <cell r="S235">
            <v>0</v>
          </cell>
          <cell r="T235">
            <v>0.75</v>
          </cell>
          <cell r="U235" t="str">
            <v>503</v>
          </cell>
          <cell r="V235" t="str">
            <v>101</v>
          </cell>
          <cell r="W235" t="str">
            <v>5105</v>
          </cell>
          <cell r="X235" t="str">
            <v>5105</v>
          </cell>
          <cell r="Y235" t="str">
            <v>5105</v>
          </cell>
          <cell r="Z235" t="str">
            <v>5105</v>
          </cell>
        </row>
        <row r="236">
          <cell r="B236" t="str">
            <v>10531</v>
          </cell>
          <cell r="C236" t="str">
            <v>Timothy Callaghan</v>
          </cell>
          <cell r="D236" t="str">
            <v>TIMOTHY</v>
          </cell>
          <cell r="E236" t="str">
            <v>CALLAGHAN</v>
          </cell>
          <cell r="F236" t="str">
            <v>SLUG2</v>
          </cell>
          <cell r="G236" t="str">
            <v>Supervisor, Underground</v>
          </cell>
          <cell r="H236" t="str">
            <v>503</v>
          </cell>
          <cell r="I236" t="str">
            <v>Underground</v>
          </cell>
          <cell r="J236" t="str">
            <v>Full Time - Permanent</v>
          </cell>
          <cell r="K236" t="str">
            <v>SUG</v>
          </cell>
          <cell r="L236" t="str">
            <v>Supervisor, Underground</v>
          </cell>
          <cell r="M236" t="str">
            <v>N</v>
          </cell>
          <cell r="N236" t="str">
            <v>W</v>
          </cell>
          <cell r="O236">
            <v>40</v>
          </cell>
          <cell r="P236">
            <v>0</v>
          </cell>
          <cell r="Q236">
            <v>0</v>
          </cell>
          <cell r="R236">
            <v>0</v>
          </cell>
          <cell r="S236">
            <v>0</v>
          </cell>
          <cell r="T236">
            <v>0.75</v>
          </cell>
          <cell r="U236" t="str">
            <v>503</v>
          </cell>
          <cell r="V236" t="str">
            <v>101</v>
          </cell>
          <cell r="W236" t="str">
            <v>5040</v>
          </cell>
          <cell r="X236" t="str">
            <v>5040</v>
          </cell>
          <cell r="Y236" t="str">
            <v>5040</v>
          </cell>
          <cell r="Z236">
            <v>9090</v>
          </cell>
        </row>
        <row r="237">
          <cell r="B237" t="str">
            <v>10532</v>
          </cell>
          <cell r="C237" t="str">
            <v>Dennis Berberick</v>
          </cell>
          <cell r="D237" t="str">
            <v>DENNIS</v>
          </cell>
          <cell r="E237" t="str">
            <v>BERBERICK</v>
          </cell>
          <cell r="F237" t="str">
            <v>SLUG1</v>
          </cell>
          <cell r="G237" t="str">
            <v>Supervisor, Underground</v>
          </cell>
          <cell r="H237" t="str">
            <v>503</v>
          </cell>
          <cell r="I237" t="str">
            <v>Underground</v>
          </cell>
          <cell r="J237" t="str">
            <v>Full Time - Permanent</v>
          </cell>
          <cell r="K237" t="str">
            <v>SUG</v>
          </cell>
          <cell r="L237" t="str">
            <v>Supervisor, Underground</v>
          </cell>
          <cell r="M237" t="str">
            <v>N</v>
          </cell>
          <cell r="N237" t="str">
            <v>W</v>
          </cell>
          <cell r="O237">
            <v>40</v>
          </cell>
          <cell r="P237">
            <v>0</v>
          </cell>
          <cell r="Q237">
            <v>0</v>
          </cell>
          <cell r="R237">
            <v>0</v>
          </cell>
          <cell r="S237">
            <v>0</v>
          </cell>
          <cell r="T237">
            <v>0.75</v>
          </cell>
          <cell r="U237" t="str">
            <v>503</v>
          </cell>
          <cell r="V237" t="str">
            <v>101</v>
          </cell>
          <cell r="W237" t="str">
            <v>5040</v>
          </cell>
          <cell r="X237" t="str">
            <v>5040</v>
          </cell>
          <cell r="Y237" t="str">
            <v>5040</v>
          </cell>
          <cell r="Z237">
            <v>9090</v>
          </cell>
        </row>
        <row r="238">
          <cell r="B238" t="str">
            <v>10534</v>
          </cell>
          <cell r="C238" t="str">
            <v>Jason Thompson</v>
          </cell>
          <cell r="D238" t="str">
            <v>JASON</v>
          </cell>
          <cell r="E238" t="str">
            <v>THOMPSON</v>
          </cell>
          <cell r="F238" t="str">
            <v>UDCG</v>
          </cell>
          <cell r="G238" t="str">
            <v>Cable Splicer - Apprentice</v>
          </cell>
          <cell r="H238" t="str">
            <v>503</v>
          </cell>
          <cell r="I238" t="str">
            <v>Underground</v>
          </cell>
          <cell r="J238" t="str">
            <v>Full Time - Permanent</v>
          </cell>
          <cell r="K238" t="str">
            <v>LAB</v>
          </cell>
          <cell r="L238" t="str">
            <v>Cable Splicer - Apprentice</v>
          </cell>
          <cell r="M238" t="str">
            <v>B</v>
          </cell>
          <cell r="N238" t="str">
            <v>W</v>
          </cell>
          <cell r="O238">
            <v>40</v>
          </cell>
          <cell r="P238">
            <v>0</v>
          </cell>
          <cell r="Q238">
            <v>0</v>
          </cell>
          <cell r="R238">
            <v>0</v>
          </cell>
          <cell r="S238">
            <v>0</v>
          </cell>
          <cell r="T238">
            <v>0.75</v>
          </cell>
          <cell r="U238" t="str">
            <v>503</v>
          </cell>
          <cell r="V238" t="str">
            <v>101</v>
          </cell>
          <cell r="W238" t="str">
            <v>5040</v>
          </cell>
          <cell r="X238" t="str">
            <v>5040</v>
          </cell>
          <cell r="Y238" t="str">
            <v>5040</v>
          </cell>
          <cell r="Z238">
            <v>9090</v>
          </cell>
        </row>
        <row r="239">
          <cell r="B239" t="str">
            <v>10542</v>
          </cell>
          <cell r="C239" t="str">
            <v>Randy Webb</v>
          </cell>
          <cell r="D239" t="str">
            <v>RANDY</v>
          </cell>
          <cell r="E239" t="str">
            <v>WEBB</v>
          </cell>
          <cell r="F239" t="str">
            <v>UDCG</v>
          </cell>
          <cell r="G239" t="str">
            <v>Truck Driver 3rd Class</v>
          </cell>
          <cell r="H239" t="str">
            <v>503</v>
          </cell>
          <cell r="I239" t="str">
            <v>Underground</v>
          </cell>
          <cell r="J239" t="str">
            <v>Full Time - Permanent</v>
          </cell>
          <cell r="K239" t="str">
            <v>LAB</v>
          </cell>
          <cell r="L239" t="str">
            <v>Truck Driver 3rd Class</v>
          </cell>
          <cell r="M239" t="str">
            <v>B</v>
          </cell>
          <cell r="N239" t="str">
            <v>W</v>
          </cell>
          <cell r="O239">
            <v>40</v>
          </cell>
          <cell r="P239">
            <v>0</v>
          </cell>
          <cell r="Q239">
            <v>0</v>
          </cell>
          <cell r="R239">
            <v>0</v>
          </cell>
          <cell r="S239">
            <v>0</v>
          </cell>
          <cell r="T239">
            <v>0.75</v>
          </cell>
          <cell r="U239" t="str">
            <v>503</v>
          </cell>
          <cell r="V239" t="str">
            <v>101</v>
          </cell>
          <cell r="W239" t="str">
            <v>5040</v>
          </cell>
          <cell r="X239" t="str">
            <v>5040</v>
          </cell>
          <cell r="Y239" t="str">
            <v>5040</v>
          </cell>
          <cell r="Z239">
            <v>9090</v>
          </cell>
        </row>
        <row r="240">
          <cell r="B240" t="str">
            <v>10552</v>
          </cell>
          <cell r="C240" t="str">
            <v>Matthew Kent</v>
          </cell>
          <cell r="D240" t="str">
            <v>MATTHEW</v>
          </cell>
          <cell r="E240" t="str">
            <v>KENT</v>
          </cell>
          <cell r="F240" t="str">
            <v>UGRO1</v>
          </cell>
          <cell r="G240" t="str">
            <v>Cable Splicer - 2nd Class</v>
          </cell>
          <cell r="H240" t="str">
            <v>503</v>
          </cell>
          <cell r="I240" t="str">
            <v>Underground</v>
          </cell>
          <cell r="J240" t="str">
            <v>Full Time - Permanent</v>
          </cell>
          <cell r="K240" t="str">
            <v>CS2</v>
          </cell>
          <cell r="L240" t="str">
            <v>Cable Splicer - 2nd Class</v>
          </cell>
          <cell r="M240" t="str">
            <v>B</v>
          </cell>
          <cell r="N240" t="str">
            <v>W</v>
          </cell>
          <cell r="O240">
            <v>40</v>
          </cell>
          <cell r="P240">
            <v>0</v>
          </cell>
          <cell r="Q240">
            <v>0</v>
          </cell>
          <cell r="R240">
            <v>0</v>
          </cell>
          <cell r="S240">
            <v>0</v>
          </cell>
          <cell r="T240">
            <v>0.75</v>
          </cell>
          <cell r="U240" t="str">
            <v>503</v>
          </cell>
          <cell r="V240" t="str">
            <v>101</v>
          </cell>
          <cell r="W240" t="str">
            <v>5040</v>
          </cell>
          <cell r="X240" t="str">
            <v>5040</v>
          </cell>
          <cell r="Y240" t="str">
            <v>5040</v>
          </cell>
          <cell r="Z240">
            <v>9090</v>
          </cell>
        </row>
        <row r="241">
          <cell r="B241" t="str">
            <v>10565</v>
          </cell>
          <cell r="C241" t="str">
            <v>John Avdeeff</v>
          </cell>
          <cell r="D241" t="str">
            <v>JOHN</v>
          </cell>
          <cell r="E241" t="str">
            <v>AVDEEFF</v>
          </cell>
          <cell r="F241" t="str">
            <v>UDCG</v>
          </cell>
          <cell r="G241" t="str">
            <v>Underground Duct Crew Lead Hand</v>
          </cell>
          <cell r="H241" t="str">
            <v>503</v>
          </cell>
          <cell r="I241" t="str">
            <v>Underground</v>
          </cell>
          <cell r="J241" t="str">
            <v>Full Time - Permanent</v>
          </cell>
          <cell r="K241" t="str">
            <v>DCLH</v>
          </cell>
          <cell r="L241" t="str">
            <v>Underground Duct Crew Lead Hand</v>
          </cell>
          <cell r="M241" t="str">
            <v>B</v>
          </cell>
          <cell r="N241" t="str">
            <v>W</v>
          </cell>
          <cell r="O241">
            <v>40</v>
          </cell>
          <cell r="P241">
            <v>0</v>
          </cell>
          <cell r="Q241">
            <v>0</v>
          </cell>
          <cell r="R241">
            <v>0</v>
          </cell>
          <cell r="S241">
            <v>0</v>
          </cell>
          <cell r="T241">
            <v>0.75</v>
          </cell>
          <cell r="U241" t="str">
            <v>503</v>
          </cell>
          <cell r="V241" t="str">
            <v>101</v>
          </cell>
          <cell r="W241" t="str">
            <v>5040</v>
          </cell>
          <cell r="X241" t="str">
            <v>5040</v>
          </cell>
          <cell r="Y241" t="str">
            <v>5040</v>
          </cell>
          <cell r="Z241">
            <v>9090</v>
          </cell>
        </row>
        <row r="242">
          <cell r="B242" t="str">
            <v>10566</v>
          </cell>
          <cell r="C242" t="str">
            <v>Mark Malstrom</v>
          </cell>
          <cell r="D242" t="str">
            <v>MARK</v>
          </cell>
          <cell r="E242" t="str">
            <v>MALSTROM</v>
          </cell>
          <cell r="F242" t="str">
            <v>UGRO2</v>
          </cell>
          <cell r="G242" t="str">
            <v>UG Cable Splicer Lead hand</v>
          </cell>
          <cell r="H242" t="str">
            <v>503</v>
          </cell>
          <cell r="I242" t="str">
            <v>Underground</v>
          </cell>
          <cell r="J242" t="str">
            <v>Full Time - Permanent</v>
          </cell>
          <cell r="K242" t="str">
            <v>CSLH</v>
          </cell>
          <cell r="L242" t="str">
            <v>UG Cable Splicer Lead hand</v>
          </cell>
          <cell r="M242" t="str">
            <v>B</v>
          </cell>
          <cell r="N242" t="str">
            <v>W</v>
          </cell>
          <cell r="O242">
            <v>40</v>
          </cell>
          <cell r="P242">
            <v>0</v>
          </cell>
          <cell r="Q242">
            <v>0</v>
          </cell>
          <cell r="R242">
            <v>0</v>
          </cell>
          <cell r="S242">
            <v>0</v>
          </cell>
          <cell r="T242">
            <v>0.75</v>
          </cell>
          <cell r="U242" t="str">
            <v>503</v>
          </cell>
          <cell r="V242" t="str">
            <v>101</v>
          </cell>
          <cell r="W242" t="str">
            <v>5040</v>
          </cell>
          <cell r="X242" t="str">
            <v>5040</v>
          </cell>
          <cell r="Y242" t="str">
            <v>5040</v>
          </cell>
          <cell r="Z242">
            <v>9090</v>
          </cell>
        </row>
        <row r="243">
          <cell r="B243" t="str">
            <v>10567</v>
          </cell>
          <cell r="C243" t="str">
            <v>Bruce Mcnea</v>
          </cell>
          <cell r="D243" t="str">
            <v>BRUCE</v>
          </cell>
          <cell r="E243" t="str">
            <v>MCNEA</v>
          </cell>
          <cell r="F243" t="str">
            <v>UGRO1</v>
          </cell>
          <cell r="G243" t="str">
            <v>U.G. Cable Splicer Lead hand</v>
          </cell>
          <cell r="H243" t="str">
            <v>503</v>
          </cell>
          <cell r="I243" t="str">
            <v>Underground</v>
          </cell>
          <cell r="J243" t="str">
            <v>Full Time - Permanent</v>
          </cell>
          <cell r="K243" t="str">
            <v>CSLH</v>
          </cell>
          <cell r="L243" t="str">
            <v>U.G. Cable Splicer Lead hand</v>
          </cell>
          <cell r="M243" t="str">
            <v>B</v>
          </cell>
          <cell r="N243" t="str">
            <v>W</v>
          </cell>
          <cell r="O243">
            <v>40</v>
          </cell>
          <cell r="P243">
            <v>0</v>
          </cell>
          <cell r="Q243">
            <v>0</v>
          </cell>
          <cell r="R243">
            <v>0</v>
          </cell>
          <cell r="S243">
            <v>0</v>
          </cell>
          <cell r="T243">
            <v>0.75</v>
          </cell>
          <cell r="U243" t="str">
            <v>503</v>
          </cell>
          <cell r="V243" t="str">
            <v>101</v>
          </cell>
          <cell r="W243" t="str">
            <v>5040</v>
          </cell>
          <cell r="X243" t="str">
            <v>5040</v>
          </cell>
          <cell r="Y243" t="str">
            <v>5040</v>
          </cell>
          <cell r="Z243">
            <v>9090</v>
          </cell>
        </row>
        <row r="244">
          <cell r="B244" t="str">
            <v>10573</v>
          </cell>
          <cell r="C244" t="str">
            <v>Andrew Mehlenbacher</v>
          </cell>
          <cell r="D244" t="str">
            <v>ANDREW</v>
          </cell>
          <cell r="E244" t="str">
            <v>MEHLENBACHER</v>
          </cell>
          <cell r="F244" t="str">
            <v>SLPC</v>
          </cell>
          <cell r="G244" t="str">
            <v>Supervisor, Lines</v>
          </cell>
          <cell r="H244" t="str">
            <v>503</v>
          </cell>
          <cell r="I244" t="str">
            <v>Underground</v>
          </cell>
          <cell r="J244" t="str">
            <v>Full Time - Permanent</v>
          </cell>
          <cell r="K244" t="str">
            <v>SLIN</v>
          </cell>
          <cell r="L244" t="str">
            <v>Supervisor, Lines</v>
          </cell>
          <cell r="M244" t="str">
            <v>N</v>
          </cell>
          <cell r="N244" t="str">
            <v>W</v>
          </cell>
          <cell r="O244">
            <v>40</v>
          </cell>
          <cell r="P244">
            <v>0</v>
          </cell>
          <cell r="Q244">
            <v>0</v>
          </cell>
          <cell r="R244">
            <v>0</v>
          </cell>
          <cell r="S244">
            <v>0</v>
          </cell>
          <cell r="T244">
            <v>0.75</v>
          </cell>
          <cell r="U244" t="str">
            <v>503</v>
          </cell>
          <cell r="V244" t="str">
            <v>101</v>
          </cell>
          <cell r="W244" t="str">
            <v>5040</v>
          </cell>
          <cell r="X244" t="str">
            <v>5040</v>
          </cell>
          <cell r="Y244" t="str">
            <v>5040</v>
          </cell>
          <cell r="Z244">
            <v>9090</v>
          </cell>
        </row>
        <row r="245">
          <cell r="B245" t="str">
            <v>10579</v>
          </cell>
          <cell r="C245" t="str">
            <v>Trevor Hewitson</v>
          </cell>
          <cell r="D245" t="str">
            <v>TREVOR</v>
          </cell>
          <cell r="E245" t="str">
            <v>HEWITSON</v>
          </cell>
          <cell r="F245" t="str">
            <v>UGRO1</v>
          </cell>
          <cell r="G245" t="str">
            <v>UG Cable Splicer Lead hand</v>
          </cell>
          <cell r="H245" t="str">
            <v>503</v>
          </cell>
          <cell r="I245" t="str">
            <v>Underground</v>
          </cell>
          <cell r="J245" t="str">
            <v>Full Time - Permanent</v>
          </cell>
          <cell r="K245" t="str">
            <v>CSLH</v>
          </cell>
          <cell r="L245" t="str">
            <v>UG Cable Splicer Lead hand</v>
          </cell>
          <cell r="M245" t="str">
            <v>B</v>
          </cell>
          <cell r="N245" t="str">
            <v>W</v>
          </cell>
          <cell r="O245">
            <v>40</v>
          </cell>
          <cell r="P245">
            <v>0</v>
          </cell>
          <cell r="Q245">
            <v>0</v>
          </cell>
          <cell r="R245">
            <v>0</v>
          </cell>
          <cell r="S245">
            <v>0</v>
          </cell>
          <cell r="T245">
            <v>0.75</v>
          </cell>
          <cell r="U245" t="str">
            <v>503</v>
          </cell>
          <cell r="V245" t="str">
            <v>101</v>
          </cell>
          <cell r="W245" t="str">
            <v>5040</v>
          </cell>
          <cell r="X245" t="str">
            <v>5040</v>
          </cell>
          <cell r="Y245" t="str">
            <v>5040</v>
          </cell>
          <cell r="Z245">
            <v>9090</v>
          </cell>
        </row>
        <row r="246">
          <cell r="B246" t="str">
            <v>10582</v>
          </cell>
          <cell r="C246" t="str">
            <v>Dean Loro</v>
          </cell>
          <cell r="D246" t="str">
            <v>DEAN</v>
          </cell>
          <cell r="E246" t="str">
            <v>LORO</v>
          </cell>
          <cell r="F246" t="str">
            <v>MCO</v>
          </cell>
          <cell r="G246" t="str">
            <v>Mobile Crane Operator</v>
          </cell>
          <cell r="H246" t="str">
            <v>503</v>
          </cell>
          <cell r="I246" t="str">
            <v>Underground</v>
          </cell>
          <cell r="J246" t="str">
            <v>Full Time - Permanent</v>
          </cell>
          <cell r="K246" t="str">
            <v>MCO</v>
          </cell>
          <cell r="L246" t="str">
            <v>Mobile Crane Operator</v>
          </cell>
          <cell r="M246" t="str">
            <v>B</v>
          </cell>
          <cell r="N246" t="str">
            <v>W</v>
          </cell>
          <cell r="O246">
            <v>40</v>
          </cell>
          <cell r="P246">
            <v>0</v>
          </cell>
          <cell r="Q246">
            <v>0</v>
          </cell>
          <cell r="R246">
            <v>0</v>
          </cell>
          <cell r="S246">
            <v>0</v>
          </cell>
          <cell r="T246">
            <v>0.75</v>
          </cell>
          <cell r="U246" t="str">
            <v>503</v>
          </cell>
          <cell r="V246" t="str">
            <v>101</v>
          </cell>
          <cell r="W246" t="str">
            <v>5040</v>
          </cell>
          <cell r="X246" t="str">
            <v>5040</v>
          </cell>
          <cell r="Y246" t="str">
            <v>5040</v>
          </cell>
          <cell r="Z246">
            <v>9090</v>
          </cell>
        </row>
        <row r="247">
          <cell r="B247" t="str">
            <v>10583</v>
          </cell>
          <cell r="C247" t="str">
            <v>Donald Despond</v>
          </cell>
          <cell r="D247" t="str">
            <v>DONALD</v>
          </cell>
          <cell r="E247" t="str">
            <v>DESPOND</v>
          </cell>
          <cell r="F247" t="str">
            <v>UGRO2</v>
          </cell>
          <cell r="G247" t="str">
            <v>UG Cable Splicer Lead hand</v>
          </cell>
          <cell r="H247" t="str">
            <v>503</v>
          </cell>
          <cell r="I247" t="str">
            <v>Underground</v>
          </cell>
          <cell r="J247" t="str">
            <v>Full Time - Permanent</v>
          </cell>
          <cell r="K247" t="str">
            <v>CSLH</v>
          </cell>
          <cell r="L247" t="str">
            <v>UG Cable Splicer Lead hand</v>
          </cell>
          <cell r="M247" t="str">
            <v>B</v>
          </cell>
          <cell r="N247" t="str">
            <v>W</v>
          </cell>
          <cell r="O247">
            <v>40</v>
          </cell>
          <cell r="P247">
            <v>0</v>
          </cell>
          <cell r="Q247">
            <v>0</v>
          </cell>
          <cell r="R247">
            <v>0</v>
          </cell>
          <cell r="S247">
            <v>0</v>
          </cell>
          <cell r="T247">
            <v>0.75</v>
          </cell>
          <cell r="U247" t="str">
            <v>503</v>
          </cell>
          <cell r="V247" t="str">
            <v>101</v>
          </cell>
          <cell r="W247" t="str">
            <v>5040</v>
          </cell>
          <cell r="X247" t="str">
            <v>5040</v>
          </cell>
          <cell r="Y247" t="str">
            <v>5040</v>
          </cell>
          <cell r="Z247">
            <v>9090</v>
          </cell>
        </row>
        <row r="248">
          <cell r="B248" t="str">
            <v>10587</v>
          </cell>
          <cell r="C248" t="str">
            <v>Brian Henley</v>
          </cell>
          <cell r="D248" t="str">
            <v>BRIAN</v>
          </cell>
          <cell r="E248" t="str">
            <v>HENLEY</v>
          </cell>
          <cell r="F248" t="str">
            <v>UGRO2</v>
          </cell>
          <cell r="G248" t="str">
            <v>Lead Hand</v>
          </cell>
          <cell r="H248" t="str">
            <v>503</v>
          </cell>
          <cell r="I248" t="str">
            <v>Underground</v>
          </cell>
          <cell r="J248" t="str">
            <v>Full Time - Permanent</v>
          </cell>
          <cell r="K248" t="str">
            <v>CS1</v>
          </cell>
          <cell r="L248" t="str">
            <v>Lead Hand</v>
          </cell>
          <cell r="M248" t="str">
            <v>B</v>
          </cell>
          <cell r="N248" t="str">
            <v>W</v>
          </cell>
          <cell r="O248">
            <v>40</v>
          </cell>
          <cell r="P248">
            <v>0</v>
          </cell>
          <cell r="Q248">
            <v>0</v>
          </cell>
          <cell r="R248">
            <v>0</v>
          </cell>
          <cell r="S248">
            <v>0</v>
          </cell>
          <cell r="T248">
            <v>0.75</v>
          </cell>
          <cell r="U248" t="str">
            <v>503</v>
          </cell>
          <cell r="V248" t="str">
            <v>101</v>
          </cell>
          <cell r="W248" t="str">
            <v>5040</v>
          </cell>
          <cell r="X248" t="str">
            <v>5040</v>
          </cell>
          <cell r="Y248" t="str">
            <v>5040</v>
          </cell>
          <cell r="Z248">
            <v>9090</v>
          </cell>
        </row>
        <row r="249">
          <cell r="B249" t="str">
            <v>10588</v>
          </cell>
          <cell r="C249" t="str">
            <v>Paul Kiefer</v>
          </cell>
          <cell r="D249" t="str">
            <v>PAUL</v>
          </cell>
          <cell r="E249" t="str">
            <v>KIEFER</v>
          </cell>
          <cell r="F249" t="str">
            <v>UDCG</v>
          </cell>
          <cell r="G249" t="str">
            <v>Underground Duct Crew Lead Hand</v>
          </cell>
          <cell r="H249" t="str">
            <v>503</v>
          </cell>
          <cell r="I249" t="str">
            <v>Underground</v>
          </cell>
          <cell r="J249" t="str">
            <v>Full Time - Permanent</v>
          </cell>
          <cell r="K249" t="str">
            <v>DCLH</v>
          </cell>
          <cell r="L249" t="str">
            <v>Underground Duct Crew Lead Hand</v>
          </cell>
          <cell r="M249" t="str">
            <v>B</v>
          </cell>
          <cell r="N249" t="str">
            <v>W</v>
          </cell>
          <cell r="O249">
            <v>40</v>
          </cell>
          <cell r="P249">
            <v>0</v>
          </cell>
          <cell r="Q249">
            <v>0</v>
          </cell>
          <cell r="R249">
            <v>0</v>
          </cell>
          <cell r="S249">
            <v>0</v>
          </cell>
          <cell r="T249">
            <v>0.75</v>
          </cell>
          <cell r="U249" t="str">
            <v>503</v>
          </cell>
          <cell r="V249" t="str">
            <v>101</v>
          </cell>
          <cell r="W249" t="str">
            <v>5040</v>
          </cell>
          <cell r="X249" t="str">
            <v>5040</v>
          </cell>
          <cell r="Y249" t="str">
            <v>5040</v>
          </cell>
          <cell r="Z249">
            <v>9090</v>
          </cell>
        </row>
        <row r="250">
          <cell r="B250" t="str">
            <v>10590</v>
          </cell>
          <cell r="C250" t="str">
            <v>Roy Owen</v>
          </cell>
          <cell r="D250" t="str">
            <v>ROY</v>
          </cell>
          <cell r="E250" t="str">
            <v>OWEN</v>
          </cell>
          <cell r="F250" t="str">
            <v>UGRO2</v>
          </cell>
          <cell r="G250" t="str">
            <v>UG Cable Splicer Lead hand</v>
          </cell>
          <cell r="H250" t="str">
            <v>503</v>
          </cell>
          <cell r="I250" t="str">
            <v>Underground</v>
          </cell>
          <cell r="J250" t="str">
            <v>Full Time - Permanent</v>
          </cell>
          <cell r="K250" t="str">
            <v>CSLH</v>
          </cell>
          <cell r="L250" t="str">
            <v>UG Cable Splicer Lead hand</v>
          </cell>
          <cell r="M250" t="str">
            <v>B</v>
          </cell>
          <cell r="N250" t="str">
            <v>W</v>
          </cell>
          <cell r="O250">
            <v>40</v>
          </cell>
          <cell r="P250">
            <v>0</v>
          </cell>
          <cell r="Q250">
            <v>0</v>
          </cell>
          <cell r="R250">
            <v>0</v>
          </cell>
          <cell r="S250">
            <v>0</v>
          </cell>
          <cell r="T250">
            <v>0.75</v>
          </cell>
          <cell r="U250" t="str">
            <v>503</v>
          </cell>
          <cell r="V250" t="str">
            <v>101</v>
          </cell>
          <cell r="W250" t="str">
            <v>5040</v>
          </cell>
          <cell r="X250" t="str">
            <v>5040</v>
          </cell>
          <cell r="Y250" t="str">
            <v>5040</v>
          </cell>
          <cell r="Z250">
            <v>9090</v>
          </cell>
        </row>
        <row r="251">
          <cell r="B251" t="str">
            <v>10591</v>
          </cell>
          <cell r="C251" t="str">
            <v>Harry Narine</v>
          </cell>
          <cell r="D251" t="str">
            <v>HARRY</v>
          </cell>
          <cell r="E251" t="str">
            <v>NARINE</v>
          </cell>
          <cell r="F251" t="str">
            <v>UGRO2</v>
          </cell>
          <cell r="G251" t="str">
            <v>Cable Splicer - 1st Class</v>
          </cell>
          <cell r="H251" t="str">
            <v>503</v>
          </cell>
          <cell r="I251" t="str">
            <v>Underground</v>
          </cell>
          <cell r="J251" t="str">
            <v>Full Time - Permanent</v>
          </cell>
          <cell r="K251" t="str">
            <v>CS1</v>
          </cell>
          <cell r="L251" t="str">
            <v>Cable Splicer - 1st Class</v>
          </cell>
          <cell r="M251" t="str">
            <v>B</v>
          </cell>
          <cell r="N251" t="str">
            <v>W</v>
          </cell>
          <cell r="O251">
            <v>40</v>
          </cell>
          <cell r="P251">
            <v>0</v>
          </cell>
          <cell r="Q251">
            <v>0</v>
          </cell>
          <cell r="R251">
            <v>0</v>
          </cell>
          <cell r="S251">
            <v>0</v>
          </cell>
          <cell r="T251">
            <v>0.75</v>
          </cell>
          <cell r="U251" t="str">
            <v>503</v>
          </cell>
          <cell r="V251" t="str">
            <v>101</v>
          </cell>
          <cell r="W251" t="str">
            <v>5040</v>
          </cell>
          <cell r="X251" t="str">
            <v>5040</v>
          </cell>
          <cell r="Y251" t="str">
            <v>5040</v>
          </cell>
          <cell r="Z251">
            <v>9090</v>
          </cell>
        </row>
        <row r="252">
          <cell r="B252" t="str">
            <v>10592</v>
          </cell>
          <cell r="C252" t="str">
            <v>Riccardo Zottarelli</v>
          </cell>
          <cell r="D252" t="str">
            <v>RICCARDO</v>
          </cell>
          <cell r="E252" t="str">
            <v>ZOTTARELLI</v>
          </cell>
          <cell r="F252" t="str">
            <v>UDCG</v>
          </cell>
          <cell r="G252" t="str">
            <v>Labourer</v>
          </cell>
          <cell r="H252" t="str">
            <v>503</v>
          </cell>
          <cell r="I252" t="str">
            <v>Underground</v>
          </cell>
          <cell r="J252" t="str">
            <v>Full Time - Permanent</v>
          </cell>
          <cell r="K252" t="str">
            <v>LAB</v>
          </cell>
          <cell r="L252" t="str">
            <v>Labourer</v>
          </cell>
          <cell r="M252" t="str">
            <v>B</v>
          </cell>
          <cell r="N252" t="str">
            <v>W</v>
          </cell>
          <cell r="O252">
            <v>40</v>
          </cell>
          <cell r="P252">
            <v>0</v>
          </cell>
          <cell r="Q252">
            <v>0</v>
          </cell>
          <cell r="R252">
            <v>0</v>
          </cell>
          <cell r="S252">
            <v>0</v>
          </cell>
          <cell r="T252">
            <v>0.75</v>
          </cell>
          <cell r="U252" t="str">
            <v>503</v>
          </cell>
          <cell r="V252" t="str">
            <v>101</v>
          </cell>
          <cell r="W252" t="str">
            <v>5040</v>
          </cell>
          <cell r="X252" t="str">
            <v>5040</v>
          </cell>
          <cell r="Y252" t="str">
            <v>5040</v>
          </cell>
          <cell r="Z252">
            <v>9090</v>
          </cell>
        </row>
        <row r="253">
          <cell r="B253" t="str">
            <v>10593</v>
          </cell>
          <cell r="C253" t="str">
            <v>Brian Bota</v>
          </cell>
          <cell r="D253" t="str">
            <v>BRIAN</v>
          </cell>
          <cell r="E253" t="str">
            <v>BOTA</v>
          </cell>
          <cell r="F253" t="str">
            <v>MCO</v>
          </cell>
          <cell r="G253" t="str">
            <v>Mobile Crane Operator</v>
          </cell>
          <cell r="H253" t="str">
            <v>503</v>
          </cell>
          <cell r="I253" t="str">
            <v>Underground</v>
          </cell>
          <cell r="J253" t="str">
            <v>Full Time - Permanent</v>
          </cell>
          <cell r="K253" t="str">
            <v>MCO</v>
          </cell>
          <cell r="L253" t="str">
            <v>Mobile Crane Operator</v>
          </cell>
          <cell r="M253" t="str">
            <v>B</v>
          </cell>
          <cell r="N253" t="str">
            <v>W</v>
          </cell>
          <cell r="O253">
            <v>40</v>
          </cell>
          <cell r="P253">
            <v>0</v>
          </cell>
          <cell r="Q253">
            <v>0</v>
          </cell>
          <cell r="R253">
            <v>0</v>
          </cell>
          <cell r="S253">
            <v>0</v>
          </cell>
          <cell r="T253">
            <v>0.75</v>
          </cell>
          <cell r="U253" t="str">
            <v>503</v>
          </cell>
          <cell r="V253" t="str">
            <v>101</v>
          </cell>
          <cell r="W253" t="str">
            <v>5040</v>
          </cell>
          <cell r="X253" t="str">
            <v>5040</v>
          </cell>
          <cell r="Y253" t="str">
            <v>5040</v>
          </cell>
          <cell r="Z253">
            <v>9090</v>
          </cell>
        </row>
        <row r="254">
          <cell r="B254" t="str">
            <v>10594</v>
          </cell>
          <cell r="C254" t="str">
            <v>Jim Stinson</v>
          </cell>
          <cell r="D254" t="str">
            <v>JIM</v>
          </cell>
          <cell r="E254" t="str">
            <v>STINSON</v>
          </cell>
          <cell r="F254" t="str">
            <v>SLDC</v>
          </cell>
          <cell r="G254" t="str">
            <v>Supervisor, Underground</v>
          </cell>
          <cell r="H254" t="str">
            <v>503</v>
          </cell>
          <cell r="I254" t="str">
            <v>Underground</v>
          </cell>
          <cell r="J254" t="str">
            <v>Full Time - Permanent</v>
          </cell>
          <cell r="K254" t="str">
            <v>SUG</v>
          </cell>
          <cell r="L254" t="str">
            <v>Supervisor, Underground</v>
          </cell>
          <cell r="M254" t="str">
            <v>N</v>
          </cell>
          <cell r="N254" t="str">
            <v>W</v>
          </cell>
          <cell r="O254">
            <v>40</v>
          </cell>
          <cell r="P254">
            <v>0</v>
          </cell>
          <cell r="Q254">
            <v>0</v>
          </cell>
          <cell r="R254">
            <v>0</v>
          </cell>
          <cell r="S254">
            <v>0</v>
          </cell>
          <cell r="T254">
            <v>0.75</v>
          </cell>
          <cell r="U254" t="str">
            <v>503</v>
          </cell>
          <cell r="V254" t="str">
            <v>101</v>
          </cell>
          <cell r="W254" t="str">
            <v>5040</v>
          </cell>
          <cell r="X254" t="str">
            <v>5040</v>
          </cell>
          <cell r="Y254" t="str">
            <v>5040</v>
          </cell>
          <cell r="Z254">
            <v>9090</v>
          </cell>
        </row>
        <row r="255">
          <cell r="B255" t="str">
            <v>10597</v>
          </cell>
          <cell r="C255" t="str">
            <v>James Arnel</v>
          </cell>
          <cell r="D255" t="str">
            <v>JAMES</v>
          </cell>
          <cell r="E255" t="str">
            <v>ARNEL</v>
          </cell>
          <cell r="F255" t="str">
            <v>UPC</v>
          </cell>
          <cell r="G255" t="str">
            <v>Utility Vac Truck 1st Class "A"</v>
          </cell>
          <cell r="H255" t="str">
            <v>503</v>
          </cell>
          <cell r="I255" t="str">
            <v>Underground</v>
          </cell>
          <cell r="J255" t="str">
            <v>Full Time - Permanent</v>
          </cell>
          <cell r="K255" t="str">
            <v>UVT1A</v>
          </cell>
          <cell r="L255" t="str">
            <v>Utility Vac Truck 1st Class "A"</v>
          </cell>
          <cell r="M255" t="str">
            <v>B</v>
          </cell>
          <cell r="N255" t="str">
            <v>W</v>
          </cell>
          <cell r="O255">
            <v>40</v>
          </cell>
          <cell r="P255">
            <v>0</v>
          </cell>
          <cell r="Q255">
            <v>0</v>
          </cell>
          <cell r="R255">
            <v>0</v>
          </cell>
          <cell r="S255">
            <v>0</v>
          </cell>
          <cell r="T255">
            <v>0.75</v>
          </cell>
          <cell r="U255" t="str">
            <v>503</v>
          </cell>
          <cell r="V255" t="str">
            <v>101</v>
          </cell>
          <cell r="W255" t="str">
            <v>5040</v>
          </cell>
          <cell r="X255" t="str">
            <v>5040</v>
          </cell>
          <cell r="Y255" t="str">
            <v>5040</v>
          </cell>
          <cell r="Z255">
            <v>9090</v>
          </cell>
        </row>
        <row r="256">
          <cell r="B256" t="str">
            <v>10598</v>
          </cell>
          <cell r="C256" t="str">
            <v>Lloyd Degrow</v>
          </cell>
          <cell r="D256" t="str">
            <v>LLOYD</v>
          </cell>
          <cell r="E256" t="str">
            <v>DEGROW</v>
          </cell>
          <cell r="F256" t="str">
            <v>UGRO1</v>
          </cell>
          <cell r="G256" t="str">
            <v>Cable Splicer - 1st Class</v>
          </cell>
          <cell r="H256" t="str">
            <v>503</v>
          </cell>
          <cell r="I256" t="str">
            <v>Underground</v>
          </cell>
          <cell r="J256" t="str">
            <v>Full Time - Permanent</v>
          </cell>
          <cell r="K256" t="str">
            <v>CS1</v>
          </cell>
          <cell r="L256" t="str">
            <v>Cable Splicer - 1st Class</v>
          </cell>
          <cell r="M256" t="str">
            <v>B</v>
          </cell>
          <cell r="N256" t="str">
            <v>W</v>
          </cell>
          <cell r="O256">
            <v>40</v>
          </cell>
          <cell r="P256">
            <v>0</v>
          </cell>
          <cell r="Q256">
            <v>0</v>
          </cell>
          <cell r="R256">
            <v>0</v>
          </cell>
          <cell r="S256">
            <v>0</v>
          </cell>
          <cell r="T256">
            <v>0.75</v>
          </cell>
          <cell r="U256" t="str">
            <v>503</v>
          </cell>
          <cell r="V256" t="str">
            <v>101</v>
          </cell>
          <cell r="W256" t="str">
            <v>5040</v>
          </cell>
          <cell r="X256" t="str">
            <v>5040</v>
          </cell>
          <cell r="Y256" t="str">
            <v>5040</v>
          </cell>
          <cell r="Z256">
            <v>9090</v>
          </cell>
        </row>
        <row r="257">
          <cell r="B257" t="str">
            <v>10599</v>
          </cell>
          <cell r="C257" t="str">
            <v>Tony Ierace</v>
          </cell>
          <cell r="D257" t="str">
            <v>TONY</v>
          </cell>
          <cell r="E257" t="str">
            <v>IERACE</v>
          </cell>
          <cell r="F257" t="str">
            <v>UGRO1</v>
          </cell>
          <cell r="G257" t="str">
            <v>Cable Splicer - 1st Class</v>
          </cell>
          <cell r="H257" t="str">
            <v>503</v>
          </cell>
          <cell r="I257" t="str">
            <v>Underground</v>
          </cell>
          <cell r="J257" t="str">
            <v>Full Time - Permanent</v>
          </cell>
          <cell r="K257" t="str">
            <v>CS1</v>
          </cell>
          <cell r="L257" t="str">
            <v>Cable Splicer - 1st Class</v>
          </cell>
          <cell r="M257" t="str">
            <v>B</v>
          </cell>
          <cell r="N257" t="str">
            <v>W</v>
          </cell>
          <cell r="O257">
            <v>40</v>
          </cell>
          <cell r="P257">
            <v>0</v>
          </cell>
          <cell r="Q257">
            <v>0</v>
          </cell>
          <cell r="R257">
            <v>0</v>
          </cell>
          <cell r="S257">
            <v>0</v>
          </cell>
          <cell r="T257">
            <v>0.75</v>
          </cell>
          <cell r="U257" t="str">
            <v>503</v>
          </cell>
          <cell r="V257" t="str">
            <v>101</v>
          </cell>
          <cell r="W257" t="str">
            <v>5040</v>
          </cell>
          <cell r="X257" t="str">
            <v>5040</v>
          </cell>
          <cell r="Y257" t="str">
            <v>5040</v>
          </cell>
          <cell r="Z257">
            <v>9090</v>
          </cell>
        </row>
        <row r="258">
          <cell r="B258" t="str">
            <v>10600</v>
          </cell>
          <cell r="C258" t="str">
            <v>Dave Robinson</v>
          </cell>
          <cell r="D258" t="str">
            <v>DAVE</v>
          </cell>
          <cell r="E258" t="str">
            <v>ROBINSON</v>
          </cell>
          <cell r="F258" t="str">
            <v>UGRO1</v>
          </cell>
          <cell r="G258" t="str">
            <v>Cable Splicer - Apprentice</v>
          </cell>
          <cell r="H258" t="str">
            <v>503</v>
          </cell>
          <cell r="I258" t="str">
            <v>Underground</v>
          </cell>
          <cell r="J258" t="str">
            <v>Full Time - Permanent</v>
          </cell>
          <cell r="K258" t="str">
            <v>CSA</v>
          </cell>
          <cell r="L258" t="str">
            <v>Cable Splicer - Apprentice</v>
          </cell>
          <cell r="M258" t="str">
            <v>B</v>
          </cell>
          <cell r="N258" t="str">
            <v>W</v>
          </cell>
          <cell r="O258">
            <v>40</v>
          </cell>
          <cell r="P258">
            <v>0</v>
          </cell>
          <cell r="Q258">
            <v>0</v>
          </cell>
          <cell r="R258">
            <v>0</v>
          </cell>
          <cell r="S258">
            <v>0</v>
          </cell>
          <cell r="T258">
            <v>0.75</v>
          </cell>
          <cell r="U258" t="str">
            <v>503</v>
          </cell>
          <cell r="V258" t="str">
            <v>101</v>
          </cell>
          <cell r="W258" t="str">
            <v>5040</v>
          </cell>
          <cell r="X258" t="str">
            <v>5040</v>
          </cell>
          <cell r="Y258" t="str">
            <v>5040</v>
          </cell>
          <cell r="Z258">
            <v>9090</v>
          </cell>
        </row>
        <row r="259">
          <cell r="B259" t="str">
            <v>10610</v>
          </cell>
          <cell r="C259" t="str">
            <v>James Hussack</v>
          </cell>
          <cell r="D259" t="str">
            <v>JAMES</v>
          </cell>
          <cell r="E259" t="str">
            <v>HUSSACK</v>
          </cell>
          <cell r="F259" t="str">
            <v>UDCG</v>
          </cell>
          <cell r="G259" t="str">
            <v>Labourer</v>
          </cell>
          <cell r="H259" t="str">
            <v>503</v>
          </cell>
          <cell r="I259" t="str">
            <v>Underground</v>
          </cell>
          <cell r="J259" t="str">
            <v>Full Time - Permanent</v>
          </cell>
          <cell r="K259" t="str">
            <v>LAB</v>
          </cell>
          <cell r="L259" t="str">
            <v>Labourer</v>
          </cell>
          <cell r="M259" t="str">
            <v>B</v>
          </cell>
          <cell r="N259" t="str">
            <v>W</v>
          </cell>
          <cell r="O259">
            <v>40</v>
          </cell>
          <cell r="P259">
            <v>0</v>
          </cell>
          <cell r="Q259">
            <v>0</v>
          </cell>
          <cell r="R259">
            <v>0</v>
          </cell>
          <cell r="S259">
            <v>0</v>
          </cell>
          <cell r="T259">
            <v>0.75</v>
          </cell>
          <cell r="U259" t="str">
            <v>503</v>
          </cell>
          <cell r="V259" t="str">
            <v>101</v>
          </cell>
          <cell r="W259" t="str">
            <v>5040</v>
          </cell>
          <cell r="X259" t="str">
            <v>5040</v>
          </cell>
          <cell r="Y259" t="str">
            <v>5040</v>
          </cell>
          <cell r="Z259">
            <v>9090</v>
          </cell>
        </row>
        <row r="260">
          <cell r="B260" t="str">
            <v>10820</v>
          </cell>
          <cell r="C260" t="str">
            <v>Gregg Hutchinson</v>
          </cell>
          <cell r="D260" t="str">
            <v>GREGG</v>
          </cell>
          <cell r="E260" t="str">
            <v>HUTCHINSON</v>
          </cell>
          <cell r="F260" t="str">
            <v>CONIN</v>
          </cell>
          <cell r="G260" t="str">
            <v>Contractor Inspector</v>
          </cell>
          <cell r="H260" t="str">
            <v>503</v>
          </cell>
          <cell r="I260" t="str">
            <v>Contractor Management</v>
          </cell>
          <cell r="J260" t="str">
            <v>Full Time - Permanent</v>
          </cell>
          <cell r="K260" t="str">
            <v>CONINS</v>
          </cell>
          <cell r="L260" t="str">
            <v>Contractor Inspector</v>
          </cell>
          <cell r="M260" t="str">
            <v>B</v>
          </cell>
          <cell r="N260" t="str">
            <v>W</v>
          </cell>
          <cell r="O260">
            <v>40</v>
          </cell>
          <cell r="P260">
            <v>0</v>
          </cell>
          <cell r="Q260">
            <v>0</v>
          </cell>
          <cell r="R260">
            <v>0</v>
          </cell>
          <cell r="S260">
            <v>0</v>
          </cell>
          <cell r="T260">
            <v>0.55000000000000004</v>
          </cell>
          <cell r="U260" t="str">
            <v>504</v>
          </cell>
          <cell r="V260" t="str">
            <v>101</v>
          </cell>
          <cell r="W260" t="str">
            <v>5105</v>
          </cell>
          <cell r="X260" t="str">
            <v>5105</v>
          </cell>
          <cell r="Y260" t="str">
            <v>5105</v>
          </cell>
          <cell r="Z260" t="str">
            <v>5105</v>
          </cell>
        </row>
        <row r="261">
          <cell r="B261" t="str">
            <v>10894</v>
          </cell>
          <cell r="C261" t="str">
            <v>Aaron Hannah</v>
          </cell>
          <cell r="D261">
            <v>0</v>
          </cell>
          <cell r="E261">
            <v>0</v>
          </cell>
          <cell r="F261">
            <v>0</v>
          </cell>
          <cell r="G261" t="str">
            <v>Labourer</v>
          </cell>
          <cell r="H261" t="str">
            <v>503</v>
          </cell>
          <cell r="I261" t="str">
            <v>Underground</v>
          </cell>
          <cell r="J261" t="str">
            <v>Full Time - Permanent</v>
          </cell>
          <cell r="K261">
            <v>0</v>
          </cell>
          <cell r="L261" t="str">
            <v>Labourer</v>
          </cell>
          <cell r="M261" t="str">
            <v>B</v>
          </cell>
          <cell r="N261" t="str">
            <v>W</v>
          </cell>
          <cell r="O261">
            <v>40</v>
          </cell>
          <cell r="P261">
            <v>0</v>
          </cell>
          <cell r="Q261">
            <v>0</v>
          </cell>
          <cell r="R261">
            <v>0</v>
          </cell>
          <cell r="S261">
            <v>0</v>
          </cell>
          <cell r="T261">
            <v>0.75</v>
          </cell>
          <cell r="U261" t="str">
            <v>503</v>
          </cell>
          <cell r="V261" t="str">
            <v>101</v>
          </cell>
          <cell r="W261" t="str">
            <v>5040</v>
          </cell>
          <cell r="X261" t="str">
            <v>5040</v>
          </cell>
          <cell r="Y261" t="str">
            <v>5040</v>
          </cell>
          <cell r="Z261">
            <v>9090</v>
          </cell>
        </row>
        <row r="262">
          <cell r="B262" t="str">
            <v>10895</v>
          </cell>
          <cell r="C262" t="str">
            <v>Jordan Beck</v>
          </cell>
          <cell r="D262">
            <v>0</v>
          </cell>
          <cell r="E262">
            <v>0</v>
          </cell>
          <cell r="F262">
            <v>0</v>
          </cell>
          <cell r="G262" t="str">
            <v>Labourer</v>
          </cell>
          <cell r="H262" t="str">
            <v>503</v>
          </cell>
          <cell r="I262" t="str">
            <v>Underground</v>
          </cell>
          <cell r="J262" t="str">
            <v>Full Time - Permanent</v>
          </cell>
          <cell r="K262">
            <v>0</v>
          </cell>
          <cell r="L262" t="str">
            <v>Labourer</v>
          </cell>
          <cell r="M262" t="str">
            <v>B</v>
          </cell>
          <cell r="N262" t="str">
            <v>W</v>
          </cell>
          <cell r="O262">
            <v>40</v>
          </cell>
          <cell r="P262">
            <v>0</v>
          </cell>
          <cell r="Q262">
            <v>0</v>
          </cell>
          <cell r="R262">
            <v>0</v>
          </cell>
          <cell r="S262">
            <v>0</v>
          </cell>
          <cell r="T262">
            <v>0.75</v>
          </cell>
          <cell r="U262" t="str">
            <v>503</v>
          </cell>
          <cell r="V262" t="str">
            <v>101</v>
          </cell>
          <cell r="W262" t="str">
            <v>5040</v>
          </cell>
          <cell r="X262" t="str">
            <v>5040</v>
          </cell>
          <cell r="Y262" t="str">
            <v>5040</v>
          </cell>
          <cell r="Z262">
            <v>9090</v>
          </cell>
        </row>
        <row r="263">
          <cell r="B263" t="str">
            <v>10896</v>
          </cell>
          <cell r="C263" t="str">
            <v>Chris Doulious</v>
          </cell>
          <cell r="D263">
            <v>0</v>
          </cell>
          <cell r="E263">
            <v>0</v>
          </cell>
          <cell r="F263">
            <v>0</v>
          </cell>
          <cell r="G263" t="str">
            <v>Labourer</v>
          </cell>
          <cell r="H263" t="str">
            <v>503</v>
          </cell>
          <cell r="I263" t="str">
            <v>Underground</v>
          </cell>
          <cell r="J263" t="str">
            <v>Full Time - Permanent</v>
          </cell>
          <cell r="K263">
            <v>0</v>
          </cell>
          <cell r="L263" t="str">
            <v>Labourer</v>
          </cell>
          <cell r="M263" t="str">
            <v>B</v>
          </cell>
          <cell r="N263" t="str">
            <v>W</v>
          </cell>
          <cell r="O263">
            <v>40</v>
          </cell>
          <cell r="P263">
            <v>0</v>
          </cell>
          <cell r="Q263">
            <v>0</v>
          </cell>
          <cell r="R263">
            <v>0</v>
          </cell>
          <cell r="S263">
            <v>0</v>
          </cell>
          <cell r="T263">
            <v>0.75</v>
          </cell>
          <cell r="U263" t="str">
            <v>503</v>
          </cell>
          <cell r="V263" t="str">
            <v>101</v>
          </cell>
          <cell r="W263" t="str">
            <v>5040</v>
          </cell>
          <cell r="X263" t="str">
            <v>5040</v>
          </cell>
          <cell r="Y263" t="str">
            <v>5040</v>
          </cell>
          <cell r="Z263">
            <v>9090</v>
          </cell>
        </row>
        <row r="264">
          <cell r="B264" t="str">
            <v>10897</v>
          </cell>
          <cell r="C264" t="str">
            <v>Kevin Buzzell</v>
          </cell>
          <cell r="D264">
            <v>0</v>
          </cell>
          <cell r="E264">
            <v>0</v>
          </cell>
          <cell r="F264">
            <v>0</v>
          </cell>
          <cell r="G264" t="str">
            <v>Mobile Crane Operator</v>
          </cell>
          <cell r="H264" t="str">
            <v>503</v>
          </cell>
          <cell r="I264" t="str">
            <v>Underground</v>
          </cell>
          <cell r="J264" t="str">
            <v>Full Time - Permanent</v>
          </cell>
          <cell r="K264">
            <v>0</v>
          </cell>
          <cell r="L264" t="str">
            <v>Mobile Crane Operator</v>
          </cell>
          <cell r="M264" t="str">
            <v>B</v>
          </cell>
          <cell r="N264" t="str">
            <v>W</v>
          </cell>
          <cell r="O264">
            <v>40</v>
          </cell>
          <cell r="P264">
            <v>0</v>
          </cell>
          <cell r="Q264">
            <v>0</v>
          </cell>
          <cell r="R264">
            <v>0</v>
          </cell>
          <cell r="S264">
            <v>0</v>
          </cell>
          <cell r="T264">
            <v>0.75</v>
          </cell>
          <cell r="U264" t="str">
            <v>503</v>
          </cell>
          <cell r="V264" t="str">
            <v>101</v>
          </cell>
          <cell r="W264" t="str">
            <v>5040</v>
          </cell>
          <cell r="X264" t="str">
            <v>5040</v>
          </cell>
          <cell r="Y264" t="str">
            <v>5040</v>
          </cell>
          <cell r="Z264">
            <v>9090</v>
          </cell>
        </row>
        <row r="265">
          <cell r="B265" t="str">
            <v>10854</v>
          </cell>
          <cell r="C265" t="str">
            <v>Florin Mihai</v>
          </cell>
          <cell r="D265" t="str">
            <v>FLORIN</v>
          </cell>
          <cell r="E265" t="str">
            <v>MIHAI</v>
          </cell>
          <cell r="F265" t="str">
            <v>ENGDIST</v>
          </cell>
          <cell r="G265" t="str">
            <v>Distribution Engineer</v>
          </cell>
          <cell r="H265" t="str">
            <v>521</v>
          </cell>
          <cell r="I265" t="str">
            <v>Network Assets</v>
          </cell>
          <cell r="J265" t="str">
            <v>Full Time - Permanent</v>
          </cell>
          <cell r="K265" t="str">
            <v>ENGDIST</v>
          </cell>
          <cell r="L265" t="str">
            <v>Distribution Engineer</v>
          </cell>
          <cell r="M265" t="str">
            <v>N</v>
          </cell>
          <cell r="N265" t="str">
            <v>P</v>
          </cell>
          <cell r="O265">
            <v>35</v>
          </cell>
          <cell r="P265">
            <v>0</v>
          </cell>
          <cell r="Q265">
            <v>0</v>
          </cell>
          <cell r="R265">
            <v>0</v>
          </cell>
          <cell r="S265">
            <v>0</v>
          </cell>
          <cell r="T265">
            <v>0.55000000000000004</v>
          </cell>
          <cell r="U265" t="str">
            <v>521</v>
          </cell>
          <cell r="V265" t="str">
            <v>101</v>
          </cell>
          <cell r="W265" t="str">
            <v>9080</v>
          </cell>
          <cell r="X265" t="str">
            <v>9080</v>
          </cell>
          <cell r="Y265" t="str">
            <v>9080</v>
          </cell>
          <cell r="Z265" t="str">
            <v>9080</v>
          </cell>
        </row>
        <row r="266">
          <cell r="B266" t="str">
            <v>10858</v>
          </cell>
          <cell r="C266" t="str">
            <v>Matthew Strecker</v>
          </cell>
          <cell r="D266" t="str">
            <v>MATTHEW</v>
          </cell>
          <cell r="E266" t="str">
            <v>STRECKER</v>
          </cell>
          <cell r="F266" t="str">
            <v>ENGINT</v>
          </cell>
          <cell r="G266" t="str">
            <v>Engineering Intern</v>
          </cell>
          <cell r="H266" t="str">
            <v>521</v>
          </cell>
          <cell r="I266" t="str">
            <v>Network Assets</v>
          </cell>
          <cell r="J266" t="str">
            <v>Full Time - Permanent</v>
          </cell>
          <cell r="K266" t="str">
            <v>ENGINT</v>
          </cell>
          <cell r="L266" t="str">
            <v>Engineering Intern</v>
          </cell>
          <cell r="M266" t="str">
            <v>N</v>
          </cell>
          <cell r="N266" t="str">
            <v>P</v>
          </cell>
          <cell r="O266">
            <v>35</v>
          </cell>
          <cell r="P266">
            <v>0</v>
          </cell>
          <cell r="Q266">
            <v>0</v>
          </cell>
          <cell r="R266">
            <v>0</v>
          </cell>
          <cell r="S266">
            <v>0</v>
          </cell>
          <cell r="T266">
            <v>0.55000000000000004</v>
          </cell>
          <cell r="U266" t="str">
            <v>521</v>
          </cell>
          <cell r="V266" t="str">
            <v>101</v>
          </cell>
          <cell r="W266" t="str">
            <v>5020</v>
          </cell>
          <cell r="X266" t="str">
            <v>5020</v>
          </cell>
          <cell r="Y266">
            <v>9080</v>
          </cell>
          <cell r="Z266">
            <v>9080</v>
          </cell>
        </row>
        <row r="267">
          <cell r="B267" t="str">
            <v>10879</v>
          </cell>
          <cell r="C267" t="str">
            <v>David Haddock</v>
          </cell>
          <cell r="D267" t="str">
            <v>David</v>
          </cell>
          <cell r="E267" t="str">
            <v>Haddock</v>
          </cell>
          <cell r="F267" t="str">
            <v>MNET</v>
          </cell>
          <cell r="G267" t="str">
            <v>Manager, Network</v>
          </cell>
          <cell r="H267" t="str">
            <v>521</v>
          </cell>
          <cell r="I267" t="str">
            <v>Network Assets</v>
          </cell>
          <cell r="J267" t="str">
            <v>Full Time - Permanent</v>
          </cell>
          <cell r="K267" t="str">
            <v>MN</v>
          </cell>
          <cell r="L267" t="str">
            <v>Manager, Network</v>
          </cell>
          <cell r="M267" t="str">
            <v>N</v>
          </cell>
          <cell r="N267" t="str">
            <v>P</v>
          </cell>
          <cell r="O267">
            <v>35</v>
          </cell>
          <cell r="P267">
            <v>0</v>
          </cell>
          <cell r="Q267">
            <v>0</v>
          </cell>
          <cell r="R267">
            <v>0</v>
          </cell>
          <cell r="S267">
            <v>0</v>
          </cell>
          <cell r="T267">
            <v>0.55000000000000004</v>
          </cell>
          <cell r="U267" t="str">
            <v>521</v>
          </cell>
          <cell r="V267" t="str">
            <v>101</v>
          </cell>
          <cell r="W267" t="str">
            <v>9080</v>
          </cell>
          <cell r="X267" t="str">
            <v>9080</v>
          </cell>
          <cell r="Y267" t="str">
            <v>9080</v>
          </cell>
          <cell r="Z267" t="str">
            <v>9080</v>
          </cell>
        </row>
        <row r="268">
          <cell r="B268" t="str">
            <v>10026</v>
          </cell>
          <cell r="C268" t="str">
            <v>Jennifer Kennedy</v>
          </cell>
          <cell r="D268" t="str">
            <v>JENNIFER</v>
          </cell>
          <cell r="E268" t="str">
            <v>KENNEDY</v>
          </cell>
          <cell r="F268" t="str">
            <v>CO REC</v>
          </cell>
          <cell r="G268" t="str">
            <v>Engineering Records Coordinator</v>
          </cell>
          <cell r="H268" t="str">
            <v>522</v>
          </cell>
          <cell r="I268" t="str">
            <v>Network Records</v>
          </cell>
          <cell r="J268" t="str">
            <v>Full Time - Permanent</v>
          </cell>
          <cell r="K268" t="str">
            <v>ERECO</v>
          </cell>
          <cell r="L268" t="str">
            <v>Engineering Records Coordinator</v>
          </cell>
          <cell r="M268" t="str">
            <v>B</v>
          </cell>
          <cell r="N268" t="str">
            <v>W</v>
          </cell>
          <cell r="O268">
            <v>35</v>
          </cell>
          <cell r="P268">
            <v>0</v>
          </cell>
          <cell r="Q268">
            <v>0</v>
          </cell>
          <cell r="R268">
            <v>0</v>
          </cell>
          <cell r="S268">
            <v>0</v>
          </cell>
          <cell r="T268">
            <v>1</v>
          </cell>
          <cell r="U268" t="str">
            <v>522</v>
          </cell>
          <cell r="V268" t="str">
            <v>101</v>
          </cell>
          <cell r="W268" t="str">
            <v>9080</v>
          </cell>
          <cell r="X268" t="str">
            <v>9080</v>
          </cell>
          <cell r="Y268" t="str">
            <v>9080</v>
          </cell>
          <cell r="Z268" t="str">
            <v>9080</v>
          </cell>
        </row>
        <row r="269">
          <cell r="B269" t="str">
            <v>10056</v>
          </cell>
          <cell r="C269" t="str">
            <v>Lynn Gaylard</v>
          </cell>
          <cell r="D269" t="str">
            <v>Lynn</v>
          </cell>
          <cell r="E269" t="str">
            <v>Gaylard</v>
          </cell>
          <cell r="F269" t="str">
            <v>CO REC</v>
          </cell>
          <cell r="G269" t="str">
            <v>Engineering Records Coordinator</v>
          </cell>
          <cell r="H269" t="str">
            <v>522</v>
          </cell>
          <cell r="I269" t="str">
            <v>Network Records</v>
          </cell>
          <cell r="J269" t="str">
            <v>Full Time - Permanent</v>
          </cell>
          <cell r="K269" t="str">
            <v>ERECO</v>
          </cell>
          <cell r="L269" t="str">
            <v>Engineering Records Coordinator</v>
          </cell>
          <cell r="M269" t="str">
            <v>B</v>
          </cell>
          <cell r="N269" t="str">
            <v>W</v>
          </cell>
          <cell r="O269">
            <v>35</v>
          </cell>
          <cell r="P269">
            <v>0</v>
          </cell>
          <cell r="Q269">
            <v>0</v>
          </cell>
          <cell r="R269">
            <v>0</v>
          </cell>
          <cell r="S269">
            <v>0</v>
          </cell>
          <cell r="T269">
            <v>1</v>
          </cell>
          <cell r="U269" t="str">
            <v>522</v>
          </cell>
          <cell r="V269" t="str">
            <v>101</v>
          </cell>
          <cell r="W269" t="str">
            <v>9080</v>
          </cell>
          <cell r="X269" t="str">
            <v>9080</v>
          </cell>
          <cell r="Y269" t="str">
            <v>9080</v>
          </cell>
          <cell r="Z269" t="str">
            <v>9080</v>
          </cell>
        </row>
        <row r="270">
          <cell r="B270" t="str">
            <v>10106</v>
          </cell>
          <cell r="C270" t="str">
            <v>Todd Daigle</v>
          </cell>
          <cell r="D270" t="str">
            <v>TODD</v>
          </cell>
          <cell r="E270" t="str">
            <v>DAIGLE</v>
          </cell>
          <cell r="F270" t="str">
            <v>AM/FM</v>
          </cell>
          <cell r="G270" t="str">
            <v>AM/FM Technician</v>
          </cell>
          <cell r="H270" t="str">
            <v>522</v>
          </cell>
          <cell r="I270" t="str">
            <v>Network Records</v>
          </cell>
          <cell r="J270" t="str">
            <v>Full Time - Permanent</v>
          </cell>
          <cell r="K270" t="str">
            <v>AMFM</v>
          </cell>
          <cell r="L270" t="str">
            <v>AM/FM Technician</v>
          </cell>
          <cell r="M270" t="str">
            <v>B</v>
          </cell>
          <cell r="N270" t="str">
            <v>W</v>
          </cell>
          <cell r="O270">
            <v>35</v>
          </cell>
          <cell r="P270">
            <v>0</v>
          </cell>
          <cell r="Q270">
            <v>0</v>
          </cell>
          <cell r="R270">
            <v>0</v>
          </cell>
          <cell r="S270">
            <v>0</v>
          </cell>
          <cell r="T270">
            <v>1</v>
          </cell>
          <cell r="U270" t="str">
            <v>522</v>
          </cell>
          <cell r="V270" t="str">
            <v>101</v>
          </cell>
          <cell r="W270" t="str">
            <v>9080</v>
          </cell>
          <cell r="X270" t="str">
            <v>9080</v>
          </cell>
          <cell r="Y270" t="str">
            <v>9080</v>
          </cell>
          <cell r="Z270" t="str">
            <v>9080</v>
          </cell>
        </row>
        <row r="271">
          <cell r="B271" t="str">
            <v>10170</v>
          </cell>
          <cell r="C271" t="str">
            <v>Jason Mcbride</v>
          </cell>
          <cell r="D271" t="str">
            <v>JASON</v>
          </cell>
          <cell r="E271" t="str">
            <v>MCBRIDE</v>
          </cell>
          <cell r="F271" t="str">
            <v>DRAFTS</v>
          </cell>
          <cell r="G271" t="str">
            <v>Engineering Draftsperson</v>
          </cell>
          <cell r="H271" t="str">
            <v>522</v>
          </cell>
          <cell r="I271" t="str">
            <v>Network Records</v>
          </cell>
          <cell r="J271" t="str">
            <v>Full Time - Permanent</v>
          </cell>
          <cell r="K271" t="str">
            <v>EDFT</v>
          </cell>
          <cell r="L271" t="str">
            <v>Engineering Draftsperson</v>
          </cell>
          <cell r="M271" t="str">
            <v>B</v>
          </cell>
          <cell r="N271" t="str">
            <v>W</v>
          </cell>
          <cell r="O271">
            <v>35</v>
          </cell>
          <cell r="P271">
            <v>0</v>
          </cell>
          <cell r="Q271">
            <v>0</v>
          </cell>
          <cell r="R271">
            <v>0</v>
          </cell>
          <cell r="S271">
            <v>0</v>
          </cell>
          <cell r="T271">
            <v>1</v>
          </cell>
          <cell r="U271" t="str">
            <v>522</v>
          </cell>
          <cell r="V271" t="str">
            <v>101</v>
          </cell>
          <cell r="W271" t="str">
            <v>9080</v>
          </cell>
          <cell r="X271" t="str">
            <v>9080</v>
          </cell>
          <cell r="Y271" t="str">
            <v>9080</v>
          </cell>
          <cell r="Z271" t="str">
            <v>9080</v>
          </cell>
        </row>
        <row r="272">
          <cell r="B272" t="str">
            <v>10182</v>
          </cell>
          <cell r="C272" t="str">
            <v>Linda Delibato</v>
          </cell>
          <cell r="D272" t="str">
            <v>LINDA</v>
          </cell>
          <cell r="E272" t="str">
            <v>DELIBATO</v>
          </cell>
          <cell r="F272" t="str">
            <v>CLERKNR</v>
          </cell>
          <cell r="G272" t="str">
            <v>Engineering Records Clerk</v>
          </cell>
          <cell r="H272" t="str">
            <v>522</v>
          </cell>
          <cell r="I272" t="str">
            <v>Network Records</v>
          </cell>
          <cell r="J272" t="str">
            <v>Full Time - Permanent</v>
          </cell>
          <cell r="K272" t="str">
            <v>EREC</v>
          </cell>
          <cell r="L272" t="str">
            <v>Engineering Records Clerk</v>
          </cell>
          <cell r="M272" t="str">
            <v>B</v>
          </cell>
          <cell r="N272" t="str">
            <v>W</v>
          </cell>
          <cell r="O272">
            <v>35</v>
          </cell>
          <cell r="P272">
            <v>0</v>
          </cell>
          <cell r="Q272">
            <v>0</v>
          </cell>
          <cell r="R272">
            <v>0</v>
          </cell>
          <cell r="S272">
            <v>0</v>
          </cell>
          <cell r="T272">
            <v>1</v>
          </cell>
          <cell r="U272" t="str">
            <v>522</v>
          </cell>
          <cell r="V272" t="str">
            <v>101</v>
          </cell>
          <cell r="W272" t="str">
            <v>9080</v>
          </cell>
          <cell r="X272" t="str">
            <v>9080</v>
          </cell>
          <cell r="Y272" t="str">
            <v>9080</v>
          </cell>
          <cell r="Z272" t="str">
            <v>9080</v>
          </cell>
        </row>
        <row r="273">
          <cell r="B273" t="str">
            <v>10260</v>
          </cell>
          <cell r="C273" t="str">
            <v>Bruce Thachuk</v>
          </cell>
          <cell r="D273" t="str">
            <v>BRUCE</v>
          </cell>
          <cell r="E273" t="str">
            <v>THACHUK</v>
          </cell>
          <cell r="F273" t="str">
            <v>SNR</v>
          </cell>
          <cell r="G273" t="str">
            <v>Supervisor, Engineering Records</v>
          </cell>
          <cell r="H273" t="str">
            <v>522</v>
          </cell>
          <cell r="I273" t="str">
            <v>Network Records</v>
          </cell>
          <cell r="J273" t="str">
            <v>Full Time - Permanent</v>
          </cell>
          <cell r="K273" t="str">
            <v>SENGR</v>
          </cell>
          <cell r="L273" t="str">
            <v>Supervisor, Engineering Records</v>
          </cell>
          <cell r="M273" t="str">
            <v>N</v>
          </cell>
          <cell r="N273" t="str">
            <v>P</v>
          </cell>
          <cell r="O273">
            <v>35</v>
          </cell>
          <cell r="P273">
            <v>0</v>
          </cell>
          <cell r="Q273">
            <v>0</v>
          </cell>
          <cell r="R273">
            <v>0</v>
          </cell>
          <cell r="S273">
            <v>0</v>
          </cell>
          <cell r="T273">
            <v>1</v>
          </cell>
          <cell r="U273" t="str">
            <v>522</v>
          </cell>
          <cell r="V273" t="str">
            <v>101</v>
          </cell>
          <cell r="W273" t="str">
            <v>5005</v>
          </cell>
          <cell r="X273" t="str">
            <v>5005</v>
          </cell>
          <cell r="Y273">
            <v>9080</v>
          </cell>
          <cell r="Z273">
            <v>9080</v>
          </cell>
        </row>
        <row r="274">
          <cell r="B274" t="str">
            <v>10271</v>
          </cell>
          <cell r="C274" t="str">
            <v>Serghei Timotin</v>
          </cell>
          <cell r="D274" t="str">
            <v>SERGHEI</v>
          </cell>
          <cell r="E274" t="str">
            <v>TIMOTIN</v>
          </cell>
          <cell r="F274" t="str">
            <v>AM/FM</v>
          </cell>
          <cell r="G274" t="str">
            <v>AM/FM Technician</v>
          </cell>
          <cell r="H274" t="str">
            <v>522</v>
          </cell>
          <cell r="I274" t="str">
            <v>Network Records</v>
          </cell>
          <cell r="J274" t="str">
            <v>Full Time - Permanent</v>
          </cell>
          <cell r="K274" t="str">
            <v>AMFM</v>
          </cell>
          <cell r="L274" t="str">
            <v>AM/FM Technician</v>
          </cell>
          <cell r="M274" t="str">
            <v>B</v>
          </cell>
          <cell r="N274" t="str">
            <v>W</v>
          </cell>
          <cell r="O274">
            <v>35</v>
          </cell>
          <cell r="P274">
            <v>0</v>
          </cell>
          <cell r="Q274">
            <v>0</v>
          </cell>
          <cell r="R274">
            <v>0</v>
          </cell>
          <cell r="S274">
            <v>0</v>
          </cell>
          <cell r="T274">
            <v>1</v>
          </cell>
          <cell r="U274" t="str">
            <v>522</v>
          </cell>
          <cell r="V274" t="str">
            <v>101</v>
          </cell>
          <cell r="W274" t="str">
            <v>9080</v>
          </cell>
          <cell r="X274" t="str">
            <v>9080</v>
          </cell>
          <cell r="Y274" t="str">
            <v>9080</v>
          </cell>
          <cell r="Z274" t="str">
            <v>9080</v>
          </cell>
        </row>
        <row r="275">
          <cell r="B275" t="str">
            <v>10475</v>
          </cell>
          <cell r="C275" t="str">
            <v>Melissa Barron</v>
          </cell>
          <cell r="D275" t="str">
            <v>Melissa</v>
          </cell>
          <cell r="E275" t="str">
            <v>Barron</v>
          </cell>
          <cell r="F275" t="str">
            <v>DRAFTS</v>
          </cell>
          <cell r="G275" t="str">
            <v>Engineering Draftsperson</v>
          </cell>
          <cell r="H275" t="str">
            <v>522</v>
          </cell>
          <cell r="I275" t="str">
            <v>Network Records</v>
          </cell>
          <cell r="J275" t="str">
            <v>Full Time - Permanent</v>
          </cell>
          <cell r="K275" t="str">
            <v>EDFT</v>
          </cell>
          <cell r="L275" t="str">
            <v>Engineering Draftsperson</v>
          </cell>
          <cell r="M275" t="str">
            <v>B</v>
          </cell>
          <cell r="N275" t="str">
            <v>W</v>
          </cell>
          <cell r="O275">
            <v>35</v>
          </cell>
          <cell r="P275">
            <v>0</v>
          </cell>
          <cell r="Q275">
            <v>0</v>
          </cell>
          <cell r="R275">
            <v>0</v>
          </cell>
          <cell r="S275">
            <v>0</v>
          </cell>
          <cell r="T275">
            <v>1</v>
          </cell>
          <cell r="U275" t="str">
            <v>522</v>
          </cell>
          <cell r="V275" t="str">
            <v>101</v>
          </cell>
          <cell r="W275" t="str">
            <v>9080</v>
          </cell>
          <cell r="X275" t="str">
            <v>9080</v>
          </cell>
          <cell r="Y275" t="str">
            <v>9080</v>
          </cell>
          <cell r="Z275" t="str">
            <v>9080</v>
          </cell>
        </row>
        <row r="276">
          <cell r="B276" t="str">
            <v>10767</v>
          </cell>
          <cell r="C276" t="str">
            <v>Roman Kata</v>
          </cell>
          <cell r="D276" t="str">
            <v>ROMAN</v>
          </cell>
          <cell r="E276" t="str">
            <v>KATA</v>
          </cell>
          <cell r="F276" t="str">
            <v>DRAFTS</v>
          </cell>
          <cell r="G276" t="str">
            <v>Engineering Draftsperson</v>
          </cell>
          <cell r="H276" t="str">
            <v>522</v>
          </cell>
          <cell r="I276" t="str">
            <v>Network Records</v>
          </cell>
          <cell r="J276" t="str">
            <v>Full Time - Permanent</v>
          </cell>
          <cell r="K276" t="str">
            <v>EDFT</v>
          </cell>
          <cell r="L276" t="str">
            <v>Engineering Draftsperson</v>
          </cell>
          <cell r="M276" t="str">
            <v>B</v>
          </cell>
          <cell r="N276" t="str">
            <v>W</v>
          </cell>
          <cell r="O276">
            <v>35</v>
          </cell>
          <cell r="P276">
            <v>0</v>
          </cell>
          <cell r="Q276">
            <v>0</v>
          </cell>
          <cell r="R276">
            <v>0</v>
          </cell>
          <cell r="S276">
            <v>0</v>
          </cell>
          <cell r="T276">
            <v>1</v>
          </cell>
          <cell r="U276" t="str">
            <v>522</v>
          </cell>
          <cell r="V276" t="str">
            <v>101</v>
          </cell>
          <cell r="W276" t="str">
            <v>9080</v>
          </cell>
          <cell r="X276" t="str">
            <v>9080</v>
          </cell>
          <cell r="Y276" t="str">
            <v>9080</v>
          </cell>
          <cell r="Z276" t="str">
            <v>9080</v>
          </cell>
        </row>
        <row r="277">
          <cell r="B277" t="str">
            <v>10064</v>
          </cell>
          <cell r="C277" t="str">
            <v>Carmine Calabrese</v>
          </cell>
          <cell r="D277" t="str">
            <v>CARMINE</v>
          </cell>
          <cell r="E277" t="str">
            <v>CALABRESE</v>
          </cell>
          <cell r="F277" t="str">
            <v>MNO</v>
          </cell>
          <cell r="G277" t="str">
            <v>Manager, Network Operating</v>
          </cell>
          <cell r="H277" t="str">
            <v>523</v>
          </cell>
          <cell r="I277" t="str">
            <v>Network Operating</v>
          </cell>
          <cell r="J277" t="str">
            <v>Full Time - Permanent</v>
          </cell>
          <cell r="K277" t="str">
            <v>MNO</v>
          </cell>
          <cell r="L277" t="str">
            <v>Manager, Network Operating</v>
          </cell>
          <cell r="M277" t="str">
            <v>N</v>
          </cell>
          <cell r="N277" t="str">
            <v>P</v>
          </cell>
          <cell r="O277">
            <v>35</v>
          </cell>
          <cell r="P277">
            <v>0</v>
          </cell>
          <cell r="Q277">
            <v>0</v>
          </cell>
          <cell r="R277">
            <v>0</v>
          </cell>
          <cell r="S277">
            <v>0</v>
          </cell>
          <cell r="T277">
            <v>0.55000000000000004</v>
          </cell>
          <cell r="U277" t="str">
            <v>523</v>
          </cell>
          <cell r="V277" t="str">
            <v>101</v>
          </cell>
          <cell r="W277" t="str">
            <v>5005</v>
          </cell>
          <cell r="X277" t="str">
            <v>5005</v>
          </cell>
          <cell r="Y277" t="str">
            <v>5005</v>
          </cell>
          <cell r="Z277" t="str">
            <v>5005</v>
          </cell>
        </row>
        <row r="278">
          <cell r="B278" t="str">
            <v>10066</v>
          </cell>
          <cell r="C278" t="str">
            <v>Daniel Suarez-Baczek</v>
          </cell>
          <cell r="D278" t="str">
            <v>DANIEL</v>
          </cell>
          <cell r="E278" t="str">
            <v>SUAREZ-BACZEK</v>
          </cell>
          <cell r="F278" t="str">
            <v>OPERAT</v>
          </cell>
          <cell r="G278" t="str">
            <v>Op-1</v>
          </cell>
          <cell r="H278" t="str">
            <v>523</v>
          </cell>
          <cell r="I278" t="str">
            <v>Network Operating</v>
          </cell>
          <cell r="J278" t="str">
            <v>Full Time - Permanent</v>
          </cell>
          <cell r="K278" t="str">
            <v>OP1</v>
          </cell>
          <cell r="L278" t="str">
            <v>Op-1</v>
          </cell>
          <cell r="M278" t="str">
            <v>B</v>
          </cell>
          <cell r="N278" t="str">
            <v>W</v>
          </cell>
          <cell r="O278">
            <v>40</v>
          </cell>
          <cell r="P278">
            <v>0</v>
          </cell>
          <cell r="Q278">
            <v>0</v>
          </cell>
          <cell r="R278">
            <v>0</v>
          </cell>
          <cell r="S278">
            <v>0</v>
          </cell>
          <cell r="T278">
            <v>0.55000000000000004</v>
          </cell>
          <cell r="U278" t="str">
            <v>523</v>
          </cell>
          <cell r="V278" t="str">
            <v>101</v>
          </cell>
          <cell r="W278" t="str">
            <v>5010</v>
          </cell>
          <cell r="X278" t="str">
            <v>5010</v>
          </cell>
          <cell r="Y278" t="str">
            <v>5010</v>
          </cell>
          <cell r="Z278" t="str">
            <v>5010</v>
          </cell>
        </row>
        <row r="279">
          <cell r="B279" t="str">
            <v>10068</v>
          </cell>
          <cell r="C279" t="str">
            <v>Stephen Larwood</v>
          </cell>
          <cell r="D279" t="str">
            <v>STEPHEN</v>
          </cell>
          <cell r="E279" t="str">
            <v>LARWOOD</v>
          </cell>
          <cell r="F279" t="str">
            <v>OPERAT</v>
          </cell>
          <cell r="G279" t="str">
            <v>Operating Team Leader</v>
          </cell>
          <cell r="H279" t="str">
            <v>523</v>
          </cell>
          <cell r="I279" t="str">
            <v>Network Operating</v>
          </cell>
          <cell r="J279" t="str">
            <v>Full Time - Permanent</v>
          </cell>
          <cell r="K279" t="str">
            <v>OPTL</v>
          </cell>
          <cell r="L279" t="str">
            <v>Operating Team Leader</v>
          </cell>
          <cell r="M279" t="str">
            <v>B</v>
          </cell>
          <cell r="N279" t="str">
            <v>W</v>
          </cell>
          <cell r="O279">
            <v>40</v>
          </cell>
          <cell r="P279">
            <v>0</v>
          </cell>
          <cell r="Q279">
            <v>0</v>
          </cell>
          <cell r="R279">
            <v>0</v>
          </cell>
          <cell r="S279">
            <v>0</v>
          </cell>
          <cell r="T279">
            <v>0.55000000000000004</v>
          </cell>
          <cell r="U279" t="str">
            <v>523</v>
          </cell>
          <cell r="V279" t="str">
            <v>101</v>
          </cell>
          <cell r="W279" t="str">
            <v>5010</v>
          </cell>
          <cell r="X279" t="str">
            <v>5010</v>
          </cell>
          <cell r="Y279" t="str">
            <v>5010</v>
          </cell>
          <cell r="Z279" t="str">
            <v>5010</v>
          </cell>
        </row>
        <row r="280">
          <cell r="B280" t="str">
            <v>10069</v>
          </cell>
          <cell r="C280" t="str">
            <v>Graham Lee</v>
          </cell>
          <cell r="D280" t="str">
            <v>GRAHAM</v>
          </cell>
          <cell r="E280" t="str">
            <v>LEE</v>
          </cell>
          <cell r="F280" t="str">
            <v>OPERAT</v>
          </cell>
          <cell r="G280" t="str">
            <v>Operating Team Leader</v>
          </cell>
          <cell r="H280" t="str">
            <v>523</v>
          </cell>
          <cell r="I280" t="str">
            <v>Network Operating</v>
          </cell>
          <cell r="J280" t="str">
            <v>Full Time - Permanent</v>
          </cell>
          <cell r="K280" t="str">
            <v>OPTL</v>
          </cell>
          <cell r="L280" t="str">
            <v>Operating Team Leader</v>
          </cell>
          <cell r="M280" t="str">
            <v>B</v>
          </cell>
          <cell r="N280" t="str">
            <v>W</v>
          </cell>
          <cell r="O280">
            <v>40</v>
          </cell>
          <cell r="P280">
            <v>0</v>
          </cell>
          <cell r="Q280">
            <v>0</v>
          </cell>
          <cell r="R280">
            <v>0</v>
          </cell>
          <cell r="S280">
            <v>0</v>
          </cell>
          <cell r="T280">
            <v>0.55000000000000004</v>
          </cell>
          <cell r="U280" t="str">
            <v>523</v>
          </cell>
          <cell r="V280" t="str">
            <v>101</v>
          </cell>
          <cell r="W280" t="str">
            <v>5010</v>
          </cell>
          <cell r="X280" t="str">
            <v>5010</v>
          </cell>
          <cell r="Y280" t="str">
            <v>5010</v>
          </cell>
          <cell r="Z280" t="str">
            <v>5010</v>
          </cell>
        </row>
        <row r="281">
          <cell r="B281" t="str">
            <v>10071</v>
          </cell>
          <cell r="C281" t="str">
            <v>Jerald Cometto</v>
          </cell>
          <cell r="D281" t="str">
            <v>JERALD</v>
          </cell>
          <cell r="E281" t="str">
            <v>COMETTO</v>
          </cell>
          <cell r="F281" t="str">
            <v>OPERAT</v>
          </cell>
          <cell r="G281" t="str">
            <v>Operating Team Leader</v>
          </cell>
          <cell r="H281" t="str">
            <v>523</v>
          </cell>
          <cell r="I281" t="str">
            <v>Network Operating</v>
          </cell>
          <cell r="J281" t="str">
            <v>Full Time - Permanent</v>
          </cell>
          <cell r="K281" t="str">
            <v>OPTL</v>
          </cell>
          <cell r="L281" t="str">
            <v>Operating Team Leader</v>
          </cell>
          <cell r="M281" t="str">
            <v>B</v>
          </cell>
          <cell r="N281" t="str">
            <v>W</v>
          </cell>
          <cell r="O281">
            <v>40</v>
          </cell>
          <cell r="P281">
            <v>0</v>
          </cell>
          <cell r="Q281">
            <v>0</v>
          </cell>
          <cell r="R281">
            <v>0</v>
          </cell>
          <cell r="S281">
            <v>0</v>
          </cell>
          <cell r="T281">
            <v>0.55000000000000004</v>
          </cell>
          <cell r="U281" t="str">
            <v>523</v>
          </cell>
          <cell r="V281" t="str">
            <v>101</v>
          </cell>
          <cell r="W281" t="str">
            <v>5010</v>
          </cell>
          <cell r="X281" t="str">
            <v>5010</v>
          </cell>
          <cell r="Y281" t="str">
            <v>5010</v>
          </cell>
          <cell r="Z281" t="str">
            <v>5010</v>
          </cell>
        </row>
        <row r="282">
          <cell r="B282" t="str">
            <v>10072</v>
          </cell>
          <cell r="C282" t="str">
            <v>Michael Williamson</v>
          </cell>
          <cell r="D282" t="str">
            <v>MICHAEL</v>
          </cell>
          <cell r="E282" t="str">
            <v>WILLIAMSON</v>
          </cell>
          <cell r="F282" t="str">
            <v>OPERAT</v>
          </cell>
          <cell r="G282" t="str">
            <v>Op-1</v>
          </cell>
          <cell r="H282" t="str">
            <v>523</v>
          </cell>
          <cell r="I282" t="str">
            <v>Network Operating</v>
          </cell>
          <cell r="J282" t="str">
            <v>Full Time - Permanent</v>
          </cell>
          <cell r="K282" t="str">
            <v>OP1</v>
          </cell>
          <cell r="L282" t="str">
            <v>Op-1</v>
          </cell>
          <cell r="M282" t="str">
            <v>B</v>
          </cell>
          <cell r="N282" t="str">
            <v>W</v>
          </cell>
          <cell r="O282">
            <v>40</v>
          </cell>
          <cell r="P282">
            <v>0</v>
          </cell>
          <cell r="Q282">
            <v>0</v>
          </cell>
          <cell r="R282">
            <v>0</v>
          </cell>
          <cell r="S282">
            <v>0</v>
          </cell>
          <cell r="T282">
            <v>0.55000000000000004</v>
          </cell>
          <cell r="U282" t="str">
            <v>523</v>
          </cell>
          <cell r="V282" t="str">
            <v>101</v>
          </cell>
          <cell r="W282" t="str">
            <v>5010</v>
          </cell>
          <cell r="X282" t="str">
            <v>5010</v>
          </cell>
          <cell r="Y282" t="str">
            <v>5010</v>
          </cell>
          <cell r="Z282" t="str">
            <v>5010</v>
          </cell>
        </row>
        <row r="283">
          <cell r="B283" t="str">
            <v>10074</v>
          </cell>
          <cell r="C283" t="str">
            <v>Christopher Gardner</v>
          </cell>
          <cell r="D283" t="str">
            <v>CHRISTOPHER</v>
          </cell>
          <cell r="E283" t="str">
            <v>GARDNER</v>
          </cell>
          <cell r="F283" t="str">
            <v>OPERAT</v>
          </cell>
          <cell r="G283" t="str">
            <v>Day Shift Operator</v>
          </cell>
          <cell r="H283" t="str">
            <v>523</v>
          </cell>
          <cell r="I283" t="str">
            <v>Network Operating</v>
          </cell>
          <cell r="J283" t="str">
            <v>Full Time - Permanent</v>
          </cell>
          <cell r="K283" t="str">
            <v>DSO</v>
          </cell>
          <cell r="L283" t="str">
            <v>Day Shift Operator</v>
          </cell>
          <cell r="M283" t="str">
            <v>B</v>
          </cell>
          <cell r="N283" t="str">
            <v>W</v>
          </cell>
          <cell r="O283">
            <v>40</v>
          </cell>
          <cell r="P283">
            <v>0</v>
          </cell>
          <cell r="Q283">
            <v>0</v>
          </cell>
          <cell r="R283">
            <v>0</v>
          </cell>
          <cell r="S283">
            <v>0</v>
          </cell>
          <cell r="T283">
            <v>0.55000000000000004</v>
          </cell>
          <cell r="U283" t="str">
            <v>523</v>
          </cell>
          <cell r="V283" t="str">
            <v>101</v>
          </cell>
          <cell r="W283" t="str">
            <v>5010</v>
          </cell>
          <cell r="X283" t="str">
            <v>5010</v>
          </cell>
          <cell r="Y283" t="str">
            <v>5010</v>
          </cell>
          <cell r="Z283" t="str">
            <v>5010</v>
          </cell>
        </row>
        <row r="284">
          <cell r="B284" t="str">
            <v>10075</v>
          </cell>
          <cell r="C284" t="str">
            <v>Michael Thomson</v>
          </cell>
          <cell r="D284" t="str">
            <v>MICHAEL</v>
          </cell>
          <cell r="E284" t="str">
            <v>THOMSON</v>
          </cell>
          <cell r="F284" t="str">
            <v>OPERAT</v>
          </cell>
          <cell r="G284" t="str">
            <v>Operating Team Leader</v>
          </cell>
          <cell r="H284" t="str">
            <v>523</v>
          </cell>
          <cell r="I284" t="str">
            <v>Network Operating</v>
          </cell>
          <cell r="J284" t="str">
            <v>Full Time - Permanent</v>
          </cell>
          <cell r="K284" t="str">
            <v>OPTL</v>
          </cell>
          <cell r="L284" t="str">
            <v>Operating Team Leader</v>
          </cell>
          <cell r="M284" t="str">
            <v>B</v>
          </cell>
          <cell r="N284" t="str">
            <v>W</v>
          </cell>
          <cell r="O284">
            <v>40</v>
          </cell>
          <cell r="P284">
            <v>0</v>
          </cell>
          <cell r="Q284">
            <v>0</v>
          </cell>
          <cell r="R284">
            <v>0</v>
          </cell>
          <cell r="S284">
            <v>0</v>
          </cell>
          <cell r="T284">
            <v>0.55000000000000004</v>
          </cell>
          <cell r="U284" t="str">
            <v>523</v>
          </cell>
          <cell r="V284" t="str">
            <v>101</v>
          </cell>
          <cell r="W284" t="str">
            <v>5010</v>
          </cell>
          <cell r="X284" t="str">
            <v>5010</v>
          </cell>
          <cell r="Y284" t="str">
            <v>5010</v>
          </cell>
          <cell r="Z284" t="str">
            <v>5010</v>
          </cell>
        </row>
        <row r="285">
          <cell r="B285" t="str">
            <v>10078</v>
          </cell>
          <cell r="C285" t="str">
            <v>Marcel Laroche</v>
          </cell>
          <cell r="D285" t="str">
            <v>MARCEL</v>
          </cell>
          <cell r="E285" t="str">
            <v>LAROCHE</v>
          </cell>
          <cell r="F285" t="str">
            <v>OPERAT</v>
          </cell>
          <cell r="G285" t="str">
            <v>Op-1</v>
          </cell>
          <cell r="H285" t="str">
            <v>523</v>
          </cell>
          <cell r="I285" t="str">
            <v>Network Operating</v>
          </cell>
          <cell r="J285" t="str">
            <v>Full Time - Permanent</v>
          </cell>
          <cell r="K285" t="str">
            <v>OP1</v>
          </cell>
          <cell r="L285" t="str">
            <v>Op-1</v>
          </cell>
          <cell r="M285" t="str">
            <v>B</v>
          </cell>
          <cell r="N285" t="str">
            <v>W</v>
          </cell>
          <cell r="O285">
            <v>40</v>
          </cell>
          <cell r="P285">
            <v>0</v>
          </cell>
          <cell r="Q285">
            <v>0</v>
          </cell>
          <cell r="R285">
            <v>0</v>
          </cell>
          <cell r="S285">
            <v>0</v>
          </cell>
          <cell r="T285">
            <v>0.55000000000000004</v>
          </cell>
          <cell r="U285" t="str">
            <v>523</v>
          </cell>
          <cell r="V285" t="str">
            <v>101</v>
          </cell>
          <cell r="W285" t="str">
            <v>5010</v>
          </cell>
          <cell r="X285" t="str">
            <v>5010</v>
          </cell>
          <cell r="Y285" t="str">
            <v>5010</v>
          </cell>
          <cell r="Z285" t="str">
            <v>5010</v>
          </cell>
        </row>
        <row r="286">
          <cell r="B286" t="str">
            <v>10079</v>
          </cell>
          <cell r="C286" t="str">
            <v>Bradley Whitwell</v>
          </cell>
          <cell r="D286" t="str">
            <v>BRADLEY</v>
          </cell>
          <cell r="E286" t="str">
            <v>WHITWELL</v>
          </cell>
          <cell r="F286" t="str">
            <v>OPERAT</v>
          </cell>
          <cell r="G286" t="str">
            <v>Op-1</v>
          </cell>
          <cell r="H286" t="str">
            <v>523</v>
          </cell>
          <cell r="I286" t="str">
            <v>Network Operating</v>
          </cell>
          <cell r="J286" t="str">
            <v>Full Time - Permanent</v>
          </cell>
          <cell r="K286" t="str">
            <v>OP1</v>
          </cell>
          <cell r="L286" t="str">
            <v>Op-1</v>
          </cell>
          <cell r="M286" t="str">
            <v>B</v>
          </cell>
          <cell r="N286" t="str">
            <v>W</v>
          </cell>
          <cell r="O286">
            <v>40</v>
          </cell>
          <cell r="P286">
            <v>0</v>
          </cell>
          <cell r="Q286">
            <v>0</v>
          </cell>
          <cell r="R286">
            <v>0</v>
          </cell>
          <cell r="S286">
            <v>0</v>
          </cell>
          <cell r="T286">
            <v>0.55000000000000004</v>
          </cell>
          <cell r="U286" t="str">
            <v>523</v>
          </cell>
          <cell r="V286" t="str">
            <v>101</v>
          </cell>
          <cell r="W286" t="str">
            <v>5010</v>
          </cell>
          <cell r="X286" t="str">
            <v>5010</v>
          </cell>
          <cell r="Y286" t="str">
            <v>5010</v>
          </cell>
          <cell r="Z286" t="str">
            <v>5010</v>
          </cell>
        </row>
        <row r="287">
          <cell r="B287" t="str">
            <v>10080</v>
          </cell>
          <cell r="C287" t="str">
            <v>Robert Ebbers</v>
          </cell>
          <cell r="D287" t="str">
            <v>ROBERT</v>
          </cell>
          <cell r="E287" t="str">
            <v>EBBERS</v>
          </cell>
          <cell r="F287" t="str">
            <v>OPERAT</v>
          </cell>
          <cell r="G287" t="str">
            <v>Op-1</v>
          </cell>
          <cell r="H287" t="str">
            <v>523</v>
          </cell>
          <cell r="I287" t="str">
            <v>Network Operating</v>
          </cell>
          <cell r="J287" t="str">
            <v>Full Time - Permanent</v>
          </cell>
          <cell r="K287" t="str">
            <v>OP1</v>
          </cell>
          <cell r="L287" t="str">
            <v>Op-1</v>
          </cell>
          <cell r="M287" t="str">
            <v>B</v>
          </cell>
          <cell r="N287" t="str">
            <v>W</v>
          </cell>
          <cell r="O287">
            <v>40</v>
          </cell>
          <cell r="P287">
            <v>0</v>
          </cell>
          <cell r="Q287">
            <v>0</v>
          </cell>
          <cell r="R287">
            <v>0</v>
          </cell>
          <cell r="S287">
            <v>0</v>
          </cell>
          <cell r="T287">
            <v>0.55000000000000004</v>
          </cell>
          <cell r="U287" t="str">
            <v>523</v>
          </cell>
          <cell r="V287" t="str">
            <v>101</v>
          </cell>
          <cell r="W287" t="str">
            <v>5010</v>
          </cell>
          <cell r="X287" t="str">
            <v>5010</v>
          </cell>
          <cell r="Y287" t="str">
            <v>5010</v>
          </cell>
          <cell r="Z287" t="str">
            <v>5010</v>
          </cell>
        </row>
        <row r="288">
          <cell r="B288" t="str">
            <v>10081</v>
          </cell>
          <cell r="C288" t="str">
            <v>Gregory Clarke</v>
          </cell>
          <cell r="D288" t="str">
            <v>GREGORY</v>
          </cell>
          <cell r="E288" t="str">
            <v>CLARKE</v>
          </cell>
          <cell r="F288" t="str">
            <v>OPERAT</v>
          </cell>
          <cell r="G288" t="str">
            <v>Op-1</v>
          </cell>
          <cell r="H288" t="str">
            <v>523</v>
          </cell>
          <cell r="I288" t="str">
            <v>Network Operating</v>
          </cell>
          <cell r="J288" t="str">
            <v>Full Time - Permanent</v>
          </cell>
          <cell r="K288" t="str">
            <v>OP1</v>
          </cell>
          <cell r="L288" t="str">
            <v>Op-1</v>
          </cell>
          <cell r="M288" t="str">
            <v>B</v>
          </cell>
          <cell r="N288" t="str">
            <v>W</v>
          </cell>
          <cell r="O288">
            <v>40</v>
          </cell>
          <cell r="P288">
            <v>0</v>
          </cell>
          <cell r="Q288">
            <v>0</v>
          </cell>
          <cell r="R288">
            <v>0</v>
          </cell>
          <cell r="S288">
            <v>0</v>
          </cell>
          <cell r="T288">
            <v>0.55000000000000004</v>
          </cell>
          <cell r="U288" t="str">
            <v>523</v>
          </cell>
          <cell r="V288" t="str">
            <v>101</v>
          </cell>
          <cell r="W288" t="str">
            <v>5010</v>
          </cell>
          <cell r="X288" t="str">
            <v>5010</v>
          </cell>
          <cell r="Y288" t="str">
            <v>5010</v>
          </cell>
          <cell r="Z288" t="str">
            <v>5010</v>
          </cell>
        </row>
        <row r="289">
          <cell r="B289" t="str">
            <v>10082</v>
          </cell>
          <cell r="C289" t="str">
            <v>John Brenyo</v>
          </cell>
          <cell r="D289" t="str">
            <v>JOHN</v>
          </cell>
          <cell r="E289" t="str">
            <v>BRENYO</v>
          </cell>
          <cell r="F289" t="str">
            <v>OPERAT</v>
          </cell>
          <cell r="G289" t="str">
            <v>Op-1</v>
          </cell>
          <cell r="H289" t="str">
            <v>523</v>
          </cell>
          <cell r="I289" t="str">
            <v>Network Operating</v>
          </cell>
          <cell r="J289" t="str">
            <v>Full Time - Permanent</v>
          </cell>
          <cell r="K289" t="str">
            <v>OP1</v>
          </cell>
          <cell r="L289" t="str">
            <v>Op-1</v>
          </cell>
          <cell r="M289" t="str">
            <v>B</v>
          </cell>
          <cell r="N289" t="str">
            <v>W</v>
          </cell>
          <cell r="O289">
            <v>40</v>
          </cell>
          <cell r="P289">
            <v>0</v>
          </cell>
          <cell r="Q289">
            <v>0</v>
          </cell>
          <cell r="R289">
            <v>0</v>
          </cell>
          <cell r="S289">
            <v>0</v>
          </cell>
          <cell r="T289">
            <v>0.55000000000000004</v>
          </cell>
          <cell r="U289" t="str">
            <v>523</v>
          </cell>
          <cell r="V289" t="str">
            <v>101</v>
          </cell>
          <cell r="W289" t="str">
            <v>5010</v>
          </cell>
          <cell r="X289" t="str">
            <v>5010</v>
          </cell>
          <cell r="Y289" t="str">
            <v>5010</v>
          </cell>
          <cell r="Z289" t="str">
            <v>5010</v>
          </cell>
        </row>
        <row r="290">
          <cell r="B290" t="str">
            <v>10084</v>
          </cell>
          <cell r="C290" t="str">
            <v>Claudio Angelone</v>
          </cell>
          <cell r="D290" t="str">
            <v>CLAUDIO</v>
          </cell>
          <cell r="E290" t="str">
            <v>ANGELONE</v>
          </cell>
          <cell r="F290" t="str">
            <v>OPERAT</v>
          </cell>
          <cell r="G290" t="str">
            <v>Op-1</v>
          </cell>
          <cell r="H290" t="str">
            <v>523</v>
          </cell>
          <cell r="I290" t="str">
            <v>Network Operating</v>
          </cell>
          <cell r="J290" t="str">
            <v>Full Time - Permanent</v>
          </cell>
          <cell r="K290" t="str">
            <v>OP1</v>
          </cell>
          <cell r="L290" t="str">
            <v>Op-1</v>
          </cell>
          <cell r="M290" t="str">
            <v>B</v>
          </cell>
          <cell r="N290" t="str">
            <v>W</v>
          </cell>
          <cell r="O290">
            <v>40</v>
          </cell>
          <cell r="P290">
            <v>0</v>
          </cell>
          <cell r="Q290">
            <v>0</v>
          </cell>
          <cell r="R290">
            <v>0</v>
          </cell>
          <cell r="S290">
            <v>0</v>
          </cell>
          <cell r="T290">
            <v>0.55000000000000004</v>
          </cell>
          <cell r="U290" t="str">
            <v>523</v>
          </cell>
          <cell r="V290" t="str">
            <v>101</v>
          </cell>
          <cell r="W290" t="str">
            <v>5010</v>
          </cell>
          <cell r="X290" t="str">
            <v>5010</v>
          </cell>
          <cell r="Y290" t="str">
            <v>5010</v>
          </cell>
          <cell r="Z290" t="str">
            <v>5010</v>
          </cell>
        </row>
        <row r="291">
          <cell r="B291" t="str">
            <v>10086</v>
          </cell>
          <cell r="C291" t="str">
            <v>Fiezal Ahad</v>
          </cell>
          <cell r="D291" t="str">
            <v>FIEZAL</v>
          </cell>
          <cell r="E291" t="str">
            <v>AHAD</v>
          </cell>
          <cell r="F291" t="str">
            <v>OPERAT</v>
          </cell>
          <cell r="G291" t="str">
            <v>Op-1</v>
          </cell>
          <cell r="H291" t="str">
            <v>523</v>
          </cell>
          <cell r="I291" t="str">
            <v>Network Operating</v>
          </cell>
          <cell r="J291" t="str">
            <v>Full Time - Permanent</v>
          </cell>
          <cell r="K291" t="str">
            <v>OP1</v>
          </cell>
          <cell r="L291" t="str">
            <v>Op-1</v>
          </cell>
          <cell r="M291" t="str">
            <v>B</v>
          </cell>
          <cell r="N291" t="str">
            <v>W</v>
          </cell>
          <cell r="O291">
            <v>40</v>
          </cell>
          <cell r="P291">
            <v>0</v>
          </cell>
          <cell r="Q291">
            <v>0</v>
          </cell>
          <cell r="R291">
            <v>0</v>
          </cell>
          <cell r="S291">
            <v>0</v>
          </cell>
          <cell r="T291">
            <v>0.55000000000000004</v>
          </cell>
          <cell r="U291" t="str">
            <v>523</v>
          </cell>
          <cell r="V291" t="str">
            <v>101</v>
          </cell>
          <cell r="W291" t="str">
            <v>5010</v>
          </cell>
          <cell r="X291" t="str">
            <v>5010</v>
          </cell>
          <cell r="Y291" t="str">
            <v>5010</v>
          </cell>
          <cell r="Z291" t="str">
            <v>5010</v>
          </cell>
        </row>
        <row r="292">
          <cell r="B292" t="str">
            <v>10087</v>
          </cell>
          <cell r="C292" t="str">
            <v>Ian Cowe</v>
          </cell>
          <cell r="D292" t="str">
            <v>IAN</v>
          </cell>
          <cell r="E292" t="str">
            <v>COWE</v>
          </cell>
          <cell r="F292" t="str">
            <v>OPERAT</v>
          </cell>
          <cell r="G292" t="str">
            <v>Op-1</v>
          </cell>
          <cell r="H292" t="str">
            <v>523</v>
          </cell>
          <cell r="I292" t="str">
            <v>Network Operating</v>
          </cell>
          <cell r="J292" t="str">
            <v>Full Time - Permanent</v>
          </cell>
          <cell r="K292" t="str">
            <v>OP1</v>
          </cell>
          <cell r="L292" t="str">
            <v>Op-1</v>
          </cell>
          <cell r="M292" t="str">
            <v>B</v>
          </cell>
          <cell r="N292" t="str">
            <v>W</v>
          </cell>
          <cell r="O292">
            <v>40</v>
          </cell>
          <cell r="P292">
            <v>0</v>
          </cell>
          <cell r="Q292">
            <v>0</v>
          </cell>
          <cell r="R292">
            <v>0</v>
          </cell>
          <cell r="S292">
            <v>0</v>
          </cell>
          <cell r="T292">
            <v>0.55000000000000004</v>
          </cell>
          <cell r="U292" t="str">
            <v>523</v>
          </cell>
          <cell r="V292" t="str">
            <v>101</v>
          </cell>
          <cell r="W292" t="str">
            <v>5010</v>
          </cell>
          <cell r="X292" t="str">
            <v>5010</v>
          </cell>
          <cell r="Y292" t="str">
            <v>5010</v>
          </cell>
          <cell r="Z292" t="str">
            <v>5010</v>
          </cell>
        </row>
        <row r="293">
          <cell r="B293" t="str">
            <v>10113</v>
          </cell>
          <cell r="C293" t="str">
            <v>Peter Dupuis</v>
          </cell>
          <cell r="D293" t="str">
            <v>PETER</v>
          </cell>
          <cell r="E293" t="str">
            <v>DUPUIS</v>
          </cell>
          <cell r="F293" t="str">
            <v>OPERAT</v>
          </cell>
          <cell r="G293" t="str">
            <v>Op-1</v>
          </cell>
          <cell r="H293" t="str">
            <v>523</v>
          </cell>
          <cell r="I293" t="str">
            <v>Network Operating</v>
          </cell>
          <cell r="J293" t="str">
            <v>Full Time - Permanent</v>
          </cell>
          <cell r="K293" t="str">
            <v>OP1</v>
          </cell>
          <cell r="L293" t="str">
            <v>Op-1</v>
          </cell>
          <cell r="M293" t="str">
            <v>B</v>
          </cell>
          <cell r="N293" t="str">
            <v>W</v>
          </cell>
          <cell r="O293">
            <v>40</v>
          </cell>
          <cell r="P293">
            <v>0</v>
          </cell>
          <cell r="Q293">
            <v>0</v>
          </cell>
          <cell r="R293">
            <v>0</v>
          </cell>
          <cell r="S293">
            <v>0</v>
          </cell>
          <cell r="T293">
            <v>0.55000000000000004</v>
          </cell>
          <cell r="U293" t="str">
            <v>523</v>
          </cell>
          <cell r="V293" t="str">
            <v>102</v>
          </cell>
          <cell r="W293" t="str">
            <v>5010</v>
          </cell>
          <cell r="X293" t="str">
            <v>5010</v>
          </cell>
          <cell r="Y293" t="str">
            <v>5010</v>
          </cell>
          <cell r="Z293" t="str">
            <v>5010</v>
          </cell>
        </row>
        <row r="294">
          <cell r="B294" t="str">
            <v>10819</v>
          </cell>
          <cell r="C294" t="str">
            <v>Zoran Dabic</v>
          </cell>
          <cell r="D294" t="str">
            <v>Zoran</v>
          </cell>
          <cell r="E294" t="str">
            <v>Dabic</v>
          </cell>
          <cell r="F294" t="str">
            <v>MOI</v>
          </cell>
          <cell r="G294" t="str">
            <v>Manager, Operational Improvement</v>
          </cell>
          <cell r="H294" t="str">
            <v>524</v>
          </cell>
          <cell r="I294" t="str">
            <v>Operational Improvement</v>
          </cell>
          <cell r="J294" t="str">
            <v>Full Time - Permanent</v>
          </cell>
          <cell r="K294" t="str">
            <v>MOI</v>
          </cell>
          <cell r="L294" t="str">
            <v>Manager, Operational Improvement</v>
          </cell>
          <cell r="M294" t="str">
            <v>N</v>
          </cell>
          <cell r="N294" t="str">
            <v>P</v>
          </cell>
          <cell r="O294">
            <v>35</v>
          </cell>
          <cell r="P294">
            <v>0</v>
          </cell>
          <cell r="Q294">
            <v>0</v>
          </cell>
          <cell r="R294">
            <v>0</v>
          </cell>
          <cell r="S294">
            <v>0</v>
          </cell>
          <cell r="T294">
            <v>0.55000000000000004</v>
          </cell>
          <cell r="U294" t="str">
            <v>524</v>
          </cell>
          <cell r="V294" t="str">
            <v>101</v>
          </cell>
          <cell r="W294" t="str">
            <v>5005</v>
          </cell>
          <cell r="X294" t="str">
            <v>5005</v>
          </cell>
          <cell r="Y294" t="str">
            <v>5005</v>
          </cell>
          <cell r="Z294" t="str">
            <v>5005</v>
          </cell>
        </row>
        <row r="295">
          <cell r="B295" t="str">
            <v>10520</v>
          </cell>
          <cell r="C295" t="str">
            <v>Mauro Carbone</v>
          </cell>
          <cell r="D295" t="str">
            <v>MAURO</v>
          </cell>
          <cell r="E295" t="str">
            <v>CARBONE</v>
          </cell>
          <cell r="F295" t="str">
            <v>SUBMA</v>
          </cell>
          <cell r="G295" t="str">
            <v>Substation Maintainer 1st Class</v>
          </cell>
          <cell r="H295" t="str">
            <v>525</v>
          </cell>
          <cell r="I295" t="str">
            <v>Substations</v>
          </cell>
          <cell r="J295" t="str">
            <v>Full Time - Permanent</v>
          </cell>
          <cell r="K295" t="str">
            <v>SM1</v>
          </cell>
          <cell r="L295" t="str">
            <v>Substation Maintainer 1st Class</v>
          </cell>
          <cell r="M295" t="str">
            <v>B</v>
          </cell>
          <cell r="N295" t="str">
            <v>W</v>
          </cell>
          <cell r="O295">
            <v>40</v>
          </cell>
          <cell r="P295">
            <v>0</v>
          </cell>
          <cell r="Q295">
            <v>0</v>
          </cell>
          <cell r="R295">
            <v>0</v>
          </cell>
          <cell r="S295">
            <v>0</v>
          </cell>
          <cell r="T295">
            <v>0.75</v>
          </cell>
          <cell r="U295" t="str">
            <v>525</v>
          </cell>
          <cell r="V295" t="str">
            <v>101</v>
          </cell>
          <cell r="W295" t="str">
            <v>5016</v>
          </cell>
          <cell r="X295" t="str">
            <v>5016</v>
          </cell>
          <cell r="Y295" t="str">
            <v>5016</v>
          </cell>
          <cell r="Z295">
            <v>9090</v>
          </cell>
        </row>
        <row r="296">
          <cell r="B296" t="str">
            <v>10576</v>
          </cell>
          <cell r="C296" t="str">
            <v>Terry Ryan</v>
          </cell>
          <cell r="D296" t="str">
            <v>TERRY</v>
          </cell>
          <cell r="E296" t="str">
            <v>RYAN</v>
          </cell>
          <cell r="F296" t="str">
            <v>SUBMA</v>
          </cell>
          <cell r="G296" t="str">
            <v>Lead Hand Substations</v>
          </cell>
          <cell r="H296" t="str">
            <v>525</v>
          </cell>
          <cell r="I296" t="str">
            <v>Substations</v>
          </cell>
          <cell r="J296" t="str">
            <v>Full Time - Permanent</v>
          </cell>
          <cell r="K296" t="str">
            <v>LHSUB</v>
          </cell>
          <cell r="L296" t="str">
            <v>Lead Hand Substations</v>
          </cell>
          <cell r="M296" t="str">
            <v>B</v>
          </cell>
          <cell r="N296" t="str">
            <v>W</v>
          </cell>
          <cell r="O296">
            <v>40</v>
          </cell>
          <cell r="P296">
            <v>0</v>
          </cell>
          <cell r="Q296">
            <v>0</v>
          </cell>
          <cell r="R296">
            <v>0</v>
          </cell>
          <cell r="S296">
            <v>0</v>
          </cell>
          <cell r="T296">
            <v>0.75</v>
          </cell>
          <cell r="U296" t="str">
            <v>525</v>
          </cell>
          <cell r="V296" t="str">
            <v>101</v>
          </cell>
          <cell r="W296" t="str">
            <v>5005</v>
          </cell>
          <cell r="X296" t="str">
            <v>5005</v>
          </cell>
          <cell r="Y296" t="str">
            <v>5005</v>
          </cell>
          <cell r="Z296" t="str">
            <v>5005</v>
          </cell>
        </row>
        <row r="297">
          <cell r="B297" t="str">
            <v>10611</v>
          </cell>
          <cell r="C297" t="str">
            <v>Peter Marson</v>
          </cell>
          <cell r="D297" t="str">
            <v>PETER</v>
          </cell>
          <cell r="E297" t="str">
            <v>MARSON</v>
          </cell>
          <cell r="F297" t="str">
            <v>SUBMA</v>
          </cell>
          <cell r="G297" t="str">
            <v>Substation Maintainer 1st Class</v>
          </cell>
          <cell r="H297" t="str">
            <v>525</v>
          </cell>
          <cell r="I297" t="str">
            <v>Substations</v>
          </cell>
          <cell r="J297" t="str">
            <v>Full Time - Permanent</v>
          </cell>
          <cell r="K297" t="str">
            <v>SM1</v>
          </cell>
          <cell r="L297" t="str">
            <v>Substation Maintainer 1st Class</v>
          </cell>
          <cell r="M297" t="str">
            <v>B</v>
          </cell>
          <cell r="N297" t="str">
            <v>W</v>
          </cell>
          <cell r="O297">
            <v>40</v>
          </cell>
          <cell r="P297">
            <v>0</v>
          </cell>
          <cell r="Q297">
            <v>0</v>
          </cell>
          <cell r="R297">
            <v>0</v>
          </cell>
          <cell r="S297">
            <v>0</v>
          </cell>
          <cell r="T297">
            <v>0.75</v>
          </cell>
          <cell r="U297" t="str">
            <v>525</v>
          </cell>
          <cell r="V297" t="str">
            <v>101</v>
          </cell>
          <cell r="W297" t="str">
            <v>5016</v>
          </cell>
          <cell r="X297" t="str">
            <v>5016</v>
          </cell>
          <cell r="Y297" t="str">
            <v>5016</v>
          </cell>
          <cell r="Z297">
            <v>9090</v>
          </cell>
        </row>
        <row r="298">
          <cell r="B298" t="str">
            <v>10776</v>
          </cell>
          <cell r="C298" t="str">
            <v>Robert Hand</v>
          </cell>
          <cell r="D298" t="str">
            <v>ROBERT</v>
          </cell>
          <cell r="E298" t="str">
            <v>HAND</v>
          </cell>
          <cell r="F298" t="str">
            <v>SUBMA</v>
          </cell>
          <cell r="G298" t="str">
            <v>Substation Maintainer 1st Class</v>
          </cell>
          <cell r="H298" t="str">
            <v>525</v>
          </cell>
          <cell r="I298" t="str">
            <v>Substations</v>
          </cell>
          <cell r="J298" t="str">
            <v>Full Time - Permanent</v>
          </cell>
          <cell r="K298" t="str">
            <v>SM1</v>
          </cell>
          <cell r="L298" t="str">
            <v>Substation Maintainer 1st Class</v>
          </cell>
          <cell r="M298" t="str">
            <v>B</v>
          </cell>
          <cell r="N298" t="str">
            <v>W</v>
          </cell>
          <cell r="O298">
            <v>40</v>
          </cell>
          <cell r="P298">
            <v>0</v>
          </cell>
          <cell r="Q298">
            <v>0</v>
          </cell>
          <cell r="R298">
            <v>0</v>
          </cell>
          <cell r="S298">
            <v>0</v>
          </cell>
          <cell r="T298">
            <v>0.75</v>
          </cell>
          <cell r="U298" t="str">
            <v>525</v>
          </cell>
          <cell r="V298" t="str">
            <v>101</v>
          </cell>
          <cell r="W298" t="str">
            <v>5016</v>
          </cell>
          <cell r="X298" t="str">
            <v>5016</v>
          </cell>
          <cell r="Y298" t="str">
            <v>5016</v>
          </cell>
          <cell r="Z298">
            <v>9090</v>
          </cell>
        </row>
        <row r="299">
          <cell r="B299" t="str">
            <v>10267</v>
          </cell>
          <cell r="C299" t="str">
            <v>Tim Mathews</v>
          </cell>
          <cell r="D299" t="str">
            <v>TIM</v>
          </cell>
          <cell r="E299" t="str">
            <v>MATHEWS</v>
          </cell>
          <cell r="F299" t="str">
            <v>MPRO</v>
          </cell>
          <cell r="G299" t="str">
            <v>Manager, Procurement</v>
          </cell>
          <cell r="H299" t="str">
            <v>543</v>
          </cell>
          <cell r="I299" t="str">
            <v>Procurement</v>
          </cell>
          <cell r="J299" t="str">
            <v>Full Time - Permanent</v>
          </cell>
          <cell r="K299" t="str">
            <v>MPRC</v>
          </cell>
          <cell r="L299" t="str">
            <v>Manager, Procurement</v>
          </cell>
          <cell r="M299" t="str">
            <v>N</v>
          </cell>
          <cell r="N299" t="str">
            <v>P</v>
          </cell>
          <cell r="O299">
            <v>35</v>
          </cell>
          <cell r="P299">
            <v>0</v>
          </cell>
          <cell r="Q299">
            <v>0</v>
          </cell>
          <cell r="R299">
            <v>0</v>
          </cell>
          <cell r="S299">
            <v>0</v>
          </cell>
          <cell r="T299">
            <v>0.55000000000000004</v>
          </cell>
          <cell r="U299" t="str">
            <v>543</v>
          </cell>
          <cell r="V299" t="str">
            <v>101</v>
          </cell>
          <cell r="W299" t="str">
            <v>9041</v>
          </cell>
          <cell r="X299" t="str">
            <v>9041</v>
          </cell>
          <cell r="Y299" t="str">
            <v>9041</v>
          </cell>
          <cell r="Z299" t="str">
            <v>9041</v>
          </cell>
        </row>
        <row r="300">
          <cell r="B300" t="str">
            <v>10451</v>
          </cell>
          <cell r="C300" t="str">
            <v>Karen Arnold</v>
          </cell>
          <cell r="D300" t="str">
            <v>Karen</v>
          </cell>
          <cell r="E300" t="str">
            <v>Arnold</v>
          </cell>
          <cell r="F300" t="str">
            <v>SPCM</v>
          </cell>
          <cell r="G300" t="str">
            <v>Specialist, Commodity Management</v>
          </cell>
          <cell r="H300" t="str">
            <v>543</v>
          </cell>
          <cell r="I300" t="str">
            <v>Procurement</v>
          </cell>
          <cell r="J300" t="str">
            <v>Full Time - Permanent</v>
          </cell>
          <cell r="K300" t="str">
            <v>SPECM</v>
          </cell>
          <cell r="L300" t="str">
            <v>Specialist, Commodity Management</v>
          </cell>
          <cell r="M300" t="str">
            <v>N</v>
          </cell>
          <cell r="N300" t="str">
            <v>P</v>
          </cell>
          <cell r="O300">
            <v>35</v>
          </cell>
          <cell r="P300">
            <v>0</v>
          </cell>
          <cell r="Q300">
            <v>0</v>
          </cell>
          <cell r="R300">
            <v>0</v>
          </cell>
          <cell r="S300">
            <v>0</v>
          </cell>
          <cell r="T300">
            <v>0.55000000000000004</v>
          </cell>
          <cell r="U300" t="str">
            <v>543</v>
          </cell>
          <cell r="V300" t="str">
            <v>101</v>
          </cell>
          <cell r="W300" t="str">
            <v>9041</v>
          </cell>
          <cell r="X300" t="str">
            <v>9041</v>
          </cell>
          <cell r="Y300" t="str">
            <v>9041</v>
          </cell>
          <cell r="Z300" t="str">
            <v>9041</v>
          </cell>
        </row>
        <row r="301">
          <cell r="B301" t="str">
            <v>10859</v>
          </cell>
          <cell r="C301" t="str">
            <v>Rajesh Yata</v>
          </cell>
          <cell r="D301" t="str">
            <v>RAJESH</v>
          </cell>
          <cell r="E301" t="str">
            <v>YATA</v>
          </cell>
          <cell r="F301" t="str">
            <v>SPMPEX</v>
          </cell>
          <cell r="G301" t="str">
            <v>Specialist, Material Planner and Expediter</v>
          </cell>
          <cell r="H301" t="str">
            <v>543</v>
          </cell>
          <cell r="I301" t="str">
            <v>Logistics</v>
          </cell>
          <cell r="J301" t="str">
            <v>Full Time - Permanent</v>
          </cell>
          <cell r="K301" t="str">
            <v>SPMPEX</v>
          </cell>
          <cell r="L301" t="str">
            <v>Specialist, Material Planner and Expediter</v>
          </cell>
          <cell r="M301" t="str">
            <v>N</v>
          </cell>
          <cell r="N301" t="str">
            <v>P</v>
          </cell>
          <cell r="O301">
            <v>35</v>
          </cell>
          <cell r="P301">
            <v>0</v>
          </cell>
          <cell r="Q301">
            <v>0</v>
          </cell>
          <cell r="R301">
            <v>0</v>
          </cell>
          <cell r="S301">
            <v>0</v>
          </cell>
          <cell r="T301">
            <v>0.55000000000000004</v>
          </cell>
          <cell r="U301" t="str">
            <v>545</v>
          </cell>
          <cell r="V301" t="str">
            <v>101</v>
          </cell>
          <cell r="W301" t="str">
            <v>9041</v>
          </cell>
          <cell r="X301" t="str">
            <v>9041</v>
          </cell>
          <cell r="Y301">
            <v>9040</v>
          </cell>
          <cell r="Z301">
            <v>9040</v>
          </cell>
        </row>
        <row r="302">
          <cell r="B302" t="str">
            <v>10091</v>
          </cell>
          <cell r="C302" t="str">
            <v>Rita Morris</v>
          </cell>
          <cell r="D302" t="str">
            <v>RITA</v>
          </cell>
          <cell r="E302" t="str">
            <v>MORRIS</v>
          </cell>
          <cell r="F302" t="str">
            <v>FLECO</v>
          </cell>
          <cell r="G302" t="str">
            <v>Fleet Coordinator</v>
          </cell>
          <cell r="H302" t="str">
            <v>544</v>
          </cell>
          <cell r="I302" t="str">
            <v>Fleet</v>
          </cell>
          <cell r="J302" t="str">
            <v>Full Time - Permanent</v>
          </cell>
          <cell r="K302" t="str">
            <v>FLTCO</v>
          </cell>
          <cell r="L302" t="str">
            <v>Fleet Coordinator</v>
          </cell>
          <cell r="M302" t="str">
            <v>B</v>
          </cell>
          <cell r="N302" t="str">
            <v>W</v>
          </cell>
          <cell r="O302">
            <v>40</v>
          </cell>
          <cell r="P302">
            <v>0</v>
          </cell>
          <cell r="Q302">
            <v>0</v>
          </cell>
          <cell r="R302">
            <v>0</v>
          </cell>
          <cell r="S302">
            <v>0</v>
          </cell>
          <cell r="T302">
            <v>0.55000000000000004</v>
          </cell>
          <cell r="U302" t="str">
            <v>544</v>
          </cell>
          <cell r="V302" t="str">
            <v>101</v>
          </cell>
          <cell r="W302" t="str">
            <v>9073</v>
          </cell>
          <cell r="X302" t="str">
            <v>9073</v>
          </cell>
          <cell r="Y302" t="str">
            <v>9073</v>
          </cell>
          <cell r="Z302" t="str">
            <v>9073</v>
          </cell>
        </row>
        <row r="303">
          <cell r="B303" t="str">
            <v>10092</v>
          </cell>
          <cell r="C303" t="str">
            <v>Brad Maccormack</v>
          </cell>
          <cell r="D303" t="str">
            <v>BRAD</v>
          </cell>
          <cell r="E303" t="str">
            <v>MACCORMACK</v>
          </cell>
          <cell r="F303" t="str">
            <v>MEC</v>
          </cell>
          <cell r="G303" t="str">
            <v>Mechanic</v>
          </cell>
          <cell r="H303" t="str">
            <v>544</v>
          </cell>
          <cell r="I303" t="str">
            <v>Fleet</v>
          </cell>
          <cell r="J303" t="str">
            <v>Full Time - Permanent</v>
          </cell>
          <cell r="K303" t="str">
            <v>MEC</v>
          </cell>
          <cell r="L303" t="str">
            <v>Mechanic</v>
          </cell>
          <cell r="M303" t="str">
            <v>B</v>
          </cell>
          <cell r="N303" t="str">
            <v>W</v>
          </cell>
          <cell r="O303">
            <v>40</v>
          </cell>
          <cell r="P303">
            <v>0</v>
          </cell>
          <cell r="Q303">
            <v>0</v>
          </cell>
          <cell r="R303">
            <v>0</v>
          </cell>
          <cell r="S303">
            <v>0</v>
          </cell>
          <cell r="T303">
            <v>0.55000000000000004</v>
          </cell>
          <cell r="U303" t="str">
            <v>544</v>
          </cell>
          <cell r="V303" t="str">
            <v>101</v>
          </cell>
          <cell r="W303" t="str">
            <v>9073</v>
          </cell>
          <cell r="X303" t="str">
            <v>9073</v>
          </cell>
          <cell r="Y303" t="str">
            <v>9073</v>
          </cell>
          <cell r="Z303" t="str">
            <v>9073</v>
          </cell>
        </row>
        <row r="304">
          <cell r="B304" t="str">
            <v>10095</v>
          </cell>
          <cell r="C304" t="str">
            <v>David Askin</v>
          </cell>
          <cell r="D304" t="str">
            <v>DAVID</v>
          </cell>
          <cell r="E304" t="str">
            <v>ASKIN</v>
          </cell>
          <cell r="F304" t="str">
            <v>LHM</v>
          </cell>
          <cell r="G304" t="str">
            <v>Lead Hand Mechanic</v>
          </cell>
          <cell r="H304" t="str">
            <v>544</v>
          </cell>
          <cell r="I304" t="str">
            <v>Fleet</v>
          </cell>
          <cell r="J304" t="str">
            <v>Full Time - Permanent</v>
          </cell>
          <cell r="K304" t="str">
            <v>LHMEC</v>
          </cell>
          <cell r="L304" t="str">
            <v>Lead Hand Mechanic</v>
          </cell>
          <cell r="M304" t="str">
            <v>B</v>
          </cell>
          <cell r="N304" t="str">
            <v>W</v>
          </cell>
          <cell r="O304">
            <v>40</v>
          </cell>
          <cell r="P304">
            <v>0</v>
          </cell>
          <cell r="Q304">
            <v>0</v>
          </cell>
          <cell r="R304">
            <v>0</v>
          </cell>
          <cell r="S304">
            <v>0</v>
          </cell>
          <cell r="T304">
            <v>0.55000000000000004</v>
          </cell>
          <cell r="U304" t="str">
            <v>544</v>
          </cell>
          <cell r="V304" t="str">
            <v>101</v>
          </cell>
          <cell r="W304" t="str">
            <v>9073</v>
          </cell>
          <cell r="X304" t="str">
            <v>9073</v>
          </cell>
          <cell r="Y304" t="str">
            <v>9073</v>
          </cell>
          <cell r="Z304" t="str">
            <v>9073</v>
          </cell>
        </row>
        <row r="305">
          <cell r="B305" t="str">
            <v>10096</v>
          </cell>
          <cell r="C305" t="str">
            <v>Rob Crossman</v>
          </cell>
          <cell r="D305" t="str">
            <v>ROB</v>
          </cell>
          <cell r="E305" t="str">
            <v>CROSSMAN</v>
          </cell>
          <cell r="F305" t="str">
            <v>MEC</v>
          </cell>
          <cell r="G305" t="str">
            <v>Mechanic</v>
          </cell>
          <cell r="H305" t="str">
            <v>544</v>
          </cell>
          <cell r="I305" t="str">
            <v>Fleet</v>
          </cell>
          <cell r="J305" t="str">
            <v>Full Time - Permanent</v>
          </cell>
          <cell r="K305" t="str">
            <v>MEC</v>
          </cell>
          <cell r="L305" t="str">
            <v>Mechanic</v>
          </cell>
          <cell r="M305" t="str">
            <v>B</v>
          </cell>
          <cell r="N305" t="str">
            <v>W</v>
          </cell>
          <cell r="O305">
            <v>40</v>
          </cell>
          <cell r="P305">
            <v>0</v>
          </cell>
          <cell r="Q305">
            <v>0</v>
          </cell>
          <cell r="R305">
            <v>0</v>
          </cell>
          <cell r="S305">
            <v>0</v>
          </cell>
          <cell r="T305">
            <v>0.55000000000000004</v>
          </cell>
          <cell r="U305" t="str">
            <v>544</v>
          </cell>
          <cell r="V305" t="str">
            <v>101</v>
          </cell>
          <cell r="W305" t="str">
            <v>9073</v>
          </cell>
          <cell r="X305" t="str">
            <v>9073</v>
          </cell>
          <cell r="Y305" t="str">
            <v>9073</v>
          </cell>
          <cell r="Z305" t="str">
            <v>9073</v>
          </cell>
        </row>
        <row r="306">
          <cell r="B306" t="str">
            <v>10105</v>
          </cell>
          <cell r="C306" t="str">
            <v>Mardy Crandell</v>
          </cell>
          <cell r="D306" t="str">
            <v>MARDY</v>
          </cell>
          <cell r="E306" t="str">
            <v>CRANDELL</v>
          </cell>
          <cell r="F306" t="str">
            <v>LHM</v>
          </cell>
          <cell r="G306" t="str">
            <v>Lead Hand Mechanic</v>
          </cell>
          <cell r="H306" t="str">
            <v>544</v>
          </cell>
          <cell r="I306" t="str">
            <v>Fleet</v>
          </cell>
          <cell r="J306" t="str">
            <v>Full Time - Permanent</v>
          </cell>
          <cell r="K306" t="str">
            <v>LHMEC</v>
          </cell>
          <cell r="L306" t="str">
            <v>Lead Hand Mechanic</v>
          </cell>
          <cell r="M306" t="str">
            <v>B</v>
          </cell>
          <cell r="N306" t="str">
            <v>W</v>
          </cell>
          <cell r="O306">
            <v>40</v>
          </cell>
          <cell r="P306">
            <v>0</v>
          </cell>
          <cell r="Q306">
            <v>0</v>
          </cell>
          <cell r="R306">
            <v>0</v>
          </cell>
          <cell r="S306">
            <v>0</v>
          </cell>
          <cell r="T306">
            <v>0.55000000000000004</v>
          </cell>
          <cell r="U306" t="str">
            <v>544</v>
          </cell>
          <cell r="V306" t="str">
            <v>102</v>
          </cell>
          <cell r="W306" t="str">
            <v>9073</v>
          </cell>
          <cell r="X306" t="str">
            <v>9073</v>
          </cell>
          <cell r="Y306" t="str">
            <v>9073</v>
          </cell>
          <cell r="Z306" t="str">
            <v>9073</v>
          </cell>
        </row>
        <row r="307">
          <cell r="B307" t="str">
            <v>10180</v>
          </cell>
          <cell r="C307" t="str">
            <v>Theresa Jones</v>
          </cell>
          <cell r="D307" t="str">
            <v>THERESA</v>
          </cell>
          <cell r="E307" t="str">
            <v>JONES</v>
          </cell>
          <cell r="F307" t="str">
            <v>STOREK</v>
          </cell>
          <cell r="G307" t="str">
            <v>Storekeeper 2nd Class</v>
          </cell>
          <cell r="H307" t="str">
            <v>544</v>
          </cell>
          <cell r="I307" t="str">
            <v>Logistics</v>
          </cell>
          <cell r="J307" t="str">
            <v>Full Time - Permanent</v>
          </cell>
          <cell r="K307" t="str">
            <v>SK2</v>
          </cell>
          <cell r="L307" t="str">
            <v>Storekeeper 2nd Class</v>
          </cell>
          <cell r="M307" t="str">
            <v>B</v>
          </cell>
          <cell r="N307" t="str">
            <v>W</v>
          </cell>
          <cell r="O307">
            <v>40</v>
          </cell>
          <cell r="P307">
            <v>0</v>
          </cell>
          <cell r="Q307">
            <v>0</v>
          </cell>
          <cell r="R307">
            <v>0</v>
          </cell>
          <cell r="S307">
            <v>0</v>
          </cell>
          <cell r="T307">
            <v>0.55000000000000004</v>
          </cell>
          <cell r="U307" t="str">
            <v>545</v>
          </cell>
          <cell r="V307" t="str">
            <v>101</v>
          </cell>
          <cell r="W307" t="str">
            <v>9073</v>
          </cell>
          <cell r="X307" t="str">
            <v>9073</v>
          </cell>
          <cell r="Y307">
            <v>9040</v>
          </cell>
          <cell r="Z307">
            <v>9040</v>
          </cell>
        </row>
        <row r="308">
          <cell r="B308" t="str">
            <v>10229</v>
          </cell>
          <cell r="C308" t="str">
            <v>Frances Doyle</v>
          </cell>
          <cell r="D308" t="str">
            <v>FRANCES</v>
          </cell>
          <cell r="E308" t="str">
            <v>DOYLE</v>
          </cell>
          <cell r="F308" t="str">
            <v>FLECLE</v>
          </cell>
          <cell r="G308" t="str">
            <v>Fleet Clerk</v>
          </cell>
          <cell r="H308" t="str">
            <v>544</v>
          </cell>
          <cell r="I308" t="str">
            <v>Fleet</v>
          </cell>
          <cell r="J308" t="str">
            <v>Full Time - Permanent</v>
          </cell>
          <cell r="K308" t="str">
            <v>FLTC</v>
          </cell>
          <cell r="L308" t="str">
            <v>Fleet Clerk</v>
          </cell>
          <cell r="M308" t="str">
            <v>B</v>
          </cell>
          <cell r="N308" t="str">
            <v>W</v>
          </cell>
          <cell r="O308">
            <v>40</v>
          </cell>
          <cell r="P308">
            <v>0</v>
          </cell>
          <cell r="Q308">
            <v>0</v>
          </cell>
          <cell r="R308">
            <v>0</v>
          </cell>
          <cell r="S308">
            <v>0</v>
          </cell>
          <cell r="T308">
            <v>0.55000000000000004</v>
          </cell>
          <cell r="U308" t="str">
            <v>544</v>
          </cell>
          <cell r="V308" t="str">
            <v>101</v>
          </cell>
          <cell r="W308" t="str">
            <v>9073</v>
          </cell>
          <cell r="X308" t="str">
            <v>9073</v>
          </cell>
          <cell r="Y308" t="str">
            <v>9073</v>
          </cell>
          <cell r="Z308" t="str">
            <v>9073</v>
          </cell>
        </row>
        <row r="309">
          <cell r="B309" t="str">
            <v>10234</v>
          </cell>
          <cell r="C309" t="str">
            <v>Kevin Townsend</v>
          </cell>
          <cell r="D309" t="str">
            <v>KEVIN</v>
          </cell>
          <cell r="E309" t="str">
            <v>TOWNSEND</v>
          </cell>
          <cell r="F309" t="str">
            <v>MEC</v>
          </cell>
          <cell r="G309" t="str">
            <v>Mechanic</v>
          </cell>
          <cell r="H309" t="str">
            <v>544</v>
          </cell>
          <cell r="I309" t="str">
            <v>Fleet</v>
          </cell>
          <cell r="J309" t="str">
            <v>Full Time - Permanent</v>
          </cell>
          <cell r="K309" t="str">
            <v>MEC</v>
          </cell>
          <cell r="L309" t="str">
            <v>Mechanic</v>
          </cell>
          <cell r="M309" t="str">
            <v>B</v>
          </cell>
          <cell r="N309" t="str">
            <v>W</v>
          </cell>
          <cell r="O309">
            <v>40</v>
          </cell>
          <cell r="P309">
            <v>0</v>
          </cell>
          <cell r="Q309">
            <v>0</v>
          </cell>
          <cell r="R309">
            <v>0</v>
          </cell>
          <cell r="S309">
            <v>0</v>
          </cell>
          <cell r="T309">
            <v>0.55000000000000004</v>
          </cell>
          <cell r="U309" t="str">
            <v>544</v>
          </cell>
          <cell r="V309" t="str">
            <v>101</v>
          </cell>
          <cell r="W309" t="str">
            <v>9073</v>
          </cell>
          <cell r="X309" t="str">
            <v>9073</v>
          </cell>
          <cell r="Y309" t="str">
            <v>9073</v>
          </cell>
          <cell r="Z309" t="str">
            <v>9073</v>
          </cell>
        </row>
        <row r="310">
          <cell r="B310" t="str">
            <v>10791</v>
          </cell>
          <cell r="C310" t="str">
            <v>Joseph Botas</v>
          </cell>
          <cell r="D310" t="str">
            <v>JOSEPH</v>
          </cell>
          <cell r="E310" t="str">
            <v>BOTAS</v>
          </cell>
          <cell r="F310" t="str">
            <v>MFLE</v>
          </cell>
          <cell r="G310" t="str">
            <v>Manager, Fleet</v>
          </cell>
          <cell r="H310" t="str">
            <v>544</v>
          </cell>
          <cell r="I310" t="str">
            <v>Fleet</v>
          </cell>
          <cell r="J310" t="str">
            <v>Full Time - Permanent</v>
          </cell>
          <cell r="K310" t="str">
            <v>MFLT</v>
          </cell>
          <cell r="L310" t="str">
            <v>Manager, Fleet</v>
          </cell>
          <cell r="M310" t="str">
            <v>N</v>
          </cell>
          <cell r="N310" t="str">
            <v>P</v>
          </cell>
          <cell r="O310">
            <v>40</v>
          </cell>
          <cell r="P310">
            <v>0</v>
          </cell>
          <cell r="Q310">
            <v>0</v>
          </cell>
          <cell r="R310">
            <v>0</v>
          </cell>
          <cell r="S310">
            <v>0</v>
          </cell>
          <cell r="T310">
            <v>0.55000000000000004</v>
          </cell>
          <cell r="U310" t="str">
            <v>544</v>
          </cell>
          <cell r="V310" t="str">
            <v>101</v>
          </cell>
          <cell r="W310" t="str">
            <v>9073</v>
          </cell>
          <cell r="X310" t="str">
            <v>9073</v>
          </cell>
          <cell r="Y310" t="str">
            <v>9073</v>
          </cell>
          <cell r="Z310" t="str">
            <v>9073</v>
          </cell>
        </row>
        <row r="311">
          <cell r="B311" t="str">
            <v>10046</v>
          </cell>
          <cell r="C311" t="str">
            <v>Judy Taylor</v>
          </cell>
          <cell r="D311" t="str">
            <v>JUDY</v>
          </cell>
          <cell r="E311" t="str">
            <v>TAYLOR</v>
          </cell>
          <cell r="F311" t="str">
            <v>STOREK</v>
          </cell>
          <cell r="G311" t="str">
            <v>Storekeeper 2nd Class</v>
          </cell>
          <cell r="H311" t="str">
            <v>545</v>
          </cell>
          <cell r="I311" t="str">
            <v>Logistics</v>
          </cell>
          <cell r="J311" t="str">
            <v>Full Time - Permanent</v>
          </cell>
          <cell r="K311" t="str">
            <v>SK2</v>
          </cell>
          <cell r="L311" t="str">
            <v>Storekeeper 2nd Class</v>
          </cell>
          <cell r="M311" t="str">
            <v>B</v>
          </cell>
          <cell r="N311" t="str">
            <v>W</v>
          </cell>
          <cell r="O311">
            <v>40</v>
          </cell>
          <cell r="P311">
            <v>0</v>
          </cell>
          <cell r="Q311">
            <v>0</v>
          </cell>
          <cell r="R311">
            <v>0</v>
          </cell>
          <cell r="S311">
            <v>0</v>
          </cell>
          <cell r="T311">
            <v>0.55000000000000004</v>
          </cell>
          <cell r="U311" t="str">
            <v>545</v>
          </cell>
          <cell r="V311" t="str">
            <v>101</v>
          </cell>
          <cell r="W311" t="str">
            <v>9040</v>
          </cell>
          <cell r="X311" t="str">
            <v>9040</v>
          </cell>
          <cell r="Y311" t="str">
            <v>9040</v>
          </cell>
          <cell r="Z311" t="str">
            <v>9040</v>
          </cell>
        </row>
        <row r="312">
          <cell r="B312" t="str">
            <v>10158</v>
          </cell>
          <cell r="C312" t="str">
            <v>Michael Russell</v>
          </cell>
          <cell r="D312" t="str">
            <v>MICHAEL</v>
          </cell>
          <cell r="E312" t="str">
            <v>RUSSELL</v>
          </cell>
          <cell r="F312" t="str">
            <v>STOREK</v>
          </cell>
          <cell r="G312" t="str">
            <v>Storekeeper</v>
          </cell>
          <cell r="H312" t="str">
            <v>545</v>
          </cell>
          <cell r="I312" t="str">
            <v>Logistics</v>
          </cell>
          <cell r="J312" t="str">
            <v>Full Time - Permanent</v>
          </cell>
          <cell r="K312" t="str">
            <v>ASK</v>
          </cell>
          <cell r="L312" t="str">
            <v>Storekeeper</v>
          </cell>
          <cell r="M312" t="str">
            <v>B</v>
          </cell>
          <cell r="N312" t="str">
            <v>W</v>
          </cell>
          <cell r="O312">
            <v>40</v>
          </cell>
          <cell r="P312">
            <v>0</v>
          </cell>
          <cell r="Q312">
            <v>0</v>
          </cell>
          <cell r="R312">
            <v>0</v>
          </cell>
          <cell r="S312">
            <v>0</v>
          </cell>
          <cell r="T312">
            <v>0.55000000000000004</v>
          </cell>
          <cell r="U312" t="str">
            <v>545</v>
          </cell>
          <cell r="V312" t="str">
            <v>102</v>
          </cell>
          <cell r="W312" t="str">
            <v>9040</v>
          </cell>
          <cell r="X312" t="str">
            <v>9040</v>
          </cell>
          <cell r="Y312" t="str">
            <v>9040</v>
          </cell>
          <cell r="Z312" t="str">
            <v>9040</v>
          </cell>
        </row>
        <row r="313">
          <cell r="B313" t="str">
            <v>10167</v>
          </cell>
          <cell r="C313" t="str">
            <v>Brian Warren</v>
          </cell>
          <cell r="D313" t="str">
            <v>BRIAN</v>
          </cell>
          <cell r="E313" t="str">
            <v>WARREN</v>
          </cell>
          <cell r="F313" t="str">
            <v>STOREK</v>
          </cell>
          <cell r="G313" t="str">
            <v>Storekeeper 1st Class</v>
          </cell>
          <cell r="H313" t="str">
            <v>545</v>
          </cell>
          <cell r="I313" t="str">
            <v>Logistics</v>
          </cell>
          <cell r="J313" t="str">
            <v>Full Time - Permanent</v>
          </cell>
          <cell r="K313" t="str">
            <v>SK1</v>
          </cell>
          <cell r="L313" t="str">
            <v>Storekeeper 1st Class</v>
          </cell>
          <cell r="M313" t="str">
            <v>B</v>
          </cell>
          <cell r="N313" t="str">
            <v>W</v>
          </cell>
          <cell r="O313">
            <v>40</v>
          </cell>
          <cell r="P313">
            <v>0</v>
          </cell>
          <cell r="Q313">
            <v>0</v>
          </cell>
          <cell r="R313">
            <v>0</v>
          </cell>
          <cell r="S313">
            <v>0</v>
          </cell>
          <cell r="T313">
            <v>0.55000000000000004</v>
          </cell>
          <cell r="U313" t="str">
            <v>545</v>
          </cell>
          <cell r="V313" t="str">
            <v>102</v>
          </cell>
          <cell r="W313" t="str">
            <v>9040</v>
          </cell>
          <cell r="X313" t="str">
            <v>9040</v>
          </cell>
          <cell r="Y313" t="str">
            <v>9040</v>
          </cell>
          <cell r="Z313" t="str">
            <v>9040</v>
          </cell>
        </row>
        <row r="314">
          <cell r="B314" t="str">
            <v>10169</v>
          </cell>
          <cell r="C314" t="str">
            <v>Bruce Barr</v>
          </cell>
          <cell r="D314" t="str">
            <v>BRUCE</v>
          </cell>
          <cell r="E314" t="str">
            <v>BARR</v>
          </cell>
          <cell r="F314" t="str">
            <v>STOREK</v>
          </cell>
          <cell r="G314" t="str">
            <v>Storekeeper - 1st 6 mos</v>
          </cell>
          <cell r="H314" t="str">
            <v>545</v>
          </cell>
          <cell r="I314" t="str">
            <v>Logistics</v>
          </cell>
          <cell r="J314" t="str">
            <v>Full Time - Permanent</v>
          </cell>
          <cell r="K314" t="str">
            <v>SKA</v>
          </cell>
          <cell r="L314" t="str">
            <v>Storekeeper - 1st 6 mos</v>
          </cell>
          <cell r="M314" t="str">
            <v>B</v>
          </cell>
          <cell r="N314" t="str">
            <v>W</v>
          </cell>
          <cell r="O314">
            <v>40</v>
          </cell>
          <cell r="P314">
            <v>0</v>
          </cell>
          <cell r="Q314">
            <v>0</v>
          </cell>
          <cell r="R314">
            <v>0</v>
          </cell>
          <cell r="S314">
            <v>0</v>
          </cell>
          <cell r="T314">
            <v>0.55000000000000004</v>
          </cell>
          <cell r="U314" t="str">
            <v>545</v>
          </cell>
          <cell r="V314" t="str">
            <v>101</v>
          </cell>
          <cell r="W314" t="str">
            <v>9040</v>
          </cell>
          <cell r="X314" t="str">
            <v>9040</v>
          </cell>
          <cell r="Y314" t="str">
            <v>9040</v>
          </cell>
          <cell r="Z314" t="str">
            <v>9040</v>
          </cell>
        </row>
        <row r="315">
          <cell r="B315" t="str">
            <v>10191</v>
          </cell>
          <cell r="C315" t="str">
            <v>Michael Luton</v>
          </cell>
          <cell r="D315" t="str">
            <v>MICHAEL</v>
          </cell>
          <cell r="E315" t="str">
            <v>LUTON</v>
          </cell>
          <cell r="F315" t="str">
            <v>STOREK</v>
          </cell>
          <cell r="G315" t="str">
            <v>Storekeeper 2nd 6 mos</v>
          </cell>
          <cell r="H315" t="str">
            <v>545</v>
          </cell>
          <cell r="I315" t="str">
            <v>Logistics</v>
          </cell>
          <cell r="J315" t="str">
            <v>Full Time - Permanent</v>
          </cell>
          <cell r="K315" t="str">
            <v>STK2</v>
          </cell>
          <cell r="L315" t="str">
            <v>Storekeeper 2nd 6 mos</v>
          </cell>
          <cell r="M315" t="str">
            <v>B</v>
          </cell>
          <cell r="N315" t="str">
            <v>W</v>
          </cell>
          <cell r="O315">
            <v>40</v>
          </cell>
          <cell r="P315">
            <v>0</v>
          </cell>
          <cell r="Q315">
            <v>0</v>
          </cell>
          <cell r="R315">
            <v>0</v>
          </cell>
          <cell r="S315">
            <v>0</v>
          </cell>
          <cell r="T315">
            <v>0.55000000000000004</v>
          </cell>
          <cell r="U315" t="str">
            <v>545</v>
          </cell>
          <cell r="V315" t="str">
            <v>101</v>
          </cell>
          <cell r="W315" t="str">
            <v>9040</v>
          </cell>
          <cell r="X315" t="str">
            <v>9040</v>
          </cell>
          <cell r="Y315" t="str">
            <v>9040</v>
          </cell>
          <cell r="Z315" t="str">
            <v>9040</v>
          </cell>
        </row>
        <row r="316">
          <cell r="B316" t="str">
            <v>10207</v>
          </cell>
          <cell r="C316" t="str">
            <v>Deborah Simpson</v>
          </cell>
          <cell r="D316" t="str">
            <v>DEBORAH</v>
          </cell>
          <cell r="E316" t="str">
            <v>SIMPSON</v>
          </cell>
          <cell r="F316" t="str">
            <v>INVCLK</v>
          </cell>
          <cell r="G316" t="str">
            <v>Inventory Control Clerk</v>
          </cell>
          <cell r="H316" t="str">
            <v>545</v>
          </cell>
          <cell r="I316" t="str">
            <v>Logistics</v>
          </cell>
          <cell r="J316" t="str">
            <v>Full Time - Permanent</v>
          </cell>
          <cell r="K316" t="str">
            <v>ICC</v>
          </cell>
          <cell r="L316" t="str">
            <v>Inventory Control Clerk</v>
          </cell>
          <cell r="M316" t="str">
            <v>B</v>
          </cell>
          <cell r="N316" t="str">
            <v>W</v>
          </cell>
          <cell r="O316">
            <v>40</v>
          </cell>
          <cell r="P316">
            <v>0</v>
          </cell>
          <cell r="Q316">
            <v>0</v>
          </cell>
          <cell r="R316">
            <v>0</v>
          </cell>
          <cell r="S316">
            <v>0</v>
          </cell>
          <cell r="T316">
            <v>0.55000000000000004</v>
          </cell>
          <cell r="U316" t="str">
            <v>545</v>
          </cell>
          <cell r="V316" t="str">
            <v>101</v>
          </cell>
          <cell r="W316" t="str">
            <v>9040</v>
          </cell>
          <cell r="X316" t="str">
            <v>9040</v>
          </cell>
          <cell r="Y316" t="str">
            <v>9040</v>
          </cell>
          <cell r="Z316" t="str">
            <v>9040</v>
          </cell>
        </row>
        <row r="317">
          <cell r="B317" t="str">
            <v>10253</v>
          </cell>
          <cell r="C317" t="str">
            <v>Jennifer Hall</v>
          </cell>
          <cell r="D317" t="str">
            <v>JENNIFER</v>
          </cell>
          <cell r="E317" t="str">
            <v>HALL</v>
          </cell>
          <cell r="F317" t="str">
            <v>OGRO4</v>
          </cell>
          <cell r="G317" t="str">
            <v>Line Maintainer - Apprentice</v>
          </cell>
          <cell r="H317" t="str">
            <v>545</v>
          </cell>
          <cell r="I317" t="str">
            <v>Overhead</v>
          </cell>
          <cell r="J317" t="str">
            <v>Full Time - Permanent</v>
          </cell>
          <cell r="K317" t="str">
            <v>LMA</v>
          </cell>
          <cell r="L317" t="str">
            <v>Line Maintainer - Apprentice</v>
          </cell>
          <cell r="M317" t="str">
            <v>B</v>
          </cell>
          <cell r="N317" t="str">
            <v>W</v>
          </cell>
          <cell r="O317">
            <v>35</v>
          </cell>
          <cell r="P317">
            <v>0</v>
          </cell>
          <cell r="Q317">
            <v>0</v>
          </cell>
          <cell r="R317">
            <v>0</v>
          </cell>
          <cell r="S317">
            <v>0</v>
          </cell>
          <cell r="T317">
            <v>0.75</v>
          </cell>
          <cell r="U317" t="str">
            <v>502</v>
          </cell>
          <cell r="V317" t="str">
            <v>102</v>
          </cell>
          <cell r="W317" t="str">
            <v>5020</v>
          </cell>
          <cell r="X317" t="str">
            <v>5020</v>
          </cell>
          <cell r="Y317" t="str">
            <v>5020</v>
          </cell>
          <cell r="Z317" t="str">
            <v>5020</v>
          </cell>
        </row>
        <row r="318">
          <cell r="B318" t="str">
            <v>10445</v>
          </cell>
          <cell r="C318" t="str">
            <v>John Ogilvie</v>
          </cell>
          <cell r="D318" t="str">
            <v>JOHN</v>
          </cell>
          <cell r="E318" t="str">
            <v>OGILVIE</v>
          </cell>
          <cell r="F318" t="str">
            <v>STOREK</v>
          </cell>
          <cell r="G318" t="str">
            <v>Storekeeper</v>
          </cell>
          <cell r="H318" t="str">
            <v>545</v>
          </cell>
          <cell r="I318" t="str">
            <v>Logistics</v>
          </cell>
          <cell r="J318" t="str">
            <v>Full Time - Permanent</v>
          </cell>
          <cell r="K318" t="str">
            <v>ASK</v>
          </cell>
          <cell r="L318" t="str">
            <v>Storekeeper</v>
          </cell>
          <cell r="M318" t="str">
            <v>B</v>
          </cell>
          <cell r="N318" t="str">
            <v>W</v>
          </cell>
          <cell r="O318">
            <v>40</v>
          </cell>
          <cell r="P318">
            <v>0</v>
          </cell>
          <cell r="Q318">
            <v>0</v>
          </cell>
          <cell r="R318">
            <v>0</v>
          </cell>
          <cell r="S318">
            <v>0</v>
          </cell>
          <cell r="T318">
            <v>0.55000000000000004</v>
          </cell>
          <cell r="U318" t="str">
            <v>545</v>
          </cell>
          <cell r="V318" t="str">
            <v>101</v>
          </cell>
          <cell r="W318" t="str">
            <v>9040</v>
          </cell>
          <cell r="X318" t="str">
            <v>9040</v>
          </cell>
          <cell r="Y318" t="str">
            <v>9040</v>
          </cell>
          <cell r="Z318" t="str">
            <v>9040</v>
          </cell>
        </row>
        <row r="319">
          <cell r="B319" t="str">
            <v>10448</v>
          </cell>
          <cell r="C319" t="str">
            <v>Marina Bulthuis</v>
          </cell>
          <cell r="D319" t="str">
            <v>MARINA</v>
          </cell>
          <cell r="E319" t="str">
            <v>BULTHUIS</v>
          </cell>
          <cell r="F319" t="str">
            <v>SWH</v>
          </cell>
          <cell r="G319" t="str">
            <v>Supervisor, Warehousing</v>
          </cell>
          <cell r="H319" t="str">
            <v>545</v>
          </cell>
          <cell r="I319" t="str">
            <v>Logistics</v>
          </cell>
          <cell r="J319" t="str">
            <v>Full Time - Permanent</v>
          </cell>
          <cell r="K319" t="str">
            <v>SWA</v>
          </cell>
          <cell r="L319" t="str">
            <v>Supervisor, Warehousing</v>
          </cell>
          <cell r="M319" t="str">
            <v>N</v>
          </cell>
          <cell r="N319" t="str">
            <v>P</v>
          </cell>
          <cell r="O319">
            <v>40</v>
          </cell>
          <cell r="P319">
            <v>0</v>
          </cell>
          <cell r="Q319">
            <v>0</v>
          </cell>
          <cell r="R319">
            <v>0</v>
          </cell>
          <cell r="S319">
            <v>0</v>
          </cell>
          <cell r="T319">
            <v>0.55000000000000004</v>
          </cell>
          <cell r="U319" t="str">
            <v>545</v>
          </cell>
          <cell r="V319" t="str">
            <v>101</v>
          </cell>
          <cell r="W319" t="str">
            <v>9040</v>
          </cell>
          <cell r="X319" t="str">
            <v>9040</v>
          </cell>
          <cell r="Y319" t="str">
            <v>9040</v>
          </cell>
          <cell r="Z319" t="str">
            <v>9040</v>
          </cell>
        </row>
        <row r="320">
          <cell r="B320" t="str">
            <v>10589</v>
          </cell>
          <cell r="C320" t="str">
            <v>Jeffery Lamarr</v>
          </cell>
          <cell r="D320" t="str">
            <v>JEFFERY</v>
          </cell>
          <cell r="E320" t="str">
            <v>LAMARR</v>
          </cell>
          <cell r="F320" t="str">
            <v>STOREK</v>
          </cell>
          <cell r="G320" t="str">
            <v>Storekeeper 2nd Class</v>
          </cell>
          <cell r="H320" t="str">
            <v>545</v>
          </cell>
          <cell r="I320" t="str">
            <v>Logistics</v>
          </cell>
          <cell r="J320" t="str">
            <v>Full Time - Permanent</v>
          </cell>
          <cell r="K320" t="str">
            <v>SK2</v>
          </cell>
          <cell r="L320" t="str">
            <v>Storekeeper 2nd Class</v>
          </cell>
          <cell r="M320" t="str">
            <v>B</v>
          </cell>
          <cell r="N320" t="str">
            <v>W</v>
          </cell>
          <cell r="O320">
            <v>40</v>
          </cell>
          <cell r="P320">
            <v>0</v>
          </cell>
          <cell r="Q320">
            <v>0</v>
          </cell>
          <cell r="R320">
            <v>0</v>
          </cell>
          <cell r="S320">
            <v>0</v>
          </cell>
          <cell r="T320">
            <v>0.55000000000000004</v>
          </cell>
          <cell r="U320" t="str">
            <v>545</v>
          </cell>
          <cell r="V320" t="str">
            <v>101</v>
          </cell>
          <cell r="W320" t="str">
            <v>9040</v>
          </cell>
          <cell r="X320" t="str">
            <v>9040</v>
          </cell>
          <cell r="Y320" t="str">
            <v>9040</v>
          </cell>
          <cell r="Z320" t="str">
            <v>9040</v>
          </cell>
        </row>
        <row r="321">
          <cell r="B321" t="str">
            <v>10596</v>
          </cell>
          <cell r="C321" t="str">
            <v>Michael Lewis</v>
          </cell>
          <cell r="D321" t="str">
            <v>MICHAEL</v>
          </cell>
          <cell r="E321" t="str">
            <v>LEWIS</v>
          </cell>
          <cell r="F321" t="str">
            <v>TRANSF</v>
          </cell>
          <cell r="G321" t="str">
            <v>Transformer Maintainer - 1st Class</v>
          </cell>
          <cell r="H321" t="str">
            <v>545</v>
          </cell>
          <cell r="I321" t="str">
            <v>Logistics</v>
          </cell>
          <cell r="J321" t="str">
            <v>Full Time - Permanent</v>
          </cell>
          <cell r="K321" t="str">
            <v>TM1</v>
          </cell>
          <cell r="L321" t="str">
            <v>Transformer Maintainer - 1st Class</v>
          </cell>
          <cell r="M321" t="str">
            <v>B</v>
          </cell>
          <cell r="N321" t="str">
            <v>W</v>
          </cell>
          <cell r="O321">
            <v>40</v>
          </cell>
          <cell r="P321">
            <v>0</v>
          </cell>
          <cell r="Q321">
            <v>0</v>
          </cell>
          <cell r="R321">
            <v>0</v>
          </cell>
          <cell r="S321">
            <v>0</v>
          </cell>
          <cell r="T321">
            <v>0.55000000000000004</v>
          </cell>
          <cell r="U321" t="str">
            <v>545</v>
          </cell>
          <cell r="V321" t="str">
            <v>101</v>
          </cell>
          <cell r="W321" t="str">
            <v>9040</v>
          </cell>
          <cell r="X321" t="str">
            <v>9040</v>
          </cell>
          <cell r="Y321" t="str">
            <v>9040</v>
          </cell>
          <cell r="Z321" t="str">
            <v>9040</v>
          </cell>
        </row>
        <row r="322">
          <cell r="B322" t="str">
            <v>10507</v>
          </cell>
          <cell r="C322" t="str">
            <v>Steve Strugar</v>
          </cell>
          <cell r="D322" t="str">
            <v>STEVE</v>
          </cell>
          <cell r="E322" t="str">
            <v>STRUGAR</v>
          </cell>
          <cell r="F322" t="str">
            <v>DC-MS</v>
          </cell>
          <cell r="G322" t="str">
            <v>Director, Const. &amp; Mtce. Services</v>
          </cell>
          <cell r="H322" t="str">
            <v>591</v>
          </cell>
          <cell r="I322" t="str">
            <v>Construction and Maintenance Services</v>
          </cell>
          <cell r="J322" t="str">
            <v>Full Time - Permanent</v>
          </cell>
          <cell r="K322" t="str">
            <v>DC&amp;MS</v>
          </cell>
          <cell r="L322" t="str">
            <v>Director, Const. &amp; Mtce. Services</v>
          </cell>
          <cell r="M322" t="str">
            <v>N</v>
          </cell>
          <cell r="N322" t="str">
            <v>P</v>
          </cell>
          <cell r="O322">
            <v>35</v>
          </cell>
          <cell r="P322">
            <v>0</v>
          </cell>
          <cell r="Q322">
            <v>0</v>
          </cell>
          <cell r="R322">
            <v>0</v>
          </cell>
          <cell r="S322">
            <v>0</v>
          </cell>
          <cell r="T322">
            <v>0.55000000000000004</v>
          </cell>
          <cell r="U322" t="str">
            <v>591</v>
          </cell>
          <cell r="V322" t="str">
            <v>101</v>
          </cell>
          <cell r="W322" t="str">
            <v>5005</v>
          </cell>
          <cell r="X322" t="str">
            <v>5005</v>
          </cell>
          <cell r="Y322" t="str">
            <v>5005</v>
          </cell>
          <cell r="Z322" t="str">
            <v>5005</v>
          </cell>
        </row>
        <row r="323">
          <cell r="B323" t="str">
            <v>10763</v>
          </cell>
          <cell r="C323" t="str">
            <v>Kathy Lerette</v>
          </cell>
          <cell r="D323" t="str">
            <v>KATHY</v>
          </cell>
          <cell r="E323" t="str">
            <v>LERETTE</v>
          </cell>
          <cell r="F323" t="str">
            <v>DE-OP</v>
          </cell>
          <cell r="G323" t="str">
            <v>Director, Eng. Operating &amp; Operational Improvement</v>
          </cell>
          <cell r="H323" t="str">
            <v>592</v>
          </cell>
          <cell r="I323" t="str">
            <v>Engineering Operations &amp; Operational Improvement</v>
          </cell>
          <cell r="J323" t="str">
            <v>Full Time - Permanent</v>
          </cell>
          <cell r="K323" t="str">
            <v>DE-OP</v>
          </cell>
          <cell r="L323" t="str">
            <v>Director, Eng. Operating &amp; Operational Improvement</v>
          </cell>
          <cell r="M323" t="str">
            <v>N</v>
          </cell>
          <cell r="N323" t="str">
            <v>P</v>
          </cell>
          <cell r="O323">
            <v>35</v>
          </cell>
          <cell r="P323">
            <v>0</v>
          </cell>
          <cell r="Q323">
            <v>0</v>
          </cell>
          <cell r="R323">
            <v>0</v>
          </cell>
          <cell r="S323">
            <v>0</v>
          </cell>
          <cell r="T323">
            <v>0.55000000000000004</v>
          </cell>
          <cell r="U323" t="str">
            <v>592</v>
          </cell>
          <cell r="V323" t="str">
            <v>101</v>
          </cell>
          <cell r="W323" t="str">
            <v>5005</v>
          </cell>
          <cell r="X323" t="str">
            <v>5005</v>
          </cell>
          <cell r="Y323" t="str">
            <v>5005</v>
          </cell>
          <cell r="Z323" t="str">
            <v>5005</v>
          </cell>
        </row>
        <row r="324">
          <cell r="B324" t="str">
            <v>10063</v>
          </cell>
          <cell r="C324" t="str">
            <v>Janice Johnston</v>
          </cell>
          <cell r="D324" t="str">
            <v>JANICE</v>
          </cell>
          <cell r="E324" t="str">
            <v>JOHNSTON</v>
          </cell>
          <cell r="F324" t="str">
            <v>SPPMD</v>
          </cell>
          <cell r="G324" t="str">
            <v>Specialist, Process and Master Data</v>
          </cell>
          <cell r="H324" t="str">
            <v>593</v>
          </cell>
          <cell r="I324" t="str">
            <v>Supply Chain</v>
          </cell>
          <cell r="J324" t="str">
            <v>Full Time - Permanent</v>
          </cell>
          <cell r="K324" t="str">
            <v>SPEPMD</v>
          </cell>
          <cell r="L324" t="str">
            <v>Specialist, Process and Master Data</v>
          </cell>
          <cell r="M324" t="str">
            <v>N</v>
          </cell>
          <cell r="N324" t="str">
            <v>P</v>
          </cell>
          <cell r="O324">
            <v>35</v>
          </cell>
          <cell r="P324">
            <v>0</v>
          </cell>
          <cell r="Q324">
            <v>0</v>
          </cell>
          <cell r="R324">
            <v>0</v>
          </cell>
          <cell r="S324">
            <v>0</v>
          </cell>
          <cell r="T324">
            <v>0.55000000000000004</v>
          </cell>
          <cell r="U324" t="str">
            <v>593</v>
          </cell>
          <cell r="V324" t="str">
            <v>101</v>
          </cell>
          <cell r="W324" t="str">
            <v>5615</v>
          </cell>
          <cell r="X324" t="str">
            <v>5615</v>
          </cell>
          <cell r="Y324" t="str">
            <v>5615</v>
          </cell>
          <cell r="Z324" t="str">
            <v>5615</v>
          </cell>
        </row>
        <row r="325">
          <cell r="B325" t="str">
            <v>10126</v>
          </cell>
          <cell r="C325" t="str">
            <v>Joseph Almeida</v>
          </cell>
          <cell r="D325" t="str">
            <v>JOSEPH</v>
          </cell>
          <cell r="E325" t="str">
            <v>ALMEIDA</v>
          </cell>
          <cell r="F325" t="str">
            <v>DSC</v>
          </cell>
          <cell r="G325" t="str">
            <v>Director, Supply Chain Management</v>
          </cell>
          <cell r="H325" t="str">
            <v>593</v>
          </cell>
          <cell r="I325" t="str">
            <v>Supply Chain</v>
          </cell>
          <cell r="J325" t="str">
            <v>Full Time - Permanent</v>
          </cell>
          <cell r="K325" t="str">
            <v>DSCM</v>
          </cell>
          <cell r="L325" t="str">
            <v>Director, Supply Chain Management</v>
          </cell>
          <cell r="M325" t="str">
            <v>N</v>
          </cell>
          <cell r="N325" t="str">
            <v>P</v>
          </cell>
          <cell r="O325">
            <v>35</v>
          </cell>
          <cell r="P325">
            <v>0</v>
          </cell>
          <cell r="Q325">
            <v>0</v>
          </cell>
          <cell r="R325">
            <v>0</v>
          </cell>
          <cell r="S325">
            <v>0</v>
          </cell>
          <cell r="T325">
            <v>0.55000000000000004</v>
          </cell>
          <cell r="U325" t="str">
            <v>593</v>
          </cell>
          <cell r="V325" t="str">
            <v>101</v>
          </cell>
          <cell r="W325" t="str">
            <v>5610</v>
          </cell>
          <cell r="X325" t="str">
            <v>5610</v>
          </cell>
          <cell r="Y325" t="str">
            <v>5610</v>
          </cell>
          <cell r="Z325" t="str">
            <v>5610</v>
          </cell>
        </row>
        <row r="326">
          <cell r="B326" t="str">
            <v>10444</v>
          </cell>
          <cell r="C326" t="str">
            <v>John Lusted</v>
          </cell>
          <cell r="D326" t="str">
            <v>JOHN</v>
          </cell>
          <cell r="E326" t="str">
            <v>LUSTED</v>
          </cell>
          <cell r="F326" t="str">
            <v>SPPRO</v>
          </cell>
          <cell r="G326" t="str">
            <v>Specialist, Projects</v>
          </cell>
          <cell r="H326" t="str">
            <v>593</v>
          </cell>
          <cell r="I326" t="str">
            <v>Procurement</v>
          </cell>
          <cell r="J326" t="str">
            <v>Full Time - Permanent</v>
          </cell>
          <cell r="K326" t="str">
            <v>SPEPRO</v>
          </cell>
          <cell r="L326" t="str">
            <v>Specialist, Projects</v>
          </cell>
          <cell r="M326" t="str">
            <v>N</v>
          </cell>
          <cell r="N326" t="str">
            <v>P</v>
          </cell>
          <cell r="O326">
            <v>40</v>
          </cell>
          <cell r="P326">
            <v>0</v>
          </cell>
          <cell r="Q326">
            <v>0</v>
          </cell>
          <cell r="R326">
            <v>0</v>
          </cell>
          <cell r="S326">
            <v>0</v>
          </cell>
          <cell r="T326">
            <v>0.55000000000000004</v>
          </cell>
          <cell r="U326" t="str">
            <v>543</v>
          </cell>
          <cell r="V326" t="str">
            <v>101</v>
          </cell>
          <cell r="W326" t="str">
            <v>5615</v>
          </cell>
          <cell r="X326" t="str">
            <v>5615</v>
          </cell>
          <cell r="Y326">
            <v>9041</v>
          </cell>
          <cell r="Z326">
            <v>9041</v>
          </cell>
        </row>
        <row r="327">
          <cell r="B327" t="str">
            <v>10020</v>
          </cell>
          <cell r="C327" t="str">
            <v>Robert Bates</v>
          </cell>
          <cell r="D327" t="str">
            <v>ROBERT</v>
          </cell>
          <cell r="E327" t="str">
            <v>BATES</v>
          </cell>
          <cell r="F327" t="str">
            <v>OGRO4</v>
          </cell>
          <cell r="G327" t="str">
            <v>Line Maintainer - 1st Class</v>
          </cell>
          <cell r="H327" t="str">
            <v>595</v>
          </cell>
          <cell r="I327" t="str">
            <v>Overhead</v>
          </cell>
          <cell r="J327" t="str">
            <v>Full Time - Permanent</v>
          </cell>
          <cell r="K327" t="str">
            <v>LM</v>
          </cell>
          <cell r="L327" t="str">
            <v>Line Maintainer - 1st Class</v>
          </cell>
          <cell r="M327" t="str">
            <v>B</v>
          </cell>
          <cell r="N327" t="str">
            <v>W</v>
          </cell>
          <cell r="O327">
            <v>40</v>
          </cell>
          <cell r="P327">
            <v>0</v>
          </cell>
          <cell r="Q327">
            <v>0</v>
          </cell>
          <cell r="R327">
            <v>0</v>
          </cell>
          <cell r="S327">
            <v>0</v>
          </cell>
          <cell r="T327">
            <v>0.75</v>
          </cell>
          <cell r="U327" t="str">
            <v>502</v>
          </cell>
          <cell r="V327" t="str">
            <v>102</v>
          </cell>
          <cell r="W327" t="str">
            <v>5020</v>
          </cell>
          <cell r="X327" t="str">
            <v>5020</v>
          </cell>
          <cell r="Y327" t="str">
            <v>5020</v>
          </cell>
          <cell r="Z327">
            <v>9090</v>
          </cell>
        </row>
        <row r="328">
          <cell r="B328" t="str">
            <v>10021</v>
          </cell>
          <cell r="C328" t="str">
            <v>Marty Beaucock</v>
          </cell>
          <cell r="D328" t="str">
            <v>MARTY</v>
          </cell>
          <cell r="E328" t="str">
            <v>BEAUCOCK</v>
          </cell>
          <cell r="F328" t="str">
            <v>OGRO4</v>
          </cell>
          <cell r="G328" t="str">
            <v>Line Maintainer - 1st Class</v>
          </cell>
          <cell r="H328" t="str">
            <v>595</v>
          </cell>
          <cell r="I328" t="str">
            <v>Overhead</v>
          </cell>
          <cell r="J328" t="str">
            <v>Full Time - Permanent</v>
          </cell>
          <cell r="K328" t="str">
            <v>LM</v>
          </cell>
          <cell r="L328" t="str">
            <v>Line Maintainer - 1st Class</v>
          </cell>
          <cell r="M328" t="str">
            <v>B</v>
          </cell>
          <cell r="N328" t="str">
            <v>W</v>
          </cell>
          <cell r="O328">
            <v>40</v>
          </cell>
          <cell r="P328">
            <v>0</v>
          </cell>
          <cell r="Q328">
            <v>0</v>
          </cell>
          <cell r="R328">
            <v>0</v>
          </cell>
          <cell r="S328">
            <v>0</v>
          </cell>
          <cell r="T328">
            <v>0.75</v>
          </cell>
          <cell r="U328" t="str">
            <v>502</v>
          </cell>
          <cell r="V328" t="str">
            <v>102</v>
          </cell>
          <cell r="W328" t="str">
            <v>5020</v>
          </cell>
          <cell r="X328" t="str">
            <v>5020</v>
          </cell>
          <cell r="Y328" t="str">
            <v>5020</v>
          </cell>
          <cell r="Z328">
            <v>9090</v>
          </cell>
        </row>
        <row r="329">
          <cell r="B329" t="str">
            <v>10024</v>
          </cell>
          <cell r="C329" t="str">
            <v>Irene Beck</v>
          </cell>
          <cell r="D329" t="str">
            <v>IRENE</v>
          </cell>
          <cell r="E329" t="str">
            <v>BECK</v>
          </cell>
          <cell r="F329" t="str">
            <v>OGRO4</v>
          </cell>
          <cell r="G329" t="str">
            <v>Construction Clerk</v>
          </cell>
          <cell r="H329" t="str">
            <v>595</v>
          </cell>
          <cell r="I329" t="str">
            <v>Overhead</v>
          </cell>
          <cell r="J329" t="str">
            <v>Full Time - Permanent</v>
          </cell>
          <cell r="K329" t="str">
            <v>CCLK</v>
          </cell>
          <cell r="L329" t="str">
            <v>Construction Clerk</v>
          </cell>
          <cell r="M329" t="str">
            <v>B</v>
          </cell>
          <cell r="N329" t="str">
            <v>W</v>
          </cell>
          <cell r="O329">
            <v>40</v>
          </cell>
          <cell r="P329">
            <v>0</v>
          </cell>
          <cell r="Q329">
            <v>0</v>
          </cell>
          <cell r="R329">
            <v>0</v>
          </cell>
          <cell r="S329">
            <v>0</v>
          </cell>
          <cell r="T329">
            <v>0.75</v>
          </cell>
          <cell r="U329" t="str">
            <v>502</v>
          </cell>
          <cell r="V329" t="str">
            <v>102</v>
          </cell>
          <cell r="W329" t="str">
            <v>5020</v>
          </cell>
          <cell r="X329" t="str">
            <v>5020</v>
          </cell>
          <cell r="Y329" t="str">
            <v>5020</v>
          </cell>
          <cell r="Z329">
            <v>9090</v>
          </cell>
        </row>
        <row r="330">
          <cell r="B330" t="str">
            <v>10098</v>
          </cell>
          <cell r="C330" t="str">
            <v>Bruce Boyko</v>
          </cell>
          <cell r="D330" t="str">
            <v>BRUCE</v>
          </cell>
          <cell r="E330" t="str">
            <v>BOYKO</v>
          </cell>
          <cell r="F330" t="str">
            <v>OGRO4</v>
          </cell>
          <cell r="G330" t="str">
            <v>Line Maintainer - 1st Class</v>
          </cell>
          <cell r="H330" t="str">
            <v>595</v>
          </cell>
          <cell r="I330" t="str">
            <v>Overhead</v>
          </cell>
          <cell r="J330" t="str">
            <v>Full Time - Permanent</v>
          </cell>
          <cell r="K330" t="str">
            <v>LM</v>
          </cell>
          <cell r="L330" t="str">
            <v>Line Maintainer - 1st Class</v>
          </cell>
          <cell r="M330" t="str">
            <v>B</v>
          </cell>
          <cell r="N330" t="str">
            <v>W</v>
          </cell>
          <cell r="O330">
            <v>40</v>
          </cell>
          <cell r="P330">
            <v>0</v>
          </cell>
          <cell r="Q330">
            <v>0</v>
          </cell>
          <cell r="R330">
            <v>0</v>
          </cell>
          <cell r="S330">
            <v>0</v>
          </cell>
          <cell r="T330">
            <v>0.75</v>
          </cell>
          <cell r="U330" t="str">
            <v>502</v>
          </cell>
          <cell r="V330" t="str">
            <v>102</v>
          </cell>
          <cell r="W330" t="str">
            <v>5020</v>
          </cell>
          <cell r="X330" t="str">
            <v>5020</v>
          </cell>
          <cell r="Y330" t="str">
            <v>5020</v>
          </cell>
          <cell r="Z330">
            <v>9090</v>
          </cell>
        </row>
        <row r="331">
          <cell r="B331" t="str">
            <v>10099</v>
          </cell>
          <cell r="C331" t="str">
            <v>Paul Bryant</v>
          </cell>
          <cell r="D331" t="str">
            <v>PAUL</v>
          </cell>
          <cell r="E331" t="str">
            <v>BRYANT</v>
          </cell>
          <cell r="F331" t="str">
            <v>OGRO4</v>
          </cell>
          <cell r="G331" t="str">
            <v>Troubleperson</v>
          </cell>
          <cell r="H331" t="str">
            <v>595</v>
          </cell>
          <cell r="I331" t="str">
            <v>Overhead</v>
          </cell>
          <cell r="J331" t="str">
            <v>Full Time - Permanent</v>
          </cell>
          <cell r="K331" t="str">
            <v>TRBL</v>
          </cell>
          <cell r="L331" t="str">
            <v>Troubleperson</v>
          </cell>
          <cell r="M331" t="str">
            <v>B</v>
          </cell>
          <cell r="N331" t="str">
            <v>W</v>
          </cell>
          <cell r="O331">
            <v>40</v>
          </cell>
          <cell r="P331">
            <v>0</v>
          </cell>
          <cell r="Q331">
            <v>0</v>
          </cell>
          <cell r="R331">
            <v>0</v>
          </cell>
          <cell r="S331">
            <v>0</v>
          </cell>
          <cell r="T331">
            <v>0.75</v>
          </cell>
          <cell r="U331" t="str">
            <v>502</v>
          </cell>
          <cell r="V331" t="str">
            <v>102</v>
          </cell>
          <cell r="W331" t="str">
            <v>5020</v>
          </cell>
          <cell r="X331" t="str">
            <v>5020</v>
          </cell>
          <cell r="Y331" t="str">
            <v>5020</v>
          </cell>
          <cell r="Z331">
            <v>9090</v>
          </cell>
        </row>
        <row r="332">
          <cell r="B332" t="str">
            <v>10100</v>
          </cell>
          <cell r="C332" t="str">
            <v>Eric Chartrand</v>
          </cell>
          <cell r="D332" t="str">
            <v>ERIC</v>
          </cell>
          <cell r="E332" t="str">
            <v>CHARTRAND</v>
          </cell>
          <cell r="F332" t="str">
            <v>OGRO4</v>
          </cell>
          <cell r="G332" t="str">
            <v>Labourer</v>
          </cell>
          <cell r="H332" t="str">
            <v>595</v>
          </cell>
          <cell r="I332" t="str">
            <v>Overhead</v>
          </cell>
          <cell r="J332" t="str">
            <v>Full Time - Permanent</v>
          </cell>
          <cell r="K332" t="str">
            <v>LAB</v>
          </cell>
          <cell r="L332" t="str">
            <v>Labourer</v>
          </cell>
          <cell r="M332" t="str">
            <v>B</v>
          </cell>
          <cell r="N332" t="str">
            <v>W</v>
          </cell>
          <cell r="O332">
            <v>40</v>
          </cell>
          <cell r="P332">
            <v>0</v>
          </cell>
          <cell r="Q332">
            <v>0</v>
          </cell>
          <cell r="R332">
            <v>0</v>
          </cell>
          <cell r="S332">
            <v>0</v>
          </cell>
          <cell r="T332">
            <v>0.75</v>
          </cell>
          <cell r="U332" t="str">
            <v>502</v>
          </cell>
          <cell r="V332" t="str">
            <v>102</v>
          </cell>
          <cell r="W332" t="str">
            <v>5020</v>
          </cell>
          <cell r="X332" t="str">
            <v>5020</v>
          </cell>
          <cell r="Y332" t="str">
            <v>5020</v>
          </cell>
          <cell r="Z332">
            <v>9090</v>
          </cell>
        </row>
        <row r="333">
          <cell r="B333" t="str">
            <v>10108</v>
          </cell>
          <cell r="C333" t="str">
            <v>Daniel Despres</v>
          </cell>
          <cell r="D333" t="str">
            <v>DANIEL</v>
          </cell>
          <cell r="E333" t="str">
            <v>DESPRES</v>
          </cell>
          <cell r="F333" t="str">
            <v>OGRO4</v>
          </cell>
          <cell r="G333" t="str">
            <v>Lead Hand</v>
          </cell>
          <cell r="H333" t="str">
            <v>595</v>
          </cell>
          <cell r="I333" t="str">
            <v>Overhead</v>
          </cell>
          <cell r="J333" t="str">
            <v>Full Time - Permanent</v>
          </cell>
          <cell r="K333" t="str">
            <v>LH</v>
          </cell>
          <cell r="L333" t="str">
            <v>Lead Hand</v>
          </cell>
          <cell r="M333" t="str">
            <v>B</v>
          </cell>
          <cell r="N333" t="str">
            <v>W</v>
          </cell>
          <cell r="O333">
            <v>40</v>
          </cell>
          <cell r="P333">
            <v>0</v>
          </cell>
          <cell r="Q333">
            <v>0</v>
          </cell>
          <cell r="R333">
            <v>0</v>
          </cell>
          <cell r="S333">
            <v>0</v>
          </cell>
          <cell r="T333">
            <v>0.75</v>
          </cell>
          <cell r="U333" t="str">
            <v>502</v>
          </cell>
          <cell r="V333" t="str">
            <v>102</v>
          </cell>
          <cell r="W333" t="str">
            <v>5020</v>
          </cell>
          <cell r="X333" t="str">
            <v>5020</v>
          </cell>
          <cell r="Y333" t="str">
            <v>5020</v>
          </cell>
          <cell r="Z333">
            <v>9090</v>
          </cell>
        </row>
        <row r="334">
          <cell r="B334" t="str">
            <v>10109</v>
          </cell>
          <cell r="C334" t="str">
            <v>Sam Dipasquale</v>
          </cell>
          <cell r="D334" t="str">
            <v>SAM</v>
          </cell>
          <cell r="E334" t="str">
            <v>DIPASQUALE</v>
          </cell>
          <cell r="F334" t="str">
            <v>OGRO4</v>
          </cell>
          <cell r="G334" t="str">
            <v>Line Maintainer - 2nd Class</v>
          </cell>
          <cell r="H334" t="str">
            <v>595</v>
          </cell>
          <cell r="I334" t="str">
            <v>Overhead</v>
          </cell>
          <cell r="J334" t="str">
            <v>Full Time - Permanent</v>
          </cell>
          <cell r="K334" t="str">
            <v>LM2</v>
          </cell>
          <cell r="L334" t="str">
            <v>Line Maintainer - 2nd Class</v>
          </cell>
          <cell r="M334" t="str">
            <v>B</v>
          </cell>
          <cell r="N334" t="str">
            <v>W</v>
          </cell>
          <cell r="O334">
            <v>40</v>
          </cell>
          <cell r="P334">
            <v>0</v>
          </cell>
          <cell r="Q334">
            <v>0</v>
          </cell>
          <cell r="R334">
            <v>0</v>
          </cell>
          <cell r="S334">
            <v>0</v>
          </cell>
          <cell r="T334">
            <v>0.75</v>
          </cell>
          <cell r="U334" t="str">
            <v>502</v>
          </cell>
          <cell r="V334" t="str">
            <v>102</v>
          </cell>
          <cell r="W334" t="str">
            <v>5020</v>
          </cell>
          <cell r="X334" t="str">
            <v>5020</v>
          </cell>
          <cell r="Y334" t="str">
            <v>5020</v>
          </cell>
          <cell r="Z334">
            <v>9090</v>
          </cell>
        </row>
        <row r="335">
          <cell r="B335" t="str">
            <v>10111</v>
          </cell>
          <cell r="C335" t="str">
            <v>Charles Dunham</v>
          </cell>
          <cell r="D335" t="str">
            <v>CHARLES</v>
          </cell>
          <cell r="E335" t="str">
            <v>DUNHAM</v>
          </cell>
          <cell r="F335" t="str">
            <v>OGRO4</v>
          </cell>
          <cell r="G335" t="str">
            <v>Line Maintainer - 1st Class</v>
          </cell>
          <cell r="H335" t="str">
            <v>595</v>
          </cell>
          <cell r="I335" t="str">
            <v>Overhead</v>
          </cell>
          <cell r="J335" t="str">
            <v>Full Time - Permanent</v>
          </cell>
          <cell r="K335" t="str">
            <v>LM</v>
          </cell>
          <cell r="L335" t="str">
            <v>Line Maintainer - 1st Class</v>
          </cell>
          <cell r="M335" t="str">
            <v>B</v>
          </cell>
          <cell r="N335" t="str">
            <v>W</v>
          </cell>
          <cell r="O335">
            <v>40</v>
          </cell>
          <cell r="P335">
            <v>0</v>
          </cell>
          <cell r="Q335">
            <v>0</v>
          </cell>
          <cell r="R335">
            <v>0</v>
          </cell>
          <cell r="S335">
            <v>0</v>
          </cell>
          <cell r="T335">
            <v>0.75</v>
          </cell>
          <cell r="U335" t="str">
            <v>502</v>
          </cell>
          <cell r="V335" t="str">
            <v>102</v>
          </cell>
          <cell r="W335" t="str">
            <v>5020</v>
          </cell>
          <cell r="X335" t="str">
            <v>5020</v>
          </cell>
          <cell r="Y335" t="str">
            <v>5020</v>
          </cell>
          <cell r="Z335">
            <v>9090</v>
          </cell>
        </row>
        <row r="336">
          <cell r="B336" t="str">
            <v>10112</v>
          </cell>
          <cell r="C336" t="str">
            <v>Robert Dunham</v>
          </cell>
          <cell r="D336" t="str">
            <v>ROBERT</v>
          </cell>
          <cell r="E336" t="str">
            <v>DUNHAM</v>
          </cell>
          <cell r="F336" t="str">
            <v>OGRO4</v>
          </cell>
          <cell r="G336" t="str">
            <v>Line Maintainer - 1st Class</v>
          </cell>
          <cell r="H336" t="str">
            <v>595</v>
          </cell>
          <cell r="I336" t="str">
            <v>Overhead</v>
          </cell>
          <cell r="J336" t="str">
            <v>Full Time - Permanent</v>
          </cell>
          <cell r="K336" t="str">
            <v>LM</v>
          </cell>
          <cell r="L336" t="str">
            <v>Line Maintainer - 1st Class</v>
          </cell>
          <cell r="M336" t="str">
            <v>B</v>
          </cell>
          <cell r="N336" t="str">
            <v>W</v>
          </cell>
          <cell r="O336">
            <v>40</v>
          </cell>
          <cell r="P336">
            <v>0</v>
          </cell>
          <cell r="Q336">
            <v>0</v>
          </cell>
          <cell r="R336">
            <v>0</v>
          </cell>
          <cell r="S336">
            <v>0</v>
          </cell>
          <cell r="T336">
            <v>0.75</v>
          </cell>
          <cell r="U336" t="str">
            <v>502</v>
          </cell>
          <cell r="V336" t="str">
            <v>102</v>
          </cell>
          <cell r="W336" t="str">
            <v>5020</v>
          </cell>
          <cell r="X336" t="str">
            <v>5020</v>
          </cell>
          <cell r="Y336" t="str">
            <v>5020</v>
          </cell>
          <cell r="Z336">
            <v>9090</v>
          </cell>
        </row>
        <row r="337">
          <cell r="B337" t="str">
            <v>10120</v>
          </cell>
          <cell r="C337" t="str">
            <v>Frank Giancola</v>
          </cell>
          <cell r="D337" t="str">
            <v>FRANK</v>
          </cell>
          <cell r="E337" t="str">
            <v>GIANCOLA</v>
          </cell>
          <cell r="F337" t="str">
            <v>OGRO4</v>
          </cell>
          <cell r="G337" t="str">
            <v>Lead Hand</v>
          </cell>
          <cell r="H337" t="str">
            <v>595</v>
          </cell>
          <cell r="I337" t="str">
            <v>Overhead</v>
          </cell>
          <cell r="J337" t="str">
            <v>Full Time - Permanent</v>
          </cell>
          <cell r="K337" t="str">
            <v>LH</v>
          </cell>
          <cell r="L337" t="str">
            <v>Lead Hand</v>
          </cell>
          <cell r="M337" t="str">
            <v>B</v>
          </cell>
          <cell r="N337" t="str">
            <v>W</v>
          </cell>
          <cell r="O337">
            <v>40</v>
          </cell>
          <cell r="P337">
            <v>0</v>
          </cell>
          <cell r="Q337">
            <v>0</v>
          </cell>
          <cell r="R337">
            <v>0</v>
          </cell>
          <cell r="S337">
            <v>0</v>
          </cell>
          <cell r="T337">
            <v>0.75</v>
          </cell>
          <cell r="U337" t="str">
            <v>502</v>
          </cell>
          <cell r="V337" t="str">
            <v>102</v>
          </cell>
          <cell r="W337" t="str">
            <v>5020</v>
          </cell>
          <cell r="X337" t="str">
            <v>5020</v>
          </cell>
          <cell r="Y337" t="str">
            <v>5020</v>
          </cell>
          <cell r="Z337">
            <v>9090</v>
          </cell>
        </row>
        <row r="338">
          <cell r="B338" t="str">
            <v>10121</v>
          </cell>
          <cell r="C338" t="str">
            <v>Joe Gianetto</v>
          </cell>
          <cell r="D338" t="str">
            <v>JOE</v>
          </cell>
          <cell r="E338" t="str">
            <v>GIANETTO</v>
          </cell>
          <cell r="F338" t="str">
            <v>OGRO4</v>
          </cell>
          <cell r="G338" t="str">
            <v>Line Maintainer - 1st Class</v>
          </cell>
          <cell r="H338" t="str">
            <v>595</v>
          </cell>
          <cell r="I338" t="str">
            <v>Overhead</v>
          </cell>
          <cell r="J338" t="str">
            <v>Full Time - Permanent</v>
          </cell>
          <cell r="K338" t="str">
            <v>LM</v>
          </cell>
          <cell r="L338" t="str">
            <v>Line Maintainer - 1st Class</v>
          </cell>
          <cell r="M338" t="str">
            <v>B</v>
          </cell>
          <cell r="N338" t="str">
            <v>W</v>
          </cell>
          <cell r="O338">
            <v>40</v>
          </cell>
          <cell r="P338">
            <v>0</v>
          </cell>
          <cell r="Q338">
            <v>0</v>
          </cell>
          <cell r="R338">
            <v>0</v>
          </cell>
          <cell r="S338">
            <v>0</v>
          </cell>
          <cell r="T338">
            <v>0.75</v>
          </cell>
          <cell r="U338" t="str">
            <v>502</v>
          </cell>
          <cell r="V338" t="str">
            <v>102</v>
          </cell>
          <cell r="W338" t="str">
            <v>5020</v>
          </cell>
          <cell r="X338" t="str">
            <v>5020</v>
          </cell>
          <cell r="Y338" t="str">
            <v>5020</v>
          </cell>
          <cell r="Z338">
            <v>9090</v>
          </cell>
        </row>
        <row r="339">
          <cell r="B339" t="str">
            <v>10122</v>
          </cell>
          <cell r="C339" t="str">
            <v>Paul Humber</v>
          </cell>
          <cell r="D339" t="str">
            <v>PAUL</v>
          </cell>
          <cell r="E339" t="str">
            <v>HUMBER</v>
          </cell>
          <cell r="F339" t="str">
            <v>OGRO4</v>
          </cell>
          <cell r="G339" t="str">
            <v>Line Maintainer - 1st Class</v>
          </cell>
          <cell r="H339" t="str">
            <v>595</v>
          </cell>
          <cell r="I339" t="str">
            <v>Overhead</v>
          </cell>
          <cell r="J339" t="str">
            <v>Full Time - Permanent</v>
          </cell>
          <cell r="K339" t="str">
            <v>LM</v>
          </cell>
          <cell r="L339" t="str">
            <v>Line Maintainer - 1st Class</v>
          </cell>
          <cell r="M339" t="str">
            <v>B</v>
          </cell>
          <cell r="N339" t="str">
            <v>W</v>
          </cell>
          <cell r="O339">
            <v>40</v>
          </cell>
          <cell r="P339">
            <v>0</v>
          </cell>
          <cell r="Q339">
            <v>0</v>
          </cell>
          <cell r="R339">
            <v>0</v>
          </cell>
          <cell r="S339">
            <v>0</v>
          </cell>
          <cell r="T339">
            <v>0.75</v>
          </cell>
          <cell r="U339" t="str">
            <v>502</v>
          </cell>
          <cell r="V339" t="str">
            <v>102</v>
          </cell>
          <cell r="W339" t="str">
            <v>5020</v>
          </cell>
          <cell r="X339" t="str">
            <v>5020</v>
          </cell>
          <cell r="Y339" t="str">
            <v>5020</v>
          </cell>
          <cell r="Z339">
            <v>9090</v>
          </cell>
        </row>
        <row r="340">
          <cell r="B340" t="str">
            <v>10125</v>
          </cell>
          <cell r="C340" t="str">
            <v>Marc Losier</v>
          </cell>
          <cell r="D340" t="str">
            <v>MARC</v>
          </cell>
          <cell r="E340" t="str">
            <v>LOSIER</v>
          </cell>
          <cell r="F340" t="str">
            <v>OGRO4</v>
          </cell>
          <cell r="G340" t="str">
            <v>Line Maintainer - 1st Class</v>
          </cell>
          <cell r="H340" t="str">
            <v>595</v>
          </cell>
          <cell r="I340" t="str">
            <v>Overhead</v>
          </cell>
          <cell r="J340" t="str">
            <v>Full Time - Permanent</v>
          </cell>
          <cell r="K340" t="str">
            <v>LM</v>
          </cell>
          <cell r="L340" t="str">
            <v>Line Maintainer - 1st Class</v>
          </cell>
          <cell r="M340" t="str">
            <v>B</v>
          </cell>
          <cell r="N340" t="str">
            <v>W</v>
          </cell>
          <cell r="O340">
            <v>40</v>
          </cell>
          <cell r="P340">
            <v>0</v>
          </cell>
          <cell r="Q340">
            <v>0</v>
          </cell>
          <cell r="R340">
            <v>0</v>
          </cell>
          <cell r="S340">
            <v>0</v>
          </cell>
          <cell r="T340">
            <v>0.75</v>
          </cell>
          <cell r="U340" t="str">
            <v>502</v>
          </cell>
          <cell r="V340" t="str">
            <v>102</v>
          </cell>
          <cell r="W340" t="str">
            <v>5020</v>
          </cell>
          <cell r="X340" t="str">
            <v>5020</v>
          </cell>
          <cell r="Y340" t="str">
            <v>5020</v>
          </cell>
          <cell r="Z340">
            <v>9090</v>
          </cell>
        </row>
        <row r="341">
          <cell r="B341" t="str">
            <v>10137</v>
          </cell>
          <cell r="C341" t="str">
            <v>Randy Murre</v>
          </cell>
          <cell r="D341" t="str">
            <v>RANDY</v>
          </cell>
          <cell r="E341" t="str">
            <v>MURRE</v>
          </cell>
          <cell r="F341" t="str">
            <v>OGRO4</v>
          </cell>
          <cell r="G341" t="str">
            <v>Line Maintainer - 1st Class</v>
          </cell>
          <cell r="H341" t="str">
            <v>595</v>
          </cell>
          <cell r="I341" t="str">
            <v>Overhead</v>
          </cell>
          <cell r="J341" t="str">
            <v>Full Time - Permanent</v>
          </cell>
          <cell r="K341" t="str">
            <v>LM</v>
          </cell>
          <cell r="L341" t="str">
            <v>Line Maintainer - 1st Class</v>
          </cell>
          <cell r="M341" t="str">
            <v>B</v>
          </cell>
          <cell r="N341" t="str">
            <v>W</v>
          </cell>
          <cell r="O341">
            <v>40</v>
          </cell>
          <cell r="P341">
            <v>0</v>
          </cell>
          <cell r="Q341">
            <v>0</v>
          </cell>
          <cell r="R341">
            <v>0</v>
          </cell>
          <cell r="S341">
            <v>0</v>
          </cell>
          <cell r="T341">
            <v>0.75</v>
          </cell>
          <cell r="U341" t="str">
            <v>502</v>
          </cell>
          <cell r="V341" t="str">
            <v>102</v>
          </cell>
          <cell r="W341" t="str">
            <v>5020</v>
          </cell>
          <cell r="X341" t="str">
            <v>5020</v>
          </cell>
          <cell r="Y341" t="str">
            <v>5020</v>
          </cell>
          <cell r="Z341">
            <v>9090</v>
          </cell>
        </row>
        <row r="342">
          <cell r="B342" t="str">
            <v>10138</v>
          </cell>
          <cell r="C342" t="str">
            <v>Michael Mussat</v>
          </cell>
          <cell r="D342" t="str">
            <v>MICHAEL</v>
          </cell>
          <cell r="E342" t="str">
            <v>MUSSAT</v>
          </cell>
          <cell r="F342" t="str">
            <v>OGRO4</v>
          </cell>
          <cell r="G342" t="str">
            <v>Line Maintainer - 1st Class</v>
          </cell>
          <cell r="H342" t="str">
            <v>595</v>
          </cell>
          <cell r="I342" t="str">
            <v>Overhead</v>
          </cell>
          <cell r="J342" t="str">
            <v>Full Time - Permanent</v>
          </cell>
          <cell r="K342" t="str">
            <v>LM</v>
          </cell>
          <cell r="L342" t="str">
            <v>Line Maintainer - 1st Class</v>
          </cell>
          <cell r="M342" t="str">
            <v>B</v>
          </cell>
          <cell r="N342" t="str">
            <v>W</v>
          </cell>
          <cell r="O342">
            <v>40</v>
          </cell>
          <cell r="P342">
            <v>0</v>
          </cell>
          <cell r="Q342">
            <v>0</v>
          </cell>
          <cell r="R342">
            <v>0</v>
          </cell>
          <cell r="S342">
            <v>0</v>
          </cell>
          <cell r="T342">
            <v>0.75</v>
          </cell>
          <cell r="U342" t="str">
            <v>502</v>
          </cell>
          <cell r="V342" t="str">
            <v>102</v>
          </cell>
          <cell r="W342" t="str">
            <v>5020</v>
          </cell>
          <cell r="X342" t="str">
            <v>5020</v>
          </cell>
          <cell r="Y342" t="str">
            <v>5020</v>
          </cell>
          <cell r="Z342">
            <v>9090</v>
          </cell>
        </row>
        <row r="343">
          <cell r="B343" t="str">
            <v>10159</v>
          </cell>
          <cell r="C343" t="str">
            <v>George Schachtschneider</v>
          </cell>
          <cell r="D343" t="str">
            <v>GEORGE</v>
          </cell>
          <cell r="E343" t="str">
            <v>SCHACHTSCHNEIDER</v>
          </cell>
          <cell r="F343" t="str">
            <v>OGRO4</v>
          </cell>
          <cell r="G343" t="str">
            <v>Lead Hand</v>
          </cell>
          <cell r="H343" t="str">
            <v>595</v>
          </cell>
          <cell r="I343" t="str">
            <v>Overhead</v>
          </cell>
          <cell r="J343" t="str">
            <v>Full Time - Permanent</v>
          </cell>
          <cell r="K343" t="str">
            <v>LH</v>
          </cell>
          <cell r="L343" t="str">
            <v>Lead Hand</v>
          </cell>
          <cell r="M343" t="str">
            <v>B</v>
          </cell>
          <cell r="N343" t="str">
            <v>W</v>
          </cell>
          <cell r="O343">
            <v>40</v>
          </cell>
          <cell r="P343">
            <v>0</v>
          </cell>
          <cell r="Q343">
            <v>0</v>
          </cell>
          <cell r="R343">
            <v>0</v>
          </cell>
          <cell r="S343">
            <v>0</v>
          </cell>
          <cell r="T343">
            <v>0.75</v>
          </cell>
          <cell r="U343" t="str">
            <v>502</v>
          </cell>
          <cell r="V343" t="str">
            <v>102</v>
          </cell>
          <cell r="W343" t="str">
            <v>5020</v>
          </cell>
          <cell r="X343" t="str">
            <v>5020</v>
          </cell>
          <cell r="Y343" t="str">
            <v>5020</v>
          </cell>
          <cell r="Z343">
            <v>9090</v>
          </cell>
        </row>
        <row r="344">
          <cell r="B344" t="str">
            <v>10160</v>
          </cell>
          <cell r="C344" t="str">
            <v>John Selkirk</v>
          </cell>
          <cell r="D344" t="str">
            <v>JOHN</v>
          </cell>
          <cell r="E344" t="str">
            <v>SELKIRK</v>
          </cell>
          <cell r="F344" t="str">
            <v>OGRO4</v>
          </cell>
          <cell r="G344" t="str">
            <v>Lead Hand</v>
          </cell>
          <cell r="H344" t="str">
            <v>595</v>
          </cell>
          <cell r="I344" t="str">
            <v>Overhead</v>
          </cell>
          <cell r="J344" t="str">
            <v>Full Time - Permanent</v>
          </cell>
          <cell r="K344" t="str">
            <v>LH</v>
          </cell>
          <cell r="L344" t="str">
            <v>Lead Hand</v>
          </cell>
          <cell r="M344" t="str">
            <v>B</v>
          </cell>
          <cell r="N344" t="str">
            <v>W</v>
          </cell>
          <cell r="O344">
            <v>40</v>
          </cell>
          <cell r="P344">
            <v>0</v>
          </cell>
          <cell r="Q344">
            <v>0</v>
          </cell>
          <cell r="R344">
            <v>0</v>
          </cell>
          <cell r="S344">
            <v>0</v>
          </cell>
          <cell r="T344">
            <v>0.75</v>
          </cell>
          <cell r="U344" t="str">
            <v>502</v>
          </cell>
          <cell r="V344" t="str">
            <v>102</v>
          </cell>
          <cell r="W344" t="str">
            <v>5020</v>
          </cell>
          <cell r="X344" t="str">
            <v>5020</v>
          </cell>
          <cell r="Y344" t="str">
            <v>5020</v>
          </cell>
          <cell r="Z344">
            <v>9090</v>
          </cell>
        </row>
        <row r="345">
          <cell r="B345" t="str">
            <v>10161</v>
          </cell>
          <cell r="C345" t="str">
            <v>Matthew Shannon</v>
          </cell>
          <cell r="D345" t="str">
            <v>MATTHEW</v>
          </cell>
          <cell r="E345" t="str">
            <v>SHANNON</v>
          </cell>
          <cell r="F345" t="str">
            <v>OGRO4</v>
          </cell>
          <cell r="G345" t="str">
            <v>Line Maintainer - 1st Class</v>
          </cell>
          <cell r="H345" t="str">
            <v>595</v>
          </cell>
          <cell r="I345" t="str">
            <v>Overhead</v>
          </cell>
          <cell r="J345" t="str">
            <v>Full Time - Permanent</v>
          </cell>
          <cell r="K345" t="str">
            <v>LM</v>
          </cell>
          <cell r="L345" t="str">
            <v>Line Maintainer - 1st Class</v>
          </cell>
          <cell r="M345" t="str">
            <v>B</v>
          </cell>
          <cell r="N345" t="str">
            <v>W</v>
          </cell>
          <cell r="O345">
            <v>40</v>
          </cell>
          <cell r="P345">
            <v>0</v>
          </cell>
          <cell r="Q345">
            <v>0</v>
          </cell>
          <cell r="R345">
            <v>0</v>
          </cell>
          <cell r="S345">
            <v>0</v>
          </cell>
          <cell r="T345">
            <v>0.75</v>
          </cell>
          <cell r="U345" t="str">
            <v>502</v>
          </cell>
          <cell r="V345" t="str">
            <v>102</v>
          </cell>
          <cell r="W345" t="str">
            <v>5020</v>
          </cell>
          <cell r="X345" t="str">
            <v>5020</v>
          </cell>
          <cell r="Y345" t="str">
            <v>5020</v>
          </cell>
          <cell r="Z345">
            <v>9090</v>
          </cell>
        </row>
        <row r="346">
          <cell r="B346" t="str">
            <v>10200</v>
          </cell>
          <cell r="C346" t="str">
            <v>Claudio Zugno</v>
          </cell>
          <cell r="D346" t="str">
            <v>CLAUDIO</v>
          </cell>
          <cell r="E346" t="str">
            <v>ZUGNO</v>
          </cell>
          <cell r="F346" t="str">
            <v>OGRO4</v>
          </cell>
          <cell r="G346" t="str">
            <v>Line Maintainer - 1st Class</v>
          </cell>
          <cell r="H346" t="str">
            <v>595</v>
          </cell>
          <cell r="I346" t="str">
            <v>Overhead</v>
          </cell>
          <cell r="J346" t="str">
            <v>Full Time - Permanent</v>
          </cell>
          <cell r="K346" t="str">
            <v>LM</v>
          </cell>
          <cell r="L346" t="str">
            <v>Line Maintainer - 1st Class</v>
          </cell>
          <cell r="M346" t="str">
            <v>B</v>
          </cell>
          <cell r="N346" t="str">
            <v>W</v>
          </cell>
          <cell r="O346">
            <v>40</v>
          </cell>
          <cell r="P346">
            <v>0</v>
          </cell>
          <cell r="Q346">
            <v>0</v>
          </cell>
          <cell r="R346">
            <v>0</v>
          </cell>
          <cell r="S346">
            <v>0</v>
          </cell>
          <cell r="T346">
            <v>0.75</v>
          </cell>
          <cell r="U346" t="str">
            <v>502</v>
          </cell>
          <cell r="V346" t="str">
            <v>102</v>
          </cell>
          <cell r="W346" t="str">
            <v>5020</v>
          </cell>
          <cell r="X346" t="str">
            <v>5020</v>
          </cell>
          <cell r="Y346" t="str">
            <v>5020</v>
          </cell>
          <cell r="Z346">
            <v>9090</v>
          </cell>
        </row>
        <row r="347">
          <cell r="B347" t="str">
            <v>10232</v>
          </cell>
          <cell r="C347" t="str">
            <v>Fred May</v>
          </cell>
          <cell r="D347" t="str">
            <v>FRED</v>
          </cell>
          <cell r="E347" t="str">
            <v>MAY</v>
          </cell>
          <cell r="F347" t="str">
            <v>SLIN1</v>
          </cell>
          <cell r="G347" t="str">
            <v>Supervisor, Lines</v>
          </cell>
          <cell r="H347" t="str">
            <v>595</v>
          </cell>
          <cell r="I347" t="str">
            <v>Overhead</v>
          </cell>
          <cell r="J347" t="str">
            <v>Full Time - Permanent</v>
          </cell>
          <cell r="K347" t="str">
            <v>SLIN</v>
          </cell>
          <cell r="L347" t="str">
            <v>Supervisor, Lines</v>
          </cell>
          <cell r="M347" t="str">
            <v>N</v>
          </cell>
          <cell r="N347" t="str">
            <v>W</v>
          </cell>
          <cell r="O347">
            <v>40</v>
          </cell>
          <cell r="P347">
            <v>0</v>
          </cell>
          <cell r="Q347">
            <v>0</v>
          </cell>
          <cell r="R347">
            <v>0</v>
          </cell>
          <cell r="S347">
            <v>0</v>
          </cell>
          <cell r="T347">
            <v>0.75</v>
          </cell>
          <cell r="U347" t="str">
            <v>502</v>
          </cell>
          <cell r="V347" t="str">
            <v>102</v>
          </cell>
          <cell r="W347" t="str">
            <v>5020</v>
          </cell>
          <cell r="X347" t="str">
            <v>5020</v>
          </cell>
          <cell r="Y347" t="str">
            <v>5020</v>
          </cell>
          <cell r="Z347">
            <v>9090</v>
          </cell>
        </row>
        <row r="348">
          <cell r="B348" t="str">
            <v>10241</v>
          </cell>
          <cell r="C348" t="str">
            <v>Paul Nixon</v>
          </cell>
          <cell r="D348" t="str">
            <v>PAUL</v>
          </cell>
          <cell r="E348" t="str">
            <v>NIXON</v>
          </cell>
          <cell r="F348" t="str">
            <v>OGRO4</v>
          </cell>
          <cell r="G348" t="str">
            <v>Line Maintainer - 1st Class</v>
          </cell>
          <cell r="H348" t="str">
            <v>595</v>
          </cell>
          <cell r="I348" t="str">
            <v>Overhead</v>
          </cell>
          <cell r="J348" t="str">
            <v>Full Time - Permanent</v>
          </cell>
          <cell r="K348" t="str">
            <v>LM</v>
          </cell>
          <cell r="L348" t="str">
            <v>Line Maintainer - 1st Class</v>
          </cell>
          <cell r="M348" t="str">
            <v>B</v>
          </cell>
          <cell r="N348" t="str">
            <v>W</v>
          </cell>
          <cell r="O348">
            <v>40</v>
          </cell>
          <cell r="P348">
            <v>0</v>
          </cell>
          <cell r="Q348">
            <v>0</v>
          </cell>
          <cell r="R348">
            <v>0</v>
          </cell>
          <cell r="S348">
            <v>0</v>
          </cell>
          <cell r="T348">
            <v>0.75</v>
          </cell>
          <cell r="U348" t="str">
            <v>502</v>
          </cell>
          <cell r="V348" t="str">
            <v>102</v>
          </cell>
          <cell r="W348" t="str">
            <v>5020</v>
          </cell>
          <cell r="X348" t="str">
            <v>5020</v>
          </cell>
          <cell r="Y348" t="str">
            <v>5020</v>
          </cell>
          <cell r="Z348">
            <v>9090</v>
          </cell>
        </row>
        <row r="349">
          <cell r="B349" t="str">
            <v>10315</v>
          </cell>
          <cell r="C349" t="str">
            <v>Jeff Macdonald</v>
          </cell>
          <cell r="D349" t="str">
            <v>JEFF</v>
          </cell>
          <cell r="E349" t="str">
            <v>MACDONALD</v>
          </cell>
          <cell r="F349" t="str">
            <v>OGRO4</v>
          </cell>
          <cell r="G349" t="str">
            <v>Troubleperson</v>
          </cell>
          <cell r="H349" t="str">
            <v>595</v>
          </cell>
          <cell r="I349" t="str">
            <v>Overhead</v>
          </cell>
          <cell r="J349" t="str">
            <v>Full Time - Permanent</v>
          </cell>
          <cell r="K349" t="str">
            <v>TRBL</v>
          </cell>
          <cell r="L349" t="str">
            <v>Troubleperson</v>
          </cell>
          <cell r="M349" t="str">
            <v>B</v>
          </cell>
          <cell r="N349" t="str">
            <v>W</v>
          </cell>
          <cell r="O349">
            <v>40</v>
          </cell>
          <cell r="P349">
            <v>0</v>
          </cell>
          <cell r="Q349">
            <v>0</v>
          </cell>
          <cell r="R349">
            <v>0</v>
          </cell>
          <cell r="S349">
            <v>0</v>
          </cell>
          <cell r="T349">
            <v>0.75</v>
          </cell>
          <cell r="U349" t="str">
            <v>502</v>
          </cell>
          <cell r="V349" t="str">
            <v>102</v>
          </cell>
          <cell r="W349" t="str">
            <v>5020</v>
          </cell>
          <cell r="X349" t="str">
            <v>5020</v>
          </cell>
          <cell r="Y349" t="str">
            <v>5020</v>
          </cell>
          <cell r="Z349">
            <v>9090</v>
          </cell>
        </row>
        <row r="350">
          <cell r="B350" t="str">
            <v>10321</v>
          </cell>
          <cell r="C350" t="str">
            <v>Dave Pressley</v>
          </cell>
          <cell r="D350" t="str">
            <v>DAVE</v>
          </cell>
          <cell r="E350" t="str">
            <v>PRESSLEY</v>
          </cell>
          <cell r="F350" t="str">
            <v>OGRO4</v>
          </cell>
          <cell r="G350" t="str">
            <v>Line Maintainer - 2nd Class</v>
          </cell>
          <cell r="H350" t="str">
            <v>595</v>
          </cell>
          <cell r="I350" t="str">
            <v>Overhead</v>
          </cell>
          <cell r="J350" t="str">
            <v>Full Time - Permanent</v>
          </cell>
          <cell r="K350" t="str">
            <v>LM2</v>
          </cell>
          <cell r="L350" t="str">
            <v>Line Maintainer - 2nd Class</v>
          </cell>
          <cell r="M350" t="str">
            <v>B</v>
          </cell>
          <cell r="N350" t="str">
            <v>W</v>
          </cell>
          <cell r="O350">
            <v>40</v>
          </cell>
          <cell r="P350">
            <v>0</v>
          </cell>
          <cell r="Q350">
            <v>0</v>
          </cell>
          <cell r="R350">
            <v>0</v>
          </cell>
          <cell r="S350">
            <v>0</v>
          </cell>
          <cell r="T350">
            <v>0.75</v>
          </cell>
          <cell r="U350" t="str">
            <v>502</v>
          </cell>
          <cell r="V350" t="str">
            <v>102</v>
          </cell>
          <cell r="W350" t="str">
            <v>5020</v>
          </cell>
          <cell r="X350" t="str">
            <v>5020</v>
          </cell>
          <cell r="Y350" t="str">
            <v>5020</v>
          </cell>
          <cell r="Z350">
            <v>9090</v>
          </cell>
        </row>
        <row r="351">
          <cell r="B351" t="str">
            <v>10382</v>
          </cell>
          <cell r="C351" t="str">
            <v>Brad Carr</v>
          </cell>
          <cell r="D351" t="str">
            <v>BRAD</v>
          </cell>
          <cell r="E351" t="str">
            <v>CARR</v>
          </cell>
          <cell r="F351" t="str">
            <v>SLIN1</v>
          </cell>
          <cell r="G351" t="str">
            <v>Supervisor, Lines</v>
          </cell>
          <cell r="H351" t="str">
            <v>595</v>
          </cell>
          <cell r="I351" t="str">
            <v>Overhead</v>
          </cell>
          <cell r="J351" t="str">
            <v>Full Time - Permanent</v>
          </cell>
          <cell r="K351" t="str">
            <v>SLIN</v>
          </cell>
          <cell r="L351" t="str">
            <v>Supervisor, Lines</v>
          </cell>
          <cell r="M351" t="str">
            <v>N</v>
          </cell>
          <cell r="N351" t="str">
            <v>W</v>
          </cell>
          <cell r="O351">
            <v>40</v>
          </cell>
          <cell r="P351">
            <v>0</v>
          </cell>
          <cell r="Q351">
            <v>0</v>
          </cell>
          <cell r="R351">
            <v>0</v>
          </cell>
          <cell r="S351">
            <v>0</v>
          </cell>
          <cell r="T351">
            <v>0.75</v>
          </cell>
          <cell r="U351" t="str">
            <v>502</v>
          </cell>
          <cell r="V351" t="str">
            <v>102</v>
          </cell>
          <cell r="W351" t="str">
            <v>5020</v>
          </cell>
          <cell r="X351" t="str">
            <v>5020</v>
          </cell>
          <cell r="Y351" t="str">
            <v>5020</v>
          </cell>
          <cell r="Z351">
            <v>9090</v>
          </cell>
        </row>
        <row r="352">
          <cell r="B352" t="str">
            <v>10394</v>
          </cell>
          <cell r="C352" t="str">
            <v>Russell Fisher</v>
          </cell>
          <cell r="D352" t="str">
            <v>RUSSELL</v>
          </cell>
          <cell r="E352" t="str">
            <v>FISHER</v>
          </cell>
          <cell r="F352" t="str">
            <v>OGRO4</v>
          </cell>
          <cell r="G352" t="str">
            <v>Troubleperson</v>
          </cell>
          <cell r="H352" t="str">
            <v>595</v>
          </cell>
          <cell r="I352" t="str">
            <v>Overhead</v>
          </cell>
          <cell r="J352" t="str">
            <v>Full Time - Permanent</v>
          </cell>
          <cell r="K352" t="str">
            <v>TRBL</v>
          </cell>
          <cell r="L352" t="str">
            <v>Troubleperson</v>
          </cell>
          <cell r="M352" t="str">
            <v>B</v>
          </cell>
          <cell r="N352" t="str">
            <v>W</v>
          </cell>
          <cell r="O352">
            <v>40</v>
          </cell>
          <cell r="P352">
            <v>0</v>
          </cell>
          <cell r="Q352">
            <v>0</v>
          </cell>
          <cell r="R352">
            <v>0</v>
          </cell>
          <cell r="S352">
            <v>0</v>
          </cell>
          <cell r="T352">
            <v>0.75</v>
          </cell>
          <cell r="U352" t="str">
            <v>502</v>
          </cell>
          <cell r="V352" t="str">
            <v>102</v>
          </cell>
          <cell r="W352" t="str">
            <v>5020</v>
          </cell>
          <cell r="X352" t="str">
            <v>5020</v>
          </cell>
          <cell r="Y352" t="str">
            <v>5020</v>
          </cell>
          <cell r="Z352">
            <v>9090</v>
          </cell>
        </row>
        <row r="353">
          <cell r="B353" t="str">
            <v>10478</v>
          </cell>
          <cell r="C353" t="str">
            <v>Corey Henderson</v>
          </cell>
          <cell r="D353" t="str">
            <v>COREY</v>
          </cell>
          <cell r="E353" t="str">
            <v>HENDERSON</v>
          </cell>
          <cell r="F353" t="str">
            <v>MLIN</v>
          </cell>
          <cell r="G353" t="str">
            <v>Manager, Lines</v>
          </cell>
          <cell r="H353" t="str">
            <v>595</v>
          </cell>
          <cell r="I353" t="str">
            <v>Overhead</v>
          </cell>
          <cell r="J353" t="str">
            <v>Full Time - Permanent</v>
          </cell>
          <cell r="K353" t="str">
            <v>MLIN</v>
          </cell>
          <cell r="L353" t="str">
            <v>Manager, Lines</v>
          </cell>
          <cell r="M353" t="str">
            <v>N</v>
          </cell>
          <cell r="N353" t="str">
            <v>P</v>
          </cell>
          <cell r="O353">
            <v>40</v>
          </cell>
          <cell r="P353">
            <v>0</v>
          </cell>
          <cell r="Q353">
            <v>0</v>
          </cell>
          <cell r="R353">
            <v>0</v>
          </cell>
          <cell r="S353">
            <v>0</v>
          </cell>
          <cell r="T353">
            <v>0.75</v>
          </cell>
          <cell r="U353" t="str">
            <v>502</v>
          </cell>
          <cell r="V353" t="str">
            <v>102</v>
          </cell>
          <cell r="W353" t="str">
            <v>5005</v>
          </cell>
          <cell r="X353" t="str">
            <v>5005</v>
          </cell>
          <cell r="Y353" t="str">
            <v>5005</v>
          </cell>
          <cell r="Z353" t="str">
            <v>5005</v>
          </cell>
        </row>
        <row r="354">
          <cell r="B354" t="str">
            <v>10766</v>
          </cell>
          <cell r="C354" t="str">
            <v>Randal Penney</v>
          </cell>
          <cell r="D354" t="str">
            <v>RANDAL</v>
          </cell>
          <cell r="E354" t="str">
            <v>PENNEY</v>
          </cell>
          <cell r="F354" t="str">
            <v>OGRO4</v>
          </cell>
          <cell r="G354" t="str">
            <v>Troubleperson</v>
          </cell>
          <cell r="H354" t="str">
            <v>595</v>
          </cell>
          <cell r="I354" t="str">
            <v>Overhead</v>
          </cell>
          <cell r="J354" t="str">
            <v>Full Time - Permanent</v>
          </cell>
          <cell r="K354" t="str">
            <v>TRBL</v>
          </cell>
          <cell r="L354" t="str">
            <v>Troubleperson</v>
          </cell>
          <cell r="M354" t="str">
            <v>B</v>
          </cell>
          <cell r="N354" t="str">
            <v>W</v>
          </cell>
          <cell r="O354">
            <v>40</v>
          </cell>
          <cell r="P354">
            <v>0</v>
          </cell>
          <cell r="Q354">
            <v>0</v>
          </cell>
          <cell r="R354">
            <v>0</v>
          </cell>
          <cell r="S354">
            <v>0</v>
          </cell>
          <cell r="T354">
            <v>0.75</v>
          </cell>
          <cell r="U354" t="str">
            <v>502</v>
          </cell>
          <cell r="V354" t="str">
            <v>102</v>
          </cell>
          <cell r="W354" t="str">
            <v>5020</v>
          </cell>
          <cell r="X354" t="str">
            <v>5020</v>
          </cell>
          <cell r="Y354" t="str">
            <v>5020</v>
          </cell>
          <cell r="Z354">
            <v>9090</v>
          </cell>
        </row>
        <row r="355">
          <cell r="B355" t="str">
            <v>10790</v>
          </cell>
          <cell r="C355" t="str">
            <v>Marjorie Richards</v>
          </cell>
          <cell r="D355" t="str">
            <v>MARJORIE</v>
          </cell>
          <cell r="E355" t="str">
            <v>RICHARDS</v>
          </cell>
          <cell r="F355" t="str">
            <v>VPCOR</v>
          </cell>
          <cell r="G355" t="str">
            <v>Vice President, Corporate Services</v>
          </cell>
          <cell r="H355" t="str">
            <v>600</v>
          </cell>
          <cell r="I355" t="str">
            <v>Corporate Services - Executive</v>
          </cell>
          <cell r="J355" t="str">
            <v>Full Time - Permanent</v>
          </cell>
          <cell r="K355" t="str">
            <v>VPCORP</v>
          </cell>
          <cell r="L355" t="str">
            <v>Vice President, Corporate Services</v>
          </cell>
          <cell r="M355" t="str">
            <v>N</v>
          </cell>
          <cell r="N355" t="str">
            <v>P</v>
          </cell>
          <cell r="O355">
            <v>35</v>
          </cell>
          <cell r="P355">
            <v>0</v>
          </cell>
          <cell r="Q355">
            <v>0</v>
          </cell>
          <cell r="R355">
            <v>0</v>
          </cell>
          <cell r="S355">
            <v>0</v>
          </cell>
          <cell r="T355">
            <v>0.7</v>
          </cell>
          <cell r="U355" t="str">
            <v>600</v>
          </cell>
          <cell r="V355" t="str">
            <v>101</v>
          </cell>
          <cell r="W355" t="str">
            <v>5605</v>
          </cell>
          <cell r="X355" t="str">
            <v>5605</v>
          </cell>
          <cell r="Y355" t="str">
            <v>5605</v>
          </cell>
          <cell r="Z355" t="str">
            <v>5605</v>
          </cell>
        </row>
        <row r="356">
          <cell r="B356" t="str">
            <v>10015</v>
          </cell>
          <cell r="C356" t="str">
            <v>Sue Stangret</v>
          </cell>
          <cell r="D356" t="str">
            <v>SUE</v>
          </cell>
          <cell r="E356" t="str">
            <v>STANGRET</v>
          </cell>
          <cell r="F356" t="str">
            <v>SPHS</v>
          </cell>
          <cell r="G356" t="str">
            <v>Specialist, Health and Safety</v>
          </cell>
          <cell r="H356" t="str">
            <v>601</v>
          </cell>
          <cell r="I356" t="str">
            <v>Healthy Workplace &amp; Safety</v>
          </cell>
          <cell r="J356" t="str">
            <v>Full Time - Permanent</v>
          </cell>
          <cell r="K356" t="str">
            <v>SPEHS</v>
          </cell>
          <cell r="L356" t="str">
            <v>Specialist, Health and Safety</v>
          </cell>
          <cell r="M356" t="str">
            <v>N</v>
          </cell>
          <cell r="N356" t="str">
            <v>P</v>
          </cell>
          <cell r="O356">
            <v>35</v>
          </cell>
          <cell r="P356">
            <v>0</v>
          </cell>
          <cell r="Q356">
            <v>0</v>
          </cell>
          <cell r="R356">
            <v>0</v>
          </cell>
          <cell r="S356">
            <v>0</v>
          </cell>
          <cell r="T356">
            <v>0.55000000000000004</v>
          </cell>
          <cell r="U356" t="str">
            <v>601</v>
          </cell>
          <cell r="V356" t="str">
            <v>101</v>
          </cell>
          <cell r="W356" t="str">
            <v>5615</v>
          </cell>
          <cell r="X356" t="str">
            <v>5615</v>
          </cell>
          <cell r="Y356" t="str">
            <v>5615</v>
          </cell>
          <cell r="Z356" t="str">
            <v>5615</v>
          </cell>
        </row>
        <row r="357">
          <cell r="B357" t="str">
            <v>10898</v>
          </cell>
          <cell r="C357" t="str">
            <v>Andy Kerr</v>
          </cell>
          <cell r="D357">
            <v>0</v>
          </cell>
          <cell r="E357">
            <v>0</v>
          </cell>
          <cell r="F357">
            <v>0</v>
          </cell>
          <cell r="G357" t="str">
            <v>MANAGER, HEALTHY WORKPLACE AND SAFET"Y</v>
          </cell>
          <cell r="H357" t="str">
            <v>601</v>
          </cell>
          <cell r="I357" t="str">
            <v>Healthy Workplace &amp; Safety</v>
          </cell>
          <cell r="J357" t="str">
            <v>Full Time - Permanent</v>
          </cell>
          <cell r="K357">
            <v>0</v>
          </cell>
          <cell r="L357" t="str">
            <v>MANAGER, HEALTHY WORKPLACE AND SAFET"Y</v>
          </cell>
          <cell r="M357" t="str">
            <v>N</v>
          </cell>
          <cell r="N357" t="str">
            <v>P</v>
          </cell>
          <cell r="O357">
            <v>35</v>
          </cell>
          <cell r="P357">
            <v>0</v>
          </cell>
          <cell r="Q357">
            <v>0</v>
          </cell>
          <cell r="R357">
            <v>0</v>
          </cell>
          <cell r="S357">
            <v>0</v>
          </cell>
          <cell r="T357">
            <v>0.55000000000000004</v>
          </cell>
          <cell r="U357" t="str">
            <v>601</v>
          </cell>
          <cell r="V357" t="str">
            <v>101</v>
          </cell>
          <cell r="W357" t="str">
            <v>5610</v>
          </cell>
          <cell r="X357" t="str">
            <v>5610</v>
          </cell>
          <cell r="Y357" t="str">
            <v>5610</v>
          </cell>
          <cell r="Z357" t="str">
            <v>5610</v>
          </cell>
        </row>
        <row r="358">
          <cell r="B358" t="str">
            <v>10009</v>
          </cell>
          <cell r="C358" t="str">
            <v>Linda Bourgeois</v>
          </cell>
          <cell r="D358" t="str">
            <v>LINDA</v>
          </cell>
          <cell r="E358" t="str">
            <v>BOURGEOIS</v>
          </cell>
          <cell r="F358" t="str">
            <v>COHR</v>
          </cell>
          <cell r="G358" t="str">
            <v>Coordinator, Human Resources</v>
          </cell>
          <cell r="H358" t="str">
            <v>620</v>
          </cell>
          <cell r="I358" t="str">
            <v>Human Resources</v>
          </cell>
          <cell r="J358" t="str">
            <v>Full Time - Permanent</v>
          </cell>
          <cell r="K358" t="str">
            <v>COOHR</v>
          </cell>
          <cell r="L358" t="str">
            <v>Coordinator, Human Resources</v>
          </cell>
          <cell r="M358" t="str">
            <v>N</v>
          </cell>
          <cell r="N358" t="str">
            <v>P</v>
          </cell>
          <cell r="O358">
            <v>35</v>
          </cell>
          <cell r="P358">
            <v>0</v>
          </cell>
          <cell r="Q358">
            <v>0</v>
          </cell>
          <cell r="R358">
            <v>0</v>
          </cell>
          <cell r="S358">
            <v>0</v>
          </cell>
          <cell r="T358">
            <v>0.55000000000000004</v>
          </cell>
          <cell r="U358" t="str">
            <v>620</v>
          </cell>
          <cell r="V358" t="str">
            <v>101</v>
          </cell>
          <cell r="W358" t="str">
            <v>5615</v>
          </cell>
          <cell r="X358" t="str">
            <v>5615</v>
          </cell>
          <cell r="Y358" t="str">
            <v>5615</v>
          </cell>
          <cell r="Z358" t="str">
            <v>5615</v>
          </cell>
        </row>
        <row r="359">
          <cell r="B359" t="str">
            <v>10011</v>
          </cell>
          <cell r="C359" t="str">
            <v>Deanna Candlish</v>
          </cell>
          <cell r="D359" t="str">
            <v>DEANNA</v>
          </cell>
          <cell r="E359" t="str">
            <v>CANDLISH</v>
          </cell>
          <cell r="F359" t="str">
            <v>ADHR</v>
          </cell>
          <cell r="G359" t="str">
            <v>Advisor, Human Resources</v>
          </cell>
          <cell r="H359" t="str">
            <v>620</v>
          </cell>
          <cell r="I359" t="str">
            <v>Human Resources</v>
          </cell>
          <cell r="J359" t="str">
            <v>Full Time - Permanent</v>
          </cell>
          <cell r="K359" t="str">
            <v>HRA</v>
          </cell>
          <cell r="L359" t="str">
            <v>Advisor, Human Resources</v>
          </cell>
          <cell r="M359" t="str">
            <v>N</v>
          </cell>
          <cell r="N359" t="str">
            <v>P</v>
          </cell>
          <cell r="O359">
            <v>35</v>
          </cell>
          <cell r="P359">
            <v>0</v>
          </cell>
          <cell r="Q359">
            <v>0</v>
          </cell>
          <cell r="R359">
            <v>0</v>
          </cell>
          <cell r="S359">
            <v>0</v>
          </cell>
          <cell r="T359">
            <v>0.55000000000000004</v>
          </cell>
          <cell r="U359" t="str">
            <v>620</v>
          </cell>
          <cell r="V359" t="str">
            <v>101</v>
          </cell>
          <cell r="W359" t="str">
            <v>5615</v>
          </cell>
          <cell r="X359" t="str">
            <v>5615</v>
          </cell>
          <cell r="Y359" t="str">
            <v>5615</v>
          </cell>
          <cell r="Z359" t="str">
            <v>5615</v>
          </cell>
        </row>
        <row r="360">
          <cell r="B360" t="str">
            <v>10485</v>
          </cell>
          <cell r="C360" t="str">
            <v>Lise Galli</v>
          </cell>
          <cell r="D360" t="str">
            <v>LISE</v>
          </cell>
          <cell r="E360" t="str">
            <v>GALLI</v>
          </cell>
          <cell r="F360" t="str">
            <v>DHR</v>
          </cell>
          <cell r="G360" t="str">
            <v>Director, Human Resources</v>
          </cell>
          <cell r="H360" t="str">
            <v>620</v>
          </cell>
          <cell r="I360" t="str">
            <v>Human Resources</v>
          </cell>
          <cell r="J360" t="str">
            <v>Full Time - Permanent</v>
          </cell>
          <cell r="K360" t="str">
            <v>DHR</v>
          </cell>
          <cell r="L360" t="str">
            <v>Director, Human Resources</v>
          </cell>
          <cell r="M360" t="str">
            <v>N</v>
          </cell>
          <cell r="N360" t="str">
            <v>P</v>
          </cell>
          <cell r="O360">
            <v>35</v>
          </cell>
          <cell r="P360">
            <v>0</v>
          </cell>
          <cell r="Q360">
            <v>0</v>
          </cell>
          <cell r="R360">
            <v>0</v>
          </cell>
          <cell r="S360">
            <v>0</v>
          </cell>
          <cell r="T360">
            <v>0.55000000000000004</v>
          </cell>
          <cell r="U360" t="str">
            <v>620</v>
          </cell>
          <cell r="V360" t="str">
            <v>101</v>
          </cell>
          <cell r="W360" t="str">
            <v>5610</v>
          </cell>
          <cell r="X360" t="str">
            <v>5610</v>
          </cell>
          <cell r="Y360" t="str">
            <v>5610</v>
          </cell>
          <cell r="Z360" t="str">
            <v>5610</v>
          </cell>
        </row>
        <row r="361">
          <cell r="B361" t="str">
            <v>10502</v>
          </cell>
          <cell r="C361" t="str">
            <v>Jennifer Lindley</v>
          </cell>
          <cell r="D361" t="str">
            <v>JENNIFER</v>
          </cell>
          <cell r="E361" t="str">
            <v>LINDLEY</v>
          </cell>
          <cell r="F361" t="str">
            <v>LTD</v>
          </cell>
          <cell r="G361" t="str">
            <v>Lead, Training &amp; Development</v>
          </cell>
          <cell r="H361" t="str">
            <v>620</v>
          </cell>
          <cell r="I361" t="str">
            <v>Human Resources</v>
          </cell>
          <cell r="J361" t="str">
            <v>Full Time - Permanent</v>
          </cell>
          <cell r="K361" t="str">
            <v>LTD</v>
          </cell>
          <cell r="L361" t="str">
            <v>Lead, Training &amp; Development</v>
          </cell>
          <cell r="M361" t="str">
            <v>N</v>
          </cell>
          <cell r="N361" t="str">
            <v>P</v>
          </cell>
          <cell r="O361">
            <v>35</v>
          </cell>
          <cell r="P361">
            <v>0</v>
          </cell>
          <cell r="Q361">
            <v>0</v>
          </cell>
          <cell r="R361">
            <v>0</v>
          </cell>
          <cell r="S361">
            <v>0</v>
          </cell>
          <cell r="T361">
            <v>0.55000000000000004</v>
          </cell>
          <cell r="U361" t="str">
            <v>620</v>
          </cell>
          <cell r="V361" t="str">
            <v>101</v>
          </cell>
          <cell r="W361" t="str">
            <v>5615</v>
          </cell>
          <cell r="X361" t="str">
            <v>5615</v>
          </cell>
          <cell r="Y361" t="str">
            <v>5615</v>
          </cell>
          <cell r="Z361" t="str">
            <v>5615</v>
          </cell>
        </row>
        <row r="362">
          <cell r="B362" t="str">
            <v>10805</v>
          </cell>
          <cell r="C362" t="str">
            <v>Girvan Gray</v>
          </cell>
          <cell r="D362" t="str">
            <v>Girvan</v>
          </cell>
          <cell r="E362" t="str">
            <v>Gray</v>
          </cell>
          <cell r="F362" t="str">
            <v>COTRA</v>
          </cell>
          <cell r="G362" t="str">
            <v>Coordinator, Training</v>
          </cell>
          <cell r="H362" t="str">
            <v>620</v>
          </cell>
          <cell r="I362" t="str">
            <v>Human Resources</v>
          </cell>
          <cell r="J362" t="str">
            <v>Full Time - Permanent</v>
          </cell>
          <cell r="K362" t="str">
            <v>COOTRA</v>
          </cell>
          <cell r="L362" t="str">
            <v>Coordinator, Training</v>
          </cell>
          <cell r="M362" t="str">
            <v>N</v>
          </cell>
          <cell r="N362" t="str">
            <v>P</v>
          </cell>
          <cell r="O362">
            <v>35</v>
          </cell>
          <cell r="P362">
            <v>0</v>
          </cell>
          <cell r="Q362">
            <v>0</v>
          </cell>
          <cell r="R362">
            <v>0</v>
          </cell>
          <cell r="S362">
            <v>0</v>
          </cell>
          <cell r="T362">
            <v>0.55000000000000004</v>
          </cell>
          <cell r="U362" t="str">
            <v>620</v>
          </cell>
          <cell r="V362" t="str">
            <v>101</v>
          </cell>
          <cell r="W362" t="str">
            <v>5615</v>
          </cell>
          <cell r="X362" t="str">
            <v>5615</v>
          </cell>
          <cell r="Y362" t="str">
            <v>5615</v>
          </cell>
          <cell r="Z362" t="str">
            <v>5615</v>
          </cell>
        </row>
        <row r="363">
          <cell r="B363" t="str">
            <v>10811</v>
          </cell>
          <cell r="C363" t="str">
            <v>Franca Amaral</v>
          </cell>
          <cell r="D363" t="str">
            <v>FRANCA</v>
          </cell>
          <cell r="E363" t="str">
            <v>AMARAL</v>
          </cell>
          <cell r="F363" t="str">
            <v>PAY</v>
          </cell>
          <cell r="G363" t="str">
            <v>Specialist, Payroll</v>
          </cell>
          <cell r="H363" t="str">
            <v>620</v>
          </cell>
          <cell r="I363" t="str">
            <v>Human Resources</v>
          </cell>
          <cell r="J363" t="str">
            <v>Full Time - Permanent</v>
          </cell>
          <cell r="K363" t="str">
            <v>SPEPAY</v>
          </cell>
          <cell r="L363" t="str">
            <v>Specialist, Payroll</v>
          </cell>
          <cell r="M363" t="str">
            <v>N</v>
          </cell>
          <cell r="N363" t="str">
            <v>P</v>
          </cell>
          <cell r="O363">
            <v>35</v>
          </cell>
          <cell r="P363">
            <v>0</v>
          </cell>
          <cell r="Q363">
            <v>0</v>
          </cell>
          <cell r="R363">
            <v>0</v>
          </cell>
          <cell r="S363">
            <v>0</v>
          </cell>
          <cell r="T363">
            <v>0.55000000000000004</v>
          </cell>
          <cell r="U363" t="str">
            <v>620</v>
          </cell>
          <cell r="V363" t="str">
            <v>101</v>
          </cell>
          <cell r="W363" t="str">
            <v>5615</v>
          </cell>
          <cell r="X363" t="str">
            <v>5615</v>
          </cell>
          <cell r="Y363" t="str">
            <v>5615</v>
          </cell>
          <cell r="Z363" t="str">
            <v>5615</v>
          </cell>
        </row>
        <row r="364">
          <cell r="B364" t="str">
            <v>10821</v>
          </cell>
          <cell r="C364" t="str">
            <v>Nigel Harnanan</v>
          </cell>
          <cell r="D364" t="str">
            <v>Nigel</v>
          </cell>
          <cell r="E364" t="str">
            <v>Harnanan</v>
          </cell>
          <cell r="F364" t="str">
            <v>CHGMG</v>
          </cell>
          <cell r="G364" t="str">
            <v>Specialist, Change Management</v>
          </cell>
          <cell r="H364" t="str">
            <v>620</v>
          </cell>
          <cell r="I364" t="str">
            <v>Human Resources</v>
          </cell>
          <cell r="J364" t="str">
            <v>Full Time - Permanent</v>
          </cell>
          <cell r="K364" t="str">
            <v>SPECMG</v>
          </cell>
          <cell r="L364" t="str">
            <v>Specialist, Change Management</v>
          </cell>
          <cell r="M364" t="str">
            <v>N</v>
          </cell>
          <cell r="N364" t="str">
            <v>P</v>
          </cell>
          <cell r="O364">
            <v>35</v>
          </cell>
          <cell r="P364">
            <v>0</v>
          </cell>
          <cell r="Q364">
            <v>0</v>
          </cell>
          <cell r="R364">
            <v>0</v>
          </cell>
          <cell r="S364">
            <v>0</v>
          </cell>
          <cell r="T364">
            <v>0.55000000000000004</v>
          </cell>
          <cell r="U364" t="str">
            <v>620</v>
          </cell>
          <cell r="V364" t="str">
            <v>101</v>
          </cell>
          <cell r="W364" t="str">
            <v>5615</v>
          </cell>
          <cell r="X364" t="str">
            <v>5615</v>
          </cell>
          <cell r="Y364" t="str">
            <v>5615</v>
          </cell>
          <cell r="Z364" t="str">
            <v>5615</v>
          </cell>
        </row>
        <row r="365">
          <cell r="B365" t="str">
            <v>10852</v>
          </cell>
          <cell r="C365" t="str">
            <v>Henry Winter</v>
          </cell>
          <cell r="D365" t="str">
            <v>HENRY</v>
          </cell>
          <cell r="E365" t="str">
            <v>WINTER</v>
          </cell>
          <cell r="F365" t="str">
            <v>MEREL</v>
          </cell>
          <cell r="G365" t="str">
            <v>Manager, Employee Relations</v>
          </cell>
          <cell r="H365" t="str">
            <v>620</v>
          </cell>
          <cell r="I365" t="str">
            <v>Human Resources</v>
          </cell>
          <cell r="J365" t="str">
            <v>Full Time - Permanent</v>
          </cell>
          <cell r="K365" t="str">
            <v>MER</v>
          </cell>
          <cell r="L365" t="str">
            <v>Manager, Employee Relations</v>
          </cell>
          <cell r="M365" t="str">
            <v>N</v>
          </cell>
          <cell r="N365" t="str">
            <v>P</v>
          </cell>
          <cell r="O365">
            <v>35</v>
          </cell>
          <cell r="P365">
            <v>0</v>
          </cell>
          <cell r="Q365">
            <v>0</v>
          </cell>
          <cell r="R365">
            <v>0</v>
          </cell>
          <cell r="S365">
            <v>0</v>
          </cell>
          <cell r="T365">
            <v>0.55000000000000004</v>
          </cell>
          <cell r="U365" t="str">
            <v>620</v>
          </cell>
          <cell r="V365" t="str">
            <v>101</v>
          </cell>
          <cell r="W365" t="str">
            <v>5610</v>
          </cell>
          <cell r="X365" t="str">
            <v>5610</v>
          </cell>
          <cell r="Y365" t="str">
            <v>5610</v>
          </cell>
          <cell r="Z365" t="str">
            <v>5610</v>
          </cell>
        </row>
        <row r="366">
          <cell r="B366" t="str">
            <v>10211</v>
          </cell>
          <cell r="C366" t="str">
            <v>Janet Rinieri</v>
          </cell>
          <cell r="D366" t="str">
            <v>JANET</v>
          </cell>
          <cell r="E366" t="str">
            <v>RINIERI</v>
          </cell>
          <cell r="F366" t="str">
            <v>CLKMAI</v>
          </cell>
          <cell r="G366" t="str">
            <v>Maintenance Clerk</v>
          </cell>
          <cell r="H366" t="str">
            <v>650</v>
          </cell>
          <cell r="I366" t="str">
            <v>Facilities - General</v>
          </cell>
          <cell r="J366" t="str">
            <v>Full Time - Permanent</v>
          </cell>
          <cell r="K366" t="str">
            <v>MCLK</v>
          </cell>
          <cell r="L366" t="str">
            <v>Maintenance Clerk</v>
          </cell>
          <cell r="M366" t="str">
            <v>B</v>
          </cell>
          <cell r="N366" t="str">
            <v>W</v>
          </cell>
          <cell r="O366">
            <v>40</v>
          </cell>
          <cell r="P366">
            <v>0</v>
          </cell>
          <cell r="Q366">
            <v>0</v>
          </cell>
          <cell r="R366">
            <v>0</v>
          </cell>
          <cell r="S366">
            <v>0</v>
          </cell>
          <cell r="T366">
            <v>0.55000000000000004</v>
          </cell>
          <cell r="U366" t="str">
            <v>650</v>
          </cell>
          <cell r="V366" t="str">
            <v>101</v>
          </cell>
          <cell r="W366" t="str">
            <v>5675</v>
          </cell>
          <cell r="X366" t="str">
            <v>5675</v>
          </cell>
          <cell r="Y366" t="str">
            <v>5675</v>
          </cell>
          <cell r="Z366" t="str">
            <v>5675</v>
          </cell>
        </row>
        <row r="367">
          <cell r="B367" t="str">
            <v>10274</v>
          </cell>
          <cell r="C367" t="str">
            <v>Mark Warelis</v>
          </cell>
          <cell r="D367" t="str">
            <v>MARK</v>
          </cell>
          <cell r="E367" t="str">
            <v>WARELIS</v>
          </cell>
          <cell r="F367" t="str">
            <v>LHFAC</v>
          </cell>
          <cell r="G367" t="str">
            <v>Lead Hand Facilities Maintainer</v>
          </cell>
          <cell r="H367" t="str">
            <v>650</v>
          </cell>
          <cell r="I367" t="str">
            <v>Facilities - General</v>
          </cell>
          <cell r="J367" t="str">
            <v>Full Time - Permanent</v>
          </cell>
          <cell r="K367" t="str">
            <v>LHFAC</v>
          </cell>
          <cell r="L367" t="str">
            <v>Lead Hand Facilities Maintainer</v>
          </cell>
          <cell r="M367" t="str">
            <v>B</v>
          </cell>
          <cell r="N367" t="str">
            <v>W</v>
          </cell>
          <cell r="O367">
            <v>40</v>
          </cell>
          <cell r="P367">
            <v>0</v>
          </cell>
          <cell r="Q367">
            <v>0</v>
          </cell>
          <cell r="R367">
            <v>0</v>
          </cell>
          <cell r="S367">
            <v>0</v>
          </cell>
          <cell r="T367">
            <v>0.55000000000000004</v>
          </cell>
          <cell r="U367" t="str">
            <v>650</v>
          </cell>
          <cell r="V367" t="str">
            <v>101</v>
          </cell>
          <cell r="W367" t="str">
            <v>5675</v>
          </cell>
          <cell r="X367" t="str">
            <v>5675</v>
          </cell>
          <cell r="Y367" t="str">
            <v>5675</v>
          </cell>
          <cell r="Z367" t="str">
            <v>5675</v>
          </cell>
        </row>
        <row r="368">
          <cell r="B368" t="str">
            <v>10275</v>
          </cell>
          <cell r="C368" t="str">
            <v>Gilles Mongrain</v>
          </cell>
          <cell r="D368" t="str">
            <v>GILLES</v>
          </cell>
          <cell r="E368" t="str">
            <v>MONGRAIN</v>
          </cell>
          <cell r="F368" t="str">
            <v>FACMA1</v>
          </cell>
          <cell r="G368" t="str">
            <v>Facilities Maintainer</v>
          </cell>
          <cell r="H368" t="str">
            <v>650</v>
          </cell>
          <cell r="I368" t="str">
            <v>Facilities - General</v>
          </cell>
          <cell r="J368" t="str">
            <v>Full Time - Permanent</v>
          </cell>
          <cell r="K368" t="str">
            <v>FACM</v>
          </cell>
          <cell r="L368" t="str">
            <v>Facilities Maintainer</v>
          </cell>
          <cell r="M368" t="str">
            <v>B</v>
          </cell>
          <cell r="N368" t="str">
            <v>W</v>
          </cell>
          <cell r="O368">
            <v>40</v>
          </cell>
          <cell r="P368">
            <v>0</v>
          </cell>
          <cell r="Q368">
            <v>0</v>
          </cell>
          <cell r="R368">
            <v>0</v>
          </cell>
          <cell r="S368">
            <v>0</v>
          </cell>
          <cell r="T368">
            <v>0.55000000000000004</v>
          </cell>
          <cell r="U368" t="str">
            <v>650</v>
          </cell>
          <cell r="V368" t="str">
            <v>101</v>
          </cell>
          <cell r="W368" t="str">
            <v>5675</v>
          </cell>
          <cell r="X368" t="str">
            <v>5675</v>
          </cell>
          <cell r="Y368" t="str">
            <v>5675</v>
          </cell>
          <cell r="Z368" t="str">
            <v>5675</v>
          </cell>
        </row>
        <row r="369">
          <cell r="B369" t="str">
            <v>10277</v>
          </cell>
          <cell r="C369" t="str">
            <v>Sam Gentile</v>
          </cell>
          <cell r="D369" t="str">
            <v>SAM</v>
          </cell>
          <cell r="E369" t="str">
            <v>GENTILE</v>
          </cell>
          <cell r="F369" t="str">
            <v>FACMA1</v>
          </cell>
          <cell r="G369" t="str">
            <v>Facilities Maintainer</v>
          </cell>
          <cell r="H369" t="str">
            <v>650</v>
          </cell>
          <cell r="I369" t="str">
            <v>Facilities - General</v>
          </cell>
          <cell r="J369" t="str">
            <v>Full Time - Permanent</v>
          </cell>
          <cell r="K369" t="str">
            <v>FACM</v>
          </cell>
          <cell r="L369" t="str">
            <v>Facilities Maintainer</v>
          </cell>
          <cell r="M369" t="str">
            <v>B</v>
          </cell>
          <cell r="N369" t="str">
            <v>W</v>
          </cell>
          <cell r="O369">
            <v>40</v>
          </cell>
          <cell r="P369">
            <v>0</v>
          </cell>
          <cell r="Q369">
            <v>0</v>
          </cell>
          <cell r="R369">
            <v>0</v>
          </cell>
          <cell r="S369">
            <v>0</v>
          </cell>
          <cell r="T369">
            <v>0.55000000000000004</v>
          </cell>
          <cell r="U369" t="str">
            <v>650</v>
          </cell>
          <cell r="V369" t="str">
            <v>101</v>
          </cell>
          <cell r="W369" t="str">
            <v>5675</v>
          </cell>
          <cell r="X369" t="str">
            <v>5675</v>
          </cell>
          <cell r="Y369" t="str">
            <v>5675</v>
          </cell>
          <cell r="Z369" t="str">
            <v>5675</v>
          </cell>
        </row>
        <row r="370">
          <cell r="B370" t="str">
            <v>10284</v>
          </cell>
          <cell r="C370" t="str">
            <v>Evanthia Ikonomidis</v>
          </cell>
          <cell r="D370" t="str">
            <v>EVANTHIA</v>
          </cell>
          <cell r="E370" t="str">
            <v>IKONOMIDIS</v>
          </cell>
          <cell r="F370" t="str">
            <v>CLEA</v>
          </cell>
          <cell r="G370" t="str">
            <v>Cleaner</v>
          </cell>
          <cell r="H370" t="str">
            <v>650</v>
          </cell>
          <cell r="I370" t="str">
            <v>Facilities - General</v>
          </cell>
          <cell r="J370" t="str">
            <v>Full Time - Permanent</v>
          </cell>
          <cell r="K370" t="str">
            <v>CLN</v>
          </cell>
          <cell r="L370" t="str">
            <v>Cleaner</v>
          </cell>
          <cell r="M370" t="str">
            <v>B</v>
          </cell>
          <cell r="N370" t="str">
            <v>W</v>
          </cell>
          <cell r="O370">
            <v>22</v>
          </cell>
          <cell r="P370">
            <v>0</v>
          </cell>
          <cell r="Q370">
            <v>0</v>
          </cell>
          <cell r="R370">
            <v>0</v>
          </cell>
          <cell r="S370">
            <v>0</v>
          </cell>
          <cell r="T370">
            <v>0.55000000000000004</v>
          </cell>
          <cell r="U370" t="str">
            <v>650</v>
          </cell>
          <cell r="V370" t="str">
            <v>101</v>
          </cell>
          <cell r="W370" t="str">
            <v>5675</v>
          </cell>
          <cell r="X370" t="str">
            <v>5675</v>
          </cell>
          <cell r="Y370" t="str">
            <v>5675</v>
          </cell>
          <cell r="Z370" t="str">
            <v>5675</v>
          </cell>
        </row>
        <row r="371">
          <cell r="B371" t="str">
            <v>10289</v>
          </cell>
          <cell r="C371" t="str">
            <v>Cindy Rogerson</v>
          </cell>
          <cell r="D371" t="str">
            <v>CINDY</v>
          </cell>
          <cell r="E371" t="str">
            <v>ROGERSON</v>
          </cell>
          <cell r="F371" t="str">
            <v>CLEA</v>
          </cell>
          <cell r="G371" t="str">
            <v>Cleaner</v>
          </cell>
          <cell r="H371" t="str">
            <v>650</v>
          </cell>
          <cell r="I371" t="str">
            <v>Facilities - General</v>
          </cell>
          <cell r="J371" t="str">
            <v>Full Time - Permanent</v>
          </cell>
          <cell r="K371" t="str">
            <v>CLN</v>
          </cell>
          <cell r="L371" t="str">
            <v>Cleaner</v>
          </cell>
          <cell r="M371" t="str">
            <v>B</v>
          </cell>
          <cell r="N371" t="str">
            <v>W</v>
          </cell>
          <cell r="O371">
            <v>22</v>
          </cell>
          <cell r="P371">
            <v>0</v>
          </cell>
          <cell r="Q371">
            <v>0</v>
          </cell>
          <cell r="R371">
            <v>0</v>
          </cell>
          <cell r="S371">
            <v>0</v>
          </cell>
          <cell r="T371">
            <v>0.55000000000000004</v>
          </cell>
          <cell r="U371" t="str">
            <v>650</v>
          </cell>
          <cell r="V371" t="str">
            <v>101</v>
          </cell>
          <cell r="W371" t="str">
            <v>5675</v>
          </cell>
          <cell r="X371" t="str">
            <v>5675</v>
          </cell>
          <cell r="Y371" t="str">
            <v>5675</v>
          </cell>
          <cell r="Z371" t="str">
            <v>5675</v>
          </cell>
        </row>
        <row r="372">
          <cell r="B372" t="str">
            <v>10290</v>
          </cell>
          <cell r="C372" t="str">
            <v>Mikel Schneider</v>
          </cell>
          <cell r="D372" t="str">
            <v>MIKEL</v>
          </cell>
          <cell r="E372" t="str">
            <v>SCHNEIDER</v>
          </cell>
          <cell r="F372" t="str">
            <v>FACMA1</v>
          </cell>
          <cell r="G372" t="str">
            <v>Facilities Maintainer</v>
          </cell>
          <cell r="H372" t="str">
            <v>650</v>
          </cell>
          <cell r="I372" t="str">
            <v>Facilities - General</v>
          </cell>
          <cell r="J372" t="str">
            <v>Full Time - Permanent</v>
          </cell>
          <cell r="K372" t="str">
            <v>FACM</v>
          </cell>
          <cell r="L372" t="str">
            <v>Facilities Maintainer</v>
          </cell>
          <cell r="M372" t="str">
            <v>B</v>
          </cell>
          <cell r="N372" t="str">
            <v>W</v>
          </cell>
          <cell r="O372">
            <v>40</v>
          </cell>
          <cell r="P372">
            <v>0</v>
          </cell>
          <cell r="Q372">
            <v>0</v>
          </cell>
          <cell r="R372">
            <v>0</v>
          </cell>
          <cell r="S372">
            <v>0</v>
          </cell>
          <cell r="T372">
            <v>0.55000000000000004</v>
          </cell>
          <cell r="U372" t="str">
            <v>650</v>
          </cell>
          <cell r="V372" t="str">
            <v>101</v>
          </cell>
          <cell r="W372" t="str">
            <v>5675</v>
          </cell>
          <cell r="X372" t="str">
            <v>5675</v>
          </cell>
          <cell r="Y372" t="str">
            <v>5675</v>
          </cell>
          <cell r="Z372" t="str">
            <v>5675</v>
          </cell>
        </row>
        <row r="373">
          <cell r="B373" t="str">
            <v>10860</v>
          </cell>
          <cell r="C373" t="str">
            <v>Joe Gerrior</v>
          </cell>
          <cell r="D373" t="str">
            <v>Joe</v>
          </cell>
          <cell r="E373" t="str">
            <v>Gerrior</v>
          </cell>
          <cell r="F373" t="str">
            <v>MFAC</v>
          </cell>
          <cell r="G373" t="str">
            <v>Manager, Facilities</v>
          </cell>
          <cell r="H373" t="str">
            <v>650</v>
          </cell>
          <cell r="I373" t="str">
            <v>Facilities - General</v>
          </cell>
          <cell r="J373" t="str">
            <v>Full Time - Permanent</v>
          </cell>
          <cell r="K373" t="str">
            <v>MFAC</v>
          </cell>
          <cell r="L373" t="str">
            <v>Manager, Facilities</v>
          </cell>
          <cell r="M373" t="str">
            <v>N</v>
          </cell>
          <cell r="N373" t="str">
            <v>P</v>
          </cell>
          <cell r="O373">
            <v>40</v>
          </cell>
          <cell r="P373">
            <v>0</v>
          </cell>
          <cell r="Q373">
            <v>0</v>
          </cell>
          <cell r="R373">
            <v>0</v>
          </cell>
          <cell r="S373">
            <v>0</v>
          </cell>
          <cell r="T373">
            <v>0.55000000000000004</v>
          </cell>
          <cell r="U373" t="str">
            <v>650</v>
          </cell>
          <cell r="V373" t="str">
            <v>101</v>
          </cell>
          <cell r="W373" t="str">
            <v>5675</v>
          </cell>
          <cell r="X373" t="str">
            <v>5675</v>
          </cell>
          <cell r="Y373" t="str">
            <v>5675</v>
          </cell>
          <cell r="Z373" t="str">
            <v>5675</v>
          </cell>
        </row>
        <row r="374">
          <cell r="B374" t="str">
            <v>10018</v>
          </cell>
          <cell r="C374" t="str">
            <v>Valerie Mckenna</v>
          </cell>
          <cell r="D374" t="str">
            <v>VALERIE</v>
          </cell>
          <cell r="E374" t="str">
            <v>MCKENNA</v>
          </cell>
          <cell r="F374" t="str">
            <v>PRCLE</v>
          </cell>
          <cell r="G374" t="str">
            <v>Public Relations Clerk</v>
          </cell>
          <cell r="H374" t="str">
            <v>680</v>
          </cell>
          <cell r="I374" t="str">
            <v>Corporate Communications</v>
          </cell>
          <cell r="J374" t="str">
            <v>Full Time - Permanent</v>
          </cell>
          <cell r="K374" t="str">
            <v>PRCLK</v>
          </cell>
          <cell r="L374" t="str">
            <v>Public Relations Clerk</v>
          </cell>
          <cell r="M374" t="str">
            <v>B</v>
          </cell>
          <cell r="N374" t="str">
            <v>W</v>
          </cell>
          <cell r="O374">
            <v>35</v>
          </cell>
          <cell r="P374">
            <v>0</v>
          </cell>
          <cell r="Q374">
            <v>0</v>
          </cell>
          <cell r="R374">
            <v>0</v>
          </cell>
          <cell r="S374">
            <v>0</v>
          </cell>
          <cell r="T374">
            <v>0.55000000000000004</v>
          </cell>
          <cell r="U374" t="str">
            <v>680</v>
          </cell>
          <cell r="V374" t="str">
            <v>101</v>
          </cell>
          <cell r="W374" t="str">
            <v>5615</v>
          </cell>
          <cell r="X374" t="str">
            <v>5615</v>
          </cell>
          <cell r="Y374" t="str">
            <v>5615</v>
          </cell>
          <cell r="Z374" t="str">
            <v>5615</v>
          </cell>
        </row>
        <row r="375">
          <cell r="B375" t="str">
            <v>10224</v>
          </cell>
          <cell r="C375" t="str">
            <v>Sheri Ojero</v>
          </cell>
          <cell r="D375" t="str">
            <v>SHERI</v>
          </cell>
          <cell r="E375" t="str">
            <v>OJERO</v>
          </cell>
          <cell r="F375" t="str">
            <v>SPCOMM</v>
          </cell>
          <cell r="G375" t="str">
            <v>Specialist, Communications</v>
          </cell>
          <cell r="H375" t="str">
            <v>680</v>
          </cell>
          <cell r="I375" t="str">
            <v>Corporate Communications</v>
          </cell>
          <cell r="J375" t="str">
            <v>Full Time - Permanent</v>
          </cell>
          <cell r="K375" t="str">
            <v>SPECOM</v>
          </cell>
          <cell r="L375" t="str">
            <v>Specialist, Communications</v>
          </cell>
          <cell r="M375" t="str">
            <v>N</v>
          </cell>
          <cell r="N375" t="str">
            <v>P</v>
          </cell>
          <cell r="O375">
            <v>35</v>
          </cell>
          <cell r="P375">
            <v>0</v>
          </cell>
          <cell r="Q375">
            <v>0</v>
          </cell>
          <cell r="R375">
            <v>0</v>
          </cell>
          <cell r="S375">
            <v>0</v>
          </cell>
          <cell r="T375">
            <v>0.55000000000000004</v>
          </cell>
          <cell r="U375" t="str">
            <v>680</v>
          </cell>
          <cell r="V375" t="str">
            <v>101</v>
          </cell>
          <cell r="W375" t="str">
            <v>5615</v>
          </cell>
          <cell r="X375" t="str">
            <v>5615</v>
          </cell>
          <cell r="Y375" t="str">
            <v>5615</v>
          </cell>
          <cell r="Z375" t="str">
            <v>5615</v>
          </cell>
        </row>
        <row r="376">
          <cell r="B376" t="str">
            <v>10454</v>
          </cell>
          <cell r="C376" t="str">
            <v>Sandra Manners</v>
          </cell>
          <cell r="D376" t="str">
            <v>SANDRA</v>
          </cell>
          <cell r="E376" t="str">
            <v>MANNERS</v>
          </cell>
          <cell r="F376" t="str">
            <v>DCORPC</v>
          </cell>
          <cell r="G376" t="str">
            <v>Director, Corporate Communications</v>
          </cell>
          <cell r="H376" t="str">
            <v>680</v>
          </cell>
          <cell r="I376" t="str">
            <v>Corporate Communications</v>
          </cell>
          <cell r="J376" t="str">
            <v>Full Time - Permanent</v>
          </cell>
          <cell r="K376" t="str">
            <v>DCCOMM</v>
          </cell>
          <cell r="L376" t="str">
            <v>Director, Corporate Communications</v>
          </cell>
          <cell r="M376" t="str">
            <v>N</v>
          </cell>
          <cell r="N376" t="str">
            <v>P</v>
          </cell>
          <cell r="O376">
            <v>35</v>
          </cell>
          <cell r="P376">
            <v>0</v>
          </cell>
          <cell r="Q376">
            <v>0</v>
          </cell>
          <cell r="R376">
            <v>0</v>
          </cell>
          <cell r="S376">
            <v>0</v>
          </cell>
          <cell r="T376">
            <v>0.55000000000000004</v>
          </cell>
          <cell r="U376" t="str">
            <v>680</v>
          </cell>
          <cell r="V376" t="str">
            <v>101</v>
          </cell>
          <cell r="W376" t="str">
            <v>5610</v>
          </cell>
          <cell r="X376" t="str">
            <v>5610</v>
          </cell>
          <cell r="Y376" t="str">
            <v>5610</v>
          </cell>
          <cell r="Z376" t="str">
            <v>5610</v>
          </cell>
        </row>
        <row r="377">
          <cell r="B377" t="str">
            <v>New 2011-1</v>
          </cell>
          <cell r="C377">
            <v>0</v>
          </cell>
          <cell r="D377">
            <v>0</v>
          </cell>
          <cell r="E377">
            <v>0</v>
          </cell>
          <cell r="F377">
            <v>0</v>
          </cell>
          <cell r="G377" t="str">
            <v>Manager Regulatory Operations</v>
          </cell>
          <cell r="H377" t="str">
            <v>201</v>
          </cell>
          <cell r="I377" t="str">
            <v>Regulatory Services</v>
          </cell>
          <cell r="J377" t="str">
            <v>Full Time - Permanent</v>
          </cell>
          <cell r="K377">
            <v>0</v>
          </cell>
          <cell r="L377" t="str">
            <v>Manager Regulatory Operations</v>
          </cell>
          <cell r="M377" t="str">
            <v>N</v>
          </cell>
          <cell r="N377" t="str">
            <v>P</v>
          </cell>
          <cell r="O377">
            <v>35</v>
          </cell>
          <cell r="P377">
            <v>0</v>
          </cell>
          <cell r="Q377">
            <v>0</v>
          </cell>
          <cell r="R377">
            <v>0</v>
          </cell>
          <cell r="S377">
            <v>0</v>
          </cell>
          <cell r="T377">
            <v>0.55000000000000004</v>
          </cell>
          <cell r="U377" t="str">
            <v>201</v>
          </cell>
          <cell r="V377" t="str">
            <v>101</v>
          </cell>
          <cell r="W377" t="str">
            <v>5610</v>
          </cell>
          <cell r="X377" t="str">
            <v>5610</v>
          </cell>
          <cell r="Y377" t="str">
            <v>5610</v>
          </cell>
          <cell r="Z377" t="str">
            <v>5610</v>
          </cell>
        </row>
        <row r="378">
          <cell r="B378" t="str">
            <v>New 2011-2</v>
          </cell>
          <cell r="C378">
            <v>0</v>
          </cell>
          <cell r="D378">
            <v>0</v>
          </cell>
          <cell r="E378">
            <v>0</v>
          </cell>
          <cell r="F378">
            <v>0</v>
          </cell>
          <cell r="G378" t="str">
            <v>Rates Analyst</v>
          </cell>
          <cell r="H378" t="str">
            <v>201</v>
          </cell>
          <cell r="I378" t="str">
            <v>Regulatory Services</v>
          </cell>
          <cell r="J378" t="str">
            <v>Full Time - Permanent</v>
          </cell>
          <cell r="K378">
            <v>0</v>
          </cell>
          <cell r="L378" t="str">
            <v>Rates Analyst</v>
          </cell>
          <cell r="M378" t="str">
            <v>B</v>
          </cell>
          <cell r="N378" t="str">
            <v>W</v>
          </cell>
          <cell r="O378">
            <v>35</v>
          </cell>
          <cell r="P378">
            <v>0</v>
          </cell>
          <cell r="Q378">
            <v>0</v>
          </cell>
          <cell r="R378">
            <v>0</v>
          </cell>
          <cell r="S378">
            <v>0</v>
          </cell>
          <cell r="T378">
            <v>0.5</v>
          </cell>
          <cell r="U378" t="str">
            <v>201</v>
          </cell>
          <cell r="V378" t="str">
            <v>101</v>
          </cell>
          <cell r="W378" t="str">
            <v>5615</v>
          </cell>
          <cell r="X378" t="str">
            <v>5615</v>
          </cell>
          <cell r="Y378" t="str">
            <v>5615</v>
          </cell>
          <cell r="Z378" t="str">
            <v>5615</v>
          </cell>
        </row>
        <row r="379">
          <cell r="B379" t="str">
            <v>New 2011-3</v>
          </cell>
          <cell r="C379">
            <v>0</v>
          </cell>
          <cell r="D379">
            <v>0</v>
          </cell>
          <cell r="E379">
            <v>0</v>
          </cell>
          <cell r="F379">
            <v>0</v>
          </cell>
          <cell r="G379" t="str">
            <v>Rates Analyst</v>
          </cell>
          <cell r="H379" t="str">
            <v>201</v>
          </cell>
          <cell r="I379" t="str">
            <v>Regulatory Services</v>
          </cell>
          <cell r="J379" t="str">
            <v>Full Time - Permanent</v>
          </cell>
          <cell r="K379">
            <v>0</v>
          </cell>
          <cell r="L379" t="str">
            <v>Rates Analyst</v>
          </cell>
          <cell r="M379" t="str">
            <v>B</v>
          </cell>
          <cell r="N379" t="str">
            <v>W</v>
          </cell>
          <cell r="O379">
            <v>35</v>
          </cell>
          <cell r="P379">
            <v>0</v>
          </cell>
          <cell r="Q379">
            <v>0</v>
          </cell>
          <cell r="R379">
            <v>0</v>
          </cell>
          <cell r="S379">
            <v>0</v>
          </cell>
          <cell r="T379">
            <v>0.5</v>
          </cell>
          <cell r="U379" t="str">
            <v>201</v>
          </cell>
          <cell r="V379" t="str">
            <v>101</v>
          </cell>
          <cell r="W379" t="str">
            <v>5615</v>
          </cell>
          <cell r="X379" t="str">
            <v>5615</v>
          </cell>
          <cell r="Y379" t="str">
            <v>5615</v>
          </cell>
          <cell r="Z379" t="str">
            <v>5615</v>
          </cell>
        </row>
        <row r="380">
          <cell r="B380" t="str">
            <v>New 2011-4</v>
          </cell>
          <cell r="C380">
            <v>0</v>
          </cell>
          <cell r="D380">
            <v>0</v>
          </cell>
          <cell r="E380">
            <v>0</v>
          </cell>
          <cell r="F380">
            <v>0</v>
          </cell>
          <cell r="G380" t="str">
            <v>Financial Advisor/Modeller</v>
          </cell>
          <cell r="H380" t="str">
            <v>205</v>
          </cell>
          <cell r="I380" t="str">
            <v>Financial Services</v>
          </cell>
          <cell r="J380" t="str">
            <v>Full Time - Permanent</v>
          </cell>
          <cell r="K380">
            <v>0</v>
          </cell>
          <cell r="L380" t="str">
            <v>Financial Advisor/Modeller</v>
          </cell>
          <cell r="M380" t="str">
            <v>N</v>
          </cell>
          <cell r="N380" t="str">
            <v>P</v>
          </cell>
          <cell r="O380">
            <v>35</v>
          </cell>
          <cell r="P380">
            <v>0</v>
          </cell>
          <cell r="Q380">
            <v>0</v>
          </cell>
          <cell r="R380">
            <v>0</v>
          </cell>
          <cell r="S380">
            <v>0</v>
          </cell>
          <cell r="T380">
            <v>0.55000000000000004</v>
          </cell>
          <cell r="U380" t="str">
            <v>205</v>
          </cell>
          <cell r="V380" t="str">
            <v>101</v>
          </cell>
          <cell r="W380" t="str">
            <v>5615</v>
          </cell>
          <cell r="X380" t="str">
            <v>5615</v>
          </cell>
          <cell r="Y380" t="str">
            <v>5615</v>
          </cell>
          <cell r="Z380" t="str">
            <v>5615</v>
          </cell>
        </row>
        <row r="381">
          <cell r="B381" t="str">
            <v>New 2011-5</v>
          </cell>
          <cell r="C381">
            <v>0</v>
          </cell>
          <cell r="D381">
            <v>0</v>
          </cell>
          <cell r="E381">
            <v>0</v>
          </cell>
          <cell r="F381">
            <v>0</v>
          </cell>
          <cell r="G381" t="str">
            <v>General Clerk</v>
          </cell>
          <cell r="H381" t="str">
            <v>205</v>
          </cell>
          <cell r="I381" t="str">
            <v>Financial Services</v>
          </cell>
          <cell r="J381" t="str">
            <v>Full Time - Permanent</v>
          </cell>
          <cell r="K381">
            <v>0</v>
          </cell>
          <cell r="L381" t="str">
            <v>General Clerk</v>
          </cell>
          <cell r="M381" t="str">
            <v>B</v>
          </cell>
          <cell r="N381" t="str">
            <v>W</v>
          </cell>
          <cell r="O381">
            <v>35</v>
          </cell>
          <cell r="P381">
            <v>0</v>
          </cell>
          <cell r="Q381">
            <v>0</v>
          </cell>
          <cell r="R381">
            <v>0</v>
          </cell>
          <cell r="S381">
            <v>0</v>
          </cell>
          <cell r="T381">
            <v>0.5</v>
          </cell>
          <cell r="U381" t="str">
            <v>205</v>
          </cell>
          <cell r="V381" t="str">
            <v>101</v>
          </cell>
          <cell r="W381" t="str">
            <v>5615</v>
          </cell>
          <cell r="X381" t="str">
            <v>5615</v>
          </cell>
          <cell r="Y381" t="str">
            <v>5615</v>
          </cell>
          <cell r="Z381" t="str">
            <v>5615</v>
          </cell>
        </row>
        <row r="382">
          <cell r="B382" t="str">
            <v>Bud2010-1</v>
          </cell>
          <cell r="C382">
            <v>0</v>
          </cell>
          <cell r="D382">
            <v>0</v>
          </cell>
          <cell r="E382">
            <v>0</v>
          </cell>
          <cell r="F382">
            <v>0</v>
          </cell>
          <cell r="G382" t="str">
            <v>Senior Progammer Analyst -R. Rohr Replacement</v>
          </cell>
          <cell r="H382" t="str">
            <v>210</v>
          </cell>
          <cell r="I382" t="str">
            <v>Business Applications</v>
          </cell>
          <cell r="J382" t="str">
            <v>Full Time - Permanent</v>
          </cell>
          <cell r="K382">
            <v>0</v>
          </cell>
          <cell r="L382" t="str">
            <v>Senior Progammer Analyst -R. Rohr Replacement</v>
          </cell>
          <cell r="M382" t="str">
            <v>N</v>
          </cell>
          <cell r="N382" t="str">
            <v>W</v>
          </cell>
          <cell r="O382">
            <v>35</v>
          </cell>
          <cell r="P382">
            <v>0</v>
          </cell>
          <cell r="Q382">
            <v>0</v>
          </cell>
          <cell r="R382">
            <v>0</v>
          </cell>
          <cell r="S382">
            <v>0</v>
          </cell>
          <cell r="T382">
            <v>0.55000000000000004</v>
          </cell>
          <cell r="U382" t="str">
            <v>210</v>
          </cell>
          <cell r="V382" t="str">
            <v>101</v>
          </cell>
          <cell r="W382" t="str">
            <v>9098</v>
          </cell>
          <cell r="X382" t="str">
            <v>9098</v>
          </cell>
          <cell r="Y382" t="str">
            <v>9098</v>
          </cell>
          <cell r="Z382" t="str">
            <v>9098</v>
          </cell>
        </row>
        <row r="383">
          <cell r="B383" t="str">
            <v>New 2011-6</v>
          </cell>
          <cell r="C383">
            <v>0</v>
          </cell>
          <cell r="D383">
            <v>0</v>
          </cell>
          <cell r="E383">
            <v>0</v>
          </cell>
          <cell r="F383">
            <v>0</v>
          </cell>
          <cell r="G383" t="str">
            <v>IFS Subject Matter Expert</v>
          </cell>
          <cell r="H383" t="str">
            <v>212</v>
          </cell>
          <cell r="I383" t="str">
            <v>Business Projects</v>
          </cell>
          <cell r="J383" t="str">
            <v>Full Time - Permanent</v>
          </cell>
          <cell r="K383">
            <v>0</v>
          </cell>
          <cell r="L383" t="str">
            <v>IFS Subject Matter Expert</v>
          </cell>
          <cell r="M383" t="str">
            <v>N</v>
          </cell>
          <cell r="N383" t="str">
            <v>P</v>
          </cell>
          <cell r="O383">
            <v>35</v>
          </cell>
          <cell r="P383">
            <v>0</v>
          </cell>
          <cell r="Q383">
            <v>0</v>
          </cell>
          <cell r="R383">
            <v>0</v>
          </cell>
          <cell r="S383">
            <v>0</v>
          </cell>
          <cell r="T383">
            <v>0.55000000000000004</v>
          </cell>
          <cell r="U383" t="str">
            <v>212</v>
          </cell>
          <cell r="V383" t="str">
            <v>101</v>
          </cell>
          <cell r="W383" t="str">
            <v>5615</v>
          </cell>
          <cell r="X383" t="str">
            <v>5615</v>
          </cell>
          <cell r="Y383">
            <v>9092</v>
          </cell>
          <cell r="Z383">
            <v>9092</v>
          </cell>
        </row>
        <row r="384">
          <cell r="B384" t="str">
            <v>Bud2010-2</v>
          </cell>
          <cell r="C384">
            <v>0</v>
          </cell>
          <cell r="D384">
            <v>0</v>
          </cell>
          <cell r="E384">
            <v>0</v>
          </cell>
          <cell r="F384">
            <v>0</v>
          </cell>
          <cell r="G384" t="str">
            <v>Manager, Security</v>
          </cell>
          <cell r="H384" t="str">
            <v>213</v>
          </cell>
          <cell r="I384" t="str">
            <v>Cyber Security</v>
          </cell>
          <cell r="J384" t="str">
            <v>Full Time - Permanent</v>
          </cell>
          <cell r="K384">
            <v>0</v>
          </cell>
          <cell r="L384" t="str">
            <v>Manager, Security</v>
          </cell>
          <cell r="M384" t="str">
            <v>N</v>
          </cell>
          <cell r="N384" t="str">
            <v>P</v>
          </cell>
          <cell r="O384">
            <v>35</v>
          </cell>
          <cell r="P384">
            <v>0</v>
          </cell>
          <cell r="Q384">
            <v>0</v>
          </cell>
          <cell r="R384">
            <v>0</v>
          </cell>
          <cell r="S384">
            <v>0</v>
          </cell>
          <cell r="T384">
            <v>0.55000000000000004</v>
          </cell>
          <cell r="U384" t="str">
            <v>213</v>
          </cell>
          <cell r="V384" t="str">
            <v>101</v>
          </cell>
          <cell r="W384" t="str">
            <v>9099</v>
          </cell>
          <cell r="X384" t="str">
            <v>9099</v>
          </cell>
          <cell r="Y384">
            <v>9093</v>
          </cell>
          <cell r="Z384">
            <v>9093</v>
          </cell>
        </row>
        <row r="385">
          <cell r="B385" t="str">
            <v>Bud2010-3</v>
          </cell>
          <cell r="C385">
            <v>0</v>
          </cell>
          <cell r="D385">
            <v>0</v>
          </cell>
          <cell r="E385">
            <v>0</v>
          </cell>
          <cell r="F385">
            <v>0</v>
          </cell>
          <cell r="G385" t="str">
            <v>Security Analyst</v>
          </cell>
          <cell r="H385" t="str">
            <v>213</v>
          </cell>
          <cell r="I385" t="str">
            <v>Cyber Security</v>
          </cell>
          <cell r="J385" t="str">
            <v>Full Time - Permanent</v>
          </cell>
          <cell r="K385">
            <v>0</v>
          </cell>
          <cell r="L385" t="str">
            <v>Security Analyst</v>
          </cell>
          <cell r="M385" t="str">
            <v>N</v>
          </cell>
          <cell r="N385" t="str">
            <v>P</v>
          </cell>
          <cell r="O385">
            <v>35</v>
          </cell>
          <cell r="P385">
            <v>0</v>
          </cell>
          <cell r="Q385">
            <v>0</v>
          </cell>
          <cell r="R385">
            <v>0</v>
          </cell>
          <cell r="S385">
            <v>0</v>
          </cell>
          <cell r="T385">
            <v>0.55000000000000004</v>
          </cell>
          <cell r="U385" t="str">
            <v>213</v>
          </cell>
          <cell r="V385" t="str">
            <v>101</v>
          </cell>
          <cell r="W385" t="str">
            <v>9099</v>
          </cell>
          <cell r="X385" t="str">
            <v>9099</v>
          </cell>
          <cell r="Y385">
            <v>9093</v>
          </cell>
          <cell r="Z385">
            <v>9093</v>
          </cell>
        </row>
        <row r="386">
          <cell r="B386" t="str">
            <v>New 2011-7</v>
          </cell>
          <cell r="C386">
            <v>0</v>
          </cell>
          <cell r="D386">
            <v>0</v>
          </cell>
          <cell r="E386">
            <v>0</v>
          </cell>
          <cell r="F386">
            <v>0</v>
          </cell>
          <cell r="G386" t="str">
            <v>Manager, Engineering Applications</v>
          </cell>
          <cell r="H386" t="str">
            <v>214</v>
          </cell>
          <cell r="I386" t="str">
            <v>Engineering applications</v>
          </cell>
          <cell r="J386" t="str">
            <v>Full Time - Permanent</v>
          </cell>
          <cell r="K386">
            <v>0</v>
          </cell>
          <cell r="L386" t="str">
            <v>Manager, Engineering Applications</v>
          </cell>
          <cell r="M386" t="str">
            <v>N</v>
          </cell>
          <cell r="N386" t="str">
            <v>P</v>
          </cell>
          <cell r="O386">
            <v>35</v>
          </cell>
          <cell r="P386">
            <v>0</v>
          </cell>
          <cell r="Q386">
            <v>0</v>
          </cell>
          <cell r="R386">
            <v>0</v>
          </cell>
          <cell r="S386">
            <v>0</v>
          </cell>
          <cell r="T386">
            <v>0.55000000000000004</v>
          </cell>
          <cell r="U386" t="str">
            <v>214</v>
          </cell>
          <cell r="V386" t="str">
            <v>101</v>
          </cell>
          <cell r="W386" t="str">
            <v>9098</v>
          </cell>
          <cell r="X386" t="str">
            <v>9098</v>
          </cell>
          <cell r="Y386">
            <v>9094</v>
          </cell>
          <cell r="Z386">
            <v>9094</v>
          </cell>
        </row>
        <row r="387">
          <cell r="B387" t="str">
            <v>New 2011-8</v>
          </cell>
          <cell r="C387">
            <v>0</v>
          </cell>
          <cell r="D387">
            <v>0</v>
          </cell>
          <cell r="E387">
            <v>0</v>
          </cell>
          <cell r="F387">
            <v>0</v>
          </cell>
          <cell r="G387" t="str">
            <v>Engineering Application Specialist</v>
          </cell>
          <cell r="H387" t="str">
            <v>214</v>
          </cell>
          <cell r="I387" t="str">
            <v>Engineering applications</v>
          </cell>
          <cell r="J387" t="str">
            <v>Full Time - Permanent</v>
          </cell>
          <cell r="K387">
            <v>0</v>
          </cell>
          <cell r="L387" t="str">
            <v>Engineering Application Specialist</v>
          </cell>
          <cell r="M387" t="str">
            <v>N</v>
          </cell>
          <cell r="N387" t="str">
            <v>P</v>
          </cell>
          <cell r="O387">
            <v>35</v>
          </cell>
          <cell r="P387">
            <v>0</v>
          </cell>
          <cell r="Q387">
            <v>0</v>
          </cell>
          <cell r="R387">
            <v>0</v>
          </cell>
          <cell r="S387">
            <v>0</v>
          </cell>
          <cell r="T387">
            <v>0.55000000000000004</v>
          </cell>
          <cell r="U387" t="str">
            <v>214</v>
          </cell>
          <cell r="V387" t="str">
            <v>101</v>
          </cell>
          <cell r="W387" t="str">
            <v>9098</v>
          </cell>
          <cell r="X387" t="str">
            <v>9098</v>
          </cell>
          <cell r="Y387">
            <v>9094</v>
          </cell>
          <cell r="Z387">
            <v>9094</v>
          </cell>
        </row>
        <row r="388">
          <cell r="B388" t="str">
            <v>New 2011-9</v>
          </cell>
          <cell r="C388">
            <v>0</v>
          </cell>
          <cell r="D388">
            <v>0</v>
          </cell>
          <cell r="E388">
            <v>0</v>
          </cell>
          <cell r="F388">
            <v>0</v>
          </cell>
          <cell r="G388" t="str">
            <v>Data Warehousing Specialist</v>
          </cell>
          <cell r="H388" t="str">
            <v>214</v>
          </cell>
          <cell r="I388" t="str">
            <v>Engineering applications</v>
          </cell>
          <cell r="J388" t="str">
            <v>Full Time - Permanent</v>
          </cell>
          <cell r="K388">
            <v>0</v>
          </cell>
          <cell r="L388" t="str">
            <v>Data Warehousing Specialist</v>
          </cell>
          <cell r="M388" t="str">
            <v>N</v>
          </cell>
          <cell r="N388" t="str">
            <v>P</v>
          </cell>
          <cell r="O388">
            <v>35</v>
          </cell>
          <cell r="P388">
            <v>0</v>
          </cell>
          <cell r="Q388">
            <v>0</v>
          </cell>
          <cell r="R388">
            <v>0</v>
          </cell>
          <cell r="S388">
            <v>0</v>
          </cell>
          <cell r="T388">
            <v>0.55000000000000004</v>
          </cell>
          <cell r="U388" t="str">
            <v>214</v>
          </cell>
          <cell r="V388" t="str">
            <v>101</v>
          </cell>
          <cell r="W388" t="str">
            <v>9098</v>
          </cell>
          <cell r="X388" t="str">
            <v>9098</v>
          </cell>
          <cell r="Y388">
            <v>9094</v>
          </cell>
          <cell r="Z388">
            <v>9094</v>
          </cell>
        </row>
        <row r="389">
          <cell r="B389" t="str">
            <v>New 2011-10</v>
          </cell>
          <cell r="C389">
            <v>0</v>
          </cell>
          <cell r="D389">
            <v>0</v>
          </cell>
          <cell r="E389">
            <v>0</v>
          </cell>
          <cell r="F389">
            <v>0</v>
          </cell>
          <cell r="G389" t="str">
            <v>Head billing clerk</v>
          </cell>
          <cell r="H389" t="str">
            <v>302</v>
          </cell>
          <cell r="I389" t="str">
            <v>Customer Care - Billing</v>
          </cell>
          <cell r="J389" t="str">
            <v>Full Time - Permanent</v>
          </cell>
          <cell r="K389">
            <v>0</v>
          </cell>
          <cell r="L389" t="str">
            <v>Head billing clerk</v>
          </cell>
          <cell r="M389" t="str">
            <v>B</v>
          </cell>
          <cell r="N389" t="str">
            <v>W</v>
          </cell>
          <cell r="O389">
            <v>35</v>
          </cell>
          <cell r="P389">
            <v>0</v>
          </cell>
          <cell r="Q389">
            <v>0</v>
          </cell>
          <cell r="R389">
            <v>0</v>
          </cell>
          <cell r="S389">
            <v>0</v>
          </cell>
          <cell r="T389">
            <v>0.5</v>
          </cell>
          <cell r="U389" t="str">
            <v>302</v>
          </cell>
          <cell r="V389" t="str">
            <v>101</v>
          </cell>
          <cell r="W389" t="str">
            <v>9909</v>
          </cell>
          <cell r="X389" t="str">
            <v>9909</v>
          </cell>
          <cell r="Y389" t="str">
            <v>9909</v>
          </cell>
          <cell r="Z389" t="str">
            <v>9909</v>
          </cell>
        </row>
        <row r="390">
          <cell r="B390" t="str">
            <v>New 2011-14</v>
          </cell>
          <cell r="C390">
            <v>0</v>
          </cell>
          <cell r="D390">
            <v>0</v>
          </cell>
          <cell r="E390">
            <v>0</v>
          </cell>
          <cell r="F390">
            <v>0</v>
          </cell>
          <cell r="G390" t="str">
            <v>New Billing clerk</v>
          </cell>
          <cell r="H390" t="str">
            <v>302</v>
          </cell>
          <cell r="I390" t="str">
            <v>Customer Care - Billing</v>
          </cell>
          <cell r="J390" t="str">
            <v>Full Time - Permanent</v>
          </cell>
          <cell r="K390">
            <v>0</v>
          </cell>
          <cell r="L390" t="str">
            <v>New Billing clerk</v>
          </cell>
          <cell r="M390" t="str">
            <v>B</v>
          </cell>
          <cell r="N390" t="str">
            <v>W</v>
          </cell>
          <cell r="O390">
            <v>35</v>
          </cell>
          <cell r="P390">
            <v>0</v>
          </cell>
          <cell r="Q390">
            <v>0</v>
          </cell>
          <cell r="R390">
            <v>0</v>
          </cell>
          <cell r="S390">
            <v>0</v>
          </cell>
          <cell r="T390">
            <v>0.5</v>
          </cell>
          <cell r="U390" t="str">
            <v>302</v>
          </cell>
          <cell r="V390" t="str">
            <v>101</v>
          </cell>
          <cell r="W390" t="str">
            <v>9909</v>
          </cell>
          <cell r="X390" t="str">
            <v>9909</v>
          </cell>
          <cell r="Y390" t="str">
            <v>9909</v>
          </cell>
          <cell r="Z390" t="str">
            <v>9909</v>
          </cell>
        </row>
        <row r="391">
          <cell r="B391" t="str">
            <v>New 2011-15</v>
          </cell>
          <cell r="C391">
            <v>0</v>
          </cell>
          <cell r="D391">
            <v>0</v>
          </cell>
          <cell r="E391">
            <v>0</v>
          </cell>
          <cell r="F391">
            <v>0</v>
          </cell>
          <cell r="G391" t="str">
            <v>Supervisor, Back Office</v>
          </cell>
          <cell r="H391" t="str">
            <v>303</v>
          </cell>
          <cell r="I391" t="str">
            <v>Customer Care - Customer Service</v>
          </cell>
          <cell r="J391" t="str">
            <v>Full Time - Permanent</v>
          </cell>
          <cell r="K391">
            <v>0</v>
          </cell>
          <cell r="L391" t="str">
            <v>Supervisor, Back Office</v>
          </cell>
          <cell r="M391" t="str">
            <v>N</v>
          </cell>
          <cell r="N391" t="str">
            <v>P</v>
          </cell>
          <cell r="O391">
            <v>35</v>
          </cell>
          <cell r="P391">
            <v>0</v>
          </cell>
          <cell r="Q391">
            <v>0</v>
          </cell>
          <cell r="R391">
            <v>0</v>
          </cell>
          <cell r="S391">
            <v>0</v>
          </cell>
          <cell r="T391">
            <v>0.55000000000000004</v>
          </cell>
          <cell r="U391" t="str">
            <v>303</v>
          </cell>
          <cell r="V391" t="str">
            <v>101</v>
          </cell>
          <cell r="W391" t="str">
            <v>9909</v>
          </cell>
          <cell r="X391" t="str">
            <v>9909</v>
          </cell>
          <cell r="Y391" t="str">
            <v>9909</v>
          </cell>
          <cell r="Z391" t="str">
            <v>9909</v>
          </cell>
        </row>
        <row r="392">
          <cell r="B392" t="str">
            <v>Bud2010-4</v>
          </cell>
          <cell r="C392">
            <v>0</v>
          </cell>
          <cell r="D392">
            <v>0</v>
          </cell>
          <cell r="E392">
            <v>0</v>
          </cell>
          <cell r="F392">
            <v>0</v>
          </cell>
          <cell r="G392" t="str">
            <v>Customer Service Representative</v>
          </cell>
          <cell r="H392" t="str">
            <v>303</v>
          </cell>
          <cell r="I392" t="str">
            <v>Customer Care - Customer Service</v>
          </cell>
          <cell r="J392" t="str">
            <v>Full Time - Permanent</v>
          </cell>
          <cell r="K392">
            <v>0</v>
          </cell>
          <cell r="L392" t="str">
            <v>Customer Service Representative</v>
          </cell>
          <cell r="M392" t="str">
            <v>B</v>
          </cell>
          <cell r="N392" t="str">
            <v>W</v>
          </cell>
          <cell r="O392">
            <v>35</v>
          </cell>
          <cell r="P392">
            <v>0</v>
          </cell>
          <cell r="Q392">
            <v>0</v>
          </cell>
          <cell r="R392">
            <v>0</v>
          </cell>
          <cell r="S392">
            <v>0</v>
          </cell>
          <cell r="T392">
            <v>0.5</v>
          </cell>
          <cell r="U392" t="str">
            <v>303</v>
          </cell>
          <cell r="V392" t="str">
            <v>102</v>
          </cell>
          <cell r="W392" t="str">
            <v>9909</v>
          </cell>
          <cell r="X392" t="str">
            <v>9909</v>
          </cell>
          <cell r="Y392" t="str">
            <v>9909</v>
          </cell>
          <cell r="Z392" t="str">
            <v>9909</v>
          </cell>
        </row>
        <row r="393">
          <cell r="B393" t="str">
            <v>New 2011-17</v>
          </cell>
          <cell r="C393">
            <v>0</v>
          </cell>
          <cell r="D393">
            <v>0</v>
          </cell>
          <cell r="E393">
            <v>0</v>
          </cell>
          <cell r="F393">
            <v>0</v>
          </cell>
          <cell r="G393" t="str">
            <v>New Supervisor, Collections</v>
          </cell>
          <cell r="H393" t="str">
            <v>303</v>
          </cell>
          <cell r="I393" t="str">
            <v>Customer Care - Credit and Collections</v>
          </cell>
          <cell r="J393" t="str">
            <v>Full Time - Permanent</v>
          </cell>
          <cell r="K393">
            <v>0</v>
          </cell>
          <cell r="L393" t="str">
            <v>New Supervisor, Collections</v>
          </cell>
          <cell r="M393" t="str">
            <v>N</v>
          </cell>
          <cell r="N393" t="str">
            <v>P</v>
          </cell>
          <cell r="O393">
            <v>35</v>
          </cell>
          <cell r="P393">
            <v>0</v>
          </cell>
          <cell r="Q393">
            <v>0</v>
          </cell>
          <cell r="R393">
            <v>0</v>
          </cell>
          <cell r="S393">
            <v>0</v>
          </cell>
          <cell r="T393">
            <v>0.55000000000000004</v>
          </cell>
          <cell r="U393" t="str">
            <v>305</v>
          </cell>
          <cell r="V393" t="str">
            <v>101</v>
          </cell>
          <cell r="W393" t="str">
            <v>9909</v>
          </cell>
          <cell r="X393" t="str">
            <v>9909</v>
          </cell>
          <cell r="Y393" t="str">
            <v>9909</v>
          </cell>
          <cell r="Z393" t="str">
            <v>9909</v>
          </cell>
        </row>
        <row r="394">
          <cell r="B394" t="str">
            <v>New 2011-13</v>
          </cell>
          <cell r="C394">
            <v>0</v>
          </cell>
          <cell r="D394">
            <v>0</v>
          </cell>
          <cell r="E394">
            <v>0</v>
          </cell>
          <cell r="F394">
            <v>0</v>
          </cell>
          <cell r="G394" t="str">
            <v>MSP Specialist</v>
          </cell>
          <cell r="H394" t="str">
            <v>310</v>
          </cell>
          <cell r="I394" t="str">
            <v>Meter Assets and inside Service</v>
          </cell>
          <cell r="J394" t="str">
            <v>Full Time - Permanent</v>
          </cell>
          <cell r="K394">
            <v>0</v>
          </cell>
          <cell r="L394" t="str">
            <v>MSP Specialist</v>
          </cell>
          <cell r="M394" t="str">
            <v>N</v>
          </cell>
          <cell r="N394" t="str">
            <v>P</v>
          </cell>
          <cell r="O394">
            <v>40</v>
          </cell>
          <cell r="P394">
            <v>0</v>
          </cell>
          <cell r="Q394">
            <v>0</v>
          </cell>
          <cell r="R394">
            <v>0</v>
          </cell>
          <cell r="S394">
            <v>0</v>
          </cell>
          <cell r="T394">
            <v>0.55000000000000004</v>
          </cell>
          <cell r="U394" t="str">
            <v>310</v>
          </cell>
          <cell r="V394" t="str">
            <v>101</v>
          </cell>
          <cell r="W394" t="str">
            <v>5065</v>
          </cell>
          <cell r="X394" t="str">
            <v>5065</v>
          </cell>
          <cell r="Y394" t="str">
            <v>5065</v>
          </cell>
          <cell r="Z394" t="str">
            <v>5065</v>
          </cell>
        </row>
        <row r="395">
          <cell r="B395" t="str">
            <v>Bud2010-5</v>
          </cell>
          <cell r="C395">
            <v>0</v>
          </cell>
          <cell r="D395">
            <v>0</v>
          </cell>
          <cell r="E395">
            <v>0</v>
          </cell>
          <cell r="F395">
            <v>0</v>
          </cell>
          <cell r="G395" t="str">
            <v>New classification</v>
          </cell>
          <cell r="H395" t="str">
            <v>311</v>
          </cell>
          <cell r="I395" t="str">
            <v>Customer Connections</v>
          </cell>
          <cell r="J395" t="str">
            <v>Full Time - Permanent</v>
          </cell>
          <cell r="K395">
            <v>0</v>
          </cell>
          <cell r="L395" t="str">
            <v>New classification</v>
          </cell>
          <cell r="M395" t="str">
            <v>B</v>
          </cell>
          <cell r="N395" t="str">
            <v>W</v>
          </cell>
          <cell r="O395">
            <v>40</v>
          </cell>
          <cell r="P395">
            <v>0</v>
          </cell>
          <cell r="Q395">
            <v>0</v>
          </cell>
          <cell r="R395">
            <v>0</v>
          </cell>
          <cell r="S395">
            <v>0</v>
          </cell>
          <cell r="T395">
            <v>0.5</v>
          </cell>
          <cell r="U395" t="str">
            <v>311</v>
          </cell>
          <cell r="V395" t="str">
            <v>101</v>
          </cell>
          <cell r="W395" t="str">
            <v>5065</v>
          </cell>
          <cell r="X395" t="str">
            <v>5065</v>
          </cell>
          <cell r="Y395" t="str">
            <v>5065</v>
          </cell>
          <cell r="Z395" t="str">
            <v>5065</v>
          </cell>
        </row>
        <row r="396">
          <cell r="B396" t="str">
            <v>Bud2010-6</v>
          </cell>
          <cell r="C396">
            <v>0</v>
          </cell>
          <cell r="D396">
            <v>0</v>
          </cell>
          <cell r="E396">
            <v>0</v>
          </cell>
          <cell r="F396">
            <v>0</v>
          </cell>
          <cell r="G396" t="str">
            <v>CSR TOU Temp Staff</v>
          </cell>
          <cell r="H396" t="str">
            <v>313</v>
          </cell>
          <cell r="I396" t="str">
            <v>Advance Meter Inventory/Meter Data Management &amp; Repository</v>
          </cell>
          <cell r="J396" t="str">
            <v>Full Time - Temporary</v>
          </cell>
          <cell r="K396">
            <v>0</v>
          </cell>
          <cell r="L396" t="str">
            <v>CSR TOU Temp Staff</v>
          </cell>
          <cell r="M396" t="str">
            <v>B</v>
          </cell>
          <cell r="N396" t="str">
            <v>W</v>
          </cell>
          <cell r="O396">
            <v>35</v>
          </cell>
          <cell r="P396">
            <v>0</v>
          </cell>
          <cell r="Q396">
            <v>0</v>
          </cell>
          <cell r="R396">
            <v>0</v>
          </cell>
          <cell r="S396">
            <v>0</v>
          </cell>
          <cell r="T396">
            <v>0.5</v>
          </cell>
          <cell r="U396" t="str">
            <v>313</v>
          </cell>
          <cell r="V396" t="str">
            <v>101</v>
          </cell>
          <cell r="W396" t="str">
            <v>9909</v>
          </cell>
          <cell r="X396" t="str">
            <v>9909</v>
          </cell>
          <cell r="Y396">
            <v>5065</v>
          </cell>
          <cell r="Z396">
            <v>5065</v>
          </cell>
        </row>
        <row r="397">
          <cell r="B397" t="str">
            <v>Bud2010-7</v>
          </cell>
          <cell r="C397">
            <v>0</v>
          </cell>
          <cell r="D397">
            <v>0</v>
          </cell>
          <cell r="E397">
            <v>0</v>
          </cell>
          <cell r="F397">
            <v>0</v>
          </cell>
          <cell r="G397" t="str">
            <v>CSR TOU Temp Staff</v>
          </cell>
          <cell r="H397" t="str">
            <v>313</v>
          </cell>
          <cell r="I397" t="str">
            <v>Advance Meter Inventory/Meter Data Management &amp; Repository</v>
          </cell>
          <cell r="J397" t="str">
            <v>Full Time - Temporary</v>
          </cell>
          <cell r="K397">
            <v>0</v>
          </cell>
          <cell r="L397" t="str">
            <v>CSR TOU Temp Staff</v>
          </cell>
          <cell r="M397" t="str">
            <v>B</v>
          </cell>
          <cell r="N397" t="str">
            <v>W</v>
          </cell>
          <cell r="O397">
            <v>35</v>
          </cell>
          <cell r="P397">
            <v>0</v>
          </cell>
          <cell r="Q397">
            <v>0</v>
          </cell>
          <cell r="R397">
            <v>0</v>
          </cell>
          <cell r="S397">
            <v>0</v>
          </cell>
          <cell r="T397">
            <v>0.5</v>
          </cell>
          <cell r="U397" t="str">
            <v>313</v>
          </cell>
          <cell r="V397" t="str">
            <v>101</v>
          </cell>
          <cell r="W397" t="str">
            <v>9909</v>
          </cell>
          <cell r="X397" t="str">
            <v>9909</v>
          </cell>
          <cell r="Y397">
            <v>5065</v>
          </cell>
          <cell r="Z397">
            <v>5065</v>
          </cell>
        </row>
        <row r="398">
          <cell r="B398" t="str">
            <v>Bud2010-8</v>
          </cell>
          <cell r="C398">
            <v>0</v>
          </cell>
          <cell r="D398">
            <v>0</v>
          </cell>
          <cell r="E398">
            <v>0</v>
          </cell>
          <cell r="F398">
            <v>0</v>
          </cell>
          <cell r="G398" t="str">
            <v>CSR TOU Temp Staff</v>
          </cell>
          <cell r="H398" t="str">
            <v>313</v>
          </cell>
          <cell r="I398" t="str">
            <v>Advance Meter Inventory/Meter Data Management &amp; Repository</v>
          </cell>
          <cell r="J398" t="str">
            <v>Full Time - Temporary</v>
          </cell>
          <cell r="K398">
            <v>0</v>
          </cell>
          <cell r="L398" t="str">
            <v>CSR TOU Temp Staff</v>
          </cell>
          <cell r="M398" t="str">
            <v>B</v>
          </cell>
          <cell r="N398" t="str">
            <v>W</v>
          </cell>
          <cell r="O398">
            <v>35</v>
          </cell>
          <cell r="P398">
            <v>0</v>
          </cell>
          <cell r="Q398">
            <v>0</v>
          </cell>
          <cell r="R398">
            <v>0</v>
          </cell>
          <cell r="S398">
            <v>0</v>
          </cell>
          <cell r="T398">
            <v>0.5</v>
          </cell>
          <cell r="U398" t="str">
            <v>313</v>
          </cell>
          <cell r="V398" t="str">
            <v>101</v>
          </cell>
          <cell r="W398" t="str">
            <v>9909</v>
          </cell>
          <cell r="X398" t="str">
            <v>9909</v>
          </cell>
          <cell r="Y398">
            <v>5065</v>
          </cell>
          <cell r="Z398">
            <v>5065</v>
          </cell>
        </row>
        <row r="399">
          <cell r="B399" t="str">
            <v>New 2011-14</v>
          </cell>
          <cell r="C399">
            <v>0</v>
          </cell>
          <cell r="D399">
            <v>0</v>
          </cell>
          <cell r="E399">
            <v>0</v>
          </cell>
          <cell r="F399">
            <v>0</v>
          </cell>
          <cell r="G399" t="str">
            <v>SPEC CONSER PROG-Residential Programs</v>
          </cell>
          <cell r="H399" t="str">
            <v>330</v>
          </cell>
          <cell r="I399" t="str">
            <v>Conservation &amp; Demand Management</v>
          </cell>
          <cell r="J399" t="str">
            <v>Full Time - Permanent</v>
          </cell>
          <cell r="K399">
            <v>0</v>
          </cell>
          <cell r="L399" t="str">
            <v>SPEC CONSER PROG-Residential Programs</v>
          </cell>
          <cell r="M399" t="str">
            <v>N</v>
          </cell>
          <cell r="N399" t="str">
            <v>P</v>
          </cell>
          <cell r="O399">
            <v>35</v>
          </cell>
          <cell r="P399">
            <v>0</v>
          </cell>
          <cell r="Q399">
            <v>0</v>
          </cell>
          <cell r="R399">
            <v>0</v>
          </cell>
          <cell r="S399">
            <v>0</v>
          </cell>
          <cell r="T399">
            <v>0.55000000000000004</v>
          </cell>
          <cell r="U399" t="str">
            <v>330</v>
          </cell>
          <cell r="V399" t="str">
            <v>101</v>
          </cell>
          <cell r="W399" t="str">
            <v>5410</v>
          </cell>
          <cell r="X399" t="str">
            <v>5410</v>
          </cell>
          <cell r="Y399">
            <v>5415</v>
          </cell>
          <cell r="Z399">
            <v>5415</v>
          </cell>
        </row>
        <row r="400">
          <cell r="B400" t="str">
            <v>New 2011-24</v>
          </cell>
          <cell r="C400">
            <v>0</v>
          </cell>
          <cell r="D400">
            <v>0</v>
          </cell>
          <cell r="E400">
            <v>0</v>
          </cell>
          <cell r="F400">
            <v>0</v>
          </cell>
          <cell r="G400" t="str">
            <v>SPEC CONS PROG-Res Programs(JR.)</v>
          </cell>
          <cell r="H400" t="str">
            <v>330</v>
          </cell>
          <cell r="I400" t="str">
            <v>Conservation &amp; Demand Management</v>
          </cell>
          <cell r="J400" t="str">
            <v>Full Time - Permanent</v>
          </cell>
          <cell r="K400">
            <v>0</v>
          </cell>
          <cell r="L400" t="str">
            <v>SPEC CONS PROG-Res Programs(JR.)</v>
          </cell>
          <cell r="M400" t="str">
            <v>N</v>
          </cell>
          <cell r="N400" t="str">
            <v>P</v>
          </cell>
          <cell r="O400">
            <v>35</v>
          </cell>
          <cell r="P400">
            <v>0</v>
          </cell>
          <cell r="Q400">
            <v>0</v>
          </cell>
          <cell r="R400">
            <v>0</v>
          </cell>
          <cell r="S400">
            <v>0</v>
          </cell>
          <cell r="T400">
            <v>0.55000000000000004</v>
          </cell>
          <cell r="U400" t="str">
            <v>330</v>
          </cell>
          <cell r="V400" t="str">
            <v>101</v>
          </cell>
          <cell r="W400" t="str">
            <v>5410</v>
          </cell>
          <cell r="X400" t="str">
            <v>5410</v>
          </cell>
          <cell r="Y400">
            <v>5415</v>
          </cell>
          <cell r="Z400">
            <v>5415</v>
          </cell>
        </row>
        <row r="401">
          <cell r="B401" t="str">
            <v>New 2011-15</v>
          </cell>
          <cell r="C401">
            <v>0</v>
          </cell>
          <cell r="D401">
            <v>0</v>
          </cell>
          <cell r="E401">
            <v>0</v>
          </cell>
          <cell r="F401">
            <v>0</v>
          </cell>
          <cell r="G401" t="str">
            <v>CDM Analyst (Finance)</v>
          </cell>
          <cell r="H401" t="str">
            <v>330</v>
          </cell>
          <cell r="I401" t="str">
            <v>Conservation &amp; Demand Management</v>
          </cell>
          <cell r="J401" t="str">
            <v>Full Time - Permanent</v>
          </cell>
          <cell r="K401">
            <v>0</v>
          </cell>
          <cell r="L401" t="str">
            <v>CDM Analyst (Finance)</v>
          </cell>
          <cell r="M401" t="str">
            <v>N</v>
          </cell>
          <cell r="N401" t="str">
            <v>P</v>
          </cell>
          <cell r="O401">
            <v>35</v>
          </cell>
          <cell r="P401">
            <v>0</v>
          </cell>
          <cell r="Q401">
            <v>0</v>
          </cell>
          <cell r="R401">
            <v>0</v>
          </cell>
          <cell r="S401">
            <v>0</v>
          </cell>
          <cell r="T401">
            <v>0.55000000000000004</v>
          </cell>
          <cell r="U401" t="str">
            <v>330</v>
          </cell>
          <cell r="V401" t="str">
            <v>101</v>
          </cell>
          <cell r="W401" t="str">
            <v>5410</v>
          </cell>
          <cell r="X401" t="str">
            <v>5410</v>
          </cell>
          <cell r="Y401">
            <v>5415</v>
          </cell>
          <cell r="Z401">
            <v>5415</v>
          </cell>
        </row>
        <row r="402">
          <cell r="B402" t="str">
            <v>New 2011-16</v>
          </cell>
          <cell r="C402">
            <v>0</v>
          </cell>
          <cell r="D402">
            <v>0</v>
          </cell>
          <cell r="E402">
            <v>0</v>
          </cell>
          <cell r="F402">
            <v>0</v>
          </cell>
          <cell r="G402" t="str">
            <v>Marketing Specialist</v>
          </cell>
          <cell r="H402" t="str">
            <v>330</v>
          </cell>
          <cell r="I402" t="str">
            <v>Conservation &amp; Demand Management</v>
          </cell>
          <cell r="J402" t="str">
            <v>Full Time - Permanent</v>
          </cell>
          <cell r="K402">
            <v>0</v>
          </cell>
          <cell r="L402" t="str">
            <v>Marketing Specialist</v>
          </cell>
          <cell r="M402" t="str">
            <v>N</v>
          </cell>
          <cell r="N402" t="str">
            <v>P</v>
          </cell>
          <cell r="O402">
            <v>35</v>
          </cell>
          <cell r="P402">
            <v>0</v>
          </cell>
          <cell r="Q402">
            <v>0</v>
          </cell>
          <cell r="R402">
            <v>0</v>
          </cell>
          <cell r="S402">
            <v>0</v>
          </cell>
          <cell r="T402">
            <v>0.55000000000000004</v>
          </cell>
          <cell r="U402" t="str">
            <v>330</v>
          </cell>
          <cell r="V402" t="str">
            <v>101</v>
          </cell>
          <cell r="W402" t="str">
            <v>5410</v>
          </cell>
          <cell r="X402" t="str">
            <v>5410</v>
          </cell>
          <cell r="Y402">
            <v>5415</v>
          </cell>
          <cell r="Z402">
            <v>5415</v>
          </cell>
        </row>
        <row r="403">
          <cell r="B403" t="str">
            <v>New 2011-27</v>
          </cell>
          <cell r="C403">
            <v>0</v>
          </cell>
          <cell r="D403">
            <v>0</v>
          </cell>
          <cell r="E403">
            <v>0</v>
          </cell>
          <cell r="F403">
            <v>0</v>
          </cell>
          <cell r="G403" t="str">
            <v>Conservation Clerk</v>
          </cell>
          <cell r="H403" t="str">
            <v>330</v>
          </cell>
          <cell r="I403" t="str">
            <v>Conservation &amp; Demand Management</v>
          </cell>
          <cell r="J403" t="str">
            <v>Full Time - Permanent</v>
          </cell>
          <cell r="K403">
            <v>0</v>
          </cell>
          <cell r="L403" t="str">
            <v>Conservation Clerk</v>
          </cell>
          <cell r="M403" t="str">
            <v>B</v>
          </cell>
          <cell r="N403" t="str">
            <v>W</v>
          </cell>
          <cell r="O403">
            <v>35</v>
          </cell>
          <cell r="P403">
            <v>0</v>
          </cell>
          <cell r="Q403">
            <v>0</v>
          </cell>
          <cell r="R403">
            <v>0</v>
          </cell>
          <cell r="S403">
            <v>0</v>
          </cell>
          <cell r="T403">
            <v>0.5</v>
          </cell>
          <cell r="U403" t="str">
            <v>330</v>
          </cell>
          <cell r="V403" t="str">
            <v>101</v>
          </cell>
          <cell r="W403" t="str">
            <v>5410</v>
          </cell>
          <cell r="X403" t="str">
            <v>5410</v>
          </cell>
          <cell r="Y403">
            <v>5415</v>
          </cell>
          <cell r="Z403">
            <v>5415</v>
          </cell>
        </row>
        <row r="404">
          <cell r="B404" t="str">
            <v>New 2011-28</v>
          </cell>
          <cell r="C404">
            <v>0</v>
          </cell>
          <cell r="D404">
            <v>0</v>
          </cell>
          <cell r="E404">
            <v>0</v>
          </cell>
          <cell r="F404">
            <v>0</v>
          </cell>
          <cell r="G404" t="str">
            <v>Supervisor, Engineering Design</v>
          </cell>
          <cell r="H404" t="str">
            <v>501</v>
          </cell>
          <cell r="I404" t="str">
            <v>Capital Projects</v>
          </cell>
          <cell r="J404" t="str">
            <v>Full Time - Permanent</v>
          </cell>
          <cell r="K404">
            <v>0</v>
          </cell>
          <cell r="L404" t="str">
            <v>Supervisor, Engineering Design</v>
          </cell>
          <cell r="M404" t="str">
            <v>N</v>
          </cell>
          <cell r="N404" t="str">
            <v>P</v>
          </cell>
          <cell r="O404">
            <v>35</v>
          </cell>
          <cell r="P404">
            <v>0</v>
          </cell>
          <cell r="Q404">
            <v>0</v>
          </cell>
          <cell r="R404">
            <v>0</v>
          </cell>
          <cell r="S404">
            <v>0</v>
          </cell>
          <cell r="T404">
            <v>1.85</v>
          </cell>
          <cell r="U404" t="str">
            <v>501</v>
          </cell>
          <cell r="V404" t="str">
            <v>101</v>
          </cell>
          <cell r="W404" t="str">
            <v>9080</v>
          </cell>
          <cell r="X404" t="str">
            <v>9080</v>
          </cell>
          <cell r="Y404" t="str">
            <v>9080</v>
          </cell>
          <cell r="Z404" t="str">
            <v>9080</v>
          </cell>
        </row>
        <row r="405">
          <cell r="B405" t="str">
            <v>New 2011-29</v>
          </cell>
          <cell r="C405">
            <v>0</v>
          </cell>
          <cell r="D405">
            <v>0</v>
          </cell>
          <cell r="E405">
            <v>0</v>
          </cell>
          <cell r="F405">
            <v>0</v>
          </cell>
          <cell r="G405" t="str">
            <v>Engineering Leader</v>
          </cell>
          <cell r="H405" t="str">
            <v>501</v>
          </cell>
          <cell r="I405" t="str">
            <v>Capital Projects</v>
          </cell>
          <cell r="J405" t="str">
            <v>Full Time - Permanent</v>
          </cell>
          <cell r="K405">
            <v>0</v>
          </cell>
          <cell r="L405" t="str">
            <v>Engineering Leader</v>
          </cell>
          <cell r="M405" t="str">
            <v>B</v>
          </cell>
          <cell r="N405" t="str">
            <v>W</v>
          </cell>
          <cell r="O405">
            <v>35</v>
          </cell>
          <cell r="P405">
            <v>0</v>
          </cell>
          <cell r="Q405">
            <v>0</v>
          </cell>
          <cell r="R405">
            <v>0</v>
          </cell>
          <cell r="S405">
            <v>0</v>
          </cell>
          <cell r="T405">
            <v>1.85</v>
          </cell>
          <cell r="U405" t="str">
            <v>501</v>
          </cell>
          <cell r="V405" t="str">
            <v>101</v>
          </cell>
          <cell r="W405" t="str">
            <v>9080</v>
          </cell>
          <cell r="X405" t="str">
            <v>9080</v>
          </cell>
          <cell r="Y405" t="str">
            <v>9080</v>
          </cell>
          <cell r="Z405" t="str">
            <v>9080</v>
          </cell>
        </row>
        <row r="406">
          <cell r="B406" t="str">
            <v>Bud2010-9</v>
          </cell>
          <cell r="C406">
            <v>0</v>
          </cell>
          <cell r="D406">
            <v>0</v>
          </cell>
          <cell r="E406">
            <v>0</v>
          </cell>
          <cell r="F406">
            <v>0</v>
          </cell>
          <cell r="G406" t="str">
            <v>Engineering Technician 2</v>
          </cell>
          <cell r="H406" t="str">
            <v>501</v>
          </cell>
          <cell r="I406" t="str">
            <v>Capital Projects</v>
          </cell>
          <cell r="J406" t="str">
            <v>Full Time - Permanent</v>
          </cell>
          <cell r="K406">
            <v>0</v>
          </cell>
          <cell r="L406" t="str">
            <v>Engineering Technician 2</v>
          </cell>
          <cell r="M406" t="str">
            <v>B</v>
          </cell>
          <cell r="N406" t="str">
            <v>W</v>
          </cell>
          <cell r="O406">
            <v>35</v>
          </cell>
          <cell r="P406">
            <v>0</v>
          </cell>
          <cell r="Q406">
            <v>0</v>
          </cell>
          <cell r="R406">
            <v>0</v>
          </cell>
          <cell r="S406">
            <v>0</v>
          </cell>
          <cell r="T406">
            <v>1.85</v>
          </cell>
          <cell r="U406" t="str">
            <v>501</v>
          </cell>
          <cell r="V406" t="str">
            <v>101</v>
          </cell>
          <cell r="W406" t="str">
            <v>9080</v>
          </cell>
          <cell r="X406" t="str">
            <v>9080</v>
          </cell>
          <cell r="Y406" t="str">
            <v>9080</v>
          </cell>
          <cell r="Z406" t="str">
            <v>9080</v>
          </cell>
        </row>
        <row r="407">
          <cell r="B407" t="str">
            <v>New 2011-31</v>
          </cell>
          <cell r="C407">
            <v>0</v>
          </cell>
          <cell r="D407">
            <v>0</v>
          </cell>
          <cell r="E407">
            <v>0</v>
          </cell>
          <cell r="F407">
            <v>0</v>
          </cell>
          <cell r="G407" t="str">
            <v>Engineering Technician 2</v>
          </cell>
          <cell r="H407" t="str">
            <v>501</v>
          </cell>
          <cell r="I407" t="str">
            <v>Capital Projects</v>
          </cell>
          <cell r="J407" t="str">
            <v>Full Time - Permanent</v>
          </cell>
          <cell r="K407">
            <v>0</v>
          </cell>
          <cell r="L407" t="str">
            <v>Engineering Technician 2</v>
          </cell>
          <cell r="M407" t="str">
            <v>B</v>
          </cell>
          <cell r="N407" t="str">
            <v>W</v>
          </cell>
          <cell r="O407">
            <v>35</v>
          </cell>
          <cell r="P407">
            <v>0</v>
          </cell>
          <cell r="Q407">
            <v>0</v>
          </cell>
          <cell r="R407">
            <v>0</v>
          </cell>
          <cell r="S407">
            <v>0</v>
          </cell>
          <cell r="T407">
            <v>1.85</v>
          </cell>
          <cell r="U407" t="str">
            <v>501</v>
          </cell>
          <cell r="V407" t="str">
            <v>101</v>
          </cell>
          <cell r="W407" t="str">
            <v>9080</v>
          </cell>
          <cell r="X407" t="str">
            <v>9080</v>
          </cell>
          <cell r="Y407" t="str">
            <v>9080</v>
          </cell>
          <cell r="Z407" t="str">
            <v>9080</v>
          </cell>
        </row>
        <row r="408">
          <cell r="B408" t="str">
            <v>New 2011-32</v>
          </cell>
          <cell r="C408">
            <v>0</v>
          </cell>
          <cell r="D408">
            <v>0</v>
          </cell>
          <cell r="E408">
            <v>0</v>
          </cell>
          <cell r="F408">
            <v>0</v>
          </cell>
          <cell r="G408" t="str">
            <v>Engineering Technician 2</v>
          </cell>
          <cell r="H408" t="str">
            <v>501</v>
          </cell>
          <cell r="I408" t="str">
            <v>Capital Projects</v>
          </cell>
          <cell r="J408" t="str">
            <v>Full Time - Permanent</v>
          </cell>
          <cell r="K408">
            <v>0</v>
          </cell>
          <cell r="L408" t="str">
            <v>Engineering Technician 2</v>
          </cell>
          <cell r="M408" t="str">
            <v>B</v>
          </cell>
          <cell r="N408" t="str">
            <v>W</v>
          </cell>
          <cell r="O408">
            <v>35</v>
          </cell>
          <cell r="P408">
            <v>0</v>
          </cell>
          <cell r="Q408">
            <v>0</v>
          </cell>
          <cell r="R408">
            <v>0</v>
          </cell>
          <cell r="S408">
            <v>0</v>
          </cell>
          <cell r="T408">
            <v>1.85</v>
          </cell>
          <cell r="U408" t="str">
            <v>501</v>
          </cell>
          <cell r="V408" t="str">
            <v>101</v>
          </cell>
          <cell r="W408" t="str">
            <v>9080</v>
          </cell>
          <cell r="X408" t="str">
            <v>9080</v>
          </cell>
          <cell r="Y408" t="str">
            <v>9080</v>
          </cell>
          <cell r="Z408" t="str">
            <v>9080</v>
          </cell>
        </row>
        <row r="409">
          <cell r="B409" t="str">
            <v>New 2011-21</v>
          </cell>
          <cell r="C409">
            <v>0</v>
          </cell>
          <cell r="D409">
            <v>0</v>
          </cell>
          <cell r="E409">
            <v>0</v>
          </cell>
          <cell r="F409">
            <v>0</v>
          </cell>
          <cell r="G409" t="str">
            <v>Accounting Analyst</v>
          </cell>
          <cell r="H409" t="str">
            <v>501</v>
          </cell>
          <cell r="I409" t="str">
            <v>Capital Projects</v>
          </cell>
          <cell r="J409" t="str">
            <v>Full Time - Permanent</v>
          </cell>
          <cell r="K409">
            <v>0</v>
          </cell>
          <cell r="L409" t="str">
            <v>Accounting Analyst</v>
          </cell>
          <cell r="M409" t="str">
            <v>B</v>
          </cell>
          <cell r="N409" t="str">
            <v>W</v>
          </cell>
          <cell r="O409">
            <v>35</v>
          </cell>
          <cell r="P409">
            <v>0</v>
          </cell>
          <cell r="Q409">
            <v>0</v>
          </cell>
          <cell r="R409">
            <v>0</v>
          </cell>
          <cell r="S409">
            <v>0</v>
          </cell>
          <cell r="T409">
            <v>1.85</v>
          </cell>
          <cell r="U409" t="str">
            <v>501</v>
          </cell>
          <cell r="V409" t="str">
            <v>101</v>
          </cell>
          <cell r="W409" t="str">
            <v>9080</v>
          </cell>
          <cell r="X409" t="str">
            <v>9080</v>
          </cell>
          <cell r="Y409" t="str">
            <v>9080</v>
          </cell>
          <cell r="Z409" t="str">
            <v>9080</v>
          </cell>
        </row>
        <row r="410">
          <cell r="B410" t="str">
            <v>Bud2010-10</v>
          </cell>
          <cell r="C410">
            <v>0</v>
          </cell>
          <cell r="D410">
            <v>0</v>
          </cell>
          <cell r="E410">
            <v>0</v>
          </cell>
          <cell r="F410">
            <v>0</v>
          </cell>
          <cell r="G410" t="str">
            <v>Line Maintainer - Apprentice</v>
          </cell>
          <cell r="H410" t="str">
            <v>502</v>
          </cell>
          <cell r="I410" t="str">
            <v>Overhead</v>
          </cell>
          <cell r="J410" t="str">
            <v>Full Time - Permanent</v>
          </cell>
          <cell r="K410">
            <v>0</v>
          </cell>
          <cell r="L410" t="str">
            <v>Line Maintainer - Apprentice</v>
          </cell>
          <cell r="M410" t="str">
            <v>B</v>
          </cell>
          <cell r="N410" t="str">
            <v>W</v>
          </cell>
          <cell r="O410">
            <v>40</v>
          </cell>
          <cell r="P410">
            <v>0</v>
          </cell>
          <cell r="Q410">
            <v>0</v>
          </cell>
          <cell r="R410">
            <v>0</v>
          </cell>
          <cell r="S410">
            <v>0</v>
          </cell>
          <cell r="T410">
            <v>0.75</v>
          </cell>
          <cell r="U410" t="str">
            <v>502</v>
          </cell>
          <cell r="V410" t="str">
            <v>101</v>
          </cell>
          <cell r="W410" t="str">
            <v>5020</v>
          </cell>
          <cell r="X410" t="str">
            <v>5020</v>
          </cell>
          <cell r="Y410" t="str">
            <v>5020</v>
          </cell>
          <cell r="Z410">
            <v>9090</v>
          </cell>
        </row>
        <row r="411">
          <cell r="B411" t="str">
            <v>Bud2010-11</v>
          </cell>
          <cell r="C411">
            <v>0</v>
          </cell>
          <cell r="D411">
            <v>0</v>
          </cell>
          <cell r="E411">
            <v>0</v>
          </cell>
          <cell r="F411">
            <v>0</v>
          </cell>
          <cell r="G411" t="str">
            <v>Line Maintainer - Apprentice</v>
          </cell>
          <cell r="H411" t="str">
            <v>502</v>
          </cell>
          <cell r="I411" t="str">
            <v>Overhead</v>
          </cell>
          <cell r="J411" t="str">
            <v>Full Time - Permanent</v>
          </cell>
          <cell r="K411">
            <v>0</v>
          </cell>
          <cell r="L411" t="str">
            <v>Line Maintainer - Apprentice</v>
          </cell>
          <cell r="M411" t="str">
            <v>B</v>
          </cell>
          <cell r="N411" t="str">
            <v>W</v>
          </cell>
          <cell r="O411">
            <v>40</v>
          </cell>
          <cell r="P411">
            <v>0</v>
          </cell>
          <cell r="Q411">
            <v>0</v>
          </cell>
          <cell r="R411">
            <v>0</v>
          </cell>
          <cell r="S411">
            <v>0</v>
          </cell>
          <cell r="T411">
            <v>0.75</v>
          </cell>
          <cell r="U411" t="str">
            <v>502</v>
          </cell>
          <cell r="V411" t="str">
            <v>101</v>
          </cell>
          <cell r="W411" t="str">
            <v>5020</v>
          </cell>
          <cell r="X411" t="str">
            <v>5020</v>
          </cell>
          <cell r="Y411" t="str">
            <v>5020</v>
          </cell>
          <cell r="Z411">
            <v>9090</v>
          </cell>
        </row>
        <row r="412">
          <cell r="B412" t="str">
            <v>Bud2010-12</v>
          </cell>
          <cell r="C412">
            <v>0</v>
          </cell>
          <cell r="D412">
            <v>0</v>
          </cell>
          <cell r="E412">
            <v>0</v>
          </cell>
          <cell r="F412">
            <v>0</v>
          </cell>
          <cell r="G412" t="str">
            <v>Line Maintainer - Apprentice</v>
          </cell>
          <cell r="H412" t="str">
            <v>502</v>
          </cell>
          <cell r="I412" t="str">
            <v>Overhead</v>
          </cell>
          <cell r="J412" t="str">
            <v>Full Time - Permanent</v>
          </cell>
          <cell r="K412">
            <v>0</v>
          </cell>
          <cell r="L412" t="str">
            <v>Line Maintainer - Apprentice</v>
          </cell>
          <cell r="M412" t="str">
            <v>B</v>
          </cell>
          <cell r="N412" t="str">
            <v>W</v>
          </cell>
          <cell r="O412">
            <v>40</v>
          </cell>
          <cell r="P412">
            <v>0</v>
          </cell>
          <cell r="Q412">
            <v>0</v>
          </cell>
          <cell r="R412">
            <v>0</v>
          </cell>
          <cell r="S412">
            <v>0</v>
          </cell>
          <cell r="T412">
            <v>0.75</v>
          </cell>
          <cell r="U412" t="str">
            <v>502</v>
          </cell>
          <cell r="V412" t="str">
            <v>101</v>
          </cell>
          <cell r="W412" t="str">
            <v>5020</v>
          </cell>
          <cell r="X412" t="str">
            <v>5020</v>
          </cell>
          <cell r="Y412" t="str">
            <v>5020</v>
          </cell>
          <cell r="Z412">
            <v>9090</v>
          </cell>
        </row>
        <row r="413">
          <cell r="B413" t="str">
            <v>Bud2010-13</v>
          </cell>
          <cell r="C413">
            <v>0</v>
          </cell>
          <cell r="D413">
            <v>0</v>
          </cell>
          <cell r="E413">
            <v>0</v>
          </cell>
          <cell r="F413">
            <v>0</v>
          </cell>
          <cell r="G413" t="str">
            <v>Line Maintainer - Apprentice</v>
          </cell>
          <cell r="H413" t="str">
            <v>502</v>
          </cell>
          <cell r="I413" t="str">
            <v>Overhead</v>
          </cell>
          <cell r="J413" t="str">
            <v>Full Time - Permanent</v>
          </cell>
          <cell r="K413">
            <v>0</v>
          </cell>
          <cell r="L413" t="str">
            <v>Line Maintainer - Apprentice</v>
          </cell>
          <cell r="M413" t="str">
            <v>B</v>
          </cell>
          <cell r="N413" t="str">
            <v>W</v>
          </cell>
          <cell r="O413">
            <v>40</v>
          </cell>
          <cell r="P413">
            <v>0</v>
          </cell>
          <cell r="Q413">
            <v>0</v>
          </cell>
          <cell r="R413">
            <v>0</v>
          </cell>
          <cell r="S413">
            <v>0</v>
          </cell>
          <cell r="T413">
            <v>0.75</v>
          </cell>
          <cell r="U413" t="str">
            <v>502</v>
          </cell>
          <cell r="V413" t="str">
            <v>101</v>
          </cell>
          <cell r="W413" t="str">
            <v>5020</v>
          </cell>
          <cell r="X413" t="str">
            <v>5020</v>
          </cell>
          <cell r="Y413" t="str">
            <v>5020</v>
          </cell>
          <cell r="Z413">
            <v>9090</v>
          </cell>
        </row>
        <row r="414">
          <cell r="B414" t="str">
            <v>New 2011-22</v>
          </cell>
          <cell r="C414">
            <v>0</v>
          </cell>
          <cell r="D414">
            <v>0</v>
          </cell>
          <cell r="E414">
            <v>0</v>
          </cell>
          <cell r="F414">
            <v>0</v>
          </cell>
          <cell r="G414" t="str">
            <v>Line Maintainer - Apprentice</v>
          </cell>
          <cell r="H414" t="str">
            <v>502</v>
          </cell>
          <cell r="I414" t="str">
            <v>Overhead</v>
          </cell>
          <cell r="J414" t="str">
            <v>Full Time - Permanent</v>
          </cell>
          <cell r="K414">
            <v>0</v>
          </cell>
          <cell r="L414" t="str">
            <v>Line Maintainer - Apprentice</v>
          </cell>
          <cell r="M414" t="str">
            <v>B</v>
          </cell>
          <cell r="N414" t="str">
            <v>W</v>
          </cell>
          <cell r="O414">
            <v>40</v>
          </cell>
          <cell r="P414">
            <v>0</v>
          </cell>
          <cell r="Q414">
            <v>0</v>
          </cell>
          <cell r="R414">
            <v>0</v>
          </cell>
          <cell r="S414">
            <v>0</v>
          </cell>
          <cell r="T414">
            <v>0.75</v>
          </cell>
          <cell r="U414" t="str">
            <v>502</v>
          </cell>
          <cell r="V414" t="str">
            <v>101</v>
          </cell>
          <cell r="W414" t="str">
            <v>5020</v>
          </cell>
          <cell r="X414" t="str">
            <v>5020</v>
          </cell>
          <cell r="Y414" t="str">
            <v>5020</v>
          </cell>
          <cell r="Z414">
            <v>9090</v>
          </cell>
        </row>
        <row r="415">
          <cell r="B415" t="str">
            <v>New 2011-23</v>
          </cell>
          <cell r="C415">
            <v>0</v>
          </cell>
          <cell r="D415">
            <v>0</v>
          </cell>
          <cell r="E415">
            <v>0</v>
          </cell>
          <cell r="F415">
            <v>0</v>
          </cell>
          <cell r="G415" t="str">
            <v>Line Maintainer - Apprentice</v>
          </cell>
          <cell r="H415" t="str">
            <v>502</v>
          </cell>
          <cell r="I415" t="str">
            <v>Overhead</v>
          </cell>
          <cell r="J415" t="str">
            <v>Full Time - Permanent</v>
          </cell>
          <cell r="K415">
            <v>0</v>
          </cell>
          <cell r="L415" t="str">
            <v>Line Maintainer - Apprentice</v>
          </cell>
          <cell r="M415" t="str">
            <v>B</v>
          </cell>
          <cell r="N415" t="str">
            <v>W</v>
          </cell>
          <cell r="O415">
            <v>40</v>
          </cell>
          <cell r="P415">
            <v>0</v>
          </cell>
          <cell r="Q415">
            <v>0</v>
          </cell>
          <cell r="R415">
            <v>0</v>
          </cell>
          <cell r="S415">
            <v>0</v>
          </cell>
          <cell r="T415">
            <v>0.75</v>
          </cell>
          <cell r="U415" t="str">
            <v>502</v>
          </cell>
          <cell r="V415" t="str">
            <v>101</v>
          </cell>
          <cell r="W415" t="str">
            <v>5020</v>
          </cell>
          <cell r="X415" t="str">
            <v>5020</v>
          </cell>
          <cell r="Y415" t="str">
            <v>5020</v>
          </cell>
          <cell r="Z415">
            <v>9090</v>
          </cell>
        </row>
        <row r="416">
          <cell r="B416" t="str">
            <v>Bud2010-18</v>
          </cell>
          <cell r="C416">
            <v>0</v>
          </cell>
          <cell r="D416">
            <v>0</v>
          </cell>
          <cell r="E416">
            <v>0</v>
          </cell>
          <cell r="F416">
            <v>0</v>
          </cell>
          <cell r="G416" t="str">
            <v>Apprentice Power Worker</v>
          </cell>
          <cell r="H416" t="str">
            <v>502</v>
          </cell>
          <cell r="I416" t="str">
            <v>Overhead</v>
          </cell>
          <cell r="J416" t="str">
            <v>Full Time - Permanent</v>
          </cell>
          <cell r="K416">
            <v>0</v>
          </cell>
          <cell r="L416" t="str">
            <v>Apprentice Power Worker</v>
          </cell>
          <cell r="M416" t="str">
            <v>B</v>
          </cell>
          <cell r="N416" t="str">
            <v>W</v>
          </cell>
          <cell r="O416">
            <v>40</v>
          </cell>
          <cell r="P416">
            <v>0</v>
          </cell>
          <cell r="Q416">
            <v>0</v>
          </cell>
          <cell r="R416">
            <v>0</v>
          </cell>
          <cell r="S416">
            <v>0</v>
          </cell>
          <cell r="T416">
            <v>0.75</v>
          </cell>
          <cell r="U416" t="str">
            <v>502</v>
          </cell>
          <cell r="V416" t="str">
            <v>102</v>
          </cell>
          <cell r="W416" t="str">
            <v>5020</v>
          </cell>
          <cell r="X416" t="str">
            <v>5020</v>
          </cell>
          <cell r="Y416" t="str">
            <v>5020</v>
          </cell>
          <cell r="Z416">
            <v>9090</v>
          </cell>
        </row>
        <row r="417">
          <cell r="B417" t="str">
            <v>New 2011-24</v>
          </cell>
          <cell r="C417">
            <v>0</v>
          </cell>
          <cell r="D417">
            <v>0</v>
          </cell>
          <cell r="E417">
            <v>0</v>
          </cell>
          <cell r="F417">
            <v>0</v>
          </cell>
          <cell r="G417" t="str">
            <v>Apprentice Power Worker</v>
          </cell>
          <cell r="H417" t="str">
            <v>502</v>
          </cell>
          <cell r="I417" t="str">
            <v>Overhead</v>
          </cell>
          <cell r="J417" t="str">
            <v>Full Time - Permanent</v>
          </cell>
          <cell r="K417">
            <v>0</v>
          </cell>
          <cell r="L417" t="str">
            <v>Apprentice Power Worker</v>
          </cell>
          <cell r="M417" t="str">
            <v>B</v>
          </cell>
          <cell r="N417" t="str">
            <v>W</v>
          </cell>
          <cell r="O417">
            <v>40</v>
          </cell>
          <cell r="P417">
            <v>0</v>
          </cell>
          <cell r="Q417">
            <v>0</v>
          </cell>
          <cell r="R417">
            <v>0</v>
          </cell>
          <cell r="S417">
            <v>0</v>
          </cell>
          <cell r="T417">
            <v>0.75</v>
          </cell>
          <cell r="U417" t="str">
            <v>502</v>
          </cell>
          <cell r="V417" t="str">
            <v>102</v>
          </cell>
          <cell r="W417" t="str">
            <v>5020</v>
          </cell>
          <cell r="X417" t="str">
            <v>5020</v>
          </cell>
          <cell r="Y417" t="str">
            <v>5020</v>
          </cell>
          <cell r="Z417">
            <v>9090</v>
          </cell>
        </row>
        <row r="418">
          <cell r="B418" t="str">
            <v>New 2011-25</v>
          </cell>
          <cell r="C418">
            <v>0</v>
          </cell>
          <cell r="D418">
            <v>0</v>
          </cell>
          <cell r="E418">
            <v>0</v>
          </cell>
          <cell r="F418">
            <v>0</v>
          </cell>
          <cell r="G418" t="str">
            <v>Splicer Apprentice</v>
          </cell>
          <cell r="H418" t="str">
            <v>503</v>
          </cell>
          <cell r="I418" t="str">
            <v>Underground</v>
          </cell>
          <cell r="J418" t="str">
            <v>Full Time - Permanent</v>
          </cell>
          <cell r="K418">
            <v>0</v>
          </cell>
          <cell r="L418" t="str">
            <v>Splicer Apprentice</v>
          </cell>
          <cell r="M418" t="str">
            <v>B</v>
          </cell>
          <cell r="N418" t="str">
            <v>W</v>
          </cell>
          <cell r="O418">
            <v>40</v>
          </cell>
          <cell r="P418">
            <v>0</v>
          </cell>
          <cell r="Q418">
            <v>0</v>
          </cell>
          <cell r="R418">
            <v>0</v>
          </cell>
          <cell r="S418">
            <v>0</v>
          </cell>
          <cell r="T418">
            <v>0.75</v>
          </cell>
          <cell r="U418" t="str">
            <v>503</v>
          </cell>
          <cell r="V418" t="str">
            <v>101</v>
          </cell>
          <cell r="W418" t="str">
            <v>5020</v>
          </cell>
          <cell r="X418" t="str">
            <v>5020</v>
          </cell>
          <cell r="Y418" t="str">
            <v>5020</v>
          </cell>
          <cell r="Z418">
            <v>9090</v>
          </cell>
        </row>
        <row r="419">
          <cell r="B419" t="str">
            <v>New 2011-26</v>
          </cell>
          <cell r="C419">
            <v>0</v>
          </cell>
          <cell r="D419">
            <v>0</v>
          </cell>
          <cell r="E419">
            <v>0</v>
          </cell>
          <cell r="F419">
            <v>0</v>
          </cell>
          <cell r="G419" t="str">
            <v>Splicer Apprentice</v>
          </cell>
          <cell r="H419" t="str">
            <v>503</v>
          </cell>
          <cell r="I419" t="str">
            <v>Underground</v>
          </cell>
          <cell r="J419" t="str">
            <v>Full Time - Permanent</v>
          </cell>
          <cell r="K419">
            <v>0</v>
          </cell>
          <cell r="L419" t="str">
            <v>Splicer Apprentice</v>
          </cell>
          <cell r="M419" t="str">
            <v>B</v>
          </cell>
          <cell r="N419" t="str">
            <v>W</v>
          </cell>
          <cell r="O419">
            <v>40</v>
          </cell>
          <cell r="P419">
            <v>0</v>
          </cell>
          <cell r="Q419">
            <v>0</v>
          </cell>
          <cell r="R419">
            <v>0</v>
          </cell>
          <cell r="S419">
            <v>0</v>
          </cell>
          <cell r="T419">
            <v>0.75</v>
          </cell>
          <cell r="U419" t="str">
            <v>503</v>
          </cell>
          <cell r="V419" t="str">
            <v>101</v>
          </cell>
          <cell r="W419" t="str">
            <v>5020</v>
          </cell>
          <cell r="X419" t="str">
            <v>5020</v>
          </cell>
          <cell r="Y419" t="str">
            <v>5020</v>
          </cell>
          <cell r="Z419">
            <v>9090</v>
          </cell>
        </row>
        <row r="420">
          <cell r="B420" t="str">
            <v>New 2011-27</v>
          </cell>
          <cell r="C420">
            <v>0</v>
          </cell>
          <cell r="D420">
            <v>0</v>
          </cell>
          <cell r="E420">
            <v>0</v>
          </cell>
          <cell r="F420">
            <v>0</v>
          </cell>
          <cell r="G420" t="str">
            <v>Smart Grid Eng (Hired in 2010 under variance account)</v>
          </cell>
          <cell r="H420" t="str">
            <v>521</v>
          </cell>
          <cell r="I420" t="str">
            <v>Network Assets</v>
          </cell>
          <cell r="J420" t="str">
            <v>Full Time - Permanent</v>
          </cell>
          <cell r="K420">
            <v>0</v>
          </cell>
          <cell r="L420" t="str">
            <v>Smart Grid Eng (Hired in 2010 under variance account)</v>
          </cell>
          <cell r="M420" t="str">
            <v>N</v>
          </cell>
          <cell r="N420" t="str">
            <v>P</v>
          </cell>
          <cell r="O420">
            <v>35</v>
          </cell>
          <cell r="P420">
            <v>0</v>
          </cell>
          <cell r="Q420">
            <v>0</v>
          </cell>
          <cell r="R420">
            <v>0</v>
          </cell>
          <cell r="S420">
            <v>0</v>
          </cell>
          <cell r="T420">
            <v>0.55000000000000004</v>
          </cell>
          <cell r="U420" t="str">
            <v>521</v>
          </cell>
          <cell r="V420" t="str">
            <v>101</v>
          </cell>
          <cell r="W420" t="str">
            <v>9080</v>
          </cell>
          <cell r="X420" t="str">
            <v>9080</v>
          </cell>
          <cell r="Y420" t="str">
            <v>9080</v>
          </cell>
          <cell r="Z420" t="str">
            <v>9080</v>
          </cell>
        </row>
        <row r="421">
          <cell r="B421" t="str">
            <v>New 2011-45</v>
          </cell>
          <cell r="C421">
            <v>0</v>
          </cell>
          <cell r="D421">
            <v>0</v>
          </cell>
          <cell r="E421">
            <v>0</v>
          </cell>
          <cell r="F421">
            <v>0</v>
          </cell>
          <cell r="G421" t="str">
            <v>Standards Technician - New Hire</v>
          </cell>
          <cell r="H421" t="str">
            <v>521</v>
          </cell>
          <cell r="I421" t="str">
            <v>Network Assets</v>
          </cell>
          <cell r="J421" t="str">
            <v>Full Time - Permanent</v>
          </cell>
          <cell r="K421">
            <v>0</v>
          </cell>
          <cell r="L421" t="str">
            <v>Standards Technician - New Hire</v>
          </cell>
          <cell r="M421" t="str">
            <v>B</v>
          </cell>
          <cell r="N421" t="str">
            <v>P</v>
          </cell>
          <cell r="O421">
            <v>35</v>
          </cell>
          <cell r="P421">
            <v>0</v>
          </cell>
          <cell r="Q421">
            <v>0</v>
          </cell>
          <cell r="R421">
            <v>0</v>
          </cell>
          <cell r="S421">
            <v>0</v>
          </cell>
          <cell r="T421">
            <v>0.55000000000000004</v>
          </cell>
          <cell r="U421" t="str">
            <v>521</v>
          </cell>
          <cell r="V421" t="str">
            <v>101</v>
          </cell>
          <cell r="W421" t="str">
            <v>9080</v>
          </cell>
          <cell r="X421" t="str">
            <v>9080</v>
          </cell>
          <cell r="Y421" t="str">
            <v>9080</v>
          </cell>
          <cell r="Z421" t="str">
            <v>9080</v>
          </cell>
        </row>
        <row r="422">
          <cell r="B422" t="str">
            <v>Bud2010-14</v>
          </cell>
          <cell r="C422">
            <v>0</v>
          </cell>
          <cell r="D422">
            <v>0</v>
          </cell>
          <cell r="E422">
            <v>0</v>
          </cell>
          <cell r="F422">
            <v>0</v>
          </cell>
          <cell r="G422" t="str">
            <v>Engineering Draftsperson</v>
          </cell>
          <cell r="H422" t="str">
            <v>522</v>
          </cell>
          <cell r="I422" t="str">
            <v>Network Records</v>
          </cell>
          <cell r="J422" t="str">
            <v>Full Time - Permanent</v>
          </cell>
          <cell r="K422">
            <v>0</v>
          </cell>
          <cell r="L422" t="str">
            <v>Engineering Draftsperson</v>
          </cell>
          <cell r="M422" t="str">
            <v>B</v>
          </cell>
          <cell r="N422" t="str">
            <v>W</v>
          </cell>
          <cell r="O422">
            <v>35</v>
          </cell>
          <cell r="P422">
            <v>0</v>
          </cell>
          <cell r="Q422">
            <v>0</v>
          </cell>
          <cell r="R422">
            <v>0</v>
          </cell>
          <cell r="S422">
            <v>0</v>
          </cell>
          <cell r="T422">
            <v>1</v>
          </cell>
          <cell r="U422" t="str">
            <v>522</v>
          </cell>
          <cell r="V422" t="str">
            <v>101</v>
          </cell>
          <cell r="W422" t="str">
            <v>9080</v>
          </cell>
          <cell r="X422" t="str">
            <v>9080</v>
          </cell>
          <cell r="Y422" t="str">
            <v>9080</v>
          </cell>
          <cell r="Z422" t="str">
            <v>9080</v>
          </cell>
        </row>
        <row r="423">
          <cell r="B423" t="str">
            <v>New 2011-29</v>
          </cell>
          <cell r="C423">
            <v>0</v>
          </cell>
          <cell r="D423">
            <v>0</v>
          </cell>
          <cell r="E423">
            <v>0</v>
          </cell>
          <cell r="F423">
            <v>0</v>
          </cell>
          <cell r="G423" t="str">
            <v>Grid Shift Technolgy Supervisor</v>
          </cell>
          <cell r="H423" t="str">
            <v>523</v>
          </cell>
          <cell r="I423" t="str">
            <v>Network Operating</v>
          </cell>
          <cell r="J423" t="str">
            <v>Full Time - Permanent</v>
          </cell>
          <cell r="K423">
            <v>0</v>
          </cell>
          <cell r="L423" t="str">
            <v>Grid Shift Technolgy Supervisor</v>
          </cell>
          <cell r="M423" t="str">
            <v>N</v>
          </cell>
          <cell r="N423" t="str">
            <v>P</v>
          </cell>
          <cell r="O423">
            <v>40</v>
          </cell>
          <cell r="P423">
            <v>0</v>
          </cell>
          <cell r="Q423">
            <v>0</v>
          </cell>
          <cell r="R423">
            <v>0</v>
          </cell>
          <cell r="S423">
            <v>0</v>
          </cell>
          <cell r="T423">
            <v>0.55000000000000004</v>
          </cell>
          <cell r="U423" t="str">
            <v>523</v>
          </cell>
          <cell r="V423" t="str">
            <v>101</v>
          </cell>
          <cell r="W423" t="str">
            <v>5005</v>
          </cell>
          <cell r="X423" t="str">
            <v>5005</v>
          </cell>
          <cell r="Y423" t="str">
            <v>5005</v>
          </cell>
          <cell r="Z423" t="str">
            <v>5005</v>
          </cell>
        </row>
        <row r="424">
          <cell r="B424" t="str">
            <v>New 2011-30</v>
          </cell>
          <cell r="C424">
            <v>0</v>
          </cell>
          <cell r="D424">
            <v>0</v>
          </cell>
          <cell r="E424">
            <v>0</v>
          </cell>
          <cell r="F424">
            <v>0</v>
          </cell>
          <cell r="G424" t="str">
            <v>Op-4 Apprentices 2011</v>
          </cell>
          <cell r="H424" t="str">
            <v>523</v>
          </cell>
          <cell r="I424" t="str">
            <v>Network Operating</v>
          </cell>
          <cell r="J424" t="str">
            <v>Full Time - Permanent</v>
          </cell>
          <cell r="K424">
            <v>0</v>
          </cell>
          <cell r="L424" t="str">
            <v>Op-4 Apprentices 2011</v>
          </cell>
          <cell r="M424" t="str">
            <v>B</v>
          </cell>
          <cell r="N424" t="str">
            <v>W</v>
          </cell>
          <cell r="O424">
            <v>40</v>
          </cell>
          <cell r="P424">
            <v>0</v>
          </cell>
          <cell r="Q424">
            <v>0</v>
          </cell>
          <cell r="R424">
            <v>0</v>
          </cell>
          <cell r="S424">
            <v>0</v>
          </cell>
          <cell r="T424">
            <v>0.5</v>
          </cell>
          <cell r="U424" t="str">
            <v>523</v>
          </cell>
          <cell r="V424" t="str">
            <v>101</v>
          </cell>
          <cell r="W424" t="str">
            <v>5005</v>
          </cell>
          <cell r="X424" t="str">
            <v>5005</v>
          </cell>
          <cell r="Y424">
            <v>5010</v>
          </cell>
          <cell r="Z424">
            <v>5010</v>
          </cell>
        </row>
        <row r="425">
          <cell r="B425" t="str">
            <v>New 2011-31</v>
          </cell>
          <cell r="C425">
            <v>0</v>
          </cell>
          <cell r="D425">
            <v>0</v>
          </cell>
          <cell r="E425">
            <v>0</v>
          </cell>
          <cell r="F425">
            <v>0</v>
          </cell>
          <cell r="G425" t="str">
            <v>Op-4 Apprentices 2011</v>
          </cell>
          <cell r="H425" t="str">
            <v>523</v>
          </cell>
          <cell r="I425" t="str">
            <v>Network Operating</v>
          </cell>
          <cell r="J425" t="str">
            <v>Full Time - Permanent</v>
          </cell>
          <cell r="K425">
            <v>0</v>
          </cell>
          <cell r="L425" t="str">
            <v>Op-4 Apprentices 2011</v>
          </cell>
          <cell r="M425" t="str">
            <v>B</v>
          </cell>
          <cell r="N425" t="str">
            <v>W</v>
          </cell>
          <cell r="O425">
            <v>40</v>
          </cell>
          <cell r="P425">
            <v>0</v>
          </cell>
          <cell r="Q425">
            <v>0</v>
          </cell>
          <cell r="R425">
            <v>0</v>
          </cell>
          <cell r="S425">
            <v>0</v>
          </cell>
          <cell r="T425">
            <v>0.5</v>
          </cell>
          <cell r="U425" t="str">
            <v>523</v>
          </cell>
          <cell r="V425" t="str">
            <v>101</v>
          </cell>
          <cell r="W425" t="str">
            <v>5005</v>
          </cell>
          <cell r="X425" t="str">
            <v>5005</v>
          </cell>
          <cell r="Y425">
            <v>5010</v>
          </cell>
          <cell r="Z425">
            <v>5010</v>
          </cell>
        </row>
        <row r="426">
          <cell r="B426" t="str">
            <v>New 2011-32</v>
          </cell>
          <cell r="C426">
            <v>0</v>
          </cell>
          <cell r="D426">
            <v>0</v>
          </cell>
          <cell r="E426">
            <v>0</v>
          </cell>
          <cell r="F426">
            <v>0</v>
          </cell>
          <cell r="G426" t="str">
            <v>Op-4 Apprentices 2011</v>
          </cell>
          <cell r="H426" t="str">
            <v>523</v>
          </cell>
          <cell r="I426" t="str">
            <v>Network Operating</v>
          </cell>
          <cell r="J426" t="str">
            <v>Full Time - Permanent</v>
          </cell>
          <cell r="K426">
            <v>0</v>
          </cell>
          <cell r="L426" t="str">
            <v>Op-4 Apprentices 2011</v>
          </cell>
          <cell r="M426" t="str">
            <v>B</v>
          </cell>
          <cell r="N426" t="str">
            <v>W</v>
          </cell>
          <cell r="O426">
            <v>40</v>
          </cell>
          <cell r="P426">
            <v>0</v>
          </cell>
          <cell r="Q426">
            <v>0</v>
          </cell>
          <cell r="R426">
            <v>0</v>
          </cell>
          <cell r="S426">
            <v>0</v>
          </cell>
          <cell r="T426">
            <v>0.5</v>
          </cell>
          <cell r="U426" t="str">
            <v>523</v>
          </cell>
          <cell r="V426" t="str">
            <v>101</v>
          </cell>
          <cell r="W426" t="str">
            <v>5005</v>
          </cell>
          <cell r="X426" t="str">
            <v>5005</v>
          </cell>
          <cell r="Y426">
            <v>5010</v>
          </cell>
          <cell r="Z426">
            <v>5010</v>
          </cell>
        </row>
        <row r="427">
          <cell r="B427" t="str">
            <v>New 2011-33</v>
          </cell>
          <cell r="C427">
            <v>0</v>
          </cell>
          <cell r="D427">
            <v>0</v>
          </cell>
          <cell r="E427">
            <v>0</v>
          </cell>
          <cell r="F427">
            <v>0</v>
          </cell>
          <cell r="G427" t="str">
            <v>DSO (2nd)</v>
          </cell>
          <cell r="H427" t="str">
            <v>523</v>
          </cell>
          <cell r="I427" t="str">
            <v>Network Operating</v>
          </cell>
          <cell r="J427" t="str">
            <v>Full Time - Permanent</v>
          </cell>
          <cell r="K427">
            <v>0</v>
          </cell>
          <cell r="L427" t="str">
            <v>DSO (2nd)</v>
          </cell>
          <cell r="M427" t="str">
            <v>B</v>
          </cell>
          <cell r="N427" t="str">
            <v>W</v>
          </cell>
          <cell r="O427">
            <v>40</v>
          </cell>
          <cell r="P427">
            <v>0</v>
          </cell>
          <cell r="Q427">
            <v>0</v>
          </cell>
          <cell r="R427">
            <v>0</v>
          </cell>
          <cell r="S427">
            <v>0</v>
          </cell>
          <cell r="T427">
            <v>0.5</v>
          </cell>
          <cell r="U427" t="str">
            <v>523</v>
          </cell>
          <cell r="V427" t="str">
            <v>101</v>
          </cell>
          <cell r="W427" t="str">
            <v>5005</v>
          </cell>
          <cell r="X427" t="str">
            <v>5005</v>
          </cell>
          <cell r="Y427">
            <v>5010</v>
          </cell>
          <cell r="Z427">
            <v>5010</v>
          </cell>
        </row>
        <row r="428">
          <cell r="B428" t="str">
            <v>New 2011-33</v>
          </cell>
          <cell r="C428">
            <v>0</v>
          </cell>
          <cell r="D428">
            <v>0</v>
          </cell>
          <cell r="E428">
            <v>0</v>
          </cell>
          <cell r="F428">
            <v>0</v>
          </cell>
          <cell r="G428" t="str">
            <v>N ew Project Specialist Operational Improvement</v>
          </cell>
          <cell r="H428" t="str">
            <v>524</v>
          </cell>
          <cell r="I428" t="str">
            <v>Operational Improvement</v>
          </cell>
          <cell r="J428" t="str">
            <v>Full Time - Permanent</v>
          </cell>
          <cell r="K428">
            <v>0</v>
          </cell>
          <cell r="L428" t="str">
            <v>N ew Project Specialist Operational Improvement</v>
          </cell>
          <cell r="M428" t="str">
            <v>N</v>
          </cell>
          <cell r="N428" t="str">
            <v>P</v>
          </cell>
          <cell r="O428">
            <v>35</v>
          </cell>
          <cell r="P428">
            <v>0</v>
          </cell>
          <cell r="Q428">
            <v>0</v>
          </cell>
          <cell r="R428">
            <v>0</v>
          </cell>
          <cell r="S428">
            <v>0</v>
          </cell>
          <cell r="T428">
            <v>0.55000000000000004</v>
          </cell>
          <cell r="U428" t="str">
            <v>524</v>
          </cell>
          <cell r="V428" t="str">
            <v>101</v>
          </cell>
          <cell r="W428" t="str">
            <v>5005</v>
          </cell>
          <cell r="X428" t="str">
            <v>5005</v>
          </cell>
          <cell r="Y428" t="str">
            <v>5005</v>
          </cell>
          <cell r="Z428" t="str">
            <v>5005</v>
          </cell>
        </row>
        <row r="429">
          <cell r="B429" t="str">
            <v>Bud2010-15</v>
          </cell>
          <cell r="C429">
            <v>0</v>
          </cell>
          <cell r="D429">
            <v>0</v>
          </cell>
          <cell r="E429">
            <v>0</v>
          </cell>
          <cell r="F429">
            <v>0</v>
          </cell>
          <cell r="G429" t="str">
            <v>Performance Measurement &amp; Resource Management Specialist</v>
          </cell>
          <cell r="H429" t="str">
            <v>524</v>
          </cell>
          <cell r="I429" t="str">
            <v>Operational Improvement</v>
          </cell>
          <cell r="J429" t="str">
            <v>Full Time - Permanent</v>
          </cell>
          <cell r="K429">
            <v>0</v>
          </cell>
          <cell r="L429" t="str">
            <v>Performance Measurement &amp; Resource Management Specialist</v>
          </cell>
          <cell r="M429" t="str">
            <v>N</v>
          </cell>
          <cell r="N429" t="str">
            <v>P</v>
          </cell>
          <cell r="O429">
            <v>35</v>
          </cell>
          <cell r="P429">
            <v>0</v>
          </cell>
          <cell r="Q429">
            <v>0</v>
          </cell>
          <cell r="R429">
            <v>0</v>
          </cell>
          <cell r="S429">
            <v>0</v>
          </cell>
          <cell r="T429">
            <v>0.55000000000000004</v>
          </cell>
          <cell r="U429" t="str">
            <v>524</v>
          </cell>
          <cell r="V429" t="str">
            <v>101</v>
          </cell>
          <cell r="W429" t="str">
            <v>5005</v>
          </cell>
          <cell r="X429" t="str">
            <v>5005</v>
          </cell>
          <cell r="Y429" t="str">
            <v>5005</v>
          </cell>
          <cell r="Z429" t="str">
            <v>5005</v>
          </cell>
        </row>
        <row r="430">
          <cell r="B430" t="str">
            <v>New 2011-34</v>
          </cell>
          <cell r="C430">
            <v>0</v>
          </cell>
          <cell r="D430">
            <v>0</v>
          </cell>
          <cell r="E430">
            <v>0</v>
          </cell>
          <cell r="F430">
            <v>0</v>
          </cell>
          <cell r="G430" t="str">
            <v>Substation Apprentice</v>
          </cell>
          <cell r="H430" t="str">
            <v>525</v>
          </cell>
          <cell r="I430" t="str">
            <v>Substations</v>
          </cell>
          <cell r="J430" t="str">
            <v>Full Time - Permanent</v>
          </cell>
          <cell r="K430">
            <v>0</v>
          </cell>
          <cell r="L430" t="str">
            <v>Substation Apprentice</v>
          </cell>
          <cell r="M430" t="str">
            <v>B</v>
          </cell>
          <cell r="N430" t="str">
            <v>W</v>
          </cell>
          <cell r="O430">
            <v>40</v>
          </cell>
          <cell r="P430">
            <v>0</v>
          </cell>
          <cell r="Q430">
            <v>0</v>
          </cell>
          <cell r="R430">
            <v>0</v>
          </cell>
          <cell r="S430">
            <v>0</v>
          </cell>
          <cell r="T430">
            <v>0.75</v>
          </cell>
          <cell r="U430" t="str">
            <v>525</v>
          </cell>
          <cell r="V430" t="str">
            <v>101</v>
          </cell>
          <cell r="W430" t="str">
            <v>5016</v>
          </cell>
          <cell r="X430" t="str">
            <v>5016</v>
          </cell>
          <cell r="Y430" t="str">
            <v>5016</v>
          </cell>
          <cell r="Z430">
            <v>9090</v>
          </cell>
        </row>
        <row r="431">
          <cell r="B431" t="str">
            <v>New 2011-35</v>
          </cell>
          <cell r="C431">
            <v>0</v>
          </cell>
          <cell r="D431">
            <v>0</v>
          </cell>
          <cell r="E431">
            <v>0</v>
          </cell>
          <cell r="F431">
            <v>0</v>
          </cell>
          <cell r="G431" t="str">
            <v>Substation Apprentice</v>
          </cell>
          <cell r="H431" t="str">
            <v>525</v>
          </cell>
          <cell r="I431" t="str">
            <v>Substations</v>
          </cell>
          <cell r="J431" t="str">
            <v>Full Time - Permanent</v>
          </cell>
          <cell r="K431">
            <v>0</v>
          </cell>
          <cell r="L431" t="str">
            <v>Substation Apprentice</v>
          </cell>
          <cell r="M431" t="str">
            <v>B</v>
          </cell>
          <cell r="N431" t="str">
            <v>W</v>
          </cell>
          <cell r="O431">
            <v>40</v>
          </cell>
          <cell r="P431">
            <v>0</v>
          </cell>
          <cell r="Q431">
            <v>0</v>
          </cell>
          <cell r="R431">
            <v>0</v>
          </cell>
          <cell r="S431">
            <v>0</v>
          </cell>
          <cell r="T431">
            <v>0.75</v>
          </cell>
          <cell r="U431" t="str">
            <v>525</v>
          </cell>
          <cell r="V431" t="str">
            <v>101</v>
          </cell>
          <cell r="W431" t="str">
            <v>5016</v>
          </cell>
          <cell r="X431" t="str">
            <v>5016</v>
          </cell>
          <cell r="Y431" t="str">
            <v>5016</v>
          </cell>
          <cell r="Z431">
            <v>9090</v>
          </cell>
        </row>
        <row r="432">
          <cell r="B432" t="str">
            <v>New 2011-36</v>
          </cell>
          <cell r="C432">
            <v>0</v>
          </cell>
          <cell r="D432">
            <v>0</v>
          </cell>
          <cell r="E432">
            <v>0</v>
          </cell>
          <cell r="F432">
            <v>0</v>
          </cell>
          <cell r="G432" t="str">
            <v>Substation Apprentice</v>
          </cell>
          <cell r="H432" t="str">
            <v>525</v>
          </cell>
          <cell r="I432" t="str">
            <v>Substations</v>
          </cell>
          <cell r="J432" t="str">
            <v>Full Time - Permanent</v>
          </cell>
          <cell r="K432">
            <v>0</v>
          </cell>
          <cell r="L432" t="str">
            <v>Substation Apprentice</v>
          </cell>
          <cell r="M432" t="str">
            <v>B</v>
          </cell>
          <cell r="N432" t="str">
            <v>W</v>
          </cell>
          <cell r="O432">
            <v>40</v>
          </cell>
          <cell r="P432">
            <v>0</v>
          </cell>
          <cell r="Q432">
            <v>0</v>
          </cell>
          <cell r="R432">
            <v>0</v>
          </cell>
          <cell r="S432">
            <v>0</v>
          </cell>
          <cell r="T432">
            <v>0.75</v>
          </cell>
          <cell r="U432" t="str">
            <v>525</v>
          </cell>
          <cell r="V432" t="str">
            <v>101</v>
          </cell>
          <cell r="W432" t="str">
            <v>5016</v>
          </cell>
          <cell r="X432" t="str">
            <v>5016</v>
          </cell>
          <cell r="Y432" t="str">
            <v>5016</v>
          </cell>
          <cell r="Z432">
            <v>9090</v>
          </cell>
        </row>
        <row r="433">
          <cell r="B433" t="str">
            <v>New 2011-57</v>
          </cell>
          <cell r="C433">
            <v>0</v>
          </cell>
          <cell r="D433">
            <v>0</v>
          </cell>
          <cell r="E433">
            <v>0</v>
          </cell>
          <cell r="F433">
            <v>0</v>
          </cell>
          <cell r="G433" t="str">
            <v>Substation Apprentice</v>
          </cell>
          <cell r="H433" t="str">
            <v>525</v>
          </cell>
          <cell r="I433" t="str">
            <v>Substations</v>
          </cell>
          <cell r="J433" t="str">
            <v>Full Time - Permanent</v>
          </cell>
          <cell r="K433">
            <v>0</v>
          </cell>
          <cell r="L433" t="str">
            <v>Substation Apprentice</v>
          </cell>
          <cell r="M433" t="str">
            <v>B</v>
          </cell>
          <cell r="N433" t="str">
            <v>W</v>
          </cell>
          <cell r="O433">
            <v>40</v>
          </cell>
          <cell r="P433">
            <v>0</v>
          </cell>
          <cell r="Q433">
            <v>0</v>
          </cell>
          <cell r="R433">
            <v>0</v>
          </cell>
          <cell r="S433">
            <v>0</v>
          </cell>
          <cell r="T433">
            <v>0.75</v>
          </cell>
          <cell r="U433" t="str">
            <v>525</v>
          </cell>
          <cell r="V433" t="str">
            <v>102</v>
          </cell>
          <cell r="W433" t="str">
            <v>5016</v>
          </cell>
          <cell r="X433" t="str">
            <v>5016</v>
          </cell>
          <cell r="Y433" t="str">
            <v>5016</v>
          </cell>
          <cell r="Z433">
            <v>9090</v>
          </cell>
        </row>
        <row r="434">
          <cell r="B434" t="str">
            <v>New 2011-58</v>
          </cell>
          <cell r="C434">
            <v>0</v>
          </cell>
          <cell r="D434">
            <v>0</v>
          </cell>
          <cell r="E434">
            <v>0</v>
          </cell>
          <cell r="F434">
            <v>0</v>
          </cell>
          <cell r="G434" t="str">
            <v>Substation Apprentice</v>
          </cell>
          <cell r="H434" t="str">
            <v>525</v>
          </cell>
          <cell r="I434" t="str">
            <v>Substations</v>
          </cell>
          <cell r="J434" t="str">
            <v>Full Time - Permanent</v>
          </cell>
          <cell r="K434">
            <v>0</v>
          </cell>
          <cell r="L434" t="str">
            <v>Substation Apprentice</v>
          </cell>
          <cell r="M434" t="str">
            <v>B</v>
          </cell>
          <cell r="N434" t="str">
            <v>W</v>
          </cell>
          <cell r="O434">
            <v>40</v>
          </cell>
          <cell r="P434">
            <v>0</v>
          </cell>
          <cell r="Q434">
            <v>0</v>
          </cell>
          <cell r="R434">
            <v>0</v>
          </cell>
          <cell r="S434">
            <v>0</v>
          </cell>
          <cell r="T434">
            <v>0.75</v>
          </cell>
          <cell r="U434" t="str">
            <v>525</v>
          </cell>
          <cell r="V434" t="str">
            <v>102</v>
          </cell>
          <cell r="W434" t="str">
            <v>5016</v>
          </cell>
          <cell r="X434" t="str">
            <v>5016</v>
          </cell>
          <cell r="Y434" t="str">
            <v>5016</v>
          </cell>
          <cell r="Z434">
            <v>9090</v>
          </cell>
        </row>
        <row r="435">
          <cell r="B435" t="str">
            <v>New 2011-59</v>
          </cell>
          <cell r="C435">
            <v>0</v>
          </cell>
          <cell r="D435">
            <v>0</v>
          </cell>
          <cell r="E435">
            <v>0</v>
          </cell>
          <cell r="F435">
            <v>0</v>
          </cell>
          <cell r="G435" t="str">
            <v>Substation Apprentice</v>
          </cell>
          <cell r="H435" t="str">
            <v>525</v>
          </cell>
          <cell r="I435" t="str">
            <v>Substations</v>
          </cell>
          <cell r="J435" t="str">
            <v>Full Time - Permanent</v>
          </cell>
          <cell r="K435">
            <v>0</v>
          </cell>
          <cell r="L435" t="str">
            <v>Substation Apprentice</v>
          </cell>
          <cell r="M435" t="str">
            <v>B</v>
          </cell>
          <cell r="N435" t="str">
            <v>W</v>
          </cell>
          <cell r="O435">
            <v>40</v>
          </cell>
          <cell r="P435">
            <v>0</v>
          </cell>
          <cell r="Q435">
            <v>0</v>
          </cell>
          <cell r="R435">
            <v>0</v>
          </cell>
          <cell r="S435">
            <v>0</v>
          </cell>
          <cell r="T435">
            <v>0.75</v>
          </cell>
          <cell r="U435" t="str">
            <v>525</v>
          </cell>
          <cell r="V435" t="str">
            <v>102</v>
          </cell>
          <cell r="W435" t="str">
            <v>5016</v>
          </cell>
          <cell r="X435" t="str">
            <v>5016</v>
          </cell>
          <cell r="Y435" t="str">
            <v>5016</v>
          </cell>
          <cell r="Z435">
            <v>9090</v>
          </cell>
        </row>
        <row r="436">
          <cell r="B436" t="str">
            <v>New 2011-37</v>
          </cell>
          <cell r="C436">
            <v>0</v>
          </cell>
          <cell r="D436">
            <v>0</v>
          </cell>
          <cell r="E436">
            <v>0</v>
          </cell>
          <cell r="F436">
            <v>0</v>
          </cell>
          <cell r="G436" t="str">
            <v>Specialist, Commodity Management #2</v>
          </cell>
          <cell r="H436" t="str">
            <v>543</v>
          </cell>
          <cell r="I436" t="str">
            <v>Procurement</v>
          </cell>
          <cell r="J436" t="str">
            <v>Full Time - Permanent</v>
          </cell>
          <cell r="K436">
            <v>0</v>
          </cell>
          <cell r="L436" t="str">
            <v>Specialist, Commodity Management #2</v>
          </cell>
          <cell r="M436" t="str">
            <v>N</v>
          </cell>
          <cell r="N436" t="str">
            <v>P</v>
          </cell>
          <cell r="O436">
            <v>35</v>
          </cell>
          <cell r="P436">
            <v>0</v>
          </cell>
          <cell r="Q436">
            <v>0</v>
          </cell>
          <cell r="R436">
            <v>0</v>
          </cell>
          <cell r="S436">
            <v>0</v>
          </cell>
          <cell r="T436">
            <v>0.55000000000000004</v>
          </cell>
          <cell r="U436" t="str">
            <v>543</v>
          </cell>
          <cell r="V436" t="str">
            <v>101</v>
          </cell>
          <cell r="W436" t="str">
            <v>9041</v>
          </cell>
          <cell r="X436" t="str">
            <v>9041</v>
          </cell>
          <cell r="Y436" t="str">
            <v>9041</v>
          </cell>
          <cell r="Z436" t="str">
            <v>9041</v>
          </cell>
        </row>
        <row r="437">
          <cell r="B437" t="str">
            <v>Bud2010-19</v>
          </cell>
          <cell r="C437">
            <v>0</v>
          </cell>
          <cell r="D437">
            <v>0</v>
          </cell>
          <cell r="E437">
            <v>0</v>
          </cell>
          <cell r="F437">
            <v>0</v>
          </cell>
          <cell r="G437" t="str">
            <v>Data Analyst</v>
          </cell>
          <cell r="H437" t="str">
            <v>593</v>
          </cell>
          <cell r="I437" t="str">
            <v>Supply Chain</v>
          </cell>
          <cell r="J437" t="str">
            <v>Full Time - Permanent</v>
          </cell>
          <cell r="K437">
            <v>0</v>
          </cell>
          <cell r="L437" t="str">
            <v>Data Analyst</v>
          </cell>
          <cell r="M437" t="str">
            <v>N</v>
          </cell>
          <cell r="N437" t="str">
            <v>P</v>
          </cell>
          <cell r="O437">
            <v>35</v>
          </cell>
          <cell r="P437">
            <v>0</v>
          </cell>
          <cell r="Q437">
            <v>0</v>
          </cell>
          <cell r="R437">
            <v>0</v>
          </cell>
          <cell r="S437">
            <v>0</v>
          </cell>
          <cell r="T437">
            <v>0.55000000000000004</v>
          </cell>
          <cell r="U437" t="str">
            <v>593</v>
          </cell>
          <cell r="V437" t="str">
            <v>101</v>
          </cell>
          <cell r="W437" t="str">
            <v>5615</v>
          </cell>
          <cell r="X437" t="str">
            <v>5615</v>
          </cell>
          <cell r="Y437" t="str">
            <v>5615</v>
          </cell>
          <cell r="Z437" t="str">
            <v>5615</v>
          </cell>
        </row>
        <row r="438">
          <cell r="B438" t="str">
            <v>New 2011-38</v>
          </cell>
          <cell r="C438">
            <v>0</v>
          </cell>
          <cell r="D438">
            <v>0</v>
          </cell>
          <cell r="E438">
            <v>0</v>
          </cell>
          <cell r="F438">
            <v>0</v>
          </cell>
          <cell r="G438" t="str">
            <v>Manager Documents &amp; Records</v>
          </cell>
          <cell r="H438" t="str">
            <v>600</v>
          </cell>
          <cell r="I438" t="str">
            <v>Corporate Services - Executive</v>
          </cell>
          <cell r="J438" t="str">
            <v>Full Time - Permanent</v>
          </cell>
          <cell r="K438">
            <v>0</v>
          </cell>
          <cell r="L438" t="str">
            <v>Manager Documents &amp; Records</v>
          </cell>
          <cell r="M438" t="str">
            <v>B</v>
          </cell>
          <cell r="N438" t="str">
            <v>P</v>
          </cell>
          <cell r="O438">
            <v>35</v>
          </cell>
          <cell r="P438">
            <v>0</v>
          </cell>
          <cell r="Q438">
            <v>0</v>
          </cell>
          <cell r="R438">
            <v>0</v>
          </cell>
          <cell r="S438">
            <v>0</v>
          </cell>
          <cell r="T438">
            <v>0.55000000000000004</v>
          </cell>
          <cell r="U438" t="str">
            <v>600</v>
          </cell>
          <cell r="V438" t="str">
            <v>101</v>
          </cell>
          <cell r="W438" t="str">
            <v>5605</v>
          </cell>
          <cell r="X438" t="str">
            <v>5605</v>
          </cell>
          <cell r="Y438">
            <v>5610</v>
          </cell>
          <cell r="Z438">
            <v>5610</v>
          </cell>
        </row>
        <row r="439">
          <cell r="B439" t="str">
            <v>Bud2010-16</v>
          </cell>
          <cell r="C439">
            <v>0</v>
          </cell>
          <cell r="D439">
            <v>0</v>
          </cell>
          <cell r="E439">
            <v>0</v>
          </cell>
          <cell r="F439">
            <v>0</v>
          </cell>
          <cell r="G439" t="str">
            <v>Communications Specialist</v>
          </cell>
          <cell r="H439" t="str">
            <v>680</v>
          </cell>
          <cell r="I439" t="str">
            <v>Corporate Communications</v>
          </cell>
          <cell r="J439" t="str">
            <v>Full Time - Permanent</v>
          </cell>
          <cell r="K439">
            <v>0</v>
          </cell>
          <cell r="L439" t="str">
            <v>Communications Specialist</v>
          </cell>
          <cell r="M439" t="str">
            <v>B</v>
          </cell>
          <cell r="N439" t="str">
            <v>P</v>
          </cell>
          <cell r="O439">
            <v>35</v>
          </cell>
          <cell r="P439">
            <v>0</v>
          </cell>
          <cell r="Q439">
            <v>0</v>
          </cell>
          <cell r="R439">
            <v>0</v>
          </cell>
          <cell r="S439">
            <v>0</v>
          </cell>
          <cell r="T439">
            <v>0.55000000000000004</v>
          </cell>
          <cell r="U439" t="str">
            <v>680</v>
          </cell>
          <cell r="V439" t="str">
            <v>101</v>
          </cell>
          <cell r="W439" t="str">
            <v>5615</v>
          </cell>
          <cell r="X439" t="str">
            <v>5615</v>
          </cell>
          <cell r="Y439" t="str">
            <v>5615</v>
          </cell>
          <cell r="Z439" t="str">
            <v>5615</v>
          </cell>
        </row>
        <row r="440">
          <cell r="B440" t="str">
            <v>Student-2011-1</v>
          </cell>
          <cell r="C440">
            <v>0</v>
          </cell>
          <cell r="D440">
            <v>0</v>
          </cell>
          <cell r="E440">
            <v>0</v>
          </cell>
          <cell r="F440">
            <v>0</v>
          </cell>
          <cell r="G440" t="str">
            <v>Student - Summer</v>
          </cell>
          <cell r="H440" t="str">
            <v>205</v>
          </cell>
          <cell r="I440" t="str">
            <v>Financial Services</v>
          </cell>
          <cell r="J440">
            <v>0</v>
          </cell>
          <cell r="K440">
            <v>0</v>
          </cell>
          <cell r="L440" t="str">
            <v>Student - Summer</v>
          </cell>
          <cell r="M440" t="str">
            <v>N</v>
          </cell>
          <cell r="N440" t="str">
            <v>W</v>
          </cell>
          <cell r="O440">
            <v>35</v>
          </cell>
          <cell r="P440">
            <v>0</v>
          </cell>
          <cell r="Q440">
            <v>0</v>
          </cell>
          <cell r="R440">
            <v>0</v>
          </cell>
          <cell r="S440">
            <v>0</v>
          </cell>
          <cell r="T440">
            <v>0</v>
          </cell>
          <cell r="U440" t="str">
            <v>205</v>
          </cell>
          <cell r="V440" t="str">
            <v>101</v>
          </cell>
          <cell r="W440" t="str">
            <v>5615</v>
          </cell>
          <cell r="X440" t="str">
            <v>5615</v>
          </cell>
          <cell r="Y440" t="str">
            <v>5615</v>
          </cell>
          <cell r="Z440" t="str">
            <v>5615</v>
          </cell>
        </row>
        <row r="441">
          <cell r="B441" t="str">
            <v>Student-2011-10</v>
          </cell>
          <cell r="C441">
            <v>0</v>
          </cell>
          <cell r="D441">
            <v>0</v>
          </cell>
          <cell r="E441">
            <v>0</v>
          </cell>
          <cell r="F441">
            <v>0</v>
          </cell>
          <cell r="G441" t="str">
            <v>Student</v>
          </cell>
          <cell r="H441" t="str">
            <v>303</v>
          </cell>
          <cell r="I441" t="str">
            <v>Customer Care - Customer Service</v>
          </cell>
          <cell r="J441">
            <v>0</v>
          </cell>
          <cell r="K441">
            <v>0</v>
          </cell>
          <cell r="L441" t="str">
            <v>Student</v>
          </cell>
          <cell r="M441" t="str">
            <v>N</v>
          </cell>
          <cell r="N441" t="str">
            <v>w</v>
          </cell>
          <cell r="O441">
            <v>35</v>
          </cell>
          <cell r="P441">
            <v>0</v>
          </cell>
          <cell r="Q441">
            <v>0</v>
          </cell>
          <cell r="R441">
            <v>0</v>
          </cell>
          <cell r="S441">
            <v>0</v>
          </cell>
          <cell r="T441">
            <v>0</v>
          </cell>
          <cell r="U441" t="str">
            <v>303</v>
          </cell>
          <cell r="V441" t="str">
            <v>101</v>
          </cell>
          <cell r="W441" t="str">
            <v>9909</v>
          </cell>
          <cell r="X441" t="str">
            <v>9909</v>
          </cell>
          <cell r="Y441" t="str">
            <v>9909</v>
          </cell>
          <cell r="Z441" t="str">
            <v>9909</v>
          </cell>
        </row>
        <row r="442">
          <cell r="B442" t="str">
            <v>Student-2011-11</v>
          </cell>
          <cell r="C442">
            <v>0</v>
          </cell>
          <cell r="D442">
            <v>0</v>
          </cell>
          <cell r="E442">
            <v>0</v>
          </cell>
          <cell r="F442">
            <v>0</v>
          </cell>
          <cell r="G442" t="str">
            <v>Summer Student</v>
          </cell>
          <cell r="H442" t="str">
            <v>310</v>
          </cell>
          <cell r="I442" t="str">
            <v>Meter Assets and inside Service</v>
          </cell>
          <cell r="J442">
            <v>0</v>
          </cell>
          <cell r="K442">
            <v>0</v>
          </cell>
          <cell r="L442" t="str">
            <v>Summer Student</v>
          </cell>
          <cell r="M442" t="str">
            <v>N</v>
          </cell>
          <cell r="N442" t="str">
            <v>W</v>
          </cell>
          <cell r="O442">
            <v>35</v>
          </cell>
          <cell r="P442">
            <v>0</v>
          </cell>
          <cell r="Q442">
            <v>0</v>
          </cell>
          <cell r="R442">
            <v>0</v>
          </cell>
          <cell r="S442">
            <v>0</v>
          </cell>
          <cell r="T442">
            <v>0</v>
          </cell>
          <cell r="U442" t="str">
            <v>310</v>
          </cell>
          <cell r="V442" t="str">
            <v>101</v>
          </cell>
          <cell r="W442" t="str">
            <v>5065</v>
          </cell>
          <cell r="X442" t="str">
            <v>5065</v>
          </cell>
          <cell r="Y442" t="str">
            <v>5065</v>
          </cell>
          <cell r="Z442" t="str">
            <v>5065</v>
          </cell>
        </row>
        <row r="443">
          <cell r="B443" t="str">
            <v>Student-2011-12</v>
          </cell>
          <cell r="C443">
            <v>0</v>
          </cell>
          <cell r="D443">
            <v>0</v>
          </cell>
          <cell r="E443">
            <v>0</v>
          </cell>
          <cell r="F443">
            <v>0</v>
          </cell>
          <cell r="G443" t="str">
            <v>Co-op Student (Technologist Background)</v>
          </cell>
          <cell r="H443" t="str">
            <v>310</v>
          </cell>
          <cell r="I443" t="str">
            <v>Meter Assets and inside Service</v>
          </cell>
          <cell r="J443">
            <v>0</v>
          </cell>
          <cell r="K443">
            <v>0</v>
          </cell>
          <cell r="L443" t="str">
            <v>Co-op Student (Technologist Background)</v>
          </cell>
          <cell r="M443" t="str">
            <v>N</v>
          </cell>
          <cell r="N443" t="str">
            <v>W</v>
          </cell>
          <cell r="O443">
            <v>40</v>
          </cell>
          <cell r="P443">
            <v>0</v>
          </cell>
          <cell r="Q443">
            <v>0</v>
          </cell>
          <cell r="R443">
            <v>0</v>
          </cell>
          <cell r="S443">
            <v>0</v>
          </cell>
          <cell r="T443">
            <v>0</v>
          </cell>
          <cell r="U443" t="str">
            <v>310</v>
          </cell>
          <cell r="V443" t="str">
            <v>101</v>
          </cell>
          <cell r="W443" t="str">
            <v>5065</v>
          </cell>
          <cell r="X443" t="str">
            <v>5065</v>
          </cell>
          <cell r="Y443" t="str">
            <v>5065</v>
          </cell>
          <cell r="Z443" t="str">
            <v>5065</v>
          </cell>
        </row>
        <row r="444">
          <cell r="B444" t="str">
            <v>Student-2011-13</v>
          </cell>
          <cell r="C444">
            <v>0</v>
          </cell>
          <cell r="D444">
            <v>0</v>
          </cell>
          <cell r="E444">
            <v>0</v>
          </cell>
          <cell r="F444">
            <v>0</v>
          </cell>
          <cell r="G444" t="str">
            <v>Summer Student</v>
          </cell>
          <cell r="H444" t="str">
            <v>311</v>
          </cell>
          <cell r="I444" t="str">
            <v>Customer Connections</v>
          </cell>
          <cell r="J444">
            <v>0</v>
          </cell>
          <cell r="K444">
            <v>0</v>
          </cell>
          <cell r="L444" t="str">
            <v>Summer Student</v>
          </cell>
          <cell r="M444" t="str">
            <v>N</v>
          </cell>
          <cell r="N444" t="str">
            <v>W</v>
          </cell>
          <cell r="O444">
            <v>40</v>
          </cell>
          <cell r="P444">
            <v>0</v>
          </cell>
          <cell r="Q444">
            <v>0</v>
          </cell>
          <cell r="R444">
            <v>0</v>
          </cell>
          <cell r="S444">
            <v>0</v>
          </cell>
          <cell r="T444">
            <v>0</v>
          </cell>
          <cell r="U444" t="str">
            <v>311</v>
          </cell>
          <cell r="V444" t="str">
            <v>101</v>
          </cell>
          <cell r="W444" t="str">
            <v>5065</v>
          </cell>
          <cell r="X444" t="str">
            <v>5065</v>
          </cell>
          <cell r="Y444" t="str">
            <v>5065</v>
          </cell>
          <cell r="Z444" t="str">
            <v>5065</v>
          </cell>
        </row>
        <row r="445">
          <cell r="B445" t="str">
            <v>Student-2011-14</v>
          </cell>
          <cell r="C445">
            <v>0</v>
          </cell>
          <cell r="D445">
            <v>0</v>
          </cell>
          <cell r="E445">
            <v>0</v>
          </cell>
          <cell r="F445">
            <v>0</v>
          </cell>
          <cell r="G445" t="str">
            <v>Summer Student - CDM Clerk</v>
          </cell>
          <cell r="H445" t="str">
            <v>330</v>
          </cell>
          <cell r="I445" t="str">
            <v>Conservation &amp; Demand Management</v>
          </cell>
          <cell r="J445">
            <v>0</v>
          </cell>
          <cell r="K445">
            <v>0</v>
          </cell>
          <cell r="L445" t="str">
            <v>Summer Student - CDM Clerk</v>
          </cell>
          <cell r="M445" t="str">
            <v>N</v>
          </cell>
          <cell r="N445" t="str">
            <v>W</v>
          </cell>
          <cell r="O445">
            <v>35</v>
          </cell>
          <cell r="P445">
            <v>0</v>
          </cell>
          <cell r="Q445">
            <v>0</v>
          </cell>
          <cell r="R445">
            <v>0</v>
          </cell>
          <cell r="S445">
            <v>0</v>
          </cell>
          <cell r="T445">
            <v>0</v>
          </cell>
          <cell r="U445" t="str">
            <v>330</v>
          </cell>
          <cell r="V445" t="str">
            <v>101</v>
          </cell>
          <cell r="W445" t="str">
            <v>5410</v>
          </cell>
          <cell r="X445" t="str">
            <v>5410</v>
          </cell>
          <cell r="Y445">
            <v>5415</v>
          </cell>
          <cell r="Z445">
            <v>5415</v>
          </cell>
        </row>
        <row r="446">
          <cell r="B446" t="str">
            <v>Student-2011-15</v>
          </cell>
          <cell r="C446">
            <v>0</v>
          </cell>
          <cell r="D446">
            <v>0</v>
          </cell>
          <cell r="E446">
            <v>0</v>
          </cell>
          <cell r="F446">
            <v>0</v>
          </cell>
          <cell r="G446" t="str">
            <v>Coop Student</v>
          </cell>
          <cell r="H446" t="str">
            <v>330</v>
          </cell>
          <cell r="I446" t="str">
            <v>Conservation &amp; Demand Management</v>
          </cell>
          <cell r="J446">
            <v>0</v>
          </cell>
          <cell r="K446">
            <v>0</v>
          </cell>
          <cell r="L446" t="str">
            <v>Coop Student</v>
          </cell>
          <cell r="M446" t="str">
            <v>N</v>
          </cell>
          <cell r="N446" t="str">
            <v>P</v>
          </cell>
          <cell r="O446">
            <v>35</v>
          </cell>
          <cell r="P446">
            <v>0</v>
          </cell>
          <cell r="Q446">
            <v>0</v>
          </cell>
          <cell r="R446">
            <v>0</v>
          </cell>
          <cell r="S446">
            <v>0</v>
          </cell>
          <cell r="T446">
            <v>0</v>
          </cell>
          <cell r="U446" t="str">
            <v>330</v>
          </cell>
          <cell r="V446" t="str">
            <v>101</v>
          </cell>
          <cell r="W446" t="str">
            <v>5410</v>
          </cell>
          <cell r="X446" t="str">
            <v>5410</v>
          </cell>
          <cell r="Y446">
            <v>5415</v>
          </cell>
          <cell r="Z446">
            <v>5415</v>
          </cell>
        </row>
        <row r="447">
          <cell r="B447" t="str">
            <v>Student-2011-16</v>
          </cell>
          <cell r="C447">
            <v>0</v>
          </cell>
          <cell r="D447">
            <v>0</v>
          </cell>
          <cell r="E447">
            <v>0</v>
          </cell>
          <cell r="F447">
            <v>0</v>
          </cell>
          <cell r="G447" t="str">
            <v>Student Engineering Assistant</v>
          </cell>
          <cell r="H447" t="str">
            <v>501</v>
          </cell>
          <cell r="I447" t="str">
            <v>Capital Projects</v>
          </cell>
          <cell r="J447">
            <v>0</v>
          </cell>
          <cell r="K447">
            <v>0</v>
          </cell>
          <cell r="L447" t="str">
            <v>Student Engineering Assistant</v>
          </cell>
          <cell r="M447" t="str">
            <v>N</v>
          </cell>
          <cell r="N447" t="str">
            <v>P</v>
          </cell>
          <cell r="O447">
            <v>35</v>
          </cell>
          <cell r="P447">
            <v>0</v>
          </cell>
          <cell r="Q447">
            <v>0</v>
          </cell>
          <cell r="R447">
            <v>0</v>
          </cell>
          <cell r="S447">
            <v>0</v>
          </cell>
          <cell r="T447">
            <v>0</v>
          </cell>
          <cell r="U447" t="str">
            <v>501</v>
          </cell>
          <cell r="V447" t="str">
            <v>101</v>
          </cell>
          <cell r="W447" t="str">
            <v>9080</v>
          </cell>
          <cell r="X447" t="str">
            <v>9080</v>
          </cell>
          <cell r="Y447" t="str">
            <v>9080</v>
          </cell>
          <cell r="Z447" t="str">
            <v>9080</v>
          </cell>
        </row>
        <row r="448">
          <cell r="B448" t="str">
            <v>Student-2011-17</v>
          </cell>
          <cell r="C448">
            <v>0</v>
          </cell>
          <cell r="D448">
            <v>0</v>
          </cell>
          <cell r="E448">
            <v>0</v>
          </cell>
          <cell r="F448">
            <v>0</v>
          </cell>
          <cell r="G448" t="str">
            <v>Cambrian Co-Op</v>
          </cell>
          <cell r="H448" t="str">
            <v>502</v>
          </cell>
          <cell r="I448" t="str">
            <v>Overhead</v>
          </cell>
          <cell r="J448">
            <v>0</v>
          </cell>
          <cell r="K448">
            <v>0</v>
          </cell>
          <cell r="L448" t="str">
            <v>Cambrian Co-Op</v>
          </cell>
          <cell r="M448" t="str">
            <v>N</v>
          </cell>
          <cell r="N448" t="str">
            <v>W</v>
          </cell>
          <cell r="O448">
            <v>40</v>
          </cell>
          <cell r="P448">
            <v>0</v>
          </cell>
          <cell r="Q448">
            <v>0</v>
          </cell>
          <cell r="R448">
            <v>0</v>
          </cell>
          <cell r="S448">
            <v>0</v>
          </cell>
          <cell r="T448">
            <v>0</v>
          </cell>
          <cell r="U448" t="str">
            <v>502</v>
          </cell>
          <cell r="V448" t="str">
            <v>101</v>
          </cell>
          <cell r="W448" t="str">
            <v>5020</v>
          </cell>
          <cell r="X448" t="str">
            <v>5020</v>
          </cell>
          <cell r="Y448" t="str">
            <v>5020</v>
          </cell>
          <cell r="Z448">
            <v>9090</v>
          </cell>
        </row>
        <row r="449">
          <cell r="B449" t="str">
            <v>Student-2011-18</v>
          </cell>
          <cell r="C449">
            <v>0</v>
          </cell>
          <cell r="D449">
            <v>0</v>
          </cell>
          <cell r="E449">
            <v>0</v>
          </cell>
          <cell r="F449">
            <v>0</v>
          </cell>
          <cell r="G449" t="str">
            <v>Cambrian Co-Op</v>
          </cell>
          <cell r="H449" t="str">
            <v>502</v>
          </cell>
          <cell r="I449" t="str">
            <v>Overhead</v>
          </cell>
          <cell r="J449">
            <v>0</v>
          </cell>
          <cell r="K449">
            <v>0</v>
          </cell>
          <cell r="L449" t="str">
            <v>Cambrian Co-Op</v>
          </cell>
          <cell r="M449" t="str">
            <v>N</v>
          </cell>
          <cell r="N449" t="str">
            <v>W</v>
          </cell>
          <cell r="O449">
            <v>40</v>
          </cell>
          <cell r="P449">
            <v>0</v>
          </cell>
          <cell r="Q449">
            <v>0</v>
          </cell>
          <cell r="R449">
            <v>0</v>
          </cell>
          <cell r="S449">
            <v>0</v>
          </cell>
          <cell r="T449">
            <v>0</v>
          </cell>
          <cell r="U449" t="str">
            <v>502</v>
          </cell>
          <cell r="V449" t="str">
            <v>101</v>
          </cell>
          <cell r="W449" t="str">
            <v>5020</v>
          </cell>
          <cell r="X449" t="str">
            <v>5020</v>
          </cell>
          <cell r="Y449" t="str">
            <v>5020</v>
          </cell>
          <cell r="Z449">
            <v>9090</v>
          </cell>
        </row>
        <row r="450">
          <cell r="B450" t="str">
            <v>Student-2011-19</v>
          </cell>
          <cell r="C450">
            <v>0</v>
          </cell>
          <cell r="D450">
            <v>0</v>
          </cell>
          <cell r="E450">
            <v>0</v>
          </cell>
          <cell r="F450">
            <v>0</v>
          </cell>
          <cell r="G450" t="str">
            <v>Cambrian Co-Op</v>
          </cell>
          <cell r="H450" t="str">
            <v>502</v>
          </cell>
          <cell r="I450" t="str">
            <v>Overhead</v>
          </cell>
          <cell r="J450">
            <v>0</v>
          </cell>
          <cell r="K450">
            <v>0</v>
          </cell>
          <cell r="L450" t="str">
            <v>Cambrian Co-Op</v>
          </cell>
          <cell r="M450" t="str">
            <v>N</v>
          </cell>
          <cell r="N450" t="str">
            <v>W</v>
          </cell>
          <cell r="O450">
            <v>40</v>
          </cell>
          <cell r="P450">
            <v>0</v>
          </cell>
          <cell r="Q450">
            <v>0</v>
          </cell>
          <cell r="R450">
            <v>0</v>
          </cell>
          <cell r="S450">
            <v>0</v>
          </cell>
          <cell r="T450">
            <v>0</v>
          </cell>
          <cell r="U450" t="str">
            <v>502</v>
          </cell>
          <cell r="V450" t="str">
            <v>101</v>
          </cell>
          <cell r="W450" t="str">
            <v>5020</v>
          </cell>
          <cell r="X450" t="str">
            <v>5020</v>
          </cell>
          <cell r="Y450" t="str">
            <v>5020</v>
          </cell>
          <cell r="Z450">
            <v>9090</v>
          </cell>
        </row>
        <row r="451">
          <cell r="B451" t="str">
            <v>Student-2011-2</v>
          </cell>
          <cell r="C451">
            <v>0</v>
          </cell>
          <cell r="D451">
            <v>0</v>
          </cell>
          <cell r="E451">
            <v>0</v>
          </cell>
          <cell r="F451">
            <v>0</v>
          </cell>
          <cell r="G451" t="str">
            <v>Co-op Student</v>
          </cell>
          <cell r="H451" t="str">
            <v>205</v>
          </cell>
          <cell r="I451" t="str">
            <v>Financial Services</v>
          </cell>
          <cell r="J451">
            <v>0</v>
          </cell>
          <cell r="K451">
            <v>0</v>
          </cell>
          <cell r="L451" t="str">
            <v>Co-op Student</v>
          </cell>
          <cell r="M451" t="str">
            <v>N</v>
          </cell>
          <cell r="N451" t="str">
            <v>W</v>
          </cell>
          <cell r="O451">
            <v>35</v>
          </cell>
          <cell r="P451">
            <v>0</v>
          </cell>
          <cell r="Q451">
            <v>0</v>
          </cell>
          <cell r="R451">
            <v>0</v>
          </cell>
          <cell r="S451">
            <v>0</v>
          </cell>
          <cell r="T451">
            <v>0</v>
          </cell>
          <cell r="U451" t="str">
            <v>205</v>
          </cell>
          <cell r="V451" t="str">
            <v>101</v>
          </cell>
          <cell r="W451" t="str">
            <v>5615</v>
          </cell>
          <cell r="X451" t="str">
            <v>5615</v>
          </cell>
          <cell r="Y451" t="str">
            <v>5615</v>
          </cell>
          <cell r="Z451" t="str">
            <v>5615</v>
          </cell>
        </row>
        <row r="452">
          <cell r="B452" t="str">
            <v>Student-2011-20</v>
          </cell>
          <cell r="C452">
            <v>0</v>
          </cell>
          <cell r="D452">
            <v>0</v>
          </cell>
          <cell r="E452">
            <v>0</v>
          </cell>
          <cell r="F452">
            <v>0</v>
          </cell>
          <cell r="G452" t="str">
            <v>Cambrian Co-Op</v>
          </cell>
          <cell r="H452" t="str">
            <v>502</v>
          </cell>
          <cell r="I452" t="str">
            <v>Overhead</v>
          </cell>
          <cell r="J452">
            <v>0</v>
          </cell>
          <cell r="K452">
            <v>0</v>
          </cell>
          <cell r="L452" t="str">
            <v>Cambrian Co-Op</v>
          </cell>
          <cell r="M452" t="str">
            <v>N</v>
          </cell>
          <cell r="N452" t="str">
            <v>W</v>
          </cell>
          <cell r="O452">
            <v>40</v>
          </cell>
          <cell r="P452">
            <v>0</v>
          </cell>
          <cell r="Q452">
            <v>0</v>
          </cell>
          <cell r="R452">
            <v>0</v>
          </cell>
          <cell r="S452">
            <v>0</v>
          </cell>
          <cell r="T452">
            <v>0</v>
          </cell>
          <cell r="U452" t="str">
            <v>502</v>
          </cell>
          <cell r="V452" t="str">
            <v>101</v>
          </cell>
          <cell r="W452" t="str">
            <v>5020</v>
          </cell>
          <cell r="X452" t="str">
            <v>5020</v>
          </cell>
          <cell r="Y452" t="str">
            <v>5020</v>
          </cell>
          <cell r="Z452">
            <v>9090</v>
          </cell>
        </row>
        <row r="453">
          <cell r="B453" t="str">
            <v>Student-2011-21</v>
          </cell>
          <cell r="C453">
            <v>0</v>
          </cell>
          <cell r="D453">
            <v>0</v>
          </cell>
          <cell r="E453">
            <v>0</v>
          </cell>
          <cell r="F453">
            <v>0</v>
          </cell>
          <cell r="G453" t="str">
            <v>Summer strudent</v>
          </cell>
          <cell r="H453" t="str">
            <v>502</v>
          </cell>
          <cell r="I453" t="str">
            <v>Overhead</v>
          </cell>
          <cell r="J453">
            <v>0</v>
          </cell>
          <cell r="K453">
            <v>0</v>
          </cell>
          <cell r="L453" t="str">
            <v>Summer strudent</v>
          </cell>
          <cell r="M453" t="str">
            <v>N</v>
          </cell>
          <cell r="N453" t="str">
            <v>W</v>
          </cell>
          <cell r="O453">
            <v>40</v>
          </cell>
          <cell r="P453">
            <v>0</v>
          </cell>
          <cell r="Q453">
            <v>0</v>
          </cell>
          <cell r="R453">
            <v>0</v>
          </cell>
          <cell r="S453">
            <v>0</v>
          </cell>
          <cell r="T453">
            <v>0</v>
          </cell>
          <cell r="U453" t="str">
            <v>502</v>
          </cell>
          <cell r="V453" t="str">
            <v>102</v>
          </cell>
          <cell r="W453" t="str">
            <v>5020</v>
          </cell>
          <cell r="X453" t="str">
            <v>5020</v>
          </cell>
          <cell r="Y453" t="str">
            <v>5020</v>
          </cell>
          <cell r="Z453">
            <v>9090</v>
          </cell>
        </row>
        <row r="454">
          <cell r="B454" t="str">
            <v>Student-2011-22</v>
          </cell>
          <cell r="C454">
            <v>0</v>
          </cell>
          <cell r="D454">
            <v>0</v>
          </cell>
          <cell r="E454">
            <v>0</v>
          </cell>
          <cell r="F454">
            <v>0</v>
          </cell>
          <cell r="G454" t="str">
            <v>Summer strudent</v>
          </cell>
          <cell r="H454" t="str">
            <v>502</v>
          </cell>
          <cell r="I454" t="str">
            <v>Overhead</v>
          </cell>
          <cell r="J454">
            <v>0</v>
          </cell>
          <cell r="K454">
            <v>0</v>
          </cell>
          <cell r="L454" t="str">
            <v>Summer strudent</v>
          </cell>
          <cell r="M454" t="str">
            <v>N</v>
          </cell>
          <cell r="N454" t="str">
            <v>W</v>
          </cell>
          <cell r="O454">
            <v>40</v>
          </cell>
          <cell r="P454">
            <v>0</v>
          </cell>
          <cell r="Q454">
            <v>0</v>
          </cell>
          <cell r="R454">
            <v>0</v>
          </cell>
          <cell r="S454">
            <v>0</v>
          </cell>
          <cell r="T454">
            <v>0</v>
          </cell>
          <cell r="U454" t="str">
            <v>502</v>
          </cell>
          <cell r="V454" t="str">
            <v>102</v>
          </cell>
          <cell r="W454" t="str">
            <v>5020</v>
          </cell>
          <cell r="X454" t="str">
            <v>5020</v>
          </cell>
          <cell r="Y454" t="str">
            <v>5020</v>
          </cell>
          <cell r="Z454">
            <v>9090</v>
          </cell>
        </row>
        <row r="455">
          <cell r="B455" t="str">
            <v>Student-2011-23</v>
          </cell>
          <cell r="C455">
            <v>0</v>
          </cell>
          <cell r="D455">
            <v>0</v>
          </cell>
          <cell r="E455">
            <v>0</v>
          </cell>
          <cell r="F455">
            <v>0</v>
          </cell>
          <cell r="G455" t="str">
            <v>Cambrian Collage Co-op</v>
          </cell>
          <cell r="H455" t="str">
            <v>502</v>
          </cell>
          <cell r="I455" t="str">
            <v>Overhead</v>
          </cell>
          <cell r="J455">
            <v>0</v>
          </cell>
          <cell r="K455">
            <v>0</v>
          </cell>
          <cell r="L455" t="str">
            <v>Cambrian Collage Co-op</v>
          </cell>
          <cell r="M455" t="str">
            <v>N</v>
          </cell>
          <cell r="N455" t="str">
            <v>W</v>
          </cell>
          <cell r="O455">
            <v>40</v>
          </cell>
          <cell r="P455">
            <v>0</v>
          </cell>
          <cell r="Q455">
            <v>0</v>
          </cell>
          <cell r="R455">
            <v>0</v>
          </cell>
          <cell r="S455">
            <v>0</v>
          </cell>
          <cell r="T455">
            <v>0</v>
          </cell>
          <cell r="U455" t="str">
            <v>502</v>
          </cell>
          <cell r="V455" t="str">
            <v>102</v>
          </cell>
          <cell r="W455" t="str">
            <v>5020</v>
          </cell>
          <cell r="X455" t="str">
            <v>5020</v>
          </cell>
          <cell r="Y455" t="str">
            <v>5020</v>
          </cell>
          <cell r="Z455">
            <v>9090</v>
          </cell>
        </row>
        <row r="456">
          <cell r="B456" t="str">
            <v>Student-2011-24</v>
          </cell>
          <cell r="C456">
            <v>0</v>
          </cell>
          <cell r="D456">
            <v>0</v>
          </cell>
          <cell r="E456">
            <v>0</v>
          </cell>
          <cell r="F456">
            <v>0</v>
          </cell>
          <cell r="G456" t="str">
            <v>Cambrian Collage Co-op</v>
          </cell>
          <cell r="H456" t="str">
            <v>502</v>
          </cell>
          <cell r="I456" t="str">
            <v>Overhead</v>
          </cell>
          <cell r="J456">
            <v>0</v>
          </cell>
          <cell r="K456">
            <v>0</v>
          </cell>
          <cell r="L456" t="str">
            <v>Cambrian Collage Co-op</v>
          </cell>
          <cell r="M456" t="str">
            <v>N</v>
          </cell>
          <cell r="N456" t="str">
            <v>W</v>
          </cell>
          <cell r="O456">
            <v>40</v>
          </cell>
          <cell r="P456">
            <v>0</v>
          </cell>
          <cell r="Q456">
            <v>0</v>
          </cell>
          <cell r="R456">
            <v>0</v>
          </cell>
          <cell r="S456">
            <v>0</v>
          </cell>
          <cell r="T456">
            <v>0</v>
          </cell>
          <cell r="U456" t="str">
            <v>502</v>
          </cell>
          <cell r="V456" t="str">
            <v>102</v>
          </cell>
          <cell r="W456" t="str">
            <v>5020</v>
          </cell>
          <cell r="X456" t="str">
            <v>5020</v>
          </cell>
          <cell r="Y456" t="str">
            <v>5020</v>
          </cell>
          <cell r="Z456">
            <v>9090</v>
          </cell>
        </row>
        <row r="457">
          <cell r="B457" t="str">
            <v>Student-2011-25</v>
          </cell>
          <cell r="C457">
            <v>0</v>
          </cell>
          <cell r="D457">
            <v>0</v>
          </cell>
          <cell r="E457">
            <v>0</v>
          </cell>
          <cell r="F457">
            <v>0</v>
          </cell>
          <cell r="G457" t="str">
            <v>Duct Crew Backfill</v>
          </cell>
          <cell r="H457" t="str">
            <v>503</v>
          </cell>
          <cell r="I457" t="str">
            <v>Underground</v>
          </cell>
          <cell r="J457">
            <v>0</v>
          </cell>
          <cell r="K457">
            <v>0</v>
          </cell>
          <cell r="L457" t="str">
            <v>Duct Crew Backfill</v>
          </cell>
          <cell r="M457" t="str">
            <v>N</v>
          </cell>
          <cell r="N457" t="str">
            <v>W</v>
          </cell>
          <cell r="O457">
            <v>40</v>
          </cell>
          <cell r="P457">
            <v>0</v>
          </cell>
          <cell r="Q457">
            <v>0</v>
          </cell>
          <cell r="R457">
            <v>0</v>
          </cell>
          <cell r="S457">
            <v>0</v>
          </cell>
          <cell r="T457">
            <v>0</v>
          </cell>
          <cell r="U457" t="str">
            <v>503</v>
          </cell>
          <cell r="V457" t="str">
            <v>101</v>
          </cell>
          <cell r="W457" t="str">
            <v>5020</v>
          </cell>
          <cell r="X457" t="str">
            <v>5020</v>
          </cell>
          <cell r="Y457" t="str">
            <v>5020</v>
          </cell>
          <cell r="Z457">
            <v>9090</v>
          </cell>
        </row>
        <row r="458">
          <cell r="B458" t="str">
            <v>Student-2011-26</v>
          </cell>
          <cell r="C458">
            <v>0</v>
          </cell>
          <cell r="D458">
            <v>0</v>
          </cell>
          <cell r="E458">
            <v>0</v>
          </cell>
          <cell r="F458">
            <v>0</v>
          </cell>
          <cell r="G458" t="str">
            <v>Duct Crew Backfill</v>
          </cell>
          <cell r="H458" t="str">
            <v>503</v>
          </cell>
          <cell r="I458" t="str">
            <v>Underground</v>
          </cell>
          <cell r="J458">
            <v>0</v>
          </cell>
          <cell r="K458">
            <v>0</v>
          </cell>
          <cell r="L458" t="str">
            <v>Duct Crew Backfill</v>
          </cell>
          <cell r="M458" t="str">
            <v>N</v>
          </cell>
          <cell r="N458" t="str">
            <v>W</v>
          </cell>
          <cell r="O458">
            <v>40</v>
          </cell>
          <cell r="P458">
            <v>0</v>
          </cell>
          <cell r="Q458">
            <v>0</v>
          </cell>
          <cell r="R458">
            <v>0</v>
          </cell>
          <cell r="S458">
            <v>0</v>
          </cell>
          <cell r="T458">
            <v>0</v>
          </cell>
          <cell r="U458" t="str">
            <v>503</v>
          </cell>
          <cell r="V458" t="str">
            <v>101</v>
          </cell>
          <cell r="W458" t="str">
            <v>5020</v>
          </cell>
          <cell r="X458" t="str">
            <v>5020</v>
          </cell>
          <cell r="Y458" t="str">
            <v>5020</v>
          </cell>
          <cell r="Z458">
            <v>9090</v>
          </cell>
        </row>
        <row r="459">
          <cell r="B459" t="str">
            <v>Student-2011-27</v>
          </cell>
          <cell r="C459">
            <v>0</v>
          </cell>
          <cell r="D459">
            <v>0</v>
          </cell>
          <cell r="E459">
            <v>0</v>
          </cell>
          <cell r="F459">
            <v>0</v>
          </cell>
          <cell r="G459" t="str">
            <v>Paint vault covers</v>
          </cell>
          <cell r="H459" t="str">
            <v>503</v>
          </cell>
          <cell r="I459" t="str">
            <v>Underground</v>
          </cell>
          <cell r="J459">
            <v>0</v>
          </cell>
          <cell r="K459">
            <v>0</v>
          </cell>
          <cell r="L459" t="str">
            <v>Paint vault covers</v>
          </cell>
          <cell r="M459" t="str">
            <v>N</v>
          </cell>
          <cell r="N459" t="str">
            <v>W</v>
          </cell>
          <cell r="O459">
            <v>40</v>
          </cell>
          <cell r="P459">
            <v>0</v>
          </cell>
          <cell r="Q459">
            <v>0</v>
          </cell>
          <cell r="R459">
            <v>0</v>
          </cell>
          <cell r="S459">
            <v>0</v>
          </cell>
          <cell r="T459">
            <v>0</v>
          </cell>
          <cell r="U459" t="str">
            <v>503</v>
          </cell>
          <cell r="V459" t="str">
            <v>101</v>
          </cell>
          <cell r="W459" t="str">
            <v>5020</v>
          </cell>
          <cell r="X459" t="str">
            <v>5020</v>
          </cell>
          <cell r="Y459" t="str">
            <v>5020</v>
          </cell>
          <cell r="Z459">
            <v>9090</v>
          </cell>
        </row>
        <row r="460">
          <cell r="B460" t="str">
            <v>Student-2011-28</v>
          </cell>
          <cell r="C460">
            <v>0</v>
          </cell>
          <cell r="D460">
            <v>0</v>
          </cell>
          <cell r="E460">
            <v>0</v>
          </cell>
          <cell r="F460">
            <v>0</v>
          </cell>
          <cell r="G460" t="str">
            <v>Paint vault covers</v>
          </cell>
          <cell r="H460" t="str">
            <v>503</v>
          </cell>
          <cell r="I460" t="str">
            <v>Underground</v>
          </cell>
          <cell r="J460">
            <v>0</v>
          </cell>
          <cell r="K460">
            <v>0</v>
          </cell>
          <cell r="L460" t="str">
            <v>Paint vault covers</v>
          </cell>
          <cell r="M460" t="str">
            <v>N</v>
          </cell>
          <cell r="N460" t="str">
            <v>W</v>
          </cell>
          <cell r="O460">
            <v>40</v>
          </cell>
          <cell r="P460">
            <v>0</v>
          </cell>
          <cell r="Q460">
            <v>0</v>
          </cell>
          <cell r="R460">
            <v>0</v>
          </cell>
          <cell r="S460">
            <v>0</v>
          </cell>
          <cell r="T460">
            <v>0</v>
          </cell>
          <cell r="U460" t="str">
            <v>503</v>
          </cell>
          <cell r="V460" t="str">
            <v>101</v>
          </cell>
          <cell r="W460" t="str">
            <v>5020</v>
          </cell>
          <cell r="X460" t="str">
            <v>5020</v>
          </cell>
          <cell r="Y460" t="str">
            <v>5020</v>
          </cell>
          <cell r="Z460">
            <v>9090</v>
          </cell>
        </row>
        <row r="461">
          <cell r="B461" t="str">
            <v>Student-2011-29</v>
          </cell>
          <cell r="C461">
            <v>0</v>
          </cell>
          <cell r="D461">
            <v>0</v>
          </cell>
          <cell r="E461">
            <v>0</v>
          </cell>
          <cell r="F461">
            <v>0</v>
          </cell>
          <cell r="G461" t="str">
            <v>Landscaping</v>
          </cell>
          <cell r="H461" t="str">
            <v>503</v>
          </cell>
          <cell r="I461" t="str">
            <v>Underground</v>
          </cell>
          <cell r="J461">
            <v>0</v>
          </cell>
          <cell r="K461">
            <v>0</v>
          </cell>
          <cell r="L461" t="str">
            <v>Landscaping</v>
          </cell>
          <cell r="M461" t="str">
            <v>N</v>
          </cell>
          <cell r="N461" t="str">
            <v>W</v>
          </cell>
          <cell r="O461">
            <v>40</v>
          </cell>
          <cell r="P461">
            <v>0</v>
          </cell>
          <cell r="Q461">
            <v>0</v>
          </cell>
          <cell r="R461">
            <v>0</v>
          </cell>
          <cell r="S461">
            <v>0</v>
          </cell>
          <cell r="T461">
            <v>0</v>
          </cell>
          <cell r="U461" t="str">
            <v>503</v>
          </cell>
          <cell r="V461" t="str">
            <v>101</v>
          </cell>
          <cell r="W461" t="str">
            <v>5020</v>
          </cell>
          <cell r="X461" t="str">
            <v>5020</v>
          </cell>
          <cell r="Y461" t="str">
            <v>5020</v>
          </cell>
          <cell r="Z461">
            <v>9090</v>
          </cell>
        </row>
        <row r="462">
          <cell r="B462" t="str">
            <v>Student-2011-3</v>
          </cell>
          <cell r="C462">
            <v>0</v>
          </cell>
          <cell r="D462">
            <v>0</v>
          </cell>
          <cell r="E462">
            <v>0</v>
          </cell>
          <cell r="F462">
            <v>0</v>
          </cell>
          <cell r="G462" t="str">
            <v>Summer Student</v>
          </cell>
          <cell r="H462" t="str">
            <v>211</v>
          </cell>
          <cell r="I462" t="str">
            <v>PC Services</v>
          </cell>
          <cell r="J462">
            <v>0</v>
          </cell>
          <cell r="K462">
            <v>0</v>
          </cell>
          <cell r="L462" t="str">
            <v>Summer Student</v>
          </cell>
          <cell r="M462" t="str">
            <v>N</v>
          </cell>
          <cell r="N462" t="str">
            <v>P</v>
          </cell>
          <cell r="O462">
            <v>35</v>
          </cell>
          <cell r="P462">
            <v>0</v>
          </cell>
          <cell r="Q462">
            <v>0</v>
          </cell>
          <cell r="R462">
            <v>0</v>
          </cell>
          <cell r="S462">
            <v>0</v>
          </cell>
          <cell r="T462">
            <v>0</v>
          </cell>
          <cell r="U462" t="str">
            <v>211</v>
          </cell>
          <cell r="V462" t="str">
            <v>101</v>
          </cell>
          <cell r="W462" t="str">
            <v>9099</v>
          </cell>
          <cell r="X462" t="str">
            <v>9099</v>
          </cell>
          <cell r="Y462" t="str">
            <v>9099</v>
          </cell>
          <cell r="Z462" t="str">
            <v>9099</v>
          </cell>
        </row>
        <row r="463">
          <cell r="B463" t="str">
            <v>Student-2011-30</v>
          </cell>
          <cell r="C463">
            <v>0</v>
          </cell>
          <cell r="D463">
            <v>0</v>
          </cell>
          <cell r="E463">
            <v>0</v>
          </cell>
          <cell r="F463">
            <v>0</v>
          </cell>
          <cell r="G463" t="str">
            <v>Landscaping</v>
          </cell>
          <cell r="H463" t="str">
            <v>503</v>
          </cell>
          <cell r="I463" t="str">
            <v>Underground</v>
          </cell>
          <cell r="J463">
            <v>0</v>
          </cell>
          <cell r="K463">
            <v>0</v>
          </cell>
          <cell r="L463" t="str">
            <v>Landscaping</v>
          </cell>
          <cell r="M463" t="str">
            <v>N</v>
          </cell>
          <cell r="N463" t="str">
            <v>W</v>
          </cell>
          <cell r="O463">
            <v>40</v>
          </cell>
          <cell r="P463">
            <v>0</v>
          </cell>
          <cell r="Q463">
            <v>0</v>
          </cell>
          <cell r="R463">
            <v>0</v>
          </cell>
          <cell r="S463">
            <v>0</v>
          </cell>
          <cell r="T463">
            <v>0</v>
          </cell>
          <cell r="U463" t="str">
            <v>503</v>
          </cell>
          <cell r="V463" t="str">
            <v>101</v>
          </cell>
          <cell r="W463" t="str">
            <v>5020</v>
          </cell>
          <cell r="X463" t="str">
            <v>5020</v>
          </cell>
          <cell r="Y463" t="str">
            <v>5020</v>
          </cell>
          <cell r="Z463">
            <v>9090</v>
          </cell>
        </row>
        <row r="464">
          <cell r="B464" t="str">
            <v>Student-2011-31</v>
          </cell>
          <cell r="C464">
            <v>0</v>
          </cell>
          <cell r="D464">
            <v>0</v>
          </cell>
          <cell r="E464">
            <v>0</v>
          </cell>
          <cell r="F464">
            <v>0</v>
          </cell>
          <cell r="G464" t="str">
            <v>Networks Student</v>
          </cell>
          <cell r="H464" t="str">
            <v>521</v>
          </cell>
          <cell r="I464" t="str">
            <v>Network Assets</v>
          </cell>
          <cell r="J464">
            <v>0</v>
          </cell>
          <cell r="K464">
            <v>0</v>
          </cell>
          <cell r="L464" t="str">
            <v>Networks Student</v>
          </cell>
          <cell r="M464" t="str">
            <v>N</v>
          </cell>
          <cell r="N464" t="str">
            <v>P</v>
          </cell>
          <cell r="O464">
            <v>35</v>
          </cell>
          <cell r="P464">
            <v>0</v>
          </cell>
          <cell r="Q464">
            <v>0</v>
          </cell>
          <cell r="R464">
            <v>0</v>
          </cell>
          <cell r="S464">
            <v>0</v>
          </cell>
          <cell r="T464">
            <v>0</v>
          </cell>
          <cell r="U464" t="str">
            <v>521</v>
          </cell>
          <cell r="V464" t="str">
            <v>101</v>
          </cell>
          <cell r="W464" t="str">
            <v>9080</v>
          </cell>
          <cell r="X464" t="str">
            <v>9080</v>
          </cell>
          <cell r="Y464" t="str">
            <v>9080</v>
          </cell>
          <cell r="Z464" t="str">
            <v>9080</v>
          </cell>
        </row>
        <row r="465">
          <cell r="B465" t="str">
            <v>Student-2011-32</v>
          </cell>
          <cell r="C465">
            <v>0</v>
          </cell>
          <cell r="D465">
            <v>0</v>
          </cell>
          <cell r="E465">
            <v>0</v>
          </cell>
          <cell r="F465">
            <v>0</v>
          </cell>
          <cell r="G465" t="str">
            <v>Networks Student</v>
          </cell>
          <cell r="H465" t="str">
            <v>521</v>
          </cell>
          <cell r="I465" t="str">
            <v>Network Assets</v>
          </cell>
          <cell r="J465">
            <v>0</v>
          </cell>
          <cell r="K465">
            <v>0</v>
          </cell>
          <cell r="L465" t="str">
            <v>Networks Student</v>
          </cell>
          <cell r="M465" t="str">
            <v>N</v>
          </cell>
          <cell r="N465" t="str">
            <v>P</v>
          </cell>
          <cell r="O465">
            <v>35</v>
          </cell>
          <cell r="P465">
            <v>0</v>
          </cell>
          <cell r="Q465">
            <v>0</v>
          </cell>
          <cell r="R465">
            <v>0</v>
          </cell>
          <cell r="S465">
            <v>0</v>
          </cell>
          <cell r="T465">
            <v>0</v>
          </cell>
          <cell r="U465" t="str">
            <v>521</v>
          </cell>
          <cell r="V465" t="str">
            <v>101</v>
          </cell>
          <cell r="W465" t="str">
            <v>9080</v>
          </cell>
          <cell r="X465" t="str">
            <v>9080</v>
          </cell>
          <cell r="Y465" t="str">
            <v>9080</v>
          </cell>
          <cell r="Z465" t="str">
            <v>9080</v>
          </cell>
        </row>
        <row r="466">
          <cell r="B466" t="str">
            <v>Student-2011-33</v>
          </cell>
          <cell r="C466">
            <v>0</v>
          </cell>
          <cell r="D466">
            <v>0</v>
          </cell>
          <cell r="E466">
            <v>0</v>
          </cell>
          <cell r="F466">
            <v>0</v>
          </cell>
          <cell r="G466" t="str">
            <v>Networks Student</v>
          </cell>
          <cell r="H466" t="str">
            <v>521</v>
          </cell>
          <cell r="I466" t="str">
            <v>Network Assets</v>
          </cell>
          <cell r="J466">
            <v>0</v>
          </cell>
          <cell r="K466">
            <v>0</v>
          </cell>
          <cell r="L466" t="str">
            <v>Networks Student</v>
          </cell>
          <cell r="M466" t="str">
            <v>N</v>
          </cell>
          <cell r="N466" t="str">
            <v>P</v>
          </cell>
          <cell r="O466">
            <v>35</v>
          </cell>
          <cell r="P466">
            <v>0</v>
          </cell>
          <cell r="Q466">
            <v>0</v>
          </cell>
          <cell r="R466">
            <v>0</v>
          </cell>
          <cell r="S466">
            <v>0</v>
          </cell>
          <cell r="T466">
            <v>0</v>
          </cell>
          <cell r="U466" t="str">
            <v>521</v>
          </cell>
          <cell r="V466" t="str">
            <v>101</v>
          </cell>
          <cell r="W466" t="str">
            <v>9080</v>
          </cell>
          <cell r="X466" t="str">
            <v>9080</v>
          </cell>
          <cell r="Y466" t="str">
            <v>9080</v>
          </cell>
          <cell r="Z466" t="str">
            <v>9080</v>
          </cell>
        </row>
        <row r="467">
          <cell r="B467" t="str">
            <v>Student-2011-34</v>
          </cell>
          <cell r="C467">
            <v>0</v>
          </cell>
          <cell r="D467">
            <v>0</v>
          </cell>
          <cell r="E467">
            <v>0</v>
          </cell>
          <cell r="F467">
            <v>0</v>
          </cell>
          <cell r="G467" t="str">
            <v>Student Co-op</v>
          </cell>
          <cell r="H467" t="str">
            <v>522</v>
          </cell>
          <cell r="I467" t="str">
            <v>Network Records</v>
          </cell>
          <cell r="J467">
            <v>0</v>
          </cell>
          <cell r="K467">
            <v>0</v>
          </cell>
          <cell r="L467" t="str">
            <v>Student Co-op</v>
          </cell>
          <cell r="M467" t="str">
            <v>N</v>
          </cell>
          <cell r="N467" t="str">
            <v>W</v>
          </cell>
          <cell r="O467">
            <v>35</v>
          </cell>
          <cell r="P467">
            <v>0</v>
          </cell>
          <cell r="Q467">
            <v>0</v>
          </cell>
          <cell r="R467">
            <v>0</v>
          </cell>
          <cell r="S467">
            <v>0</v>
          </cell>
          <cell r="T467">
            <v>0</v>
          </cell>
          <cell r="U467" t="str">
            <v>522</v>
          </cell>
          <cell r="V467" t="str">
            <v>101</v>
          </cell>
          <cell r="W467" t="str">
            <v>9080</v>
          </cell>
          <cell r="X467" t="str">
            <v>9080</v>
          </cell>
          <cell r="Y467" t="str">
            <v>9080</v>
          </cell>
          <cell r="Z467" t="str">
            <v>9080</v>
          </cell>
        </row>
        <row r="468">
          <cell r="B468" t="str">
            <v>Student-2011-35</v>
          </cell>
          <cell r="C468">
            <v>0</v>
          </cell>
          <cell r="D468">
            <v>0</v>
          </cell>
          <cell r="E468">
            <v>0</v>
          </cell>
          <cell r="F468">
            <v>0</v>
          </cell>
          <cell r="G468" t="str">
            <v>Student Co-op</v>
          </cell>
          <cell r="H468" t="str">
            <v>522</v>
          </cell>
          <cell r="I468" t="str">
            <v>Network Records</v>
          </cell>
          <cell r="J468">
            <v>0</v>
          </cell>
          <cell r="K468">
            <v>0</v>
          </cell>
          <cell r="L468" t="str">
            <v>Student Co-op</v>
          </cell>
          <cell r="M468" t="str">
            <v>N</v>
          </cell>
          <cell r="N468" t="str">
            <v>W</v>
          </cell>
          <cell r="O468">
            <v>35</v>
          </cell>
          <cell r="P468">
            <v>0</v>
          </cell>
          <cell r="Q468">
            <v>0</v>
          </cell>
          <cell r="R468">
            <v>0</v>
          </cell>
          <cell r="S468">
            <v>0</v>
          </cell>
          <cell r="T468">
            <v>0</v>
          </cell>
          <cell r="U468" t="str">
            <v>522</v>
          </cell>
          <cell r="V468" t="str">
            <v>101</v>
          </cell>
          <cell r="W468" t="str">
            <v>9080</v>
          </cell>
          <cell r="X468" t="str">
            <v>9080</v>
          </cell>
          <cell r="Y468" t="str">
            <v>9080</v>
          </cell>
          <cell r="Z468" t="str">
            <v>9080</v>
          </cell>
        </row>
        <row r="469">
          <cell r="B469" t="str">
            <v>Student-2011-36</v>
          </cell>
          <cell r="C469">
            <v>0</v>
          </cell>
          <cell r="D469">
            <v>0</v>
          </cell>
          <cell r="E469">
            <v>0</v>
          </cell>
          <cell r="F469">
            <v>0</v>
          </cell>
          <cell r="G469" t="str">
            <v>Student - Procurement</v>
          </cell>
          <cell r="H469" t="str">
            <v>543</v>
          </cell>
          <cell r="I469" t="str">
            <v>Procurement</v>
          </cell>
          <cell r="J469">
            <v>0</v>
          </cell>
          <cell r="K469">
            <v>0</v>
          </cell>
          <cell r="L469" t="str">
            <v>Student - Procurement</v>
          </cell>
          <cell r="M469" t="str">
            <v>N</v>
          </cell>
          <cell r="N469" t="str">
            <v>W</v>
          </cell>
          <cell r="O469">
            <v>35</v>
          </cell>
          <cell r="P469">
            <v>0</v>
          </cell>
          <cell r="Q469">
            <v>0</v>
          </cell>
          <cell r="R469">
            <v>0</v>
          </cell>
          <cell r="S469">
            <v>0</v>
          </cell>
          <cell r="T469">
            <v>0</v>
          </cell>
          <cell r="U469" t="str">
            <v>543</v>
          </cell>
          <cell r="V469" t="str">
            <v>101</v>
          </cell>
          <cell r="W469" t="str">
            <v>9041</v>
          </cell>
          <cell r="X469" t="str">
            <v>9041</v>
          </cell>
          <cell r="Y469" t="str">
            <v>9041</v>
          </cell>
          <cell r="Z469" t="str">
            <v>9041</v>
          </cell>
        </row>
        <row r="470">
          <cell r="B470" t="str">
            <v>Student-2011-37</v>
          </cell>
          <cell r="C470">
            <v>0</v>
          </cell>
          <cell r="D470">
            <v>0</v>
          </cell>
          <cell r="E470">
            <v>0</v>
          </cell>
          <cell r="F470">
            <v>0</v>
          </cell>
          <cell r="G470" t="str">
            <v>Summer Student</v>
          </cell>
          <cell r="H470" t="str">
            <v>545</v>
          </cell>
          <cell r="I470" t="str">
            <v>Logistics</v>
          </cell>
          <cell r="J470">
            <v>0</v>
          </cell>
          <cell r="K470">
            <v>0</v>
          </cell>
          <cell r="L470" t="str">
            <v>Summer Student</v>
          </cell>
          <cell r="M470" t="str">
            <v>N</v>
          </cell>
          <cell r="N470" t="str">
            <v>W</v>
          </cell>
          <cell r="O470">
            <v>40</v>
          </cell>
          <cell r="P470">
            <v>0</v>
          </cell>
          <cell r="Q470">
            <v>0</v>
          </cell>
          <cell r="R470">
            <v>0</v>
          </cell>
          <cell r="S470">
            <v>0</v>
          </cell>
          <cell r="T470">
            <v>0</v>
          </cell>
          <cell r="U470" t="str">
            <v>545</v>
          </cell>
          <cell r="V470" t="str">
            <v>101</v>
          </cell>
          <cell r="W470" t="str">
            <v>5020</v>
          </cell>
          <cell r="X470" t="str">
            <v>5020</v>
          </cell>
          <cell r="Y470">
            <v>9040</v>
          </cell>
          <cell r="Z470">
            <v>9040</v>
          </cell>
        </row>
        <row r="471">
          <cell r="B471" t="str">
            <v>Student-2011-38</v>
          </cell>
          <cell r="C471">
            <v>0</v>
          </cell>
          <cell r="D471">
            <v>0</v>
          </cell>
          <cell r="E471">
            <v>0</v>
          </cell>
          <cell r="F471">
            <v>0</v>
          </cell>
          <cell r="G471" t="str">
            <v>Summer Student</v>
          </cell>
          <cell r="H471" t="str">
            <v>545</v>
          </cell>
          <cell r="I471" t="str">
            <v>Logistics</v>
          </cell>
          <cell r="J471">
            <v>0</v>
          </cell>
          <cell r="K471">
            <v>0</v>
          </cell>
          <cell r="L471" t="str">
            <v>Summer Student</v>
          </cell>
          <cell r="M471" t="str">
            <v>N</v>
          </cell>
          <cell r="N471" t="str">
            <v>W</v>
          </cell>
          <cell r="O471">
            <v>40</v>
          </cell>
          <cell r="P471">
            <v>0</v>
          </cell>
          <cell r="Q471">
            <v>0</v>
          </cell>
          <cell r="R471">
            <v>0</v>
          </cell>
          <cell r="S471">
            <v>0</v>
          </cell>
          <cell r="T471">
            <v>0</v>
          </cell>
          <cell r="U471" t="str">
            <v>545</v>
          </cell>
          <cell r="V471" t="str">
            <v>102</v>
          </cell>
          <cell r="W471" t="str">
            <v>5020</v>
          </cell>
          <cell r="X471" t="str">
            <v>5020</v>
          </cell>
          <cell r="Y471">
            <v>9040</v>
          </cell>
          <cell r="Z471">
            <v>9040</v>
          </cell>
        </row>
        <row r="472">
          <cell r="B472" t="str">
            <v>Student-2011-39</v>
          </cell>
          <cell r="C472">
            <v>0</v>
          </cell>
          <cell r="D472">
            <v>0</v>
          </cell>
          <cell r="E472">
            <v>0</v>
          </cell>
          <cell r="F472">
            <v>0</v>
          </cell>
          <cell r="G472" t="str">
            <v>Student - SCM</v>
          </cell>
          <cell r="H472" t="str">
            <v>593</v>
          </cell>
          <cell r="I472" t="str">
            <v>Supply Chain</v>
          </cell>
          <cell r="J472">
            <v>0</v>
          </cell>
          <cell r="K472">
            <v>0</v>
          </cell>
          <cell r="L472" t="str">
            <v>Student - SCM</v>
          </cell>
          <cell r="M472" t="str">
            <v>N</v>
          </cell>
          <cell r="N472" t="str">
            <v>W</v>
          </cell>
          <cell r="O472">
            <v>35</v>
          </cell>
          <cell r="P472">
            <v>0</v>
          </cell>
          <cell r="Q472">
            <v>0</v>
          </cell>
          <cell r="R472">
            <v>0</v>
          </cell>
          <cell r="S472">
            <v>0</v>
          </cell>
          <cell r="T472">
            <v>0</v>
          </cell>
          <cell r="U472" t="str">
            <v>593</v>
          </cell>
          <cell r="V472" t="str">
            <v>101</v>
          </cell>
          <cell r="W472" t="str">
            <v>5615</v>
          </cell>
          <cell r="X472" t="str">
            <v>5615</v>
          </cell>
          <cell r="Y472" t="str">
            <v>5615</v>
          </cell>
          <cell r="Z472" t="str">
            <v>5615</v>
          </cell>
        </row>
        <row r="473">
          <cell r="B473" t="str">
            <v>Student-2011-4</v>
          </cell>
          <cell r="C473">
            <v>0</v>
          </cell>
          <cell r="D473">
            <v>0</v>
          </cell>
          <cell r="E473">
            <v>0</v>
          </cell>
          <cell r="F473">
            <v>0</v>
          </cell>
          <cell r="G473" t="str">
            <v>Student</v>
          </cell>
          <cell r="H473" t="str">
            <v>302</v>
          </cell>
          <cell r="I473" t="str">
            <v>Customer Care - Billing</v>
          </cell>
          <cell r="J473">
            <v>0</v>
          </cell>
          <cell r="K473">
            <v>0</v>
          </cell>
          <cell r="L473" t="str">
            <v>Student</v>
          </cell>
          <cell r="M473" t="str">
            <v>N</v>
          </cell>
          <cell r="N473" t="str">
            <v>W</v>
          </cell>
          <cell r="O473">
            <v>35</v>
          </cell>
          <cell r="P473">
            <v>0</v>
          </cell>
          <cell r="Q473">
            <v>0</v>
          </cell>
          <cell r="R473">
            <v>0</v>
          </cell>
          <cell r="S473">
            <v>0</v>
          </cell>
          <cell r="T473">
            <v>0</v>
          </cell>
          <cell r="U473" t="str">
            <v>302</v>
          </cell>
          <cell r="V473" t="str">
            <v>101</v>
          </cell>
          <cell r="W473" t="str">
            <v>9909</v>
          </cell>
          <cell r="X473" t="str">
            <v>9909</v>
          </cell>
          <cell r="Y473" t="str">
            <v>9909</v>
          </cell>
          <cell r="Z473" t="str">
            <v>9909</v>
          </cell>
        </row>
        <row r="474">
          <cell r="B474" t="str">
            <v>Student-2011-40</v>
          </cell>
          <cell r="C474">
            <v>0</v>
          </cell>
          <cell r="D474">
            <v>0</v>
          </cell>
          <cell r="E474">
            <v>0</v>
          </cell>
          <cell r="F474">
            <v>0</v>
          </cell>
          <cell r="G474" t="str">
            <v>Student</v>
          </cell>
          <cell r="H474" t="str">
            <v>650</v>
          </cell>
          <cell r="I474" t="str">
            <v>Building John Street hamilton</v>
          </cell>
          <cell r="J474">
            <v>0</v>
          </cell>
          <cell r="K474">
            <v>0</v>
          </cell>
          <cell r="L474" t="str">
            <v>Student</v>
          </cell>
          <cell r="M474" t="str">
            <v>N</v>
          </cell>
          <cell r="N474" t="str">
            <v>W</v>
          </cell>
          <cell r="O474">
            <v>40</v>
          </cell>
          <cell r="P474">
            <v>0</v>
          </cell>
          <cell r="Q474">
            <v>0</v>
          </cell>
          <cell r="R474">
            <v>0</v>
          </cell>
          <cell r="S474">
            <v>0</v>
          </cell>
          <cell r="T474">
            <v>0</v>
          </cell>
          <cell r="U474" t="str">
            <v>651</v>
          </cell>
          <cell r="V474" t="str">
            <v>101</v>
          </cell>
          <cell r="W474" t="str">
            <v>5675</v>
          </cell>
          <cell r="X474" t="str">
            <v>5675</v>
          </cell>
          <cell r="Y474" t="str">
            <v>5675</v>
          </cell>
          <cell r="Z474" t="str">
            <v>5675</v>
          </cell>
        </row>
        <row r="475">
          <cell r="B475" t="str">
            <v>Student-2011-41</v>
          </cell>
          <cell r="C475">
            <v>0</v>
          </cell>
          <cell r="D475">
            <v>0</v>
          </cell>
          <cell r="E475">
            <v>0</v>
          </cell>
          <cell r="F475">
            <v>0</v>
          </cell>
          <cell r="G475" t="str">
            <v>Student</v>
          </cell>
          <cell r="H475" t="str">
            <v>650</v>
          </cell>
          <cell r="I475" t="str">
            <v>Building John Street hamilton</v>
          </cell>
          <cell r="J475">
            <v>0</v>
          </cell>
          <cell r="K475">
            <v>0</v>
          </cell>
          <cell r="L475" t="str">
            <v>Student</v>
          </cell>
          <cell r="M475" t="str">
            <v>N</v>
          </cell>
          <cell r="N475" t="str">
            <v>W</v>
          </cell>
          <cell r="O475">
            <v>40</v>
          </cell>
          <cell r="P475">
            <v>0</v>
          </cell>
          <cell r="Q475">
            <v>0</v>
          </cell>
          <cell r="R475">
            <v>0</v>
          </cell>
          <cell r="S475">
            <v>0</v>
          </cell>
          <cell r="T475">
            <v>0</v>
          </cell>
          <cell r="U475" t="str">
            <v>651</v>
          </cell>
          <cell r="V475" t="str">
            <v>101</v>
          </cell>
          <cell r="W475" t="str">
            <v>5675</v>
          </cell>
          <cell r="X475" t="str">
            <v>5675</v>
          </cell>
          <cell r="Y475" t="str">
            <v>5675</v>
          </cell>
          <cell r="Z475" t="str">
            <v>5675</v>
          </cell>
        </row>
        <row r="476">
          <cell r="B476" t="str">
            <v>Student-2011-5</v>
          </cell>
          <cell r="C476">
            <v>0</v>
          </cell>
          <cell r="D476">
            <v>0</v>
          </cell>
          <cell r="E476">
            <v>0</v>
          </cell>
          <cell r="F476">
            <v>0</v>
          </cell>
          <cell r="G476" t="str">
            <v>Student</v>
          </cell>
          <cell r="H476" t="str">
            <v>303</v>
          </cell>
          <cell r="I476" t="str">
            <v>Customer Care - Customer Service</v>
          </cell>
          <cell r="J476">
            <v>0</v>
          </cell>
          <cell r="K476">
            <v>0</v>
          </cell>
          <cell r="L476" t="str">
            <v>Student</v>
          </cell>
          <cell r="M476" t="str">
            <v>N</v>
          </cell>
          <cell r="N476" t="str">
            <v>W</v>
          </cell>
          <cell r="O476">
            <v>35</v>
          </cell>
          <cell r="P476">
            <v>0</v>
          </cell>
          <cell r="Q476">
            <v>0</v>
          </cell>
          <cell r="R476">
            <v>0</v>
          </cell>
          <cell r="S476">
            <v>0</v>
          </cell>
          <cell r="T476">
            <v>0</v>
          </cell>
          <cell r="U476" t="str">
            <v>303</v>
          </cell>
          <cell r="V476" t="str">
            <v>101</v>
          </cell>
          <cell r="W476" t="str">
            <v>9909</v>
          </cell>
          <cell r="X476" t="str">
            <v>9909</v>
          </cell>
          <cell r="Y476" t="str">
            <v>9909</v>
          </cell>
          <cell r="Z476" t="str">
            <v>9909</v>
          </cell>
        </row>
        <row r="477">
          <cell r="B477" t="str">
            <v>Student-2011-6</v>
          </cell>
          <cell r="C477">
            <v>0</v>
          </cell>
          <cell r="D477">
            <v>0</v>
          </cell>
          <cell r="E477">
            <v>0</v>
          </cell>
          <cell r="F477">
            <v>0</v>
          </cell>
          <cell r="G477" t="str">
            <v>Student</v>
          </cell>
          <cell r="H477" t="str">
            <v>303</v>
          </cell>
          <cell r="I477" t="str">
            <v>Customer Care - Customer Service</v>
          </cell>
          <cell r="J477">
            <v>0</v>
          </cell>
          <cell r="K477">
            <v>0</v>
          </cell>
          <cell r="L477" t="str">
            <v>Student</v>
          </cell>
          <cell r="M477" t="str">
            <v>N</v>
          </cell>
          <cell r="N477" t="str">
            <v>W</v>
          </cell>
          <cell r="O477">
            <v>35</v>
          </cell>
          <cell r="P477">
            <v>0</v>
          </cell>
          <cell r="Q477">
            <v>0</v>
          </cell>
          <cell r="R477">
            <v>0</v>
          </cell>
          <cell r="S477">
            <v>0</v>
          </cell>
          <cell r="T477">
            <v>0</v>
          </cell>
          <cell r="U477" t="str">
            <v>303</v>
          </cell>
          <cell r="V477" t="str">
            <v>101</v>
          </cell>
          <cell r="W477" t="str">
            <v>9909</v>
          </cell>
          <cell r="X477" t="str">
            <v>9909</v>
          </cell>
          <cell r="Y477" t="str">
            <v>9909</v>
          </cell>
          <cell r="Z477" t="str">
            <v>9909</v>
          </cell>
        </row>
        <row r="478">
          <cell r="B478" t="str">
            <v>Student-2011-7</v>
          </cell>
          <cell r="C478">
            <v>0</v>
          </cell>
          <cell r="D478">
            <v>0</v>
          </cell>
          <cell r="E478">
            <v>0</v>
          </cell>
          <cell r="F478">
            <v>0</v>
          </cell>
          <cell r="G478" t="str">
            <v>Student</v>
          </cell>
          <cell r="H478" t="str">
            <v>303</v>
          </cell>
          <cell r="I478" t="str">
            <v>Customer Care - Customer Service</v>
          </cell>
          <cell r="J478">
            <v>0</v>
          </cell>
          <cell r="K478">
            <v>0</v>
          </cell>
          <cell r="L478" t="str">
            <v>Student</v>
          </cell>
          <cell r="M478" t="str">
            <v>N</v>
          </cell>
          <cell r="N478" t="str">
            <v>W</v>
          </cell>
          <cell r="O478">
            <v>35</v>
          </cell>
          <cell r="P478">
            <v>0</v>
          </cell>
          <cell r="Q478">
            <v>0</v>
          </cell>
          <cell r="R478">
            <v>0</v>
          </cell>
          <cell r="S478">
            <v>0</v>
          </cell>
          <cell r="T478">
            <v>0</v>
          </cell>
          <cell r="U478" t="str">
            <v>303</v>
          </cell>
          <cell r="V478" t="str">
            <v>101</v>
          </cell>
          <cell r="W478" t="str">
            <v>9909</v>
          </cell>
          <cell r="X478" t="str">
            <v>9909</v>
          </cell>
          <cell r="Y478" t="str">
            <v>9909</v>
          </cell>
          <cell r="Z478" t="str">
            <v>9909</v>
          </cell>
        </row>
        <row r="479">
          <cell r="B479" t="str">
            <v>Student-2011-8</v>
          </cell>
          <cell r="C479">
            <v>0</v>
          </cell>
          <cell r="D479">
            <v>0</v>
          </cell>
          <cell r="E479">
            <v>0</v>
          </cell>
          <cell r="F479">
            <v>0</v>
          </cell>
          <cell r="G479" t="str">
            <v>Student</v>
          </cell>
          <cell r="H479" t="str">
            <v>303</v>
          </cell>
          <cell r="I479" t="str">
            <v>Customer Care - Customer Service</v>
          </cell>
          <cell r="J479">
            <v>0</v>
          </cell>
          <cell r="K479">
            <v>0</v>
          </cell>
          <cell r="L479" t="str">
            <v>Student</v>
          </cell>
          <cell r="M479" t="str">
            <v>N</v>
          </cell>
          <cell r="N479" t="str">
            <v>W</v>
          </cell>
          <cell r="O479">
            <v>35</v>
          </cell>
          <cell r="P479">
            <v>0</v>
          </cell>
          <cell r="Q479">
            <v>0</v>
          </cell>
          <cell r="R479">
            <v>0</v>
          </cell>
          <cell r="S479">
            <v>0</v>
          </cell>
          <cell r="T479">
            <v>0</v>
          </cell>
          <cell r="U479" t="str">
            <v>303</v>
          </cell>
          <cell r="V479" t="str">
            <v>101</v>
          </cell>
          <cell r="W479" t="str">
            <v>9909</v>
          </cell>
          <cell r="X479" t="str">
            <v>9909</v>
          </cell>
          <cell r="Y479" t="str">
            <v>9909</v>
          </cell>
          <cell r="Z479" t="str">
            <v>9909</v>
          </cell>
        </row>
        <row r="480">
          <cell r="B480" t="str">
            <v>Student-2011-9</v>
          </cell>
          <cell r="C480">
            <v>0</v>
          </cell>
          <cell r="D480">
            <v>0</v>
          </cell>
          <cell r="E480">
            <v>0</v>
          </cell>
          <cell r="F480">
            <v>0</v>
          </cell>
          <cell r="G480" t="str">
            <v>Student</v>
          </cell>
          <cell r="H480" t="str">
            <v>303</v>
          </cell>
          <cell r="I480" t="str">
            <v>Customer Care - Customer Service</v>
          </cell>
          <cell r="J480">
            <v>0</v>
          </cell>
          <cell r="K480">
            <v>0</v>
          </cell>
          <cell r="L480" t="str">
            <v>Student</v>
          </cell>
          <cell r="M480" t="str">
            <v>N</v>
          </cell>
          <cell r="N480" t="str">
            <v>W</v>
          </cell>
          <cell r="O480">
            <v>35</v>
          </cell>
          <cell r="P480">
            <v>0</v>
          </cell>
          <cell r="Q480">
            <v>0</v>
          </cell>
          <cell r="R480">
            <v>0</v>
          </cell>
          <cell r="S480">
            <v>0</v>
          </cell>
          <cell r="T480">
            <v>0</v>
          </cell>
          <cell r="U480" t="str">
            <v>303</v>
          </cell>
          <cell r="V480" t="str">
            <v>101</v>
          </cell>
          <cell r="W480" t="str">
            <v>9909</v>
          </cell>
          <cell r="X480" t="str">
            <v>9909</v>
          </cell>
          <cell r="Y480" t="str">
            <v>9909</v>
          </cell>
          <cell r="Z480" t="str">
            <v>9909</v>
          </cell>
        </row>
        <row r="481">
          <cell r="B481" t="str">
            <v>Vac29</v>
          </cell>
          <cell r="C481" t="str">
            <v>VACANCY</v>
          </cell>
          <cell r="D481">
            <v>0</v>
          </cell>
          <cell r="E481">
            <v>0</v>
          </cell>
          <cell r="F481">
            <v>0</v>
          </cell>
          <cell r="G481" t="str">
            <v>MANAGER, RATES AND PBR</v>
          </cell>
          <cell r="H481" t="str">
            <v>201</v>
          </cell>
          <cell r="I481" t="str">
            <v>Regulatory Services</v>
          </cell>
          <cell r="J481" t="str">
            <v>Full Time - Permanent</v>
          </cell>
          <cell r="K481">
            <v>0</v>
          </cell>
          <cell r="L481" t="str">
            <v>MANAGER, RATES AND PBR</v>
          </cell>
          <cell r="M481" t="str">
            <v>N</v>
          </cell>
          <cell r="N481" t="str">
            <v>P</v>
          </cell>
          <cell r="O481">
            <v>35</v>
          </cell>
          <cell r="P481">
            <v>0</v>
          </cell>
          <cell r="Q481">
            <v>0</v>
          </cell>
          <cell r="R481">
            <v>0</v>
          </cell>
          <cell r="S481">
            <v>0</v>
          </cell>
          <cell r="T481">
            <v>0.55000000000000004</v>
          </cell>
          <cell r="U481" t="str">
            <v>201</v>
          </cell>
          <cell r="V481" t="str">
            <v>101</v>
          </cell>
          <cell r="W481" t="str">
            <v>5615</v>
          </cell>
          <cell r="X481" t="str">
            <v>5615</v>
          </cell>
          <cell r="Y481">
            <v>5610</v>
          </cell>
          <cell r="Z481">
            <v>5610</v>
          </cell>
        </row>
        <row r="482">
          <cell r="B482" t="str">
            <v>Vac31</v>
          </cell>
          <cell r="C482" t="str">
            <v>VACANCY</v>
          </cell>
          <cell r="D482">
            <v>0</v>
          </cell>
          <cell r="E482">
            <v>0</v>
          </cell>
          <cell r="F482">
            <v>0</v>
          </cell>
          <cell r="G482" t="str">
            <v>Rates Analyst</v>
          </cell>
          <cell r="H482" t="str">
            <v>201</v>
          </cell>
          <cell r="I482" t="str">
            <v>Regulatory Services</v>
          </cell>
          <cell r="J482" t="str">
            <v>Full Time - Permanent</v>
          </cell>
          <cell r="K482">
            <v>0</v>
          </cell>
          <cell r="L482" t="str">
            <v>Rates Analyst</v>
          </cell>
          <cell r="M482" t="str">
            <v>B</v>
          </cell>
          <cell r="N482" t="str">
            <v>W</v>
          </cell>
          <cell r="O482">
            <v>35</v>
          </cell>
          <cell r="P482">
            <v>0</v>
          </cell>
          <cell r="Q482">
            <v>0</v>
          </cell>
          <cell r="R482">
            <v>0</v>
          </cell>
          <cell r="S482">
            <v>0</v>
          </cell>
          <cell r="T482">
            <v>0.55000000000000004</v>
          </cell>
          <cell r="U482" t="str">
            <v>201</v>
          </cell>
          <cell r="V482" t="str">
            <v>101</v>
          </cell>
          <cell r="W482" t="str">
            <v>5615</v>
          </cell>
          <cell r="X482" t="str">
            <v>5615</v>
          </cell>
          <cell r="Y482" t="str">
            <v>5615</v>
          </cell>
          <cell r="Z482" t="str">
            <v>5615</v>
          </cell>
        </row>
        <row r="483">
          <cell r="B483" t="str">
            <v>Vac30</v>
          </cell>
          <cell r="C483" t="str">
            <v>VACANCY</v>
          </cell>
          <cell r="D483">
            <v>0</v>
          </cell>
          <cell r="E483">
            <v>0</v>
          </cell>
          <cell r="F483">
            <v>0</v>
          </cell>
          <cell r="G483" t="str">
            <v>Executive Assistant</v>
          </cell>
          <cell r="H483" t="str">
            <v>205</v>
          </cell>
          <cell r="I483" t="str">
            <v>Financial Services</v>
          </cell>
          <cell r="J483" t="str">
            <v>Full Time - Permanent</v>
          </cell>
          <cell r="K483">
            <v>0</v>
          </cell>
          <cell r="L483" t="str">
            <v>Executive Assistant</v>
          </cell>
          <cell r="M483" t="str">
            <v>N</v>
          </cell>
          <cell r="N483" t="str">
            <v>P</v>
          </cell>
          <cell r="O483">
            <v>35</v>
          </cell>
          <cell r="P483">
            <v>0</v>
          </cell>
          <cell r="Q483">
            <v>0</v>
          </cell>
          <cell r="R483">
            <v>0</v>
          </cell>
          <cell r="S483">
            <v>0</v>
          </cell>
          <cell r="T483">
            <v>0.55000000000000004</v>
          </cell>
          <cell r="U483" t="str">
            <v>205</v>
          </cell>
          <cell r="V483" t="str">
            <v>101</v>
          </cell>
          <cell r="W483" t="str">
            <v>5610</v>
          </cell>
          <cell r="X483" t="str">
            <v>5610</v>
          </cell>
          <cell r="Y483" t="str">
            <v>5610</v>
          </cell>
          <cell r="Z483" t="str">
            <v>5610</v>
          </cell>
        </row>
        <row r="484">
          <cell r="B484" t="str">
            <v>Vac32</v>
          </cell>
          <cell r="C484" t="str">
            <v>VACANCY</v>
          </cell>
          <cell r="D484">
            <v>0</v>
          </cell>
          <cell r="E484">
            <v>0</v>
          </cell>
          <cell r="F484">
            <v>0</v>
          </cell>
          <cell r="G484" t="str">
            <v>MANAGER, TREASURY AND RISK</v>
          </cell>
          <cell r="H484" t="str">
            <v>205</v>
          </cell>
          <cell r="I484" t="str">
            <v>Financial Services</v>
          </cell>
          <cell r="J484" t="str">
            <v>Full Time - Permanent</v>
          </cell>
          <cell r="K484">
            <v>0</v>
          </cell>
          <cell r="L484" t="str">
            <v>MANAGER, TREASURY AND RISK</v>
          </cell>
          <cell r="M484" t="str">
            <v>N</v>
          </cell>
          <cell r="N484" t="str">
            <v>P</v>
          </cell>
          <cell r="O484">
            <v>35</v>
          </cell>
          <cell r="P484">
            <v>0</v>
          </cell>
          <cell r="Q484">
            <v>0</v>
          </cell>
          <cell r="R484">
            <v>0</v>
          </cell>
          <cell r="S484">
            <v>0</v>
          </cell>
          <cell r="T484">
            <v>0.55000000000000004</v>
          </cell>
          <cell r="U484" t="str">
            <v>205</v>
          </cell>
          <cell r="V484" t="str">
            <v>101</v>
          </cell>
          <cell r="W484" t="str">
            <v>5610</v>
          </cell>
          <cell r="X484" t="str">
            <v>5610</v>
          </cell>
          <cell r="Y484" t="str">
            <v>5610</v>
          </cell>
          <cell r="Z484" t="str">
            <v>5610</v>
          </cell>
        </row>
        <row r="485">
          <cell r="B485" t="str">
            <v>Vac33</v>
          </cell>
          <cell r="C485" t="str">
            <v>VACANCY</v>
          </cell>
          <cell r="D485">
            <v>0</v>
          </cell>
          <cell r="E485">
            <v>0</v>
          </cell>
          <cell r="F485">
            <v>0</v>
          </cell>
          <cell r="G485" t="str">
            <v>MANAGER, TAXATION</v>
          </cell>
          <cell r="H485" t="str">
            <v>205</v>
          </cell>
          <cell r="I485" t="str">
            <v>Financial Services</v>
          </cell>
          <cell r="J485" t="str">
            <v>Full Time - Permanent</v>
          </cell>
          <cell r="K485">
            <v>0</v>
          </cell>
          <cell r="L485" t="str">
            <v>MANAGER, TAXATION</v>
          </cell>
          <cell r="M485" t="str">
            <v>N</v>
          </cell>
          <cell r="N485" t="str">
            <v>P</v>
          </cell>
          <cell r="O485">
            <v>35</v>
          </cell>
          <cell r="P485">
            <v>0</v>
          </cell>
          <cell r="Q485">
            <v>0</v>
          </cell>
          <cell r="R485">
            <v>0</v>
          </cell>
          <cell r="S485">
            <v>0</v>
          </cell>
          <cell r="T485">
            <v>0.55000000000000004</v>
          </cell>
          <cell r="U485" t="str">
            <v>205</v>
          </cell>
          <cell r="V485" t="str">
            <v>101</v>
          </cell>
          <cell r="W485" t="str">
            <v>5610</v>
          </cell>
          <cell r="X485" t="str">
            <v>5610</v>
          </cell>
          <cell r="Y485" t="str">
            <v>5610</v>
          </cell>
          <cell r="Z485" t="str">
            <v>5610</v>
          </cell>
        </row>
        <row r="486">
          <cell r="B486" t="str">
            <v>Vac43</v>
          </cell>
          <cell r="C486" t="str">
            <v>VACANCY</v>
          </cell>
          <cell r="D486">
            <v>0</v>
          </cell>
          <cell r="E486">
            <v>0</v>
          </cell>
          <cell r="F486">
            <v>0</v>
          </cell>
          <cell r="G486" t="str">
            <v>IFRS reporting specialist</v>
          </cell>
          <cell r="H486" t="str">
            <v>205</v>
          </cell>
          <cell r="I486" t="str">
            <v>Financial Services</v>
          </cell>
          <cell r="J486" t="str">
            <v>Full Time - Permanent</v>
          </cell>
          <cell r="K486">
            <v>0</v>
          </cell>
          <cell r="L486" t="str">
            <v>IFRS reporting specialist</v>
          </cell>
          <cell r="M486" t="str">
            <v>N</v>
          </cell>
          <cell r="N486" t="str">
            <v>P</v>
          </cell>
          <cell r="O486">
            <v>35</v>
          </cell>
          <cell r="P486">
            <v>0</v>
          </cell>
          <cell r="Q486">
            <v>0</v>
          </cell>
          <cell r="R486">
            <v>0</v>
          </cell>
          <cell r="S486">
            <v>0</v>
          </cell>
          <cell r="T486">
            <v>0.55000000000000004</v>
          </cell>
          <cell r="U486" t="str">
            <v>205</v>
          </cell>
          <cell r="V486" t="str">
            <v>101</v>
          </cell>
          <cell r="W486" t="str">
            <v>5610</v>
          </cell>
          <cell r="X486" t="str">
            <v>5610</v>
          </cell>
          <cell r="Y486" t="str">
            <v>5610</v>
          </cell>
          <cell r="Z486" t="str">
            <v>5610</v>
          </cell>
        </row>
        <row r="487">
          <cell r="B487" t="str">
            <v>Vac34</v>
          </cell>
          <cell r="C487" t="str">
            <v>VACANCY</v>
          </cell>
          <cell r="D487">
            <v>0</v>
          </cell>
          <cell r="E487">
            <v>0</v>
          </cell>
          <cell r="F487">
            <v>0</v>
          </cell>
          <cell r="G487" t="str">
            <v>PC Technician</v>
          </cell>
          <cell r="H487" t="str">
            <v>211</v>
          </cell>
          <cell r="I487" t="str">
            <v>PC Services</v>
          </cell>
          <cell r="J487" t="str">
            <v>Full Time - Permanent</v>
          </cell>
          <cell r="K487">
            <v>0</v>
          </cell>
          <cell r="L487" t="str">
            <v>PC Technician</v>
          </cell>
          <cell r="M487" t="str">
            <v>B</v>
          </cell>
          <cell r="N487" t="str">
            <v>W</v>
          </cell>
          <cell r="O487">
            <v>35</v>
          </cell>
          <cell r="P487">
            <v>0</v>
          </cell>
          <cell r="Q487">
            <v>0</v>
          </cell>
          <cell r="R487">
            <v>0</v>
          </cell>
          <cell r="S487">
            <v>0</v>
          </cell>
          <cell r="T487">
            <v>0.55000000000000004</v>
          </cell>
          <cell r="U487" t="str">
            <v>211</v>
          </cell>
          <cell r="V487" t="str">
            <v>101</v>
          </cell>
          <cell r="W487" t="str">
            <v>9099</v>
          </cell>
          <cell r="X487" t="str">
            <v>9099</v>
          </cell>
          <cell r="Y487" t="str">
            <v>9099</v>
          </cell>
          <cell r="Z487" t="str">
            <v>9099</v>
          </cell>
        </row>
        <row r="488">
          <cell r="B488" t="str">
            <v>Vac2</v>
          </cell>
          <cell r="C488" t="str">
            <v>VACANCY</v>
          </cell>
          <cell r="D488">
            <v>0</v>
          </cell>
          <cell r="E488">
            <v>0</v>
          </cell>
          <cell r="F488">
            <v>0</v>
          </cell>
          <cell r="G488" t="str">
            <v>Billing Clerk</v>
          </cell>
          <cell r="H488" t="str">
            <v>301</v>
          </cell>
          <cell r="I488" t="str">
            <v>Customer Care - Billing</v>
          </cell>
          <cell r="J488" t="str">
            <v>Full Time - Permanent</v>
          </cell>
          <cell r="K488">
            <v>0</v>
          </cell>
          <cell r="L488" t="str">
            <v>Billing Clerk</v>
          </cell>
          <cell r="M488" t="str">
            <v>B</v>
          </cell>
          <cell r="N488" t="str">
            <v>W</v>
          </cell>
          <cell r="O488">
            <v>35</v>
          </cell>
          <cell r="P488">
            <v>0</v>
          </cell>
          <cell r="Q488">
            <v>0</v>
          </cell>
          <cell r="R488">
            <v>0</v>
          </cell>
          <cell r="S488">
            <v>0</v>
          </cell>
          <cell r="T488">
            <v>0.55000000000000004</v>
          </cell>
          <cell r="U488" t="str">
            <v>302</v>
          </cell>
          <cell r="V488" t="str">
            <v>101</v>
          </cell>
          <cell r="W488" t="str">
            <v>9909</v>
          </cell>
          <cell r="X488" t="str">
            <v>9909</v>
          </cell>
          <cell r="Y488" t="str">
            <v>9909</v>
          </cell>
          <cell r="Z488" t="str">
            <v>9909</v>
          </cell>
        </row>
        <row r="489">
          <cell r="B489" t="str">
            <v>Vac3</v>
          </cell>
          <cell r="C489" t="str">
            <v>VACANCY</v>
          </cell>
          <cell r="D489">
            <v>0</v>
          </cell>
          <cell r="E489">
            <v>0</v>
          </cell>
          <cell r="F489">
            <v>0</v>
          </cell>
          <cell r="G489" t="str">
            <v>Billing Clerk</v>
          </cell>
          <cell r="H489" t="str">
            <v>301</v>
          </cell>
          <cell r="I489" t="str">
            <v>Customer Care - Billing</v>
          </cell>
          <cell r="J489" t="str">
            <v>Full Time - Permanent</v>
          </cell>
          <cell r="K489">
            <v>0</v>
          </cell>
          <cell r="L489" t="str">
            <v>Billing Clerk</v>
          </cell>
          <cell r="M489" t="str">
            <v>B</v>
          </cell>
          <cell r="N489" t="str">
            <v>W</v>
          </cell>
          <cell r="O489">
            <v>35</v>
          </cell>
          <cell r="P489">
            <v>0</v>
          </cell>
          <cell r="Q489">
            <v>0</v>
          </cell>
          <cell r="R489">
            <v>0</v>
          </cell>
          <cell r="S489">
            <v>0</v>
          </cell>
          <cell r="T489">
            <v>0.55000000000000004</v>
          </cell>
          <cell r="U489" t="str">
            <v>302</v>
          </cell>
          <cell r="V489" t="str">
            <v>101</v>
          </cell>
          <cell r="W489" t="str">
            <v>9909</v>
          </cell>
          <cell r="X489" t="str">
            <v>9909</v>
          </cell>
          <cell r="Y489" t="str">
            <v>9909</v>
          </cell>
          <cell r="Z489" t="str">
            <v>9909</v>
          </cell>
        </row>
        <row r="490">
          <cell r="B490" t="str">
            <v>Vac39</v>
          </cell>
          <cell r="C490" t="str">
            <v>VACANCY</v>
          </cell>
          <cell r="D490">
            <v>0</v>
          </cell>
          <cell r="E490">
            <v>0</v>
          </cell>
          <cell r="F490">
            <v>0</v>
          </cell>
          <cell r="G490" t="str">
            <v>Customer Service Representative</v>
          </cell>
          <cell r="H490" t="str">
            <v>303</v>
          </cell>
          <cell r="I490" t="str">
            <v>Customer Care - Customer Service</v>
          </cell>
          <cell r="J490" t="str">
            <v>Full Time - Permanent</v>
          </cell>
          <cell r="K490">
            <v>0</v>
          </cell>
          <cell r="L490" t="str">
            <v>Customer Service Representative</v>
          </cell>
          <cell r="M490" t="str">
            <v>B</v>
          </cell>
          <cell r="N490" t="str">
            <v>W</v>
          </cell>
          <cell r="O490">
            <v>35</v>
          </cell>
          <cell r="P490">
            <v>0</v>
          </cell>
          <cell r="Q490">
            <v>0</v>
          </cell>
          <cell r="R490">
            <v>0</v>
          </cell>
          <cell r="S490">
            <v>0</v>
          </cell>
          <cell r="T490">
            <v>0.55000000000000004</v>
          </cell>
          <cell r="U490" t="str">
            <v>303</v>
          </cell>
          <cell r="V490" t="str">
            <v>102</v>
          </cell>
          <cell r="W490" t="str">
            <v>9909</v>
          </cell>
          <cell r="X490" t="str">
            <v>9909</v>
          </cell>
          <cell r="Y490" t="str">
            <v>9909</v>
          </cell>
          <cell r="Z490" t="str">
            <v>9909</v>
          </cell>
        </row>
        <row r="491">
          <cell r="B491" t="str">
            <v>Vac40</v>
          </cell>
          <cell r="C491" t="str">
            <v>VACANCY</v>
          </cell>
          <cell r="D491">
            <v>0</v>
          </cell>
          <cell r="E491">
            <v>0</v>
          </cell>
          <cell r="F491">
            <v>0</v>
          </cell>
          <cell r="G491" t="str">
            <v>General Clerk</v>
          </cell>
          <cell r="H491" t="str">
            <v>391</v>
          </cell>
          <cell r="I491" t="str">
            <v>Customer Care - Customer Service</v>
          </cell>
          <cell r="J491" t="str">
            <v>Full Time - Permanent</v>
          </cell>
          <cell r="K491">
            <v>0</v>
          </cell>
          <cell r="L491" t="str">
            <v>General Clerk</v>
          </cell>
          <cell r="M491" t="str">
            <v>B</v>
          </cell>
          <cell r="N491" t="str">
            <v>W</v>
          </cell>
          <cell r="O491">
            <v>35</v>
          </cell>
          <cell r="P491">
            <v>0</v>
          </cell>
          <cell r="Q491">
            <v>0</v>
          </cell>
          <cell r="R491">
            <v>0</v>
          </cell>
          <cell r="S491">
            <v>0</v>
          </cell>
          <cell r="T491">
            <v>0.55000000000000004</v>
          </cell>
          <cell r="U491" t="str">
            <v>303</v>
          </cell>
          <cell r="V491" t="str">
            <v>101</v>
          </cell>
          <cell r="W491" t="str">
            <v>9909</v>
          </cell>
          <cell r="X491" t="str">
            <v>9909</v>
          </cell>
          <cell r="Y491" t="str">
            <v>9909</v>
          </cell>
          <cell r="Z491" t="str">
            <v>9909</v>
          </cell>
        </row>
        <row r="492">
          <cell r="B492" t="str">
            <v>Vac4</v>
          </cell>
          <cell r="C492" t="str">
            <v>VACANCY</v>
          </cell>
          <cell r="D492">
            <v>0</v>
          </cell>
          <cell r="E492">
            <v>0</v>
          </cell>
          <cell r="F492">
            <v>0</v>
          </cell>
          <cell r="G492" t="str">
            <v>LH QMS</v>
          </cell>
          <cell r="H492" t="str">
            <v>310</v>
          </cell>
          <cell r="I492" t="str">
            <v>Meter Assets and inside Service</v>
          </cell>
          <cell r="J492" t="str">
            <v>Full Time - Permanent</v>
          </cell>
          <cell r="K492">
            <v>0</v>
          </cell>
          <cell r="L492" t="str">
            <v>LH QMS</v>
          </cell>
          <cell r="M492" t="str">
            <v>B</v>
          </cell>
          <cell r="N492" t="str">
            <v>W</v>
          </cell>
          <cell r="O492">
            <v>40</v>
          </cell>
          <cell r="P492">
            <v>0</v>
          </cell>
          <cell r="Q492">
            <v>0</v>
          </cell>
          <cell r="R492">
            <v>0</v>
          </cell>
          <cell r="S492">
            <v>0</v>
          </cell>
          <cell r="T492">
            <v>0.55000000000000004</v>
          </cell>
          <cell r="U492" t="str">
            <v>310</v>
          </cell>
          <cell r="V492" t="str">
            <v>101</v>
          </cell>
          <cell r="W492" t="str">
            <v>5065</v>
          </cell>
          <cell r="X492" t="str">
            <v>5065</v>
          </cell>
          <cell r="Y492" t="str">
            <v>5065</v>
          </cell>
          <cell r="Z492" t="str">
            <v>5065</v>
          </cell>
        </row>
        <row r="493">
          <cell r="B493" t="str">
            <v>Vac38</v>
          </cell>
          <cell r="C493" t="str">
            <v>VACANCY</v>
          </cell>
          <cell r="D493">
            <v>0</v>
          </cell>
          <cell r="E493">
            <v>0</v>
          </cell>
          <cell r="F493">
            <v>0</v>
          </cell>
          <cell r="G493" t="str">
            <v>Engineering Technician 2</v>
          </cell>
          <cell r="H493" t="str">
            <v>311</v>
          </cell>
          <cell r="I493" t="str">
            <v>Customer Connections</v>
          </cell>
          <cell r="J493" t="str">
            <v>Full Time - Permanent</v>
          </cell>
          <cell r="K493">
            <v>0</v>
          </cell>
          <cell r="L493" t="str">
            <v>Engineering Technician 2</v>
          </cell>
          <cell r="M493" t="str">
            <v>B</v>
          </cell>
          <cell r="N493" t="str">
            <v>W</v>
          </cell>
          <cell r="O493">
            <v>35</v>
          </cell>
          <cell r="P493">
            <v>0</v>
          </cell>
          <cell r="Q493">
            <v>0</v>
          </cell>
          <cell r="R493">
            <v>0</v>
          </cell>
          <cell r="S493">
            <v>0</v>
          </cell>
          <cell r="T493">
            <v>0.55000000000000004</v>
          </cell>
          <cell r="U493" t="str">
            <v>311</v>
          </cell>
          <cell r="V493" t="str">
            <v>101</v>
          </cell>
          <cell r="W493" t="str">
            <v>5065</v>
          </cell>
          <cell r="X493" t="str">
            <v>5065</v>
          </cell>
          <cell r="Y493" t="str">
            <v>5065</v>
          </cell>
          <cell r="Z493" t="str">
            <v>5065</v>
          </cell>
        </row>
        <row r="494">
          <cell r="B494" t="str">
            <v>Vac6</v>
          </cell>
          <cell r="C494" t="str">
            <v>VACANCY</v>
          </cell>
          <cell r="D494">
            <v>0</v>
          </cell>
          <cell r="E494">
            <v>0</v>
          </cell>
          <cell r="F494">
            <v>0</v>
          </cell>
          <cell r="G494" t="str">
            <v>SPECIALIST CONSERVATION PROGRAMS</v>
          </cell>
          <cell r="H494" t="str">
            <v>330</v>
          </cell>
          <cell r="I494" t="str">
            <v>Conservation &amp; Demand Management</v>
          </cell>
          <cell r="J494" t="str">
            <v>Contractor</v>
          </cell>
          <cell r="K494">
            <v>0</v>
          </cell>
          <cell r="L494" t="str">
            <v>SPECIALIST CONSERVATION PROGRAMS</v>
          </cell>
          <cell r="M494" t="str">
            <v>N</v>
          </cell>
          <cell r="N494" t="str">
            <v>P</v>
          </cell>
          <cell r="O494">
            <v>35</v>
          </cell>
          <cell r="P494">
            <v>0</v>
          </cell>
          <cell r="Q494">
            <v>0</v>
          </cell>
          <cell r="R494">
            <v>0</v>
          </cell>
          <cell r="S494">
            <v>0</v>
          </cell>
          <cell r="T494">
            <v>0.55000000000000004</v>
          </cell>
          <cell r="U494" t="str">
            <v>330</v>
          </cell>
          <cell r="V494" t="str">
            <v>101</v>
          </cell>
          <cell r="W494" t="str">
            <v>5415</v>
          </cell>
          <cell r="X494" t="str">
            <v>5415</v>
          </cell>
          <cell r="Y494">
            <v>5415</v>
          </cell>
          <cell r="Z494">
            <v>5415</v>
          </cell>
        </row>
        <row r="495">
          <cell r="B495" t="str">
            <v>Vac5</v>
          </cell>
          <cell r="C495" t="str">
            <v>VACANCY</v>
          </cell>
          <cell r="D495">
            <v>0</v>
          </cell>
          <cell r="E495">
            <v>0</v>
          </cell>
          <cell r="F495">
            <v>0</v>
          </cell>
          <cell r="G495" t="str">
            <v>Engineering Technician 2</v>
          </cell>
          <cell r="H495" t="str">
            <v>501</v>
          </cell>
          <cell r="I495" t="str">
            <v>Capital Projects</v>
          </cell>
          <cell r="J495" t="str">
            <v>Full Time - Permanent</v>
          </cell>
          <cell r="K495">
            <v>0</v>
          </cell>
          <cell r="L495" t="str">
            <v>Engineering Technician 2</v>
          </cell>
          <cell r="M495" t="str">
            <v>B</v>
          </cell>
          <cell r="N495" t="str">
            <v>W</v>
          </cell>
          <cell r="O495">
            <v>35</v>
          </cell>
          <cell r="P495">
            <v>0</v>
          </cell>
          <cell r="Q495">
            <v>0</v>
          </cell>
          <cell r="R495">
            <v>0</v>
          </cell>
          <cell r="S495">
            <v>0</v>
          </cell>
          <cell r="T495">
            <v>1.85</v>
          </cell>
          <cell r="U495" t="str">
            <v>501</v>
          </cell>
          <cell r="V495" t="str">
            <v>101</v>
          </cell>
          <cell r="W495" t="str">
            <v>9080</v>
          </cell>
          <cell r="X495" t="str">
            <v>9080</v>
          </cell>
          <cell r="Y495" t="str">
            <v>9080</v>
          </cell>
          <cell r="Z495" t="str">
            <v>9080</v>
          </cell>
        </row>
        <row r="496">
          <cell r="B496" t="str">
            <v>Vac12</v>
          </cell>
          <cell r="C496" t="str">
            <v>VACANCY</v>
          </cell>
          <cell r="D496">
            <v>0</v>
          </cell>
          <cell r="E496">
            <v>0</v>
          </cell>
          <cell r="F496">
            <v>0</v>
          </cell>
          <cell r="G496" t="str">
            <v>Line Maintainer - 1st Class</v>
          </cell>
          <cell r="H496" t="str">
            <v>502</v>
          </cell>
          <cell r="I496" t="str">
            <v>Overhead</v>
          </cell>
          <cell r="J496" t="str">
            <v>Full Time - Permanent</v>
          </cell>
          <cell r="K496">
            <v>0</v>
          </cell>
          <cell r="L496" t="str">
            <v>Line Maintainer - 1st Class</v>
          </cell>
          <cell r="M496" t="str">
            <v>B</v>
          </cell>
          <cell r="N496" t="str">
            <v>W</v>
          </cell>
          <cell r="O496">
            <v>40</v>
          </cell>
          <cell r="P496">
            <v>0</v>
          </cell>
          <cell r="Q496">
            <v>0</v>
          </cell>
          <cell r="R496">
            <v>0</v>
          </cell>
          <cell r="S496">
            <v>0</v>
          </cell>
          <cell r="T496">
            <v>0.75</v>
          </cell>
          <cell r="U496" t="str">
            <v>502</v>
          </cell>
          <cell r="V496" t="str">
            <v>102</v>
          </cell>
          <cell r="W496" t="str">
            <v>5020</v>
          </cell>
          <cell r="X496" t="str">
            <v>5020</v>
          </cell>
          <cell r="Y496" t="str">
            <v>5020</v>
          </cell>
          <cell r="Z496">
            <v>9090</v>
          </cell>
        </row>
        <row r="497">
          <cell r="B497" t="str">
            <v>Vac13</v>
          </cell>
          <cell r="C497" t="str">
            <v>VACANCY</v>
          </cell>
          <cell r="D497">
            <v>0</v>
          </cell>
          <cell r="E497">
            <v>0</v>
          </cell>
          <cell r="F497">
            <v>0</v>
          </cell>
          <cell r="G497" t="str">
            <v>Line Maintainer - 1st Class</v>
          </cell>
          <cell r="H497" t="str">
            <v>502</v>
          </cell>
          <cell r="I497" t="str">
            <v>Overhead</v>
          </cell>
          <cell r="J497" t="str">
            <v>Full Time - Permanent</v>
          </cell>
          <cell r="K497">
            <v>0</v>
          </cell>
          <cell r="L497" t="str">
            <v>Line Maintainer - 1st Class</v>
          </cell>
          <cell r="M497" t="str">
            <v>B</v>
          </cell>
          <cell r="N497" t="str">
            <v>W</v>
          </cell>
          <cell r="O497">
            <v>40</v>
          </cell>
          <cell r="P497">
            <v>0</v>
          </cell>
          <cell r="Q497">
            <v>0</v>
          </cell>
          <cell r="R497">
            <v>0</v>
          </cell>
          <cell r="S497">
            <v>0</v>
          </cell>
          <cell r="T497">
            <v>0.75</v>
          </cell>
          <cell r="U497" t="str">
            <v>502</v>
          </cell>
          <cell r="V497" t="str">
            <v>102</v>
          </cell>
          <cell r="W497" t="str">
            <v>5020</v>
          </cell>
          <cell r="X497" t="str">
            <v>5020</v>
          </cell>
          <cell r="Y497" t="str">
            <v>5020</v>
          </cell>
          <cell r="Z497">
            <v>9090</v>
          </cell>
        </row>
        <row r="498">
          <cell r="B498" t="str">
            <v>Vac14</v>
          </cell>
          <cell r="C498" t="str">
            <v>VACANCY</v>
          </cell>
          <cell r="D498">
            <v>0</v>
          </cell>
          <cell r="E498">
            <v>0</v>
          </cell>
          <cell r="F498">
            <v>0</v>
          </cell>
          <cell r="G498" t="str">
            <v>Labourer</v>
          </cell>
          <cell r="H498" t="str">
            <v>502</v>
          </cell>
          <cell r="I498" t="str">
            <v>Overhead</v>
          </cell>
          <cell r="J498" t="str">
            <v>Full Time - Permanent</v>
          </cell>
          <cell r="K498">
            <v>0</v>
          </cell>
          <cell r="L498" t="str">
            <v>Labourer</v>
          </cell>
          <cell r="M498" t="str">
            <v>B</v>
          </cell>
          <cell r="N498" t="str">
            <v>W</v>
          </cell>
          <cell r="O498">
            <v>40</v>
          </cell>
          <cell r="P498">
            <v>0</v>
          </cell>
          <cell r="Q498">
            <v>0</v>
          </cell>
          <cell r="R498">
            <v>0</v>
          </cell>
          <cell r="S498">
            <v>0</v>
          </cell>
          <cell r="T498">
            <v>0.75</v>
          </cell>
          <cell r="U498" t="str">
            <v>502</v>
          </cell>
          <cell r="V498" t="str">
            <v>102</v>
          </cell>
          <cell r="W498" t="str">
            <v>5020</v>
          </cell>
          <cell r="X498" t="str">
            <v>5020</v>
          </cell>
          <cell r="Y498" t="str">
            <v>5020</v>
          </cell>
          <cell r="Z498">
            <v>9090</v>
          </cell>
        </row>
        <row r="499">
          <cell r="B499" t="str">
            <v>Vac15</v>
          </cell>
          <cell r="C499" t="str">
            <v>VACANCY</v>
          </cell>
          <cell r="D499">
            <v>0</v>
          </cell>
          <cell r="E499">
            <v>0</v>
          </cell>
          <cell r="F499">
            <v>0</v>
          </cell>
          <cell r="G499" t="str">
            <v>Cable Splicer - Apprentice</v>
          </cell>
          <cell r="H499" t="str">
            <v>503</v>
          </cell>
          <cell r="I499" t="str">
            <v>Underground</v>
          </cell>
          <cell r="J499" t="str">
            <v>Full Time - Permanent</v>
          </cell>
          <cell r="K499">
            <v>0</v>
          </cell>
          <cell r="L499" t="str">
            <v>Cable Splicer - Apprentice</v>
          </cell>
          <cell r="M499" t="str">
            <v>B</v>
          </cell>
          <cell r="N499" t="str">
            <v>W</v>
          </cell>
          <cell r="O499">
            <v>40</v>
          </cell>
          <cell r="P499">
            <v>0</v>
          </cell>
          <cell r="Q499">
            <v>0</v>
          </cell>
          <cell r="R499">
            <v>0</v>
          </cell>
          <cell r="S499">
            <v>0</v>
          </cell>
          <cell r="T499">
            <v>0.75</v>
          </cell>
          <cell r="U499" t="str">
            <v>503</v>
          </cell>
          <cell r="V499" t="str">
            <v>101</v>
          </cell>
          <cell r="W499" t="str">
            <v>5040</v>
          </cell>
          <cell r="X499" t="str">
            <v>5040</v>
          </cell>
          <cell r="Y499" t="str">
            <v>5040</v>
          </cell>
          <cell r="Z499">
            <v>9090</v>
          </cell>
        </row>
        <row r="500">
          <cell r="B500" t="str">
            <v>Vac16</v>
          </cell>
          <cell r="C500" t="str">
            <v>VACANCY</v>
          </cell>
          <cell r="D500">
            <v>0</v>
          </cell>
          <cell r="E500">
            <v>0</v>
          </cell>
          <cell r="F500">
            <v>0</v>
          </cell>
          <cell r="G500" t="str">
            <v>Cable Splicer - Apprentice</v>
          </cell>
          <cell r="H500" t="str">
            <v>503</v>
          </cell>
          <cell r="I500" t="str">
            <v>Underground</v>
          </cell>
          <cell r="J500" t="str">
            <v>Full Time - Permanent</v>
          </cell>
          <cell r="K500">
            <v>0</v>
          </cell>
          <cell r="L500" t="str">
            <v>Cable Splicer - Apprentice</v>
          </cell>
          <cell r="M500" t="str">
            <v>B</v>
          </cell>
          <cell r="N500" t="str">
            <v>W</v>
          </cell>
          <cell r="O500">
            <v>40</v>
          </cell>
          <cell r="P500">
            <v>0</v>
          </cell>
          <cell r="Q500">
            <v>0</v>
          </cell>
          <cell r="R500">
            <v>0</v>
          </cell>
          <cell r="S500">
            <v>0</v>
          </cell>
          <cell r="T500">
            <v>0.75</v>
          </cell>
          <cell r="U500" t="str">
            <v>503</v>
          </cell>
          <cell r="V500" t="str">
            <v>101</v>
          </cell>
          <cell r="W500" t="str">
            <v>5040</v>
          </cell>
          <cell r="X500" t="str">
            <v>5040</v>
          </cell>
          <cell r="Y500" t="str">
            <v>5040</v>
          </cell>
          <cell r="Z500">
            <v>9090</v>
          </cell>
        </row>
        <row r="501">
          <cell r="B501" t="str">
            <v>Vac17</v>
          </cell>
          <cell r="C501" t="str">
            <v>VACANCY</v>
          </cell>
          <cell r="D501">
            <v>0</v>
          </cell>
          <cell r="E501">
            <v>0</v>
          </cell>
          <cell r="F501">
            <v>0</v>
          </cell>
          <cell r="G501" t="str">
            <v>Cable Splicer - Apprentice</v>
          </cell>
          <cell r="H501" t="str">
            <v>503</v>
          </cell>
          <cell r="I501" t="str">
            <v>Underground</v>
          </cell>
          <cell r="J501" t="str">
            <v>Full Time - Permanent</v>
          </cell>
          <cell r="K501">
            <v>0</v>
          </cell>
          <cell r="L501" t="str">
            <v>Cable Splicer - Apprentice</v>
          </cell>
          <cell r="M501" t="str">
            <v>B</v>
          </cell>
          <cell r="N501" t="str">
            <v>W</v>
          </cell>
          <cell r="O501">
            <v>40</v>
          </cell>
          <cell r="P501">
            <v>0</v>
          </cell>
          <cell r="Q501">
            <v>0</v>
          </cell>
          <cell r="R501">
            <v>0</v>
          </cell>
          <cell r="S501">
            <v>0</v>
          </cell>
          <cell r="T501">
            <v>0.75</v>
          </cell>
          <cell r="U501" t="str">
            <v>503</v>
          </cell>
          <cell r="V501" t="str">
            <v>101</v>
          </cell>
          <cell r="W501" t="str">
            <v>5040</v>
          </cell>
          <cell r="X501" t="str">
            <v>5040</v>
          </cell>
          <cell r="Y501" t="str">
            <v>5040</v>
          </cell>
          <cell r="Z501">
            <v>9090</v>
          </cell>
        </row>
        <row r="502">
          <cell r="B502" t="str">
            <v>Vac41</v>
          </cell>
          <cell r="C502" t="str">
            <v>VACANCY</v>
          </cell>
          <cell r="D502">
            <v>0</v>
          </cell>
          <cell r="E502">
            <v>0</v>
          </cell>
          <cell r="F502">
            <v>0</v>
          </cell>
          <cell r="G502" t="str">
            <v>Contractor Inspector</v>
          </cell>
          <cell r="H502" t="str">
            <v>503</v>
          </cell>
          <cell r="I502" t="str">
            <v>Contractor Management</v>
          </cell>
          <cell r="J502" t="str">
            <v>Full Time - Permanent</v>
          </cell>
          <cell r="K502">
            <v>0</v>
          </cell>
          <cell r="L502" t="str">
            <v>Contractor Inspector</v>
          </cell>
          <cell r="M502" t="str">
            <v>B</v>
          </cell>
          <cell r="N502" t="str">
            <v>W</v>
          </cell>
          <cell r="O502">
            <v>40</v>
          </cell>
          <cell r="P502">
            <v>0</v>
          </cell>
          <cell r="Q502">
            <v>0</v>
          </cell>
          <cell r="R502">
            <v>0</v>
          </cell>
          <cell r="S502">
            <v>0</v>
          </cell>
          <cell r="T502">
            <v>0.55000000000000004</v>
          </cell>
          <cell r="U502" t="str">
            <v>504</v>
          </cell>
          <cell r="V502" t="str">
            <v>101</v>
          </cell>
          <cell r="W502" t="str">
            <v>5105</v>
          </cell>
          <cell r="X502" t="str">
            <v>5105</v>
          </cell>
          <cell r="Y502" t="str">
            <v>5105</v>
          </cell>
          <cell r="Z502" t="str">
            <v>5105</v>
          </cell>
        </row>
        <row r="503">
          <cell r="B503" t="str">
            <v>Vac42</v>
          </cell>
          <cell r="C503" t="str">
            <v>VACANCY</v>
          </cell>
          <cell r="D503">
            <v>0</v>
          </cell>
          <cell r="E503">
            <v>0</v>
          </cell>
          <cell r="F503">
            <v>0</v>
          </cell>
          <cell r="G503" t="str">
            <v>Contractor Inspector</v>
          </cell>
          <cell r="H503" t="str">
            <v>503</v>
          </cell>
          <cell r="I503" t="str">
            <v>Contractor Management</v>
          </cell>
          <cell r="J503" t="str">
            <v>Full Time - Permanent</v>
          </cell>
          <cell r="K503">
            <v>0</v>
          </cell>
          <cell r="L503" t="str">
            <v>Contractor Inspector</v>
          </cell>
          <cell r="M503" t="str">
            <v>B</v>
          </cell>
          <cell r="N503" t="str">
            <v>W</v>
          </cell>
          <cell r="O503">
            <v>40</v>
          </cell>
          <cell r="P503">
            <v>0</v>
          </cell>
          <cell r="Q503">
            <v>0</v>
          </cell>
          <cell r="R503">
            <v>0</v>
          </cell>
          <cell r="S503">
            <v>0</v>
          </cell>
          <cell r="T503">
            <v>0.55000000000000004</v>
          </cell>
          <cell r="U503" t="str">
            <v>504</v>
          </cell>
          <cell r="V503" t="str">
            <v>101</v>
          </cell>
          <cell r="W503" t="str">
            <v>5105</v>
          </cell>
          <cell r="X503" t="str">
            <v>5105</v>
          </cell>
          <cell r="Y503" t="str">
            <v>5105</v>
          </cell>
          <cell r="Z503" t="str">
            <v>5105</v>
          </cell>
        </row>
        <row r="504">
          <cell r="B504" t="str">
            <v>Vac7</v>
          </cell>
          <cell r="C504" t="str">
            <v>VACANCY</v>
          </cell>
          <cell r="D504">
            <v>0</v>
          </cell>
          <cell r="E504">
            <v>0</v>
          </cell>
          <cell r="F504">
            <v>0</v>
          </cell>
          <cell r="G504" t="str">
            <v>Engineer in Training, Project Specialist</v>
          </cell>
          <cell r="H504" t="str">
            <v>521</v>
          </cell>
          <cell r="I504" t="str">
            <v>Network Assets</v>
          </cell>
          <cell r="J504" t="str">
            <v>Full Time - Permanent</v>
          </cell>
          <cell r="K504">
            <v>0</v>
          </cell>
          <cell r="L504" t="str">
            <v>Engineer in Training, Project Specialist</v>
          </cell>
          <cell r="M504" t="str">
            <v>N</v>
          </cell>
          <cell r="N504" t="str">
            <v>P</v>
          </cell>
          <cell r="O504">
            <v>35</v>
          </cell>
          <cell r="P504">
            <v>0</v>
          </cell>
          <cell r="Q504">
            <v>0</v>
          </cell>
          <cell r="R504">
            <v>0</v>
          </cell>
          <cell r="S504">
            <v>0</v>
          </cell>
          <cell r="T504">
            <v>0.55000000000000004</v>
          </cell>
          <cell r="U504" t="str">
            <v>521</v>
          </cell>
          <cell r="V504" t="str">
            <v>101</v>
          </cell>
          <cell r="W504" t="str">
            <v>9080</v>
          </cell>
          <cell r="X504" t="str">
            <v>9080</v>
          </cell>
          <cell r="Y504" t="str">
            <v>9080</v>
          </cell>
          <cell r="Z504" t="str">
            <v>9080</v>
          </cell>
        </row>
        <row r="505">
          <cell r="B505" t="str">
            <v>Vac20</v>
          </cell>
          <cell r="C505" t="str">
            <v>VACANCY</v>
          </cell>
          <cell r="D505">
            <v>0</v>
          </cell>
          <cell r="E505">
            <v>0</v>
          </cell>
          <cell r="F505">
            <v>0</v>
          </cell>
          <cell r="G505" t="str">
            <v>Op-4</v>
          </cell>
          <cell r="H505" t="str">
            <v>523</v>
          </cell>
          <cell r="I505" t="str">
            <v>Network Operating</v>
          </cell>
          <cell r="J505" t="str">
            <v>Full Time - Permanent</v>
          </cell>
          <cell r="K505">
            <v>0</v>
          </cell>
          <cell r="L505" t="str">
            <v>Op-4</v>
          </cell>
          <cell r="M505" t="str">
            <v>B</v>
          </cell>
          <cell r="N505" t="str">
            <v>W</v>
          </cell>
          <cell r="O505">
            <v>40</v>
          </cell>
          <cell r="P505">
            <v>0</v>
          </cell>
          <cell r="Q505">
            <v>0</v>
          </cell>
          <cell r="R505">
            <v>0</v>
          </cell>
          <cell r="S505">
            <v>0</v>
          </cell>
          <cell r="T505">
            <v>0.55000000000000004</v>
          </cell>
          <cell r="U505" t="str">
            <v>523</v>
          </cell>
          <cell r="V505" t="str">
            <v>101</v>
          </cell>
          <cell r="W505" t="str">
            <v>5010</v>
          </cell>
          <cell r="X505" t="str">
            <v>5010</v>
          </cell>
          <cell r="Y505" t="str">
            <v>5010</v>
          </cell>
          <cell r="Z505" t="str">
            <v>5010</v>
          </cell>
        </row>
        <row r="506">
          <cell r="B506" t="str">
            <v>Vac21</v>
          </cell>
          <cell r="C506" t="str">
            <v>VACANCY</v>
          </cell>
          <cell r="D506">
            <v>0</v>
          </cell>
          <cell r="E506">
            <v>0</v>
          </cell>
          <cell r="F506">
            <v>0</v>
          </cell>
          <cell r="G506" t="str">
            <v>MANAGER, SUBSTATIONS</v>
          </cell>
          <cell r="H506" t="str">
            <v>525</v>
          </cell>
          <cell r="I506" t="str">
            <v>Substations</v>
          </cell>
          <cell r="J506" t="str">
            <v>Full Time - Permanent</v>
          </cell>
          <cell r="K506">
            <v>0</v>
          </cell>
          <cell r="L506" t="str">
            <v>MANAGER, SUBSTATIONS</v>
          </cell>
          <cell r="M506" t="str">
            <v>N</v>
          </cell>
          <cell r="N506" t="str">
            <v>P</v>
          </cell>
          <cell r="O506">
            <v>40</v>
          </cell>
          <cell r="P506">
            <v>0</v>
          </cell>
          <cell r="Q506">
            <v>0</v>
          </cell>
          <cell r="R506">
            <v>0</v>
          </cell>
          <cell r="S506">
            <v>0</v>
          </cell>
          <cell r="T506">
            <v>0.75</v>
          </cell>
          <cell r="U506" t="str">
            <v>525</v>
          </cell>
          <cell r="V506" t="str">
            <v>101</v>
          </cell>
          <cell r="W506" t="str">
            <v>5016</v>
          </cell>
          <cell r="X506" t="str">
            <v>5016</v>
          </cell>
          <cell r="Y506" t="str">
            <v>5016</v>
          </cell>
          <cell r="Z506">
            <v>9090</v>
          </cell>
        </row>
        <row r="507">
          <cell r="B507" t="str">
            <v>Vac22</v>
          </cell>
          <cell r="C507" t="str">
            <v>VACANCY</v>
          </cell>
          <cell r="D507">
            <v>0</v>
          </cell>
          <cell r="E507">
            <v>0</v>
          </cell>
          <cell r="F507">
            <v>0</v>
          </cell>
          <cell r="G507" t="str">
            <v>PURCHASING ASSITANT</v>
          </cell>
          <cell r="H507" t="str">
            <v>543</v>
          </cell>
          <cell r="I507" t="str">
            <v>Procurement</v>
          </cell>
          <cell r="J507" t="str">
            <v>Full Time - Permanent</v>
          </cell>
          <cell r="K507">
            <v>0</v>
          </cell>
          <cell r="L507" t="str">
            <v>PURCHASING ASSITANT</v>
          </cell>
          <cell r="M507" t="str">
            <v>B</v>
          </cell>
          <cell r="N507" t="str">
            <v>W</v>
          </cell>
          <cell r="O507">
            <v>35</v>
          </cell>
          <cell r="P507">
            <v>0</v>
          </cell>
          <cell r="Q507">
            <v>0</v>
          </cell>
          <cell r="R507">
            <v>0</v>
          </cell>
          <cell r="S507">
            <v>0</v>
          </cell>
          <cell r="T507">
            <v>0.55000000000000004</v>
          </cell>
          <cell r="U507" t="str">
            <v>543</v>
          </cell>
          <cell r="V507" t="str">
            <v>101</v>
          </cell>
          <cell r="W507" t="str">
            <v>9041</v>
          </cell>
          <cell r="X507" t="str">
            <v>9041</v>
          </cell>
          <cell r="Y507" t="str">
            <v>9041</v>
          </cell>
          <cell r="Z507" t="str">
            <v>9041</v>
          </cell>
        </row>
        <row r="508">
          <cell r="B508" t="str">
            <v>Vac24</v>
          </cell>
          <cell r="C508" t="str">
            <v>Randy Coomber</v>
          </cell>
          <cell r="D508">
            <v>0</v>
          </cell>
          <cell r="E508">
            <v>0</v>
          </cell>
          <cell r="F508">
            <v>0</v>
          </cell>
          <cell r="G508" t="str">
            <v>MANAGER, LOGISTICS</v>
          </cell>
          <cell r="H508" t="str">
            <v>545</v>
          </cell>
          <cell r="I508" t="str">
            <v>Logistics</v>
          </cell>
          <cell r="J508" t="str">
            <v>Full Time - Permanent</v>
          </cell>
          <cell r="K508">
            <v>0</v>
          </cell>
          <cell r="L508" t="str">
            <v>MANAGER, LOGISTICS</v>
          </cell>
          <cell r="M508" t="str">
            <v>N</v>
          </cell>
          <cell r="N508" t="str">
            <v>P</v>
          </cell>
          <cell r="O508">
            <v>40</v>
          </cell>
          <cell r="P508">
            <v>0</v>
          </cell>
          <cell r="Q508">
            <v>0</v>
          </cell>
          <cell r="R508">
            <v>0</v>
          </cell>
          <cell r="S508">
            <v>0</v>
          </cell>
          <cell r="T508">
            <v>0.55000000000000004</v>
          </cell>
          <cell r="U508" t="str">
            <v>545</v>
          </cell>
          <cell r="V508" t="str">
            <v>101</v>
          </cell>
          <cell r="W508" t="str">
            <v>9040</v>
          </cell>
          <cell r="X508" t="str">
            <v>9040</v>
          </cell>
          <cell r="Y508" t="str">
            <v>9040</v>
          </cell>
          <cell r="Z508" t="str">
            <v>9040</v>
          </cell>
        </row>
        <row r="509">
          <cell r="B509" t="str">
            <v>Bud2010-17</v>
          </cell>
          <cell r="C509" t="str">
            <v>VACANCY</v>
          </cell>
          <cell r="D509">
            <v>0</v>
          </cell>
          <cell r="E509">
            <v>0</v>
          </cell>
          <cell r="F509">
            <v>0</v>
          </cell>
          <cell r="G509" t="str">
            <v>Storekeeper 2nd Class</v>
          </cell>
          <cell r="H509" t="str">
            <v>545</v>
          </cell>
          <cell r="I509" t="str">
            <v>Logistics</v>
          </cell>
          <cell r="J509" t="str">
            <v>Full Time - Permanent</v>
          </cell>
          <cell r="K509">
            <v>0</v>
          </cell>
          <cell r="L509" t="str">
            <v>Storekeeper 2nd Class</v>
          </cell>
          <cell r="M509" t="str">
            <v>B</v>
          </cell>
          <cell r="N509" t="str">
            <v>W</v>
          </cell>
          <cell r="O509">
            <v>40</v>
          </cell>
          <cell r="P509">
            <v>0</v>
          </cell>
          <cell r="Q509">
            <v>0</v>
          </cell>
          <cell r="R509">
            <v>0</v>
          </cell>
          <cell r="S509">
            <v>0</v>
          </cell>
          <cell r="T509">
            <v>0.55000000000000004</v>
          </cell>
          <cell r="U509" t="str">
            <v>545</v>
          </cell>
          <cell r="V509" t="str">
            <v>101</v>
          </cell>
          <cell r="W509" t="str">
            <v>9040</v>
          </cell>
          <cell r="X509" t="str">
            <v>9040</v>
          </cell>
          <cell r="Y509" t="str">
            <v>9040</v>
          </cell>
          <cell r="Z509" t="str">
            <v>9040</v>
          </cell>
        </row>
        <row r="510">
          <cell r="B510" t="str">
            <v>Vac23</v>
          </cell>
          <cell r="C510" t="str">
            <v>VACANCY</v>
          </cell>
          <cell r="D510">
            <v>0</v>
          </cell>
          <cell r="E510">
            <v>0</v>
          </cell>
          <cell r="F510">
            <v>0</v>
          </cell>
          <cell r="G510" t="str">
            <v>ENVIRONMENTAL SPECIALIST</v>
          </cell>
          <cell r="H510" t="str">
            <v>593</v>
          </cell>
          <cell r="I510" t="str">
            <v>Supply Chain</v>
          </cell>
          <cell r="J510" t="str">
            <v>Full Time - Permanent</v>
          </cell>
          <cell r="K510">
            <v>0</v>
          </cell>
          <cell r="L510" t="str">
            <v>ENVIRONMENTAL SPECIALIST</v>
          </cell>
          <cell r="M510" t="str">
            <v>N</v>
          </cell>
          <cell r="N510" t="str">
            <v>P</v>
          </cell>
          <cell r="O510">
            <v>35</v>
          </cell>
          <cell r="P510">
            <v>0</v>
          </cell>
          <cell r="Q510">
            <v>0</v>
          </cell>
          <cell r="R510">
            <v>0</v>
          </cell>
          <cell r="S510">
            <v>0</v>
          </cell>
          <cell r="T510">
            <v>0.55000000000000004</v>
          </cell>
          <cell r="U510" t="str">
            <v>593</v>
          </cell>
          <cell r="V510" t="str">
            <v>101</v>
          </cell>
          <cell r="W510" t="str">
            <v>5615</v>
          </cell>
          <cell r="X510" t="str">
            <v>5615</v>
          </cell>
          <cell r="Y510" t="str">
            <v>5615</v>
          </cell>
          <cell r="Z510" t="str">
            <v>5615</v>
          </cell>
        </row>
        <row r="511">
          <cell r="B511" t="str">
            <v>Vac36</v>
          </cell>
          <cell r="C511" t="str">
            <v>VACANCY</v>
          </cell>
          <cell r="D511">
            <v>0</v>
          </cell>
          <cell r="E511">
            <v>0</v>
          </cell>
          <cell r="F511">
            <v>0</v>
          </cell>
          <cell r="G511" t="str">
            <v>SPECIALIST, COMPENSATION AND PROJECTS</v>
          </cell>
          <cell r="H511" t="str">
            <v>620</v>
          </cell>
          <cell r="I511" t="str">
            <v>Human Resources</v>
          </cell>
          <cell r="J511" t="str">
            <v>Full Time - Permanent</v>
          </cell>
          <cell r="K511">
            <v>0</v>
          </cell>
          <cell r="L511" t="str">
            <v>SPECIALIST, COMPENSATION AND PROJECTS</v>
          </cell>
          <cell r="M511" t="str">
            <v>N</v>
          </cell>
          <cell r="N511" t="str">
            <v>P</v>
          </cell>
          <cell r="O511">
            <v>35</v>
          </cell>
          <cell r="P511">
            <v>0</v>
          </cell>
          <cell r="Q511">
            <v>0</v>
          </cell>
          <cell r="R511">
            <v>0</v>
          </cell>
          <cell r="S511">
            <v>0</v>
          </cell>
          <cell r="T511">
            <v>0.55000000000000004</v>
          </cell>
          <cell r="U511" t="str">
            <v>620</v>
          </cell>
          <cell r="V511" t="str">
            <v>101</v>
          </cell>
          <cell r="W511" t="str">
            <v>5615</v>
          </cell>
          <cell r="X511" t="str">
            <v>5615</v>
          </cell>
          <cell r="Y511" t="str">
            <v>5615</v>
          </cell>
          <cell r="Z511" t="str">
            <v>5615</v>
          </cell>
        </row>
      </sheetData>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er group data with H1 and TOR"/>
      <sheetName val="2011 yndx calc"/>
      <sheetName val="2010 yndx calc"/>
      <sheetName val="2009 yndx calc "/>
      <sheetName val="2009-2011 Unit costs"/>
      <sheetName val="Peer Group Unit Cost Calc"/>
      <sheetName val="Company ranking by unit cost BM"/>
      <sheetName val="peer group calc"/>
      <sheetName val="Left-bottom"/>
      <sheetName val="Right-top"/>
      <sheetName val="Right-bottom"/>
      <sheetName val="Peer groups"/>
      <sheetName val="12 group table"/>
      <sheetName val="6 peer group table"/>
      <sheetName val="Left-bottom chart"/>
      <sheetName val="TFP Calculations"/>
      <sheetName val="BM Database"/>
      <sheetName val="Capital Calculations for TFP"/>
      <sheetName val="Q Capital Data"/>
      <sheetName val="Capital Calculations BM"/>
      <sheetName val="data request responses"/>
      <sheetName val="COMA"/>
      <sheetName val="Aggregate HV charges"/>
      <sheetName val="HV-Related O&amp;M Exp"/>
      <sheetName val="Z variables"/>
      <sheetName val="CNP Plant"/>
      <sheetName val="OM&amp;A Price"/>
      <sheetName val="Q OM&amp;A"/>
      <sheetName val="Output Indexes"/>
      <sheetName val="Q Output"/>
      <sheetName val="Q Business Conditions"/>
      <sheetName val="GDPIPI Ontario"/>
      <sheetName val="Z key"/>
      <sheetName val="embedded dist summary"/>
      <sheetName val="TWA40 0211"/>
    </sheetNames>
    <sheetDataSet>
      <sheetData sheetId="0"/>
      <sheetData sheetId="1"/>
      <sheetData sheetId="2"/>
      <sheetData sheetId="3"/>
      <sheetData sheetId="4"/>
      <sheetData sheetId="5">
        <row r="4">
          <cell r="A4" t="str">
            <v>ENERSOURCE HYDRO MISSISSAUGA INC.</v>
          </cell>
          <cell r="B4">
            <v>39751187.478046209</v>
          </cell>
          <cell r="C4">
            <v>-8.2088511345344548E-2</v>
          </cell>
          <cell r="D4" t="str">
            <v>BRANTFORD POWER INC.</v>
          </cell>
          <cell r="E4">
            <v>37081179.829891548</v>
          </cell>
          <cell r="F4">
            <v>-0.1585595139735004</v>
          </cell>
          <cell r="G4" t="str">
            <v>CENTRE WELLINGTON HYDRO LTD.</v>
          </cell>
          <cell r="H4">
            <v>50486278.411016107</v>
          </cell>
          <cell r="I4">
            <v>1.5065519962440623E-2</v>
          </cell>
        </row>
        <row r="5">
          <cell r="A5" t="str">
            <v>ENWIN UTILITIES LTD.</v>
          </cell>
          <cell r="B5">
            <v>41480380.506671302</v>
          </cell>
          <cell r="C5">
            <v>-4.215898350537458E-2</v>
          </cell>
          <cell r="D5" t="str">
            <v>E.L.K. ENERGY INC.</v>
          </cell>
          <cell r="E5">
            <v>44017464.503229409</v>
          </cell>
          <cell r="F5">
            <v>-1.1623984144445698E-3</v>
          </cell>
          <cell r="G5" t="str">
            <v>COLLUS POWER CORPORATION</v>
          </cell>
          <cell r="H5">
            <v>51108225.999345817</v>
          </cell>
          <cell r="I5">
            <v>2.7570255348115826E-2</v>
          </cell>
        </row>
        <row r="6">
          <cell r="A6" t="str">
            <v>HORIZON UTILITIES CORPORATION</v>
          </cell>
          <cell r="B6">
            <v>33331805.582322493</v>
          </cell>
          <cell r="C6">
            <v>-0.23032117471925681</v>
          </cell>
          <cell r="D6" t="str">
            <v>ESSEX POWERLINES CORPORATION</v>
          </cell>
          <cell r="E6">
            <v>51829376.320674591</v>
          </cell>
          <cell r="F6">
            <v>0.17610431495934223</v>
          </cell>
          <cell r="G6" t="str">
            <v>COOPERATIVE HYDRO EMBRUN INC.</v>
          </cell>
          <cell r="H6">
            <v>77988639.027818441</v>
          </cell>
          <cell r="I6">
            <v>0.56802166682704269</v>
          </cell>
        </row>
        <row r="7">
          <cell r="A7" t="str">
            <v>HYDRO ONE BRAMPTON NETWORKS INC.</v>
          </cell>
          <cell r="B7">
            <v>38012939.225483082</v>
          </cell>
          <cell r="C7">
            <v>-0.12222713719250365</v>
          </cell>
          <cell r="D7" t="str">
            <v>FESTIVAL HYDRO INC.</v>
          </cell>
          <cell r="E7">
            <v>43079283.818667859</v>
          </cell>
          <cell r="F7">
            <v>-2.2451451643591892E-2</v>
          </cell>
          <cell r="G7" t="str">
            <v>GRIMSBY POWER INCORPORATED</v>
          </cell>
          <cell r="H7">
            <v>38490822.808299117</v>
          </cell>
          <cell r="I7">
            <v>-0.22611235572548991</v>
          </cell>
        </row>
        <row r="8">
          <cell r="A8" t="str">
            <v>HYDRO ONE NETWORKS INC.</v>
          </cell>
          <cell r="B8">
            <v>73591195.799244985</v>
          </cell>
          <cell r="C8">
            <v>0.69932543839772909</v>
          </cell>
          <cell r="D8" t="str">
            <v>KINGSTON HYDRO CORPORATION</v>
          </cell>
          <cell r="E8">
            <v>32982826.858639326</v>
          </cell>
          <cell r="F8">
            <v>-0.25155871550534403</v>
          </cell>
          <cell r="G8" t="str">
            <v>GUELPH HYDRO ELECTRIC SYSTEMS INC.</v>
          </cell>
          <cell r="H8">
            <v>43500450.880043529</v>
          </cell>
          <cell r="I8">
            <v>-0.12538992413595701</v>
          </cell>
        </row>
        <row r="9">
          <cell r="A9" t="str">
            <v>HYDRO OTTAWA LIMITED</v>
          </cell>
          <cell r="B9">
            <v>40345821.897338338</v>
          </cell>
          <cell r="C9">
            <v>-6.8357556381566875E-2</v>
          </cell>
          <cell r="D9" t="str">
            <v>ORANGEVILLE HYDRO LIMITED</v>
          </cell>
          <cell r="E9">
            <v>55354574.790507875</v>
          </cell>
          <cell r="F9">
            <v>0.25609758182420256</v>
          </cell>
          <cell r="G9" t="str">
            <v>LAKEFRONT UTILITIES INC.</v>
          </cell>
          <cell r="H9">
            <v>47924777.743373483</v>
          </cell>
          <cell r="I9">
            <v>-3.643542423307089E-2</v>
          </cell>
        </row>
        <row r="10">
          <cell r="A10" t="str">
            <v>KITCHENER-WILMOT HYDRO INC.</v>
          </cell>
          <cell r="B10">
            <v>33249560.446607154</v>
          </cell>
          <cell r="C10">
            <v>-0.23222033194571112</v>
          </cell>
          <cell r="D10" t="str">
            <v>OSHAWA PUC NETWORKS INC.</v>
          </cell>
          <cell r="E10">
            <v>37037119.018569</v>
          </cell>
          <cell r="F10">
            <v>-0.15955933519450913</v>
          </cell>
          <cell r="G10" t="str">
            <v>MIDLAND POWER UTILITY CORPORATION</v>
          </cell>
          <cell r="H10">
            <v>59360554.748443127</v>
          </cell>
          <cell r="I10">
            <v>0.19348968209626907</v>
          </cell>
        </row>
        <row r="11">
          <cell r="A11" t="str">
            <v>LONDON HYDRO INC.</v>
          </cell>
          <cell r="B11">
            <v>32708205.569364682</v>
          </cell>
          <cell r="C11">
            <v>-0.24472098646161791</v>
          </cell>
          <cell r="D11" t="str">
            <v>PETERBOROUGH DISTRIBUTION INCORPORATED</v>
          </cell>
          <cell r="E11">
            <v>47946122.784339197</v>
          </cell>
          <cell r="F11">
            <v>8.7986117049571627E-2</v>
          </cell>
          <cell r="G11" t="str">
            <v>NEWMARKET-TAY POWER DISTRIBUTION LTD.</v>
          </cell>
          <cell r="H11">
            <v>40069741.447477661</v>
          </cell>
          <cell r="I11">
            <v>-0.19436698015218465</v>
          </cell>
        </row>
        <row r="12">
          <cell r="A12" t="str">
            <v>POWERSTREAM INC.</v>
          </cell>
          <cell r="B12">
            <v>41092822.54197415</v>
          </cell>
          <cell r="C12">
            <v>-5.110824844272021E-2</v>
          </cell>
          <cell r="D12" t="str">
            <v>TILLSONBURG HYDRO INC.</v>
          </cell>
          <cell r="E12">
            <v>38269240.303189866</v>
          </cell>
          <cell r="F12">
            <v>-0.13160022662970464</v>
          </cell>
          <cell r="G12" t="str">
            <v>ST. THOMAS ENERGY INC.</v>
          </cell>
          <cell r="H12">
            <v>36947872.00325156</v>
          </cell>
          <cell r="I12">
            <v>-0.25713457028548253</v>
          </cell>
        </row>
        <row r="13">
          <cell r="A13" t="str">
            <v>TORONTO HYDRO-ELECTRIC SYSTEM LIMITED</v>
          </cell>
          <cell r="B13">
            <v>56014118.394734323</v>
          </cell>
          <cell r="C13">
            <v>0.29344570724546881</v>
          </cell>
          <cell r="D13" t="str">
            <v>WOODSTOCK HYDRO SERVICES INC.</v>
          </cell>
          <cell r="E13">
            <v>53089710.556999266</v>
          </cell>
          <cell r="F13">
            <v>0.2047036275279783</v>
          </cell>
          <cell r="G13" t="str">
            <v>WASAGA DISTRIBUTION INC.</v>
          </cell>
          <cell r="H13">
            <v>51492288.624786288</v>
          </cell>
          <cell r="I13">
            <v>3.5292130298316286E-2</v>
          </cell>
        </row>
        <row r="14">
          <cell r="A14" t="str">
            <v>VERIDIAN CONNECTIONS INC.</v>
          </cell>
          <cell r="B14">
            <v>46789311.331008933</v>
          </cell>
          <cell r="C14">
            <v>8.0431784350898261E-2</v>
          </cell>
        </row>
        <row r="20">
          <cell r="A20" t="str">
            <v>BRANT COUNTY POWER INC.</v>
          </cell>
          <cell r="B20">
            <v>48302776.297091581</v>
          </cell>
          <cell r="C20">
            <v>4.6351050231945724E-2</v>
          </cell>
          <cell r="D20" t="str">
            <v>CHAPLEAU PUBLIC UTILITIES CORPORATION</v>
          </cell>
          <cell r="E20">
            <v>39701692.306614399</v>
          </cell>
          <cell r="F20">
            <v>-0.20585088880309965</v>
          </cell>
          <cell r="G20" t="str">
            <v>ALGOMA POWER INC.</v>
          </cell>
          <cell r="H20">
            <v>113948443.5025468</v>
          </cell>
          <cell r="I20">
            <v>1.0978386034662262</v>
          </cell>
        </row>
        <row r="21">
          <cell r="A21" t="str">
            <v>BURLINGTON HYDRO INC.</v>
          </cell>
          <cell r="B21">
            <v>36206139.620957106</v>
          </cell>
          <cell r="C21">
            <v>-0.21569037803911842</v>
          </cell>
          <cell r="D21" t="str">
            <v>ENTEGRUS POWERLINES</v>
          </cell>
          <cell r="E21">
            <v>36471578.223085068</v>
          </cell>
          <cell r="F21">
            <v>-0.2704625483940446</v>
          </cell>
          <cell r="G21" t="str">
            <v>ATIKOKAN HYDRO INC.</v>
          </cell>
          <cell r="H21">
            <v>56725011.831178673</v>
          </cell>
          <cell r="I21">
            <v>4.4331242654186087E-2</v>
          </cell>
        </row>
        <row r="22">
          <cell r="A22" t="str">
            <v>CAMBRIDGE AND NORTH DUMFRIES HYDRO INC.</v>
          </cell>
          <cell r="B22">
            <v>34737859.608833656</v>
          </cell>
          <cell r="C22">
            <v>-0.24749675544629973</v>
          </cell>
          <cell r="D22" t="str">
            <v>ESPANOLA REGIONAL HYDRO DISTRIBUTION CORPORATION</v>
          </cell>
          <cell r="E22">
            <v>66658364.037140571</v>
          </cell>
          <cell r="F22">
            <v>0.33336080852944472</v>
          </cell>
          <cell r="G22" t="str">
            <v>BLUEWATER POWER DISTRIBUTION CORPORATION</v>
          </cell>
          <cell r="H22">
            <v>39162445.494403876</v>
          </cell>
          <cell r="I22">
            <v>-0.27900296450766182</v>
          </cell>
        </row>
        <row r="23">
          <cell r="A23" t="str">
            <v>CANADIAN NIAGARA POWER INC.</v>
          </cell>
          <cell r="B23">
            <v>53188192.30238793</v>
          </cell>
          <cell r="C23">
            <v>0.15218058136532675</v>
          </cell>
          <cell r="D23" t="str">
            <v>FORT FRANCES POWER CORPORATION</v>
          </cell>
          <cell r="E23">
            <v>44789087.220283099</v>
          </cell>
          <cell r="F23">
            <v>-0.10408822040610211</v>
          </cell>
          <cell r="G23" t="str">
            <v>ERIE THAMES POWERLINES CORPORATION</v>
          </cell>
          <cell r="H23">
            <v>56934558.145577155</v>
          </cell>
          <cell r="I23">
            <v>4.818907812825627E-2</v>
          </cell>
        </row>
        <row r="24">
          <cell r="A24" t="str">
            <v>HALTON HILLS HYDRO INC.</v>
          </cell>
          <cell r="B24">
            <v>50240894.028802089</v>
          </cell>
          <cell r="C24">
            <v>8.8335210967869199E-2</v>
          </cell>
          <cell r="D24" t="str">
            <v>HEARST POWER DISTRIBUTION COMPANY LIMITED</v>
          </cell>
          <cell r="E24">
            <v>46947846.17805583</v>
          </cell>
          <cell r="F24">
            <v>-6.0906773772454639E-2</v>
          </cell>
          <cell r="G24" t="str">
            <v>GREATER SUDBURY HYDRO INC.</v>
          </cell>
          <cell r="H24">
            <v>46933979.085859738</v>
          </cell>
          <cell r="I24">
            <v>-0.13592577384883339</v>
          </cell>
        </row>
        <row r="25">
          <cell r="A25" t="str">
            <v>INNISFIL HYDRO DISTRIBUTION SYSTEMS LIMITED</v>
          </cell>
          <cell r="B25">
            <v>58365014.830644965</v>
          </cell>
          <cell r="C25">
            <v>0.26432265899642765</v>
          </cell>
          <cell r="D25" t="str">
            <v>HYDRO 2000 INC.</v>
          </cell>
          <cell r="E25">
            <v>57964312.489297181</v>
          </cell>
          <cell r="F25">
            <v>0.15945453632075154</v>
          </cell>
          <cell r="G25" t="str">
            <v>HALDIMAND COUNTY HYDRO INC.</v>
          </cell>
          <cell r="H25">
            <v>43539691.92241738</v>
          </cell>
          <cell r="I25">
            <v>-0.19841602315671539</v>
          </cell>
        </row>
        <row r="26">
          <cell r="A26" t="str">
            <v>MILTON HYDRO DISTRIBUTION INC.</v>
          </cell>
          <cell r="B26">
            <v>48546484.603451103</v>
          </cell>
          <cell r="C26">
            <v>5.1630341855704608E-2</v>
          </cell>
          <cell r="D26" t="str">
            <v>HYDRO HAWKESBURY INC.</v>
          </cell>
          <cell r="E26">
            <v>35933788.926673122</v>
          </cell>
          <cell r="F26">
            <v>-0.2812198956743166</v>
          </cell>
          <cell r="G26" t="str">
            <v>LAKELAND POWER DISTRIBUTION LTD.</v>
          </cell>
          <cell r="H26">
            <v>70795463.142385244</v>
          </cell>
          <cell r="I26">
            <v>0.30337414856436112</v>
          </cell>
        </row>
        <row r="27">
          <cell r="A27" t="str">
            <v>NIAGARA-ON-THE-LAKE HYDRO INC.</v>
          </cell>
          <cell r="B27">
            <v>45072995.809250928</v>
          </cell>
          <cell r="C27">
            <v>-2.3613545274631793E-2</v>
          </cell>
          <cell r="D27" t="str">
            <v>KENORA HYDRO ELECTRIC CORPORATION LTD.</v>
          </cell>
          <cell r="E27">
            <v>41801142.673030429</v>
          </cell>
          <cell r="F27">
            <v>-0.1638557861859368</v>
          </cell>
          <cell r="G27" t="str">
            <v>NIAGARA PENINSULA ENERGY INC.</v>
          </cell>
          <cell r="H27">
            <v>46888458.201888166</v>
          </cell>
          <cell r="I27">
            <v>-0.13676383240166776</v>
          </cell>
        </row>
        <row r="28">
          <cell r="A28" t="str">
            <v>OAKVILLE HYDRO ELECTRICITY DISTRIBUTION INC.</v>
          </cell>
          <cell r="B28">
            <v>47231842.206519842</v>
          </cell>
          <cell r="C28">
            <v>2.3152114346630896E-2</v>
          </cell>
          <cell r="D28" t="str">
            <v>NORTHERN ONTARIO WIRES INC.</v>
          </cell>
          <cell r="E28">
            <v>39196204.861059025</v>
          </cell>
          <cell r="F28">
            <v>-0.2159621052849752</v>
          </cell>
          <cell r="G28" t="str">
            <v>NORFOLK POWER DISTRIBUTION INC.</v>
          </cell>
          <cell r="H28">
            <v>48865910.495023571</v>
          </cell>
          <cell r="I28">
            <v>-0.10035810688634252</v>
          </cell>
        </row>
        <row r="29">
          <cell r="A29" t="str">
            <v>WATERLOO NORTH HYDRO INC.</v>
          </cell>
          <cell r="B29">
            <v>41599533.163341686</v>
          </cell>
          <cell r="C29">
            <v>-9.8856865971860691E-2</v>
          </cell>
          <cell r="D29" t="str">
            <v>ORILLIA POWER DISTRIBUTION CORPORATION</v>
          </cell>
          <cell r="E29">
            <v>49965446.906025849</v>
          </cell>
          <cell r="F29">
            <v>-5.4599827812489878E-4</v>
          </cell>
          <cell r="G29" t="str">
            <v>NORTH BAY HYDRO DISTRIBUTION LIMITED</v>
          </cell>
          <cell r="H29">
            <v>41340243.180268228</v>
          </cell>
          <cell r="I29">
            <v>-0.23890879634253426</v>
          </cell>
        </row>
        <row r="30">
          <cell r="A30" t="str">
            <v>WHITBY HYDRO ELECTRIC CORPORATION</v>
          </cell>
          <cell r="B30">
            <v>44302032.489557736</v>
          </cell>
          <cell r="C30">
            <v>-4.0314413031996142E-2</v>
          </cell>
          <cell r="D30" t="str">
            <v>OTTAWA RIVER POWER CORPORATION</v>
          </cell>
          <cell r="E30">
            <v>69396290.623507768</v>
          </cell>
          <cell r="F30">
            <v>0.38812728921983147</v>
          </cell>
          <cell r="G30" t="str">
            <v>PUC DISTRIBUTION INC.</v>
          </cell>
          <cell r="H30">
            <v>35016855.164206512</v>
          </cell>
          <cell r="I30">
            <v>-0.35532502000506716</v>
          </cell>
        </row>
        <row r="31">
          <cell r="D31" t="str">
            <v>PARRY SOUND POWER CORPORATION</v>
          </cell>
          <cell r="E31">
            <v>57293999.191035986</v>
          </cell>
          <cell r="F31">
            <v>0.14604632424942623</v>
          </cell>
          <cell r="G31" t="str">
            <v>SIOUX LOOKOUT HYDRO INC.</v>
          </cell>
          <cell r="H31">
            <v>62569064.40096283</v>
          </cell>
          <cell r="I31">
            <v>0.15192269984952014</v>
          </cell>
        </row>
        <row r="32">
          <cell r="D32" t="str">
            <v>RENFREW HYDRO INC.</v>
          </cell>
          <cell r="E32">
            <v>77119044.592503086</v>
          </cell>
          <cell r="F32">
            <v>0.5426047899043096</v>
          </cell>
          <cell r="G32" t="str">
            <v>THUNDER BAY HYDRO ELECTRICITY DISTRIBUTION INC.</v>
          </cell>
          <cell r="H32">
            <v>43401768.264088981</v>
          </cell>
          <cell r="I32">
            <v>-0.20095525551372548</v>
          </cell>
        </row>
        <row r="33">
          <cell r="D33" t="str">
            <v>RIDEAU ST. LAWRENCE DISTRIBUTION INC.</v>
          </cell>
          <cell r="E33">
            <v>44399971.015545964</v>
          </cell>
          <cell r="F33">
            <v>-0.11187167421350627</v>
          </cell>
        </row>
        <row r="34">
          <cell r="D34" t="str">
            <v>WELLAND HYDRO-ELECTRIC SYSTEM CORP.</v>
          </cell>
          <cell r="E34">
            <v>33295297.846245836</v>
          </cell>
          <cell r="F34">
            <v>-0.3339973775569513</v>
          </cell>
        </row>
        <row r="35">
          <cell r="D35" t="str">
            <v>WELLINGTON NORTH POWER INC.</v>
          </cell>
          <cell r="E35">
            <v>66963653.787803553</v>
          </cell>
          <cell r="F35">
            <v>0.33946748988383474</v>
          </cell>
        </row>
        <row r="36">
          <cell r="D36" t="str">
            <v>WEST COAST HURON ENERGY INC.</v>
          </cell>
          <cell r="E36">
            <v>36349509.957047127</v>
          </cell>
          <cell r="F36">
            <v>-0.27290426811296015</v>
          </cell>
        </row>
        <row r="37">
          <cell r="D37" t="str">
            <v>WESTARIO POWER INC.</v>
          </cell>
          <cell r="E37">
            <v>55622140.600852825</v>
          </cell>
          <cell r="F37">
            <v>0.11260429857487679</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COME"/>
      <sheetName val="DOCUMENTATION"/>
      <sheetName val="Trial_Balance"/>
    </sheetNames>
    <sheetDataSet>
      <sheetData sheetId="0" refreshError="1"/>
      <sheetData sheetId="1" refreshError="1"/>
      <sheetData sheetId="2" refreshError="1">
        <row r="15">
          <cell r="I15">
            <v>0</v>
          </cell>
          <cell r="N15">
            <v>0</v>
          </cell>
          <cell r="X15">
            <v>0</v>
          </cell>
          <cell r="AC15">
            <v>0</v>
          </cell>
        </row>
        <row r="16">
          <cell r="I16">
            <v>0</v>
          </cell>
          <cell r="N16">
            <v>0</v>
          </cell>
          <cell r="X16">
            <v>0</v>
          </cell>
          <cell r="AC16">
            <v>0</v>
          </cell>
        </row>
        <row r="17">
          <cell r="I17">
            <v>0</v>
          </cell>
          <cell r="N17">
            <v>0</v>
          </cell>
          <cell r="X17">
            <v>0</v>
          </cell>
          <cell r="AC17">
            <v>0</v>
          </cell>
        </row>
        <row r="18">
          <cell r="I18">
            <v>0</v>
          </cell>
          <cell r="N18">
            <v>0</v>
          </cell>
          <cell r="X18">
            <v>0</v>
          </cell>
          <cell r="AC18">
            <v>0</v>
          </cell>
        </row>
        <row r="19">
          <cell r="I19">
            <v>0</v>
          </cell>
          <cell r="N19">
            <v>0</v>
          </cell>
          <cell r="X19">
            <v>0</v>
          </cell>
          <cell r="AC19">
            <v>0</v>
          </cell>
        </row>
        <row r="20">
          <cell r="I20">
            <v>0</v>
          </cell>
          <cell r="N20">
            <v>0</v>
          </cell>
          <cell r="X20">
            <v>0</v>
          </cell>
          <cell r="AC20">
            <v>0</v>
          </cell>
        </row>
        <row r="21">
          <cell r="I21">
            <v>0</v>
          </cell>
          <cell r="N21">
            <v>0</v>
          </cell>
          <cell r="X21">
            <v>0</v>
          </cell>
          <cell r="AC21">
            <v>0</v>
          </cell>
        </row>
        <row r="22">
          <cell r="I22">
            <v>0</v>
          </cell>
          <cell r="N22">
            <v>0</v>
          </cell>
          <cell r="X22">
            <v>0</v>
          </cell>
          <cell r="AC22">
            <v>0</v>
          </cell>
        </row>
        <row r="23">
          <cell r="I23">
            <v>0</v>
          </cell>
          <cell r="N23">
            <v>0</v>
          </cell>
          <cell r="X23">
            <v>0</v>
          </cell>
          <cell r="AC23">
            <v>0</v>
          </cell>
        </row>
        <row r="24">
          <cell r="I24">
            <v>0</v>
          </cell>
          <cell r="N24">
            <v>0</v>
          </cell>
          <cell r="X24">
            <v>2348971.4500000002</v>
          </cell>
          <cell r="AC24">
            <v>0</v>
          </cell>
        </row>
        <row r="25">
          <cell r="I25">
            <v>0</v>
          </cell>
          <cell r="N25">
            <v>0</v>
          </cell>
          <cell r="X25">
            <v>0</v>
          </cell>
          <cell r="AC25">
            <v>0</v>
          </cell>
        </row>
        <row r="26">
          <cell r="I26">
            <v>0</v>
          </cell>
          <cell r="N26">
            <v>0</v>
          </cell>
          <cell r="X26">
            <v>0</v>
          </cell>
          <cell r="AC26">
            <v>0</v>
          </cell>
        </row>
        <row r="27">
          <cell r="I27">
            <v>0</v>
          </cell>
          <cell r="N27">
            <v>0</v>
          </cell>
          <cell r="X27">
            <v>0</v>
          </cell>
          <cell r="AC27">
            <v>0</v>
          </cell>
        </row>
        <row r="28">
          <cell r="I28">
            <v>0</v>
          </cell>
          <cell r="N28">
            <v>0</v>
          </cell>
          <cell r="X28">
            <v>0</v>
          </cell>
          <cell r="AC28">
            <v>0</v>
          </cell>
        </row>
        <row r="29">
          <cell r="I29">
            <v>0</v>
          </cell>
          <cell r="N29">
            <v>0</v>
          </cell>
          <cell r="X29">
            <v>0</v>
          </cell>
          <cell r="AC29">
            <v>0</v>
          </cell>
        </row>
        <row r="30">
          <cell r="I30">
            <v>0</v>
          </cell>
          <cell r="N30">
            <v>0</v>
          </cell>
          <cell r="X30">
            <v>0</v>
          </cell>
          <cell r="AC30">
            <v>0</v>
          </cell>
        </row>
        <row r="31">
          <cell r="I31">
            <v>0</v>
          </cell>
          <cell r="N31">
            <v>0</v>
          </cell>
          <cell r="X31">
            <v>0</v>
          </cell>
          <cell r="AC31">
            <v>0</v>
          </cell>
        </row>
        <row r="32">
          <cell r="I32">
            <v>0</v>
          </cell>
          <cell r="N32">
            <v>0</v>
          </cell>
          <cell r="X32">
            <v>0</v>
          </cell>
          <cell r="AC32">
            <v>0</v>
          </cell>
        </row>
        <row r="33">
          <cell r="I33">
            <v>0</v>
          </cell>
          <cell r="N33">
            <v>0</v>
          </cell>
          <cell r="X33">
            <v>0</v>
          </cell>
          <cell r="AC33">
            <v>0</v>
          </cell>
        </row>
        <row r="34">
          <cell r="I34">
            <v>0</v>
          </cell>
          <cell r="N34">
            <v>0</v>
          </cell>
          <cell r="X34">
            <v>0</v>
          </cell>
          <cell r="AC34">
            <v>0</v>
          </cell>
        </row>
        <row r="35">
          <cell r="I35">
            <v>0</v>
          </cell>
          <cell r="N35">
            <v>0</v>
          </cell>
          <cell r="X35">
            <v>-10988.07</v>
          </cell>
          <cell r="AC35">
            <v>0</v>
          </cell>
        </row>
        <row r="36">
          <cell r="I36">
            <v>0</v>
          </cell>
          <cell r="N36">
            <v>0</v>
          </cell>
          <cell r="X36">
            <v>0</v>
          </cell>
          <cell r="AC36">
            <v>0</v>
          </cell>
        </row>
        <row r="37">
          <cell r="I37">
            <v>0</v>
          </cell>
          <cell r="N37">
            <v>0</v>
          </cell>
          <cell r="X37">
            <v>0</v>
          </cell>
          <cell r="AC37">
            <v>0</v>
          </cell>
        </row>
        <row r="38">
          <cell r="I38">
            <v>0</v>
          </cell>
          <cell r="N38">
            <v>0</v>
          </cell>
          <cell r="X38">
            <v>0</v>
          </cell>
          <cell r="AC38">
            <v>0</v>
          </cell>
        </row>
        <row r="39">
          <cell r="I39">
            <v>5211.5</v>
          </cell>
          <cell r="N39">
            <v>0</v>
          </cell>
          <cell r="X39">
            <v>0</v>
          </cell>
          <cell r="AC39">
            <v>0</v>
          </cell>
        </row>
        <row r="40">
          <cell r="I40">
            <v>0</v>
          </cell>
          <cell r="N40">
            <v>0</v>
          </cell>
          <cell r="X40">
            <v>0</v>
          </cell>
          <cell r="AC40">
            <v>0</v>
          </cell>
        </row>
        <row r="41">
          <cell r="I41">
            <v>0</v>
          </cell>
          <cell r="N41">
            <v>0</v>
          </cell>
          <cell r="X41">
            <v>129668.07</v>
          </cell>
          <cell r="AC41">
            <v>0</v>
          </cell>
        </row>
        <row r="42">
          <cell r="I42">
            <v>0</v>
          </cell>
          <cell r="N42">
            <v>0</v>
          </cell>
          <cell r="X42">
            <v>0</v>
          </cell>
          <cell r="AC42">
            <v>0</v>
          </cell>
        </row>
        <row r="43">
          <cell r="I43">
            <v>0</v>
          </cell>
          <cell r="N43">
            <v>0</v>
          </cell>
          <cell r="X43">
            <v>18445.150000000001</v>
          </cell>
          <cell r="AC43">
            <v>0</v>
          </cell>
        </row>
        <row r="44">
          <cell r="I44">
            <v>0</v>
          </cell>
          <cell r="N44">
            <v>0</v>
          </cell>
          <cell r="X44">
            <v>0</v>
          </cell>
          <cell r="AC44">
            <v>0</v>
          </cell>
        </row>
        <row r="45">
          <cell r="I45">
            <v>0</v>
          </cell>
          <cell r="N45">
            <v>0</v>
          </cell>
          <cell r="X45">
            <v>0</v>
          </cell>
          <cell r="AC45">
            <v>0</v>
          </cell>
        </row>
        <row r="46">
          <cell r="I46">
            <v>0</v>
          </cell>
          <cell r="N46">
            <v>0</v>
          </cell>
          <cell r="X46">
            <v>0</v>
          </cell>
          <cell r="AC46">
            <v>0</v>
          </cell>
        </row>
        <row r="47">
          <cell r="I47">
            <v>0</v>
          </cell>
          <cell r="N47">
            <v>0</v>
          </cell>
          <cell r="X47">
            <v>0</v>
          </cell>
          <cell r="AC47">
            <v>0</v>
          </cell>
        </row>
        <row r="48">
          <cell r="I48">
            <v>0</v>
          </cell>
          <cell r="N48">
            <v>0</v>
          </cell>
          <cell r="X48">
            <v>0</v>
          </cell>
          <cell r="AC48">
            <v>0</v>
          </cell>
        </row>
        <row r="49">
          <cell r="I49">
            <v>0</v>
          </cell>
          <cell r="N49">
            <v>0</v>
          </cell>
          <cell r="X49">
            <v>0</v>
          </cell>
          <cell r="AC49">
            <v>0</v>
          </cell>
        </row>
        <row r="50">
          <cell r="I50">
            <v>0</v>
          </cell>
          <cell r="N50">
            <v>0</v>
          </cell>
          <cell r="X50">
            <v>0</v>
          </cell>
          <cell r="AC50">
            <v>0</v>
          </cell>
        </row>
      </sheetData>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umentation"/>
      <sheetName val="7A Iowa Depreciation"/>
      <sheetName val="Survivor Table"/>
      <sheetName val="Chart1"/>
      <sheetName val="Frequency Curve Equations"/>
      <sheetName val="Iowa Source Data"/>
      <sheetName val="Chart2"/>
      <sheetName val="Chart3"/>
      <sheetName val="Chart4"/>
      <sheetName val="Chart Data"/>
      <sheetName val="Iowa Curve Table 2014-07-21"/>
    </sheetNames>
    <sheetDataSet>
      <sheetData sheetId="0" refreshError="1"/>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v 2004 Overall Comparison"/>
      <sheetName val="Energy "/>
      <sheetName val="Nov DEGDAYS"/>
      <sheetName val="CustPT"/>
    </sheetNames>
    <sheetDataSet>
      <sheetData sheetId="0" refreshError="1"/>
      <sheetData sheetId="1" refreshError="1"/>
      <sheetData sheetId="2" refreshError="1">
        <row r="1">
          <cell r="A1" t="str">
            <v>ENVIRONMENT CANADA - MONTHLY METEROLOGICAL SUMMARY</v>
          </cell>
        </row>
        <row r="2">
          <cell r="A2" t="str">
            <v>HEATING DEGREE DAYS</v>
          </cell>
        </row>
        <row r="3">
          <cell r="B3" t="str">
            <v xml:space="preserve">       </v>
          </cell>
          <cell r="C3" t="str">
            <v>January</v>
          </cell>
          <cell r="D3" t="str">
            <v>February</v>
          </cell>
          <cell r="E3" t="str">
            <v>March</v>
          </cell>
          <cell r="F3" t="str">
            <v>April</v>
          </cell>
          <cell r="G3" t="str">
            <v>May</v>
          </cell>
          <cell r="H3" t="str">
            <v>June</v>
          </cell>
          <cell r="I3" t="str">
            <v>July</v>
          </cell>
          <cell r="J3" t="str">
            <v>August</v>
          </cell>
          <cell r="K3" t="str">
            <v>September</v>
          </cell>
          <cell r="L3" t="str">
            <v>October</v>
          </cell>
          <cell r="M3" t="str">
            <v>November</v>
          </cell>
          <cell r="N3" t="str">
            <v>December</v>
          </cell>
        </row>
        <row r="4">
          <cell r="B4">
            <v>1990</v>
          </cell>
          <cell r="C4">
            <v>582.79999999999995</v>
          </cell>
          <cell r="D4">
            <v>603.1</v>
          </cell>
          <cell r="E4">
            <v>539.29999999999995</v>
          </cell>
          <cell r="F4">
            <v>305</v>
          </cell>
          <cell r="G4">
            <v>198.9</v>
          </cell>
          <cell r="H4">
            <v>31.7</v>
          </cell>
          <cell r="I4">
            <v>3.8</v>
          </cell>
          <cell r="J4">
            <v>3.5</v>
          </cell>
          <cell r="K4">
            <v>310</v>
          </cell>
          <cell r="L4">
            <v>269</v>
          </cell>
          <cell r="M4">
            <v>403.2</v>
          </cell>
          <cell r="N4">
            <v>587.4</v>
          </cell>
        </row>
        <row r="5">
          <cell r="B5">
            <v>1991</v>
          </cell>
          <cell r="C5">
            <v>734.5</v>
          </cell>
          <cell r="D5">
            <v>571.79999999999995</v>
          </cell>
          <cell r="E5">
            <v>507.5</v>
          </cell>
          <cell r="F5">
            <v>283.39999999999998</v>
          </cell>
          <cell r="G5">
            <v>105.5</v>
          </cell>
          <cell r="H5">
            <v>17.8</v>
          </cell>
          <cell r="I5">
            <v>0.8</v>
          </cell>
          <cell r="J5">
            <v>2.5</v>
          </cell>
          <cell r="K5">
            <v>126.6</v>
          </cell>
          <cell r="L5">
            <v>237</v>
          </cell>
          <cell r="M5">
            <v>467.1</v>
          </cell>
          <cell r="N5">
            <v>631</v>
          </cell>
        </row>
        <row r="6">
          <cell r="B6">
            <v>1992</v>
          </cell>
          <cell r="C6">
            <v>688</v>
          </cell>
          <cell r="D6">
            <v>636</v>
          </cell>
          <cell r="E6">
            <v>593</v>
          </cell>
          <cell r="F6">
            <v>373</v>
          </cell>
          <cell r="G6">
            <v>179</v>
          </cell>
          <cell r="H6">
            <v>67</v>
          </cell>
          <cell r="I6">
            <v>24</v>
          </cell>
          <cell r="J6">
            <v>35</v>
          </cell>
          <cell r="K6">
            <v>102</v>
          </cell>
          <cell r="L6">
            <v>329</v>
          </cell>
          <cell r="M6">
            <v>456</v>
          </cell>
          <cell r="N6">
            <v>609</v>
          </cell>
        </row>
        <row r="7">
          <cell r="B7">
            <v>1993</v>
          </cell>
          <cell r="C7">
            <v>680.6</v>
          </cell>
          <cell r="D7">
            <v>738</v>
          </cell>
          <cell r="E7">
            <v>621</v>
          </cell>
          <cell r="F7">
            <v>344</v>
          </cell>
          <cell r="G7">
            <v>186</v>
          </cell>
          <cell r="H7">
            <v>48</v>
          </cell>
          <cell r="I7">
            <v>1</v>
          </cell>
          <cell r="J7">
            <v>9.6999999999999993</v>
          </cell>
          <cell r="K7">
            <v>146.6</v>
          </cell>
          <cell r="L7">
            <v>317</v>
          </cell>
          <cell r="M7">
            <v>448</v>
          </cell>
          <cell r="N7">
            <v>641</v>
          </cell>
        </row>
        <row r="8">
          <cell r="B8">
            <v>1994</v>
          </cell>
          <cell r="C8">
            <v>941.4</v>
          </cell>
          <cell r="D8">
            <v>738</v>
          </cell>
          <cell r="E8">
            <v>582</v>
          </cell>
          <cell r="F8">
            <v>325.5</v>
          </cell>
          <cell r="G8">
            <v>200</v>
          </cell>
          <cell r="H8">
            <v>36</v>
          </cell>
          <cell r="I8">
            <v>2</v>
          </cell>
          <cell r="J8">
            <v>25</v>
          </cell>
          <cell r="K8">
            <v>76</v>
          </cell>
          <cell r="L8">
            <v>249</v>
          </cell>
          <cell r="M8">
            <v>379</v>
          </cell>
          <cell r="N8">
            <v>563</v>
          </cell>
        </row>
        <row r="9">
          <cell r="B9">
            <v>1995</v>
          </cell>
          <cell r="C9">
            <v>653</v>
          </cell>
          <cell r="D9">
            <v>707.3</v>
          </cell>
          <cell r="E9">
            <v>498.1</v>
          </cell>
          <cell r="F9">
            <v>417.6</v>
          </cell>
          <cell r="G9">
            <v>149.19999999999999</v>
          </cell>
          <cell r="H9">
            <v>20</v>
          </cell>
          <cell r="I9">
            <v>10.3</v>
          </cell>
          <cell r="J9">
            <v>4.5999999999999996</v>
          </cell>
          <cell r="K9">
            <v>133.69999999999999</v>
          </cell>
          <cell r="L9">
            <v>219.4</v>
          </cell>
          <cell r="M9">
            <v>511.3</v>
          </cell>
          <cell r="N9">
            <v>714.8</v>
          </cell>
        </row>
        <row r="10">
          <cell r="B10">
            <v>1996</v>
          </cell>
          <cell r="C10">
            <v>765.2</v>
          </cell>
          <cell r="D10">
            <v>689.8</v>
          </cell>
          <cell r="E10">
            <v>645.6</v>
          </cell>
          <cell r="F10">
            <v>408</v>
          </cell>
          <cell r="G10">
            <v>205.9</v>
          </cell>
          <cell r="H10">
            <v>20.9</v>
          </cell>
          <cell r="I10">
            <v>10.3</v>
          </cell>
          <cell r="J10">
            <v>2.5</v>
          </cell>
          <cell r="K10">
            <v>71.7</v>
          </cell>
          <cell r="L10">
            <v>273.10000000000002</v>
          </cell>
          <cell r="M10">
            <v>512.1</v>
          </cell>
          <cell r="N10">
            <v>571.6</v>
          </cell>
        </row>
        <row r="11">
          <cell r="B11">
            <v>1997</v>
          </cell>
          <cell r="C11">
            <v>756.5</v>
          </cell>
          <cell r="D11">
            <v>593</v>
          </cell>
          <cell r="E11">
            <v>600</v>
          </cell>
          <cell r="F11">
            <v>366.8</v>
          </cell>
          <cell r="G11">
            <v>255.8</v>
          </cell>
          <cell r="H11">
            <v>17.7</v>
          </cell>
          <cell r="I11">
            <v>12.4</v>
          </cell>
          <cell r="J11">
            <v>17</v>
          </cell>
          <cell r="K11">
            <v>87.1</v>
          </cell>
          <cell r="L11">
            <v>266.89999999999998</v>
          </cell>
          <cell r="M11">
            <v>466.5</v>
          </cell>
          <cell r="N11">
            <v>586.29999999999995</v>
          </cell>
        </row>
        <row r="12">
          <cell r="B12">
            <v>1998</v>
          </cell>
          <cell r="C12">
            <v>624.79999999999995</v>
          </cell>
          <cell r="D12">
            <v>512.6</v>
          </cell>
          <cell r="E12">
            <v>492.3</v>
          </cell>
          <cell r="F12">
            <v>282</v>
          </cell>
          <cell r="G12">
            <v>59.1</v>
          </cell>
          <cell r="H12">
            <v>54.7</v>
          </cell>
          <cell r="I12">
            <v>1</v>
          </cell>
          <cell r="J12">
            <v>3.4</v>
          </cell>
          <cell r="K12">
            <v>39.700000000000003</v>
          </cell>
          <cell r="L12">
            <v>223.4</v>
          </cell>
          <cell r="M12">
            <v>391.5</v>
          </cell>
          <cell r="N12">
            <v>535.1</v>
          </cell>
        </row>
        <row r="13">
          <cell r="B13">
            <v>2003</v>
          </cell>
          <cell r="C13">
            <v>814.1</v>
          </cell>
          <cell r="D13">
            <v>698.5</v>
          </cell>
          <cell r="E13">
            <v>581</v>
          </cell>
          <cell r="F13">
            <v>356</v>
          </cell>
          <cell r="G13">
            <v>178.6</v>
          </cell>
          <cell r="H13">
            <v>43.6</v>
          </cell>
          <cell r="I13">
            <v>0.3</v>
          </cell>
          <cell r="J13">
            <v>2.1</v>
          </cell>
          <cell r="K13">
            <v>55.4</v>
          </cell>
          <cell r="L13">
            <v>276.3</v>
          </cell>
          <cell r="M13">
            <v>399.15</v>
          </cell>
          <cell r="N13">
            <v>561.45000000000005</v>
          </cell>
        </row>
        <row r="14">
          <cell r="B14">
            <v>2004</v>
          </cell>
          <cell r="C14">
            <v>849.1</v>
          </cell>
          <cell r="D14">
            <v>631.70000000000005</v>
          </cell>
          <cell r="E14">
            <v>487.3</v>
          </cell>
          <cell r="F14">
            <v>331.5</v>
          </cell>
          <cell r="G14">
            <v>158.9</v>
          </cell>
          <cell r="H14">
            <v>44.2</v>
          </cell>
          <cell r="I14">
            <v>3.6</v>
          </cell>
          <cell r="J14">
            <v>12.8</v>
          </cell>
          <cell r="K14">
            <v>30</v>
          </cell>
          <cell r="L14">
            <v>226.3</v>
          </cell>
          <cell r="M14">
            <v>380.3</v>
          </cell>
        </row>
        <row r="16">
          <cell r="B16" t="str">
            <v>NORMAL</v>
          </cell>
          <cell r="C16">
            <v>752.9</v>
          </cell>
          <cell r="D16">
            <v>662.1</v>
          </cell>
          <cell r="E16">
            <v>571.6</v>
          </cell>
          <cell r="F16">
            <v>353.3</v>
          </cell>
          <cell r="G16">
            <v>171.8</v>
          </cell>
          <cell r="H16">
            <v>49.4</v>
          </cell>
          <cell r="I16">
            <v>8.9</v>
          </cell>
          <cell r="J16">
            <v>17.8</v>
          </cell>
          <cell r="K16">
            <v>102.5</v>
          </cell>
          <cell r="L16">
            <v>282.60000000000002</v>
          </cell>
          <cell r="M16">
            <v>445.5</v>
          </cell>
          <cell r="N16">
            <v>647.4</v>
          </cell>
        </row>
        <row r="20">
          <cell r="A20" t="str">
            <v>ENVIRONMENT CANADA - MONTHLY METEROLOGICAL SUMMARY</v>
          </cell>
        </row>
        <row r="21">
          <cell r="A21" t="str">
            <v>COOLING DEGREE DAYS</v>
          </cell>
        </row>
        <row r="22">
          <cell r="C22" t="str">
            <v>January</v>
          </cell>
          <cell r="D22" t="str">
            <v>February</v>
          </cell>
          <cell r="E22" t="str">
            <v>March</v>
          </cell>
          <cell r="F22" t="str">
            <v>April</v>
          </cell>
          <cell r="G22" t="str">
            <v>May</v>
          </cell>
          <cell r="H22" t="str">
            <v>June</v>
          </cell>
          <cell r="I22" t="str">
            <v>July</v>
          </cell>
          <cell r="J22" t="str">
            <v>August</v>
          </cell>
          <cell r="K22" t="str">
            <v>September</v>
          </cell>
          <cell r="L22" t="str">
            <v>October</v>
          </cell>
          <cell r="M22" t="str">
            <v>November</v>
          </cell>
          <cell r="N22" t="str">
            <v>December</v>
          </cell>
        </row>
        <row r="23">
          <cell r="B23">
            <v>1990</v>
          </cell>
          <cell r="C23">
            <v>0</v>
          </cell>
          <cell r="D23">
            <v>0</v>
          </cell>
          <cell r="E23">
            <v>0</v>
          </cell>
          <cell r="F23">
            <v>17.8</v>
          </cell>
          <cell r="G23">
            <v>1.2</v>
          </cell>
          <cell r="H23">
            <v>52</v>
          </cell>
          <cell r="I23">
            <v>93</v>
          </cell>
          <cell r="J23">
            <v>75</v>
          </cell>
          <cell r="K23">
            <v>22</v>
          </cell>
          <cell r="L23">
            <v>4</v>
          </cell>
          <cell r="M23">
            <v>0</v>
          </cell>
          <cell r="N23">
            <v>0</v>
          </cell>
        </row>
        <row r="24">
          <cell r="B24">
            <v>1991</v>
          </cell>
          <cell r="C24">
            <v>0</v>
          </cell>
          <cell r="D24">
            <v>0</v>
          </cell>
          <cell r="E24">
            <v>0</v>
          </cell>
          <cell r="F24">
            <v>3.9</v>
          </cell>
          <cell r="G24">
            <v>54</v>
          </cell>
          <cell r="H24">
            <v>79</v>
          </cell>
          <cell r="I24">
            <v>115</v>
          </cell>
          <cell r="J24">
            <v>99</v>
          </cell>
          <cell r="K24">
            <v>33</v>
          </cell>
          <cell r="L24">
            <v>1.3</v>
          </cell>
          <cell r="M24">
            <v>0</v>
          </cell>
          <cell r="N24">
            <v>0</v>
          </cell>
        </row>
        <row r="25">
          <cell r="B25">
            <v>1992</v>
          </cell>
          <cell r="C25">
            <v>0</v>
          </cell>
          <cell r="D25">
            <v>0</v>
          </cell>
          <cell r="E25">
            <v>0</v>
          </cell>
          <cell r="F25">
            <v>0</v>
          </cell>
          <cell r="G25">
            <v>3</v>
          </cell>
          <cell r="H25">
            <v>19</v>
          </cell>
          <cell r="I25">
            <v>25</v>
          </cell>
          <cell r="J25">
            <v>33</v>
          </cell>
          <cell r="K25">
            <v>26</v>
          </cell>
          <cell r="L25">
            <v>0</v>
          </cell>
          <cell r="M25">
            <v>0</v>
          </cell>
          <cell r="N25">
            <v>0</v>
          </cell>
        </row>
        <row r="26">
          <cell r="B26">
            <v>1993</v>
          </cell>
          <cell r="C26">
            <v>0</v>
          </cell>
          <cell r="D26">
            <v>0</v>
          </cell>
          <cell r="E26">
            <v>0</v>
          </cell>
          <cell r="F26">
            <v>0</v>
          </cell>
          <cell r="G26">
            <v>4</v>
          </cell>
          <cell r="H26">
            <v>22</v>
          </cell>
          <cell r="I26">
            <v>114</v>
          </cell>
          <cell r="J26">
            <v>105.4</v>
          </cell>
          <cell r="K26">
            <v>15.7</v>
          </cell>
          <cell r="L26">
            <v>3</v>
          </cell>
          <cell r="M26">
            <v>0</v>
          </cell>
          <cell r="N26">
            <v>0</v>
          </cell>
        </row>
        <row r="27">
          <cell r="B27">
            <v>1994</v>
          </cell>
          <cell r="C27">
            <v>0</v>
          </cell>
          <cell r="D27">
            <v>0</v>
          </cell>
          <cell r="E27">
            <v>0</v>
          </cell>
          <cell r="F27">
            <v>0.5</v>
          </cell>
          <cell r="G27">
            <v>8</v>
          </cell>
          <cell r="H27">
            <v>68</v>
          </cell>
          <cell r="I27">
            <v>111</v>
          </cell>
          <cell r="J27">
            <v>46</v>
          </cell>
          <cell r="K27">
            <v>14</v>
          </cell>
          <cell r="L27">
            <v>0</v>
          </cell>
          <cell r="M27">
            <v>0</v>
          </cell>
          <cell r="N27">
            <v>0</v>
          </cell>
        </row>
        <row r="28">
          <cell r="B28">
            <v>1995</v>
          </cell>
          <cell r="C28">
            <v>0</v>
          </cell>
          <cell r="D28">
            <v>0</v>
          </cell>
          <cell r="E28">
            <v>0</v>
          </cell>
          <cell r="F28">
            <v>0</v>
          </cell>
          <cell r="G28">
            <v>3.5</v>
          </cell>
          <cell r="H28">
            <v>77.900000000000006</v>
          </cell>
          <cell r="I28">
            <v>130.9</v>
          </cell>
          <cell r="J28">
            <v>122.9</v>
          </cell>
          <cell r="K28">
            <v>12.7</v>
          </cell>
          <cell r="L28">
            <v>3.2</v>
          </cell>
          <cell r="M28">
            <v>0</v>
          </cell>
          <cell r="N28">
            <v>0</v>
          </cell>
        </row>
        <row r="29">
          <cell r="B29">
            <v>1996</v>
          </cell>
          <cell r="C29">
            <v>0</v>
          </cell>
          <cell r="D29">
            <v>0</v>
          </cell>
          <cell r="E29">
            <v>0</v>
          </cell>
          <cell r="F29">
            <v>0</v>
          </cell>
          <cell r="G29">
            <v>8.6</v>
          </cell>
          <cell r="H29">
            <v>38.299999999999997</v>
          </cell>
          <cell r="I29">
            <v>59.6</v>
          </cell>
          <cell r="J29">
            <v>87.1</v>
          </cell>
          <cell r="K29">
            <v>27.1</v>
          </cell>
          <cell r="L29">
            <v>0</v>
          </cell>
          <cell r="M29">
            <v>0</v>
          </cell>
          <cell r="N29">
            <v>0</v>
          </cell>
        </row>
        <row r="30">
          <cell r="B30">
            <v>1997</v>
          </cell>
          <cell r="C30">
            <v>0</v>
          </cell>
          <cell r="D30">
            <v>0</v>
          </cell>
          <cell r="E30">
            <v>0</v>
          </cell>
          <cell r="F30">
            <v>0</v>
          </cell>
          <cell r="G30">
            <v>0</v>
          </cell>
          <cell r="H30">
            <v>73.3</v>
          </cell>
          <cell r="I30">
            <v>103</v>
          </cell>
          <cell r="J30">
            <v>46.8</v>
          </cell>
          <cell r="K30">
            <v>11.7</v>
          </cell>
          <cell r="L30">
            <v>2.8</v>
          </cell>
          <cell r="M30">
            <v>0</v>
          </cell>
          <cell r="N30">
            <v>0</v>
          </cell>
        </row>
        <row r="31">
          <cell r="B31">
            <v>1998</v>
          </cell>
          <cell r="C31">
            <v>0</v>
          </cell>
          <cell r="D31">
            <v>0</v>
          </cell>
          <cell r="E31">
            <v>0</v>
          </cell>
          <cell r="F31">
            <v>0</v>
          </cell>
          <cell r="G31">
            <v>28.6</v>
          </cell>
          <cell r="H31">
            <v>82.4</v>
          </cell>
          <cell r="I31">
            <v>101.3</v>
          </cell>
          <cell r="J31">
            <v>117.7</v>
          </cell>
          <cell r="K31">
            <v>45</v>
          </cell>
          <cell r="L31">
            <v>0</v>
          </cell>
          <cell r="M31">
            <v>0</v>
          </cell>
          <cell r="N31">
            <v>0</v>
          </cell>
        </row>
        <row r="32">
          <cell r="B32">
            <v>2003</v>
          </cell>
          <cell r="C32">
            <v>0</v>
          </cell>
          <cell r="D32">
            <v>0</v>
          </cell>
          <cell r="E32">
            <v>0</v>
          </cell>
          <cell r="F32">
            <v>2.4</v>
          </cell>
          <cell r="G32">
            <v>0</v>
          </cell>
          <cell r="H32">
            <v>46.1</v>
          </cell>
          <cell r="I32">
            <v>117.6</v>
          </cell>
          <cell r="J32">
            <v>127.4</v>
          </cell>
          <cell r="K32">
            <v>23.8</v>
          </cell>
          <cell r="L32">
            <v>0</v>
          </cell>
          <cell r="M32">
            <v>0</v>
          </cell>
          <cell r="N32">
            <v>0</v>
          </cell>
        </row>
        <row r="33">
          <cell r="B33">
            <v>2004</v>
          </cell>
          <cell r="C33">
            <v>0</v>
          </cell>
          <cell r="D33">
            <v>0</v>
          </cell>
          <cell r="E33">
            <v>0</v>
          </cell>
          <cell r="F33">
            <v>0</v>
          </cell>
          <cell r="G33">
            <v>8.6</v>
          </cell>
          <cell r="H33">
            <v>31.6</v>
          </cell>
          <cell r="I33">
            <v>85.4</v>
          </cell>
          <cell r="J33">
            <v>59.6</v>
          </cell>
          <cell r="K33">
            <v>41.2</v>
          </cell>
          <cell r="L33">
            <v>1.5</v>
          </cell>
          <cell r="M33">
            <v>0</v>
          </cell>
        </row>
        <row r="35">
          <cell r="B35" t="str">
            <v>NORMAL</v>
          </cell>
          <cell r="C35">
            <v>0</v>
          </cell>
          <cell r="D35">
            <v>0</v>
          </cell>
          <cell r="E35">
            <v>0</v>
          </cell>
          <cell r="F35">
            <v>1.1000000000000001</v>
          </cell>
          <cell r="G35">
            <v>12</v>
          </cell>
          <cell r="H35">
            <v>44.2</v>
          </cell>
          <cell r="I35">
            <v>96.7</v>
          </cell>
          <cell r="J35">
            <v>75</v>
          </cell>
          <cell r="K35">
            <v>22.1</v>
          </cell>
          <cell r="L35">
            <v>1</v>
          </cell>
          <cell r="M35">
            <v>0</v>
          </cell>
          <cell r="N35">
            <v>0</v>
          </cell>
        </row>
      </sheetData>
      <sheetData sheetId="3" refreshError="1"/>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v 2004 Overall Comparison"/>
      <sheetName val="Energy "/>
      <sheetName val="Nov DEGDAYS"/>
      <sheetName val="CustPT"/>
    </sheetNames>
    <sheetDataSet>
      <sheetData sheetId="0" refreshError="1"/>
      <sheetData sheetId="1" refreshError="1"/>
      <sheetData sheetId="2" refreshError="1">
        <row r="1">
          <cell r="A1" t="str">
            <v>ENVIRONMENT CANADA - MONTHLY METEROLOGICAL SUMMARY</v>
          </cell>
        </row>
        <row r="2">
          <cell r="A2" t="str">
            <v>HEATING DEGREE DAYS</v>
          </cell>
        </row>
        <row r="3">
          <cell r="B3" t="str">
            <v xml:space="preserve">       </v>
          </cell>
          <cell r="C3" t="str">
            <v>January</v>
          </cell>
          <cell r="D3" t="str">
            <v>February</v>
          </cell>
          <cell r="E3" t="str">
            <v>March</v>
          </cell>
          <cell r="F3" t="str">
            <v>April</v>
          </cell>
          <cell r="G3" t="str">
            <v>May</v>
          </cell>
          <cell r="H3" t="str">
            <v>June</v>
          </cell>
          <cell r="I3" t="str">
            <v>July</v>
          </cell>
          <cell r="J3" t="str">
            <v>August</v>
          </cell>
          <cell r="K3" t="str">
            <v>September</v>
          </cell>
          <cell r="L3" t="str">
            <v>October</v>
          </cell>
          <cell r="M3" t="str">
            <v>November</v>
          </cell>
          <cell r="N3" t="str">
            <v>December</v>
          </cell>
        </row>
        <row r="4">
          <cell r="B4">
            <v>1990</v>
          </cell>
          <cell r="C4">
            <v>582.79999999999995</v>
          </cell>
          <cell r="D4">
            <v>603.1</v>
          </cell>
          <cell r="E4">
            <v>539.29999999999995</v>
          </cell>
          <cell r="F4">
            <v>305</v>
          </cell>
          <cell r="G4">
            <v>198.9</v>
          </cell>
          <cell r="H4">
            <v>31.7</v>
          </cell>
          <cell r="I4">
            <v>3.8</v>
          </cell>
          <cell r="J4">
            <v>3.5</v>
          </cell>
          <cell r="K4">
            <v>310</v>
          </cell>
          <cell r="L4">
            <v>269</v>
          </cell>
          <cell r="M4">
            <v>403.2</v>
          </cell>
          <cell r="N4">
            <v>587.4</v>
          </cell>
        </row>
        <row r="5">
          <cell r="B5">
            <v>1991</v>
          </cell>
          <cell r="C5">
            <v>734.5</v>
          </cell>
          <cell r="D5">
            <v>571.79999999999995</v>
          </cell>
          <cell r="E5">
            <v>507.5</v>
          </cell>
          <cell r="F5">
            <v>283.39999999999998</v>
          </cell>
          <cell r="G5">
            <v>105.5</v>
          </cell>
          <cell r="H5">
            <v>17.8</v>
          </cell>
          <cell r="I5">
            <v>0.8</v>
          </cell>
          <cell r="J5">
            <v>2.5</v>
          </cell>
          <cell r="K5">
            <v>126.6</v>
          </cell>
          <cell r="L5">
            <v>237</v>
          </cell>
          <cell r="M5">
            <v>467.1</v>
          </cell>
          <cell r="N5">
            <v>631</v>
          </cell>
        </row>
        <row r="6">
          <cell r="B6">
            <v>1992</v>
          </cell>
          <cell r="C6">
            <v>688</v>
          </cell>
          <cell r="D6">
            <v>636</v>
          </cell>
          <cell r="E6">
            <v>593</v>
          </cell>
          <cell r="F6">
            <v>373</v>
          </cell>
          <cell r="G6">
            <v>179</v>
          </cell>
          <cell r="H6">
            <v>67</v>
          </cell>
          <cell r="I6">
            <v>24</v>
          </cell>
          <cell r="J6">
            <v>35</v>
          </cell>
          <cell r="K6">
            <v>102</v>
          </cell>
          <cell r="L6">
            <v>329</v>
          </cell>
          <cell r="M6">
            <v>456</v>
          </cell>
          <cell r="N6">
            <v>609</v>
          </cell>
        </row>
        <row r="7">
          <cell r="B7">
            <v>1993</v>
          </cell>
          <cell r="C7">
            <v>680.6</v>
          </cell>
          <cell r="D7">
            <v>738</v>
          </cell>
          <cell r="E7">
            <v>621</v>
          </cell>
          <cell r="F7">
            <v>344</v>
          </cell>
          <cell r="G7">
            <v>186</v>
          </cell>
          <cell r="H7">
            <v>48</v>
          </cell>
          <cell r="I7">
            <v>1</v>
          </cell>
          <cell r="J7">
            <v>9.6999999999999993</v>
          </cell>
          <cell r="K7">
            <v>146.6</v>
          </cell>
          <cell r="L7">
            <v>317</v>
          </cell>
          <cell r="M7">
            <v>448</v>
          </cell>
          <cell r="N7">
            <v>641</v>
          </cell>
        </row>
        <row r="8">
          <cell r="B8">
            <v>1994</v>
          </cell>
          <cell r="C8">
            <v>941.4</v>
          </cell>
          <cell r="D8">
            <v>738</v>
          </cell>
          <cell r="E8">
            <v>582</v>
          </cell>
          <cell r="F8">
            <v>325.5</v>
          </cell>
          <cell r="G8">
            <v>200</v>
          </cell>
          <cell r="H8">
            <v>36</v>
          </cell>
          <cell r="I8">
            <v>2</v>
          </cell>
          <cell r="J8">
            <v>25</v>
          </cell>
          <cell r="K8">
            <v>76</v>
          </cell>
          <cell r="L8">
            <v>249</v>
          </cell>
          <cell r="M8">
            <v>379</v>
          </cell>
          <cell r="N8">
            <v>563</v>
          </cell>
        </row>
        <row r="9">
          <cell r="B9">
            <v>1995</v>
          </cell>
          <cell r="C9">
            <v>653</v>
          </cell>
          <cell r="D9">
            <v>707.3</v>
          </cell>
          <cell r="E9">
            <v>498.1</v>
          </cell>
          <cell r="F9">
            <v>417.6</v>
          </cell>
          <cell r="G9">
            <v>149.19999999999999</v>
          </cell>
          <cell r="H9">
            <v>20</v>
          </cell>
          <cell r="I9">
            <v>10.3</v>
          </cell>
          <cell r="J9">
            <v>4.5999999999999996</v>
          </cell>
          <cell r="K9">
            <v>133.69999999999999</v>
          </cell>
          <cell r="L9">
            <v>219.4</v>
          </cell>
          <cell r="M9">
            <v>511.3</v>
          </cell>
          <cell r="N9">
            <v>714.8</v>
          </cell>
        </row>
        <row r="10">
          <cell r="B10">
            <v>1996</v>
          </cell>
          <cell r="C10">
            <v>765.2</v>
          </cell>
          <cell r="D10">
            <v>689.8</v>
          </cell>
          <cell r="E10">
            <v>645.6</v>
          </cell>
          <cell r="F10">
            <v>408</v>
          </cell>
          <cell r="G10">
            <v>205.9</v>
          </cell>
          <cell r="H10">
            <v>20.9</v>
          </cell>
          <cell r="I10">
            <v>10.3</v>
          </cell>
          <cell r="J10">
            <v>2.5</v>
          </cell>
          <cell r="K10">
            <v>71.7</v>
          </cell>
          <cell r="L10">
            <v>273.10000000000002</v>
          </cell>
          <cell r="M10">
            <v>512.1</v>
          </cell>
          <cell r="N10">
            <v>571.6</v>
          </cell>
        </row>
        <row r="11">
          <cell r="B11">
            <v>1997</v>
          </cell>
          <cell r="C11">
            <v>756.5</v>
          </cell>
          <cell r="D11">
            <v>593</v>
          </cell>
          <cell r="E11">
            <v>600</v>
          </cell>
          <cell r="F11">
            <v>366.8</v>
          </cell>
          <cell r="G11">
            <v>255.8</v>
          </cell>
          <cell r="H11">
            <v>17.7</v>
          </cell>
          <cell r="I11">
            <v>12.4</v>
          </cell>
          <cell r="J11">
            <v>17</v>
          </cell>
          <cell r="K11">
            <v>87.1</v>
          </cell>
          <cell r="L11">
            <v>266.89999999999998</v>
          </cell>
          <cell r="M11">
            <v>466.5</v>
          </cell>
          <cell r="N11">
            <v>586.29999999999995</v>
          </cell>
        </row>
        <row r="12">
          <cell r="B12">
            <v>1998</v>
          </cell>
          <cell r="C12">
            <v>624.79999999999995</v>
          </cell>
          <cell r="D12">
            <v>512.6</v>
          </cell>
          <cell r="E12">
            <v>492.3</v>
          </cell>
          <cell r="F12">
            <v>282</v>
          </cell>
          <cell r="G12">
            <v>59.1</v>
          </cell>
          <cell r="H12">
            <v>54.7</v>
          </cell>
          <cell r="I12">
            <v>1</v>
          </cell>
          <cell r="J12">
            <v>3.4</v>
          </cell>
          <cell r="K12">
            <v>39.700000000000003</v>
          </cell>
          <cell r="L12">
            <v>223.4</v>
          </cell>
          <cell r="M12">
            <v>391.5</v>
          </cell>
          <cell r="N12">
            <v>535.1</v>
          </cell>
        </row>
        <row r="13">
          <cell r="B13">
            <v>2003</v>
          </cell>
          <cell r="C13">
            <v>814.1</v>
          </cell>
          <cell r="D13">
            <v>698.5</v>
          </cell>
          <cell r="E13">
            <v>581</v>
          </cell>
          <cell r="F13">
            <v>356</v>
          </cell>
          <cell r="G13">
            <v>178.6</v>
          </cell>
          <cell r="H13">
            <v>43.6</v>
          </cell>
          <cell r="I13">
            <v>0.3</v>
          </cell>
          <cell r="J13">
            <v>2.1</v>
          </cell>
          <cell r="K13">
            <v>55.4</v>
          </cell>
          <cell r="L13">
            <v>276.3</v>
          </cell>
          <cell r="M13">
            <v>399.15</v>
          </cell>
          <cell r="N13">
            <v>561.45000000000005</v>
          </cell>
        </row>
        <row r="14">
          <cell r="B14">
            <v>2004</v>
          </cell>
          <cell r="C14">
            <v>849.1</v>
          </cell>
          <cell r="D14">
            <v>631.70000000000005</v>
          </cell>
          <cell r="E14">
            <v>487.3</v>
          </cell>
          <cell r="F14">
            <v>331.5</v>
          </cell>
          <cell r="G14">
            <v>158.9</v>
          </cell>
          <cell r="H14">
            <v>44.2</v>
          </cell>
          <cell r="I14">
            <v>3.6</v>
          </cell>
          <cell r="J14">
            <v>12.8</v>
          </cell>
          <cell r="K14">
            <v>30</v>
          </cell>
          <cell r="L14">
            <v>226.3</v>
          </cell>
          <cell r="M14">
            <v>380.3</v>
          </cell>
        </row>
        <row r="16">
          <cell r="B16" t="str">
            <v>NORMAL</v>
          </cell>
          <cell r="C16">
            <v>752.9</v>
          </cell>
          <cell r="D16">
            <v>662.1</v>
          </cell>
          <cell r="E16">
            <v>571.6</v>
          </cell>
          <cell r="F16">
            <v>353.3</v>
          </cell>
          <cell r="G16">
            <v>171.8</v>
          </cell>
          <cell r="H16">
            <v>49.4</v>
          </cell>
          <cell r="I16">
            <v>8.9</v>
          </cell>
          <cell r="J16">
            <v>17.8</v>
          </cell>
          <cell r="K16">
            <v>102.5</v>
          </cell>
          <cell r="L16">
            <v>282.60000000000002</v>
          </cell>
          <cell r="M16">
            <v>445.5</v>
          </cell>
          <cell r="N16">
            <v>647.4</v>
          </cell>
        </row>
        <row r="20">
          <cell r="A20" t="str">
            <v>ENVIRONMENT CANADA - MONTHLY METEROLOGICAL SUMMARY</v>
          </cell>
        </row>
        <row r="21">
          <cell r="A21" t="str">
            <v>COOLING DEGREE DAYS</v>
          </cell>
        </row>
        <row r="22">
          <cell r="C22" t="str">
            <v>January</v>
          </cell>
          <cell r="D22" t="str">
            <v>February</v>
          </cell>
          <cell r="E22" t="str">
            <v>March</v>
          </cell>
          <cell r="F22" t="str">
            <v>April</v>
          </cell>
          <cell r="G22" t="str">
            <v>May</v>
          </cell>
          <cell r="H22" t="str">
            <v>June</v>
          </cell>
          <cell r="I22" t="str">
            <v>July</v>
          </cell>
          <cell r="J22" t="str">
            <v>August</v>
          </cell>
          <cell r="K22" t="str">
            <v>September</v>
          </cell>
          <cell r="L22" t="str">
            <v>October</v>
          </cell>
          <cell r="M22" t="str">
            <v>November</v>
          </cell>
          <cell r="N22" t="str">
            <v>December</v>
          </cell>
        </row>
        <row r="23">
          <cell r="B23">
            <v>1990</v>
          </cell>
          <cell r="C23">
            <v>0</v>
          </cell>
          <cell r="D23">
            <v>0</v>
          </cell>
          <cell r="E23">
            <v>0</v>
          </cell>
          <cell r="F23">
            <v>17.8</v>
          </cell>
          <cell r="G23">
            <v>1.2</v>
          </cell>
          <cell r="H23">
            <v>52</v>
          </cell>
          <cell r="I23">
            <v>93</v>
          </cell>
          <cell r="J23">
            <v>75</v>
          </cell>
          <cell r="K23">
            <v>22</v>
          </cell>
          <cell r="L23">
            <v>4</v>
          </cell>
          <cell r="M23">
            <v>0</v>
          </cell>
          <cell r="N23">
            <v>0</v>
          </cell>
        </row>
        <row r="24">
          <cell r="B24">
            <v>1991</v>
          </cell>
          <cell r="C24">
            <v>0</v>
          </cell>
          <cell r="D24">
            <v>0</v>
          </cell>
          <cell r="E24">
            <v>0</v>
          </cell>
          <cell r="F24">
            <v>3.9</v>
          </cell>
          <cell r="G24">
            <v>54</v>
          </cell>
          <cell r="H24">
            <v>79</v>
          </cell>
          <cell r="I24">
            <v>115</v>
          </cell>
          <cell r="J24">
            <v>99</v>
          </cell>
          <cell r="K24">
            <v>33</v>
          </cell>
          <cell r="L24">
            <v>1.3</v>
          </cell>
          <cell r="M24">
            <v>0</v>
          </cell>
          <cell r="N24">
            <v>0</v>
          </cell>
        </row>
        <row r="25">
          <cell r="B25">
            <v>1992</v>
          </cell>
          <cell r="C25">
            <v>0</v>
          </cell>
          <cell r="D25">
            <v>0</v>
          </cell>
          <cell r="E25">
            <v>0</v>
          </cell>
          <cell r="F25">
            <v>0</v>
          </cell>
          <cell r="G25">
            <v>3</v>
          </cell>
          <cell r="H25">
            <v>19</v>
          </cell>
          <cell r="I25">
            <v>25</v>
          </cell>
          <cell r="J25">
            <v>33</v>
          </cell>
          <cell r="K25">
            <v>26</v>
          </cell>
          <cell r="L25">
            <v>0</v>
          </cell>
          <cell r="M25">
            <v>0</v>
          </cell>
          <cell r="N25">
            <v>0</v>
          </cell>
        </row>
        <row r="26">
          <cell r="B26">
            <v>1993</v>
          </cell>
          <cell r="C26">
            <v>0</v>
          </cell>
          <cell r="D26">
            <v>0</v>
          </cell>
          <cell r="E26">
            <v>0</v>
          </cell>
          <cell r="F26">
            <v>0</v>
          </cell>
          <cell r="G26">
            <v>4</v>
          </cell>
          <cell r="H26">
            <v>22</v>
          </cell>
          <cell r="I26">
            <v>114</v>
          </cell>
          <cell r="J26">
            <v>105.4</v>
          </cell>
          <cell r="K26">
            <v>15.7</v>
          </cell>
          <cell r="L26">
            <v>3</v>
          </cell>
          <cell r="M26">
            <v>0</v>
          </cell>
          <cell r="N26">
            <v>0</v>
          </cell>
        </row>
        <row r="27">
          <cell r="B27">
            <v>1994</v>
          </cell>
          <cell r="C27">
            <v>0</v>
          </cell>
          <cell r="D27">
            <v>0</v>
          </cell>
          <cell r="E27">
            <v>0</v>
          </cell>
          <cell r="F27">
            <v>0.5</v>
          </cell>
          <cell r="G27">
            <v>8</v>
          </cell>
          <cell r="H27">
            <v>68</v>
          </cell>
          <cell r="I27">
            <v>111</v>
          </cell>
          <cell r="J27">
            <v>46</v>
          </cell>
          <cell r="K27">
            <v>14</v>
          </cell>
          <cell r="L27">
            <v>0</v>
          </cell>
          <cell r="M27">
            <v>0</v>
          </cell>
          <cell r="N27">
            <v>0</v>
          </cell>
        </row>
        <row r="28">
          <cell r="B28">
            <v>1995</v>
          </cell>
          <cell r="C28">
            <v>0</v>
          </cell>
          <cell r="D28">
            <v>0</v>
          </cell>
          <cell r="E28">
            <v>0</v>
          </cell>
          <cell r="F28">
            <v>0</v>
          </cell>
          <cell r="G28">
            <v>3.5</v>
          </cell>
          <cell r="H28">
            <v>77.900000000000006</v>
          </cell>
          <cell r="I28">
            <v>130.9</v>
          </cell>
          <cell r="J28">
            <v>122.9</v>
          </cell>
          <cell r="K28">
            <v>12.7</v>
          </cell>
          <cell r="L28">
            <v>3.2</v>
          </cell>
          <cell r="M28">
            <v>0</v>
          </cell>
          <cell r="N28">
            <v>0</v>
          </cell>
        </row>
        <row r="29">
          <cell r="B29">
            <v>1996</v>
          </cell>
          <cell r="C29">
            <v>0</v>
          </cell>
          <cell r="D29">
            <v>0</v>
          </cell>
          <cell r="E29">
            <v>0</v>
          </cell>
          <cell r="F29">
            <v>0</v>
          </cell>
          <cell r="G29">
            <v>8.6</v>
          </cell>
          <cell r="H29">
            <v>38.299999999999997</v>
          </cell>
          <cell r="I29">
            <v>59.6</v>
          </cell>
          <cell r="J29">
            <v>87.1</v>
          </cell>
          <cell r="K29">
            <v>27.1</v>
          </cell>
          <cell r="L29">
            <v>0</v>
          </cell>
          <cell r="M29">
            <v>0</v>
          </cell>
          <cell r="N29">
            <v>0</v>
          </cell>
        </row>
        <row r="30">
          <cell r="B30">
            <v>1997</v>
          </cell>
          <cell r="C30">
            <v>0</v>
          </cell>
          <cell r="D30">
            <v>0</v>
          </cell>
          <cell r="E30">
            <v>0</v>
          </cell>
          <cell r="F30">
            <v>0</v>
          </cell>
          <cell r="G30">
            <v>0</v>
          </cell>
          <cell r="H30">
            <v>73.3</v>
          </cell>
          <cell r="I30">
            <v>103</v>
          </cell>
          <cell r="J30">
            <v>46.8</v>
          </cell>
          <cell r="K30">
            <v>11.7</v>
          </cell>
          <cell r="L30">
            <v>2.8</v>
          </cell>
          <cell r="M30">
            <v>0</v>
          </cell>
          <cell r="N30">
            <v>0</v>
          </cell>
        </row>
        <row r="31">
          <cell r="B31">
            <v>1998</v>
          </cell>
          <cell r="C31">
            <v>0</v>
          </cell>
          <cell r="D31">
            <v>0</v>
          </cell>
          <cell r="E31">
            <v>0</v>
          </cell>
          <cell r="F31">
            <v>0</v>
          </cell>
          <cell r="G31">
            <v>28.6</v>
          </cell>
          <cell r="H31">
            <v>82.4</v>
          </cell>
          <cell r="I31">
            <v>101.3</v>
          </cell>
          <cell r="J31">
            <v>117.7</v>
          </cell>
          <cell r="K31">
            <v>45</v>
          </cell>
          <cell r="L31">
            <v>0</v>
          </cell>
          <cell r="M31">
            <v>0</v>
          </cell>
          <cell r="N31">
            <v>0</v>
          </cell>
        </row>
        <row r="32">
          <cell r="B32">
            <v>2003</v>
          </cell>
          <cell r="C32">
            <v>0</v>
          </cell>
          <cell r="D32">
            <v>0</v>
          </cell>
          <cell r="E32">
            <v>0</v>
          </cell>
          <cell r="F32">
            <v>2.4</v>
          </cell>
          <cell r="G32">
            <v>0</v>
          </cell>
          <cell r="H32">
            <v>46.1</v>
          </cell>
          <cell r="I32">
            <v>117.6</v>
          </cell>
          <cell r="J32">
            <v>127.4</v>
          </cell>
          <cell r="K32">
            <v>23.8</v>
          </cell>
          <cell r="L32">
            <v>0</v>
          </cell>
          <cell r="M32">
            <v>0</v>
          </cell>
          <cell r="N32">
            <v>0</v>
          </cell>
        </row>
        <row r="33">
          <cell r="B33">
            <v>2004</v>
          </cell>
          <cell r="C33">
            <v>0</v>
          </cell>
          <cell r="D33">
            <v>0</v>
          </cell>
          <cell r="E33">
            <v>0</v>
          </cell>
          <cell r="F33">
            <v>0</v>
          </cell>
          <cell r="G33">
            <v>8.6</v>
          </cell>
          <cell r="H33">
            <v>31.6</v>
          </cell>
          <cell r="I33">
            <v>85.4</v>
          </cell>
          <cell r="J33">
            <v>59.6</v>
          </cell>
          <cell r="K33">
            <v>41.2</v>
          </cell>
          <cell r="L33">
            <v>1.5</v>
          </cell>
          <cell r="M33">
            <v>0</v>
          </cell>
        </row>
        <row r="35">
          <cell r="B35" t="str">
            <v>NORMAL</v>
          </cell>
          <cell r="C35">
            <v>0</v>
          </cell>
          <cell r="D35">
            <v>0</v>
          </cell>
          <cell r="E35">
            <v>0</v>
          </cell>
          <cell r="F35">
            <v>1.1000000000000001</v>
          </cell>
          <cell r="G35">
            <v>12</v>
          </cell>
          <cell r="H35">
            <v>44.2</v>
          </cell>
          <cell r="I35">
            <v>96.7</v>
          </cell>
          <cell r="J35">
            <v>75</v>
          </cell>
          <cell r="K35">
            <v>22.1</v>
          </cell>
          <cell r="L35">
            <v>1</v>
          </cell>
          <cell r="M35">
            <v>0</v>
          </cell>
          <cell r="N35">
            <v>0</v>
          </cell>
        </row>
      </sheetData>
      <sheetData sheetId="3" refreshError="1"/>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EX by RZ"/>
      <sheetName val="Book4"/>
    </sheetNames>
    <definedNames>
      <definedName name="Print1" refersTo="#REF!"/>
      <definedName name="Print2" refersTo="#REF!"/>
      <definedName name="Print3" refersTo="#REF!"/>
      <definedName name="Print4" refersTo="#REF!"/>
      <definedName name="Print5" refersTo="#REF!"/>
      <definedName name="Print6" refersTo="#REF!"/>
      <definedName name="PrintAP" refersTo="#REF!"/>
      <definedName name="PrintAR" refersTo="#REF!"/>
      <definedName name="Printpref" refersTo="#REF!"/>
    </definedNames>
    <sheetDataSet>
      <sheetData sheetId="0"/>
      <sheetData sheetId="1" refreshError="1"/>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4 2002"/>
      <sheetName val="q3 2002"/>
      <sheetName val="Q2 2002"/>
      <sheetName val="q1 2002"/>
      <sheetName val="Sheet3"/>
      <sheetName val="Revenue Forecast_Chg"/>
      <sheetName val="Revenue Forecast_Old"/>
      <sheetName val="Ref"/>
    </sheetNames>
    <sheetDataSet>
      <sheetData sheetId="0"/>
      <sheetData sheetId="1"/>
      <sheetData sheetId="2"/>
      <sheetData sheetId="3" refreshError="1">
        <row r="15">
          <cell r="A15" t="str">
            <v>holdings</v>
          </cell>
          <cell r="C15">
            <v>2069737.5457875456</v>
          </cell>
          <cell r="D15">
            <v>420265.97069597064</v>
          </cell>
          <cell r="E15">
            <v>390207.61904761899</v>
          </cell>
          <cell r="F15">
            <v>2880211.1355311354</v>
          </cell>
        </row>
        <row r="16">
          <cell r="A16" t="str">
            <v>ohe</v>
          </cell>
          <cell r="C16">
            <v>224868.68131868131</v>
          </cell>
          <cell r="D16">
            <v>155921.97802197799</v>
          </cell>
          <cell r="E16">
            <v>155921.97802197799</v>
          </cell>
          <cell r="F16">
            <v>536712.63736263732</v>
          </cell>
        </row>
        <row r="17">
          <cell r="A17" t="str">
            <v>Networks</v>
          </cell>
          <cell r="C17">
            <v>14187025.274725273</v>
          </cell>
          <cell r="D17">
            <v>9256107.9853479844</v>
          </cell>
          <cell r="E17">
            <v>5767352.1978021972</v>
          </cell>
          <cell r="F17">
            <v>29210485.457875457</v>
          </cell>
        </row>
        <row r="18">
          <cell r="A18" t="str">
            <v>ns</v>
          </cell>
          <cell r="C18">
            <v>18446240.256410256</v>
          </cell>
          <cell r="D18">
            <v>14285173.003663003</v>
          </cell>
          <cell r="E18">
            <v>14257723.223443221</v>
          </cell>
          <cell r="F18">
            <v>46989136.483516484</v>
          </cell>
        </row>
        <row r="19">
          <cell r="A19" t="str">
            <v>Markets</v>
          </cell>
          <cell r="C19">
            <v>12738.571428571428</v>
          </cell>
          <cell r="D19">
            <v>0</v>
          </cell>
          <cell r="E19">
            <v>0</v>
          </cell>
          <cell r="F19">
            <v>12738.571428571428</v>
          </cell>
        </row>
        <row r="20">
          <cell r="A20" t="str">
            <v>Telecom</v>
          </cell>
          <cell r="C20">
            <v>601852.52747252735</v>
          </cell>
          <cell r="D20">
            <v>370819.56043956045</v>
          </cell>
          <cell r="E20">
            <v>363429.04761904763</v>
          </cell>
          <cell r="F20">
            <v>1336101.1355311354</v>
          </cell>
        </row>
        <row r="21">
          <cell r="A21" t="str">
            <v>remotes</v>
          </cell>
          <cell r="C21">
            <v>322758.79120879114</v>
          </cell>
          <cell r="D21">
            <v>216663.77289377287</v>
          </cell>
          <cell r="E21">
            <v>214128.09523809524</v>
          </cell>
          <cell r="F21">
            <v>753550.65934065927</v>
          </cell>
        </row>
      </sheetData>
      <sheetData sheetId="4"/>
      <sheetData sheetId="5" refreshError="1"/>
      <sheetData sheetId="6" refreshError="1"/>
      <sheetData sheetId="7" refreshError="1"/>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SVA &amp; Other"/>
      <sheetName val="Carrying Charges"/>
      <sheetName val="1580"/>
      <sheetName val="1582"/>
      <sheetName val="1584"/>
      <sheetName val="1586"/>
      <sheetName val="1588"/>
      <sheetName val="1525"/>
      <sheetName val="1562"/>
      <sheetName val="1570"/>
      <sheetName val="1571"/>
      <sheetName val="1590"/>
      <sheetName val="JDE Quarter Change"/>
      <sheetName val="Sheet2"/>
      <sheetName val="Sheet1"/>
    </sheetNames>
    <sheetDataSet>
      <sheetData sheetId="0" refreshError="1">
        <row r="3">
          <cell r="A3" t="str">
            <v>Quarter ended June 30 2004</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Directs and LDCs"/>
      <sheetName val="Reqt for CSS - LDC SSS"/>
      <sheetName val="Reqt for CSS - LDC  Retail"/>
      <sheetName val="Data"/>
      <sheetName val="BC"/>
    </sheetNames>
    <sheetDataSet>
      <sheetData sheetId="0" refreshError="1">
        <row r="8">
          <cell r="A8" t="str">
            <v>DMPNE</v>
          </cell>
          <cell r="B8" t="str">
            <v>EWMP DNAM Direct</v>
          </cell>
          <cell r="D8">
            <v>0</v>
          </cell>
          <cell r="E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row>
        <row r="9">
          <cell r="A9" t="str">
            <v>DNPNE</v>
          </cell>
          <cell r="B9" t="str">
            <v>Express Feeders</v>
          </cell>
          <cell r="D9">
            <v>0</v>
          </cell>
          <cell r="E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row>
        <row r="10">
          <cell r="A10" t="str">
            <v>DMPNE</v>
          </cell>
          <cell r="B10" t="str">
            <v>Non Express Feeders</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row>
        <row r="11">
          <cell r="B11" t="str">
            <v>HONI DNAM Directs</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row>
        <row r="12">
          <cell r="A12" t="str">
            <v>TXLDC</v>
          </cell>
          <cell r="B12" t="str">
            <v>Express Feeders</v>
          </cell>
          <cell r="D12">
            <v>0</v>
          </cell>
          <cell r="F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row>
        <row r="13">
          <cell r="A13" t="str">
            <v>ELDCMPNE</v>
          </cell>
          <cell r="B13" t="str">
            <v>WMP Embedded LDCs</v>
          </cell>
          <cell r="D13">
            <v>0</v>
          </cell>
          <cell r="E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row>
        <row r="15">
          <cell r="A15" t="str">
            <v>TXLDC</v>
          </cell>
          <cell r="B15" t="str">
            <v>Tx LDC</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row>
        <row r="16">
          <cell r="B16" t="str">
            <v>IMO-ELDC</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row>
        <row r="17">
          <cell r="B17" t="str">
            <v>Express Feeders</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row>
        <row r="18">
          <cell r="A18" t="str">
            <v>ELDCMPNE</v>
          </cell>
          <cell r="B18" t="str">
            <v>Non Express Feeders</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row>
        <row r="19">
          <cell r="B19" t="str">
            <v>Non-IMO ELDC</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row>
        <row r="20">
          <cell r="B20" t="str">
            <v>Express Feeders</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row>
        <row r="21">
          <cell r="A21" t="str">
            <v>ELDCNMNE</v>
          </cell>
          <cell r="B21" t="str">
            <v>Non Express Feeders</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row>
      </sheetData>
      <sheetData sheetId="1"/>
      <sheetData sheetId="2"/>
      <sheetData sheetId="3">
        <row r="8">
          <cell r="B8" t="str">
            <v>1004.1008.40</v>
          </cell>
        </row>
      </sheetData>
      <sheetData sheetId="4"/>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SVA &amp; Other"/>
      <sheetName val="Carrying Charges"/>
      <sheetName val="1580"/>
      <sheetName val="1582"/>
      <sheetName val="1584"/>
      <sheetName val="1586"/>
      <sheetName val="1588"/>
      <sheetName val="1525"/>
      <sheetName val="1562"/>
      <sheetName val="1570"/>
      <sheetName val="1571"/>
      <sheetName val="1590"/>
      <sheetName val="JDE Quarter Change"/>
      <sheetName val="Sheet2"/>
      <sheetName val="Sheet1"/>
    </sheetNames>
    <sheetDataSet>
      <sheetData sheetId="0" refreshError="1">
        <row r="3">
          <cell r="A3" t="str">
            <v>Quarter ended June 30 2004</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I. Govenor Acquisition Analysis"/>
      <sheetName val="&gt;"/>
      <sheetName val="Dashboard"/>
      <sheetName val="&gt; "/>
      <sheetName val="Economic Analysis"/>
      <sheetName val="ROGRB"/>
      <sheetName val="Balance Sheet Analysis"/>
      <sheetName val="  &gt;"/>
      <sheetName val=" Rate Harmonization"/>
      <sheetName val="Rate Harm - Comm Imp Analysis"/>
      <sheetName val=" &gt;"/>
      <sheetName val="DCF &amp; Lev Analysis"/>
      <sheetName val="Debt Continuity"/>
      <sheetName val="II. Governor-York Input&amp;Output"/>
      <sheetName val="  &gt;&gt;"/>
      <sheetName val="Governor Rate Base"/>
      <sheetName val="Horizon - Financial Inputs"/>
      <sheetName val="Governor - Financial Inputs"/>
      <sheetName val="Transaction Costs"/>
      <sheetName val="  &gt;&gt; "/>
      <sheetName val="Demand-G (w-Growth)"/>
      <sheetName val="Rate-G (w-Growth)"/>
      <sheetName val="DCF-G (w-Growth)"/>
      <sheetName val="Pro Forma FS-G (w-Growth)"/>
      <sheetName val="Demand-G"/>
      <sheetName val="Rate-G"/>
      <sheetName val="DCF-G"/>
      <sheetName val="Pro Forma FS-G"/>
      <sheetName val="  &gt;&gt;  "/>
      <sheetName val="Demand-Y"/>
      <sheetName val="Rate-Y"/>
      <sheetName val="DCF-Y"/>
      <sheetName val="Pro Forma FS-Y"/>
      <sheetName val="Demand-Y (0% Growth)"/>
      <sheetName val="Rate-Y (0% Growth)"/>
      <sheetName val="DCF-Y (0% Growth)"/>
    </sheetNames>
    <sheetDataSet>
      <sheetData sheetId="0" refreshError="1"/>
      <sheetData sheetId="1" refreshError="1"/>
      <sheetData sheetId="2" refreshError="1"/>
      <sheetData sheetId="3">
        <row r="7">
          <cell r="F7">
            <v>5</v>
          </cell>
        </row>
        <row r="26">
          <cell r="G26">
            <v>23472296.408</v>
          </cell>
        </row>
      </sheetData>
      <sheetData sheetId="4" refreshError="1"/>
      <sheetData sheetId="5">
        <row r="7">
          <cell r="K7">
            <v>2019</v>
          </cell>
        </row>
      </sheetData>
      <sheetData sheetId="6"/>
      <sheetData sheetId="7">
        <row r="16">
          <cell r="E16">
            <v>27771967</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5">
          <cell r="D5">
            <v>2012</v>
          </cell>
        </row>
      </sheetData>
      <sheetData sheetId="17"/>
      <sheetData sheetId="18"/>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 sheetId="32" refreshError="1"/>
      <sheetData sheetId="33" refreshError="1"/>
      <sheetData sheetId="34" refreshError="1"/>
      <sheetData sheetId="35" refreshError="1"/>
      <sheetData sheetId="36" refreshError="1"/>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Info"/>
      <sheetName val="2. Applicable Worksheets"/>
      <sheetName val="3. Rate Classes"/>
      <sheetName val="hidden1"/>
      <sheetName val="4. Most Recent Tariff"/>
    </sheetNames>
    <sheetDataSet>
      <sheetData sheetId="0"/>
      <sheetData sheetId="1" refreshError="1"/>
      <sheetData sheetId="2"/>
      <sheetData sheetId="3">
        <row r="1">
          <cell r="D1" t="str">
            <v>Applicable only for Non-RPP Customers</v>
          </cell>
        </row>
        <row r="2">
          <cell r="D2" t="str">
            <v>Deferral / Variance Account Rate Rider</v>
          </cell>
        </row>
        <row r="3">
          <cell r="D3" t="str">
            <v>Deferral / Variance Account Rate Rider (excl GA)</v>
          </cell>
        </row>
        <row r="4">
          <cell r="D4" t="str">
            <v>Deferral / Variance Account Rate Rider (GA) – if applicable</v>
          </cell>
        </row>
        <row r="5">
          <cell r="D5" t="str">
            <v>Distribution Volumetric Rate</v>
          </cell>
        </row>
        <row r="6">
          <cell r="D6" t="str">
            <v>Distribution Wheeling Service Rate</v>
          </cell>
        </row>
        <row r="7">
          <cell r="D7" t="str">
            <v>General Service 1,500 to 4,999 kW customer</v>
          </cell>
        </row>
        <row r="8">
          <cell r="D8" t="str">
            <v>General Service 50 to 1,499 kW customer</v>
          </cell>
        </row>
        <row r="9">
          <cell r="D9" t="str">
            <v>General Service Large Use customer</v>
          </cell>
        </row>
        <row r="10">
          <cell r="D10" t="str">
            <v>Green Energy Act Initiatives Funding Adder</v>
          </cell>
        </row>
        <row r="11">
          <cell r="D11" t="str">
            <v>Lost Revenue Adjustment Mechanism (LRAM) Recovery/Shared Savings Mechanism (SSM) Recovery Rate Rider – effective until April 30, 2012</v>
          </cell>
        </row>
        <row r="12">
          <cell r="D12" t="str">
            <v>Lost Revenue Adjustment Mechanism (LRAM) Recovery/Shared Savings Mechanism (SSM) Recovery Rate Rider (2011) – effective until April 30, 2014</v>
          </cell>
        </row>
        <row r="13">
          <cell r="D13" t="str">
            <v>Low Voltage Service Rate</v>
          </cell>
        </row>
        <row r="14">
          <cell r="D14" t="str">
            <v>Low Voltage Volumetric Rate</v>
          </cell>
        </row>
        <row r="15">
          <cell r="D15" t="str">
            <v>LRAM &amp; SSM Rate Rider</v>
          </cell>
        </row>
        <row r="16">
          <cell r="D16" t="str">
            <v>Minimum Distribution Charge – per KW of maximum billing demand in the previous 11 months</v>
          </cell>
        </row>
        <row r="17">
          <cell r="D17" t="str">
            <v>Monthly Distribution Wheeling Service Rate – Dedicated LV Line</v>
          </cell>
        </row>
        <row r="18">
          <cell r="D18" t="str">
            <v>Monthly Distribution Wheeling Service Rate – Hydro One Networks</v>
          </cell>
        </row>
        <row r="19">
          <cell r="D19" t="str">
            <v>Monthly Distribution Wheeling Service Rate – Shared LV Line</v>
          </cell>
        </row>
        <row r="20">
          <cell r="D20" t="str">
            <v>Monthly Distribution Wheeling Service Rate – Waterloo North Hydro</v>
          </cell>
        </row>
        <row r="21">
          <cell r="D21" t="str">
            <v>Rate Rider for Deferral/Variance Account Disposition – effective until April 30, 2014</v>
          </cell>
        </row>
        <row r="22">
          <cell r="D22" t="str">
            <v>Rate Rider for Deferral/Variance Account Disposition (2009) – effective until April 30, 2013</v>
          </cell>
        </row>
        <row r="23">
          <cell r="D23" t="str">
            <v>Rate Rider for Deferral/Variance Account Disposition (2010) – effective until April 30, 2012</v>
          </cell>
        </row>
        <row r="24">
          <cell r="D24" t="str">
            <v>Rate Rider for Deferral/Variance Account Disposition (2010) – effective until April 30, 2012 Applicable only for Wholesale Market Participants</v>
          </cell>
        </row>
        <row r="25">
          <cell r="D25" t="str">
            <v>Rate Rider for Deferral/Variance Account Disposition (2010) – effective until April 30, 2013</v>
          </cell>
        </row>
        <row r="26">
          <cell r="D26" t="str">
            <v>Rate Rider for Deferral/Variance Account Disposition (2010) – effective until April 30, 2014</v>
          </cell>
        </row>
        <row r="27">
          <cell r="D27" t="str">
            <v>Rate Rider for Deferral/Variance Account Disposition (2010) – effective until January 31, 2012</v>
          </cell>
        </row>
        <row r="28">
          <cell r="D28" t="str">
            <v>Rate Rider for Deferral/Variance Account Disposition (2011) – effective until April 30, 2012</v>
          </cell>
        </row>
        <row r="29">
          <cell r="D29" t="str">
            <v>Rate Rider for Deferral/Variance Account Disposition (2011) – effective until April 30, 2012 (per connection)</v>
          </cell>
        </row>
        <row r="30">
          <cell r="D30" t="str">
            <v>Rate Rider for Deferral/Variance Account Disposition (2011) – effective until April 30, 2013</v>
          </cell>
        </row>
        <row r="31">
          <cell r="D31" t="str">
            <v>Rate Rider for Deferral/Variance Account Disposition (2011) – effective until April 30, 2013 Applicable only for Wholesale Market Participants</v>
          </cell>
        </row>
        <row r="32">
          <cell r="D32" t="str">
            <v>Rate Rider for Deferral/Variance Account Disposition (2011) – effective until April 30, 2014</v>
          </cell>
        </row>
        <row r="33">
          <cell r="D33" t="str">
            <v>Rate Rider for Deferral/Variance Account Disposition (2011) – effective until April 30, 2015</v>
          </cell>
        </row>
        <row r="34">
          <cell r="D34" t="str">
            <v>Rate Rider for Deferral/Variance Account Disposition (2011) – effective until December 31, 2011</v>
          </cell>
        </row>
        <row r="35">
          <cell r="D35" t="str">
            <v>Rate Rider for Global Adjustment Sub-Account (2010) – effective until April 30, 2012 Applicable only for Non-RPP Customers</v>
          </cell>
        </row>
        <row r="36">
          <cell r="D36" t="str">
            <v>Rate Rider for Global Adjustment Sub-Account (2011) – effective until April 30, 2012 Applicable only for Non-RPP Customers</v>
          </cell>
        </row>
        <row r="37">
          <cell r="D37" t="str">
            <v>Rate Rider for Global Adjustment Sub-Account Disposition – effective until April 30, 2012 Applicable only for Non-RPP Customers</v>
          </cell>
        </row>
        <row r="38">
          <cell r="D38" t="str">
            <v>Rate Rider for Global Adjustment Sub-Account Disposition – effective until April 30, 2014 Applicable only for Non-RPP Customers</v>
          </cell>
        </row>
        <row r="39">
          <cell r="D39" t="str">
            <v>Rate Rider for Global Adjustment Sub-Account Disposition (2010 credit) – effective until April 30, 2012 Applicable only for Non-RPP Customers</v>
          </cell>
        </row>
        <row r="40">
          <cell r="D40" t="str">
            <v>Rate Rider for Global Adjustment Sub-Account Disposition (2010 recalculated) – effective until April 30, 2013 Applicable only for Non-RPP Customers</v>
          </cell>
        </row>
        <row r="41">
          <cell r="D41" t="str">
            <v>Rate Rider for Global Adjustment Sub-Account Disposition (2010) – effective until April 30, 2012 Applicable only for Non-RPP Customers</v>
          </cell>
        </row>
        <row r="42">
          <cell r="D42" t="str">
            <v>Rate Rider for Global Adjustment Sub-Account Disposition (2010) – effective until April 30, 2013 Applicable only for Non-RPP Customers</v>
          </cell>
        </row>
        <row r="43">
          <cell r="D43" t="str">
            <v>Rate Rider for Global Adjustment Sub-Account Disposition (2010) – effective until April 30, 2014 Applicable only for Non-RPP Customers</v>
          </cell>
        </row>
        <row r="44">
          <cell r="D44" t="str">
            <v>Rate Rider for Global Adjustment Sub-Account Disposition (2011) – effective until April 30, 2012 Applicable only for Non-RPP Customers</v>
          </cell>
        </row>
        <row r="45">
          <cell r="D45" t="str">
            <v>Rate Rider for Global Adjustment Sub-Account Disposition (2011) – effective until April 30, 2012 Applicable only for Non-RPP Customers (per connection)</v>
          </cell>
        </row>
        <row r="46">
          <cell r="D46" t="str">
            <v>Rate Rider for Global Adjustment Sub-Account Disposition (2011) – effective until April 30, 2013 Applicable only for Non-RPP Customers</v>
          </cell>
        </row>
        <row r="47">
          <cell r="D47" t="str">
            <v>Rate Rider for Global Adjustment Sub-Account Disposition (2011) – effective until April 30, 2013 Applicable only for Non-RPP Customers and excluding Wholesale Market Participants</v>
          </cell>
        </row>
        <row r="48">
          <cell r="D48" t="str">
            <v>Rate Rider for Global Adjustment Sub-Account Disposition (2011) – effective until April 30, 2015 Applicable only for Non-RPP Customers</v>
          </cell>
        </row>
        <row r="49">
          <cell r="D49" t="str">
            <v>Rate Rider for Lost Revenue Adjustment Mechanism (LRAM) Recovery – effective until April 30, 2012</v>
          </cell>
        </row>
        <row r="50">
          <cell r="D50" t="str">
            <v>Rate Rider for Lost Revenue Adjustment Mechanism (LRAM) Recovery/Shared Savings Mechanism (SSM) Recovery – effective until April 30, 2012</v>
          </cell>
        </row>
        <row r="51">
          <cell r="D51" t="str">
            <v>Rate Rider for Lost Revenue Adjustment Mechanism (LRAM) Recovery/Shared Savings Mechanism (SSM) Recovery – effective until April 30, 2012</v>
          </cell>
        </row>
        <row r="52">
          <cell r="D52" t="str">
            <v>Rate Rider for Lost Revenue Adjustment Mechanism (LRAM) Recovery/Shared Savings Mechanism (SSM) Recovery – effective until April 30, 2013</v>
          </cell>
        </row>
        <row r="53">
          <cell r="D53" t="str">
            <v>Rate Rider for Lost Revenue Adjustment Mechanism (LRAM) Recovery/Shared Savings Mechanism (SSM) Recovery – effective until April 30, 2014</v>
          </cell>
        </row>
        <row r="54">
          <cell r="D54" t="str">
            <v>Rate Rider for Lost Revenue Adjustment Mechanism (LRAM) Recovery/Shared Savings Mechanism (SSM) Recovery – effective until December 31, 2012</v>
          </cell>
        </row>
        <row r="55">
          <cell r="D55" t="str">
            <v>Rate Rider for Lost Revenue Adjustment Mechanism (LRAM) Recovery/Shared Savings Mechanism (SSM) Recovery (2009) – effective until April 30, 2012</v>
          </cell>
        </row>
        <row r="56">
          <cell r="D56" t="str">
            <v>Rate Rider for Lost Revenue Adjustment Mechanism (LRAM) Recovery/Shared Savings Mechanism (SSM) Recovery (2011) – effective until April 30, 2012</v>
          </cell>
        </row>
        <row r="57">
          <cell r="D57" t="str">
            <v>Rate Rider for Lost Revenue Adjustment Mechanism (LRAM) Recovery/Shared Savings Mechanism (SSM) Recovery (2011) – effective until April 30, 2013</v>
          </cell>
        </row>
        <row r="58">
          <cell r="D58" t="str">
            <v>Rate Rider for Recalculated Deferral/Variance Account Disposition (2010) – effective until April 30, 2013</v>
          </cell>
        </row>
        <row r="59">
          <cell r="D59" t="str">
            <v>Rate Rider for Recovery of Foregone Revenue – effective until December 31, 2011</v>
          </cell>
        </row>
        <row r="60">
          <cell r="D60" t="str">
            <v>Rate Rider for Recovery of Incremental Capital Costs – effective until April 30, 2012</v>
          </cell>
        </row>
        <row r="61">
          <cell r="D61" t="str">
            <v>Rate Rider for Recovery of Incremental Capital Costs – effective until April 30, 2013</v>
          </cell>
        </row>
        <row r="62">
          <cell r="D62" t="str">
            <v>Rate Rider for Recovery of Late Payment Penalty Litigation Costs – effective until April 30, 2012</v>
          </cell>
        </row>
        <row r="63">
          <cell r="D63" t="str">
            <v>Rate Rider for Recovery of Late Payment Penalty Litigation Costs – effective until April 30, 2012 (per connection)</v>
          </cell>
        </row>
        <row r="64">
          <cell r="D64" t="str">
            <v>Rate Rider for Recovery of Late Payment Penalty Litigation Costs (per customer) – effective until April 30, 2012</v>
          </cell>
        </row>
        <row r="65">
          <cell r="D65" t="str">
            <v>Rate Rider for Recovery of Stranded Meter Assets – effective until December 31, 2012</v>
          </cell>
        </row>
        <row r="66">
          <cell r="D66" t="str">
            <v>Rate Rider for Regulatory Asset Recovery – effective until April 30, 2012</v>
          </cell>
        </row>
        <row r="67">
          <cell r="D67" t="str">
            <v>Rate Rider for Regulatory Asset Recovery – effective until April 30, 2013</v>
          </cell>
        </row>
        <row r="68">
          <cell r="D68" t="str">
            <v>Rate Rider for Return of Revenue Sufficiency – effective until December 31, 2011</v>
          </cell>
        </row>
        <row r="69">
          <cell r="D69" t="str">
            <v>Rate Rider for Return of Transformer Ownership Allowance Sufficiency – effective until December 31, 2011</v>
          </cell>
        </row>
        <row r="70">
          <cell r="D70" t="str">
            <v>Rate Rider for Smart Meter Incremental Revenue Requirement – in effect until the effective date of the next cost of service application</v>
          </cell>
        </row>
        <row r="71">
          <cell r="D71" t="str">
            <v>Rate Rider for Smart Meter Variance Account Disposition – effective until April 30, 2012</v>
          </cell>
        </row>
        <row r="72">
          <cell r="D72" t="str">
            <v>Rate Rider for Smart Meter Variance Account Disposition – effective until December 31, 2011</v>
          </cell>
        </row>
        <row r="73">
          <cell r="D73" t="str">
            <v>Rate Rider for Tax Change – effective until April 20, 2012</v>
          </cell>
        </row>
        <row r="74">
          <cell r="D74" t="str">
            <v>Rate Rider for Tax Change – effective until April 30, 2012</v>
          </cell>
        </row>
        <row r="75">
          <cell r="D75" t="str">
            <v>Rate Rider for Tax Change – effective until April 30, 2012 (per connection)</v>
          </cell>
        </row>
        <row r="76">
          <cell r="D76" t="str">
            <v>Rate Rider for Tax Change – Hydro One Networks - effective until April 30, 2012</v>
          </cell>
        </row>
        <row r="77">
          <cell r="D77" t="str">
            <v>Rate Rider for Tax Change – Waterloo North Hydro – effective until April 30, 2012</v>
          </cell>
        </row>
        <row r="78">
          <cell r="D78" t="str">
            <v>Rate Rider for Tax Change Dedicated LV Line – effective until April 30, 2012</v>
          </cell>
        </row>
        <row r="79">
          <cell r="D79" t="str">
            <v>Rate Rider for Tax Change Shared LV Line – effective until April 30, 2012</v>
          </cell>
        </row>
        <row r="80">
          <cell r="D80" t="str">
            <v>Rate Rider for Z-Factor Recovery – Effective until April 30, 2012</v>
          </cell>
        </row>
        <row r="81">
          <cell r="D81" t="str">
            <v>Retail Transmission Rate – Line and Transformation Connection Service Rate</v>
          </cell>
        </row>
        <row r="82">
          <cell r="D82" t="str">
            <v>Retail Transmission Rate – Line and Transformation Connection Service Rate – Interval Metered</v>
          </cell>
        </row>
        <row r="83">
          <cell r="D83" t="str">
            <v>Retail Transmission Rate – Line and Transformation Connection Service Rate – Interval Metered &lt; 1,000 kW</v>
          </cell>
        </row>
        <row r="84">
          <cell r="D84" t="str">
            <v>Retail Transmission Rate – Line and Transformation Connection Service Rate – Interval Metered &gt; 1,000 kW</v>
          </cell>
        </row>
        <row r="85">
          <cell r="D85" t="str">
            <v>Retail Transmission Rate – Line and Transformation Connection Service Rate – Interval Metered ≥ 1,000kW</v>
          </cell>
        </row>
        <row r="86">
          <cell r="D86" t="str">
            <v>Retail Transmission Rate – Line Connection Service Rate</v>
          </cell>
        </row>
        <row r="87">
          <cell r="D87" t="str">
            <v>Retail Transmission Rate – Network Service Rate</v>
          </cell>
        </row>
        <row r="88">
          <cell r="D88" t="str">
            <v>Retail Transmission Rate – Network Service Rate – Interval Metered</v>
          </cell>
        </row>
        <row r="89">
          <cell r="D89" t="str">
            <v>Retail Transmission Rate – Network Service Rate – Interval Metered &lt; 1,000 kW Rate</v>
          </cell>
        </row>
        <row r="90">
          <cell r="D90" t="str">
            <v>Retail Transmission Rate – Network Service Rate – Interval Metered &gt; 1,000 kW</v>
          </cell>
        </row>
        <row r="91">
          <cell r="D91" t="str">
            <v>Retail Transmission Rate – Network Service Rate – Interval Metered ≥ 1,000 kW</v>
          </cell>
        </row>
        <row r="92">
          <cell r="D92" t="str">
            <v>Retail Transmission Rate – Transformation Connection Service Rate</v>
          </cell>
        </row>
        <row r="93">
          <cell r="D93" t="str">
            <v>Service Charge</v>
          </cell>
        </row>
        <row r="94">
          <cell r="D94" t="str">
            <v>Service Charge (Based on 30 day month)</v>
          </cell>
        </row>
        <row r="95">
          <cell r="D95" t="str">
            <v>Service Charge (per account)</v>
          </cell>
        </row>
        <row r="96">
          <cell r="D96" t="str">
            <v>Service Charge (per connection)</v>
          </cell>
        </row>
        <row r="97">
          <cell r="D97" t="str">
            <v>Service Charge (per customer)</v>
          </cell>
        </row>
        <row r="98">
          <cell r="D98" t="str">
            <v>Service Charge for metered account</v>
          </cell>
        </row>
        <row r="99">
          <cell r="D99" t="str">
            <v>Service Charge for Unmetered Scattered Load account (per connection)</v>
          </cell>
        </row>
        <row r="100">
          <cell r="D100" t="str">
            <v>Smart Grid Rate Adder</v>
          </cell>
        </row>
        <row r="101">
          <cell r="D101" t="str">
            <v>Smart Meter Disposition Rider 2 – effective until next cost of service application</v>
          </cell>
        </row>
        <row r="102">
          <cell r="D102" t="str">
            <v>Smart Meter Disposition Rider 3 – effective until next cost of service application</v>
          </cell>
        </row>
        <row r="103">
          <cell r="D103" t="str">
            <v>Smart Meter Funding Adder</v>
          </cell>
        </row>
        <row r="104">
          <cell r="D104" t="str">
            <v>Smart Meter Funding Adder – effective until April 30, 2012</v>
          </cell>
        </row>
        <row r="105">
          <cell r="D105" t="str">
            <v>Smart Meter Funding Adder – effective until December 31, 2011</v>
          </cell>
        </row>
        <row r="106">
          <cell r="D106" t="str">
            <v>Smart Meter Funding Adder for metered account – effective until April 30, 2012</v>
          </cell>
        </row>
        <row r="107">
          <cell r="D107" t="str">
            <v>Standby Charge – for a month where standby power is not provided. The charge is applied to the contracted amount (e.g. nameplate rating of the generation facility).</v>
          </cell>
        </row>
        <row r="108">
          <cell r="D108" t="str">
            <v>Total Loss Factor – Primary Metered Customer &lt; 5,000 kW</v>
          </cell>
        </row>
        <row r="109">
          <cell r="D109" t="str">
            <v>Total Loss Factor – Primary Metered Customer &gt; 5,000 kW</v>
          </cell>
        </row>
        <row r="110">
          <cell r="D110" t="str">
            <v>Total Loss Factor – Secondary Metered Customer &lt; 5,000 kW</v>
          </cell>
        </row>
        <row r="111">
          <cell r="D111" t="str">
            <v>Total Loss Factor – Secondary Metered Customer &gt; 5,000 kW</v>
          </cell>
        </row>
        <row r="112">
          <cell r="D112" t="str">
            <v>Transmission Rate – Network Service Rate – Interval Metered</v>
          </cell>
        </row>
      </sheetData>
      <sheetData sheetId="4" refreshError="1"/>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ial Balance"/>
      <sheetName val="Macro1"/>
    </sheetNames>
    <sheetDataSet>
      <sheetData sheetId="0" refreshError="1"/>
      <sheetData sheetId="1">
        <row r="63">
          <cell r="A63" t="str">
            <v>Recover</v>
          </cell>
        </row>
      </sheetData>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04"/>
      <sheetName val="GWh-03"/>
      <sheetName val="budget-04"/>
      <sheetName val="LT"/>
      <sheetName val="actual-03&amp;04"/>
      <sheetName val="class"/>
      <sheetName val="class var"/>
      <sheetName val="S1"/>
      <sheetName val="S2"/>
      <sheetName val="S3"/>
    </sheetNames>
    <sheetDataSet>
      <sheetData sheetId="0" refreshError="1">
        <row r="3">
          <cell r="B3" t="str">
            <v>Report Date: 8-Mar-04</v>
          </cell>
        </row>
        <row r="4">
          <cell r="B4">
            <v>38018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
      <sheetName val="Schedules"/>
      <sheetName val="QuarterlyNotesFS"/>
      <sheetName val="Bal_ExternalReporting"/>
      <sheetName val="SCHANGES_ExternalReporting"/>
      <sheetName val="Operat_ExternalReporting"/>
      <sheetName val="Bal_side_land"/>
      <sheetName val="Bal_side"/>
      <sheetName val="TOWNOPERATING"/>
      <sheetName val="Operat_Cond_land (2)"/>
      <sheetName val="Operat_Cond_land"/>
      <sheetName val="Operating_qtr"/>
      <sheetName val="OperatQTR_Cond_land "/>
      <sheetName val="OPERATNG"/>
      <sheetName val="GL_DETAIL"/>
      <sheetName val="Operst_variance (2)"/>
      <sheetName val="Operst_variance"/>
      <sheetName val="DATA"/>
      <sheetName val="ADJUSTMT"/>
      <sheetName val="BALANCE"/>
      <sheetName val="Explanation"/>
      <sheetName val="TOWNOPERATING_LAND"/>
      <sheetName val="Regul_Assets"/>
      <sheetName val="TAXES"/>
      <sheetName val="Operating_qtr (3)"/>
      <sheetName val="Operating_qtr (2)"/>
      <sheetName val="Operating_qtr_LYear"/>
      <sheetName val="Capexp"/>
      <sheetName val="CapexpQTR"/>
      <sheetName val="Cap_Sum_Activity (2)"/>
      <sheetName val="Cap_Sum_Activity"/>
      <sheetName val="CapexpSum"/>
      <sheetName val="SCHANGES"/>
      <sheetName val="CFLOW"/>
      <sheetName val="SUPPLMT"/>
      <sheetName val="LASTYR"/>
      <sheetName val="PERFORM"/>
      <sheetName val="AVGCUST"/>
      <sheetName val="Sheet1"/>
      <sheetName val="BAL_QUARTER"/>
      <sheetName val="CAPITALEX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row r="223">
          <cell r="C223">
            <v>-8814607.4800000004</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externalLinks/externalLink1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OURNAL"/>
      <sheetName val="GUIDLINES"/>
      <sheetName val="Default DeptIDs"/>
      <sheetName val="valid values"/>
      <sheetName val="Control Accounts"/>
      <sheetName val="notes"/>
    </sheetNames>
    <sheetDataSet>
      <sheetData sheetId="0"/>
      <sheetData sheetId="1"/>
      <sheetData sheetId="2"/>
      <sheetData sheetId="3" refreshError="1">
        <row r="2">
          <cell r="AB2" t="str">
            <v>N</v>
          </cell>
        </row>
        <row r="3">
          <cell r="AB3" t="str">
            <v>Y</v>
          </cell>
        </row>
      </sheetData>
      <sheetData sheetId="4" refreshError="1"/>
      <sheetData sheetId="5" refreshError="1"/>
    </sheetDataSet>
  </externalBook>
</externalLink>
</file>

<file path=xl/externalLinks/externalLink1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E Template"/>
      <sheetName val="Acct Master"/>
      <sheetName val="Rollup Accts"/>
      <sheetName val="Companies"/>
      <sheetName val="Reversing"/>
      <sheetName val="Module1"/>
    </sheetNames>
    <sheetDataSet>
      <sheetData sheetId="0"/>
      <sheetData sheetId="1"/>
      <sheetData sheetId="2"/>
      <sheetData sheetId="3"/>
      <sheetData sheetId="4">
        <row r="4">
          <cell r="B4" t="str">
            <v>Yes</v>
          </cell>
        </row>
        <row r="5">
          <cell r="B5" t="str">
            <v>No</v>
          </cell>
        </row>
      </sheetData>
      <sheetData sheetId="5" refreshError="1"/>
    </sheetDataSet>
  </externalBook>
</externalLink>
</file>

<file path=xl/externalLinks/externalLink1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 Filter"/>
      <sheetName val="Project List"/>
      <sheetName val="Actuals"/>
      <sheetName val="Project By Stage"/>
      <sheetName val="Sorting"/>
      <sheetName val="ExpenditureAttributeRecord"/>
      <sheetName val="CFOrder"/>
      <sheetName val="ConfigurableFieldRecord"/>
      <sheetName val="Help"/>
      <sheetName val="ForecastSummaryRecord"/>
      <sheetName val="PTYearlyFinancialRecord"/>
      <sheetName val="YearlyFinancialRecord"/>
      <sheetName val="AccountTypes"/>
      <sheetName val="HeaderParameters"/>
      <sheetName val="SearchCriteria"/>
      <sheetName val="TemplateSpecificResource"/>
      <sheetName val="TextResource"/>
      <sheetName val="Logo"/>
      <sheetName val="ProjectStages"/>
      <sheetName val="ChartMetaData"/>
      <sheetName val="StageColors"/>
      <sheetName val="AlternativeAttributeRecord"/>
      <sheetName val="ScenarioMappingRecord"/>
      <sheetName val="MonthlyFinancialRecord"/>
      <sheetName val="formHelp"/>
      <sheetName val="ScoringFunctions"/>
      <sheetName val="InvestmentComments"/>
      <sheetName val="Project List_2020-07-15h17m22s3"/>
    </sheetNames>
    <sheetDataSet>
      <sheetData sheetId="0">
        <row r="13">
          <cell r="C13" t="str">
            <v>Apply Inflation, option only applies to the Budget Details</v>
          </cell>
        </row>
      </sheetData>
      <sheetData sheetId="1">
        <row r="4">
          <cell r="J4">
            <v>5</v>
          </cell>
        </row>
      </sheetData>
      <sheetData sheetId="2"/>
      <sheetData sheetId="3"/>
      <sheetData sheetId="4"/>
      <sheetData sheetId="5"/>
      <sheetData sheetId="6">
        <row r="1">
          <cell r="A1" t="str">
            <v>Row Labels</v>
          </cell>
        </row>
        <row r="2">
          <cell r="A2" t="str">
            <v>(blank)</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Set>
  </externalBook>
</externalLink>
</file>

<file path=xl/externalLinks/externalLink1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lf Concord"/>
      <sheetName val="FinStateOperMAY98"/>
      <sheetName val="FinStateOperJUNE98"/>
      <sheetName val="FinStateOperJULY98"/>
      <sheetName val="FinStateOperAUGUST98"/>
      <sheetName val="FinStateOperSEPTEMBER98"/>
      <sheetName val="FinStateOperOCTOBER98"/>
      <sheetName val="consolNOVEMBER98"/>
      <sheetName val="printnetindOCTOBER98"/>
      <sheetName val="printnetcombOCTOBER98"/>
      <sheetName val="OCT PRELIM MONTHLY RESULTS"/>
      <sheetName val="FinStatOCTOBER98"/>
      <sheetName val="consolOCTOBER98"/>
      <sheetName val="NOV PRELIM MONTHLY RESULTS"/>
      <sheetName val="MapTable"/>
    </sheetNames>
    <sheetDataSet>
      <sheetData sheetId="0" refreshError="1"/>
      <sheetData sheetId="1" refreshError="1">
        <row r="1">
          <cell r="A1" t="str">
            <v>ST. JOSEPH PRINTING LIMITED</v>
          </cell>
          <cell r="W1" t="str">
            <v>ST. JOSEPH PRINTING LIMITED</v>
          </cell>
        </row>
        <row r="2">
          <cell r="A2" t="str">
            <v>CONSOLIDATED INCOME STATEMENT</v>
          </cell>
          <cell r="W2" t="str">
            <v>CONSOLIDATED INCOME STATEMENT</v>
          </cell>
        </row>
        <row r="3">
          <cell r="A3" t="str">
            <v>MONTH OF MAY 1998</v>
          </cell>
          <cell r="W3" t="str">
            <v>FIVE MONTH PERIOD ENDING  MAY 1998</v>
          </cell>
        </row>
        <row r="5">
          <cell r="F5" t="str">
            <v>1998 Actual</v>
          </cell>
          <cell r="L5" t="str">
            <v>1998 Budget</v>
          </cell>
          <cell r="R5" t="str">
            <v>1997 Actual</v>
          </cell>
        </row>
        <row r="6">
          <cell r="E6" t="str">
            <v>$</v>
          </cell>
          <cell r="G6" t="str">
            <v>Sls %</v>
          </cell>
          <cell r="I6" t="str">
            <v>VA %</v>
          </cell>
          <cell r="K6" t="str">
            <v>$</v>
          </cell>
          <cell r="M6" t="str">
            <v>Sls %</v>
          </cell>
          <cell r="O6" t="str">
            <v>VA %</v>
          </cell>
          <cell r="Q6" t="str">
            <v>$</v>
          </cell>
          <cell r="S6" t="str">
            <v>Sls %</v>
          </cell>
          <cell r="U6" t="str">
            <v>VA %</v>
          </cell>
        </row>
        <row r="8">
          <cell r="A8" t="str">
            <v>SALES</v>
          </cell>
          <cell r="E8">
            <v>17974756</v>
          </cell>
          <cell r="G8">
            <v>1</v>
          </cell>
          <cell r="K8">
            <v>19719364</v>
          </cell>
          <cell r="M8">
            <v>1</v>
          </cell>
          <cell r="Q8">
            <v>12996866</v>
          </cell>
          <cell r="S8">
            <v>1</v>
          </cell>
          <cell r="W8" t="str">
            <v>SALES</v>
          </cell>
        </row>
        <row r="10">
          <cell r="A10" t="str">
            <v>MATERIALS &amp; OUTSIDE SERVICES</v>
          </cell>
          <cell r="E10">
            <v>7223937</v>
          </cell>
          <cell r="G10">
            <v>0.40189346659281494</v>
          </cell>
          <cell r="K10">
            <v>7604885</v>
          </cell>
          <cell r="M10">
            <v>0.38565569356090795</v>
          </cell>
          <cell r="Q10">
            <v>4225138</v>
          </cell>
          <cell r="S10">
            <v>0.32508898683728832</v>
          </cell>
          <cell r="W10" t="str">
            <v>MATERIALS &amp; OUTSIDE SERVICES</v>
          </cell>
        </row>
        <row r="12">
          <cell r="A12" t="str">
            <v>VALUE ADDED</v>
          </cell>
          <cell r="E12">
            <v>10750819</v>
          </cell>
          <cell r="G12">
            <v>0.598106533407185</v>
          </cell>
          <cell r="I12">
            <v>1</v>
          </cell>
          <cell r="K12">
            <v>12114479</v>
          </cell>
          <cell r="M12">
            <v>0.6143443064390921</v>
          </cell>
          <cell r="O12">
            <v>1</v>
          </cell>
          <cell r="Q12">
            <v>8771728</v>
          </cell>
          <cell r="S12">
            <v>0.67491101316271174</v>
          </cell>
          <cell r="U12">
            <v>1</v>
          </cell>
          <cell r="W12" t="str">
            <v>VALUE ADDED</v>
          </cell>
        </row>
        <row r="14">
          <cell r="A14" t="str">
            <v>DIRECT COSTS</v>
          </cell>
          <cell r="E14">
            <v>4281385</v>
          </cell>
          <cell r="G14">
            <v>0.23818876873766742</v>
          </cell>
          <cell r="I14">
            <v>0.39823803191180135</v>
          </cell>
          <cell r="K14">
            <v>4470502</v>
          </cell>
          <cell r="M14">
            <v>0.22670619600104749</v>
          </cell>
          <cell r="O14">
            <v>0.3690213999297865</v>
          </cell>
          <cell r="Q14">
            <v>5229107</v>
          </cell>
          <cell r="S14">
            <v>0.40233599392345815</v>
          </cell>
          <cell r="U14">
            <v>0.59613191380307273</v>
          </cell>
          <cell r="W14" t="str">
            <v>DIRECT COSTS</v>
          </cell>
        </row>
        <row r="16">
          <cell r="A16" t="str">
            <v>GROSS PROFIT</v>
          </cell>
          <cell r="E16">
            <v>6469434</v>
          </cell>
          <cell r="G16">
            <v>0.35991776466951764</v>
          </cell>
          <cell r="I16">
            <v>0.60176196808819871</v>
          </cell>
          <cell r="K16">
            <v>7643977</v>
          </cell>
          <cell r="M16">
            <v>0.38763811043804458</v>
          </cell>
          <cell r="O16">
            <v>0.63097860007021356</v>
          </cell>
          <cell r="Q16">
            <v>3542621</v>
          </cell>
          <cell r="S16">
            <v>0.27257501923925354</v>
          </cell>
          <cell r="U16">
            <v>0.40386808619692721</v>
          </cell>
          <cell r="W16" t="str">
            <v>GROSS PROFIT</v>
          </cell>
        </row>
        <row r="18">
          <cell r="A18" t="str">
            <v>OTHER OPERATING COSTS</v>
          </cell>
          <cell r="W18" t="str">
            <v>OTHER OPERATING COSTS</v>
          </cell>
        </row>
        <row r="19">
          <cell r="A19" t="str">
            <v xml:space="preserve">  Indirect factory expenses</v>
          </cell>
          <cell r="E19">
            <v>2277639</v>
          </cell>
          <cell r="G19">
            <v>0.12671320823492679</v>
          </cell>
          <cell r="I19">
            <v>0.21185725478217055</v>
          </cell>
          <cell r="K19">
            <v>2680474</v>
          </cell>
          <cell r="M19">
            <v>0.13593105741138509</v>
          </cell>
          <cell r="O19">
            <v>0.22126201217567837</v>
          </cell>
          <cell r="Q19">
            <v>-989448</v>
          </cell>
          <cell r="S19">
            <v>-7.6129737738313219E-2</v>
          </cell>
          <cell r="U19">
            <v>-0.11279966729474512</v>
          </cell>
          <cell r="W19" t="str">
            <v xml:space="preserve">  Indirect factory expenses</v>
          </cell>
        </row>
        <row r="20">
          <cell r="A20" t="str">
            <v xml:space="preserve">  Administrative expenses</v>
          </cell>
          <cell r="E20">
            <v>678228</v>
          </cell>
          <cell r="G20">
            <v>3.7732250718730202E-2</v>
          </cell>
          <cell r="I20">
            <v>6.3086170458269267E-2</v>
          </cell>
          <cell r="K20">
            <v>1922822</v>
          </cell>
          <cell r="M20">
            <v>9.7509331436855667E-2</v>
          </cell>
          <cell r="O20">
            <v>0.15872098172773258</v>
          </cell>
          <cell r="Q20">
            <v>1571810</v>
          </cell>
          <cell r="S20">
            <v>0.12093761680700563</v>
          </cell>
          <cell r="U20">
            <v>0.17919046281416842</v>
          </cell>
          <cell r="W20" t="str">
            <v xml:space="preserve">  Administrative expenses</v>
          </cell>
        </row>
        <row r="21">
          <cell r="A21" t="str">
            <v xml:space="preserve">  Selling expenses</v>
          </cell>
          <cell r="E21">
            <v>532716</v>
          </cell>
          <cell r="G21">
            <v>2.9636897435492308E-2</v>
          </cell>
          <cell r="I21">
            <v>4.9551201634033648E-2</v>
          </cell>
          <cell r="K21">
            <v>666346</v>
          </cell>
          <cell r="M21">
            <v>3.3791454937390476E-2</v>
          </cell>
          <cell r="O21">
            <v>5.5004098814319627E-2</v>
          </cell>
          <cell r="Q21">
            <v>451293</v>
          </cell>
          <cell r="S21">
            <v>3.4723217120188818E-2</v>
          </cell>
          <cell r="U21">
            <v>5.1448585729060456E-2</v>
          </cell>
          <cell r="W21" t="str">
            <v xml:space="preserve">  Selling expenses</v>
          </cell>
        </row>
        <row r="23">
          <cell r="E23">
            <v>3488583</v>
          </cell>
          <cell r="G23">
            <v>0.19408235638914931</v>
          </cell>
          <cell r="I23">
            <v>0.32449462687447345</v>
          </cell>
          <cell r="K23">
            <v>5269642</v>
          </cell>
          <cell r="M23">
            <v>0.2672318437856312</v>
          </cell>
          <cell r="O23">
            <v>0.43498709271773056</v>
          </cell>
          <cell r="Q23">
            <v>1033655</v>
          </cell>
          <cell r="S23">
            <v>7.9531096188881226E-2</v>
          </cell>
          <cell r="U23">
            <v>0.11783938124848377</v>
          </cell>
        </row>
        <row r="25">
          <cell r="A25" t="str">
            <v>EBITDA</v>
          </cell>
          <cell r="E25">
            <v>2980851</v>
          </cell>
          <cell r="G25">
            <v>0.1658354082803683</v>
          </cell>
          <cell r="I25">
            <v>0.2772673412137252</v>
          </cell>
          <cell r="K25">
            <v>2374335</v>
          </cell>
          <cell r="M25">
            <v>0.12040626665241333</v>
          </cell>
          <cell r="O25">
            <v>0.19599150735248291</v>
          </cell>
          <cell r="Q25">
            <v>2508966</v>
          </cell>
          <cell r="S25">
            <v>0.1930439230503723</v>
          </cell>
          <cell r="U25">
            <v>0.28602870494844346</v>
          </cell>
          <cell r="W25" t="str">
            <v>EBITDA</v>
          </cell>
        </row>
        <row r="27">
          <cell r="A27" t="str">
            <v xml:space="preserve">INTEREST </v>
          </cell>
          <cell r="E27">
            <v>454573</v>
          </cell>
          <cell r="G27">
            <v>2.5289522706177486E-2</v>
          </cell>
          <cell r="I27">
            <v>4.2282639118005803E-2</v>
          </cell>
          <cell r="K27">
            <v>457547</v>
          </cell>
          <cell r="M27">
            <v>2.3202928857137584E-2</v>
          </cell>
          <cell r="O27">
            <v>3.7768607300404745E-2</v>
          </cell>
          <cell r="Q27">
            <v>315302</v>
          </cell>
          <cell r="S27">
            <v>2.4259848489628193E-2</v>
          </cell>
          <cell r="U27">
            <v>3.5945255028427693E-2</v>
          </cell>
          <cell r="W27" t="str">
            <v xml:space="preserve">INTEREST </v>
          </cell>
        </row>
        <row r="29">
          <cell r="A29" t="str">
            <v>DEPRECIATION</v>
          </cell>
          <cell r="E29">
            <v>735656</v>
          </cell>
          <cell r="G29">
            <v>4.0927175868200938E-2</v>
          </cell>
          <cell r="I29">
            <v>6.8427903027667006E-2</v>
          </cell>
          <cell r="K29">
            <v>1156592</v>
          </cell>
          <cell r="M29">
            <v>5.8652601574776954E-2</v>
          </cell>
          <cell r="O29">
            <v>9.5471872954668538E-2</v>
          </cell>
          <cell r="Q29">
            <v>857702</v>
          </cell>
          <cell r="S29">
            <v>6.5992986309160992E-2</v>
          </cell>
          <cell r="U29">
            <v>9.7780277728629975E-2</v>
          </cell>
          <cell r="W29" t="str">
            <v>DEPRECIATION</v>
          </cell>
        </row>
        <row r="31">
          <cell r="A31" t="str">
            <v>INCOME BEFORE THE UNDERNOTED</v>
          </cell>
          <cell r="E31">
            <v>1790622</v>
          </cell>
          <cell r="G31">
            <v>9.9618709705989891E-2</v>
          </cell>
          <cell r="I31">
            <v>0.1665567990680524</v>
          </cell>
          <cell r="K31">
            <v>760196</v>
          </cell>
          <cell r="M31">
            <v>3.8550736220498795E-2</v>
          </cell>
          <cell r="O31">
            <v>6.2751027097409637E-2</v>
          </cell>
          <cell r="Q31">
            <v>1335962</v>
          </cell>
          <cell r="S31">
            <v>0.10279108825158312</v>
          </cell>
          <cell r="U31">
            <v>0.15230317219138578</v>
          </cell>
          <cell r="W31" t="str">
            <v>INCOME BEFORE THE UNDERNOTED</v>
          </cell>
        </row>
        <row r="33">
          <cell r="A33" t="str">
            <v>NON RECURRING ITEMS</v>
          </cell>
          <cell r="E33">
            <v>-12000</v>
          </cell>
          <cell r="G33">
            <v>-6.6760294270475768E-4</v>
          </cell>
          <cell r="I33">
            <v>-1.1161940313570528E-3</v>
          </cell>
          <cell r="K33">
            <v>0</v>
          </cell>
          <cell r="M33">
            <v>0</v>
          </cell>
          <cell r="O33">
            <v>0</v>
          </cell>
          <cell r="Q33">
            <v>0</v>
          </cell>
          <cell r="S33">
            <v>0</v>
          </cell>
          <cell r="U33">
            <v>0</v>
          </cell>
          <cell r="W33" t="str">
            <v>NON RECURRING ITEMS</v>
          </cell>
        </row>
        <row r="35">
          <cell r="A35" t="str">
            <v>INCOME BEFORE TAX</v>
          </cell>
          <cell r="E35">
            <v>1802622</v>
          </cell>
          <cell r="G35">
            <v>0.10028631264869464</v>
          </cell>
          <cell r="I35">
            <v>0.16767299309940945</v>
          </cell>
          <cell r="K35">
            <v>760196</v>
          </cell>
          <cell r="M35">
            <v>3.8550736220498795E-2</v>
          </cell>
          <cell r="O35">
            <v>6.2751027097409637E-2</v>
          </cell>
          <cell r="Q35">
            <v>1335962</v>
          </cell>
          <cell r="S35">
            <v>0.10279108825158312</v>
          </cell>
          <cell r="U35">
            <v>0.15230317219138578</v>
          </cell>
          <cell r="W35" t="str">
            <v>INCOME BEFORE TAX</v>
          </cell>
        </row>
        <row r="37">
          <cell r="A37" t="str">
            <v>PROVISION (RECOVERY) FOR INCOME TAXES</v>
          </cell>
          <cell r="W37" t="str">
            <v>PROVISION (RECOVERY) FOR INCOME TAXES</v>
          </cell>
        </row>
        <row r="38">
          <cell r="A38" t="str">
            <v xml:space="preserve">  - Current</v>
          </cell>
          <cell r="E38">
            <v>591745.76</v>
          </cell>
          <cell r="G38">
            <v>3.2920934225755275E-2</v>
          </cell>
          <cell r="I38">
            <v>5.5041923782736923E-2</v>
          </cell>
          <cell r="K38">
            <v>300282</v>
          </cell>
          <cell r="M38">
            <v>1.5227773066109028E-2</v>
          </cell>
          <cell r="O38">
            <v>2.4787033763482524E-2</v>
          </cell>
          <cell r="Q38">
            <v>527931</v>
          </cell>
          <cell r="S38">
            <v>4.0619869436216392E-2</v>
          </cell>
          <cell r="U38">
            <v>6.0185518748415365E-2</v>
          </cell>
          <cell r="W38" t="str">
            <v xml:space="preserve">  - Current</v>
          </cell>
        </row>
        <row r="39">
          <cell r="A39" t="str">
            <v xml:space="preserve">  - Deferred</v>
          </cell>
          <cell r="E39">
            <v>0</v>
          </cell>
          <cell r="G39">
            <v>0</v>
          </cell>
          <cell r="I39">
            <v>0</v>
          </cell>
          <cell r="K39">
            <v>0</v>
          </cell>
          <cell r="M39">
            <v>0</v>
          </cell>
          <cell r="O39">
            <v>0</v>
          </cell>
          <cell r="Q39">
            <v>0</v>
          </cell>
          <cell r="S39">
            <v>0</v>
          </cell>
          <cell r="U39">
            <v>0</v>
          </cell>
          <cell r="W39" t="str">
            <v xml:space="preserve">  - Deferred</v>
          </cell>
        </row>
        <row r="41">
          <cell r="E41">
            <v>591745.76</v>
          </cell>
          <cell r="G41">
            <v>3.2920934225755275E-2</v>
          </cell>
          <cell r="I41">
            <v>5.5041923782736923E-2</v>
          </cell>
          <cell r="K41">
            <v>300282</v>
          </cell>
          <cell r="M41">
            <v>1.5227773066109028E-2</v>
          </cell>
          <cell r="O41">
            <v>2.4787033763482524E-2</v>
          </cell>
          <cell r="Q41">
            <v>527931</v>
          </cell>
          <cell r="S41">
            <v>4.0619869436216392E-2</v>
          </cell>
          <cell r="U41">
            <v>6.0185518748415365E-2</v>
          </cell>
        </row>
        <row r="43">
          <cell r="A43" t="str">
            <v>NET INCOME FOR THE PERIOD</v>
          </cell>
          <cell r="E43">
            <v>1210876.24</v>
          </cell>
          <cell r="G43">
            <v>6.7365378422939368E-2</v>
          </cell>
          <cell r="I43">
            <v>0.11263106931667252</v>
          </cell>
          <cell r="K43">
            <v>459914</v>
          </cell>
          <cell r="M43">
            <v>2.3322963154389767E-2</v>
          </cell>
          <cell r="O43">
            <v>3.7963993333927117E-2</v>
          </cell>
          <cell r="Q43">
            <v>808031</v>
          </cell>
          <cell r="S43">
            <v>6.2171218815366719E-2</v>
          </cell>
          <cell r="U43">
            <v>9.2117653442970418E-2</v>
          </cell>
          <cell r="W43" t="str">
            <v>NET INCOME FOR THE PERIOD</v>
          </cell>
        </row>
        <row r="46">
          <cell r="A46" t="str">
            <v>PRINTING DIVISION</v>
          </cell>
          <cell r="W46" t="str">
            <v>PRINTING DIVISION</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Directs and LDCs"/>
      <sheetName val="Reqt for CSS - LDC SSS"/>
      <sheetName val="Reqt for CSS - LDC  Retail"/>
    </sheetNames>
    <sheetDataSet>
      <sheetData sheetId="0" refreshError="1">
        <row r="8">
          <cell r="A8" t="str">
            <v>DMPNE</v>
          </cell>
          <cell r="B8" t="str">
            <v>Embedded WMP DNAM Direct</v>
          </cell>
          <cell r="D8">
            <v>0</v>
          </cell>
          <cell r="E8">
            <v>0</v>
          </cell>
          <cell r="G8">
            <v>0</v>
          </cell>
          <cell r="H8">
            <v>0</v>
          </cell>
          <cell r="I8">
            <v>0</v>
          </cell>
          <cell r="J8">
            <v>0</v>
          </cell>
          <cell r="Q8">
            <v>0</v>
          </cell>
          <cell r="R8">
            <v>0</v>
          </cell>
          <cell r="U8">
            <v>0</v>
          </cell>
          <cell r="V8">
            <v>0</v>
          </cell>
          <cell r="W8">
            <v>0</v>
          </cell>
          <cell r="X8">
            <v>0</v>
          </cell>
        </row>
        <row r="9">
          <cell r="A9" t="str">
            <v>DNPNE</v>
          </cell>
          <cell r="B9" t="str">
            <v>HONI DNAM Directs</v>
          </cell>
          <cell r="D9">
            <v>0</v>
          </cell>
          <cell r="E9">
            <v>0</v>
          </cell>
          <cell r="G9">
            <v>0</v>
          </cell>
          <cell r="H9">
            <v>0</v>
          </cell>
          <cell r="I9">
            <v>0</v>
          </cell>
          <cell r="J9">
            <v>0</v>
          </cell>
          <cell r="Q9">
            <v>0</v>
          </cell>
          <cell r="R9">
            <v>0</v>
          </cell>
          <cell r="S9">
            <v>0</v>
          </cell>
          <cell r="T9">
            <v>0</v>
          </cell>
          <cell r="U9">
            <v>0</v>
          </cell>
          <cell r="V9">
            <v>0</v>
          </cell>
          <cell r="W9">
            <v>0</v>
          </cell>
          <cell r="X9">
            <v>0</v>
          </cell>
        </row>
        <row r="12">
          <cell r="A12" t="str">
            <v>TXLDC</v>
          </cell>
          <cell r="B12" t="str">
            <v>Tx Connected LDCs</v>
          </cell>
          <cell r="D12">
            <v>0</v>
          </cell>
          <cell r="F12">
            <v>0</v>
          </cell>
          <cell r="J12">
            <v>0</v>
          </cell>
          <cell r="Q12">
            <v>0</v>
          </cell>
          <cell r="R12">
            <v>0</v>
          </cell>
        </row>
        <row r="13">
          <cell r="A13" t="str">
            <v>ELDCMPNE</v>
          </cell>
          <cell r="B13" t="str">
            <v>WMP Embedded LDCs</v>
          </cell>
          <cell r="D13">
            <v>0</v>
          </cell>
          <cell r="E13">
            <v>0</v>
          </cell>
          <cell r="G13">
            <v>0</v>
          </cell>
          <cell r="H13">
            <v>0</v>
          </cell>
          <cell r="I13">
            <v>0</v>
          </cell>
          <cell r="J13">
            <v>0</v>
          </cell>
          <cell r="K13">
            <v>0</v>
          </cell>
          <cell r="L13">
            <v>0</v>
          </cell>
          <cell r="M13">
            <v>0</v>
          </cell>
          <cell r="N13">
            <v>0</v>
          </cell>
          <cell r="O13">
            <v>0</v>
          </cell>
          <cell r="P13">
            <v>0</v>
          </cell>
          <cell r="Q13">
            <v>0</v>
          </cell>
          <cell r="R13">
            <v>0</v>
          </cell>
          <cell r="U13">
            <v>0</v>
          </cell>
          <cell r="V13">
            <v>0</v>
          </cell>
          <cell r="W13">
            <v>0</v>
          </cell>
          <cell r="X13">
            <v>0</v>
          </cell>
        </row>
        <row r="14">
          <cell r="A14" t="str">
            <v>ELDCNMNE</v>
          </cell>
          <cell r="B14" t="str">
            <v>Non WMP Embedded LDCs</v>
          </cell>
          <cell r="D14">
            <v>0</v>
          </cell>
          <cell r="E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row>
      </sheetData>
      <sheetData sheetId="1"/>
      <sheetData sheetId="2"/>
    </sheetDataSet>
  </externalBook>
</externalLink>
</file>

<file path=xl/externalLinks/externalLink1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_Thomas_Energy_Inc"/>
    </sheetNames>
    <sheetDataSet>
      <sheetData sheetId="0" refreshError="1"/>
    </sheetDataSet>
  </externalBook>
</externalLink>
</file>

<file path=xl/externalLinks/externalLink1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PTIMUM"/>
      <sheetName val="OPTTABLE"/>
    </sheetNames>
    <sheetDataSet>
      <sheetData sheetId="0"/>
      <sheetData sheetId="1" refreshError="1">
        <row r="2">
          <cell r="A2" t="str">
            <v>system</v>
          </cell>
          <cell r="B2" t="str">
            <v>44 kv</v>
          </cell>
          <cell r="Q2" t="str">
            <v>system</v>
          </cell>
          <cell r="R2" t="str">
            <v>m.s.-44 kv</v>
          </cell>
          <cell r="S2" t="str">
            <v>13.8 kv</v>
          </cell>
          <cell r="U2" t="str">
            <v>system</v>
          </cell>
          <cell r="V2" t="str">
            <v>27.6/16 kv</v>
          </cell>
          <cell r="AA2" t="str">
            <v>system</v>
          </cell>
          <cell r="AB2" t="str">
            <v>13.8 kv</v>
          </cell>
          <cell r="AG2" t="str">
            <v>system</v>
          </cell>
          <cell r="AH2" t="str">
            <v>27.6 kv</v>
          </cell>
          <cell r="AW2" t="str">
            <v>system</v>
          </cell>
          <cell r="AX2" t="str">
            <v>m.s.-27 kv</v>
          </cell>
          <cell r="AY2" t="str">
            <v>4.16 kv</v>
          </cell>
          <cell r="BB2" t="str">
            <v>system</v>
          </cell>
          <cell r="BC2" t="str">
            <v>4.16 kv</v>
          </cell>
          <cell r="BH2" t="str">
            <v>SYSTEM</v>
          </cell>
        </row>
        <row r="3">
          <cell r="B3" t="str">
            <v>total</v>
          </cell>
          <cell r="C3" t="str">
            <v>ann. cap</v>
          </cell>
          <cell r="D3" t="str">
            <v>loss</v>
          </cell>
          <cell r="E3" t="str">
            <v>penalty</v>
          </cell>
          <cell r="R3" t="str">
            <v>total</v>
          </cell>
          <cell r="S3" t="str">
            <v>total</v>
          </cell>
          <cell r="T3" t="str">
            <v>total</v>
          </cell>
          <cell r="V3" t="str">
            <v>total</v>
          </cell>
          <cell r="W3" t="str">
            <v>ann. cap</v>
          </cell>
          <cell r="X3" t="str">
            <v>loss</v>
          </cell>
          <cell r="Y3" t="str">
            <v>penalty</v>
          </cell>
          <cell r="AB3" t="str">
            <v>total</v>
          </cell>
          <cell r="AC3" t="str">
            <v>ann. cap</v>
          </cell>
          <cell r="AD3" t="str">
            <v>loss</v>
          </cell>
          <cell r="AE3" t="str">
            <v>penalty</v>
          </cell>
          <cell r="AH3" t="str">
            <v>total</v>
          </cell>
          <cell r="AI3" t="str">
            <v>ann. cap</v>
          </cell>
          <cell r="AJ3" t="str">
            <v>loss</v>
          </cell>
          <cell r="AK3" t="str">
            <v>penalty</v>
          </cell>
          <cell r="AX3" t="str">
            <v>total</v>
          </cell>
          <cell r="AY3" t="str">
            <v>total</v>
          </cell>
          <cell r="AZ3" t="str">
            <v>total</v>
          </cell>
          <cell r="BC3" t="str">
            <v>total</v>
          </cell>
          <cell r="BD3" t="str">
            <v>ann. cap</v>
          </cell>
          <cell r="BE3" t="str">
            <v>loss</v>
          </cell>
          <cell r="BF3" t="str">
            <v>penalty</v>
          </cell>
          <cell r="BH3" t="str">
            <v>total</v>
          </cell>
        </row>
        <row r="4">
          <cell r="A4" t="str">
            <v>u.f.</v>
          </cell>
          <cell r="B4" t="str">
            <v>p.w. cost</v>
          </cell>
          <cell r="C4" t="str">
            <v>p.w. cost</v>
          </cell>
          <cell r="D4" t="str">
            <v>p.w. cost</v>
          </cell>
          <cell r="E4" t="str">
            <v>p.w. cost</v>
          </cell>
          <cell r="Q4" t="str">
            <v>u.f.</v>
          </cell>
          <cell r="R4" t="str">
            <v>p.w. cost</v>
          </cell>
          <cell r="S4" t="str">
            <v>p.w. cost</v>
          </cell>
          <cell r="U4" t="str">
            <v>u.f.</v>
          </cell>
          <cell r="V4" t="str">
            <v>p.w. cost</v>
          </cell>
          <cell r="W4" t="str">
            <v>p.w. cost</v>
          </cell>
          <cell r="X4" t="str">
            <v>p.w. cost</v>
          </cell>
          <cell r="Y4" t="str">
            <v>p.w. cost</v>
          </cell>
          <cell r="AA4" t="str">
            <v>u.f.</v>
          </cell>
          <cell r="AB4" t="str">
            <v>p.w. cost</v>
          </cell>
          <cell r="AC4" t="str">
            <v>p.w. cost</v>
          </cell>
          <cell r="AD4" t="str">
            <v>p.w. cost</v>
          </cell>
          <cell r="AE4" t="str">
            <v>p.w. cost</v>
          </cell>
          <cell r="AG4" t="str">
            <v>u.f.</v>
          </cell>
          <cell r="AH4" t="str">
            <v>p.w. cost</v>
          </cell>
          <cell r="AI4" t="str">
            <v>p.w. cost</v>
          </cell>
          <cell r="AJ4" t="str">
            <v>p.w. cost</v>
          </cell>
          <cell r="AK4" t="str">
            <v>p.w. cost</v>
          </cell>
          <cell r="AW4" t="str">
            <v>u.f.</v>
          </cell>
          <cell r="AX4" t="str">
            <v>p.w. cost</v>
          </cell>
          <cell r="AY4" t="str">
            <v>p.w. cost</v>
          </cell>
          <cell r="BB4" t="str">
            <v>u.f.</v>
          </cell>
          <cell r="BC4" t="str">
            <v>p.w. cost</v>
          </cell>
          <cell r="BD4" t="str">
            <v>p.w. cost</v>
          </cell>
          <cell r="BE4" t="str">
            <v>p.w. cost</v>
          </cell>
          <cell r="BF4" t="str">
            <v>p.w. cost</v>
          </cell>
          <cell r="BH4" t="str">
            <v>p.w. cost</v>
          </cell>
        </row>
        <row r="5">
          <cell r="B5" t="str">
            <v>$,000</v>
          </cell>
          <cell r="C5" t="str">
            <v>$,000</v>
          </cell>
          <cell r="D5" t="str">
            <v>$,000</v>
          </cell>
          <cell r="E5" t="str">
            <v>$,000</v>
          </cell>
          <cell r="R5" t="str">
            <v>$,000</v>
          </cell>
          <cell r="S5" t="str">
            <v>$,000</v>
          </cell>
          <cell r="T5" t="str">
            <v>$,000</v>
          </cell>
          <cell r="V5" t="str">
            <v>$,000</v>
          </cell>
          <cell r="W5" t="str">
            <v>$,000</v>
          </cell>
          <cell r="X5" t="str">
            <v>$,000</v>
          </cell>
          <cell r="Y5" t="str">
            <v>$,000</v>
          </cell>
          <cell r="AB5" t="str">
            <v>$,000</v>
          </cell>
          <cell r="AC5" t="str">
            <v>$,000</v>
          </cell>
          <cell r="AD5" t="str">
            <v>$,000</v>
          </cell>
          <cell r="AE5" t="str">
            <v>$,000</v>
          </cell>
          <cell r="AH5" t="str">
            <v>$,000</v>
          </cell>
          <cell r="AI5" t="str">
            <v>$,000</v>
          </cell>
          <cell r="AJ5" t="str">
            <v>$,000</v>
          </cell>
          <cell r="AK5" t="str">
            <v>$,000</v>
          </cell>
          <cell r="AX5" t="str">
            <v>$,000</v>
          </cell>
          <cell r="AY5" t="str">
            <v>$,000</v>
          </cell>
          <cell r="AZ5" t="str">
            <v>$,000</v>
          </cell>
          <cell r="BC5" t="str">
            <v>$,000</v>
          </cell>
          <cell r="BD5" t="str">
            <v>$,000</v>
          </cell>
          <cell r="BE5" t="str">
            <v>$,000</v>
          </cell>
          <cell r="BF5" t="str">
            <v>$,000</v>
          </cell>
          <cell r="BH5" t="str">
            <v>$,000</v>
          </cell>
        </row>
        <row r="6">
          <cell r="A6">
            <v>0.1</v>
          </cell>
          <cell r="B6">
            <v>922949.3047409018</v>
          </cell>
          <cell r="C6">
            <v>828046.5026810366</v>
          </cell>
          <cell r="D6">
            <v>8086.9740055176917</v>
          </cell>
          <cell r="E6">
            <v>86815.828054347789</v>
          </cell>
          <cell r="Q6">
            <v>0.1</v>
          </cell>
          <cell r="R6">
            <v>1348662.7204959833</v>
          </cell>
          <cell r="S6">
            <v>198261.39107495613</v>
          </cell>
          <cell r="T6">
            <v>1546924.1115709394</v>
          </cell>
          <cell r="U6">
            <v>0.1</v>
          </cell>
          <cell r="V6">
            <v>316131.58230286697</v>
          </cell>
          <cell r="W6">
            <v>281297.09004733519</v>
          </cell>
          <cell r="X6">
            <v>1908.7962947781145</v>
          </cell>
          <cell r="Y6">
            <v>32925.695960753656</v>
          </cell>
          <cell r="AA6">
            <v>0.1</v>
          </cell>
          <cell r="AB6">
            <v>694983.76280573849</v>
          </cell>
          <cell r="AC6">
            <v>604731.47653816093</v>
          </cell>
          <cell r="AD6">
            <v>5113.5234880206945</v>
          </cell>
          <cell r="AE6">
            <v>85138.76277955687</v>
          </cell>
          <cell r="AG6">
            <v>0.1</v>
          </cell>
          <cell r="AH6">
            <v>345175.50503188343</v>
          </cell>
          <cell r="AI6">
            <v>309702.2219073273</v>
          </cell>
          <cell r="AJ6">
            <v>2222.036437461375</v>
          </cell>
          <cell r="AK6">
            <v>33251.24668709487</v>
          </cell>
          <cell r="AW6">
            <v>0.1</v>
          </cell>
          <cell r="AX6">
            <v>234399.08325525196</v>
          </cell>
          <cell r="AY6">
            <v>41390.633040980138</v>
          </cell>
          <cell r="AZ6">
            <v>275789.71629623207</v>
          </cell>
          <cell r="BB6">
            <v>0.1</v>
          </cell>
          <cell r="BC6">
            <v>184468.09132885834</v>
          </cell>
          <cell r="BD6">
            <v>168570.45945125411</v>
          </cell>
          <cell r="BE6">
            <v>1809.8875944724248</v>
          </cell>
          <cell r="BF6">
            <v>14087.744283131808</v>
          </cell>
          <cell r="BH6">
            <v>3406970.219942824</v>
          </cell>
        </row>
        <row r="7">
          <cell r="A7">
            <v>0.2</v>
          </cell>
          <cell r="B7">
            <v>508970.92210678861</v>
          </cell>
          <cell r="C7">
            <v>399303.00542184012</v>
          </cell>
          <cell r="D7">
            <v>16173.948011035383</v>
          </cell>
          <cell r="E7">
            <v>93493.968673912968</v>
          </cell>
          <cell r="Q7">
            <v>0.2</v>
          </cell>
          <cell r="R7">
            <v>657036.14716378215</v>
          </cell>
          <cell r="S7">
            <v>205094.62302368155</v>
          </cell>
          <cell r="T7">
            <v>862130.77018746373</v>
          </cell>
          <cell r="U7">
            <v>0.2</v>
          </cell>
          <cell r="V7">
            <v>176933.38926324897</v>
          </cell>
          <cell r="W7">
            <v>137657.35486980426</v>
          </cell>
          <cell r="X7">
            <v>3817.5925895562291</v>
          </cell>
          <cell r="Y7">
            <v>35458.441803888549</v>
          </cell>
          <cell r="AA7">
            <v>0.2</v>
          </cell>
          <cell r="AB7">
            <v>386020.52806598583</v>
          </cell>
          <cell r="AC7">
            <v>284105.58271196019</v>
          </cell>
          <cell r="AD7">
            <v>10227.046976041389</v>
          </cell>
          <cell r="AE7">
            <v>91687.898377984311</v>
          </cell>
          <cell r="AG7">
            <v>0.2</v>
          </cell>
          <cell r="AH7">
            <v>182882.93739482245</v>
          </cell>
          <cell r="AI7">
            <v>142629.82962610526</v>
          </cell>
          <cell r="AJ7">
            <v>4444.0728749227501</v>
          </cell>
          <cell r="AK7">
            <v>35809.034893794473</v>
          </cell>
          <cell r="AW7">
            <v>0.2</v>
          </cell>
          <cell r="AX7">
            <v>111418.49390603029</v>
          </cell>
          <cell r="AY7">
            <v>43077.655040047168</v>
          </cell>
          <cell r="AZ7">
            <v>154496.14894607745</v>
          </cell>
          <cell r="BB7">
            <v>0.2</v>
          </cell>
          <cell r="BC7">
            <v>96565.941327814377</v>
          </cell>
          <cell r="BD7">
            <v>77774.749218573736</v>
          </cell>
          <cell r="BE7">
            <v>3619.7751889448496</v>
          </cell>
          <cell r="BF7">
            <v>15171.416920295791</v>
          </cell>
          <cell r="BH7">
            <v>1885414.1678984012</v>
          </cell>
        </row>
        <row r="8">
          <cell r="A8">
            <v>0.3</v>
          </cell>
          <cell r="B8">
            <v>382204.2341498608</v>
          </cell>
          <cell r="C8">
            <v>256658.1794032355</v>
          </cell>
          <cell r="D8">
            <v>24260.922016553028</v>
          </cell>
          <cell r="E8">
            <v>101285.13273007241</v>
          </cell>
          <cell r="Q8">
            <v>0.3</v>
          </cell>
          <cell r="R8">
            <v>428354.96221811778</v>
          </cell>
          <cell r="S8">
            <v>213066.72696386129</v>
          </cell>
          <cell r="T8">
            <v>641421.68918197905</v>
          </cell>
          <cell r="U8">
            <v>0.3</v>
          </cell>
          <cell r="V8">
            <v>133942.12240919005</v>
          </cell>
          <cell r="W8">
            <v>89802.421570643113</v>
          </cell>
          <cell r="X8">
            <v>5726.3888843343448</v>
          </cell>
          <cell r="Y8">
            <v>38413.311954212601</v>
          </cell>
          <cell r="AA8">
            <v>0.3</v>
          </cell>
          <cell r="AB8">
            <v>291914.37397302949</v>
          </cell>
          <cell r="AC8">
            <v>177245.24693281783</v>
          </cell>
          <cell r="AD8">
            <v>15340.570464062093</v>
          </cell>
          <cell r="AE8">
            <v>99328.556576149538</v>
          </cell>
          <cell r="AG8">
            <v>0.3</v>
          </cell>
          <cell r="AH8">
            <v>132297.75599372905</v>
          </cell>
          <cell r="AI8">
            <v>86838.525546400895</v>
          </cell>
          <cell r="AJ8">
            <v>6666.1093123841283</v>
          </cell>
          <cell r="AK8">
            <v>38793.121134943984</v>
          </cell>
          <cell r="AW8">
            <v>0.3</v>
          </cell>
          <cell r="AX8">
            <v>70750.717256227799</v>
          </cell>
          <cell r="AY8">
            <v>45045.847372292053</v>
          </cell>
          <cell r="AZ8">
            <v>115796.56462851985</v>
          </cell>
          <cell r="BB8">
            <v>0.3</v>
          </cell>
          <cell r="BC8">
            <v>69376.893559029908</v>
          </cell>
          <cell r="BD8">
            <v>47511.529111958866</v>
          </cell>
          <cell r="BE8">
            <v>5429.6627834172732</v>
          </cell>
          <cell r="BF8">
            <v>16435.701663653774</v>
          </cell>
          <cell r="BH8">
            <v>1405662.3663632788</v>
          </cell>
        </row>
        <row r="9">
          <cell r="A9">
            <v>0.4</v>
          </cell>
          <cell r="B9">
            <v>327876.98906728532</v>
          </cell>
          <cell r="C9">
            <v>185036.22097604471</v>
          </cell>
          <cell r="D9">
            <v>32347.896022070767</v>
          </cell>
          <cell r="E9">
            <v>110492.87206916987</v>
          </cell>
          <cell r="Q9">
            <v>0.4</v>
          </cell>
          <cell r="R9">
            <v>315422.2521280573</v>
          </cell>
          <cell r="S9">
            <v>222488.30434770975</v>
          </cell>
          <cell r="T9">
            <v>537910.55647576705</v>
          </cell>
          <cell r="U9">
            <v>0.4</v>
          </cell>
          <cell r="V9">
            <v>115409.82774485175</v>
          </cell>
          <cell r="W9">
            <v>65869.21134296192</v>
          </cell>
          <cell r="X9">
            <v>7635.1851791124582</v>
          </cell>
          <cell r="Y9">
            <v>41905.431222777384</v>
          </cell>
          <cell r="AA9">
            <v>0.4</v>
          </cell>
          <cell r="AB9">
            <v>252602.80981642244</v>
          </cell>
          <cell r="AC9">
            <v>123790.29050854001</v>
          </cell>
          <cell r="AD9">
            <v>20454.093952082778</v>
          </cell>
          <cell r="AE9">
            <v>108358.42535579958</v>
          </cell>
          <cell r="AG9">
            <v>0.4</v>
          </cell>
          <cell r="AH9">
            <v>110223.81908653272</v>
          </cell>
          <cell r="AI9">
            <v>59015.904825839229</v>
          </cell>
          <cell r="AJ9">
            <v>8888.1457498455002</v>
          </cell>
          <cell r="AK9">
            <v>42319.768510848022</v>
          </cell>
          <cell r="AW9">
            <v>0.4</v>
          </cell>
          <cell r="AX9">
            <v>50665.995249082604</v>
          </cell>
          <cell r="AY9">
            <v>47371.892855854167</v>
          </cell>
          <cell r="AZ9">
            <v>98037.888104936777</v>
          </cell>
          <cell r="BB9">
            <v>0.4</v>
          </cell>
          <cell r="BC9">
            <v>57565.409019868792</v>
          </cell>
          <cell r="BD9">
            <v>32396.002281629539</v>
          </cell>
          <cell r="BE9">
            <v>7239.5503778896991</v>
          </cell>
          <cell r="BF9">
            <v>17929.856360349564</v>
          </cell>
          <cell r="BH9">
            <v>1189459.0804793737</v>
          </cell>
        </row>
        <row r="10">
          <cell r="A10">
            <v>0.5</v>
          </cell>
          <cell r="B10">
            <v>304090.02808955958</v>
          </cell>
          <cell r="C10">
            <v>142112.99878588427</v>
          </cell>
          <cell r="D10">
            <v>40434.870027588418</v>
          </cell>
          <cell r="E10">
            <v>121542.15927608694</v>
          </cell>
          <cell r="Q10">
            <v>0.5</v>
          </cell>
          <cell r="R10">
            <v>248805.02564199359</v>
          </cell>
          <cell r="S10">
            <v>233794.19720832826</v>
          </cell>
          <cell r="T10">
            <v>482599.22285032185</v>
          </cell>
          <cell r="U10">
            <v>0.5</v>
          </cell>
          <cell r="V10">
            <v>107180.97692365406</v>
          </cell>
          <cell r="W10">
            <v>51541.021104708387</v>
          </cell>
          <cell r="X10">
            <v>9543.9814738905807</v>
          </cell>
          <cell r="Y10">
            <v>46095.974345055125</v>
          </cell>
          <cell r="AA10">
            <v>0.5</v>
          </cell>
          <cell r="AB10">
            <v>236484.26856581122</v>
          </cell>
          <cell r="AC10">
            <v>91722.383234328125</v>
          </cell>
          <cell r="AD10">
            <v>25567.617440103444</v>
          </cell>
          <cell r="AE10">
            <v>119194.26789137945</v>
          </cell>
          <cell r="AG10">
            <v>0.5</v>
          </cell>
          <cell r="AH10">
            <v>99907.625773478823</v>
          </cell>
          <cell r="AI10">
            <v>42245.698224239168</v>
          </cell>
          <cell r="AJ10">
            <v>11110.182187306877</v>
          </cell>
          <cell r="AK10">
            <v>46551.745361932808</v>
          </cell>
          <cell r="AW10">
            <v>0.5</v>
          </cell>
          <cell r="AX10">
            <v>38819.417064218869</v>
          </cell>
          <cell r="AY10">
            <v>50163.147436128726</v>
          </cell>
          <cell r="AZ10">
            <v>88982.564500347595</v>
          </cell>
          <cell r="BB10">
            <v>0.5</v>
          </cell>
          <cell r="BC10">
            <v>52083.803821111236</v>
          </cell>
          <cell r="BD10">
            <v>23311.523852364604</v>
          </cell>
          <cell r="BE10">
            <v>9049.4379723621187</v>
          </cell>
          <cell r="BF10">
            <v>19722.841996384515</v>
          </cell>
          <cell r="BH10">
            <v>1082760.418137362</v>
          </cell>
        </row>
        <row r="11">
          <cell r="A11">
            <v>0.6</v>
          </cell>
          <cell r="B11">
            <v>297130.20813775389</v>
          </cell>
          <cell r="C11">
            <v>113561.52046455137</v>
          </cell>
          <cell r="D11">
            <v>48521.844033106056</v>
          </cell>
          <cell r="E11">
            <v>135046.84364009643</v>
          </cell>
          <cell r="Q11">
            <v>0.6</v>
          </cell>
          <cell r="R11">
            <v>205369.95101710732</v>
          </cell>
          <cell r="S11">
            <v>247612.51070463972</v>
          </cell>
          <cell r="T11">
            <v>452982.46172174707</v>
          </cell>
          <cell r="U11">
            <v>0.6</v>
          </cell>
          <cell r="V11">
            <v>104561.66270684738</v>
          </cell>
          <cell r="W11">
            <v>41891.135665895192</v>
          </cell>
          <cell r="X11">
            <v>11452.77776866869</v>
          </cell>
          <cell r="Y11">
            <v>51217.749272283494</v>
          </cell>
          <cell r="AA11">
            <v>0.6</v>
          </cell>
          <cell r="AB11">
            <v>233794.19720832826</v>
          </cell>
          <cell r="AC11">
            <v>70791.422600519523</v>
          </cell>
          <cell r="AD11">
            <v>30564.69917294259</v>
          </cell>
          <cell r="AE11">
            <v>132438.0754348661</v>
          </cell>
          <cell r="AG11">
            <v>0.6</v>
          </cell>
          <cell r="AH11">
            <v>96649.543329795953</v>
          </cell>
          <cell r="AI11">
            <v>31703.803893485478</v>
          </cell>
          <cell r="AJ11">
            <v>13221.5779230518</v>
          </cell>
          <cell r="AK11">
            <v>51724.161513258674</v>
          </cell>
          <cell r="AW11">
            <v>0.6</v>
          </cell>
          <cell r="AX11">
            <v>31103.51108070714</v>
          </cell>
          <cell r="AY11">
            <v>53574.680812019862</v>
          </cell>
          <cell r="AZ11">
            <v>84678.191892727002</v>
          </cell>
          <cell r="BB11">
            <v>0.6</v>
          </cell>
          <cell r="BC11">
            <v>50163.147436128726</v>
          </cell>
          <cell r="BD11">
            <v>17456.059754762133</v>
          </cell>
          <cell r="BE11">
            <v>10792.818796494921</v>
          </cell>
          <cell r="BF11">
            <v>21914.268884871668</v>
          </cell>
          <cell r="BH11">
            <v>1036002.0677888712</v>
          </cell>
        </row>
        <row r="12">
          <cell r="A12">
            <v>0.7</v>
          </cell>
          <cell r="B12">
            <v>301720.63328759768</v>
          </cell>
          <cell r="C12">
            <v>93184.11615386534</v>
          </cell>
          <cell r="D12">
            <v>56608.818038623831</v>
          </cell>
          <cell r="E12">
            <v>151927.6990951086</v>
          </cell>
          <cell r="Q12">
            <v>0.7</v>
          </cell>
          <cell r="R12">
            <v>175200.12254690594</v>
          </cell>
          <cell r="S12">
            <v>264885.40257502883</v>
          </cell>
          <cell r="T12">
            <v>440085.52512193477</v>
          </cell>
          <cell r="U12">
            <v>0.7</v>
          </cell>
          <cell r="V12">
            <v>105972.86080516109</v>
          </cell>
          <cell r="W12">
            <v>34991.318810395387</v>
          </cell>
          <cell r="X12">
            <v>13361.57406344682</v>
          </cell>
          <cell r="Y12">
            <v>57619.967931318883</v>
          </cell>
          <cell r="AA12">
            <v>0.7</v>
          </cell>
          <cell r="AB12">
            <v>241004.5464143593</v>
          </cell>
          <cell r="AC12">
            <v>56752.518023521661</v>
          </cell>
          <cell r="AD12">
            <v>35259.193526613126</v>
          </cell>
          <cell r="AE12">
            <v>148992.83486422431</v>
          </cell>
          <cell r="AG12">
            <v>0.7</v>
          </cell>
          <cell r="AH12">
            <v>98054.447951919778</v>
          </cell>
          <cell r="AI12">
            <v>24704.184197531144</v>
          </cell>
          <cell r="AJ12">
            <v>15160.582051972684</v>
          </cell>
          <cell r="AK12">
            <v>58189.681702416034</v>
          </cell>
          <cell r="AW12">
            <v>0.7</v>
          </cell>
          <cell r="AX12">
            <v>25814.009463950322</v>
          </cell>
          <cell r="AY12">
            <v>57839.097531883759</v>
          </cell>
          <cell r="AZ12">
            <v>83653.106995834081</v>
          </cell>
          <cell r="BB12">
            <v>0.7</v>
          </cell>
          <cell r="BC12">
            <v>50686.741092661803</v>
          </cell>
          <cell r="BD12">
            <v>13641.9276215179</v>
          </cell>
          <cell r="BE12">
            <v>12391.26097566325</v>
          </cell>
          <cell r="BF12">
            <v>24653.552495480668</v>
          </cell>
          <cell r="BH12">
            <v>1029486.5741624474</v>
          </cell>
        </row>
        <row r="13">
          <cell r="A13">
            <v>0.8</v>
          </cell>
          <cell r="B13">
            <v>316376.41454475507</v>
          </cell>
          <cell r="C13">
            <v>78048.966391918031</v>
          </cell>
          <cell r="D13">
            <v>64695.792044141534</v>
          </cell>
          <cell r="E13">
            <v>173631.65610869558</v>
          </cell>
          <cell r="Q13">
            <v>0.8</v>
          </cell>
          <cell r="R13">
            <v>153355.26361588342</v>
          </cell>
          <cell r="S13">
            <v>287093.40640838642</v>
          </cell>
          <cell r="T13">
            <v>440448.67002426984</v>
          </cell>
          <cell r="U13">
            <v>0.8</v>
          </cell>
          <cell r="V13">
            <v>111133.73823969868</v>
          </cell>
          <cell r="W13">
            <v>30011.975959966458</v>
          </cell>
          <cell r="X13">
            <v>15270.370358224916</v>
          </cell>
          <cell r="Y13">
            <v>65851.391921507311</v>
          </cell>
          <cell r="AA13">
            <v>0.8</v>
          </cell>
          <cell r="AB13">
            <v>256760.59814395377</v>
          </cell>
          <cell r="AC13">
            <v>46758.211854944864</v>
          </cell>
          <cell r="AD13">
            <v>39724.860729895234</v>
          </cell>
          <cell r="AE13">
            <v>170277.52555911374</v>
          </cell>
          <cell r="AG13">
            <v>0.8</v>
          </cell>
          <cell r="AH13">
            <v>103373.56592608859</v>
          </cell>
          <cell r="AI13">
            <v>19939.898227969301</v>
          </cell>
          <cell r="AJ13">
            <v>16931.174323929576</v>
          </cell>
          <cell r="AK13">
            <v>66502.49337418974</v>
          </cell>
          <cell r="AW13">
            <v>0.8</v>
          </cell>
          <cell r="AX13">
            <v>22252.80736953735</v>
          </cell>
          <cell r="AY13">
            <v>63321.919028851626</v>
          </cell>
          <cell r="AZ13">
            <v>85574.726398388972</v>
          </cell>
          <cell r="BB13">
            <v>0.8</v>
          </cell>
          <cell r="BC13">
            <v>53020.363000725454</v>
          </cell>
          <cell r="BD13">
            <v>10977.795081859878</v>
          </cell>
          <cell r="BE13">
            <v>13867.07935260199</v>
          </cell>
          <cell r="BF13">
            <v>28175.488566263615</v>
          </cell>
          <cell r="BH13">
            <v>1056907.1151332012</v>
          </cell>
        </row>
        <row r="14">
          <cell r="A14">
            <v>0.9</v>
          </cell>
          <cell r="B14">
            <v>341351.83806057554</v>
          </cell>
          <cell r="C14">
            <v>66007.519583615169</v>
          </cell>
          <cell r="D14">
            <v>72774.053016815596</v>
          </cell>
          <cell r="E14">
            <v>202570.26546014482</v>
          </cell>
          <cell r="Q14">
            <v>0.9</v>
          </cell>
          <cell r="R14">
            <v>137123.78439090759</v>
          </cell>
          <cell r="S14">
            <v>316704.07818619645</v>
          </cell>
          <cell r="T14">
            <v>453827.86257710401</v>
          </cell>
          <cell r="U14">
            <v>0.9</v>
          </cell>
          <cell r="V14">
            <v>119915.35134603207</v>
          </cell>
          <cell r="W14">
            <v>25909.560784603829</v>
          </cell>
          <cell r="X14">
            <v>17179.16665300306</v>
          </cell>
          <cell r="Y14">
            <v>76826.623908425201</v>
          </cell>
          <cell r="AA14">
            <v>0.9</v>
          </cell>
          <cell r="AB14">
            <v>281950.13558575616</v>
          </cell>
          <cell r="AC14">
            <v>39299.028711797226</v>
          </cell>
          <cell r="AD14">
            <v>43993.993721659695</v>
          </cell>
          <cell r="AE14">
            <v>198657.11315229911</v>
          </cell>
          <cell r="AG14">
            <v>0.9</v>
          </cell>
          <cell r="AH14">
            <v>112655.38207310592</v>
          </cell>
          <cell r="AI14">
            <v>16510.071331623356</v>
          </cell>
          <cell r="AJ14">
            <v>18559.068471594546</v>
          </cell>
          <cell r="AK14">
            <v>77586.242269887967</v>
          </cell>
          <cell r="AW14">
            <v>0.9</v>
          </cell>
          <cell r="AX14">
            <v>19776.560154010291</v>
          </cell>
          <cell r="AY14">
            <v>70632.347691475486</v>
          </cell>
          <cell r="AZ14">
            <v>90408.907845485781</v>
          </cell>
          <cell r="BB14">
            <v>0.9</v>
          </cell>
          <cell r="BC14">
            <v>57192.850501174136</v>
          </cell>
          <cell r="BD14">
            <v>9114.8512985919206</v>
          </cell>
          <cell r="BE14">
            <v>15206.595875274696</v>
          </cell>
          <cell r="BF14">
            <v>32871.403327307547</v>
          </cell>
          <cell r="BH14">
            <v>1118159.3419023033</v>
          </cell>
        </row>
        <row r="15">
          <cell r="A15">
            <v>1</v>
          </cell>
          <cell r="B15">
            <v>380501.68220830237</v>
          </cell>
          <cell r="C15">
            <v>56841.519704149076</v>
          </cell>
          <cell r="D15">
            <v>80575.843951979594</v>
          </cell>
          <cell r="E15">
            <v>243084.31855217388</v>
          </cell>
          <cell r="Q15">
            <v>1</v>
          </cell>
          <cell r="R15">
            <v>125314.23756276586</v>
          </cell>
          <cell r="S15">
            <v>358159.0186751305</v>
          </cell>
          <cell r="T15">
            <v>483473.25623789639</v>
          </cell>
          <cell r="U15">
            <v>1</v>
          </cell>
          <cell r="V15">
            <v>134064.32200451518</v>
          </cell>
          <cell r="W15">
            <v>22784.410366623782</v>
          </cell>
          <cell r="X15">
            <v>19087.962947781161</v>
          </cell>
          <cell r="Y15">
            <v>92191.94869011025</v>
          </cell>
          <cell r="AA15">
            <v>1</v>
          </cell>
          <cell r="AB15">
            <v>320049.80487828789</v>
          </cell>
          <cell r="AC15">
            <v>33470.69154232509</v>
          </cell>
          <cell r="AD15">
            <v>48190.577553203642</v>
          </cell>
          <cell r="AE15">
            <v>238388.5357827589</v>
          </cell>
          <cell r="AG15">
            <v>1</v>
          </cell>
          <cell r="AH15">
            <v>127119.00488272836</v>
          </cell>
          <cell r="AI15">
            <v>13906.091742020366</v>
          </cell>
          <cell r="AJ15">
            <v>20109.42241684235</v>
          </cell>
          <cell r="AK15">
            <v>93103.490723865616</v>
          </cell>
          <cell r="AW15">
            <v>1</v>
          </cell>
          <cell r="AX15">
            <v>18040.051194102347</v>
          </cell>
          <cell r="AY15">
            <v>80866.94781914886</v>
          </cell>
          <cell r="AZ15">
            <v>98906.999013251203</v>
          </cell>
          <cell r="BB15">
            <v>1</v>
          </cell>
          <cell r="BC15">
            <v>63623.677879035647</v>
          </cell>
          <cell r="BD15">
            <v>7690.2276540477405</v>
          </cell>
          <cell r="BE15">
            <v>16487.766232218873</v>
          </cell>
          <cell r="BF15">
            <v>39445.683992769031</v>
          </cell>
          <cell r="BH15">
            <v>1224065.2643466934</v>
          </cell>
        </row>
      </sheetData>
    </sheetDataSet>
  </externalBook>
</externalLink>
</file>

<file path=xl/externalLinks/externalLink1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PTIMUM"/>
      <sheetName val="OPTTABLE"/>
    </sheetNames>
    <sheetDataSet>
      <sheetData sheetId="0"/>
      <sheetData sheetId="1" refreshError="1">
        <row r="2">
          <cell r="A2" t="str">
            <v>system</v>
          </cell>
          <cell r="B2" t="str">
            <v>44 kv</v>
          </cell>
          <cell r="Q2" t="str">
            <v>system</v>
          </cell>
          <cell r="R2" t="str">
            <v>m.s.-44 kv</v>
          </cell>
          <cell r="S2" t="str">
            <v>13.8 kv</v>
          </cell>
          <cell r="U2" t="str">
            <v>system</v>
          </cell>
          <cell r="V2" t="str">
            <v>27.6/16 kv</v>
          </cell>
          <cell r="AA2" t="str">
            <v>system</v>
          </cell>
          <cell r="AB2" t="str">
            <v>13.8 kv</v>
          </cell>
          <cell r="AG2" t="str">
            <v>system</v>
          </cell>
          <cell r="AH2" t="str">
            <v>27.6 kv</v>
          </cell>
          <cell r="AW2" t="str">
            <v>system</v>
          </cell>
          <cell r="AX2" t="str">
            <v>m.s.-27 kv</v>
          </cell>
          <cell r="AY2" t="str">
            <v>4.16 kv</v>
          </cell>
          <cell r="BB2" t="str">
            <v>system</v>
          </cell>
          <cell r="BC2" t="str">
            <v>4.16 kv</v>
          </cell>
          <cell r="BH2" t="str">
            <v>SYSTEM</v>
          </cell>
        </row>
        <row r="3">
          <cell r="B3" t="str">
            <v>total</v>
          </cell>
          <cell r="C3" t="str">
            <v>ann. cap</v>
          </cell>
          <cell r="D3" t="str">
            <v>loss</v>
          </cell>
          <cell r="E3" t="str">
            <v>penalty</v>
          </cell>
          <cell r="R3" t="str">
            <v>total</v>
          </cell>
          <cell r="S3" t="str">
            <v>total</v>
          </cell>
          <cell r="T3" t="str">
            <v>total</v>
          </cell>
          <cell r="V3" t="str">
            <v>total</v>
          </cell>
          <cell r="W3" t="str">
            <v>ann. cap</v>
          </cell>
          <cell r="X3" t="str">
            <v>loss</v>
          </cell>
          <cell r="Y3" t="str">
            <v>penalty</v>
          </cell>
          <cell r="AB3" t="str">
            <v>total</v>
          </cell>
          <cell r="AC3" t="str">
            <v>ann. cap</v>
          </cell>
          <cell r="AD3" t="str">
            <v>loss</v>
          </cell>
          <cell r="AE3" t="str">
            <v>penalty</v>
          </cell>
          <cell r="AH3" t="str">
            <v>total</v>
          </cell>
          <cell r="AI3" t="str">
            <v>ann. cap</v>
          </cell>
          <cell r="AJ3" t="str">
            <v>loss</v>
          </cell>
          <cell r="AK3" t="str">
            <v>penalty</v>
          </cell>
          <cell r="AX3" t="str">
            <v>total</v>
          </cell>
          <cell r="AY3" t="str">
            <v>total</v>
          </cell>
          <cell r="AZ3" t="str">
            <v>total</v>
          </cell>
          <cell r="BC3" t="str">
            <v>total</v>
          </cell>
          <cell r="BD3" t="str">
            <v>ann. cap</v>
          </cell>
          <cell r="BE3" t="str">
            <v>loss</v>
          </cell>
          <cell r="BF3" t="str">
            <v>penalty</v>
          </cell>
          <cell r="BH3" t="str">
            <v>total</v>
          </cell>
        </row>
        <row r="4">
          <cell r="A4" t="str">
            <v>u.f.</v>
          </cell>
          <cell r="B4" t="str">
            <v>p.w. cost</v>
          </cell>
          <cell r="C4" t="str">
            <v>p.w. cost</v>
          </cell>
          <cell r="D4" t="str">
            <v>p.w. cost</v>
          </cell>
          <cell r="E4" t="str">
            <v>p.w. cost</v>
          </cell>
          <cell r="Q4" t="str">
            <v>u.f.</v>
          </cell>
          <cell r="R4" t="str">
            <v>p.w. cost</v>
          </cell>
          <cell r="S4" t="str">
            <v>p.w. cost</v>
          </cell>
          <cell r="U4" t="str">
            <v>u.f.</v>
          </cell>
          <cell r="V4" t="str">
            <v>p.w. cost</v>
          </cell>
          <cell r="W4" t="str">
            <v>p.w. cost</v>
          </cell>
          <cell r="X4" t="str">
            <v>p.w. cost</v>
          </cell>
          <cell r="Y4" t="str">
            <v>p.w. cost</v>
          </cell>
          <cell r="AA4" t="str">
            <v>u.f.</v>
          </cell>
          <cell r="AB4" t="str">
            <v>p.w. cost</v>
          </cell>
          <cell r="AC4" t="str">
            <v>p.w. cost</v>
          </cell>
          <cell r="AD4" t="str">
            <v>p.w. cost</v>
          </cell>
          <cell r="AE4" t="str">
            <v>p.w. cost</v>
          </cell>
          <cell r="AG4" t="str">
            <v>u.f.</v>
          </cell>
          <cell r="AH4" t="str">
            <v>p.w. cost</v>
          </cell>
          <cell r="AI4" t="str">
            <v>p.w. cost</v>
          </cell>
          <cell r="AJ4" t="str">
            <v>p.w. cost</v>
          </cell>
          <cell r="AK4" t="str">
            <v>p.w. cost</v>
          </cell>
          <cell r="AW4" t="str">
            <v>u.f.</v>
          </cell>
          <cell r="AX4" t="str">
            <v>p.w. cost</v>
          </cell>
          <cell r="AY4" t="str">
            <v>p.w. cost</v>
          </cell>
          <cell r="BB4" t="str">
            <v>u.f.</v>
          </cell>
          <cell r="BC4" t="str">
            <v>p.w. cost</v>
          </cell>
          <cell r="BD4" t="str">
            <v>p.w. cost</v>
          </cell>
          <cell r="BE4" t="str">
            <v>p.w. cost</v>
          </cell>
          <cell r="BF4" t="str">
            <v>p.w. cost</v>
          </cell>
          <cell r="BH4" t="str">
            <v>p.w. cost</v>
          </cell>
        </row>
        <row r="5">
          <cell r="B5" t="str">
            <v>$,000</v>
          </cell>
          <cell r="C5" t="str">
            <v>$,000</v>
          </cell>
          <cell r="D5" t="str">
            <v>$,000</v>
          </cell>
          <cell r="E5" t="str">
            <v>$,000</v>
          </cell>
          <cell r="R5" t="str">
            <v>$,000</v>
          </cell>
          <cell r="S5" t="str">
            <v>$,000</v>
          </cell>
          <cell r="T5" t="str">
            <v>$,000</v>
          </cell>
          <cell r="V5" t="str">
            <v>$,000</v>
          </cell>
          <cell r="W5" t="str">
            <v>$,000</v>
          </cell>
          <cell r="X5" t="str">
            <v>$,000</v>
          </cell>
          <cell r="Y5" t="str">
            <v>$,000</v>
          </cell>
          <cell r="AB5" t="str">
            <v>$,000</v>
          </cell>
          <cell r="AC5" t="str">
            <v>$,000</v>
          </cell>
          <cell r="AD5" t="str">
            <v>$,000</v>
          </cell>
          <cell r="AE5" t="str">
            <v>$,000</v>
          </cell>
          <cell r="AH5" t="str">
            <v>$,000</v>
          </cell>
          <cell r="AI5" t="str">
            <v>$,000</v>
          </cell>
          <cell r="AJ5" t="str">
            <v>$,000</v>
          </cell>
          <cell r="AK5" t="str">
            <v>$,000</v>
          </cell>
          <cell r="AX5" t="str">
            <v>$,000</v>
          </cell>
          <cell r="AY5" t="str">
            <v>$,000</v>
          </cell>
          <cell r="AZ5" t="str">
            <v>$,000</v>
          </cell>
          <cell r="BC5" t="str">
            <v>$,000</v>
          </cell>
          <cell r="BD5" t="str">
            <v>$,000</v>
          </cell>
          <cell r="BE5" t="str">
            <v>$,000</v>
          </cell>
          <cell r="BF5" t="str">
            <v>$,000</v>
          </cell>
          <cell r="BH5" t="str">
            <v>$,000</v>
          </cell>
        </row>
        <row r="6">
          <cell r="A6">
            <v>0.1</v>
          </cell>
          <cell r="B6">
            <v>922949.3047409018</v>
          </cell>
          <cell r="C6">
            <v>828046.5026810366</v>
          </cell>
          <cell r="D6">
            <v>8086.9740055176917</v>
          </cell>
          <cell r="E6">
            <v>86815.828054347789</v>
          </cell>
          <cell r="Q6">
            <v>0.1</v>
          </cell>
          <cell r="R6">
            <v>1348662.7204959833</v>
          </cell>
          <cell r="S6">
            <v>198261.39107495613</v>
          </cell>
          <cell r="T6">
            <v>1546924.1115709394</v>
          </cell>
          <cell r="U6">
            <v>0.1</v>
          </cell>
          <cell r="V6">
            <v>316131.58230286697</v>
          </cell>
          <cell r="W6">
            <v>281297.09004733519</v>
          </cell>
          <cell r="X6">
            <v>1908.7962947781145</v>
          </cell>
          <cell r="Y6">
            <v>32925.695960753656</v>
          </cell>
          <cell r="AA6">
            <v>0.1</v>
          </cell>
          <cell r="AB6">
            <v>694983.76280573849</v>
          </cell>
          <cell r="AC6">
            <v>604731.47653816093</v>
          </cell>
          <cell r="AD6">
            <v>5113.5234880206945</v>
          </cell>
          <cell r="AE6">
            <v>85138.76277955687</v>
          </cell>
          <cell r="AG6">
            <v>0.1</v>
          </cell>
          <cell r="AH6">
            <v>345175.50503188343</v>
          </cell>
          <cell r="AI6">
            <v>309702.2219073273</v>
          </cell>
          <cell r="AJ6">
            <v>2222.036437461375</v>
          </cell>
          <cell r="AK6">
            <v>33251.24668709487</v>
          </cell>
          <cell r="AW6">
            <v>0.1</v>
          </cell>
          <cell r="AX6">
            <v>234399.08325525196</v>
          </cell>
          <cell r="AY6">
            <v>41390.633040980138</v>
          </cell>
          <cell r="AZ6">
            <v>275789.71629623207</v>
          </cell>
          <cell r="BB6">
            <v>0.1</v>
          </cell>
          <cell r="BC6">
            <v>184468.09132885834</v>
          </cell>
          <cell r="BD6">
            <v>168570.45945125411</v>
          </cell>
          <cell r="BE6">
            <v>1809.8875944724248</v>
          </cell>
          <cell r="BF6">
            <v>14087.744283131808</v>
          </cell>
          <cell r="BH6">
            <v>3406970.219942824</v>
          </cell>
        </row>
        <row r="7">
          <cell r="A7">
            <v>0.2</v>
          </cell>
          <cell r="B7">
            <v>508970.92210678861</v>
          </cell>
          <cell r="C7">
            <v>399303.00542184012</v>
          </cell>
          <cell r="D7">
            <v>16173.948011035383</v>
          </cell>
          <cell r="E7">
            <v>93493.968673912968</v>
          </cell>
          <cell r="Q7">
            <v>0.2</v>
          </cell>
          <cell r="R7">
            <v>657036.14716378215</v>
          </cell>
          <cell r="S7">
            <v>205094.62302368155</v>
          </cell>
          <cell r="T7">
            <v>862130.77018746373</v>
          </cell>
          <cell r="U7">
            <v>0.2</v>
          </cell>
          <cell r="V7">
            <v>176933.38926324897</v>
          </cell>
          <cell r="W7">
            <v>137657.35486980426</v>
          </cell>
          <cell r="X7">
            <v>3817.5925895562291</v>
          </cell>
          <cell r="Y7">
            <v>35458.441803888549</v>
          </cell>
          <cell r="AA7">
            <v>0.2</v>
          </cell>
          <cell r="AB7">
            <v>386020.52806598583</v>
          </cell>
          <cell r="AC7">
            <v>284105.58271196019</v>
          </cell>
          <cell r="AD7">
            <v>10227.046976041389</v>
          </cell>
          <cell r="AE7">
            <v>91687.898377984311</v>
          </cell>
          <cell r="AG7">
            <v>0.2</v>
          </cell>
          <cell r="AH7">
            <v>182882.93739482245</v>
          </cell>
          <cell r="AI7">
            <v>142629.82962610526</v>
          </cell>
          <cell r="AJ7">
            <v>4444.0728749227501</v>
          </cell>
          <cell r="AK7">
            <v>35809.034893794473</v>
          </cell>
          <cell r="AW7">
            <v>0.2</v>
          </cell>
          <cell r="AX7">
            <v>111418.49390603029</v>
          </cell>
          <cell r="AY7">
            <v>43077.655040047168</v>
          </cell>
          <cell r="AZ7">
            <v>154496.14894607745</v>
          </cell>
          <cell r="BB7">
            <v>0.2</v>
          </cell>
          <cell r="BC7">
            <v>96565.941327814377</v>
          </cell>
          <cell r="BD7">
            <v>77774.749218573736</v>
          </cell>
          <cell r="BE7">
            <v>3619.7751889448496</v>
          </cell>
          <cell r="BF7">
            <v>15171.416920295791</v>
          </cell>
          <cell r="BH7">
            <v>1885414.1678984012</v>
          </cell>
        </row>
        <row r="8">
          <cell r="A8">
            <v>0.3</v>
          </cell>
          <cell r="B8">
            <v>382204.2341498608</v>
          </cell>
          <cell r="C8">
            <v>256658.1794032355</v>
          </cell>
          <cell r="D8">
            <v>24260.922016553028</v>
          </cell>
          <cell r="E8">
            <v>101285.13273007241</v>
          </cell>
          <cell r="Q8">
            <v>0.3</v>
          </cell>
          <cell r="R8">
            <v>428354.96221811778</v>
          </cell>
          <cell r="S8">
            <v>213066.72696386129</v>
          </cell>
          <cell r="T8">
            <v>641421.68918197905</v>
          </cell>
          <cell r="U8">
            <v>0.3</v>
          </cell>
          <cell r="V8">
            <v>133942.12240919005</v>
          </cell>
          <cell r="W8">
            <v>89802.421570643113</v>
          </cell>
          <cell r="X8">
            <v>5726.3888843343448</v>
          </cell>
          <cell r="Y8">
            <v>38413.311954212601</v>
          </cell>
          <cell r="AA8">
            <v>0.3</v>
          </cell>
          <cell r="AB8">
            <v>291914.37397302949</v>
          </cell>
          <cell r="AC8">
            <v>177245.24693281783</v>
          </cell>
          <cell r="AD8">
            <v>15340.570464062093</v>
          </cell>
          <cell r="AE8">
            <v>99328.556576149538</v>
          </cell>
          <cell r="AG8">
            <v>0.3</v>
          </cell>
          <cell r="AH8">
            <v>132297.75599372905</v>
          </cell>
          <cell r="AI8">
            <v>86838.525546400895</v>
          </cell>
          <cell r="AJ8">
            <v>6666.1093123841283</v>
          </cell>
          <cell r="AK8">
            <v>38793.121134943984</v>
          </cell>
          <cell r="AW8">
            <v>0.3</v>
          </cell>
          <cell r="AX8">
            <v>70750.717256227799</v>
          </cell>
          <cell r="AY8">
            <v>45045.847372292053</v>
          </cell>
          <cell r="AZ8">
            <v>115796.56462851985</v>
          </cell>
          <cell r="BB8">
            <v>0.3</v>
          </cell>
          <cell r="BC8">
            <v>69376.893559029908</v>
          </cell>
          <cell r="BD8">
            <v>47511.529111958866</v>
          </cell>
          <cell r="BE8">
            <v>5429.6627834172732</v>
          </cell>
          <cell r="BF8">
            <v>16435.701663653774</v>
          </cell>
          <cell r="BH8">
            <v>1405662.3663632788</v>
          </cell>
        </row>
        <row r="9">
          <cell r="A9">
            <v>0.4</v>
          </cell>
          <cell r="B9">
            <v>327876.98906728532</v>
          </cell>
          <cell r="C9">
            <v>185036.22097604471</v>
          </cell>
          <cell r="D9">
            <v>32347.896022070767</v>
          </cell>
          <cell r="E9">
            <v>110492.87206916987</v>
          </cell>
          <cell r="Q9">
            <v>0.4</v>
          </cell>
          <cell r="R9">
            <v>315422.2521280573</v>
          </cell>
          <cell r="S9">
            <v>222488.30434770975</v>
          </cell>
          <cell r="T9">
            <v>537910.55647576705</v>
          </cell>
          <cell r="U9">
            <v>0.4</v>
          </cell>
          <cell r="V9">
            <v>115409.82774485175</v>
          </cell>
          <cell r="W9">
            <v>65869.21134296192</v>
          </cell>
          <cell r="X9">
            <v>7635.1851791124582</v>
          </cell>
          <cell r="Y9">
            <v>41905.431222777384</v>
          </cell>
          <cell r="AA9">
            <v>0.4</v>
          </cell>
          <cell r="AB9">
            <v>252602.80981642244</v>
          </cell>
          <cell r="AC9">
            <v>123790.29050854001</v>
          </cell>
          <cell r="AD9">
            <v>20454.093952082778</v>
          </cell>
          <cell r="AE9">
            <v>108358.42535579958</v>
          </cell>
          <cell r="AG9">
            <v>0.4</v>
          </cell>
          <cell r="AH9">
            <v>110223.81908653272</v>
          </cell>
          <cell r="AI9">
            <v>59015.904825839229</v>
          </cell>
          <cell r="AJ9">
            <v>8888.1457498455002</v>
          </cell>
          <cell r="AK9">
            <v>42319.768510848022</v>
          </cell>
          <cell r="AW9">
            <v>0.4</v>
          </cell>
          <cell r="AX9">
            <v>50665.995249082604</v>
          </cell>
          <cell r="AY9">
            <v>47371.892855854167</v>
          </cell>
          <cell r="AZ9">
            <v>98037.888104936777</v>
          </cell>
          <cell r="BB9">
            <v>0.4</v>
          </cell>
          <cell r="BC9">
            <v>57565.409019868792</v>
          </cell>
          <cell r="BD9">
            <v>32396.002281629539</v>
          </cell>
          <cell r="BE9">
            <v>7239.5503778896991</v>
          </cell>
          <cell r="BF9">
            <v>17929.856360349564</v>
          </cell>
          <cell r="BH9">
            <v>1189459.0804793737</v>
          </cell>
        </row>
        <row r="10">
          <cell r="A10">
            <v>0.5</v>
          </cell>
          <cell r="B10">
            <v>304090.02808955958</v>
          </cell>
          <cell r="C10">
            <v>142112.99878588427</v>
          </cell>
          <cell r="D10">
            <v>40434.870027588418</v>
          </cell>
          <cell r="E10">
            <v>121542.15927608694</v>
          </cell>
          <cell r="Q10">
            <v>0.5</v>
          </cell>
          <cell r="R10">
            <v>248805.02564199359</v>
          </cell>
          <cell r="S10">
            <v>233794.19720832826</v>
          </cell>
          <cell r="T10">
            <v>482599.22285032185</v>
          </cell>
          <cell r="U10">
            <v>0.5</v>
          </cell>
          <cell r="V10">
            <v>107180.97692365406</v>
          </cell>
          <cell r="W10">
            <v>51541.021104708387</v>
          </cell>
          <cell r="X10">
            <v>9543.9814738905807</v>
          </cell>
          <cell r="Y10">
            <v>46095.974345055125</v>
          </cell>
          <cell r="AA10">
            <v>0.5</v>
          </cell>
          <cell r="AB10">
            <v>236484.26856581122</v>
          </cell>
          <cell r="AC10">
            <v>91722.383234328125</v>
          </cell>
          <cell r="AD10">
            <v>25567.617440103444</v>
          </cell>
          <cell r="AE10">
            <v>119194.26789137945</v>
          </cell>
          <cell r="AG10">
            <v>0.5</v>
          </cell>
          <cell r="AH10">
            <v>99907.625773478823</v>
          </cell>
          <cell r="AI10">
            <v>42245.698224239168</v>
          </cell>
          <cell r="AJ10">
            <v>11110.182187306877</v>
          </cell>
          <cell r="AK10">
            <v>46551.745361932808</v>
          </cell>
          <cell r="AW10">
            <v>0.5</v>
          </cell>
          <cell r="AX10">
            <v>38819.417064218869</v>
          </cell>
          <cell r="AY10">
            <v>50163.147436128726</v>
          </cell>
          <cell r="AZ10">
            <v>88982.564500347595</v>
          </cell>
          <cell r="BB10">
            <v>0.5</v>
          </cell>
          <cell r="BC10">
            <v>52083.803821111236</v>
          </cell>
          <cell r="BD10">
            <v>23311.523852364604</v>
          </cell>
          <cell r="BE10">
            <v>9049.4379723621187</v>
          </cell>
          <cell r="BF10">
            <v>19722.841996384515</v>
          </cell>
          <cell r="BH10">
            <v>1082760.418137362</v>
          </cell>
        </row>
        <row r="11">
          <cell r="A11">
            <v>0.6</v>
          </cell>
          <cell r="B11">
            <v>297130.20813775389</v>
          </cell>
          <cell r="C11">
            <v>113561.52046455137</v>
          </cell>
          <cell r="D11">
            <v>48521.844033106056</v>
          </cell>
          <cell r="E11">
            <v>135046.84364009643</v>
          </cell>
          <cell r="Q11">
            <v>0.6</v>
          </cell>
          <cell r="R11">
            <v>205369.95101710732</v>
          </cell>
          <cell r="S11">
            <v>247612.51070463972</v>
          </cell>
          <cell r="T11">
            <v>452982.46172174707</v>
          </cell>
          <cell r="U11">
            <v>0.6</v>
          </cell>
          <cell r="V11">
            <v>104561.66270684738</v>
          </cell>
          <cell r="W11">
            <v>41891.135665895192</v>
          </cell>
          <cell r="X11">
            <v>11452.77776866869</v>
          </cell>
          <cell r="Y11">
            <v>51217.749272283494</v>
          </cell>
          <cell r="AA11">
            <v>0.6</v>
          </cell>
          <cell r="AB11">
            <v>233794.19720832826</v>
          </cell>
          <cell r="AC11">
            <v>70791.422600519523</v>
          </cell>
          <cell r="AD11">
            <v>30564.69917294259</v>
          </cell>
          <cell r="AE11">
            <v>132438.0754348661</v>
          </cell>
          <cell r="AG11">
            <v>0.6</v>
          </cell>
          <cell r="AH11">
            <v>96649.543329795953</v>
          </cell>
          <cell r="AI11">
            <v>31703.803893485478</v>
          </cell>
          <cell r="AJ11">
            <v>13221.5779230518</v>
          </cell>
          <cell r="AK11">
            <v>51724.161513258674</v>
          </cell>
          <cell r="AW11">
            <v>0.6</v>
          </cell>
          <cell r="AX11">
            <v>31103.51108070714</v>
          </cell>
          <cell r="AY11">
            <v>53574.680812019862</v>
          </cell>
          <cell r="AZ11">
            <v>84678.191892727002</v>
          </cell>
          <cell r="BB11">
            <v>0.6</v>
          </cell>
          <cell r="BC11">
            <v>50163.147436128726</v>
          </cell>
          <cell r="BD11">
            <v>17456.059754762133</v>
          </cell>
          <cell r="BE11">
            <v>10792.818796494921</v>
          </cell>
          <cell r="BF11">
            <v>21914.268884871668</v>
          </cell>
          <cell r="BH11">
            <v>1036002.0677888712</v>
          </cell>
        </row>
        <row r="12">
          <cell r="A12">
            <v>0.7</v>
          </cell>
          <cell r="B12">
            <v>301720.63328759768</v>
          </cell>
          <cell r="C12">
            <v>93184.11615386534</v>
          </cell>
          <cell r="D12">
            <v>56608.818038623831</v>
          </cell>
          <cell r="E12">
            <v>151927.6990951086</v>
          </cell>
          <cell r="Q12">
            <v>0.7</v>
          </cell>
          <cell r="R12">
            <v>175200.12254690594</v>
          </cell>
          <cell r="S12">
            <v>264885.40257502883</v>
          </cell>
          <cell r="T12">
            <v>440085.52512193477</v>
          </cell>
          <cell r="U12">
            <v>0.7</v>
          </cell>
          <cell r="V12">
            <v>105972.86080516109</v>
          </cell>
          <cell r="W12">
            <v>34991.318810395387</v>
          </cell>
          <cell r="X12">
            <v>13361.57406344682</v>
          </cell>
          <cell r="Y12">
            <v>57619.967931318883</v>
          </cell>
          <cell r="AA12">
            <v>0.7</v>
          </cell>
          <cell r="AB12">
            <v>241004.5464143593</v>
          </cell>
          <cell r="AC12">
            <v>56752.518023521661</v>
          </cell>
          <cell r="AD12">
            <v>35259.193526613126</v>
          </cell>
          <cell r="AE12">
            <v>148992.83486422431</v>
          </cell>
          <cell r="AG12">
            <v>0.7</v>
          </cell>
          <cell r="AH12">
            <v>98054.447951919778</v>
          </cell>
          <cell r="AI12">
            <v>24704.184197531144</v>
          </cell>
          <cell r="AJ12">
            <v>15160.582051972684</v>
          </cell>
          <cell r="AK12">
            <v>58189.681702416034</v>
          </cell>
          <cell r="AW12">
            <v>0.7</v>
          </cell>
          <cell r="AX12">
            <v>25814.009463950322</v>
          </cell>
          <cell r="AY12">
            <v>57839.097531883759</v>
          </cell>
          <cell r="AZ12">
            <v>83653.106995834081</v>
          </cell>
          <cell r="BB12">
            <v>0.7</v>
          </cell>
          <cell r="BC12">
            <v>50686.741092661803</v>
          </cell>
          <cell r="BD12">
            <v>13641.9276215179</v>
          </cell>
          <cell r="BE12">
            <v>12391.26097566325</v>
          </cell>
          <cell r="BF12">
            <v>24653.552495480668</v>
          </cell>
          <cell r="BH12">
            <v>1029486.5741624474</v>
          </cell>
        </row>
        <row r="13">
          <cell r="A13">
            <v>0.8</v>
          </cell>
          <cell r="B13">
            <v>316376.41454475507</v>
          </cell>
          <cell r="C13">
            <v>78048.966391918031</v>
          </cell>
          <cell r="D13">
            <v>64695.792044141534</v>
          </cell>
          <cell r="E13">
            <v>173631.65610869558</v>
          </cell>
          <cell r="Q13">
            <v>0.8</v>
          </cell>
          <cell r="R13">
            <v>153355.26361588342</v>
          </cell>
          <cell r="S13">
            <v>287093.40640838642</v>
          </cell>
          <cell r="T13">
            <v>440448.67002426984</v>
          </cell>
          <cell r="U13">
            <v>0.8</v>
          </cell>
          <cell r="V13">
            <v>111133.73823969868</v>
          </cell>
          <cell r="W13">
            <v>30011.975959966458</v>
          </cell>
          <cell r="X13">
            <v>15270.370358224916</v>
          </cell>
          <cell r="Y13">
            <v>65851.391921507311</v>
          </cell>
          <cell r="AA13">
            <v>0.8</v>
          </cell>
          <cell r="AB13">
            <v>256760.59814395377</v>
          </cell>
          <cell r="AC13">
            <v>46758.211854944864</v>
          </cell>
          <cell r="AD13">
            <v>39724.860729895234</v>
          </cell>
          <cell r="AE13">
            <v>170277.52555911374</v>
          </cell>
          <cell r="AG13">
            <v>0.8</v>
          </cell>
          <cell r="AH13">
            <v>103373.56592608859</v>
          </cell>
          <cell r="AI13">
            <v>19939.898227969301</v>
          </cell>
          <cell r="AJ13">
            <v>16931.174323929576</v>
          </cell>
          <cell r="AK13">
            <v>66502.49337418974</v>
          </cell>
          <cell r="AW13">
            <v>0.8</v>
          </cell>
          <cell r="AX13">
            <v>22252.80736953735</v>
          </cell>
          <cell r="AY13">
            <v>63321.919028851626</v>
          </cell>
          <cell r="AZ13">
            <v>85574.726398388972</v>
          </cell>
          <cell r="BB13">
            <v>0.8</v>
          </cell>
          <cell r="BC13">
            <v>53020.363000725454</v>
          </cell>
          <cell r="BD13">
            <v>10977.795081859878</v>
          </cell>
          <cell r="BE13">
            <v>13867.07935260199</v>
          </cell>
          <cell r="BF13">
            <v>28175.488566263615</v>
          </cell>
          <cell r="BH13">
            <v>1056907.1151332012</v>
          </cell>
        </row>
        <row r="14">
          <cell r="A14">
            <v>0.9</v>
          </cell>
          <cell r="B14">
            <v>341351.83806057554</v>
          </cell>
          <cell r="C14">
            <v>66007.519583615169</v>
          </cell>
          <cell r="D14">
            <v>72774.053016815596</v>
          </cell>
          <cell r="E14">
            <v>202570.26546014482</v>
          </cell>
          <cell r="Q14">
            <v>0.9</v>
          </cell>
          <cell r="R14">
            <v>137123.78439090759</v>
          </cell>
          <cell r="S14">
            <v>316704.07818619645</v>
          </cell>
          <cell r="T14">
            <v>453827.86257710401</v>
          </cell>
          <cell r="U14">
            <v>0.9</v>
          </cell>
          <cell r="V14">
            <v>119915.35134603207</v>
          </cell>
          <cell r="W14">
            <v>25909.560784603829</v>
          </cell>
          <cell r="X14">
            <v>17179.16665300306</v>
          </cell>
          <cell r="Y14">
            <v>76826.623908425201</v>
          </cell>
          <cell r="AA14">
            <v>0.9</v>
          </cell>
          <cell r="AB14">
            <v>281950.13558575616</v>
          </cell>
          <cell r="AC14">
            <v>39299.028711797226</v>
          </cell>
          <cell r="AD14">
            <v>43993.993721659695</v>
          </cell>
          <cell r="AE14">
            <v>198657.11315229911</v>
          </cell>
          <cell r="AG14">
            <v>0.9</v>
          </cell>
          <cell r="AH14">
            <v>112655.38207310592</v>
          </cell>
          <cell r="AI14">
            <v>16510.071331623356</v>
          </cell>
          <cell r="AJ14">
            <v>18559.068471594546</v>
          </cell>
          <cell r="AK14">
            <v>77586.242269887967</v>
          </cell>
          <cell r="AW14">
            <v>0.9</v>
          </cell>
          <cell r="AX14">
            <v>19776.560154010291</v>
          </cell>
          <cell r="AY14">
            <v>70632.347691475486</v>
          </cell>
          <cell r="AZ14">
            <v>90408.907845485781</v>
          </cell>
          <cell r="BB14">
            <v>0.9</v>
          </cell>
          <cell r="BC14">
            <v>57192.850501174136</v>
          </cell>
          <cell r="BD14">
            <v>9114.8512985919206</v>
          </cell>
          <cell r="BE14">
            <v>15206.595875274696</v>
          </cell>
          <cell r="BF14">
            <v>32871.403327307547</v>
          </cell>
          <cell r="BH14">
            <v>1118159.3419023033</v>
          </cell>
        </row>
        <row r="15">
          <cell r="A15">
            <v>1</v>
          </cell>
          <cell r="B15">
            <v>380501.68220830237</v>
          </cell>
          <cell r="C15">
            <v>56841.519704149076</v>
          </cell>
          <cell r="D15">
            <v>80575.843951979594</v>
          </cell>
          <cell r="E15">
            <v>243084.31855217388</v>
          </cell>
          <cell r="Q15">
            <v>1</v>
          </cell>
          <cell r="R15">
            <v>125314.23756276586</v>
          </cell>
          <cell r="S15">
            <v>358159.0186751305</v>
          </cell>
          <cell r="T15">
            <v>483473.25623789639</v>
          </cell>
          <cell r="U15">
            <v>1</v>
          </cell>
          <cell r="V15">
            <v>134064.32200451518</v>
          </cell>
          <cell r="W15">
            <v>22784.410366623782</v>
          </cell>
          <cell r="X15">
            <v>19087.962947781161</v>
          </cell>
          <cell r="Y15">
            <v>92191.94869011025</v>
          </cell>
          <cell r="AA15">
            <v>1</v>
          </cell>
          <cell r="AB15">
            <v>320049.80487828789</v>
          </cell>
          <cell r="AC15">
            <v>33470.69154232509</v>
          </cell>
          <cell r="AD15">
            <v>48190.577553203642</v>
          </cell>
          <cell r="AE15">
            <v>238388.5357827589</v>
          </cell>
          <cell r="AG15">
            <v>1</v>
          </cell>
          <cell r="AH15">
            <v>127119.00488272836</v>
          </cell>
          <cell r="AI15">
            <v>13906.091742020366</v>
          </cell>
          <cell r="AJ15">
            <v>20109.42241684235</v>
          </cell>
          <cell r="AK15">
            <v>93103.490723865616</v>
          </cell>
          <cell r="AW15">
            <v>1</v>
          </cell>
          <cell r="AX15">
            <v>18040.051194102347</v>
          </cell>
          <cell r="AY15">
            <v>80866.94781914886</v>
          </cell>
          <cell r="AZ15">
            <v>98906.999013251203</v>
          </cell>
          <cell r="BB15">
            <v>1</v>
          </cell>
          <cell r="BC15">
            <v>63623.677879035647</v>
          </cell>
          <cell r="BD15">
            <v>7690.2276540477405</v>
          </cell>
          <cell r="BE15">
            <v>16487.766232218873</v>
          </cell>
          <cell r="BF15">
            <v>39445.683992769031</v>
          </cell>
          <cell r="BH15">
            <v>1224065.2643466934</v>
          </cell>
        </row>
      </sheetData>
    </sheetDataSet>
  </externalBook>
</externalLink>
</file>

<file path=xl/externalLinks/externalLink1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gnos_Office_Connection_Cache"/>
      <sheetName val="Cost of Service Analysis"/>
      <sheetName val="Summary"/>
      <sheetName val="Payable Continuity"/>
      <sheetName val="DTA LDC 2019 BTF - 2025"/>
      <sheetName val="3. MIFRS Adj From Nat"/>
      <sheetName val="Schedule 1"/>
      <sheetName val="CMT"/>
      <sheetName val="Schedule 13"/>
      <sheetName val="175 Sandalwood Pkwy"/>
      <sheetName val="ROU"/>
      <sheetName val="3 - AUC 08122020"/>
      <sheetName val="5 - Solar Partnership 07282020"/>
      <sheetName val="ITC Treatment"/>
      <sheetName val="CCA Forecast vs Bud"/>
      <sheetName val="CCA on Open UCC FRCST ONLY"/>
      <sheetName val="Additions vs Budget"/>
      <sheetName val="CCA Accl vs Non-Accel"/>
      <sheetName val="Schedule 8 - 2019 Return"/>
      <sheetName val="Schedule 8 - Assume No Accl"/>
      <sheetName val="Tax Additions"/>
      <sheetName val="Additions-GHESI"/>
      <sheetName val="Additions-Co10"/>
      <sheetName val="FA Continuity Tax"/>
      <sheetName val="CCA Class"/>
      <sheetName val="Quick Recs"/>
      <sheetName val="OMERS"/>
      <sheetName val="Report for Tax Team"/>
      <sheetName val="Deferred tax Budget"/>
      <sheetName val="Severance &amp; OPEB Budget"/>
      <sheetName val="M&amp;A Fin Fees PSI"/>
      <sheetName val="M&amp;A Fin Fees HUC"/>
      <sheetName val="Addiscott Cap Lease Schedule"/>
      <sheetName val="Mavis Sandalwood"/>
      <sheetName val="Consolidated - LDC Shared"/>
    </sheetNames>
    <sheetDataSet>
      <sheetData sheetId="0"/>
      <sheetData sheetId="1"/>
      <sheetData sheetId="2">
        <row r="7">
          <cell r="J7">
            <v>99440848.260538459</v>
          </cell>
        </row>
      </sheetData>
      <sheetData sheetId="3">
        <row r="65">
          <cell r="Y65">
            <v>-62192.6</v>
          </cell>
        </row>
      </sheetData>
      <sheetData sheetId="4"/>
      <sheetData sheetId="5"/>
      <sheetData sheetId="6">
        <row r="2">
          <cell r="A2" t="str">
            <v>2021 Financial Plan</v>
          </cell>
        </row>
      </sheetData>
      <sheetData sheetId="7"/>
      <sheetData sheetId="8">
        <row r="13">
          <cell r="I13">
            <v>1885587</v>
          </cell>
        </row>
      </sheetData>
      <sheetData sheetId="9"/>
      <sheetData sheetId="10"/>
      <sheetData sheetId="11"/>
      <sheetData sheetId="12"/>
      <sheetData sheetId="13"/>
      <sheetData sheetId="14"/>
      <sheetData sheetId="15"/>
      <sheetData sheetId="16"/>
      <sheetData sheetId="17"/>
      <sheetData sheetId="18">
        <row r="59">
          <cell r="BK59">
            <v>-12417</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1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ELP"/>
      <sheetName val="Main"/>
      <sheetName val="SS10-Leadsheet"/>
      <sheetName val="SS11-Journal Entries"/>
      <sheetName val="SS12-Summary"/>
      <sheetName val="SS13-Summary_Rate Rec"/>
      <sheetName val="SS14-Tax Cont Sch"/>
      <sheetName val="SS15-PY Provision to Actual"/>
      <sheetName val="SS16-Current Taxes"/>
      <sheetName val="SS17-Current Taxes - Prov."/>
      <sheetName val="SS18-Future Taxes"/>
      <sheetName val="SS19-Tax Rate"/>
      <sheetName val="SS20-Future Tax Rate"/>
      <sheetName val="SS21-Schedule 8"/>
      <sheetName val="SS22-Schedule 10"/>
      <sheetName val="SS23-Schedule 13"/>
      <sheetName val="SS-24-Cap Tax - General Corp"/>
      <sheetName val="SS25-Comments"/>
      <sheetName val="SS26 - reg assets"/>
      <sheetName val="SS27-NBV-DEPR"/>
    </sheetNames>
    <sheetDataSet>
      <sheetData sheetId="0" refreshError="1"/>
      <sheetData sheetId="1" refreshError="1">
        <row r="8">
          <cell r="C8">
            <v>39447</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refreshError="1"/>
    </sheetDataSet>
  </externalBook>
</externalLink>
</file>

<file path=xl/externalLinks/externalLink1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
      <sheetName val="MODEL OVERVIEW"/>
      <sheetName val="1-1 GENERAL (Input)"/>
      <sheetName val="2-1 TRIAL BALANCE DATA (Input)"/>
      <sheetName val="2-2 UNADJUSTED ACCOUNTING DATA"/>
      <sheetName val="ADJ 1 (Rate Base -Tier 1)"/>
      <sheetName val="ADJ 1a (Rate Base -Tier 1)"/>
      <sheetName val="ADJ 2 (Rate Base -Tier 2)"/>
      <sheetName val="ADJ 3 (Distrib Exp -Tier 1)"/>
      <sheetName val="ADJ 3a (Distrib Exp -Tier 1)"/>
      <sheetName val="ADJ 3b (Tier 1 Amortization)"/>
      <sheetName val="ADJ 4 (Distrib Exp -Tier 2)"/>
      <sheetName val="ADJ 5 (Specific Distrib Exp)"/>
      <sheetName val="ADJ 6 (Revenue -Tier 1)"/>
      <sheetName val="2-4 ADJUSTED ACCOUNTING DATA"/>
      <sheetName val="2-5 Capital Expnditures Sch 4-1"/>
      <sheetName val="2-6 OTH (Employee Compensation"/>
      <sheetName val="3-1 RATE BASE"/>
      <sheetName val="3-2 COST OF CAPITAL (Input)"/>
      <sheetName val="3-3  CAPITAL STRUCTURE (Input)"/>
      <sheetName val="3-4 WEIGHTED DEBT COST (Input)"/>
      <sheetName val="4-1 DATA for PILS MODEL"/>
      <sheetName val="4-2 OUTPUT from PILS MODEL"/>
      <sheetName val="5-1 SERVICE REVENUE REQUIREMENT"/>
      <sheetName val="5-2 SPECIFIC SERV CHRGS (Input)"/>
      <sheetName val="5-3 OTHER REGULTD CHRGS (Input)"/>
      <sheetName val="5-4 CDM (Input)"/>
      <sheetName val="5-5 BASE REVENUE REQUIREMENT"/>
      <sheetName val="6-1 CUSTOMER CLASSES (Input)"/>
      <sheetName val="6-2 DEMAND, RATES (Input)"/>
      <sheetName val="6-3 Trfmr Ownership (Input)"/>
      <sheetName val="7-1 ALLOCATION - Base Rev. Req."/>
      <sheetName val="7-2 ALLOCATION - LV-Wheeling"/>
      <sheetName val="7-3 ALLOCATION - CDM (Input)"/>
      <sheetName val="8-1 RATES - BASE REV. REQ."/>
      <sheetName val="8-2 RATES - LV-Wheeling"/>
      <sheetName val="8-3 RATES - CDM"/>
      <sheetName val="8-4 RATE RIDERS -Reg. Assets"/>
      <sheetName val="8-5 DISTRIBUTION RATES"/>
      <sheetName val="8-6 RETAIL TRANSM RATES (Input)"/>
      <sheetName val="8-7 OTHER CHGS, COMMOD (Input)"/>
      <sheetName val="9-1 BILL IMPACTS"/>
      <sheetName val="9-2 BILL IMPACTS %"/>
      <sheetName val="9-1ALT BILL IMPACTS"/>
      <sheetName val="9-2ALT BILL IMPACTS %"/>
      <sheetName val="10-1 RATES SCHEDULE (Part 1)"/>
      <sheetName val="10-2 RATES SCHEDULE (Part 2)"/>
      <sheetName val="10-3 RATES SCHEDULE (Part 3)"/>
      <sheetName val="10-4 DISTR. RATES - RECONCILED"/>
      <sheetName val="HB Appendix A.1"/>
      <sheetName val="HB Appendix A.2"/>
      <sheetName val="HB Appendix A.3"/>
      <sheetName val="HB Appendix A.4"/>
      <sheetName val="Navigation Macro Values"/>
      <sheetName val="Filters"/>
    </sheetNames>
    <sheetDataSet>
      <sheetData sheetId="0"/>
      <sheetData sheetId="1"/>
      <sheetData sheetId="2" refreshError="1">
        <row r="56">
          <cell r="C56" t="str">
            <v>A</v>
          </cell>
          <cell r="D56" t="str">
            <v>Territory "A"</v>
          </cell>
        </row>
        <row r="57">
          <cell r="C57" t="str">
            <v>B</v>
          </cell>
          <cell r="D57" t="str">
            <v>Territory "B"</v>
          </cell>
        </row>
        <row r="58">
          <cell r="C58" t="str">
            <v>C</v>
          </cell>
          <cell r="D58" t="str">
            <v>Territory "C"</v>
          </cell>
        </row>
        <row r="59">
          <cell r="C59" t="str">
            <v>D</v>
          </cell>
          <cell r="D59" t="str">
            <v>Territory "D"</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efreshError="1"/>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Set>
  </externalBook>
</externalLink>
</file>

<file path=xl/externalLinks/externalLink1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s"/>
      <sheetName val="Review 1"/>
      <sheetName val="summary8902"/>
      <sheetName val="summary02 (scratch)"/>
      <sheetName val="panel"/>
      <sheetName val="panel (plant add chk)"/>
      <sheetName val="plant add chk"/>
      <sheetName val="COMPANY_DRILL_TrialBalance_(540"/>
      <sheetName val="Retirements 40"/>
      <sheetName val="TWA40 0211"/>
      <sheetName val="TWA40 02"/>
      <sheetName val="TWA40 89"/>
      <sheetName val="plant8911"/>
      <sheetName val="data0211"/>
      <sheetName val="PEG_ Gross Plant"/>
      <sheetName val="PEG_Accumulated Amortization"/>
      <sheetName val="2011 data "/>
      <sheetName val="2010 data"/>
      <sheetName val="2009 data"/>
      <sheetName val="2008 data"/>
      <sheetName val="2007 data"/>
      <sheetName val="2006 data"/>
      <sheetName val="2005 data"/>
      <sheetName val="2004 data"/>
      <sheetName val="2003 data"/>
      <sheetName val="2002 data"/>
      <sheetName val="2001 data"/>
      <sheetName val="2000 data"/>
      <sheetName val="OEB 2001 Electricity Distributo"/>
      <sheetName val="OEB 2001 Electricity Distri (2)"/>
      <sheetName val="OEB 2000 Electricity Distributo"/>
      <sheetName val="OEB 2000 Electricity Distri (2)"/>
      <sheetName val="Cost per Customer"/>
      <sheetName val="Labor Price index CANSIM table"/>
      <sheetName val="GDP-IPI 2002-2006"/>
      <sheetName val="GDP-IPI 2007-2011"/>
      <sheetName val="Definition of Terms"/>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5">
          <cell r="A5" t="str">
            <v>AILSA CRAIG HYDRO ELECTRIC SYSTEM</v>
          </cell>
          <cell r="B5" t="str">
            <v>HYDRO ONE NETWORKS INC.</v>
          </cell>
          <cell r="D5">
            <v>-11297</v>
          </cell>
        </row>
        <row r="6">
          <cell r="A6" t="str">
            <v>AJAX HYDRO-ELECTRIC COMMISSION</v>
          </cell>
          <cell r="B6" t="str">
            <v>VERIDIAN CONNECTIONS INC.</v>
          </cell>
          <cell r="D6">
            <v>-1214160</v>
          </cell>
        </row>
        <row r="7">
          <cell r="A7" t="str">
            <v>ALLISTON</v>
          </cell>
          <cell r="B7" t="str">
            <v>POWERSTREAM INC.</v>
          </cell>
          <cell r="D7">
            <v>-113415</v>
          </cell>
        </row>
        <row r="8">
          <cell r="A8" t="str">
            <v>ALVINSTON PUBLIC UTILITIES COMMISSION</v>
          </cell>
          <cell r="B8" t="str">
            <v>BLUEWATER POWER DISTRIBUTION CORPORATION</v>
          </cell>
          <cell r="D8">
            <v>-13792</v>
          </cell>
        </row>
        <row r="9">
          <cell r="A9" t="str">
            <v>ANCASTER HYDRO-ELECTRIC COMMISSION</v>
          </cell>
          <cell r="B9" t="str">
            <v>HORIZON UTILITIES CORPORATION</v>
          </cell>
          <cell r="D9">
            <v>-296080</v>
          </cell>
        </row>
        <row r="10">
          <cell r="A10" t="str">
            <v>ARKONA HYDRO ELECTRIC COMMISSION</v>
          </cell>
          <cell r="B10" t="str">
            <v>HYDRO ONE NETWORKS INC.</v>
          </cell>
          <cell r="D10">
            <v>-512</v>
          </cell>
        </row>
        <row r="11">
          <cell r="A11" t="str">
            <v>ARNPRIOR HYDRO ELECTRIC COMMISSION</v>
          </cell>
          <cell r="B11" t="str">
            <v>HYDRO ONE NETWORKS INC.</v>
          </cell>
          <cell r="D11">
            <v>-55356</v>
          </cell>
        </row>
        <row r="12">
          <cell r="A12" t="str">
            <v>ASPHODEL-NORWOOD DISTRIBUTION INCORPORATED</v>
          </cell>
          <cell r="B12" t="str">
            <v>PETERBOROUGH DISTRIBUTION INCORPORATED</v>
          </cell>
          <cell r="D12">
            <v>-56817</v>
          </cell>
        </row>
        <row r="13">
          <cell r="A13" t="str">
            <v>ATIKOKAN HYDRO INC.</v>
          </cell>
          <cell r="B13" t="str">
            <v>ATIKOKAN HYDRO INC.</v>
          </cell>
          <cell r="D13">
            <v>-138338</v>
          </cell>
        </row>
        <row r="14">
          <cell r="A14" t="str">
            <v>AURORA HYDRO CONNECTIONS LIMITED</v>
          </cell>
          <cell r="B14" t="str">
            <v>POWERSTREAM INC.</v>
          </cell>
          <cell r="D14">
            <v>-1064644</v>
          </cell>
        </row>
        <row r="15">
          <cell r="A15" t="str">
            <v>AYLMER PUBLIC UTILITIES COMMISSION</v>
          </cell>
          <cell r="B15" t="str">
            <v>ERIE THAMES POWERLINES CORPORATION</v>
          </cell>
          <cell r="D15">
            <v>-78534</v>
          </cell>
        </row>
        <row r="16">
          <cell r="A16" t="str">
            <v>BATH HYDRO</v>
          </cell>
          <cell r="B16" t="str">
            <v>HYDRO ONE NETWORKS INC.</v>
          </cell>
          <cell r="D16">
            <v>-14356</v>
          </cell>
        </row>
        <row r="17">
          <cell r="A17" t="str">
            <v>BEACHBURG HYDRO</v>
          </cell>
          <cell r="B17" t="str">
            <v>OTTAWA RIVER POWER CORPORATION</v>
          </cell>
          <cell r="D17">
            <v>-11615</v>
          </cell>
        </row>
        <row r="18">
          <cell r="A18" t="str">
            <v>BEETON</v>
          </cell>
          <cell r="B18" t="str">
            <v>POWERSTREAM INC.</v>
          </cell>
          <cell r="D18">
            <v>-1224</v>
          </cell>
        </row>
        <row r="19">
          <cell r="A19" t="str">
            <v>BELLEVILLE ELECTRIC CORPORATION</v>
          </cell>
          <cell r="B19" t="str">
            <v>VERIDIAN CONNECTIONS INC.</v>
          </cell>
          <cell r="D19">
            <v>-257617</v>
          </cell>
        </row>
        <row r="20">
          <cell r="A20" t="str">
            <v>BLANDFORD-BLENHEIM PUBLIC UTILITIES COMMISSION</v>
          </cell>
          <cell r="B20" t="str">
            <v>HYDRO ONE NETWORKS INC.</v>
          </cell>
          <cell r="D20">
            <v>-8118</v>
          </cell>
        </row>
        <row r="21">
          <cell r="A21" t="str">
            <v>BLUE MOUNTAINS HYDRO SERVICES COMPANY INC.</v>
          </cell>
          <cell r="B21" t="str">
            <v>COLLUS POWER CORP.</v>
          </cell>
          <cell r="D21">
            <v>-61159</v>
          </cell>
        </row>
        <row r="22">
          <cell r="A22" t="str">
            <v>BLYTH HYDRO ELECTRIC COMMISSION</v>
          </cell>
          <cell r="B22" t="str">
            <v>HYDRO ONE NETWORKS INC.</v>
          </cell>
          <cell r="D22">
            <v>-21600</v>
          </cell>
        </row>
        <row r="23">
          <cell r="A23" t="str">
            <v>BOARD OF LIGHT &amp; HEAT COMM. OF THE CITY OF GUELPH</v>
          </cell>
          <cell r="B23" t="str">
            <v>GUELPH HYDRO ELECTRIC SYSTEMS INC.</v>
          </cell>
          <cell r="D23">
            <v>-3280287</v>
          </cell>
        </row>
        <row r="24">
          <cell r="A24" t="str">
            <v>BOBCAYGEON HYDRO ELECTRIC COMMISSION</v>
          </cell>
          <cell r="B24" t="str">
            <v>HYDRO ONE NETWORKS INC.</v>
          </cell>
          <cell r="D24">
            <v>-30357</v>
          </cell>
        </row>
        <row r="25">
          <cell r="A25" t="str">
            <v>BRADFORD WEST GWILLIMBURY PUBLIC UTILITIES COMMISSION</v>
          </cell>
          <cell r="B25" t="str">
            <v>POWERSTREAM INC.</v>
          </cell>
          <cell r="D25">
            <v>-482271</v>
          </cell>
        </row>
        <row r="26">
          <cell r="A26" t="str">
            <v>BRIGHTON DISTRIBUTION INC.</v>
          </cell>
          <cell r="B26" t="str">
            <v>HYDRO ONE NETWORKS INC.</v>
          </cell>
          <cell r="D26">
            <v>-84276</v>
          </cell>
        </row>
        <row r="27">
          <cell r="A27" t="str">
            <v>BROCK HYDRO-ELECTRIC COMMISSION</v>
          </cell>
          <cell r="B27" t="str">
            <v>VERIDIAN CONNECTIONS INC.</v>
          </cell>
          <cell r="D27">
            <v>-118719</v>
          </cell>
        </row>
        <row r="28">
          <cell r="A28" t="str">
            <v>BROCKVILLE UTILITIES INCORPORATED</v>
          </cell>
          <cell r="B28" t="str">
            <v>HYDRO ONE NETWORKS INC.</v>
          </cell>
          <cell r="D28">
            <v>-454703</v>
          </cell>
        </row>
        <row r="29">
          <cell r="A29" t="str">
            <v>BRUSSELS PUBLIC UTILITIES COMMISSION</v>
          </cell>
          <cell r="B29" t="str">
            <v>FESTIVAL HYDRO INC.</v>
          </cell>
          <cell r="D29">
            <v>-7778</v>
          </cell>
        </row>
        <row r="30">
          <cell r="A30" t="str">
            <v>BURK'S FALLS HYDRO ELECTRIC COMMISSION</v>
          </cell>
          <cell r="B30" t="str">
            <v>LAKELAND POWER DISTRIBUTION LTD.</v>
          </cell>
          <cell r="D30">
            <v>-42691</v>
          </cell>
        </row>
        <row r="31">
          <cell r="A31" t="str">
            <v>BURLINGTON HYDRO INC.</v>
          </cell>
          <cell r="B31" t="str">
            <v>BURLINGTON HYDRO INC.</v>
          </cell>
          <cell r="D31">
            <v>-4699681</v>
          </cell>
        </row>
        <row r="32">
          <cell r="A32" t="str">
            <v>CALEDON HYDRO CORPORATION</v>
          </cell>
          <cell r="B32" t="str">
            <v>HYDRO ONE NETWORKS INC.</v>
          </cell>
          <cell r="D32">
            <v>-1025158</v>
          </cell>
        </row>
        <row r="33">
          <cell r="A33" t="str">
            <v>CAMBRIDGE AND NORTH DUMFRIES HYDRO INC.</v>
          </cell>
          <cell r="B33" t="str">
            <v>CAMBRIDGE AND NORTH DUMFRIES HYDRO INC.</v>
          </cell>
          <cell r="D33">
            <v>-2213124</v>
          </cell>
        </row>
        <row r="34">
          <cell r="A34" t="str">
            <v>CAPREOL HYDRO ELECTRIC COMMISSION</v>
          </cell>
          <cell r="B34" t="str">
            <v>GREATER SUDBURY HYDRO INC.</v>
          </cell>
          <cell r="D34">
            <v>-158031</v>
          </cell>
        </row>
        <row r="35">
          <cell r="A35" t="str">
            <v>CASSELMAN HYDRO INC.</v>
          </cell>
          <cell r="B35" t="str">
            <v>HYDRO OTTAWA LIMITED</v>
          </cell>
          <cell r="D35">
            <v>-32757</v>
          </cell>
        </row>
        <row r="36">
          <cell r="A36" t="str">
            <v>CAVAN-MILLBROOK-NORTH MONAGHAN PUBLIC UTILITIES COMMISSION</v>
          </cell>
          <cell r="B36" t="str">
            <v>HYDRO ONE NETWORKS INC.</v>
          </cell>
          <cell r="D36">
            <v>-32841</v>
          </cell>
        </row>
        <row r="37">
          <cell r="A37" t="str">
            <v>CENTRE HASTINGS HYDRO ELECTRIC COMMISSION</v>
          </cell>
          <cell r="B37" t="str">
            <v>HYDRO ONE NETWORKS INC.</v>
          </cell>
          <cell r="D37">
            <v>-12753</v>
          </cell>
        </row>
        <row r="38">
          <cell r="A38" t="str">
            <v>CHALK RIVER HYDRO</v>
          </cell>
          <cell r="B38" t="str">
            <v>HYDRO ONE NETWORKS INC.</v>
          </cell>
          <cell r="D38">
            <v>-14160</v>
          </cell>
        </row>
        <row r="39">
          <cell r="A39" t="str">
            <v>CHAPLEAU PUBLIC UTILITIES CORPORATION</v>
          </cell>
          <cell r="B39" t="str">
            <v>CHAPLEAU PUBLIC UTILITIES CORPORATION</v>
          </cell>
          <cell r="D39">
            <v>-8179</v>
          </cell>
        </row>
        <row r="40">
          <cell r="A40" t="str">
            <v>CITY OF DRYDEN HYDRO ELECTRIC COMMISSION</v>
          </cell>
          <cell r="B40" t="str">
            <v>HYDRO ONE NETWORKS INC.</v>
          </cell>
          <cell r="D40">
            <v>-71382</v>
          </cell>
        </row>
        <row r="41">
          <cell r="A41" t="str">
            <v>CLARINGTON HYDRO-ELECTRIC COMMISSION</v>
          </cell>
          <cell r="B41" t="str">
            <v>VERIDIAN CONNECTIONS INC.</v>
          </cell>
          <cell r="D41">
            <v>-719052</v>
          </cell>
        </row>
        <row r="42">
          <cell r="A42" t="str">
            <v>CLINTON POWER CORPORATION</v>
          </cell>
          <cell r="B42" t="str">
            <v>ERIE THAMES POWERLINES CORPORATION</v>
          </cell>
          <cell r="D42">
            <v>-15123</v>
          </cell>
        </row>
        <row r="43">
          <cell r="A43" t="str">
            <v>COBDEN HYDRO</v>
          </cell>
          <cell r="B43" t="str">
            <v>HYDRO ONE NETWORKS INC.</v>
          </cell>
          <cell r="D43">
            <v>-7778</v>
          </cell>
        </row>
        <row r="44">
          <cell r="A44" t="str">
            <v>COLBORNE PUBLIC UTILITIES COMMISSION</v>
          </cell>
          <cell r="B44" t="str">
            <v>LAKEFRONT UTILITIES INC.</v>
          </cell>
          <cell r="D44">
            <v>-16834</v>
          </cell>
        </row>
        <row r="45">
          <cell r="A45" t="str">
            <v>COTTAM HYDRO-ELECTRIC SYSTEM</v>
          </cell>
          <cell r="B45" t="str">
            <v>E.L.K. ENERGY INC.</v>
          </cell>
          <cell r="D45">
            <v>-148231</v>
          </cell>
        </row>
        <row r="46">
          <cell r="A46" t="str">
            <v>DASHWOOD HYDRO-ELECTRIC SYSTEM</v>
          </cell>
          <cell r="B46" t="str">
            <v>FESTIVAL HYDRO INC.</v>
          </cell>
          <cell r="D46">
            <v>-129</v>
          </cell>
        </row>
        <row r="47">
          <cell r="A47" t="str">
            <v>DEEP RIVER HYDRO</v>
          </cell>
          <cell r="B47" t="str">
            <v>HYDRO ONE NETWORKS INC.</v>
          </cell>
          <cell r="D47">
            <v>-229875</v>
          </cell>
        </row>
        <row r="48">
          <cell r="A48" t="str">
            <v>DELHI HYDRO-ELECTRIC COMMISSION</v>
          </cell>
          <cell r="B48" t="str">
            <v>NORFOLK POWER DISTRIBUTION INC.</v>
          </cell>
          <cell r="D48">
            <v>-20713</v>
          </cell>
        </row>
        <row r="49">
          <cell r="A49" t="str">
            <v>DESERONTO PUBLIC UTILITIES COMMISSION</v>
          </cell>
          <cell r="B49" t="str">
            <v>HYDRO ONE NETWORKS INC.</v>
          </cell>
          <cell r="D49">
            <v>-7940</v>
          </cell>
        </row>
        <row r="50">
          <cell r="A50" t="str">
            <v>DRESDEN UTILITIES COMMISSION</v>
          </cell>
          <cell r="B50" t="str">
            <v>CHATHAM-KENT HYDRO INC.</v>
          </cell>
          <cell r="D50">
            <v>-33135</v>
          </cell>
        </row>
        <row r="51">
          <cell r="A51" t="str">
            <v>DUNDALK HYDRO ELECTRIC SYSTEM</v>
          </cell>
          <cell r="B51" t="str">
            <v>HYDRO ONE NETWORKS INC.</v>
          </cell>
          <cell r="D51">
            <v>-2020</v>
          </cell>
        </row>
        <row r="52">
          <cell r="A52" t="str">
            <v>DUNDAS HYDRO-ELECTRIC COMMISSION</v>
          </cell>
          <cell r="B52" t="str">
            <v>HORIZON UTILITIES CORPORATION</v>
          </cell>
          <cell r="D52">
            <v>-490989</v>
          </cell>
        </row>
        <row r="53">
          <cell r="A53" t="str">
            <v>DUNNVILLE HYDRO ELECTRIC COMMISSION</v>
          </cell>
          <cell r="B53" t="str">
            <v>HALDIMAND COUNTY HYDRO INC.</v>
          </cell>
          <cell r="D53">
            <v>-141195</v>
          </cell>
        </row>
        <row r="54">
          <cell r="A54" t="str">
            <v>DURHAM HYDRO ELECTRIC COMMISSION</v>
          </cell>
          <cell r="B54" t="str">
            <v>HYDRO ONE NETWORKS INC.</v>
          </cell>
          <cell r="D54">
            <v>-11586</v>
          </cell>
        </row>
        <row r="55">
          <cell r="A55" t="str">
            <v>DUTTON HYDRO LIMITED</v>
          </cell>
          <cell r="B55" t="str">
            <v>MIDDLESEX POWER DISTRIBUTION CORPORATION</v>
          </cell>
          <cell r="D55">
            <v>-4834</v>
          </cell>
        </row>
        <row r="56">
          <cell r="A56" t="str">
            <v>EAST ZORRA-TAVISTOCK PUBLIC UTILITY COMMISSION</v>
          </cell>
          <cell r="B56" t="str">
            <v>ERIE THAMES POWERLINES CORPORATION</v>
          </cell>
          <cell r="D56">
            <v>-38969</v>
          </cell>
        </row>
        <row r="57">
          <cell r="A57" t="str">
            <v>ELMWOOD HYDRO-ELECTRIC SYSTEM</v>
          </cell>
          <cell r="B57" t="str">
            <v>WESTARIO POWER INC.</v>
          </cell>
          <cell r="D57">
            <v>-234</v>
          </cell>
        </row>
        <row r="58">
          <cell r="A58" t="str">
            <v>EMBRUN COOPERATIVE HYDRO INC.</v>
          </cell>
          <cell r="B58" t="str">
            <v>COOPERATIVE HYDRO EMBRUN INC.</v>
          </cell>
          <cell r="D58">
            <v>-30195</v>
          </cell>
        </row>
        <row r="59">
          <cell r="A59" t="str">
            <v>ERIN HYDRO ELECTRIC COMMISSION</v>
          </cell>
          <cell r="B59" t="str">
            <v>HYDRO ONE NETWORKS INC.</v>
          </cell>
          <cell r="D59">
            <v>-228679</v>
          </cell>
        </row>
        <row r="60">
          <cell r="A60" t="str">
            <v>ESSEX HYDRO-ELECTRIC COMMISSION</v>
          </cell>
          <cell r="B60" t="str">
            <v>E.L.K. ENERGY INC.</v>
          </cell>
          <cell r="D60">
            <v>-199203</v>
          </cell>
        </row>
        <row r="61">
          <cell r="A61" t="str">
            <v>FENELON FALLS BOARD OF WATER, LIGHT AND POWER COMMISSIONERS</v>
          </cell>
          <cell r="B61" t="str">
            <v>HYDRO ONE NETWORKS INC.</v>
          </cell>
          <cell r="D61">
            <v>-14194</v>
          </cell>
        </row>
        <row r="62">
          <cell r="A62" t="str">
            <v>FLAMBOROUGH HYDRO ELECTRIC COMMISSION</v>
          </cell>
          <cell r="B62" t="str">
            <v>HORIZON UTILITIES CORPORATION</v>
          </cell>
          <cell r="D62">
            <v>-84589</v>
          </cell>
        </row>
        <row r="63">
          <cell r="A63" t="str">
            <v>FOREST PUBLIC UTILITIES COMMISSION</v>
          </cell>
          <cell r="B63" t="str">
            <v>HYDRO ONE NETWORKS INC.</v>
          </cell>
          <cell r="D63">
            <v>-14335</v>
          </cell>
        </row>
        <row r="64">
          <cell r="A64" t="str">
            <v>GEORGINA HYDRO ELECTRIC COMMISSION</v>
          </cell>
          <cell r="B64" t="str">
            <v>HYDRO ONE NETWORKS INC.</v>
          </cell>
          <cell r="D64">
            <v>-219735</v>
          </cell>
        </row>
        <row r="65">
          <cell r="A65" t="str">
            <v>GLENCOE PUBLIC UTILITIES COMMISSION</v>
          </cell>
          <cell r="B65" t="str">
            <v>HYDRO ONE NETWORKS INC.</v>
          </cell>
          <cell r="D65">
            <v>-31325</v>
          </cell>
        </row>
        <row r="66">
          <cell r="A66" t="str">
            <v>GOULBOURN HYDRO ELECTRIC COMMISSION</v>
          </cell>
          <cell r="B66" t="str">
            <v>HYDRO OTTAWA LIMITED</v>
          </cell>
          <cell r="D66">
            <v>-129459</v>
          </cell>
        </row>
        <row r="67">
          <cell r="A67" t="str">
            <v>GRAND BEND PUBLIC UTILITIES COMMISSION</v>
          </cell>
          <cell r="B67" t="str">
            <v>HYDRO ONE NETWORKS INC.</v>
          </cell>
          <cell r="D67">
            <v>-31267</v>
          </cell>
        </row>
        <row r="68">
          <cell r="A68" t="str">
            <v>GRAND VALLEY ENERGY INC.</v>
          </cell>
          <cell r="B68" t="str">
            <v>ORANGEVILLE HYDRO LIMITED</v>
          </cell>
          <cell r="D68">
            <v>-11046</v>
          </cell>
        </row>
        <row r="69">
          <cell r="A69" t="str">
            <v>GRAVENHURST HYDRO ELECTRIC INC.</v>
          </cell>
          <cell r="B69" t="str">
            <v>VERIDIAN CONNECTIONS INC.</v>
          </cell>
          <cell r="D69">
            <v>-71431</v>
          </cell>
        </row>
        <row r="70">
          <cell r="A70" t="str">
            <v>GRIMSBY POWER INCORPORATED</v>
          </cell>
          <cell r="B70" t="str">
            <v>GRIMSBY POWER INCORPORATED</v>
          </cell>
          <cell r="D70">
            <v>-107612</v>
          </cell>
        </row>
        <row r="71">
          <cell r="A71" t="str">
            <v>GUELPH/ERAMOSA HYDRO-ELECTRIC COMMISSION</v>
          </cell>
          <cell r="B71" t="str">
            <v>GUELPH HYDRO ELECTRIC SYSTEMS INC.</v>
          </cell>
          <cell r="D71">
            <v>-12633</v>
          </cell>
        </row>
        <row r="72">
          <cell r="A72" t="str">
            <v>HALDIMAND HYDRO-ELECTRIC COMMISSION</v>
          </cell>
          <cell r="B72" t="str">
            <v>HALDIMAND COUNTY HYDRO INC.</v>
          </cell>
          <cell r="D72">
            <v>-189717</v>
          </cell>
        </row>
        <row r="73">
          <cell r="A73" t="str">
            <v>HALTON HILLS HYDRO INC.</v>
          </cell>
          <cell r="B73" t="str">
            <v>HALTON HILLS HYDRO INC.</v>
          </cell>
          <cell r="D73">
            <v>-657710</v>
          </cell>
        </row>
        <row r="74">
          <cell r="A74" t="str">
            <v>HAMILTON HYDRO INC.</v>
          </cell>
          <cell r="B74" t="str">
            <v>HORIZON UTILITIES CORPORATION</v>
          </cell>
          <cell r="D74">
            <v>-1968216</v>
          </cell>
        </row>
        <row r="75">
          <cell r="A75" t="str">
            <v>HANOVER ELECTRIC SERVICES INC.</v>
          </cell>
          <cell r="B75" t="str">
            <v>WESTARIO POWER INC.</v>
          </cell>
          <cell r="D75">
            <v>-23479</v>
          </cell>
        </row>
        <row r="76">
          <cell r="A76" t="str">
            <v>HASTINGS PUBLIC UTILITIES</v>
          </cell>
          <cell r="B76" t="str">
            <v>HYDRO ONE NETWORKS INC.</v>
          </cell>
          <cell r="D76">
            <v>-2979</v>
          </cell>
        </row>
        <row r="77">
          <cell r="A77" t="str">
            <v>HAVELOCK-BELMONT-METHUEN HYDRO ELECTRIC COMMISSION</v>
          </cell>
          <cell r="B77" t="str">
            <v>HYDRO ONE NETWORKS INC.</v>
          </cell>
          <cell r="D77">
            <v>-13956</v>
          </cell>
        </row>
        <row r="78">
          <cell r="A78" t="str">
            <v>HEARST POWER DISTRIBUTION COMPANY LIMITED</v>
          </cell>
          <cell r="B78" t="str">
            <v>HEARST POWER DISTRIBUTION COMPANY LIMITED</v>
          </cell>
          <cell r="D78">
            <v>-78090</v>
          </cell>
        </row>
        <row r="79">
          <cell r="A79" t="str">
            <v>HENSALL PUBLIC UTILITIES COMMISSION</v>
          </cell>
          <cell r="B79" t="str">
            <v>FESTIVAL HYDRO INC.</v>
          </cell>
          <cell r="D79">
            <v>-13612</v>
          </cell>
        </row>
        <row r="80">
          <cell r="A80" t="str">
            <v>HOLSTEIN HYDRO ELECTRIC SYSTEM</v>
          </cell>
          <cell r="B80" t="str">
            <v>WELLINGTON NORTH POWER INC.</v>
          </cell>
          <cell r="D80">
            <v>-5000</v>
          </cell>
        </row>
        <row r="81">
          <cell r="A81" t="str">
            <v>HUNTSVILLE PUBLIC UTILITIES COMMISSION</v>
          </cell>
          <cell r="B81" t="str">
            <v>LAKELAND POWER DISTRIBUTION LTD.</v>
          </cell>
          <cell r="D81">
            <v>-27094</v>
          </cell>
        </row>
        <row r="82">
          <cell r="A82" t="str">
            <v>HYDRO ELECTRIC COMMISSION OF THE CORPORATION OF THE TOWNSHIP OF MIDDLESEX CENTRE</v>
          </cell>
          <cell r="B82" t="str">
            <v>HYDRO ONE NETWORKS INC.</v>
          </cell>
          <cell r="D82">
            <v>-4306</v>
          </cell>
        </row>
        <row r="83">
          <cell r="A83" t="str">
            <v>HYDRO ELECTRIC COMMISSION OF THE TOWN OF LEAMINGTON</v>
          </cell>
          <cell r="B83" t="str">
            <v>ESSEX POWERLINES CORPORATION</v>
          </cell>
          <cell r="D83">
            <v>-224853</v>
          </cell>
        </row>
        <row r="84">
          <cell r="A84" t="str">
            <v>HYDRO ELECTRIC COMMISSION OF THE TOWNSHIP OF SPRINGWATER</v>
          </cell>
          <cell r="B84" t="str">
            <v>HYDRO ONE NETWORKS INC.</v>
          </cell>
          <cell r="D84">
            <v>-4028</v>
          </cell>
        </row>
        <row r="85">
          <cell r="A85" t="str">
            <v>HYDRO HAWKESBURY INC.</v>
          </cell>
          <cell r="B85" t="str">
            <v>HYDRO HAWKESBURY INC.</v>
          </cell>
          <cell r="D85">
            <v>-55841</v>
          </cell>
        </row>
        <row r="86">
          <cell r="A86" t="str">
            <v>HYDRO MISSISSAUGA CORPORATION</v>
          </cell>
          <cell r="B86" t="str">
            <v>ENERSOURCE HYDRO MISSISSAUGA INC.</v>
          </cell>
          <cell r="D86">
            <v>-25023071</v>
          </cell>
        </row>
        <row r="87">
          <cell r="A87" t="str">
            <v>HYDRO ONE BRAMPTON NETWORKS INC.</v>
          </cell>
          <cell r="B87" t="str">
            <v>HYDRO ONE BRAMPTON NETWORKS INC.</v>
          </cell>
          <cell r="D87">
            <v>-5425168</v>
          </cell>
        </row>
        <row r="88">
          <cell r="A88" t="str">
            <v>HYDRO OTTAWA LIMITED</v>
          </cell>
          <cell r="B88" t="str">
            <v>HYDRO OTTAWA LIMITED</v>
          </cell>
          <cell r="D88">
            <v>-10547515</v>
          </cell>
        </row>
        <row r="89">
          <cell r="A89" t="str">
            <v>HYDRO VAUGHAN DISTRIBUTION INC.</v>
          </cell>
          <cell r="B89" t="str">
            <v>POWERSTREAM INC.</v>
          </cell>
          <cell r="D89">
            <v>-2445760</v>
          </cell>
        </row>
        <row r="90">
          <cell r="A90" t="str">
            <v>HYDRO-ELECTRIC COMMISSION FOR THE TOWN OF AMHERSTBURG</v>
          </cell>
          <cell r="B90" t="str">
            <v>ESSEX POWERLINES CORPORATION</v>
          </cell>
          <cell r="D90">
            <v>-99742</v>
          </cell>
        </row>
        <row r="91">
          <cell r="A91" t="str">
            <v>HYDRO-ELECTRIC COMMISSION OF SOUTH DUMFRIES</v>
          </cell>
          <cell r="B91" t="str">
            <v>BRANT COUNTY POWER INC.</v>
          </cell>
          <cell r="D91">
            <v>-198</v>
          </cell>
        </row>
        <row r="92">
          <cell r="A92" t="str">
            <v>HYDRO-ELECTRIC COMMISSION OF THE CITY OF BRANTFORD</v>
          </cell>
          <cell r="B92" t="str">
            <v>BRANTFORD POWER INC.</v>
          </cell>
          <cell r="D92">
            <v>-2369968</v>
          </cell>
        </row>
        <row r="93">
          <cell r="A93" t="str">
            <v>HYDRO-ELECTRIC COMMISSION OF THE CITY OF PEMBROKE</v>
          </cell>
          <cell r="B93" t="str">
            <v>OTTAWA RIVER POWER CORPORATION</v>
          </cell>
          <cell r="D93">
            <v>-206736</v>
          </cell>
        </row>
        <row r="94">
          <cell r="A94" t="str">
            <v>HYDRO-ELECTRIC COMMISSION OF THE CITY OF SARNIA</v>
          </cell>
          <cell r="B94" t="str">
            <v>BLUEWATER POWER DISTRIBUTION CORPORATION</v>
          </cell>
          <cell r="D94">
            <v>-207180</v>
          </cell>
        </row>
        <row r="95">
          <cell r="A95" t="str">
            <v>HYDRO-ELECTRIC COMMISSION OF THE CITY OF TORONTO - EAST YORK OFFICE</v>
          </cell>
          <cell r="B95" t="str">
            <v>TORONTO HYDRO-ELECTRIC SYSTEM LIMITED</v>
          </cell>
          <cell r="D95">
            <v>-440772</v>
          </cell>
        </row>
        <row r="96">
          <cell r="A96" t="str">
            <v>HYDRO-ELECTRIC COMMISSION OF THE CITY OF TORONTO - ETOBICOKE OFFICE</v>
          </cell>
          <cell r="B96" t="str">
            <v>TORONTO HYDRO-ELECTRIC SYSTEM LIMITED</v>
          </cell>
          <cell r="D96">
            <v>-4809570</v>
          </cell>
        </row>
        <row r="97">
          <cell r="A97" t="str">
            <v>HYDRO-ELECTRIC COMMISSION OF THE CITY OF TORONTO - NORTH YORK OFFICE</v>
          </cell>
          <cell r="B97" t="str">
            <v>TORONTO HYDRO-ELECTRIC SYSTEM LIMITED</v>
          </cell>
          <cell r="D97">
            <v>-5644332</v>
          </cell>
        </row>
        <row r="98">
          <cell r="A98" t="str">
            <v>HYDRO-ELECTRIC COMMISSION OF THE CITY OF TORONTO - SCARBOROUGH OFFICE</v>
          </cell>
          <cell r="B98" t="str">
            <v>TORONTO HYDRO-ELECTRIC SYSTEM LIMITED</v>
          </cell>
          <cell r="D98">
            <v>-11302126</v>
          </cell>
        </row>
        <row r="99">
          <cell r="A99" t="str">
            <v>HYDRO-ELECTRIC COMMISSION OF THE CITY OF TORONTO - TORONTO OFFICE</v>
          </cell>
          <cell r="B99" t="str">
            <v>TORONTO HYDRO-ELECTRIC SYSTEM LIMITED</v>
          </cell>
          <cell r="D99">
            <v>-5379481</v>
          </cell>
        </row>
        <row r="100">
          <cell r="A100" t="str">
            <v>HYDRO-ELECTRIC COMMISSION OF THE CITY OF TORONTO - YORK OFFICE</v>
          </cell>
          <cell r="B100" t="str">
            <v>TORONTO HYDRO-ELECTRIC SYSTEM LIMITED</v>
          </cell>
          <cell r="D100">
            <v>-65062</v>
          </cell>
        </row>
        <row r="101">
          <cell r="A101" t="str">
            <v>HYDRO-ELECTRIC COMMISSION OF THE TOWN OF BOTHWELL</v>
          </cell>
          <cell r="B101" t="str">
            <v>CHATHAM-KENT HYDRO INC.</v>
          </cell>
          <cell r="D101">
            <v>-7508</v>
          </cell>
        </row>
        <row r="102">
          <cell r="A102" t="str">
            <v>HYDRO-ELECTRIC COMMISSION OF THE TOWN OF BRACEBRIDGE</v>
          </cell>
          <cell r="B102" t="str">
            <v>LAKELAND POWER DISTRIBUTION LTD.</v>
          </cell>
          <cell r="D102">
            <v>-28516</v>
          </cell>
        </row>
        <row r="103">
          <cell r="A103" t="str">
            <v>HYDRO-ELECTRIC COMMISSION OF THE TOWN OF CACHE BAY</v>
          </cell>
          <cell r="B103" t="str">
            <v>GREATER SUDBURY HYDRO INC.</v>
          </cell>
          <cell r="D103">
            <v>-2373</v>
          </cell>
        </row>
        <row r="104">
          <cell r="A104" t="str">
            <v>HYDRO-ELECTRIC COMMISSION OF THE TOWN OF HARRISTON</v>
          </cell>
          <cell r="B104" t="str">
            <v>WESTARIO POWER INC.</v>
          </cell>
          <cell r="D104">
            <v>-19398</v>
          </cell>
        </row>
        <row r="105">
          <cell r="A105" t="str">
            <v>HYDRO-ELECTRIC COMMISSION OF THE TOWN OF HARROW</v>
          </cell>
          <cell r="B105" t="str">
            <v>E.L.K. ENERGY INC.</v>
          </cell>
          <cell r="D105">
            <v>-179669</v>
          </cell>
        </row>
        <row r="106">
          <cell r="A106" t="str">
            <v>HYDRO-ELECTRIC COMMISSION OF THE TOWN OF LASALLE</v>
          </cell>
          <cell r="B106" t="str">
            <v>ESSEX POWERLINES CORPORATION</v>
          </cell>
          <cell r="D106">
            <v>-195418</v>
          </cell>
        </row>
        <row r="107">
          <cell r="A107" t="str">
            <v>HYDRO-ELECTRIC COMMISSION OF THE TOWN OF PORT ELGIN</v>
          </cell>
          <cell r="B107" t="str">
            <v>WESTARIO POWER INC.</v>
          </cell>
          <cell r="D107">
            <v>-712701</v>
          </cell>
        </row>
        <row r="108">
          <cell r="A108" t="str">
            <v>HYDRO-ELECTRIC COMMISSION OF THE TOWN OF STAYNER</v>
          </cell>
          <cell r="B108" t="str">
            <v>COLLUS POWER CORP.</v>
          </cell>
          <cell r="D108">
            <v>-6815</v>
          </cell>
        </row>
        <row r="109">
          <cell r="A109" t="str">
            <v>HYDRO-ELECTRIC COMMISSION OF THE TOWN OF STURGEON FALLS</v>
          </cell>
          <cell r="B109" t="str">
            <v>GREATER SUDBURY HYDRO INC.</v>
          </cell>
          <cell r="D109">
            <v>-3460</v>
          </cell>
        </row>
        <row r="110">
          <cell r="A110" t="str">
            <v>HYDRO-ELECTRIC COMMISSION OF THE TOWN OF VANKLEEK HILL</v>
          </cell>
          <cell r="B110" t="str">
            <v>HYDRO ONE NETWORKS INC.</v>
          </cell>
          <cell r="D110">
            <v>-64435</v>
          </cell>
        </row>
        <row r="111">
          <cell r="A111" t="str">
            <v>HYDRO-ELECTRIC COMMISSION OF THE TOWN OF WALLACEBURG</v>
          </cell>
          <cell r="B111" t="str">
            <v>CHATHAM-KENT HYDRO INC.</v>
          </cell>
          <cell r="D111">
            <v>-210055</v>
          </cell>
        </row>
        <row r="112">
          <cell r="A112" t="str">
            <v>HYDRO-ELECTRIC COMMISSION OF THE TOWN OF WASAGA BEACH</v>
          </cell>
          <cell r="B112" t="str">
            <v>WASAGA DISTRIBUTION INC.</v>
          </cell>
          <cell r="D112">
            <v>-138457</v>
          </cell>
        </row>
        <row r="113">
          <cell r="A113" t="str">
            <v>HYDRO-ELECTRIC COMMISSION OF THE TOWN OF WEBBWOOD</v>
          </cell>
          <cell r="B113" t="str">
            <v>ESPANOLA REGIONAL HYDRO DISTRIBUTION CORPORATION</v>
          </cell>
          <cell r="D113">
            <v>-2162</v>
          </cell>
        </row>
        <row r="114">
          <cell r="A114" t="str">
            <v>HYDRO-ELECTRIC COMMISSION OF THE TOWN OF WIARTON</v>
          </cell>
          <cell r="B114" t="str">
            <v>HYDRO ONE NETWORKS INC.</v>
          </cell>
          <cell r="D114">
            <v>-12430</v>
          </cell>
        </row>
        <row r="115">
          <cell r="A115" t="str">
            <v>HYDRO-ELECTRIC COMMISSION OF THE TOWNSHIP OF BRANTFORD</v>
          </cell>
          <cell r="B115" t="str">
            <v>BRANT COUNTY POWER INC.</v>
          </cell>
          <cell r="D115">
            <v>-234847</v>
          </cell>
        </row>
        <row r="116">
          <cell r="A116" t="str">
            <v>HYDRO-ELECTRIC COMMISSION OF THE TOWNSHIP OF ESSA</v>
          </cell>
          <cell r="B116" t="str">
            <v>POWERSTREAM INC.</v>
          </cell>
          <cell r="D116">
            <v>-7200</v>
          </cell>
        </row>
        <row r="117">
          <cell r="A117" t="str">
            <v>HYDRO-ELECTRIC COMMISSION OF THE VILLAGE OF ALFRED</v>
          </cell>
          <cell r="B117" t="str">
            <v>HYDRO 2000 INC.</v>
          </cell>
          <cell r="D117">
            <v>-11969</v>
          </cell>
        </row>
        <row r="118">
          <cell r="A118" t="str">
            <v>HYDRO-ELECTRIC COMMISSION OF THE VILLAGE OF CLIFFORD</v>
          </cell>
          <cell r="B118" t="str">
            <v>WESTARIO POWER INC.</v>
          </cell>
          <cell r="D118">
            <v>-5623</v>
          </cell>
        </row>
        <row r="119">
          <cell r="A119" t="str">
            <v>HYDRO-ELECTRIC COMMISSION OF THE VILLAGE OF ELORA</v>
          </cell>
          <cell r="B119" t="str">
            <v>CENTRE WELLINGTON HYDRO LTD.</v>
          </cell>
          <cell r="D119">
            <v>-11776</v>
          </cell>
        </row>
        <row r="120">
          <cell r="A120" t="str">
            <v>HYDRO-ELECTRIC COMMISSION OF THE VILLAGE OF FINCH</v>
          </cell>
          <cell r="B120" t="str">
            <v>HYDRO ONE NETWORKS INC.</v>
          </cell>
          <cell r="D120">
            <v>-6624</v>
          </cell>
        </row>
        <row r="121">
          <cell r="A121" t="str">
            <v>HYDRO-ELECTRIC COMMISSION OF THE VILLAGE OF FRANKFORD</v>
          </cell>
          <cell r="B121" t="str">
            <v>HYDRO ONE NETWORKS INC.</v>
          </cell>
          <cell r="D121">
            <v>-9515</v>
          </cell>
        </row>
        <row r="122">
          <cell r="A122" t="str">
            <v>HYDRO-ELECTRIC COMMISSION OF THE VILLAGE OF L'ORIGNAL</v>
          </cell>
          <cell r="B122" t="str">
            <v>HYDRO ONE NETWORKS INC.</v>
          </cell>
          <cell r="D122">
            <v>-88699</v>
          </cell>
        </row>
        <row r="123">
          <cell r="A123" t="str">
            <v>HYDRO-ELECTRIC COMMISSION OF THE VILLAGE OF LUCAN</v>
          </cell>
          <cell r="B123" t="str">
            <v>HYDRO ONE NETWORKS INC.</v>
          </cell>
          <cell r="D123">
            <v>-81993</v>
          </cell>
        </row>
        <row r="124">
          <cell r="A124" t="str">
            <v>HYDRO-ELECTRIC COMMISSION OF THE VILLAGE OF MORRISBURG</v>
          </cell>
          <cell r="B124" t="str">
            <v>RIDEAU ST. LAWRENCE DISTRIBUTION INC.</v>
          </cell>
          <cell r="D124">
            <v>-100351</v>
          </cell>
        </row>
        <row r="125">
          <cell r="A125" t="str">
            <v>HYDRO-ELECTRIC COMMISSION OF THE VILLAGE OF PAISLEY</v>
          </cell>
          <cell r="B125" t="str">
            <v>HYDRO ONE NETWORKS INC.</v>
          </cell>
          <cell r="D125">
            <v>-36754</v>
          </cell>
        </row>
        <row r="126">
          <cell r="A126" t="str">
            <v>HYDRO-ELECTRIC COMMISSION OF THE VILLAGE OF PLANTAGENET</v>
          </cell>
          <cell r="B126" t="str">
            <v>HYDRO 2000 INC.</v>
          </cell>
          <cell r="D126">
            <v>-2442</v>
          </cell>
        </row>
        <row r="127">
          <cell r="A127" t="str">
            <v>HYDRO-ELECTRIC COMMISSION OF THE VILLAGE OF ST. CLAIR BEACH</v>
          </cell>
          <cell r="B127" t="str">
            <v>ESSEX POWERLINES CORPORATION</v>
          </cell>
          <cell r="D127">
            <v>-544852</v>
          </cell>
        </row>
        <row r="128">
          <cell r="A128" t="str">
            <v>HYDRO-ELECTRIC COMMISSION OF THE VILLAGE OF VICTORIA HARBOUR</v>
          </cell>
          <cell r="B128" t="str">
            <v>NEWMARKET-TAY POWER DISTRIBUTION LTD.</v>
          </cell>
          <cell r="D128">
            <v>-9338</v>
          </cell>
        </row>
        <row r="129">
          <cell r="A129" t="str">
            <v>INGERSOLL PUBLIC UTILITY COMMISSION</v>
          </cell>
          <cell r="B129" t="str">
            <v>ERIE THAMES POWERLINES CORPORATION</v>
          </cell>
          <cell r="D129">
            <v>-123199</v>
          </cell>
        </row>
        <row r="130">
          <cell r="A130" t="str">
            <v>INNISFIL HYDRO DISTRIBUTION SYSTEMS LIMITED</v>
          </cell>
          <cell r="B130" t="str">
            <v>INNISFIL HYDRO DISTRIBUTION SYSTEMS LIMITED</v>
          </cell>
          <cell r="D130">
            <v>-46807</v>
          </cell>
        </row>
        <row r="131">
          <cell r="A131" t="str">
            <v>KENORA HYDRO ELECTRIC CORPORATION LTD.</v>
          </cell>
          <cell r="B131" t="str">
            <v>KENORA HYDRO ELECTRIC CORPORATION LTD.</v>
          </cell>
          <cell r="D131">
            <v>-52588</v>
          </cell>
        </row>
        <row r="132">
          <cell r="A132" t="str">
            <v>KILLALOE HYDRO ELECTRIC COMMISSION</v>
          </cell>
          <cell r="B132" t="str">
            <v>OTTAWA RIVER POWER CORPORATION</v>
          </cell>
          <cell r="D132">
            <v>-5864</v>
          </cell>
        </row>
        <row r="133">
          <cell r="A133" t="str">
            <v>KINCARDINE HYDRO ELECTRIC COMMISSION</v>
          </cell>
          <cell r="B133" t="str">
            <v>WESTARIO POWER INC.</v>
          </cell>
          <cell r="D133">
            <v>-610241</v>
          </cell>
        </row>
        <row r="134">
          <cell r="A134" t="str">
            <v>KINGSTON ELECTRICITY DISTRIBUTION LIMITED</v>
          </cell>
          <cell r="B134" t="str">
            <v>KINGSTON ELECTRICITY DISTRIBUTION LIMITED</v>
          </cell>
          <cell r="D134">
            <v>-91585</v>
          </cell>
        </row>
        <row r="135">
          <cell r="B135" t="str">
            <v>KINGSTON HYDRO CORPORATION</v>
          </cell>
          <cell r="D135">
            <v>-91585</v>
          </cell>
        </row>
        <row r="136">
          <cell r="A136" t="str">
            <v>KINGSVILLE PUBLIC UTILITY COMMISSION</v>
          </cell>
          <cell r="B136" t="str">
            <v>E.L.K. ENERGY INC.</v>
          </cell>
          <cell r="D136">
            <v>-252323</v>
          </cell>
        </row>
        <row r="137">
          <cell r="A137" t="str">
            <v>KIRKFIELD HYDRO ELECTRIC SYSTEM</v>
          </cell>
          <cell r="B137" t="str">
            <v>HYDRO ONE NETWORKS INC.</v>
          </cell>
          <cell r="D137">
            <v>-10027</v>
          </cell>
        </row>
        <row r="138">
          <cell r="A138" t="str">
            <v>KITCHENER-WILMOT HYDRO INC.</v>
          </cell>
          <cell r="B138" t="str">
            <v>KITCHENER-WILMOT HYDRO INC.</v>
          </cell>
          <cell r="D138">
            <v>-2341206</v>
          </cell>
        </row>
        <row r="139">
          <cell r="A139" t="str">
            <v>LAKEFIELD DISTRIBUTION INCORPORATED</v>
          </cell>
          <cell r="B139" t="str">
            <v>PETERBOROUGH DISTRIBUTION INCORPORATED</v>
          </cell>
          <cell r="D139">
            <v>-95910</v>
          </cell>
        </row>
        <row r="140">
          <cell r="A140" t="str">
            <v>LAKESHORE TOWNSHIP HEC</v>
          </cell>
          <cell r="B140" t="str">
            <v>E.L.K. ENERGY INC.</v>
          </cell>
          <cell r="D140">
            <v>-222757</v>
          </cell>
        </row>
        <row r="141">
          <cell r="A141" t="str">
            <v>LANARK HIGHLANDS PUBLIC UTILITIES COMMISSION</v>
          </cell>
          <cell r="B141" t="str">
            <v>HYDRO ONE NETWORKS INC.</v>
          </cell>
          <cell r="D141">
            <v>-7179</v>
          </cell>
        </row>
        <row r="142">
          <cell r="A142" t="str">
            <v>LARDER LAKE ELECTRIC COMPANY</v>
          </cell>
          <cell r="B142" t="str">
            <v>HYDRO ONE NETWORKS INC.</v>
          </cell>
          <cell r="D142">
            <v>-7045</v>
          </cell>
        </row>
        <row r="143">
          <cell r="A143" t="str">
            <v>LATCHFORD HYDRO ELECTRIC</v>
          </cell>
          <cell r="B143" t="str">
            <v>HYDRO ONE NETWORKS INC.</v>
          </cell>
          <cell r="D143">
            <v>-6945</v>
          </cell>
        </row>
        <row r="144">
          <cell r="A144" t="str">
            <v>LINCOLN HYDRO-ELECTRIC COMMISSION</v>
          </cell>
          <cell r="B144" t="str">
            <v>NIAGARA PENINSULA ENERGY INC.</v>
          </cell>
          <cell r="D144">
            <v>-91083</v>
          </cell>
        </row>
        <row r="145">
          <cell r="A145" t="str">
            <v>LINDSAY HYDRO-ELECTRIC SYSTEM</v>
          </cell>
          <cell r="B145" t="str">
            <v>HYDRO ONE NETWORKS INC.</v>
          </cell>
          <cell r="D145">
            <v>-202013</v>
          </cell>
        </row>
        <row r="146">
          <cell r="A146" t="str">
            <v>LONDON HYDRO UTILITIES SERVICES INC.</v>
          </cell>
          <cell r="B146" t="str">
            <v>LONDON HYDRO INC.</v>
          </cell>
          <cell r="D146">
            <v>-6893891</v>
          </cell>
        </row>
        <row r="147">
          <cell r="A147" t="str">
            <v>MALAHIDE UTILITY COMMISSION</v>
          </cell>
          <cell r="B147" t="str">
            <v>HYDRO ONE NETWORKS INC.</v>
          </cell>
          <cell r="D147">
            <v>-3029</v>
          </cell>
        </row>
        <row r="148">
          <cell r="A148" t="str">
            <v>MAPLETON HYDRO ELECTRIC COMMISSION</v>
          </cell>
          <cell r="B148" t="str">
            <v>HYDRO ONE NETWORKS INC.</v>
          </cell>
          <cell r="D148">
            <v>-2741</v>
          </cell>
        </row>
        <row r="149">
          <cell r="A149" t="str">
            <v>MARKDALE HYDRO SYSTEM</v>
          </cell>
          <cell r="B149" t="str">
            <v>HYDRO ONE NETWORKS INC.</v>
          </cell>
          <cell r="D149">
            <v>-18412</v>
          </cell>
        </row>
        <row r="150">
          <cell r="A150" t="str">
            <v>MARKHAM HYDRO DISTRIBUTION INC.</v>
          </cell>
          <cell r="B150" t="str">
            <v>POWERSTREAM INC.</v>
          </cell>
          <cell r="D150">
            <v>-3424963</v>
          </cell>
        </row>
        <row r="151">
          <cell r="A151" t="str">
            <v>MARMORA HYDRO COMMISSION</v>
          </cell>
          <cell r="B151" t="str">
            <v>HYDRO ONE NETWORKS INC.</v>
          </cell>
          <cell r="D151">
            <v>-21445</v>
          </cell>
        </row>
        <row r="152">
          <cell r="A152" t="str">
            <v>MARTINTOWN HYDRO SYSTEM</v>
          </cell>
          <cell r="B152" t="str">
            <v>HYDRO ONE NETWORKS INC.</v>
          </cell>
          <cell r="D152">
            <v>-843</v>
          </cell>
        </row>
        <row r="153">
          <cell r="A153" t="str">
            <v>MIDLAND POWER UTILITY CORPORATION</v>
          </cell>
          <cell r="B153" t="str">
            <v>MIDLAND POWER UTILITY CORPORATION</v>
          </cell>
          <cell r="D153">
            <v>-26525</v>
          </cell>
        </row>
        <row r="154">
          <cell r="A154" t="str">
            <v>MILDMAY HYDRO-ELECTRIC COMMISSION</v>
          </cell>
          <cell r="B154" t="str">
            <v>WESTARIO POWER INC.</v>
          </cell>
          <cell r="D154">
            <v>-3976</v>
          </cell>
        </row>
        <row r="155">
          <cell r="A155" t="str">
            <v>MILTON HYDRO DISTRIBUTION INC.</v>
          </cell>
          <cell r="B155" t="str">
            <v>MILTON HYDRO DISTRIBUTION INC.</v>
          </cell>
          <cell r="D155">
            <v>-1932501</v>
          </cell>
        </row>
        <row r="156">
          <cell r="A156" t="str">
            <v>MISSISSIPPI MILLS PUBLIC UTILITIES COMMISSION</v>
          </cell>
          <cell r="B156" t="str">
            <v>OTTAWA RIVER POWER CORPORATION</v>
          </cell>
          <cell r="D156">
            <v>-40818</v>
          </cell>
        </row>
        <row r="157">
          <cell r="A157" t="str">
            <v>NANTICOKE HYDRO ELECTRIC COMMISSION</v>
          </cell>
          <cell r="B157" t="str">
            <v>HALDIMAND COUNTY HYDRO INC.</v>
          </cell>
          <cell r="D157">
            <v>-401779</v>
          </cell>
        </row>
        <row r="158">
          <cell r="A158" t="str">
            <v>NAPANEE HYDRO-ELECTRIC COMMISSION</v>
          </cell>
          <cell r="B158" t="str">
            <v>HYDRO ONE NETWORKS INC.</v>
          </cell>
          <cell r="D158">
            <v>-38335</v>
          </cell>
        </row>
        <row r="159">
          <cell r="A159" t="str">
            <v>NEPEAN HYDRO ELECTRIC COMMISSION</v>
          </cell>
          <cell r="B159" t="str">
            <v>HYDRO OTTAWA LIMITED</v>
          </cell>
          <cell r="D159">
            <v>-3913299</v>
          </cell>
        </row>
        <row r="160">
          <cell r="A160" t="str">
            <v>NEWBURGH</v>
          </cell>
          <cell r="B160" t="str">
            <v>HYDRO ONE NETWORKS INC.</v>
          </cell>
          <cell r="D160">
            <v>-6199</v>
          </cell>
        </row>
        <row r="161">
          <cell r="A161" t="str">
            <v>NEWBURY POWER INC.</v>
          </cell>
          <cell r="B161" t="str">
            <v>MIDDLESEX POWER DISTRIBUTION CORPORATION</v>
          </cell>
          <cell r="D161">
            <v>-3415</v>
          </cell>
        </row>
        <row r="162">
          <cell r="A162" t="str">
            <v>NEWMARKET HYDRO LTD.</v>
          </cell>
          <cell r="B162" t="str">
            <v>NEWMARKET-TAY POWER DISTRIBUTION LTD.</v>
          </cell>
          <cell r="D162">
            <v>-1766340</v>
          </cell>
        </row>
        <row r="163">
          <cell r="A163" t="str">
            <v>NIAGARA FALLS HYDRO INC.</v>
          </cell>
          <cell r="B163" t="str">
            <v>NIAGARA PENINSULA ENERGY INC.</v>
          </cell>
          <cell r="D163">
            <v>-1629285</v>
          </cell>
        </row>
        <row r="164">
          <cell r="A164" t="str">
            <v>NIAGARA-ON-THE-LAKE HYDRO INC.</v>
          </cell>
          <cell r="B164" t="str">
            <v>NIAGARA-ON-THE-LAKE HYDRO INC.</v>
          </cell>
          <cell r="D164">
            <v>-185586</v>
          </cell>
        </row>
        <row r="165">
          <cell r="A165" t="str">
            <v>NICKEL CENTRE HYDRO-ELECTRIC COMMISSION</v>
          </cell>
          <cell r="B165" t="str">
            <v>GREATER SUDBURY HYDRO INC.</v>
          </cell>
          <cell r="D165">
            <v>-12457</v>
          </cell>
        </row>
        <row r="166">
          <cell r="A166" t="str">
            <v>NIPIGON HYDRO ELECTRIC COMMISSION</v>
          </cell>
          <cell r="B166" t="str">
            <v>HYDRO ONE NETWORKS INC.</v>
          </cell>
          <cell r="D166">
            <v>-16664</v>
          </cell>
        </row>
        <row r="167">
          <cell r="A167" t="str">
            <v>NORFOLK POWER DISTRIBUTION INC.</v>
          </cell>
          <cell r="B167" t="str">
            <v>NORFOLK POWER DISTRIBUTION INC.</v>
          </cell>
          <cell r="D167">
            <v>-31602</v>
          </cell>
        </row>
        <row r="168">
          <cell r="A168" t="str">
            <v>NORTH BAY HYDRO DISTRIBUTION LIMITED</v>
          </cell>
          <cell r="B168" t="str">
            <v>NORTH BAY HYDRO DISTRIBUTION LIMITED</v>
          </cell>
          <cell r="D168">
            <v>-366446</v>
          </cell>
        </row>
        <row r="169">
          <cell r="A169" t="str">
            <v>NORTH GRENVILLE HYDRO-ELECTRIC COMMISSION</v>
          </cell>
          <cell r="B169" t="str">
            <v>HYDRO ONE NETWORKS INC.</v>
          </cell>
          <cell r="D169">
            <v>-4401</v>
          </cell>
        </row>
        <row r="170">
          <cell r="A170" t="str">
            <v>NORTH PERTH UTILITY COMMISSION</v>
          </cell>
          <cell r="B170" t="str">
            <v>HYDRO ONE NETWORKS INC.</v>
          </cell>
          <cell r="D170">
            <v>-109179</v>
          </cell>
        </row>
        <row r="171">
          <cell r="A171" t="str">
            <v>NORWICH PUBLIC UTILITY COMMISSION</v>
          </cell>
          <cell r="B171" t="str">
            <v>ERIE THAMES POWERLINES CORPORATION</v>
          </cell>
          <cell r="D171">
            <v>-61495</v>
          </cell>
        </row>
        <row r="172">
          <cell r="A172" t="str">
            <v>OAKVILLE HYDRO ELECTRICITY DISTRIBUTION INC.</v>
          </cell>
          <cell r="B172" t="str">
            <v>OAKVILLE HYDRO ELECTRICITY DISTRIBUTION INC.</v>
          </cell>
          <cell r="D172">
            <v>-6005524</v>
          </cell>
        </row>
        <row r="173">
          <cell r="A173" t="str">
            <v>OIL SPRINGS HYDRO ELECTRIC COMMISSION</v>
          </cell>
          <cell r="B173" t="str">
            <v>BLUEWATER POWER DISTRIBUTION CORPORATION</v>
          </cell>
          <cell r="D173">
            <v>-5065</v>
          </cell>
        </row>
        <row r="174">
          <cell r="A174" t="str">
            <v>ORANGEVILLE HYDRO LIMITED</v>
          </cell>
          <cell r="B174" t="str">
            <v>ORANGEVILLE HYDRO LIMITED</v>
          </cell>
          <cell r="D174">
            <v>-919210</v>
          </cell>
        </row>
        <row r="175">
          <cell r="A175" t="str">
            <v>ORILLIA POWER DISTRIBUTION CORPORATION</v>
          </cell>
          <cell r="B175" t="str">
            <v>ORILLIA POWER DISTRIBUTION CORPORATION</v>
          </cell>
          <cell r="D175">
            <v>-461777</v>
          </cell>
        </row>
        <row r="176">
          <cell r="A176" t="str">
            <v>OSHAWA PUC NETWORKS INC.</v>
          </cell>
          <cell r="B176" t="str">
            <v>OSHAWA PUC NETWORKS INC.</v>
          </cell>
          <cell r="D176">
            <v>-2854490</v>
          </cell>
        </row>
        <row r="177">
          <cell r="A177" t="str">
            <v>PARKHILL P.U.C.</v>
          </cell>
          <cell r="B177" t="str">
            <v>MIDDLESEX POWER DISTRIBUTION CORPORATION</v>
          </cell>
          <cell r="D177">
            <v>-22663</v>
          </cell>
        </row>
        <row r="178">
          <cell r="A178" t="str">
            <v>PARRY SOUND POWER CORPORATION</v>
          </cell>
          <cell r="B178" t="str">
            <v>PARRY SOUND POWER CORPORATION</v>
          </cell>
          <cell r="D178">
            <v>-38660</v>
          </cell>
        </row>
        <row r="179">
          <cell r="A179" t="str">
            <v>PELHAM HYDRO-ELECTRIC COMMISSION</v>
          </cell>
          <cell r="B179" t="str">
            <v>NIAGARA PENINSULA ENERGY INC.</v>
          </cell>
          <cell r="D179">
            <v>-52420</v>
          </cell>
        </row>
        <row r="180">
          <cell r="A180" t="str">
            <v>PERTH EAST HYDRO ELECTRIC COMMISSION</v>
          </cell>
          <cell r="B180" t="str">
            <v>HYDRO ONE NETWORKS INC.</v>
          </cell>
          <cell r="D180">
            <v>-23746</v>
          </cell>
        </row>
        <row r="181">
          <cell r="A181" t="str">
            <v>PETERBOROUGH UTILITIES COMMISSION</v>
          </cell>
          <cell r="B181" t="str">
            <v>PETERBOROUGH DISTRIBUTION INCORPORATED</v>
          </cell>
          <cell r="D181">
            <v>-1184532</v>
          </cell>
        </row>
        <row r="182">
          <cell r="A182" t="str">
            <v>PICKERING HYDRO-ELECTRIC COMMISSION</v>
          </cell>
          <cell r="B182" t="str">
            <v>VERIDIAN CONNECTIONS INC.</v>
          </cell>
          <cell r="D182">
            <v>-708917</v>
          </cell>
        </row>
        <row r="183">
          <cell r="A183" t="str">
            <v>POLICE VILLAGE OF APPLE HILL HYDRO SYSTEM</v>
          </cell>
          <cell r="B183" t="str">
            <v>HYDRO ONE NETWORKS INC.</v>
          </cell>
          <cell r="D183">
            <v>-698</v>
          </cell>
        </row>
        <row r="184">
          <cell r="A184" t="str">
            <v>POLICE VILLAGE OF AVONMORE HYDRO SYSTEM</v>
          </cell>
          <cell r="B184" t="str">
            <v>HYDRO ONE NETWORKS INC.</v>
          </cell>
          <cell r="D184">
            <v>-2588</v>
          </cell>
        </row>
        <row r="185">
          <cell r="A185" t="str">
            <v>POLICE VILLAGE OF COMBER HYDRO SYSTEM</v>
          </cell>
          <cell r="B185" t="str">
            <v>E.L.K. ENERGY INC.</v>
          </cell>
          <cell r="D185">
            <v>-31005</v>
          </cell>
        </row>
        <row r="186">
          <cell r="A186" t="str">
            <v>POLICE VILLAGE OF DUBLIN HYDRO SYSTEM</v>
          </cell>
          <cell r="B186" t="str">
            <v>ERIE THAMES POWERLINES CORPORATION</v>
          </cell>
          <cell r="D186">
            <v>-1945</v>
          </cell>
        </row>
        <row r="187">
          <cell r="A187" t="str">
            <v>POLICE VILLAGE OF GRANTON HYDRO SYSTEM</v>
          </cell>
          <cell r="B187" t="str">
            <v>HYDRO ONE NETWORKS INC.</v>
          </cell>
          <cell r="D187">
            <v>-42896</v>
          </cell>
        </row>
        <row r="188">
          <cell r="A188" t="str">
            <v>POLICE VILLAGE OF MERLIN HYDRO SYSTEM</v>
          </cell>
          <cell r="B188" t="str">
            <v>CHATHAM-KENT HYDRO INC.</v>
          </cell>
          <cell r="D188">
            <v>-24071</v>
          </cell>
        </row>
        <row r="189">
          <cell r="A189" t="str">
            <v>POLICE VILLAGE OF MOOREFIELD HYDRO SYSTEM</v>
          </cell>
          <cell r="B189" t="str">
            <v>HYDRO ONE NETWORKS INC.</v>
          </cell>
          <cell r="D189">
            <v>-99</v>
          </cell>
        </row>
        <row r="190">
          <cell r="A190" t="str">
            <v>POLICE VILLAGE OF MOUNT BRYDGES HYDRO SYSTEM</v>
          </cell>
          <cell r="B190" t="str">
            <v>MIDDLESEX POWER DISTRIBUTION CORPORATION</v>
          </cell>
          <cell r="D190">
            <v>-27561</v>
          </cell>
        </row>
        <row r="191">
          <cell r="A191" t="str">
            <v>POLICE VILLAGE OF PRICEVILLE HYDRO SYSTEM</v>
          </cell>
          <cell r="B191" t="str">
            <v>HYDRO ONE NETWORKS INC.</v>
          </cell>
          <cell r="D191">
            <v>-2111</v>
          </cell>
        </row>
        <row r="192">
          <cell r="A192" t="str">
            <v>POLICE VILLAGE OF RUSSELL HYDRO ELECTRIC SYSTEM</v>
          </cell>
          <cell r="B192" t="str">
            <v>HYDRO ONE NETWORKS INC.</v>
          </cell>
          <cell r="D192">
            <v>-6098</v>
          </cell>
        </row>
        <row r="193">
          <cell r="A193" t="str">
            <v>PORT BURWELL</v>
          </cell>
          <cell r="B193" t="str">
            <v>HYDRO ONE NETWORKS INC.</v>
          </cell>
          <cell r="D193">
            <v>-8900</v>
          </cell>
        </row>
        <row r="194">
          <cell r="A194" t="str">
            <v>PORT COLBORNE HYDRO INC.</v>
          </cell>
          <cell r="B194" t="str">
            <v>CANADIAN NIAGARA POWER INC.</v>
          </cell>
          <cell r="D194">
            <v>-48570</v>
          </cell>
        </row>
        <row r="195">
          <cell r="A195" t="str">
            <v>PORT HOPE HYDRO</v>
          </cell>
          <cell r="B195" t="str">
            <v>VERIDIAN CONNECTIONS INC.</v>
          </cell>
          <cell r="D195">
            <v>-515719</v>
          </cell>
        </row>
        <row r="196">
          <cell r="A196" t="str">
            <v>PRESCOTT PUBLIC UTILITIES COMMISSION</v>
          </cell>
          <cell r="B196" t="str">
            <v>RIDEAU ST. LAWRENCE DISTRIBUTION INC.</v>
          </cell>
          <cell r="D196">
            <v>-33640</v>
          </cell>
        </row>
        <row r="197">
          <cell r="A197" t="str">
            <v>PUBLIC UTILITIES COMMISSION OF CHATHAM-KENT</v>
          </cell>
          <cell r="B197" t="str">
            <v>CHATHAM-KENT HYDRO INC.</v>
          </cell>
          <cell r="D197">
            <v>-931984</v>
          </cell>
        </row>
        <row r="198">
          <cell r="A198" t="str">
            <v>PUBLIC UTILITIES COMMISSION OF THE CITY OF BARRIE</v>
          </cell>
          <cell r="B198" t="str">
            <v>POWERSTREAM INC.</v>
          </cell>
          <cell r="D198">
            <v>-3573120</v>
          </cell>
        </row>
        <row r="199">
          <cell r="A199" t="str">
            <v>PUBLIC UTILITIES COMMISSION OF THE CITY OF OWEN SOUND</v>
          </cell>
          <cell r="B199" t="str">
            <v>HYDRO ONE NETWORKS INC.</v>
          </cell>
          <cell r="D199">
            <v>-172860</v>
          </cell>
        </row>
        <row r="200">
          <cell r="A200" t="str">
            <v>PUBLIC UTILITIES COMMISSION OF THE CITY OF TRENTON</v>
          </cell>
          <cell r="B200" t="str">
            <v>HYDRO ONE NETWORKS INC.</v>
          </cell>
          <cell r="D200">
            <v>-785703</v>
          </cell>
        </row>
        <row r="201">
          <cell r="A201" t="str">
            <v>PUBLIC UTILITIES COMMISSION OF THE CORPORATION OF THE TOWNSHIP OF MAGNETAWAN</v>
          </cell>
          <cell r="B201" t="str">
            <v>LAKELAND POWER DISTRIBUTION LTD.</v>
          </cell>
          <cell r="D201">
            <v>-26307</v>
          </cell>
        </row>
        <row r="202">
          <cell r="A202" t="str">
            <v>PUBLIC UTILITIES COMMISSION OF THE TOWN OF ALEXANDRIA</v>
          </cell>
          <cell r="B202" t="str">
            <v>HYDRO ONE NETWORKS INC.</v>
          </cell>
          <cell r="D202">
            <v>-15360</v>
          </cell>
        </row>
        <row r="203">
          <cell r="A203" t="str">
            <v>PUBLIC UTILITIES COMMISSION OF THE TOWN OF BLENHEIM</v>
          </cell>
          <cell r="B203" t="str">
            <v>CHATHAM-KENT HYDRO INC.</v>
          </cell>
          <cell r="D203">
            <v>-25316</v>
          </cell>
        </row>
        <row r="204">
          <cell r="A204" t="str">
            <v>PUBLIC UTILITIES COMMISSION OF THE TOWN OF CAMPBELLFORD</v>
          </cell>
          <cell r="B204" t="str">
            <v>HYDRO ONE NETWORKS INC.</v>
          </cell>
          <cell r="D204">
            <v>-32228</v>
          </cell>
        </row>
        <row r="205">
          <cell r="A205" t="str">
            <v>PUBLIC UTILITIES COMMISSION OF THE TOWN OF CHESLEY</v>
          </cell>
          <cell r="B205" t="str">
            <v>HYDRO ONE NETWORKS INC.</v>
          </cell>
          <cell r="D205">
            <v>-16267</v>
          </cell>
        </row>
        <row r="206">
          <cell r="A206" t="str">
            <v>PUBLIC UTILITIES COMMISSION OF THE TOWN OF COBOURG</v>
          </cell>
          <cell r="B206" t="str">
            <v>LAKEFRONT UTILITIES INC.</v>
          </cell>
          <cell r="D206">
            <v>-14001</v>
          </cell>
        </row>
        <row r="207">
          <cell r="A207" t="str">
            <v>PUBLIC UTILITIES COMMISSION OF THE TOWN OF FERGUS</v>
          </cell>
          <cell r="B207" t="str">
            <v>CENTRE WELLINGTON HYDRO LTD.</v>
          </cell>
          <cell r="D207">
            <v>-52302</v>
          </cell>
        </row>
        <row r="208">
          <cell r="A208" t="str">
            <v>PUBLIC UTILITIES COMMISSION OF THE TOWN OF GODERICH</v>
          </cell>
          <cell r="B208" t="str">
            <v>WEST COAST HURON ENERGY INC.</v>
          </cell>
          <cell r="D208">
            <v>-143766</v>
          </cell>
        </row>
        <row r="209">
          <cell r="A209" t="str">
            <v>PUBLIC UTILITIES COMMISSION OF THE TOWN OF MASSEY</v>
          </cell>
          <cell r="B209" t="str">
            <v>ESPANOLA REGIONAL HYDRO DISTRIBUTION CORPORATION</v>
          </cell>
          <cell r="D209">
            <v>-10397</v>
          </cell>
        </row>
        <row r="210">
          <cell r="A210" t="str">
            <v>PUBLIC UTILITIES COMMISSION OF THE TOWN OF MEAFORD</v>
          </cell>
          <cell r="B210" t="str">
            <v>HYDRO ONE NETWORKS INC.</v>
          </cell>
          <cell r="D210">
            <v>-107901</v>
          </cell>
        </row>
        <row r="211">
          <cell r="A211" t="str">
            <v>PUBLIC UTILITIES COMMISSION OF THE TOWN OF MITCHELL</v>
          </cell>
          <cell r="B211" t="str">
            <v>ERIE THAMES POWERLINES CORPORATION</v>
          </cell>
          <cell r="D211">
            <v>-48613</v>
          </cell>
        </row>
        <row r="212">
          <cell r="A212" t="str">
            <v>PUBLIC UTILITIES COMMISSION OF THE TOWN OF MOUNT FOREST</v>
          </cell>
          <cell r="B212" t="str">
            <v>WELLINGTON NORTH POWER INC.</v>
          </cell>
          <cell r="D212">
            <v>-26398</v>
          </cell>
        </row>
        <row r="213">
          <cell r="A213" t="str">
            <v>PUBLIC UTILITIES COMMISSION OF THE TOWN OF PALMERSTON</v>
          </cell>
          <cell r="B213" t="str">
            <v>WESTARIO POWER INC.</v>
          </cell>
          <cell r="D213">
            <v>-30315</v>
          </cell>
        </row>
        <row r="214">
          <cell r="A214" t="str">
            <v>PUBLIC UTILITIES COMMISSION OF THE TOWN OF PARIS</v>
          </cell>
          <cell r="B214" t="str">
            <v>BRANT COUNTY POWER INC.</v>
          </cell>
          <cell r="D214">
            <v>-262478</v>
          </cell>
        </row>
        <row r="215">
          <cell r="A215" t="str">
            <v>PUBLIC UTILITIES COMMISSION OF THE TOWN OF PICTON</v>
          </cell>
          <cell r="B215" t="str">
            <v>HYDRO ONE NETWORKS INC.</v>
          </cell>
          <cell r="D215">
            <v>-23971</v>
          </cell>
        </row>
        <row r="216">
          <cell r="A216" t="str">
            <v>PUBLIC UTILITIES COMMISSION OF THE TOWN OF RIDGETOWN</v>
          </cell>
          <cell r="B216" t="str">
            <v>CHATHAM-KENT HYDRO INC.</v>
          </cell>
          <cell r="D216">
            <v>-35371</v>
          </cell>
        </row>
        <row r="217">
          <cell r="A217" t="str">
            <v>PUBLIC UTILITIES COMMISSION OF THE TOWN OF SOUTHAMPTON</v>
          </cell>
          <cell r="B217" t="str">
            <v>WESTARIO POWER INC.</v>
          </cell>
          <cell r="D217">
            <v>-66730</v>
          </cell>
        </row>
        <row r="218">
          <cell r="A218" t="str">
            <v>PUBLIC UTILITIES COMMISSION OF THE TOWN OF TECUMSEH</v>
          </cell>
          <cell r="B218" t="str">
            <v>ESSEX POWERLINES CORPORATION</v>
          </cell>
          <cell r="D218">
            <v>-868582</v>
          </cell>
        </row>
        <row r="219">
          <cell r="A219" t="str">
            <v>PUBLIC UTILITIES COMMISSION OF THE TOWN OF TILBURY</v>
          </cell>
          <cell r="B219" t="str">
            <v>CHATHAM-KENT HYDRO INC.</v>
          </cell>
          <cell r="D219">
            <v>-90846</v>
          </cell>
        </row>
        <row r="220">
          <cell r="A220" t="str">
            <v>PUBLIC UTILITIES COMMISSION OF THE TOWN OF WESTMINSTER</v>
          </cell>
          <cell r="B220" t="str">
            <v>LONDON HYDRO INC.</v>
          </cell>
          <cell r="D220">
            <v>-290502</v>
          </cell>
        </row>
        <row r="221">
          <cell r="A221" t="str">
            <v>PUBLIC UTILITIES COMMISSION OF THE VILLAGE OF ARTHUR</v>
          </cell>
          <cell r="B221" t="str">
            <v>WELLINGTON NORTH POWER INC.</v>
          </cell>
          <cell r="D221">
            <v>-7242</v>
          </cell>
        </row>
        <row r="222">
          <cell r="A222" t="str">
            <v>PUBLIC UTILITIES COMMISSION OF THE VILLAGE OF BELMONT</v>
          </cell>
          <cell r="B222" t="str">
            <v>ERIE THAMES POWERLINES CORPORATION</v>
          </cell>
          <cell r="D222">
            <v>-133842</v>
          </cell>
        </row>
        <row r="223">
          <cell r="A223" t="str">
            <v>PUBLIC UTILITIES COMMISSION OF THE VILLAGE OF LANCASTER</v>
          </cell>
          <cell r="B223" t="str">
            <v>HYDRO ONE NETWORKS INC.</v>
          </cell>
          <cell r="D223">
            <v>-27168</v>
          </cell>
        </row>
        <row r="224">
          <cell r="A224" t="str">
            <v>PUBLIC UTILITIES COMMISSION OF THE VILLAGE OF PORT MCNICOLL</v>
          </cell>
          <cell r="B224" t="str">
            <v>NEWMARKET-TAY POWER DISTRIBUTION LTD.</v>
          </cell>
          <cell r="D224">
            <v>-7421</v>
          </cell>
        </row>
        <row r="225">
          <cell r="A225" t="str">
            <v>PUBLIC UTILITIES COMMISSION OF THE VILLAGE OF PORT STANLEY</v>
          </cell>
          <cell r="B225" t="str">
            <v>ERIE THAMES POWERLINES CORPORATION</v>
          </cell>
          <cell r="D225">
            <v>-4706</v>
          </cell>
        </row>
        <row r="226">
          <cell r="A226" t="str">
            <v>PUBLIC UTILITIES COMMISSION OF THE VILLAGE OF THAMESVILLE</v>
          </cell>
          <cell r="B226" t="str">
            <v>CHATHAM-KENT HYDRO INC.</v>
          </cell>
          <cell r="D226">
            <v>-4713</v>
          </cell>
        </row>
        <row r="227">
          <cell r="A227" t="str">
            <v>PUBLIC UTILITIES COMMISSION OF THE VILLAGE OF WESTPORT</v>
          </cell>
          <cell r="B227" t="str">
            <v>RIDEAU ST. LAWRENCE DISTRIBUTION INC.</v>
          </cell>
          <cell r="D227">
            <v>-564</v>
          </cell>
        </row>
        <row r="228">
          <cell r="A228" t="str">
            <v>PUBLIC UTILITIES COMMISSION OF THE VILLAGE OF WHEATLEY</v>
          </cell>
          <cell r="B228" t="str">
            <v>CHATHAM-KENT HYDRO INC.</v>
          </cell>
          <cell r="D228">
            <v>-9927</v>
          </cell>
        </row>
        <row r="229">
          <cell r="A229" t="str">
            <v>PUBLIC UTILITY COMMISSION OF THE VILLAGE OF WEST LORNE</v>
          </cell>
          <cell r="B229" t="str">
            <v>HYDRO ONE NETWORKS INC.</v>
          </cell>
          <cell r="D229">
            <v>-21813</v>
          </cell>
        </row>
        <row r="230">
          <cell r="A230" t="str">
            <v>PUBLIC UTILITY COMMISSION OF TOWN OF PERTH</v>
          </cell>
          <cell r="B230" t="str">
            <v>HYDRO ONE NETWORKS INC.</v>
          </cell>
          <cell r="D230">
            <v>-102809</v>
          </cell>
        </row>
        <row r="231">
          <cell r="A231" t="str">
            <v>RAINY RIVER PUBLIC UTILITIES COMMISSION</v>
          </cell>
          <cell r="B231" t="str">
            <v>HYDRO ONE NETWORKS INC.</v>
          </cell>
          <cell r="D231">
            <v>-21851</v>
          </cell>
        </row>
        <row r="232">
          <cell r="A232" t="str">
            <v>RED ROCK HYDRO</v>
          </cell>
          <cell r="B232" t="str">
            <v>HYDRO ONE NETWORKS INC.</v>
          </cell>
          <cell r="D232">
            <v>-9068</v>
          </cell>
        </row>
        <row r="233">
          <cell r="A233" t="str">
            <v>RENFREW HYDRO INC.</v>
          </cell>
          <cell r="B233" t="str">
            <v>RENFREW HYDRO INC.</v>
          </cell>
          <cell r="D233">
            <v>-45216</v>
          </cell>
        </row>
        <row r="234">
          <cell r="A234" t="str">
            <v>RICHMOND HILL HYDRO INC.</v>
          </cell>
          <cell r="B234" t="str">
            <v>POWERSTREAM INC.</v>
          </cell>
          <cell r="D234">
            <v>-1379841</v>
          </cell>
        </row>
        <row r="235">
          <cell r="A235" t="str">
            <v>RIPLEY PUBLIC UTILITIES COMMISSION</v>
          </cell>
          <cell r="B235" t="str">
            <v>WESTARIO POWER INC.</v>
          </cell>
          <cell r="D235">
            <v>-17351</v>
          </cell>
        </row>
        <row r="236">
          <cell r="A236" t="str">
            <v>ROCKLAND HYDRO ELECTRIC COMMISSION</v>
          </cell>
          <cell r="B236" t="str">
            <v>HYDRO ONE NETWORKS INC.</v>
          </cell>
          <cell r="D236">
            <v>-123944</v>
          </cell>
        </row>
        <row r="237">
          <cell r="A237" t="str">
            <v>RODNEY PUBLIC UTILITIES COMMISSION</v>
          </cell>
          <cell r="B237" t="str">
            <v>HYDRO ONE NETWORKS INC.</v>
          </cell>
          <cell r="D237">
            <v>-5016</v>
          </cell>
        </row>
        <row r="238">
          <cell r="A238" t="str">
            <v>SCHREIBER HYDRO-ELECTRIC COMMISSION</v>
          </cell>
          <cell r="B238" t="str">
            <v>HYDRO ONE NETWORKS INC.</v>
          </cell>
          <cell r="D238">
            <v>-7023</v>
          </cell>
        </row>
        <row r="239">
          <cell r="A239" t="str">
            <v>SCUGOG HYDRO ELECTRIC CORPORATION</v>
          </cell>
          <cell r="B239" t="str">
            <v>VERIDIAN CONNECTIONS INC.</v>
          </cell>
          <cell r="D239">
            <v>-369615</v>
          </cell>
        </row>
        <row r="240">
          <cell r="A240" t="str">
            <v>SEAFORTH PUBLIC UTILITY COMMISSION</v>
          </cell>
          <cell r="B240" t="str">
            <v>FESTIVAL HYDRO INC.</v>
          </cell>
          <cell r="D240">
            <v>-20125</v>
          </cell>
        </row>
        <row r="241">
          <cell r="A241" t="str">
            <v>SEVERN HYDRO-ELECTRIC SYSTEM</v>
          </cell>
          <cell r="B241" t="str">
            <v>HYDRO ONE NETWORKS INC.</v>
          </cell>
          <cell r="D241">
            <v>-15706</v>
          </cell>
        </row>
        <row r="242">
          <cell r="A242" t="str">
            <v>SIMCOE HYDRO-ELECTRIC COMMISSION</v>
          </cell>
          <cell r="B242" t="str">
            <v>NORFOLK POWER DISTRIBUTION INC.</v>
          </cell>
          <cell r="D242">
            <v>-305797</v>
          </cell>
        </row>
        <row r="243">
          <cell r="A243" t="str">
            <v>SIOUX LOOKOUT HYDRO INC.</v>
          </cell>
          <cell r="B243" t="str">
            <v>SIOUX LOOKOUT HYDRO INC.</v>
          </cell>
          <cell r="D243">
            <v>-34147</v>
          </cell>
        </row>
        <row r="244">
          <cell r="A244" t="str">
            <v>SMITHS FALLS HYDRO ELECTRIC COMMISSION</v>
          </cell>
          <cell r="B244" t="str">
            <v>HYDRO ONE NETWORKS INC.</v>
          </cell>
          <cell r="D244">
            <v>-30355</v>
          </cell>
        </row>
        <row r="245">
          <cell r="A245" t="str">
            <v>SOUTH RIVER PUBLIC UTILITIES COMMISSION</v>
          </cell>
          <cell r="B245" t="str">
            <v>HYDRO ONE NETWORKS INC.</v>
          </cell>
          <cell r="D245">
            <v>-7367</v>
          </cell>
        </row>
        <row r="246">
          <cell r="A246" t="str">
            <v>SOUTH-WEST OXFORD PUBLIC UTILITIES COMMISSION</v>
          </cell>
          <cell r="B246" t="str">
            <v>ERIE THAMES POWERLINES CORPORATION</v>
          </cell>
          <cell r="D246">
            <v>-2699</v>
          </cell>
        </row>
        <row r="247">
          <cell r="A247" t="str">
            <v>ST. CATHARINES HYDRO UTILITY SERVICES INC.</v>
          </cell>
          <cell r="B247" t="str">
            <v>HORIZON UTILITIES CORPORATION</v>
          </cell>
          <cell r="D247">
            <v>-2312521</v>
          </cell>
        </row>
        <row r="248">
          <cell r="A248" t="str">
            <v>ST. MARY'S PUBLIC UTILITIES COMMISSION</v>
          </cell>
          <cell r="B248" t="str">
            <v>FESTIVAL HYDRO INC.</v>
          </cell>
          <cell r="D248">
            <v>-98097</v>
          </cell>
        </row>
        <row r="249">
          <cell r="A249" t="str">
            <v>ST. THOMAS ENERGY INC.</v>
          </cell>
          <cell r="B249" t="str">
            <v>ST. THOMAS ENERGY INC.</v>
          </cell>
          <cell r="D249">
            <v>-240213</v>
          </cell>
        </row>
        <row r="250">
          <cell r="A250" t="str">
            <v>STIRLING-RAWDON PUBLIC UTILITIES COMMISSION</v>
          </cell>
          <cell r="B250" t="str">
            <v>HYDRO ONE NETWORKS INC.</v>
          </cell>
          <cell r="D250">
            <v>-8927</v>
          </cell>
        </row>
        <row r="251">
          <cell r="A251" t="str">
            <v>STONEY CREEK HYDRO-ELECTRIC COMMISSION</v>
          </cell>
          <cell r="B251" t="str">
            <v>HORIZON UTILITIES CORPORATION</v>
          </cell>
          <cell r="D251">
            <v>-39287</v>
          </cell>
        </row>
        <row r="252">
          <cell r="A252" t="str">
            <v>STRATFORD PUBLIC UTILITY COMMISSION</v>
          </cell>
          <cell r="B252" t="str">
            <v>FESTIVAL HYDRO INC.</v>
          </cell>
          <cell r="D252">
            <v>-768620</v>
          </cell>
        </row>
        <row r="253">
          <cell r="A253" t="str">
            <v>SUNDRIDGE HYDRO ELECTRIC SYSTEM</v>
          </cell>
          <cell r="B253" t="str">
            <v>LAKELAND POWER DISTRIBUTION LTD.</v>
          </cell>
          <cell r="D253">
            <v>-50123</v>
          </cell>
        </row>
        <row r="254">
          <cell r="A254" t="str">
            <v>TARA HYDRO-ELECTRIC SYSTEM</v>
          </cell>
          <cell r="B254" t="str">
            <v>HYDRO ONE NETWORKS INC.</v>
          </cell>
          <cell r="D254">
            <v>-5476</v>
          </cell>
        </row>
        <row r="255">
          <cell r="A255" t="str">
            <v>TEESWATER HYDRO-ELECTRIC COMMISSION</v>
          </cell>
          <cell r="B255" t="str">
            <v>WESTARIO POWER INC.</v>
          </cell>
          <cell r="D255">
            <v>-34494</v>
          </cell>
        </row>
        <row r="256">
          <cell r="A256" t="str">
            <v>TERRACE BAY SUPERIOR WIRES INC.</v>
          </cell>
          <cell r="B256" t="str">
            <v>HYDRO ONE NETWORKS INC.</v>
          </cell>
          <cell r="D256">
            <v>-100996</v>
          </cell>
        </row>
        <row r="257">
          <cell r="A257" t="str">
            <v>THE HYDRO ELECTRIC COMMISSION OF THE TOWN OF CARLETON PLACE</v>
          </cell>
          <cell r="B257" t="str">
            <v>HYDRO ONE NETWORKS INC.</v>
          </cell>
          <cell r="D257">
            <v>-67511</v>
          </cell>
        </row>
        <row r="258">
          <cell r="A258" t="str">
            <v>THE HYDRO ELECTRIC COMMISSION OF THE TOWN OF SHELBURNE</v>
          </cell>
          <cell r="B258" t="str">
            <v>HYDRO ONE NETWORKS INC.</v>
          </cell>
          <cell r="D258">
            <v>-69722</v>
          </cell>
        </row>
        <row r="259">
          <cell r="A259" t="str">
            <v>THE HYDRO ELECTRIC COMMISSION OF THE TOWNSHIP OF WARWICK</v>
          </cell>
          <cell r="B259" t="str">
            <v>BLUEWATER POWER DISTRIBUTION CORPORATION</v>
          </cell>
          <cell r="D259">
            <v>-39551</v>
          </cell>
        </row>
        <row r="260">
          <cell r="A260" t="str">
            <v>THE HYDRO-ELECTRIC COMMISSION FOR THE TOWN OF EXETER</v>
          </cell>
          <cell r="B260" t="str">
            <v>HYDRO ONE NETWORKS INC.</v>
          </cell>
          <cell r="D260">
            <v>-87426</v>
          </cell>
        </row>
        <row r="261">
          <cell r="A261" t="str">
            <v>THE HYDRO-ELECTRIC COMMISSION OF THE CITY OF GLOUCESTER</v>
          </cell>
          <cell r="B261" t="str">
            <v>HYDRO OTTAWA LIMITED</v>
          </cell>
          <cell r="D261">
            <v>-5716466</v>
          </cell>
        </row>
        <row r="262">
          <cell r="A262" t="str">
            <v>THE HYDRO-ELECTRIC COMMISSION OF THE TOWN OF PENETANGUISHENE</v>
          </cell>
          <cell r="B262" t="str">
            <v>POWERSTREAM INC.</v>
          </cell>
          <cell r="D262">
            <v>-213396</v>
          </cell>
        </row>
        <row r="263">
          <cell r="A263" t="str">
            <v>THE PUBLIC UTILITIES COMMISSION FOR THE TOWN OF BANCROFT</v>
          </cell>
          <cell r="B263" t="str">
            <v>HYDRO ONE NETWORKS INC.</v>
          </cell>
          <cell r="D263">
            <v>-57504</v>
          </cell>
        </row>
        <row r="264">
          <cell r="A264" t="str">
            <v>THE PUBLIC UTILITIES COMMISSION OF THE TOWN OF COLLINGWOOD</v>
          </cell>
          <cell r="B264" t="str">
            <v>COLLUS POWER CORP.</v>
          </cell>
          <cell r="D264">
            <v>-338454</v>
          </cell>
        </row>
        <row r="265">
          <cell r="A265" t="str">
            <v>THE PUBLIC UTILITIES COMMISSION OF THE TOWN OF KAPUSKASING</v>
          </cell>
          <cell r="B265" t="str">
            <v>NORTHERN ONTARIO WIRES INC.</v>
          </cell>
          <cell r="D265">
            <v>-28610</v>
          </cell>
        </row>
        <row r="266">
          <cell r="A266" t="str">
            <v>THE PUBLIC UTILITIES COMMISSION OF THE TOWN OF PETROLIA</v>
          </cell>
          <cell r="B266" t="str">
            <v>BLUEWATER POWER DISTRIBUTION CORPORATION</v>
          </cell>
          <cell r="D266">
            <v>-69367</v>
          </cell>
        </row>
        <row r="267">
          <cell r="A267" t="str">
            <v>THE PUBLIC UTILITIES COMMISSION OF THE VILLAGE OF EGANVILLE</v>
          </cell>
          <cell r="B267" t="str">
            <v>HYDRO ONE NETWORKS INC.</v>
          </cell>
          <cell r="D267">
            <v>-11994</v>
          </cell>
        </row>
        <row r="268">
          <cell r="A268" t="str">
            <v>THE PUBLIC UTILITIES COMMISSION OF THE VILLAGE OF POINT EDWARD</v>
          </cell>
          <cell r="B268" t="str">
            <v>BLUEWATER POWER DISTRIBUTION CORPORATION</v>
          </cell>
          <cell r="D268">
            <v>-3856</v>
          </cell>
        </row>
        <row r="269">
          <cell r="A269" t="str">
            <v>THE VILLAGE OF OMEMEE HYDRO-ELECTRIC COMMISSION</v>
          </cell>
          <cell r="B269" t="str">
            <v>HYDRO ONE NETWORKS INC.</v>
          </cell>
          <cell r="D269">
            <v>-20017</v>
          </cell>
        </row>
        <row r="270">
          <cell r="A270" t="str">
            <v>THEDFORD HYDRO ELECTRIC COMMISSION</v>
          </cell>
          <cell r="B270" t="str">
            <v>HYDRO ONE NETWORKS INC.</v>
          </cell>
          <cell r="D270">
            <v>-13800</v>
          </cell>
        </row>
        <row r="271">
          <cell r="A271" t="str">
            <v>THORNDALE HYDRO ELECTRIC COMMISSION</v>
          </cell>
          <cell r="B271" t="str">
            <v>HYDRO ONE NETWORKS INC.</v>
          </cell>
          <cell r="D271">
            <v>-2064</v>
          </cell>
        </row>
        <row r="272">
          <cell r="A272" t="str">
            <v>THOROLD HYDRO CORPORATION</v>
          </cell>
          <cell r="B272" t="str">
            <v>HYDRO ONE NETWORKS INC.</v>
          </cell>
          <cell r="D272">
            <v>-29789</v>
          </cell>
        </row>
        <row r="273">
          <cell r="A273" t="str">
            <v>THUNDER BAY HYDRO ELECTRICITY DISTRIBUTION INC.</v>
          </cell>
          <cell r="B273" t="str">
            <v>THUNDER BAY HYDRO ELECTRICITY DISTRIBUTION INC.</v>
          </cell>
          <cell r="D273">
            <v>-4646255</v>
          </cell>
        </row>
        <row r="274">
          <cell r="A274" t="str">
            <v>TILLSONBURG HYDRO INC.</v>
          </cell>
          <cell r="B274" t="str">
            <v>TILLSONBURG HYDRO INC.</v>
          </cell>
          <cell r="D274">
            <v>-371406</v>
          </cell>
        </row>
        <row r="275">
          <cell r="A275" t="str">
            <v>TOTTENHAM</v>
          </cell>
          <cell r="B275" t="str">
            <v>POWERSTREAM INC.</v>
          </cell>
          <cell r="D275">
            <v>-63289</v>
          </cell>
        </row>
        <row r="276">
          <cell r="A276" t="str">
            <v>TOWNSHIP OF MCGARRY HYDRO SYSTEM</v>
          </cell>
          <cell r="B276" t="str">
            <v>HYDRO ONE NETWORKS INC.</v>
          </cell>
          <cell r="D276">
            <v>-6273</v>
          </cell>
        </row>
        <row r="277">
          <cell r="A277" t="str">
            <v>TOWNSHIP OF NORTH DORCHESTER HYDRO</v>
          </cell>
          <cell r="B277" t="str">
            <v>HYDRO ONE NETWORKS INC.</v>
          </cell>
          <cell r="D277">
            <v>-48671</v>
          </cell>
        </row>
        <row r="278">
          <cell r="A278" t="str">
            <v>TWEED HYDRO ELECTRIC COMMISSION</v>
          </cell>
          <cell r="B278" t="str">
            <v>HYDRO ONE NETWORKS INC.</v>
          </cell>
          <cell r="D278">
            <v>-21650</v>
          </cell>
        </row>
        <row r="279">
          <cell r="A279" t="str">
            <v>UXBRIDGE HYDRO ELECTRIC COMMISSION</v>
          </cell>
          <cell r="B279" t="str">
            <v>VERIDIAN CONNECTIONS INC.</v>
          </cell>
          <cell r="D279">
            <v>-15283</v>
          </cell>
        </row>
        <row r="280">
          <cell r="A280" t="str">
            <v>VILLAGE OF BARRY'S BAY HYDRO SYSTEM</v>
          </cell>
          <cell r="B280" t="str">
            <v>HYDRO ONE NETWORKS INC.</v>
          </cell>
          <cell r="D280">
            <v>-3903</v>
          </cell>
        </row>
        <row r="281">
          <cell r="A281" t="str">
            <v>VILLAGE OF BLOOMFIELD HYDRO SYSTEM</v>
          </cell>
          <cell r="B281" t="str">
            <v>HYDRO ONE NETWORKS INC.</v>
          </cell>
          <cell r="D281">
            <v>-153</v>
          </cell>
        </row>
        <row r="282">
          <cell r="A282" t="str">
            <v>VILLAGE OF CARDINAL HYDRO SYSTEM</v>
          </cell>
          <cell r="B282" t="str">
            <v>RIDEAU ST. LAWRENCE DISTRIBUTION INC.</v>
          </cell>
          <cell r="D282">
            <v>-1018</v>
          </cell>
        </row>
        <row r="283">
          <cell r="A283" t="str">
            <v>VILLAGE OF CHESTERVILLE HYDRO SYSTEM</v>
          </cell>
          <cell r="B283" t="str">
            <v>HYDRO ONE NETWORKS INC.</v>
          </cell>
          <cell r="D283">
            <v>-7189</v>
          </cell>
        </row>
        <row r="284">
          <cell r="A284" t="str">
            <v>VILLAGE OF CREEMORE HYDRO SYSTEM</v>
          </cell>
          <cell r="B284" t="str">
            <v>COLLUS POWER CORP.</v>
          </cell>
          <cell r="D284">
            <v>-73</v>
          </cell>
        </row>
        <row r="285">
          <cell r="A285" t="str">
            <v>VILLAGE OF ERIEAU HYDRO SYSTEM</v>
          </cell>
          <cell r="B285" t="str">
            <v>CHATHAM-KENT HYDRO INC.</v>
          </cell>
          <cell r="D285">
            <v>-1633</v>
          </cell>
        </row>
        <row r="286">
          <cell r="A286" t="str">
            <v>VILLAGE OF FLESHERTON HYDRO SYSTEM</v>
          </cell>
          <cell r="B286" t="str">
            <v>HYDRO ONE NETWORKS INC.</v>
          </cell>
          <cell r="D286">
            <v>-6944</v>
          </cell>
        </row>
        <row r="287">
          <cell r="A287" t="str">
            <v>VILLAGE OF IROQUOIS HYDRO SYSTEM</v>
          </cell>
          <cell r="B287" t="str">
            <v>RIDEAU ST. LAWRENCE DISTRIBUTION INC.</v>
          </cell>
          <cell r="D287">
            <v>-127553</v>
          </cell>
        </row>
        <row r="288">
          <cell r="A288" t="str">
            <v>VILLAGE OF LUCKNOW HYDRO SYSTEM</v>
          </cell>
          <cell r="B288" t="str">
            <v>WESTARIO POWER INC.</v>
          </cell>
          <cell r="D288">
            <v>-37471</v>
          </cell>
        </row>
        <row r="289">
          <cell r="A289" t="str">
            <v>VILLAGE OF MAXVILLE HYDRO SYSTEM</v>
          </cell>
          <cell r="B289" t="str">
            <v>HYDRO ONE NETWORKS INC.</v>
          </cell>
          <cell r="D289">
            <v>-9847</v>
          </cell>
        </row>
        <row r="290">
          <cell r="A290" t="str">
            <v>WALKERTON PUBLIC UTILITIES COMMISSION</v>
          </cell>
          <cell r="B290" t="str">
            <v>WESTARIO POWER INC.</v>
          </cell>
          <cell r="D290">
            <v>-30508</v>
          </cell>
        </row>
        <row r="291">
          <cell r="A291" t="str">
            <v>WARDSVILLE HYDRO ELECTRIC COMMISSION</v>
          </cell>
          <cell r="B291" t="str">
            <v>HYDRO ONE NETWORKS INC.</v>
          </cell>
          <cell r="D291">
            <v>-3384</v>
          </cell>
        </row>
        <row r="292">
          <cell r="A292" t="str">
            <v>WARKWORTH HYDRO ELECTRIC COMMISSION</v>
          </cell>
          <cell r="B292" t="str">
            <v>HYDRO ONE NETWORKS INC.</v>
          </cell>
          <cell r="D292">
            <v>-24604</v>
          </cell>
        </row>
        <row r="293">
          <cell r="A293" t="str">
            <v>WATERLOO NORTH HYDRO INC.</v>
          </cell>
          <cell r="B293" t="str">
            <v>WATERLOO NORTH HYDRO INC.</v>
          </cell>
          <cell r="D293">
            <v>-2339718</v>
          </cell>
        </row>
        <row r="294">
          <cell r="A294" t="str">
            <v>WAUBAUSHENE PUBLIC UTILITIES COMMISSION</v>
          </cell>
          <cell r="B294" t="str">
            <v>NEWMARKET-TAY POWER DISTRIBUTION LTD.</v>
          </cell>
          <cell r="D294">
            <v>-26</v>
          </cell>
        </row>
        <row r="295">
          <cell r="A295" t="str">
            <v>WELLAND HYDRO-ELECTRIC SYSTEM CORP.</v>
          </cell>
          <cell r="B295" t="str">
            <v>WELLAND HYDRO-ELECTRIC SYSTEM CORP.</v>
          </cell>
          <cell r="D295">
            <v>-1064408</v>
          </cell>
        </row>
        <row r="296">
          <cell r="A296" t="str">
            <v>WELLINGTON ELECTRIC DISTRIBUTION COMPANY INC.</v>
          </cell>
          <cell r="B296" t="str">
            <v>GUELPH HYDRO ELECTRIC SYSTEMS INC.</v>
          </cell>
          <cell r="D296">
            <v>-22235</v>
          </cell>
        </row>
        <row r="297">
          <cell r="A297" t="str">
            <v>WEST LINCOLN HYDRO ELECTRIC COMMISSION</v>
          </cell>
          <cell r="B297" t="str">
            <v>NIAGARA PENINSULA ENERGY INC.</v>
          </cell>
          <cell r="D297">
            <v>-45607</v>
          </cell>
        </row>
        <row r="298">
          <cell r="A298" t="str">
            <v>WHITBY HYDRO ELECTRIC CORPORATION</v>
          </cell>
          <cell r="B298" t="str">
            <v>WHITBY HYDRO ELECTRIC CORPORATION</v>
          </cell>
          <cell r="D298">
            <v>-2799307</v>
          </cell>
        </row>
        <row r="299">
          <cell r="A299" t="str">
            <v>WHITCHURCH STOUFFVILLE HYDRO ELECTRIC COMMISSION</v>
          </cell>
          <cell r="B299" t="str">
            <v>HYDRO ONE NETWORKS INC.</v>
          </cell>
          <cell r="D299">
            <v>-469971</v>
          </cell>
        </row>
        <row r="300">
          <cell r="A300" t="str">
            <v>WINCHESTER HYDRO COMMISSION</v>
          </cell>
          <cell r="B300" t="str">
            <v>HYDRO ONE NETWORKS INC.</v>
          </cell>
          <cell r="D300">
            <v>-4100</v>
          </cell>
        </row>
        <row r="301">
          <cell r="A301" t="str">
            <v>WINDSOR UTILITIES COMMISSION</v>
          </cell>
          <cell r="B301" t="str">
            <v>ENWIN UTILITIES LTD.</v>
          </cell>
          <cell r="D301">
            <v>-1547949</v>
          </cell>
        </row>
        <row r="302">
          <cell r="A302" t="str">
            <v>WINGHAM PUBLIC UTILITIES COMMISSION</v>
          </cell>
          <cell r="B302" t="str">
            <v>WESTARIO POWER INC.</v>
          </cell>
          <cell r="D302">
            <v>-79392</v>
          </cell>
        </row>
        <row r="303">
          <cell r="A303" t="str">
            <v>WOODSTOCK HYDRO SERVICES INC.</v>
          </cell>
          <cell r="B303" t="str">
            <v>WOODSTOCK HYDRO SERVICES INC.</v>
          </cell>
          <cell r="D303">
            <v>-428497</v>
          </cell>
        </row>
        <row r="304">
          <cell r="A304" t="str">
            <v>WOODVILLE HYDRO-ELECTRIC SYSTEM</v>
          </cell>
          <cell r="B304" t="str">
            <v>HYDRO ONE NETWORKS INC.</v>
          </cell>
          <cell r="D304">
            <v>-28164</v>
          </cell>
        </row>
        <row r="305">
          <cell r="A305" t="str">
            <v>WYOMING HYDRO ELECTRIC COMMISSION</v>
          </cell>
          <cell r="B305" t="str">
            <v>HYDRO ONE NETWORKS INC.</v>
          </cell>
          <cell r="D305">
            <v>-20134</v>
          </cell>
        </row>
        <row r="306">
          <cell r="A306" t="str">
            <v>ZORRA ELECTRIC SUPPLY AUTHORITY</v>
          </cell>
          <cell r="B306" t="str">
            <v>ERIE THAMES POWERLINES CORPORATION</v>
          </cell>
          <cell r="D306">
            <v>-46988</v>
          </cell>
        </row>
        <row r="307">
          <cell r="A307" t="str">
            <v>ZURICH HYDRO ELECTRIC COMMISSION</v>
          </cell>
          <cell r="B307" t="str">
            <v>FESTIVAL HYDRO INC.</v>
          </cell>
          <cell r="D307">
            <v>-12515</v>
          </cell>
        </row>
        <row r="312">
          <cell r="A312" t="str">
            <v>AILSA CRAIG HYDRO ELECTRIC SYSTEM</v>
          </cell>
          <cell r="B312" t="str">
            <v>HYDRO ONE NETWORKS INC.</v>
          </cell>
          <cell r="D312">
            <v>-11297</v>
          </cell>
        </row>
        <row r="313">
          <cell r="A313" t="str">
            <v>AJAX HYDRO-ELECTRIC COMMISSION</v>
          </cell>
          <cell r="B313" t="str">
            <v>VERIDIAN CONNECTIONS INC.</v>
          </cell>
          <cell r="D313">
            <v>-1214160</v>
          </cell>
        </row>
        <row r="314">
          <cell r="A314" t="str">
            <v>ALLISTON</v>
          </cell>
          <cell r="B314" t="str">
            <v>POWERSTREAM INC.</v>
          </cell>
          <cell r="D314">
            <v>-113415</v>
          </cell>
        </row>
        <row r="315">
          <cell r="A315" t="str">
            <v>ALVINSTON PUBLIC UTILITIES COMMISSION</v>
          </cell>
          <cell r="B315" t="str">
            <v>BLUEWATER POWER DISTRIBUTION CORPORATION</v>
          </cell>
          <cell r="D315">
            <v>-13792</v>
          </cell>
        </row>
        <row r="316">
          <cell r="A316" t="str">
            <v>ANCASTER HYDRO-ELECTRIC COMMISSION</v>
          </cell>
          <cell r="B316" t="str">
            <v>HORIZON UTILITIES CORPORATION</v>
          </cell>
          <cell r="D316">
            <v>-296080</v>
          </cell>
        </row>
        <row r="317">
          <cell r="A317" t="str">
            <v>ARKONA HYDRO ELECTRIC COMMISSION</v>
          </cell>
          <cell r="B317" t="str">
            <v>HYDRO ONE NETWORKS INC.</v>
          </cell>
          <cell r="D317">
            <v>-512</v>
          </cell>
        </row>
        <row r="318">
          <cell r="A318" t="str">
            <v>ARNPRIOR HYDRO ELECTRIC COMMISSION</v>
          </cell>
          <cell r="B318" t="str">
            <v>HYDRO ONE NETWORKS INC.</v>
          </cell>
          <cell r="D318">
            <v>-55356</v>
          </cell>
        </row>
        <row r="319">
          <cell r="A319" t="str">
            <v>ASPHODEL-NORWOOD DISTRIBUTION INCORPORATED</v>
          </cell>
          <cell r="B319" t="str">
            <v>PETERBOROUGH DISTRIBUTION INCORPORATED</v>
          </cell>
          <cell r="D319">
            <v>-56817</v>
          </cell>
        </row>
        <row r="320">
          <cell r="A320" t="str">
            <v>ATIKOKAN HYDRO INC.</v>
          </cell>
          <cell r="B320" t="str">
            <v>ATIKOKAN HYDRO INC.</v>
          </cell>
          <cell r="D320">
            <v>-138338</v>
          </cell>
        </row>
        <row r="321">
          <cell r="A321" t="str">
            <v>AURORA HYDRO CONNECTIONS LIMITED</v>
          </cell>
          <cell r="B321" t="str">
            <v>POWERSTREAM INC.</v>
          </cell>
          <cell r="D321">
            <v>-1064644</v>
          </cell>
        </row>
        <row r="322">
          <cell r="A322" t="str">
            <v>AYLMER PUBLIC UTILITIES COMMISSION</v>
          </cell>
          <cell r="B322" t="str">
            <v>ERIE THAMES POWERLINES CORPORATION</v>
          </cell>
          <cell r="D322">
            <v>-78534</v>
          </cell>
        </row>
        <row r="323">
          <cell r="A323" t="str">
            <v>BATH HYDRO</v>
          </cell>
          <cell r="B323" t="str">
            <v>HYDRO ONE NETWORKS INC.</v>
          </cell>
          <cell r="D323">
            <v>-14356</v>
          </cell>
        </row>
        <row r="324">
          <cell r="A324" t="str">
            <v>BEACHBURG HYDRO</v>
          </cell>
          <cell r="B324" t="str">
            <v>OTTAWA RIVER POWER CORPORATION</v>
          </cell>
          <cell r="D324">
            <v>-11615</v>
          </cell>
        </row>
        <row r="325">
          <cell r="A325" t="str">
            <v>BEETON</v>
          </cell>
          <cell r="B325" t="str">
            <v>POWERSTREAM INC.</v>
          </cell>
          <cell r="D325">
            <v>-1224</v>
          </cell>
        </row>
        <row r="326">
          <cell r="A326" t="str">
            <v>BELLEVILLE ELECTRIC CORPORATION</v>
          </cell>
          <cell r="B326" t="str">
            <v>VERIDIAN CONNECTIONS INC.</v>
          </cell>
          <cell r="D326">
            <v>-257617</v>
          </cell>
        </row>
        <row r="327">
          <cell r="A327" t="str">
            <v>BLANDFORD-BLENHEIM PUBLIC UTILITIES COMMISSION</v>
          </cell>
          <cell r="B327" t="str">
            <v>HYDRO ONE NETWORKS INC.</v>
          </cell>
          <cell r="D327">
            <v>-8118</v>
          </cell>
        </row>
        <row r="328">
          <cell r="A328" t="str">
            <v>BLUE MOUNTAINS HYDRO SERVICES COMPANY INC.</v>
          </cell>
          <cell r="B328" t="str">
            <v>COLLUS POWER CORP.</v>
          </cell>
          <cell r="D328">
            <v>-61159</v>
          </cell>
        </row>
        <row r="329">
          <cell r="A329" t="str">
            <v>BLYTH HYDRO ELECTRIC COMMISSION</v>
          </cell>
          <cell r="B329" t="str">
            <v>HYDRO ONE NETWORKS INC.</v>
          </cell>
          <cell r="D329">
            <v>-21600</v>
          </cell>
        </row>
        <row r="330">
          <cell r="A330" t="str">
            <v>BOARD OF LIGHT &amp; HEAT COMM. OF THE CITY OF GUELPH</v>
          </cell>
          <cell r="B330" t="str">
            <v>GUELPH HYDRO ELECTRIC SYSTEMS INC.</v>
          </cell>
          <cell r="D330">
            <v>-3280287</v>
          </cell>
        </row>
        <row r="331">
          <cell r="A331" t="str">
            <v>BOBCAYGEON HYDRO ELECTRIC COMMISSION</v>
          </cell>
          <cell r="B331" t="str">
            <v>HYDRO ONE NETWORKS INC.</v>
          </cell>
          <cell r="D331">
            <v>-30357</v>
          </cell>
        </row>
        <row r="332">
          <cell r="A332" t="str">
            <v>BRADFORD WEST GWILLIMBURY PUBLIC UTILITIES COMMISSION</v>
          </cell>
          <cell r="B332" t="str">
            <v>POWERSTREAM INC.</v>
          </cell>
          <cell r="D332">
            <v>-482271</v>
          </cell>
        </row>
        <row r="333">
          <cell r="A333" t="str">
            <v>BRIGHTON DISTRIBUTION INC.</v>
          </cell>
          <cell r="B333" t="str">
            <v>HYDRO ONE NETWORKS INC.</v>
          </cell>
          <cell r="D333">
            <v>-84276</v>
          </cell>
        </row>
        <row r="334">
          <cell r="A334" t="str">
            <v>BROCK HYDRO-ELECTRIC COMMISSION</v>
          </cell>
          <cell r="B334" t="str">
            <v>VERIDIAN CONNECTIONS INC.</v>
          </cell>
          <cell r="D334">
            <v>-118719</v>
          </cell>
        </row>
        <row r="335">
          <cell r="A335" t="str">
            <v>BROCKVILLE UTILITIES INCORPORATED</v>
          </cell>
          <cell r="B335" t="str">
            <v>HYDRO ONE NETWORKS INC.</v>
          </cell>
          <cell r="D335">
            <v>-454703</v>
          </cell>
        </row>
        <row r="336">
          <cell r="A336" t="str">
            <v>BRUSSELS PUBLIC UTILITIES COMMISSION</v>
          </cell>
          <cell r="B336" t="str">
            <v>FESTIVAL HYDRO INC.</v>
          </cell>
          <cell r="D336">
            <v>-7778</v>
          </cell>
        </row>
        <row r="337">
          <cell r="A337" t="str">
            <v>BURK'S FALLS HYDRO ELECTRIC COMMISSION</v>
          </cell>
          <cell r="B337" t="str">
            <v>LAKELAND POWER DISTRIBUTION LTD.</v>
          </cell>
          <cell r="D337">
            <v>-42691</v>
          </cell>
        </row>
        <row r="338">
          <cell r="A338" t="str">
            <v>BURLINGTON HYDRO INC.</v>
          </cell>
          <cell r="B338" t="str">
            <v>BURLINGTON HYDRO INC.</v>
          </cell>
          <cell r="D338">
            <v>-4699681</v>
          </cell>
        </row>
        <row r="339">
          <cell r="A339" t="str">
            <v>CALEDON HYDRO CORPORATION</v>
          </cell>
          <cell r="B339" t="str">
            <v>HYDRO ONE NETWORKS INC.</v>
          </cell>
          <cell r="D339">
            <v>-1025158</v>
          </cell>
        </row>
        <row r="340">
          <cell r="A340" t="str">
            <v>CAMBRIDGE AND NORTH DUMFRIES HYDRO INC.</v>
          </cell>
          <cell r="B340" t="str">
            <v>CAMBRIDGE AND NORTH DUMFRIES HYDRO INC.</v>
          </cell>
          <cell r="D340">
            <v>-2213124</v>
          </cell>
        </row>
        <row r="341">
          <cell r="A341" t="str">
            <v>CAPREOL HYDRO ELECTRIC COMMISSION</v>
          </cell>
          <cell r="B341" t="str">
            <v>GREATER SUDBURY HYDRO INC.</v>
          </cell>
          <cell r="D341">
            <v>-158031</v>
          </cell>
        </row>
        <row r="342">
          <cell r="A342" t="str">
            <v>CASSELMAN HYDRO INC.</v>
          </cell>
          <cell r="B342" t="str">
            <v>HYDRO OTTAWA LIMITED</v>
          </cell>
          <cell r="D342">
            <v>-32757</v>
          </cell>
        </row>
        <row r="343">
          <cell r="A343" t="str">
            <v>CAVAN-MILLBROOK-NORTH MONAGHAN PUBLIC UTILITIES COMMISSION</v>
          </cell>
          <cell r="B343" t="str">
            <v>HYDRO ONE NETWORKS INC.</v>
          </cell>
          <cell r="D343">
            <v>-32841</v>
          </cell>
        </row>
        <row r="344">
          <cell r="A344" t="str">
            <v>CENTRE HASTINGS HYDRO ELECTRIC COMMISSION</v>
          </cell>
          <cell r="B344" t="str">
            <v>HYDRO ONE NETWORKS INC.</v>
          </cell>
          <cell r="D344">
            <v>-12753</v>
          </cell>
        </row>
        <row r="345">
          <cell r="A345" t="str">
            <v>CHALK RIVER HYDRO</v>
          </cell>
          <cell r="B345" t="str">
            <v>HYDRO ONE NETWORKS INC.</v>
          </cell>
          <cell r="D345">
            <v>-14160</v>
          </cell>
        </row>
        <row r="346">
          <cell r="A346" t="str">
            <v>CHAPLEAU PUBLIC UTILITIES CORPORATION</v>
          </cell>
          <cell r="B346" t="str">
            <v>CHAPLEAU PUBLIC UTILITIES CORPORATION</v>
          </cell>
          <cell r="D346">
            <v>-8179</v>
          </cell>
        </row>
        <row r="347">
          <cell r="A347" t="str">
            <v>CITY OF DRYDEN HYDRO ELECTRIC COMMISSION</v>
          </cell>
          <cell r="B347" t="str">
            <v>HYDRO ONE NETWORKS INC.</v>
          </cell>
          <cell r="D347">
            <v>-71382</v>
          </cell>
        </row>
        <row r="348">
          <cell r="A348" t="str">
            <v>CLARINGTON HYDRO-ELECTRIC COMMISSION</v>
          </cell>
          <cell r="B348" t="str">
            <v>VERIDIAN CONNECTIONS INC.</v>
          </cell>
          <cell r="D348">
            <v>-719052</v>
          </cell>
        </row>
        <row r="349">
          <cell r="A349" t="str">
            <v>CLINTON POWER CORPORATION</v>
          </cell>
          <cell r="B349" t="str">
            <v>ERIE THAMES POWERLINES CORPORATION</v>
          </cell>
          <cell r="D349">
            <v>-15123</v>
          </cell>
        </row>
        <row r="350">
          <cell r="A350" t="str">
            <v>COBDEN HYDRO</v>
          </cell>
          <cell r="B350" t="str">
            <v>HYDRO ONE NETWORKS INC.</v>
          </cell>
          <cell r="D350">
            <v>-7778</v>
          </cell>
        </row>
        <row r="351">
          <cell r="A351" t="str">
            <v>COLBORNE PUBLIC UTILITIES COMMISSION</v>
          </cell>
          <cell r="B351" t="str">
            <v>LAKEFRONT UTILITIES INC.</v>
          </cell>
          <cell r="D351">
            <v>-16834</v>
          </cell>
        </row>
        <row r="352">
          <cell r="A352" t="str">
            <v>COTTAM HYDRO-ELECTRIC SYSTEM</v>
          </cell>
          <cell r="B352" t="str">
            <v>E.L.K. ENERGY INC.</v>
          </cell>
          <cell r="D352">
            <v>-148231</v>
          </cell>
        </row>
        <row r="353">
          <cell r="A353" t="str">
            <v>DASHWOOD HYDRO-ELECTRIC SYSTEM</v>
          </cell>
          <cell r="B353" t="str">
            <v>FESTIVAL HYDRO INC.</v>
          </cell>
          <cell r="D353">
            <v>-129</v>
          </cell>
        </row>
        <row r="354">
          <cell r="A354" t="str">
            <v>DEEP RIVER HYDRO</v>
          </cell>
          <cell r="B354" t="str">
            <v>HYDRO ONE NETWORKS INC.</v>
          </cell>
          <cell r="D354">
            <v>-229875</v>
          </cell>
        </row>
        <row r="355">
          <cell r="A355" t="str">
            <v>DELHI HYDRO-ELECTRIC COMMISSION</v>
          </cell>
          <cell r="B355" t="str">
            <v>NORFOLK POWER DISTRIBUTION INC.</v>
          </cell>
          <cell r="D355">
            <v>-20713</v>
          </cell>
        </row>
        <row r="356">
          <cell r="A356" t="str">
            <v>DESERONTO PUBLIC UTILITIES COMMISSION</v>
          </cell>
          <cell r="B356" t="str">
            <v>HYDRO ONE NETWORKS INC.</v>
          </cell>
          <cell r="D356">
            <v>-7940</v>
          </cell>
        </row>
        <row r="357">
          <cell r="A357" t="str">
            <v>DRESDEN UTILITIES COMMISSION</v>
          </cell>
          <cell r="B357" t="str">
            <v>CHATHAM-KENT HYDRO INC.</v>
          </cell>
          <cell r="D357">
            <v>-33135</v>
          </cell>
        </row>
        <row r="358">
          <cell r="A358" t="str">
            <v>DUNDALK HYDRO ELECTRIC SYSTEM</v>
          </cell>
          <cell r="B358" t="str">
            <v>HYDRO ONE NETWORKS INC.</v>
          </cell>
          <cell r="D358">
            <v>-2020</v>
          </cell>
        </row>
        <row r="359">
          <cell r="A359" t="str">
            <v>DUNDAS HYDRO-ELECTRIC COMMISSION</v>
          </cell>
          <cell r="B359" t="str">
            <v>HORIZON UTILITIES CORPORATION</v>
          </cell>
          <cell r="D359">
            <v>-490989</v>
          </cell>
        </row>
        <row r="360">
          <cell r="A360" t="str">
            <v>DUNNVILLE HYDRO ELECTRIC COMMISSION</v>
          </cell>
          <cell r="B360" t="str">
            <v>HALDIMAND COUNTY HYDRO INC.</v>
          </cell>
          <cell r="D360">
            <v>-141195</v>
          </cell>
        </row>
        <row r="361">
          <cell r="A361" t="str">
            <v>DURHAM HYDRO ELECTRIC COMMISSION</v>
          </cell>
          <cell r="B361" t="str">
            <v>HYDRO ONE NETWORKS INC.</v>
          </cell>
          <cell r="D361">
            <v>-11586</v>
          </cell>
        </row>
        <row r="362">
          <cell r="A362" t="str">
            <v>DUTTON HYDRO LIMITED</v>
          </cell>
          <cell r="B362" t="str">
            <v>MIDDLESEX POWER DISTRIBUTION CORPORATION</v>
          </cell>
          <cell r="D362">
            <v>-4834</v>
          </cell>
        </row>
        <row r="363">
          <cell r="A363" t="str">
            <v>EAST ZORRA-TAVISTOCK PUBLIC UTILITY COMMISSION</v>
          </cell>
          <cell r="B363" t="str">
            <v>ERIE THAMES POWERLINES CORPORATION</v>
          </cell>
          <cell r="D363">
            <v>-38969</v>
          </cell>
        </row>
        <row r="364">
          <cell r="A364" t="str">
            <v>ELMWOOD HYDRO-ELECTRIC SYSTEM</v>
          </cell>
          <cell r="B364" t="str">
            <v>WESTARIO POWER INC.</v>
          </cell>
          <cell r="D364">
            <v>-234</v>
          </cell>
        </row>
        <row r="365">
          <cell r="A365" t="str">
            <v>EMBRUN COOPERATIVE HYDRO INC.</v>
          </cell>
          <cell r="B365" t="str">
            <v>COOPERATIVE HYDRO EMBRUN INC.</v>
          </cell>
          <cell r="D365">
            <v>-30195</v>
          </cell>
        </row>
        <row r="366">
          <cell r="A366" t="str">
            <v>ERIN HYDRO ELECTRIC COMMISSION</v>
          </cell>
          <cell r="B366" t="str">
            <v>HYDRO ONE NETWORKS INC.</v>
          </cell>
          <cell r="D366">
            <v>-228679</v>
          </cell>
        </row>
        <row r="367">
          <cell r="A367" t="str">
            <v>ESSEX HYDRO-ELECTRIC COMMISSION</v>
          </cell>
          <cell r="B367" t="str">
            <v>E.L.K. ENERGY INC.</v>
          </cell>
          <cell r="D367">
            <v>-199203</v>
          </cell>
        </row>
        <row r="368">
          <cell r="A368" t="str">
            <v>FENELON FALLS BOARD OF WATER, LIGHT AND POWER COMMISSIONERS</v>
          </cell>
          <cell r="B368" t="str">
            <v>HYDRO ONE NETWORKS INC.</v>
          </cell>
          <cell r="D368">
            <v>-14194</v>
          </cell>
        </row>
        <row r="369">
          <cell r="A369" t="str">
            <v>FLAMBOROUGH HYDRO ELECTRIC COMMISSION</v>
          </cell>
          <cell r="B369" t="str">
            <v>HORIZON UTILITIES CORPORATION</v>
          </cell>
          <cell r="D369">
            <v>-84589</v>
          </cell>
        </row>
        <row r="370">
          <cell r="A370" t="str">
            <v>FOREST PUBLIC UTILITIES COMMISSION</v>
          </cell>
          <cell r="B370" t="str">
            <v>HYDRO ONE NETWORKS INC.</v>
          </cell>
          <cell r="D370">
            <v>-14335</v>
          </cell>
        </row>
        <row r="371">
          <cell r="A371" t="str">
            <v>GEORGINA HYDRO ELECTRIC COMMISSION</v>
          </cell>
          <cell r="B371" t="str">
            <v>HYDRO ONE NETWORKS INC.</v>
          </cell>
          <cell r="D371">
            <v>-219735</v>
          </cell>
        </row>
        <row r="372">
          <cell r="A372" t="str">
            <v>GLENCOE PUBLIC UTILITIES COMMISSION</v>
          </cell>
          <cell r="B372" t="str">
            <v>HYDRO ONE NETWORKS INC.</v>
          </cell>
          <cell r="D372">
            <v>-31325</v>
          </cell>
        </row>
        <row r="373">
          <cell r="A373" t="str">
            <v>GOULBOURN HYDRO ELECTRIC COMMISSION</v>
          </cell>
          <cell r="B373" t="str">
            <v>HYDRO OTTAWA LIMITED</v>
          </cell>
          <cell r="D373">
            <v>-129459</v>
          </cell>
        </row>
        <row r="374">
          <cell r="A374" t="str">
            <v>GRAND BEND PUBLIC UTILITIES COMMISSION</v>
          </cell>
          <cell r="B374" t="str">
            <v>HYDRO ONE NETWORKS INC.</v>
          </cell>
          <cell r="D374">
            <v>-31267</v>
          </cell>
        </row>
        <row r="375">
          <cell r="A375" t="str">
            <v>GRAND VALLEY ENERGY INC.</v>
          </cell>
          <cell r="B375" t="str">
            <v>ORANGEVILLE HYDRO LIMITED</v>
          </cell>
          <cell r="D375">
            <v>-11046</v>
          </cell>
        </row>
        <row r="376">
          <cell r="A376" t="str">
            <v>GRAVENHURST HYDRO ELECTRIC INC.</v>
          </cell>
          <cell r="B376" t="str">
            <v>VERIDIAN CONNECTIONS INC.</v>
          </cell>
          <cell r="D376">
            <v>-71431</v>
          </cell>
        </row>
        <row r="377">
          <cell r="A377" t="str">
            <v>GRIMSBY POWER INCORPORATED</v>
          </cell>
          <cell r="B377" t="str">
            <v>GRIMSBY POWER INCORPORATED</v>
          </cell>
          <cell r="D377">
            <v>-107612</v>
          </cell>
        </row>
        <row r="378">
          <cell r="A378" t="str">
            <v>GUELPH/ERAMOSA HYDRO-ELECTRIC COMMISSION</v>
          </cell>
          <cell r="B378" t="str">
            <v>GUELPH HYDRO ELECTRIC SYSTEMS INC.</v>
          </cell>
          <cell r="D378">
            <v>-12633</v>
          </cell>
        </row>
        <row r="379">
          <cell r="A379" t="str">
            <v>HALDIMAND HYDRO-ELECTRIC COMMISSION</v>
          </cell>
          <cell r="B379" t="str">
            <v>HALDIMAND COUNTY HYDRO INC.</v>
          </cell>
          <cell r="D379">
            <v>-189717</v>
          </cell>
        </row>
        <row r="380">
          <cell r="A380" t="str">
            <v>HALTON HILLS HYDRO INC.</v>
          </cell>
          <cell r="B380" t="str">
            <v>HALTON HILLS HYDRO INC.</v>
          </cell>
          <cell r="D380">
            <v>-657710</v>
          </cell>
        </row>
        <row r="381">
          <cell r="A381" t="str">
            <v>HAMILTON HYDRO INC.</v>
          </cell>
          <cell r="B381" t="str">
            <v>HORIZON UTILITIES CORPORATION</v>
          </cell>
          <cell r="D381">
            <v>-1968216</v>
          </cell>
        </row>
        <row r="382">
          <cell r="A382" t="str">
            <v>HANOVER ELECTRIC SERVICES INC.</v>
          </cell>
          <cell r="B382" t="str">
            <v>WESTARIO POWER INC.</v>
          </cell>
          <cell r="D382">
            <v>-23479</v>
          </cell>
        </row>
        <row r="383">
          <cell r="A383" t="str">
            <v>HASTINGS PUBLIC UTILITIES</v>
          </cell>
          <cell r="B383" t="str">
            <v>HYDRO ONE NETWORKS INC.</v>
          </cell>
          <cell r="D383">
            <v>-2979</v>
          </cell>
        </row>
        <row r="384">
          <cell r="A384" t="str">
            <v>HAVELOCK-BELMONT-METHUEN HYDRO ELECTRIC COMMISSION</v>
          </cell>
          <cell r="B384" t="str">
            <v>HYDRO ONE NETWORKS INC.</v>
          </cell>
          <cell r="D384">
            <v>-13956</v>
          </cell>
        </row>
        <row r="385">
          <cell r="A385" t="str">
            <v>HEARST POWER DISTRIBUTION COMPANY LIMITED</v>
          </cell>
          <cell r="B385" t="str">
            <v>HEARST POWER DISTRIBUTION COMPANY LIMITED</v>
          </cell>
          <cell r="D385">
            <v>-78090</v>
          </cell>
        </row>
        <row r="386">
          <cell r="A386" t="str">
            <v>HENSALL PUBLIC UTILITIES COMMISSION</v>
          </cell>
          <cell r="B386" t="str">
            <v>FESTIVAL HYDRO INC.</v>
          </cell>
          <cell r="D386">
            <v>-13612</v>
          </cell>
        </row>
        <row r="387">
          <cell r="A387" t="str">
            <v>HOLSTEIN HYDRO ELECTRIC SYSTEM</v>
          </cell>
          <cell r="B387" t="str">
            <v>WELLINGTON NORTH POWER INC.</v>
          </cell>
          <cell r="D387">
            <v>-5000</v>
          </cell>
        </row>
        <row r="388">
          <cell r="A388" t="str">
            <v>HUNTSVILLE PUBLIC UTILITIES COMMISSION</v>
          </cell>
          <cell r="B388" t="str">
            <v>LAKELAND POWER DISTRIBUTION LTD.</v>
          </cell>
          <cell r="D388">
            <v>-27094</v>
          </cell>
        </row>
        <row r="389">
          <cell r="A389" t="str">
            <v>HYDRO ELECTRIC COMMISSION OF THE CORPORATION OF THE TOWNSHIP OF MIDDLESEX CENTRE</v>
          </cell>
          <cell r="B389" t="str">
            <v>HYDRO ONE NETWORKS INC.</v>
          </cell>
          <cell r="D389">
            <v>-4306</v>
          </cell>
        </row>
        <row r="390">
          <cell r="A390" t="str">
            <v>HYDRO ELECTRIC COMMISSION OF THE TOWN OF LEAMINGTON</v>
          </cell>
          <cell r="B390" t="str">
            <v>ESSEX POWERLINES CORPORATION</v>
          </cell>
          <cell r="D390">
            <v>-224853</v>
          </cell>
        </row>
        <row r="391">
          <cell r="A391" t="str">
            <v>HYDRO ELECTRIC COMMISSION OF THE TOWNSHIP OF SPRINGWATER</v>
          </cell>
          <cell r="B391" t="str">
            <v>HYDRO ONE NETWORKS INC.</v>
          </cell>
          <cell r="D391">
            <v>-4028</v>
          </cell>
        </row>
        <row r="392">
          <cell r="A392" t="str">
            <v>HYDRO HAWKESBURY INC.</v>
          </cell>
          <cell r="B392" t="str">
            <v>HYDRO HAWKESBURY INC.</v>
          </cell>
          <cell r="D392">
            <v>-55841</v>
          </cell>
        </row>
        <row r="393">
          <cell r="A393" t="str">
            <v>HYDRO MISSISSAUGA CORPORATION</v>
          </cell>
          <cell r="B393" t="str">
            <v>ENERSOURCE HYDRO MISSISSAUGA INC.</v>
          </cell>
          <cell r="D393">
            <v>-25023071</v>
          </cell>
        </row>
        <row r="394">
          <cell r="A394" t="str">
            <v>HYDRO ONE BRAMPTON NETWORKS INC.</v>
          </cell>
          <cell r="B394" t="str">
            <v>HYDRO ONE BRAMPTON NETWORKS INC.</v>
          </cell>
          <cell r="D394">
            <v>-5425168</v>
          </cell>
        </row>
        <row r="395">
          <cell r="A395" t="str">
            <v>HYDRO OTTAWA LIMITED</v>
          </cell>
          <cell r="B395" t="str">
            <v>HYDRO OTTAWA LIMITED</v>
          </cell>
          <cell r="D395">
            <v>-10547515</v>
          </cell>
        </row>
        <row r="396">
          <cell r="A396" t="str">
            <v>HYDRO VAUGHAN DISTRIBUTION INC.</v>
          </cell>
          <cell r="B396" t="str">
            <v>POWERSTREAM INC.</v>
          </cell>
          <cell r="D396">
            <v>-2445760</v>
          </cell>
        </row>
        <row r="397">
          <cell r="A397" t="str">
            <v>HYDRO-ELECTRIC COMMISSION FOR THE TOWN OF AMHERSTBURG</v>
          </cell>
          <cell r="B397" t="str">
            <v>ESSEX POWERLINES CORPORATION</v>
          </cell>
          <cell r="D397">
            <v>-99742</v>
          </cell>
        </row>
        <row r="398">
          <cell r="A398" t="str">
            <v>HYDRO-ELECTRIC COMMISSION OF SOUTH DUMFRIES</v>
          </cell>
          <cell r="B398" t="str">
            <v>BRANT COUNTY POWER INC.</v>
          </cell>
          <cell r="D398">
            <v>-198</v>
          </cell>
        </row>
        <row r="399">
          <cell r="A399" t="str">
            <v>HYDRO-ELECTRIC COMMISSION OF THE CITY OF BRANTFORD</v>
          </cell>
          <cell r="B399" t="str">
            <v>BRANTFORD POWER INC.</v>
          </cell>
          <cell r="D399">
            <v>-2369968</v>
          </cell>
        </row>
        <row r="400">
          <cell r="A400" t="str">
            <v>HYDRO-ELECTRIC COMMISSION OF THE CITY OF PEMBROKE</v>
          </cell>
          <cell r="B400" t="str">
            <v>OTTAWA RIVER POWER CORPORATION</v>
          </cell>
          <cell r="D400">
            <v>-206736</v>
          </cell>
        </row>
        <row r="401">
          <cell r="A401" t="str">
            <v>HYDRO-ELECTRIC COMMISSION OF THE CITY OF SARNIA</v>
          </cell>
          <cell r="B401" t="str">
            <v>BLUEWATER POWER DISTRIBUTION CORPORATION</v>
          </cell>
          <cell r="D401">
            <v>-207180</v>
          </cell>
        </row>
        <row r="402">
          <cell r="A402" t="str">
            <v>HYDRO-ELECTRIC COMMISSION OF THE CITY OF TORONTO - EAST YORK OFFICE</v>
          </cell>
          <cell r="B402" t="str">
            <v>TORONTO HYDRO-ELECTRIC SYSTEM LIMITED</v>
          </cell>
          <cell r="D402">
            <v>-440772</v>
          </cell>
        </row>
        <row r="403">
          <cell r="A403" t="str">
            <v>HYDRO-ELECTRIC COMMISSION OF THE CITY OF TORONTO - ETOBICOKE OFFICE</v>
          </cell>
          <cell r="B403" t="str">
            <v>TORONTO HYDRO-ELECTRIC SYSTEM LIMITED</v>
          </cell>
          <cell r="D403">
            <v>-4809570</v>
          </cell>
        </row>
        <row r="404">
          <cell r="A404" t="str">
            <v>HYDRO-ELECTRIC COMMISSION OF THE CITY OF TORONTO - NORTH YORK OFFICE</v>
          </cell>
          <cell r="B404" t="str">
            <v>TORONTO HYDRO-ELECTRIC SYSTEM LIMITED</v>
          </cell>
          <cell r="D404">
            <v>-5644332</v>
          </cell>
        </row>
        <row r="405">
          <cell r="A405" t="str">
            <v>HYDRO-ELECTRIC COMMISSION OF THE CITY OF TORONTO - SCARBOROUGH OFFICE</v>
          </cell>
          <cell r="B405" t="str">
            <v>TORONTO HYDRO-ELECTRIC SYSTEM LIMITED</v>
          </cell>
          <cell r="D405">
            <v>-11302126</v>
          </cell>
        </row>
        <row r="406">
          <cell r="A406" t="str">
            <v>HYDRO-ELECTRIC COMMISSION OF THE CITY OF TORONTO - TORONTO OFFICE</v>
          </cell>
          <cell r="B406" t="str">
            <v>TORONTO HYDRO-ELECTRIC SYSTEM LIMITED</v>
          </cell>
          <cell r="D406">
            <v>-5379481</v>
          </cell>
        </row>
        <row r="407">
          <cell r="A407" t="str">
            <v>HYDRO-ELECTRIC COMMISSION OF THE CITY OF TORONTO - YORK OFFICE</v>
          </cell>
          <cell r="B407" t="str">
            <v>TORONTO HYDRO-ELECTRIC SYSTEM LIMITED</v>
          </cell>
          <cell r="D407">
            <v>-65062</v>
          </cell>
        </row>
        <row r="408">
          <cell r="A408" t="str">
            <v>HYDRO-ELECTRIC COMMISSION OF THE TOWN OF BOTHWELL</v>
          </cell>
          <cell r="B408" t="str">
            <v>CHATHAM-KENT HYDRO INC.</v>
          </cell>
          <cell r="D408">
            <v>-7508</v>
          </cell>
        </row>
        <row r="409">
          <cell r="A409" t="str">
            <v>HYDRO-ELECTRIC COMMISSION OF THE TOWN OF BRACEBRIDGE</v>
          </cell>
          <cell r="B409" t="str">
            <v>LAKELAND POWER DISTRIBUTION LTD.</v>
          </cell>
          <cell r="D409">
            <v>-28516</v>
          </cell>
        </row>
        <row r="410">
          <cell r="A410" t="str">
            <v>HYDRO-ELECTRIC COMMISSION OF THE TOWN OF CACHE BAY</v>
          </cell>
          <cell r="B410" t="str">
            <v>GREATER SUDBURY HYDRO INC.</v>
          </cell>
          <cell r="D410">
            <v>-2373</v>
          </cell>
        </row>
        <row r="411">
          <cell r="A411" t="str">
            <v>HYDRO-ELECTRIC COMMISSION OF THE TOWN OF HARRISTON</v>
          </cell>
          <cell r="B411" t="str">
            <v>WESTARIO POWER INC.</v>
          </cell>
          <cell r="D411">
            <v>-19398</v>
          </cell>
        </row>
        <row r="412">
          <cell r="A412" t="str">
            <v>HYDRO-ELECTRIC COMMISSION OF THE TOWN OF HARROW</v>
          </cell>
          <cell r="B412" t="str">
            <v>E.L.K. ENERGY INC.</v>
          </cell>
          <cell r="D412">
            <v>-179669</v>
          </cell>
        </row>
        <row r="413">
          <cell r="A413" t="str">
            <v>HYDRO-ELECTRIC COMMISSION OF THE TOWN OF LASALLE</v>
          </cell>
          <cell r="B413" t="str">
            <v>ESSEX POWERLINES CORPORATION</v>
          </cell>
          <cell r="D413">
            <v>-195418</v>
          </cell>
        </row>
        <row r="414">
          <cell r="A414" t="str">
            <v>HYDRO-ELECTRIC COMMISSION OF THE TOWN OF PORT ELGIN</v>
          </cell>
          <cell r="B414" t="str">
            <v>WESTARIO POWER INC.</v>
          </cell>
          <cell r="D414">
            <v>-712701</v>
          </cell>
        </row>
        <row r="415">
          <cell r="A415" t="str">
            <v>HYDRO-ELECTRIC COMMISSION OF THE TOWN OF STAYNER</v>
          </cell>
          <cell r="B415" t="str">
            <v>COLLUS POWER CORP.</v>
          </cell>
          <cell r="D415">
            <v>-6815</v>
          </cell>
        </row>
        <row r="416">
          <cell r="A416" t="str">
            <v>HYDRO-ELECTRIC COMMISSION OF THE TOWN OF STURGEON FALLS</v>
          </cell>
          <cell r="B416" t="str">
            <v>GREATER SUDBURY HYDRO INC.</v>
          </cell>
          <cell r="D416">
            <v>-3460</v>
          </cell>
        </row>
        <row r="417">
          <cell r="A417" t="str">
            <v>HYDRO-ELECTRIC COMMISSION OF THE TOWN OF VANKLEEK HILL</v>
          </cell>
          <cell r="B417" t="str">
            <v>HYDRO ONE NETWORKS INC.</v>
          </cell>
          <cell r="D417">
            <v>-64435</v>
          </cell>
        </row>
        <row r="418">
          <cell r="A418" t="str">
            <v>HYDRO-ELECTRIC COMMISSION OF THE TOWN OF WALLACEBURG</v>
          </cell>
          <cell r="B418" t="str">
            <v>CHATHAM-KENT HYDRO INC.</v>
          </cell>
          <cell r="D418">
            <v>-210055</v>
          </cell>
        </row>
        <row r="419">
          <cell r="A419" t="str">
            <v>HYDRO-ELECTRIC COMMISSION OF THE TOWN OF WASAGA BEACH</v>
          </cell>
          <cell r="B419" t="str">
            <v>WASAGA DISTRIBUTION INC.</v>
          </cell>
          <cell r="D419">
            <v>-138457</v>
          </cell>
        </row>
        <row r="420">
          <cell r="A420" t="str">
            <v>HYDRO-ELECTRIC COMMISSION OF THE TOWN OF WEBBWOOD</v>
          </cell>
          <cell r="B420" t="str">
            <v>ESPANOLA REGIONAL HYDRO DISTRIBUTION CORPORATION</v>
          </cell>
          <cell r="D420">
            <v>-2162</v>
          </cell>
        </row>
        <row r="421">
          <cell r="A421" t="str">
            <v>HYDRO-ELECTRIC COMMISSION OF THE TOWN OF WIARTON</v>
          </cell>
          <cell r="B421" t="str">
            <v>HYDRO ONE NETWORKS INC.</v>
          </cell>
          <cell r="D421">
            <v>-12430</v>
          </cell>
        </row>
        <row r="422">
          <cell r="A422" t="str">
            <v>HYDRO-ELECTRIC COMMISSION OF THE TOWNSHIP OF BRANTFORD</v>
          </cell>
          <cell r="B422" t="str">
            <v>BRANT COUNTY POWER INC.</v>
          </cell>
          <cell r="D422">
            <v>-234847</v>
          </cell>
        </row>
        <row r="423">
          <cell r="A423" t="str">
            <v>HYDRO-ELECTRIC COMMISSION OF THE TOWNSHIP OF ESSA</v>
          </cell>
          <cell r="B423" t="str">
            <v>POWERSTREAM INC.</v>
          </cell>
          <cell r="D423">
            <v>-7200</v>
          </cell>
        </row>
        <row r="424">
          <cell r="A424" t="str">
            <v>HYDRO-ELECTRIC COMMISSION OF THE VILLAGE OF ALFRED</v>
          </cell>
          <cell r="B424" t="str">
            <v>HYDRO 2000 INC.</v>
          </cell>
          <cell r="D424">
            <v>-11969</v>
          </cell>
        </row>
        <row r="425">
          <cell r="A425" t="str">
            <v>HYDRO-ELECTRIC COMMISSION OF THE VILLAGE OF CLIFFORD</v>
          </cell>
          <cell r="B425" t="str">
            <v>WESTARIO POWER INC.</v>
          </cell>
          <cell r="D425">
            <v>-5623</v>
          </cell>
        </row>
        <row r="426">
          <cell r="A426" t="str">
            <v>HYDRO-ELECTRIC COMMISSION OF THE VILLAGE OF ELORA</v>
          </cell>
          <cell r="B426" t="str">
            <v>CENTRE WELLINGTON HYDRO LTD.</v>
          </cell>
          <cell r="D426">
            <v>-11776</v>
          </cell>
        </row>
        <row r="427">
          <cell r="A427" t="str">
            <v>HYDRO-ELECTRIC COMMISSION OF THE VILLAGE OF FINCH</v>
          </cell>
          <cell r="B427" t="str">
            <v>HYDRO ONE NETWORKS INC.</v>
          </cell>
          <cell r="D427">
            <v>-6624</v>
          </cell>
        </row>
        <row r="428">
          <cell r="A428" t="str">
            <v>HYDRO-ELECTRIC COMMISSION OF THE VILLAGE OF FRANKFORD</v>
          </cell>
          <cell r="B428" t="str">
            <v>HYDRO ONE NETWORKS INC.</v>
          </cell>
          <cell r="D428">
            <v>-9515</v>
          </cell>
        </row>
        <row r="429">
          <cell r="A429" t="str">
            <v>HYDRO-ELECTRIC COMMISSION OF THE VILLAGE OF L'ORIGNAL</v>
          </cell>
          <cell r="B429" t="str">
            <v>HYDRO ONE NETWORKS INC.</v>
          </cell>
          <cell r="D429">
            <v>-88699</v>
          </cell>
        </row>
        <row r="430">
          <cell r="A430" t="str">
            <v>HYDRO-ELECTRIC COMMISSION OF THE VILLAGE OF LUCAN</v>
          </cell>
          <cell r="B430" t="str">
            <v>HYDRO ONE NETWORKS INC.</v>
          </cell>
          <cell r="D430">
            <v>-81993</v>
          </cell>
        </row>
        <row r="431">
          <cell r="A431" t="str">
            <v>HYDRO-ELECTRIC COMMISSION OF THE VILLAGE OF MORRISBURG</v>
          </cell>
          <cell r="B431" t="str">
            <v>RIDEAU ST. LAWRENCE DISTRIBUTION INC.</v>
          </cell>
          <cell r="D431">
            <v>-100351</v>
          </cell>
        </row>
        <row r="432">
          <cell r="A432" t="str">
            <v>HYDRO-ELECTRIC COMMISSION OF THE VILLAGE OF PAISLEY</v>
          </cell>
          <cell r="B432" t="str">
            <v>HYDRO ONE NETWORKS INC.</v>
          </cell>
          <cell r="D432">
            <v>-36754</v>
          </cell>
        </row>
        <row r="433">
          <cell r="A433" t="str">
            <v>HYDRO-ELECTRIC COMMISSION OF THE VILLAGE OF PLANTAGENET</v>
          </cell>
          <cell r="B433" t="str">
            <v>HYDRO 2000 INC.</v>
          </cell>
          <cell r="D433">
            <v>-2442</v>
          </cell>
        </row>
        <row r="434">
          <cell r="A434" t="str">
            <v>HYDRO-ELECTRIC COMMISSION OF THE VILLAGE OF ST. CLAIR BEACH</v>
          </cell>
          <cell r="B434" t="str">
            <v>ESSEX POWERLINES CORPORATION</v>
          </cell>
          <cell r="D434">
            <v>-544852</v>
          </cell>
        </row>
        <row r="435">
          <cell r="A435" t="str">
            <v>HYDRO-ELECTRIC COMMISSION OF THE VILLAGE OF VICTORIA HARBOUR</v>
          </cell>
          <cell r="B435" t="str">
            <v>NEWMARKET-TAY POWER DISTRIBUTION LTD.</v>
          </cell>
          <cell r="D435">
            <v>-9338</v>
          </cell>
        </row>
        <row r="436">
          <cell r="A436" t="str">
            <v>INGERSOLL PUBLIC UTILITY COMMISSION</v>
          </cell>
          <cell r="B436" t="str">
            <v>ERIE THAMES POWERLINES CORPORATION</v>
          </cell>
          <cell r="D436">
            <v>-123199</v>
          </cell>
        </row>
        <row r="437">
          <cell r="A437" t="str">
            <v>INNISFIL HYDRO DISTRIBUTION SYSTEMS LIMITED</v>
          </cell>
          <cell r="B437" t="str">
            <v>INNISFIL HYDRO DISTRIBUTION SYSTEMS LIMITED</v>
          </cell>
          <cell r="D437">
            <v>-46807</v>
          </cell>
        </row>
        <row r="438">
          <cell r="A438" t="str">
            <v>KENORA HYDRO ELECTRIC CORPORATION LTD.</v>
          </cell>
          <cell r="B438" t="str">
            <v>KENORA HYDRO ELECTRIC CORPORATION LTD.</v>
          </cell>
          <cell r="D438">
            <v>-52588</v>
          </cell>
        </row>
        <row r="439">
          <cell r="A439" t="str">
            <v>KILLALOE HYDRO ELECTRIC COMMISSION</v>
          </cell>
          <cell r="B439" t="str">
            <v>OTTAWA RIVER POWER CORPORATION</v>
          </cell>
          <cell r="D439">
            <v>-5864</v>
          </cell>
        </row>
        <row r="440">
          <cell r="A440" t="str">
            <v>KINCARDINE HYDRO ELECTRIC COMMISSION</v>
          </cell>
          <cell r="B440" t="str">
            <v>WESTARIO POWER INC.</v>
          </cell>
          <cell r="D440">
            <v>-610241</v>
          </cell>
        </row>
        <row r="441">
          <cell r="A441" t="str">
            <v>KINGSTON ELECTRICITY DISTRIBUTION LIMITED</v>
          </cell>
          <cell r="B441" t="str">
            <v>KINGSTON ELECTRICITY DISTRIBUTION LIMITED</v>
          </cell>
          <cell r="D441">
            <v>-91585</v>
          </cell>
        </row>
        <row r="442">
          <cell r="B442" t="str">
            <v>KINGSTON HYDRO CORPORATION</v>
          </cell>
          <cell r="D442">
            <v>-91585</v>
          </cell>
        </row>
        <row r="443">
          <cell r="A443" t="str">
            <v>KINGSVILLE PUBLIC UTILITY COMMISSION</v>
          </cell>
          <cell r="B443" t="str">
            <v>E.L.K. ENERGY INC.</v>
          </cell>
          <cell r="D443">
            <v>-252323</v>
          </cell>
        </row>
        <row r="444">
          <cell r="A444" t="str">
            <v>KIRKFIELD HYDRO ELECTRIC SYSTEM</v>
          </cell>
          <cell r="B444" t="str">
            <v>HYDRO ONE NETWORKS INC.</v>
          </cell>
          <cell r="D444">
            <v>-10027</v>
          </cell>
        </row>
        <row r="445">
          <cell r="A445" t="str">
            <v>KITCHENER-WILMOT HYDRO INC.</v>
          </cell>
          <cell r="B445" t="str">
            <v>KITCHENER-WILMOT HYDRO INC.</v>
          </cell>
          <cell r="D445">
            <v>-2341206</v>
          </cell>
        </row>
        <row r="446">
          <cell r="A446" t="str">
            <v>LAKEFIELD DISTRIBUTION INCORPORATED</v>
          </cell>
          <cell r="B446" t="str">
            <v>PETERBOROUGH DISTRIBUTION INCORPORATED</v>
          </cell>
          <cell r="D446">
            <v>-95910</v>
          </cell>
        </row>
        <row r="447">
          <cell r="A447" t="str">
            <v>LAKESHORE TOWNSHIP HEC</v>
          </cell>
          <cell r="B447" t="str">
            <v>E.L.K. ENERGY INC.</v>
          </cell>
          <cell r="D447">
            <v>-222757</v>
          </cell>
        </row>
        <row r="448">
          <cell r="A448" t="str">
            <v>LANARK HIGHLANDS PUBLIC UTILITIES COMMISSION</v>
          </cell>
          <cell r="B448" t="str">
            <v>HYDRO ONE NETWORKS INC.</v>
          </cell>
          <cell r="D448">
            <v>-7179</v>
          </cell>
        </row>
        <row r="449">
          <cell r="A449" t="str">
            <v>LARDER LAKE ELECTRIC COMPANY</v>
          </cell>
          <cell r="B449" t="str">
            <v>HYDRO ONE NETWORKS INC.</v>
          </cell>
          <cell r="D449">
            <v>-7045</v>
          </cell>
        </row>
        <row r="450">
          <cell r="A450" t="str">
            <v>LATCHFORD HYDRO ELECTRIC</v>
          </cell>
          <cell r="B450" t="str">
            <v>HYDRO ONE NETWORKS INC.</v>
          </cell>
          <cell r="D450">
            <v>-6945</v>
          </cell>
        </row>
        <row r="451">
          <cell r="A451" t="str">
            <v>LINCOLN HYDRO-ELECTRIC COMMISSION</v>
          </cell>
          <cell r="B451" t="str">
            <v>NIAGARA PENINSULA ENERGY INC.</v>
          </cell>
          <cell r="D451">
            <v>-91083</v>
          </cell>
        </row>
        <row r="452">
          <cell r="A452" t="str">
            <v>LINDSAY HYDRO-ELECTRIC SYSTEM</v>
          </cell>
          <cell r="B452" t="str">
            <v>HYDRO ONE NETWORKS INC.</v>
          </cell>
          <cell r="D452">
            <v>-202013</v>
          </cell>
        </row>
        <row r="453">
          <cell r="A453" t="str">
            <v>LONDON HYDRO UTILITIES SERVICES INC.</v>
          </cell>
          <cell r="B453" t="str">
            <v>LONDON HYDRO INC.</v>
          </cell>
          <cell r="D453">
            <v>-6893891</v>
          </cell>
        </row>
        <row r="454">
          <cell r="A454" t="str">
            <v>MALAHIDE UTILITY COMMISSION</v>
          </cell>
          <cell r="B454" t="str">
            <v>HYDRO ONE NETWORKS INC.</v>
          </cell>
          <cell r="D454">
            <v>-3029</v>
          </cell>
        </row>
        <row r="455">
          <cell r="A455" t="str">
            <v>MAPLETON HYDRO ELECTRIC COMMISSION</v>
          </cell>
          <cell r="B455" t="str">
            <v>HYDRO ONE NETWORKS INC.</v>
          </cell>
          <cell r="D455">
            <v>-2741</v>
          </cell>
        </row>
        <row r="456">
          <cell r="A456" t="str">
            <v>MARKDALE HYDRO SYSTEM</v>
          </cell>
          <cell r="B456" t="str">
            <v>HYDRO ONE NETWORKS INC.</v>
          </cell>
          <cell r="D456">
            <v>-18412</v>
          </cell>
        </row>
        <row r="457">
          <cell r="A457" t="str">
            <v>MARKHAM HYDRO DISTRIBUTION INC.</v>
          </cell>
          <cell r="B457" t="str">
            <v>POWERSTREAM INC.</v>
          </cell>
          <cell r="D457">
            <v>-3424963</v>
          </cell>
        </row>
        <row r="458">
          <cell r="A458" t="str">
            <v>MARMORA HYDRO COMMISSION</v>
          </cell>
          <cell r="B458" t="str">
            <v>HYDRO ONE NETWORKS INC.</v>
          </cell>
          <cell r="D458">
            <v>-21445</v>
          </cell>
        </row>
        <row r="459">
          <cell r="A459" t="str">
            <v>MARTINTOWN HYDRO SYSTEM</v>
          </cell>
          <cell r="B459" t="str">
            <v>HYDRO ONE NETWORKS INC.</v>
          </cell>
          <cell r="D459">
            <v>-843</v>
          </cell>
        </row>
        <row r="460">
          <cell r="A460" t="str">
            <v>MIDLAND POWER UTILITY CORPORATION</v>
          </cell>
          <cell r="B460" t="str">
            <v>MIDLAND POWER UTILITY CORPORATION</v>
          </cell>
          <cell r="D460">
            <v>-26525</v>
          </cell>
        </row>
        <row r="461">
          <cell r="A461" t="str">
            <v>MILDMAY HYDRO-ELECTRIC COMMISSION</v>
          </cell>
          <cell r="B461" t="str">
            <v>WESTARIO POWER INC.</v>
          </cell>
          <cell r="D461">
            <v>-3976</v>
          </cell>
        </row>
        <row r="462">
          <cell r="A462" t="str">
            <v>MILTON HYDRO DISTRIBUTION INC.</v>
          </cell>
          <cell r="B462" t="str">
            <v>MILTON HYDRO DISTRIBUTION INC.</v>
          </cell>
          <cell r="D462">
            <v>-1932501</v>
          </cell>
        </row>
        <row r="463">
          <cell r="A463" t="str">
            <v>MISSISSIPPI MILLS PUBLIC UTILITIES COMMISSION</v>
          </cell>
          <cell r="B463" t="str">
            <v>OTTAWA RIVER POWER CORPORATION</v>
          </cell>
          <cell r="D463">
            <v>-40818</v>
          </cell>
        </row>
        <row r="464">
          <cell r="A464" t="str">
            <v>NANTICOKE HYDRO ELECTRIC COMMISSION</v>
          </cell>
          <cell r="B464" t="str">
            <v>HALDIMAND COUNTY HYDRO INC.</v>
          </cell>
          <cell r="D464">
            <v>-401779</v>
          </cell>
        </row>
        <row r="465">
          <cell r="A465" t="str">
            <v>NAPANEE HYDRO-ELECTRIC COMMISSION</v>
          </cell>
          <cell r="B465" t="str">
            <v>HYDRO ONE NETWORKS INC.</v>
          </cell>
          <cell r="D465">
            <v>-38335</v>
          </cell>
        </row>
        <row r="466">
          <cell r="A466" t="str">
            <v>NEPEAN HYDRO ELECTRIC COMMISSION</v>
          </cell>
          <cell r="B466" t="str">
            <v>HYDRO OTTAWA LIMITED</v>
          </cell>
          <cell r="D466">
            <v>-3913299</v>
          </cell>
        </row>
        <row r="467">
          <cell r="A467" t="str">
            <v>NEWBURGH</v>
          </cell>
          <cell r="B467" t="str">
            <v>HYDRO ONE NETWORKS INC.</v>
          </cell>
          <cell r="D467">
            <v>-6199</v>
          </cell>
        </row>
        <row r="468">
          <cell r="A468" t="str">
            <v>NEWBURY POWER INC.</v>
          </cell>
          <cell r="B468" t="str">
            <v>MIDDLESEX POWER DISTRIBUTION CORPORATION</v>
          </cell>
          <cell r="D468">
            <v>-3415</v>
          </cell>
        </row>
        <row r="469">
          <cell r="A469" t="str">
            <v>NEWMARKET HYDRO LTD.</v>
          </cell>
          <cell r="B469" t="str">
            <v>NEWMARKET-TAY POWER DISTRIBUTION LTD.</v>
          </cell>
          <cell r="D469">
            <v>-1766340</v>
          </cell>
        </row>
        <row r="470">
          <cell r="A470" t="str">
            <v>NIAGARA FALLS HYDRO INC.</v>
          </cell>
          <cell r="B470" t="str">
            <v>NIAGARA PENINSULA ENERGY INC.</v>
          </cell>
          <cell r="D470">
            <v>-1629285</v>
          </cell>
        </row>
        <row r="471">
          <cell r="A471" t="str">
            <v>NIAGARA-ON-THE-LAKE HYDRO INC.</v>
          </cell>
          <cell r="B471" t="str">
            <v>NIAGARA-ON-THE-LAKE HYDRO INC.</v>
          </cell>
          <cell r="D471">
            <v>-185586</v>
          </cell>
        </row>
        <row r="472">
          <cell r="A472" t="str">
            <v>NICKEL CENTRE HYDRO-ELECTRIC COMMISSION</v>
          </cell>
          <cell r="B472" t="str">
            <v>GREATER SUDBURY HYDRO INC.</v>
          </cell>
          <cell r="D472">
            <v>-12457</v>
          </cell>
        </row>
        <row r="473">
          <cell r="A473" t="str">
            <v>NIPIGON HYDRO ELECTRIC COMMISSION</v>
          </cell>
          <cell r="B473" t="str">
            <v>HYDRO ONE NETWORKS INC.</v>
          </cell>
          <cell r="D473">
            <v>-16664</v>
          </cell>
        </row>
        <row r="474">
          <cell r="A474" t="str">
            <v>NORFOLK POWER DISTRIBUTION INC.</v>
          </cell>
          <cell r="B474" t="str">
            <v>NORFOLK POWER DISTRIBUTION INC.</v>
          </cell>
          <cell r="D474">
            <v>-31602</v>
          </cell>
        </row>
        <row r="475">
          <cell r="A475" t="str">
            <v>NORTH BAY HYDRO DISTRIBUTION LIMITED</v>
          </cell>
          <cell r="B475" t="str">
            <v>NORTH BAY HYDRO DISTRIBUTION LIMITED</v>
          </cell>
          <cell r="D475">
            <v>-366446</v>
          </cell>
        </row>
        <row r="476">
          <cell r="A476" t="str">
            <v>NORTH GRENVILLE HYDRO-ELECTRIC COMMISSION</v>
          </cell>
          <cell r="B476" t="str">
            <v>HYDRO ONE NETWORKS INC.</v>
          </cell>
          <cell r="D476">
            <v>-4401</v>
          </cell>
        </row>
        <row r="477">
          <cell r="A477" t="str">
            <v>NORTH PERTH UTILITY COMMISSION</v>
          </cell>
          <cell r="B477" t="str">
            <v>HYDRO ONE NETWORKS INC.</v>
          </cell>
          <cell r="D477">
            <v>-109179</v>
          </cell>
        </row>
        <row r="478">
          <cell r="A478" t="str">
            <v>NORWICH PUBLIC UTILITY COMMISSION</v>
          </cell>
          <cell r="B478" t="str">
            <v>ERIE THAMES POWERLINES CORPORATION</v>
          </cell>
          <cell r="D478">
            <v>-61495</v>
          </cell>
        </row>
        <row r="479">
          <cell r="A479" t="str">
            <v>OAKVILLE HYDRO ELECTRICITY DISTRIBUTION INC.</v>
          </cell>
          <cell r="B479" t="str">
            <v>OAKVILLE HYDRO ELECTRICITY DISTRIBUTION INC.</v>
          </cell>
          <cell r="D479">
            <v>-6005524</v>
          </cell>
        </row>
        <row r="480">
          <cell r="A480" t="str">
            <v>OIL SPRINGS HYDRO ELECTRIC COMMISSION</v>
          </cell>
          <cell r="B480" t="str">
            <v>BLUEWATER POWER DISTRIBUTION CORPORATION</v>
          </cell>
          <cell r="D480">
            <v>-5065</v>
          </cell>
        </row>
        <row r="481">
          <cell r="A481" t="str">
            <v>ORANGEVILLE HYDRO LIMITED</v>
          </cell>
          <cell r="B481" t="str">
            <v>ORANGEVILLE HYDRO LIMITED</v>
          </cell>
          <cell r="D481">
            <v>-919210</v>
          </cell>
        </row>
        <row r="482">
          <cell r="A482" t="str">
            <v>ORILLIA POWER DISTRIBUTION CORPORATION</v>
          </cell>
          <cell r="B482" t="str">
            <v>ORILLIA POWER DISTRIBUTION CORPORATION</v>
          </cell>
          <cell r="D482">
            <v>-461777</v>
          </cell>
        </row>
        <row r="483">
          <cell r="A483" t="str">
            <v>OSHAWA PUC NETWORKS INC.</v>
          </cell>
          <cell r="B483" t="str">
            <v>OSHAWA PUC NETWORKS INC.</v>
          </cell>
          <cell r="D483">
            <v>-2854490</v>
          </cell>
        </row>
        <row r="484">
          <cell r="A484" t="str">
            <v>PARKHILL P.U.C.</v>
          </cell>
          <cell r="B484" t="str">
            <v>MIDDLESEX POWER DISTRIBUTION CORPORATION</v>
          </cell>
          <cell r="D484">
            <v>-22663</v>
          </cell>
        </row>
        <row r="485">
          <cell r="A485" t="str">
            <v>PARRY SOUND POWER CORPORATION</v>
          </cell>
          <cell r="B485" t="str">
            <v>PARRY SOUND POWER CORPORATION</v>
          </cell>
          <cell r="D485">
            <v>-38660</v>
          </cell>
        </row>
        <row r="486">
          <cell r="A486" t="str">
            <v>PELHAM HYDRO-ELECTRIC COMMISSION</v>
          </cell>
          <cell r="B486" t="str">
            <v>NIAGARA PENINSULA ENERGY INC.</v>
          </cell>
          <cell r="D486">
            <v>-52420</v>
          </cell>
        </row>
        <row r="487">
          <cell r="A487" t="str">
            <v>PERTH EAST HYDRO ELECTRIC COMMISSION</v>
          </cell>
          <cell r="B487" t="str">
            <v>HYDRO ONE NETWORKS INC.</v>
          </cell>
          <cell r="D487">
            <v>-23746</v>
          </cell>
        </row>
        <row r="488">
          <cell r="A488" t="str">
            <v>PETERBOROUGH UTILITIES COMMISSION</v>
          </cell>
          <cell r="B488" t="str">
            <v>PETERBOROUGH DISTRIBUTION INCORPORATED</v>
          </cell>
          <cell r="D488">
            <v>-1184532</v>
          </cell>
        </row>
        <row r="489">
          <cell r="A489" t="str">
            <v>PICKERING HYDRO-ELECTRIC COMMISSION</v>
          </cell>
          <cell r="B489" t="str">
            <v>VERIDIAN CONNECTIONS INC.</v>
          </cell>
          <cell r="D489">
            <v>-708917</v>
          </cell>
        </row>
        <row r="490">
          <cell r="A490" t="str">
            <v>POLICE VILLAGE OF APPLE HILL HYDRO SYSTEM</v>
          </cell>
          <cell r="B490" t="str">
            <v>HYDRO ONE NETWORKS INC.</v>
          </cell>
          <cell r="D490">
            <v>-698</v>
          </cell>
        </row>
        <row r="491">
          <cell r="A491" t="str">
            <v>POLICE VILLAGE OF AVONMORE HYDRO SYSTEM</v>
          </cell>
          <cell r="B491" t="str">
            <v>HYDRO ONE NETWORKS INC.</v>
          </cell>
          <cell r="D491">
            <v>-2588</v>
          </cell>
        </row>
        <row r="492">
          <cell r="A492" t="str">
            <v>POLICE VILLAGE OF COMBER HYDRO SYSTEM</v>
          </cell>
          <cell r="B492" t="str">
            <v>E.L.K. ENERGY INC.</v>
          </cell>
          <cell r="D492">
            <v>-31005</v>
          </cell>
        </row>
        <row r="493">
          <cell r="A493" t="str">
            <v>POLICE VILLAGE OF DUBLIN HYDRO SYSTEM</v>
          </cell>
          <cell r="B493" t="str">
            <v>ERIE THAMES POWERLINES CORPORATION</v>
          </cell>
          <cell r="D493">
            <v>-1945</v>
          </cell>
        </row>
        <row r="494">
          <cell r="A494" t="str">
            <v>POLICE VILLAGE OF GRANTON HYDRO SYSTEM</v>
          </cell>
          <cell r="B494" t="str">
            <v>HYDRO ONE NETWORKS INC.</v>
          </cell>
          <cell r="D494">
            <v>-42896</v>
          </cell>
        </row>
        <row r="495">
          <cell r="A495" t="str">
            <v>POLICE VILLAGE OF MERLIN HYDRO SYSTEM</v>
          </cell>
          <cell r="B495" t="str">
            <v>CHATHAM-KENT HYDRO INC.</v>
          </cell>
          <cell r="D495">
            <v>-24071</v>
          </cell>
        </row>
        <row r="496">
          <cell r="A496" t="str">
            <v>POLICE VILLAGE OF MOOREFIELD HYDRO SYSTEM</v>
          </cell>
          <cell r="B496" t="str">
            <v>HYDRO ONE NETWORKS INC.</v>
          </cell>
          <cell r="D496">
            <v>-99</v>
          </cell>
        </row>
        <row r="497">
          <cell r="A497" t="str">
            <v>POLICE VILLAGE OF MOUNT BRYDGES HYDRO SYSTEM</v>
          </cell>
          <cell r="B497" t="str">
            <v>MIDDLESEX POWER DISTRIBUTION CORPORATION</v>
          </cell>
          <cell r="D497">
            <v>-27561</v>
          </cell>
        </row>
        <row r="498">
          <cell r="A498" t="str">
            <v>POLICE VILLAGE OF PRICEVILLE HYDRO SYSTEM</v>
          </cell>
          <cell r="B498" t="str">
            <v>HYDRO ONE NETWORKS INC.</v>
          </cell>
          <cell r="D498">
            <v>-2111</v>
          </cell>
        </row>
        <row r="499">
          <cell r="A499" t="str">
            <v>POLICE VILLAGE OF RUSSELL HYDRO ELECTRIC SYSTEM</v>
          </cell>
          <cell r="B499" t="str">
            <v>HYDRO ONE NETWORKS INC.</v>
          </cell>
          <cell r="D499">
            <v>-6098</v>
          </cell>
        </row>
        <row r="500">
          <cell r="A500" t="str">
            <v>PORT BURWELL</v>
          </cell>
          <cell r="B500" t="str">
            <v>HYDRO ONE NETWORKS INC.</v>
          </cell>
          <cell r="D500">
            <v>-8900</v>
          </cell>
        </row>
        <row r="501">
          <cell r="A501" t="str">
            <v>PORT COLBORNE HYDRO INC.</v>
          </cell>
          <cell r="B501" t="str">
            <v>CANADIAN NIAGARA POWER INC.</v>
          </cell>
          <cell r="D501">
            <v>-48570</v>
          </cell>
        </row>
        <row r="502">
          <cell r="A502" t="str">
            <v>PORT HOPE HYDRO</v>
          </cell>
          <cell r="B502" t="str">
            <v>VERIDIAN CONNECTIONS INC.</v>
          </cell>
          <cell r="D502">
            <v>-515719</v>
          </cell>
        </row>
        <row r="503">
          <cell r="A503" t="str">
            <v>PRESCOTT PUBLIC UTILITIES COMMISSION</v>
          </cell>
          <cell r="B503" t="str">
            <v>RIDEAU ST. LAWRENCE DISTRIBUTION INC.</v>
          </cell>
          <cell r="D503">
            <v>-33640</v>
          </cell>
        </row>
        <row r="504">
          <cell r="A504" t="str">
            <v>PUBLIC UTILITIES COMMISSION OF CHATHAM-KENT</v>
          </cell>
          <cell r="B504" t="str">
            <v>CHATHAM-KENT HYDRO INC.</v>
          </cell>
          <cell r="D504">
            <v>-931984</v>
          </cell>
        </row>
        <row r="505">
          <cell r="A505" t="str">
            <v>PUBLIC UTILITIES COMMISSION OF THE CITY OF BARRIE</v>
          </cell>
          <cell r="B505" t="str">
            <v>POWERSTREAM INC.</v>
          </cell>
          <cell r="D505">
            <v>-3573120</v>
          </cell>
        </row>
        <row r="506">
          <cell r="A506" t="str">
            <v>PUBLIC UTILITIES COMMISSION OF THE CITY OF OWEN SOUND</v>
          </cell>
          <cell r="B506" t="str">
            <v>HYDRO ONE NETWORKS INC.</v>
          </cell>
          <cell r="D506">
            <v>-172860</v>
          </cell>
        </row>
        <row r="507">
          <cell r="A507" t="str">
            <v>PUBLIC UTILITIES COMMISSION OF THE CITY OF TRENTON</v>
          </cell>
          <cell r="B507" t="str">
            <v>HYDRO ONE NETWORKS INC.</v>
          </cell>
          <cell r="D507">
            <v>-785703</v>
          </cell>
        </row>
        <row r="508">
          <cell r="A508" t="str">
            <v>PUBLIC UTILITIES COMMISSION OF THE CORPORATION OF THE TOWNSHIP OF MAGNETAWAN</v>
          </cell>
          <cell r="B508" t="str">
            <v>LAKELAND POWER DISTRIBUTION LTD.</v>
          </cell>
          <cell r="D508">
            <v>-26307</v>
          </cell>
        </row>
        <row r="509">
          <cell r="A509" t="str">
            <v>PUBLIC UTILITIES COMMISSION OF THE TOWN OF ALEXANDRIA</v>
          </cell>
          <cell r="B509" t="str">
            <v>HYDRO ONE NETWORKS INC.</v>
          </cell>
          <cell r="D509">
            <v>-15360</v>
          </cell>
        </row>
        <row r="510">
          <cell r="A510" t="str">
            <v>PUBLIC UTILITIES COMMISSION OF THE TOWN OF BLENHEIM</v>
          </cell>
          <cell r="B510" t="str">
            <v>CHATHAM-KENT HYDRO INC.</v>
          </cell>
          <cell r="D510">
            <v>-25316</v>
          </cell>
        </row>
        <row r="511">
          <cell r="A511" t="str">
            <v>PUBLIC UTILITIES COMMISSION OF THE TOWN OF CAMPBELLFORD</v>
          </cell>
          <cell r="B511" t="str">
            <v>HYDRO ONE NETWORKS INC.</v>
          </cell>
          <cell r="D511">
            <v>-32228</v>
          </cell>
        </row>
        <row r="512">
          <cell r="A512" t="str">
            <v>PUBLIC UTILITIES COMMISSION OF THE TOWN OF CHESLEY</v>
          </cell>
          <cell r="B512" t="str">
            <v>HYDRO ONE NETWORKS INC.</v>
          </cell>
          <cell r="D512">
            <v>-16267</v>
          </cell>
        </row>
        <row r="513">
          <cell r="A513" t="str">
            <v>PUBLIC UTILITIES COMMISSION OF THE TOWN OF COBOURG</v>
          </cell>
          <cell r="B513" t="str">
            <v>LAKEFRONT UTILITIES INC.</v>
          </cell>
          <cell r="D513">
            <v>-14001</v>
          </cell>
        </row>
        <row r="514">
          <cell r="A514" t="str">
            <v>PUBLIC UTILITIES COMMISSION OF THE TOWN OF FERGUS</v>
          </cell>
          <cell r="B514" t="str">
            <v>CENTRE WELLINGTON HYDRO LTD.</v>
          </cell>
          <cell r="D514">
            <v>-52302</v>
          </cell>
        </row>
        <row r="515">
          <cell r="A515" t="str">
            <v>PUBLIC UTILITIES COMMISSION OF THE TOWN OF GODERICH</v>
          </cell>
          <cell r="B515" t="str">
            <v>WEST COAST HURON ENERGY INC.</v>
          </cell>
          <cell r="D515">
            <v>-143766</v>
          </cell>
        </row>
        <row r="516">
          <cell r="A516" t="str">
            <v>PUBLIC UTILITIES COMMISSION OF THE TOWN OF MASSEY</v>
          </cell>
          <cell r="B516" t="str">
            <v>ESPANOLA REGIONAL HYDRO DISTRIBUTION CORPORATION</v>
          </cell>
          <cell r="D516">
            <v>-10397</v>
          </cell>
        </row>
        <row r="517">
          <cell r="A517" t="str">
            <v>PUBLIC UTILITIES COMMISSION OF THE TOWN OF MEAFORD</v>
          </cell>
          <cell r="B517" t="str">
            <v>HYDRO ONE NETWORKS INC.</v>
          </cell>
          <cell r="D517">
            <v>-107901</v>
          </cell>
        </row>
        <row r="518">
          <cell r="A518" t="str">
            <v>PUBLIC UTILITIES COMMISSION OF THE TOWN OF MITCHELL</v>
          </cell>
          <cell r="B518" t="str">
            <v>ERIE THAMES POWERLINES CORPORATION</v>
          </cell>
          <cell r="D518">
            <v>-48613</v>
          </cell>
        </row>
        <row r="519">
          <cell r="A519" t="str">
            <v>PUBLIC UTILITIES COMMISSION OF THE TOWN OF MOUNT FOREST</v>
          </cell>
          <cell r="B519" t="str">
            <v>WELLINGTON NORTH POWER INC.</v>
          </cell>
          <cell r="D519">
            <v>-26398</v>
          </cell>
        </row>
        <row r="520">
          <cell r="A520" t="str">
            <v>PUBLIC UTILITIES COMMISSION OF THE TOWN OF PALMERSTON</v>
          </cell>
          <cell r="B520" t="str">
            <v>WESTARIO POWER INC.</v>
          </cell>
          <cell r="D520">
            <v>-30315</v>
          </cell>
        </row>
        <row r="521">
          <cell r="A521" t="str">
            <v>PUBLIC UTILITIES COMMISSION OF THE TOWN OF PARIS</v>
          </cell>
          <cell r="B521" t="str">
            <v>BRANT COUNTY POWER INC.</v>
          </cell>
          <cell r="D521">
            <v>-262478</v>
          </cell>
        </row>
        <row r="522">
          <cell r="A522" t="str">
            <v>PUBLIC UTILITIES COMMISSION OF THE TOWN OF PICTON</v>
          </cell>
          <cell r="B522" t="str">
            <v>HYDRO ONE NETWORKS INC.</v>
          </cell>
          <cell r="D522">
            <v>-23971</v>
          </cell>
        </row>
        <row r="523">
          <cell r="A523" t="str">
            <v>PUBLIC UTILITIES COMMISSION OF THE TOWN OF RIDGETOWN</v>
          </cell>
          <cell r="B523" t="str">
            <v>CHATHAM-KENT HYDRO INC.</v>
          </cell>
          <cell r="D523">
            <v>-35371</v>
          </cell>
        </row>
        <row r="524">
          <cell r="A524" t="str">
            <v>PUBLIC UTILITIES COMMISSION OF THE TOWN OF SOUTHAMPTON</v>
          </cell>
          <cell r="B524" t="str">
            <v>WESTARIO POWER INC.</v>
          </cell>
          <cell r="D524">
            <v>-66730</v>
          </cell>
        </row>
        <row r="525">
          <cell r="A525" t="str">
            <v>PUBLIC UTILITIES COMMISSION OF THE TOWN OF TECUMSEH</v>
          </cell>
          <cell r="B525" t="str">
            <v>ESSEX POWERLINES CORPORATION</v>
          </cell>
          <cell r="D525">
            <v>-868582</v>
          </cell>
        </row>
        <row r="526">
          <cell r="A526" t="str">
            <v>PUBLIC UTILITIES COMMISSION OF THE TOWN OF TILBURY</v>
          </cell>
          <cell r="B526" t="str">
            <v>CHATHAM-KENT HYDRO INC.</v>
          </cell>
          <cell r="D526">
            <v>-90846</v>
          </cell>
        </row>
        <row r="527">
          <cell r="A527" t="str">
            <v>PUBLIC UTILITIES COMMISSION OF THE TOWN OF WESTMINSTER</v>
          </cell>
          <cell r="B527" t="str">
            <v>LONDON HYDRO INC.</v>
          </cell>
          <cell r="D527">
            <v>-290502</v>
          </cell>
        </row>
        <row r="528">
          <cell r="A528" t="str">
            <v>PUBLIC UTILITIES COMMISSION OF THE VILLAGE OF ARTHUR</v>
          </cell>
          <cell r="B528" t="str">
            <v>WELLINGTON NORTH POWER INC.</v>
          </cell>
          <cell r="D528">
            <v>-7242</v>
          </cell>
        </row>
        <row r="529">
          <cell r="A529" t="str">
            <v>PUBLIC UTILITIES COMMISSION OF THE VILLAGE OF BELMONT</v>
          </cell>
          <cell r="B529" t="str">
            <v>ERIE THAMES POWERLINES CORPORATION</v>
          </cell>
          <cell r="D529">
            <v>-133842</v>
          </cell>
        </row>
        <row r="530">
          <cell r="A530" t="str">
            <v>PUBLIC UTILITIES COMMISSION OF THE VILLAGE OF LANCASTER</v>
          </cell>
          <cell r="B530" t="str">
            <v>HYDRO ONE NETWORKS INC.</v>
          </cell>
          <cell r="D530">
            <v>-27168</v>
          </cell>
        </row>
        <row r="531">
          <cell r="A531" t="str">
            <v>PUBLIC UTILITIES COMMISSION OF THE VILLAGE OF PORT MCNICOLL</v>
          </cell>
          <cell r="B531" t="str">
            <v>NEWMARKET-TAY POWER DISTRIBUTION LTD.</v>
          </cell>
          <cell r="D531">
            <v>-7421</v>
          </cell>
        </row>
        <row r="532">
          <cell r="A532" t="str">
            <v>PUBLIC UTILITIES COMMISSION OF THE VILLAGE OF PORT STANLEY</v>
          </cell>
          <cell r="B532" t="str">
            <v>ERIE THAMES POWERLINES CORPORATION</v>
          </cell>
          <cell r="D532">
            <v>-4706</v>
          </cell>
        </row>
        <row r="533">
          <cell r="A533" t="str">
            <v>PUBLIC UTILITIES COMMISSION OF THE VILLAGE OF THAMESVILLE</v>
          </cell>
          <cell r="B533" t="str">
            <v>CHATHAM-KENT HYDRO INC.</v>
          </cell>
          <cell r="D533">
            <v>-4713</v>
          </cell>
        </row>
        <row r="534">
          <cell r="A534" t="str">
            <v>PUBLIC UTILITIES COMMISSION OF THE VILLAGE OF WESTPORT</v>
          </cell>
          <cell r="B534" t="str">
            <v>RIDEAU ST. LAWRENCE DISTRIBUTION INC.</v>
          </cell>
          <cell r="D534">
            <v>-564</v>
          </cell>
        </row>
        <row r="535">
          <cell r="A535" t="str">
            <v>PUBLIC UTILITIES COMMISSION OF THE VILLAGE OF WHEATLEY</v>
          </cell>
          <cell r="B535" t="str">
            <v>CHATHAM-KENT HYDRO INC.</v>
          </cell>
          <cell r="D535">
            <v>-9927</v>
          </cell>
        </row>
        <row r="536">
          <cell r="A536" t="str">
            <v>PUBLIC UTILITY COMMISSION OF THE VILLAGE OF WEST LORNE</v>
          </cell>
          <cell r="B536" t="str">
            <v>HYDRO ONE NETWORKS INC.</v>
          </cell>
          <cell r="D536">
            <v>-21813</v>
          </cell>
        </row>
        <row r="537">
          <cell r="A537" t="str">
            <v>PUBLIC UTILITY COMMISSION OF TOWN OF PERTH</v>
          </cell>
          <cell r="B537" t="str">
            <v>HYDRO ONE NETWORKS INC.</v>
          </cell>
          <cell r="D537">
            <v>-102809</v>
          </cell>
        </row>
        <row r="538">
          <cell r="A538" t="str">
            <v>RAINY RIVER PUBLIC UTILITIES COMMISSION</v>
          </cell>
          <cell r="B538" t="str">
            <v>HYDRO ONE NETWORKS INC.</v>
          </cell>
          <cell r="D538">
            <v>-21851</v>
          </cell>
        </row>
        <row r="539">
          <cell r="A539" t="str">
            <v>RED ROCK HYDRO</v>
          </cell>
          <cell r="B539" t="str">
            <v>HYDRO ONE NETWORKS INC.</v>
          </cell>
          <cell r="D539">
            <v>-9068</v>
          </cell>
        </row>
        <row r="540">
          <cell r="A540" t="str">
            <v>RENFREW HYDRO INC.</v>
          </cell>
          <cell r="B540" t="str">
            <v>RENFREW HYDRO INC.</v>
          </cell>
          <cell r="D540">
            <v>-45216</v>
          </cell>
        </row>
        <row r="541">
          <cell r="A541" t="str">
            <v>RICHMOND HILL HYDRO INC.</v>
          </cell>
          <cell r="B541" t="str">
            <v>POWERSTREAM INC.</v>
          </cell>
          <cell r="D541">
            <v>-1379841</v>
          </cell>
        </row>
        <row r="542">
          <cell r="A542" t="str">
            <v>RIPLEY PUBLIC UTILITIES COMMISSION</v>
          </cell>
          <cell r="B542" t="str">
            <v>WESTARIO POWER INC.</v>
          </cell>
          <cell r="D542">
            <v>-17351</v>
          </cell>
        </row>
        <row r="543">
          <cell r="A543" t="str">
            <v>ROCKLAND HYDRO ELECTRIC COMMISSION</v>
          </cell>
          <cell r="B543" t="str">
            <v>HYDRO ONE NETWORKS INC.</v>
          </cell>
          <cell r="D543">
            <v>-123944</v>
          </cell>
        </row>
        <row r="544">
          <cell r="A544" t="str">
            <v>RODNEY PUBLIC UTILITIES COMMISSION</v>
          </cell>
          <cell r="B544" t="str">
            <v>HYDRO ONE NETWORKS INC.</v>
          </cell>
          <cell r="D544">
            <v>-5016</v>
          </cell>
        </row>
        <row r="545">
          <cell r="A545" t="str">
            <v>SCHREIBER HYDRO-ELECTRIC COMMISSION</v>
          </cell>
          <cell r="B545" t="str">
            <v>HYDRO ONE NETWORKS INC.</v>
          </cell>
          <cell r="D545">
            <v>-7023</v>
          </cell>
        </row>
        <row r="546">
          <cell r="A546" t="str">
            <v>SCUGOG HYDRO ELECTRIC CORPORATION</v>
          </cell>
          <cell r="B546" t="str">
            <v>VERIDIAN CONNECTIONS INC.</v>
          </cell>
          <cell r="D546">
            <v>-369615</v>
          </cell>
        </row>
        <row r="547">
          <cell r="A547" t="str">
            <v>SEAFORTH PUBLIC UTILITY COMMISSION</v>
          </cell>
          <cell r="B547" t="str">
            <v>FESTIVAL HYDRO INC.</v>
          </cell>
          <cell r="D547">
            <v>-20125</v>
          </cell>
        </row>
        <row r="548">
          <cell r="A548" t="str">
            <v>SEVERN HYDRO-ELECTRIC SYSTEM</v>
          </cell>
          <cell r="B548" t="str">
            <v>HYDRO ONE NETWORKS INC.</v>
          </cell>
          <cell r="D548">
            <v>-15706</v>
          </cell>
        </row>
        <row r="549">
          <cell r="A549" t="str">
            <v>SIMCOE HYDRO-ELECTRIC COMMISSION</v>
          </cell>
          <cell r="B549" t="str">
            <v>NORFOLK POWER DISTRIBUTION INC.</v>
          </cell>
          <cell r="D549">
            <v>-305797</v>
          </cell>
        </row>
        <row r="550">
          <cell r="A550" t="str">
            <v>SIOUX LOOKOUT HYDRO INC.</v>
          </cell>
          <cell r="B550" t="str">
            <v>SIOUX LOOKOUT HYDRO INC.</v>
          </cell>
          <cell r="D550">
            <v>-34147</v>
          </cell>
        </row>
        <row r="551">
          <cell r="A551" t="str">
            <v>SMITHS FALLS HYDRO ELECTRIC COMMISSION</v>
          </cell>
          <cell r="B551" t="str">
            <v>HYDRO ONE NETWORKS INC.</v>
          </cell>
          <cell r="D551">
            <v>-30355</v>
          </cell>
        </row>
        <row r="552">
          <cell r="A552" t="str">
            <v>SOUTH RIVER PUBLIC UTILITIES COMMISSION</v>
          </cell>
          <cell r="B552" t="str">
            <v>HYDRO ONE NETWORKS INC.</v>
          </cell>
          <cell r="D552">
            <v>-7367</v>
          </cell>
        </row>
        <row r="553">
          <cell r="A553" t="str">
            <v>SOUTH-WEST OXFORD PUBLIC UTILITIES COMMISSION</v>
          </cell>
          <cell r="B553" t="str">
            <v>ERIE THAMES POWERLINES CORPORATION</v>
          </cell>
          <cell r="D553">
            <v>-2699</v>
          </cell>
        </row>
        <row r="554">
          <cell r="A554" t="str">
            <v>ST. CATHARINES HYDRO UTILITY SERVICES INC.</v>
          </cell>
          <cell r="B554" t="str">
            <v>HORIZON UTILITIES CORPORATION</v>
          </cell>
          <cell r="D554">
            <v>-2312521</v>
          </cell>
        </row>
        <row r="555">
          <cell r="A555" t="str">
            <v>ST. MARY'S PUBLIC UTILITIES COMMISSION</v>
          </cell>
          <cell r="B555" t="str">
            <v>FESTIVAL HYDRO INC.</v>
          </cell>
          <cell r="D555">
            <v>-98097</v>
          </cell>
        </row>
        <row r="556">
          <cell r="A556" t="str">
            <v>ST. THOMAS ENERGY INC.</v>
          </cell>
          <cell r="B556" t="str">
            <v>ST. THOMAS ENERGY INC.</v>
          </cell>
          <cell r="D556">
            <v>-240213</v>
          </cell>
        </row>
        <row r="557">
          <cell r="A557" t="str">
            <v>STIRLING-RAWDON PUBLIC UTILITIES COMMISSION</v>
          </cell>
          <cell r="B557" t="str">
            <v>HYDRO ONE NETWORKS INC.</v>
          </cell>
          <cell r="D557">
            <v>-8927</v>
          </cell>
        </row>
        <row r="558">
          <cell r="A558" t="str">
            <v>STONEY CREEK HYDRO-ELECTRIC COMMISSION</v>
          </cell>
          <cell r="B558" t="str">
            <v>HORIZON UTILITIES CORPORATION</v>
          </cell>
          <cell r="D558">
            <v>-39287</v>
          </cell>
        </row>
        <row r="559">
          <cell r="A559" t="str">
            <v>STRATFORD PUBLIC UTILITY COMMISSION</v>
          </cell>
          <cell r="B559" t="str">
            <v>FESTIVAL HYDRO INC.</v>
          </cell>
          <cell r="D559">
            <v>-768620</v>
          </cell>
        </row>
        <row r="560">
          <cell r="A560" t="str">
            <v>SUNDRIDGE HYDRO ELECTRIC SYSTEM</v>
          </cell>
          <cell r="B560" t="str">
            <v>LAKELAND POWER DISTRIBUTION LTD.</v>
          </cell>
          <cell r="D560">
            <v>-50123</v>
          </cell>
        </row>
        <row r="561">
          <cell r="A561" t="str">
            <v>TARA HYDRO-ELECTRIC SYSTEM</v>
          </cell>
          <cell r="B561" t="str">
            <v>HYDRO ONE NETWORKS INC.</v>
          </cell>
          <cell r="D561">
            <v>-5476</v>
          </cell>
        </row>
        <row r="562">
          <cell r="A562" t="str">
            <v>TEESWATER HYDRO-ELECTRIC COMMISSION</v>
          </cell>
          <cell r="B562" t="str">
            <v>WESTARIO POWER INC.</v>
          </cell>
          <cell r="D562">
            <v>-34494</v>
          </cell>
        </row>
        <row r="563">
          <cell r="A563" t="str">
            <v>TERRACE BAY SUPERIOR WIRES INC.</v>
          </cell>
          <cell r="B563" t="str">
            <v>HYDRO ONE NETWORKS INC.</v>
          </cell>
          <cell r="D563">
            <v>-100996</v>
          </cell>
        </row>
        <row r="564">
          <cell r="A564" t="str">
            <v>THE HYDRO ELECTRIC COMMISSION OF THE TOWN OF CARLETON PLACE</v>
          </cell>
          <cell r="B564" t="str">
            <v>HYDRO ONE NETWORKS INC.</v>
          </cell>
          <cell r="D564">
            <v>-67511</v>
          </cell>
        </row>
        <row r="565">
          <cell r="A565" t="str">
            <v>THE HYDRO ELECTRIC COMMISSION OF THE TOWN OF SHELBURNE</v>
          </cell>
          <cell r="B565" t="str">
            <v>HYDRO ONE NETWORKS INC.</v>
          </cell>
          <cell r="D565">
            <v>-69722</v>
          </cell>
        </row>
        <row r="566">
          <cell r="A566" t="str">
            <v>THE HYDRO ELECTRIC COMMISSION OF THE TOWNSHIP OF WARWICK</v>
          </cell>
          <cell r="B566" t="str">
            <v>BLUEWATER POWER DISTRIBUTION CORPORATION</v>
          </cell>
          <cell r="D566">
            <v>-39551</v>
          </cell>
        </row>
        <row r="567">
          <cell r="A567" t="str">
            <v>THE HYDRO-ELECTRIC COMMISSION FOR THE TOWN OF EXETER</v>
          </cell>
          <cell r="B567" t="str">
            <v>HYDRO ONE NETWORKS INC.</v>
          </cell>
          <cell r="D567">
            <v>-87426</v>
          </cell>
        </row>
        <row r="568">
          <cell r="A568" t="str">
            <v>THE HYDRO-ELECTRIC COMMISSION OF THE CITY OF GLOUCESTER</v>
          </cell>
          <cell r="B568" t="str">
            <v>HYDRO OTTAWA LIMITED</v>
          </cell>
          <cell r="D568">
            <v>-5716466</v>
          </cell>
        </row>
        <row r="569">
          <cell r="A569" t="str">
            <v>THE HYDRO-ELECTRIC COMMISSION OF THE TOWN OF PENETANGUISHENE</v>
          </cell>
          <cell r="B569" t="str">
            <v>POWERSTREAM INC.</v>
          </cell>
          <cell r="D569">
            <v>-213396</v>
          </cell>
        </row>
        <row r="570">
          <cell r="A570" t="str">
            <v>THE PUBLIC UTILITIES COMMISSION FOR THE TOWN OF BANCROFT</v>
          </cell>
          <cell r="B570" t="str">
            <v>HYDRO ONE NETWORKS INC.</v>
          </cell>
          <cell r="D570">
            <v>-57504</v>
          </cell>
        </row>
        <row r="571">
          <cell r="A571" t="str">
            <v>THE PUBLIC UTILITIES COMMISSION OF THE TOWN OF COLLINGWOOD</v>
          </cell>
          <cell r="B571" t="str">
            <v>COLLUS POWER CORP.</v>
          </cell>
          <cell r="D571">
            <v>-338454</v>
          </cell>
        </row>
        <row r="572">
          <cell r="A572" t="str">
            <v>THE PUBLIC UTILITIES COMMISSION OF THE TOWN OF KAPUSKASING</v>
          </cell>
          <cell r="B572" t="str">
            <v>NORTHERN ONTARIO WIRES INC.</v>
          </cell>
          <cell r="D572">
            <v>-28610</v>
          </cell>
        </row>
        <row r="573">
          <cell r="A573" t="str">
            <v>THE PUBLIC UTILITIES COMMISSION OF THE TOWN OF PETROLIA</v>
          </cell>
          <cell r="B573" t="str">
            <v>BLUEWATER POWER DISTRIBUTION CORPORATION</v>
          </cell>
          <cell r="D573">
            <v>-69367</v>
          </cell>
        </row>
        <row r="574">
          <cell r="A574" t="str">
            <v>THE PUBLIC UTILITIES COMMISSION OF THE VILLAGE OF EGANVILLE</v>
          </cell>
          <cell r="B574" t="str">
            <v>HYDRO ONE NETWORKS INC.</v>
          </cell>
          <cell r="D574">
            <v>-11994</v>
          </cell>
        </row>
        <row r="575">
          <cell r="A575" t="str">
            <v>THE PUBLIC UTILITIES COMMISSION OF THE VILLAGE OF POINT EDWARD</v>
          </cell>
          <cell r="B575" t="str">
            <v>BLUEWATER POWER DISTRIBUTION CORPORATION</v>
          </cell>
          <cell r="D575">
            <v>-3856</v>
          </cell>
        </row>
        <row r="576">
          <cell r="A576" t="str">
            <v>THE VILLAGE OF OMEMEE HYDRO-ELECTRIC COMMISSION</v>
          </cell>
          <cell r="B576" t="str">
            <v>HYDRO ONE NETWORKS INC.</v>
          </cell>
          <cell r="D576">
            <v>-20017</v>
          </cell>
        </row>
        <row r="577">
          <cell r="A577" t="str">
            <v>THEDFORD HYDRO ELECTRIC COMMISSION</v>
          </cell>
          <cell r="B577" t="str">
            <v>HYDRO ONE NETWORKS INC.</v>
          </cell>
          <cell r="D577">
            <v>-13800</v>
          </cell>
        </row>
        <row r="578">
          <cell r="A578" t="str">
            <v>THORNDALE HYDRO ELECTRIC COMMISSION</v>
          </cell>
          <cell r="B578" t="str">
            <v>HYDRO ONE NETWORKS INC.</v>
          </cell>
          <cell r="D578">
            <v>-2064</v>
          </cell>
        </row>
        <row r="579">
          <cell r="A579" t="str">
            <v>THOROLD HYDRO CORPORATION</v>
          </cell>
          <cell r="B579" t="str">
            <v>HYDRO ONE NETWORKS INC.</v>
          </cell>
          <cell r="D579">
            <v>-29789</v>
          </cell>
        </row>
        <row r="580">
          <cell r="A580" t="str">
            <v>THUNDER BAY HYDRO ELECTRICITY DISTRIBUTION INC.</v>
          </cell>
          <cell r="B580" t="str">
            <v>THUNDER BAY HYDRO ELECTRICITY DISTRIBUTION INC.</v>
          </cell>
          <cell r="D580">
            <v>-4646255</v>
          </cell>
        </row>
        <row r="581">
          <cell r="A581" t="str">
            <v>TILLSONBURG HYDRO INC.</v>
          </cell>
          <cell r="B581" t="str">
            <v>TILLSONBURG HYDRO INC.</v>
          </cell>
          <cell r="D581">
            <v>-371406</v>
          </cell>
        </row>
        <row r="582">
          <cell r="A582" t="str">
            <v>TOTTENHAM</v>
          </cell>
          <cell r="B582" t="str">
            <v>POWERSTREAM INC.</v>
          </cell>
          <cell r="D582">
            <v>-63289</v>
          </cell>
        </row>
        <row r="583">
          <cell r="A583" t="str">
            <v>TOWNSHIP OF MCGARRY HYDRO SYSTEM</v>
          </cell>
          <cell r="B583" t="str">
            <v>HYDRO ONE NETWORKS INC.</v>
          </cell>
          <cell r="D583">
            <v>-6273</v>
          </cell>
        </row>
        <row r="584">
          <cell r="A584" t="str">
            <v>TOWNSHIP OF NORTH DORCHESTER HYDRO</v>
          </cell>
          <cell r="B584" t="str">
            <v>HYDRO ONE NETWORKS INC.</v>
          </cell>
          <cell r="D584">
            <v>-48671</v>
          </cell>
        </row>
        <row r="585">
          <cell r="A585" t="str">
            <v>TWEED HYDRO ELECTRIC COMMISSION</v>
          </cell>
          <cell r="B585" t="str">
            <v>HYDRO ONE NETWORKS INC.</v>
          </cell>
          <cell r="D585">
            <v>-21650</v>
          </cell>
        </row>
        <row r="586">
          <cell r="A586" t="str">
            <v>UXBRIDGE HYDRO ELECTRIC COMMISSION</v>
          </cell>
          <cell r="B586" t="str">
            <v>VERIDIAN CONNECTIONS INC.</v>
          </cell>
          <cell r="D586">
            <v>-15283</v>
          </cell>
        </row>
        <row r="587">
          <cell r="A587" t="str">
            <v>VILLAGE OF BARRY'S BAY HYDRO SYSTEM</v>
          </cell>
          <cell r="B587" t="str">
            <v>HYDRO ONE NETWORKS INC.</v>
          </cell>
          <cell r="D587">
            <v>-3903</v>
          </cell>
        </row>
        <row r="588">
          <cell r="A588" t="str">
            <v>VILLAGE OF BLOOMFIELD HYDRO SYSTEM</v>
          </cell>
          <cell r="B588" t="str">
            <v>HYDRO ONE NETWORKS INC.</v>
          </cell>
          <cell r="D588">
            <v>-153</v>
          </cell>
        </row>
        <row r="589">
          <cell r="A589" t="str">
            <v>VILLAGE OF CARDINAL HYDRO SYSTEM</v>
          </cell>
          <cell r="B589" t="str">
            <v>RIDEAU ST. LAWRENCE DISTRIBUTION INC.</v>
          </cell>
          <cell r="D589">
            <v>-1018</v>
          </cell>
        </row>
        <row r="590">
          <cell r="A590" t="str">
            <v>VILLAGE OF CHESTERVILLE HYDRO SYSTEM</v>
          </cell>
          <cell r="B590" t="str">
            <v>HYDRO ONE NETWORKS INC.</v>
          </cell>
          <cell r="D590">
            <v>-7189</v>
          </cell>
        </row>
        <row r="591">
          <cell r="A591" t="str">
            <v>VILLAGE OF CREEMORE HYDRO SYSTEM</v>
          </cell>
          <cell r="B591" t="str">
            <v>COLLUS POWER CORP.</v>
          </cell>
          <cell r="D591">
            <v>-73</v>
          </cell>
        </row>
        <row r="592">
          <cell r="A592" t="str">
            <v>VILLAGE OF ERIEAU HYDRO SYSTEM</v>
          </cell>
          <cell r="B592" t="str">
            <v>CHATHAM-KENT HYDRO INC.</v>
          </cell>
          <cell r="D592">
            <v>-1633</v>
          </cell>
        </row>
        <row r="593">
          <cell r="A593" t="str">
            <v>VILLAGE OF FLESHERTON HYDRO SYSTEM</v>
          </cell>
          <cell r="B593" t="str">
            <v>HYDRO ONE NETWORKS INC.</v>
          </cell>
          <cell r="D593">
            <v>-6944</v>
          </cell>
        </row>
        <row r="594">
          <cell r="A594" t="str">
            <v>VILLAGE OF IROQUOIS HYDRO SYSTEM</v>
          </cell>
          <cell r="B594" t="str">
            <v>RIDEAU ST. LAWRENCE DISTRIBUTION INC.</v>
          </cell>
          <cell r="D594">
            <v>-127553</v>
          </cell>
        </row>
        <row r="595">
          <cell r="A595" t="str">
            <v>VILLAGE OF LUCKNOW HYDRO SYSTEM</v>
          </cell>
          <cell r="B595" t="str">
            <v>WESTARIO POWER INC.</v>
          </cell>
          <cell r="D595">
            <v>-37471</v>
          </cell>
        </row>
        <row r="596">
          <cell r="A596" t="str">
            <v>VILLAGE OF MAXVILLE HYDRO SYSTEM</v>
          </cell>
          <cell r="B596" t="str">
            <v>HYDRO ONE NETWORKS INC.</v>
          </cell>
          <cell r="D596">
            <v>-9847</v>
          </cell>
        </row>
        <row r="597">
          <cell r="A597" t="str">
            <v>WALKERTON PUBLIC UTILITIES COMMISSION</v>
          </cell>
          <cell r="B597" t="str">
            <v>WESTARIO POWER INC.</v>
          </cell>
          <cell r="D597">
            <v>-30508</v>
          </cell>
        </row>
        <row r="598">
          <cell r="A598" t="str">
            <v>WARDSVILLE HYDRO ELECTRIC COMMISSION</v>
          </cell>
          <cell r="B598" t="str">
            <v>HYDRO ONE NETWORKS INC.</v>
          </cell>
          <cell r="D598">
            <v>-3384</v>
          </cell>
        </row>
        <row r="599">
          <cell r="A599" t="str">
            <v>WARKWORTH HYDRO ELECTRIC COMMISSION</v>
          </cell>
          <cell r="B599" t="str">
            <v>HYDRO ONE NETWORKS INC.</v>
          </cell>
          <cell r="D599">
            <v>-24604</v>
          </cell>
        </row>
        <row r="600">
          <cell r="A600" t="str">
            <v>WATERLOO NORTH HYDRO INC.</v>
          </cell>
          <cell r="B600" t="str">
            <v>WATERLOO NORTH HYDRO INC.</v>
          </cell>
          <cell r="D600">
            <v>-2339718</v>
          </cell>
        </row>
        <row r="601">
          <cell r="A601" t="str">
            <v>WAUBAUSHENE PUBLIC UTILITIES COMMISSION</v>
          </cell>
          <cell r="B601" t="str">
            <v>NEWMARKET-TAY POWER DISTRIBUTION LTD.</v>
          </cell>
          <cell r="D601">
            <v>-26</v>
          </cell>
        </row>
        <row r="602">
          <cell r="A602" t="str">
            <v>WELLAND HYDRO-ELECTRIC SYSTEM CORP.</v>
          </cell>
          <cell r="B602" t="str">
            <v>WELLAND HYDRO-ELECTRIC SYSTEM CORP.</v>
          </cell>
          <cell r="D602">
            <v>-1064408</v>
          </cell>
        </row>
        <row r="603">
          <cell r="A603" t="str">
            <v>WELLINGTON ELECTRIC DISTRIBUTION COMPANY INC.</v>
          </cell>
          <cell r="B603" t="str">
            <v>GUELPH HYDRO ELECTRIC SYSTEMS INC.</v>
          </cell>
          <cell r="D603">
            <v>-22235</v>
          </cell>
        </row>
        <row r="604">
          <cell r="A604" t="str">
            <v>WEST LINCOLN HYDRO ELECTRIC COMMISSION</v>
          </cell>
          <cell r="B604" t="str">
            <v>NIAGARA PENINSULA ENERGY INC.</v>
          </cell>
          <cell r="D604">
            <v>-45607</v>
          </cell>
        </row>
        <row r="605">
          <cell r="A605" t="str">
            <v>WHITBY HYDRO ELECTRIC CORPORATION</v>
          </cell>
          <cell r="B605" t="str">
            <v>WHITBY HYDRO ELECTRIC CORPORATION</v>
          </cell>
          <cell r="D605">
            <v>-2799307</v>
          </cell>
        </row>
        <row r="606">
          <cell r="A606" t="str">
            <v>WHITCHURCH STOUFFVILLE HYDRO ELECTRIC COMMISSION</v>
          </cell>
          <cell r="B606" t="str">
            <v>HYDRO ONE NETWORKS INC.</v>
          </cell>
          <cell r="D606">
            <v>-469971</v>
          </cell>
        </row>
        <row r="607">
          <cell r="A607" t="str">
            <v>WINCHESTER HYDRO COMMISSION</v>
          </cell>
          <cell r="B607" t="str">
            <v>HYDRO ONE NETWORKS INC.</v>
          </cell>
          <cell r="D607">
            <v>-4100</v>
          </cell>
        </row>
        <row r="608">
          <cell r="A608" t="str">
            <v>WINDSOR UTILITIES COMMISSION</v>
          </cell>
          <cell r="B608" t="str">
            <v>ENWIN UTILITIES LTD.</v>
          </cell>
          <cell r="D608">
            <v>-1547949</v>
          </cell>
        </row>
        <row r="609">
          <cell r="A609" t="str">
            <v>WINGHAM PUBLIC UTILITIES COMMISSION</v>
          </cell>
          <cell r="B609" t="str">
            <v>WESTARIO POWER INC.</v>
          </cell>
          <cell r="D609">
            <v>-79392</v>
          </cell>
        </row>
        <row r="610">
          <cell r="A610" t="str">
            <v>WOODSTOCK HYDRO SERVICES INC.</v>
          </cell>
          <cell r="B610" t="str">
            <v>WOODSTOCK HYDRO SERVICES INC.</v>
          </cell>
          <cell r="D610">
            <v>-428497</v>
          </cell>
        </row>
        <row r="611">
          <cell r="A611" t="str">
            <v>WOODVILLE HYDRO-ELECTRIC SYSTEM</v>
          </cell>
          <cell r="B611" t="str">
            <v>HYDRO ONE NETWORKS INC.</v>
          </cell>
          <cell r="D611">
            <v>-28164</v>
          </cell>
        </row>
        <row r="612">
          <cell r="A612" t="str">
            <v>WYOMING HYDRO ELECTRIC COMMISSION</v>
          </cell>
          <cell r="B612" t="str">
            <v>HYDRO ONE NETWORKS INC.</v>
          </cell>
          <cell r="D612">
            <v>-20134</v>
          </cell>
        </row>
        <row r="613">
          <cell r="A613" t="str">
            <v>ZORRA ELECTRIC SUPPLY AUTHORITY</v>
          </cell>
          <cell r="B613" t="str">
            <v>ERIE THAMES POWERLINES CORPORATION</v>
          </cell>
          <cell r="D613">
            <v>-46988</v>
          </cell>
        </row>
        <row r="614">
          <cell r="A614" t="str">
            <v>ZURICH HYDRO ELECTRIC COMMISSION</v>
          </cell>
          <cell r="B614" t="str">
            <v>FESTIVAL HYDRO INC.</v>
          </cell>
          <cell r="D614">
            <v>-12515</v>
          </cell>
        </row>
        <row r="619">
          <cell r="A619" t="str">
            <v>AILSA CRAIG HYDRO ELECTRIC SYSTEM</v>
          </cell>
          <cell r="B619" t="str">
            <v>HYDRO ONE NETWORKS INC.</v>
          </cell>
          <cell r="D619">
            <v>-11297</v>
          </cell>
        </row>
        <row r="620">
          <cell r="A620" t="str">
            <v>AJAX HYDRO-ELECTRIC COMMISSION</v>
          </cell>
          <cell r="B620" t="str">
            <v>VERIDIAN CONNECTIONS INC.</v>
          </cell>
          <cell r="D620">
            <v>-1214160</v>
          </cell>
        </row>
        <row r="621">
          <cell r="A621" t="str">
            <v>ALVINSTON PUBLIC UTILITIES COMMISSION</v>
          </cell>
          <cell r="B621" t="str">
            <v>BLUEWATER POWER DISTRIBUTION CORPORATION</v>
          </cell>
          <cell r="D621">
            <v>-13792</v>
          </cell>
        </row>
        <row r="622">
          <cell r="A622" t="str">
            <v>ANCASTER HYDRO-ELECTRIC COMMISSION</v>
          </cell>
          <cell r="B622" t="str">
            <v>HORIZON UTILITIES CORPORATION</v>
          </cell>
          <cell r="D622">
            <v>-296080</v>
          </cell>
        </row>
        <row r="623">
          <cell r="A623" t="str">
            <v>ARKONA HYDRO ELECTRIC COMMISSION</v>
          </cell>
          <cell r="B623" t="str">
            <v>HYDRO ONE NETWORKS INC.</v>
          </cell>
          <cell r="D623">
            <v>-512</v>
          </cell>
        </row>
        <row r="624">
          <cell r="A624" t="str">
            <v>ARNPRIOR HYDRO ELECTRIC COMMISSION</v>
          </cell>
          <cell r="B624" t="str">
            <v>HYDRO ONE NETWORKS INC.</v>
          </cell>
          <cell r="D624">
            <v>-55356</v>
          </cell>
        </row>
        <row r="625">
          <cell r="A625" t="str">
            <v>ASPHODEL-NORWOOD DISTRIBUTION INCORPORATED</v>
          </cell>
          <cell r="B625" t="str">
            <v>PETERBOROUGH DISTRIBUTION INCORPORATED</v>
          </cell>
          <cell r="D625">
            <v>-56817</v>
          </cell>
        </row>
        <row r="626">
          <cell r="A626" t="str">
            <v>ATIKOKAN HYDRO INC.</v>
          </cell>
          <cell r="B626" t="str">
            <v>ATIKOKAN HYDRO INC.</v>
          </cell>
          <cell r="D626">
            <v>-138338</v>
          </cell>
        </row>
        <row r="627">
          <cell r="A627" t="str">
            <v>AURORA HYDRO CONNECTIONS LIMITED</v>
          </cell>
          <cell r="B627" t="str">
            <v>POWERSTREAM INC.</v>
          </cell>
          <cell r="D627">
            <v>-1064644</v>
          </cell>
        </row>
        <row r="628">
          <cell r="A628" t="str">
            <v>AYLMER PUBLIC UTILITIES COMMISSION</v>
          </cell>
          <cell r="B628" t="str">
            <v>ERIE THAMES POWERLINES CORPORATION</v>
          </cell>
          <cell r="D628">
            <v>-78534</v>
          </cell>
        </row>
        <row r="629">
          <cell r="A629" t="str">
            <v>BATH HYDRO</v>
          </cell>
          <cell r="B629" t="str">
            <v>HYDRO ONE NETWORKS INC.</v>
          </cell>
          <cell r="D629">
            <v>-14356</v>
          </cell>
        </row>
        <row r="630">
          <cell r="A630" t="str">
            <v>BEACHBURG HYDRO</v>
          </cell>
          <cell r="B630" t="str">
            <v>OTTAWA RIVER POWER CORPORATION</v>
          </cell>
          <cell r="D630">
            <v>-11615</v>
          </cell>
        </row>
        <row r="631">
          <cell r="A631" t="str">
            <v>BELLEVILLE ELECTRIC CORPORATION</v>
          </cell>
          <cell r="B631" t="str">
            <v>VERIDIAN CONNECTIONS INC.</v>
          </cell>
          <cell r="D631">
            <v>-257617</v>
          </cell>
        </row>
        <row r="632">
          <cell r="A632" t="str">
            <v>BLANDFORD-BLENHEIM PUBLIC UTILITIES COMMISSION</v>
          </cell>
          <cell r="B632" t="str">
            <v>HYDRO ONE NETWORKS INC.</v>
          </cell>
          <cell r="D632">
            <v>-8118</v>
          </cell>
        </row>
        <row r="633">
          <cell r="A633" t="str">
            <v>BLUE MOUNTAINS HYDRO SERVICES COMPANY INC.</v>
          </cell>
          <cell r="B633" t="str">
            <v>COLLUS POWER CORP.</v>
          </cell>
          <cell r="D633">
            <v>-61159</v>
          </cell>
        </row>
        <row r="634">
          <cell r="A634" t="str">
            <v>BLYTH HYDRO ELECTRIC COMMISSION</v>
          </cell>
          <cell r="B634" t="str">
            <v>HYDRO ONE NETWORKS INC.</v>
          </cell>
          <cell r="D634">
            <v>-21600</v>
          </cell>
        </row>
        <row r="635">
          <cell r="A635" t="str">
            <v>BOARD OF LIGHT &amp; HEAT COMM. OF THE CITY OF GUELPH</v>
          </cell>
          <cell r="B635" t="str">
            <v>GUELPH HYDRO ELECTRIC SYSTEMS INC.</v>
          </cell>
          <cell r="D635">
            <v>-3280287</v>
          </cell>
        </row>
        <row r="636">
          <cell r="A636" t="str">
            <v>BOBCAYGEON HYDRO ELECTRIC COMMISSION</v>
          </cell>
          <cell r="B636" t="str">
            <v>HYDRO ONE NETWORKS INC.</v>
          </cell>
          <cell r="D636">
            <v>-30357</v>
          </cell>
        </row>
        <row r="637">
          <cell r="A637" t="str">
            <v>BRADFORD WEST GWILLIMBURY PUBLIC UTILITIES COMMISSION</v>
          </cell>
          <cell r="B637" t="str">
            <v>POWERSTREAM INC.</v>
          </cell>
          <cell r="D637">
            <v>-482271</v>
          </cell>
        </row>
        <row r="638">
          <cell r="A638" t="str">
            <v>BRIGHTON DISTRIBUTION INC.</v>
          </cell>
          <cell r="B638" t="str">
            <v>HYDRO ONE NETWORKS INC.</v>
          </cell>
          <cell r="D638">
            <v>-84276</v>
          </cell>
        </row>
        <row r="639">
          <cell r="A639" t="str">
            <v>BROCK HYDRO-ELECTRIC COMMISSION</v>
          </cell>
          <cell r="B639" t="str">
            <v>VERIDIAN CONNECTIONS INC.</v>
          </cell>
          <cell r="D639">
            <v>-118719</v>
          </cell>
        </row>
        <row r="640">
          <cell r="A640" t="str">
            <v>BROCKVILLE UTILITIES INCORPORATED</v>
          </cell>
          <cell r="B640" t="str">
            <v>HYDRO ONE NETWORKS INC.</v>
          </cell>
          <cell r="D640">
            <v>-454703</v>
          </cell>
        </row>
        <row r="641">
          <cell r="A641" t="str">
            <v>BRUSSELS PUBLIC UTILITIES COMMISSION</v>
          </cell>
          <cell r="B641" t="str">
            <v>FESTIVAL HYDRO INC.</v>
          </cell>
          <cell r="D641">
            <v>-7778</v>
          </cell>
        </row>
        <row r="642">
          <cell r="A642" t="str">
            <v>BURK'S FALLS HYDRO ELECTRIC COMMISSION</v>
          </cell>
          <cell r="B642" t="str">
            <v>LAKELAND POWER DISTRIBUTION LTD.</v>
          </cell>
          <cell r="D642">
            <v>-42691</v>
          </cell>
        </row>
        <row r="643">
          <cell r="A643" t="str">
            <v>BURLINGTON HYDRO INC.</v>
          </cell>
          <cell r="B643" t="str">
            <v>BURLINGTON HYDRO INC.</v>
          </cell>
          <cell r="D643">
            <v>-4699681</v>
          </cell>
        </row>
        <row r="644">
          <cell r="A644" t="str">
            <v>CALEDON HYDRO CORPORATION</v>
          </cell>
          <cell r="B644" t="str">
            <v>HYDRO ONE NETWORKS INC.</v>
          </cell>
          <cell r="D644">
            <v>-1025158</v>
          </cell>
        </row>
        <row r="645">
          <cell r="A645" t="str">
            <v>CAMBRIDGE AND NORTH DUMFRIES HYDRO INC.</v>
          </cell>
          <cell r="B645" t="str">
            <v>CAMBRIDGE AND NORTH DUMFRIES HYDRO INC.</v>
          </cell>
          <cell r="D645">
            <v>-2213124</v>
          </cell>
        </row>
        <row r="646">
          <cell r="A646" t="str">
            <v>CAPREOL HYDRO ELECTRIC COMMISSION</v>
          </cell>
          <cell r="B646" t="str">
            <v>GREATER SUDBURY HYDRO INC.</v>
          </cell>
          <cell r="D646">
            <v>-158031</v>
          </cell>
        </row>
        <row r="647">
          <cell r="A647" t="str">
            <v>CASSELMAN HYDRO INC.</v>
          </cell>
          <cell r="B647" t="str">
            <v>HYDRO OTTAWA LIMITED</v>
          </cell>
          <cell r="D647">
            <v>-32757</v>
          </cell>
        </row>
        <row r="648">
          <cell r="A648" t="str">
            <v>CAVAN-MILLBROOK-NORTH MONAGHAN PUBLIC UTILITIES COMMISSION</v>
          </cell>
          <cell r="B648" t="str">
            <v>HYDRO ONE NETWORKS INC.</v>
          </cell>
          <cell r="D648">
            <v>-32841</v>
          </cell>
        </row>
        <row r="649">
          <cell r="A649" t="str">
            <v>CENTRE HASTINGS HYDRO ELECTRIC COMMISSION</v>
          </cell>
          <cell r="B649" t="str">
            <v>HYDRO ONE NETWORKS INC.</v>
          </cell>
          <cell r="D649">
            <v>-12753</v>
          </cell>
        </row>
        <row r="650">
          <cell r="A650" t="str">
            <v>CHALK RIVER HYDRO</v>
          </cell>
          <cell r="B650" t="str">
            <v>HYDRO ONE NETWORKS INC.</v>
          </cell>
          <cell r="D650">
            <v>-14160</v>
          </cell>
        </row>
        <row r="651">
          <cell r="A651" t="str">
            <v>CHAPLEAU PUBLIC UTILITIES CORPORATION</v>
          </cell>
          <cell r="B651" t="str">
            <v>CHAPLEAU PUBLIC UTILITIES CORPORATION</v>
          </cell>
          <cell r="D651">
            <v>-8179</v>
          </cell>
        </row>
        <row r="652">
          <cell r="A652" t="str">
            <v>CITY OF DRYDEN HYDRO ELECTRIC COMMISSION</v>
          </cell>
          <cell r="B652" t="str">
            <v>HYDRO ONE NETWORKS INC.</v>
          </cell>
          <cell r="D652">
            <v>-71382</v>
          </cell>
        </row>
        <row r="653">
          <cell r="A653" t="str">
            <v>CLARINGTON HYDRO-ELECTRIC COMMISSION</v>
          </cell>
          <cell r="B653" t="str">
            <v>VERIDIAN CONNECTIONS INC.</v>
          </cell>
          <cell r="D653">
            <v>-719052</v>
          </cell>
        </row>
        <row r="654">
          <cell r="A654" t="str">
            <v>CLINTON POWER CORPORATION</v>
          </cell>
          <cell r="B654" t="str">
            <v>ERIE THAMES POWERLINES CORPORATION</v>
          </cell>
          <cell r="D654">
            <v>-15123</v>
          </cell>
        </row>
        <row r="655">
          <cell r="A655" t="str">
            <v>COBDEN HYDRO</v>
          </cell>
          <cell r="B655" t="str">
            <v>HYDRO ONE NETWORKS INC.</v>
          </cell>
          <cell r="D655">
            <v>-7778</v>
          </cell>
        </row>
        <row r="656">
          <cell r="A656" t="str">
            <v>COLBORNE PUBLIC UTILITIES COMMISSION</v>
          </cell>
          <cell r="B656" t="str">
            <v>LAKEFRONT UTILITIES INC.</v>
          </cell>
          <cell r="D656">
            <v>-16834</v>
          </cell>
        </row>
        <row r="657">
          <cell r="A657" t="str">
            <v>COTTAM HYDRO-ELECTRIC SYSTEM</v>
          </cell>
          <cell r="B657" t="str">
            <v>E.L.K. ENERGY INC.</v>
          </cell>
          <cell r="D657">
            <v>-148231</v>
          </cell>
        </row>
        <row r="658">
          <cell r="A658" t="str">
            <v>DASHWOOD HYDRO-ELECTRIC SYSTEM</v>
          </cell>
          <cell r="B658" t="str">
            <v>FESTIVAL HYDRO INC.</v>
          </cell>
          <cell r="D658">
            <v>-129</v>
          </cell>
        </row>
        <row r="659">
          <cell r="A659" t="str">
            <v>DEEP RIVER HYDRO</v>
          </cell>
          <cell r="B659" t="str">
            <v>HYDRO ONE NETWORKS INC.</v>
          </cell>
          <cell r="D659">
            <v>-229875</v>
          </cell>
        </row>
        <row r="660">
          <cell r="A660" t="str">
            <v>DELHI HYDRO-ELECTRIC COMMISSION</v>
          </cell>
          <cell r="B660" t="str">
            <v>NORFOLK POWER DISTRIBUTION INC.</v>
          </cell>
          <cell r="D660">
            <v>-20713</v>
          </cell>
        </row>
        <row r="661">
          <cell r="A661" t="str">
            <v>DESERONTO PUBLIC UTILITIES COMMISSION</v>
          </cell>
          <cell r="B661" t="str">
            <v>HYDRO ONE NETWORKS INC.</v>
          </cell>
          <cell r="D661">
            <v>-7940</v>
          </cell>
        </row>
        <row r="662">
          <cell r="A662" t="str">
            <v>DRESDEN UTILITIES COMMISSION</v>
          </cell>
          <cell r="B662" t="str">
            <v>CHATHAM-KENT HYDRO INC.</v>
          </cell>
          <cell r="D662">
            <v>-33135</v>
          </cell>
        </row>
        <row r="663">
          <cell r="A663" t="str">
            <v>DUNDALK HYDRO ELECTRIC SYSTEM</v>
          </cell>
          <cell r="B663" t="str">
            <v>HYDRO ONE NETWORKS INC.</v>
          </cell>
          <cell r="D663">
            <v>-2020</v>
          </cell>
        </row>
        <row r="664">
          <cell r="A664" t="str">
            <v>DUNDAS HYDRO-ELECTRIC COMMISSION</v>
          </cell>
          <cell r="B664" t="str">
            <v>HORIZON UTILITIES CORPORATION</v>
          </cell>
          <cell r="D664">
            <v>-490989</v>
          </cell>
        </row>
        <row r="665">
          <cell r="A665" t="str">
            <v>DUNNVILLE HYDRO ELECTRIC COMMISSION</v>
          </cell>
          <cell r="B665" t="str">
            <v>HALDIMAND COUNTY HYDRO INC.</v>
          </cell>
          <cell r="D665">
            <v>-141195</v>
          </cell>
        </row>
        <row r="666">
          <cell r="A666" t="str">
            <v>DURHAM HYDRO ELECTRIC COMMISSION</v>
          </cell>
          <cell r="B666" t="str">
            <v>HYDRO ONE NETWORKS INC.</v>
          </cell>
          <cell r="D666">
            <v>-11586</v>
          </cell>
        </row>
        <row r="667">
          <cell r="A667" t="str">
            <v>DUTTON HYDRO LIMITED</v>
          </cell>
          <cell r="B667" t="str">
            <v>MIDDLESEX POWER DISTRIBUTION CORPORATION</v>
          </cell>
          <cell r="D667">
            <v>-4834</v>
          </cell>
        </row>
        <row r="668">
          <cell r="A668" t="str">
            <v>EAST ZORRA-TAVISTOCK PUBLIC UTILITY COMMISSION</v>
          </cell>
          <cell r="B668" t="str">
            <v>ERIE THAMES POWERLINES CORPORATION</v>
          </cell>
          <cell r="D668">
            <v>-38969</v>
          </cell>
        </row>
        <row r="669">
          <cell r="A669" t="str">
            <v>ELMWOOD HYDRO-ELECTRIC SYSTEM</v>
          </cell>
          <cell r="B669" t="str">
            <v>WESTARIO POWER INC.</v>
          </cell>
          <cell r="D669">
            <v>-234</v>
          </cell>
        </row>
        <row r="670">
          <cell r="A670" t="str">
            <v>EMBRUN COOPERATIVE HYDRO INC.</v>
          </cell>
          <cell r="B670" t="str">
            <v>COOPERATIVE HYDRO EMBRUN INC.</v>
          </cell>
          <cell r="D670">
            <v>-30195</v>
          </cell>
        </row>
        <row r="671">
          <cell r="A671" t="str">
            <v>ERIN HYDRO ELECTRIC COMMISSION</v>
          </cell>
          <cell r="B671" t="str">
            <v>HYDRO ONE NETWORKS INC.</v>
          </cell>
          <cell r="D671">
            <v>-228679</v>
          </cell>
        </row>
        <row r="672">
          <cell r="A672" t="str">
            <v>ESSEX HYDRO-ELECTRIC COMMISSION</v>
          </cell>
          <cell r="B672" t="str">
            <v>E.L.K. ENERGY INC.</v>
          </cell>
          <cell r="D672">
            <v>-199203</v>
          </cell>
        </row>
        <row r="673">
          <cell r="A673" t="str">
            <v>FENELON FALLS BOARD OF WATER, LIGHT AND POWER COMMISSIONERS</v>
          </cell>
          <cell r="B673" t="str">
            <v>HYDRO ONE NETWORKS INC.</v>
          </cell>
          <cell r="D673">
            <v>-14194</v>
          </cell>
        </row>
        <row r="674">
          <cell r="A674" t="str">
            <v>FLAMBOROUGH HYDRO ELECTRIC COMMISSION</v>
          </cell>
          <cell r="B674" t="str">
            <v>HORIZON UTILITIES CORPORATION</v>
          </cell>
          <cell r="D674">
            <v>-84589</v>
          </cell>
        </row>
        <row r="675">
          <cell r="A675" t="str">
            <v>FOREST PUBLIC UTILITIES COMMISSION</v>
          </cell>
          <cell r="B675" t="str">
            <v>HYDRO ONE NETWORKS INC.</v>
          </cell>
          <cell r="D675">
            <v>-14335</v>
          </cell>
        </row>
        <row r="676">
          <cell r="A676" t="str">
            <v>GEORGINA HYDRO ELECTRIC COMMISSION</v>
          </cell>
          <cell r="B676" t="str">
            <v>HYDRO ONE NETWORKS INC.</v>
          </cell>
          <cell r="D676">
            <v>-219735</v>
          </cell>
        </row>
        <row r="677">
          <cell r="A677" t="str">
            <v>GLENCOE PUBLIC UTILITIES COMMISSION</v>
          </cell>
          <cell r="B677" t="str">
            <v>HYDRO ONE NETWORKS INC.</v>
          </cell>
          <cell r="D677">
            <v>-31325</v>
          </cell>
        </row>
        <row r="678">
          <cell r="A678" t="str">
            <v>GOULBOURN HYDRO ELECTRIC COMMISSION</v>
          </cell>
          <cell r="B678" t="str">
            <v>HYDRO OTTAWA LIMITED</v>
          </cell>
          <cell r="D678">
            <v>-129459</v>
          </cell>
        </row>
        <row r="679">
          <cell r="A679" t="str">
            <v>GRAND BEND PUBLIC UTILITIES COMMISSION</v>
          </cell>
          <cell r="B679" t="str">
            <v>HYDRO ONE NETWORKS INC.</v>
          </cell>
          <cell r="D679">
            <v>-31267</v>
          </cell>
        </row>
        <row r="680">
          <cell r="A680" t="str">
            <v>GRAND VALLEY ENERGY INC.</v>
          </cell>
          <cell r="B680" t="str">
            <v>ORANGEVILLE HYDRO LIMITED</v>
          </cell>
          <cell r="D680">
            <v>-11046</v>
          </cell>
        </row>
        <row r="681">
          <cell r="A681" t="str">
            <v>GRAVENHURST HYDRO ELECTRIC INC.</v>
          </cell>
          <cell r="B681" t="str">
            <v>VERIDIAN CONNECTIONS INC.</v>
          </cell>
          <cell r="D681">
            <v>-71431</v>
          </cell>
        </row>
        <row r="682">
          <cell r="A682" t="str">
            <v>GRIMSBY POWER INCORPORATED</v>
          </cell>
          <cell r="B682" t="str">
            <v>GRIMSBY POWER INCORPORATED</v>
          </cell>
          <cell r="D682">
            <v>-107612</v>
          </cell>
        </row>
        <row r="683">
          <cell r="A683" t="str">
            <v>GUELPH/ERAMOSA HYDRO-ELECTRIC COMMISSION</v>
          </cell>
          <cell r="B683" t="str">
            <v>GUELPH HYDRO ELECTRIC SYSTEMS INC.</v>
          </cell>
          <cell r="D683">
            <v>-12633</v>
          </cell>
        </row>
        <row r="684">
          <cell r="A684" t="str">
            <v>HALDIMAND HYDRO-ELECTRIC COMMISSION</v>
          </cell>
          <cell r="B684" t="str">
            <v>HALDIMAND COUNTY HYDRO INC.</v>
          </cell>
          <cell r="D684">
            <v>-189717</v>
          </cell>
        </row>
        <row r="685">
          <cell r="A685" t="str">
            <v>HALTON HILLS HYDRO INC.</v>
          </cell>
          <cell r="B685" t="str">
            <v>HALTON HILLS HYDRO INC.</v>
          </cell>
          <cell r="D685">
            <v>-657710</v>
          </cell>
        </row>
        <row r="686">
          <cell r="A686" t="str">
            <v>HAMILTON HYDRO INC.</v>
          </cell>
          <cell r="B686" t="str">
            <v>HORIZON UTILITIES CORPORATION</v>
          </cell>
          <cell r="D686">
            <v>-1968216</v>
          </cell>
        </row>
        <row r="687">
          <cell r="A687" t="str">
            <v>HANOVER ELECTRIC SERVICES INC.</v>
          </cell>
          <cell r="B687" t="str">
            <v>WESTARIO POWER INC.</v>
          </cell>
          <cell r="D687">
            <v>-23479</v>
          </cell>
        </row>
        <row r="688">
          <cell r="A688" t="str">
            <v>HASTINGS PUBLIC UTILITIES</v>
          </cell>
          <cell r="B688" t="str">
            <v>HYDRO ONE NETWORKS INC.</v>
          </cell>
          <cell r="D688">
            <v>-2979</v>
          </cell>
        </row>
        <row r="689">
          <cell r="A689" t="str">
            <v>HAVELOCK-BELMONT-METHUEN HYDRO ELECTRIC COMMISSION</v>
          </cell>
          <cell r="B689" t="str">
            <v>HYDRO ONE NETWORKS INC.</v>
          </cell>
          <cell r="D689">
            <v>-13956</v>
          </cell>
        </row>
        <row r="690">
          <cell r="A690" t="str">
            <v>HEARST POWER DISTRIBUTION COMPANY LIMITED</v>
          </cell>
          <cell r="B690" t="str">
            <v>HEARST POWER DISTRIBUTION COMPANY LIMITED</v>
          </cell>
          <cell r="D690">
            <v>-78090</v>
          </cell>
        </row>
        <row r="691">
          <cell r="A691" t="str">
            <v>HENSALL PUBLIC UTILITIES COMMISSION</v>
          </cell>
          <cell r="B691" t="str">
            <v>FESTIVAL HYDRO INC.</v>
          </cell>
          <cell r="D691">
            <v>-13612</v>
          </cell>
        </row>
        <row r="692">
          <cell r="A692" t="str">
            <v>HOLSTEIN HYDRO ELECTRIC SYSTEM</v>
          </cell>
          <cell r="B692" t="str">
            <v>WELLINGTON NORTH POWER INC.</v>
          </cell>
          <cell r="D692">
            <v>-5000</v>
          </cell>
        </row>
        <row r="693">
          <cell r="A693" t="str">
            <v>HUNTSVILLE PUBLIC UTILITIES COMMISSION</v>
          </cell>
          <cell r="B693" t="str">
            <v>LAKELAND POWER DISTRIBUTION LTD.</v>
          </cell>
          <cell r="D693">
            <v>-27094</v>
          </cell>
        </row>
        <row r="694">
          <cell r="A694" t="str">
            <v>HYDRO ELECTRIC COMMISSION OF THE CORPORATION OF THE TOWNSHIP OF MIDDLESEX CENTRE</v>
          </cell>
          <cell r="B694" t="str">
            <v>HYDRO ONE NETWORKS INC.</v>
          </cell>
          <cell r="D694">
            <v>-4306</v>
          </cell>
        </row>
        <row r="695">
          <cell r="A695" t="str">
            <v>HYDRO ELECTRIC COMMISSION OF THE TOWN OF LEAMINGTON</v>
          </cell>
          <cell r="B695" t="str">
            <v>ESSEX POWERLINES CORPORATION</v>
          </cell>
          <cell r="D695">
            <v>-224853</v>
          </cell>
        </row>
        <row r="696">
          <cell r="A696" t="str">
            <v>HYDRO ELECTRIC COMMISSION OF THE TOWNSHIP OF SPRINGWATER</v>
          </cell>
          <cell r="B696" t="str">
            <v>HYDRO ONE NETWORKS INC.</v>
          </cell>
          <cell r="D696">
            <v>-4028</v>
          </cell>
        </row>
        <row r="697">
          <cell r="A697" t="str">
            <v>HYDRO HAWKESBURY INC.</v>
          </cell>
          <cell r="B697" t="str">
            <v>HYDRO HAWKESBURY INC.</v>
          </cell>
          <cell r="D697">
            <v>-55841</v>
          </cell>
        </row>
        <row r="698">
          <cell r="A698" t="str">
            <v>HYDRO MISSISSAUGA CORPORATION</v>
          </cell>
          <cell r="B698" t="str">
            <v>ENERSOURCE HYDRO MISSISSAUGA INC.</v>
          </cell>
          <cell r="D698">
            <v>-25023071</v>
          </cell>
        </row>
        <row r="699">
          <cell r="A699" t="str">
            <v>HYDRO ONE BRAMPTON NETWORKS INC.</v>
          </cell>
          <cell r="B699" t="str">
            <v>HYDRO ONE BRAMPTON NETWORKS INC.</v>
          </cell>
          <cell r="D699">
            <v>-5425168</v>
          </cell>
        </row>
        <row r="700">
          <cell r="A700" t="str">
            <v>HYDRO OTTAWA LIMITED</v>
          </cell>
          <cell r="B700" t="str">
            <v>HYDRO OTTAWA LIMITED</v>
          </cell>
          <cell r="D700">
            <v>-10547515</v>
          </cell>
        </row>
        <row r="701">
          <cell r="A701" t="str">
            <v>HYDRO VAUGHAN DISTRIBUTION INC.</v>
          </cell>
          <cell r="B701" t="str">
            <v>POWERSTREAM INC.</v>
          </cell>
          <cell r="D701">
            <v>-2445760</v>
          </cell>
        </row>
        <row r="702">
          <cell r="A702" t="str">
            <v>HYDRO-ELECTRIC COMMISSION FOR THE TOWN OF AMHERSTBURG</v>
          </cell>
          <cell r="B702" t="str">
            <v>ESSEX POWERLINES CORPORATION</v>
          </cell>
          <cell r="D702">
            <v>-99742</v>
          </cell>
        </row>
        <row r="703">
          <cell r="A703" t="str">
            <v>HYDRO-ELECTRIC COMMISSION OF SOUTH DUMFRIES</v>
          </cell>
          <cell r="B703" t="str">
            <v>BRANT COUNTY POWER INC.</v>
          </cell>
          <cell r="D703">
            <v>-198</v>
          </cell>
        </row>
        <row r="704">
          <cell r="A704" t="str">
            <v>HYDRO-ELECTRIC COMMISSION OF THE CITY OF BRANTFORD</v>
          </cell>
          <cell r="B704" t="str">
            <v>BRANTFORD POWER INC.</v>
          </cell>
          <cell r="D704">
            <v>-2369968</v>
          </cell>
        </row>
        <row r="705">
          <cell r="A705" t="str">
            <v>HYDRO-ELECTRIC COMMISSION OF THE CITY OF PEMBROKE</v>
          </cell>
          <cell r="B705" t="str">
            <v>OTTAWA RIVER POWER CORPORATION</v>
          </cell>
          <cell r="D705">
            <v>-206736</v>
          </cell>
        </row>
        <row r="706">
          <cell r="A706" t="str">
            <v>HYDRO-ELECTRIC COMMISSION OF THE CITY OF SARNIA</v>
          </cell>
          <cell r="B706" t="str">
            <v>BLUEWATER POWER DISTRIBUTION CORPORATION</v>
          </cell>
          <cell r="D706">
            <v>-207180</v>
          </cell>
        </row>
        <row r="707">
          <cell r="A707" t="str">
            <v>HYDRO-ELECTRIC COMMISSION OF THE CITY OF TORONTO - EAST YORK OFFICE</v>
          </cell>
          <cell r="B707" t="str">
            <v>TORONTO HYDRO-ELECTRIC SYSTEM LIMITED</v>
          </cell>
          <cell r="D707">
            <v>-440772</v>
          </cell>
        </row>
        <row r="708">
          <cell r="A708" t="str">
            <v>HYDRO-ELECTRIC COMMISSION OF THE CITY OF TORONTO - ETOBICOKE OFFICE</v>
          </cell>
          <cell r="B708" t="str">
            <v>TORONTO HYDRO-ELECTRIC SYSTEM LIMITED</v>
          </cell>
          <cell r="D708">
            <v>-4809570</v>
          </cell>
        </row>
        <row r="709">
          <cell r="A709" t="str">
            <v>HYDRO-ELECTRIC COMMISSION OF THE CITY OF TORONTO - NORTH YORK OFFICE</v>
          </cell>
          <cell r="B709" t="str">
            <v>TORONTO HYDRO-ELECTRIC SYSTEM LIMITED</v>
          </cell>
          <cell r="D709">
            <v>-5644332</v>
          </cell>
        </row>
        <row r="710">
          <cell r="A710" t="str">
            <v>HYDRO-ELECTRIC COMMISSION OF THE CITY OF TORONTO - SCARBOROUGH OFFICE</v>
          </cell>
          <cell r="B710" t="str">
            <v>TORONTO HYDRO-ELECTRIC SYSTEM LIMITED</v>
          </cell>
          <cell r="D710">
            <v>-11302126</v>
          </cell>
        </row>
        <row r="711">
          <cell r="A711" t="str">
            <v>HYDRO-ELECTRIC COMMISSION OF THE CITY OF TORONTO - TORONTO OFFICE</v>
          </cell>
          <cell r="B711" t="str">
            <v>TORONTO HYDRO-ELECTRIC SYSTEM LIMITED</v>
          </cell>
          <cell r="D711">
            <v>-5379481</v>
          </cell>
        </row>
        <row r="712">
          <cell r="A712" t="str">
            <v>HYDRO-ELECTRIC COMMISSION OF THE CITY OF TORONTO - YORK OFFICE</v>
          </cell>
          <cell r="B712" t="str">
            <v>TORONTO HYDRO-ELECTRIC SYSTEM LIMITED</v>
          </cell>
          <cell r="D712">
            <v>-65062</v>
          </cell>
        </row>
        <row r="713">
          <cell r="A713" t="str">
            <v>HYDRO-ELECTRIC COMMISSION OF THE TOWN OF BOTHWELL</v>
          </cell>
          <cell r="B713" t="str">
            <v>CHATHAM-KENT HYDRO INC.</v>
          </cell>
          <cell r="D713">
            <v>-7508</v>
          </cell>
        </row>
        <row r="714">
          <cell r="A714" t="str">
            <v>HYDRO-ELECTRIC COMMISSION OF THE TOWN OF BRACEBRIDGE</v>
          </cell>
          <cell r="B714" t="str">
            <v>LAKELAND POWER DISTRIBUTION LTD.</v>
          </cell>
          <cell r="D714">
            <v>-28516</v>
          </cell>
        </row>
        <row r="715">
          <cell r="A715" t="str">
            <v>HYDRO-ELECTRIC COMMISSION OF THE TOWN OF CACHE BAY</v>
          </cell>
          <cell r="B715" t="str">
            <v>GREATER SUDBURY HYDRO INC.</v>
          </cell>
          <cell r="D715">
            <v>-2373</v>
          </cell>
        </row>
        <row r="716">
          <cell r="A716" t="str">
            <v>HYDRO-ELECTRIC COMMISSION OF THE TOWN OF HARRISTON</v>
          </cell>
          <cell r="B716" t="str">
            <v>WESTARIO POWER INC.</v>
          </cell>
          <cell r="D716">
            <v>-19398</v>
          </cell>
        </row>
        <row r="717">
          <cell r="A717" t="str">
            <v>HYDRO-ELECTRIC COMMISSION OF THE TOWN OF HARROW</v>
          </cell>
          <cell r="B717" t="str">
            <v>E.L.K. ENERGY INC.</v>
          </cell>
          <cell r="D717">
            <v>-179669</v>
          </cell>
        </row>
        <row r="718">
          <cell r="A718" t="str">
            <v>HYDRO-ELECTRIC COMMISSION OF THE TOWN OF LASALLE</v>
          </cell>
          <cell r="B718" t="str">
            <v>ESSEX POWERLINES CORPORATION</v>
          </cell>
          <cell r="D718">
            <v>-195418</v>
          </cell>
        </row>
        <row r="719">
          <cell r="A719" t="str">
            <v>HYDRO-ELECTRIC COMMISSION OF THE TOWN OF PORT ELGIN</v>
          </cell>
          <cell r="B719" t="str">
            <v>WESTARIO POWER INC.</v>
          </cell>
          <cell r="D719">
            <v>-712701</v>
          </cell>
        </row>
        <row r="720">
          <cell r="A720" t="str">
            <v>HYDRO-ELECTRIC COMMISSION OF THE TOWN OF STAYNER</v>
          </cell>
          <cell r="B720" t="str">
            <v>COLLUS POWER CORP.</v>
          </cell>
          <cell r="D720">
            <v>-6815</v>
          </cell>
        </row>
        <row r="721">
          <cell r="A721" t="str">
            <v>HYDRO-ELECTRIC COMMISSION OF THE TOWN OF STURGEON FALLS</v>
          </cell>
          <cell r="B721" t="str">
            <v>GREATER SUDBURY HYDRO INC.</v>
          </cell>
          <cell r="D721">
            <v>-3460</v>
          </cell>
        </row>
        <row r="722">
          <cell r="A722" t="str">
            <v>HYDRO-ELECTRIC COMMISSION OF THE TOWN OF VANKLEEK HILL</v>
          </cell>
          <cell r="B722" t="str">
            <v>HYDRO ONE NETWORKS INC.</v>
          </cell>
          <cell r="D722">
            <v>-64435</v>
          </cell>
        </row>
        <row r="723">
          <cell r="A723" t="str">
            <v>HYDRO-ELECTRIC COMMISSION OF THE TOWN OF WALLACEBURG</v>
          </cell>
          <cell r="B723" t="str">
            <v>CHATHAM-KENT HYDRO INC.</v>
          </cell>
          <cell r="D723">
            <v>-210055</v>
          </cell>
        </row>
        <row r="724">
          <cell r="A724" t="str">
            <v>HYDRO-ELECTRIC COMMISSION OF THE TOWN OF WASAGA BEACH</v>
          </cell>
          <cell r="B724" t="str">
            <v>WASAGA DISTRIBUTION INC.</v>
          </cell>
          <cell r="D724">
            <v>-138457</v>
          </cell>
        </row>
        <row r="725">
          <cell r="A725" t="str">
            <v>HYDRO-ELECTRIC COMMISSION OF THE TOWN OF WEBBWOOD</v>
          </cell>
          <cell r="B725" t="str">
            <v>ESPANOLA REGIONAL HYDRO DISTRIBUTION CORPORATION</v>
          </cell>
          <cell r="D725">
            <v>-2162</v>
          </cell>
        </row>
        <row r="726">
          <cell r="A726" t="str">
            <v>HYDRO-ELECTRIC COMMISSION OF THE TOWN OF WIARTON</v>
          </cell>
          <cell r="B726" t="str">
            <v>HYDRO ONE NETWORKS INC.</v>
          </cell>
          <cell r="D726">
            <v>-12430</v>
          </cell>
        </row>
        <row r="727">
          <cell r="A727" t="str">
            <v>HYDRO-ELECTRIC COMMISSION OF THE TOWNSHIP OF BRANTFORD</v>
          </cell>
          <cell r="B727" t="str">
            <v>BRANT COUNTY POWER INC.</v>
          </cell>
          <cell r="D727">
            <v>-234847</v>
          </cell>
        </row>
        <row r="728">
          <cell r="A728" t="str">
            <v>HYDRO-ELECTRIC COMMISSION OF THE TOWNSHIP OF ESSA</v>
          </cell>
          <cell r="B728" t="str">
            <v>POWERSTREAM INC.</v>
          </cell>
          <cell r="D728">
            <v>-7200</v>
          </cell>
        </row>
        <row r="729">
          <cell r="A729" t="str">
            <v>HYDRO-ELECTRIC COMMISSION OF THE VILLAGE OF ALFRED</v>
          </cell>
          <cell r="B729" t="str">
            <v>HYDRO 2000 INC.</v>
          </cell>
          <cell r="D729">
            <v>-11969</v>
          </cell>
        </row>
        <row r="730">
          <cell r="A730" t="str">
            <v>HYDRO-ELECTRIC COMMISSION OF THE VILLAGE OF CLIFFORD</v>
          </cell>
          <cell r="B730" t="str">
            <v>WESTARIO POWER INC.</v>
          </cell>
          <cell r="D730">
            <v>-5623</v>
          </cell>
        </row>
        <row r="731">
          <cell r="A731" t="str">
            <v>HYDRO-ELECTRIC COMMISSION OF THE VILLAGE OF ELORA</v>
          </cell>
          <cell r="B731" t="str">
            <v>CENTRE WELLINGTON HYDRO LTD.</v>
          </cell>
          <cell r="D731">
            <v>-11776</v>
          </cell>
        </row>
        <row r="732">
          <cell r="A732" t="str">
            <v>HYDRO-ELECTRIC COMMISSION OF THE VILLAGE OF FINCH</v>
          </cell>
          <cell r="B732" t="str">
            <v>HYDRO ONE NETWORKS INC.</v>
          </cell>
          <cell r="D732">
            <v>-6624</v>
          </cell>
        </row>
        <row r="733">
          <cell r="A733" t="str">
            <v>HYDRO-ELECTRIC COMMISSION OF THE VILLAGE OF FRANKFORD</v>
          </cell>
          <cell r="B733" t="str">
            <v>HYDRO ONE NETWORKS INC.</v>
          </cell>
          <cell r="D733">
            <v>-9515</v>
          </cell>
        </row>
        <row r="734">
          <cell r="A734" t="str">
            <v>HYDRO-ELECTRIC COMMISSION OF THE VILLAGE OF L'ORIGNAL</v>
          </cell>
          <cell r="B734" t="str">
            <v>HYDRO ONE NETWORKS INC.</v>
          </cell>
          <cell r="D734">
            <v>-88699</v>
          </cell>
        </row>
        <row r="735">
          <cell r="A735" t="str">
            <v>HYDRO-ELECTRIC COMMISSION OF THE VILLAGE OF LUCAN</v>
          </cell>
          <cell r="B735" t="str">
            <v>HYDRO ONE NETWORKS INC.</v>
          </cell>
          <cell r="D735">
            <v>-81993</v>
          </cell>
        </row>
        <row r="736">
          <cell r="A736" t="str">
            <v>HYDRO-ELECTRIC COMMISSION OF THE VILLAGE OF MORRISBURG</v>
          </cell>
          <cell r="B736" t="str">
            <v>RIDEAU ST. LAWRENCE DISTRIBUTION INC.</v>
          </cell>
          <cell r="D736">
            <v>-100351</v>
          </cell>
        </row>
        <row r="737">
          <cell r="A737" t="str">
            <v>HYDRO-ELECTRIC COMMISSION OF THE VILLAGE OF PAISLEY</v>
          </cell>
          <cell r="B737" t="str">
            <v>HYDRO ONE NETWORKS INC.</v>
          </cell>
          <cell r="D737">
            <v>-36754</v>
          </cell>
        </row>
        <row r="738">
          <cell r="A738" t="str">
            <v>HYDRO-ELECTRIC COMMISSION OF THE VILLAGE OF PLANTAGENET</v>
          </cell>
          <cell r="B738" t="str">
            <v>HYDRO 2000 INC.</v>
          </cell>
          <cell r="D738">
            <v>-2442</v>
          </cell>
        </row>
        <row r="739">
          <cell r="A739" t="str">
            <v>HYDRO-ELECTRIC COMMISSION OF THE VILLAGE OF ST. CLAIR BEACH</v>
          </cell>
          <cell r="B739" t="str">
            <v>ESSEX POWERLINES CORPORATION</v>
          </cell>
          <cell r="D739">
            <v>-544852</v>
          </cell>
        </row>
        <row r="740">
          <cell r="A740" t="str">
            <v>HYDRO-ELECTRIC COMMISSION OF THE VILLAGE OF VICTORIA HARBOUR</v>
          </cell>
          <cell r="B740" t="str">
            <v>NEWMARKET-TAY POWER DISTRIBUTION LTD.</v>
          </cell>
          <cell r="D740">
            <v>-9338</v>
          </cell>
        </row>
        <row r="741">
          <cell r="A741" t="str">
            <v>INGERSOLL PUBLIC UTILITY COMMISSION</v>
          </cell>
          <cell r="B741" t="str">
            <v>ERIE THAMES POWERLINES CORPORATION</v>
          </cell>
          <cell r="D741">
            <v>-123199</v>
          </cell>
        </row>
        <row r="742">
          <cell r="A742" t="str">
            <v>INNISFIL HYDRO DISTRIBUTION SYSTEMS LIMITED</v>
          </cell>
          <cell r="B742" t="str">
            <v>INNISFIL HYDRO DISTRIBUTION SYSTEMS LIMITED</v>
          </cell>
          <cell r="D742">
            <v>-46807</v>
          </cell>
        </row>
        <row r="743">
          <cell r="A743" t="str">
            <v>KENORA HYDRO ELECTRIC CORPORATION LTD.</v>
          </cell>
          <cell r="B743" t="str">
            <v>KENORA HYDRO ELECTRIC CORPORATION LTD.</v>
          </cell>
          <cell r="D743">
            <v>-52588</v>
          </cell>
        </row>
        <row r="744">
          <cell r="A744" t="str">
            <v>KILLALOE HYDRO ELECTRIC COMMISSION</v>
          </cell>
          <cell r="B744" t="str">
            <v>OTTAWA RIVER POWER CORPORATION</v>
          </cell>
          <cell r="D744">
            <v>-5864</v>
          </cell>
        </row>
        <row r="745">
          <cell r="A745" t="str">
            <v>KINCARDINE HYDRO ELECTRIC COMMISSION</v>
          </cell>
          <cell r="B745" t="str">
            <v>WESTARIO POWER INC.</v>
          </cell>
          <cell r="D745">
            <v>-610241</v>
          </cell>
        </row>
        <row r="746">
          <cell r="A746" t="str">
            <v>KINGSTON ELECTRICITY DISTRIBUTION LIMITED</v>
          </cell>
          <cell r="B746" t="str">
            <v>KINGSTON ELECTRICITY DISTRIBUTION LIMITED</v>
          </cell>
          <cell r="D746">
            <v>-91585</v>
          </cell>
        </row>
        <row r="747">
          <cell r="B747" t="str">
            <v>KINGSTON HYDRO CORPORATION</v>
          </cell>
          <cell r="D747">
            <v>-91585</v>
          </cell>
        </row>
        <row r="748">
          <cell r="A748" t="str">
            <v>KINGSVILLE PUBLIC UTILITY COMMISSION</v>
          </cell>
          <cell r="B748" t="str">
            <v>E.L.K. ENERGY INC.</v>
          </cell>
          <cell r="D748">
            <v>-252323</v>
          </cell>
        </row>
        <row r="749">
          <cell r="A749" t="str">
            <v>KIRKFIELD HYDRO ELECTRIC SYSTEM</v>
          </cell>
          <cell r="B749" t="str">
            <v>HYDRO ONE NETWORKS INC.</v>
          </cell>
          <cell r="D749">
            <v>-10027</v>
          </cell>
        </row>
        <row r="750">
          <cell r="A750" t="str">
            <v>KITCHENER-WILMOT HYDRO INC.</v>
          </cell>
          <cell r="B750" t="str">
            <v>KITCHENER-WILMOT HYDRO INC.</v>
          </cell>
          <cell r="D750">
            <v>-2341206</v>
          </cell>
        </row>
        <row r="751">
          <cell r="A751" t="str">
            <v>LAKEFIELD DISTRIBUTION INCORPORATED</v>
          </cell>
          <cell r="B751" t="str">
            <v>PETERBOROUGH DISTRIBUTION INCORPORATED</v>
          </cell>
          <cell r="D751">
            <v>-95910</v>
          </cell>
        </row>
        <row r="752">
          <cell r="A752" t="str">
            <v>LAKESHORE TOWNSHIP HEC</v>
          </cell>
          <cell r="B752" t="str">
            <v>E.L.K. ENERGY INC.</v>
          </cell>
          <cell r="D752">
            <v>-222757</v>
          </cell>
        </row>
        <row r="753">
          <cell r="A753" t="str">
            <v>LANARK HIGHLANDS PUBLIC UTILITIES COMMISSION</v>
          </cell>
          <cell r="B753" t="str">
            <v>HYDRO ONE NETWORKS INC.</v>
          </cell>
          <cell r="D753">
            <v>-7179</v>
          </cell>
        </row>
        <row r="754">
          <cell r="A754" t="str">
            <v>LARDER LAKE ELECTRIC COMPANY</v>
          </cell>
          <cell r="B754" t="str">
            <v>HYDRO ONE NETWORKS INC.</v>
          </cell>
          <cell r="D754">
            <v>-7045</v>
          </cell>
        </row>
        <row r="755">
          <cell r="A755" t="str">
            <v>LATCHFORD HYDRO ELECTRIC</v>
          </cell>
          <cell r="B755" t="str">
            <v>HYDRO ONE NETWORKS INC.</v>
          </cell>
          <cell r="D755">
            <v>-6945</v>
          </cell>
        </row>
        <row r="756">
          <cell r="A756" t="str">
            <v>LINCOLN HYDRO-ELECTRIC COMMISSION</v>
          </cell>
          <cell r="B756" t="str">
            <v>NIAGARA PENINSULA ENERGY INC.</v>
          </cell>
          <cell r="D756">
            <v>-91083</v>
          </cell>
        </row>
        <row r="757">
          <cell r="A757" t="str">
            <v>LINDSAY HYDRO-ELECTRIC SYSTEM</v>
          </cell>
          <cell r="B757" t="str">
            <v>HYDRO ONE NETWORKS INC.</v>
          </cell>
          <cell r="D757">
            <v>-202013</v>
          </cell>
        </row>
        <row r="758">
          <cell r="A758" t="str">
            <v>LONDON HYDRO UTILITIES SERVICES INC.</v>
          </cell>
          <cell r="B758" t="str">
            <v>LONDON HYDRO INC.</v>
          </cell>
          <cell r="D758">
            <v>-6893891</v>
          </cell>
        </row>
        <row r="759">
          <cell r="A759" t="str">
            <v>MALAHIDE UTILITY COMMISSION</v>
          </cell>
          <cell r="B759" t="str">
            <v>HYDRO ONE NETWORKS INC.</v>
          </cell>
          <cell r="D759">
            <v>-3029</v>
          </cell>
        </row>
        <row r="760">
          <cell r="A760" t="str">
            <v>MAPLETON HYDRO ELECTRIC COMMISSION</v>
          </cell>
          <cell r="B760" t="str">
            <v>HYDRO ONE NETWORKS INC.</v>
          </cell>
          <cell r="D760">
            <v>-2741</v>
          </cell>
        </row>
        <row r="761">
          <cell r="A761" t="str">
            <v>MARKDALE HYDRO SYSTEM</v>
          </cell>
          <cell r="B761" t="str">
            <v>HYDRO ONE NETWORKS INC.</v>
          </cell>
          <cell r="D761">
            <v>-18412</v>
          </cell>
        </row>
        <row r="762">
          <cell r="A762" t="str">
            <v>MARKHAM HYDRO DISTRIBUTION INC.</v>
          </cell>
          <cell r="B762" t="str">
            <v>POWERSTREAM INC.</v>
          </cell>
          <cell r="D762">
            <v>-3424963</v>
          </cell>
        </row>
        <row r="763">
          <cell r="A763" t="str">
            <v>MARMORA HYDRO COMMISSION</v>
          </cell>
          <cell r="B763" t="str">
            <v>HYDRO ONE NETWORKS INC.</v>
          </cell>
          <cell r="D763">
            <v>-21445</v>
          </cell>
        </row>
        <row r="764">
          <cell r="A764" t="str">
            <v>MARTINTOWN HYDRO SYSTEM</v>
          </cell>
          <cell r="B764" t="str">
            <v>HYDRO ONE NETWORKS INC.</v>
          </cell>
          <cell r="D764">
            <v>-843</v>
          </cell>
        </row>
        <row r="765">
          <cell r="A765" t="str">
            <v>MIDLAND POWER UTILITY CORPORATION</v>
          </cell>
          <cell r="B765" t="str">
            <v>MIDLAND POWER UTILITY CORPORATION</v>
          </cell>
          <cell r="D765">
            <v>-26525</v>
          </cell>
        </row>
        <row r="766">
          <cell r="A766" t="str">
            <v>MILDMAY HYDRO-ELECTRIC COMMISSION</v>
          </cell>
          <cell r="B766" t="str">
            <v>WESTARIO POWER INC.</v>
          </cell>
          <cell r="D766">
            <v>-3976</v>
          </cell>
        </row>
        <row r="767">
          <cell r="A767" t="str">
            <v>MILTON HYDRO DISTRIBUTION INC.</v>
          </cell>
          <cell r="B767" t="str">
            <v>MILTON HYDRO DISTRIBUTION INC.</v>
          </cell>
          <cell r="D767">
            <v>-1932501</v>
          </cell>
        </row>
        <row r="768">
          <cell r="A768" t="str">
            <v>MISSISSIPPI MILLS PUBLIC UTILITIES COMMISSION</v>
          </cell>
          <cell r="B768" t="str">
            <v>OTTAWA RIVER POWER CORPORATION</v>
          </cell>
          <cell r="D768">
            <v>-40818</v>
          </cell>
        </row>
        <row r="769">
          <cell r="A769" t="str">
            <v>NANTICOKE HYDRO ELECTRIC COMMISSION</v>
          </cell>
          <cell r="B769" t="str">
            <v>HALDIMAND COUNTY HYDRO INC.</v>
          </cell>
          <cell r="D769">
            <v>-401779</v>
          </cell>
        </row>
        <row r="770">
          <cell r="A770" t="str">
            <v>NAPANEE HYDRO-ELECTRIC COMMISSION</v>
          </cell>
          <cell r="B770" t="str">
            <v>HYDRO ONE NETWORKS INC.</v>
          </cell>
          <cell r="D770">
            <v>-38335</v>
          </cell>
        </row>
        <row r="771">
          <cell r="A771" t="str">
            <v>NEPEAN HYDRO ELECTRIC COMMISSION</v>
          </cell>
          <cell r="B771" t="str">
            <v>HYDRO OTTAWA LIMITED</v>
          </cell>
          <cell r="D771">
            <v>-3913299</v>
          </cell>
        </row>
        <row r="772">
          <cell r="A772" t="str">
            <v>NEW TECUMSETH HYDRO</v>
          </cell>
          <cell r="B772" t="str">
            <v>POWERSTREAM INC.</v>
          </cell>
          <cell r="D772">
            <v>-177928</v>
          </cell>
        </row>
        <row r="773">
          <cell r="A773" t="str">
            <v>NEWBURY POWER INC.</v>
          </cell>
          <cell r="B773" t="str">
            <v>MIDDLESEX POWER DISTRIBUTION CORPORATION</v>
          </cell>
          <cell r="D773">
            <v>-3415</v>
          </cell>
        </row>
        <row r="774">
          <cell r="A774" t="str">
            <v>NEWMARKET HYDRO LTD.</v>
          </cell>
          <cell r="B774" t="str">
            <v>NEWMARKET-TAY POWER DISTRIBUTION LTD.</v>
          </cell>
          <cell r="D774">
            <v>-1766340</v>
          </cell>
        </row>
        <row r="775">
          <cell r="A775" t="str">
            <v>NIAGARA FALLS HYDRO INC.</v>
          </cell>
          <cell r="B775" t="str">
            <v>NIAGARA PENINSULA ENERGY INC.</v>
          </cell>
          <cell r="D775">
            <v>-1629285</v>
          </cell>
        </row>
        <row r="776">
          <cell r="A776" t="str">
            <v>NIAGARA-ON-THE-LAKE HYDRO INC.</v>
          </cell>
          <cell r="B776" t="str">
            <v>NIAGARA-ON-THE-LAKE HYDRO INC.</v>
          </cell>
          <cell r="D776">
            <v>-185586</v>
          </cell>
        </row>
        <row r="777">
          <cell r="A777" t="str">
            <v>NICKEL CENTRE HYDRO-ELECTRIC COMMISSION</v>
          </cell>
          <cell r="B777" t="str">
            <v>GREATER SUDBURY HYDRO INC.</v>
          </cell>
          <cell r="D777">
            <v>-12457</v>
          </cell>
        </row>
        <row r="778">
          <cell r="A778" t="str">
            <v>NIPIGON HYDRO ELECTRIC COMMISSION</v>
          </cell>
          <cell r="B778" t="str">
            <v>HYDRO ONE NETWORKS INC.</v>
          </cell>
          <cell r="D778">
            <v>-16664</v>
          </cell>
        </row>
        <row r="779">
          <cell r="A779" t="str">
            <v>NORFOLK POWER DISTRIBUTION INC.</v>
          </cell>
          <cell r="B779" t="str">
            <v>NORFOLK POWER DISTRIBUTION INC.</v>
          </cell>
          <cell r="D779">
            <v>-31602</v>
          </cell>
        </row>
        <row r="780">
          <cell r="A780" t="str">
            <v>NORTH BAY HYDRO DISTRIBUTION LIMITED</v>
          </cell>
          <cell r="B780" t="str">
            <v>NORTH BAY HYDRO DISTRIBUTION LIMITED</v>
          </cell>
          <cell r="D780">
            <v>-366446</v>
          </cell>
        </row>
        <row r="781">
          <cell r="A781" t="str">
            <v>NORTH GRENVILLE HYDRO-ELECTRIC COMMISSION</v>
          </cell>
          <cell r="B781" t="str">
            <v>HYDRO ONE NETWORKS INC.</v>
          </cell>
          <cell r="D781">
            <v>-4401</v>
          </cell>
        </row>
        <row r="782">
          <cell r="A782" t="str">
            <v>NORTH PERTH UTILITY COMMISSION</v>
          </cell>
          <cell r="B782" t="str">
            <v>HYDRO ONE NETWORKS INC.</v>
          </cell>
          <cell r="D782">
            <v>-109179</v>
          </cell>
        </row>
        <row r="783">
          <cell r="A783" t="str">
            <v>NORWICH PUBLIC UTILITY COMMISSION</v>
          </cell>
          <cell r="B783" t="str">
            <v>ERIE THAMES POWERLINES CORPORATION</v>
          </cell>
          <cell r="D783">
            <v>-61495</v>
          </cell>
        </row>
        <row r="784">
          <cell r="A784" t="str">
            <v>OAKVILLE HYDRO ELECTRICITY DISTRIBUTION INC.</v>
          </cell>
          <cell r="B784" t="str">
            <v>OAKVILLE HYDRO ELECTRICITY DISTRIBUTION INC.</v>
          </cell>
          <cell r="D784">
            <v>-6005524</v>
          </cell>
        </row>
        <row r="785">
          <cell r="A785" t="str">
            <v>OIL SPRINGS HYDRO ELECTRIC COMMISSION</v>
          </cell>
          <cell r="B785" t="str">
            <v>BLUEWATER POWER DISTRIBUTION CORPORATION</v>
          </cell>
          <cell r="D785">
            <v>-5065</v>
          </cell>
        </row>
        <row r="786">
          <cell r="A786" t="str">
            <v>ORANGEVILLE HYDRO LIMITED</v>
          </cell>
          <cell r="B786" t="str">
            <v>ORANGEVILLE HYDRO LIMITED</v>
          </cell>
          <cell r="D786">
            <v>-919210</v>
          </cell>
        </row>
        <row r="787">
          <cell r="A787" t="str">
            <v>ORILLIA POWER DISTRIBUTION CORPORATION</v>
          </cell>
          <cell r="B787" t="str">
            <v>ORILLIA POWER DISTRIBUTION CORPORATION</v>
          </cell>
          <cell r="D787">
            <v>-461777</v>
          </cell>
        </row>
        <row r="788">
          <cell r="A788" t="str">
            <v>OSHAWA PUC NETWORKS INC.</v>
          </cell>
          <cell r="B788" t="str">
            <v>OSHAWA PUC NETWORKS INC.</v>
          </cell>
          <cell r="D788">
            <v>-2854490</v>
          </cell>
        </row>
        <row r="789">
          <cell r="A789" t="str">
            <v>PARKHILL P.U.C.</v>
          </cell>
          <cell r="B789" t="str">
            <v>MIDDLESEX POWER DISTRIBUTION CORPORATION</v>
          </cell>
          <cell r="D789">
            <v>-22663</v>
          </cell>
        </row>
        <row r="790">
          <cell r="A790" t="str">
            <v>PARRY SOUND POWER CORPORATION</v>
          </cell>
          <cell r="B790" t="str">
            <v>PARRY SOUND POWER CORPORATION</v>
          </cell>
          <cell r="D790">
            <v>-38660</v>
          </cell>
        </row>
        <row r="791">
          <cell r="A791" t="str">
            <v>PELHAM HYDRO-ELECTRIC COMMISSION</v>
          </cell>
          <cell r="B791" t="str">
            <v>NIAGARA PENINSULA ENERGY INC.</v>
          </cell>
          <cell r="D791">
            <v>-52420</v>
          </cell>
        </row>
        <row r="792">
          <cell r="A792" t="str">
            <v>PERTH EAST HYDRO ELECTRIC COMMISSION</v>
          </cell>
          <cell r="B792" t="str">
            <v>HYDRO ONE NETWORKS INC.</v>
          </cell>
          <cell r="D792">
            <v>-23746</v>
          </cell>
        </row>
        <row r="793">
          <cell r="A793" t="str">
            <v>PETERBOROUGH UTILITIES COMMISSION</v>
          </cell>
          <cell r="B793" t="str">
            <v>PETERBOROUGH DISTRIBUTION INCORPORATED</v>
          </cell>
          <cell r="D793">
            <v>-1184532</v>
          </cell>
        </row>
        <row r="794">
          <cell r="A794" t="str">
            <v>PICKERING HYDRO-ELECTRIC COMMISSION</v>
          </cell>
          <cell r="B794" t="str">
            <v>VERIDIAN CONNECTIONS INC.</v>
          </cell>
          <cell r="D794">
            <v>-708917</v>
          </cell>
        </row>
        <row r="795">
          <cell r="A795" t="str">
            <v>POLICE VILLAGE OF APPLE HILL HYDRO SYSTEM</v>
          </cell>
          <cell r="B795" t="str">
            <v>HYDRO ONE NETWORKS INC.</v>
          </cell>
          <cell r="D795">
            <v>-698</v>
          </cell>
        </row>
        <row r="796">
          <cell r="A796" t="str">
            <v>POLICE VILLAGE OF AVONMORE HYDRO SYSTEM</v>
          </cell>
          <cell r="B796" t="str">
            <v>HYDRO ONE NETWORKS INC.</v>
          </cell>
          <cell r="D796">
            <v>-2588</v>
          </cell>
        </row>
        <row r="797">
          <cell r="A797" t="str">
            <v>POLICE VILLAGE OF COMBER HYDRO SYSTEM</v>
          </cell>
          <cell r="B797" t="str">
            <v>E.L.K. ENERGY INC.</v>
          </cell>
          <cell r="D797">
            <v>-31005</v>
          </cell>
        </row>
        <row r="798">
          <cell r="A798" t="str">
            <v>POLICE VILLAGE OF DUBLIN HYDRO SYSTEM</v>
          </cell>
          <cell r="B798" t="str">
            <v>ERIE THAMES POWERLINES CORPORATION</v>
          </cell>
          <cell r="D798">
            <v>-1945</v>
          </cell>
        </row>
        <row r="799">
          <cell r="A799" t="str">
            <v>POLICE VILLAGE OF GRANTON HYDRO SYSTEM</v>
          </cell>
          <cell r="B799" t="str">
            <v>HYDRO ONE NETWORKS INC.</v>
          </cell>
          <cell r="D799">
            <v>-42896</v>
          </cell>
        </row>
        <row r="800">
          <cell r="A800" t="str">
            <v>POLICE VILLAGE OF MERLIN HYDRO SYSTEM</v>
          </cell>
          <cell r="B800" t="str">
            <v>CHATHAM-KENT HYDRO INC.</v>
          </cell>
          <cell r="D800">
            <v>-24071</v>
          </cell>
        </row>
        <row r="801">
          <cell r="A801" t="str">
            <v>POLICE VILLAGE OF MOOREFIELD HYDRO SYSTEM</v>
          </cell>
          <cell r="B801" t="str">
            <v>HYDRO ONE NETWORKS INC.</v>
          </cell>
          <cell r="D801">
            <v>-99</v>
          </cell>
        </row>
        <row r="802">
          <cell r="A802" t="str">
            <v>POLICE VILLAGE OF MOUNT BRYDGES HYDRO SYSTEM</v>
          </cell>
          <cell r="B802" t="str">
            <v>MIDDLESEX POWER DISTRIBUTION CORPORATION</v>
          </cell>
          <cell r="D802">
            <v>-27561</v>
          </cell>
        </row>
        <row r="803">
          <cell r="A803" t="str">
            <v>POLICE VILLAGE OF PRICEVILLE HYDRO SYSTEM</v>
          </cell>
          <cell r="B803" t="str">
            <v>HYDRO ONE NETWORKS INC.</v>
          </cell>
          <cell r="D803">
            <v>-2111</v>
          </cell>
        </row>
        <row r="804">
          <cell r="A804" t="str">
            <v>POLICE VILLAGE OF RUSSELL HYDRO ELECTRIC SYSTEM</v>
          </cell>
          <cell r="B804" t="str">
            <v>HYDRO ONE NETWORKS INC.</v>
          </cell>
          <cell r="D804">
            <v>-6098</v>
          </cell>
        </row>
        <row r="805">
          <cell r="A805" t="str">
            <v>PORT COLBORNE HYDRO INC.</v>
          </cell>
          <cell r="B805" t="str">
            <v>CANADIAN NIAGARA POWER INC.</v>
          </cell>
          <cell r="D805">
            <v>-48570</v>
          </cell>
        </row>
        <row r="806">
          <cell r="A806" t="str">
            <v>PORT HOPE HYDRO</v>
          </cell>
          <cell r="B806" t="str">
            <v>VERIDIAN CONNECTIONS INC.</v>
          </cell>
          <cell r="D806">
            <v>-515719</v>
          </cell>
        </row>
        <row r="807">
          <cell r="A807" t="str">
            <v>PRESCOTT PUBLIC UTILITIES COMMISSION</v>
          </cell>
          <cell r="B807" t="str">
            <v>RIDEAU ST. LAWRENCE DISTRIBUTION INC.</v>
          </cell>
          <cell r="D807">
            <v>-33640</v>
          </cell>
        </row>
        <row r="808">
          <cell r="A808" t="str">
            <v>PUBLIC UTILITIES COMMISSION OF CHATHAM-KENT</v>
          </cell>
          <cell r="B808" t="str">
            <v>CHATHAM-KENT HYDRO INC.</v>
          </cell>
          <cell r="D808">
            <v>-931984</v>
          </cell>
        </row>
        <row r="809">
          <cell r="A809" t="str">
            <v>PUBLIC UTILITIES COMMISSION OF THE CITY OF BARRIE</v>
          </cell>
          <cell r="B809" t="str">
            <v>POWERSTREAM INC.</v>
          </cell>
          <cell r="D809">
            <v>-3573120</v>
          </cell>
        </row>
        <row r="810">
          <cell r="A810" t="str">
            <v>PUBLIC UTILITIES COMMISSION OF THE CITY OF OWEN SOUND</v>
          </cell>
          <cell r="B810" t="str">
            <v>HYDRO ONE NETWORKS INC.</v>
          </cell>
          <cell r="D810">
            <v>-172860</v>
          </cell>
        </row>
        <row r="811">
          <cell r="A811" t="str">
            <v>PUBLIC UTILITIES COMMISSION OF THE CITY OF TRENTON</v>
          </cell>
          <cell r="B811" t="str">
            <v>HYDRO ONE NETWORKS INC.</v>
          </cell>
          <cell r="D811">
            <v>-785703</v>
          </cell>
        </row>
        <row r="812">
          <cell r="A812" t="str">
            <v>PUBLIC UTILITIES COMMISSION OF THE CORPORATION OF THE TOWNSHIP OF MAGNETAWAN</v>
          </cell>
          <cell r="B812" t="str">
            <v>LAKELAND POWER DISTRIBUTION LTD.</v>
          </cell>
          <cell r="D812">
            <v>-26307</v>
          </cell>
        </row>
        <row r="813">
          <cell r="A813" t="str">
            <v>PUBLIC UTILITIES COMMISSION OF THE TOWN OF ALEXANDRIA</v>
          </cell>
          <cell r="B813" t="str">
            <v>HYDRO ONE NETWORKS INC.</v>
          </cell>
          <cell r="D813">
            <v>-15360</v>
          </cell>
        </row>
        <row r="814">
          <cell r="A814" t="str">
            <v>PUBLIC UTILITIES COMMISSION OF THE TOWN OF BLENHEIM</v>
          </cell>
          <cell r="B814" t="str">
            <v>CHATHAM-KENT HYDRO INC.</v>
          </cell>
          <cell r="D814">
            <v>-25316</v>
          </cell>
        </row>
        <row r="815">
          <cell r="A815" t="str">
            <v>PUBLIC UTILITIES COMMISSION OF THE TOWN OF CAMPBELLFORD</v>
          </cell>
          <cell r="B815" t="str">
            <v>HYDRO ONE NETWORKS INC.</v>
          </cell>
          <cell r="D815">
            <v>-32228</v>
          </cell>
        </row>
        <row r="816">
          <cell r="A816" t="str">
            <v>PUBLIC UTILITIES COMMISSION OF THE TOWN OF CHESLEY</v>
          </cell>
          <cell r="B816" t="str">
            <v>HYDRO ONE NETWORKS INC.</v>
          </cell>
          <cell r="D816">
            <v>-16267</v>
          </cell>
        </row>
        <row r="817">
          <cell r="A817" t="str">
            <v>PUBLIC UTILITIES COMMISSION OF THE TOWN OF COBOURG</v>
          </cell>
          <cell r="B817" t="str">
            <v>LAKEFRONT UTILITIES INC.</v>
          </cell>
          <cell r="D817">
            <v>-14001</v>
          </cell>
        </row>
        <row r="818">
          <cell r="A818" t="str">
            <v>PUBLIC UTILITIES COMMISSION OF THE TOWN OF FERGUS</v>
          </cell>
          <cell r="B818" t="str">
            <v>CENTRE WELLINGTON HYDRO LTD.</v>
          </cell>
          <cell r="D818">
            <v>-52302</v>
          </cell>
        </row>
        <row r="819">
          <cell r="A819" t="str">
            <v>PUBLIC UTILITIES COMMISSION OF THE TOWN OF GODERICH</v>
          </cell>
          <cell r="B819" t="str">
            <v>WEST COAST HURON ENERGY INC.</v>
          </cell>
          <cell r="D819">
            <v>-143766</v>
          </cell>
        </row>
        <row r="820">
          <cell r="A820" t="str">
            <v>PUBLIC UTILITIES COMMISSION OF THE TOWN OF MASSEY</v>
          </cell>
          <cell r="B820" t="str">
            <v>ESPANOLA REGIONAL HYDRO DISTRIBUTION CORPORATION</v>
          </cell>
          <cell r="D820">
            <v>-10397</v>
          </cell>
        </row>
        <row r="821">
          <cell r="A821" t="str">
            <v>PUBLIC UTILITIES COMMISSION OF THE TOWN OF MEAFORD</v>
          </cell>
          <cell r="B821" t="str">
            <v>HYDRO ONE NETWORKS INC.</v>
          </cell>
          <cell r="D821">
            <v>-107901</v>
          </cell>
        </row>
        <row r="822">
          <cell r="A822" t="str">
            <v>PUBLIC UTILITIES COMMISSION OF THE TOWN OF MITCHELL</v>
          </cell>
          <cell r="B822" t="str">
            <v>ERIE THAMES POWERLINES CORPORATION</v>
          </cell>
          <cell r="D822">
            <v>-48613</v>
          </cell>
        </row>
        <row r="823">
          <cell r="A823" t="str">
            <v>PUBLIC UTILITIES COMMISSION OF THE TOWN OF MOUNT FOREST</v>
          </cell>
          <cell r="B823" t="str">
            <v>WELLINGTON NORTH POWER INC.</v>
          </cell>
          <cell r="D823">
            <v>-26398</v>
          </cell>
        </row>
        <row r="824">
          <cell r="A824" t="str">
            <v>PUBLIC UTILITIES COMMISSION OF THE TOWN OF PALMERSTON</v>
          </cell>
          <cell r="B824" t="str">
            <v>WESTARIO POWER INC.</v>
          </cell>
          <cell r="D824">
            <v>-30315</v>
          </cell>
        </row>
        <row r="825">
          <cell r="A825" t="str">
            <v>PUBLIC UTILITIES COMMISSION OF THE TOWN OF PARIS</v>
          </cell>
          <cell r="B825" t="str">
            <v>BRANT COUNTY POWER INC.</v>
          </cell>
          <cell r="D825">
            <v>-262478</v>
          </cell>
        </row>
        <row r="826">
          <cell r="A826" t="str">
            <v>PUBLIC UTILITIES COMMISSION OF THE TOWN OF PICTON</v>
          </cell>
          <cell r="B826" t="str">
            <v>HYDRO ONE NETWORKS INC.</v>
          </cell>
          <cell r="D826">
            <v>-23971</v>
          </cell>
        </row>
        <row r="827">
          <cell r="A827" t="str">
            <v>PUBLIC UTILITIES COMMISSION OF THE TOWN OF RIDGETOWN</v>
          </cell>
          <cell r="B827" t="str">
            <v>CHATHAM-KENT HYDRO INC.</v>
          </cell>
          <cell r="D827">
            <v>-35371</v>
          </cell>
        </row>
        <row r="828">
          <cell r="A828" t="str">
            <v>PUBLIC UTILITIES COMMISSION OF THE TOWN OF SOUTHAMPTON</v>
          </cell>
          <cell r="B828" t="str">
            <v>WESTARIO POWER INC.</v>
          </cell>
          <cell r="D828">
            <v>-66730</v>
          </cell>
        </row>
        <row r="829">
          <cell r="A829" t="str">
            <v>PUBLIC UTILITIES COMMISSION OF THE TOWN OF TECUMSEH</v>
          </cell>
          <cell r="B829" t="str">
            <v>ESSEX POWERLINES CORPORATION</v>
          </cell>
          <cell r="D829">
            <v>-868582</v>
          </cell>
        </row>
        <row r="830">
          <cell r="A830" t="str">
            <v>PUBLIC UTILITIES COMMISSION OF THE TOWN OF TILBURY</v>
          </cell>
          <cell r="B830" t="str">
            <v>CHATHAM-KENT HYDRO INC.</v>
          </cell>
          <cell r="D830">
            <v>-90846</v>
          </cell>
        </row>
        <row r="831">
          <cell r="A831" t="str">
            <v>PUBLIC UTILITIES COMMISSION OF THE TOWN OF WESTMINSTER</v>
          </cell>
          <cell r="B831" t="str">
            <v>LONDON HYDRO INC.</v>
          </cell>
          <cell r="D831">
            <v>-290502</v>
          </cell>
        </row>
        <row r="832">
          <cell r="A832" t="str">
            <v>PUBLIC UTILITIES COMMISSION OF THE VILLAGE OF ARTHUR</v>
          </cell>
          <cell r="B832" t="str">
            <v>WELLINGTON NORTH POWER INC.</v>
          </cell>
          <cell r="D832">
            <v>-7242</v>
          </cell>
        </row>
        <row r="833">
          <cell r="A833" t="str">
            <v>PUBLIC UTILITIES COMMISSION OF THE VILLAGE OF BELMONT</v>
          </cell>
          <cell r="B833" t="str">
            <v>ERIE THAMES POWERLINES CORPORATION</v>
          </cell>
          <cell r="D833">
            <v>-133842</v>
          </cell>
        </row>
        <row r="834">
          <cell r="A834" t="str">
            <v>PUBLIC UTILITIES COMMISSION OF THE VILLAGE OF LANCASTER</v>
          </cell>
          <cell r="B834" t="str">
            <v>HYDRO ONE NETWORKS INC.</v>
          </cell>
          <cell r="D834">
            <v>-27168</v>
          </cell>
        </row>
        <row r="835">
          <cell r="A835" t="str">
            <v>PUBLIC UTILITIES COMMISSION OF THE VILLAGE OF PORT MCNICOLL</v>
          </cell>
          <cell r="B835" t="str">
            <v>NEWMARKET-TAY POWER DISTRIBUTION LTD.</v>
          </cell>
          <cell r="D835">
            <v>-7421</v>
          </cell>
        </row>
        <row r="836">
          <cell r="A836" t="str">
            <v>PUBLIC UTILITIES COMMISSION OF THE VILLAGE OF PORT STANLEY</v>
          </cell>
          <cell r="B836" t="str">
            <v>ERIE THAMES POWERLINES CORPORATION</v>
          </cell>
          <cell r="D836">
            <v>-4706</v>
          </cell>
        </row>
        <row r="837">
          <cell r="A837" t="str">
            <v>PUBLIC UTILITIES COMMISSION OF THE VILLAGE OF THAMESVILLE</v>
          </cell>
          <cell r="B837" t="str">
            <v>CHATHAM-KENT HYDRO INC.</v>
          </cell>
          <cell r="D837">
            <v>-4713</v>
          </cell>
        </row>
        <row r="838">
          <cell r="A838" t="str">
            <v>PUBLIC UTILITIES COMMISSION OF THE VILLAGE OF WESTPORT</v>
          </cell>
          <cell r="B838" t="str">
            <v>RIDEAU ST. LAWRENCE DISTRIBUTION INC.</v>
          </cell>
          <cell r="D838">
            <v>-564</v>
          </cell>
        </row>
        <row r="839">
          <cell r="A839" t="str">
            <v>PUBLIC UTILITIES COMMISSION OF THE VILLAGE OF WHEATLEY</v>
          </cell>
          <cell r="B839" t="str">
            <v>CHATHAM-KENT HYDRO INC.</v>
          </cell>
          <cell r="D839">
            <v>-9927</v>
          </cell>
        </row>
        <row r="840">
          <cell r="A840" t="str">
            <v>PUBLIC UTILITY COMMISSION OF THE VILLAGE OF WEST LORNE</v>
          </cell>
          <cell r="B840" t="str">
            <v>HYDRO ONE NETWORKS INC.</v>
          </cell>
          <cell r="D840">
            <v>-21813</v>
          </cell>
        </row>
        <row r="841">
          <cell r="A841" t="str">
            <v>PUBLIC UTILITY COMMISSION OF TOWN OF PERTH</v>
          </cell>
          <cell r="B841" t="str">
            <v>HYDRO ONE NETWORKS INC.</v>
          </cell>
          <cell r="D841">
            <v>-102809</v>
          </cell>
        </row>
        <row r="842">
          <cell r="A842" t="str">
            <v>RAINY RIVER PUBLIC UTILITIES COMMISSION</v>
          </cell>
          <cell r="B842" t="str">
            <v>HYDRO ONE NETWORKS INC.</v>
          </cell>
          <cell r="D842">
            <v>-21851</v>
          </cell>
        </row>
        <row r="843">
          <cell r="A843" t="str">
            <v>RED ROCK HYDRO</v>
          </cell>
          <cell r="B843" t="str">
            <v>HYDRO ONE NETWORKS INC.</v>
          </cell>
          <cell r="D843">
            <v>-9068</v>
          </cell>
        </row>
        <row r="844">
          <cell r="A844" t="str">
            <v>RENFREW HYDRO INC.</v>
          </cell>
          <cell r="B844" t="str">
            <v>RENFREW HYDRO INC.</v>
          </cell>
          <cell r="D844">
            <v>-45216</v>
          </cell>
        </row>
        <row r="845">
          <cell r="A845" t="str">
            <v>RICHMOND HILL HYDRO INC.</v>
          </cell>
          <cell r="B845" t="str">
            <v>POWERSTREAM INC.</v>
          </cell>
          <cell r="D845">
            <v>-1379841</v>
          </cell>
        </row>
        <row r="846">
          <cell r="A846" t="str">
            <v>RIPLEY PUBLIC UTILITIES COMMISSION</v>
          </cell>
          <cell r="B846" t="str">
            <v>WESTARIO POWER INC.</v>
          </cell>
          <cell r="D846">
            <v>-17351</v>
          </cell>
        </row>
        <row r="847">
          <cell r="A847" t="str">
            <v>ROCKLAND HYDRO ELECTRIC COMMISSION</v>
          </cell>
          <cell r="B847" t="str">
            <v>HYDRO ONE NETWORKS INC.</v>
          </cell>
          <cell r="D847">
            <v>-137786</v>
          </cell>
        </row>
        <row r="848">
          <cell r="A848" t="str">
            <v>RODNEY PUBLIC UTILITIES COMMISSION</v>
          </cell>
          <cell r="B848" t="str">
            <v>HYDRO ONE NETWORKS INC.</v>
          </cell>
          <cell r="D848">
            <v>-5016</v>
          </cell>
        </row>
        <row r="849">
          <cell r="A849" t="str">
            <v>SCHREIBER HYDRO-ELECTRIC COMMISSION</v>
          </cell>
          <cell r="B849" t="str">
            <v>HYDRO ONE NETWORKS INC.</v>
          </cell>
          <cell r="D849">
            <v>-7023</v>
          </cell>
        </row>
        <row r="850">
          <cell r="A850" t="str">
            <v>SCUGOG HYDRO ELECTRIC CORPORATION</v>
          </cell>
          <cell r="B850" t="str">
            <v>VERIDIAN CONNECTIONS INC.</v>
          </cell>
          <cell r="D850">
            <v>-369615</v>
          </cell>
        </row>
        <row r="851">
          <cell r="A851" t="str">
            <v>SEAFORTH PUBLIC UTILITY COMMISSION</v>
          </cell>
          <cell r="B851" t="str">
            <v>FESTIVAL HYDRO INC.</v>
          </cell>
          <cell r="D851">
            <v>-20125</v>
          </cell>
        </row>
        <row r="852">
          <cell r="A852" t="str">
            <v>SEVERN HYDRO-ELECTRIC SYSTEM</v>
          </cell>
          <cell r="B852" t="str">
            <v>HYDRO ONE NETWORKS INC.</v>
          </cell>
          <cell r="D852">
            <v>-15706</v>
          </cell>
        </row>
        <row r="853">
          <cell r="A853" t="str">
            <v>SIMCOE HYDRO-ELECTRIC COMMISSION</v>
          </cell>
          <cell r="B853" t="str">
            <v>NORFOLK POWER DISTRIBUTION INC.</v>
          </cell>
          <cell r="D853">
            <v>-305797</v>
          </cell>
        </row>
        <row r="854">
          <cell r="A854" t="str">
            <v>SIOUX LOOKOUT HYDRO INC.</v>
          </cell>
          <cell r="B854" t="str">
            <v>SIOUX LOOKOUT HYDRO INC.</v>
          </cell>
          <cell r="D854">
            <v>-34147</v>
          </cell>
        </row>
        <row r="855">
          <cell r="A855" t="str">
            <v>SMITHS FALLS HYDRO ELECTRIC COMMISSION</v>
          </cell>
          <cell r="B855" t="str">
            <v>HYDRO ONE NETWORKS INC.</v>
          </cell>
          <cell r="D855">
            <v>-30355</v>
          </cell>
        </row>
        <row r="856">
          <cell r="A856" t="str">
            <v>SOUTH RIVER PUBLIC UTILITIES COMMISSION</v>
          </cell>
          <cell r="B856" t="str">
            <v>HYDRO ONE NETWORKS INC.</v>
          </cell>
          <cell r="D856">
            <v>-7367</v>
          </cell>
        </row>
        <row r="857">
          <cell r="A857" t="str">
            <v>SOUTH-WEST OXFORD PUBLIC UTILITIES COMMISSION</v>
          </cell>
          <cell r="B857" t="str">
            <v>ERIE THAMES POWERLINES CORPORATION</v>
          </cell>
          <cell r="D857">
            <v>-2699</v>
          </cell>
        </row>
        <row r="858">
          <cell r="A858" t="str">
            <v>ST. CATHARINES HYDRO UTILITY SERVICES INC.</v>
          </cell>
          <cell r="B858" t="str">
            <v>HORIZON UTILITIES CORPORATION</v>
          </cell>
          <cell r="D858">
            <v>-2312521</v>
          </cell>
        </row>
        <row r="859">
          <cell r="A859" t="str">
            <v>ST. MARY'S PUBLIC UTILITIES COMMISSION</v>
          </cell>
          <cell r="B859" t="str">
            <v>FESTIVAL HYDRO INC.</v>
          </cell>
          <cell r="D859">
            <v>-98097</v>
          </cell>
        </row>
        <row r="860">
          <cell r="A860" t="str">
            <v>ST. THOMAS ENERGY INC.</v>
          </cell>
          <cell r="B860" t="str">
            <v>ST. THOMAS ENERGY INC.</v>
          </cell>
          <cell r="D860">
            <v>-240213</v>
          </cell>
        </row>
        <row r="861">
          <cell r="A861" t="str">
            <v>STIRLING-RAWDON PUBLIC UTILITIES COMMISSION</v>
          </cell>
          <cell r="B861" t="str">
            <v>HYDRO ONE NETWORKS INC.</v>
          </cell>
          <cell r="D861">
            <v>-8927</v>
          </cell>
        </row>
        <row r="862">
          <cell r="A862" t="str">
            <v>STONEY CREEK HYDRO-ELECTRIC COMMISSION</v>
          </cell>
          <cell r="B862" t="str">
            <v>HORIZON UTILITIES CORPORATION</v>
          </cell>
          <cell r="D862">
            <v>-39287</v>
          </cell>
        </row>
        <row r="863">
          <cell r="A863" t="str">
            <v>STRATFORD PUBLIC UTILITY COMMISSION</v>
          </cell>
          <cell r="B863" t="str">
            <v>FESTIVAL HYDRO INC.</v>
          </cell>
          <cell r="D863">
            <v>-768620</v>
          </cell>
        </row>
        <row r="864">
          <cell r="A864" t="str">
            <v>SUNDRIDGE HYDRO ELECTRIC SYSTEM</v>
          </cell>
          <cell r="B864" t="str">
            <v>LAKELAND POWER DISTRIBUTION LTD.</v>
          </cell>
          <cell r="D864">
            <v>-50123</v>
          </cell>
        </row>
        <row r="865">
          <cell r="A865" t="str">
            <v>TARA HYDRO-ELECTRIC SYSTEM</v>
          </cell>
          <cell r="B865" t="str">
            <v>HYDRO ONE NETWORKS INC.</v>
          </cell>
          <cell r="D865">
            <v>-5476</v>
          </cell>
        </row>
        <row r="866">
          <cell r="A866" t="str">
            <v>TEESWATER HYDRO-ELECTRIC COMMISSION</v>
          </cell>
          <cell r="B866" t="str">
            <v>WESTARIO POWER INC.</v>
          </cell>
          <cell r="D866">
            <v>-34494</v>
          </cell>
        </row>
        <row r="867">
          <cell r="A867" t="str">
            <v>TERRACE BAY SUPERIOR WIRES INC.</v>
          </cell>
          <cell r="B867" t="str">
            <v>HYDRO ONE NETWORKS INC.</v>
          </cell>
          <cell r="D867">
            <v>-100996</v>
          </cell>
        </row>
        <row r="868">
          <cell r="A868" t="str">
            <v>THE HYDRO ELECTRIC COMMISSION OF THE TOWN OF CARLETON PLACE</v>
          </cell>
          <cell r="B868" t="str">
            <v>HYDRO ONE NETWORKS INC.</v>
          </cell>
          <cell r="D868">
            <v>-67511</v>
          </cell>
        </row>
        <row r="869">
          <cell r="A869" t="str">
            <v>THE HYDRO ELECTRIC COMMISSION OF THE TOWN OF SHELBURNE</v>
          </cell>
          <cell r="B869" t="str">
            <v>HYDRO ONE NETWORKS INC.</v>
          </cell>
          <cell r="D869">
            <v>-69722</v>
          </cell>
        </row>
        <row r="870">
          <cell r="A870" t="str">
            <v>THE HYDRO ELECTRIC COMMISSION OF THE TOWNSHIP OF WARWICK</v>
          </cell>
          <cell r="B870" t="str">
            <v>BLUEWATER POWER DISTRIBUTION CORPORATION</v>
          </cell>
          <cell r="D870">
            <v>-39551</v>
          </cell>
        </row>
        <row r="871">
          <cell r="A871" t="str">
            <v>THE HYDRO-ELECTRIC COMMISSION FOR THE TOWN OF EXETER</v>
          </cell>
          <cell r="B871" t="str">
            <v>HYDRO ONE NETWORKS INC.</v>
          </cell>
          <cell r="D871">
            <v>-87426</v>
          </cell>
        </row>
        <row r="872">
          <cell r="A872" t="str">
            <v>THE HYDRO-ELECTRIC COMMISSION OF THE CITY OF GLOUCESTER</v>
          </cell>
          <cell r="B872" t="str">
            <v>HYDRO OTTAWA LIMITED</v>
          </cell>
          <cell r="D872">
            <v>-5716466</v>
          </cell>
        </row>
        <row r="873">
          <cell r="A873" t="str">
            <v>THE HYDRO-ELECTRIC COMMISSION OF THE TOWN OF PENETANGUISHENE</v>
          </cell>
          <cell r="B873" t="str">
            <v>POWERSTREAM INC.</v>
          </cell>
          <cell r="D873">
            <v>-213396</v>
          </cell>
        </row>
        <row r="874">
          <cell r="A874" t="str">
            <v>THE PUBLIC UTILITIES COMMISSION FOR THE TOWN OF BANCROFT</v>
          </cell>
          <cell r="B874" t="str">
            <v>HYDRO ONE NETWORKS INC.</v>
          </cell>
          <cell r="D874">
            <v>-57504</v>
          </cell>
        </row>
        <row r="875">
          <cell r="A875" t="str">
            <v>THE PUBLIC UTILITIES COMMISSION OF THE TOWN OF COLLINGWOOD</v>
          </cell>
          <cell r="B875" t="str">
            <v>COLLUS POWER CORP.</v>
          </cell>
          <cell r="D875">
            <v>-338454</v>
          </cell>
        </row>
        <row r="876">
          <cell r="A876" t="str">
            <v>THE PUBLIC UTILITIES COMMISSION OF THE TOWN OF KAPUSKASING</v>
          </cell>
          <cell r="B876" t="str">
            <v>NORTHERN ONTARIO WIRES INC.</v>
          </cell>
          <cell r="D876">
            <v>-28610</v>
          </cell>
        </row>
        <row r="877">
          <cell r="A877" t="str">
            <v>THE PUBLIC UTILITIES COMMISSION OF THE TOWN OF PETROLIA</v>
          </cell>
          <cell r="B877" t="str">
            <v>BLUEWATER POWER DISTRIBUTION CORPORATION</v>
          </cell>
          <cell r="D877">
            <v>-69367</v>
          </cell>
        </row>
        <row r="878">
          <cell r="A878" t="str">
            <v>THE PUBLIC UTILITIES COMMISSION OF THE VILLAGE OF EGANVILLE</v>
          </cell>
          <cell r="B878" t="str">
            <v>HYDRO ONE NETWORKS INC.</v>
          </cell>
          <cell r="D878">
            <v>-11994</v>
          </cell>
        </row>
        <row r="879">
          <cell r="A879" t="str">
            <v>THE PUBLIC UTILITIES COMMISSION OF THE VILLAGE OF POINT EDWARD</v>
          </cell>
          <cell r="B879" t="str">
            <v>BLUEWATER POWER DISTRIBUTION CORPORATION</v>
          </cell>
          <cell r="D879">
            <v>-3856</v>
          </cell>
        </row>
        <row r="880">
          <cell r="A880" t="str">
            <v>THE VILLAGE OF OMEMEE HYDRO-ELECTRIC COMMISSION</v>
          </cell>
          <cell r="B880" t="str">
            <v>HYDRO ONE NETWORKS INC.</v>
          </cell>
          <cell r="D880">
            <v>-20017</v>
          </cell>
        </row>
        <row r="881">
          <cell r="A881" t="str">
            <v>THEDFORD HYDRO ELECTRIC COMMISSION</v>
          </cell>
          <cell r="B881" t="str">
            <v>HYDRO ONE NETWORKS INC.</v>
          </cell>
          <cell r="D881">
            <v>-13800</v>
          </cell>
        </row>
        <row r="882">
          <cell r="A882" t="str">
            <v>THORNDALE HYDRO ELECTRIC COMMISSION</v>
          </cell>
          <cell r="B882" t="str">
            <v>HYDRO ONE NETWORKS INC.</v>
          </cell>
          <cell r="D882">
            <v>-2064</v>
          </cell>
        </row>
        <row r="883">
          <cell r="A883" t="str">
            <v>THOROLD HYDRO CORPORATION</v>
          </cell>
          <cell r="B883" t="str">
            <v>HYDRO ONE NETWORKS INC.</v>
          </cell>
          <cell r="D883">
            <v>-29789</v>
          </cell>
        </row>
        <row r="884">
          <cell r="A884" t="str">
            <v>THUNDER BAY HYDRO ELECTRICITY DISTRIBUTION INC.</v>
          </cell>
          <cell r="B884" t="str">
            <v>THUNDER BAY HYDRO ELECTRICITY DISTRIBUTION INC.</v>
          </cell>
          <cell r="D884">
            <v>-4646255</v>
          </cell>
        </row>
        <row r="885">
          <cell r="A885" t="str">
            <v>TILLSONBURG HYDRO INC.</v>
          </cell>
          <cell r="B885" t="str">
            <v>TILLSONBURG HYDRO INC.</v>
          </cell>
          <cell r="D885">
            <v>-371406</v>
          </cell>
        </row>
        <row r="886">
          <cell r="A886" t="str">
            <v>TOWNSHIP OF MCGARRY HYDRO SYSTEM</v>
          </cell>
          <cell r="B886" t="str">
            <v>HYDRO ONE NETWORKS INC.</v>
          </cell>
          <cell r="D886">
            <v>-6273</v>
          </cell>
        </row>
        <row r="887">
          <cell r="A887" t="str">
            <v>TOWNSHIP OF NORTH DORCHESTER HYDRO</v>
          </cell>
          <cell r="B887" t="str">
            <v>HYDRO ONE NETWORKS INC.</v>
          </cell>
          <cell r="D887">
            <v>-48671</v>
          </cell>
        </row>
        <row r="888">
          <cell r="A888" t="str">
            <v>TWEED HYDRO ELECTRIC COMMISSION</v>
          </cell>
          <cell r="B888" t="str">
            <v>HYDRO ONE NETWORKS INC.</v>
          </cell>
          <cell r="D888">
            <v>-21650</v>
          </cell>
        </row>
        <row r="889">
          <cell r="A889" t="str">
            <v>UXBRIDGE HYDRO ELECTRIC COMMISSION</v>
          </cell>
          <cell r="B889" t="str">
            <v>VERIDIAN CONNECTIONS INC.</v>
          </cell>
          <cell r="D889">
            <v>-15283</v>
          </cell>
        </row>
        <row r="890">
          <cell r="A890" t="str">
            <v>VILLAGE OF BARRY'S BAY HYDRO SYSTEM</v>
          </cell>
          <cell r="B890" t="str">
            <v>HYDRO ONE NETWORKS INC.</v>
          </cell>
          <cell r="D890">
            <v>-3903</v>
          </cell>
        </row>
        <row r="891">
          <cell r="A891" t="str">
            <v>VILLAGE OF BLOOMFIELD HYDRO SYSTEM</v>
          </cell>
          <cell r="B891" t="str">
            <v>HYDRO ONE NETWORKS INC.</v>
          </cell>
          <cell r="D891">
            <v>-153</v>
          </cell>
        </row>
        <row r="892">
          <cell r="A892" t="str">
            <v>VILLAGE OF CARDINAL HYDRO SYSTEM</v>
          </cell>
          <cell r="B892" t="str">
            <v>RIDEAU ST. LAWRENCE DISTRIBUTION INC.</v>
          </cell>
          <cell r="D892">
            <v>-1018</v>
          </cell>
        </row>
        <row r="893">
          <cell r="A893" t="str">
            <v>VILLAGE OF CHESTERVILLE HYDRO SYSTEM</v>
          </cell>
          <cell r="B893" t="str">
            <v>HYDRO ONE NETWORKS INC.</v>
          </cell>
          <cell r="D893">
            <v>-7189</v>
          </cell>
        </row>
        <row r="894">
          <cell r="A894" t="str">
            <v>VILLAGE OF CREEMORE HYDRO SYSTEM</v>
          </cell>
          <cell r="B894" t="str">
            <v>COLLUS POWER CORP.</v>
          </cell>
          <cell r="D894">
            <v>-73</v>
          </cell>
        </row>
        <row r="895">
          <cell r="A895" t="str">
            <v>VILLAGE OF ERIEAU HYDRO SYSTEM</v>
          </cell>
          <cell r="B895" t="str">
            <v>CHATHAM-KENT HYDRO INC.</v>
          </cell>
          <cell r="D895">
            <v>-1633</v>
          </cell>
        </row>
        <row r="896">
          <cell r="A896" t="str">
            <v>VILLAGE OF FLESHERTON HYDRO SYSTEM</v>
          </cell>
          <cell r="B896" t="str">
            <v>HYDRO ONE NETWORKS INC.</v>
          </cell>
          <cell r="D896">
            <v>-6944</v>
          </cell>
        </row>
        <row r="897">
          <cell r="A897" t="str">
            <v>VILLAGE OF IROQUOIS HYDRO SYSTEM</v>
          </cell>
          <cell r="B897" t="str">
            <v>RIDEAU ST. LAWRENCE DISTRIBUTION INC.</v>
          </cell>
          <cell r="D897">
            <v>-127553</v>
          </cell>
        </row>
        <row r="898">
          <cell r="A898" t="str">
            <v>VILLAGE OF LUCKNOW HYDRO SYSTEM</v>
          </cell>
          <cell r="B898" t="str">
            <v>WESTARIO POWER INC.</v>
          </cell>
          <cell r="D898">
            <v>-37471</v>
          </cell>
        </row>
        <row r="899">
          <cell r="A899" t="str">
            <v>VILLAGE OF MAXVILLE HYDRO SYSTEM</v>
          </cell>
          <cell r="B899" t="str">
            <v>HYDRO ONE NETWORKS INC.</v>
          </cell>
          <cell r="D899">
            <v>-9847</v>
          </cell>
        </row>
        <row r="900">
          <cell r="A900" t="str">
            <v>WALKERTON PUBLIC UTILITIES COMMISSION</v>
          </cell>
          <cell r="B900" t="str">
            <v>WESTARIO POWER INC.</v>
          </cell>
          <cell r="D900">
            <v>-30508</v>
          </cell>
        </row>
        <row r="901">
          <cell r="A901" t="str">
            <v>WARDSVILLE HYDRO ELECTRIC COMMISSION</v>
          </cell>
          <cell r="B901" t="str">
            <v>HYDRO ONE NETWORKS INC.</v>
          </cell>
          <cell r="D901">
            <v>-3384</v>
          </cell>
        </row>
        <row r="902">
          <cell r="A902" t="str">
            <v>WARKWORTH HYDRO ELECTRIC COMMISSION</v>
          </cell>
          <cell r="B902" t="str">
            <v>HYDRO ONE NETWORKS INC.</v>
          </cell>
          <cell r="D902">
            <v>-24604</v>
          </cell>
        </row>
        <row r="903">
          <cell r="A903" t="str">
            <v>WATERLOO NORTH HYDRO INC.</v>
          </cell>
          <cell r="B903" t="str">
            <v>WATERLOO NORTH HYDRO INC.</v>
          </cell>
          <cell r="D903">
            <v>-2339718</v>
          </cell>
        </row>
        <row r="904">
          <cell r="A904" t="str">
            <v>WAUBAUSHENE PUBLIC UTILITIES COMMISSION</v>
          </cell>
          <cell r="B904" t="str">
            <v>NEWMARKET-TAY POWER DISTRIBUTION LTD.</v>
          </cell>
          <cell r="D904">
            <v>-26</v>
          </cell>
        </row>
        <row r="905">
          <cell r="A905" t="str">
            <v>WELLAND HYDRO-ELECTRIC SYSTEM CORP.</v>
          </cell>
          <cell r="B905" t="str">
            <v>WELLAND HYDRO-ELECTRIC SYSTEM CORP.</v>
          </cell>
          <cell r="D905">
            <v>-1064408</v>
          </cell>
        </row>
        <row r="906">
          <cell r="A906" t="str">
            <v>WELLINGTON ELECTRIC DISTRIBUTION COMPANY INC.</v>
          </cell>
          <cell r="B906" t="str">
            <v>GUELPH HYDRO ELECTRIC SYSTEMS INC.</v>
          </cell>
          <cell r="D906">
            <v>-22235</v>
          </cell>
        </row>
        <row r="907">
          <cell r="A907" t="str">
            <v>WEST LINCOLN HYDRO ELECTRIC COMMISSION</v>
          </cell>
          <cell r="B907" t="str">
            <v>NIAGARA PENINSULA ENERGY INC.</v>
          </cell>
          <cell r="D907">
            <v>-45607</v>
          </cell>
        </row>
        <row r="908">
          <cell r="A908" t="str">
            <v>WHITBY HYDRO ELECTRIC CORPORATION</v>
          </cell>
          <cell r="B908" t="str">
            <v>WHITBY HYDRO ELECTRIC CORPORATION</v>
          </cell>
          <cell r="D908">
            <v>-2799307</v>
          </cell>
        </row>
        <row r="909">
          <cell r="A909" t="str">
            <v>WHITCHURCH STOUFFVILLE HYDRO ELECTRIC COMMISSION</v>
          </cell>
          <cell r="B909" t="str">
            <v>HYDRO ONE NETWORKS INC.</v>
          </cell>
          <cell r="D909">
            <v>-469971</v>
          </cell>
        </row>
        <row r="910">
          <cell r="A910" t="str">
            <v>WINCHESTER HYDRO COMMISSION</v>
          </cell>
          <cell r="B910" t="str">
            <v>HYDRO ONE NETWORKS INC.</v>
          </cell>
          <cell r="D910">
            <v>-4100</v>
          </cell>
        </row>
        <row r="911">
          <cell r="A911" t="str">
            <v>WINDSOR UTILITIES COMMISSION</v>
          </cell>
          <cell r="B911" t="str">
            <v>ENWIN UTILITIES LTD.</v>
          </cell>
          <cell r="D911">
            <v>-1547949</v>
          </cell>
        </row>
        <row r="912">
          <cell r="A912" t="str">
            <v>WINGHAM PUBLIC UTILITIES COMMISSION</v>
          </cell>
          <cell r="B912" t="str">
            <v>WESTARIO POWER INC.</v>
          </cell>
          <cell r="D912">
            <v>-79392</v>
          </cell>
        </row>
        <row r="913">
          <cell r="A913" t="str">
            <v>WOODSTOCK HYDRO SERVICES INC.</v>
          </cell>
          <cell r="B913" t="str">
            <v>WOODSTOCK HYDRO SERVICES INC.</v>
          </cell>
          <cell r="D913">
            <v>-428497</v>
          </cell>
        </row>
        <row r="914">
          <cell r="A914" t="str">
            <v>WOODVILLE HYDRO-ELECTRIC SYSTEM</v>
          </cell>
          <cell r="B914" t="str">
            <v>HYDRO ONE NETWORKS INC.</v>
          </cell>
          <cell r="D914">
            <v>-28164</v>
          </cell>
        </row>
        <row r="915">
          <cell r="A915" t="str">
            <v>WYOMING HYDRO ELECTRIC COMMISSION</v>
          </cell>
          <cell r="B915" t="str">
            <v>HYDRO ONE NETWORKS INC.</v>
          </cell>
          <cell r="D915">
            <v>-20134</v>
          </cell>
        </row>
        <row r="916">
          <cell r="A916" t="str">
            <v>ZORRA ELECTRIC SUPPLY AUTHORITY</v>
          </cell>
          <cell r="B916" t="str">
            <v>ERIE THAMES POWERLINES CORPORATION</v>
          </cell>
          <cell r="D916">
            <v>-46988</v>
          </cell>
        </row>
        <row r="917">
          <cell r="A917" t="str">
            <v>ZURICH HYDRO ELECTRIC COMMISSION</v>
          </cell>
          <cell r="B917" t="str">
            <v>FESTIVAL HYDRO INC.</v>
          </cell>
          <cell r="D917">
            <v>-12515</v>
          </cell>
        </row>
        <row r="922">
          <cell r="A922" t="str">
            <v>AILSA CRAIG HYDRO ELECTRIC SYSTEM</v>
          </cell>
          <cell r="B922" t="str">
            <v>HYDRO ONE NETWORKS INC.</v>
          </cell>
          <cell r="D922">
            <v>-11297</v>
          </cell>
        </row>
        <row r="923">
          <cell r="A923" t="str">
            <v>AJAX HYDRO-ELECTRIC COMMISSION</v>
          </cell>
          <cell r="B923" t="str">
            <v>VERIDIAN CONNECTIONS INC.</v>
          </cell>
          <cell r="D923">
            <v>-1214160</v>
          </cell>
        </row>
        <row r="924">
          <cell r="A924" t="str">
            <v>ALVINSTON PUBLIC UTILITIES COMMISSION</v>
          </cell>
          <cell r="B924" t="str">
            <v>BLUEWATER POWER DISTRIBUTION CORPORATION</v>
          </cell>
          <cell r="D924">
            <v>-13792</v>
          </cell>
        </row>
        <row r="925">
          <cell r="A925" t="str">
            <v>ANCASTER HYDRO-ELECTRIC COMMISSION</v>
          </cell>
          <cell r="B925" t="str">
            <v>HORIZON UTILITIES CORPORATION</v>
          </cell>
          <cell r="D925">
            <v>-296080</v>
          </cell>
        </row>
        <row r="926">
          <cell r="A926" t="str">
            <v>ARKONA HYDRO ELECTRIC COMMISSION</v>
          </cell>
          <cell r="B926" t="str">
            <v>HYDRO ONE NETWORKS INC.</v>
          </cell>
          <cell r="D926">
            <v>-512</v>
          </cell>
        </row>
        <row r="927">
          <cell r="A927" t="str">
            <v>ARNPRIOR HYDRO ELECTRIC COMMISSION</v>
          </cell>
          <cell r="B927" t="str">
            <v>HYDRO ONE NETWORKS INC.</v>
          </cell>
          <cell r="D927">
            <v>-55356</v>
          </cell>
        </row>
        <row r="928">
          <cell r="A928" t="str">
            <v>ASPHODEL-NORWOOD DISTRIBUTION INCORPORATED</v>
          </cell>
          <cell r="B928" t="str">
            <v>PETERBOROUGH DISTRIBUTION INCORPORATED</v>
          </cell>
          <cell r="D928">
            <v>-56817</v>
          </cell>
        </row>
        <row r="929">
          <cell r="A929" t="str">
            <v>ATIKOKAN HYDRO INC.</v>
          </cell>
          <cell r="B929" t="str">
            <v>ATIKOKAN HYDRO INC.</v>
          </cell>
          <cell r="D929">
            <v>-138338</v>
          </cell>
        </row>
        <row r="930">
          <cell r="A930" t="str">
            <v>AURORA HYDRO CONNECTIONS LIMITED</v>
          </cell>
          <cell r="B930" t="str">
            <v>POWERSTREAM INC.</v>
          </cell>
          <cell r="D930">
            <v>-1064644</v>
          </cell>
        </row>
        <row r="931">
          <cell r="A931" t="str">
            <v>AYLMER PUBLIC UTILITIES COMMISSION</v>
          </cell>
          <cell r="B931" t="str">
            <v>ERIE THAMES POWERLINES CORPORATION</v>
          </cell>
          <cell r="D931">
            <v>-78534</v>
          </cell>
        </row>
        <row r="932">
          <cell r="A932" t="str">
            <v>BATH HYDRO</v>
          </cell>
          <cell r="B932" t="str">
            <v>HYDRO ONE NETWORKS INC.</v>
          </cell>
          <cell r="D932">
            <v>-14356</v>
          </cell>
        </row>
        <row r="933">
          <cell r="A933" t="str">
            <v>BEACHBURG HYDRO</v>
          </cell>
          <cell r="B933" t="str">
            <v>OTTAWA RIVER POWER CORPORATION</v>
          </cell>
          <cell r="D933">
            <v>-11615</v>
          </cell>
        </row>
        <row r="934">
          <cell r="A934" t="str">
            <v>BELLEVILLE ELECTRIC CORPORATION</v>
          </cell>
          <cell r="B934" t="str">
            <v>VERIDIAN CONNECTIONS INC.</v>
          </cell>
          <cell r="D934">
            <v>-257617</v>
          </cell>
        </row>
        <row r="935">
          <cell r="A935" t="str">
            <v>BLANDFORD-BLENHEIM PUBLIC UTILITIES COMMISSION</v>
          </cell>
          <cell r="B935" t="str">
            <v>HYDRO ONE NETWORKS INC.</v>
          </cell>
          <cell r="D935">
            <v>-8118</v>
          </cell>
        </row>
        <row r="936">
          <cell r="A936" t="str">
            <v>BLUE MOUNTAINS HYDRO SERVICES COMPANY INC.</v>
          </cell>
          <cell r="B936" t="str">
            <v>COLLUS POWER CORP.</v>
          </cell>
          <cell r="D936">
            <v>-61159</v>
          </cell>
        </row>
        <row r="937">
          <cell r="A937" t="str">
            <v>BLYTH HYDRO ELECTRIC COMMISSION</v>
          </cell>
          <cell r="B937" t="str">
            <v>HYDRO ONE NETWORKS INC.</v>
          </cell>
          <cell r="D937">
            <v>-21600</v>
          </cell>
        </row>
        <row r="938">
          <cell r="A938" t="str">
            <v>BOARD OF LIGHT &amp; HEAT COMM. OF THE CITY OF GUELPH</v>
          </cell>
          <cell r="B938" t="str">
            <v>GUELPH HYDRO ELECTRIC SYSTEMS INC.</v>
          </cell>
          <cell r="D938">
            <v>-3280287</v>
          </cell>
        </row>
        <row r="939">
          <cell r="A939" t="str">
            <v>BOBCAYGEON HYDRO ELECTRIC COMMISSION</v>
          </cell>
          <cell r="B939" t="str">
            <v>HYDRO ONE NETWORKS INC.</v>
          </cell>
          <cell r="D939">
            <v>-30357</v>
          </cell>
        </row>
        <row r="940">
          <cell r="A940" t="str">
            <v>BRADFORD WEST GWILLIMBURY PUBLIC UTILITIES COMMISSION</v>
          </cell>
          <cell r="B940" t="str">
            <v>POWERSTREAM INC.</v>
          </cell>
          <cell r="D940">
            <v>-482271</v>
          </cell>
        </row>
        <row r="941">
          <cell r="A941" t="str">
            <v>BRIGHTON DISTRIBUTION INC.</v>
          </cell>
          <cell r="B941" t="str">
            <v>HYDRO ONE NETWORKS INC.</v>
          </cell>
          <cell r="D941">
            <v>-84276</v>
          </cell>
        </row>
        <row r="942">
          <cell r="A942" t="str">
            <v>BROCK HYDRO-ELECTRIC COMMISSION</v>
          </cell>
          <cell r="B942" t="str">
            <v>VERIDIAN CONNECTIONS INC.</v>
          </cell>
          <cell r="D942">
            <v>-118719</v>
          </cell>
        </row>
        <row r="943">
          <cell r="A943" t="str">
            <v>BROCKVILLE UTILITIES INCORPORATED</v>
          </cell>
          <cell r="B943" t="str">
            <v>HYDRO ONE NETWORKS INC.</v>
          </cell>
          <cell r="D943">
            <v>-454703</v>
          </cell>
        </row>
        <row r="944">
          <cell r="A944" t="str">
            <v>BRUSSELS PUBLIC UTILITIES COMMISSION</v>
          </cell>
          <cell r="B944" t="str">
            <v>FESTIVAL HYDRO INC.</v>
          </cell>
          <cell r="D944">
            <v>-7778</v>
          </cell>
        </row>
        <row r="945">
          <cell r="A945" t="str">
            <v>BURK'S FALLS HYDRO ELECTRIC COMMISSION</v>
          </cell>
          <cell r="B945" t="str">
            <v>LAKELAND POWER DISTRIBUTION LTD.</v>
          </cell>
          <cell r="D945">
            <v>-42691</v>
          </cell>
        </row>
        <row r="946">
          <cell r="A946" t="str">
            <v>BURLINGTON HYDRO INC.</v>
          </cell>
          <cell r="B946" t="str">
            <v>BURLINGTON HYDRO INC.</v>
          </cell>
          <cell r="D946">
            <v>-4699681</v>
          </cell>
        </row>
        <row r="947">
          <cell r="A947" t="str">
            <v>CALEDON HYDRO CORPORATION</v>
          </cell>
          <cell r="B947" t="str">
            <v>HYDRO ONE NETWORKS INC.</v>
          </cell>
          <cell r="D947">
            <v>-1025158</v>
          </cell>
        </row>
        <row r="948">
          <cell r="A948" t="str">
            <v>CAMBRIDGE AND NORTH DUMFRIES HYDRO INC.</v>
          </cell>
          <cell r="B948" t="str">
            <v>CAMBRIDGE AND NORTH DUMFRIES HYDRO INC.</v>
          </cell>
          <cell r="D948">
            <v>-2213124</v>
          </cell>
        </row>
        <row r="949">
          <cell r="A949" t="str">
            <v>CAPREOL HYDRO ELECTRIC COMMISSION</v>
          </cell>
          <cell r="B949" t="str">
            <v>GREATER SUDBURY HYDRO INC.</v>
          </cell>
          <cell r="D949">
            <v>-158031</v>
          </cell>
        </row>
        <row r="950">
          <cell r="A950" t="str">
            <v>CASSELMAN HYDRO INC.</v>
          </cell>
          <cell r="B950" t="str">
            <v>HYDRO OTTAWA LIMITED</v>
          </cell>
          <cell r="D950">
            <v>-32757</v>
          </cell>
        </row>
        <row r="951">
          <cell r="A951" t="str">
            <v>CAVAN-MILLBROOK-NORTH MONAGHAN PUBLIC UTILITIES COMMISSION</v>
          </cell>
          <cell r="B951" t="str">
            <v>HYDRO ONE NETWORKS INC.</v>
          </cell>
          <cell r="D951">
            <v>-32841</v>
          </cell>
        </row>
        <row r="952">
          <cell r="A952" t="str">
            <v>CENTRE HASTINGS HYDRO ELECTRIC COMMISSION</v>
          </cell>
          <cell r="B952" t="str">
            <v>HYDRO ONE NETWORKS INC.</v>
          </cell>
          <cell r="D952">
            <v>-12753</v>
          </cell>
        </row>
        <row r="953">
          <cell r="A953" t="str">
            <v>CHALK RIVER HYDRO</v>
          </cell>
          <cell r="B953" t="str">
            <v>HYDRO ONE NETWORKS INC.</v>
          </cell>
          <cell r="D953">
            <v>-14160</v>
          </cell>
        </row>
        <row r="954">
          <cell r="A954" t="str">
            <v>CHAPLEAU PUBLIC UTILITIES CORPORATION</v>
          </cell>
          <cell r="B954" t="str">
            <v>CHAPLEAU PUBLIC UTILITIES CORPORATION</v>
          </cell>
          <cell r="D954">
            <v>-8179</v>
          </cell>
        </row>
        <row r="955">
          <cell r="A955" t="str">
            <v>CITY OF DRYDEN HYDRO ELECTRIC COMMISSION</v>
          </cell>
          <cell r="B955" t="str">
            <v>HYDRO ONE NETWORKS INC.</v>
          </cell>
          <cell r="D955">
            <v>-71382</v>
          </cell>
        </row>
        <row r="956">
          <cell r="A956" t="str">
            <v>CLARINGTON HYDRO-ELECTRIC COMMISSION</v>
          </cell>
          <cell r="B956" t="str">
            <v>VERIDIAN CONNECTIONS INC.</v>
          </cell>
          <cell r="D956">
            <v>-719052</v>
          </cell>
        </row>
        <row r="957">
          <cell r="A957" t="str">
            <v>CLINTON POWER CORPORATION</v>
          </cell>
          <cell r="B957" t="str">
            <v>ERIE THAMES POWERLINES CORPORATION</v>
          </cell>
          <cell r="D957">
            <v>-15123</v>
          </cell>
        </row>
        <row r="958">
          <cell r="A958" t="str">
            <v>COBDEN HYDRO</v>
          </cell>
          <cell r="B958" t="str">
            <v>HYDRO ONE NETWORKS INC.</v>
          </cell>
          <cell r="D958">
            <v>-7778</v>
          </cell>
        </row>
        <row r="959">
          <cell r="A959" t="str">
            <v>COLBORNE PUBLIC UTILITIES COMMISSION</v>
          </cell>
          <cell r="B959" t="str">
            <v>LAKEFRONT UTILITIES INC.</v>
          </cell>
          <cell r="D959">
            <v>-16834</v>
          </cell>
        </row>
        <row r="960">
          <cell r="A960" t="str">
            <v>COTTAM HYDRO-ELECTRIC SYSTEM</v>
          </cell>
          <cell r="B960" t="str">
            <v>E.L.K. ENERGY INC.</v>
          </cell>
          <cell r="D960">
            <v>-148231</v>
          </cell>
        </row>
        <row r="961">
          <cell r="A961" t="str">
            <v>DASHWOOD HYDRO-ELECTRIC SYSTEM</v>
          </cell>
          <cell r="B961" t="str">
            <v>FESTIVAL HYDRO INC.</v>
          </cell>
          <cell r="D961">
            <v>-129</v>
          </cell>
        </row>
        <row r="962">
          <cell r="A962" t="str">
            <v>DEEP RIVER HYDRO</v>
          </cell>
          <cell r="B962" t="str">
            <v>HYDRO ONE NETWORKS INC.</v>
          </cell>
          <cell r="D962">
            <v>-229875</v>
          </cell>
        </row>
        <row r="963">
          <cell r="A963" t="str">
            <v>DELHI HYDRO-ELECTRIC COMMISSION</v>
          </cell>
          <cell r="B963" t="str">
            <v>NORFOLK POWER DISTRIBUTION INC.</v>
          </cell>
          <cell r="D963">
            <v>-20713</v>
          </cell>
        </row>
        <row r="964">
          <cell r="A964" t="str">
            <v>DESERONTO PUBLIC UTILITIES COMMISSION</v>
          </cell>
          <cell r="B964" t="str">
            <v>HYDRO ONE NETWORKS INC.</v>
          </cell>
          <cell r="D964">
            <v>-7940</v>
          </cell>
        </row>
        <row r="965">
          <cell r="A965" t="str">
            <v>DRESDEN UTILITIES COMMISSION</v>
          </cell>
          <cell r="B965" t="str">
            <v>CHATHAM-KENT HYDRO INC.</v>
          </cell>
          <cell r="D965">
            <v>-33135</v>
          </cell>
        </row>
        <row r="966">
          <cell r="A966" t="str">
            <v>DUNDALK HYDRO ELECTRIC SYSTEM</v>
          </cell>
          <cell r="B966" t="str">
            <v>HYDRO ONE NETWORKS INC.</v>
          </cell>
          <cell r="D966">
            <v>-2020</v>
          </cell>
        </row>
        <row r="967">
          <cell r="A967" t="str">
            <v>DUNDAS HYDRO-ELECTRIC COMMISSION</v>
          </cell>
          <cell r="B967" t="str">
            <v>HORIZON UTILITIES CORPORATION</v>
          </cell>
          <cell r="D967">
            <v>-490989</v>
          </cell>
        </row>
        <row r="968">
          <cell r="A968" t="str">
            <v>DUNNVILLE HYDRO ELECTRIC COMMISSION</v>
          </cell>
          <cell r="B968" t="str">
            <v>HALDIMAND COUNTY HYDRO INC.</v>
          </cell>
          <cell r="D968">
            <v>-141195</v>
          </cell>
        </row>
        <row r="969">
          <cell r="A969" t="str">
            <v>DURHAM HYDRO ELECTRIC COMMISSION</v>
          </cell>
          <cell r="B969" t="str">
            <v>HYDRO ONE NETWORKS INC.</v>
          </cell>
          <cell r="D969">
            <v>-11586</v>
          </cell>
        </row>
        <row r="970">
          <cell r="A970" t="str">
            <v>DUTTON HYDRO LIMITED</v>
          </cell>
          <cell r="B970" t="str">
            <v>MIDDLESEX POWER DISTRIBUTION CORPORATION</v>
          </cell>
          <cell r="D970">
            <v>-4834</v>
          </cell>
        </row>
        <row r="971">
          <cell r="A971" t="str">
            <v>EAST ZORRA-TAVISTOCK PUBLIC UTILITY COMMISSION</v>
          </cell>
          <cell r="B971" t="str">
            <v>ERIE THAMES POWERLINES CORPORATION</v>
          </cell>
          <cell r="D971">
            <v>-38969</v>
          </cell>
        </row>
        <row r="972">
          <cell r="A972" t="str">
            <v>ELMWOOD HYDRO-ELECTRIC SYSTEM</v>
          </cell>
          <cell r="B972" t="str">
            <v>WESTARIO POWER INC.</v>
          </cell>
          <cell r="D972">
            <v>-234</v>
          </cell>
        </row>
        <row r="973">
          <cell r="A973" t="str">
            <v>EMBRUN COOPERATIVE HYDRO INC.</v>
          </cell>
          <cell r="B973" t="str">
            <v>COOPERATIVE HYDRO EMBRUN INC.</v>
          </cell>
          <cell r="D973">
            <v>-30195</v>
          </cell>
        </row>
        <row r="974">
          <cell r="A974" t="str">
            <v>ERIN HYDRO ELECTRIC COMMISSION</v>
          </cell>
          <cell r="B974" t="str">
            <v>HYDRO ONE NETWORKS INC.</v>
          </cell>
          <cell r="D974">
            <v>-228679</v>
          </cell>
        </row>
        <row r="975">
          <cell r="A975" t="str">
            <v>ESSEX HYDRO-ELECTRIC COMMISSION</v>
          </cell>
          <cell r="B975" t="str">
            <v>E.L.K. ENERGY INC.</v>
          </cell>
          <cell r="D975">
            <v>-199203</v>
          </cell>
        </row>
        <row r="976">
          <cell r="A976" t="str">
            <v>FENELON FALLS BOARD OF WATER, LIGHT AND POWER COMMISSIONERS</v>
          </cell>
          <cell r="B976" t="str">
            <v>HYDRO ONE NETWORKS INC.</v>
          </cell>
          <cell r="D976">
            <v>-14194</v>
          </cell>
        </row>
        <row r="977">
          <cell r="A977" t="str">
            <v>FLAMBOROUGH HYDRO ELECTRIC COMMISSION</v>
          </cell>
          <cell r="B977" t="str">
            <v>HORIZON UTILITIES CORPORATION</v>
          </cell>
          <cell r="D977">
            <v>-84589</v>
          </cell>
        </row>
        <row r="978">
          <cell r="A978" t="str">
            <v>FOREST PUBLIC UTILITIES COMMISSION</v>
          </cell>
          <cell r="B978" t="str">
            <v>HYDRO ONE NETWORKS INC.</v>
          </cell>
          <cell r="D978">
            <v>-14335</v>
          </cell>
        </row>
        <row r="979">
          <cell r="A979" t="str">
            <v>GEORGINA HYDRO ELECTRIC COMMISSION</v>
          </cell>
          <cell r="B979" t="str">
            <v>HYDRO ONE NETWORKS INC.</v>
          </cell>
          <cell r="D979">
            <v>-219735</v>
          </cell>
        </row>
        <row r="980">
          <cell r="A980" t="str">
            <v>GLENCOE PUBLIC UTILITIES COMMISSION</v>
          </cell>
          <cell r="B980" t="str">
            <v>HYDRO ONE NETWORKS INC.</v>
          </cell>
          <cell r="D980">
            <v>-31325</v>
          </cell>
        </row>
        <row r="981">
          <cell r="A981" t="str">
            <v>GOULBOURN HYDRO ELECTRIC COMMISSION</v>
          </cell>
          <cell r="B981" t="str">
            <v>HYDRO OTTAWA LIMITED</v>
          </cell>
          <cell r="D981">
            <v>-129459</v>
          </cell>
        </row>
        <row r="982">
          <cell r="A982" t="str">
            <v>GRAND BEND PUBLIC UTILITIES COMMISSION</v>
          </cell>
          <cell r="B982" t="str">
            <v>HYDRO ONE NETWORKS INC.</v>
          </cell>
          <cell r="D982">
            <v>-31267</v>
          </cell>
        </row>
        <row r="983">
          <cell r="A983" t="str">
            <v>GRAND VALLEY ENERGY INC.</v>
          </cell>
          <cell r="B983" t="str">
            <v>ORANGEVILLE HYDRO LIMITED</v>
          </cell>
          <cell r="D983">
            <v>-11046</v>
          </cell>
        </row>
        <row r="984">
          <cell r="A984" t="str">
            <v>GRAVENHURST HYDRO ELECTRIC INC.</v>
          </cell>
          <cell r="B984" t="str">
            <v>VERIDIAN CONNECTIONS INC.</v>
          </cell>
          <cell r="D984">
            <v>-71431</v>
          </cell>
        </row>
        <row r="985">
          <cell r="A985" t="str">
            <v>GRIMSBY POWER INCORPORATED</v>
          </cell>
          <cell r="B985" t="str">
            <v>GRIMSBY POWER INCORPORATED</v>
          </cell>
          <cell r="D985">
            <v>-107612</v>
          </cell>
        </row>
        <row r="986">
          <cell r="A986" t="str">
            <v>GUELPH/ERAMOSA HYDRO-ELECTRIC COMMISSION</v>
          </cell>
          <cell r="B986" t="str">
            <v>GUELPH HYDRO ELECTRIC SYSTEMS INC.</v>
          </cell>
          <cell r="D986">
            <v>-12633</v>
          </cell>
        </row>
        <row r="987">
          <cell r="A987" t="str">
            <v>HALDIMAND HYDRO-ELECTRIC COMMISSION</v>
          </cell>
          <cell r="B987" t="str">
            <v>HALDIMAND COUNTY HYDRO INC.</v>
          </cell>
          <cell r="D987">
            <v>-189717</v>
          </cell>
        </row>
        <row r="988">
          <cell r="A988" t="str">
            <v>HALTON HILLS HYDRO INC.</v>
          </cell>
          <cell r="B988" t="str">
            <v>HALTON HILLS HYDRO INC.</v>
          </cell>
          <cell r="D988">
            <v>-657710</v>
          </cell>
        </row>
        <row r="989">
          <cell r="A989" t="str">
            <v>HAMILTON HYDRO INC.</v>
          </cell>
          <cell r="B989" t="str">
            <v>HORIZON UTILITIES CORPORATION</v>
          </cell>
          <cell r="D989">
            <v>-1968216</v>
          </cell>
        </row>
        <row r="990">
          <cell r="A990" t="str">
            <v>HANOVER ELECTRIC SERVICES INC.</v>
          </cell>
          <cell r="B990" t="str">
            <v>WESTARIO POWER INC.</v>
          </cell>
          <cell r="D990">
            <v>-23479</v>
          </cell>
        </row>
        <row r="991">
          <cell r="A991" t="str">
            <v>HASTINGS PUBLIC UTILITIES</v>
          </cell>
          <cell r="B991" t="str">
            <v>HYDRO ONE NETWORKS INC.</v>
          </cell>
          <cell r="D991">
            <v>-2979</v>
          </cell>
        </row>
        <row r="992">
          <cell r="A992" t="str">
            <v>HAVELOCK-BELMONT-METHUEN HYDRO ELECTRIC COMMISSION</v>
          </cell>
          <cell r="B992" t="str">
            <v>HYDRO ONE NETWORKS INC.</v>
          </cell>
          <cell r="D992">
            <v>-13956</v>
          </cell>
        </row>
        <row r="993">
          <cell r="A993" t="str">
            <v>HEARST POWER DISTRIBUTION COMPANY LIMITED</v>
          </cell>
          <cell r="B993" t="str">
            <v>HEARST POWER DISTRIBUTION COMPANY LIMITED</v>
          </cell>
          <cell r="D993">
            <v>-78090</v>
          </cell>
        </row>
        <row r="994">
          <cell r="A994" t="str">
            <v>HENSALL PUBLIC UTILITIES COMMISSION</v>
          </cell>
          <cell r="B994" t="str">
            <v>FESTIVAL HYDRO INC.</v>
          </cell>
          <cell r="D994">
            <v>-13612</v>
          </cell>
        </row>
        <row r="995">
          <cell r="A995" t="str">
            <v>HOLSTEIN HYDRO ELECTRIC SYSTEM</v>
          </cell>
          <cell r="B995" t="str">
            <v>WELLINGTON NORTH POWER INC.</v>
          </cell>
          <cell r="D995">
            <v>-5000</v>
          </cell>
        </row>
        <row r="996">
          <cell r="A996" t="str">
            <v>HUNTSVILLE PUBLIC UTILITIES COMMISSION</v>
          </cell>
          <cell r="B996" t="str">
            <v>LAKELAND POWER DISTRIBUTION LTD.</v>
          </cell>
          <cell r="D996">
            <v>-27094</v>
          </cell>
        </row>
        <row r="997">
          <cell r="A997" t="str">
            <v>HYDRO ELECTRIC COMMISSION OF THE CORPORATION OF THE TOWNSHIP OF MIDDLESEX CENTRE</v>
          </cell>
          <cell r="B997" t="str">
            <v>HYDRO ONE NETWORKS INC.</v>
          </cell>
          <cell r="D997">
            <v>-4306</v>
          </cell>
        </row>
        <row r="998">
          <cell r="A998" t="str">
            <v>HYDRO ELECTRIC COMMISSION OF THE TOWN OF LEAMINGTON</v>
          </cell>
          <cell r="B998" t="str">
            <v>ESSEX POWERLINES CORPORATION</v>
          </cell>
          <cell r="D998">
            <v>-224853</v>
          </cell>
        </row>
        <row r="999">
          <cell r="A999" t="str">
            <v>HYDRO ELECTRIC COMMISSION OF THE TOWNSHIP OF SPRINGWATER</v>
          </cell>
          <cell r="B999" t="str">
            <v>HYDRO ONE NETWORKS INC.</v>
          </cell>
          <cell r="D999">
            <v>-4028</v>
          </cell>
        </row>
        <row r="1000">
          <cell r="A1000" t="str">
            <v>HYDRO HAWKESBURY INC.</v>
          </cell>
          <cell r="B1000" t="str">
            <v>HYDRO HAWKESBURY INC.</v>
          </cell>
          <cell r="D1000">
            <v>-55841</v>
          </cell>
        </row>
        <row r="1001">
          <cell r="A1001" t="str">
            <v>HYDRO MISSISSAUGA CORPORATION</v>
          </cell>
          <cell r="B1001" t="str">
            <v>ENERSOURCE HYDRO MISSISSAUGA INC.</v>
          </cell>
          <cell r="D1001">
            <v>-25023071</v>
          </cell>
        </row>
        <row r="1002">
          <cell r="A1002" t="str">
            <v>HYDRO ONE BRAMPTON NETWORKS INC.</v>
          </cell>
          <cell r="B1002" t="str">
            <v>HYDRO ONE BRAMPTON NETWORKS INC.</v>
          </cell>
          <cell r="D1002">
            <v>-5425168</v>
          </cell>
        </row>
        <row r="1003">
          <cell r="A1003" t="str">
            <v>HYDRO OTTAWA LIMITED</v>
          </cell>
          <cell r="B1003" t="str">
            <v>HYDRO OTTAWA LIMITED</v>
          </cell>
          <cell r="D1003">
            <v>-10547515</v>
          </cell>
        </row>
        <row r="1004">
          <cell r="A1004" t="str">
            <v>HYDRO VAUGHAN DISTRIBUTION INC.</v>
          </cell>
          <cell r="B1004" t="str">
            <v>POWERSTREAM INC.</v>
          </cell>
          <cell r="D1004">
            <v>-2445760</v>
          </cell>
        </row>
        <row r="1005">
          <cell r="A1005" t="str">
            <v>HYDRO-ELECTRIC COMMISSION FOR THE TOWN OF AMHERSTBURG</v>
          </cell>
          <cell r="B1005" t="str">
            <v>ESSEX POWERLINES CORPORATION</v>
          </cell>
          <cell r="D1005">
            <v>-99742</v>
          </cell>
        </row>
        <row r="1006">
          <cell r="A1006" t="str">
            <v>HYDRO-ELECTRIC COMMISSION OF SOUTH DUMFRIES</v>
          </cell>
          <cell r="B1006" t="str">
            <v>BRANT COUNTY POWER INC.</v>
          </cell>
          <cell r="D1006">
            <v>-198</v>
          </cell>
        </row>
        <row r="1007">
          <cell r="A1007" t="str">
            <v>HYDRO-ELECTRIC COMMISSION OF THE CITY OF BRANTFORD</v>
          </cell>
          <cell r="B1007" t="str">
            <v>BRANTFORD POWER INC.</v>
          </cell>
          <cell r="D1007">
            <v>-2369968</v>
          </cell>
        </row>
        <row r="1008">
          <cell r="A1008" t="str">
            <v>HYDRO-ELECTRIC COMMISSION OF THE CITY OF PEMBROKE</v>
          </cell>
          <cell r="B1008" t="str">
            <v>OTTAWA RIVER POWER CORPORATION</v>
          </cell>
          <cell r="D1008">
            <v>-206736</v>
          </cell>
        </row>
        <row r="1009">
          <cell r="A1009" t="str">
            <v>HYDRO-ELECTRIC COMMISSION OF THE CITY OF SARNIA</v>
          </cell>
          <cell r="B1009" t="str">
            <v>BLUEWATER POWER DISTRIBUTION CORPORATION</v>
          </cell>
          <cell r="D1009">
            <v>-207180</v>
          </cell>
        </row>
        <row r="1010">
          <cell r="A1010" t="str">
            <v>HYDRO-ELECTRIC COMMISSION OF THE CITY OF TORONTO - EAST YORK OFFICE</v>
          </cell>
          <cell r="B1010" t="str">
            <v>TORONTO HYDRO-ELECTRIC SYSTEM LIMITED</v>
          </cell>
          <cell r="D1010">
            <v>-440772</v>
          </cell>
        </row>
        <row r="1011">
          <cell r="A1011" t="str">
            <v>HYDRO-ELECTRIC COMMISSION OF THE CITY OF TORONTO - ETOBICOKE OFFICE</v>
          </cell>
          <cell r="B1011" t="str">
            <v>TORONTO HYDRO-ELECTRIC SYSTEM LIMITED</v>
          </cell>
          <cell r="D1011">
            <v>-4809570</v>
          </cell>
        </row>
        <row r="1012">
          <cell r="A1012" t="str">
            <v>HYDRO-ELECTRIC COMMISSION OF THE CITY OF TORONTO - NORTH YORK OFFICE</v>
          </cell>
          <cell r="B1012" t="str">
            <v>TORONTO HYDRO-ELECTRIC SYSTEM LIMITED</v>
          </cell>
          <cell r="D1012">
            <v>-5644332</v>
          </cell>
        </row>
        <row r="1013">
          <cell r="A1013" t="str">
            <v>HYDRO-ELECTRIC COMMISSION OF THE CITY OF TORONTO - SCARBOROUGH OFFICE</v>
          </cell>
          <cell r="B1013" t="str">
            <v>TORONTO HYDRO-ELECTRIC SYSTEM LIMITED</v>
          </cell>
          <cell r="D1013">
            <v>-11302126</v>
          </cell>
        </row>
        <row r="1014">
          <cell r="A1014" t="str">
            <v>HYDRO-ELECTRIC COMMISSION OF THE CITY OF TORONTO - TORONTO OFFICE</v>
          </cell>
          <cell r="B1014" t="str">
            <v>TORONTO HYDRO-ELECTRIC SYSTEM LIMITED</v>
          </cell>
          <cell r="D1014">
            <v>-5379481</v>
          </cell>
        </row>
        <row r="1015">
          <cell r="A1015" t="str">
            <v>HYDRO-ELECTRIC COMMISSION OF THE CITY OF TORONTO - YORK OFFICE</v>
          </cell>
          <cell r="B1015" t="str">
            <v>TORONTO HYDRO-ELECTRIC SYSTEM LIMITED</v>
          </cell>
          <cell r="D1015">
            <v>-65062</v>
          </cell>
        </row>
        <row r="1016">
          <cell r="A1016" t="str">
            <v>HYDRO-ELECTRIC COMMISSION OF THE TOWN OF BOTHWELL</v>
          </cell>
          <cell r="B1016" t="str">
            <v>CHATHAM-KENT HYDRO INC.</v>
          </cell>
          <cell r="D1016">
            <v>-7508</v>
          </cell>
        </row>
        <row r="1017">
          <cell r="A1017" t="str">
            <v>HYDRO-ELECTRIC COMMISSION OF THE TOWN OF BRACEBRIDGE</v>
          </cell>
          <cell r="B1017" t="str">
            <v>LAKELAND POWER DISTRIBUTION LTD.</v>
          </cell>
          <cell r="D1017">
            <v>-28516</v>
          </cell>
        </row>
        <row r="1018">
          <cell r="A1018" t="str">
            <v>HYDRO-ELECTRIC COMMISSION OF THE TOWN OF CACHE BAY</v>
          </cell>
          <cell r="B1018" t="str">
            <v>GREATER SUDBURY HYDRO INC.</v>
          </cell>
          <cell r="D1018">
            <v>-2373</v>
          </cell>
        </row>
        <row r="1019">
          <cell r="A1019" t="str">
            <v>HYDRO-ELECTRIC COMMISSION OF THE TOWN OF HARRISTON</v>
          </cell>
          <cell r="B1019" t="str">
            <v>WESTARIO POWER INC.</v>
          </cell>
          <cell r="D1019">
            <v>-19398</v>
          </cell>
        </row>
        <row r="1020">
          <cell r="A1020" t="str">
            <v>HYDRO-ELECTRIC COMMISSION OF THE TOWN OF HARROW</v>
          </cell>
          <cell r="B1020" t="str">
            <v>E.L.K. ENERGY INC.</v>
          </cell>
          <cell r="D1020">
            <v>-179669</v>
          </cell>
        </row>
        <row r="1021">
          <cell r="A1021" t="str">
            <v>HYDRO-ELECTRIC COMMISSION OF THE TOWN OF LASALLE</v>
          </cell>
          <cell r="B1021" t="str">
            <v>ESSEX POWERLINES CORPORATION</v>
          </cell>
          <cell r="D1021">
            <v>-195418</v>
          </cell>
        </row>
        <row r="1022">
          <cell r="A1022" t="str">
            <v>HYDRO-ELECTRIC COMMISSION OF THE TOWN OF PORT ELGIN</v>
          </cell>
          <cell r="B1022" t="str">
            <v>WESTARIO POWER INC.</v>
          </cell>
          <cell r="D1022">
            <v>-712701</v>
          </cell>
        </row>
        <row r="1023">
          <cell r="A1023" t="str">
            <v>HYDRO-ELECTRIC COMMISSION OF THE TOWN OF STAYNER</v>
          </cell>
          <cell r="B1023" t="str">
            <v>COLLUS POWER CORP.</v>
          </cell>
          <cell r="D1023">
            <v>-6815</v>
          </cell>
        </row>
        <row r="1024">
          <cell r="A1024" t="str">
            <v>HYDRO-ELECTRIC COMMISSION OF THE TOWN OF STURGEON FALLS</v>
          </cell>
          <cell r="B1024" t="str">
            <v>GREATER SUDBURY HYDRO INC.</v>
          </cell>
          <cell r="D1024">
            <v>-3460</v>
          </cell>
        </row>
        <row r="1025">
          <cell r="A1025" t="str">
            <v>HYDRO-ELECTRIC COMMISSION OF THE TOWN OF VANKLEEK HILL</v>
          </cell>
          <cell r="B1025" t="str">
            <v>HYDRO ONE NETWORKS INC.</v>
          </cell>
          <cell r="D1025">
            <v>-64435</v>
          </cell>
        </row>
        <row r="1026">
          <cell r="A1026" t="str">
            <v>HYDRO-ELECTRIC COMMISSION OF THE TOWN OF WALLACEBURG</v>
          </cell>
          <cell r="B1026" t="str">
            <v>CHATHAM-KENT HYDRO INC.</v>
          </cell>
          <cell r="D1026">
            <v>-210055</v>
          </cell>
        </row>
        <row r="1027">
          <cell r="A1027" t="str">
            <v>HYDRO-ELECTRIC COMMISSION OF THE TOWN OF WASAGA BEACH</v>
          </cell>
          <cell r="B1027" t="str">
            <v>WASAGA DISTRIBUTION INC.</v>
          </cell>
          <cell r="D1027">
            <v>-138457</v>
          </cell>
        </row>
        <row r="1028">
          <cell r="A1028" t="str">
            <v>HYDRO-ELECTRIC COMMISSION OF THE TOWN OF WEBBWOOD</v>
          </cell>
          <cell r="B1028" t="str">
            <v>ESPANOLA REGIONAL HYDRO DISTRIBUTION CORPORATION</v>
          </cell>
          <cell r="D1028">
            <v>-2162</v>
          </cell>
        </row>
        <row r="1029">
          <cell r="A1029" t="str">
            <v>HYDRO-ELECTRIC COMMISSION OF THE TOWN OF WIARTON</v>
          </cell>
          <cell r="B1029" t="str">
            <v>HYDRO ONE NETWORKS INC.</v>
          </cell>
          <cell r="D1029">
            <v>-12430</v>
          </cell>
        </row>
        <row r="1030">
          <cell r="A1030" t="str">
            <v>HYDRO-ELECTRIC COMMISSION OF THE TOWNSHIP OF BRANTFORD</v>
          </cell>
          <cell r="B1030" t="str">
            <v>BRANT COUNTY POWER INC.</v>
          </cell>
          <cell r="D1030">
            <v>-234847</v>
          </cell>
        </row>
        <row r="1031">
          <cell r="A1031" t="str">
            <v>HYDRO-ELECTRIC COMMISSION OF THE TOWNSHIP OF ESSA</v>
          </cell>
          <cell r="B1031" t="str">
            <v>POWERSTREAM INC.</v>
          </cell>
          <cell r="D1031">
            <v>-7200</v>
          </cell>
        </row>
        <row r="1032">
          <cell r="A1032" t="str">
            <v>HYDRO-ELECTRIC COMMISSION OF THE VILLAGE OF ALFRED</v>
          </cell>
          <cell r="B1032" t="str">
            <v>HYDRO 2000 INC.</v>
          </cell>
          <cell r="D1032">
            <v>-11969</v>
          </cell>
        </row>
        <row r="1033">
          <cell r="A1033" t="str">
            <v>HYDRO-ELECTRIC COMMISSION OF THE VILLAGE OF CLIFFORD</v>
          </cell>
          <cell r="B1033" t="str">
            <v>WESTARIO POWER INC.</v>
          </cell>
          <cell r="D1033">
            <v>-5623</v>
          </cell>
        </row>
        <row r="1034">
          <cell r="A1034" t="str">
            <v>HYDRO-ELECTRIC COMMISSION OF THE VILLAGE OF ELORA</v>
          </cell>
          <cell r="B1034" t="str">
            <v>CENTRE WELLINGTON HYDRO LTD.</v>
          </cell>
          <cell r="D1034">
            <v>-11776</v>
          </cell>
        </row>
        <row r="1035">
          <cell r="A1035" t="str">
            <v>HYDRO-ELECTRIC COMMISSION OF THE VILLAGE OF FINCH</v>
          </cell>
          <cell r="B1035" t="str">
            <v>HYDRO ONE NETWORKS INC.</v>
          </cell>
          <cell r="D1035">
            <v>-6624</v>
          </cell>
        </row>
        <row r="1036">
          <cell r="A1036" t="str">
            <v>HYDRO-ELECTRIC COMMISSION OF THE VILLAGE OF FRANKFORD</v>
          </cell>
          <cell r="B1036" t="str">
            <v>HYDRO ONE NETWORKS INC.</v>
          </cell>
          <cell r="D1036">
            <v>-9515</v>
          </cell>
        </row>
        <row r="1037">
          <cell r="A1037" t="str">
            <v>HYDRO-ELECTRIC COMMISSION OF THE VILLAGE OF L'ORIGNAL</v>
          </cell>
          <cell r="B1037" t="str">
            <v>HYDRO ONE NETWORKS INC.</v>
          </cell>
          <cell r="D1037">
            <v>-88699</v>
          </cell>
        </row>
        <row r="1038">
          <cell r="A1038" t="str">
            <v>HYDRO-ELECTRIC COMMISSION OF THE VILLAGE OF LUCAN</v>
          </cell>
          <cell r="B1038" t="str">
            <v>HYDRO ONE NETWORKS INC.</v>
          </cell>
          <cell r="D1038">
            <v>-81993</v>
          </cell>
        </row>
        <row r="1039">
          <cell r="A1039" t="str">
            <v>HYDRO-ELECTRIC COMMISSION OF THE VILLAGE OF MORRISBURG</v>
          </cell>
          <cell r="B1039" t="str">
            <v>RIDEAU ST. LAWRENCE DISTRIBUTION INC.</v>
          </cell>
          <cell r="D1039">
            <v>-100351</v>
          </cell>
        </row>
        <row r="1040">
          <cell r="A1040" t="str">
            <v>HYDRO-ELECTRIC COMMISSION OF THE VILLAGE OF PAISLEY</v>
          </cell>
          <cell r="B1040" t="str">
            <v>HYDRO ONE NETWORKS INC.</v>
          </cell>
          <cell r="D1040">
            <v>-36754</v>
          </cell>
        </row>
        <row r="1041">
          <cell r="A1041" t="str">
            <v>HYDRO-ELECTRIC COMMISSION OF THE VILLAGE OF PLANTAGENET</v>
          </cell>
          <cell r="B1041" t="str">
            <v>HYDRO 2000 INC.</v>
          </cell>
          <cell r="D1041">
            <v>-2442</v>
          </cell>
        </row>
        <row r="1042">
          <cell r="A1042" t="str">
            <v>HYDRO-ELECTRIC COMMISSION OF THE VILLAGE OF ST. CLAIR BEACH</v>
          </cell>
          <cell r="B1042" t="str">
            <v>ESSEX POWERLINES CORPORATION</v>
          </cell>
          <cell r="D1042">
            <v>-544852</v>
          </cell>
        </row>
        <row r="1043">
          <cell r="A1043" t="str">
            <v>HYDRO-ELECTRIC COMMISSION OF THE VILLAGE OF VICTORIA HARBOUR</v>
          </cell>
          <cell r="B1043" t="str">
            <v>NEWMARKET-TAY POWER DISTRIBUTION LTD.</v>
          </cell>
          <cell r="D1043">
            <v>-9338</v>
          </cell>
        </row>
        <row r="1044">
          <cell r="A1044" t="str">
            <v>INGERSOLL PUBLIC UTILITY COMMISSION</v>
          </cell>
          <cell r="B1044" t="str">
            <v>ERIE THAMES POWERLINES CORPORATION</v>
          </cell>
          <cell r="D1044">
            <v>-123199</v>
          </cell>
        </row>
        <row r="1045">
          <cell r="A1045" t="str">
            <v>INNISFIL HYDRO DISTRIBUTION SYSTEMS LIMITED</v>
          </cell>
          <cell r="B1045" t="str">
            <v>INNISFIL HYDRO DISTRIBUTION SYSTEMS LIMITED</v>
          </cell>
          <cell r="D1045">
            <v>-46807</v>
          </cell>
        </row>
        <row r="1046">
          <cell r="A1046" t="str">
            <v>KENORA HYDRO ELECTRIC CORPORATION LTD.</v>
          </cell>
          <cell r="B1046" t="str">
            <v>KENORA HYDRO ELECTRIC CORPORATION LTD.</v>
          </cell>
          <cell r="D1046">
            <v>-52588</v>
          </cell>
        </row>
        <row r="1047">
          <cell r="A1047" t="str">
            <v>KILLALOE HYDRO ELECTRIC COMMISSION</v>
          </cell>
          <cell r="B1047" t="str">
            <v>OTTAWA RIVER POWER CORPORATION</v>
          </cell>
          <cell r="D1047">
            <v>-5864</v>
          </cell>
        </row>
        <row r="1048">
          <cell r="A1048" t="str">
            <v>KINCARDINE HYDRO ELECTRIC COMMISSION</v>
          </cell>
          <cell r="B1048" t="str">
            <v>WESTARIO POWER INC.</v>
          </cell>
          <cell r="D1048">
            <v>-610241</v>
          </cell>
        </row>
        <row r="1049">
          <cell r="A1049" t="str">
            <v>KINGSTON ELECTRICITY DISTRIBUTION LIMITED</v>
          </cell>
          <cell r="B1049" t="str">
            <v>KINGSTON ELECTRICITY DISTRIBUTION LIMITED</v>
          </cell>
          <cell r="D1049">
            <v>-91585</v>
          </cell>
        </row>
        <row r="1050">
          <cell r="B1050" t="str">
            <v>KINGSTON HYDRO CORPORATION</v>
          </cell>
          <cell r="D1050">
            <v>-91585</v>
          </cell>
        </row>
        <row r="1051">
          <cell r="A1051" t="str">
            <v>KINGSVILLE PUBLIC UTILITY COMMISSION</v>
          </cell>
          <cell r="B1051" t="str">
            <v>E.L.K. ENERGY INC.</v>
          </cell>
          <cell r="D1051">
            <v>-252323</v>
          </cell>
        </row>
        <row r="1052">
          <cell r="A1052" t="str">
            <v>KIRKFIELD HYDRO ELECTRIC SYSTEM</v>
          </cell>
          <cell r="B1052" t="str">
            <v>HYDRO ONE NETWORKS INC.</v>
          </cell>
          <cell r="D1052">
            <v>-10027</v>
          </cell>
        </row>
        <row r="1053">
          <cell r="A1053" t="str">
            <v>KITCHENER-WILMOT HYDRO INC.</v>
          </cell>
          <cell r="B1053" t="str">
            <v>KITCHENER-WILMOT HYDRO INC.</v>
          </cell>
          <cell r="D1053">
            <v>-2341206</v>
          </cell>
        </row>
        <row r="1054">
          <cell r="A1054" t="str">
            <v>LAKEFIELD DISTRIBUTION INCORPORATED</v>
          </cell>
          <cell r="B1054" t="str">
            <v>PETERBOROUGH DISTRIBUTION INCORPORATED</v>
          </cell>
          <cell r="D1054">
            <v>-95910</v>
          </cell>
        </row>
        <row r="1055">
          <cell r="A1055" t="str">
            <v>LAKESHORE TOWNSHIP HEC</v>
          </cell>
          <cell r="B1055" t="str">
            <v>E.L.K. ENERGY INC.</v>
          </cell>
          <cell r="D1055">
            <v>-222757</v>
          </cell>
        </row>
        <row r="1056">
          <cell r="A1056" t="str">
            <v>LANARK HIGHLANDS PUBLIC UTILITIES COMMISSION</v>
          </cell>
          <cell r="B1056" t="str">
            <v>HYDRO ONE NETWORKS INC.</v>
          </cell>
          <cell r="D1056">
            <v>-7179</v>
          </cell>
        </row>
        <row r="1057">
          <cell r="A1057" t="str">
            <v>LARDER LAKE ELECTRIC COMPANY</v>
          </cell>
          <cell r="B1057" t="str">
            <v>HYDRO ONE NETWORKS INC.</v>
          </cell>
          <cell r="D1057">
            <v>-7045</v>
          </cell>
        </row>
        <row r="1058">
          <cell r="A1058" t="str">
            <v>LATCHFORD HYDRO ELECTRIC</v>
          </cell>
          <cell r="B1058" t="str">
            <v>HYDRO ONE NETWORKS INC.</v>
          </cell>
          <cell r="D1058">
            <v>-6945</v>
          </cell>
        </row>
        <row r="1059">
          <cell r="A1059" t="str">
            <v>LINCOLN HYDRO-ELECTRIC COMMISSION</v>
          </cell>
          <cell r="B1059" t="str">
            <v>NIAGARA PENINSULA ENERGY INC.</v>
          </cell>
          <cell r="D1059">
            <v>-91083</v>
          </cell>
        </row>
        <row r="1060">
          <cell r="A1060" t="str">
            <v>LINDSAY HYDRO-ELECTRIC SYSTEM</v>
          </cell>
          <cell r="B1060" t="str">
            <v>HYDRO ONE NETWORKS INC.</v>
          </cell>
          <cell r="D1060">
            <v>-202013</v>
          </cell>
        </row>
        <row r="1061">
          <cell r="A1061" t="str">
            <v>LONDON HYDRO UTILITIES SERVICES INC.</v>
          </cell>
          <cell r="B1061" t="str">
            <v>LONDON HYDRO INC.</v>
          </cell>
          <cell r="D1061">
            <v>-6893891</v>
          </cell>
        </row>
        <row r="1062">
          <cell r="A1062" t="str">
            <v>MALAHIDE UTILITY COMMISSION</v>
          </cell>
          <cell r="B1062" t="str">
            <v>HYDRO ONE NETWORKS INC.</v>
          </cell>
          <cell r="D1062">
            <v>-3029</v>
          </cell>
        </row>
        <row r="1063">
          <cell r="A1063" t="str">
            <v>MAPLETON HYDRO ELECTRIC COMMISSION</v>
          </cell>
          <cell r="B1063" t="str">
            <v>HYDRO ONE NETWORKS INC.</v>
          </cell>
          <cell r="D1063">
            <v>-2741</v>
          </cell>
        </row>
        <row r="1064">
          <cell r="A1064" t="str">
            <v>MARKDALE HYDRO SYSTEM</v>
          </cell>
          <cell r="B1064" t="str">
            <v>HYDRO ONE NETWORKS INC.</v>
          </cell>
          <cell r="D1064">
            <v>-18412</v>
          </cell>
        </row>
        <row r="1065">
          <cell r="A1065" t="str">
            <v>MARKHAM HYDRO DISTRIBUTION INC.</v>
          </cell>
          <cell r="B1065" t="str">
            <v>POWERSTREAM INC.</v>
          </cell>
          <cell r="D1065">
            <v>-3424963</v>
          </cell>
        </row>
        <row r="1066">
          <cell r="A1066" t="str">
            <v>MARMORA HYDRO COMMISSION</v>
          </cell>
          <cell r="B1066" t="str">
            <v>HYDRO ONE NETWORKS INC.</v>
          </cell>
          <cell r="D1066">
            <v>-21445</v>
          </cell>
        </row>
        <row r="1067">
          <cell r="A1067" t="str">
            <v>MARTINTOWN HYDRO SYSTEM</v>
          </cell>
          <cell r="B1067" t="str">
            <v>HYDRO ONE NETWORKS INC.</v>
          </cell>
          <cell r="D1067">
            <v>-843</v>
          </cell>
        </row>
        <row r="1068">
          <cell r="A1068" t="str">
            <v>MIDLAND POWER UTILITY CORPORATION</v>
          </cell>
          <cell r="B1068" t="str">
            <v>MIDLAND POWER UTILITY CORPORATION</v>
          </cell>
          <cell r="D1068">
            <v>-26525</v>
          </cell>
        </row>
        <row r="1069">
          <cell r="A1069" t="str">
            <v>MILDMAY HYDRO-ELECTRIC COMMISSION</v>
          </cell>
          <cell r="B1069" t="str">
            <v>WESTARIO POWER INC.</v>
          </cell>
          <cell r="D1069">
            <v>-3976</v>
          </cell>
        </row>
        <row r="1070">
          <cell r="A1070" t="str">
            <v>MILTON HYDRO DISTRIBUTION INC.</v>
          </cell>
          <cell r="B1070" t="str">
            <v>MILTON HYDRO DISTRIBUTION INC.</v>
          </cell>
          <cell r="D1070">
            <v>-1932501</v>
          </cell>
        </row>
        <row r="1071">
          <cell r="A1071" t="str">
            <v>MISSISSIPPI MILLS PUBLIC UTILITIES COMMISSION</v>
          </cell>
          <cell r="B1071" t="str">
            <v>OTTAWA RIVER POWER CORPORATION</v>
          </cell>
          <cell r="D1071">
            <v>-40818</v>
          </cell>
        </row>
        <row r="1072">
          <cell r="A1072" t="str">
            <v>NANTICOKE HYDRO ELECTRIC COMMISSION</v>
          </cell>
          <cell r="B1072" t="str">
            <v>HALDIMAND COUNTY HYDRO INC.</v>
          </cell>
          <cell r="D1072">
            <v>-401779</v>
          </cell>
        </row>
        <row r="1073">
          <cell r="A1073" t="str">
            <v>NAPANEE HYDRO-ELECTRIC COMMISSION</v>
          </cell>
          <cell r="B1073" t="str">
            <v>HYDRO ONE NETWORKS INC.</v>
          </cell>
          <cell r="D1073">
            <v>-38335</v>
          </cell>
        </row>
        <row r="1074">
          <cell r="A1074" t="str">
            <v>NEPEAN HYDRO ELECTRIC COMMISSION</v>
          </cell>
          <cell r="B1074" t="str">
            <v>HYDRO OTTAWA LIMITED</v>
          </cell>
          <cell r="D1074">
            <v>-3913299</v>
          </cell>
        </row>
        <row r="1075">
          <cell r="A1075" t="str">
            <v>NEW TECUMSETH HYDRO</v>
          </cell>
          <cell r="B1075" t="str">
            <v>POWERSTREAM INC.</v>
          </cell>
          <cell r="D1075">
            <v>-177928</v>
          </cell>
        </row>
        <row r="1076">
          <cell r="A1076" t="str">
            <v>NEWBURY POWER INC.</v>
          </cell>
          <cell r="B1076" t="str">
            <v>MIDDLESEX POWER DISTRIBUTION CORPORATION</v>
          </cell>
          <cell r="D1076">
            <v>-3415</v>
          </cell>
        </row>
        <row r="1077">
          <cell r="A1077" t="str">
            <v>NEWMARKET HYDRO LTD.</v>
          </cell>
          <cell r="B1077" t="str">
            <v>NEWMARKET-TAY POWER DISTRIBUTION LTD.</v>
          </cell>
          <cell r="D1077">
            <v>-1766340</v>
          </cell>
        </row>
        <row r="1078">
          <cell r="A1078" t="str">
            <v>NIAGARA FALLS HYDRO INC.</v>
          </cell>
          <cell r="B1078" t="str">
            <v>NIAGARA PENINSULA ENERGY INC.</v>
          </cell>
          <cell r="D1078">
            <v>-1629285</v>
          </cell>
        </row>
        <row r="1079">
          <cell r="A1079" t="str">
            <v>NIAGARA-ON-THE-LAKE HYDRO INC.</v>
          </cell>
          <cell r="B1079" t="str">
            <v>NIAGARA-ON-THE-LAKE HYDRO INC.</v>
          </cell>
          <cell r="D1079">
            <v>-185586</v>
          </cell>
        </row>
        <row r="1080">
          <cell r="A1080" t="str">
            <v>NICKEL CENTRE HYDRO-ELECTRIC COMMISSION</v>
          </cell>
          <cell r="B1080" t="str">
            <v>GREATER SUDBURY HYDRO INC.</v>
          </cell>
          <cell r="D1080">
            <v>-12457</v>
          </cell>
        </row>
        <row r="1081">
          <cell r="A1081" t="str">
            <v>NIPIGON HYDRO ELECTRIC COMMISSION</v>
          </cell>
          <cell r="B1081" t="str">
            <v>HYDRO ONE NETWORKS INC.</v>
          </cell>
          <cell r="D1081">
            <v>-16664</v>
          </cell>
        </row>
        <row r="1082">
          <cell r="A1082" t="str">
            <v>NORFOLK POWER DISTRIBUTION INC.</v>
          </cell>
          <cell r="B1082" t="str">
            <v>NORFOLK POWER DISTRIBUTION INC.</v>
          </cell>
          <cell r="D1082">
            <v>-31602</v>
          </cell>
        </row>
        <row r="1083">
          <cell r="A1083" t="str">
            <v>NORTH BAY HYDRO DISTRIBUTION LIMITED</v>
          </cell>
          <cell r="B1083" t="str">
            <v>NORTH BAY HYDRO DISTRIBUTION LIMITED</v>
          </cell>
          <cell r="D1083">
            <v>-366446</v>
          </cell>
        </row>
        <row r="1084">
          <cell r="A1084" t="str">
            <v>NORTH GRENVILLE HYDRO-ELECTRIC COMMISSION</v>
          </cell>
          <cell r="B1084" t="str">
            <v>HYDRO ONE NETWORKS INC.</v>
          </cell>
          <cell r="D1084">
            <v>-4401</v>
          </cell>
        </row>
        <row r="1085">
          <cell r="A1085" t="str">
            <v>NORTH PERTH UTILITY COMMISSION</v>
          </cell>
          <cell r="B1085" t="str">
            <v>HYDRO ONE NETWORKS INC.</v>
          </cell>
          <cell r="D1085">
            <v>-109179</v>
          </cell>
        </row>
        <row r="1086">
          <cell r="A1086" t="str">
            <v>NORWICH PUBLIC UTILITY COMMISSION</v>
          </cell>
          <cell r="B1086" t="str">
            <v>ERIE THAMES POWERLINES CORPORATION</v>
          </cell>
          <cell r="D1086">
            <v>-61495</v>
          </cell>
        </row>
        <row r="1087">
          <cell r="A1087" t="str">
            <v>OAKVILLE HYDRO ELECTRICITY DISTRIBUTION INC.</v>
          </cell>
          <cell r="B1087" t="str">
            <v>OAKVILLE HYDRO ELECTRICITY DISTRIBUTION INC.</v>
          </cell>
          <cell r="D1087">
            <v>-6005524</v>
          </cell>
        </row>
        <row r="1088">
          <cell r="A1088" t="str">
            <v>OIL SPRINGS HYDRO ELECTRIC COMMISSION</v>
          </cell>
          <cell r="B1088" t="str">
            <v>BLUEWATER POWER DISTRIBUTION CORPORATION</v>
          </cell>
          <cell r="D1088">
            <v>-5065</v>
          </cell>
        </row>
        <row r="1089">
          <cell r="A1089" t="str">
            <v>ORANGEVILLE HYDRO LIMITED</v>
          </cell>
          <cell r="B1089" t="str">
            <v>ORANGEVILLE HYDRO LIMITED</v>
          </cell>
          <cell r="D1089">
            <v>-919210</v>
          </cell>
        </row>
        <row r="1090">
          <cell r="A1090" t="str">
            <v>ORILLIA POWER DISTRIBUTION CORPORATION</v>
          </cell>
          <cell r="B1090" t="str">
            <v>ORILLIA POWER DISTRIBUTION CORPORATION</v>
          </cell>
          <cell r="D1090">
            <v>-461777</v>
          </cell>
        </row>
        <row r="1091">
          <cell r="A1091" t="str">
            <v>OSHAWA PUC NETWORKS INC.</v>
          </cell>
          <cell r="B1091" t="str">
            <v>OSHAWA PUC NETWORKS INC.</v>
          </cell>
          <cell r="D1091">
            <v>-2854490</v>
          </cell>
        </row>
        <row r="1092">
          <cell r="A1092" t="str">
            <v>PARKHILL P.U.C.</v>
          </cell>
          <cell r="B1092" t="str">
            <v>MIDDLESEX POWER DISTRIBUTION CORPORATION</v>
          </cell>
          <cell r="D1092">
            <v>-22663</v>
          </cell>
        </row>
        <row r="1093">
          <cell r="A1093" t="str">
            <v>PARRY SOUND POWER CORPORATION</v>
          </cell>
          <cell r="B1093" t="str">
            <v>PARRY SOUND POWER CORPORATION</v>
          </cell>
          <cell r="D1093">
            <v>-38660</v>
          </cell>
        </row>
        <row r="1094">
          <cell r="A1094" t="str">
            <v>PELHAM HYDRO-ELECTRIC COMMISSION</v>
          </cell>
          <cell r="B1094" t="str">
            <v>NIAGARA PENINSULA ENERGY INC.</v>
          </cell>
          <cell r="D1094">
            <v>-52420</v>
          </cell>
        </row>
        <row r="1095">
          <cell r="A1095" t="str">
            <v>PERTH EAST HYDRO ELECTRIC COMMISSION</v>
          </cell>
          <cell r="B1095" t="str">
            <v>HYDRO ONE NETWORKS INC.</v>
          </cell>
          <cell r="D1095">
            <v>-23746</v>
          </cell>
        </row>
        <row r="1096">
          <cell r="A1096" t="str">
            <v>PETERBOROUGH UTILITIES COMMISSION</v>
          </cell>
          <cell r="B1096" t="str">
            <v>PETERBOROUGH DISTRIBUTION INCORPORATED</v>
          </cell>
          <cell r="D1096">
            <v>-1184532</v>
          </cell>
        </row>
        <row r="1097">
          <cell r="A1097" t="str">
            <v>PICKERING HYDRO-ELECTRIC COMMISSION</v>
          </cell>
          <cell r="B1097" t="str">
            <v>VERIDIAN CONNECTIONS INC.</v>
          </cell>
          <cell r="D1097">
            <v>-708917</v>
          </cell>
        </row>
        <row r="1098">
          <cell r="A1098" t="str">
            <v>POLICE VILLAGE OF APPLE HILL HYDRO SYSTEM</v>
          </cell>
          <cell r="B1098" t="str">
            <v>HYDRO ONE NETWORKS INC.</v>
          </cell>
          <cell r="D1098">
            <v>-698</v>
          </cell>
        </row>
        <row r="1099">
          <cell r="A1099" t="str">
            <v>POLICE VILLAGE OF AVONMORE HYDRO SYSTEM</v>
          </cell>
          <cell r="B1099" t="str">
            <v>HYDRO ONE NETWORKS INC.</v>
          </cell>
          <cell r="D1099">
            <v>-2588</v>
          </cell>
        </row>
        <row r="1100">
          <cell r="A1100" t="str">
            <v>POLICE VILLAGE OF COMBER HYDRO SYSTEM</v>
          </cell>
          <cell r="B1100" t="str">
            <v>E.L.K. ENERGY INC.</v>
          </cell>
          <cell r="D1100">
            <v>-31005</v>
          </cell>
        </row>
        <row r="1101">
          <cell r="A1101" t="str">
            <v>POLICE VILLAGE OF DUBLIN HYDRO SYSTEM</v>
          </cell>
          <cell r="B1101" t="str">
            <v>ERIE THAMES POWERLINES CORPORATION</v>
          </cell>
          <cell r="D1101">
            <v>-1945</v>
          </cell>
        </row>
        <row r="1102">
          <cell r="A1102" t="str">
            <v>POLICE VILLAGE OF GRANTON HYDRO SYSTEM</v>
          </cell>
          <cell r="B1102" t="str">
            <v>HYDRO ONE NETWORKS INC.</v>
          </cell>
          <cell r="D1102">
            <v>-42896</v>
          </cell>
        </row>
        <row r="1103">
          <cell r="A1103" t="str">
            <v>POLICE VILLAGE OF MERLIN HYDRO SYSTEM</v>
          </cell>
          <cell r="B1103" t="str">
            <v>CHATHAM-KENT HYDRO INC.</v>
          </cell>
          <cell r="D1103">
            <v>-24071</v>
          </cell>
        </row>
        <row r="1104">
          <cell r="A1104" t="str">
            <v>POLICE VILLAGE OF MOOREFIELD HYDRO SYSTEM</v>
          </cell>
          <cell r="B1104" t="str">
            <v>HYDRO ONE NETWORKS INC.</v>
          </cell>
          <cell r="D1104">
            <v>-99</v>
          </cell>
        </row>
        <row r="1105">
          <cell r="A1105" t="str">
            <v>POLICE VILLAGE OF MOUNT BRYDGES HYDRO SYSTEM</v>
          </cell>
          <cell r="B1105" t="str">
            <v>MIDDLESEX POWER DISTRIBUTION CORPORATION</v>
          </cell>
          <cell r="D1105">
            <v>-27561</v>
          </cell>
        </row>
        <row r="1106">
          <cell r="A1106" t="str">
            <v>POLICE VILLAGE OF PRICEVILLE HYDRO SYSTEM</v>
          </cell>
          <cell r="B1106" t="str">
            <v>HYDRO ONE NETWORKS INC.</v>
          </cell>
          <cell r="D1106">
            <v>-2111</v>
          </cell>
        </row>
        <row r="1107">
          <cell r="A1107" t="str">
            <v>POLICE VILLAGE OF RUSSELL HYDRO ELECTRIC SYSTEM</v>
          </cell>
          <cell r="B1107" t="str">
            <v>HYDRO ONE NETWORKS INC.</v>
          </cell>
          <cell r="D1107">
            <v>-6098</v>
          </cell>
        </row>
        <row r="1108">
          <cell r="A1108" t="str">
            <v>PORT COLBORNE HYDRO INC.</v>
          </cell>
          <cell r="B1108" t="str">
            <v>CANADIAN NIAGARA POWER INC.</v>
          </cell>
          <cell r="D1108">
            <v>-48570</v>
          </cell>
        </row>
        <row r="1109">
          <cell r="A1109" t="str">
            <v>PORT HOPE HYDRO</v>
          </cell>
          <cell r="B1109" t="str">
            <v>VERIDIAN CONNECTIONS INC.</v>
          </cell>
          <cell r="D1109">
            <v>-515719</v>
          </cell>
        </row>
        <row r="1110">
          <cell r="A1110" t="str">
            <v>PRESCOTT PUBLIC UTILITIES COMMISSION</v>
          </cell>
          <cell r="B1110" t="str">
            <v>RIDEAU ST. LAWRENCE DISTRIBUTION INC.</v>
          </cell>
          <cell r="D1110">
            <v>-33640</v>
          </cell>
        </row>
        <row r="1111">
          <cell r="A1111" t="str">
            <v>PUBLIC UTILITIES COMMISSION OF CHATHAM-KENT</v>
          </cell>
          <cell r="B1111" t="str">
            <v>CHATHAM-KENT HYDRO INC.</v>
          </cell>
          <cell r="D1111">
            <v>-931984</v>
          </cell>
        </row>
        <row r="1112">
          <cell r="A1112" t="str">
            <v>PUBLIC UTILITIES COMMISSION OF THE CITY OF BARRIE</v>
          </cell>
          <cell r="B1112" t="str">
            <v>POWERSTREAM INC.</v>
          </cell>
          <cell r="D1112">
            <v>-3573120</v>
          </cell>
        </row>
        <row r="1113">
          <cell r="A1113" t="str">
            <v>PUBLIC UTILITIES COMMISSION OF THE CITY OF OWEN SOUND</v>
          </cell>
          <cell r="B1113" t="str">
            <v>HYDRO ONE NETWORKS INC.</v>
          </cell>
          <cell r="D1113">
            <v>-172860</v>
          </cell>
        </row>
        <row r="1114">
          <cell r="A1114" t="str">
            <v>PUBLIC UTILITIES COMMISSION OF THE CITY OF TRENTON</v>
          </cell>
          <cell r="B1114" t="str">
            <v>HYDRO ONE NETWORKS INC.</v>
          </cell>
          <cell r="D1114">
            <v>-785703</v>
          </cell>
        </row>
        <row r="1115">
          <cell r="A1115" t="str">
            <v>PUBLIC UTILITIES COMMISSION OF THE CORPORATION OF THE TOWNSHIP OF MAGNETAWAN</v>
          </cell>
          <cell r="B1115" t="str">
            <v>LAKELAND POWER DISTRIBUTION LTD.</v>
          </cell>
          <cell r="D1115">
            <v>-26307</v>
          </cell>
        </row>
        <row r="1116">
          <cell r="A1116" t="str">
            <v>PUBLIC UTILITIES COMMISSION OF THE TOWN OF ALEXANDRIA</v>
          </cell>
          <cell r="B1116" t="str">
            <v>HYDRO ONE NETWORKS INC.</v>
          </cell>
          <cell r="D1116">
            <v>-15360</v>
          </cell>
        </row>
        <row r="1117">
          <cell r="A1117" t="str">
            <v>PUBLIC UTILITIES COMMISSION OF THE TOWN OF BLENHEIM</v>
          </cell>
          <cell r="B1117" t="str">
            <v>CHATHAM-KENT HYDRO INC.</v>
          </cell>
          <cell r="D1117">
            <v>-25316</v>
          </cell>
        </row>
        <row r="1118">
          <cell r="A1118" t="str">
            <v>PUBLIC UTILITIES COMMISSION OF THE TOWN OF CAMPBELLFORD</v>
          </cell>
          <cell r="B1118" t="str">
            <v>HYDRO ONE NETWORKS INC.</v>
          </cell>
          <cell r="D1118">
            <v>-32228</v>
          </cell>
        </row>
        <row r="1119">
          <cell r="A1119" t="str">
            <v>PUBLIC UTILITIES COMMISSION OF THE TOWN OF CHESLEY</v>
          </cell>
          <cell r="B1119" t="str">
            <v>HYDRO ONE NETWORKS INC.</v>
          </cell>
          <cell r="D1119">
            <v>-16267</v>
          </cell>
        </row>
        <row r="1120">
          <cell r="A1120" t="str">
            <v>PUBLIC UTILITIES COMMISSION OF THE TOWN OF COBOURG</v>
          </cell>
          <cell r="B1120" t="str">
            <v>LAKEFRONT UTILITIES INC.</v>
          </cell>
          <cell r="D1120">
            <v>-14001</v>
          </cell>
        </row>
        <row r="1121">
          <cell r="A1121" t="str">
            <v>PUBLIC UTILITIES COMMISSION OF THE TOWN OF FERGUS</v>
          </cell>
          <cell r="B1121" t="str">
            <v>CENTRE WELLINGTON HYDRO LTD.</v>
          </cell>
          <cell r="D1121">
            <v>-52302</v>
          </cell>
        </row>
        <row r="1122">
          <cell r="A1122" t="str">
            <v>PUBLIC UTILITIES COMMISSION OF THE TOWN OF GODERICH</v>
          </cell>
          <cell r="B1122" t="str">
            <v>WEST COAST HURON ENERGY INC.</v>
          </cell>
          <cell r="D1122">
            <v>-143766</v>
          </cell>
        </row>
        <row r="1123">
          <cell r="A1123" t="str">
            <v>PUBLIC UTILITIES COMMISSION OF THE TOWN OF MASSEY</v>
          </cell>
          <cell r="B1123" t="str">
            <v>ESPANOLA REGIONAL HYDRO DISTRIBUTION CORPORATION</v>
          </cell>
          <cell r="D1123">
            <v>-10397</v>
          </cell>
        </row>
        <row r="1124">
          <cell r="A1124" t="str">
            <v>PUBLIC UTILITIES COMMISSION OF THE TOWN OF MEAFORD</v>
          </cell>
          <cell r="B1124" t="str">
            <v>HYDRO ONE NETWORKS INC.</v>
          </cell>
          <cell r="D1124">
            <v>-107901</v>
          </cell>
        </row>
        <row r="1125">
          <cell r="A1125" t="str">
            <v>PUBLIC UTILITIES COMMISSION OF THE TOWN OF MITCHELL</v>
          </cell>
          <cell r="B1125" t="str">
            <v>ERIE THAMES POWERLINES CORPORATION</v>
          </cell>
          <cell r="D1125">
            <v>-48613</v>
          </cell>
        </row>
        <row r="1126">
          <cell r="A1126" t="str">
            <v>PUBLIC UTILITIES COMMISSION OF THE TOWN OF MOUNT FOREST</v>
          </cell>
          <cell r="B1126" t="str">
            <v>WELLINGTON NORTH POWER INC.</v>
          </cell>
          <cell r="D1126">
            <v>-26398</v>
          </cell>
        </row>
        <row r="1127">
          <cell r="A1127" t="str">
            <v>PUBLIC UTILITIES COMMISSION OF THE TOWN OF PALMERSTON</v>
          </cell>
          <cell r="B1127" t="str">
            <v>WESTARIO POWER INC.</v>
          </cell>
          <cell r="D1127">
            <v>-30315</v>
          </cell>
        </row>
        <row r="1128">
          <cell r="A1128" t="str">
            <v>PUBLIC UTILITIES COMMISSION OF THE TOWN OF PARIS</v>
          </cell>
          <cell r="B1128" t="str">
            <v>BRANT COUNTY POWER INC.</v>
          </cell>
          <cell r="D1128">
            <v>-262478</v>
          </cell>
        </row>
        <row r="1129">
          <cell r="A1129" t="str">
            <v>PUBLIC UTILITIES COMMISSION OF THE TOWN OF PICTON</v>
          </cell>
          <cell r="B1129" t="str">
            <v>HYDRO ONE NETWORKS INC.</v>
          </cell>
          <cell r="D1129">
            <v>-23971</v>
          </cell>
        </row>
        <row r="1130">
          <cell r="A1130" t="str">
            <v>PUBLIC UTILITIES COMMISSION OF THE TOWN OF RIDGETOWN</v>
          </cell>
          <cell r="B1130" t="str">
            <v>CHATHAM-KENT HYDRO INC.</v>
          </cell>
          <cell r="D1130">
            <v>-35371</v>
          </cell>
        </row>
        <row r="1131">
          <cell r="A1131" t="str">
            <v>PUBLIC UTILITIES COMMISSION OF THE TOWN OF SOUTHAMPTON</v>
          </cell>
          <cell r="B1131" t="str">
            <v>WESTARIO POWER INC.</v>
          </cell>
          <cell r="D1131">
            <v>-66730</v>
          </cell>
        </row>
        <row r="1132">
          <cell r="A1132" t="str">
            <v>PUBLIC UTILITIES COMMISSION OF THE TOWN OF TECUMSEH</v>
          </cell>
          <cell r="B1132" t="str">
            <v>ESSEX POWERLINES CORPORATION</v>
          </cell>
          <cell r="D1132">
            <v>-868582</v>
          </cell>
        </row>
        <row r="1133">
          <cell r="A1133" t="str">
            <v>PUBLIC UTILITIES COMMISSION OF THE TOWN OF TILBURY</v>
          </cell>
          <cell r="B1133" t="str">
            <v>CHATHAM-KENT HYDRO INC.</v>
          </cell>
          <cell r="D1133">
            <v>-90846</v>
          </cell>
        </row>
        <row r="1134">
          <cell r="A1134" t="str">
            <v>PUBLIC UTILITIES COMMISSION OF THE TOWN OF WESTMINSTER</v>
          </cell>
          <cell r="B1134" t="str">
            <v>LONDON HYDRO INC.</v>
          </cell>
          <cell r="D1134">
            <v>-290502</v>
          </cell>
        </row>
        <row r="1135">
          <cell r="A1135" t="str">
            <v>PUBLIC UTILITIES COMMISSION OF THE VILLAGE OF ARTHUR</v>
          </cell>
          <cell r="B1135" t="str">
            <v>WELLINGTON NORTH POWER INC.</v>
          </cell>
          <cell r="D1135">
            <v>-7242</v>
          </cell>
        </row>
        <row r="1136">
          <cell r="A1136" t="str">
            <v>PUBLIC UTILITIES COMMISSION OF THE VILLAGE OF BELMONT</v>
          </cell>
          <cell r="B1136" t="str">
            <v>ERIE THAMES POWERLINES CORPORATION</v>
          </cell>
          <cell r="D1136">
            <v>-133842</v>
          </cell>
        </row>
        <row r="1137">
          <cell r="A1137" t="str">
            <v>PUBLIC UTILITIES COMMISSION OF THE VILLAGE OF LANCASTER</v>
          </cell>
          <cell r="B1137" t="str">
            <v>HYDRO ONE NETWORKS INC.</v>
          </cell>
          <cell r="D1137">
            <v>-27168</v>
          </cell>
        </row>
        <row r="1138">
          <cell r="A1138" t="str">
            <v>PUBLIC UTILITIES COMMISSION OF THE VILLAGE OF PORT MCNICOLL</v>
          </cell>
          <cell r="B1138" t="str">
            <v>NEWMARKET-TAY POWER DISTRIBUTION LTD.</v>
          </cell>
          <cell r="D1138">
            <v>-7421</v>
          </cell>
        </row>
        <row r="1139">
          <cell r="A1139" t="str">
            <v>PUBLIC UTILITIES COMMISSION OF THE VILLAGE OF PORT STANLEY</v>
          </cell>
          <cell r="B1139" t="str">
            <v>ERIE THAMES POWERLINES CORPORATION</v>
          </cell>
          <cell r="D1139">
            <v>-4706</v>
          </cell>
        </row>
        <row r="1140">
          <cell r="A1140" t="str">
            <v>PUBLIC UTILITIES COMMISSION OF THE VILLAGE OF THAMESVILLE</v>
          </cell>
          <cell r="B1140" t="str">
            <v>CHATHAM-KENT HYDRO INC.</v>
          </cell>
          <cell r="D1140">
            <v>-4713</v>
          </cell>
        </row>
        <row r="1141">
          <cell r="A1141" t="str">
            <v>PUBLIC UTILITIES COMMISSION OF THE VILLAGE OF WESTPORT</v>
          </cell>
          <cell r="B1141" t="str">
            <v>RIDEAU ST. LAWRENCE DISTRIBUTION INC.</v>
          </cell>
          <cell r="D1141">
            <v>-564</v>
          </cell>
        </row>
        <row r="1142">
          <cell r="A1142" t="str">
            <v>PUBLIC UTILITIES COMMISSION OF THE VILLAGE OF WHEATLEY</v>
          </cell>
          <cell r="B1142" t="str">
            <v>CHATHAM-KENT HYDRO INC.</v>
          </cell>
          <cell r="D1142">
            <v>-9927</v>
          </cell>
        </row>
        <row r="1143">
          <cell r="A1143" t="str">
            <v>PUBLIC UTILITY COMMISSION OF THE VILLAGE OF WEST LORNE</v>
          </cell>
          <cell r="B1143" t="str">
            <v>HYDRO ONE NETWORKS INC.</v>
          </cell>
          <cell r="D1143">
            <v>-21813</v>
          </cell>
        </row>
        <row r="1144">
          <cell r="A1144" t="str">
            <v>PUBLIC UTILITY COMMISSION OF TOWN OF PERTH</v>
          </cell>
          <cell r="B1144" t="str">
            <v>HYDRO ONE NETWORKS INC.</v>
          </cell>
          <cell r="D1144">
            <v>-102809</v>
          </cell>
        </row>
        <row r="1145">
          <cell r="A1145" t="str">
            <v>RAINY RIVER PUBLIC UTILITIES COMMISSION</v>
          </cell>
          <cell r="B1145" t="str">
            <v>HYDRO ONE NETWORKS INC.</v>
          </cell>
          <cell r="D1145">
            <v>-21851</v>
          </cell>
        </row>
        <row r="1146">
          <cell r="A1146" t="str">
            <v>RED ROCK HYDRO</v>
          </cell>
          <cell r="B1146" t="str">
            <v>HYDRO ONE NETWORKS INC.</v>
          </cell>
          <cell r="D1146">
            <v>-9068</v>
          </cell>
        </row>
        <row r="1147">
          <cell r="A1147" t="str">
            <v>RENFREW HYDRO INC.</v>
          </cell>
          <cell r="B1147" t="str">
            <v>RENFREW HYDRO INC.</v>
          </cell>
          <cell r="D1147">
            <v>-45216</v>
          </cell>
        </row>
        <row r="1148">
          <cell r="A1148" t="str">
            <v>RICHMOND HILL HYDRO INC.</v>
          </cell>
          <cell r="B1148" t="str">
            <v>POWERSTREAM INC.</v>
          </cell>
          <cell r="D1148">
            <v>-1379841</v>
          </cell>
        </row>
        <row r="1149">
          <cell r="A1149" t="str">
            <v>RIPLEY PUBLIC UTILITIES COMMISSION</v>
          </cell>
          <cell r="B1149" t="str">
            <v>WESTARIO POWER INC.</v>
          </cell>
          <cell r="D1149">
            <v>-17351</v>
          </cell>
        </row>
        <row r="1150">
          <cell r="A1150" t="str">
            <v>ROCKLAND HYDRO ELECTRIC COMMISSION</v>
          </cell>
          <cell r="B1150" t="str">
            <v>HYDRO ONE NETWORKS INC.</v>
          </cell>
          <cell r="D1150">
            <v>-137786</v>
          </cell>
        </row>
        <row r="1151">
          <cell r="A1151" t="str">
            <v>RODNEY PUBLIC UTILITIES COMMISSION</v>
          </cell>
          <cell r="B1151" t="str">
            <v>HYDRO ONE NETWORKS INC.</v>
          </cell>
          <cell r="D1151">
            <v>-5016</v>
          </cell>
        </row>
        <row r="1152">
          <cell r="A1152" t="str">
            <v>SCHREIBER HYDRO-ELECTRIC COMMISSION</v>
          </cell>
          <cell r="B1152" t="str">
            <v>HYDRO ONE NETWORKS INC.</v>
          </cell>
          <cell r="D1152">
            <v>-7023</v>
          </cell>
        </row>
        <row r="1153">
          <cell r="A1153" t="str">
            <v>SCUGOG HYDRO ELECTRIC CORPORATION</v>
          </cell>
          <cell r="B1153" t="str">
            <v>VERIDIAN CONNECTIONS INC.</v>
          </cell>
          <cell r="D1153">
            <v>-369615</v>
          </cell>
        </row>
        <row r="1154">
          <cell r="A1154" t="str">
            <v>SEAFORTH PUBLIC UTILITY COMMISSION</v>
          </cell>
          <cell r="B1154" t="str">
            <v>FESTIVAL HYDRO INC.</v>
          </cell>
          <cell r="D1154">
            <v>-20125</v>
          </cell>
        </row>
        <row r="1155">
          <cell r="A1155" t="str">
            <v>SEVERN HYDRO-ELECTRIC SYSTEM</v>
          </cell>
          <cell r="B1155" t="str">
            <v>HYDRO ONE NETWORKS INC.</v>
          </cell>
          <cell r="D1155">
            <v>-15706</v>
          </cell>
        </row>
        <row r="1156">
          <cell r="A1156" t="str">
            <v>SIMCOE HYDRO-ELECTRIC COMMISSION</v>
          </cell>
          <cell r="B1156" t="str">
            <v>NORFOLK POWER DISTRIBUTION INC.</v>
          </cell>
          <cell r="D1156">
            <v>-305797</v>
          </cell>
        </row>
        <row r="1157">
          <cell r="A1157" t="str">
            <v>SIOUX LOOKOUT HYDRO INC.</v>
          </cell>
          <cell r="B1157" t="str">
            <v>SIOUX LOOKOUT HYDRO INC.</v>
          </cell>
          <cell r="D1157">
            <v>-34147</v>
          </cell>
        </row>
        <row r="1158">
          <cell r="A1158" t="str">
            <v>SMITHS FALLS HYDRO ELECTRIC COMMISSION</v>
          </cell>
          <cell r="B1158" t="str">
            <v>HYDRO ONE NETWORKS INC.</v>
          </cell>
          <cell r="D1158">
            <v>-30355</v>
          </cell>
        </row>
        <row r="1159">
          <cell r="A1159" t="str">
            <v>SOUTH RIVER PUBLIC UTILITIES COMMISSION</v>
          </cell>
          <cell r="B1159" t="str">
            <v>HYDRO ONE NETWORKS INC.</v>
          </cell>
          <cell r="D1159">
            <v>-7367</v>
          </cell>
        </row>
        <row r="1160">
          <cell r="A1160" t="str">
            <v>SOUTH-WEST OXFORD PUBLIC UTILITIES COMMISSION</v>
          </cell>
          <cell r="B1160" t="str">
            <v>ERIE THAMES POWERLINES CORPORATION</v>
          </cell>
          <cell r="D1160">
            <v>-2699</v>
          </cell>
        </row>
        <row r="1161">
          <cell r="A1161" t="str">
            <v>ST. CATHARINES HYDRO UTILITY SERVICES INC.</v>
          </cell>
          <cell r="B1161" t="str">
            <v>HORIZON UTILITIES CORPORATION</v>
          </cell>
          <cell r="D1161">
            <v>-2312521</v>
          </cell>
        </row>
        <row r="1162">
          <cell r="A1162" t="str">
            <v>ST. MARY'S PUBLIC UTILITIES COMMISSION</v>
          </cell>
          <cell r="B1162" t="str">
            <v>FESTIVAL HYDRO INC.</v>
          </cell>
          <cell r="D1162">
            <v>-98097</v>
          </cell>
        </row>
        <row r="1163">
          <cell r="A1163" t="str">
            <v>ST. THOMAS ENERGY INC.</v>
          </cell>
          <cell r="B1163" t="str">
            <v>ST. THOMAS ENERGY INC.</v>
          </cell>
          <cell r="D1163">
            <v>-240213</v>
          </cell>
        </row>
        <row r="1164">
          <cell r="A1164" t="str">
            <v>STIRLING-RAWDON PUBLIC UTILITIES COMMISSION</v>
          </cell>
          <cell r="B1164" t="str">
            <v>HYDRO ONE NETWORKS INC.</v>
          </cell>
          <cell r="D1164">
            <v>-8927</v>
          </cell>
        </row>
        <row r="1165">
          <cell r="A1165" t="str">
            <v>STONEY CREEK HYDRO-ELECTRIC COMMISSION</v>
          </cell>
          <cell r="B1165" t="str">
            <v>HORIZON UTILITIES CORPORATION</v>
          </cell>
          <cell r="D1165">
            <v>-39287</v>
          </cell>
        </row>
        <row r="1166">
          <cell r="A1166" t="str">
            <v>STRATFORD PUBLIC UTILITY COMMISSION</v>
          </cell>
          <cell r="B1166" t="str">
            <v>FESTIVAL HYDRO INC.</v>
          </cell>
          <cell r="D1166">
            <v>-768620</v>
          </cell>
        </row>
        <row r="1167">
          <cell r="A1167" t="str">
            <v>SUNDRIDGE HYDRO ELECTRIC SYSTEM</v>
          </cell>
          <cell r="B1167" t="str">
            <v>LAKELAND POWER DISTRIBUTION LTD.</v>
          </cell>
          <cell r="D1167">
            <v>-50123</v>
          </cell>
        </row>
        <row r="1168">
          <cell r="A1168" t="str">
            <v>TARA HYDRO-ELECTRIC SYSTEM</v>
          </cell>
          <cell r="B1168" t="str">
            <v>HYDRO ONE NETWORKS INC.</v>
          </cell>
          <cell r="D1168">
            <v>-5476</v>
          </cell>
        </row>
        <row r="1169">
          <cell r="A1169" t="str">
            <v>TEESWATER HYDRO-ELECTRIC COMMISSION</v>
          </cell>
          <cell r="B1169" t="str">
            <v>WESTARIO POWER INC.</v>
          </cell>
          <cell r="D1169">
            <v>-34494</v>
          </cell>
        </row>
        <row r="1170">
          <cell r="A1170" t="str">
            <v>TERRACE BAY SUPERIOR WIRES INC.</v>
          </cell>
          <cell r="B1170" t="str">
            <v>HYDRO ONE NETWORKS INC.</v>
          </cell>
          <cell r="D1170">
            <v>-100996</v>
          </cell>
        </row>
        <row r="1171">
          <cell r="A1171" t="str">
            <v>THE HYDRO ELECTRIC COMMISSION OF THE TOWN OF CARLETON PLACE</v>
          </cell>
          <cell r="B1171" t="str">
            <v>HYDRO ONE NETWORKS INC.</v>
          </cell>
          <cell r="D1171">
            <v>-67511</v>
          </cell>
        </row>
        <row r="1172">
          <cell r="A1172" t="str">
            <v>THE HYDRO ELECTRIC COMMISSION OF THE TOWN OF SHELBURNE</v>
          </cell>
          <cell r="B1172" t="str">
            <v>HYDRO ONE NETWORKS INC.</v>
          </cell>
          <cell r="D1172">
            <v>-69722</v>
          </cell>
        </row>
        <row r="1173">
          <cell r="A1173" t="str">
            <v>THE HYDRO ELECTRIC COMMISSION OF THE TOWNSHIP OF WARWICK</v>
          </cell>
          <cell r="B1173" t="str">
            <v>BLUEWATER POWER DISTRIBUTION CORPORATION</v>
          </cell>
          <cell r="D1173">
            <v>-39551</v>
          </cell>
        </row>
        <row r="1174">
          <cell r="A1174" t="str">
            <v>THE HYDRO-ELECTRIC COMMISSION FOR THE TOWN OF EXETER</v>
          </cell>
          <cell r="B1174" t="str">
            <v>HYDRO ONE NETWORKS INC.</v>
          </cell>
          <cell r="D1174">
            <v>-87426</v>
          </cell>
        </row>
        <row r="1175">
          <cell r="A1175" t="str">
            <v>THE HYDRO-ELECTRIC COMMISSION OF THE CITY OF GLOUCESTER</v>
          </cell>
          <cell r="B1175" t="str">
            <v>HYDRO OTTAWA LIMITED</v>
          </cell>
          <cell r="D1175">
            <v>-5716466</v>
          </cell>
        </row>
        <row r="1176">
          <cell r="A1176" t="str">
            <v>THE HYDRO-ELECTRIC COMMISSION OF THE TOWN OF PENETANGUISHENE</v>
          </cell>
          <cell r="B1176" t="str">
            <v>POWERSTREAM INC.</v>
          </cell>
          <cell r="D1176">
            <v>-213396</v>
          </cell>
        </row>
        <row r="1177">
          <cell r="A1177" t="str">
            <v>THE PUBLIC UTILITIES COMMISSION FOR THE TOWN OF BANCROFT</v>
          </cell>
          <cell r="B1177" t="str">
            <v>HYDRO ONE NETWORKS INC.</v>
          </cell>
          <cell r="D1177">
            <v>-57504</v>
          </cell>
        </row>
        <row r="1178">
          <cell r="A1178" t="str">
            <v>THE PUBLIC UTILITIES COMMISSION OF THE TOWN OF COLLINGWOOD</v>
          </cell>
          <cell r="B1178" t="str">
            <v>COLLUS POWER CORP.</v>
          </cell>
          <cell r="D1178">
            <v>-338454</v>
          </cell>
        </row>
        <row r="1179">
          <cell r="A1179" t="str">
            <v>THE PUBLIC UTILITIES COMMISSION OF THE TOWN OF KAPUSKASING</v>
          </cell>
          <cell r="B1179" t="str">
            <v>NORTHERN ONTARIO WIRES INC.</v>
          </cell>
          <cell r="D1179">
            <v>-28610</v>
          </cell>
        </row>
        <row r="1180">
          <cell r="A1180" t="str">
            <v>THE PUBLIC UTILITIES COMMISSION OF THE TOWN OF PETROLIA</v>
          </cell>
          <cell r="B1180" t="str">
            <v>BLUEWATER POWER DISTRIBUTION CORPORATION</v>
          </cell>
          <cell r="D1180">
            <v>-69367</v>
          </cell>
        </row>
        <row r="1181">
          <cell r="A1181" t="str">
            <v>THE PUBLIC UTILITIES COMMISSION OF THE VILLAGE OF EGANVILLE</v>
          </cell>
          <cell r="B1181" t="str">
            <v>HYDRO ONE NETWORKS INC.</v>
          </cell>
          <cell r="D1181">
            <v>-11994</v>
          </cell>
        </row>
        <row r="1182">
          <cell r="A1182" t="str">
            <v>THE PUBLIC UTILITIES COMMISSION OF THE VILLAGE OF POINT EDWARD</v>
          </cell>
          <cell r="B1182" t="str">
            <v>BLUEWATER POWER DISTRIBUTION CORPORATION</v>
          </cell>
          <cell r="D1182">
            <v>-3856</v>
          </cell>
        </row>
        <row r="1183">
          <cell r="A1183" t="str">
            <v>THE VILLAGE OF OMEMEE HYDRO-ELECTRIC COMMISSION</v>
          </cell>
          <cell r="B1183" t="str">
            <v>HYDRO ONE NETWORKS INC.</v>
          </cell>
          <cell r="D1183">
            <v>-20017</v>
          </cell>
        </row>
        <row r="1184">
          <cell r="A1184" t="str">
            <v>THEDFORD HYDRO ELECTRIC COMMISSION</v>
          </cell>
          <cell r="B1184" t="str">
            <v>HYDRO ONE NETWORKS INC.</v>
          </cell>
          <cell r="D1184">
            <v>-13800</v>
          </cell>
        </row>
        <row r="1185">
          <cell r="A1185" t="str">
            <v>THORNDALE HYDRO ELECTRIC COMMISSION</v>
          </cell>
          <cell r="B1185" t="str">
            <v>HYDRO ONE NETWORKS INC.</v>
          </cell>
          <cell r="D1185">
            <v>-2064</v>
          </cell>
        </row>
        <row r="1186">
          <cell r="A1186" t="str">
            <v>THOROLD HYDRO CORPORATION</v>
          </cell>
          <cell r="B1186" t="str">
            <v>HYDRO ONE NETWORKS INC.</v>
          </cell>
          <cell r="D1186">
            <v>-29789</v>
          </cell>
        </row>
        <row r="1187">
          <cell r="A1187" t="str">
            <v>THUNDER BAY HYDRO ELECTRICITY DISTRIBUTION INC.</v>
          </cell>
          <cell r="B1187" t="str">
            <v>THUNDER BAY HYDRO ELECTRICITY DISTRIBUTION INC.</v>
          </cell>
          <cell r="D1187">
            <v>-4646255</v>
          </cell>
        </row>
        <row r="1188">
          <cell r="A1188" t="str">
            <v>TILLSONBURG HYDRO INC.</v>
          </cell>
          <cell r="B1188" t="str">
            <v>TILLSONBURG HYDRO INC.</v>
          </cell>
          <cell r="D1188">
            <v>-371406</v>
          </cell>
        </row>
        <row r="1189">
          <cell r="A1189" t="str">
            <v>TOWNSHIP OF MCGARRY HYDRO SYSTEM</v>
          </cell>
          <cell r="B1189" t="str">
            <v>HYDRO ONE NETWORKS INC.</v>
          </cell>
          <cell r="D1189">
            <v>-6273</v>
          </cell>
        </row>
        <row r="1190">
          <cell r="A1190" t="str">
            <v>TOWNSHIP OF NORTH DORCHESTER HYDRO</v>
          </cell>
          <cell r="B1190" t="str">
            <v>HYDRO ONE NETWORKS INC.</v>
          </cell>
          <cell r="D1190">
            <v>-48671</v>
          </cell>
        </row>
        <row r="1191">
          <cell r="A1191" t="str">
            <v>TWEED HYDRO ELECTRIC COMMISSION</v>
          </cell>
          <cell r="B1191" t="str">
            <v>HYDRO ONE NETWORKS INC.</v>
          </cell>
          <cell r="D1191">
            <v>-21650</v>
          </cell>
        </row>
        <row r="1192">
          <cell r="A1192" t="str">
            <v>UXBRIDGE HYDRO ELECTRIC COMMISSION</v>
          </cell>
          <cell r="B1192" t="str">
            <v>VERIDIAN CONNECTIONS INC.</v>
          </cell>
          <cell r="D1192">
            <v>-15283</v>
          </cell>
        </row>
        <row r="1193">
          <cell r="A1193" t="str">
            <v>VILLAGE OF BARRY'S BAY HYDRO SYSTEM</v>
          </cell>
          <cell r="B1193" t="str">
            <v>HYDRO ONE NETWORKS INC.</v>
          </cell>
          <cell r="D1193">
            <v>-3903</v>
          </cell>
        </row>
        <row r="1194">
          <cell r="A1194" t="str">
            <v>VILLAGE OF BLOOMFIELD HYDRO SYSTEM</v>
          </cell>
          <cell r="B1194" t="str">
            <v>HYDRO ONE NETWORKS INC.</v>
          </cell>
          <cell r="D1194">
            <v>-153</v>
          </cell>
        </row>
        <row r="1195">
          <cell r="A1195" t="str">
            <v>VILLAGE OF CARDINAL HYDRO SYSTEM</v>
          </cell>
          <cell r="B1195" t="str">
            <v>RIDEAU ST. LAWRENCE DISTRIBUTION INC.</v>
          </cell>
          <cell r="D1195">
            <v>-1018</v>
          </cell>
        </row>
        <row r="1196">
          <cell r="A1196" t="str">
            <v>VILLAGE OF CHESTERVILLE HYDRO SYSTEM</v>
          </cell>
          <cell r="B1196" t="str">
            <v>HYDRO ONE NETWORKS INC.</v>
          </cell>
          <cell r="D1196">
            <v>-7189</v>
          </cell>
        </row>
        <row r="1197">
          <cell r="A1197" t="str">
            <v>VILLAGE OF CREEMORE HYDRO SYSTEM</v>
          </cell>
          <cell r="B1197" t="str">
            <v>COLLUS POWER CORP.</v>
          </cell>
          <cell r="D1197">
            <v>-73</v>
          </cell>
        </row>
        <row r="1198">
          <cell r="A1198" t="str">
            <v>VILLAGE OF ERIEAU HYDRO SYSTEM</v>
          </cell>
          <cell r="B1198" t="str">
            <v>CHATHAM-KENT HYDRO INC.</v>
          </cell>
          <cell r="D1198">
            <v>-1633</v>
          </cell>
        </row>
        <row r="1199">
          <cell r="A1199" t="str">
            <v>VILLAGE OF FLESHERTON HYDRO SYSTEM</v>
          </cell>
          <cell r="B1199" t="str">
            <v>HYDRO ONE NETWORKS INC.</v>
          </cell>
          <cell r="D1199">
            <v>-6944</v>
          </cell>
        </row>
        <row r="1200">
          <cell r="A1200" t="str">
            <v>VILLAGE OF IROQUOIS HYDRO SYSTEM</v>
          </cell>
          <cell r="B1200" t="str">
            <v>RIDEAU ST. LAWRENCE DISTRIBUTION INC.</v>
          </cell>
          <cell r="D1200">
            <v>-127553</v>
          </cell>
        </row>
        <row r="1201">
          <cell r="A1201" t="str">
            <v>VILLAGE OF LUCKNOW HYDRO SYSTEM</v>
          </cell>
          <cell r="B1201" t="str">
            <v>WESTARIO POWER INC.</v>
          </cell>
          <cell r="D1201">
            <v>-37471</v>
          </cell>
        </row>
        <row r="1202">
          <cell r="A1202" t="str">
            <v>VILLAGE OF MAXVILLE HYDRO SYSTEM</v>
          </cell>
          <cell r="B1202" t="str">
            <v>HYDRO ONE NETWORKS INC.</v>
          </cell>
          <cell r="D1202">
            <v>-9847</v>
          </cell>
        </row>
        <row r="1203">
          <cell r="A1203" t="str">
            <v>WALKERTON PUBLIC UTILITIES COMMISSION</v>
          </cell>
          <cell r="B1203" t="str">
            <v>WESTARIO POWER INC.</v>
          </cell>
          <cell r="D1203">
            <v>-30508</v>
          </cell>
        </row>
        <row r="1204">
          <cell r="A1204" t="str">
            <v>WARDSVILLE HYDRO ELECTRIC COMMISSION</v>
          </cell>
          <cell r="B1204" t="str">
            <v>HYDRO ONE NETWORKS INC.</v>
          </cell>
          <cell r="D1204">
            <v>-3384</v>
          </cell>
        </row>
        <row r="1205">
          <cell r="A1205" t="str">
            <v>WARKWORTH HYDRO ELECTRIC COMMISSION</v>
          </cell>
          <cell r="B1205" t="str">
            <v>HYDRO ONE NETWORKS INC.</v>
          </cell>
          <cell r="D1205">
            <v>-24604</v>
          </cell>
        </row>
        <row r="1206">
          <cell r="A1206" t="str">
            <v>WATERLOO NORTH HYDRO INC.</v>
          </cell>
          <cell r="B1206" t="str">
            <v>WATERLOO NORTH HYDRO INC.</v>
          </cell>
          <cell r="D1206">
            <v>-2339718</v>
          </cell>
        </row>
        <row r="1207">
          <cell r="A1207" t="str">
            <v>WAUBAUSHENE PUBLIC UTILITIES COMMISSION</v>
          </cell>
          <cell r="B1207" t="str">
            <v>NEWMARKET-TAY POWER DISTRIBUTION LTD.</v>
          </cell>
          <cell r="D1207">
            <v>-26</v>
          </cell>
        </row>
        <row r="1208">
          <cell r="A1208" t="str">
            <v>WELLAND HYDRO-ELECTRIC SYSTEM CORP.</v>
          </cell>
          <cell r="B1208" t="str">
            <v>WELLAND HYDRO-ELECTRIC SYSTEM CORP.</v>
          </cell>
          <cell r="D1208">
            <v>-1064408</v>
          </cell>
        </row>
        <row r="1209">
          <cell r="A1209" t="str">
            <v>WELLINGTON ELECTRIC DISTRIBUTION COMPANY INC.</v>
          </cell>
          <cell r="B1209" t="str">
            <v>GUELPH HYDRO ELECTRIC SYSTEMS INC.</v>
          </cell>
          <cell r="D1209">
            <v>-22235</v>
          </cell>
        </row>
        <row r="1210">
          <cell r="A1210" t="str">
            <v>WEST LINCOLN HYDRO ELECTRIC COMMISSION</v>
          </cell>
          <cell r="B1210" t="str">
            <v>NIAGARA PENINSULA ENERGY INC.</v>
          </cell>
          <cell r="D1210">
            <v>-45607</v>
          </cell>
        </row>
        <row r="1211">
          <cell r="A1211" t="str">
            <v>WHITBY HYDRO ELECTRIC CORPORATION</v>
          </cell>
          <cell r="B1211" t="str">
            <v>WHITBY HYDRO ELECTRIC CORPORATION</v>
          </cell>
          <cell r="D1211">
            <v>-2799307</v>
          </cell>
        </row>
        <row r="1212">
          <cell r="A1212" t="str">
            <v>WHITCHURCH STOUFFVILLE HYDRO ELECTRIC COMMISSION</v>
          </cell>
          <cell r="B1212" t="str">
            <v>HYDRO ONE NETWORKS INC.</v>
          </cell>
          <cell r="D1212">
            <v>-469971</v>
          </cell>
        </row>
        <row r="1213">
          <cell r="A1213" t="str">
            <v>WINCHESTER HYDRO COMMISSION</v>
          </cell>
          <cell r="B1213" t="str">
            <v>HYDRO ONE NETWORKS INC.</v>
          </cell>
          <cell r="D1213">
            <v>-4100</v>
          </cell>
        </row>
        <row r="1214">
          <cell r="A1214" t="str">
            <v>WINDSOR UTILITIES COMMISSION</v>
          </cell>
          <cell r="B1214" t="str">
            <v>ENWIN UTILITIES LTD.</v>
          </cell>
          <cell r="D1214">
            <v>-1547949</v>
          </cell>
        </row>
        <row r="1215">
          <cell r="A1215" t="str">
            <v>WINGHAM PUBLIC UTILITIES COMMISSION</v>
          </cell>
          <cell r="B1215" t="str">
            <v>WESTARIO POWER INC.</v>
          </cell>
          <cell r="D1215">
            <v>-79392</v>
          </cell>
        </row>
        <row r="1216">
          <cell r="A1216" t="str">
            <v>WOODSTOCK HYDRO SERVICES INC.</v>
          </cell>
          <cell r="B1216" t="str">
            <v>WOODSTOCK HYDRO SERVICES INC.</v>
          </cell>
          <cell r="D1216">
            <v>-428497</v>
          </cell>
        </row>
        <row r="1217">
          <cell r="A1217" t="str">
            <v>WOODVILLE HYDRO-ELECTRIC SYSTEM</v>
          </cell>
          <cell r="B1217" t="str">
            <v>HYDRO ONE NETWORKS INC.</v>
          </cell>
          <cell r="D1217">
            <v>-28164</v>
          </cell>
        </row>
        <row r="1218">
          <cell r="A1218" t="str">
            <v>WYOMING HYDRO ELECTRIC COMMISSION</v>
          </cell>
          <cell r="B1218" t="str">
            <v>HYDRO ONE NETWORKS INC.</v>
          </cell>
          <cell r="D1218">
            <v>-20134</v>
          </cell>
        </row>
        <row r="1219">
          <cell r="A1219" t="str">
            <v>ZORRA ELECTRIC SUPPLY AUTHORITY</v>
          </cell>
          <cell r="B1219" t="str">
            <v>ERIE THAMES POWERLINES CORPORATION</v>
          </cell>
          <cell r="D1219">
            <v>-46988</v>
          </cell>
        </row>
        <row r="1220">
          <cell r="A1220" t="str">
            <v>ZURICH HYDRO ELECTRIC COMMISSION</v>
          </cell>
          <cell r="B1220" t="str">
            <v>FESTIVAL HYDRO INC.</v>
          </cell>
          <cell r="D1220">
            <v>-12515</v>
          </cell>
        </row>
        <row r="1225">
          <cell r="A1225" t="str">
            <v>AILSA CRAIG HYDRO ELECTRIC SYSTEM</v>
          </cell>
          <cell r="B1225" t="str">
            <v>HYDRO ONE NETWORKS INC.</v>
          </cell>
          <cell r="D1225">
            <v>-11297</v>
          </cell>
        </row>
        <row r="1226">
          <cell r="A1226" t="str">
            <v>AJAX HYDRO-ELECTRIC COMMISSION</v>
          </cell>
          <cell r="B1226" t="str">
            <v>VERIDIAN CONNECTIONS INC.</v>
          </cell>
          <cell r="D1226">
            <v>-1214160</v>
          </cell>
        </row>
        <row r="1227">
          <cell r="A1227" t="str">
            <v>ALVINSTON PUBLIC UTILITIES COMMISSION</v>
          </cell>
          <cell r="B1227" t="str">
            <v>BLUEWATER POWER DISTRIBUTION CORPORATION</v>
          </cell>
          <cell r="D1227">
            <v>-13792</v>
          </cell>
        </row>
        <row r="1228">
          <cell r="A1228" t="str">
            <v>ANCASTER HYDRO-ELECTRIC COMMISSION</v>
          </cell>
          <cell r="B1228" t="str">
            <v>HORIZON UTILITIES CORPORATION</v>
          </cell>
          <cell r="D1228">
            <v>-296080</v>
          </cell>
        </row>
        <row r="1229">
          <cell r="A1229" t="str">
            <v>ARKONA HYDRO ELECTRIC COMMISSION</v>
          </cell>
          <cell r="B1229" t="str">
            <v>HYDRO ONE NETWORKS INC.</v>
          </cell>
          <cell r="D1229">
            <v>-512</v>
          </cell>
        </row>
        <row r="1230">
          <cell r="A1230" t="str">
            <v>ARNPRIOR HYDRO ELECTRIC COMMISSION</v>
          </cell>
          <cell r="B1230" t="str">
            <v>HYDRO ONE NETWORKS INC.</v>
          </cell>
          <cell r="D1230">
            <v>-55356</v>
          </cell>
        </row>
        <row r="1231">
          <cell r="A1231" t="str">
            <v>ASPHODEL-NORWOOD DISTRIBUTION INCORPORATED</v>
          </cell>
          <cell r="B1231" t="str">
            <v>PETERBOROUGH DISTRIBUTION INCORPORATED</v>
          </cell>
          <cell r="D1231">
            <v>-56817</v>
          </cell>
        </row>
        <row r="1232">
          <cell r="A1232" t="str">
            <v>ATIKOKAN HYDRO INC.</v>
          </cell>
          <cell r="B1232" t="str">
            <v>ATIKOKAN HYDRO INC.</v>
          </cell>
          <cell r="D1232">
            <v>-138338</v>
          </cell>
        </row>
        <row r="1233">
          <cell r="A1233" t="str">
            <v>AURORA HYDRO CONNECTIONS LIMITED</v>
          </cell>
          <cell r="B1233" t="str">
            <v>POWERSTREAM INC.</v>
          </cell>
          <cell r="D1233">
            <v>-1064644</v>
          </cell>
        </row>
        <row r="1234">
          <cell r="A1234" t="str">
            <v>AYLMER PUBLIC UTILITIES COMMISSION</v>
          </cell>
          <cell r="B1234" t="str">
            <v>ERIE THAMES POWERLINES CORPORATION</v>
          </cell>
          <cell r="D1234">
            <v>-78534</v>
          </cell>
        </row>
        <row r="1235">
          <cell r="A1235" t="str">
            <v>BATH HYDRO</v>
          </cell>
          <cell r="B1235" t="str">
            <v>HYDRO ONE NETWORKS INC.</v>
          </cell>
          <cell r="D1235">
            <v>-14356</v>
          </cell>
        </row>
        <row r="1236">
          <cell r="A1236" t="str">
            <v>BEACHBURG HYDRO</v>
          </cell>
          <cell r="B1236" t="str">
            <v>OTTAWA RIVER POWER CORPORATION</v>
          </cell>
          <cell r="D1236">
            <v>-11615</v>
          </cell>
        </row>
        <row r="1237">
          <cell r="A1237" t="str">
            <v>BELLEVILLE ELECTRIC CORPORATION</v>
          </cell>
          <cell r="B1237" t="str">
            <v>VERIDIAN CONNECTIONS INC.</v>
          </cell>
          <cell r="D1237">
            <v>-257617</v>
          </cell>
        </row>
        <row r="1238">
          <cell r="A1238" t="str">
            <v>BLANDFORD-BLENHEIM PUBLIC UTILITIES COMMISSION</v>
          </cell>
          <cell r="B1238" t="str">
            <v>HYDRO ONE NETWORKS INC.</v>
          </cell>
          <cell r="D1238">
            <v>-8118</v>
          </cell>
        </row>
        <row r="1239">
          <cell r="A1239" t="str">
            <v>BLUE MOUNTAINS HYDRO SERVICES COMPANY INC.</v>
          </cell>
          <cell r="B1239" t="str">
            <v>COLLUS POWER CORP.</v>
          </cell>
          <cell r="D1239">
            <v>-61159</v>
          </cell>
        </row>
        <row r="1240">
          <cell r="A1240" t="str">
            <v>BLYTH HYDRO ELECTRIC COMMISSION</v>
          </cell>
          <cell r="B1240" t="str">
            <v>HYDRO ONE NETWORKS INC.</v>
          </cell>
          <cell r="D1240">
            <v>-21600</v>
          </cell>
        </row>
        <row r="1241">
          <cell r="A1241" t="str">
            <v>BOARD OF LIGHT &amp; HEAT COMM. OF THE CITY OF GUELPH</v>
          </cell>
          <cell r="B1241" t="str">
            <v>GUELPH HYDRO ELECTRIC SYSTEMS INC.</v>
          </cell>
          <cell r="D1241">
            <v>-3280287</v>
          </cell>
        </row>
        <row r="1242">
          <cell r="A1242" t="str">
            <v>BOBCAYGEON HYDRO ELECTRIC COMMISSION</v>
          </cell>
          <cell r="B1242" t="str">
            <v>HYDRO ONE NETWORKS INC.</v>
          </cell>
          <cell r="D1242">
            <v>-30357</v>
          </cell>
        </row>
        <row r="1243">
          <cell r="A1243" t="str">
            <v>BRADFORD WEST GWILLIMBURY PUBLIC UTILITIES COMMISSION</v>
          </cell>
          <cell r="B1243" t="str">
            <v>POWERSTREAM INC.</v>
          </cell>
          <cell r="D1243">
            <v>-482271</v>
          </cell>
        </row>
        <row r="1244">
          <cell r="A1244" t="str">
            <v>BRIGHTON DISTRIBUTION INC.</v>
          </cell>
          <cell r="B1244" t="str">
            <v>HYDRO ONE NETWORKS INC.</v>
          </cell>
          <cell r="D1244">
            <v>-84276</v>
          </cell>
        </row>
        <row r="1245">
          <cell r="A1245" t="str">
            <v>BROCK HYDRO-ELECTRIC COMMISSION</v>
          </cell>
          <cell r="B1245" t="str">
            <v>VERIDIAN CONNECTIONS INC.</v>
          </cell>
          <cell r="D1245">
            <v>-118719</v>
          </cell>
        </row>
        <row r="1246">
          <cell r="A1246" t="str">
            <v>BROCKVILLE UTILITIES INCORPORATED</v>
          </cell>
          <cell r="B1246" t="str">
            <v>HYDRO ONE NETWORKS INC.</v>
          </cell>
          <cell r="D1246">
            <v>-454703</v>
          </cell>
        </row>
        <row r="1247">
          <cell r="A1247" t="str">
            <v>BRUSSELS PUBLIC UTILITIES COMMISSION</v>
          </cell>
          <cell r="B1247" t="str">
            <v>FESTIVAL HYDRO INC.</v>
          </cell>
          <cell r="D1247">
            <v>-7778</v>
          </cell>
        </row>
        <row r="1248">
          <cell r="A1248" t="str">
            <v>BURK'S FALLS HYDRO ELECTRIC COMMISSION</v>
          </cell>
          <cell r="B1248" t="str">
            <v>LAKELAND POWER DISTRIBUTION LTD.</v>
          </cell>
          <cell r="D1248">
            <v>-42691</v>
          </cell>
        </row>
        <row r="1249">
          <cell r="A1249" t="str">
            <v>BURLINGTON HYDRO INC.</v>
          </cell>
          <cell r="B1249" t="str">
            <v>BURLINGTON HYDRO INC.</v>
          </cell>
          <cell r="D1249">
            <v>-4699681</v>
          </cell>
        </row>
        <row r="1250">
          <cell r="A1250" t="str">
            <v>CALEDON HYDRO CORPORATION</v>
          </cell>
          <cell r="B1250" t="str">
            <v>HYDRO ONE NETWORKS INC.</v>
          </cell>
          <cell r="D1250">
            <v>-1025158</v>
          </cell>
        </row>
        <row r="1251">
          <cell r="A1251" t="str">
            <v>CAMBRIDGE AND NORTH DUMFRIES HYDRO INC.</v>
          </cell>
          <cell r="B1251" t="str">
            <v>CAMBRIDGE AND NORTH DUMFRIES HYDRO INC.</v>
          </cell>
          <cell r="D1251">
            <v>-2213124</v>
          </cell>
        </row>
        <row r="1252">
          <cell r="A1252" t="str">
            <v>CAPREOL HYDRO ELECTRIC COMMISSION</v>
          </cell>
          <cell r="B1252" t="str">
            <v>GREATER SUDBURY HYDRO INC.</v>
          </cell>
          <cell r="D1252">
            <v>-158031</v>
          </cell>
        </row>
        <row r="1253">
          <cell r="A1253" t="str">
            <v>CASSELMAN HYDRO INC.</v>
          </cell>
          <cell r="B1253" t="str">
            <v>HYDRO OTTAWA LIMITED</v>
          </cell>
          <cell r="D1253">
            <v>-32757</v>
          </cell>
        </row>
        <row r="1254">
          <cell r="A1254" t="str">
            <v>CAVAN-MILLBROOK-NORTH MONAGHAN PUBLIC UTILITIES COMMISSION</v>
          </cell>
          <cell r="B1254" t="str">
            <v>HYDRO ONE NETWORKS INC.</v>
          </cell>
          <cell r="D1254">
            <v>-32841</v>
          </cell>
        </row>
        <row r="1255">
          <cell r="A1255" t="str">
            <v>CENTRE HASTINGS HYDRO ELECTRIC COMMISSION</v>
          </cell>
          <cell r="B1255" t="str">
            <v>HYDRO ONE NETWORKS INC.</v>
          </cell>
          <cell r="D1255">
            <v>-12753</v>
          </cell>
        </row>
        <row r="1256">
          <cell r="A1256" t="str">
            <v>CHALK RIVER HYDRO</v>
          </cell>
          <cell r="B1256" t="str">
            <v>HYDRO ONE NETWORKS INC.</v>
          </cell>
          <cell r="D1256">
            <v>-14160</v>
          </cell>
        </row>
        <row r="1257">
          <cell r="A1257" t="str">
            <v>CHAPLEAU PUBLIC UTILITIES CORPORATION</v>
          </cell>
          <cell r="B1257" t="str">
            <v>CHAPLEAU PUBLIC UTILITIES CORPORATION</v>
          </cell>
          <cell r="D1257">
            <v>-8179</v>
          </cell>
        </row>
        <row r="1258">
          <cell r="A1258" t="str">
            <v>CITY OF DRYDEN HYDRO ELECTRIC COMMISSION</v>
          </cell>
          <cell r="B1258" t="str">
            <v>HYDRO ONE NETWORKS INC.</v>
          </cell>
          <cell r="D1258">
            <v>-71382</v>
          </cell>
        </row>
        <row r="1259">
          <cell r="A1259" t="str">
            <v>CLARINGTON HYDRO-ELECTRIC COMMISSION</v>
          </cell>
          <cell r="B1259" t="str">
            <v>VERIDIAN CONNECTIONS INC.</v>
          </cell>
          <cell r="D1259">
            <v>-719052</v>
          </cell>
        </row>
        <row r="1260">
          <cell r="A1260" t="str">
            <v>CLINTON POWER CORPORATION</v>
          </cell>
          <cell r="B1260" t="str">
            <v>ERIE THAMES POWERLINES CORPORATION</v>
          </cell>
          <cell r="D1260">
            <v>-15123</v>
          </cell>
        </row>
        <row r="1261">
          <cell r="A1261" t="str">
            <v>COBDEN HYDRO</v>
          </cell>
          <cell r="B1261" t="str">
            <v>HYDRO ONE NETWORKS INC.</v>
          </cell>
          <cell r="D1261">
            <v>-7778</v>
          </cell>
        </row>
        <row r="1262">
          <cell r="A1262" t="str">
            <v>COLBORNE PUBLIC UTILITIES COMMISSION</v>
          </cell>
          <cell r="B1262" t="str">
            <v>LAKEFRONT UTILITIES INC.</v>
          </cell>
          <cell r="D1262">
            <v>-16834</v>
          </cell>
        </row>
        <row r="1263">
          <cell r="A1263" t="str">
            <v>COTTAM HYDRO-ELECTRIC SYSTEM</v>
          </cell>
          <cell r="B1263" t="str">
            <v>E.L.K. ENERGY INC.</v>
          </cell>
          <cell r="D1263">
            <v>-148231</v>
          </cell>
        </row>
        <row r="1264">
          <cell r="A1264" t="str">
            <v>DASHWOOD HYDRO-ELECTRIC SYSTEM</v>
          </cell>
          <cell r="B1264" t="str">
            <v>FESTIVAL HYDRO INC.</v>
          </cell>
          <cell r="D1264">
            <v>-129</v>
          </cell>
        </row>
        <row r="1265">
          <cell r="A1265" t="str">
            <v>DEEP RIVER HYDRO</v>
          </cell>
          <cell r="B1265" t="str">
            <v>HYDRO ONE NETWORKS INC.</v>
          </cell>
          <cell r="D1265">
            <v>-229875</v>
          </cell>
        </row>
        <row r="1266">
          <cell r="A1266" t="str">
            <v>DELHI HYDRO-ELECTRIC COMMISSION</v>
          </cell>
          <cell r="B1266" t="str">
            <v>NORFOLK POWER DISTRIBUTION INC.</v>
          </cell>
          <cell r="D1266">
            <v>-20713</v>
          </cell>
        </row>
        <row r="1267">
          <cell r="A1267" t="str">
            <v>DESERONTO PUBLIC UTILITIES COMMISSION</v>
          </cell>
          <cell r="B1267" t="str">
            <v>HYDRO ONE NETWORKS INC.</v>
          </cell>
          <cell r="D1267">
            <v>-7940</v>
          </cell>
        </row>
        <row r="1268">
          <cell r="A1268" t="str">
            <v>DRESDEN UTILITIES COMMISSION</v>
          </cell>
          <cell r="B1268" t="str">
            <v>CHATHAM-KENT HYDRO INC.</v>
          </cell>
          <cell r="D1268">
            <v>-33135</v>
          </cell>
        </row>
        <row r="1269">
          <cell r="A1269" t="str">
            <v>DUNDALK HYDRO ELECTRIC SYSTEM</v>
          </cell>
          <cell r="B1269" t="str">
            <v>HYDRO ONE NETWORKS INC.</v>
          </cell>
          <cell r="D1269">
            <v>-2020</v>
          </cell>
        </row>
        <row r="1270">
          <cell r="A1270" t="str">
            <v>DUNDAS HYDRO-ELECTRIC COMMISSION</v>
          </cell>
          <cell r="B1270" t="str">
            <v>HORIZON UTILITIES CORPORATION</v>
          </cell>
          <cell r="D1270">
            <v>-490989</v>
          </cell>
        </row>
        <row r="1271">
          <cell r="A1271" t="str">
            <v>DUNNVILLE HYDRO ELECTRIC COMMISSION</v>
          </cell>
          <cell r="B1271" t="str">
            <v>HALDIMAND COUNTY HYDRO INC.</v>
          </cell>
          <cell r="D1271">
            <v>-141195</v>
          </cell>
        </row>
        <row r="1272">
          <cell r="A1272" t="str">
            <v>DURHAM HYDRO ELECTRIC COMMISSION</v>
          </cell>
          <cell r="B1272" t="str">
            <v>HYDRO ONE NETWORKS INC.</v>
          </cell>
          <cell r="D1272">
            <v>-11586</v>
          </cell>
        </row>
        <row r="1273">
          <cell r="A1273" t="str">
            <v>DUTTON HYDRO LIMITED</v>
          </cell>
          <cell r="B1273" t="str">
            <v>MIDDLESEX POWER DISTRIBUTION CORPORATION</v>
          </cell>
          <cell r="D1273">
            <v>-4834</v>
          </cell>
        </row>
        <row r="1274">
          <cell r="A1274" t="str">
            <v>EAST ZORRA-TAVISTOCK PUBLIC UTILITY COMMISSION</v>
          </cell>
          <cell r="B1274" t="str">
            <v>ERIE THAMES POWERLINES CORPORATION</v>
          </cell>
          <cell r="D1274">
            <v>-38969</v>
          </cell>
        </row>
        <row r="1275">
          <cell r="A1275" t="str">
            <v>ELMWOOD HYDRO-ELECTRIC SYSTEM</v>
          </cell>
          <cell r="B1275" t="str">
            <v>WESTARIO POWER INC.</v>
          </cell>
          <cell r="D1275">
            <v>-234</v>
          </cell>
        </row>
        <row r="1276">
          <cell r="A1276" t="str">
            <v>EMBRUN COOPERATIVE HYDRO INC.</v>
          </cell>
          <cell r="B1276" t="str">
            <v>COOPERATIVE HYDRO EMBRUN INC.</v>
          </cell>
          <cell r="D1276">
            <v>-30195</v>
          </cell>
        </row>
        <row r="1277">
          <cell r="A1277" t="str">
            <v>ERIN HYDRO ELECTRIC COMMISSION</v>
          </cell>
          <cell r="B1277" t="str">
            <v>HYDRO ONE NETWORKS INC.</v>
          </cell>
          <cell r="D1277">
            <v>-228679</v>
          </cell>
        </row>
        <row r="1278">
          <cell r="A1278" t="str">
            <v>ESSEX HYDRO-ELECTRIC COMMISSION</v>
          </cell>
          <cell r="B1278" t="str">
            <v>E.L.K. ENERGY INC.</v>
          </cell>
          <cell r="D1278">
            <v>-199203</v>
          </cell>
        </row>
        <row r="1279">
          <cell r="A1279" t="str">
            <v>FENELON FALLS BOARD OF WATER, LIGHT AND POWER COMMISSIONERS</v>
          </cell>
          <cell r="B1279" t="str">
            <v>HYDRO ONE NETWORKS INC.</v>
          </cell>
          <cell r="D1279">
            <v>-14194</v>
          </cell>
        </row>
        <row r="1280">
          <cell r="A1280" t="str">
            <v>FLAMBOROUGH HYDRO ELECTRIC COMMISSION</v>
          </cell>
          <cell r="B1280" t="str">
            <v>HORIZON UTILITIES CORPORATION</v>
          </cell>
          <cell r="D1280">
            <v>-84589</v>
          </cell>
        </row>
        <row r="1281">
          <cell r="A1281" t="str">
            <v>FOREST PUBLIC UTILITIES COMMISSION</v>
          </cell>
          <cell r="B1281" t="str">
            <v>HYDRO ONE NETWORKS INC.</v>
          </cell>
          <cell r="D1281">
            <v>-14335</v>
          </cell>
        </row>
        <row r="1282">
          <cell r="A1282" t="str">
            <v>GEORGINA HYDRO ELECTRIC COMMISSION</v>
          </cell>
          <cell r="B1282" t="str">
            <v>HYDRO ONE NETWORKS INC.</v>
          </cell>
          <cell r="D1282">
            <v>-219735</v>
          </cell>
        </row>
        <row r="1283">
          <cell r="A1283" t="str">
            <v>GLENCOE PUBLIC UTILITIES COMMISSION</v>
          </cell>
          <cell r="B1283" t="str">
            <v>HYDRO ONE NETWORKS INC.</v>
          </cell>
          <cell r="D1283">
            <v>-31325</v>
          </cell>
        </row>
        <row r="1284">
          <cell r="A1284" t="str">
            <v>GOULBOURN HYDRO ELECTRIC COMMISSION</v>
          </cell>
          <cell r="B1284" t="str">
            <v>HYDRO OTTAWA LIMITED</v>
          </cell>
          <cell r="D1284">
            <v>-129459</v>
          </cell>
        </row>
        <row r="1285">
          <cell r="A1285" t="str">
            <v>GRAND BEND PUBLIC UTILITIES COMMISSION</v>
          </cell>
          <cell r="B1285" t="str">
            <v>HYDRO ONE NETWORKS INC.</v>
          </cell>
          <cell r="D1285">
            <v>-31267</v>
          </cell>
        </row>
        <row r="1286">
          <cell r="A1286" t="str">
            <v>GRAND VALLEY ENERGY INC.</v>
          </cell>
          <cell r="B1286" t="str">
            <v>ORANGEVILLE HYDRO LIMITED</v>
          </cell>
          <cell r="D1286">
            <v>-11046</v>
          </cell>
        </row>
        <row r="1287">
          <cell r="A1287" t="str">
            <v>GRAVENHURST HYDRO ELECTRIC INC.</v>
          </cell>
          <cell r="B1287" t="str">
            <v>VERIDIAN CONNECTIONS INC.</v>
          </cell>
          <cell r="D1287">
            <v>-71431</v>
          </cell>
        </row>
        <row r="1288">
          <cell r="A1288" t="str">
            <v>GRIMSBY POWER INCORPORATED</v>
          </cell>
          <cell r="B1288" t="str">
            <v>GRIMSBY POWER INCORPORATED</v>
          </cell>
          <cell r="D1288">
            <v>-107612</v>
          </cell>
        </row>
        <row r="1289">
          <cell r="A1289" t="str">
            <v>GUELPH/ERAMOSA HYDRO-ELECTRIC COMMISSION</v>
          </cell>
          <cell r="B1289" t="str">
            <v>GUELPH HYDRO ELECTRIC SYSTEMS INC.</v>
          </cell>
          <cell r="D1289">
            <v>-12633</v>
          </cell>
        </row>
        <row r="1290">
          <cell r="A1290" t="str">
            <v>HALDIMAND HYDRO-ELECTRIC COMMISSION</v>
          </cell>
          <cell r="B1290" t="str">
            <v>HALDIMAND COUNTY HYDRO INC.</v>
          </cell>
          <cell r="D1290">
            <v>-189717</v>
          </cell>
        </row>
        <row r="1291">
          <cell r="A1291" t="str">
            <v>HALTON HILLS HYDRO INC.</v>
          </cell>
          <cell r="B1291" t="str">
            <v>HALTON HILLS HYDRO INC.</v>
          </cell>
          <cell r="D1291">
            <v>-657710</v>
          </cell>
        </row>
        <row r="1292">
          <cell r="A1292" t="str">
            <v>HAMILTON HYDRO INC.</v>
          </cell>
          <cell r="B1292" t="str">
            <v>HORIZON UTILITIES CORPORATION</v>
          </cell>
          <cell r="D1292">
            <v>-1968216</v>
          </cell>
        </row>
        <row r="1293">
          <cell r="A1293" t="str">
            <v>HANOVER ELECTRIC SERVICES INC.</v>
          </cell>
          <cell r="B1293" t="str">
            <v>WESTARIO POWER INC.</v>
          </cell>
          <cell r="D1293">
            <v>-23479</v>
          </cell>
        </row>
        <row r="1294">
          <cell r="A1294" t="str">
            <v>HASTINGS PUBLIC UTILITIES</v>
          </cell>
          <cell r="B1294" t="str">
            <v>HYDRO ONE NETWORKS INC.</v>
          </cell>
          <cell r="D1294">
            <v>-2979</v>
          </cell>
        </row>
        <row r="1295">
          <cell r="A1295" t="str">
            <v>HAVELOCK-BELMONT-METHUEN HYDRO ELECTRIC COMMISSION</v>
          </cell>
          <cell r="B1295" t="str">
            <v>HYDRO ONE NETWORKS INC.</v>
          </cell>
          <cell r="D1295">
            <v>-13956</v>
          </cell>
        </row>
        <row r="1296">
          <cell r="A1296" t="str">
            <v>HEARST POWER DISTRIBUTION COMPANY LIMITED</v>
          </cell>
          <cell r="B1296" t="str">
            <v>HEARST POWER DISTRIBUTION COMPANY LIMITED</v>
          </cell>
          <cell r="D1296">
            <v>-78090</v>
          </cell>
        </row>
        <row r="1297">
          <cell r="A1297" t="str">
            <v>HENSALL PUBLIC UTILITIES COMMISSION</v>
          </cell>
          <cell r="B1297" t="str">
            <v>FESTIVAL HYDRO INC.</v>
          </cell>
          <cell r="D1297">
            <v>-13612</v>
          </cell>
        </row>
        <row r="1298">
          <cell r="A1298" t="str">
            <v>HOLSTEIN HYDRO ELECTRIC SYSTEM</v>
          </cell>
          <cell r="B1298" t="str">
            <v>WELLINGTON NORTH POWER INC.</v>
          </cell>
          <cell r="D1298">
            <v>-5000</v>
          </cell>
        </row>
        <row r="1299">
          <cell r="A1299" t="str">
            <v>HUNTSVILLE PUBLIC UTILITIES COMMISSION</v>
          </cell>
          <cell r="B1299" t="str">
            <v>LAKELAND POWER DISTRIBUTION LTD.</v>
          </cell>
          <cell r="D1299">
            <v>-27094</v>
          </cell>
        </row>
        <row r="1300">
          <cell r="A1300" t="str">
            <v>HYDRO ELECTRIC COMMISSION OF THE CORPORATION OF THE TOWNSHIP OF MIDDLESEX CENTRE</v>
          </cell>
          <cell r="B1300" t="str">
            <v>HYDRO ONE NETWORKS INC.</v>
          </cell>
          <cell r="D1300">
            <v>-4306</v>
          </cell>
        </row>
        <row r="1301">
          <cell r="A1301" t="str">
            <v>HYDRO ELECTRIC COMMISSION OF THE TOWN OF LEAMINGTON</v>
          </cell>
          <cell r="B1301" t="str">
            <v>ESSEX POWERLINES CORPORATION</v>
          </cell>
          <cell r="D1301">
            <v>-224853</v>
          </cell>
        </row>
        <row r="1302">
          <cell r="A1302" t="str">
            <v>HYDRO ELECTRIC COMMISSION OF THE TOWNSHIP OF SPRINGWATER</v>
          </cell>
          <cell r="B1302" t="str">
            <v>HYDRO ONE NETWORKS INC.</v>
          </cell>
          <cell r="D1302">
            <v>-4028</v>
          </cell>
        </row>
        <row r="1303">
          <cell r="A1303" t="str">
            <v>HYDRO HAWKESBURY INC.</v>
          </cell>
          <cell r="B1303" t="str">
            <v>HYDRO HAWKESBURY INC.</v>
          </cell>
          <cell r="D1303">
            <v>-55841</v>
          </cell>
        </row>
        <row r="1304">
          <cell r="A1304" t="str">
            <v>HYDRO MISSISSAUGA CORPORATION</v>
          </cell>
          <cell r="B1304" t="str">
            <v>ENERSOURCE HYDRO MISSISSAUGA INC.</v>
          </cell>
          <cell r="D1304">
            <v>-25023071</v>
          </cell>
        </row>
        <row r="1305">
          <cell r="A1305" t="str">
            <v>HYDRO ONE BRAMPTON NETWORKS INC.</v>
          </cell>
          <cell r="B1305" t="str">
            <v>HYDRO ONE BRAMPTON NETWORKS INC.</v>
          </cell>
          <cell r="D1305">
            <v>-5425168</v>
          </cell>
        </row>
        <row r="1306">
          <cell r="A1306" t="str">
            <v>HYDRO OTTAWA LIMITED</v>
          </cell>
          <cell r="B1306" t="str">
            <v>HYDRO OTTAWA LIMITED</v>
          </cell>
          <cell r="D1306">
            <v>-10547515</v>
          </cell>
        </row>
        <row r="1307">
          <cell r="A1307" t="str">
            <v>HYDRO VAUGHAN DISTRIBUTION INC.</v>
          </cell>
          <cell r="B1307" t="str">
            <v>POWERSTREAM INC.</v>
          </cell>
          <cell r="D1307">
            <v>-2445760</v>
          </cell>
        </row>
        <row r="1308">
          <cell r="A1308" t="str">
            <v>HYDRO-ELECTRIC COMMISSION FOR THE TOWN OF AMHERSTBURG</v>
          </cell>
          <cell r="B1308" t="str">
            <v>ESSEX POWERLINES CORPORATION</v>
          </cell>
          <cell r="D1308">
            <v>-99742</v>
          </cell>
        </row>
        <row r="1309">
          <cell r="A1309" t="str">
            <v>HYDRO-ELECTRIC COMMISSION OF SOUTH DUMFRIES</v>
          </cell>
          <cell r="B1309" t="str">
            <v>BRANT COUNTY POWER INC.</v>
          </cell>
          <cell r="D1309">
            <v>-198</v>
          </cell>
        </row>
        <row r="1310">
          <cell r="A1310" t="str">
            <v>HYDRO-ELECTRIC COMMISSION OF THE CITY OF BRANTFORD</v>
          </cell>
          <cell r="B1310" t="str">
            <v>BRANTFORD POWER INC.</v>
          </cell>
          <cell r="D1310">
            <v>-2369968</v>
          </cell>
        </row>
        <row r="1311">
          <cell r="A1311" t="str">
            <v>HYDRO-ELECTRIC COMMISSION OF THE CITY OF PEMBROKE</v>
          </cell>
          <cell r="B1311" t="str">
            <v>OTTAWA RIVER POWER CORPORATION</v>
          </cell>
          <cell r="D1311">
            <v>-206736</v>
          </cell>
        </row>
        <row r="1312">
          <cell r="A1312" t="str">
            <v>HYDRO-ELECTRIC COMMISSION OF THE CITY OF SARNIA</v>
          </cell>
          <cell r="B1312" t="str">
            <v>BLUEWATER POWER DISTRIBUTION CORPORATION</v>
          </cell>
          <cell r="D1312">
            <v>-207180</v>
          </cell>
        </row>
        <row r="1313">
          <cell r="A1313" t="str">
            <v>HYDRO-ELECTRIC COMMISSION OF THE CITY OF TORONTO - EAST YORK OFFICE</v>
          </cell>
          <cell r="B1313" t="str">
            <v>TORONTO HYDRO-ELECTRIC SYSTEM LIMITED</v>
          </cell>
          <cell r="D1313">
            <v>-440772</v>
          </cell>
        </row>
        <row r="1314">
          <cell r="A1314" t="str">
            <v>HYDRO-ELECTRIC COMMISSION OF THE CITY OF TORONTO - ETOBICOKE OFFICE</v>
          </cell>
          <cell r="B1314" t="str">
            <v>TORONTO HYDRO-ELECTRIC SYSTEM LIMITED</v>
          </cell>
          <cell r="D1314">
            <v>-4809570</v>
          </cell>
        </row>
        <row r="1315">
          <cell r="A1315" t="str">
            <v>HYDRO-ELECTRIC COMMISSION OF THE CITY OF TORONTO - NORTH YORK OFFICE</v>
          </cell>
          <cell r="B1315" t="str">
            <v>TORONTO HYDRO-ELECTRIC SYSTEM LIMITED</v>
          </cell>
          <cell r="D1315">
            <v>-5644332</v>
          </cell>
        </row>
        <row r="1316">
          <cell r="A1316" t="str">
            <v>HYDRO-ELECTRIC COMMISSION OF THE CITY OF TORONTO - SCARBOROUGH OFFICE</v>
          </cell>
          <cell r="B1316" t="str">
            <v>TORONTO HYDRO-ELECTRIC SYSTEM LIMITED</v>
          </cell>
          <cell r="D1316">
            <v>-11302126</v>
          </cell>
        </row>
        <row r="1317">
          <cell r="A1317" t="str">
            <v>HYDRO-ELECTRIC COMMISSION OF THE CITY OF TORONTO - TORONTO OFFICE</v>
          </cell>
          <cell r="B1317" t="str">
            <v>TORONTO HYDRO-ELECTRIC SYSTEM LIMITED</v>
          </cell>
          <cell r="D1317">
            <v>-5379481</v>
          </cell>
        </row>
        <row r="1318">
          <cell r="A1318" t="str">
            <v>HYDRO-ELECTRIC COMMISSION OF THE CITY OF TORONTO - YORK OFFICE</v>
          </cell>
          <cell r="B1318" t="str">
            <v>TORONTO HYDRO-ELECTRIC SYSTEM LIMITED</v>
          </cell>
          <cell r="D1318">
            <v>-65062</v>
          </cell>
        </row>
        <row r="1319">
          <cell r="A1319" t="str">
            <v>HYDRO-ELECTRIC COMMISSION OF THE TOWN OF BOTHWELL</v>
          </cell>
          <cell r="B1319" t="str">
            <v>CHATHAM-KENT HYDRO INC.</v>
          </cell>
          <cell r="D1319">
            <v>-7508</v>
          </cell>
        </row>
        <row r="1320">
          <cell r="A1320" t="str">
            <v>HYDRO-ELECTRIC COMMISSION OF THE TOWN OF BRACEBRIDGE</v>
          </cell>
          <cell r="B1320" t="str">
            <v>LAKELAND POWER DISTRIBUTION LTD.</v>
          </cell>
          <cell r="D1320">
            <v>-28516</v>
          </cell>
        </row>
        <row r="1321">
          <cell r="A1321" t="str">
            <v>HYDRO-ELECTRIC COMMISSION OF THE TOWN OF CACHE BAY</v>
          </cell>
          <cell r="B1321" t="str">
            <v>GREATER SUDBURY HYDRO INC.</v>
          </cell>
          <cell r="D1321">
            <v>-2373</v>
          </cell>
        </row>
        <row r="1322">
          <cell r="A1322" t="str">
            <v>HYDRO-ELECTRIC COMMISSION OF THE TOWN OF HARRISTON</v>
          </cell>
          <cell r="B1322" t="str">
            <v>WESTARIO POWER INC.</v>
          </cell>
          <cell r="D1322">
            <v>-19398</v>
          </cell>
        </row>
        <row r="1323">
          <cell r="A1323" t="str">
            <v>HYDRO-ELECTRIC COMMISSION OF THE TOWN OF HARROW</v>
          </cell>
          <cell r="B1323" t="str">
            <v>E.L.K. ENERGY INC.</v>
          </cell>
          <cell r="D1323">
            <v>-179669</v>
          </cell>
        </row>
        <row r="1324">
          <cell r="A1324" t="str">
            <v>HYDRO-ELECTRIC COMMISSION OF THE TOWN OF LASALLE</v>
          </cell>
          <cell r="B1324" t="str">
            <v>ESSEX POWERLINES CORPORATION</v>
          </cell>
          <cell r="D1324">
            <v>-195418</v>
          </cell>
        </row>
        <row r="1325">
          <cell r="A1325" t="str">
            <v>HYDRO-ELECTRIC COMMISSION OF THE TOWN OF PORT ELGIN</v>
          </cell>
          <cell r="B1325" t="str">
            <v>WESTARIO POWER INC.</v>
          </cell>
          <cell r="D1325">
            <v>-712701</v>
          </cell>
        </row>
        <row r="1326">
          <cell r="A1326" t="str">
            <v>HYDRO-ELECTRIC COMMISSION OF THE TOWN OF STAYNER</v>
          </cell>
          <cell r="B1326" t="str">
            <v>COLLUS POWER CORP.</v>
          </cell>
          <cell r="D1326">
            <v>-6815</v>
          </cell>
        </row>
        <row r="1327">
          <cell r="A1327" t="str">
            <v>HYDRO-ELECTRIC COMMISSION OF THE TOWN OF STURGEON FALLS</v>
          </cell>
          <cell r="B1327" t="str">
            <v>GREATER SUDBURY HYDRO INC.</v>
          </cell>
          <cell r="D1327">
            <v>-3460</v>
          </cell>
        </row>
        <row r="1328">
          <cell r="A1328" t="str">
            <v>HYDRO-ELECTRIC COMMISSION OF THE TOWN OF VANKLEEK HILL</v>
          </cell>
          <cell r="B1328" t="str">
            <v>HYDRO ONE NETWORKS INC.</v>
          </cell>
          <cell r="D1328">
            <v>-64435</v>
          </cell>
        </row>
        <row r="1329">
          <cell r="A1329" t="str">
            <v>HYDRO-ELECTRIC COMMISSION OF THE TOWN OF WALLACEBURG</v>
          </cell>
          <cell r="B1329" t="str">
            <v>CHATHAM-KENT HYDRO INC.</v>
          </cell>
          <cell r="D1329">
            <v>-210055</v>
          </cell>
        </row>
        <row r="1330">
          <cell r="A1330" t="str">
            <v>HYDRO-ELECTRIC COMMISSION OF THE TOWN OF WASAGA BEACH</v>
          </cell>
          <cell r="B1330" t="str">
            <v>WASAGA DISTRIBUTION INC.</v>
          </cell>
          <cell r="D1330">
            <v>-138457</v>
          </cell>
        </row>
        <row r="1331">
          <cell r="A1331" t="str">
            <v>HYDRO-ELECTRIC COMMISSION OF THE TOWN OF WEBBWOOD</v>
          </cell>
          <cell r="B1331" t="str">
            <v>ESPANOLA REGIONAL HYDRO DISTRIBUTION CORPORATION</v>
          </cell>
          <cell r="D1331">
            <v>-2162</v>
          </cell>
        </row>
        <row r="1332">
          <cell r="A1332" t="str">
            <v>HYDRO-ELECTRIC COMMISSION OF THE TOWN OF WIARTON</v>
          </cell>
          <cell r="B1332" t="str">
            <v>HYDRO ONE NETWORKS INC.</v>
          </cell>
          <cell r="D1332">
            <v>-12430</v>
          </cell>
        </row>
        <row r="1333">
          <cell r="A1333" t="str">
            <v>HYDRO-ELECTRIC COMMISSION OF THE TOWNSHIP OF BRANTFORD</v>
          </cell>
          <cell r="B1333" t="str">
            <v>BRANT COUNTY POWER INC.</v>
          </cell>
          <cell r="D1333">
            <v>-234847</v>
          </cell>
        </row>
        <row r="1334">
          <cell r="A1334" t="str">
            <v>HYDRO-ELECTRIC COMMISSION OF THE TOWNSHIP OF ESSA</v>
          </cell>
          <cell r="B1334" t="str">
            <v>POWERSTREAM INC.</v>
          </cell>
          <cell r="D1334">
            <v>-7200</v>
          </cell>
        </row>
        <row r="1335">
          <cell r="A1335" t="str">
            <v>HYDRO-ELECTRIC COMMISSION OF THE VILLAGE OF ALFRED</v>
          </cell>
          <cell r="B1335" t="str">
            <v>HYDRO 2000 INC.</v>
          </cell>
          <cell r="D1335">
            <v>-11969</v>
          </cell>
        </row>
        <row r="1336">
          <cell r="A1336" t="str">
            <v>HYDRO-ELECTRIC COMMISSION OF THE VILLAGE OF CLIFFORD</v>
          </cell>
          <cell r="B1336" t="str">
            <v>WESTARIO POWER INC.</v>
          </cell>
          <cell r="D1336">
            <v>-5623</v>
          </cell>
        </row>
        <row r="1337">
          <cell r="A1337" t="str">
            <v>HYDRO-ELECTRIC COMMISSION OF THE VILLAGE OF ELORA</v>
          </cell>
          <cell r="B1337" t="str">
            <v>CENTRE WELLINGTON HYDRO LTD.</v>
          </cell>
          <cell r="D1337">
            <v>-11776</v>
          </cell>
        </row>
        <row r="1338">
          <cell r="A1338" t="str">
            <v>HYDRO-ELECTRIC COMMISSION OF THE VILLAGE OF FINCH</v>
          </cell>
          <cell r="B1338" t="str">
            <v>HYDRO ONE NETWORKS INC.</v>
          </cell>
          <cell r="D1338">
            <v>-6624</v>
          </cell>
        </row>
        <row r="1339">
          <cell r="A1339" t="str">
            <v>HYDRO-ELECTRIC COMMISSION OF THE VILLAGE OF FRANKFORD</v>
          </cell>
          <cell r="B1339" t="str">
            <v>HYDRO ONE NETWORKS INC.</v>
          </cell>
          <cell r="D1339">
            <v>-9515</v>
          </cell>
        </row>
        <row r="1340">
          <cell r="A1340" t="str">
            <v>HYDRO-ELECTRIC COMMISSION OF THE VILLAGE OF L'ORIGNAL</v>
          </cell>
          <cell r="B1340" t="str">
            <v>HYDRO ONE NETWORKS INC.</v>
          </cell>
          <cell r="D1340">
            <v>-88699</v>
          </cell>
        </row>
        <row r="1341">
          <cell r="A1341" t="str">
            <v>HYDRO-ELECTRIC COMMISSION OF THE VILLAGE OF LUCAN</v>
          </cell>
          <cell r="B1341" t="str">
            <v>HYDRO ONE NETWORKS INC.</v>
          </cell>
          <cell r="D1341">
            <v>-81993</v>
          </cell>
        </row>
        <row r="1342">
          <cell r="A1342" t="str">
            <v>HYDRO-ELECTRIC COMMISSION OF THE VILLAGE OF MORRISBURG</v>
          </cell>
          <cell r="B1342" t="str">
            <v>RIDEAU ST. LAWRENCE DISTRIBUTION INC.</v>
          </cell>
          <cell r="D1342">
            <v>-100351</v>
          </cell>
        </row>
        <row r="1343">
          <cell r="A1343" t="str">
            <v>HYDRO-ELECTRIC COMMISSION OF THE VILLAGE OF PAISLEY</v>
          </cell>
          <cell r="B1343" t="str">
            <v>HYDRO ONE NETWORKS INC.</v>
          </cell>
          <cell r="D1343">
            <v>-36754</v>
          </cell>
        </row>
        <row r="1344">
          <cell r="A1344" t="str">
            <v>HYDRO-ELECTRIC COMMISSION OF THE VILLAGE OF PLANTAGENET</v>
          </cell>
          <cell r="B1344" t="str">
            <v>HYDRO 2000 INC.</v>
          </cell>
          <cell r="D1344">
            <v>-2442</v>
          </cell>
        </row>
        <row r="1345">
          <cell r="A1345" t="str">
            <v>HYDRO-ELECTRIC COMMISSION OF THE VILLAGE OF ST. CLAIR BEACH</v>
          </cell>
          <cell r="B1345" t="str">
            <v>ESSEX POWERLINES CORPORATION</v>
          </cell>
          <cell r="D1345">
            <v>-544852</v>
          </cell>
        </row>
        <row r="1346">
          <cell r="A1346" t="str">
            <v>HYDRO-ELECTRIC COMMISSION OF THE VILLAGE OF VICTORIA HARBOUR</v>
          </cell>
          <cell r="B1346" t="str">
            <v>NEWMARKET-TAY POWER DISTRIBUTION LTD.</v>
          </cell>
          <cell r="D1346">
            <v>-9338</v>
          </cell>
        </row>
        <row r="1347">
          <cell r="A1347" t="str">
            <v>INGERSOLL PUBLIC UTILITY COMMISSION</v>
          </cell>
          <cell r="B1347" t="str">
            <v>ERIE THAMES POWERLINES CORPORATION</v>
          </cell>
          <cell r="D1347">
            <v>-123199</v>
          </cell>
        </row>
        <row r="1348">
          <cell r="A1348" t="str">
            <v>INNISFIL HYDRO DISTRIBUTION SYSTEMS LIMITED</v>
          </cell>
          <cell r="B1348" t="str">
            <v>INNISFIL HYDRO DISTRIBUTION SYSTEMS LIMITED</v>
          </cell>
          <cell r="D1348">
            <v>-46807</v>
          </cell>
        </row>
        <row r="1349">
          <cell r="A1349" t="str">
            <v>KENORA HYDRO ELECTRIC CORPORATION LTD.</v>
          </cell>
          <cell r="B1349" t="str">
            <v>KENORA HYDRO ELECTRIC CORPORATION LTD.</v>
          </cell>
          <cell r="D1349">
            <v>-52588</v>
          </cell>
        </row>
        <row r="1350">
          <cell r="A1350" t="str">
            <v>KILLALOE HYDRO ELECTRIC COMMISSION</v>
          </cell>
          <cell r="B1350" t="str">
            <v>OTTAWA RIVER POWER CORPORATION</v>
          </cell>
          <cell r="D1350">
            <v>-5864</v>
          </cell>
        </row>
        <row r="1351">
          <cell r="A1351" t="str">
            <v>KINCARDINE HYDRO ELECTRIC COMMISSION</v>
          </cell>
          <cell r="B1351" t="str">
            <v>WESTARIO POWER INC.</v>
          </cell>
          <cell r="D1351">
            <v>-610241</v>
          </cell>
        </row>
        <row r="1352">
          <cell r="A1352" t="str">
            <v>KINGSTON ELECTRICITY DISTRIBUTION LIMITED</v>
          </cell>
          <cell r="B1352" t="str">
            <v>KINGSTON ELECTRICITY DISTRIBUTION LIMITED</v>
          </cell>
          <cell r="D1352">
            <v>-91585</v>
          </cell>
        </row>
        <row r="1353">
          <cell r="B1353" t="str">
            <v>KINGSTON HYDRO CORPORATION</v>
          </cell>
          <cell r="D1353">
            <v>-91585</v>
          </cell>
        </row>
        <row r="1354">
          <cell r="A1354" t="str">
            <v>KINGSVILLE PUBLIC UTILITY COMMISSION</v>
          </cell>
          <cell r="B1354" t="str">
            <v>E.L.K. ENERGY INC.</v>
          </cell>
          <cell r="D1354">
            <v>-252323</v>
          </cell>
        </row>
        <row r="1355">
          <cell r="A1355" t="str">
            <v>KIRKFIELD HYDRO ELECTRIC SYSTEM</v>
          </cell>
          <cell r="B1355" t="str">
            <v>HYDRO ONE NETWORKS INC.</v>
          </cell>
          <cell r="D1355">
            <v>-10027</v>
          </cell>
        </row>
        <row r="1356">
          <cell r="A1356" t="str">
            <v>KITCHENER-WILMOT HYDRO INC.</v>
          </cell>
          <cell r="B1356" t="str">
            <v>KITCHENER-WILMOT HYDRO INC.</v>
          </cell>
          <cell r="D1356">
            <v>-2341206</v>
          </cell>
        </row>
        <row r="1357">
          <cell r="A1357" t="str">
            <v>LAKEFIELD DISTRIBUTION INCORPORATED</v>
          </cell>
          <cell r="B1357" t="str">
            <v>PETERBOROUGH DISTRIBUTION INCORPORATED</v>
          </cell>
          <cell r="D1357">
            <v>-95910</v>
          </cell>
        </row>
        <row r="1358">
          <cell r="A1358" t="str">
            <v>LAKESHORE TOWNSHIP HEC</v>
          </cell>
          <cell r="B1358" t="str">
            <v>E.L.K. ENERGY INC.</v>
          </cell>
          <cell r="D1358">
            <v>-222757</v>
          </cell>
        </row>
        <row r="1359">
          <cell r="A1359" t="str">
            <v>LANARK HIGHLANDS PUBLIC UTILITIES COMMISSION</v>
          </cell>
          <cell r="B1359" t="str">
            <v>HYDRO ONE NETWORKS INC.</v>
          </cell>
          <cell r="D1359">
            <v>-7179</v>
          </cell>
        </row>
        <row r="1360">
          <cell r="A1360" t="str">
            <v>LARDER LAKE ELECTRIC COMPANY</v>
          </cell>
          <cell r="B1360" t="str">
            <v>HYDRO ONE NETWORKS INC.</v>
          </cell>
          <cell r="D1360">
            <v>-7045</v>
          </cell>
        </row>
        <row r="1361">
          <cell r="A1361" t="str">
            <v>LATCHFORD HYDRO ELECTRIC</v>
          </cell>
          <cell r="B1361" t="str">
            <v>HYDRO ONE NETWORKS INC.</v>
          </cell>
          <cell r="D1361">
            <v>-6945</v>
          </cell>
        </row>
        <row r="1362">
          <cell r="A1362" t="str">
            <v>LINCOLN HYDRO-ELECTRIC COMMISSION</v>
          </cell>
          <cell r="B1362" t="str">
            <v>NIAGARA PENINSULA ENERGY INC.</v>
          </cell>
          <cell r="D1362">
            <v>-91083</v>
          </cell>
        </row>
        <row r="1363">
          <cell r="A1363" t="str">
            <v>LINDSAY HYDRO-ELECTRIC SYSTEM</v>
          </cell>
          <cell r="B1363" t="str">
            <v>HYDRO ONE NETWORKS INC.</v>
          </cell>
          <cell r="D1363">
            <v>-202013</v>
          </cell>
        </row>
        <row r="1364">
          <cell r="A1364" t="str">
            <v>LONDON HYDRO UTILITIES SERVICES INC.</v>
          </cell>
          <cell r="B1364" t="str">
            <v>LONDON HYDRO INC.</v>
          </cell>
          <cell r="D1364">
            <v>-7184393</v>
          </cell>
        </row>
        <row r="1365">
          <cell r="A1365" t="str">
            <v>MALAHIDE UTILITY COMMISSION</v>
          </cell>
          <cell r="B1365" t="str">
            <v>HYDRO ONE NETWORKS INC.</v>
          </cell>
          <cell r="D1365">
            <v>-3029</v>
          </cell>
        </row>
        <row r="1366">
          <cell r="A1366" t="str">
            <v>MAPLETON HYDRO ELECTRIC COMMISSION</v>
          </cell>
          <cell r="B1366" t="str">
            <v>HYDRO ONE NETWORKS INC.</v>
          </cell>
          <cell r="D1366">
            <v>-2741</v>
          </cell>
        </row>
        <row r="1367">
          <cell r="A1367" t="str">
            <v>MARKDALE HYDRO SYSTEM</v>
          </cell>
          <cell r="B1367" t="str">
            <v>HYDRO ONE NETWORKS INC.</v>
          </cell>
          <cell r="D1367">
            <v>-18412</v>
          </cell>
        </row>
        <row r="1368">
          <cell r="A1368" t="str">
            <v>MARKHAM HYDRO DISTRIBUTION INC.</v>
          </cell>
          <cell r="B1368" t="str">
            <v>POWERSTREAM INC.</v>
          </cell>
          <cell r="D1368">
            <v>-3424963</v>
          </cell>
        </row>
        <row r="1369">
          <cell r="A1369" t="str">
            <v>MARMORA HYDRO COMMISSION</v>
          </cell>
          <cell r="B1369" t="str">
            <v>HYDRO ONE NETWORKS INC.</v>
          </cell>
          <cell r="D1369">
            <v>-21445</v>
          </cell>
        </row>
        <row r="1370">
          <cell r="A1370" t="str">
            <v>MARTINTOWN HYDRO SYSTEM</v>
          </cell>
          <cell r="B1370" t="str">
            <v>HYDRO ONE NETWORKS INC.</v>
          </cell>
          <cell r="D1370">
            <v>-843</v>
          </cell>
        </row>
        <row r="1371">
          <cell r="A1371" t="str">
            <v>MIDLAND POWER UTILITY CORPORATION</v>
          </cell>
          <cell r="B1371" t="str">
            <v>MIDLAND POWER UTILITY CORPORATION</v>
          </cell>
          <cell r="D1371">
            <v>-26525</v>
          </cell>
        </row>
        <row r="1372">
          <cell r="A1372" t="str">
            <v>MILDMAY HYDRO-ELECTRIC COMMISSION</v>
          </cell>
          <cell r="B1372" t="str">
            <v>WESTARIO POWER INC.</v>
          </cell>
          <cell r="D1372">
            <v>-3976</v>
          </cell>
        </row>
        <row r="1373">
          <cell r="A1373" t="str">
            <v>MILTON HYDRO DISTRIBUTION INC.</v>
          </cell>
          <cell r="B1373" t="str">
            <v>MILTON HYDRO DISTRIBUTION INC.</v>
          </cell>
          <cell r="D1373">
            <v>-1932501</v>
          </cell>
        </row>
        <row r="1374">
          <cell r="A1374" t="str">
            <v>MISSISSIPPI MILLS PUBLIC UTILITIES COMMISSION</v>
          </cell>
          <cell r="B1374" t="str">
            <v>OTTAWA RIVER POWER CORPORATION</v>
          </cell>
          <cell r="D1374">
            <v>-40818</v>
          </cell>
        </row>
        <row r="1375">
          <cell r="A1375" t="str">
            <v>NANTICOKE HYDRO ELECTRIC COMMISSION</v>
          </cell>
          <cell r="B1375" t="str">
            <v>HALDIMAND COUNTY HYDRO INC.</v>
          </cell>
          <cell r="D1375">
            <v>-401779</v>
          </cell>
        </row>
        <row r="1376">
          <cell r="A1376" t="str">
            <v>NAPANEE HYDRO-ELECTRIC COMMISSION</v>
          </cell>
          <cell r="B1376" t="str">
            <v>HYDRO ONE NETWORKS INC.</v>
          </cell>
          <cell r="D1376">
            <v>-38335</v>
          </cell>
        </row>
        <row r="1377">
          <cell r="A1377" t="str">
            <v>NEPEAN HYDRO ELECTRIC COMMISSION</v>
          </cell>
          <cell r="B1377" t="str">
            <v>HYDRO OTTAWA LIMITED</v>
          </cell>
          <cell r="D1377">
            <v>-3913299</v>
          </cell>
        </row>
        <row r="1378">
          <cell r="A1378" t="str">
            <v>NEW TECUMSETH HYDRO</v>
          </cell>
          <cell r="B1378" t="str">
            <v>POWERSTREAM INC.</v>
          </cell>
          <cell r="D1378">
            <v>-177928</v>
          </cell>
        </row>
        <row r="1379">
          <cell r="A1379" t="str">
            <v>NEWBURY POWER INC.</v>
          </cell>
          <cell r="B1379" t="str">
            <v>MIDDLESEX POWER DISTRIBUTION CORPORATION</v>
          </cell>
          <cell r="D1379">
            <v>-3415</v>
          </cell>
        </row>
        <row r="1380">
          <cell r="A1380" t="str">
            <v>NEWMARKET HYDRO LTD.</v>
          </cell>
          <cell r="B1380" t="str">
            <v>NEWMARKET-TAY POWER DISTRIBUTION LTD.</v>
          </cell>
          <cell r="D1380">
            <v>-1766340</v>
          </cell>
        </row>
        <row r="1381">
          <cell r="A1381" t="str">
            <v>NIAGARA FALLS HYDRO INC.</v>
          </cell>
          <cell r="B1381" t="str">
            <v>NIAGARA PENINSULA ENERGY INC.</v>
          </cell>
          <cell r="D1381">
            <v>-1629285</v>
          </cell>
        </row>
        <row r="1382">
          <cell r="A1382" t="str">
            <v>NIAGARA-ON-THE-LAKE HYDRO INC.</v>
          </cell>
          <cell r="B1382" t="str">
            <v>NIAGARA-ON-THE-LAKE HYDRO INC.</v>
          </cell>
          <cell r="D1382">
            <v>-185586</v>
          </cell>
        </row>
        <row r="1383">
          <cell r="A1383" t="str">
            <v>NICKEL CENTRE HYDRO-ELECTRIC COMMISSION</v>
          </cell>
          <cell r="B1383" t="str">
            <v>GREATER SUDBURY HYDRO INC.</v>
          </cell>
          <cell r="D1383">
            <v>-12457</v>
          </cell>
        </row>
        <row r="1384">
          <cell r="A1384" t="str">
            <v>NIPIGON HYDRO ELECTRIC COMMISSION</v>
          </cell>
          <cell r="B1384" t="str">
            <v>HYDRO ONE NETWORKS INC.</v>
          </cell>
          <cell r="D1384">
            <v>-16664</v>
          </cell>
        </row>
        <row r="1385">
          <cell r="A1385" t="str">
            <v>NORFOLK POWER DISTRIBUTION INC.</v>
          </cell>
          <cell r="B1385" t="str">
            <v>NORFOLK POWER DISTRIBUTION INC.</v>
          </cell>
          <cell r="D1385">
            <v>-31602</v>
          </cell>
        </row>
        <row r="1386">
          <cell r="A1386" t="str">
            <v>NORTH BAY HYDRO DISTRIBUTION LIMITED</v>
          </cell>
          <cell r="B1386" t="str">
            <v>NORTH BAY HYDRO DISTRIBUTION LIMITED</v>
          </cell>
          <cell r="D1386">
            <v>-366445</v>
          </cell>
        </row>
        <row r="1387">
          <cell r="A1387" t="str">
            <v>NORTH GRENVILLE HYDRO-ELECTRIC COMMISSION</v>
          </cell>
          <cell r="B1387" t="str">
            <v>HYDRO ONE NETWORKS INC.</v>
          </cell>
          <cell r="D1387">
            <v>-4401</v>
          </cell>
        </row>
        <row r="1388">
          <cell r="A1388" t="str">
            <v>NORTH PERTH UTILITY COMMISSION</v>
          </cell>
          <cell r="B1388" t="str">
            <v>HYDRO ONE NETWORKS INC.</v>
          </cell>
          <cell r="D1388">
            <v>-109179</v>
          </cell>
        </row>
        <row r="1389">
          <cell r="A1389" t="str">
            <v>NORWICH PUBLIC UTILITY COMMISSION</v>
          </cell>
          <cell r="B1389" t="str">
            <v>ERIE THAMES POWERLINES CORPORATION</v>
          </cell>
          <cell r="D1389">
            <v>-61495</v>
          </cell>
        </row>
        <row r="1390">
          <cell r="A1390" t="str">
            <v>OAKVILLE HYDRO ELECTRICITY DISTRIBUTION INC.</v>
          </cell>
          <cell r="B1390" t="str">
            <v>OAKVILLE HYDRO ELECTRICITY DISTRIBUTION INC.</v>
          </cell>
          <cell r="D1390">
            <v>-6005524</v>
          </cell>
        </row>
        <row r="1391">
          <cell r="A1391" t="str">
            <v>OIL SPRINGS HYDRO ELECTRIC COMMISSION</v>
          </cell>
          <cell r="B1391" t="str">
            <v>BLUEWATER POWER DISTRIBUTION CORPORATION</v>
          </cell>
          <cell r="D1391">
            <v>-5065</v>
          </cell>
        </row>
        <row r="1392">
          <cell r="A1392" t="str">
            <v>ORANGEVILLE HYDRO LIMITED</v>
          </cell>
          <cell r="B1392" t="str">
            <v>ORANGEVILLE HYDRO LIMITED</v>
          </cell>
          <cell r="D1392">
            <v>-919210</v>
          </cell>
        </row>
        <row r="1393">
          <cell r="A1393" t="str">
            <v>ORILLIA POWER DISTRIBUTION CORPORATION</v>
          </cell>
          <cell r="B1393" t="str">
            <v>ORILLIA POWER DISTRIBUTION CORPORATION</v>
          </cell>
          <cell r="D1393">
            <v>-461777</v>
          </cell>
        </row>
        <row r="1394">
          <cell r="A1394" t="str">
            <v>OSHAWA PUC NETWORKS INC.</v>
          </cell>
          <cell r="B1394" t="str">
            <v>OSHAWA PUC NETWORKS INC.</v>
          </cell>
          <cell r="D1394">
            <v>-2854490</v>
          </cell>
        </row>
        <row r="1395">
          <cell r="A1395" t="str">
            <v>PARKHILL P.U.C.</v>
          </cell>
          <cell r="B1395" t="str">
            <v>MIDDLESEX POWER DISTRIBUTION CORPORATION</v>
          </cell>
          <cell r="D1395">
            <v>-22663</v>
          </cell>
        </row>
        <row r="1396">
          <cell r="A1396" t="str">
            <v>PARRY SOUND POWER CORPORATION</v>
          </cell>
          <cell r="B1396" t="str">
            <v>PARRY SOUND POWER CORPORATION</v>
          </cell>
          <cell r="D1396">
            <v>-38660</v>
          </cell>
        </row>
        <row r="1397">
          <cell r="A1397" t="str">
            <v>PELHAM HYDRO-ELECTRIC COMMISSION</v>
          </cell>
          <cell r="B1397" t="str">
            <v>NIAGARA PENINSULA ENERGY INC.</v>
          </cell>
          <cell r="D1397">
            <v>-52420</v>
          </cell>
        </row>
        <row r="1398">
          <cell r="A1398" t="str">
            <v>PERTH EAST HYDRO ELECTRIC COMMISSION</v>
          </cell>
          <cell r="B1398" t="str">
            <v>HYDRO ONE NETWORKS INC.</v>
          </cell>
          <cell r="D1398">
            <v>-23746</v>
          </cell>
        </row>
        <row r="1399">
          <cell r="A1399" t="str">
            <v>PETERBOROUGH UTILITIES COMMISSION</v>
          </cell>
          <cell r="B1399" t="str">
            <v>PETERBOROUGH DISTRIBUTION INCORPORATED</v>
          </cell>
          <cell r="D1399">
            <v>-1184532</v>
          </cell>
        </row>
        <row r="1400">
          <cell r="A1400" t="str">
            <v>PICKERING HYDRO-ELECTRIC COMMISSION</v>
          </cell>
          <cell r="B1400" t="str">
            <v>VERIDIAN CONNECTIONS INC.</v>
          </cell>
          <cell r="D1400">
            <v>-708917</v>
          </cell>
        </row>
        <row r="1401">
          <cell r="A1401" t="str">
            <v>POLICE VILLAGE OF APPLE HILL HYDRO SYSTEM</v>
          </cell>
          <cell r="B1401" t="str">
            <v>HYDRO ONE NETWORKS INC.</v>
          </cell>
          <cell r="D1401">
            <v>-698</v>
          </cell>
        </row>
        <row r="1402">
          <cell r="A1402" t="str">
            <v>POLICE VILLAGE OF AVONMORE HYDRO SYSTEM</v>
          </cell>
          <cell r="B1402" t="str">
            <v>HYDRO ONE NETWORKS INC.</v>
          </cell>
          <cell r="D1402">
            <v>-2588</v>
          </cell>
        </row>
        <row r="1403">
          <cell r="A1403" t="str">
            <v>POLICE VILLAGE OF COMBER HYDRO SYSTEM</v>
          </cell>
          <cell r="B1403" t="str">
            <v>E.L.K. ENERGY INC.</v>
          </cell>
          <cell r="D1403">
            <v>-31005</v>
          </cell>
        </row>
        <row r="1404">
          <cell r="A1404" t="str">
            <v>POLICE VILLAGE OF DUBLIN HYDRO SYSTEM</v>
          </cell>
          <cell r="B1404" t="str">
            <v>ERIE THAMES POWERLINES CORPORATION</v>
          </cell>
          <cell r="D1404">
            <v>-1945</v>
          </cell>
        </row>
        <row r="1405">
          <cell r="A1405" t="str">
            <v>POLICE VILLAGE OF GRANTON HYDRO SYSTEM</v>
          </cell>
          <cell r="B1405" t="str">
            <v>HYDRO ONE NETWORKS INC.</v>
          </cell>
          <cell r="D1405">
            <v>-42896</v>
          </cell>
        </row>
        <row r="1406">
          <cell r="A1406" t="str">
            <v>POLICE VILLAGE OF MERLIN HYDRO SYSTEM</v>
          </cell>
          <cell r="B1406" t="str">
            <v>CHATHAM-KENT HYDRO INC.</v>
          </cell>
          <cell r="D1406">
            <v>-24071</v>
          </cell>
        </row>
        <row r="1407">
          <cell r="A1407" t="str">
            <v>POLICE VILLAGE OF MOOREFIELD HYDRO SYSTEM</v>
          </cell>
          <cell r="B1407" t="str">
            <v>HYDRO ONE NETWORKS INC.</v>
          </cell>
          <cell r="D1407">
            <v>-99</v>
          </cell>
        </row>
        <row r="1408">
          <cell r="A1408" t="str">
            <v>POLICE VILLAGE OF MOUNT BRYDGES HYDRO SYSTEM</v>
          </cell>
          <cell r="B1408" t="str">
            <v>MIDDLESEX POWER DISTRIBUTION CORPORATION</v>
          </cell>
          <cell r="D1408">
            <v>-27561</v>
          </cell>
        </row>
        <row r="1409">
          <cell r="A1409" t="str">
            <v>POLICE VILLAGE OF PRICEVILLE HYDRO SYSTEM</v>
          </cell>
          <cell r="B1409" t="str">
            <v>HYDRO ONE NETWORKS INC.</v>
          </cell>
          <cell r="D1409">
            <v>-2111</v>
          </cell>
        </row>
        <row r="1410">
          <cell r="A1410" t="str">
            <v>POLICE VILLAGE OF RUSSELL HYDRO ELECTRIC SYSTEM</v>
          </cell>
          <cell r="B1410" t="str">
            <v>HYDRO ONE NETWORKS INC.</v>
          </cell>
          <cell r="D1410">
            <v>-6098</v>
          </cell>
        </row>
        <row r="1411">
          <cell r="A1411" t="str">
            <v>PORT COLBORNE HYDRO INC.</v>
          </cell>
          <cell r="B1411" t="str">
            <v>CANADIAN NIAGARA POWER INC.</v>
          </cell>
          <cell r="D1411">
            <v>-48570</v>
          </cell>
        </row>
        <row r="1412">
          <cell r="A1412" t="str">
            <v>PORT HOPE HYDRO</v>
          </cell>
          <cell r="B1412" t="str">
            <v>VERIDIAN CONNECTIONS INC.</v>
          </cell>
          <cell r="D1412">
            <v>-515719</v>
          </cell>
        </row>
        <row r="1413">
          <cell r="A1413" t="str">
            <v>PRESCOTT PUBLIC UTILITIES COMMISSION</v>
          </cell>
          <cell r="B1413" t="str">
            <v>RIDEAU ST. LAWRENCE DISTRIBUTION INC.</v>
          </cell>
          <cell r="D1413">
            <v>-33640</v>
          </cell>
        </row>
        <row r="1414">
          <cell r="A1414" t="str">
            <v>PUBLIC UTILITIES COMMISSION OF CHATHAM-KENT</v>
          </cell>
          <cell r="B1414" t="str">
            <v>CHATHAM-KENT HYDRO INC.</v>
          </cell>
          <cell r="D1414">
            <v>-931984</v>
          </cell>
        </row>
        <row r="1415">
          <cell r="A1415" t="str">
            <v>PUBLIC UTILITIES COMMISSION OF THE CITY OF BARRIE</v>
          </cell>
          <cell r="B1415" t="str">
            <v>POWERSTREAM INC.</v>
          </cell>
          <cell r="D1415">
            <v>-3573120</v>
          </cell>
        </row>
        <row r="1416">
          <cell r="A1416" t="str">
            <v>PUBLIC UTILITIES COMMISSION OF THE CITY OF OWEN SOUND</v>
          </cell>
          <cell r="B1416" t="str">
            <v>HYDRO ONE NETWORKS INC.</v>
          </cell>
          <cell r="D1416">
            <v>-172860</v>
          </cell>
        </row>
        <row r="1417">
          <cell r="A1417" t="str">
            <v>PUBLIC UTILITIES COMMISSION OF THE CITY OF TRENTON</v>
          </cell>
          <cell r="B1417" t="str">
            <v>HYDRO ONE NETWORKS INC.</v>
          </cell>
          <cell r="D1417">
            <v>-785703</v>
          </cell>
        </row>
        <row r="1418">
          <cell r="A1418" t="str">
            <v>PUBLIC UTILITIES COMMISSION OF THE CORPORATION OF THE TOWNSHIP OF MAGNETAWAN</v>
          </cell>
          <cell r="B1418" t="str">
            <v>LAKELAND POWER DISTRIBUTION LTD.</v>
          </cell>
          <cell r="D1418">
            <v>-26307</v>
          </cell>
        </row>
        <row r="1419">
          <cell r="A1419" t="str">
            <v>PUBLIC UTILITIES COMMISSION OF THE TOWN OF ALEXANDRIA</v>
          </cell>
          <cell r="B1419" t="str">
            <v>HYDRO ONE NETWORKS INC.</v>
          </cell>
          <cell r="D1419">
            <v>-15360</v>
          </cell>
        </row>
        <row r="1420">
          <cell r="A1420" t="str">
            <v>PUBLIC UTILITIES COMMISSION OF THE TOWN OF BLENHEIM</v>
          </cell>
          <cell r="B1420" t="str">
            <v>CHATHAM-KENT HYDRO INC.</v>
          </cell>
          <cell r="D1420">
            <v>-25316</v>
          </cell>
        </row>
        <row r="1421">
          <cell r="A1421" t="str">
            <v>PUBLIC UTILITIES COMMISSION OF THE TOWN OF CAMPBELLFORD</v>
          </cell>
          <cell r="B1421" t="str">
            <v>HYDRO ONE NETWORKS INC.</v>
          </cell>
          <cell r="D1421">
            <v>-32228</v>
          </cell>
        </row>
        <row r="1422">
          <cell r="A1422" t="str">
            <v>PUBLIC UTILITIES COMMISSION OF THE TOWN OF CHESLEY</v>
          </cell>
          <cell r="B1422" t="str">
            <v>HYDRO ONE NETWORKS INC.</v>
          </cell>
          <cell r="D1422">
            <v>-16267</v>
          </cell>
        </row>
        <row r="1423">
          <cell r="A1423" t="str">
            <v>PUBLIC UTILITIES COMMISSION OF THE TOWN OF COBOURG</v>
          </cell>
          <cell r="B1423" t="str">
            <v>LAKEFRONT UTILITIES INC.</v>
          </cell>
          <cell r="D1423">
            <v>-14001</v>
          </cell>
        </row>
        <row r="1424">
          <cell r="A1424" t="str">
            <v>PUBLIC UTILITIES COMMISSION OF THE TOWN OF FERGUS</v>
          </cell>
          <cell r="B1424" t="str">
            <v>CENTRE WELLINGTON HYDRO LTD.</v>
          </cell>
          <cell r="D1424">
            <v>-52302</v>
          </cell>
        </row>
        <row r="1425">
          <cell r="A1425" t="str">
            <v>PUBLIC UTILITIES COMMISSION OF THE TOWN OF GODERICH</v>
          </cell>
          <cell r="B1425" t="str">
            <v>WEST COAST HURON ENERGY INC.</v>
          </cell>
          <cell r="D1425">
            <v>-143766</v>
          </cell>
        </row>
        <row r="1426">
          <cell r="A1426" t="str">
            <v>PUBLIC UTILITIES COMMISSION OF THE TOWN OF MASSEY</v>
          </cell>
          <cell r="B1426" t="str">
            <v>ESPANOLA REGIONAL HYDRO DISTRIBUTION CORPORATION</v>
          </cell>
          <cell r="D1426">
            <v>-10397</v>
          </cell>
        </row>
        <row r="1427">
          <cell r="A1427" t="str">
            <v>PUBLIC UTILITIES COMMISSION OF THE TOWN OF MEAFORD</v>
          </cell>
          <cell r="B1427" t="str">
            <v>HYDRO ONE NETWORKS INC.</v>
          </cell>
          <cell r="D1427">
            <v>-107901</v>
          </cell>
        </row>
        <row r="1428">
          <cell r="A1428" t="str">
            <v>PUBLIC UTILITIES COMMISSION OF THE TOWN OF MITCHELL</v>
          </cell>
          <cell r="B1428" t="str">
            <v>ERIE THAMES POWERLINES CORPORATION</v>
          </cell>
          <cell r="D1428">
            <v>-48613</v>
          </cell>
        </row>
        <row r="1429">
          <cell r="A1429" t="str">
            <v>PUBLIC UTILITIES COMMISSION OF THE TOWN OF MOUNT FOREST</v>
          </cell>
          <cell r="B1429" t="str">
            <v>WELLINGTON NORTH POWER INC.</v>
          </cell>
          <cell r="D1429">
            <v>-26398</v>
          </cell>
        </row>
        <row r="1430">
          <cell r="A1430" t="str">
            <v>PUBLIC UTILITIES COMMISSION OF THE TOWN OF PALMERSTON</v>
          </cell>
          <cell r="B1430" t="str">
            <v>WESTARIO POWER INC.</v>
          </cell>
          <cell r="D1430">
            <v>-30315</v>
          </cell>
        </row>
        <row r="1431">
          <cell r="A1431" t="str">
            <v>PUBLIC UTILITIES COMMISSION OF THE TOWN OF PARIS</v>
          </cell>
          <cell r="B1431" t="str">
            <v>BRANT COUNTY POWER INC.</v>
          </cell>
          <cell r="D1431">
            <v>-262478</v>
          </cell>
        </row>
        <row r="1432">
          <cell r="A1432" t="str">
            <v>PUBLIC UTILITIES COMMISSION OF THE TOWN OF PICTON</v>
          </cell>
          <cell r="B1432" t="str">
            <v>HYDRO ONE NETWORKS INC.</v>
          </cell>
          <cell r="D1432">
            <v>-23971</v>
          </cell>
        </row>
        <row r="1433">
          <cell r="A1433" t="str">
            <v>PUBLIC UTILITIES COMMISSION OF THE TOWN OF RIDGETOWN</v>
          </cell>
          <cell r="B1433" t="str">
            <v>CHATHAM-KENT HYDRO INC.</v>
          </cell>
          <cell r="D1433">
            <v>-35371</v>
          </cell>
        </row>
        <row r="1434">
          <cell r="A1434" t="str">
            <v>PUBLIC UTILITIES COMMISSION OF THE TOWN OF SOUTHAMPTON</v>
          </cell>
          <cell r="B1434" t="str">
            <v>WESTARIO POWER INC.</v>
          </cell>
          <cell r="D1434">
            <v>-66730</v>
          </cell>
        </row>
        <row r="1435">
          <cell r="A1435" t="str">
            <v>PUBLIC UTILITIES COMMISSION OF THE TOWN OF TECUMSEH</v>
          </cell>
          <cell r="B1435" t="str">
            <v>ESSEX POWERLINES CORPORATION</v>
          </cell>
          <cell r="D1435">
            <v>-868582</v>
          </cell>
        </row>
        <row r="1436">
          <cell r="A1436" t="str">
            <v>PUBLIC UTILITIES COMMISSION OF THE TOWN OF TILBURY</v>
          </cell>
          <cell r="B1436" t="str">
            <v>CHATHAM-KENT HYDRO INC.</v>
          </cell>
          <cell r="D1436">
            <v>-90846</v>
          </cell>
        </row>
        <row r="1437">
          <cell r="A1437" t="str">
            <v>PUBLIC UTILITIES COMMISSION OF THE VILLAGE OF ARTHUR</v>
          </cell>
          <cell r="B1437" t="str">
            <v>WELLINGTON NORTH POWER INC.</v>
          </cell>
          <cell r="D1437">
            <v>-7242</v>
          </cell>
        </row>
        <row r="1438">
          <cell r="A1438" t="str">
            <v>PUBLIC UTILITIES COMMISSION OF THE VILLAGE OF BELMONT</v>
          </cell>
          <cell r="B1438" t="str">
            <v>ERIE THAMES POWERLINES CORPORATION</v>
          </cell>
          <cell r="D1438">
            <v>-133842</v>
          </cell>
        </row>
        <row r="1439">
          <cell r="A1439" t="str">
            <v>PUBLIC UTILITIES COMMISSION OF THE VILLAGE OF LANCASTER</v>
          </cell>
          <cell r="B1439" t="str">
            <v>HYDRO ONE NETWORKS INC.</v>
          </cell>
          <cell r="D1439">
            <v>-27168</v>
          </cell>
        </row>
        <row r="1440">
          <cell r="A1440" t="str">
            <v>PUBLIC UTILITIES COMMISSION OF THE VILLAGE OF PORT MCNICOLL</v>
          </cell>
          <cell r="B1440" t="str">
            <v>NEWMARKET-TAY POWER DISTRIBUTION LTD.</v>
          </cell>
          <cell r="D1440">
            <v>-7421</v>
          </cell>
        </row>
        <row r="1441">
          <cell r="A1441" t="str">
            <v>PUBLIC UTILITIES COMMISSION OF THE VILLAGE OF PORT STANLEY</v>
          </cell>
          <cell r="B1441" t="str">
            <v>ERIE THAMES POWERLINES CORPORATION</v>
          </cell>
          <cell r="D1441">
            <v>-4706</v>
          </cell>
        </row>
        <row r="1442">
          <cell r="A1442" t="str">
            <v>PUBLIC UTILITIES COMMISSION OF THE VILLAGE OF THAMESVILLE</v>
          </cell>
          <cell r="B1442" t="str">
            <v>CHATHAM-KENT HYDRO INC.</v>
          </cell>
          <cell r="D1442">
            <v>-4713</v>
          </cell>
        </row>
        <row r="1443">
          <cell r="A1443" t="str">
            <v>PUBLIC UTILITIES COMMISSION OF THE VILLAGE OF WESTPORT</v>
          </cell>
          <cell r="B1443" t="str">
            <v>RIDEAU ST. LAWRENCE DISTRIBUTION INC.</v>
          </cell>
          <cell r="D1443">
            <v>-564</v>
          </cell>
        </row>
        <row r="1444">
          <cell r="A1444" t="str">
            <v>PUBLIC UTILITIES COMMISSION OF THE VILLAGE OF WHEATLEY</v>
          </cell>
          <cell r="B1444" t="str">
            <v>CHATHAM-KENT HYDRO INC.</v>
          </cell>
          <cell r="D1444">
            <v>-9927</v>
          </cell>
        </row>
        <row r="1445">
          <cell r="A1445" t="str">
            <v>PUBLIC UTILITY COMMISSION OF THE VILLAGE OF WEST LORNE</v>
          </cell>
          <cell r="B1445" t="str">
            <v>HYDRO ONE NETWORKS INC.</v>
          </cell>
          <cell r="D1445">
            <v>-21813</v>
          </cell>
        </row>
        <row r="1446">
          <cell r="A1446" t="str">
            <v>PUBLIC UTILITY COMMISSION OF TOWN OF PERTH</v>
          </cell>
          <cell r="B1446" t="str">
            <v>HYDRO ONE NETWORKS INC.</v>
          </cell>
          <cell r="D1446">
            <v>-102809</v>
          </cell>
        </row>
        <row r="1447">
          <cell r="A1447" t="str">
            <v>RAINY RIVER PUBLIC UTILITIES COMMISSION</v>
          </cell>
          <cell r="B1447" t="str">
            <v>HYDRO ONE NETWORKS INC.</v>
          </cell>
          <cell r="D1447">
            <v>-21851</v>
          </cell>
        </row>
        <row r="1448">
          <cell r="A1448" t="str">
            <v>RED ROCK HYDRO</v>
          </cell>
          <cell r="B1448" t="str">
            <v>HYDRO ONE NETWORKS INC.</v>
          </cell>
          <cell r="D1448">
            <v>-9068</v>
          </cell>
        </row>
        <row r="1449">
          <cell r="A1449" t="str">
            <v>RENFREW HYDRO INC.</v>
          </cell>
          <cell r="B1449" t="str">
            <v>RENFREW HYDRO INC.</v>
          </cell>
          <cell r="D1449">
            <v>-45216</v>
          </cell>
        </row>
        <row r="1450">
          <cell r="A1450" t="str">
            <v>RICHMOND HILL HYDRO INC.</v>
          </cell>
          <cell r="B1450" t="str">
            <v>POWERSTREAM INC.</v>
          </cell>
          <cell r="D1450">
            <v>-1379841</v>
          </cell>
        </row>
        <row r="1451">
          <cell r="A1451" t="str">
            <v>RIPLEY PUBLIC UTILITIES COMMISSION</v>
          </cell>
          <cell r="B1451" t="str">
            <v>WESTARIO POWER INC.</v>
          </cell>
          <cell r="D1451">
            <v>-17351</v>
          </cell>
        </row>
        <row r="1452">
          <cell r="A1452" t="str">
            <v>ROCKLAND HYDRO ELECTRIC COMMISSION</v>
          </cell>
          <cell r="B1452" t="str">
            <v>HYDRO ONE NETWORKS INC.</v>
          </cell>
          <cell r="D1452">
            <v>-137786</v>
          </cell>
        </row>
        <row r="1453">
          <cell r="A1453" t="str">
            <v>RODNEY PUBLIC UTILITIES COMMISSION</v>
          </cell>
          <cell r="B1453" t="str">
            <v>HYDRO ONE NETWORKS INC.</v>
          </cell>
          <cell r="D1453">
            <v>-5016</v>
          </cell>
        </row>
        <row r="1454">
          <cell r="A1454" t="str">
            <v>SCHREIBER HYDRO-ELECTRIC COMMISSION</v>
          </cell>
          <cell r="B1454" t="str">
            <v>HYDRO ONE NETWORKS INC.</v>
          </cell>
          <cell r="D1454">
            <v>-7023</v>
          </cell>
        </row>
        <row r="1455">
          <cell r="A1455" t="str">
            <v>SCUGOG HYDRO ELECTRIC CORPORATION</v>
          </cell>
          <cell r="B1455" t="str">
            <v>VERIDIAN CONNECTIONS INC.</v>
          </cell>
          <cell r="D1455">
            <v>-369615</v>
          </cell>
        </row>
        <row r="1456">
          <cell r="A1456" t="str">
            <v>SEAFORTH PUBLIC UTILITY COMMISSION</v>
          </cell>
          <cell r="B1456" t="str">
            <v>FESTIVAL HYDRO INC.</v>
          </cell>
          <cell r="D1456">
            <v>-20125</v>
          </cell>
        </row>
        <row r="1457">
          <cell r="A1457" t="str">
            <v>SEVERN HYDRO-ELECTRIC SYSTEM</v>
          </cell>
          <cell r="B1457" t="str">
            <v>HYDRO ONE NETWORKS INC.</v>
          </cell>
          <cell r="D1457">
            <v>-15706</v>
          </cell>
        </row>
        <row r="1458">
          <cell r="A1458" t="str">
            <v>SIMCOE HYDRO-ELECTRIC COMMISSION</v>
          </cell>
          <cell r="B1458" t="str">
            <v>NORFOLK POWER DISTRIBUTION INC.</v>
          </cell>
          <cell r="D1458">
            <v>-305797</v>
          </cell>
        </row>
        <row r="1459">
          <cell r="A1459" t="str">
            <v>SIOUX LOOKOUT HYDRO INC.</v>
          </cell>
          <cell r="B1459" t="str">
            <v>SIOUX LOOKOUT HYDRO INC.</v>
          </cell>
          <cell r="D1459">
            <v>-34147</v>
          </cell>
        </row>
        <row r="1460">
          <cell r="A1460" t="str">
            <v>SMITHS FALLS HYDRO ELECTRIC COMMISSION</v>
          </cell>
          <cell r="B1460" t="str">
            <v>HYDRO ONE NETWORKS INC.</v>
          </cell>
          <cell r="D1460">
            <v>-30355</v>
          </cell>
        </row>
        <row r="1461">
          <cell r="A1461" t="str">
            <v>SOUTH RIVER PUBLIC UTILITIES COMMISSION</v>
          </cell>
          <cell r="B1461" t="str">
            <v>HYDRO ONE NETWORKS INC.</v>
          </cell>
          <cell r="D1461">
            <v>-7367</v>
          </cell>
        </row>
        <row r="1462">
          <cell r="A1462" t="str">
            <v>SOUTH-WEST OXFORD PUBLIC UTILITIES COMMISSION</v>
          </cell>
          <cell r="B1462" t="str">
            <v>ERIE THAMES POWERLINES CORPORATION</v>
          </cell>
          <cell r="D1462">
            <v>-2699</v>
          </cell>
        </row>
        <row r="1463">
          <cell r="A1463" t="str">
            <v>ST. CATHARINES HYDRO UTILITY SERVICES INC.</v>
          </cell>
          <cell r="B1463" t="str">
            <v>HORIZON UTILITIES CORPORATION</v>
          </cell>
          <cell r="D1463">
            <v>-2312521</v>
          </cell>
        </row>
        <row r="1464">
          <cell r="A1464" t="str">
            <v>ST. MARY'S PUBLIC UTILITIES COMMISSION</v>
          </cell>
          <cell r="B1464" t="str">
            <v>FESTIVAL HYDRO INC.</v>
          </cell>
          <cell r="D1464">
            <v>-98097</v>
          </cell>
        </row>
        <row r="1465">
          <cell r="A1465" t="str">
            <v>ST. THOMAS ENERGY INC.</v>
          </cell>
          <cell r="B1465" t="str">
            <v>ST. THOMAS ENERGY INC.</v>
          </cell>
          <cell r="D1465">
            <v>-240213</v>
          </cell>
        </row>
        <row r="1466">
          <cell r="A1466" t="str">
            <v>STIRLING-RAWDON PUBLIC UTILITIES COMMISSION</v>
          </cell>
          <cell r="B1466" t="str">
            <v>HYDRO ONE NETWORKS INC.</v>
          </cell>
          <cell r="D1466">
            <v>-8927</v>
          </cell>
        </row>
        <row r="1467">
          <cell r="A1467" t="str">
            <v>STONEY CREEK HYDRO-ELECTRIC COMMISSION</v>
          </cell>
          <cell r="B1467" t="str">
            <v>HORIZON UTILITIES CORPORATION</v>
          </cell>
          <cell r="D1467">
            <v>-39287</v>
          </cell>
        </row>
        <row r="1468">
          <cell r="A1468" t="str">
            <v>STRATFORD PUBLIC UTILITY COMMISSION</v>
          </cell>
          <cell r="B1468" t="str">
            <v>FESTIVAL HYDRO INC.</v>
          </cell>
          <cell r="D1468">
            <v>-768620</v>
          </cell>
        </row>
        <row r="1469">
          <cell r="A1469" t="str">
            <v>SUNDRIDGE HYDRO ELECTRIC SYSTEM</v>
          </cell>
          <cell r="B1469" t="str">
            <v>LAKELAND POWER DISTRIBUTION LTD.</v>
          </cell>
          <cell r="D1469">
            <v>-50123</v>
          </cell>
        </row>
        <row r="1470">
          <cell r="A1470" t="str">
            <v>TARA HYDRO-ELECTRIC SYSTEM</v>
          </cell>
          <cell r="B1470" t="str">
            <v>HYDRO ONE NETWORKS INC.</v>
          </cell>
          <cell r="D1470">
            <v>-5476</v>
          </cell>
        </row>
        <row r="1471">
          <cell r="A1471" t="str">
            <v>TEESWATER HYDRO-ELECTRIC COMMISSION</v>
          </cell>
          <cell r="B1471" t="str">
            <v>WESTARIO POWER INC.</v>
          </cell>
          <cell r="D1471">
            <v>-34494</v>
          </cell>
        </row>
        <row r="1472">
          <cell r="A1472" t="str">
            <v>TERRACE BAY SUPERIOR WIRES INC.</v>
          </cell>
          <cell r="B1472" t="str">
            <v>HYDRO ONE NETWORKS INC.</v>
          </cell>
          <cell r="D1472">
            <v>-100996</v>
          </cell>
        </row>
        <row r="1473">
          <cell r="A1473" t="str">
            <v>THE HYDRO ELECTRIC COMMISSION OF THE TOWN OF CARLETON PLACE</v>
          </cell>
          <cell r="B1473" t="str">
            <v>HYDRO ONE NETWORKS INC.</v>
          </cell>
          <cell r="D1473">
            <v>-67511</v>
          </cell>
        </row>
        <row r="1474">
          <cell r="A1474" t="str">
            <v>THE HYDRO ELECTRIC COMMISSION OF THE TOWN OF SHELBURNE</v>
          </cell>
          <cell r="B1474" t="str">
            <v>HYDRO ONE NETWORKS INC.</v>
          </cell>
          <cell r="D1474">
            <v>-69722</v>
          </cell>
        </row>
        <row r="1475">
          <cell r="A1475" t="str">
            <v>THE HYDRO ELECTRIC COMMISSION OF THE TOWNSHIP OF WARWICK</v>
          </cell>
          <cell r="B1475" t="str">
            <v>BLUEWATER POWER DISTRIBUTION CORPORATION</v>
          </cell>
          <cell r="D1475">
            <v>-39551</v>
          </cell>
        </row>
        <row r="1476">
          <cell r="A1476" t="str">
            <v>THE HYDRO-ELECTRIC COMMISSION FOR THE TOWN OF EXETER</v>
          </cell>
          <cell r="B1476" t="str">
            <v>HYDRO ONE NETWORKS INC.</v>
          </cell>
          <cell r="D1476">
            <v>-87426</v>
          </cell>
        </row>
        <row r="1477">
          <cell r="A1477" t="str">
            <v>THE HYDRO-ELECTRIC COMMISSION OF THE CITY OF GLOUCESTER</v>
          </cell>
          <cell r="B1477" t="str">
            <v>HYDRO OTTAWA LIMITED</v>
          </cell>
          <cell r="D1477">
            <v>-5716466</v>
          </cell>
        </row>
        <row r="1478">
          <cell r="A1478" t="str">
            <v>THE HYDRO-ELECTRIC COMMISSION OF THE TOWN OF PENETANGUISHENE</v>
          </cell>
          <cell r="B1478" t="str">
            <v>POWERSTREAM INC.</v>
          </cell>
          <cell r="D1478">
            <v>-213396</v>
          </cell>
        </row>
        <row r="1479">
          <cell r="A1479" t="str">
            <v>THE PUBLIC UTILITIES COMMISSION FOR THE TOWN OF BANCROFT</v>
          </cell>
          <cell r="B1479" t="str">
            <v>HYDRO ONE NETWORKS INC.</v>
          </cell>
          <cell r="D1479">
            <v>-57504</v>
          </cell>
        </row>
        <row r="1480">
          <cell r="A1480" t="str">
            <v>THE PUBLIC UTILITIES COMMISSION OF THE TOWN OF COLLINGWOOD</v>
          </cell>
          <cell r="B1480" t="str">
            <v>COLLUS POWER CORP.</v>
          </cell>
          <cell r="D1480">
            <v>-338454</v>
          </cell>
        </row>
        <row r="1481">
          <cell r="A1481" t="str">
            <v>THE PUBLIC UTILITIES COMMISSION OF THE TOWN OF KAPUSKASING</v>
          </cell>
          <cell r="B1481" t="str">
            <v>NORTHERN ONTARIO WIRES INC.</v>
          </cell>
          <cell r="D1481">
            <v>-28610</v>
          </cell>
        </row>
        <row r="1482">
          <cell r="A1482" t="str">
            <v>THE PUBLIC UTILITIES COMMISSION OF THE TOWN OF PETROLIA</v>
          </cell>
          <cell r="B1482" t="str">
            <v>BLUEWATER POWER DISTRIBUTION CORPORATION</v>
          </cell>
          <cell r="D1482">
            <v>-69367</v>
          </cell>
        </row>
        <row r="1483">
          <cell r="A1483" t="str">
            <v>THE PUBLIC UTILITIES COMMISSION OF THE VILLAGE OF EGANVILLE</v>
          </cell>
          <cell r="B1483" t="str">
            <v>HYDRO ONE NETWORKS INC.</v>
          </cell>
          <cell r="D1483">
            <v>-11994</v>
          </cell>
        </row>
        <row r="1484">
          <cell r="A1484" t="str">
            <v>THE PUBLIC UTILITIES COMMISSION OF THE VILLAGE OF POINT EDWARD</v>
          </cell>
          <cell r="B1484" t="str">
            <v>BLUEWATER POWER DISTRIBUTION CORPORATION</v>
          </cell>
          <cell r="D1484">
            <v>-3856</v>
          </cell>
        </row>
        <row r="1485">
          <cell r="A1485" t="str">
            <v>THE VILLAGE OF OMEMEE HYDRO-ELECTRIC COMMISSION</v>
          </cell>
          <cell r="B1485" t="str">
            <v>HYDRO ONE NETWORKS INC.</v>
          </cell>
          <cell r="D1485">
            <v>-20017</v>
          </cell>
        </row>
        <row r="1486">
          <cell r="A1486" t="str">
            <v>THEDFORD HYDRO ELECTRIC COMMISSION</v>
          </cell>
          <cell r="B1486" t="str">
            <v>HYDRO ONE NETWORKS INC.</v>
          </cell>
          <cell r="D1486">
            <v>-13800</v>
          </cell>
        </row>
        <row r="1487">
          <cell r="A1487" t="str">
            <v>THORNDALE HYDRO ELECTRIC COMMISSION</v>
          </cell>
          <cell r="B1487" t="str">
            <v>HYDRO ONE NETWORKS INC.</v>
          </cell>
          <cell r="D1487">
            <v>-2064</v>
          </cell>
        </row>
        <row r="1488">
          <cell r="A1488" t="str">
            <v>THOROLD HYDRO CORPORATION</v>
          </cell>
          <cell r="B1488" t="str">
            <v>HYDRO ONE NETWORKS INC.</v>
          </cell>
          <cell r="D1488">
            <v>-29789</v>
          </cell>
        </row>
        <row r="1489">
          <cell r="A1489" t="str">
            <v>THUNDER BAY HYDRO ELECTRICITY DISTRIBUTION INC.</v>
          </cell>
          <cell r="B1489" t="str">
            <v>THUNDER BAY HYDRO ELECTRICITY DISTRIBUTION INC.</v>
          </cell>
          <cell r="D1489">
            <v>-4646255</v>
          </cell>
        </row>
        <row r="1490">
          <cell r="A1490" t="str">
            <v>TILLSONBURG HYDRO INC.</v>
          </cell>
          <cell r="B1490" t="str">
            <v>TILLSONBURG HYDRO INC.</v>
          </cell>
          <cell r="D1490">
            <v>-371406</v>
          </cell>
        </row>
        <row r="1491">
          <cell r="A1491" t="str">
            <v>TOWNSHIP OF MCGARRY HYDRO SYSTEM</v>
          </cell>
          <cell r="B1491" t="str">
            <v>HYDRO ONE NETWORKS INC.</v>
          </cell>
          <cell r="D1491">
            <v>-6273</v>
          </cell>
        </row>
        <row r="1492">
          <cell r="A1492" t="str">
            <v>TOWNSHIP OF NORTH DORCHESTER HYDRO</v>
          </cell>
          <cell r="B1492" t="str">
            <v>HYDRO ONE NETWORKS INC.</v>
          </cell>
          <cell r="D1492">
            <v>-48671</v>
          </cell>
        </row>
        <row r="1493">
          <cell r="A1493" t="str">
            <v>TWEED HYDRO ELECTRIC COMMISSION</v>
          </cell>
          <cell r="B1493" t="str">
            <v>HYDRO ONE NETWORKS INC.</v>
          </cell>
          <cell r="D1493">
            <v>-21650</v>
          </cell>
        </row>
        <row r="1494">
          <cell r="A1494" t="str">
            <v>UXBRIDGE HYDRO ELECTRIC COMMISSION</v>
          </cell>
          <cell r="B1494" t="str">
            <v>VERIDIAN CONNECTIONS INC.</v>
          </cell>
          <cell r="D1494">
            <v>-15283</v>
          </cell>
        </row>
        <row r="1495">
          <cell r="A1495" t="str">
            <v>VILLAGE OF BARRY'S BAY HYDRO SYSTEM</v>
          </cell>
          <cell r="B1495" t="str">
            <v>HYDRO ONE NETWORKS INC.</v>
          </cell>
          <cell r="D1495">
            <v>-3903</v>
          </cell>
        </row>
        <row r="1496">
          <cell r="A1496" t="str">
            <v>VILLAGE OF BLOOMFIELD HYDRO SYSTEM</v>
          </cell>
          <cell r="B1496" t="str">
            <v>HYDRO ONE NETWORKS INC.</v>
          </cell>
          <cell r="D1496">
            <v>-153</v>
          </cell>
        </row>
        <row r="1497">
          <cell r="A1497" t="str">
            <v>VILLAGE OF CARDINAL HYDRO SYSTEM</v>
          </cell>
          <cell r="B1497" t="str">
            <v>RIDEAU ST. LAWRENCE DISTRIBUTION INC.</v>
          </cell>
          <cell r="D1497">
            <v>-1018</v>
          </cell>
        </row>
        <row r="1498">
          <cell r="A1498" t="str">
            <v>VILLAGE OF CHESTERVILLE HYDRO SYSTEM</v>
          </cell>
          <cell r="B1498" t="str">
            <v>HYDRO ONE NETWORKS INC.</v>
          </cell>
          <cell r="D1498">
            <v>-7189</v>
          </cell>
        </row>
        <row r="1499">
          <cell r="A1499" t="str">
            <v>VILLAGE OF CREEMORE HYDRO SYSTEM</v>
          </cell>
          <cell r="B1499" t="str">
            <v>COLLUS POWER CORP.</v>
          </cell>
          <cell r="D1499">
            <v>-73</v>
          </cell>
        </row>
        <row r="1500">
          <cell r="A1500" t="str">
            <v>VILLAGE OF ERIEAU HYDRO SYSTEM</v>
          </cell>
          <cell r="B1500" t="str">
            <v>CHATHAM-KENT HYDRO INC.</v>
          </cell>
          <cell r="D1500">
            <v>-1633</v>
          </cell>
        </row>
        <row r="1501">
          <cell r="A1501" t="str">
            <v>VILLAGE OF FLESHERTON HYDRO SYSTEM</v>
          </cell>
          <cell r="B1501" t="str">
            <v>HYDRO ONE NETWORKS INC.</v>
          </cell>
          <cell r="D1501">
            <v>-6944</v>
          </cell>
        </row>
        <row r="1502">
          <cell r="A1502" t="str">
            <v>VILLAGE OF IROQUOIS HYDRO SYSTEM</v>
          </cell>
          <cell r="B1502" t="str">
            <v>RIDEAU ST. LAWRENCE DISTRIBUTION INC.</v>
          </cell>
          <cell r="D1502">
            <v>-127553</v>
          </cell>
        </row>
        <row r="1503">
          <cell r="A1503" t="str">
            <v>VILLAGE OF LUCKNOW HYDRO SYSTEM</v>
          </cell>
          <cell r="B1503" t="str">
            <v>WESTARIO POWER INC.</v>
          </cell>
          <cell r="D1503">
            <v>-37471</v>
          </cell>
        </row>
        <row r="1504">
          <cell r="A1504" t="str">
            <v>VILLAGE OF MAXVILLE HYDRO SYSTEM</v>
          </cell>
          <cell r="B1504" t="str">
            <v>HYDRO ONE NETWORKS INC.</v>
          </cell>
          <cell r="D1504">
            <v>-9847</v>
          </cell>
        </row>
        <row r="1505">
          <cell r="A1505" t="str">
            <v>WALKERTON PUBLIC UTILITIES COMMISSION</v>
          </cell>
          <cell r="B1505" t="str">
            <v>WESTARIO POWER INC.</v>
          </cell>
          <cell r="D1505">
            <v>-30508</v>
          </cell>
        </row>
        <row r="1506">
          <cell r="A1506" t="str">
            <v>WARDSVILLE HYDRO ELECTRIC COMMISSION</v>
          </cell>
          <cell r="B1506" t="str">
            <v>HYDRO ONE NETWORKS INC.</v>
          </cell>
          <cell r="D1506">
            <v>-3384</v>
          </cell>
        </row>
        <row r="1507">
          <cell r="A1507" t="str">
            <v>WARKWORTH HYDRO ELECTRIC COMMISSION</v>
          </cell>
          <cell r="B1507" t="str">
            <v>HYDRO ONE NETWORKS INC.</v>
          </cell>
          <cell r="D1507">
            <v>-24604</v>
          </cell>
        </row>
        <row r="1508">
          <cell r="A1508" t="str">
            <v>WATERLOO NORTH HYDRO INC.</v>
          </cell>
          <cell r="B1508" t="str">
            <v>WATERLOO NORTH HYDRO INC.</v>
          </cell>
          <cell r="D1508">
            <v>-2339718</v>
          </cell>
        </row>
        <row r="1509">
          <cell r="A1509" t="str">
            <v>WAUBAUSHENE PUBLIC UTILITIES COMMISSION</v>
          </cell>
          <cell r="B1509" t="str">
            <v>NEWMARKET-TAY POWER DISTRIBUTION LTD.</v>
          </cell>
          <cell r="D1509">
            <v>-26</v>
          </cell>
        </row>
        <row r="1510">
          <cell r="A1510" t="str">
            <v>WELLAND HYDRO-ELECTRIC SYSTEM CORP.</v>
          </cell>
          <cell r="B1510" t="str">
            <v>WELLAND HYDRO-ELECTRIC SYSTEM CORP.</v>
          </cell>
          <cell r="D1510">
            <v>-1064408</v>
          </cell>
        </row>
        <row r="1511">
          <cell r="A1511" t="str">
            <v>WELLINGTON ELECTRIC DISTRIBUTION COMPANY INC.</v>
          </cell>
          <cell r="B1511" t="str">
            <v>GUELPH HYDRO ELECTRIC SYSTEMS INC.</v>
          </cell>
          <cell r="D1511">
            <v>-22235</v>
          </cell>
        </row>
        <row r="1512">
          <cell r="A1512" t="str">
            <v>WEST LINCOLN HYDRO ELECTRIC COMMISSION</v>
          </cell>
          <cell r="B1512" t="str">
            <v>NIAGARA PENINSULA ENERGY INC.</v>
          </cell>
          <cell r="D1512">
            <v>-45607</v>
          </cell>
        </row>
        <row r="1513">
          <cell r="A1513" t="str">
            <v>WHITBY HYDRO ELECTRIC CORPORATION</v>
          </cell>
          <cell r="B1513" t="str">
            <v>WHITBY HYDRO ELECTRIC CORPORATION</v>
          </cell>
          <cell r="D1513">
            <v>-2799307</v>
          </cell>
        </row>
        <row r="1514">
          <cell r="A1514" t="str">
            <v>WHITCHURCH STOUFFVILLE HYDRO ELECTRIC COMMISSION</v>
          </cell>
          <cell r="B1514" t="str">
            <v>HYDRO ONE NETWORKS INC.</v>
          </cell>
          <cell r="D1514">
            <v>-469971</v>
          </cell>
        </row>
        <row r="1515">
          <cell r="A1515" t="str">
            <v>WINCHESTER HYDRO COMMISSION</v>
          </cell>
          <cell r="B1515" t="str">
            <v>HYDRO ONE NETWORKS INC.</v>
          </cell>
          <cell r="D1515">
            <v>-4100</v>
          </cell>
        </row>
        <row r="1516">
          <cell r="A1516" t="str">
            <v>WINDSOR UTILITIES COMMISSION</v>
          </cell>
          <cell r="B1516" t="str">
            <v>ENWIN UTILITIES LTD.</v>
          </cell>
          <cell r="D1516">
            <v>-1547949</v>
          </cell>
        </row>
        <row r="1517">
          <cell r="A1517" t="str">
            <v>WINGHAM PUBLIC UTILITIES COMMISSION</v>
          </cell>
          <cell r="B1517" t="str">
            <v>WESTARIO POWER INC.</v>
          </cell>
          <cell r="D1517">
            <v>-79392</v>
          </cell>
        </row>
        <row r="1518">
          <cell r="A1518" t="str">
            <v>WOODSTOCK HYDRO SERVICES INC.</v>
          </cell>
          <cell r="B1518" t="str">
            <v>WOODSTOCK HYDRO SERVICES INC.</v>
          </cell>
          <cell r="D1518">
            <v>-428497</v>
          </cell>
        </row>
        <row r="1519">
          <cell r="A1519" t="str">
            <v>WOODVILLE HYDRO-ELECTRIC SYSTEM</v>
          </cell>
          <cell r="B1519" t="str">
            <v>HYDRO ONE NETWORKS INC.</v>
          </cell>
          <cell r="D1519">
            <v>-28164</v>
          </cell>
        </row>
        <row r="1520">
          <cell r="A1520" t="str">
            <v>WYOMING HYDRO ELECTRIC COMMISSION</v>
          </cell>
          <cell r="B1520" t="str">
            <v>HYDRO ONE NETWORKS INC.</v>
          </cell>
          <cell r="D1520">
            <v>-20134</v>
          </cell>
        </row>
        <row r="1521">
          <cell r="A1521" t="str">
            <v>ZORRA ELECTRIC SUPPLY AUTHORITY</v>
          </cell>
          <cell r="B1521" t="str">
            <v>ERIE THAMES POWERLINES CORPORATION</v>
          </cell>
          <cell r="D1521">
            <v>-46988</v>
          </cell>
        </row>
        <row r="1522">
          <cell r="A1522" t="str">
            <v>ZURICH HYDRO ELECTRIC COMMISSION</v>
          </cell>
          <cell r="B1522" t="str">
            <v>FESTIVAL HYDRO INC.</v>
          </cell>
          <cell r="D1522">
            <v>-12515</v>
          </cell>
        </row>
        <row r="1527">
          <cell r="A1527" t="str">
            <v>AILSA CRAIG HYDRO ELECTRIC SYSTEM</v>
          </cell>
          <cell r="B1527" t="str">
            <v>HYDRO ONE NETWORKS INC.</v>
          </cell>
          <cell r="D1527">
            <v>-72542</v>
          </cell>
        </row>
        <row r="1528">
          <cell r="A1528" t="str">
            <v>AJAX HYDRO-ELECTRIC COMMISSION</v>
          </cell>
          <cell r="B1528" t="str">
            <v>VERIDIAN CONNECTIONS INC.</v>
          </cell>
          <cell r="D1528">
            <v>-15204902</v>
          </cell>
        </row>
        <row r="1529">
          <cell r="A1529" t="str">
            <v>ALVINSTON PUBLIC UTILITIES COMMISSION</v>
          </cell>
          <cell r="B1529" t="str">
            <v>BLUEWATER POWER DISTRIBUTION CORPORATION</v>
          </cell>
          <cell r="D1529">
            <v>-39128</v>
          </cell>
        </row>
        <row r="1530">
          <cell r="A1530" t="str">
            <v>ANCASTER HYDRO-ELECTRIC COMMISSION</v>
          </cell>
          <cell r="B1530" t="str">
            <v>HORIZON UTILITIES CORPORATION</v>
          </cell>
          <cell r="D1530">
            <v>-868212</v>
          </cell>
        </row>
        <row r="1531">
          <cell r="A1531" t="str">
            <v>ARKONA HYDRO ELECTRIC COMMISSION</v>
          </cell>
          <cell r="B1531" t="str">
            <v>HYDRO ONE NETWORKS INC.</v>
          </cell>
          <cell r="D1531">
            <v>-46457</v>
          </cell>
        </row>
        <row r="1532">
          <cell r="A1532" t="str">
            <v>ARNPRIOR HYDRO ELECTRIC COMMISSION</v>
          </cell>
          <cell r="B1532" t="str">
            <v>HYDRO ONE NETWORKS INC.</v>
          </cell>
          <cell r="D1532">
            <v>-916306</v>
          </cell>
        </row>
        <row r="1533">
          <cell r="A1533" t="str">
            <v>ASPHODEL-NORWOOD DISTRIBUTION INCORPORATED</v>
          </cell>
          <cell r="B1533" t="str">
            <v>PETERBOROUGH DISTRIBUTION INCORPORATED</v>
          </cell>
          <cell r="D1533">
            <v>-62092</v>
          </cell>
        </row>
        <row r="1534">
          <cell r="A1534" t="str">
            <v>ATIKOKAN HYDRO INC.</v>
          </cell>
          <cell r="B1534" t="str">
            <v>ATIKOKAN HYDRO INC.</v>
          </cell>
          <cell r="D1534">
            <v>-305356</v>
          </cell>
        </row>
        <row r="1535">
          <cell r="A1535" t="str">
            <v>AURORA HYDRO CONNECTIONS LIMITED</v>
          </cell>
          <cell r="B1535" t="str">
            <v>POWERSTREAM INC.</v>
          </cell>
          <cell r="D1535">
            <v>-11521658</v>
          </cell>
        </row>
        <row r="1536">
          <cell r="A1536" t="str">
            <v>AYLMER PUBLIC UTILITIES COMMISSION</v>
          </cell>
          <cell r="B1536" t="str">
            <v>ERIE THAMES POWERLINES CORPORATION</v>
          </cell>
          <cell r="D1536">
            <v>-537744</v>
          </cell>
        </row>
        <row r="1537">
          <cell r="A1537" t="str">
            <v>BATH HYDRO</v>
          </cell>
          <cell r="B1537" t="str">
            <v>HYDRO ONE NETWORKS INC.</v>
          </cell>
          <cell r="D1537">
            <v>-380249</v>
          </cell>
        </row>
        <row r="1538">
          <cell r="A1538" t="str">
            <v>BEACHBURG HYDRO</v>
          </cell>
          <cell r="B1538" t="str">
            <v>OTTAWA RIVER POWER CORPORATION</v>
          </cell>
          <cell r="D1538">
            <v>-37742</v>
          </cell>
        </row>
        <row r="1539">
          <cell r="A1539" t="str">
            <v>BELLEVILLE ELECTRIC CORPORATION</v>
          </cell>
          <cell r="B1539" t="str">
            <v>VERIDIAN CONNECTIONS INC.</v>
          </cell>
          <cell r="D1539">
            <v>-1234392</v>
          </cell>
        </row>
        <row r="1540">
          <cell r="A1540" t="str">
            <v>BLANDFORD-BLENHEIM PUBLIC UTILITIES COMMISSION</v>
          </cell>
          <cell r="B1540" t="str">
            <v>HYDRO ONE NETWORKS INC.</v>
          </cell>
          <cell r="D1540">
            <v>-192194</v>
          </cell>
        </row>
        <row r="1541">
          <cell r="A1541" t="str">
            <v>BLUE MOUNTAINS HYDRO SERVICES COMPANY INC.</v>
          </cell>
          <cell r="B1541" t="str">
            <v>COLLUS POWER CORP.</v>
          </cell>
          <cell r="D1541">
            <v>-316550</v>
          </cell>
        </row>
        <row r="1542">
          <cell r="A1542" t="str">
            <v>BLYTH HYDRO ELECTRIC COMMISSION</v>
          </cell>
          <cell r="B1542" t="str">
            <v>HYDRO ONE NETWORKS INC.</v>
          </cell>
          <cell r="D1542">
            <v>-104415</v>
          </cell>
        </row>
        <row r="1543">
          <cell r="A1543" t="str">
            <v>BOARD OF LIGHT &amp; HEAT COMM. OF THE CITY OF GUELPH</v>
          </cell>
          <cell r="B1543" t="str">
            <v>GUELPH HYDRO ELECTRIC SYSTEMS INC.</v>
          </cell>
          <cell r="D1543">
            <v>-15735141</v>
          </cell>
        </row>
        <row r="1544">
          <cell r="A1544" t="str">
            <v>BOBCAYGEON HYDRO ELECTRIC COMMISSION</v>
          </cell>
          <cell r="B1544" t="str">
            <v>HYDRO ONE NETWORKS INC.</v>
          </cell>
          <cell r="D1544">
            <v>-879261</v>
          </cell>
        </row>
        <row r="1545">
          <cell r="A1545" t="str">
            <v>BRADFORD WEST GWILLIMBURY PUBLIC UTILITIES COMMISSION</v>
          </cell>
          <cell r="B1545" t="str">
            <v>POWERSTREAM INC.</v>
          </cell>
          <cell r="D1545">
            <v>-2528028</v>
          </cell>
        </row>
        <row r="1546">
          <cell r="A1546" t="str">
            <v>BRIGHTON DISTRIBUTION INC.</v>
          </cell>
          <cell r="B1546" t="str">
            <v>HYDRO ONE NETWORKS INC.</v>
          </cell>
          <cell r="D1546">
            <v>-157126</v>
          </cell>
        </row>
        <row r="1547">
          <cell r="A1547" t="str">
            <v>BROCK HYDRO-ELECTRIC COMMISSION</v>
          </cell>
          <cell r="B1547" t="str">
            <v>VERIDIAN CONNECTIONS INC.</v>
          </cell>
          <cell r="D1547">
            <v>-181713</v>
          </cell>
        </row>
        <row r="1548">
          <cell r="A1548" t="str">
            <v>BROCKVILLE UTILITIES INCORPORATED</v>
          </cell>
          <cell r="B1548" t="str">
            <v>HYDRO ONE NETWORKS INC.</v>
          </cell>
          <cell r="D1548">
            <v>-957597</v>
          </cell>
        </row>
        <row r="1549">
          <cell r="A1549" t="str">
            <v>BRUSSELS PUBLIC UTILITIES COMMISSION</v>
          </cell>
          <cell r="B1549" t="str">
            <v>FESTIVAL HYDRO INC.</v>
          </cell>
          <cell r="D1549">
            <v>-72755</v>
          </cell>
        </row>
        <row r="1550">
          <cell r="A1550" t="str">
            <v>BURK'S FALLS HYDRO ELECTRIC COMMISSION</v>
          </cell>
          <cell r="B1550" t="str">
            <v>LAKELAND POWER DISTRIBUTION LTD.</v>
          </cell>
          <cell r="D1550">
            <v>-96653</v>
          </cell>
        </row>
        <row r="1551">
          <cell r="A1551" t="str">
            <v>BURLINGTON HYDRO INC.</v>
          </cell>
          <cell r="B1551" t="str">
            <v>BURLINGTON HYDRO INC.</v>
          </cell>
          <cell r="D1551">
            <v>-19472886</v>
          </cell>
        </row>
        <row r="1552">
          <cell r="A1552" t="str">
            <v>CALEDON HYDRO CORPORATION</v>
          </cell>
          <cell r="B1552" t="str">
            <v>HYDRO ONE NETWORKS INC.</v>
          </cell>
          <cell r="D1552">
            <v>-1671329</v>
          </cell>
        </row>
        <row r="1553">
          <cell r="A1553" t="str">
            <v>CAMBRIDGE AND NORTH DUMFRIES HYDRO INC.</v>
          </cell>
          <cell r="B1553" t="str">
            <v>CAMBRIDGE AND NORTH DUMFRIES HYDRO INC.</v>
          </cell>
          <cell r="D1553">
            <v>-20794964</v>
          </cell>
        </row>
        <row r="1554">
          <cell r="A1554" t="str">
            <v>CAPREOL HYDRO ELECTRIC COMMISSION</v>
          </cell>
          <cell r="B1554" t="str">
            <v>GREATER SUDBURY HYDRO INC.</v>
          </cell>
          <cell r="D1554">
            <v>-377704</v>
          </cell>
        </row>
        <row r="1555">
          <cell r="A1555" t="str">
            <v>CASSELMAN HYDRO INC.</v>
          </cell>
          <cell r="B1555" t="str">
            <v>HYDRO OTTAWA LIMITED</v>
          </cell>
          <cell r="D1555">
            <v>-540407</v>
          </cell>
        </row>
        <row r="1556">
          <cell r="A1556" t="str">
            <v>CAVAN-MILLBROOK-NORTH MONAGHAN PUBLIC UTILITIES COMMISSION</v>
          </cell>
          <cell r="B1556" t="str">
            <v>HYDRO ONE NETWORKS INC.</v>
          </cell>
          <cell r="D1556">
            <v>-197498</v>
          </cell>
        </row>
        <row r="1557">
          <cell r="A1557" t="str">
            <v>CENTRE HASTINGS HYDRO ELECTRIC COMMISSION</v>
          </cell>
          <cell r="B1557" t="str">
            <v>HYDRO ONE NETWORKS INC.</v>
          </cell>
          <cell r="D1557">
            <v>-66263</v>
          </cell>
        </row>
        <row r="1558">
          <cell r="A1558" t="str">
            <v>CHALK RIVER HYDRO</v>
          </cell>
          <cell r="B1558" t="str">
            <v>HYDRO ONE NETWORKS INC.</v>
          </cell>
          <cell r="D1558">
            <v>-60593</v>
          </cell>
        </row>
        <row r="1559">
          <cell r="A1559" t="str">
            <v>CHAPLEAU PUBLIC UTILITIES CORPORATION</v>
          </cell>
          <cell r="B1559" t="str">
            <v>CHAPLEAU PUBLIC UTILITIES CORPORATION</v>
          </cell>
          <cell r="D1559">
            <v>-59474</v>
          </cell>
        </row>
        <row r="1560">
          <cell r="A1560" t="str">
            <v>CITY OF DRYDEN HYDRO ELECTRIC COMMISSION</v>
          </cell>
          <cell r="B1560" t="str">
            <v>HYDRO ONE NETWORKS INC.</v>
          </cell>
          <cell r="D1560">
            <v>-542456</v>
          </cell>
        </row>
        <row r="1561">
          <cell r="A1561" t="str">
            <v>CLARINGTON HYDRO-ELECTRIC COMMISSION</v>
          </cell>
          <cell r="B1561" t="str">
            <v>VERIDIAN CONNECTIONS INC.</v>
          </cell>
          <cell r="D1561">
            <v>-4971721</v>
          </cell>
        </row>
        <row r="1562">
          <cell r="A1562" t="str">
            <v>CLEARVIEW HYDRO ELECTRIC COMMISSION</v>
          </cell>
          <cell r="B1562" t="str">
            <v>COLLUS POWER CORP.</v>
          </cell>
          <cell r="D1562">
            <v>-228831</v>
          </cell>
        </row>
        <row r="1563">
          <cell r="A1563" t="str">
            <v>CLINTON POWER CORPORATION</v>
          </cell>
          <cell r="B1563" t="str">
            <v>ERIE THAMES POWERLINES CORPORATION</v>
          </cell>
          <cell r="D1563">
            <v>-85591</v>
          </cell>
        </row>
        <row r="1564">
          <cell r="A1564" t="str">
            <v>COBDEN HYDRO</v>
          </cell>
          <cell r="B1564" t="str">
            <v>HYDRO ONE NETWORKS INC.</v>
          </cell>
          <cell r="D1564">
            <v>-231155</v>
          </cell>
        </row>
        <row r="1565">
          <cell r="A1565" t="str">
            <v>COLBORNE PUBLIC UTILITIES COMMISSION</v>
          </cell>
          <cell r="B1565" t="str">
            <v>LAKEFRONT UTILITIES INC.</v>
          </cell>
          <cell r="D1565">
            <v>-72121</v>
          </cell>
        </row>
        <row r="1566">
          <cell r="A1566" t="str">
            <v>COTTAM HYDRO-ELECTRIC SYSTEM</v>
          </cell>
          <cell r="B1566" t="str">
            <v>E.L.K. ENERGY INC.</v>
          </cell>
          <cell r="D1566">
            <v>-479494</v>
          </cell>
        </row>
        <row r="1567">
          <cell r="A1567" t="str">
            <v>DASHWOOD HYDRO-ELECTRIC SYSTEM</v>
          </cell>
          <cell r="B1567" t="str">
            <v>FESTIVAL HYDRO INC.</v>
          </cell>
          <cell r="D1567">
            <v>-6080</v>
          </cell>
        </row>
        <row r="1568">
          <cell r="A1568" t="str">
            <v>DEEP RIVER HYDRO</v>
          </cell>
          <cell r="B1568" t="str">
            <v>HYDRO ONE NETWORKS INC.</v>
          </cell>
          <cell r="D1568">
            <v>-484992</v>
          </cell>
        </row>
        <row r="1569">
          <cell r="A1569" t="str">
            <v>DELHI HYDRO-ELECTRIC COMMISSION</v>
          </cell>
          <cell r="B1569" t="str">
            <v>NORFOLK POWER DISTRIBUTION INC.</v>
          </cell>
          <cell r="D1569">
            <v>-44655</v>
          </cell>
        </row>
        <row r="1570">
          <cell r="A1570" t="str">
            <v>DESERONTO PUBLIC UTILITIES COMMISSION</v>
          </cell>
          <cell r="B1570" t="str">
            <v>HYDRO ONE NETWORKS INC.</v>
          </cell>
          <cell r="D1570">
            <v>-108785</v>
          </cell>
        </row>
        <row r="1571">
          <cell r="A1571" t="str">
            <v>DRESDEN UTILITIES COMMISSION</v>
          </cell>
          <cell r="B1571" t="str">
            <v>CHATHAM-KENT HYDRO INC.</v>
          </cell>
          <cell r="D1571">
            <v>-100182</v>
          </cell>
        </row>
        <row r="1572">
          <cell r="A1572" t="str">
            <v>DUNDALK HYDRO ELECTRIC SYSTEM</v>
          </cell>
          <cell r="B1572" t="str">
            <v>HYDRO ONE NETWORKS INC.</v>
          </cell>
          <cell r="D1572">
            <v>-162571</v>
          </cell>
        </row>
        <row r="1573">
          <cell r="A1573" t="str">
            <v>DUNDAS HYDRO-ELECTRIC COMMISSION</v>
          </cell>
          <cell r="B1573" t="str">
            <v>HORIZON UTILITIES CORPORATION</v>
          </cell>
          <cell r="D1573">
            <v>-2856983</v>
          </cell>
        </row>
        <row r="1574">
          <cell r="A1574" t="str">
            <v>DUNNVILLE HYDRO ELECTRIC COMMISSION</v>
          </cell>
          <cell r="B1574" t="str">
            <v>HALDIMAND COUNTY HYDRO INC.</v>
          </cell>
          <cell r="D1574">
            <v>-438561</v>
          </cell>
        </row>
        <row r="1575">
          <cell r="A1575" t="str">
            <v>DURHAM HYDRO ELECTRIC COMMISSION</v>
          </cell>
          <cell r="B1575" t="str">
            <v>HYDRO ONE NETWORKS INC.</v>
          </cell>
          <cell r="D1575">
            <v>-66466</v>
          </cell>
        </row>
        <row r="1576">
          <cell r="A1576" t="str">
            <v>DUTTON HYDRO LIMITED</v>
          </cell>
          <cell r="B1576" t="str">
            <v>MIDDLESEX POWER DISTRIBUTION CORPORATION</v>
          </cell>
          <cell r="D1576">
            <v>-44053</v>
          </cell>
        </row>
        <row r="1577">
          <cell r="A1577" t="str">
            <v>EAST ZORRA-TAVISTOCK PUBLIC UTILITY COMMISSION</v>
          </cell>
          <cell r="B1577" t="str">
            <v>ERIE THAMES POWERLINES CORPORATION</v>
          </cell>
          <cell r="D1577">
            <v>-336675</v>
          </cell>
        </row>
        <row r="1578">
          <cell r="A1578" t="str">
            <v>ELMWOOD HYDRO-ELECTRIC SYSTEM</v>
          </cell>
          <cell r="B1578" t="str">
            <v>WESTARIO POWER INC.</v>
          </cell>
          <cell r="D1578">
            <v>-5923</v>
          </cell>
        </row>
        <row r="1579">
          <cell r="A1579" t="str">
            <v>EMBRUN COOPERATIVE HYDRO INC.</v>
          </cell>
          <cell r="B1579" t="str">
            <v>COOPERATIVE HYDRO EMBRUN INC.</v>
          </cell>
          <cell r="D1579">
            <v>-476363</v>
          </cell>
        </row>
        <row r="1580">
          <cell r="A1580" t="str">
            <v>ERIN HYDRO ELECTRIC COMMISSION</v>
          </cell>
          <cell r="B1580" t="str">
            <v>HYDRO ONE NETWORKS INC.</v>
          </cell>
          <cell r="D1580">
            <v>-877367</v>
          </cell>
        </row>
        <row r="1581">
          <cell r="A1581" t="str">
            <v>ESSEX HYDRO-ELECTRIC COMMISSION</v>
          </cell>
          <cell r="B1581" t="str">
            <v>E.L.K. ENERGY INC.</v>
          </cell>
          <cell r="D1581">
            <v>-723365</v>
          </cell>
        </row>
        <row r="1582">
          <cell r="A1582" t="str">
            <v>FENELON FALLS BOARD OF WATER, LIGHT AND POWER COMMISSIONERS</v>
          </cell>
          <cell r="B1582" t="str">
            <v>HYDRO ONE NETWORKS INC.</v>
          </cell>
          <cell r="D1582">
            <v>-114704</v>
          </cell>
        </row>
        <row r="1583">
          <cell r="A1583" t="str">
            <v>FLAMBOROUGH HYDRO ELECTRIC COMMISSION</v>
          </cell>
          <cell r="B1583" t="str">
            <v>HORIZON UTILITIES CORPORATION</v>
          </cell>
          <cell r="D1583">
            <v>-541458</v>
          </cell>
        </row>
        <row r="1584">
          <cell r="A1584" t="str">
            <v>FOREST PUBLIC UTILITIES COMMISSION</v>
          </cell>
          <cell r="B1584" t="str">
            <v>HYDRO ONE NETWORKS INC.</v>
          </cell>
          <cell r="D1584">
            <v>-196653</v>
          </cell>
        </row>
        <row r="1585">
          <cell r="A1585" t="str">
            <v>FORT FRANCES POWER CORPORATION</v>
          </cell>
          <cell r="B1585" t="str">
            <v>FORT FRANCES POWER CORPORATION</v>
          </cell>
          <cell r="D1585">
            <v>-187884</v>
          </cell>
        </row>
        <row r="1586">
          <cell r="A1586" t="str">
            <v>GEORGINA HYDRO ELECTRIC COMMISSION</v>
          </cell>
          <cell r="B1586" t="str">
            <v>HYDRO ONE NETWORKS INC.</v>
          </cell>
          <cell r="D1586">
            <v>-419874</v>
          </cell>
        </row>
        <row r="1587">
          <cell r="A1587" t="str">
            <v>GLENCOE PUBLIC UTILITIES COMMISSION</v>
          </cell>
          <cell r="B1587" t="str">
            <v>HYDRO ONE NETWORKS INC.</v>
          </cell>
          <cell r="D1587">
            <v>-138557</v>
          </cell>
        </row>
        <row r="1588">
          <cell r="A1588" t="str">
            <v>GOULBOURN HYDRO ELECTRIC COMMISSION</v>
          </cell>
          <cell r="B1588" t="str">
            <v>HYDRO OTTAWA LIMITED</v>
          </cell>
          <cell r="D1588">
            <v>-523050</v>
          </cell>
        </row>
        <row r="1589">
          <cell r="A1589" t="str">
            <v>GRAND BEND PUBLIC UTILITIES COMMISSION</v>
          </cell>
          <cell r="B1589" t="str">
            <v>HYDRO ONE NETWORKS INC.</v>
          </cell>
          <cell r="D1589">
            <v>-446241</v>
          </cell>
        </row>
        <row r="1590">
          <cell r="A1590" t="str">
            <v>GRAND VALLEY ENERGY INC.</v>
          </cell>
          <cell r="B1590" t="str">
            <v>ORANGEVILLE HYDRO LIMITED</v>
          </cell>
          <cell r="D1590">
            <v>-439949</v>
          </cell>
        </row>
        <row r="1591">
          <cell r="A1591" t="str">
            <v>GRAVENHURST HYDRO ELECTRIC INC.</v>
          </cell>
          <cell r="B1591" t="str">
            <v>VERIDIAN CONNECTIONS INC.</v>
          </cell>
          <cell r="D1591">
            <v>-361031</v>
          </cell>
        </row>
        <row r="1592">
          <cell r="A1592" t="str">
            <v>GRIMSBY POWER INCORPORATED</v>
          </cell>
          <cell r="B1592" t="str">
            <v>GRIMSBY POWER INCORPORATED</v>
          </cell>
          <cell r="D1592">
            <v>-3851734</v>
          </cell>
        </row>
        <row r="1593">
          <cell r="A1593" t="str">
            <v>GUELPH/ERAMOSA HYDRO-ELECTRIC COMMISSION</v>
          </cell>
          <cell r="B1593" t="str">
            <v>GUELPH HYDRO ELECTRIC SYSTEMS INC.</v>
          </cell>
          <cell r="D1593">
            <v>-862259</v>
          </cell>
        </row>
        <row r="1594">
          <cell r="A1594" t="str">
            <v>HALDIMAND HYDRO-ELECTRIC COMMISSION</v>
          </cell>
          <cell r="B1594" t="str">
            <v>HALDIMAND COUNTY HYDRO INC.</v>
          </cell>
          <cell r="D1594">
            <v>-466643</v>
          </cell>
        </row>
        <row r="1595">
          <cell r="A1595" t="str">
            <v>HALTON HILLS HYDRO INC.</v>
          </cell>
          <cell r="B1595" t="str">
            <v>HALTON HILLS HYDRO INC.</v>
          </cell>
          <cell r="D1595">
            <v>-2579563</v>
          </cell>
        </row>
        <row r="1596">
          <cell r="A1596" t="str">
            <v>HAMILTON HYDRO INC.</v>
          </cell>
          <cell r="B1596" t="str">
            <v>HORIZON UTILITIES CORPORATION</v>
          </cell>
          <cell r="D1596">
            <v>-5670009</v>
          </cell>
        </row>
        <row r="1597">
          <cell r="A1597" t="str">
            <v>HANOVER ELECTRIC SERVICES INC.</v>
          </cell>
          <cell r="B1597" t="str">
            <v>WESTARIO POWER INC.</v>
          </cell>
          <cell r="D1597">
            <v>-426164</v>
          </cell>
        </row>
        <row r="1598">
          <cell r="A1598" t="str">
            <v>HASTINGS PUBLIC UTILITIES</v>
          </cell>
          <cell r="B1598" t="str">
            <v>HYDRO ONE NETWORKS INC.</v>
          </cell>
          <cell r="D1598">
            <v>-50713</v>
          </cell>
        </row>
        <row r="1599">
          <cell r="A1599" t="str">
            <v>HAVELOCK-BELMONT-METHUEN HYDRO ELECTRIC COMMISSION</v>
          </cell>
          <cell r="B1599" t="str">
            <v>HYDRO ONE NETWORKS INC.</v>
          </cell>
          <cell r="D1599">
            <v>-46025</v>
          </cell>
        </row>
        <row r="1600">
          <cell r="A1600" t="str">
            <v>HEARST POWER DISTRIBUTION COMPANY LIMITED</v>
          </cell>
          <cell r="B1600" t="str">
            <v>HEARST POWER DISTRIBUTION COMPANY LIMITED</v>
          </cell>
          <cell r="D1600">
            <v>-206641</v>
          </cell>
        </row>
        <row r="1601">
          <cell r="A1601" t="str">
            <v>HENSALL PUBLIC UTILITIES COMMISSION</v>
          </cell>
          <cell r="B1601" t="str">
            <v>FESTIVAL HYDRO INC.</v>
          </cell>
          <cell r="D1601">
            <v>-53777</v>
          </cell>
        </row>
        <row r="1602">
          <cell r="A1602" t="str">
            <v>HOLSTEIN HYDRO ELECTRIC SYSTEM</v>
          </cell>
          <cell r="B1602" t="str">
            <v>WELLINGTON NORTH POWER INC.</v>
          </cell>
          <cell r="D1602">
            <v>-11616</v>
          </cell>
        </row>
        <row r="1603">
          <cell r="A1603" t="str">
            <v>HUNTSVILLE PUBLIC UTILITIES COMMISSION</v>
          </cell>
          <cell r="B1603" t="str">
            <v>LAKELAND POWER DISTRIBUTION LTD.</v>
          </cell>
          <cell r="D1603">
            <v>-423806</v>
          </cell>
        </row>
        <row r="1604">
          <cell r="A1604" t="str">
            <v>HYDRO ELECTRIC COMMISSION OF THE CORPORATION OF THE TOWNSHIP OF MIDDLESEX CENTRE</v>
          </cell>
          <cell r="B1604" t="str">
            <v>HYDRO ONE NETWORKS INC.</v>
          </cell>
          <cell r="D1604">
            <v>-219742</v>
          </cell>
        </row>
        <row r="1605">
          <cell r="A1605" t="str">
            <v>HYDRO ELECTRIC COMMISSION OF THE TOWN OF LEAMINGTON</v>
          </cell>
          <cell r="B1605" t="str">
            <v>ESSEX POWERLINES CORPORATION</v>
          </cell>
          <cell r="D1605">
            <v>-1703123</v>
          </cell>
        </row>
        <row r="1606">
          <cell r="A1606" t="str">
            <v>HYDRO ELECTRIC COMMISSION OF THE TOWNSHIP OF SPRINGWATER</v>
          </cell>
          <cell r="B1606" t="str">
            <v>HYDRO ONE NETWORKS INC.</v>
          </cell>
          <cell r="D1606">
            <v>-127127</v>
          </cell>
        </row>
        <row r="1607">
          <cell r="A1607" t="str">
            <v>HYDRO HAWKESBURY INC.</v>
          </cell>
          <cell r="B1607" t="str">
            <v>HYDRO HAWKESBURY INC.</v>
          </cell>
          <cell r="D1607">
            <v>-537523</v>
          </cell>
        </row>
        <row r="1608">
          <cell r="A1608" t="str">
            <v>HYDRO MISSISSAUGA CORPORATION</v>
          </cell>
          <cell r="B1608" t="str">
            <v>ENERSOURCE HYDRO MISSISSAUGA INC.</v>
          </cell>
          <cell r="D1608">
            <v>-183527720</v>
          </cell>
        </row>
        <row r="1609">
          <cell r="A1609" t="str">
            <v>HYDRO ONE BRAMPTON NETWORKS INC.</v>
          </cell>
          <cell r="B1609" t="str">
            <v>HYDRO ONE BRAMPTON NETWORKS INC.</v>
          </cell>
          <cell r="D1609">
            <v>-53248129</v>
          </cell>
        </row>
        <row r="1610">
          <cell r="A1610" t="str">
            <v>HYDRO OTTAWA LIMITED</v>
          </cell>
          <cell r="B1610" t="str">
            <v>HYDRO OTTAWA LIMITED</v>
          </cell>
          <cell r="D1610">
            <v>-35449162</v>
          </cell>
        </row>
        <row r="1611">
          <cell r="A1611" t="str">
            <v>HYDRO VAUGHAN DISTRIBUTION INC.</v>
          </cell>
          <cell r="B1611" t="str">
            <v>POWERSTREAM INC.</v>
          </cell>
          <cell r="D1611">
            <v>-73541605</v>
          </cell>
        </row>
        <row r="1612">
          <cell r="A1612" t="str">
            <v>HYDRO-ELECTRIC COMMISSION FOR THE TOWN OF AMHERSTBURG</v>
          </cell>
          <cell r="B1612" t="str">
            <v>ESSEX POWERLINES CORPORATION</v>
          </cell>
          <cell r="D1612">
            <v>-495890</v>
          </cell>
        </row>
        <row r="1613">
          <cell r="A1613" t="str">
            <v>HYDRO-ELECTRIC COMMISSION OF SOUTH DUMFRIES</v>
          </cell>
          <cell r="B1613" t="str">
            <v>BRANT COUNTY POWER INC.</v>
          </cell>
          <cell r="D1613">
            <v>-924570</v>
          </cell>
        </row>
        <row r="1614">
          <cell r="A1614" t="str">
            <v>HYDRO-ELECTRIC COMMISSION OF THE CITY OF BRANTFORD</v>
          </cell>
          <cell r="B1614" t="str">
            <v>BRANTFORD POWER INC.</v>
          </cell>
          <cell r="D1614">
            <v>-5862804</v>
          </cell>
        </row>
        <row r="1615">
          <cell r="A1615" t="str">
            <v>HYDRO-ELECTRIC COMMISSION OF THE CITY OF PEMBROKE</v>
          </cell>
          <cell r="B1615" t="str">
            <v>OTTAWA RIVER POWER CORPORATION</v>
          </cell>
          <cell r="D1615">
            <v>-1381300</v>
          </cell>
        </row>
        <row r="1616">
          <cell r="A1616" t="str">
            <v>HYDRO-ELECTRIC COMMISSION OF THE CITY OF SARNIA</v>
          </cell>
          <cell r="B1616" t="str">
            <v>BLUEWATER POWER DISTRIBUTION CORPORATION</v>
          </cell>
          <cell r="D1616">
            <v>-1185241</v>
          </cell>
        </row>
        <row r="1617">
          <cell r="A1617" t="str">
            <v>HYDRO-ELECTRIC COMMISSION OF THE CITY OF TORONTO - EAST YORK OFFICE</v>
          </cell>
          <cell r="B1617" t="str">
            <v>TORONTO HYDRO-ELECTRIC SYSTEM LIMITED</v>
          </cell>
          <cell r="D1617">
            <v>-1161504</v>
          </cell>
        </row>
        <row r="1618">
          <cell r="A1618" t="str">
            <v>HYDRO-ELECTRIC COMMISSION OF THE CITY OF TORONTO - ETOBICOKE OFFICE</v>
          </cell>
          <cell r="B1618" t="str">
            <v>TORONTO HYDRO-ELECTRIC SYSTEM LIMITED</v>
          </cell>
          <cell r="D1618">
            <v>-12099511</v>
          </cell>
        </row>
        <row r="1619">
          <cell r="A1619" t="str">
            <v>HYDRO-ELECTRIC COMMISSION OF THE CITY OF TORONTO - NORTH YORK OFFICE</v>
          </cell>
          <cell r="B1619" t="str">
            <v>TORONTO HYDRO-ELECTRIC SYSTEM LIMITED</v>
          </cell>
          <cell r="D1619">
            <v>-11653643</v>
          </cell>
        </row>
        <row r="1620">
          <cell r="A1620" t="str">
            <v>HYDRO-ELECTRIC COMMISSION OF THE CITY OF TORONTO - SCARBOROUGH OFFICE</v>
          </cell>
          <cell r="B1620" t="str">
            <v>TORONTO HYDRO-ELECTRIC SYSTEM LIMITED</v>
          </cell>
          <cell r="D1620">
            <v>-36718848</v>
          </cell>
        </row>
        <row r="1621">
          <cell r="A1621" t="str">
            <v>HYDRO-ELECTRIC COMMISSION OF THE CITY OF TORONTO - TORONTO OFFICE</v>
          </cell>
          <cell r="B1621" t="str">
            <v>TORONTO HYDRO-ELECTRIC SYSTEM LIMITED</v>
          </cell>
          <cell r="D1621">
            <v>-14469476</v>
          </cell>
        </row>
        <row r="1622">
          <cell r="A1622" t="str">
            <v>HYDRO-ELECTRIC COMMISSION OF THE CITY OF TORONTO - YORK OFFICE</v>
          </cell>
          <cell r="B1622" t="str">
            <v>TORONTO HYDRO-ELECTRIC SYSTEM LIMITED</v>
          </cell>
          <cell r="D1622">
            <v>-1289976</v>
          </cell>
        </row>
        <row r="1623">
          <cell r="A1623" t="str">
            <v>HYDRO-ELECTRIC COMMISSION OF THE TOWN OF BOTHWELL</v>
          </cell>
          <cell r="B1623" t="str">
            <v>CHATHAM-KENT HYDRO INC.</v>
          </cell>
          <cell r="D1623">
            <v>-16113</v>
          </cell>
        </row>
        <row r="1624">
          <cell r="A1624" t="str">
            <v>HYDRO-ELECTRIC COMMISSION OF THE TOWN OF BRACEBRIDGE</v>
          </cell>
          <cell r="B1624" t="str">
            <v>LAKELAND POWER DISTRIBUTION LTD.</v>
          </cell>
          <cell r="D1624">
            <v>-337406</v>
          </cell>
        </row>
        <row r="1625">
          <cell r="A1625" t="str">
            <v>HYDRO-ELECTRIC COMMISSION OF THE TOWN OF CACHE BAY</v>
          </cell>
          <cell r="B1625" t="str">
            <v>GREATER SUDBURY HYDRO INC.</v>
          </cell>
          <cell r="D1625">
            <v>-3137</v>
          </cell>
        </row>
        <row r="1626">
          <cell r="A1626" t="str">
            <v>HYDRO-ELECTRIC COMMISSION OF THE TOWN OF HARRISTON</v>
          </cell>
          <cell r="B1626" t="str">
            <v>WESTARIO POWER INC.</v>
          </cell>
          <cell r="D1626">
            <v>-35741</v>
          </cell>
        </row>
        <row r="1627">
          <cell r="A1627" t="str">
            <v>HYDRO-ELECTRIC COMMISSION OF THE TOWN OF HARROW</v>
          </cell>
          <cell r="B1627" t="str">
            <v>E.L.K. ENERGY INC.</v>
          </cell>
          <cell r="D1627">
            <v>-291631</v>
          </cell>
        </row>
        <row r="1628">
          <cell r="A1628" t="str">
            <v>HYDRO-ELECTRIC COMMISSION OF THE TOWN OF LASALLE</v>
          </cell>
          <cell r="B1628" t="str">
            <v>ESSEX POWERLINES CORPORATION</v>
          </cell>
          <cell r="D1628">
            <v>-4432090</v>
          </cell>
        </row>
        <row r="1629">
          <cell r="A1629" t="str">
            <v>HYDRO-ELECTRIC COMMISSION OF THE TOWN OF PORT ELGIN</v>
          </cell>
          <cell r="B1629" t="str">
            <v>WESTARIO POWER INC.</v>
          </cell>
          <cell r="D1629">
            <v>-1947633</v>
          </cell>
        </row>
        <row r="1630">
          <cell r="A1630" t="str">
            <v>HYDRO-ELECTRIC COMMISSION OF THE TOWN OF STURGEON FALLS</v>
          </cell>
          <cell r="B1630" t="str">
            <v>GREATER SUDBURY HYDRO INC.</v>
          </cell>
          <cell r="D1630">
            <v>-74664</v>
          </cell>
        </row>
        <row r="1631">
          <cell r="A1631" t="str">
            <v>HYDRO-ELECTRIC COMMISSION OF THE TOWN OF VANKLEEK HILL</v>
          </cell>
          <cell r="B1631" t="str">
            <v>HYDRO ONE NETWORKS INC.</v>
          </cell>
          <cell r="D1631">
            <v>-79292</v>
          </cell>
        </row>
        <row r="1632">
          <cell r="A1632" t="str">
            <v>HYDRO-ELECTRIC COMMISSION OF THE TOWN OF WALLACEBURG</v>
          </cell>
          <cell r="B1632" t="str">
            <v>CHATHAM-KENT HYDRO INC.</v>
          </cell>
          <cell r="D1632">
            <v>-643341</v>
          </cell>
        </row>
        <row r="1633">
          <cell r="A1633" t="str">
            <v>HYDRO-ELECTRIC COMMISSION OF THE TOWN OF WASAGA BEACH</v>
          </cell>
          <cell r="B1633" t="str">
            <v>WASAGA DISTRIBUTION INC.</v>
          </cell>
          <cell r="D1633">
            <v>-3202227</v>
          </cell>
        </row>
        <row r="1634">
          <cell r="A1634" t="str">
            <v>HYDRO-ELECTRIC COMMISSION OF THE TOWN OF WEBBWOOD</v>
          </cell>
          <cell r="B1634" t="str">
            <v>ESPANOLA REGIONAL HYDRO DISTRIBUTION CORPORATION</v>
          </cell>
          <cell r="D1634">
            <v>-9162</v>
          </cell>
        </row>
        <row r="1635">
          <cell r="A1635" t="str">
            <v>HYDRO-ELECTRIC COMMISSION OF THE TOWN OF WIARTON</v>
          </cell>
          <cell r="B1635" t="str">
            <v>HYDRO ONE NETWORKS INC.</v>
          </cell>
          <cell r="D1635">
            <v>-163504</v>
          </cell>
        </row>
        <row r="1636">
          <cell r="A1636" t="str">
            <v>HYDRO-ELECTRIC COMMISSION OF THE TOWNSHIP OF BRANTFORD</v>
          </cell>
          <cell r="B1636" t="str">
            <v>BRANT COUNTY POWER INC.</v>
          </cell>
          <cell r="D1636">
            <v>-635327</v>
          </cell>
        </row>
        <row r="1637">
          <cell r="A1637" t="str">
            <v>HYDRO-ELECTRIC COMMISSION OF THE TOWNSHIP OF BURFORD</v>
          </cell>
          <cell r="B1637" t="str">
            <v>BRANT COUNTY POWER INC.</v>
          </cell>
          <cell r="D1637">
            <v>-180508</v>
          </cell>
        </row>
        <row r="1638">
          <cell r="A1638" t="str">
            <v>HYDRO-ELECTRIC COMMISSION OF THE TOWNSHIP OF ESSA</v>
          </cell>
          <cell r="B1638" t="str">
            <v>POWERSTREAM INC.</v>
          </cell>
          <cell r="D1638">
            <v>-91794</v>
          </cell>
        </row>
        <row r="1639">
          <cell r="A1639" t="str">
            <v>HYDRO-ELECTRIC COMMISSION OF THE VILLAGE OF ALFRED</v>
          </cell>
          <cell r="B1639" t="str">
            <v>HYDRO 2000 INC.</v>
          </cell>
          <cell r="D1639">
            <v>-84024</v>
          </cell>
        </row>
        <row r="1640">
          <cell r="A1640" t="str">
            <v>HYDRO-ELECTRIC COMMISSION OF THE VILLAGE OF CLIFFORD</v>
          </cell>
          <cell r="B1640" t="str">
            <v>WESTARIO POWER INC.</v>
          </cell>
          <cell r="D1640">
            <v>-14190</v>
          </cell>
        </row>
        <row r="1641">
          <cell r="A1641" t="str">
            <v>HYDRO-ELECTRIC COMMISSION OF THE VILLAGE OF ELORA</v>
          </cell>
          <cell r="B1641" t="str">
            <v>CENTRE WELLINGTON HYDRO LTD.</v>
          </cell>
          <cell r="D1641">
            <v>-444558</v>
          </cell>
        </row>
        <row r="1642">
          <cell r="A1642" t="str">
            <v>HYDRO-ELECTRIC COMMISSION OF THE VILLAGE OF FINCH</v>
          </cell>
          <cell r="B1642" t="str">
            <v>HYDRO ONE NETWORKS INC.</v>
          </cell>
          <cell r="D1642">
            <v>-28863</v>
          </cell>
        </row>
        <row r="1643">
          <cell r="A1643" t="str">
            <v>HYDRO-ELECTRIC COMMISSION OF THE VILLAGE OF FRANKFORD</v>
          </cell>
          <cell r="B1643" t="str">
            <v>HYDRO ONE NETWORKS INC.</v>
          </cell>
          <cell r="D1643">
            <v>-21216</v>
          </cell>
        </row>
        <row r="1644">
          <cell r="A1644" t="str">
            <v>HYDRO-ELECTRIC COMMISSION OF THE VILLAGE OF L'ORIGNAL</v>
          </cell>
          <cell r="B1644" t="str">
            <v>HYDRO ONE NETWORKS INC.</v>
          </cell>
          <cell r="D1644">
            <v>-203814</v>
          </cell>
        </row>
        <row r="1645">
          <cell r="A1645" t="str">
            <v>HYDRO-ELECTRIC COMMISSION OF THE VILLAGE OF LUCAN</v>
          </cell>
          <cell r="B1645" t="str">
            <v>HYDRO ONE NETWORKS INC.</v>
          </cell>
          <cell r="D1645">
            <v>-124154</v>
          </cell>
        </row>
        <row r="1646">
          <cell r="A1646" t="str">
            <v>HYDRO-ELECTRIC COMMISSION OF THE VILLAGE OF MORRISBURG</v>
          </cell>
          <cell r="B1646" t="str">
            <v>RIDEAU ST. LAWRENCE DISTRIBUTION INC.</v>
          </cell>
          <cell r="D1646">
            <v>-179174</v>
          </cell>
        </row>
        <row r="1647">
          <cell r="A1647" t="str">
            <v>HYDRO-ELECTRIC COMMISSION OF THE VILLAGE OF NEUSTADT</v>
          </cell>
          <cell r="B1647" t="str">
            <v>WESTARIO POWER INC.</v>
          </cell>
          <cell r="D1647">
            <v>-15526</v>
          </cell>
        </row>
        <row r="1648">
          <cell r="A1648" t="str">
            <v>HYDRO-ELECTRIC COMMISSION OF THE VILLAGE OF PAISLEY</v>
          </cell>
          <cell r="B1648" t="str">
            <v>HYDRO ONE NETWORKS INC.</v>
          </cell>
          <cell r="D1648">
            <v>-60655</v>
          </cell>
        </row>
        <row r="1649">
          <cell r="A1649" t="str">
            <v>HYDRO-ELECTRIC COMMISSION OF THE VILLAGE OF PLANTAGENET</v>
          </cell>
          <cell r="B1649" t="str">
            <v>HYDRO 2000 INC.</v>
          </cell>
          <cell r="D1649">
            <v>-16245</v>
          </cell>
        </row>
        <row r="1650">
          <cell r="A1650" t="str">
            <v>HYDRO-ELECTRIC COMMISSION OF THE VILLAGE OF ST. CLAIR BEACH</v>
          </cell>
          <cell r="B1650" t="str">
            <v>ESSEX POWERLINES CORPORATION</v>
          </cell>
          <cell r="D1650">
            <v>-1155897</v>
          </cell>
        </row>
        <row r="1651">
          <cell r="A1651" t="str">
            <v>INGERSOLL PUBLIC UTILITY COMMISSION</v>
          </cell>
          <cell r="B1651" t="str">
            <v>ERIE THAMES POWERLINES CORPORATION</v>
          </cell>
          <cell r="D1651">
            <v>-1195237</v>
          </cell>
        </row>
        <row r="1652">
          <cell r="A1652" t="str">
            <v>INNISFIL HYDRO DISTRIBUTION SYSTEMS LIMITED</v>
          </cell>
          <cell r="B1652" t="str">
            <v>INNISFIL HYDRO DISTRIBUTION SYSTEMS LIMITED</v>
          </cell>
          <cell r="D1652">
            <v>-587261</v>
          </cell>
        </row>
        <row r="1653">
          <cell r="A1653" t="str">
            <v>IROQUOIS FALLS HYDRO</v>
          </cell>
          <cell r="B1653" t="str">
            <v>NORTHERN ONTARIO WIRES INC.</v>
          </cell>
          <cell r="D1653">
            <v>-982004</v>
          </cell>
        </row>
        <row r="1654">
          <cell r="A1654" t="str">
            <v>KANATA HYDRO-ELECTRIC COMMISSION</v>
          </cell>
          <cell r="B1654" t="str">
            <v>HYDRO OTTAWA LIMITED</v>
          </cell>
          <cell r="D1654">
            <v>-20017958</v>
          </cell>
        </row>
        <row r="1655">
          <cell r="A1655" t="str">
            <v>KENORA HYDRO ELECTRIC CORPORATION LTD.</v>
          </cell>
          <cell r="B1655" t="str">
            <v>KENORA HYDRO ELECTRIC CORPORATION LTD.</v>
          </cell>
          <cell r="D1655">
            <v>-524572</v>
          </cell>
        </row>
        <row r="1656">
          <cell r="A1656" t="str">
            <v>KILLALOE HYDRO ELECTRIC COMMISSION</v>
          </cell>
          <cell r="B1656" t="str">
            <v>OTTAWA RIVER POWER CORPORATION</v>
          </cell>
          <cell r="D1656">
            <v>-10960</v>
          </cell>
        </row>
        <row r="1657">
          <cell r="A1657" t="str">
            <v>KINCARDINE HYDRO ELECTRIC COMMISSION</v>
          </cell>
          <cell r="B1657" t="str">
            <v>WESTARIO POWER INC.</v>
          </cell>
          <cell r="D1657">
            <v>-1066775</v>
          </cell>
        </row>
        <row r="1658">
          <cell r="A1658" t="str">
            <v>KINGSTON ELECTRICITY DISTRIBUTION LIMITED</v>
          </cell>
          <cell r="B1658" t="str">
            <v>KINGSTON ELECTRICITY DISTRIBUTION LIMITED</v>
          </cell>
          <cell r="D1658">
            <v>-2204966</v>
          </cell>
        </row>
        <row r="1659">
          <cell r="B1659" t="str">
            <v>KINGSTON HYDRO CORPORATION</v>
          </cell>
          <cell r="D1659">
            <v>-2204966</v>
          </cell>
        </row>
        <row r="1660">
          <cell r="A1660" t="str">
            <v>KINGSVILLE PUBLIC UTILITY COMMISSION</v>
          </cell>
          <cell r="B1660" t="str">
            <v>E.L.K. ENERGY INC.</v>
          </cell>
          <cell r="D1660">
            <v>-789976</v>
          </cell>
        </row>
        <row r="1661">
          <cell r="A1661" t="str">
            <v>KIRKFIELD HYDRO ELECTRIC SYSTEM</v>
          </cell>
          <cell r="B1661" t="str">
            <v>HYDRO ONE NETWORKS INC.</v>
          </cell>
          <cell r="D1661">
            <v>-43659</v>
          </cell>
        </row>
        <row r="1662">
          <cell r="A1662" t="str">
            <v>KITCHENER-WILMOT HYDRO INC.</v>
          </cell>
          <cell r="B1662" t="str">
            <v>KITCHENER-WILMOT HYDRO INC.</v>
          </cell>
          <cell r="D1662">
            <v>-16562625</v>
          </cell>
        </row>
        <row r="1663">
          <cell r="A1663" t="str">
            <v>LAKEFIELD DISTRIBUTION INCORPORATED</v>
          </cell>
          <cell r="B1663" t="str">
            <v>PETERBOROUGH DISTRIBUTION INCORPORATED</v>
          </cell>
          <cell r="D1663">
            <v>-158778</v>
          </cell>
        </row>
        <row r="1664">
          <cell r="A1664" t="str">
            <v>LAKESHORE TOWNSHIP HEC</v>
          </cell>
          <cell r="B1664" t="str">
            <v>E.L.K. ENERGY INC.</v>
          </cell>
          <cell r="D1664">
            <v>-593021</v>
          </cell>
        </row>
        <row r="1665">
          <cell r="A1665" t="str">
            <v>LANARK HIGHLANDS PUBLIC UTILITIES COMMISSION</v>
          </cell>
          <cell r="B1665" t="str">
            <v>HYDRO ONE NETWORKS INC.</v>
          </cell>
          <cell r="D1665">
            <v>-125380</v>
          </cell>
        </row>
        <row r="1666">
          <cell r="A1666" t="str">
            <v>LARDER LAKE ELECTRIC COMPANY</v>
          </cell>
          <cell r="B1666" t="str">
            <v>HYDRO ONE NETWORKS INC.</v>
          </cell>
          <cell r="D1666">
            <v>-134351</v>
          </cell>
        </row>
        <row r="1667">
          <cell r="A1667" t="str">
            <v>LATCHFORD HYDRO ELECTRIC</v>
          </cell>
          <cell r="B1667" t="str">
            <v>HYDRO ONE NETWORKS INC.</v>
          </cell>
          <cell r="D1667">
            <v>-42774</v>
          </cell>
        </row>
        <row r="1668">
          <cell r="A1668" t="str">
            <v>LINCOLN HYDRO-ELECTRIC COMMISSION</v>
          </cell>
          <cell r="B1668" t="str">
            <v>NIAGARA PENINSULA ENERGY INC.</v>
          </cell>
          <cell r="D1668">
            <v>-1268737</v>
          </cell>
        </row>
        <row r="1669">
          <cell r="A1669" t="str">
            <v>LINDSAY HYDRO-ELECTRIC SYSTEM</v>
          </cell>
          <cell r="B1669" t="str">
            <v>HYDRO ONE NETWORKS INC.</v>
          </cell>
          <cell r="D1669">
            <v>-1996493</v>
          </cell>
        </row>
        <row r="1670">
          <cell r="A1670" t="str">
            <v>LONDON HYDRO UTILITIES SERVICES INC.</v>
          </cell>
          <cell r="B1670" t="str">
            <v>LONDON HYDRO INC.</v>
          </cell>
          <cell r="D1670">
            <v>-28828424</v>
          </cell>
        </row>
        <row r="1671">
          <cell r="A1671" t="str">
            <v>MALAHIDE UTILITY COMMISSION</v>
          </cell>
          <cell r="B1671" t="str">
            <v>HYDRO ONE NETWORKS INC.</v>
          </cell>
          <cell r="D1671">
            <v>-67346</v>
          </cell>
        </row>
        <row r="1672">
          <cell r="A1672" t="str">
            <v>MAPLETON HYDRO ELECTRIC COMMISSION</v>
          </cell>
          <cell r="B1672" t="str">
            <v>HYDRO ONE NETWORKS INC.</v>
          </cell>
          <cell r="D1672">
            <v>-278006</v>
          </cell>
        </row>
        <row r="1673">
          <cell r="A1673" t="str">
            <v>MARKDALE HYDRO SYSTEM</v>
          </cell>
          <cell r="B1673" t="str">
            <v>HYDRO ONE NETWORKS INC.</v>
          </cell>
          <cell r="D1673">
            <v>-52008</v>
          </cell>
        </row>
        <row r="1674">
          <cell r="A1674" t="str">
            <v>MARKHAM HYDRO DISTRIBUTION INC.</v>
          </cell>
          <cell r="B1674" t="str">
            <v>POWERSTREAM INC.</v>
          </cell>
          <cell r="D1674">
            <v>-55819580</v>
          </cell>
        </row>
        <row r="1675">
          <cell r="A1675" t="str">
            <v>MARMORA HYDRO COMMISSION</v>
          </cell>
          <cell r="B1675" t="str">
            <v>HYDRO ONE NETWORKS INC.</v>
          </cell>
          <cell r="D1675">
            <v>-81849</v>
          </cell>
        </row>
        <row r="1676">
          <cell r="A1676" t="str">
            <v>MARTINTOWN HYDRO SYSTEM</v>
          </cell>
          <cell r="B1676" t="str">
            <v>HYDRO ONE NETWORKS INC.</v>
          </cell>
          <cell r="D1676">
            <v>-843</v>
          </cell>
        </row>
        <row r="1677">
          <cell r="A1677" t="str">
            <v>MIDLAND POWER UTILITY CORPORATION</v>
          </cell>
          <cell r="B1677" t="str">
            <v>MIDLAND POWER UTILITY CORPORATION</v>
          </cell>
          <cell r="D1677">
            <v>-402237</v>
          </cell>
        </row>
        <row r="1678">
          <cell r="A1678" t="str">
            <v>MILDMAY HYDRO-ELECTRIC COMMISSION</v>
          </cell>
          <cell r="B1678" t="str">
            <v>WESTARIO POWER INC.</v>
          </cell>
          <cell r="D1678">
            <v>-108097</v>
          </cell>
        </row>
        <row r="1679">
          <cell r="A1679" t="str">
            <v>MILTON HYDRO DISTRIBUTION INC.</v>
          </cell>
          <cell r="B1679" t="str">
            <v>MILTON HYDRO DISTRIBUTION INC.</v>
          </cell>
          <cell r="D1679">
            <v>-6685284</v>
          </cell>
        </row>
        <row r="1680">
          <cell r="A1680" t="str">
            <v>MISSISSIPPI MILLS PUBLIC UTILITIES COMMISSION</v>
          </cell>
          <cell r="B1680" t="str">
            <v>OTTAWA RIVER POWER CORPORATION</v>
          </cell>
          <cell r="D1680">
            <v>-355024</v>
          </cell>
        </row>
        <row r="1681">
          <cell r="A1681" t="str">
            <v>NANTICOKE HYDRO ELECTRIC COMMISSION</v>
          </cell>
          <cell r="B1681" t="str">
            <v>HALDIMAND COUNTY HYDRO INC.</v>
          </cell>
          <cell r="D1681">
            <v>-1169070</v>
          </cell>
        </row>
        <row r="1682">
          <cell r="A1682" t="str">
            <v>NAPANEE HYDRO-ELECTRIC COMMISSION</v>
          </cell>
          <cell r="B1682" t="str">
            <v>HYDRO ONE NETWORKS INC.</v>
          </cell>
          <cell r="D1682">
            <v>-310257</v>
          </cell>
        </row>
        <row r="1683">
          <cell r="A1683" t="str">
            <v>NEPEAN HYDRO ELECTRIC COMMISSION</v>
          </cell>
          <cell r="B1683" t="str">
            <v>HYDRO OTTAWA LIMITED</v>
          </cell>
          <cell r="D1683">
            <v>-26092980</v>
          </cell>
        </row>
        <row r="1684">
          <cell r="A1684" t="str">
            <v>NEW TECUMSETH HYDRO</v>
          </cell>
          <cell r="B1684" t="str">
            <v>POWERSTREAM INC.</v>
          </cell>
          <cell r="D1684">
            <v>-2007544</v>
          </cell>
        </row>
        <row r="1685">
          <cell r="A1685" t="str">
            <v>NEWBURY POWER INC.</v>
          </cell>
          <cell r="B1685" t="str">
            <v>MIDDLESEX POWER DISTRIBUTION CORPORATION</v>
          </cell>
          <cell r="D1685">
            <v>-31864</v>
          </cell>
        </row>
        <row r="1686">
          <cell r="A1686" t="str">
            <v>NEWMARKET HYDRO LTD.</v>
          </cell>
          <cell r="B1686" t="str">
            <v>NEWMARKET-TAY POWER DISTRIBUTION LTD.</v>
          </cell>
          <cell r="D1686">
            <v>-21845022</v>
          </cell>
        </row>
        <row r="1687">
          <cell r="A1687" t="str">
            <v>NIAGARA FALLS HYDRO INC.</v>
          </cell>
          <cell r="B1687" t="str">
            <v>NIAGARA PENINSULA ENERGY INC.</v>
          </cell>
          <cell r="D1687">
            <v>-4140641</v>
          </cell>
        </row>
        <row r="1688">
          <cell r="A1688" t="str">
            <v>NIAGARA-ON-THE-LAKE HYDRO INC.</v>
          </cell>
          <cell r="B1688" t="str">
            <v>NIAGARA-ON-THE-LAKE HYDRO INC.</v>
          </cell>
          <cell r="D1688">
            <v>-2358615</v>
          </cell>
        </row>
        <row r="1689">
          <cell r="A1689" t="str">
            <v>NICKEL CENTRE HYDRO-ELECTRIC COMMISSION</v>
          </cell>
          <cell r="B1689" t="str">
            <v>GREATER SUDBURY HYDRO INC.</v>
          </cell>
          <cell r="D1689">
            <v>-85715</v>
          </cell>
        </row>
        <row r="1690">
          <cell r="A1690" t="str">
            <v>NIPIGON HYDRO ELECTRIC COMMISSION</v>
          </cell>
          <cell r="B1690" t="str">
            <v>HYDRO ONE NETWORKS INC.</v>
          </cell>
          <cell r="D1690">
            <v>-99605</v>
          </cell>
        </row>
        <row r="1691">
          <cell r="A1691" t="str">
            <v>NORFOLK POWER DISTRIBUTION INC.</v>
          </cell>
          <cell r="B1691" t="str">
            <v>NORFOLK POWER DISTRIBUTION INC.</v>
          </cell>
          <cell r="D1691">
            <v>-109603</v>
          </cell>
        </row>
        <row r="1692">
          <cell r="A1692" t="str">
            <v>NORTH BAY HYDRO DISTRIBUTION LIMITED</v>
          </cell>
          <cell r="B1692" t="str">
            <v>NORTH BAY HYDRO DISTRIBUTION LIMITED</v>
          </cell>
          <cell r="D1692">
            <v>-3745200</v>
          </cell>
        </row>
        <row r="1693">
          <cell r="A1693" t="str">
            <v>NORTH GRENVILLE HYDRO-ELECTRIC COMMISSION</v>
          </cell>
          <cell r="B1693" t="str">
            <v>HYDRO ONE NETWORKS INC.</v>
          </cell>
          <cell r="D1693">
            <v>-344265</v>
          </cell>
        </row>
        <row r="1694">
          <cell r="A1694" t="str">
            <v>NORTH PERTH UTILITY COMMISSION</v>
          </cell>
          <cell r="B1694" t="str">
            <v>HYDRO ONE NETWORKS INC.</v>
          </cell>
          <cell r="D1694">
            <v>-357215</v>
          </cell>
        </row>
        <row r="1695">
          <cell r="A1695" t="str">
            <v>NORWICH PUBLIC UTILITY COMMISSION</v>
          </cell>
          <cell r="B1695" t="str">
            <v>ERIE THAMES POWERLINES CORPORATION</v>
          </cell>
          <cell r="D1695">
            <v>-142993</v>
          </cell>
        </row>
        <row r="1696">
          <cell r="A1696" t="str">
            <v>OAKVILLE HYDRO ELECTRICITY DISTRIBUTION INC.</v>
          </cell>
          <cell r="B1696" t="str">
            <v>OAKVILLE HYDRO ELECTRICITY DISTRIBUTION INC.</v>
          </cell>
          <cell r="D1696">
            <v>-37054949</v>
          </cell>
        </row>
        <row r="1697">
          <cell r="A1697" t="str">
            <v>OIL SPRINGS HYDRO ELECTRIC COMMISSION</v>
          </cell>
          <cell r="B1697" t="str">
            <v>BLUEWATER POWER DISTRIBUTION CORPORATION</v>
          </cell>
          <cell r="D1697">
            <v>-22469</v>
          </cell>
        </row>
        <row r="1698">
          <cell r="A1698" t="str">
            <v>ORANGEVILLE HYDRO LIMITED</v>
          </cell>
          <cell r="B1698" t="str">
            <v>ORANGEVILLE HYDRO LIMITED</v>
          </cell>
          <cell r="D1698">
            <v>-5083285</v>
          </cell>
        </row>
        <row r="1699">
          <cell r="A1699" t="str">
            <v>ORILLIA POWER DISTRIBUTION CORPORATION</v>
          </cell>
          <cell r="B1699" t="str">
            <v>ORILLIA POWER DISTRIBUTION CORPORATION</v>
          </cell>
          <cell r="D1699">
            <v>-1641727</v>
          </cell>
        </row>
        <row r="1700">
          <cell r="A1700" t="str">
            <v>OSHAWA PUC NETWORKS INC.</v>
          </cell>
          <cell r="B1700" t="str">
            <v>OSHAWA PUC NETWORKS INC.</v>
          </cell>
          <cell r="D1700">
            <v>-14587423</v>
          </cell>
        </row>
        <row r="1701">
          <cell r="A1701" t="str">
            <v>PARKHILL P.U.C.</v>
          </cell>
          <cell r="B1701" t="str">
            <v>MIDDLESEX POWER DISTRIBUTION CORPORATION</v>
          </cell>
          <cell r="D1701">
            <v>-65197</v>
          </cell>
        </row>
        <row r="1702">
          <cell r="A1702" t="str">
            <v>PARRY SOUND POWER CORPORATION</v>
          </cell>
          <cell r="B1702" t="str">
            <v>PARRY SOUND POWER CORPORATION</v>
          </cell>
          <cell r="D1702">
            <v>-342055</v>
          </cell>
        </row>
        <row r="1703">
          <cell r="A1703" t="str">
            <v>PELHAM HYDRO-ELECTRIC COMMISSION</v>
          </cell>
          <cell r="B1703" t="str">
            <v>NIAGARA PENINSULA ENERGY INC.</v>
          </cell>
          <cell r="D1703">
            <v>-207864</v>
          </cell>
        </row>
        <row r="1704">
          <cell r="A1704" t="str">
            <v>PERTH EAST HYDRO ELECTRIC COMMISSION</v>
          </cell>
          <cell r="B1704" t="str">
            <v>HYDRO ONE NETWORKS INC.</v>
          </cell>
          <cell r="D1704">
            <v>-96124</v>
          </cell>
        </row>
        <row r="1705">
          <cell r="A1705" t="str">
            <v>PETERBOROUGH UTILITIES COMMISSION</v>
          </cell>
          <cell r="B1705" t="str">
            <v>PETERBOROUGH DISTRIBUTION INCORPORATED</v>
          </cell>
          <cell r="D1705">
            <v>-5495354</v>
          </cell>
        </row>
        <row r="1706">
          <cell r="A1706" t="str">
            <v>PICKERING HYDRO-ELECTRIC COMMISSION</v>
          </cell>
          <cell r="B1706" t="str">
            <v>VERIDIAN CONNECTIONS INC.</v>
          </cell>
          <cell r="D1706">
            <v>-17139808</v>
          </cell>
        </row>
        <row r="1707">
          <cell r="A1707" t="str">
            <v>POLICE VILLAGE OF APPLE HILL HYDRO SYSTEM</v>
          </cell>
          <cell r="B1707" t="str">
            <v>HYDRO ONE NETWORKS INC.</v>
          </cell>
          <cell r="D1707">
            <v>-698</v>
          </cell>
        </row>
        <row r="1708">
          <cell r="A1708" t="str">
            <v>POLICE VILLAGE OF AVONMORE HYDRO SYSTEM</v>
          </cell>
          <cell r="B1708" t="str">
            <v>HYDRO ONE NETWORKS INC.</v>
          </cell>
          <cell r="D1708">
            <v>-11341</v>
          </cell>
        </row>
        <row r="1709">
          <cell r="A1709" t="str">
            <v>POLICE VILLAGE OF COMBER HYDRO SYSTEM</v>
          </cell>
          <cell r="B1709" t="str">
            <v>E.L.K. ENERGY INC.</v>
          </cell>
          <cell r="D1709">
            <v>-83278</v>
          </cell>
        </row>
        <row r="1710">
          <cell r="A1710" t="str">
            <v>POLICE VILLAGE OF DUBLIN HYDRO SYSTEM</v>
          </cell>
          <cell r="B1710" t="str">
            <v>ERIE THAMES POWERLINES CORPORATION</v>
          </cell>
          <cell r="D1710">
            <v>-3050</v>
          </cell>
        </row>
        <row r="1711">
          <cell r="A1711" t="str">
            <v>POLICE VILLAGE OF GRANTON HYDRO SYSTEM</v>
          </cell>
          <cell r="B1711" t="str">
            <v>HYDRO ONE NETWORKS INC.</v>
          </cell>
          <cell r="D1711">
            <v>-43573</v>
          </cell>
        </row>
        <row r="1712">
          <cell r="A1712" t="str">
            <v>POLICE VILLAGE OF MERLIN HYDRO SYSTEM</v>
          </cell>
          <cell r="B1712" t="str">
            <v>CHATHAM-KENT HYDRO INC.</v>
          </cell>
          <cell r="D1712">
            <v>-27864</v>
          </cell>
        </row>
        <row r="1713">
          <cell r="A1713" t="str">
            <v>POLICE VILLAGE OF MOOREFIELD HYDRO SYSTEM</v>
          </cell>
          <cell r="B1713" t="str">
            <v>HYDRO ONE NETWORKS INC.</v>
          </cell>
          <cell r="D1713">
            <v>-1245</v>
          </cell>
        </row>
        <row r="1714">
          <cell r="A1714" t="str">
            <v>POLICE VILLAGE OF MOUNT BRYDGES HYDRO SYSTEM</v>
          </cell>
          <cell r="B1714" t="str">
            <v>MIDDLESEX POWER DISTRIBUTION CORPORATION</v>
          </cell>
          <cell r="D1714">
            <v>-253064</v>
          </cell>
        </row>
        <row r="1715">
          <cell r="A1715" t="str">
            <v>POLICE VILLAGE OF PRICEVILLE HYDRO SYSTEM</v>
          </cell>
          <cell r="B1715" t="str">
            <v>HYDRO ONE NETWORKS INC.</v>
          </cell>
          <cell r="D1715">
            <v>-10259</v>
          </cell>
        </row>
        <row r="1716">
          <cell r="A1716" t="str">
            <v>POLICE VILLAGE OF RUSSELL HYDRO ELECTRIC SYSTEM</v>
          </cell>
          <cell r="B1716" t="str">
            <v>HYDRO ONE NETWORKS INC.</v>
          </cell>
          <cell r="D1716">
            <v>-95262</v>
          </cell>
        </row>
        <row r="1717">
          <cell r="A1717" t="str">
            <v>PORT COLBORNE HYDRO INC.</v>
          </cell>
          <cell r="B1717" t="str">
            <v>CANADIAN NIAGARA POWER INC.</v>
          </cell>
          <cell r="D1717">
            <v>-1236828</v>
          </cell>
        </row>
        <row r="1718">
          <cell r="A1718" t="str">
            <v>PORT HOPE HYDRO</v>
          </cell>
          <cell r="B1718" t="str">
            <v>VERIDIAN CONNECTIONS INC.</v>
          </cell>
          <cell r="D1718">
            <v>-1608849</v>
          </cell>
        </row>
        <row r="1719">
          <cell r="A1719" t="str">
            <v>PRESCOTT PUBLIC UTILITIES COMMISSION</v>
          </cell>
          <cell r="B1719" t="str">
            <v>RIDEAU ST. LAWRENCE DISTRIBUTION INC.</v>
          </cell>
          <cell r="D1719">
            <v>-76707</v>
          </cell>
        </row>
        <row r="1720">
          <cell r="A1720" t="str">
            <v>PUBLIC UTILITIES COMMISSION OF CHATHAM-KENT</v>
          </cell>
          <cell r="B1720" t="str">
            <v>CHATHAM-KENT HYDRO INC.</v>
          </cell>
          <cell r="D1720">
            <v>-2887042</v>
          </cell>
        </row>
        <row r="1721">
          <cell r="A1721" t="str">
            <v>PUBLIC UTILITIES COMMISSION OF THE CITY OF BARRIE</v>
          </cell>
          <cell r="B1721" t="str">
            <v>POWERSTREAM INC.</v>
          </cell>
          <cell r="D1721">
            <v>-29192056</v>
          </cell>
        </row>
        <row r="1722">
          <cell r="A1722" t="str">
            <v>PUBLIC UTILITIES COMMISSION OF THE CITY OF OWEN SOUND</v>
          </cell>
          <cell r="B1722" t="str">
            <v>HYDRO ONE NETWORKS INC.</v>
          </cell>
          <cell r="D1722">
            <v>-1203326</v>
          </cell>
        </row>
        <row r="1723">
          <cell r="A1723" t="str">
            <v>PUBLIC UTILITIES COMMISSION OF THE CITY OF TRENTON</v>
          </cell>
          <cell r="B1723" t="str">
            <v>HYDRO ONE NETWORKS INC.</v>
          </cell>
          <cell r="D1723">
            <v>-2900378</v>
          </cell>
        </row>
        <row r="1724">
          <cell r="A1724" t="str">
            <v>PUBLIC UTILITIES COMMISSION OF THE CORPORATION OF THE TOWNSHIP OF MAGNETAWAN</v>
          </cell>
          <cell r="B1724" t="str">
            <v>LAKELAND POWER DISTRIBUTION LTD.</v>
          </cell>
          <cell r="D1724">
            <v>-41448</v>
          </cell>
        </row>
        <row r="1725">
          <cell r="A1725" t="str">
            <v>PUBLIC UTILITIES COMMISSION OF THE TOWN OF ALEXANDRIA</v>
          </cell>
          <cell r="B1725" t="str">
            <v>HYDRO ONE NETWORKS INC.</v>
          </cell>
          <cell r="D1725">
            <v>-202638</v>
          </cell>
        </row>
        <row r="1726">
          <cell r="A1726" t="str">
            <v>PUBLIC UTILITIES COMMISSION OF THE TOWN OF BLENHEIM</v>
          </cell>
          <cell r="B1726" t="str">
            <v>CHATHAM-KENT HYDRO INC.</v>
          </cell>
          <cell r="D1726">
            <v>-108744</v>
          </cell>
        </row>
        <row r="1727">
          <cell r="A1727" t="str">
            <v>PUBLIC UTILITIES COMMISSION OF THE TOWN OF CAMPBELLFORD</v>
          </cell>
          <cell r="B1727" t="str">
            <v>HYDRO ONE NETWORKS INC.</v>
          </cell>
          <cell r="D1727">
            <v>-243339</v>
          </cell>
        </row>
        <row r="1728">
          <cell r="A1728" t="str">
            <v>PUBLIC UTILITIES COMMISSION OF THE TOWN OF CHESLEY</v>
          </cell>
          <cell r="B1728" t="str">
            <v>HYDRO ONE NETWORKS INC.</v>
          </cell>
          <cell r="D1728">
            <v>-103819</v>
          </cell>
        </row>
        <row r="1729">
          <cell r="A1729" t="str">
            <v>PUBLIC UTILITIES COMMISSION OF THE TOWN OF COBOURG</v>
          </cell>
          <cell r="B1729" t="str">
            <v>LAKEFRONT UTILITIES INC.</v>
          </cell>
          <cell r="D1729">
            <v>-1614983</v>
          </cell>
        </row>
        <row r="1730">
          <cell r="A1730" t="str">
            <v>PUBLIC UTILITIES COMMISSION OF THE TOWN OF FERGUS</v>
          </cell>
          <cell r="B1730" t="str">
            <v>CENTRE WELLINGTON HYDRO LTD.</v>
          </cell>
          <cell r="D1730">
            <v>-1203576</v>
          </cell>
        </row>
        <row r="1731">
          <cell r="A1731" t="str">
            <v>PUBLIC UTILITIES COMMISSION OF THE TOWN OF GODERICH</v>
          </cell>
          <cell r="B1731" t="str">
            <v>WEST COAST HURON ENERGY INC.</v>
          </cell>
          <cell r="D1731">
            <v>-412986</v>
          </cell>
        </row>
        <row r="1732">
          <cell r="A1732" t="str">
            <v>PUBLIC UTILITIES COMMISSION OF THE TOWN OF MASSEY</v>
          </cell>
          <cell r="B1732" t="str">
            <v>ESPANOLA REGIONAL HYDRO DISTRIBUTION CORPORATION</v>
          </cell>
          <cell r="D1732">
            <v>-31086</v>
          </cell>
        </row>
        <row r="1733">
          <cell r="A1733" t="str">
            <v>PUBLIC UTILITIES COMMISSION OF THE TOWN OF MEAFORD</v>
          </cell>
          <cell r="B1733" t="str">
            <v>HYDRO ONE NETWORKS INC.</v>
          </cell>
          <cell r="D1733">
            <v>-451814</v>
          </cell>
        </row>
        <row r="1734">
          <cell r="A1734" t="str">
            <v>PUBLIC UTILITIES COMMISSION OF THE TOWN OF MITCHELL</v>
          </cell>
          <cell r="B1734" t="str">
            <v>ERIE THAMES POWERLINES CORPORATION</v>
          </cell>
          <cell r="D1734">
            <v>-274638</v>
          </cell>
        </row>
        <row r="1735">
          <cell r="A1735" t="str">
            <v>PUBLIC UTILITIES COMMISSION OF THE TOWN OF MOUNT FOREST</v>
          </cell>
          <cell r="B1735" t="str">
            <v>WELLINGTON NORTH POWER INC.</v>
          </cell>
          <cell r="D1735">
            <v>-231663</v>
          </cell>
        </row>
        <row r="1736">
          <cell r="A1736" t="str">
            <v>PUBLIC UTILITIES COMMISSION OF THE TOWN OF PALMERSTON</v>
          </cell>
          <cell r="B1736" t="str">
            <v>WESTARIO POWER INC.</v>
          </cell>
          <cell r="D1736">
            <v>-166514</v>
          </cell>
        </row>
        <row r="1737">
          <cell r="A1737" t="str">
            <v>PUBLIC UTILITIES COMMISSION OF THE TOWN OF PARIS</v>
          </cell>
          <cell r="B1737" t="str">
            <v>BRANT COUNTY POWER INC.</v>
          </cell>
          <cell r="D1737">
            <v>-363151</v>
          </cell>
        </row>
        <row r="1738">
          <cell r="A1738" t="str">
            <v>PUBLIC UTILITIES COMMISSION OF THE TOWN OF PICTON</v>
          </cell>
          <cell r="B1738" t="str">
            <v>HYDRO ONE NETWORKS INC.</v>
          </cell>
          <cell r="D1738">
            <v>-124369</v>
          </cell>
        </row>
        <row r="1739">
          <cell r="A1739" t="str">
            <v>PUBLIC UTILITIES COMMISSION OF THE TOWN OF RIDGETOWN</v>
          </cell>
          <cell r="B1739" t="str">
            <v>CHATHAM-KENT HYDRO INC.</v>
          </cell>
          <cell r="D1739">
            <v>-95607</v>
          </cell>
        </row>
        <row r="1740">
          <cell r="A1740" t="str">
            <v>PUBLIC UTILITIES COMMISSION OF THE TOWN OF SOUTHAMPTON</v>
          </cell>
          <cell r="B1740" t="str">
            <v>WESTARIO POWER INC.</v>
          </cell>
          <cell r="D1740">
            <v>-183984</v>
          </cell>
        </row>
        <row r="1741">
          <cell r="A1741" t="str">
            <v>PUBLIC UTILITIES COMMISSION OF THE TOWN OF TECUMSEH</v>
          </cell>
          <cell r="B1741" t="str">
            <v>ESSEX POWERLINES CORPORATION</v>
          </cell>
          <cell r="D1741">
            <v>-3853667</v>
          </cell>
        </row>
        <row r="1742">
          <cell r="A1742" t="str">
            <v>PUBLIC UTILITIES COMMISSION OF THE TOWN OF TILBURY</v>
          </cell>
          <cell r="B1742" t="str">
            <v>CHATHAM-KENT HYDRO INC.</v>
          </cell>
          <cell r="D1742">
            <v>-184048</v>
          </cell>
        </row>
        <row r="1743">
          <cell r="A1743" t="str">
            <v>PUBLIC UTILITIES COMMISSION OF THE VILLAGE OF ARTHUR</v>
          </cell>
          <cell r="B1743" t="str">
            <v>WELLINGTON NORTH POWER INC.</v>
          </cell>
          <cell r="D1743">
            <v>-78885</v>
          </cell>
        </row>
        <row r="1744">
          <cell r="A1744" t="str">
            <v>PUBLIC UTILITIES COMMISSION OF THE VILLAGE OF BELMONT</v>
          </cell>
          <cell r="B1744" t="str">
            <v>ERIE THAMES POWERLINES CORPORATION</v>
          </cell>
          <cell r="D1744">
            <v>-296844</v>
          </cell>
        </row>
        <row r="1745">
          <cell r="A1745" t="str">
            <v>PUBLIC UTILITIES COMMISSION OF THE VILLAGE OF LANCASTER</v>
          </cell>
          <cell r="B1745" t="str">
            <v>HYDRO ONE NETWORKS INC.</v>
          </cell>
          <cell r="D1745">
            <v>-33657</v>
          </cell>
        </row>
        <row r="1746">
          <cell r="A1746" t="str">
            <v>PUBLIC UTILITIES COMMISSION OF THE VILLAGE OF PORT STANLEY</v>
          </cell>
          <cell r="B1746" t="str">
            <v>ERIE THAMES POWERLINES CORPORATION</v>
          </cell>
          <cell r="D1746">
            <v>-150340</v>
          </cell>
        </row>
        <row r="1747">
          <cell r="A1747" t="str">
            <v>PUBLIC UTILITIES COMMISSION OF THE VILLAGE OF THAMESVILLE</v>
          </cell>
          <cell r="B1747" t="str">
            <v>CHATHAM-KENT HYDRO INC.</v>
          </cell>
          <cell r="D1747">
            <v>-19390</v>
          </cell>
        </row>
        <row r="1748">
          <cell r="A1748" t="str">
            <v>PUBLIC UTILITIES COMMISSION OF THE VILLAGE OF WESTPORT</v>
          </cell>
          <cell r="B1748" t="str">
            <v>RIDEAU ST. LAWRENCE DISTRIBUTION INC.</v>
          </cell>
          <cell r="D1748">
            <v>-83342</v>
          </cell>
        </row>
        <row r="1749">
          <cell r="A1749" t="str">
            <v>PUBLIC UTILITIES COMMISSION OF THE VILLAGE OF WHEATLEY</v>
          </cell>
          <cell r="B1749" t="str">
            <v>CHATHAM-KENT HYDRO INC.</v>
          </cell>
          <cell r="D1749">
            <v>-112666</v>
          </cell>
        </row>
        <row r="1750">
          <cell r="A1750" t="str">
            <v>PUBLIC UTILITY COMMISSION OF THE VILLAGE OF WEST LORNE</v>
          </cell>
          <cell r="B1750" t="str">
            <v>HYDRO ONE NETWORKS INC.</v>
          </cell>
          <cell r="D1750">
            <v>-81762</v>
          </cell>
        </row>
        <row r="1751">
          <cell r="A1751" t="str">
            <v>PUBLIC UTILITY COMMISSION OF TOWN OF PERTH</v>
          </cell>
          <cell r="B1751" t="str">
            <v>HYDRO ONE NETWORKS INC.</v>
          </cell>
          <cell r="D1751">
            <v>-1556041</v>
          </cell>
        </row>
        <row r="1752">
          <cell r="A1752" t="str">
            <v>RAINY RIVER PUBLIC UTILITIES COMMISSION</v>
          </cell>
          <cell r="B1752" t="str">
            <v>HYDRO ONE NETWORKS INC.</v>
          </cell>
          <cell r="D1752">
            <v>-96208</v>
          </cell>
        </row>
        <row r="1753">
          <cell r="A1753" t="str">
            <v>RED ROCK HYDRO</v>
          </cell>
          <cell r="B1753" t="str">
            <v>HYDRO ONE NETWORKS INC.</v>
          </cell>
          <cell r="D1753">
            <v>-10654</v>
          </cell>
        </row>
        <row r="1754">
          <cell r="A1754" t="str">
            <v>REMARA-BRECHIN HYDRO</v>
          </cell>
          <cell r="B1754" t="str">
            <v>HYDRO ONE NETWORKS INC.</v>
          </cell>
          <cell r="D1754">
            <v>-6839</v>
          </cell>
        </row>
        <row r="1755">
          <cell r="A1755" t="str">
            <v>RENFREW HYDRO INC.</v>
          </cell>
          <cell r="B1755" t="str">
            <v>RENFREW HYDRO INC.</v>
          </cell>
          <cell r="D1755">
            <v>-98644</v>
          </cell>
        </row>
        <row r="1756">
          <cell r="A1756" t="str">
            <v>RICHMOND HILL HYDRO INC.</v>
          </cell>
          <cell r="B1756" t="str">
            <v>POWERSTREAM INC.</v>
          </cell>
          <cell r="D1756">
            <v>-43332860</v>
          </cell>
        </row>
        <row r="1757">
          <cell r="A1757" t="str">
            <v>RIPLEY PUBLIC UTILITIES COMMISSION</v>
          </cell>
          <cell r="B1757" t="str">
            <v>WESTARIO POWER INC.</v>
          </cell>
          <cell r="D1757">
            <v>-40298</v>
          </cell>
        </row>
        <row r="1758">
          <cell r="A1758" t="str">
            <v>ROCKLAND HYDRO ELECTRIC COMMISSION</v>
          </cell>
          <cell r="B1758" t="str">
            <v>HYDRO ONE NETWORKS INC.</v>
          </cell>
          <cell r="D1758">
            <v>-1888641</v>
          </cell>
        </row>
        <row r="1759">
          <cell r="A1759" t="str">
            <v>RODNEY PUBLIC UTILITIES COMMISSION</v>
          </cell>
          <cell r="B1759" t="str">
            <v>HYDRO ONE NETWORKS INC.</v>
          </cell>
          <cell r="D1759">
            <v>-79269</v>
          </cell>
        </row>
        <row r="1760">
          <cell r="A1760" t="str">
            <v>SCHREIBER HYDRO-ELECTRIC COMMISSION</v>
          </cell>
          <cell r="B1760" t="str">
            <v>HYDRO ONE NETWORKS INC.</v>
          </cell>
          <cell r="D1760">
            <v>-51845</v>
          </cell>
        </row>
        <row r="1761">
          <cell r="A1761" t="str">
            <v>SCUGOG HYDRO ELECTRIC CORPORATION</v>
          </cell>
          <cell r="B1761" t="str">
            <v>VERIDIAN CONNECTIONS INC.</v>
          </cell>
          <cell r="D1761">
            <v>-802955</v>
          </cell>
        </row>
        <row r="1762">
          <cell r="A1762" t="str">
            <v>SEAFORTH PUBLIC UTILITY COMMISSION</v>
          </cell>
          <cell r="B1762" t="str">
            <v>FESTIVAL HYDRO INC.</v>
          </cell>
          <cell r="D1762">
            <v>-57502</v>
          </cell>
        </row>
        <row r="1763">
          <cell r="A1763" t="str">
            <v>SEVERN HYDRO-ELECTRIC SYSTEM</v>
          </cell>
          <cell r="B1763" t="str">
            <v>HYDRO ONE NETWORKS INC.</v>
          </cell>
          <cell r="D1763">
            <v>-146956</v>
          </cell>
        </row>
        <row r="1764">
          <cell r="A1764" t="str">
            <v>SIMCOE HYDRO-ELECTRIC COMMISSION</v>
          </cell>
          <cell r="B1764" t="str">
            <v>NORFOLK POWER DISTRIBUTION INC.</v>
          </cell>
          <cell r="D1764">
            <v>-1567122</v>
          </cell>
        </row>
        <row r="1765">
          <cell r="A1765" t="str">
            <v>SIOUX LOOKOUT HYDRO INC.</v>
          </cell>
          <cell r="B1765" t="str">
            <v>SIOUX LOOKOUT HYDRO INC.</v>
          </cell>
          <cell r="D1765">
            <v>-976315</v>
          </cell>
        </row>
        <row r="1766">
          <cell r="A1766" t="str">
            <v>SMITHS FALLS HYDRO ELECTRIC COMMISSION</v>
          </cell>
          <cell r="B1766" t="str">
            <v>HYDRO ONE NETWORKS INC.</v>
          </cell>
          <cell r="D1766">
            <v>-292868</v>
          </cell>
        </row>
        <row r="1767">
          <cell r="A1767" t="str">
            <v>SOUTH RIVER PUBLIC UTILITIES COMMISSION</v>
          </cell>
          <cell r="B1767" t="str">
            <v>HYDRO ONE NETWORKS INC.</v>
          </cell>
          <cell r="D1767">
            <v>-118818</v>
          </cell>
        </row>
        <row r="1768">
          <cell r="A1768" t="str">
            <v>SOUTH-WEST OXFORD PUBLIC UTILITIES COMMISSION</v>
          </cell>
          <cell r="B1768" t="str">
            <v>ERIE THAMES POWERLINES CORPORATION</v>
          </cell>
          <cell r="D1768">
            <v>-5351</v>
          </cell>
        </row>
        <row r="1769">
          <cell r="A1769" t="str">
            <v>ST. CATHARINES HYDRO UTILITY SERVICES INC.</v>
          </cell>
          <cell r="B1769" t="str">
            <v>HORIZON UTILITIES CORPORATION</v>
          </cell>
          <cell r="D1769">
            <v>-4836210</v>
          </cell>
        </row>
        <row r="1770">
          <cell r="A1770" t="str">
            <v>ST. MARY'S PUBLIC UTILITIES COMMISSION</v>
          </cell>
          <cell r="B1770" t="str">
            <v>FESTIVAL HYDRO INC.</v>
          </cell>
          <cell r="D1770">
            <v>-376927</v>
          </cell>
        </row>
        <row r="1771">
          <cell r="A1771" t="str">
            <v>ST. THOMAS ENERGY INC.</v>
          </cell>
          <cell r="B1771" t="str">
            <v>ST. THOMAS ENERGY INC.</v>
          </cell>
          <cell r="D1771">
            <v>-1767132</v>
          </cell>
        </row>
        <row r="1772">
          <cell r="A1772" t="str">
            <v>STIRLING-RAWDON PUBLIC UTILITIES COMMISSION</v>
          </cell>
          <cell r="B1772" t="str">
            <v>HYDRO ONE NETWORKS INC.</v>
          </cell>
          <cell r="D1772">
            <v>-46458</v>
          </cell>
        </row>
        <row r="1773">
          <cell r="A1773" t="str">
            <v>STONEY CREEK HYDRO-ELECTRIC COMMISSION</v>
          </cell>
          <cell r="B1773" t="str">
            <v>HORIZON UTILITIES CORPORATION</v>
          </cell>
          <cell r="D1773">
            <v>-7396976</v>
          </cell>
        </row>
        <row r="1774">
          <cell r="A1774" t="str">
            <v>STRATFORD PUBLIC UTILITY COMMISSION</v>
          </cell>
          <cell r="B1774" t="str">
            <v>FESTIVAL HYDRO INC.</v>
          </cell>
          <cell r="D1774">
            <v>-3121718</v>
          </cell>
        </row>
        <row r="1775">
          <cell r="A1775" t="str">
            <v>SUNDRIDGE HYDRO ELECTRIC SYSTEM</v>
          </cell>
          <cell r="B1775" t="str">
            <v>LAKELAND POWER DISTRIBUTION LTD.</v>
          </cell>
          <cell r="D1775">
            <v>-218378</v>
          </cell>
        </row>
        <row r="1776">
          <cell r="A1776" t="str">
            <v>TARA HYDRO-ELECTRIC SYSTEM</v>
          </cell>
          <cell r="B1776" t="str">
            <v>HYDRO ONE NETWORKS INC.</v>
          </cell>
          <cell r="D1776">
            <v>-50869</v>
          </cell>
        </row>
        <row r="1777">
          <cell r="A1777" t="str">
            <v>TAY HYDRO ELECTRIC DISTRIBUTION COMPANY INC.</v>
          </cell>
          <cell r="B1777" t="str">
            <v>NEWMARKET-TAY POWER DISTRIBUTION LTD.</v>
          </cell>
          <cell r="D1777">
            <v>-635311</v>
          </cell>
        </row>
        <row r="1778">
          <cell r="A1778" t="str">
            <v>TEESWATER HYDRO-ELECTRIC COMMISSION</v>
          </cell>
          <cell r="B1778" t="str">
            <v>WESTARIO POWER INC.</v>
          </cell>
          <cell r="D1778">
            <v>-77901</v>
          </cell>
        </row>
        <row r="1779">
          <cell r="A1779" t="str">
            <v>TERRACE BAY SUPERIOR WIRES INC.</v>
          </cell>
          <cell r="B1779" t="str">
            <v>HYDRO ONE NETWORKS INC.</v>
          </cell>
          <cell r="D1779">
            <v>-119488</v>
          </cell>
        </row>
        <row r="1780">
          <cell r="A1780" t="str">
            <v>THE HYDRO ELECTRIC COMMISSION OF THE TOWN OF CARLETON PLACE</v>
          </cell>
          <cell r="B1780" t="str">
            <v>HYDRO ONE NETWORKS INC.</v>
          </cell>
          <cell r="D1780">
            <v>-572424</v>
          </cell>
        </row>
        <row r="1781">
          <cell r="A1781" t="str">
            <v>THE HYDRO ELECTRIC COMMISSION OF THE TOWN OF SHELBURNE</v>
          </cell>
          <cell r="B1781" t="str">
            <v>HYDRO ONE NETWORKS INC.</v>
          </cell>
          <cell r="D1781">
            <v>-531678</v>
          </cell>
        </row>
        <row r="1782">
          <cell r="A1782" t="str">
            <v>THE HYDRO ELECTRIC COMMISSION OF THE TOWNSHIP OF WARWICK</v>
          </cell>
          <cell r="B1782" t="str">
            <v>BLUEWATER POWER DISTRIBUTION CORPORATION</v>
          </cell>
          <cell r="D1782">
            <v>-83576</v>
          </cell>
        </row>
        <row r="1783">
          <cell r="A1783" t="str">
            <v>THE HYDRO-ELECTRIC COMMISSION FOR THE TOWN OF EXETER</v>
          </cell>
          <cell r="B1783" t="str">
            <v>HYDRO ONE NETWORKS INC.</v>
          </cell>
          <cell r="D1783">
            <v>-393023</v>
          </cell>
        </row>
        <row r="1784">
          <cell r="A1784" t="str">
            <v>THE HYDRO-ELECTRIC COMMISSION OF THE CITY OF GLOUCESTER</v>
          </cell>
          <cell r="B1784" t="str">
            <v>HYDRO OTTAWA LIMITED</v>
          </cell>
          <cell r="D1784">
            <v>-22191696</v>
          </cell>
        </row>
        <row r="1785">
          <cell r="A1785" t="str">
            <v>THE HYDRO-ELECTRIC COMMISSION OF THE TOWN OF PENETANGUISHENE</v>
          </cell>
          <cell r="B1785" t="str">
            <v>POWERSTREAM INC.</v>
          </cell>
          <cell r="D1785">
            <v>-1041496</v>
          </cell>
        </row>
        <row r="1786">
          <cell r="A1786" t="str">
            <v>THE PUBLIC UTILITIES COMMISSION FOR THE TOWN OF BANCROFT</v>
          </cell>
          <cell r="B1786" t="str">
            <v>HYDRO ONE NETWORKS INC.</v>
          </cell>
          <cell r="D1786">
            <v>-205553</v>
          </cell>
        </row>
        <row r="1787">
          <cell r="A1787" t="str">
            <v>THE PUBLIC UTILITIES COMMISSION OF THE TOWN OF COLLINGWOOD</v>
          </cell>
          <cell r="B1787" t="str">
            <v>COLLUS POWER CORP.</v>
          </cell>
          <cell r="D1787">
            <v>-996487</v>
          </cell>
        </row>
        <row r="1788">
          <cell r="A1788" t="str">
            <v>THE PUBLIC UTILITIES COMMISSION OF THE TOWN OF KAPUSKASING</v>
          </cell>
          <cell r="B1788" t="str">
            <v>NORTHERN ONTARIO WIRES INC.</v>
          </cell>
          <cell r="D1788">
            <v>-28610</v>
          </cell>
        </row>
        <row r="1789">
          <cell r="A1789" t="str">
            <v>THE PUBLIC UTILITIES COMMISSION OF THE TOWN OF PETROLIA</v>
          </cell>
          <cell r="B1789" t="str">
            <v>BLUEWATER POWER DISTRIBUTION CORPORATION</v>
          </cell>
          <cell r="D1789">
            <v>-443954</v>
          </cell>
        </row>
        <row r="1790">
          <cell r="A1790" t="str">
            <v>THE PUBLIC UTILITIES COMMISSION OF THE VILLAGE OF EGANVILLE</v>
          </cell>
          <cell r="B1790" t="str">
            <v>HYDRO ONE NETWORKS INC.</v>
          </cell>
          <cell r="D1790">
            <v>-29383</v>
          </cell>
        </row>
        <row r="1791">
          <cell r="A1791" t="str">
            <v>THE PUBLIC UTILITIES COMMISSION OF THE VILLAGE OF POINT EDWARD</v>
          </cell>
          <cell r="B1791" t="str">
            <v>BLUEWATER POWER DISTRIBUTION CORPORATION</v>
          </cell>
          <cell r="D1791">
            <v>-100051</v>
          </cell>
        </row>
        <row r="1792">
          <cell r="A1792" t="str">
            <v>THE VILLAGE OF OMEMEE HYDRO-ELECTRIC COMMISSION</v>
          </cell>
          <cell r="B1792" t="str">
            <v>HYDRO ONE NETWORKS INC.</v>
          </cell>
          <cell r="D1792">
            <v>-192029</v>
          </cell>
        </row>
        <row r="1793">
          <cell r="A1793" t="str">
            <v>THEDFORD HYDRO ELECTRIC COMMISSION</v>
          </cell>
          <cell r="B1793" t="str">
            <v>HYDRO ONE NETWORKS INC.</v>
          </cell>
          <cell r="D1793">
            <v>-96360</v>
          </cell>
        </row>
        <row r="1794">
          <cell r="A1794" t="str">
            <v>THESSALON HYDRO DISTRIBUTION CORPORATION</v>
          </cell>
          <cell r="B1794" t="str">
            <v>HYDRO ONE NETWORKS INC.</v>
          </cell>
          <cell r="D1794">
            <v>-5837</v>
          </cell>
        </row>
        <row r="1795">
          <cell r="A1795" t="str">
            <v>THORNDALE HYDRO ELECTRIC COMMISSION</v>
          </cell>
          <cell r="B1795" t="str">
            <v>HYDRO ONE NETWORKS INC.</v>
          </cell>
          <cell r="D1795">
            <v>-11026</v>
          </cell>
        </row>
        <row r="1796">
          <cell r="A1796" t="str">
            <v>THOROLD HYDRO CORPORATION</v>
          </cell>
          <cell r="B1796" t="str">
            <v>HYDRO ONE NETWORKS INC.</v>
          </cell>
          <cell r="D1796">
            <v>-1340893</v>
          </cell>
        </row>
        <row r="1797">
          <cell r="A1797" t="str">
            <v>THUNDER BAY HYDRO ELECTRICITY DISTRIBUTION INC.</v>
          </cell>
          <cell r="B1797" t="str">
            <v>THUNDER BAY HYDRO ELECTRICITY DISTRIBUTION INC.</v>
          </cell>
          <cell r="D1797">
            <v>-13630478</v>
          </cell>
        </row>
        <row r="1798">
          <cell r="A1798" t="str">
            <v>TILLSONBURG HYDRO INC.</v>
          </cell>
          <cell r="B1798" t="str">
            <v>TILLSONBURG HYDRO INC.</v>
          </cell>
          <cell r="D1798">
            <v>-2230084</v>
          </cell>
        </row>
        <row r="1799">
          <cell r="A1799" t="str">
            <v>TOWNSHIP OF MCGARRY HYDRO SYSTEM</v>
          </cell>
          <cell r="B1799" t="str">
            <v>HYDRO ONE NETWORKS INC.</v>
          </cell>
          <cell r="D1799">
            <v>-6273</v>
          </cell>
        </row>
        <row r="1800">
          <cell r="A1800" t="str">
            <v>TOWNSHIP OF NORTH DORCHESTER HYDRO</v>
          </cell>
          <cell r="B1800" t="str">
            <v>HYDRO ONE NETWORKS INC.</v>
          </cell>
          <cell r="D1800">
            <v>-130317</v>
          </cell>
        </row>
        <row r="1801">
          <cell r="A1801" t="str">
            <v>TWEED HYDRO ELECTRIC COMMISSION</v>
          </cell>
          <cell r="B1801" t="str">
            <v>HYDRO ONE NETWORKS INC.</v>
          </cell>
          <cell r="D1801">
            <v>-97122</v>
          </cell>
        </row>
        <row r="1802">
          <cell r="A1802" t="str">
            <v>UXBRIDGE HYDRO ELECTRIC COMMISSION</v>
          </cell>
          <cell r="B1802" t="str">
            <v>VERIDIAN CONNECTIONS INC.</v>
          </cell>
          <cell r="D1802">
            <v>-409136</v>
          </cell>
        </row>
        <row r="1803">
          <cell r="A1803" t="str">
            <v>VILLAGE OF BLOOMFIELD HYDRO SYSTEM</v>
          </cell>
          <cell r="B1803" t="str">
            <v>HYDRO ONE NETWORKS INC.</v>
          </cell>
          <cell r="D1803">
            <v>-8706</v>
          </cell>
        </row>
        <row r="1804">
          <cell r="A1804" t="str">
            <v>VILLAGE OF CARDINAL HYDRO SYSTEM</v>
          </cell>
          <cell r="B1804" t="str">
            <v>RIDEAU ST. LAWRENCE DISTRIBUTION INC.</v>
          </cell>
          <cell r="D1804">
            <v>-89444</v>
          </cell>
        </row>
        <row r="1805">
          <cell r="A1805" t="str">
            <v>VILLAGE OF CHATSWORTH HYDRO</v>
          </cell>
          <cell r="B1805" t="str">
            <v>HYDRO ONE NETWORKS INC.</v>
          </cell>
          <cell r="D1805">
            <v>-23756</v>
          </cell>
        </row>
        <row r="1806">
          <cell r="A1806" t="str">
            <v>VILLAGE OF CHESTERVILLE HYDRO SYSTEM</v>
          </cell>
          <cell r="B1806" t="str">
            <v>HYDRO ONE NETWORKS INC.</v>
          </cell>
          <cell r="D1806">
            <v>-72200</v>
          </cell>
        </row>
        <row r="1807">
          <cell r="A1807" t="str">
            <v>VILLAGE OF ERIEAU HYDRO SYSTEM</v>
          </cell>
          <cell r="B1807" t="str">
            <v>CHATHAM-KENT HYDRO INC.</v>
          </cell>
          <cell r="D1807">
            <v>-27444</v>
          </cell>
        </row>
        <row r="1808">
          <cell r="A1808" t="str">
            <v>VILLAGE OF FLESHERTON HYDRO SYSTEM</v>
          </cell>
          <cell r="B1808" t="str">
            <v>HYDRO ONE NETWORKS INC.</v>
          </cell>
          <cell r="D1808">
            <v>-128506</v>
          </cell>
        </row>
        <row r="1809">
          <cell r="A1809" t="str">
            <v>VILLAGE OF IROQUOIS HYDRO SYSTEM</v>
          </cell>
          <cell r="B1809" t="str">
            <v>RIDEAU ST. LAWRENCE DISTRIBUTION INC.</v>
          </cell>
          <cell r="D1809">
            <v>-154563</v>
          </cell>
        </row>
        <row r="1810">
          <cell r="A1810" t="str">
            <v>VILLAGE OF LUCKNOW HYDRO SYSTEM</v>
          </cell>
          <cell r="B1810" t="str">
            <v>WESTARIO POWER INC.</v>
          </cell>
          <cell r="D1810">
            <v>-111624</v>
          </cell>
        </row>
        <row r="1811">
          <cell r="A1811" t="str">
            <v>VILLAGE OF MAXVILLE HYDRO SYSTEM</v>
          </cell>
          <cell r="B1811" t="str">
            <v>HYDRO ONE NETWORKS INC.</v>
          </cell>
          <cell r="D1811">
            <v>-20718</v>
          </cell>
        </row>
        <row r="1812">
          <cell r="A1812" t="str">
            <v>WALKERTON PUBLIC UTILITIES COMMISSION</v>
          </cell>
          <cell r="B1812" t="str">
            <v>WESTARIO POWER INC.</v>
          </cell>
          <cell r="D1812">
            <v>-427171</v>
          </cell>
        </row>
        <row r="1813">
          <cell r="A1813" t="str">
            <v>WARDSVILLE HYDRO ELECTRIC COMMISSION</v>
          </cell>
          <cell r="B1813" t="str">
            <v>HYDRO ONE NETWORKS INC.</v>
          </cell>
          <cell r="D1813">
            <v>-15515</v>
          </cell>
        </row>
        <row r="1814">
          <cell r="A1814" t="str">
            <v>WARKWORTH HYDRO ELECTRIC COMMISSION</v>
          </cell>
          <cell r="B1814" t="str">
            <v>HYDRO ONE NETWORKS INC.</v>
          </cell>
          <cell r="D1814">
            <v>-71849</v>
          </cell>
        </row>
        <row r="1815">
          <cell r="A1815" t="str">
            <v>WATERLOO NORTH HYDRO INC.</v>
          </cell>
          <cell r="B1815" t="str">
            <v>WATERLOO NORTH HYDRO INC.</v>
          </cell>
          <cell r="D1815">
            <v>-10542163</v>
          </cell>
        </row>
        <row r="1816">
          <cell r="A1816" t="str">
            <v>WELLAND HYDRO-ELECTRIC SYSTEM CORP.</v>
          </cell>
          <cell r="B1816" t="str">
            <v>WELLAND HYDRO-ELECTRIC SYSTEM CORP.</v>
          </cell>
          <cell r="D1816">
            <v>-3127314</v>
          </cell>
        </row>
        <row r="1817">
          <cell r="A1817" t="str">
            <v>WELLINGTON ELECTRIC DISTRIBUTION COMPANY INC.</v>
          </cell>
          <cell r="B1817" t="str">
            <v>GUELPH HYDRO ELECTRIC SYSTEMS INC.</v>
          </cell>
          <cell r="D1817">
            <v>-101140</v>
          </cell>
        </row>
        <row r="1818">
          <cell r="A1818" t="str">
            <v>WEST LINCOLN HYDRO ELECTRIC COMMISSION</v>
          </cell>
          <cell r="B1818" t="str">
            <v>NIAGARA PENINSULA ENERGY INC.</v>
          </cell>
          <cell r="D1818">
            <v>-99089</v>
          </cell>
        </row>
        <row r="1819">
          <cell r="A1819" t="str">
            <v>WHITBY HYDRO ELECTRIC CORPORATION</v>
          </cell>
          <cell r="B1819" t="str">
            <v>WHITBY HYDRO ELECTRIC CORPORATION</v>
          </cell>
          <cell r="D1819">
            <v>-20842214</v>
          </cell>
        </row>
        <row r="1820">
          <cell r="A1820" t="str">
            <v>WHITCHURCH STOUFFVILLE HYDRO ELECTRIC COMMISSION</v>
          </cell>
          <cell r="B1820" t="str">
            <v>HYDRO ONE NETWORKS INC.</v>
          </cell>
          <cell r="D1820">
            <v>-2456276</v>
          </cell>
        </row>
        <row r="1821">
          <cell r="A1821" t="str">
            <v>WILLIAMSBURG HYDRO-ELECTRIC SYSTEM</v>
          </cell>
          <cell r="B1821" t="str">
            <v>RIDEAU ST. LAWRENCE DISTRIBUTION INC.</v>
          </cell>
          <cell r="D1821">
            <v>-23924</v>
          </cell>
        </row>
        <row r="1822">
          <cell r="A1822" t="str">
            <v>WINCHESTER HYDRO COMMISSION</v>
          </cell>
          <cell r="B1822" t="str">
            <v>HYDRO ONE NETWORKS INC.</v>
          </cell>
          <cell r="D1822">
            <v>-170526</v>
          </cell>
        </row>
        <row r="1823">
          <cell r="A1823" t="str">
            <v>WINDSOR UTILITIES COMMISSION</v>
          </cell>
          <cell r="B1823" t="str">
            <v>ENWIN UTILITIES LTD.</v>
          </cell>
          <cell r="D1823">
            <v>-6198298</v>
          </cell>
        </row>
        <row r="1824">
          <cell r="A1824" t="str">
            <v>WINGHAM PUBLIC UTILITIES COMMISSION</v>
          </cell>
          <cell r="B1824" t="str">
            <v>WESTARIO POWER INC.</v>
          </cell>
          <cell r="D1824">
            <v>-167918</v>
          </cell>
        </row>
        <row r="1825">
          <cell r="A1825" t="str">
            <v>WOODSTOCK HYDRO SERVICES INC.</v>
          </cell>
          <cell r="B1825" t="str">
            <v>WOODSTOCK HYDRO SERVICES INC.</v>
          </cell>
          <cell r="D1825">
            <v>-1645763</v>
          </cell>
        </row>
        <row r="1826">
          <cell r="A1826" t="str">
            <v>WOODVILLE HYDRO-ELECTRIC SYSTEM</v>
          </cell>
          <cell r="B1826" t="str">
            <v>HYDRO ONE NETWORKS INC.</v>
          </cell>
          <cell r="D1826">
            <v>-52931</v>
          </cell>
        </row>
        <row r="1827">
          <cell r="A1827" t="str">
            <v>WYOMING HYDRO ELECTRIC COMMISSION</v>
          </cell>
          <cell r="B1827" t="str">
            <v>HYDRO ONE NETWORKS INC.</v>
          </cell>
          <cell r="D1827">
            <v>-75495</v>
          </cell>
        </row>
        <row r="1828">
          <cell r="A1828" t="str">
            <v>ZORRA ELECTRIC SUPPLY AUTHORITY</v>
          </cell>
          <cell r="B1828" t="str">
            <v>ERIE THAMES POWERLINES CORPORATION</v>
          </cell>
          <cell r="D1828">
            <v>-110963</v>
          </cell>
        </row>
        <row r="1829">
          <cell r="A1829" t="str">
            <v>ZURICH HYDRO ELECTRIC COMMISSION</v>
          </cell>
          <cell r="B1829" t="str">
            <v>FESTIVAL HYDRO INC.</v>
          </cell>
          <cell r="D1829">
            <v>-49548</v>
          </cell>
        </row>
        <row r="1834">
          <cell r="A1834" t="str">
            <v>AILSA CRAIG HYDRO ELECTRIC SYSTEM</v>
          </cell>
          <cell r="B1834" t="str">
            <v>HYDRO ONE NETWORKS INC.</v>
          </cell>
          <cell r="D1834">
            <v>-73450</v>
          </cell>
        </row>
        <row r="1835">
          <cell r="A1835" t="str">
            <v>AJAX HYDRO-ELECTRIC COMMISSION</v>
          </cell>
          <cell r="B1835" t="str">
            <v>VERIDIAN CONNECTIONS INC.</v>
          </cell>
          <cell r="D1835">
            <v>-15507388</v>
          </cell>
        </row>
        <row r="1836">
          <cell r="A1836" t="str">
            <v>ALVINSTON PUBLIC UTILITIES COMMISSION</v>
          </cell>
          <cell r="B1836" t="str">
            <v>BLUEWATER POWER DISTRIBUTION CORPORATION</v>
          </cell>
          <cell r="D1836">
            <v>-39991</v>
          </cell>
        </row>
        <row r="1837">
          <cell r="A1837" t="str">
            <v>ANCASTER HYDRO-ELECTRIC COMMISSION</v>
          </cell>
          <cell r="B1837" t="str">
            <v>HORIZON UTILITIES CORPORATION</v>
          </cell>
          <cell r="D1837">
            <v>-910770</v>
          </cell>
        </row>
        <row r="1838">
          <cell r="A1838" t="str">
            <v>ARKONA HYDRO ELECTRIC COMMISSION</v>
          </cell>
          <cell r="B1838" t="str">
            <v>HYDRO ONE NETWORKS INC.</v>
          </cell>
          <cell r="D1838">
            <v>-53256</v>
          </cell>
        </row>
        <row r="1839">
          <cell r="A1839" t="str">
            <v>ARNPRIOR HYDRO ELECTRIC COMMISSION</v>
          </cell>
          <cell r="B1839" t="str">
            <v>HYDRO ONE NETWORKS INC.</v>
          </cell>
          <cell r="D1839">
            <v>-977786</v>
          </cell>
        </row>
        <row r="1840">
          <cell r="A1840" t="str">
            <v>ASPHODEL-NORWOOD DISTRIBUTION INCORPORATED</v>
          </cell>
          <cell r="B1840" t="str">
            <v>PETERBOROUGH DISTRIBUTION INCORPORATED</v>
          </cell>
          <cell r="D1840">
            <v>-62092</v>
          </cell>
        </row>
        <row r="1841">
          <cell r="A1841" t="str">
            <v>ATIKOKAN HYDRO INC.</v>
          </cell>
          <cell r="B1841" t="str">
            <v>ATIKOKAN HYDRO INC.</v>
          </cell>
          <cell r="D1841">
            <v>-296693</v>
          </cell>
        </row>
        <row r="1842">
          <cell r="A1842" t="str">
            <v>AURORA HYDRO CONNECTIONS LIMITED</v>
          </cell>
          <cell r="B1842" t="str">
            <v>POWERSTREAM INC.</v>
          </cell>
          <cell r="D1842">
            <v>-11784211</v>
          </cell>
        </row>
        <row r="1843">
          <cell r="A1843" t="str">
            <v>AYLMER PUBLIC UTILITIES COMMISSION</v>
          </cell>
          <cell r="B1843" t="str">
            <v>ERIE THAMES POWERLINES CORPORATION</v>
          </cell>
          <cell r="D1843">
            <v>-540261</v>
          </cell>
        </row>
        <row r="1844">
          <cell r="A1844" t="str">
            <v>BATH HYDRO</v>
          </cell>
          <cell r="B1844" t="str">
            <v>HYDRO ONE NETWORKS INC.</v>
          </cell>
          <cell r="D1844">
            <v>-380249</v>
          </cell>
        </row>
        <row r="1845">
          <cell r="A1845" t="str">
            <v>BEACHBURG HYDRO</v>
          </cell>
          <cell r="B1845" t="str">
            <v>OTTAWA RIVER POWER CORPORATION</v>
          </cell>
          <cell r="D1845">
            <v>-72922</v>
          </cell>
        </row>
        <row r="1846">
          <cell r="A1846" t="str">
            <v>BELLEVILLE ELECTRIC CORPORATION</v>
          </cell>
          <cell r="B1846" t="str">
            <v>VERIDIAN CONNECTIONS INC.</v>
          </cell>
          <cell r="D1846">
            <v>-1279545</v>
          </cell>
        </row>
        <row r="1847">
          <cell r="A1847" t="str">
            <v>BLANDFORD-BLENHEIM PUBLIC UTILITIES COMMISSION</v>
          </cell>
          <cell r="B1847" t="str">
            <v>HYDRO ONE NETWORKS INC.</v>
          </cell>
          <cell r="D1847">
            <v>-187580</v>
          </cell>
        </row>
        <row r="1848">
          <cell r="A1848" t="str">
            <v>BLUE MOUNTAINS HYDRO SERVICES COMPANY INC.</v>
          </cell>
          <cell r="B1848" t="str">
            <v>COLLUS POWER CORP.</v>
          </cell>
          <cell r="D1848">
            <v>-335035</v>
          </cell>
        </row>
        <row r="1849">
          <cell r="A1849" t="str">
            <v>BLYTH HYDRO ELECTRIC COMMISSION</v>
          </cell>
          <cell r="B1849" t="str">
            <v>HYDRO ONE NETWORKS INC.</v>
          </cell>
          <cell r="D1849">
            <v>-110797</v>
          </cell>
        </row>
        <row r="1850">
          <cell r="A1850" t="str">
            <v>BOARD OF LIGHT &amp; HEAT COMM. OF THE CITY OF GUELPH</v>
          </cell>
          <cell r="B1850" t="str">
            <v>GUELPH HYDRO ELECTRIC SYSTEMS INC.</v>
          </cell>
          <cell r="D1850">
            <v>-16587271</v>
          </cell>
        </row>
        <row r="1851">
          <cell r="A1851" t="str">
            <v>BOBCAYGEON HYDRO ELECTRIC COMMISSION</v>
          </cell>
          <cell r="B1851" t="str">
            <v>HYDRO ONE NETWORKS INC.</v>
          </cell>
          <cell r="D1851">
            <v>-956440</v>
          </cell>
        </row>
        <row r="1852">
          <cell r="A1852" t="str">
            <v>BRADFORD WEST GWILLIMBURY PUBLIC UTILITIES COMMISSION</v>
          </cell>
          <cell r="B1852" t="str">
            <v>POWERSTREAM INC.</v>
          </cell>
          <cell r="D1852">
            <v>-2544741</v>
          </cell>
        </row>
        <row r="1853">
          <cell r="A1853" t="str">
            <v>BRIGHTON DISTRIBUTION INC.</v>
          </cell>
          <cell r="B1853" t="str">
            <v>HYDRO ONE NETWORKS INC.</v>
          </cell>
          <cell r="D1853">
            <v>-162791</v>
          </cell>
        </row>
        <row r="1854">
          <cell r="A1854" t="str">
            <v>BROCK HYDRO-ELECTRIC COMMISSION</v>
          </cell>
          <cell r="B1854" t="str">
            <v>VERIDIAN CONNECTIONS INC.</v>
          </cell>
          <cell r="D1854">
            <v>-181713</v>
          </cell>
        </row>
        <row r="1855">
          <cell r="A1855" t="str">
            <v>BROCKVILLE UTILITIES INCORPORATED</v>
          </cell>
          <cell r="B1855" t="str">
            <v>HYDRO ONE NETWORKS INC.</v>
          </cell>
          <cell r="D1855">
            <v>-1018805</v>
          </cell>
        </row>
        <row r="1856">
          <cell r="A1856" t="str">
            <v>BRUSSELS PUBLIC UTILITIES COMMISSION</v>
          </cell>
          <cell r="B1856" t="str">
            <v>FESTIVAL HYDRO INC.</v>
          </cell>
          <cell r="D1856">
            <v>-74010</v>
          </cell>
        </row>
        <row r="1857">
          <cell r="A1857" t="str">
            <v>BURK'S FALLS HYDRO ELECTRIC COMMISSION</v>
          </cell>
          <cell r="B1857" t="str">
            <v>LAKELAND POWER DISTRIBUTION LTD.</v>
          </cell>
          <cell r="D1857">
            <v>-99149</v>
          </cell>
        </row>
        <row r="1858">
          <cell r="A1858" t="str">
            <v>BURLINGTON HYDRO INC.</v>
          </cell>
          <cell r="B1858" t="str">
            <v>BURLINGTON HYDRO INC.</v>
          </cell>
          <cell r="D1858">
            <v>-21124450</v>
          </cell>
        </row>
        <row r="1859">
          <cell r="A1859" t="str">
            <v>CALEDON HYDRO CORPORATION</v>
          </cell>
          <cell r="B1859" t="str">
            <v>HYDRO ONE NETWORKS INC.</v>
          </cell>
          <cell r="D1859">
            <v>-1671329</v>
          </cell>
        </row>
        <row r="1860">
          <cell r="A1860" t="str">
            <v>CAMBRIDGE AND NORTH DUMFRIES HYDRO INC.</v>
          </cell>
          <cell r="B1860" t="str">
            <v>CAMBRIDGE AND NORTH DUMFRIES HYDRO INC.</v>
          </cell>
          <cell r="D1860">
            <v>-23092746</v>
          </cell>
        </row>
        <row r="1861">
          <cell r="A1861" t="str">
            <v>CAPREOL HYDRO ELECTRIC COMMISSION</v>
          </cell>
          <cell r="B1861" t="str">
            <v>GREATER SUDBURY HYDRO INC.</v>
          </cell>
          <cell r="D1861">
            <v>-384391</v>
          </cell>
        </row>
        <row r="1862">
          <cell r="A1862" t="str">
            <v>CASSELMAN HYDRO INC.</v>
          </cell>
          <cell r="B1862" t="str">
            <v>HYDRO OTTAWA LIMITED</v>
          </cell>
          <cell r="D1862">
            <v>-568027</v>
          </cell>
        </row>
        <row r="1863">
          <cell r="A1863" t="str">
            <v>CAVAN-MILLBROOK-NORTH MONAGHAN PUBLIC UTILITIES COMMISSION</v>
          </cell>
          <cell r="B1863" t="str">
            <v>HYDRO ONE NETWORKS INC.</v>
          </cell>
          <cell r="D1863">
            <v>-198533</v>
          </cell>
        </row>
        <row r="1864">
          <cell r="A1864" t="str">
            <v>CENTRE HASTINGS HYDRO ELECTRIC COMMISSION</v>
          </cell>
          <cell r="B1864" t="str">
            <v>HYDRO ONE NETWORKS INC.</v>
          </cell>
          <cell r="D1864">
            <v>-68931</v>
          </cell>
        </row>
        <row r="1865">
          <cell r="A1865" t="str">
            <v>CHALK RIVER HYDRO</v>
          </cell>
          <cell r="B1865" t="str">
            <v>HYDRO ONE NETWORKS INC.</v>
          </cell>
          <cell r="D1865">
            <v>-100711</v>
          </cell>
        </row>
        <row r="1866">
          <cell r="A1866" t="str">
            <v>CHAPLEAU PUBLIC UTILITIES CORPORATION</v>
          </cell>
          <cell r="B1866" t="str">
            <v>CHAPLEAU PUBLIC UTILITIES CORPORATION</v>
          </cell>
          <cell r="D1866">
            <v>-59474</v>
          </cell>
        </row>
        <row r="1867">
          <cell r="A1867" t="str">
            <v>CITY OF DRYDEN HYDRO ELECTRIC COMMISSION</v>
          </cell>
          <cell r="B1867" t="str">
            <v>HYDRO ONE NETWORKS INC.</v>
          </cell>
          <cell r="D1867">
            <v>-610677</v>
          </cell>
        </row>
        <row r="1868">
          <cell r="A1868" t="str">
            <v>CLARINGTON HYDRO-ELECTRIC COMMISSION</v>
          </cell>
          <cell r="B1868" t="str">
            <v>VERIDIAN CONNECTIONS INC.</v>
          </cell>
          <cell r="D1868">
            <v>-5240013</v>
          </cell>
        </row>
        <row r="1869">
          <cell r="A1869" t="str">
            <v>CLEARVIEW HYDRO ELECTRIC COMMISSION</v>
          </cell>
          <cell r="B1869" t="str">
            <v>COLLUS POWER CORP.</v>
          </cell>
          <cell r="D1869">
            <v>-235964</v>
          </cell>
        </row>
        <row r="1870">
          <cell r="A1870" t="str">
            <v>CLINTON POWER CORPORATION</v>
          </cell>
          <cell r="B1870" t="str">
            <v>ERIE THAMES POWERLINES CORPORATION</v>
          </cell>
          <cell r="D1870">
            <v>-88482</v>
          </cell>
        </row>
        <row r="1871">
          <cell r="A1871" t="str">
            <v>COBDEN HYDRO</v>
          </cell>
          <cell r="B1871" t="str">
            <v>HYDRO ONE NETWORKS INC.</v>
          </cell>
          <cell r="D1871">
            <v>-231265</v>
          </cell>
        </row>
        <row r="1872">
          <cell r="A1872" t="str">
            <v>COLBORNE PUBLIC UTILITIES COMMISSION</v>
          </cell>
          <cell r="B1872" t="str">
            <v>LAKEFRONT UTILITIES INC.</v>
          </cell>
          <cell r="D1872">
            <v>-72121</v>
          </cell>
        </row>
        <row r="1873">
          <cell r="A1873" t="str">
            <v>COTTAM HYDRO-ELECTRIC SYSTEM</v>
          </cell>
          <cell r="B1873" t="str">
            <v>E.L.K. ENERGY INC.</v>
          </cell>
          <cell r="D1873">
            <v>-500391</v>
          </cell>
        </row>
        <row r="1874">
          <cell r="A1874" t="str">
            <v>DASHWOOD HYDRO-ELECTRIC SYSTEM</v>
          </cell>
          <cell r="B1874" t="str">
            <v>FESTIVAL HYDRO INC.</v>
          </cell>
          <cell r="D1874">
            <v>-6080</v>
          </cell>
        </row>
        <row r="1875">
          <cell r="A1875" t="str">
            <v>DEEP RIVER HYDRO</v>
          </cell>
          <cell r="B1875" t="str">
            <v>HYDRO ONE NETWORKS INC.</v>
          </cell>
          <cell r="D1875">
            <v>-511058</v>
          </cell>
        </row>
        <row r="1876">
          <cell r="A1876" t="str">
            <v>DELHI HYDRO-ELECTRIC COMMISSION</v>
          </cell>
          <cell r="B1876" t="str">
            <v>NORFOLK POWER DISTRIBUTION INC.</v>
          </cell>
          <cell r="D1876">
            <v>-62183</v>
          </cell>
        </row>
        <row r="1877">
          <cell r="A1877" t="str">
            <v>DESERONTO PUBLIC UTILITIES COMMISSION</v>
          </cell>
          <cell r="B1877" t="str">
            <v>HYDRO ONE NETWORKS INC.</v>
          </cell>
          <cell r="D1877">
            <v>-108785</v>
          </cell>
        </row>
        <row r="1878">
          <cell r="A1878" t="str">
            <v>DRESDEN UTILITIES COMMISSION</v>
          </cell>
          <cell r="B1878" t="str">
            <v>CHATHAM-KENT HYDRO INC.</v>
          </cell>
          <cell r="D1878">
            <v>-104828</v>
          </cell>
        </row>
        <row r="1879">
          <cell r="A1879" t="str">
            <v>DUNDALK HYDRO ELECTRIC SYSTEM</v>
          </cell>
          <cell r="B1879" t="str">
            <v>HYDRO ONE NETWORKS INC.</v>
          </cell>
          <cell r="D1879">
            <v>-162571</v>
          </cell>
        </row>
        <row r="1880">
          <cell r="A1880" t="str">
            <v>DUNDAS HYDRO-ELECTRIC COMMISSION</v>
          </cell>
          <cell r="B1880" t="str">
            <v>HORIZON UTILITIES CORPORATION</v>
          </cell>
          <cell r="D1880">
            <v>-3021666</v>
          </cell>
        </row>
        <row r="1881">
          <cell r="A1881" t="str">
            <v>DUNNVILLE HYDRO ELECTRIC COMMISSION</v>
          </cell>
          <cell r="B1881" t="str">
            <v>HALDIMAND COUNTY HYDRO INC.</v>
          </cell>
          <cell r="D1881">
            <v>-439003</v>
          </cell>
        </row>
        <row r="1882">
          <cell r="A1882" t="str">
            <v>DURHAM HYDRO ELECTRIC COMMISSION</v>
          </cell>
          <cell r="B1882" t="str">
            <v>HYDRO ONE NETWORKS INC.</v>
          </cell>
          <cell r="D1882">
            <v>-66467</v>
          </cell>
        </row>
        <row r="1883">
          <cell r="A1883" t="str">
            <v>DUTTON HYDRO LIMITED</v>
          </cell>
          <cell r="B1883" t="str">
            <v>MIDDLESEX POWER DISTRIBUTION CORPORATION</v>
          </cell>
          <cell r="D1883">
            <v>-69053</v>
          </cell>
        </row>
        <row r="1884">
          <cell r="A1884" t="str">
            <v>EAST ZORRA-TAVISTOCK PUBLIC UTILITY COMMISSION</v>
          </cell>
          <cell r="B1884" t="str">
            <v>ERIE THAMES POWERLINES CORPORATION</v>
          </cell>
          <cell r="D1884">
            <v>-350705</v>
          </cell>
        </row>
        <row r="1885">
          <cell r="A1885" t="str">
            <v>ELMWOOD HYDRO-ELECTRIC SYSTEM</v>
          </cell>
          <cell r="B1885" t="str">
            <v>WESTARIO POWER INC.</v>
          </cell>
          <cell r="D1885">
            <v>-6516</v>
          </cell>
        </row>
        <row r="1886">
          <cell r="A1886" t="str">
            <v>EMBRUN COOPERATIVE HYDRO INC.</v>
          </cell>
          <cell r="B1886" t="str">
            <v>COOPERATIVE HYDRO EMBRUN INC.</v>
          </cell>
          <cell r="D1886">
            <v>-476363</v>
          </cell>
        </row>
        <row r="1887">
          <cell r="A1887" t="str">
            <v>ERIN HYDRO ELECTRIC COMMISSION</v>
          </cell>
          <cell r="B1887" t="str">
            <v>HYDRO ONE NETWORKS INC.</v>
          </cell>
          <cell r="D1887">
            <v>-885372</v>
          </cell>
        </row>
        <row r="1888">
          <cell r="A1888" t="str">
            <v>ESSEX HYDRO-ELECTRIC COMMISSION</v>
          </cell>
          <cell r="B1888" t="str">
            <v>E.L.K. ENERGY INC.</v>
          </cell>
          <cell r="D1888">
            <v>-740019</v>
          </cell>
        </row>
        <row r="1889">
          <cell r="A1889" t="str">
            <v>FENELON FALLS BOARD OF WATER, LIGHT AND POWER COMMISSIONERS</v>
          </cell>
          <cell r="B1889" t="str">
            <v>HYDRO ONE NETWORKS INC.</v>
          </cell>
          <cell r="D1889">
            <v>-111858</v>
          </cell>
        </row>
        <row r="1890">
          <cell r="A1890" t="str">
            <v>FLAMBOROUGH HYDRO ELECTRIC COMMISSION</v>
          </cell>
          <cell r="B1890" t="str">
            <v>HORIZON UTILITIES CORPORATION</v>
          </cell>
          <cell r="D1890">
            <v>-541458</v>
          </cell>
        </row>
        <row r="1891">
          <cell r="A1891" t="str">
            <v>FOREST PUBLIC UTILITIES COMMISSION</v>
          </cell>
          <cell r="B1891" t="str">
            <v>HYDRO ONE NETWORKS INC.</v>
          </cell>
          <cell r="D1891">
            <v>-220135</v>
          </cell>
        </row>
        <row r="1892">
          <cell r="A1892" t="str">
            <v>FORT FRANCES POWER CORPORATION</v>
          </cell>
          <cell r="B1892" t="str">
            <v>FORT FRANCES POWER CORPORATION</v>
          </cell>
          <cell r="D1892">
            <v>-239473</v>
          </cell>
        </row>
        <row r="1893">
          <cell r="A1893" t="str">
            <v>GEORGINA HYDRO ELECTRIC COMMISSION</v>
          </cell>
          <cell r="B1893" t="str">
            <v>HYDRO ONE NETWORKS INC.</v>
          </cell>
          <cell r="D1893">
            <v>-518247</v>
          </cell>
        </row>
        <row r="1894">
          <cell r="A1894" t="str">
            <v>GLENCOE PUBLIC UTILITIES COMMISSION</v>
          </cell>
          <cell r="B1894" t="str">
            <v>HYDRO ONE NETWORKS INC.</v>
          </cell>
          <cell r="D1894">
            <v>-148203</v>
          </cell>
        </row>
        <row r="1895">
          <cell r="A1895" t="str">
            <v>GOULBOURN HYDRO ELECTRIC COMMISSION</v>
          </cell>
          <cell r="B1895" t="str">
            <v>HYDRO OTTAWA LIMITED</v>
          </cell>
          <cell r="D1895">
            <v>-525240</v>
          </cell>
        </row>
        <row r="1896">
          <cell r="A1896" t="str">
            <v>GRAND BEND PUBLIC UTILITIES COMMISSION</v>
          </cell>
          <cell r="B1896" t="str">
            <v>HYDRO ONE NETWORKS INC.</v>
          </cell>
          <cell r="D1896">
            <v>-447929</v>
          </cell>
        </row>
        <row r="1897">
          <cell r="A1897" t="str">
            <v>GRAND VALLEY ENERGY INC.</v>
          </cell>
          <cell r="B1897" t="str">
            <v>ORANGEVILLE HYDRO LIMITED</v>
          </cell>
          <cell r="D1897">
            <v>-439949</v>
          </cell>
        </row>
        <row r="1898">
          <cell r="A1898" t="str">
            <v>GRAVENHURST HYDRO ELECTRIC INC.</v>
          </cell>
          <cell r="B1898" t="str">
            <v>VERIDIAN CONNECTIONS INC.</v>
          </cell>
          <cell r="D1898">
            <v>-438233</v>
          </cell>
        </row>
        <row r="1899">
          <cell r="A1899" t="str">
            <v>GRIMSBY POWER INCORPORATED</v>
          </cell>
          <cell r="B1899" t="str">
            <v>GRIMSBY POWER INCORPORATED</v>
          </cell>
          <cell r="D1899">
            <v>-4005671</v>
          </cell>
        </row>
        <row r="1900">
          <cell r="A1900" t="str">
            <v>GUELPH/ERAMOSA HYDRO-ELECTRIC COMMISSION</v>
          </cell>
          <cell r="B1900" t="str">
            <v>GUELPH HYDRO ELECTRIC SYSTEMS INC.</v>
          </cell>
          <cell r="D1900">
            <v>-867778</v>
          </cell>
        </row>
        <row r="1901">
          <cell r="A1901" t="str">
            <v>HALDIMAND HYDRO-ELECTRIC COMMISSION</v>
          </cell>
          <cell r="B1901" t="str">
            <v>HALDIMAND COUNTY HYDRO INC.</v>
          </cell>
          <cell r="D1901">
            <v>-471851</v>
          </cell>
        </row>
        <row r="1902">
          <cell r="A1902" t="str">
            <v>HALTON HILLS HYDRO INC.</v>
          </cell>
          <cell r="B1902" t="str">
            <v>HALTON HILLS HYDRO INC.</v>
          </cell>
          <cell r="D1902">
            <v>-3142060</v>
          </cell>
        </row>
        <row r="1903">
          <cell r="A1903" t="str">
            <v>HAMILTON HYDRO INC.</v>
          </cell>
          <cell r="B1903" t="str">
            <v>HORIZON UTILITIES CORPORATION</v>
          </cell>
          <cell r="D1903">
            <v>-6541810</v>
          </cell>
        </row>
        <row r="1904">
          <cell r="A1904" t="str">
            <v>HANOVER ELECTRIC SERVICES INC.</v>
          </cell>
          <cell r="B1904" t="str">
            <v>WESTARIO POWER INC.</v>
          </cell>
          <cell r="D1904">
            <v>-436604</v>
          </cell>
        </row>
        <row r="1905">
          <cell r="A1905" t="str">
            <v>HASTINGS PUBLIC UTILITIES</v>
          </cell>
          <cell r="B1905" t="str">
            <v>HYDRO ONE NETWORKS INC.</v>
          </cell>
          <cell r="D1905">
            <v>-51113</v>
          </cell>
        </row>
        <row r="1906">
          <cell r="A1906" t="str">
            <v>HAVELOCK-BELMONT-METHUEN HYDRO ELECTRIC COMMISSION</v>
          </cell>
          <cell r="B1906" t="str">
            <v>HYDRO ONE NETWORKS INC.</v>
          </cell>
          <cell r="D1906">
            <v>-46025</v>
          </cell>
        </row>
        <row r="1907">
          <cell r="A1907" t="str">
            <v>HEARST POWER DISTRIBUTION COMPANY LIMITED</v>
          </cell>
          <cell r="B1907" t="str">
            <v>HEARST POWER DISTRIBUTION COMPANY LIMITED</v>
          </cell>
          <cell r="D1907">
            <v>-206641</v>
          </cell>
        </row>
        <row r="1908">
          <cell r="A1908" t="str">
            <v>HENSALL PUBLIC UTILITIES COMMISSION</v>
          </cell>
          <cell r="B1908" t="str">
            <v>FESTIVAL HYDRO INC.</v>
          </cell>
          <cell r="D1908">
            <v>-53777</v>
          </cell>
        </row>
        <row r="1909">
          <cell r="A1909" t="str">
            <v>HOLSTEIN HYDRO ELECTRIC SYSTEM</v>
          </cell>
          <cell r="B1909" t="str">
            <v>WELLINGTON NORTH POWER INC.</v>
          </cell>
          <cell r="D1909">
            <v>-11616</v>
          </cell>
        </row>
        <row r="1910">
          <cell r="A1910" t="str">
            <v>HUNTSVILLE PUBLIC UTILITIES COMMISSION</v>
          </cell>
          <cell r="B1910" t="str">
            <v>LAKELAND POWER DISTRIBUTION LTD.</v>
          </cell>
          <cell r="D1910">
            <v>-429477</v>
          </cell>
        </row>
        <row r="1911">
          <cell r="A1911" t="str">
            <v>HYDRO ELECTRIC COMMISSION OF THE CORPORATION OF THE TOWNSHIP OF MIDDLESEX CENTRE</v>
          </cell>
          <cell r="B1911" t="str">
            <v>HYDRO ONE NETWORKS INC.</v>
          </cell>
          <cell r="D1911">
            <v>-221284</v>
          </cell>
        </row>
        <row r="1912">
          <cell r="A1912" t="str">
            <v>HYDRO ELECTRIC COMMISSION OF THE TOWN OF LEAMINGTON</v>
          </cell>
          <cell r="B1912" t="str">
            <v>ESSEX POWERLINES CORPORATION</v>
          </cell>
          <cell r="D1912">
            <v>-1872405</v>
          </cell>
        </row>
        <row r="1913">
          <cell r="A1913" t="str">
            <v>HYDRO ELECTRIC COMMISSION OF THE TOWNSHIP OF SPRINGWATER</v>
          </cell>
          <cell r="B1913" t="str">
            <v>HYDRO ONE NETWORKS INC.</v>
          </cell>
          <cell r="D1913">
            <v>-127127</v>
          </cell>
        </row>
        <row r="1914">
          <cell r="A1914" t="str">
            <v>HYDRO HAWKESBURY INC.</v>
          </cell>
          <cell r="B1914" t="str">
            <v>HYDRO HAWKESBURY INC.</v>
          </cell>
          <cell r="D1914">
            <v>-618023</v>
          </cell>
        </row>
        <row r="1915">
          <cell r="A1915" t="str">
            <v>HYDRO MISSISSAUGA CORPORATION</v>
          </cell>
          <cell r="B1915" t="str">
            <v>ENERSOURCE HYDRO MISSISSAUGA INC.</v>
          </cell>
          <cell r="D1915">
            <v>-195082515</v>
          </cell>
        </row>
        <row r="1916">
          <cell r="A1916" t="str">
            <v>HYDRO ONE BRAMPTON NETWORKS INC.</v>
          </cell>
          <cell r="B1916" t="str">
            <v>HYDRO ONE BRAMPTON NETWORKS INC.</v>
          </cell>
          <cell r="D1916">
            <v>-59549649</v>
          </cell>
        </row>
        <row r="1917">
          <cell r="A1917" t="str">
            <v>HYDRO OTTAWA LIMITED</v>
          </cell>
          <cell r="B1917" t="str">
            <v>HYDRO OTTAWA LIMITED</v>
          </cell>
          <cell r="D1917">
            <v>-36811409</v>
          </cell>
        </row>
        <row r="1918">
          <cell r="A1918" t="str">
            <v>HYDRO VAUGHAN DISTRIBUTION INC.</v>
          </cell>
          <cell r="B1918" t="str">
            <v>POWERSTREAM INC.</v>
          </cell>
          <cell r="D1918">
            <v>-80159840</v>
          </cell>
        </row>
        <row r="1919">
          <cell r="A1919" t="str">
            <v>HYDRO-ELECTRIC COMMISSION FOR THE TOWN OF AMHERSTBURG</v>
          </cell>
          <cell r="B1919" t="str">
            <v>ESSEX POWERLINES CORPORATION</v>
          </cell>
          <cell r="D1919">
            <v>-538156</v>
          </cell>
        </row>
        <row r="1920">
          <cell r="A1920" t="str">
            <v>HYDRO-ELECTRIC COMMISSION OF SOUTH DUMFRIES</v>
          </cell>
          <cell r="B1920" t="str">
            <v>BRANT COUNTY POWER INC.</v>
          </cell>
          <cell r="D1920">
            <v>-1025752</v>
          </cell>
        </row>
        <row r="1921">
          <cell r="A1921" t="str">
            <v>HYDRO-ELECTRIC COMMISSION OF THE CITY OF BRANTFORD</v>
          </cell>
          <cell r="B1921" t="str">
            <v>BRANTFORD POWER INC.</v>
          </cell>
          <cell r="D1921">
            <v>-6126351</v>
          </cell>
        </row>
        <row r="1922">
          <cell r="A1922" t="str">
            <v>HYDRO-ELECTRIC COMMISSION OF THE CITY OF PEMBROKE</v>
          </cell>
          <cell r="B1922" t="str">
            <v>OTTAWA RIVER POWER CORPORATION</v>
          </cell>
          <cell r="D1922">
            <v>-1732150</v>
          </cell>
        </row>
        <row r="1923">
          <cell r="A1923" t="str">
            <v>HYDRO-ELECTRIC COMMISSION OF THE CITY OF SARNIA</v>
          </cell>
          <cell r="B1923" t="str">
            <v>BLUEWATER POWER DISTRIBUTION CORPORATION</v>
          </cell>
          <cell r="D1923">
            <v>-1490346</v>
          </cell>
        </row>
        <row r="1924">
          <cell r="A1924" t="str">
            <v>HYDRO-ELECTRIC COMMISSION OF THE CITY OF TORONTO - EAST YORK OFFICE</v>
          </cell>
          <cell r="B1924" t="str">
            <v>TORONTO HYDRO-ELECTRIC SYSTEM LIMITED</v>
          </cell>
          <cell r="D1924">
            <v>-1161504</v>
          </cell>
        </row>
        <row r="1925">
          <cell r="A1925" t="str">
            <v>HYDRO-ELECTRIC COMMISSION OF THE CITY OF TORONTO - ETOBICOKE OFFICE</v>
          </cell>
          <cell r="B1925" t="str">
            <v>TORONTO HYDRO-ELECTRIC SYSTEM LIMITED</v>
          </cell>
          <cell r="D1925">
            <v>-13068396</v>
          </cell>
        </row>
        <row r="1926">
          <cell r="A1926" t="str">
            <v>HYDRO-ELECTRIC COMMISSION OF THE CITY OF TORONTO - NORTH YORK OFFICE</v>
          </cell>
          <cell r="B1926" t="str">
            <v>TORONTO HYDRO-ELECTRIC SYSTEM LIMITED</v>
          </cell>
          <cell r="D1926">
            <v>-12246482</v>
          </cell>
        </row>
        <row r="1927">
          <cell r="A1927" t="str">
            <v>HYDRO-ELECTRIC COMMISSION OF THE CITY OF TORONTO - SCARBOROUGH OFFICE</v>
          </cell>
          <cell r="B1927" t="str">
            <v>TORONTO HYDRO-ELECTRIC SYSTEM LIMITED</v>
          </cell>
          <cell r="D1927">
            <v>-39649765</v>
          </cell>
        </row>
        <row r="1928">
          <cell r="A1928" t="str">
            <v>HYDRO-ELECTRIC COMMISSION OF THE CITY OF TORONTO - TORONTO OFFICE</v>
          </cell>
          <cell r="B1928" t="str">
            <v>TORONTO HYDRO-ELECTRIC SYSTEM LIMITED</v>
          </cell>
          <cell r="D1928">
            <v>-15196434</v>
          </cell>
        </row>
        <row r="1929">
          <cell r="A1929" t="str">
            <v>HYDRO-ELECTRIC COMMISSION OF THE CITY OF TORONTO - YORK OFFICE</v>
          </cell>
          <cell r="B1929" t="str">
            <v>TORONTO HYDRO-ELECTRIC SYSTEM LIMITED</v>
          </cell>
          <cell r="D1929">
            <v>-1310067</v>
          </cell>
        </row>
        <row r="1930">
          <cell r="A1930" t="str">
            <v>HYDRO-ELECTRIC COMMISSION OF THE TOWN OF BOTHWELL</v>
          </cell>
          <cell r="B1930" t="str">
            <v>CHATHAM-KENT HYDRO INC.</v>
          </cell>
          <cell r="D1930">
            <v>-17344</v>
          </cell>
        </row>
        <row r="1931">
          <cell r="A1931" t="str">
            <v>HYDRO-ELECTRIC COMMISSION OF THE TOWN OF BRACEBRIDGE</v>
          </cell>
          <cell r="B1931" t="str">
            <v>LAKELAND POWER DISTRIBUTION LTD.</v>
          </cell>
          <cell r="D1931">
            <v>-338231</v>
          </cell>
        </row>
        <row r="1932">
          <cell r="A1932" t="str">
            <v>HYDRO-ELECTRIC COMMISSION OF THE TOWN OF CACHE BAY</v>
          </cell>
          <cell r="B1932" t="str">
            <v>GREATER SUDBURY HYDRO INC.</v>
          </cell>
          <cell r="D1932">
            <v>-3110</v>
          </cell>
        </row>
        <row r="1933">
          <cell r="A1933" t="str">
            <v>HYDRO-ELECTRIC COMMISSION OF THE TOWN OF HARRISTON</v>
          </cell>
          <cell r="B1933" t="str">
            <v>WESTARIO POWER INC.</v>
          </cell>
          <cell r="D1933">
            <v>-81709</v>
          </cell>
        </row>
        <row r="1934">
          <cell r="A1934" t="str">
            <v>HYDRO-ELECTRIC COMMISSION OF THE TOWN OF HARROW</v>
          </cell>
          <cell r="B1934" t="str">
            <v>E.L.K. ENERGY INC.</v>
          </cell>
          <cell r="D1934">
            <v>-296210</v>
          </cell>
        </row>
        <row r="1935">
          <cell r="A1935" t="str">
            <v>HYDRO-ELECTRIC COMMISSION OF THE TOWN OF LASALLE</v>
          </cell>
          <cell r="B1935" t="str">
            <v>ESSEX POWERLINES CORPORATION</v>
          </cell>
          <cell r="D1935">
            <v>-4992875</v>
          </cell>
        </row>
        <row r="1936">
          <cell r="A1936" t="str">
            <v>HYDRO-ELECTRIC COMMISSION OF THE TOWN OF PORT ELGIN</v>
          </cell>
          <cell r="B1936" t="str">
            <v>WESTARIO POWER INC.</v>
          </cell>
          <cell r="D1936">
            <v>-1977447</v>
          </cell>
        </row>
        <row r="1937">
          <cell r="A1937" t="str">
            <v>HYDRO-ELECTRIC COMMISSION OF THE TOWN OF STURGEON FALLS</v>
          </cell>
          <cell r="B1937" t="str">
            <v>GREATER SUDBURY HYDRO INC.</v>
          </cell>
          <cell r="D1937">
            <v>-74664</v>
          </cell>
        </row>
        <row r="1938">
          <cell r="A1938" t="str">
            <v>HYDRO-ELECTRIC COMMISSION OF THE TOWN OF VANKLEEK HILL</v>
          </cell>
          <cell r="B1938" t="str">
            <v>HYDRO ONE NETWORKS INC.</v>
          </cell>
          <cell r="D1938">
            <v>-79943</v>
          </cell>
        </row>
        <row r="1939">
          <cell r="A1939" t="str">
            <v>HYDRO-ELECTRIC COMMISSION OF THE TOWN OF WALLACEBURG</v>
          </cell>
          <cell r="B1939" t="str">
            <v>CHATHAM-KENT HYDRO INC.</v>
          </cell>
          <cell r="D1939">
            <v>-713177</v>
          </cell>
        </row>
        <row r="1940">
          <cell r="A1940" t="str">
            <v>HYDRO-ELECTRIC COMMISSION OF THE TOWN OF WASAGA BEACH</v>
          </cell>
          <cell r="B1940" t="str">
            <v>WASAGA DISTRIBUTION INC.</v>
          </cell>
          <cell r="D1940">
            <v>-3502286</v>
          </cell>
        </row>
        <row r="1941">
          <cell r="A1941" t="str">
            <v>HYDRO-ELECTRIC COMMISSION OF THE TOWN OF WEBBWOOD</v>
          </cell>
          <cell r="B1941" t="str">
            <v>ESPANOLA REGIONAL HYDRO DISTRIBUTION CORPORATION</v>
          </cell>
          <cell r="D1941">
            <v>-9162</v>
          </cell>
        </row>
        <row r="1942">
          <cell r="A1942" t="str">
            <v>HYDRO-ELECTRIC COMMISSION OF THE TOWN OF WIARTON</v>
          </cell>
          <cell r="B1942" t="str">
            <v>HYDRO ONE NETWORKS INC.</v>
          </cell>
          <cell r="D1942">
            <v>-164581</v>
          </cell>
        </row>
        <row r="1943">
          <cell r="A1943" t="str">
            <v>HYDRO-ELECTRIC COMMISSION OF THE TOWNSHIP OF BRANTFORD</v>
          </cell>
          <cell r="B1943" t="str">
            <v>BRANT COUNTY POWER INC.</v>
          </cell>
          <cell r="D1943">
            <v>-641693</v>
          </cell>
        </row>
        <row r="1944">
          <cell r="A1944" t="str">
            <v>HYDRO-ELECTRIC COMMISSION OF THE TOWNSHIP OF BURFORD</v>
          </cell>
          <cell r="B1944" t="str">
            <v>BRANT COUNTY POWER INC.</v>
          </cell>
          <cell r="D1944">
            <v>-300882</v>
          </cell>
        </row>
        <row r="1945">
          <cell r="A1945" t="str">
            <v>HYDRO-ELECTRIC COMMISSION OF THE TOWNSHIP OF ESSA</v>
          </cell>
          <cell r="B1945" t="str">
            <v>POWERSTREAM INC.</v>
          </cell>
          <cell r="D1945">
            <v>-91794</v>
          </cell>
        </row>
        <row r="1946">
          <cell r="A1946" t="str">
            <v>HYDRO-ELECTRIC COMMISSION OF THE VILLAGE OF ALFRED</v>
          </cell>
          <cell r="B1946" t="str">
            <v>HYDRO 2000 INC.</v>
          </cell>
          <cell r="D1946">
            <v>-84170</v>
          </cell>
        </row>
        <row r="1947">
          <cell r="A1947" t="str">
            <v>HYDRO-ELECTRIC COMMISSION OF THE VILLAGE OF CLIFFORD</v>
          </cell>
          <cell r="B1947" t="str">
            <v>WESTARIO POWER INC.</v>
          </cell>
          <cell r="D1947">
            <v>-44203</v>
          </cell>
        </row>
        <row r="1948">
          <cell r="A1948" t="str">
            <v>HYDRO-ELECTRIC COMMISSION OF THE VILLAGE OF ELORA</v>
          </cell>
          <cell r="B1948" t="str">
            <v>CENTRE WELLINGTON HYDRO LTD.</v>
          </cell>
          <cell r="D1948">
            <v>-487660</v>
          </cell>
        </row>
        <row r="1949">
          <cell r="A1949" t="str">
            <v>HYDRO-ELECTRIC COMMISSION OF THE VILLAGE OF FINCH</v>
          </cell>
          <cell r="B1949" t="str">
            <v>HYDRO ONE NETWORKS INC.</v>
          </cell>
          <cell r="D1949">
            <v>-28863</v>
          </cell>
        </row>
        <row r="1950">
          <cell r="A1950" t="str">
            <v>HYDRO-ELECTRIC COMMISSION OF THE VILLAGE OF FRANKFORD</v>
          </cell>
          <cell r="B1950" t="str">
            <v>HYDRO ONE NETWORKS INC.</v>
          </cell>
          <cell r="D1950">
            <v>-21399</v>
          </cell>
        </row>
        <row r="1951">
          <cell r="A1951" t="str">
            <v>HYDRO-ELECTRIC COMMISSION OF THE VILLAGE OF L'ORIGNAL</v>
          </cell>
          <cell r="B1951" t="str">
            <v>HYDRO ONE NETWORKS INC.</v>
          </cell>
          <cell r="D1951">
            <v>-255352</v>
          </cell>
        </row>
        <row r="1952">
          <cell r="A1952" t="str">
            <v>HYDRO-ELECTRIC COMMISSION OF THE VILLAGE OF LUCAN</v>
          </cell>
          <cell r="B1952" t="str">
            <v>HYDRO ONE NETWORKS INC.</v>
          </cell>
          <cell r="D1952">
            <v>-126027</v>
          </cell>
        </row>
        <row r="1953">
          <cell r="A1953" t="str">
            <v>HYDRO-ELECTRIC COMMISSION OF THE VILLAGE OF MORRISBURG</v>
          </cell>
          <cell r="B1953" t="str">
            <v>RIDEAU ST. LAWRENCE DISTRIBUTION INC.</v>
          </cell>
          <cell r="D1953">
            <v>-179663</v>
          </cell>
        </row>
        <row r="1954">
          <cell r="A1954" t="str">
            <v>HYDRO-ELECTRIC COMMISSION OF THE VILLAGE OF NEUSTADT</v>
          </cell>
          <cell r="B1954" t="str">
            <v>WESTARIO POWER INC.</v>
          </cell>
          <cell r="D1954">
            <v>-23476</v>
          </cell>
        </row>
        <row r="1955">
          <cell r="A1955" t="str">
            <v>HYDRO-ELECTRIC COMMISSION OF THE VILLAGE OF PAISLEY</v>
          </cell>
          <cell r="B1955" t="str">
            <v>HYDRO ONE NETWORKS INC.</v>
          </cell>
          <cell r="D1955">
            <v>-60655</v>
          </cell>
        </row>
        <row r="1956">
          <cell r="A1956" t="str">
            <v>HYDRO-ELECTRIC COMMISSION OF THE VILLAGE OF PLANTAGENET</v>
          </cell>
          <cell r="B1956" t="str">
            <v>HYDRO 2000 INC.</v>
          </cell>
          <cell r="D1956">
            <v>-39845</v>
          </cell>
        </row>
        <row r="1957">
          <cell r="A1957" t="str">
            <v>HYDRO-ELECTRIC COMMISSION OF THE VILLAGE OF ST. CLAIR BEACH</v>
          </cell>
          <cell r="B1957" t="str">
            <v>ESSEX POWERLINES CORPORATION</v>
          </cell>
          <cell r="D1957">
            <v>-1395152</v>
          </cell>
        </row>
        <row r="1958">
          <cell r="A1958" t="str">
            <v>INGERSOLL PUBLIC UTILITY COMMISSION</v>
          </cell>
          <cell r="B1958" t="str">
            <v>ERIE THAMES POWERLINES CORPORATION</v>
          </cell>
          <cell r="D1958">
            <v>-1195237</v>
          </cell>
        </row>
        <row r="1959">
          <cell r="A1959" t="str">
            <v>INNISFIL HYDRO DISTRIBUTION SYSTEMS LIMITED</v>
          </cell>
          <cell r="B1959" t="str">
            <v>INNISFIL HYDRO DISTRIBUTION SYSTEMS LIMITED</v>
          </cell>
          <cell r="D1959">
            <v>-922308</v>
          </cell>
        </row>
        <row r="1960">
          <cell r="A1960" t="str">
            <v>IROQUOIS FALLS HYDRO</v>
          </cell>
          <cell r="B1960" t="str">
            <v>NORTHERN ONTARIO WIRES INC.</v>
          </cell>
          <cell r="D1960">
            <v>-982004</v>
          </cell>
        </row>
        <row r="1961">
          <cell r="A1961" t="str">
            <v>KANATA HYDRO-ELECTRIC COMMISSION</v>
          </cell>
          <cell r="B1961" t="str">
            <v>HYDRO OTTAWA LIMITED</v>
          </cell>
          <cell r="D1961">
            <v>-22824056</v>
          </cell>
        </row>
        <row r="1962">
          <cell r="A1962" t="str">
            <v>KENORA HYDRO ELECTRIC CORPORATION LTD.</v>
          </cell>
          <cell r="B1962" t="str">
            <v>KENORA HYDRO ELECTRIC CORPORATION LTD.</v>
          </cell>
          <cell r="D1962">
            <v>-604787</v>
          </cell>
        </row>
        <row r="1963">
          <cell r="A1963" t="str">
            <v>KILLALOE HYDRO ELECTRIC COMMISSION</v>
          </cell>
          <cell r="B1963" t="str">
            <v>OTTAWA RIVER POWER CORPORATION</v>
          </cell>
          <cell r="D1963">
            <v>-37434</v>
          </cell>
        </row>
        <row r="1964">
          <cell r="A1964" t="str">
            <v>KINCARDINE HYDRO ELECTRIC COMMISSION</v>
          </cell>
          <cell r="B1964" t="str">
            <v>WESTARIO POWER INC.</v>
          </cell>
          <cell r="D1964">
            <v>-1070032</v>
          </cell>
        </row>
        <row r="1965">
          <cell r="A1965" t="str">
            <v>KINGSTON ELECTRICITY DISTRIBUTION LIMITED</v>
          </cell>
          <cell r="B1965" t="str">
            <v>KINGSTON ELECTRICITY DISTRIBUTION LIMITED</v>
          </cell>
          <cell r="D1965">
            <v>-2741583</v>
          </cell>
        </row>
        <row r="1966">
          <cell r="B1966" t="str">
            <v>KINGSTON HYDRO CORPORATION</v>
          </cell>
          <cell r="D1966">
            <v>-2741583</v>
          </cell>
        </row>
        <row r="1967">
          <cell r="A1967" t="str">
            <v>KINGSVILLE PUBLIC UTILITY COMMISSION</v>
          </cell>
          <cell r="B1967" t="str">
            <v>E.L.K. ENERGY INC.</v>
          </cell>
          <cell r="D1967">
            <v>-835110</v>
          </cell>
        </row>
        <row r="1968">
          <cell r="A1968" t="str">
            <v>KIRKFIELD HYDRO ELECTRIC SYSTEM</v>
          </cell>
          <cell r="B1968" t="str">
            <v>HYDRO ONE NETWORKS INC.</v>
          </cell>
          <cell r="D1968">
            <v>-43959</v>
          </cell>
        </row>
        <row r="1969">
          <cell r="A1969" t="str">
            <v>KITCHENER-WILMOT HYDRO INC.</v>
          </cell>
          <cell r="B1969" t="str">
            <v>KITCHENER-WILMOT HYDRO INC.</v>
          </cell>
          <cell r="D1969">
            <v>-18543497</v>
          </cell>
        </row>
        <row r="1970">
          <cell r="A1970" t="str">
            <v>LAKEFIELD DISTRIBUTION INCORPORATED</v>
          </cell>
          <cell r="B1970" t="str">
            <v>PETERBOROUGH DISTRIBUTION INCORPORATED</v>
          </cell>
          <cell r="D1970">
            <v>-158778</v>
          </cell>
        </row>
        <row r="1971">
          <cell r="A1971" t="str">
            <v>LAKESHORE TOWNSHIP HEC</v>
          </cell>
          <cell r="B1971" t="str">
            <v>E.L.K. ENERGY INC.</v>
          </cell>
          <cell r="D1971">
            <v>-682472</v>
          </cell>
        </row>
        <row r="1972">
          <cell r="A1972" t="str">
            <v>LANARK HIGHLANDS PUBLIC UTILITIES COMMISSION</v>
          </cell>
          <cell r="B1972" t="str">
            <v>HYDRO ONE NETWORKS INC.</v>
          </cell>
          <cell r="D1972">
            <v>-125380</v>
          </cell>
        </row>
        <row r="1973">
          <cell r="A1973" t="str">
            <v>LARDER LAKE ELECTRIC COMPANY</v>
          </cell>
          <cell r="B1973" t="str">
            <v>HYDRO ONE NETWORKS INC.</v>
          </cell>
          <cell r="D1973">
            <v>-134351</v>
          </cell>
        </row>
        <row r="1974">
          <cell r="A1974" t="str">
            <v>LATCHFORD HYDRO ELECTRIC</v>
          </cell>
          <cell r="B1974" t="str">
            <v>HYDRO ONE NETWORKS INC.</v>
          </cell>
          <cell r="D1974">
            <v>-43188</v>
          </cell>
        </row>
        <row r="1975">
          <cell r="A1975" t="str">
            <v>LINCOLN HYDRO-ELECTRIC COMMISSION</v>
          </cell>
          <cell r="B1975" t="str">
            <v>NIAGARA PENINSULA ENERGY INC.</v>
          </cell>
          <cell r="D1975">
            <v>-1684862</v>
          </cell>
        </row>
        <row r="1976">
          <cell r="A1976" t="str">
            <v>LINDSAY HYDRO-ELECTRIC SYSTEM</v>
          </cell>
          <cell r="B1976" t="str">
            <v>HYDRO ONE NETWORKS INC.</v>
          </cell>
          <cell r="D1976">
            <v>-2037836</v>
          </cell>
        </row>
        <row r="1977">
          <cell r="A1977" t="str">
            <v>LONDON HYDRO UTILITIES SERVICES INC.</v>
          </cell>
          <cell r="B1977" t="str">
            <v>LONDON HYDRO INC.</v>
          </cell>
          <cell r="D1977">
            <v>-30301628</v>
          </cell>
        </row>
        <row r="1978">
          <cell r="A1978" t="str">
            <v>MALAHIDE UTILITY COMMISSION</v>
          </cell>
          <cell r="B1978" t="str">
            <v>HYDRO ONE NETWORKS INC.</v>
          </cell>
          <cell r="D1978">
            <v>-71168</v>
          </cell>
        </row>
        <row r="1979">
          <cell r="A1979" t="str">
            <v>MAPLETON HYDRO ELECTRIC COMMISSION</v>
          </cell>
          <cell r="B1979" t="str">
            <v>HYDRO ONE NETWORKS INC.</v>
          </cell>
          <cell r="D1979">
            <v>-278006</v>
          </cell>
        </row>
        <row r="1980">
          <cell r="A1980" t="str">
            <v>MARKDALE HYDRO SYSTEM</v>
          </cell>
          <cell r="B1980" t="str">
            <v>HYDRO ONE NETWORKS INC.</v>
          </cell>
          <cell r="D1980">
            <v>-53908</v>
          </cell>
        </row>
        <row r="1981">
          <cell r="A1981" t="str">
            <v>MARKHAM HYDRO DISTRIBUTION INC.</v>
          </cell>
          <cell r="B1981" t="str">
            <v>POWERSTREAM INC.</v>
          </cell>
          <cell r="D1981">
            <v>-59425337</v>
          </cell>
        </row>
        <row r="1982">
          <cell r="A1982" t="str">
            <v>MARMORA HYDRO COMMISSION</v>
          </cell>
          <cell r="B1982" t="str">
            <v>HYDRO ONE NETWORKS INC.</v>
          </cell>
          <cell r="D1982">
            <v>-81880</v>
          </cell>
        </row>
        <row r="1983">
          <cell r="A1983" t="str">
            <v>MARTINTOWN HYDRO SYSTEM</v>
          </cell>
          <cell r="B1983" t="str">
            <v>HYDRO ONE NETWORKS INC.</v>
          </cell>
          <cell r="D1983">
            <v>-843</v>
          </cell>
        </row>
        <row r="1984">
          <cell r="A1984" t="str">
            <v>MIDLAND POWER UTILITY CORPORATION</v>
          </cell>
          <cell r="B1984" t="str">
            <v>MIDLAND POWER UTILITY CORPORATION</v>
          </cell>
          <cell r="D1984">
            <v>-405912</v>
          </cell>
        </row>
        <row r="1985">
          <cell r="A1985" t="str">
            <v>MILDMAY HYDRO-ELECTRIC COMMISSION</v>
          </cell>
          <cell r="B1985" t="str">
            <v>WESTARIO POWER INC.</v>
          </cell>
          <cell r="D1985">
            <v>-108258</v>
          </cell>
        </row>
        <row r="1986">
          <cell r="A1986" t="str">
            <v>MILTON HYDRO DISTRIBUTION INC.</v>
          </cell>
          <cell r="B1986" t="str">
            <v>MILTON HYDRO DISTRIBUTION INC.</v>
          </cell>
          <cell r="D1986">
            <v>-7054337</v>
          </cell>
        </row>
        <row r="1987">
          <cell r="A1987" t="str">
            <v>MISSISSIPPI MILLS PUBLIC UTILITIES COMMISSION</v>
          </cell>
          <cell r="B1987" t="str">
            <v>OTTAWA RIVER POWER CORPORATION</v>
          </cell>
          <cell r="D1987">
            <v>-375366</v>
          </cell>
        </row>
        <row r="1988">
          <cell r="A1988" t="str">
            <v>NANTICOKE HYDRO ELECTRIC COMMISSION</v>
          </cell>
          <cell r="B1988" t="str">
            <v>HALDIMAND COUNTY HYDRO INC.</v>
          </cell>
          <cell r="D1988">
            <v>-1209014</v>
          </cell>
        </row>
        <row r="1989">
          <cell r="A1989" t="str">
            <v>NAPANEE HYDRO-ELECTRIC COMMISSION</v>
          </cell>
          <cell r="B1989" t="str">
            <v>HYDRO ONE NETWORKS INC.</v>
          </cell>
          <cell r="D1989">
            <v>-313971</v>
          </cell>
        </row>
        <row r="1990">
          <cell r="A1990" t="str">
            <v>NEPEAN HYDRO ELECTRIC COMMISSION</v>
          </cell>
          <cell r="B1990" t="str">
            <v>HYDRO OTTAWA LIMITED</v>
          </cell>
          <cell r="D1990">
            <v>-26968831</v>
          </cell>
        </row>
        <row r="1991">
          <cell r="A1991" t="str">
            <v>NEW TECUMSETH HYDRO</v>
          </cell>
          <cell r="B1991" t="str">
            <v>POWERSTREAM INC.</v>
          </cell>
          <cell r="D1991">
            <v>-2042128</v>
          </cell>
        </row>
        <row r="1992">
          <cell r="A1992" t="str">
            <v>NEWBURY POWER INC.</v>
          </cell>
          <cell r="B1992" t="str">
            <v>MIDDLESEX POWER DISTRIBUTION CORPORATION</v>
          </cell>
          <cell r="D1992">
            <v>-32441</v>
          </cell>
        </row>
        <row r="1993">
          <cell r="A1993" t="str">
            <v>NEWMARKET HYDRO LTD.</v>
          </cell>
          <cell r="B1993" t="str">
            <v>NEWMARKET-TAY POWER DISTRIBUTION LTD.</v>
          </cell>
          <cell r="D1993">
            <v>-23644095</v>
          </cell>
        </row>
        <row r="1994">
          <cell r="A1994" t="str">
            <v>NIAGARA FALLS HYDRO INC.</v>
          </cell>
          <cell r="B1994" t="str">
            <v>NIAGARA PENINSULA ENERGY INC.</v>
          </cell>
          <cell r="D1994">
            <v>-4231380</v>
          </cell>
        </row>
        <row r="1995">
          <cell r="A1995" t="str">
            <v>NIAGARA-ON-THE-LAKE HYDRO INC.</v>
          </cell>
          <cell r="B1995" t="str">
            <v>NIAGARA-ON-THE-LAKE HYDRO INC.</v>
          </cell>
          <cell r="D1995">
            <v>-2524686</v>
          </cell>
        </row>
        <row r="1996">
          <cell r="A1996" t="str">
            <v>NICKEL CENTRE HYDRO-ELECTRIC COMMISSION</v>
          </cell>
          <cell r="B1996" t="str">
            <v>GREATER SUDBURY HYDRO INC.</v>
          </cell>
          <cell r="D1996">
            <v>-99515</v>
          </cell>
        </row>
        <row r="1997">
          <cell r="A1997" t="str">
            <v>NIPIGON HYDRO ELECTRIC COMMISSION</v>
          </cell>
          <cell r="B1997" t="str">
            <v>HYDRO ONE NETWORKS INC.</v>
          </cell>
          <cell r="D1997">
            <v>-99604</v>
          </cell>
        </row>
        <row r="1998">
          <cell r="A1998" t="str">
            <v>NORFOLK POWER DISTRIBUTION INC.</v>
          </cell>
          <cell r="B1998" t="str">
            <v>NORFOLK POWER DISTRIBUTION INC.</v>
          </cell>
          <cell r="D1998">
            <v>-113949</v>
          </cell>
        </row>
        <row r="1999">
          <cell r="A1999" t="str">
            <v>NORTH BAY HYDRO DISTRIBUTION LIMITED</v>
          </cell>
          <cell r="B1999" t="str">
            <v>NORTH BAY HYDRO DISTRIBUTION LIMITED</v>
          </cell>
          <cell r="D1999">
            <v>-3875142</v>
          </cell>
        </row>
        <row r="2000">
          <cell r="A2000" t="str">
            <v>NORTH GRENVILLE HYDRO-ELECTRIC COMMISSION</v>
          </cell>
          <cell r="B2000" t="str">
            <v>HYDRO ONE NETWORKS INC.</v>
          </cell>
          <cell r="D2000">
            <v>-367816</v>
          </cell>
        </row>
        <row r="2001">
          <cell r="A2001" t="str">
            <v>NORTH PERTH UTILITY COMMISSION</v>
          </cell>
          <cell r="B2001" t="str">
            <v>HYDRO ONE NETWORKS INC.</v>
          </cell>
          <cell r="D2001">
            <v>-510874</v>
          </cell>
        </row>
        <row r="2002">
          <cell r="A2002" t="str">
            <v>NORWICH PUBLIC UTILITY COMMISSION</v>
          </cell>
          <cell r="B2002" t="str">
            <v>ERIE THAMES POWERLINES CORPORATION</v>
          </cell>
          <cell r="D2002">
            <v>-145159</v>
          </cell>
        </row>
        <row r="2003">
          <cell r="A2003" t="str">
            <v>OAKVILLE HYDRO ELECTRICITY DISTRIBUTION INC.</v>
          </cell>
          <cell r="B2003" t="str">
            <v>OAKVILLE HYDRO ELECTRICITY DISTRIBUTION INC.</v>
          </cell>
          <cell r="D2003">
            <v>-39670539</v>
          </cell>
        </row>
        <row r="2004">
          <cell r="A2004" t="str">
            <v>OIL SPRINGS HYDRO ELECTRIC COMMISSION</v>
          </cell>
          <cell r="B2004" t="str">
            <v>BLUEWATER POWER DISTRIBUTION CORPORATION</v>
          </cell>
          <cell r="D2004">
            <v>-22469</v>
          </cell>
        </row>
        <row r="2005">
          <cell r="A2005" t="str">
            <v>ORANGEVILLE HYDRO LIMITED</v>
          </cell>
          <cell r="B2005" t="str">
            <v>ORANGEVILLE HYDRO LIMITED</v>
          </cell>
          <cell r="D2005">
            <v>-5301586</v>
          </cell>
        </row>
        <row r="2006">
          <cell r="A2006" t="str">
            <v>ORILLIA POWER DISTRIBUTION CORPORATION</v>
          </cell>
          <cell r="B2006" t="str">
            <v>ORILLIA POWER DISTRIBUTION CORPORATION</v>
          </cell>
          <cell r="D2006">
            <v>-1721879</v>
          </cell>
        </row>
        <row r="2007">
          <cell r="A2007" t="str">
            <v>OSHAWA PUC NETWORKS INC.</v>
          </cell>
          <cell r="B2007" t="str">
            <v>OSHAWA PUC NETWORKS INC.</v>
          </cell>
          <cell r="D2007">
            <v>-15593218</v>
          </cell>
        </row>
        <row r="2008">
          <cell r="A2008" t="str">
            <v>PARKHILL P.U.C.</v>
          </cell>
          <cell r="B2008" t="str">
            <v>MIDDLESEX POWER DISTRIBUTION CORPORATION</v>
          </cell>
          <cell r="D2008">
            <v>-74870</v>
          </cell>
        </row>
        <row r="2009">
          <cell r="A2009" t="str">
            <v>PARRY SOUND POWER CORPORATION</v>
          </cell>
          <cell r="B2009" t="str">
            <v>PARRY SOUND POWER CORPORATION</v>
          </cell>
          <cell r="D2009">
            <v>-1114591</v>
          </cell>
        </row>
        <row r="2010">
          <cell r="A2010" t="str">
            <v>PELHAM HYDRO-ELECTRIC COMMISSION</v>
          </cell>
          <cell r="B2010" t="str">
            <v>NIAGARA PENINSULA ENERGY INC.</v>
          </cell>
          <cell r="D2010">
            <v>-229885</v>
          </cell>
        </row>
        <row r="2011">
          <cell r="A2011" t="str">
            <v>PERTH EAST HYDRO ELECTRIC COMMISSION</v>
          </cell>
          <cell r="B2011" t="str">
            <v>HYDRO ONE NETWORKS INC.</v>
          </cell>
          <cell r="D2011">
            <v>-97485</v>
          </cell>
        </row>
        <row r="2012">
          <cell r="A2012" t="str">
            <v>PETERBOROUGH UTILITIES COMMISSION</v>
          </cell>
          <cell r="B2012" t="str">
            <v>PETERBOROUGH DISTRIBUTION INCORPORATED</v>
          </cell>
          <cell r="D2012">
            <v>-5887867</v>
          </cell>
        </row>
        <row r="2013">
          <cell r="A2013" t="str">
            <v>PICKERING HYDRO-ELECTRIC COMMISSION</v>
          </cell>
          <cell r="B2013" t="str">
            <v>VERIDIAN CONNECTIONS INC.</v>
          </cell>
          <cell r="D2013">
            <v>-20143574</v>
          </cell>
        </row>
        <row r="2014">
          <cell r="A2014" t="str">
            <v>POLICE VILLAGE OF APPLE HILL HYDRO SYSTEM</v>
          </cell>
          <cell r="B2014" t="str">
            <v>HYDRO ONE NETWORKS INC.</v>
          </cell>
          <cell r="D2014">
            <v>-698</v>
          </cell>
        </row>
        <row r="2015">
          <cell r="A2015" t="str">
            <v>POLICE VILLAGE OF AVONMORE HYDRO SYSTEM</v>
          </cell>
          <cell r="B2015" t="str">
            <v>HYDRO ONE NETWORKS INC.</v>
          </cell>
          <cell r="D2015">
            <v>-11342</v>
          </cell>
        </row>
        <row r="2016">
          <cell r="A2016" t="str">
            <v>POLICE VILLAGE OF COMBER HYDRO SYSTEM</v>
          </cell>
          <cell r="B2016" t="str">
            <v>E.L.K. ENERGY INC.</v>
          </cell>
          <cell r="D2016">
            <v>-97278</v>
          </cell>
        </row>
        <row r="2017">
          <cell r="A2017" t="str">
            <v>POLICE VILLAGE OF DUBLIN HYDRO SYSTEM</v>
          </cell>
          <cell r="B2017" t="str">
            <v>ERIE THAMES POWERLINES CORPORATION</v>
          </cell>
          <cell r="D2017">
            <v>-3050</v>
          </cell>
        </row>
        <row r="2018">
          <cell r="A2018" t="str">
            <v>POLICE VILLAGE OF GRANTON HYDRO SYSTEM</v>
          </cell>
          <cell r="B2018" t="str">
            <v>HYDRO ONE NETWORKS INC.</v>
          </cell>
          <cell r="D2018">
            <v>-43573</v>
          </cell>
        </row>
        <row r="2019">
          <cell r="A2019" t="str">
            <v>POLICE VILLAGE OF MERLIN HYDRO SYSTEM</v>
          </cell>
          <cell r="B2019" t="str">
            <v>CHATHAM-KENT HYDRO INC.</v>
          </cell>
          <cell r="D2019">
            <v>-27864</v>
          </cell>
        </row>
        <row r="2020">
          <cell r="A2020" t="str">
            <v>POLICE VILLAGE OF MOOREFIELD HYDRO SYSTEM</v>
          </cell>
          <cell r="B2020" t="str">
            <v>HYDRO ONE NETWORKS INC.</v>
          </cell>
          <cell r="D2020">
            <v>-1300</v>
          </cell>
        </row>
        <row r="2021">
          <cell r="A2021" t="str">
            <v>POLICE VILLAGE OF MOUNT BRYDGES HYDRO SYSTEM</v>
          </cell>
          <cell r="B2021" t="str">
            <v>MIDDLESEX POWER DISTRIBUTION CORPORATION</v>
          </cell>
          <cell r="D2021">
            <v>-253065</v>
          </cell>
        </row>
        <row r="2022">
          <cell r="A2022" t="str">
            <v>POLICE VILLAGE OF PRICEVILLE HYDRO SYSTEM</v>
          </cell>
          <cell r="B2022" t="str">
            <v>HYDRO ONE NETWORKS INC.</v>
          </cell>
          <cell r="D2022">
            <v>-11305</v>
          </cell>
        </row>
        <row r="2023">
          <cell r="A2023" t="str">
            <v>POLICE VILLAGE OF RUSSELL HYDRO ELECTRIC SYSTEM</v>
          </cell>
          <cell r="B2023" t="str">
            <v>HYDRO ONE NETWORKS INC.</v>
          </cell>
          <cell r="D2023">
            <v>-120116</v>
          </cell>
        </row>
        <row r="2024">
          <cell r="A2024" t="str">
            <v>PORT COLBORNE HYDRO INC.</v>
          </cell>
          <cell r="B2024" t="str">
            <v>CANADIAN NIAGARA POWER INC.</v>
          </cell>
          <cell r="D2024">
            <v>-1369807</v>
          </cell>
        </row>
        <row r="2025">
          <cell r="A2025" t="str">
            <v>PORT HOPE HYDRO</v>
          </cell>
          <cell r="B2025" t="str">
            <v>VERIDIAN CONNECTIONS INC.</v>
          </cell>
          <cell r="D2025">
            <v>-1641551</v>
          </cell>
        </row>
        <row r="2026">
          <cell r="A2026" t="str">
            <v>PRESCOTT PUBLIC UTILITIES COMMISSION</v>
          </cell>
          <cell r="B2026" t="str">
            <v>RIDEAU ST. LAWRENCE DISTRIBUTION INC.</v>
          </cell>
          <cell r="D2026">
            <v>-76707</v>
          </cell>
        </row>
        <row r="2027">
          <cell r="A2027" t="str">
            <v>PUBLIC UTILITIES COMMISSION OF CHATHAM-KENT</v>
          </cell>
          <cell r="B2027" t="str">
            <v>CHATHAM-KENT HYDRO INC.</v>
          </cell>
          <cell r="D2027">
            <v>-3179667</v>
          </cell>
        </row>
        <row r="2028">
          <cell r="A2028" t="str">
            <v>PUBLIC UTILITIES COMMISSION OF THE CITY OF BARRIE</v>
          </cell>
          <cell r="B2028" t="str">
            <v>POWERSTREAM INC.</v>
          </cell>
          <cell r="D2028">
            <v>-31649381</v>
          </cell>
        </row>
        <row r="2029">
          <cell r="A2029" t="str">
            <v>PUBLIC UTILITIES COMMISSION OF THE CITY OF OWEN SOUND</v>
          </cell>
          <cell r="B2029" t="str">
            <v>HYDRO ONE NETWORKS INC.</v>
          </cell>
          <cell r="D2029">
            <v>-1222890</v>
          </cell>
        </row>
        <row r="2030">
          <cell r="A2030" t="str">
            <v>PUBLIC UTILITIES COMMISSION OF THE CITY OF TRENTON</v>
          </cell>
          <cell r="B2030" t="str">
            <v>HYDRO ONE NETWORKS INC.</v>
          </cell>
          <cell r="D2030">
            <v>-2992925</v>
          </cell>
        </row>
        <row r="2031">
          <cell r="A2031" t="str">
            <v>PUBLIC UTILITIES COMMISSION OF THE CORPORATION OF THE TOWNSHIP OF MAGNETAWAN</v>
          </cell>
          <cell r="B2031" t="str">
            <v>LAKELAND POWER DISTRIBUTION LTD.</v>
          </cell>
          <cell r="D2031">
            <v>-42250</v>
          </cell>
        </row>
        <row r="2032">
          <cell r="A2032" t="str">
            <v>PUBLIC UTILITIES COMMISSION OF THE TOWN OF ALEXANDRIA</v>
          </cell>
          <cell r="B2032" t="str">
            <v>HYDRO ONE NETWORKS INC.</v>
          </cell>
          <cell r="D2032">
            <v>-206682</v>
          </cell>
        </row>
        <row r="2033">
          <cell r="A2033" t="str">
            <v>PUBLIC UTILITIES COMMISSION OF THE TOWN OF BLENHEIM</v>
          </cell>
          <cell r="B2033" t="str">
            <v>CHATHAM-KENT HYDRO INC.</v>
          </cell>
          <cell r="D2033">
            <v>-111719</v>
          </cell>
        </row>
        <row r="2034">
          <cell r="A2034" t="str">
            <v>PUBLIC UTILITIES COMMISSION OF THE TOWN OF CAMPBELLFORD</v>
          </cell>
          <cell r="B2034" t="str">
            <v>HYDRO ONE NETWORKS INC.</v>
          </cell>
          <cell r="D2034">
            <v>-266624</v>
          </cell>
        </row>
        <row r="2035">
          <cell r="A2035" t="str">
            <v>PUBLIC UTILITIES COMMISSION OF THE TOWN OF CHESLEY</v>
          </cell>
          <cell r="B2035" t="str">
            <v>HYDRO ONE NETWORKS INC.</v>
          </cell>
          <cell r="D2035">
            <v>-103814</v>
          </cell>
        </row>
        <row r="2036">
          <cell r="A2036" t="str">
            <v>PUBLIC UTILITIES COMMISSION OF THE TOWN OF COBOURG</v>
          </cell>
          <cell r="B2036" t="str">
            <v>LAKEFRONT UTILITIES INC.</v>
          </cell>
          <cell r="D2036">
            <v>-1782480</v>
          </cell>
        </row>
        <row r="2037">
          <cell r="A2037" t="str">
            <v>PUBLIC UTILITIES COMMISSION OF THE TOWN OF FERGUS</v>
          </cell>
          <cell r="B2037" t="str">
            <v>CENTRE WELLINGTON HYDRO LTD.</v>
          </cell>
          <cell r="D2037">
            <v>-1291373</v>
          </cell>
        </row>
        <row r="2038">
          <cell r="A2038" t="str">
            <v>PUBLIC UTILITIES COMMISSION OF THE TOWN OF GODERICH</v>
          </cell>
          <cell r="B2038" t="str">
            <v>WEST COAST HURON ENERGY INC.</v>
          </cell>
          <cell r="D2038">
            <v>-412986</v>
          </cell>
        </row>
        <row r="2039">
          <cell r="A2039" t="str">
            <v>PUBLIC UTILITIES COMMISSION OF THE TOWN OF MASSEY</v>
          </cell>
          <cell r="B2039" t="str">
            <v>ESPANOLA REGIONAL HYDRO DISTRIBUTION CORPORATION</v>
          </cell>
          <cell r="D2039">
            <v>-31178</v>
          </cell>
        </row>
        <row r="2040">
          <cell r="A2040" t="str">
            <v>PUBLIC UTILITIES COMMISSION OF THE TOWN OF MEAFORD</v>
          </cell>
          <cell r="B2040" t="str">
            <v>HYDRO ONE NETWORKS INC.</v>
          </cell>
          <cell r="D2040">
            <v>-471450</v>
          </cell>
        </row>
        <row r="2041">
          <cell r="A2041" t="str">
            <v>PUBLIC UTILITIES COMMISSION OF THE TOWN OF MITCHELL</v>
          </cell>
          <cell r="B2041" t="str">
            <v>ERIE THAMES POWERLINES CORPORATION</v>
          </cell>
          <cell r="D2041">
            <v>-287041</v>
          </cell>
        </row>
        <row r="2042">
          <cell r="A2042" t="str">
            <v>PUBLIC UTILITIES COMMISSION OF THE TOWN OF MOUNT FOREST</v>
          </cell>
          <cell r="B2042" t="str">
            <v>WELLINGTON NORTH POWER INC.</v>
          </cell>
          <cell r="D2042">
            <v>-268671</v>
          </cell>
        </row>
        <row r="2043">
          <cell r="A2043" t="str">
            <v>PUBLIC UTILITIES COMMISSION OF THE TOWN OF PALMERSTON</v>
          </cell>
          <cell r="B2043" t="str">
            <v>WESTARIO POWER INC.</v>
          </cell>
          <cell r="D2043">
            <v>-168625</v>
          </cell>
        </row>
        <row r="2044">
          <cell r="A2044" t="str">
            <v>PUBLIC UTILITIES COMMISSION OF THE TOWN OF PARIS</v>
          </cell>
          <cell r="B2044" t="str">
            <v>BRANT COUNTY POWER INC.</v>
          </cell>
          <cell r="D2044">
            <v>-363151</v>
          </cell>
        </row>
        <row r="2045">
          <cell r="A2045" t="str">
            <v>PUBLIC UTILITIES COMMISSION OF THE TOWN OF PICTON</v>
          </cell>
          <cell r="B2045" t="str">
            <v>HYDRO ONE NETWORKS INC.</v>
          </cell>
          <cell r="D2045">
            <v>-147693</v>
          </cell>
        </row>
        <row r="2046">
          <cell r="A2046" t="str">
            <v>PUBLIC UTILITIES COMMISSION OF THE TOWN OF RIDGETOWN</v>
          </cell>
          <cell r="B2046" t="str">
            <v>CHATHAM-KENT HYDRO INC.</v>
          </cell>
          <cell r="D2046">
            <v>-129327</v>
          </cell>
        </row>
        <row r="2047">
          <cell r="A2047" t="str">
            <v>PUBLIC UTILITIES COMMISSION OF THE TOWN OF SOUTHAMPTON</v>
          </cell>
          <cell r="B2047" t="str">
            <v>WESTARIO POWER INC.</v>
          </cell>
          <cell r="D2047">
            <v>-181520</v>
          </cell>
        </row>
        <row r="2048">
          <cell r="A2048" t="str">
            <v>PUBLIC UTILITIES COMMISSION OF THE TOWN OF TECUMSEH</v>
          </cell>
          <cell r="B2048" t="str">
            <v>ESSEX POWERLINES CORPORATION</v>
          </cell>
          <cell r="D2048">
            <v>-4058942</v>
          </cell>
        </row>
        <row r="2049">
          <cell r="A2049" t="str">
            <v>PUBLIC UTILITIES COMMISSION OF THE TOWN OF TILBURY</v>
          </cell>
          <cell r="B2049" t="str">
            <v>CHATHAM-KENT HYDRO INC.</v>
          </cell>
          <cell r="D2049">
            <v>-220198</v>
          </cell>
        </row>
        <row r="2050">
          <cell r="A2050" t="str">
            <v>PUBLIC UTILITIES COMMISSION OF THE VILLAGE OF ARTHUR</v>
          </cell>
          <cell r="B2050" t="str">
            <v>WELLINGTON NORTH POWER INC.</v>
          </cell>
          <cell r="D2050">
            <v>-93599</v>
          </cell>
        </row>
        <row r="2051">
          <cell r="A2051" t="str">
            <v>PUBLIC UTILITIES COMMISSION OF THE VILLAGE OF BELMONT</v>
          </cell>
          <cell r="B2051" t="str">
            <v>ERIE THAMES POWERLINES CORPORATION</v>
          </cell>
          <cell r="D2051">
            <v>-300444</v>
          </cell>
        </row>
        <row r="2052">
          <cell r="A2052" t="str">
            <v>PUBLIC UTILITIES COMMISSION OF THE VILLAGE OF LANCASTER</v>
          </cell>
          <cell r="B2052" t="str">
            <v>HYDRO ONE NETWORKS INC.</v>
          </cell>
          <cell r="D2052">
            <v>-43431</v>
          </cell>
        </row>
        <row r="2053">
          <cell r="A2053" t="str">
            <v>PUBLIC UTILITIES COMMISSION OF THE VILLAGE OF PORT STANLEY</v>
          </cell>
          <cell r="B2053" t="str">
            <v>ERIE THAMES POWERLINES CORPORATION</v>
          </cell>
          <cell r="D2053">
            <v>-152357</v>
          </cell>
        </row>
        <row r="2054">
          <cell r="A2054" t="str">
            <v>PUBLIC UTILITIES COMMISSION OF THE VILLAGE OF THAMESVILLE</v>
          </cell>
          <cell r="B2054" t="str">
            <v>CHATHAM-KENT HYDRO INC.</v>
          </cell>
          <cell r="D2054">
            <v>-19390</v>
          </cell>
        </row>
        <row r="2055">
          <cell r="A2055" t="str">
            <v>PUBLIC UTILITIES COMMISSION OF THE VILLAGE OF WESTPORT</v>
          </cell>
          <cell r="B2055" t="str">
            <v>RIDEAU ST. LAWRENCE DISTRIBUTION INC.</v>
          </cell>
          <cell r="D2055">
            <v>-83342</v>
          </cell>
        </row>
        <row r="2056">
          <cell r="A2056" t="str">
            <v>PUBLIC UTILITIES COMMISSION OF THE VILLAGE OF WHEATLEY</v>
          </cell>
          <cell r="B2056" t="str">
            <v>CHATHAM-KENT HYDRO INC.</v>
          </cell>
          <cell r="D2056">
            <v>-115873</v>
          </cell>
        </row>
        <row r="2057">
          <cell r="A2057" t="str">
            <v>PUBLIC UTILITY COMMISSION OF THE VILLAGE OF WEST LORNE</v>
          </cell>
          <cell r="B2057" t="str">
            <v>HYDRO ONE NETWORKS INC.</v>
          </cell>
          <cell r="D2057">
            <v>-92705</v>
          </cell>
        </row>
        <row r="2058">
          <cell r="A2058" t="str">
            <v>PUBLIC UTILITY COMMISSION OF TOWN OF PERTH</v>
          </cell>
          <cell r="B2058" t="str">
            <v>HYDRO ONE NETWORKS INC.</v>
          </cell>
          <cell r="D2058">
            <v>-1682506</v>
          </cell>
        </row>
        <row r="2059">
          <cell r="A2059" t="str">
            <v>RAINY RIVER PUBLIC UTILITIES COMMISSION</v>
          </cell>
          <cell r="B2059" t="str">
            <v>HYDRO ONE NETWORKS INC.</v>
          </cell>
          <cell r="D2059">
            <v>-96206</v>
          </cell>
        </row>
        <row r="2060">
          <cell r="A2060" t="str">
            <v>RED ROCK HYDRO</v>
          </cell>
          <cell r="B2060" t="str">
            <v>HYDRO ONE NETWORKS INC.</v>
          </cell>
          <cell r="D2060">
            <v>-10653</v>
          </cell>
        </row>
        <row r="2061">
          <cell r="A2061" t="str">
            <v>REMARA-BRECHIN HYDRO</v>
          </cell>
          <cell r="B2061" t="str">
            <v>HYDRO ONE NETWORKS INC.</v>
          </cell>
          <cell r="D2061">
            <v>-6839</v>
          </cell>
        </row>
        <row r="2062">
          <cell r="A2062" t="str">
            <v>RENFREW HYDRO INC.</v>
          </cell>
          <cell r="B2062" t="str">
            <v>RENFREW HYDRO INC.</v>
          </cell>
          <cell r="D2062">
            <v>-98644</v>
          </cell>
        </row>
        <row r="2063">
          <cell r="A2063" t="str">
            <v>RICHMOND HILL HYDRO INC.</v>
          </cell>
          <cell r="B2063" t="str">
            <v>POWERSTREAM INC.</v>
          </cell>
          <cell r="D2063">
            <v>-44934236</v>
          </cell>
        </row>
        <row r="2064">
          <cell r="A2064" t="str">
            <v>RIPLEY PUBLIC UTILITIES COMMISSION</v>
          </cell>
          <cell r="B2064" t="str">
            <v>WESTARIO POWER INC.</v>
          </cell>
          <cell r="D2064">
            <v>-45105</v>
          </cell>
        </row>
        <row r="2065">
          <cell r="A2065" t="str">
            <v>ROCKLAND HYDRO ELECTRIC COMMISSION</v>
          </cell>
          <cell r="B2065" t="str">
            <v>HYDRO ONE NETWORKS INC.</v>
          </cell>
          <cell r="D2065">
            <v>-1923795</v>
          </cell>
        </row>
        <row r="2066">
          <cell r="A2066" t="str">
            <v>RODNEY PUBLIC UTILITIES COMMISSION</v>
          </cell>
          <cell r="B2066" t="str">
            <v>HYDRO ONE NETWORKS INC.</v>
          </cell>
          <cell r="D2066">
            <v>-79269</v>
          </cell>
        </row>
        <row r="2067">
          <cell r="A2067" t="str">
            <v>SCHREIBER HYDRO-ELECTRIC COMMISSION</v>
          </cell>
          <cell r="B2067" t="str">
            <v>HYDRO ONE NETWORKS INC.</v>
          </cell>
          <cell r="D2067">
            <v>-51845</v>
          </cell>
        </row>
        <row r="2068">
          <cell r="A2068" t="str">
            <v>SCUGOG HYDRO ELECTRIC CORPORATION</v>
          </cell>
          <cell r="B2068" t="str">
            <v>VERIDIAN CONNECTIONS INC.</v>
          </cell>
          <cell r="D2068">
            <v>-819194</v>
          </cell>
        </row>
        <row r="2069">
          <cell r="A2069" t="str">
            <v>SEAFORTH PUBLIC UTILITY COMMISSION</v>
          </cell>
          <cell r="B2069" t="str">
            <v>FESTIVAL HYDRO INC.</v>
          </cell>
          <cell r="D2069">
            <v>-57630</v>
          </cell>
        </row>
        <row r="2070">
          <cell r="A2070" t="str">
            <v>SEVERN HYDRO-ELECTRIC SYSTEM</v>
          </cell>
          <cell r="B2070" t="str">
            <v>HYDRO ONE NETWORKS INC.</v>
          </cell>
          <cell r="D2070">
            <v>-151714</v>
          </cell>
        </row>
        <row r="2071">
          <cell r="A2071" t="str">
            <v>SIMCOE HYDRO-ELECTRIC COMMISSION</v>
          </cell>
          <cell r="B2071" t="str">
            <v>NORFOLK POWER DISTRIBUTION INC.</v>
          </cell>
          <cell r="D2071">
            <v>-1587614</v>
          </cell>
        </row>
        <row r="2072">
          <cell r="A2072" t="str">
            <v>SIOUX LOOKOUT HYDRO INC.</v>
          </cell>
          <cell r="B2072" t="str">
            <v>SIOUX LOOKOUT HYDRO INC.</v>
          </cell>
          <cell r="D2072">
            <v>-994498</v>
          </cell>
        </row>
        <row r="2073">
          <cell r="A2073" t="str">
            <v>SMITHS FALLS HYDRO ELECTRIC COMMISSION</v>
          </cell>
          <cell r="B2073" t="str">
            <v>HYDRO ONE NETWORKS INC.</v>
          </cell>
          <cell r="D2073">
            <v>-371560</v>
          </cell>
        </row>
        <row r="2074">
          <cell r="A2074" t="str">
            <v>SOUTH RIVER PUBLIC UTILITIES COMMISSION</v>
          </cell>
          <cell r="B2074" t="str">
            <v>HYDRO ONE NETWORKS INC.</v>
          </cell>
          <cell r="D2074">
            <v>-118818</v>
          </cell>
        </row>
        <row r="2075">
          <cell r="A2075" t="str">
            <v>SOUTH-WEST OXFORD PUBLIC UTILITIES COMMISSION</v>
          </cell>
          <cell r="B2075" t="str">
            <v>ERIE THAMES POWERLINES CORPORATION</v>
          </cell>
          <cell r="D2075">
            <v>-15240</v>
          </cell>
        </row>
        <row r="2076">
          <cell r="A2076" t="str">
            <v>ST. CATHARINES HYDRO UTILITY SERVICES INC.</v>
          </cell>
          <cell r="B2076" t="str">
            <v>HORIZON UTILITIES CORPORATION</v>
          </cell>
          <cell r="D2076">
            <v>-5255023</v>
          </cell>
        </row>
        <row r="2077">
          <cell r="A2077" t="str">
            <v>ST. MARY'S PUBLIC UTILITIES COMMISSION</v>
          </cell>
          <cell r="B2077" t="str">
            <v>FESTIVAL HYDRO INC.</v>
          </cell>
          <cell r="D2077">
            <v>-424224</v>
          </cell>
        </row>
        <row r="2078">
          <cell r="A2078" t="str">
            <v>ST. THOMAS ENERGY INC.</v>
          </cell>
          <cell r="B2078" t="str">
            <v>ST. THOMAS ENERGY INC.</v>
          </cell>
          <cell r="D2078">
            <v>-1978053</v>
          </cell>
        </row>
        <row r="2079">
          <cell r="A2079" t="str">
            <v>STIRLING-RAWDON PUBLIC UTILITIES COMMISSION</v>
          </cell>
          <cell r="B2079" t="str">
            <v>HYDRO ONE NETWORKS INC.</v>
          </cell>
          <cell r="D2079">
            <v>-52458</v>
          </cell>
        </row>
        <row r="2080">
          <cell r="A2080" t="str">
            <v>STONEY CREEK HYDRO-ELECTRIC COMMISSION</v>
          </cell>
          <cell r="B2080" t="str">
            <v>HORIZON UTILITIES CORPORATION</v>
          </cell>
          <cell r="D2080">
            <v>-7837132</v>
          </cell>
        </row>
        <row r="2081">
          <cell r="A2081" t="str">
            <v>STRATFORD PUBLIC UTILITY COMMISSION</v>
          </cell>
          <cell r="B2081" t="str">
            <v>FESTIVAL HYDRO INC.</v>
          </cell>
          <cell r="D2081">
            <v>-3278239</v>
          </cell>
        </row>
        <row r="2082">
          <cell r="A2082" t="str">
            <v>SUNDRIDGE HYDRO ELECTRIC SYSTEM</v>
          </cell>
          <cell r="B2082" t="str">
            <v>LAKELAND POWER DISTRIBUTION LTD.</v>
          </cell>
          <cell r="D2082">
            <v>-229275</v>
          </cell>
        </row>
        <row r="2083">
          <cell r="A2083" t="str">
            <v>TARA HYDRO-ELECTRIC SYSTEM</v>
          </cell>
          <cell r="B2083" t="str">
            <v>HYDRO ONE NETWORKS INC.</v>
          </cell>
          <cell r="D2083">
            <v>-83088</v>
          </cell>
        </row>
        <row r="2084">
          <cell r="A2084" t="str">
            <v>TAY HYDRO ELECTRIC DISTRIBUTION COMPANY INC.</v>
          </cell>
          <cell r="B2084" t="str">
            <v>NEWMARKET-TAY POWER DISTRIBUTION LTD.</v>
          </cell>
          <cell r="D2084">
            <v>-705738</v>
          </cell>
        </row>
        <row r="2085">
          <cell r="A2085" t="str">
            <v>TEESWATER HYDRO-ELECTRIC COMMISSION</v>
          </cell>
          <cell r="B2085" t="str">
            <v>WESTARIO POWER INC.</v>
          </cell>
          <cell r="D2085">
            <v>-77901</v>
          </cell>
        </row>
        <row r="2086">
          <cell r="A2086" t="str">
            <v>TERRACE BAY SUPERIOR WIRES INC.</v>
          </cell>
          <cell r="B2086" t="str">
            <v>HYDRO ONE NETWORKS INC.</v>
          </cell>
          <cell r="D2086">
            <v>-119487</v>
          </cell>
        </row>
        <row r="2087">
          <cell r="A2087" t="str">
            <v>THE HYDRO ELECTRIC COMMISSION OF THE TOWN OF CARLETON PLACE</v>
          </cell>
          <cell r="B2087" t="str">
            <v>HYDRO ONE NETWORKS INC.</v>
          </cell>
          <cell r="D2087">
            <v>-766851</v>
          </cell>
        </row>
        <row r="2088">
          <cell r="A2088" t="str">
            <v>THE HYDRO ELECTRIC COMMISSION OF THE TOWN OF SHELBURNE</v>
          </cell>
          <cell r="B2088" t="str">
            <v>HYDRO ONE NETWORKS INC.</v>
          </cell>
          <cell r="D2088">
            <v>-531678</v>
          </cell>
        </row>
        <row r="2089">
          <cell r="A2089" t="str">
            <v>THE HYDRO ELECTRIC COMMISSION OF THE TOWNSHIP OF WARWICK</v>
          </cell>
          <cell r="B2089" t="str">
            <v>BLUEWATER POWER DISTRIBUTION CORPORATION</v>
          </cell>
          <cell r="D2089">
            <v>-94136</v>
          </cell>
        </row>
        <row r="2090">
          <cell r="A2090" t="str">
            <v>THE HYDRO-ELECTRIC COMMISSION FOR THE TOWN OF EXETER</v>
          </cell>
          <cell r="B2090" t="str">
            <v>HYDRO ONE NETWORKS INC.</v>
          </cell>
          <cell r="D2090">
            <v>-415810</v>
          </cell>
        </row>
        <row r="2091">
          <cell r="A2091" t="str">
            <v>THE HYDRO-ELECTRIC COMMISSION OF THE CITY OF GLOUCESTER</v>
          </cell>
          <cell r="B2091" t="str">
            <v>HYDRO OTTAWA LIMITED</v>
          </cell>
          <cell r="D2091">
            <v>-22918868</v>
          </cell>
        </row>
        <row r="2092">
          <cell r="A2092" t="str">
            <v>THE HYDRO-ELECTRIC COMMISSION OF THE TOWN OF PENETANGUISHENE</v>
          </cell>
          <cell r="B2092" t="str">
            <v>POWERSTREAM INC.</v>
          </cell>
          <cell r="D2092">
            <v>-1041396</v>
          </cell>
        </row>
        <row r="2093">
          <cell r="A2093" t="str">
            <v>THE PUBLIC UTILITIES COMMISSION FOR THE TOWN OF BANCROFT</v>
          </cell>
          <cell r="B2093" t="str">
            <v>HYDRO ONE NETWORKS INC.</v>
          </cell>
          <cell r="D2093">
            <v>-207123</v>
          </cell>
        </row>
        <row r="2094">
          <cell r="A2094" t="str">
            <v>THE PUBLIC UTILITIES COMMISSION OF THE TOWN OF COLLINGWOOD</v>
          </cell>
          <cell r="B2094" t="str">
            <v>COLLUS POWER CORP.</v>
          </cell>
          <cell r="D2094">
            <v>-1126020</v>
          </cell>
        </row>
        <row r="2095">
          <cell r="A2095" t="str">
            <v>THE PUBLIC UTILITIES COMMISSION OF THE TOWN OF KAPUSKASING</v>
          </cell>
          <cell r="B2095" t="str">
            <v>NORTHERN ONTARIO WIRES INC.</v>
          </cell>
          <cell r="D2095">
            <v>-28714</v>
          </cell>
        </row>
        <row r="2096">
          <cell r="A2096" t="str">
            <v>THE PUBLIC UTILITIES COMMISSION OF THE TOWN OF PETROLIA</v>
          </cell>
          <cell r="B2096" t="str">
            <v>BLUEWATER POWER DISTRIBUTION CORPORATION</v>
          </cell>
          <cell r="D2096">
            <v>-464921</v>
          </cell>
        </row>
        <row r="2097">
          <cell r="A2097" t="str">
            <v>THE PUBLIC UTILITIES COMMISSION OF THE VILLAGE OF EGANVILLE</v>
          </cell>
          <cell r="B2097" t="str">
            <v>HYDRO ONE NETWORKS INC.</v>
          </cell>
          <cell r="D2097">
            <v>-65820</v>
          </cell>
        </row>
        <row r="2098">
          <cell r="A2098" t="str">
            <v>THE PUBLIC UTILITIES COMMISSION OF THE VILLAGE OF POINT EDWARD</v>
          </cell>
          <cell r="B2098" t="str">
            <v>BLUEWATER POWER DISTRIBUTION CORPORATION</v>
          </cell>
          <cell r="D2098">
            <v>-101206</v>
          </cell>
        </row>
        <row r="2099">
          <cell r="A2099" t="str">
            <v>THE VILLAGE OF OMEMEE HYDRO-ELECTRIC COMMISSION</v>
          </cell>
          <cell r="B2099" t="str">
            <v>HYDRO ONE NETWORKS INC.</v>
          </cell>
          <cell r="D2099">
            <v>-196827</v>
          </cell>
        </row>
        <row r="2100">
          <cell r="A2100" t="str">
            <v>THEDFORD HYDRO ELECTRIC COMMISSION</v>
          </cell>
          <cell r="B2100" t="str">
            <v>HYDRO ONE NETWORKS INC.</v>
          </cell>
          <cell r="D2100">
            <v>-96659</v>
          </cell>
        </row>
        <row r="2101">
          <cell r="A2101" t="str">
            <v>THESSALON HYDRO DISTRIBUTION CORPORATION</v>
          </cell>
          <cell r="B2101" t="str">
            <v>HYDRO ONE NETWORKS INC.</v>
          </cell>
          <cell r="D2101">
            <v>-5837</v>
          </cell>
        </row>
        <row r="2102">
          <cell r="A2102" t="str">
            <v>THORNDALE HYDRO ELECTRIC COMMISSION</v>
          </cell>
          <cell r="B2102" t="str">
            <v>HYDRO ONE NETWORKS INC.</v>
          </cell>
          <cell r="D2102">
            <v>-11026</v>
          </cell>
        </row>
        <row r="2103">
          <cell r="A2103" t="str">
            <v>THOROLD HYDRO CORPORATION</v>
          </cell>
          <cell r="B2103" t="str">
            <v>HYDRO ONE NETWORKS INC.</v>
          </cell>
          <cell r="D2103">
            <v>-1404619</v>
          </cell>
        </row>
        <row r="2104">
          <cell r="A2104" t="str">
            <v>THUNDER BAY HYDRO ELECTRICITY DISTRIBUTION INC.</v>
          </cell>
          <cell r="B2104" t="str">
            <v>THUNDER BAY HYDRO ELECTRICITY DISTRIBUTION INC.</v>
          </cell>
          <cell r="D2104">
            <v>-14504549</v>
          </cell>
        </row>
        <row r="2105">
          <cell r="A2105" t="str">
            <v>TILLSONBURG HYDRO INC.</v>
          </cell>
          <cell r="B2105" t="str">
            <v>TILLSONBURG HYDRO INC.</v>
          </cell>
          <cell r="D2105">
            <v>-2526272</v>
          </cell>
        </row>
        <row r="2106">
          <cell r="A2106" t="str">
            <v>TOWNSHIP OF MCGARRY HYDRO SYSTEM</v>
          </cell>
          <cell r="B2106" t="str">
            <v>HYDRO ONE NETWORKS INC.</v>
          </cell>
          <cell r="D2106">
            <v>-6273</v>
          </cell>
        </row>
        <row r="2107">
          <cell r="A2107" t="str">
            <v>TOWNSHIP OF NORTH DORCHESTER HYDRO</v>
          </cell>
          <cell r="B2107" t="str">
            <v>HYDRO ONE NETWORKS INC.</v>
          </cell>
          <cell r="D2107">
            <v>-132299</v>
          </cell>
        </row>
        <row r="2108">
          <cell r="A2108" t="str">
            <v>TWEED HYDRO ELECTRIC COMMISSION</v>
          </cell>
          <cell r="B2108" t="str">
            <v>HYDRO ONE NETWORKS INC.</v>
          </cell>
          <cell r="D2108">
            <v>-97257</v>
          </cell>
        </row>
        <row r="2109">
          <cell r="A2109" t="str">
            <v>UXBRIDGE HYDRO ELECTRIC COMMISSION</v>
          </cell>
          <cell r="B2109" t="str">
            <v>VERIDIAN CONNECTIONS INC.</v>
          </cell>
          <cell r="D2109">
            <v>-458970</v>
          </cell>
        </row>
        <row r="2110">
          <cell r="A2110" t="str">
            <v>VILLAGE OF BLOOMFIELD HYDRO SYSTEM</v>
          </cell>
          <cell r="B2110" t="str">
            <v>HYDRO ONE NETWORKS INC.</v>
          </cell>
          <cell r="D2110">
            <v>-8706</v>
          </cell>
        </row>
        <row r="2111">
          <cell r="A2111" t="str">
            <v>VILLAGE OF CARDINAL HYDRO SYSTEM</v>
          </cell>
          <cell r="B2111" t="str">
            <v>RIDEAU ST. LAWRENCE DISTRIBUTION INC.</v>
          </cell>
          <cell r="D2111">
            <v>-89444</v>
          </cell>
        </row>
        <row r="2112">
          <cell r="A2112" t="str">
            <v>VILLAGE OF CHATSWORTH HYDRO</v>
          </cell>
          <cell r="B2112" t="str">
            <v>HYDRO ONE NETWORKS INC.</v>
          </cell>
          <cell r="D2112">
            <v>-23841</v>
          </cell>
        </row>
        <row r="2113">
          <cell r="A2113" t="str">
            <v>VILLAGE OF CHESTERVILLE HYDRO SYSTEM</v>
          </cell>
          <cell r="B2113" t="str">
            <v>HYDRO ONE NETWORKS INC.</v>
          </cell>
          <cell r="D2113">
            <v>-75440</v>
          </cell>
        </row>
        <row r="2114">
          <cell r="A2114" t="str">
            <v>VILLAGE OF ERIEAU HYDRO SYSTEM</v>
          </cell>
          <cell r="B2114" t="str">
            <v>CHATHAM-KENT HYDRO INC.</v>
          </cell>
          <cell r="D2114">
            <v>-27444</v>
          </cell>
        </row>
        <row r="2115">
          <cell r="A2115" t="str">
            <v>VILLAGE OF FLESHERTON HYDRO SYSTEM</v>
          </cell>
          <cell r="B2115" t="str">
            <v>HYDRO ONE NETWORKS INC.</v>
          </cell>
          <cell r="D2115">
            <v>-128681</v>
          </cell>
        </row>
        <row r="2116">
          <cell r="A2116" t="str">
            <v>VILLAGE OF IROQUOIS HYDRO SYSTEM</v>
          </cell>
          <cell r="B2116" t="str">
            <v>RIDEAU ST. LAWRENCE DISTRIBUTION INC.</v>
          </cell>
          <cell r="D2116">
            <v>-154563</v>
          </cell>
        </row>
        <row r="2117">
          <cell r="A2117" t="str">
            <v>VILLAGE OF LUCKNOW HYDRO SYSTEM</v>
          </cell>
          <cell r="B2117" t="str">
            <v>WESTARIO POWER INC.</v>
          </cell>
          <cell r="D2117">
            <v>-113550</v>
          </cell>
        </row>
        <row r="2118">
          <cell r="A2118" t="str">
            <v>VILLAGE OF MAXVILLE HYDRO SYSTEM</v>
          </cell>
          <cell r="B2118" t="str">
            <v>HYDRO ONE NETWORKS INC.</v>
          </cell>
          <cell r="D2118">
            <v>-20718</v>
          </cell>
        </row>
        <row r="2119">
          <cell r="A2119" t="str">
            <v>WALKERTON PUBLIC UTILITIES COMMISSION</v>
          </cell>
          <cell r="B2119" t="str">
            <v>WESTARIO POWER INC.</v>
          </cell>
          <cell r="D2119">
            <v>-496429</v>
          </cell>
        </row>
        <row r="2120">
          <cell r="A2120" t="str">
            <v>WARDSVILLE HYDRO ELECTRIC COMMISSION</v>
          </cell>
          <cell r="B2120" t="str">
            <v>HYDRO ONE NETWORKS INC.</v>
          </cell>
          <cell r="D2120">
            <v>-15515</v>
          </cell>
        </row>
        <row r="2121">
          <cell r="A2121" t="str">
            <v>WARKWORTH HYDRO ELECTRIC COMMISSION</v>
          </cell>
          <cell r="B2121" t="str">
            <v>HYDRO ONE NETWORKS INC.</v>
          </cell>
          <cell r="D2121">
            <v>-71849</v>
          </cell>
        </row>
        <row r="2122">
          <cell r="A2122" t="str">
            <v>WATERLOO NORTH HYDRO INC.</v>
          </cell>
          <cell r="B2122" t="str">
            <v>WATERLOO NORTH HYDRO INC.</v>
          </cell>
          <cell r="D2122">
            <v>-11437811</v>
          </cell>
        </row>
        <row r="2123">
          <cell r="A2123" t="str">
            <v>WELLAND HYDRO-ELECTRIC SYSTEM CORP.</v>
          </cell>
          <cell r="B2123" t="str">
            <v>WELLAND HYDRO-ELECTRIC SYSTEM CORP.</v>
          </cell>
          <cell r="D2123">
            <v>-3218571</v>
          </cell>
        </row>
        <row r="2124">
          <cell r="A2124" t="str">
            <v>WELLINGTON ELECTRIC DISTRIBUTION COMPANY INC.</v>
          </cell>
          <cell r="B2124" t="str">
            <v>GUELPH HYDRO ELECTRIC SYSTEMS INC.</v>
          </cell>
          <cell r="D2124">
            <v>-101140</v>
          </cell>
        </row>
        <row r="2125">
          <cell r="A2125" t="str">
            <v>WEST LINCOLN HYDRO ELECTRIC COMMISSION</v>
          </cell>
          <cell r="B2125" t="str">
            <v>NIAGARA PENINSULA ENERGY INC.</v>
          </cell>
          <cell r="D2125">
            <v>-116115</v>
          </cell>
        </row>
        <row r="2126">
          <cell r="A2126" t="str">
            <v>WHITBY HYDRO ELECTRIC CORPORATION</v>
          </cell>
          <cell r="B2126" t="str">
            <v>WHITBY HYDRO ELECTRIC CORPORATION</v>
          </cell>
          <cell r="D2126">
            <v>-21760746</v>
          </cell>
        </row>
        <row r="2127">
          <cell r="A2127" t="str">
            <v>WHITCHURCH STOUFFVILLE HYDRO ELECTRIC COMMISSION</v>
          </cell>
          <cell r="B2127" t="str">
            <v>HYDRO ONE NETWORKS INC.</v>
          </cell>
          <cell r="D2127">
            <v>-2488139</v>
          </cell>
        </row>
        <row r="2128">
          <cell r="A2128" t="str">
            <v>WILLIAMSBURG HYDRO-ELECTRIC SYSTEM</v>
          </cell>
          <cell r="B2128" t="str">
            <v>RIDEAU ST. LAWRENCE DISTRIBUTION INC.</v>
          </cell>
          <cell r="D2128">
            <v>-28188</v>
          </cell>
        </row>
        <row r="2129">
          <cell r="A2129" t="str">
            <v>WINCHESTER HYDRO COMMISSION</v>
          </cell>
          <cell r="B2129" t="str">
            <v>HYDRO ONE NETWORKS INC.</v>
          </cell>
          <cell r="D2129">
            <v>-170527</v>
          </cell>
        </row>
        <row r="2130">
          <cell r="A2130" t="str">
            <v>WINDSOR UTILITIES COMMISSION</v>
          </cell>
          <cell r="B2130" t="str">
            <v>ENWIN UTILITIES LTD.</v>
          </cell>
          <cell r="D2130">
            <v>-7264199</v>
          </cell>
        </row>
        <row r="2131">
          <cell r="A2131" t="str">
            <v>WINGHAM PUBLIC UTILITIES COMMISSION</v>
          </cell>
          <cell r="B2131" t="str">
            <v>WESTARIO POWER INC.</v>
          </cell>
          <cell r="D2131">
            <v>-283257</v>
          </cell>
        </row>
        <row r="2132">
          <cell r="A2132" t="str">
            <v>WOODSTOCK HYDRO SERVICES INC.</v>
          </cell>
          <cell r="B2132" t="str">
            <v>WOODSTOCK HYDRO SERVICES INC.</v>
          </cell>
          <cell r="D2132">
            <v>-1699702</v>
          </cell>
        </row>
        <row r="2133">
          <cell r="A2133" t="str">
            <v>WOODVILLE HYDRO-ELECTRIC SYSTEM</v>
          </cell>
          <cell r="B2133" t="str">
            <v>HYDRO ONE NETWORKS INC.</v>
          </cell>
          <cell r="D2133">
            <v>-53581</v>
          </cell>
        </row>
        <row r="2134">
          <cell r="A2134" t="str">
            <v>WYOMING HYDRO ELECTRIC COMMISSION</v>
          </cell>
          <cell r="B2134" t="str">
            <v>HYDRO ONE NETWORKS INC.</v>
          </cell>
          <cell r="D2134">
            <v>-86892</v>
          </cell>
        </row>
        <row r="2135">
          <cell r="A2135" t="str">
            <v>ZORRA ELECTRIC SUPPLY AUTHORITY</v>
          </cell>
          <cell r="B2135" t="str">
            <v>ERIE THAMES POWERLINES CORPORATION</v>
          </cell>
          <cell r="D2135">
            <v>-112770</v>
          </cell>
        </row>
        <row r="2136">
          <cell r="A2136" t="str">
            <v>ZURICH HYDRO ELECTRIC COMMISSION</v>
          </cell>
          <cell r="B2136" t="str">
            <v>FESTIVAL HYDRO INC.</v>
          </cell>
          <cell r="D2136">
            <v>-49956</v>
          </cell>
        </row>
        <row r="2141">
          <cell r="A2141" t="str">
            <v>AILSA CRAIG HYDRO ELECTRIC SYSTEM</v>
          </cell>
          <cell r="B2141" t="str">
            <v>HYDRO ONE NETWORKS INC.</v>
          </cell>
          <cell r="D2141">
            <v>-74380</v>
          </cell>
        </row>
        <row r="2142">
          <cell r="A2142" t="str">
            <v>AJAX HYDRO-ELECTRIC COMMISSION</v>
          </cell>
          <cell r="B2142" t="str">
            <v>VERIDIAN CONNECTIONS INC.</v>
          </cell>
          <cell r="D2142">
            <v>-16977270</v>
          </cell>
        </row>
        <row r="2143">
          <cell r="A2143" t="str">
            <v>ALVINSTON PUBLIC UTILITIES COMMISSION</v>
          </cell>
          <cell r="B2143" t="str">
            <v>BLUEWATER POWER DISTRIBUTION CORPORATION</v>
          </cell>
          <cell r="D2143">
            <v>-39991</v>
          </cell>
        </row>
        <row r="2144">
          <cell r="A2144" t="str">
            <v>ANCASTER HYDRO-ELECTRIC COMMISSION</v>
          </cell>
          <cell r="B2144" t="str">
            <v>HORIZON UTILITIES CORPORATION</v>
          </cell>
          <cell r="D2144">
            <v>-937699</v>
          </cell>
        </row>
        <row r="2145">
          <cell r="A2145" t="str">
            <v>ARKONA HYDRO ELECTRIC COMMISSION</v>
          </cell>
          <cell r="B2145" t="str">
            <v>HYDRO ONE NETWORKS INC.</v>
          </cell>
          <cell r="D2145">
            <v>-53256</v>
          </cell>
        </row>
        <row r="2146">
          <cell r="A2146" t="str">
            <v>ARNPRIOR HYDRO ELECTRIC COMMISSION</v>
          </cell>
          <cell r="B2146" t="str">
            <v>HYDRO ONE NETWORKS INC.</v>
          </cell>
          <cell r="D2146">
            <v>-1036114</v>
          </cell>
        </row>
        <row r="2147">
          <cell r="A2147" t="str">
            <v>ASPHODEL-NORWOOD DISTRIBUTION INCORPORATED</v>
          </cell>
          <cell r="B2147" t="str">
            <v>PETERBOROUGH DISTRIBUTION INCORPORATED</v>
          </cell>
          <cell r="D2147">
            <v>-62092</v>
          </cell>
        </row>
        <row r="2148">
          <cell r="A2148" t="str">
            <v>ATIKOKAN HYDRO INC.</v>
          </cell>
          <cell r="B2148" t="str">
            <v>ATIKOKAN HYDRO INC.</v>
          </cell>
          <cell r="D2148">
            <v>-296693</v>
          </cell>
        </row>
        <row r="2149">
          <cell r="A2149" t="str">
            <v>AURORA HYDRO CONNECTIONS LIMITED</v>
          </cell>
          <cell r="B2149" t="str">
            <v>POWERSTREAM INC.</v>
          </cell>
          <cell r="D2149">
            <v>-12622634</v>
          </cell>
        </row>
        <row r="2150">
          <cell r="A2150" t="str">
            <v>AYLMER PUBLIC UTILITIES COMMISSION</v>
          </cell>
          <cell r="B2150" t="str">
            <v>ERIE THAMES POWERLINES CORPORATION</v>
          </cell>
          <cell r="D2150">
            <v>-597969</v>
          </cell>
        </row>
        <row r="2151">
          <cell r="A2151" t="str">
            <v>BATH HYDRO</v>
          </cell>
          <cell r="B2151" t="str">
            <v>HYDRO ONE NETWORKS INC.</v>
          </cell>
          <cell r="D2151">
            <v>-381974</v>
          </cell>
        </row>
        <row r="2152">
          <cell r="A2152" t="str">
            <v>BEACHBURG HYDRO</v>
          </cell>
          <cell r="B2152" t="str">
            <v>OTTAWA RIVER POWER CORPORATION</v>
          </cell>
          <cell r="D2152">
            <v>-72922</v>
          </cell>
        </row>
        <row r="2153">
          <cell r="A2153" t="str">
            <v>BELLEVILLE ELECTRIC CORPORATION</v>
          </cell>
          <cell r="B2153" t="str">
            <v>VERIDIAN CONNECTIONS INC.</v>
          </cell>
          <cell r="D2153">
            <v>-1390351</v>
          </cell>
        </row>
        <row r="2154">
          <cell r="A2154" t="str">
            <v>BLANDFORD-BLENHEIM PUBLIC UTILITIES COMMISSION</v>
          </cell>
          <cell r="B2154" t="str">
            <v>HYDRO ONE NETWORKS INC.</v>
          </cell>
          <cell r="D2154">
            <v>-187580</v>
          </cell>
        </row>
        <row r="2155">
          <cell r="A2155" t="str">
            <v>BLUE MOUNTAINS HYDRO SERVICES COMPANY INC.</v>
          </cell>
          <cell r="B2155" t="str">
            <v>COLLUS POWER CORP.</v>
          </cell>
          <cell r="D2155">
            <v>-339021</v>
          </cell>
        </row>
        <row r="2156">
          <cell r="A2156" t="str">
            <v>BLYTH HYDRO ELECTRIC COMMISSION</v>
          </cell>
          <cell r="B2156" t="str">
            <v>HYDRO ONE NETWORKS INC.</v>
          </cell>
          <cell r="D2156">
            <v>-117723</v>
          </cell>
        </row>
        <row r="2157">
          <cell r="A2157" t="str">
            <v>BOARD OF LIGHT &amp; HEAT COMM. OF THE CITY OF GUELPH</v>
          </cell>
          <cell r="B2157" t="str">
            <v>GUELPH HYDRO ELECTRIC SYSTEMS INC.</v>
          </cell>
          <cell r="D2157">
            <v>-19237692</v>
          </cell>
        </row>
        <row r="2158">
          <cell r="A2158" t="str">
            <v>BOBCAYGEON HYDRO ELECTRIC COMMISSION</v>
          </cell>
          <cell r="B2158" t="str">
            <v>HYDRO ONE NETWORKS INC.</v>
          </cell>
          <cell r="D2158">
            <v>-990631</v>
          </cell>
        </row>
        <row r="2159">
          <cell r="A2159" t="str">
            <v>BRADFORD WEST GWILLIMBURY PUBLIC UTILITIES COMMISSION</v>
          </cell>
          <cell r="B2159" t="str">
            <v>POWERSTREAM INC.</v>
          </cell>
          <cell r="D2159">
            <v>-2582568</v>
          </cell>
        </row>
        <row r="2160">
          <cell r="A2160" t="str">
            <v>BRIGHTON DISTRIBUTION INC.</v>
          </cell>
          <cell r="B2160" t="str">
            <v>HYDRO ONE NETWORKS INC.</v>
          </cell>
          <cell r="D2160">
            <v>-169234</v>
          </cell>
        </row>
        <row r="2161">
          <cell r="A2161" t="str">
            <v>BROCK HYDRO-ELECTRIC COMMISSION</v>
          </cell>
          <cell r="B2161" t="str">
            <v>VERIDIAN CONNECTIONS INC.</v>
          </cell>
          <cell r="D2161">
            <v>-181714</v>
          </cell>
        </row>
        <row r="2162">
          <cell r="A2162" t="str">
            <v>BROCKVILLE UTILITIES INCORPORATED</v>
          </cell>
          <cell r="B2162" t="str">
            <v>HYDRO ONE NETWORKS INC.</v>
          </cell>
          <cell r="D2162">
            <v>-1056403</v>
          </cell>
        </row>
        <row r="2163">
          <cell r="A2163" t="str">
            <v>BRUSSELS PUBLIC UTILITIES COMMISSION</v>
          </cell>
          <cell r="B2163" t="str">
            <v>FESTIVAL HYDRO INC.</v>
          </cell>
          <cell r="D2163">
            <v>-74641</v>
          </cell>
        </row>
        <row r="2164">
          <cell r="A2164" t="str">
            <v>BURK'S FALLS HYDRO ELECTRIC COMMISSION</v>
          </cell>
          <cell r="B2164" t="str">
            <v>LAKELAND POWER DISTRIBUTION LTD.</v>
          </cell>
          <cell r="D2164">
            <v>-101290</v>
          </cell>
        </row>
        <row r="2165">
          <cell r="A2165" t="str">
            <v>BURLINGTON HYDRO INC.</v>
          </cell>
          <cell r="B2165" t="str">
            <v>BURLINGTON HYDRO INC.</v>
          </cell>
          <cell r="D2165">
            <v>-22561739</v>
          </cell>
        </row>
        <row r="2166">
          <cell r="A2166" t="str">
            <v>CALEDON HYDRO CORPORATION</v>
          </cell>
          <cell r="B2166" t="str">
            <v>HYDRO ONE NETWORKS INC.</v>
          </cell>
          <cell r="D2166">
            <v>-1671329</v>
          </cell>
        </row>
        <row r="2167">
          <cell r="A2167" t="str">
            <v>CAMBRIDGE AND NORTH DUMFRIES HYDRO INC.</v>
          </cell>
          <cell r="B2167" t="str">
            <v>CAMBRIDGE AND NORTH DUMFRIES HYDRO INC.</v>
          </cell>
          <cell r="D2167">
            <v>-25606980</v>
          </cell>
        </row>
        <row r="2168">
          <cell r="A2168" t="str">
            <v>CAPREOL HYDRO ELECTRIC COMMISSION</v>
          </cell>
          <cell r="B2168" t="str">
            <v>GREATER SUDBURY HYDRO INC.</v>
          </cell>
          <cell r="D2168">
            <v>-423058</v>
          </cell>
        </row>
        <row r="2169">
          <cell r="A2169" t="str">
            <v>CASSELMAN HYDRO INC.</v>
          </cell>
          <cell r="B2169" t="str">
            <v>HYDRO OTTAWA LIMITED</v>
          </cell>
          <cell r="D2169">
            <v>-578072</v>
          </cell>
        </row>
        <row r="2170">
          <cell r="A2170" t="str">
            <v>CAVAN-MILLBROOK-NORTH MONAGHAN PUBLIC UTILITIES COMMISSION</v>
          </cell>
          <cell r="B2170" t="str">
            <v>HYDRO ONE NETWORKS INC.</v>
          </cell>
          <cell r="D2170">
            <v>-199826</v>
          </cell>
        </row>
        <row r="2171">
          <cell r="A2171" t="str">
            <v>CENTRE HASTINGS HYDRO ELECTRIC COMMISSION</v>
          </cell>
          <cell r="B2171" t="str">
            <v>HYDRO ONE NETWORKS INC.</v>
          </cell>
          <cell r="D2171">
            <v>-69399</v>
          </cell>
        </row>
        <row r="2172">
          <cell r="A2172" t="str">
            <v>CHALK RIVER HYDRO</v>
          </cell>
          <cell r="B2172" t="str">
            <v>HYDRO ONE NETWORKS INC.</v>
          </cell>
          <cell r="D2172">
            <v>-103522</v>
          </cell>
        </row>
        <row r="2173">
          <cell r="A2173" t="str">
            <v>CHAPLEAU PUBLIC UTILITIES CORPORATION</v>
          </cell>
          <cell r="B2173" t="str">
            <v>CHAPLEAU PUBLIC UTILITIES CORPORATION</v>
          </cell>
          <cell r="D2173">
            <v>-59474</v>
          </cell>
        </row>
        <row r="2174">
          <cell r="A2174" t="str">
            <v>CITY OF DRYDEN HYDRO ELECTRIC COMMISSION</v>
          </cell>
          <cell r="B2174" t="str">
            <v>HYDRO ONE NETWORKS INC.</v>
          </cell>
          <cell r="D2174">
            <v>-666586</v>
          </cell>
        </row>
        <row r="2175">
          <cell r="A2175" t="str">
            <v>CLARINGTON HYDRO-ELECTRIC COMMISSION</v>
          </cell>
          <cell r="B2175" t="str">
            <v>VERIDIAN CONNECTIONS INC.</v>
          </cell>
          <cell r="D2175">
            <v>-5986933</v>
          </cell>
        </row>
        <row r="2176">
          <cell r="A2176" t="str">
            <v>CLEARVIEW HYDRO ELECTRIC COMMISSION</v>
          </cell>
          <cell r="B2176" t="str">
            <v>COLLUS POWER CORP.</v>
          </cell>
          <cell r="D2176">
            <v>-246323</v>
          </cell>
        </row>
        <row r="2177">
          <cell r="A2177" t="str">
            <v>CLINTON POWER CORPORATION</v>
          </cell>
          <cell r="B2177" t="str">
            <v>ERIE THAMES POWERLINES CORPORATION</v>
          </cell>
          <cell r="D2177">
            <v>-89595</v>
          </cell>
        </row>
        <row r="2178">
          <cell r="A2178" t="str">
            <v>COBDEN HYDRO</v>
          </cell>
          <cell r="B2178" t="str">
            <v>HYDRO ONE NETWORKS INC.</v>
          </cell>
          <cell r="D2178">
            <v>-231265</v>
          </cell>
        </row>
        <row r="2179">
          <cell r="A2179" t="str">
            <v>COLBORNE PUBLIC UTILITIES COMMISSION</v>
          </cell>
          <cell r="B2179" t="str">
            <v>LAKEFRONT UTILITIES INC.</v>
          </cell>
          <cell r="D2179">
            <v>-72121</v>
          </cell>
        </row>
        <row r="2180">
          <cell r="A2180" t="str">
            <v>COTTAM HYDRO-ELECTRIC SYSTEM</v>
          </cell>
          <cell r="B2180" t="str">
            <v>E.L.K. ENERGY INC.</v>
          </cell>
          <cell r="D2180">
            <v>-619489</v>
          </cell>
        </row>
        <row r="2181">
          <cell r="A2181" t="str">
            <v>DASHWOOD HYDRO-ELECTRIC SYSTEM</v>
          </cell>
          <cell r="B2181" t="str">
            <v>FESTIVAL HYDRO INC.</v>
          </cell>
          <cell r="D2181">
            <v>-6080</v>
          </cell>
        </row>
        <row r="2182">
          <cell r="A2182" t="str">
            <v>DEEP RIVER HYDRO</v>
          </cell>
          <cell r="B2182" t="str">
            <v>HYDRO ONE NETWORKS INC.</v>
          </cell>
          <cell r="D2182">
            <v>-530434</v>
          </cell>
        </row>
        <row r="2183">
          <cell r="A2183" t="str">
            <v>DELHI HYDRO-ELECTRIC COMMISSION</v>
          </cell>
          <cell r="B2183" t="str">
            <v>NORFOLK POWER DISTRIBUTION INC.</v>
          </cell>
          <cell r="D2183">
            <v>-62183</v>
          </cell>
        </row>
        <row r="2184">
          <cell r="A2184" t="str">
            <v>DESERONTO PUBLIC UTILITIES COMMISSION</v>
          </cell>
          <cell r="B2184" t="str">
            <v>HYDRO ONE NETWORKS INC.</v>
          </cell>
          <cell r="D2184">
            <v>-108785</v>
          </cell>
        </row>
        <row r="2185">
          <cell r="A2185" t="str">
            <v>DRESDEN UTILITIES COMMISSION</v>
          </cell>
          <cell r="B2185" t="str">
            <v>CHATHAM-KENT HYDRO INC.</v>
          </cell>
          <cell r="D2185">
            <v>-106700</v>
          </cell>
        </row>
        <row r="2186">
          <cell r="A2186" t="str">
            <v>DUNDALK HYDRO ELECTRIC SYSTEM</v>
          </cell>
          <cell r="B2186" t="str">
            <v>HYDRO ONE NETWORKS INC.</v>
          </cell>
          <cell r="D2186">
            <v>-162571</v>
          </cell>
        </row>
        <row r="2187">
          <cell r="A2187" t="str">
            <v>DUNDAS HYDRO-ELECTRIC COMMISSION</v>
          </cell>
          <cell r="B2187" t="str">
            <v>HORIZON UTILITIES CORPORATION</v>
          </cell>
          <cell r="D2187">
            <v>-3369917</v>
          </cell>
        </row>
        <row r="2188">
          <cell r="A2188" t="str">
            <v>DUNNVILLE HYDRO ELECTRIC COMMISSION</v>
          </cell>
          <cell r="B2188" t="str">
            <v>HALDIMAND COUNTY HYDRO INC.</v>
          </cell>
          <cell r="D2188">
            <v>-439003</v>
          </cell>
        </row>
        <row r="2189">
          <cell r="A2189" t="str">
            <v>DURHAM HYDRO ELECTRIC COMMISSION</v>
          </cell>
          <cell r="B2189" t="str">
            <v>HYDRO ONE NETWORKS INC.</v>
          </cell>
          <cell r="D2189">
            <v>-66467</v>
          </cell>
        </row>
        <row r="2190">
          <cell r="A2190" t="str">
            <v>DUTTON HYDRO LIMITED</v>
          </cell>
          <cell r="B2190" t="str">
            <v>MIDDLESEX POWER DISTRIBUTION CORPORATION</v>
          </cell>
          <cell r="D2190">
            <v>-69053</v>
          </cell>
        </row>
        <row r="2191">
          <cell r="A2191" t="str">
            <v>EAST ZORRA-TAVISTOCK PUBLIC UTILITY COMMISSION</v>
          </cell>
          <cell r="B2191" t="str">
            <v>ERIE THAMES POWERLINES CORPORATION</v>
          </cell>
          <cell r="D2191">
            <v>-351505</v>
          </cell>
        </row>
        <row r="2192">
          <cell r="A2192" t="str">
            <v>ELMWOOD HYDRO-ELECTRIC SYSTEM</v>
          </cell>
          <cell r="B2192" t="str">
            <v>WESTARIO POWER INC.</v>
          </cell>
          <cell r="D2192">
            <v>-6516</v>
          </cell>
        </row>
        <row r="2193">
          <cell r="A2193" t="str">
            <v>EMBRUN COOPERATIVE HYDRO INC.</v>
          </cell>
          <cell r="B2193" t="str">
            <v>COOPERATIVE HYDRO EMBRUN INC.</v>
          </cell>
          <cell r="D2193">
            <v>-477489</v>
          </cell>
        </row>
        <row r="2194">
          <cell r="A2194" t="str">
            <v>ERIN HYDRO ELECTRIC COMMISSION</v>
          </cell>
          <cell r="B2194" t="str">
            <v>HYDRO ONE NETWORKS INC.</v>
          </cell>
          <cell r="D2194">
            <v>-889372</v>
          </cell>
        </row>
        <row r="2195">
          <cell r="A2195" t="str">
            <v>ESSEX HYDRO-ELECTRIC COMMISSION</v>
          </cell>
          <cell r="B2195" t="str">
            <v>E.L.K. ENERGY INC.</v>
          </cell>
          <cell r="D2195">
            <v>-763744</v>
          </cell>
        </row>
        <row r="2196">
          <cell r="A2196" t="str">
            <v>FENELON FALLS BOARD OF WATER, LIGHT AND POWER COMMISSIONERS</v>
          </cell>
          <cell r="B2196" t="str">
            <v>HYDRO ONE NETWORKS INC.</v>
          </cell>
          <cell r="D2196">
            <v>-116424</v>
          </cell>
        </row>
        <row r="2197">
          <cell r="A2197" t="str">
            <v>FLAMBOROUGH HYDRO ELECTRIC COMMISSION</v>
          </cell>
          <cell r="B2197" t="str">
            <v>HORIZON UTILITIES CORPORATION</v>
          </cell>
          <cell r="D2197">
            <v>-606519</v>
          </cell>
        </row>
        <row r="2198">
          <cell r="A2198" t="str">
            <v>FOREST PUBLIC UTILITIES COMMISSION</v>
          </cell>
          <cell r="B2198" t="str">
            <v>HYDRO ONE NETWORKS INC.</v>
          </cell>
          <cell r="D2198">
            <v>-227933</v>
          </cell>
        </row>
        <row r="2199">
          <cell r="A2199" t="str">
            <v>FORT FRANCES POWER CORPORATION</v>
          </cell>
          <cell r="B2199" t="str">
            <v>FORT FRANCES POWER CORPORATION</v>
          </cell>
          <cell r="D2199">
            <v>-296813</v>
          </cell>
        </row>
        <row r="2200">
          <cell r="A2200" t="str">
            <v>GEORGINA HYDRO ELECTRIC COMMISSION</v>
          </cell>
          <cell r="B2200" t="str">
            <v>HYDRO ONE NETWORKS INC.</v>
          </cell>
          <cell r="D2200">
            <v>-519344</v>
          </cell>
        </row>
        <row r="2201">
          <cell r="A2201" t="str">
            <v>GLENCOE PUBLIC UTILITIES COMMISSION</v>
          </cell>
          <cell r="B2201" t="str">
            <v>HYDRO ONE NETWORKS INC.</v>
          </cell>
          <cell r="D2201">
            <v>-151022</v>
          </cell>
        </row>
        <row r="2202">
          <cell r="A2202" t="str">
            <v>GOULBOURN HYDRO ELECTRIC COMMISSION</v>
          </cell>
          <cell r="B2202" t="str">
            <v>HYDRO OTTAWA LIMITED</v>
          </cell>
          <cell r="D2202">
            <v>-529933</v>
          </cell>
        </row>
        <row r="2203">
          <cell r="A2203" t="str">
            <v>GRAND BEND PUBLIC UTILITIES COMMISSION</v>
          </cell>
          <cell r="B2203" t="str">
            <v>HYDRO ONE NETWORKS INC.</v>
          </cell>
          <cell r="D2203">
            <v>-465395</v>
          </cell>
        </row>
        <row r="2204">
          <cell r="A2204" t="str">
            <v>GRAND VALLEY ENERGY INC.</v>
          </cell>
          <cell r="B2204" t="str">
            <v>ORANGEVILLE HYDRO LIMITED</v>
          </cell>
          <cell r="D2204">
            <v>-439949</v>
          </cell>
        </row>
        <row r="2205">
          <cell r="A2205" t="str">
            <v>GRAVENHURST HYDRO ELECTRIC INC.</v>
          </cell>
          <cell r="B2205" t="str">
            <v>VERIDIAN CONNECTIONS INC.</v>
          </cell>
          <cell r="D2205">
            <v>-481189</v>
          </cell>
        </row>
        <row r="2206">
          <cell r="A2206" t="str">
            <v>GRIMSBY POWER INCORPORATED</v>
          </cell>
          <cell r="B2206" t="str">
            <v>GRIMSBY POWER INCORPORATED</v>
          </cell>
          <cell r="D2206">
            <v>-4239937</v>
          </cell>
        </row>
        <row r="2207">
          <cell r="A2207" t="str">
            <v>GUELPH/ERAMOSA HYDRO-ELECTRIC COMMISSION</v>
          </cell>
          <cell r="B2207" t="str">
            <v>GUELPH HYDRO ELECTRIC SYSTEMS INC.</v>
          </cell>
          <cell r="D2207">
            <v>-869190</v>
          </cell>
        </row>
        <row r="2208">
          <cell r="A2208" t="str">
            <v>HALDIMAND HYDRO-ELECTRIC COMMISSION</v>
          </cell>
          <cell r="B2208" t="str">
            <v>HALDIMAND COUNTY HYDRO INC.</v>
          </cell>
          <cell r="D2208">
            <v>-485447</v>
          </cell>
        </row>
        <row r="2209">
          <cell r="A2209" t="str">
            <v>HALTON HILLS HYDRO INC.</v>
          </cell>
          <cell r="B2209" t="str">
            <v>HALTON HILLS HYDRO INC.</v>
          </cell>
          <cell r="D2209">
            <v>-4408524</v>
          </cell>
        </row>
        <row r="2210">
          <cell r="A2210" t="str">
            <v>HAMILTON HYDRO INC.</v>
          </cell>
          <cell r="B2210" t="str">
            <v>HORIZON UTILITIES CORPORATION</v>
          </cell>
          <cell r="D2210">
            <v>-6688203</v>
          </cell>
        </row>
        <row r="2211">
          <cell r="A2211" t="str">
            <v>HANOVER ELECTRIC SERVICES INC.</v>
          </cell>
          <cell r="B2211" t="str">
            <v>WESTARIO POWER INC.</v>
          </cell>
          <cell r="D2211">
            <v>-458119</v>
          </cell>
        </row>
        <row r="2212">
          <cell r="A2212" t="str">
            <v>HASTINGS PUBLIC UTILITIES</v>
          </cell>
          <cell r="B2212" t="str">
            <v>HYDRO ONE NETWORKS INC.</v>
          </cell>
          <cell r="D2212">
            <v>-51113</v>
          </cell>
        </row>
        <row r="2213">
          <cell r="A2213" t="str">
            <v>HAVELOCK-BELMONT-METHUEN HYDRO ELECTRIC COMMISSION</v>
          </cell>
          <cell r="B2213" t="str">
            <v>HYDRO ONE NETWORKS INC.</v>
          </cell>
          <cell r="D2213">
            <v>-46025</v>
          </cell>
        </row>
        <row r="2214">
          <cell r="A2214" t="str">
            <v>HEARST POWER DISTRIBUTION COMPANY LIMITED</v>
          </cell>
          <cell r="B2214" t="str">
            <v>HEARST POWER DISTRIBUTION COMPANY LIMITED</v>
          </cell>
          <cell r="D2214">
            <v>-206641</v>
          </cell>
        </row>
        <row r="2215">
          <cell r="A2215" t="str">
            <v>HEC OF THE TOWNSHIP OF ALFRED - PLANTAGENET</v>
          </cell>
          <cell r="B2215" t="str">
            <v>HYDRO 2000 INC.</v>
          </cell>
          <cell r="D2215">
            <v>-126363</v>
          </cell>
        </row>
        <row r="2216">
          <cell r="A2216" t="str">
            <v>HENSALL PUBLIC UTILITIES COMMISSION</v>
          </cell>
          <cell r="B2216" t="str">
            <v>FESTIVAL HYDRO INC.</v>
          </cell>
          <cell r="D2216">
            <v>-53777</v>
          </cell>
        </row>
        <row r="2217">
          <cell r="A2217" t="str">
            <v>HOLSTEIN HYDRO ELECTRIC SYSTEM</v>
          </cell>
          <cell r="B2217" t="str">
            <v>WELLINGTON NORTH POWER INC.</v>
          </cell>
          <cell r="D2217">
            <v>-11616</v>
          </cell>
        </row>
        <row r="2218">
          <cell r="A2218" t="str">
            <v>HUNTSVILLE PUBLIC UTILITIES COMMISSION</v>
          </cell>
          <cell r="B2218" t="str">
            <v>LAKELAND POWER DISTRIBUTION LTD.</v>
          </cell>
          <cell r="D2218">
            <v>-433508</v>
          </cell>
        </row>
        <row r="2219">
          <cell r="A2219" t="str">
            <v>HYDRO ELECTRIC COMMISSION OF THE CORPORATION OF THE TOWNSHIP OF MIDDLESEX CENTRE</v>
          </cell>
          <cell r="B2219" t="str">
            <v>HYDRO ONE NETWORKS INC.</v>
          </cell>
          <cell r="D2219">
            <v>-236521</v>
          </cell>
        </row>
        <row r="2220">
          <cell r="A2220" t="str">
            <v>HYDRO ELECTRIC COMMISSION OF THE TOWN OF LEAMINGTON</v>
          </cell>
          <cell r="B2220" t="str">
            <v>ESSEX POWERLINES CORPORATION</v>
          </cell>
          <cell r="D2220">
            <v>-2030896</v>
          </cell>
        </row>
        <row r="2221">
          <cell r="A2221" t="str">
            <v>HYDRO ELECTRIC COMMISSION OF THE TOWNSHIP OF SPRINGWATER</v>
          </cell>
          <cell r="B2221" t="str">
            <v>HYDRO ONE NETWORKS INC.</v>
          </cell>
          <cell r="D2221">
            <v>-134318</v>
          </cell>
        </row>
        <row r="2222">
          <cell r="A2222" t="str">
            <v>HYDRO HAWKESBURY INC.</v>
          </cell>
          <cell r="B2222" t="str">
            <v>HYDRO HAWKESBURY INC.</v>
          </cell>
          <cell r="D2222">
            <v>-618024</v>
          </cell>
        </row>
        <row r="2223">
          <cell r="A2223" t="str">
            <v>HYDRO MISSISSAUGA CORPORATION</v>
          </cell>
          <cell r="B2223" t="str">
            <v>ENERSOURCE HYDRO MISSISSAUGA INC.</v>
          </cell>
          <cell r="D2223">
            <v>-202909218</v>
          </cell>
        </row>
        <row r="2224">
          <cell r="A2224" t="str">
            <v>HYDRO ONE BRAMPTON NETWORKS INC.</v>
          </cell>
          <cell r="B2224" t="str">
            <v>HYDRO ONE BRAMPTON NETWORKS INC.</v>
          </cell>
          <cell r="D2224">
            <v>-65421318</v>
          </cell>
        </row>
        <row r="2225">
          <cell r="A2225" t="str">
            <v>HYDRO OTTAWA LIMITED</v>
          </cell>
          <cell r="B2225" t="str">
            <v>HYDRO OTTAWA LIMITED</v>
          </cell>
          <cell r="D2225">
            <v>-37391358</v>
          </cell>
        </row>
        <row r="2226">
          <cell r="A2226" t="str">
            <v>HYDRO VAUGHAN DISTRIBUTION INC.</v>
          </cell>
          <cell r="B2226" t="str">
            <v>POWERSTREAM INC.</v>
          </cell>
          <cell r="D2226">
            <v>-83466620</v>
          </cell>
        </row>
        <row r="2227">
          <cell r="A2227" t="str">
            <v>HYDRO-ELECTRIC COMMISSION FOR THE TOWN OF AMHERSTBURG</v>
          </cell>
          <cell r="B2227" t="str">
            <v>ESSEX POWERLINES CORPORATION</v>
          </cell>
          <cell r="D2227">
            <v>-792110</v>
          </cell>
        </row>
        <row r="2228">
          <cell r="A2228" t="str">
            <v>HYDRO-ELECTRIC COMMISSION OF SOUTH DUMFRIES</v>
          </cell>
          <cell r="B2228" t="str">
            <v>BRANT COUNTY POWER INC.</v>
          </cell>
          <cell r="D2228">
            <v>-1058048</v>
          </cell>
        </row>
        <row r="2229">
          <cell r="A2229" t="str">
            <v>HYDRO-ELECTRIC COMMISSION OF THE CITY OF BRANTFORD</v>
          </cell>
          <cell r="B2229" t="str">
            <v>BRANTFORD POWER INC.</v>
          </cell>
          <cell r="D2229">
            <v>-6148194</v>
          </cell>
        </row>
        <row r="2230">
          <cell r="A2230" t="str">
            <v>HYDRO-ELECTRIC COMMISSION OF THE CITY OF PEMBROKE</v>
          </cell>
          <cell r="B2230" t="str">
            <v>OTTAWA RIVER POWER CORPORATION</v>
          </cell>
          <cell r="D2230">
            <v>-1799428</v>
          </cell>
        </row>
        <row r="2231">
          <cell r="A2231" t="str">
            <v>HYDRO-ELECTRIC COMMISSION OF THE CITY OF SARNIA</v>
          </cell>
          <cell r="B2231" t="str">
            <v>BLUEWATER POWER DISTRIBUTION CORPORATION</v>
          </cell>
          <cell r="D2231">
            <v>-1551284</v>
          </cell>
        </row>
        <row r="2232">
          <cell r="A2232" t="str">
            <v>HYDRO-ELECTRIC COMMISSION OF THE CITY OF TORONTO - EAST YORK OFFICE</v>
          </cell>
          <cell r="B2232" t="str">
            <v>TORONTO HYDRO-ELECTRIC SYSTEM LIMITED</v>
          </cell>
          <cell r="D2232">
            <v>-1161504</v>
          </cell>
        </row>
        <row r="2233">
          <cell r="A2233" t="str">
            <v>HYDRO-ELECTRIC COMMISSION OF THE CITY OF TORONTO - ETOBICOKE OFFICE</v>
          </cell>
          <cell r="B2233" t="str">
            <v>TORONTO HYDRO-ELECTRIC SYSTEM LIMITED</v>
          </cell>
          <cell r="D2233">
            <v>-15778781</v>
          </cell>
        </row>
        <row r="2234">
          <cell r="A2234" t="str">
            <v>HYDRO-ELECTRIC COMMISSION OF THE CITY OF TORONTO - NORTH YORK OFFICE</v>
          </cell>
          <cell r="B2234" t="str">
            <v>TORONTO HYDRO-ELECTRIC SYSTEM LIMITED</v>
          </cell>
          <cell r="D2234">
            <v>-13125326</v>
          </cell>
        </row>
        <row r="2235">
          <cell r="A2235" t="str">
            <v>HYDRO-ELECTRIC COMMISSION OF THE CITY OF TORONTO - SCARBOROUGH OFFICE</v>
          </cell>
          <cell r="B2235" t="str">
            <v>TORONTO HYDRO-ELECTRIC SYSTEM LIMITED</v>
          </cell>
          <cell r="D2235">
            <v>-42122623</v>
          </cell>
        </row>
        <row r="2236">
          <cell r="A2236" t="str">
            <v>HYDRO-ELECTRIC COMMISSION OF THE CITY OF TORONTO - TORONTO OFFICE</v>
          </cell>
          <cell r="B2236" t="str">
            <v>TORONTO HYDRO-ELECTRIC SYSTEM LIMITED</v>
          </cell>
          <cell r="D2236">
            <v>-16278647</v>
          </cell>
        </row>
        <row r="2237">
          <cell r="A2237" t="str">
            <v>HYDRO-ELECTRIC COMMISSION OF THE CITY OF TORONTO - YORK OFFICE</v>
          </cell>
          <cell r="B2237" t="str">
            <v>TORONTO HYDRO-ELECTRIC SYSTEM LIMITED</v>
          </cell>
          <cell r="D2237">
            <v>-1362518</v>
          </cell>
        </row>
        <row r="2238">
          <cell r="A2238" t="str">
            <v>HYDRO-ELECTRIC COMMISSION OF THE TOWN OF BOTHWELL</v>
          </cell>
          <cell r="B2238" t="str">
            <v>CHATHAM-KENT HYDRO INC.</v>
          </cell>
          <cell r="D2238">
            <v>-17863</v>
          </cell>
        </row>
        <row r="2239">
          <cell r="A2239" t="str">
            <v>HYDRO-ELECTRIC COMMISSION OF THE TOWN OF BRACEBRIDGE</v>
          </cell>
          <cell r="B2239" t="str">
            <v>LAKELAND POWER DISTRIBUTION LTD.</v>
          </cell>
          <cell r="D2239">
            <v>-347348</v>
          </cell>
        </row>
        <row r="2240">
          <cell r="A2240" t="str">
            <v>HYDRO-ELECTRIC COMMISSION OF THE TOWN OF CACHE BAY</v>
          </cell>
          <cell r="B2240" t="str">
            <v>GREATER SUDBURY HYDRO INC.</v>
          </cell>
          <cell r="D2240">
            <v>-3110</v>
          </cell>
        </row>
        <row r="2241">
          <cell r="A2241" t="str">
            <v>HYDRO-ELECTRIC COMMISSION OF THE TOWN OF HARRISTON</v>
          </cell>
          <cell r="B2241" t="str">
            <v>WESTARIO POWER INC.</v>
          </cell>
          <cell r="D2241">
            <v>-81709</v>
          </cell>
        </row>
        <row r="2242">
          <cell r="A2242" t="str">
            <v>HYDRO-ELECTRIC COMMISSION OF THE TOWN OF HARROW</v>
          </cell>
          <cell r="B2242" t="str">
            <v>E.L.K. ENERGY INC.</v>
          </cell>
          <cell r="D2242">
            <v>-301306</v>
          </cell>
        </row>
        <row r="2243">
          <cell r="A2243" t="str">
            <v>HYDRO-ELECTRIC COMMISSION OF THE TOWN OF LASALLE</v>
          </cell>
          <cell r="B2243" t="str">
            <v>ESSEX POWERLINES CORPORATION</v>
          </cell>
          <cell r="D2243">
            <v>-5811452</v>
          </cell>
        </row>
        <row r="2244">
          <cell r="A2244" t="str">
            <v>HYDRO-ELECTRIC COMMISSION OF THE TOWN OF PORT ELGIN</v>
          </cell>
          <cell r="B2244" t="str">
            <v>WESTARIO POWER INC.</v>
          </cell>
          <cell r="D2244">
            <v>-1996128</v>
          </cell>
        </row>
        <row r="2245">
          <cell r="A2245" t="str">
            <v>HYDRO-ELECTRIC COMMISSION OF THE TOWN OF STURGEON FALLS</v>
          </cell>
          <cell r="B2245" t="str">
            <v>GREATER SUDBURY HYDRO INC.</v>
          </cell>
          <cell r="D2245">
            <v>-74664</v>
          </cell>
        </row>
        <row r="2246">
          <cell r="A2246" t="str">
            <v>HYDRO-ELECTRIC COMMISSION OF THE TOWN OF VANKLEEK HILL</v>
          </cell>
          <cell r="B2246" t="str">
            <v>HYDRO ONE NETWORKS INC.</v>
          </cell>
          <cell r="D2246">
            <v>-97408</v>
          </cell>
        </row>
        <row r="2247">
          <cell r="A2247" t="str">
            <v>HYDRO-ELECTRIC COMMISSION OF THE TOWN OF WALLACEBURG</v>
          </cell>
          <cell r="B2247" t="str">
            <v>CHATHAM-KENT HYDRO INC.</v>
          </cell>
          <cell r="D2247">
            <v>-733177</v>
          </cell>
        </row>
        <row r="2248">
          <cell r="A2248" t="str">
            <v>HYDRO-ELECTRIC COMMISSION OF THE TOWN OF WASAGA BEACH</v>
          </cell>
          <cell r="B2248" t="str">
            <v>WASAGA DISTRIBUTION INC.</v>
          </cell>
          <cell r="D2248">
            <v>-3718341</v>
          </cell>
        </row>
        <row r="2249">
          <cell r="A2249" t="str">
            <v>HYDRO-ELECTRIC COMMISSION OF THE TOWN OF WEBBWOOD</v>
          </cell>
          <cell r="B2249" t="str">
            <v>ESPANOLA REGIONAL HYDRO DISTRIBUTION CORPORATION</v>
          </cell>
          <cell r="D2249">
            <v>-9548</v>
          </cell>
        </row>
        <row r="2250">
          <cell r="A2250" t="str">
            <v>HYDRO-ELECTRIC COMMISSION OF THE TOWN OF WIARTON</v>
          </cell>
          <cell r="B2250" t="str">
            <v>HYDRO ONE NETWORKS INC.</v>
          </cell>
          <cell r="D2250">
            <v>-165312</v>
          </cell>
        </row>
        <row r="2251">
          <cell r="A2251" t="str">
            <v>HYDRO-ELECTRIC COMMISSION OF THE TOWNSHIP OF BRANTFORD</v>
          </cell>
          <cell r="B2251" t="str">
            <v>BRANT COUNTY POWER INC.</v>
          </cell>
          <cell r="D2251">
            <v>-669329</v>
          </cell>
        </row>
        <row r="2252">
          <cell r="A2252" t="str">
            <v>HYDRO-ELECTRIC COMMISSION OF THE TOWNSHIP OF BURFORD</v>
          </cell>
          <cell r="B2252" t="str">
            <v>BRANT COUNTY POWER INC.</v>
          </cell>
          <cell r="D2252">
            <v>-303794</v>
          </cell>
        </row>
        <row r="2253">
          <cell r="A2253" t="str">
            <v>HYDRO-ELECTRIC COMMISSION OF THE TOWNSHIP OF ESSA</v>
          </cell>
          <cell r="B2253" t="str">
            <v>POWERSTREAM INC.</v>
          </cell>
          <cell r="D2253">
            <v>-91794</v>
          </cell>
        </row>
        <row r="2254">
          <cell r="A2254" t="str">
            <v>HYDRO-ELECTRIC COMMISSION OF THE VILLAGE OF ALFRED</v>
          </cell>
          <cell r="B2254" t="str">
            <v>HYDRO 2000 INC.</v>
          </cell>
          <cell r="D2254">
            <v>-85403</v>
          </cell>
        </row>
        <row r="2255">
          <cell r="A2255" t="str">
            <v>HYDRO-ELECTRIC COMMISSION OF THE VILLAGE OF CLIFFORD</v>
          </cell>
          <cell r="B2255" t="str">
            <v>WESTARIO POWER INC.</v>
          </cell>
          <cell r="D2255">
            <v>-44203</v>
          </cell>
        </row>
        <row r="2256">
          <cell r="A2256" t="str">
            <v>HYDRO-ELECTRIC COMMISSION OF THE VILLAGE OF ELORA</v>
          </cell>
          <cell r="B2256" t="str">
            <v>CENTRE WELLINGTON HYDRO LTD.</v>
          </cell>
          <cell r="D2256">
            <v>-566303</v>
          </cell>
        </row>
        <row r="2257">
          <cell r="A2257" t="str">
            <v>HYDRO-ELECTRIC COMMISSION OF THE VILLAGE OF FINCH</v>
          </cell>
          <cell r="B2257" t="str">
            <v>HYDRO ONE NETWORKS INC.</v>
          </cell>
          <cell r="D2257">
            <v>-28863</v>
          </cell>
        </row>
        <row r="2258">
          <cell r="A2258" t="str">
            <v>HYDRO-ELECTRIC COMMISSION OF THE VILLAGE OF FRANKFORD</v>
          </cell>
          <cell r="B2258" t="str">
            <v>HYDRO ONE NETWORKS INC.</v>
          </cell>
          <cell r="D2258">
            <v>-21399</v>
          </cell>
        </row>
        <row r="2259">
          <cell r="A2259" t="str">
            <v>HYDRO-ELECTRIC COMMISSION OF THE VILLAGE OF L'ORIGNAL</v>
          </cell>
          <cell r="B2259" t="str">
            <v>HYDRO ONE NETWORKS INC.</v>
          </cell>
          <cell r="D2259">
            <v>-255352</v>
          </cell>
        </row>
        <row r="2260">
          <cell r="A2260" t="str">
            <v>HYDRO-ELECTRIC COMMISSION OF THE VILLAGE OF LUCAN</v>
          </cell>
          <cell r="B2260" t="str">
            <v>HYDRO ONE NETWORKS INC.</v>
          </cell>
          <cell r="D2260">
            <v>-184713</v>
          </cell>
        </row>
        <row r="2261">
          <cell r="A2261" t="str">
            <v>HYDRO-ELECTRIC COMMISSION OF THE VILLAGE OF MORRISBURG</v>
          </cell>
          <cell r="B2261" t="str">
            <v>RIDEAU ST. LAWRENCE DISTRIBUTION INC.</v>
          </cell>
          <cell r="D2261">
            <v>-183963</v>
          </cell>
        </row>
        <row r="2262">
          <cell r="A2262" t="str">
            <v>HYDRO-ELECTRIC COMMISSION OF THE VILLAGE OF NEUSTADT</v>
          </cell>
          <cell r="B2262" t="str">
            <v>WESTARIO POWER INC.</v>
          </cell>
          <cell r="D2262">
            <v>-23476</v>
          </cell>
        </row>
        <row r="2263">
          <cell r="A2263" t="str">
            <v>HYDRO-ELECTRIC COMMISSION OF THE VILLAGE OF PAISLEY</v>
          </cell>
          <cell r="B2263" t="str">
            <v>HYDRO ONE NETWORKS INC.</v>
          </cell>
          <cell r="D2263">
            <v>-60655</v>
          </cell>
        </row>
        <row r="2264">
          <cell r="A2264" t="str">
            <v>HYDRO-ELECTRIC COMMISSION OF THE VILLAGE OF PLANTAGENET</v>
          </cell>
          <cell r="B2264" t="str">
            <v>HYDRO 2000 INC.</v>
          </cell>
          <cell r="D2264">
            <v>-40960</v>
          </cell>
        </row>
        <row r="2265">
          <cell r="A2265" t="str">
            <v>HYDRO-ELECTRIC COMMISSION OF THE VILLAGE OF ST. CLAIR BEACH</v>
          </cell>
          <cell r="B2265" t="str">
            <v>ESSEX POWERLINES CORPORATION</v>
          </cell>
          <cell r="D2265">
            <v>-1464575</v>
          </cell>
        </row>
        <row r="2266">
          <cell r="A2266" t="str">
            <v>INGERSOLL PUBLIC UTILITY COMMISSION</v>
          </cell>
          <cell r="B2266" t="str">
            <v>ERIE THAMES POWERLINES CORPORATION</v>
          </cell>
          <cell r="D2266">
            <v>-1202838</v>
          </cell>
        </row>
        <row r="2267">
          <cell r="A2267" t="str">
            <v>INNISFIL HYDRO DISTRIBUTION SYSTEMS LIMITED</v>
          </cell>
          <cell r="B2267" t="str">
            <v>INNISFIL HYDRO DISTRIBUTION SYSTEMS LIMITED</v>
          </cell>
          <cell r="D2267">
            <v>-1336716</v>
          </cell>
        </row>
        <row r="2268">
          <cell r="A2268" t="str">
            <v>IROQUOIS FALLS HYDRO</v>
          </cell>
          <cell r="B2268" t="str">
            <v>NORTHERN ONTARIO WIRES INC.</v>
          </cell>
          <cell r="D2268">
            <v>-982004</v>
          </cell>
        </row>
        <row r="2269">
          <cell r="A2269" t="str">
            <v>KANATA HYDRO-ELECTRIC COMMISSION</v>
          </cell>
          <cell r="B2269" t="str">
            <v>HYDRO OTTAWA LIMITED</v>
          </cell>
          <cell r="D2269">
            <v>-24308374</v>
          </cell>
        </row>
        <row r="2270">
          <cell r="A2270" t="str">
            <v>KENORA HYDRO ELECTRIC CORPORATION LTD.</v>
          </cell>
          <cell r="B2270" t="str">
            <v>KENORA HYDRO ELECTRIC CORPORATION LTD.</v>
          </cell>
          <cell r="D2270">
            <v>-629068</v>
          </cell>
        </row>
        <row r="2271">
          <cell r="A2271" t="str">
            <v>KILLALOE HYDRO ELECTRIC COMMISSION</v>
          </cell>
          <cell r="B2271" t="str">
            <v>OTTAWA RIVER POWER CORPORATION</v>
          </cell>
          <cell r="D2271">
            <v>-46041</v>
          </cell>
        </row>
        <row r="2272">
          <cell r="A2272" t="str">
            <v>KINCARDINE HYDRO ELECTRIC COMMISSION</v>
          </cell>
          <cell r="B2272" t="str">
            <v>WESTARIO POWER INC.</v>
          </cell>
          <cell r="D2272">
            <v>-1080888</v>
          </cell>
        </row>
        <row r="2273">
          <cell r="A2273" t="str">
            <v>KINGSTON ELECTRICITY DISTRIBUTION LIMITED</v>
          </cell>
          <cell r="B2273" t="str">
            <v>KINGSTON ELECTRICITY DISTRIBUTION LIMITED</v>
          </cell>
          <cell r="D2273">
            <v>-3272318</v>
          </cell>
        </row>
        <row r="2274">
          <cell r="B2274" t="str">
            <v>KINGSTON HYDRO CORPORATION</v>
          </cell>
          <cell r="D2274">
            <v>-3272318</v>
          </cell>
        </row>
        <row r="2275">
          <cell r="A2275" t="str">
            <v>KINGSVILLE PUBLIC UTILITY COMMISSION</v>
          </cell>
          <cell r="B2275" t="str">
            <v>E.L.K. ENERGY INC.</v>
          </cell>
          <cell r="D2275">
            <v>-970237</v>
          </cell>
        </row>
        <row r="2276">
          <cell r="A2276" t="str">
            <v>KIRKFIELD HYDRO ELECTRIC SYSTEM</v>
          </cell>
          <cell r="B2276" t="str">
            <v>HYDRO ONE NETWORKS INC.</v>
          </cell>
          <cell r="D2276">
            <v>-43958</v>
          </cell>
        </row>
        <row r="2277">
          <cell r="A2277" t="str">
            <v>KITCHENER-WILMOT HYDRO INC.</v>
          </cell>
          <cell r="B2277" t="str">
            <v>KITCHENER-WILMOT HYDRO INC.</v>
          </cell>
          <cell r="D2277">
            <v>-19943372</v>
          </cell>
        </row>
        <row r="2278">
          <cell r="A2278" t="str">
            <v>LAKEFIELD DISTRIBUTION INCORPORATED</v>
          </cell>
          <cell r="B2278" t="str">
            <v>PETERBOROUGH DISTRIBUTION INCORPORATED</v>
          </cell>
          <cell r="D2278">
            <v>-158778</v>
          </cell>
        </row>
        <row r="2279">
          <cell r="A2279" t="str">
            <v>LAKESHORE TOWNSHIP HEC</v>
          </cell>
          <cell r="B2279" t="str">
            <v>E.L.K. ENERGY INC.</v>
          </cell>
          <cell r="D2279">
            <v>-782826</v>
          </cell>
        </row>
        <row r="2280">
          <cell r="A2280" t="str">
            <v>LANARK HIGHLANDS PUBLIC UTILITIES COMMISSION</v>
          </cell>
          <cell r="B2280" t="str">
            <v>HYDRO ONE NETWORKS INC.</v>
          </cell>
          <cell r="D2280">
            <v>-127880</v>
          </cell>
        </row>
        <row r="2281">
          <cell r="A2281" t="str">
            <v>LARDER LAKE ELECTRIC COMPANY</v>
          </cell>
          <cell r="B2281" t="str">
            <v>HYDRO ONE NETWORKS INC.</v>
          </cell>
          <cell r="D2281">
            <v>-134351</v>
          </cell>
        </row>
        <row r="2282">
          <cell r="A2282" t="str">
            <v>LATCHFORD HYDRO ELECTRIC</v>
          </cell>
          <cell r="B2282" t="str">
            <v>HYDRO ONE NETWORKS INC.</v>
          </cell>
          <cell r="D2282">
            <v>-43188</v>
          </cell>
        </row>
        <row r="2283">
          <cell r="A2283" t="str">
            <v>LINCOLN HYDRO-ELECTRIC COMMISSION</v>
          </cell>
          <cell r="B2283" t="str">
            <v>NIAGARA PENINSULA ENERGY INC.</v>
          </cell>
          <cell r="D2283">
            <v>-1964626</v>
          </cell>
        </row>
        <row r="2284">
          <cell r="A2284" t="str">
            <v>LINDSAY HYDRO-ELECTRIC SYSTEM</v>
          </cell>
          <cell r="B2284" t="str">
            <v>HYDRO ONE NETWORKS INC.</v>
          </cell>
          <cell r="D2284">
            <v>-2118062</v>
          </cell>
        </row>
        <row r="2285">
          <cell r="A2285" t="str">
            <v>LONDON HYDRO UTILITIES SERVICES INC.</v>
          </cell>
          <cell r="B2285" t="str">
            <v>LONDON HYDRO INC.</v>
          </cell>
          <cell r="D2285">
            <v>-32618744</v>
          </cell>
        </row>
        <row r="2286">
          <cell r="A2286" t="str">
            <v>MALAHIDE UTILITY COMMISSION</v>
          </cell>
          <cell r="B2286" t="str">
            <v>HYDRO ONE NETWORKS INC.</v>
          </cell>
          <cell r="D2286">
            <v>-74537</v>
          </cell>
        </row>
        <row r="2287">
          <cell r="A2287" t="str">
            <v>MAPLETON HYDRO ELECTRIC COMMISSION</v>
          </cell>
          <cell r="B2287" t="str">
            <v>HYDRO ONE NETWORKS INC.</v>
          </cell>
          <cell r="D2287">
            <v>-280265</v>
          </cell>
        </row>
        <row r="2288">
          <cell r="A2288" t="str">
            <v>MARKDALE HYDRO SYSTEM</v>
          </cell>
          <cell r="B2288" t="str">
            <v>HYDRO ONE NETWORKS INC.</v>
          </cell>
          <cell r="D2288">
            <v>-87779</v>
          </cell>
        </row>
        <row r="2289">
          <cell r="A2289" t="str">
            <v>MARKHAM HYDRO DISTRIBUTION INC.</v>
          </cell>
          <cell r="B2289" t="str">
            <v>POWERSTREAM INC.</v>
          </cell>
          <cell r="D2289">
            <v>-63055805</v>
          </cell>
        </row>
        <row r="2290">
          <cell r="A2290" t="str">
            <v>MARMORA HYDRO COMMISSION</v>
          </cell>
          <cell r="B2290" t="str">
            <v>HYDRO ONE NETWORKS INC.</v>
          </cell>
          <cell r="D2290">
            <v>-82746</v>
          </cell>
        </row>
        <row r="2291">
          <cell r="A2291" t="str">
            <v>MARTINTOWN HYDRO SYSTEM</v>
          </cell>
          <cell r="B2291" t="str">
            <v>HYDRO ONE NETWORKS INC.</v>
          </cell>
          <cell r="D2291">
            <v>-843</v>
          </cell>
        </row>
        <row r="2292">
          <cell r="A2292" t="str">
            <v>MIDLAND POWER UTILITY CORPORATION</v>
          </cell>
          <cell r="B2292" t="str">
            <v>MIDLAND POWER UTILITY CORPORATION</v>
          </cell>
          <cell r="D2292">
            <v>-409153</v>
          </cell>
        </row>
        <row r="2293">
          <cell r="A2293" t="str">
            <v>MILDMAY HYDRO-ELECTRIC COMMISSION</v>
          </cell>
          <cell r="B2293" t="str">
            <v>WESTARIO POWER INC.</v>
          </cell>
          <cell r="D2293">
            <v>-109009</v>
          </cell>
        </row>
        <row r="2294">
          <cell r="A2294" t="str">
            <v>MILTON HYDRO DISTRIBUTION INC.</v>
          </cell>
          <cell r="B2294" t="str">
            <v>MILTON HYDRO DISTRIBUTION INC.</v>
          </cell>
          <cell r="D2294">
            <v>-7363940</v>
          </cell>
        </row>
        <row r="2295">
          <cell r="A2295" t="str">
            <v>MISSISSIPPI MILLS PUBLIC UTILITIES COMMISSION</v>
          </cell>
          <cell r="B2295" t="str">
            <v>OTTAWA RIVER POWER CORPORATION</v>
          </cell>
          <cell r="D2295">
            <v>-399614</v>
          </cell>
        </row>
        <row r="2296">
          <cell r="A2296" t="str">
            <v>NANTICOKE HYDRO ELECTRIC COMMISSION</v>
          </cell>
          <cell r="B2296" t="str">
            <v>HALDIMAND COUNTY HYDRO INC.</v>
          </cell>
          <cell r="D2296">
            <v>-1218144</v>
          </cell>
        </row>
        <row r="2297">
          <cell r="A2297" t="str">
            <v>NAPANEE HYDRO-ELECTRIC COMMISSION</v>
          </cell>
          <cell r="B2297" t="str">
            <v>HYDRO ONE NETWORKS INC.</v>
          </cell>
          <cell r="D2297">
            <v>-349942</v>
          </cell>
        </row>
        <row r="2298">
          <cell r="A2298" t="str">
            <v>NEPEAN HYDRO ELECTRIC COMMISSION</v>
          </cell>
          <cell r="B2298" t="str">
            <v>HYDRO OTTAWA LIMITED</v>
          </cell>
          <cell r="D2298">
            <v>-29423382</v>
          </cell>
        </row>
        <row r="2299">
          <cell r="A2299" t="str">
            <v>NEW TECUMSETH HYDRO</v>
          </cell>
          <cell r="B2299" t="str">
            <v>POWERSTREAM INC.</v>
          </cell>
          <cell r="D2299">
            <v>-2368328</v>
          </cell>
        </row>
        <row r="2300">
          <cell r="A2300" t="str">
            <v>NEWBURY POWER INC.</v>
          </cell>
          <cell r="B2300" t="str">
            <v>MIDDLESEX POWER DISTRIBUTION CORPORATION</v>
          </cell>
          <cell r="D2300">
            <v>-32441</v>
          </cell>
        </row>
        <row r="2301">
          <cell r="A2301" t="str">
            <v>NEWMARKET HYDRO LTD.</v>
          </cell>
          <cell r="B2301" t="str">
            <v>NEWMARKET-TAY POWER DISTRIBUTION LTD.</v>
          </cell>
          <cell r="D2301">
            <v>-25477899</v>
          </cell>
        </row>
        <row r="2302">
          <cell r="A2302" t="str">
            <v>NIAGARA FALLS HYDRO INC.</v>
          </cell>
          <cell r="B2302" t="str">
            <v>NIAGARA PENINSULA ENERGY INC.</v>
          </cell>
          <cell r="D2302">
            <v>-5087962</v>
          </cell>
        </row>
        <row r="2303">
          <cell r="A2303" t="str">
            <v>NIAGARA-ON-THE-LAKE HYDRO INC.</v>
          </cell>
          <cell r="B2303" t="str">
            <v>NIAGARA-ON-THE-LAKE HYDRO INC.</v>
          </cell>
          <cell r="D2303">
            <v>-2703986</v>
          </cell>
        </row>
        <row r="2304">
          <cell r="A2304" t="str">
            <v>NICKEL CENTRE HYDRO-ELECTRIC COMMISSION</v>
          </cell>
          <cell r="B2304" t="str">
            <v>GREATER SUDBURY HYDRO INC.</v>
          </cell>
          <cell r="D2304">
            <v>-99515</v>
          </cell>
        </row>
        <row r="2305">
          <cell r="A2305" t="str">
            <v>NIPIGON HYDRO ELECTRIC COMMISSION</v>
          </cell>
          <cell r="B2305" t="str">
            <v>HYDRO ONE NETWORKS INC.</v>
          </cell>
          <cell r="D2305">
            <v>-99604</v>
          </cell>
        </row>
        <row r="2306">
          <cell r="A2306" t="str">
            <v>NORFOLK POWER DISTRIBUTION INC.</v>
          </cell>
          <cell r="B2306" t="str">
            <v>NORFOLK POWER DISTRIBUTION INC.</v>
          </cell>
          <cell r="D2306">
            <v>-118529</v>
          </cell>
        </row>
        <row r="2307">
          <cell r="A2307" t="str">
            <v>NORTH BAY HYDRO DISTRIBUTION LIMITED</v>
          </cell>
          <cell r="B2307" t="str">
            <v>NORTH BAY HYDRO DISTRIBUTION LIMITED</v>
          </cell>
          <cell r="D2307">
            <v>-4013068</v>
          </cell>
        </row>
        <row r="2308">
          <cell r="A2308" t="str">
            <v>NORTH GLENGARRY PUBLIC UTILITIES COMMISSION</v>
          </cell>
          <cell r="B2308" t="str">
            <v>HYDRO ONE NETWORKS INC.</v>
          </cell>
          <cell r="D2308">
            <v>-228590</v>
          </cell>
        </row>
        <row r="2309">
          <cell r="A2309" t="str">
            <v>NORTH GRENVILLE HYDRO-ELECTRIC COMMISSION</v>
          </cell>
          <cell r="B2309" t="str">
            <v>HYDRO ONE NETWORKS INC.</v>
          </cell>
          <cell r="D2309">
            <v>-369670</v>
          </cell>
        </row>
        <row r="2310">
          <cell r="A2310" t="str">
            <v>NORTH PERTH UTILITY COMMISSION</v>
          </cell>
          <cell r="B2310" t="str">
            <v>HYDRO ONE NETWORKS INC.</v>
          </cell>
          <cell r="D2310">
            <v>-604666</v>
          </cell>
        </row>
        <row r="2311">
          <cell r="A2311" t="str">
            <v>NORWICH PUBLIC UTILITY COMMISSION</v>
          </cell>
          <cell r="B2311" t="str">
            <v>ERIE THAMES POWERLINES CORPORATION</v>
          </cell>
          <cell r="D2311">
            <v>-146137</v>
          </cell>
        </row>
        <row r="2312">
          <cell r="A2312" t="str">
            <v>OAKVILLE HYDRO ELECTRICITY DISTRIBUTION INC.</v>
          </cell>
          <cell r="B2312" t="str">
            <v>OAKVILLE HYDRO ELECTRICITY DISTRIBUTION INC.</v>
          </cell>
          <cell r="D2312">
            <v>-41702291</v>
          </cell>
        </row>
        <row r="2313">
          <cell r="A2313" t="str">
            <v>OIL SPRINGS HYDRO ELECTRIC COMMISSION</v>
          </cell>
          <cell r="B2313" t="str">
            <v>BLUEWATER POWER DISTRIBUTION CORPORATION</v>
          </cell>
          <cell r="D2313">
            <v>-22469</v>
          </cell>
        </row>
        <row r="2314">
          <cell r="A2314" t="str">
            <v>ORANGEVILLE HYDRO LIMITED</v>
          </cell>
          <cell r="B2314" t="str">
            <v>ORANGEVILLE HYDRO LIMITED</v>
          </cell>
          <cell r="D2314">
            <v>-5483652</v>
          </cell>
        </row>
        <row r="2315">
          <cell r="A2315" t="str">
            <v>ORILLIA POWER DISTRIBUTION CORPORATION</v>
          </cell>
          <cell r="B2315" t="str">
            <v>ORILLIA POWER DISTRIBUTION CORPORATION</v>
          </cell>
          <cell r="D2315">
            <v>-1838466</v>
          </cell>
        </row>
        <row r="2316">
          <cell r="A2316" t="str">
            <v>OSHAWA PUC NETWORKS INC.</v>
          </cell>
          <cell r="B2316" t="str">
            <v>OSHAWA PUC NETWORKS INC.</v>
          </cell>
          <cell r="D2316">
            <v>-16703193</v>
          </cell>
        </row>
        <row r="2317">
          <cell r="A2317" t="str">
            <v>PARKHILL P.U.C.</v>
          </cell>
          <cell r="B2317" t="str">
            <v>MIDDLESEX POWER DISTRIBUTION CORPORATION</v>
          </cell>
          <cell r="D2317">
            <v>-82838</v>
          </cell>
        </row>
        <row r="2318">
          <cell r="A2318" t="str">
            <v>PARRY SOUND POWER CORPORATION</v>
          </cell>
          <cell r="B2318" t="str">
            <v>PARRY SOUND POWER CORPORATION</v>
          </cell>
          <cell r="D2318">
            <v>-1169711</v>
          </cell>
        </row>
        <row r="2319">
          <cell r="A2319" t="str">
            <v>PELHAM HYDRO-ELECTRIC COMMISSION</v>
          </cell>
          <cell r="B2319" t="str">
            <v>NIAGARA PENINSULA ENERGY INC.</v>
          </cell>
          <cell r="D2319">
            <v>-260821</v>
          </cell>
        </row>
        <row r="2320">
          <cell r="A2320" t="str">
            <v>PERTH EAST HYDRO ELECTRIC COMMISSION</v>
          </cell>
          <cell r="B2320" t="str">
            <v>HYDRO ONE NETWORKS INC.</v>
          </cell>
          <cell r="D2320">
            <v>-99453</v>
          </cell>
        </row>
        <row r="2321">
          <cell r="A2321" t="str">
            <v>PETERBOROUGH UTILITIES COMMISSION</v>
          </cell>
          <cell r="B2321" t="str">
            <v>PETERBOROUGH DISTRIBUTION INCORPORATED</v>
          </cell>
          <cell r="D2321">
            <v>-7047752</v>
          </cell>
        </row>
        <row r="2322">
          <cell r="A2322" t="str">
            <v>PICKERING HYDRO-ELECTRIC COMMISSION</v>
          </cell>
          <cell r="B2322" t="str">
            <v>VERIDIAN CONNECTIONS INC.</v>
          </cell>
          <cell r="D2322">
            <v>-22714439</v>
          </cell>
        </row>
        <row r="2323">
          <cell r="A2323" t="str">
            <v>POLICE VILLAGE OF APPLE HILL HYDRO SYSTEM</v>
          </cell>
          <cell r="B2323" t="str">
            <v>HYDRO ONE NETWORKS INC.</v>
          </cell>
          <cell r="D2323">
            <v>-698</v>
          </cell>
        </row>
        <row r="2324">
          <cell r="A2324" t="str">
            <v>POLICE VILLAGE OF AVONMORE HYDRO SYSTEM</v>
          </cell>
          <cell r="B2324" t="str">
            <v>HYDRO ONE NETWORKS INC.</v>
          </cell>
          <cell r="D2324">
            <v>-11342</v>
          </cell>
        </row>
        <row r="2325">
          <cell r="A2325" t="str">
            <v>POLICE VILLAGE OF COMBER HYDRO SYSTEM</v>
          </cell>
          <cell r="B2325" t="str">
            <v>E.L.K. ENERGY INC.</v>
          </cell>
          <cell r="D2325">
            <v>-124278</v>
          </cell>
        </row>
        <row r="2326">
          <cell r="A2326" t="str">
            <v>POLICE VILLAGE OF DUBLIN HYDRO SYSTEM</v>
          </cell>
          <cell r="B2326" t="str">
            <v>ERIE THAMES POWERLINES CORPORATION</v>
          </cell>
          <cell r="D2326">
            <v>-3050</v>
          </cell>
        </row>
        <row r="2327">
          <cell r="A2327" t="str">
            <v>POLICE VILLAGE OF GRANTON HYDRO SYSTEM</v>
          </cell>
          <cell r="B2327" t="str">
            <v>HYDRO ONE NETWORKS INC.</v>
          </cell>
          <cell r="D2327">
            <v>-43677</v>
          </cell>
        </row>
        <row r="2328">
          <cell r="A2328" t="str">
            <v>POLICE VILLAGE OF MERLIN HYDRO SYSTEM</v>
          </cell>
          <cell r="B2328" t="str">
            <v>CHATHAM-KENT HYDRO INC.</v>
          </cell>
          <cell r="D2328">
            <v>-27864</v>
          </cell>
        </row>
        <row r="2329">
          <cell r="A2329" t="str">
            <v>POLICE VILLAGE OF MOOREFIELD HYDRO SYSTEM</v>
          </cell>
          <cell r="B2329" t="str">
            <v>HYDRO ONE NETWORKS INC.</v>
          </cell>
          <cell r="D2329">
            <v>-1245</v>
          </cell>
        </row>
        <row r="2330">
          <cell r="A2330" t="str">
            <v>POLICE VILLAGE OF MOUNT BRYDGES HYDRO SYSTEM</v>
          </cell>
          <cell r="B2330" t="str">
            <v>MIDDLESEX POWER DISTRIBUTION CORPORATION</v>
          </cell>
          <cell r="D2330">
            <v>-253381</v>
          </cell>
        </row>
        <row r="2331">
          <cell r="A2331" t="str">
            <v>POLICE VILLAGE OF PRICEVILLE HYDRO SYSTEM</v>
          </cell>
          <cell r="B2331" t="str">
            <v>HYDRO ONE NETWORKS INC.</v>
          </cell>
          <cell r="D2331">
            <v>-11305</v>
          </cell>
        </row>
        <row r="2332">
          <cell r="A2332" t="str">
            <v>POLICE VILLAGE OF RUSSELL HYDRO ELECTRIC SYSTEM</v>
          </cell>
          <cell r="B2332" t="str">
            <v>HYDRO ONE NETWORKS INC.</v>
          </cell>
          <cell r="D2332">
            <v>-121268</v>
          </cell>
        </row>
        <row r="2333">
          <cell r="A2333" t="str">
            <v>PORT COLBORNE HYDRO INC.</v>
          </cell>
          <cell r="B2333" t="str">
            <v>CANADIAN NIAGARA POWER INC.</v>
          </cell>
          <cell r="D2333">
            <v>-1465082</v>
          </cell>
        </row>
        <row r="2334">
          <cell r="A2334" t="str">
            <v>PORT HOPE HYDRO</v>
          </cell>
          <cell r="B2334" t="str">
            <v>VERIDIAN CONNECTIONS INC.</v>
          </cell>
          <cell r="D2334">
            <v>-1651694</v>
          </cell>
        </row>
        <row r="2335">
          <cell r="A2335" t="str">
            <v>PRESCOTT PUBLIC UTILITIES COMMISSION</v>
          </cell>
          <cell r="B2335" t="str">
            <v>RIDEAU ST. LAWRENCE DISTRIBUTION INC.</v>
          </cell>
          <cell r="D2335">
            <v>-76707</v>
          </cell>
        </row>
        <row r="2336">
          <cell r="A2336" t="str">
            <v>PUBLIC UTILITIES COMMISSION OF CHATHAM-KENT</v>
          </cell>
          <cell r="B2336" t="str">
            <v>CHATHAM-KENT HYDRO INC.</v>
          </cell>
          <cell r="D2336">
            <v>-3317604</v>
          </cell>
        </row>
        <row r="2337">
          <cell r="A2337" t="str">
            <v>PUBLIC UTILITIES COMMISSION OF THE CITY OF BARRIE</v>
          </cell>
          <cell r="B2337" t="str">
            <v>POWERSTREAM INC.</v>
          </cell>
          <cell r="D2337">
            <v>-33420754</v>
          </cell>
        </row>
        <row r="2338">
          <cell r="A2338" t="str">
            <v>PUBLIC UTILITIES COMMISSION OF THE CITY OF OWEN SOUND</v>
          </cell>
          <cell r="B2338" t="str">
            <v>HYDRO ONE NETWORKS INC.</v>
          </cell>
          <cell r="D2338">
            <v>-1260734</v>
          </cell>
        </row>
        <row r="2339">
          <cell r="A2339" t="str">
            <v>PUBLIC UTILITIES COMMISSION OF THE CITY OF TRENTON</v>
          </cell>
          <cell r="B2339" t="str">
            <v>HYDRO ONE NETWORKS INC.</v>
          </cell>
          <cell r="D2339">
            <v>-3012078</v>
          </cell>
        </row>
        <row r="2340">
          <cell r="A2340" t="str">
            <v>PUBLIC UTILITIES COMMISSION OF THE CORPORATION OF THE TOWNSHIP OF MAGNETAWAN</v>
          </cell>
          <cell r="B2340" t="str">
            <v>LAKELAND POWER DISTRIBUTION LTD.</v>
          </cell>
          <cell r="D2340">
            <v>-43024</v>
          </cell>
        </row>
        <row r="2341">
          <cell r="A2341" t="str">
            <v>PUBLIC UTILITIES COMMISSION OF THE TOWN OF ALEXANDRIA</v>
          </cell>
          <cell r="B2341" t="str">
            <v>HYDRO ONE NETWORKS INC.</v>
          </cell>
          <cell r="D2341">
            <v>-207174</v>
          </cell>
        </row>
        <row r="2342">
          <cell r="A2342" t="str">
            <v>PUBLIC UTILITIES COMMISSION OF THE TOWN OF BLENHEIM</v>
          </cell>
          <cell r="B2342" t="str">
            <v>CHATHAM-KENT HYDRO INC.</v>
          </cell>
          <cell r="D2342">
            <v>-112736</v>
          </cell>
        </row>
        <row r="2343">
          <cell r="A2343" t="str">
            <v>PUBLIC UTILITIES COMMISSION OF THE TOWN OF CAMPBELLFORD</v>
          </cell>
          <cell r="B2343" t="str">
            <v>HYDRO ONE NETWORKS INC.</v>
          </cell>
          <cell r="D2343">
            <v>-292210</v>
          </cell>
        </row>
        <row r="2344">
          <cell r="A2344" t="str">
            <v>PUBLIC UTILITIES COMMISSION OF THE TOWN OF CHESLEY</v>
          </cell>
          <cell r="B2344" t="str">
            <v>HYDRO ONE NETWORKS INC.</v>
          </cell>
          <cell r="D2344">
            <v>-103819</v>
          </cell>
        </row>
        <row r="2345">
          <cell r="A2345" t="str">
            <v>PUBLIC UTILITIES COMMISSION OF THE TOWN OF COBOURG</v>
          </cell>
          <cell r="B2345" t="str">
            <v>LAKEFRONT UTILITIES INC.</v>
          </cell>
          <cell r="D2345">
            <v>-1981907</v>
          </cell>
        </row>
        <row r="2346">
          <cell r="A2346" t="str">
            <v>PUBLIC UTILITIES COMMISSION OF THE TOWN OF FERGUS</v>
          </cell>
          <cell r="B2346" t="str">
            <v>CENTRE WELLINGTON HYDRO LTD.</v>
          </cell>
          <cell r="D2346">
            <v>-1439772</v>
          </cell>
        </row>
        <row r="2347">
          <cell r="A2347" t="str">
            <v>PUBLIC UTILITIES COMMISSION OF THE TOWN OF GODERICH</v>
          </cell>
          <cell r="B2347" t="str">
            <v>WEST COAST HURON ENERGY INC.</v>
          </cell>
          <cell r="D2347">
            <v>-424223</v>
          </cell>
        </row>
        <row r="2348">
          <cell r="A2348" t="str">
            <v>PUBLIC UTILITIES COMMISSION OF THE TOWN OF MASSEY</v>
          </cell>
          <cell r="B2348" t="str">
            <v>ESPANOLA REGIONAL HYDRO DISTRIBUTION CORPORATION</v>
          </cell>
          <cell r="D2348">
            <v>-31379</v>
          </cell>
        </row>
        <row r="2349">
          <cell r="A2349" t="str">
            <v>PUBLIC UTILITIES COMMISSION OF THE TOWN OF MEAFORD</v>
          </cell>
          <cell r="B2349" t="str">
            <v>HYDRO ONE NETWORKS INC.</v>
          </cell>
          <cell r="D2349">
            <v>-492337</v>
          </cell>
        </row>
        <row r="2350">
          <cell r="A2350" t="str">
            <v>PUBLIC UTILITIES COMMISSION OF THE TOWN OF MITCHELL</v>
          </cell>
          <cell r="B2350" t="str">
            <v>ERIE THAMES POWERLINES CORPORATION</v>
          </cell>
          <cell r="D2350">
            <v>-267866</v>
          </cell>
        </row>
        <row r="2351">
          <cell r="A2351" t="str">
            <v>PUBLIC UTILITIES COMMISSION OF THE TOWN OF MOUNT FOREST</v>
          </cell>
          <cell r="B2351" t="str">
            <v>WELLINGTON NORTH POWER INC.</v>
          </cell>
          <cell r="D2351">
            <v>-304302</v>
          </cell>
        </row>
        <row r="2352">
          <cell r="A2352" t="str">
            <v>PUBLIC UTILITIES COMMISSION OF THE TOWN OF PALMERSTON</v>
          </cell>
          <cell r="B2352" t="str">
            <v>WESTARIO POWER INC.</v>
          </cell>
          <cell r="D2352">
            <v>-170754</v>
          </cell>
        </row>
        <row r="2353">
          <cell r="A2353" t="str">
            <v>PUBLIC UTILITIES COMMISSION OF THE TOWN OF PARIS</v>
          </cell>
          <cell r="B2353" t="str">
            <v>BRANT COUNTY POWER INC.</v>
          </cell>
          <cell r="D2353">
            <v>-363151</v>
          </cell>
        </row>
        <row r="2354">
          <cell r="A2354" t="str">
            <v>PUBLIC UTILITIES COMMISSION OF THE TOWN OF PICTON</v>
          </cell>
          <cell r="B2354" t="str">
            <v>HYDRO ONE NETWORKS INC.</v>
          </cell>
          <cell r="D2354">
            <v>-152333</v>
          </cell>
        </row>
        <row r="2355">
          <cell r="A2355" t="str">
            <v>PUBLIC UTILITIES COMMISSION OF THE TOWN OF RIDGETOWN</v>
          </cell>
          <cell r="B2355" t="str">
            <v>CHATHAM-KENT HYDRO INC.</v>
          </cell>
          <cell r="D2355">
            <v>-132327</v>
          </cell>
        </row>
        <row r="2356">
          <cell r="A2356" t="str">
            <v>PUBLIC UTILITIES COMMISSION OF THE TOWN OF SOUTHAMPTON</v>
          </cell>
          <cell r="B2356" t="str">
            <v>WESTARIO POWER INC.</v>
          </cell>
          <cell r="D2356">
            <v>-188659</v>
          </cell>
        </row>
        <row r="2357">
          <cell r="A2357" t="str">
            <v>PUBLIC UTILITIES COMMISSION OF THE TOWN OF TECUMSEH</v>
          </cell>
          <cell r="B2357" t="str">
            <v>ESSEX POWERLINES CORPORATION</v>
          </cell>
          <cell r="D2357">
            <v>-4230644</v>
          </cell>
        </row>
        <row r="2358">
          <cell r="A2358" t="str">
            <v>PUBLIC UTILITIES COMMISSION OF THE TOWN OF TILBURY</v>
          </cell>
          <cell r="B2358" t="str">
            <v>CHATHAM-KENT HYDRO INC.</v>
          </cell>
          <cell r="D2358">
            <v>-232758</v>
          </cell>
        </row>
        <row r="2359">
          <cell r="A2359" t="str">
            <v>PUBLIC UTILITIES COMMISSION OF THE VILLAGE OF ARTHUR</v>
          </cell>
          <cell r="B2359" t="str">
            <v>WELLINGTON NORTH POWER INC.</v>
          </cell>
          <cell r="D2359">
            <v>-103910</v>
          </cell>
        </row>
        <row r="2360">
          <cell r="A2360" t="str">
            <v>PUBLIC UTILITIES COMMISSION OF THE VILLAGE OF BELMONT</v>
          </cell>
          <cell r="B2360" t="str">
            <v>ERIE THAMES POWERLINES CORPORATION</v>
          </cell>
          <cell r="D2360">
            <v>-308444</v>
          </cell>
        </row>
        <row r="2361">
          <cell r="A2361" t="str">
            <v>PUBLIC UTILITIES COMMISSION OF THE VILLAGE OF LANCASTER</v>
          </cell>
          <cell r="B2361" t="str">
            <v>HYDRO ONE NETWORKS INC.</v>
          </cell>
          <cell r="D2361">
            <v>-43431</v>
          </cell>
        </row>
        <row r="2362">
          <cell r="A2362" t="str">
            <v>PUBLIC UTILITIES COMMISSION OF THE VILLAGE OF PORT STANLEY</v>
          </cell>
          <cell r="B2362" t="str">
            <v>ERIE THAMES POWERLINES CORPORATION</v>
          </cell>
          <cell r="D2362">
            <v>-154250</v>
          </cell>
        </row>
        <row r="2363">
          <cell r="A2363" t="str">
            <v>PUBLIC UTILITIES COMMISSION OF THE VILLAGE OF THAMESVILLE</v>
          </cell>
          <cell r="B2363" t="str">
            <v>CHATHAM-KENT HYDRO INC.</v>
          </cell>
          <cell r="D2363">
            <v>-19390</v>
          </cell>
        </row>
        <row r="2364">
          <cell r="A2364" t="str">
            <v>PUBLIC UTILITIES COMMISSION OF THE VILLAGE OF WESTPORT</v>
          </cell>
          <cell r="B2364" t="str">
            <v>RIDEAU ST. LAWRENCE DISTRIBUTION INC.</v>
          </cell>
          <cell r="D2364">
            <v>-83342</v>
          </cell>
        </row>
        <row r="2365">
          <cell r="A2365" t="str">
            <v>PUBLIC UTILITIES COMMISSION OF THE VILLAGE OF WHEATLEY</v>
          </cell>
          <cell r="B2365" t="str">
            <v>CHATHAM-KENT HYDRO INC.</v>
          </cell>
          <cell r="D2365">
            <v>-118610</v>
          </cell>
        </row>
        <row r="2366">
          <cell r="A2366" t="str">
            <v>PUBLIC UTILITY COMMISSION OF THE VILLAGE OF WEST LORNE</v>
          </cell>
          <cell r="B2366" t="str">
            <v>HYDRO ONE NETWORKS INC.</v>
          </cell>
          <cell r="D2366">
            <v>-93201</v>
          </cell>
        </row>
        <row r="2367">
          <cell r="A2367" t="str">
            <v>PUBLIC UTILITY COMMISSION OF TOWN OF PERTH</v>
          </cell>
          <cell r="B2367" t="str">
            <v>HYDRO ONE NETWORKS INC.</v>
          </cell>
          <cell r="D2367">
            <v>-1766383</v>
          </cell>
        </row>
        <row r="2368">
          <cell r="A2368" t="str">
            <v>RAINY RIVER PUBLIC UTILITIES COMMISSION</v>
          </cell>
          <cell r="B2368" t="str">
            <v>HYDRO ONE NETWORKS INC.</v>
          </cell>
          <cell r="D2368">
            <v>-96206</v>
          </cell>
        </row>
        <row r="2369">
          <cell r="A2369" t="str">
            <v>RED ROCK HYDRO</v>
          </cell>
          <cell r="B2369" t="str">
            <v>HYDRO ONE NETWORKS INC.</v>
          </cell>
          <cell r="D2369">
            <v>-26728</v>
          </cell>
        </row>
        <row r="2370">
          <cell r="A2370" t="str">
            <v>REMARA-BRECHIN HYDRO</v>
          </cell>
          <cell r="B2370" t="str">
            <v>HYDRO ONE NETWORKS INC.</v>
          </cell>
          <cell r="D2370">
            <v>-6839</v>
          </cell>
        </row>
        <row r="2371">
          <cell r="A2371" t="str">
            <v>RENFREW HYDRO INC.</v>
          </cell>
          <cell r="B2371" t="str">
            <v>RENFREW HYDRO INC.</v>
          </cell>
          <cell r="D2371">
            <v>-98644</v>
          </cell>
        </row>
        <row r="2372">
          <cell r="A2372" t="str">
            <v>RICHMOND HILL HYDRO INC.</v>
          </cell>
          <cell r="B2372" t="str">
            <v>POWERSTREAM INC.</v>
          </cell>
          <cell r="D2372">
            <v>-48697621</v>
          </cell>
        </row>
        <row r="2373">
          <cell r="A2373" t="str">
            <v>RIPLEY PUBLIC UTILITIES COMMISSION</v>
          </cell>
          <cell r="B2373" t="str">
            <v>WESTARIO POWER INC.</v>
          </cell>
          <cell r="D2373">
            <v>-45105</v>
          </cell>
        </row>
        <row r="2374">
          <cell r="A2374" t="str">
            <v>ROCKLAND HYDRO ELECTRIC COMMISSION</v>
          </cell>
          <cell r="B2374" t="str">
            <v>HYDRO ONE NETWORKS INC.</v>
          </cell>
          <cell r="D2374">
            <v>-2068406</v>
          </cell>
        </row>
        <row r="2375">
          <cell r="A2375" t="str">
            <v>RODNEY PUBLIC UTILITIES COMMISSION</v>
          </cell>
          <cell r="B2375" t="str">
            <v>HYDRO ONE NETWORKS INC.</v>
          </cell>
          <cell r="D2375">
            <v>-79269</v>
          </cell>
        </row>
        <row r="2376">
          <cell r="A2376" t="str">
            <v>SCHREIBER HYDRO-ELECTRIC COMMISSION</v>
          </cell>
          <cell r="B2376" t="str">
            <v>HYDRO ONE NETWORKS INC.</v>
          </cell>
          <cell r="D2376">
            <v>-51845</v>
          </cell>
        </row>
        <row r="2377">
          <cell r="A2377" t="str">
            <v>SCUGOG HYDRO ELECTRIC CORPORATION</v>
          </cell>
          <cell r="B2377" t="str">
            <v>VERIDIAN CONNECTIONS INC.</v>
          </cell>
          <cell r="D2377">
            <v>-868643</v>
          </cell>
        </row>
        <row r="2378">
          <cell r="A2378" t="str">
            <v>SEAFORTH PUBLIC UTILITY COMMISSION</v>
          </cell>
          <cell r="B2378" t="str">
            <v>FESTIVAL HYDRO INC.</v>
          </cell>
          <cell r="D2378">
            <v>-57989</v>
          </cell>
        </row>
        <row r="2379">
          <cell r="A2379" t="str">
            <v>SEVERN HYDRO-ELECTRIC SYSTEM</v>
          </cell>
          <cell r="B2379" t="str">
            <v>HYDRO ONE NETWORKS INC.</v>
          </cell>
          <cell r="D2379">
            <v>-155687</v>
          </cell>
        </row>
        <row r="2380">
          <cell r="A2380" t="str">
            <v>SIMCOE HYDRO-ELECTRIC COMMISSION</v>
          </cell>
          <cell r="B2380" t="str">
            <v>NORFOLK POWER DISTRIBUTION INC.</v>
          </cell>
          <cell r="D2380">
            <v>-1656690</v>
          </cell>
        </row>
        <row r="2381">
          <cell r="A2381" t="str">
            <v>SIOUX LOOKOUT HYDRO INC.</v>
          </cell>
          <cell r="B2381" t="str">
            <v>SIOUX LOOKOUT HYDRO INC.</v>
          </cell>
          <cell r="D2381">
            <v>-1030084</v>
          </cell>
        </row>
        <row r="2382">
          <cell r="A2382" t="str">
            <v>SMITHS FALLS HYDRO ELECTRIC COMMISSION</v>
          </cell>
          <cell r="B2382" t="str">
            <v>HYDRO ONE NETWORKS INC.</v>
          </cell>
          <cell r="D2382">
            <v>-451294</v>
          </cell>
        </row>
        <row r="2383">
          <cell r="A2383" t="str">
            <v>SOUTH RIVER PUBLIC UTILITIES COMMISSION</v>
          </cell>
          <cell r="B2383" t="str">
            <v>HYDRO ONE NETWORKS INC.</v>
          </cell>
          <cell r="D2383">
            <v>-123007</v>
          </cell>
        </row>
        <row r="2384">
          <cell r="A2384" t="str">
            <v>SOUTH-WEST OXFORD PUBLIC UTILITIES COMMISSION</v>
          </cell>
          <cell r="B2384" t="str">
            <v>ERIE THAMES POWERLINES CORPORATION</v>
          </cell>
          <cell r="D2384">
            <v>-15240</v>
          </cell>
        </row>
        <row r="2385">
          <cell r="A2385" t="str">
            <v>ST. CATHARINES HYDRO UTILITY SERVICES INC.</v>
          </cell>
          <cell r="B2385" t="str">
            <v>HORIZON UTILITIES CORPORATION</v>
          </cell>
          <cell r="D2385">
            <v>-5458024</v>
          </cell>
        </row>
        <row r="2386">
          <cell r="A2386" t="str">
            <v>ST. MARY'S PUBLIC UTILITIES COMMISSION</v>
          </cell>
          <cell r="B2386" t="str">
            <v>FESTIVAL HYDRO INC.</v>
          </cell>
          <cell r="D2386">
            <v>-596990</v>
          </cell>
        </row>
        <row r="2387">
          <cell r="A2387" t="str">
            <v>ST. THOMAS ENERGY INC.</v>
          </cell>
          <cell r="B2387" t="str">
            <v>ST. THOMAS ENERGY INC.</v>
          </cell>
          <cell r="D2387">
            <v>-2157240</v>
          </cell>
        </row>
        <row r="2388">
          <cell r="A2388" t="str">
            <v>STIRLING-RAWDON PUBLIC UTILITIES COMMISSION</v>
          </cell>
          <cell r="B2388" t="str">
            <v>HYDRO ONE NETWORKS INC.</v>
          </cell>
          <cell r="D2388">
            <v>-52858</v>
          </cell>
        </row>
        <row r="2389">
          <cell r="A2389" t="str">
            <v>STONEY CREEK HYDRO-ELECTRIC COMMISSION</v>
          </cell>
          <cell r="B2389" t="str">
            <v>HORIZON UTILITIES CORPORATION</v>
          </cell>
          <cell r="D2389">
            <v>-8333522</v>
          </cell>
        </row>
        <row r="2390">
          <cell r="A2390" t="str">
            <v>STRATFORD PUBLIC UTILITY COMMISSION</v>
          </cell>
          <cell r="B2390" t="str">
            <v>FESTIVAL HYDRO INC.</v>
          </cell>
          <cell r="D2390">
            <v>-3327788</v>
          </cell>
        </row>
        <row r="2391">
          <cell r="A2391" t="str">
            <v>SUNDRIDGE HYDRO ELECTRIC SYSTEM</v>
          </cell>
          <cell r="B2391" t="str">
            <v>LAKELAND POWER DISTRIBUTION LTD.</v>
          </cell>
          <cell r="D2391">
            <v>-231738</v>
          </cell>
        </row>
        <row r="2392">
          <cell r="A2392" t="str">
            <v>TARA HYDRO-ELECTRIC SYSTEM</v>
          </cell>
          <cell r="B2392" t="str">
            <v>HYDRO ONE NETWORKS INC.</v>
          </cell>
          <cell r="D2392">
            <v>-83487</v>
          </cell>
        </row>
        <row r="2393">
          <cell r="A2393" t="str">
            <v>TAY HYDRO ELECTRIC DISTRIBUTION COMPANY INC.</v>
          </cell>
          <cell r="B2393" t="str">
            <v>NEWMARKET-TAY POWER DISTRIBUTION LTD.</v>
          </cell>
          <cell r="D2393">
            <v>-709790</v>
          </cell>
        </row>
        <row r="2394">
          <cell r="A2394" t="str">
            <v>TEESWATER HYDRO-ELECTRIC COMMISSION</v>
          </cell>
          <cell r="B2394" t="str">
            <v>WESTARIO POWER INC.</v>
          </cell>
          <cell r="D2394">
            <v>-79337</v>
          </cell>
        </row>
        <row r="2395">
          <cell r="A2395" t="str">
            <v>TERRACE BAY SUPERIOR WIRES INC.</v>
          </cell>
          <cell r="B2395" t="str">
            <v>HYDRO ONE NETWORKS INC.</v>
          </cell>
          <cell r="D2395">
            <v>-119487</v>
          </cell>
        </row>
        <row r="2396">
          <cell r="A2396" t="str">
            <v>THE HYDRO ELECTRIC COMMISSION OF THE TOWN OF CARLETON PLACE</v>
          </cell>
          <cell r="B2396" t="str">
            <v>HYDRO ONE NETWORKS INC.</v>
          </cell>
          <cell r="D2396">
            <v>-844567</v>
          </cell>
        </row>
        <row r="2397">
          <cell r="A2397" t="str">
            <v>THE HYDRO ELECTRIC COMMISSION OF THE TOWN OF SHELBURNE</v>
          </cell>
          <cell r="B2397" t="str">
            <v>HYDRO ONE NETWORKS INC.</v>
          </cell>
          <cell r="D2397">
            <v>-533277</v>
          </cell>
        </row>
        <row r="2398">
          <cell r="A2398" t="str">
            <v>THE HYDRO ELECTRIC COMMISSION OF THE TOWNSHIP OF WARWICK</v>
          </cell>
          <cell r="B2398" t="str">
            <v>BLUEWATER POWER DISTRIBUTION CORPORATION</v>
          </cell>
          <cell r="D2398">
            <v>-94645</v>
          </cell>
        </row>
        <row r="2399">
          <cell r="A2399" t="str">
            <v>THE HYDRO-ELECTRIC COMMISSION FOR THE TOWN OF EXETER</v>
          </cell>
          <cell r="B2399" t="str">
            <v>HYDRO ONE NETWORKS INC.</v>
          </cell>
          <cell r="D2399">
            <v>-440372</v>
          </cell>
        </row>
        <row r="2400">
          <cell r="A2400" t="str">
            <v>THE HYDRO-ELECTRIC COMMISSION OF THE CITY OF GLOUCESTER</v>
          </cell>
          <cell r="B2400" t="str">
            <v>HYDRO OTTAWA LIMITED</v>
          </cell>
          <cell r="D2400">
            <v>-24854010</v>
          </cell>
        </row>
        <row r="2401">
          <cell r="A2401" t="str">
            <v>THE HYDRO-ELECTRIC COMMISSION OF THE TOWN OF PENETANGUISHENE</v>
          </cell>
          <cell r="B2401" t="str">
            <v>POWERSTREAM INC.</v>
          </cell>
          <cell r="D2401">
            <v>-1083477</v>
          </cell>
        </row>
        <row r="2402">
          <cell r="A2402" t="str">
            <v>THE PUBLIC UTILITIES COMMISSION FOR THE TOWN OF BANCROFT</v>
          </cell>
          <cell r="B2402" t="str">
            <v>HYDRO ONE NETWORKS INC.</v>
          </cell>
          <cell r="D2402">
            <v>-208842</v>
          </cell>
        </row>
        <row r="2403">
          <cell r="A2403" t="str">
            <v>THE PUBLIC UTILITIES COMMISSION OF THE TOWN OF COLLINGWOOD</v>
          </cell>
          <cell r="B2403" t="str">
            <v>COLLUS POWER CORP.</v>
          </cell>
          <cell r="D2403">
            <v>-1587439</v>
          </cell>
        </row>
        <row r="2404">
          <cell r="A2404" t="str">
            <v>THE PUBLIC UTILITIES COMMISSION OF THE TOWN OF KAPUSKASING</v>
          </cell>
          <cell r="B2404" t="str">
            <v>NORTHERN ONTARIO WIRES INC.</v>
          </cell>
          <cell r="D2404">
            <v>-28714</v>
          </cell>
        </row>
        <row r="2405">
          <cell r="A2405" t="str">
            <v>THE PUBLIC UTILITIES COMMISSION OF THE TOWN OF PETROLIA</v>
          </cell>
          <cell r="B2405" t="str">
            <v>BLUEWATER POWER DISTRIBUTION CORPORATION</v>
          </cell>
          <cell r="D2405">
            <v>-464921</v>
          </cell>
        </row>
        <row r="2406">
          <cell r="A2406" t="str">
            <v>THE PUBLIC UTILITIES COMMISSION OF THE VILLAGE OF EGANVILLE</v>
          </cell>
          <cell r="B2406" t="str">
            <v>HYDRO ONE NETWORKS INC.</v>
          </cell>
          <cell r="D2406">
            <v>-94249</v>
          </cell>
        </row>
        <row r="2407">
          <cell r="A2407" t="str">
            <v>THE PUBLIC UTILITIES COMMISSION OF THE VILLAGE OF POINT EDWARD</v>
          </cell>
          <cell r="B2407" t="str">
            <v>BLUEWATER POWER DISTRIBUTION CORPORATION</v>
          </cell>
          <cell r="D2407">
            <v>-102083</v>
          </cell>
        </row>
        <row r="2408">
          <cell r="A2408" t="str">
            <v>THE VILLAGE OF OMEMEE HYDRO-ELECTRIC COMMISSION</v>
          </cell>
          <cell r="B2408" t="str">
            <v>HYDRO ONE NETWORKS INC.</v>
          </cell>
          <cell r="D2408">
            <v>-198869</v>
          </cell>
        </row>
        <row r="2409">
          <cell r="A2409" t="str">
            <v>THEDFORD HYDRO ELECTRIC COMMISSION</v>
          </cell>
          <cell r="B2409" t="str">
            <v>HYDRO ONE NETWORKS INC.</v>
          </cell>
          <cell r="D2409">
            <v>-100572</v>
          </cell>
        </row>
        <row r="2410">
          <cell r="A2410" t="str">
            <v>THESSALON HYDRO DISTRIBUTION CORPORATION</v>
          </cell>
          <cell r="B2410" t="str">
            <v>HYDRO ONE NETWORKS INC.</v>
          </cell>
          <cell r="D2410">
            <v>-5837</v>
          </cell>
        </row>
        <row r="2411">
          <cell r="A2411" t="str">
            <v>THORNDALE HYDRO ELECTRIC COMMISSION</v>
          </cell>
          <cell r="B2411" t="str">
            <v>HYDRO ONE NETWORKS INC.</v>
          </cell>
          <cell r="D2411">
            <v>-11026</v>
          </cell>
        </row>
        <row r="2412">
          <cell r="A2412" t="str">
            <v>THOROLD HYDRO CORPORATION</v>
          </cell>
          <cell r="B2412" t="str">
            <v>HYDRO ONE NETWORKS INC.</v>
          </cell>
          <cell r="D2412">
            <v>-1485861</v>
          </cell>
        </row>
        <row r="2413">
          <cell r="A2413" t="str">
            <v>THUNDER BAY HYDRO ELECTRICITY DISTRIBUTION INC.</v>
          </cell>
          <cell r="B2413" t="str">
            <v>THUNDER BAY HYDRO ELECTRICITY DISTRIBUTION INC.</v>
          </cell>
          <cell r="D2413">
            <v>-15377878</v>
          </cell>
        </row>
        <row r="2414">
          <cell r="A2414" t="str">
            <v>TILLSONBURG HYDRO INC.</v>
          </cell>
          <cell r="B2414" t="str">
            <v>TILLSONBURG HYDRO INC.</v>
          </cell>
          <cell r="D2414">
            <v>-2551154</v>
          </cell>
        </row>
        <row r="2415">
          <cell r="A2415" t="str">
            <v>TOWNSHIP OF MCGARRY HYDRO SYSTEM</v>
          </cell>
          <cell r="B2415" t="str">
            <v>HYDRO ONE NETWORKS INC.</v>
          </cell>
          <cell r="D2415">
            <v>-6273</v>
          </cell>
        </row>
        <row r="2416">
          <cell r="A2416" t="str">
            <v>TOWNSHIP OF NORTH DORCHESTER HYDRO</v>
          </cell>
          <cell r="B2416" t="str">
            <v>HYDRO ONE NETWORKS INC.</v>
          </cell>
          <cell r="D2416">
            <v>-135059</v>
          </cell>
        </row>
        <row r="2417">
          <cell r="A2417" t="str">
            <v>TWEED HYDRO ELECTRIC COMMISSION</v>
          </cell>
          <cell r="B2417" t="str">
            <v>HYDRO ONE NETWORKS INC.</v>
          </cell>
          <cell r="D2417">
            <v>-97257</v>
          </cell>
        </row>
        <row r="2418">
          <cell r="A2418" t="str">
            <v>UXBRIDGE HYDRO ELECTRIC COMMISSION</v>
          </cell>
          <cell r="B2418" t="str">
            <v>VERIDIAN CONNECTIONS INC.</v>
          </cell>
          <cell r="D2418">
            <v>-510977</v>
          </cell>
        </row>
        <row r="2419">
          <cell r="A2419" t="str">
            <v>VILLAGE OF BLOOMFIELD HYDRO SYSTEM</v>
          </cell>
          <cell r="B2419" t="str">
            <v>HYDRO ONE NETWORKS INC.</v>
          </cell>
          <cell r="D2419">
            <v>-8706</v>
          </cell>
        </row>
        <row r="2420">
          <cell r="A2420" t="str">
            <v>VILLAGE OF CARDINAL HYDRO SYSTEM</v>
          </cell>
          <cell r="B2420" t="str">
            <v>RIDEAU ST. LAWRENCE DISTRIBUTION INC.</v>
          </cell>
          <cell r="D2420">
            <v>-89444</v>
          </cell>
        </row>
        <row r="2421">
          <cell r="A2421" t="str">
            <v>VILLAGE OF CHATSWORTH HYDRO</v>
          </cell>
          <cell r="B2421" t="str">
            <v>HYDRO ONE NETWORKS INC.</v>
          </cell>
          <cell r="D2421">
            <v>-23841</v>
          </cell>
        </row>
        <row r="2422">
          <cell r="A2422" t="str">
            <v>VILLAGE OF CHESTERVILLE HYDRO SYSTEM</v>
          </cell>
          <cell r="B2422" t="str">
            <v>HYDRO ONE NETWORKS INC.</v>
          </cell>
          <cell r="D2422">
            <v>-75440</v>
          </cell>
        </row>
        <row r="2423">
          <cell r="A2423" t="str">
            <v>VILLAGE OF ERIEAU HYDRO SYSTEM</v>
          </cell>
          <cell r="B2423" t="str">
            <v>CHATHAM-KENT HYDRO INC.</v>
          </cell>
          <cell r="D2423">
            <v>-27444</v>
          </cell>
        </row>
        <row r="2424">
          <cell r="A2424" t="str">
            <v>VILLAGE OF FLESHERTON HYDRO SYSTEM</v>
          </cell>
          <cell r="B2424" t="str">
            <v>HYDRO ONE NETWORKS INC.</v>
          </cell>
          <cell r="D2424">
            <v>-128681</v>
          </cell>
        </row>
        <row r="2425">
          <cell r="A2425" t="str">
            <v>VILLAGE OF IROQUOIS HYDRO SYSTEM</v>
          </cell>
          <cell r="B2425" t="str">
            <v>RIDEAU ST. LAWRENCE DISTRIBUTION INC.</v>
          </cell>
          <cell r="D2425">
            <v>-155193</v>
          </cell>
        </row>
        <row r="2426">
          <cell r="A2426" t="str">
            <v>VILLAGE OF LUCKNOW HYDRO SYSTEM</v>
          </cell>
          <cell r="B2426" t="str">
            <v>WESTARIO POWER INC.</v>
          </cell>
          <cell r="D2426">
            <v>-113562</v>
          </cell>
        </row>
        <row r="2427">
          <cell r="A2427" t="str">
            <v>VILLAGE OF MAXVILLE HYDRO SYSTEM</v>
          </cell>
          <cell r="B2427" t="str">
            <v>HYDRO ONE NETWORKS INC.</v>
          </cell>
          <cell r="D2427">
            <v>-20718</v>
          </cell>
        </row>
        <row r="2428">
          <cell r="A2428" t="str">
            <v>WALKERTON PUBLIC UTILITIES COMMISSION</v>
          </cell>
          <cell r="B2428" t="str">
            <v>WESTARIO POWER INC.</v>
          </cell>
          <cell r="D2428">
            <v>-519281</v>
          </cell>
        </row>
        <row r="2429">
          <cell r="A2429" t="str">
            <v>WARDSVILLE HYDRO ELECTRIC COMMISSION</v>
          </cell>
          <cell r="B2429" t="str">
            <v>HYDRO ONE NETWORKS INC.</v>
          </cell>
          <cell r="D2429">
            <v>-16039</v>
          </cell>
        </row>
        <row r="2430">
          <cell r="A2430" t="str">
            <v>WARKWORTH HYDRO ELECTRIC COMMISSION</v>
          </cell>
          <cell r="B2430" t="str">
            <v>HYDRO ONE NETWORKS INC.</v>
          </cell>
          <cell r="D2430">
            <v>-71849</v>
          </cell>
        </row>
        <row r="2431">
          <cell r="A2431" t="str">
            <v>WATERLOO NORTH HYDRO INC.</v>
          </cell>
          <cell r="B2431" t="str">
            <v>WATERLOO NORTH HYDRO INC.</v>
          </cell>
          <cell r="D2431">
            <v>-12630310</v>
          </cell>
        </row>
        <row r="2432">
          <cell r="A2432" t="str">
            <v>WELLAND HYDRO-ELECTRIC SYSTEM CORP.</v>
          </cell>
          <cell r="B2432" t="str">
            <v>WELLAND HYDRO-ELECTRIC SYSTEM CORP.</v>
          </cell>
          <cell r="D2432">
            <v>-3435077</v>
          </cell>
        </row>
        <row r="2433">
          <cell r="A2433" t="str">
            <v>WELLINGTON ELECTRIC DISTRIBUTION COMPANY INC.</v>
          </cell>
          <cell r="B2433" t="str">
            <v>GUELPH HYDRO ELECTRIC SYSTEMS INC.</v>
          </cell>
          <cell r="D2433">
            <v>-150117</v>
          </cell>
        </row>
        <row r="2434">
          <cell r="A2434" t="str">
            <v>WEST LINCOLN HYDRO ELECTRIC COMMISSION</v>
          </cell>
          <cell r="B2434" t="str">
            <v>NIAGARA PENINSULA ENERGY INC.</v>
          </cell>
          <cell r="D2434">
            <v>-116115</v>
          </cell>
        </row>
        <row r="2435">
          <cell r="A2435" t="str">
            <v>WHITBY HYDRO ELECTRIC CORPORATION</v>
          </cell>
          <cell r="B2435" t="str">
            <v>WHITBY HYDRO ELECTRIC CORPORATION</v>
          </cell>
          <cell r="D2435">
            <v>-23385955</v>
          </cell>
        </row>
        <row r="2436">
          <cell r="A2436" t="str">
            <v>WHITCHURCH STOUFFVILLE HYDRO ELECTRIC COMMISSION</v>
          </cell>
          <cell r="B2436" t="str">
            <v>HYDRO ONE NETWORKS INC.</v>
          </cell>
          <cell r="D2436">
            <v>-2562244</v>
          </cell>
        </row>
        <row r="2437">
          <cell r="A2437" t="str">
            <v>WILLIAMSBURG HYDRO-ELECTRIC SYSTEM</v>
          </cell>
          <cell r="B2437" t="str">
            <v>RIDEAU ST. LAWRENCE DISTRIBUTION INC.</v>
          </cell>
          <cell r="D2437">
            <v>-27463</v>
          </cell>
        </row>
        <row r="2438">
          <cell r="A2438" t="str">
            <v>WINCHESTER HYDRO COMMISSION</v>
          </cell>
          <cell r="B2438" t="str">
            <v>HYDRO ONE NETWORKS INC.</v>
          </cell>
          <cell r="D2438">
            <v>-170526</v>
          </cell>
        </row>
        <row r="2439">
          <cell r="A2439" t="str">
            <v>WINDSOR UTILITIES COMMISSION</v>
          </cell>
          <cell r="B2439" t="str">
            <v>ENWIN UTILITIES LTD.</v>
          </cell>
          <cell r="D2439">
            <v>-8341412</v>
          </cell>
        </row>
        <row r="2440">
          <cell r="A2440" t="str">
            <v>WINGHAM PUBLIC UTILITIES COMMISSION</v>
          </cell>
          <cell r="B2440" t="str">
            <v>WESTARIO POWER INC.</v>
          </cell>
          <cell r="D2440">
            <v>-290937</v>
          </cell>
        </row>
        <row r="2441">
          <cell r="A2441" t="str">
            <v>WOODSTOCK HYDRO SERVICES INC.</v>
          </cell>
          <cell r="B2441" t="str">
            <v>WOODSTOCK HYDRO SERVICES INC.</v>
          </cell>
          <cell r="D2441">
            <v>-1734998</v>
          </cell>
        </row>
        <row r="2442">
          <cell r="A2442" t="str">
            <v>WOODVILLE HYDRO-ELECTRIC SYSTEM</v>
          </cell>
          <cell r="B2442" t="str">
            <v>HYDRO ONE NETWORKS INC.</v>
          </cell>
          <cell r="D2442">
            <v>-54081</v>
          </cell>
        </row>
        <row r="2443">
          <cell r="A2443" t="str">
            <v>WYOMING HYDRO ELECTRIC COMMISSION</v>
          </cell>
          <cell r="B2443" t="str">
            <v>HYDRO ONE NETWORKS INC.</v>
          </cell>
          <cell r="D2443">
            <v>-88792</v>
          </cell>
        </row>
        <row r="2444">
          <cell r="A2444" t="str">
            <v>ZORRA ELECTRIC SUPPLY AUTHORITY</v>
          </cell>
          <cell r="B2444" t="str">
            <v>ERIE THAMES POWERLINES CORPORATION</v>
          </cell>
          <cell r="D2444">
            <v>-124336</v>
          </cell>
        </row>
        <row r="2445">
          <cell r="A2445" t="str">
            <v>ZURICH HYDRO ELECTRIC COMMISSION</v>
          </cell>
          <cell r="B2445" t="str">
            <v>FESTIVAL HYDRO INC.</v>
          </cell>
          <cell r="D2445">
            <v>-50100</v>
          </cell>
        </row>
        <row r="2450">
          <cell r="A2450" t="str">
            <v>AILSA CRAIG HYDRO ELECTRIC SYSTEM</v>
          </cell>
          <cell r="B2450" t="str">
            <v>HYDRO ONE NETWORKS INC.</v>
          </cell>
          <cell r="D2450">
            <v>-76232</v>
          </cell>
        </row>
        <row r="2451">
          <cell r="A2451" t="str">
            <v>AJAX HYDRO-ELECTRIC COMMISSION</v>
          </cell>
          <cell r="B2451" t="str">
            <v>VERIDIAN CONNECTIONS INC.</v>
          </cell>
          <cell r="D2451">
            <v>-17463711</v>
          </cell>
        </row>
        <row r="2452">
          <cell r="A2452" t="str">
            <v>ALVINSTON PUBLIC UTILITIES COMMISSION</v>
          </cell>
          <cell r="B2452" t="str">
            <v>BLUEWATER POWER DISTRIBUTION CORPORATION</v>
          </cell>
          <cell r="D2452">
            <v>-40396</v>
          </cell>
        </row>
        <row r="2453">
          <cell r="A2453" t="str">
            <v>ANCASTER HYDRO-ELECTRIC COMMISSION</v>
          </cell>
          <cell r="B2453" t="str">
            <v>HORIZON UTILITIES CORPORATION</v>
          </cell>
          <cell r="D2453">
            <v>-974689</v>
          </cell>
        </row>
        <row r="2454">
          <cell r="A2454" t="str">
            <v>ARKONA HYDRO ELECTRIC COMMISSION</v>
          </cell>
          <cell r="B2454" t="str">
            <v>HYDRO ONE NETWORKS INC.</v>
          </cell>
          <cell r="D2454">
            <v>-53496</v>
          </cell>
        </row>
        <row r="2455">
          <cell r="A2455" t="str">
            <v>ARNPRIOR HYDRO ELECTRIC COMMISSION</v>
          </cell>
          <cell r="B2455" t="str">
            <v>HYDRO ONE NETWORKS INC.</v>
          </cell>
          <cell r="D2455">
            <v>-1171606</v>
          </cell>
        </row>
        <row r="2456">
          <cell r="A2456" t="str">
            <v>ASPHODEL-NORWOOD DISTRIBUTION INCORPORATED</v>
          </cell>
          <cell r="B2456" t="str">
            <v>PETERBOROUGH DISTRIBUTION INCORPORATED</v>
          </cell>
          <cell r="D2456">
            <v>-62092</v>
          </cell>
        </row>
        <row r="2457">
          <cell r="A2457" t="str">
            <v>ATIKOKAN HYDRO INC.</v>
          </cell>
          <cell r="B2457" t="str">
            <v>ATIKOKAN HYDRO INC.</v>
          </cell>
          <cell r="D2457">
            <v>-296693</v>
          </cell>
        </row>
        <row r="2458">
          <cell r="A2458" t="str">
            <v>AURORA HYDRO CONNECTIONS LIMITED</v>
          </cell>
          <cell r="B2458" t="str">
            <v>POWERSTREAM INC.</v>
          </cell>
          <cell r="D2458">
            <v>-13611099</v>
          </cell>
        </row>
        <row r="2459">
          <cell r="A2459" t="str">
            <v>AYLMER PUBLIC UTILITIES COMMISSION</v>
          </cell>
          <cell r="B2459" t="str">
            <v>ERIE THAMES POWERLINES CORPORATION</v>
          </cell>
          <cell r="D2459">
            <v>-685655</v>
          </cell>
        </row>
        <row r="2460">
          <cell r="A2460" t="str">
            <v>BATH HYDRO</v>
          </cell>
          <cell r="B2460" t="str">
            <v>HYDRO ONE NETWORKS INC.</v>
          </cell>
          <cell r="D2460">
            <v>-385074</v>
          </cell>
        </row>
        <row r="2461">
          <cell r="A2461" t="str">
            <v>BEACHBURG HYDRO</v>
          </cell>
          <cell r="B2461" t="str">
            <v>OTTAWA RIVER POWER CORPORATION</v>
          </cell>
          <cell r="D2461">
            <v>-72922</v>
          </cell>
        </row>
        <row r="2462">
          <cell r="A2462" t="str">
            <v>BELLEVILLE ELECTRIC CORPORATION</v>
          </cell>
          <cell r="B2462" t="str">
            <v>VERIDIAN CONNECTIONS INC.</v>
          </cell>
          <cell r="D2462">
            <v>-1477065</v>
          </cell>
        </row>
        <row r="2463">
          <cell r="A2463" t="str">
            <v>BLANDFORD-BLENHEIM PUBLIC UTILITIES COMMISSION</v>
          </cell>
          <cell r="B2463" t="str">
            <v>HYDRO ONE NETWORKS INC.</v>
          </cell>
          <cell r="D2463">
            <v>-187580</v>
          </cell>
        </row>
        <row r="2464">
          <cell r="A2464" t="str">
            <v>BLUE MOUNTAINS HYDRO SERVICES COMPANY INC.</v>
          </cell>
          <cell r="B2464" t="str">
            <v>COLLUS POWER CORP.</v>
          </cell>
          <cell r="D2464">
            <v>-388453</v>
          </cell>
        </row>
        <row r="2465">
          <cell r="A2465" t="str">
            <v>BLYTH HYDRO ELECTRIC COMMISSION</v>
          </cell>
          <cell r="B2465" t="str">
            <v>HYDRO ONE NETWORKS INC.</v>
          </cell>
          <cell r="D2465">
            <v>-118013</v>
          </cell>
        </row>
        <row r="2466">
          <cell r="A2466" t="str">
            <v>BOARD OF LIGHT &amp; HEAT COMM. OF THE CITY OF GUELPH</v>
          </cell>
          <cell r="B2466" t="str">
            <v>GUELPH HYDRO ELECTRIC SYSTEMS INC.</v>
          </cell>
          <cell r="D2466">
            <v>-22572850</v>
          </cell>
        </row>
        <row r="2467">
          <cell r="A2467" t="str">
            <v>BOBCAYGEON HYDRO ELECTRIC COMMISSION</v>
          </cell>
          <cell r="B2467" t="str">
            <v>HYDRO ONE NETWORKS INC.</v>
          </cell>
          <cell r="D2467">
            <v>-1014797</v>
          </cell>
        </row>
        <row r="2468">
          <cell r="A2468" t="str">
            <v>BRADFORD WEST GWILLIMBURY PUBLIC UTILITIES COMMISSION</v>
          </cell>
          <cell r="B2468" t="str">
            <v>POWERSTREAM INC.</v>
          </cell>
          <cell r="D2468">
            <v>-2683791</v>
          </cell>
        </row>
        <row r="2469">
          <cell r="A2469" t="str">
            <v>BRIGHTON DISTRIBUTION INC.</v>
          </cell>
          <cell r="B2469" t="str">
            <v>HYDRO ONE NETWORKS INC.</v>
          </cell>
          <cell r="D2469">
            <v>-209479</v>
          </cell>
        </row>
        <row r="2470">
          <cell r="A2470" t="str">
            <v>BROCK HYDRO-ELECTRIC COMMISSION</v>
          </cell>
          <cell r="B2470" t="str">
            <v>VERIDIAN CONNECTIONS INC.</v>
          </cell>
          <cell r="D2470">
            <v>-190459</v>
          </cell>
        </row>
        <row r="2471">
          <cell r="A2471" t="str">
            <v>BROCKVILLE UTILITIES INCORPORATED</v>
          </cell>
          <cell r="B2471" t="str">
            <v>HYDRO ONE NETWORKS INC.</v>
          </cell>
          <cell r="D2471">
            <v>-1093206</v>
          </cell>
        </row>
        <row r="2472">
          <cell r="A2472" t="str">
            <v>BRUSSELS PUBLIC UTILITIES COMMISSION</v>
          </cell>
          <cell r="B2472" t="str">
            <v>FESTIVAL HYDRO INC.</v>
          </cell>
          <cell r="D2472">
            <v>-75895</v>
          </cell>
        </row>
        <row r="2473">
          <cell r="A2473" t="str">
            <v>BURK'S FALLS HYDRO ELECTRIC COMMISSION</v>
          </cell>
          <cell r="B2473" t="str">
            <v>LAKELAND POWER DISTRIBUTION LTD.</v>
          </cell>
          <cell r="D2473">
            <v>-101545</v>
          </cell>
        </row>
        <row r="2474">
          <cell r="A2474" t="str">
            <v>BURLINGTON HYDRO INC.</v>
          </cell>
          <cell r="B2474" t="str">
            <v>BURLINGTON HYDRO INC.</v>
          </cell>
          <cell r="D2474">
            <v>-24902845</v>
          </cell>
        </row>
        <row r="2475">
          <cell r="A2475" t="str">
            <v>CALEDON HYDRO CORPORATION</v>
          </cell>
          <cell r="B2475" t="str">
            <v>HYDRO ONE NETWORKS INC.</v>
          </cell>
          <cell r="D2475">
            <v>-1671329</v>
          </cell>
        </row>
        <row r="2476">
          <cell r="A2476" t="str">
            <v>CAMBRIDGE AND NORTH DUMFRIES HYDRO INC.</v>
          </cell>
          <cell r="B2476" t="str">
            <v>CAMBRIDGE AND NORTH DUMFRIES HYDRO INC.</v>
          </cell>
          <cell r="D2476">
            <v>-27999263</v>
          </cell>
        </row>
        <row r="2477">
          <cell r="A2477" t="str">
            <v>CAPREOL HYDRO ELECTRIC COMMISSION</v>
          </cell>
          <cell r="B2477" t="str">
            <v>GREATER SUDBURY HYDRO INC.</v>
          </cell>
          <cell r="D2477">
            <v>-423058</v>
          </cell>
        </row>
        <row r="2478">
          <cell r="A2478" t="str">
            <v>CASSELMAN HYDRO INC.</v>
          </cell>
          <cell r="B2478" t="str">
            <v>HYDRO OTTAWA LIMITED</v>
          </cell>
          <cell r="D2478">
            <v>-591060</v>
          </cell>
        </row>
        <row r="2479">
          <cell r="A2479" t="str">
            <v>CAVAN-MILLBROOK-NORTH MONAGHAN PUBLIC UTILITIES COMMISSION</v>
          </cell>
          <cell r="B2479" t="str">
            <v>HYDRO ONE NETWORKS INC.</v>
          </cell>
          <cell r="D2479">
            <v>-203756</v>
          </cell>
        </row>
        <row r="2480">
          <cell r="A2480" t="str">
            <v>CENTRE HASTINGS HYDRO ELECTRIC COMMISSION</v>
          </cell>
          <cell r="B2480" t="str">
            <v>HYDRO ONE NETWORKS INC.</v>
          </cell>
          <cell r="D2480">
            <v>-71400</v>
          </cell>
        </row>
        <row r="2481">
          <cell r="A2481" t="str">
            <v>CHALK RIVER HYDRO</v>
          </cell>
          <cell r="B2481" t="str">
            <v>HYDRO ONE NETWORKS INC.</v>
          </cell>
          <cell r="D2481">
            <v>-104885</v>
          </cell>
        </row>
        <row r="2482">
          <cell r="A2482" t="str">
            <v>CHAPLEAU PUBLIC UTILITIES CORPORATION</v>
          </cell>
          <cell r="B2482" t="str">
            <v>CHAPLEAU PUBLIC UTILITIES CORPORATION</v>
          </cell>
          <cell r="D2482">
            <v>-59475</v>
          </cell>
        </row>
        <row r="2483">
          <cell r="A2483" t="str">
            <v>CITY OF DRYDEN HYDRO ELECTRIC COMMISSION</v>
          </cell>
          <cell r="B2483" t="str">
            <v>HYDRO ONE NETWORKS INC.</v>
          </cell>
          <cell r="D2483">
            <v>-692036</v>
          </cell>
        </row>
        <row r="2484">
          <cell r="A2484" t="str">
            <v>CLARINGTON HYDRO-ELECTRIC COMMISSION</v>
          </cell>
          <cell r="B2484" t="str">
            <v>VERIDIAN CONNECTIONS INC.</v>
          </cell>
          <cell r="D2484">
            <v>-6101471</v>
          </cell>
        </row>
        <row r="2485">
          <cell r="A2485" t="str">
            <v>CLEARVIEW HYDRO ELECTRIC COMMISSION</v>
          </cell>
          <cell r="B2485" t="str">
            <v>COLLUS POWER CORP.</v>
          </cell>
          <cell r="D2485">
            <v>-251571</v>
          </cell>
        </row>
        <row r="2486">
          <cell r="A2486" t="str">
            <v>CLINTON POWER CORPORATION</v>
          </cell>
          <cell r="B2486" t="str">
            <v>ERIE THAMES POWERLINES CORPORATION</v>
          </cell>
          <cell r="D2486">
            <v>-90288</v>
          </cell>
        </row>
        <row r="2487">
          <cell r="A2487" t="str">
            <v>COBDEN HYDRO</v>
          </cell>
          <cell r="B2487" t="str">
            <v>HYDRO ONE NETWORKS INC.</v>
          </cell>
          <cell r="D2487">
            <v>-231265</v>
          </cell>
        </row>
        <row r="2488">
          <cell r="A2488" t="str">
            <v>COLBORNE PUBLIC UTILITIES COMMISSION</v>
          </cell>
          <cell r="B2488" t="str">
            <v>LAKEFRONT UTILITIES INC.</v>
          </cell>
          <cell r="D2488">
            <v>-72121</v>
          </cell>
        </row>
        <row r="2489">
          <cell r="A2489" t="str">
            <v>COTTAM HYDRO-ELECTRIC SYSTEM</v>
          </cell>
          <cell r="B2489" t="str">
            <v>E.L.K. ENERGY INC.</v>
          </cell>
          <cell r="D2489">
            <v>-627052</v>
          </cell>
        </row>
        <row r="2490">
          <cell r="A2490" t="str">
            <v>DASHWOOD HYDRO-ELECTRIC SYSTEM</v>
          </cell>
          <cell r="B2490" t="str">
            <v>FESTIVAL HYDRO INC.</v>
          </cell>
          <cell r="D2490">
            <v>-6080</v>
          </cell>
        </row>
        <row r="2491">
          <cell r="A2491" t="str">
            <v>DEEP RIVER HYDRO</v>
          </cell>
          <cell r="B2491" t="str">
            <v>HYDRO ONE NETWORKS INC.</v>
          </cell>
          <cell r="D2491">
            <v>-581086</v>
          </cell>
        </row>
        <row r="2492">
          <cell r="A2492" t="str">
            <v>DELHI HYDRO-ELECTRIC COMMISSION</v>
          </cell>
          <cell r="B2492" t="str">
            <v>NORFOLK POWER DISTRIBUTION INC.</v>
          </cell>
          <cell r="D2492">
            <v>-62683</v>
          </cell>
        </row>
        <row r="2493">
          <cell r="A2493" t="str">
            <v>DESERONTO PUBLIC UTILITIES COMMISSION</v>
          </cell>
          <cell r="B2493" t="str">
            <v>HYDRO ONE NETWORKS INC.</v>
          </cell>
          <cell r="D2493">
            <v>-108785</v>
          </cell>
        </row>
        <row r="2494">
          <cell r="A2494" t="str">
            <v>DRESDEN UTILITIES COMMISSION</v>
          </cell>
          <cell r="B2494" t="str">
            <v>CHATHAM-KENT HYDRO INC.</v>
          </cell>
          <cell r="D2494">
            <v>-110680</v>
          </cell>
        </row>
        <row r="2495">
          <cell r="A2495" t="str">
            <v>DUNDALK HYDRO ELECTRIC SYSTEM</v>
          </cell>
          <cell r="B2495" t="str">
            <v>HYDRO ONE NETWORKS INC.</v>
          </cell>
          <cell r="D2495">
            <v>-162571</v>
          </cell>
        </row>
        <row r="2496">
          <cell r="A2496" t="str">
            <v>DUNDAS HYDRO-ELECTRIC COMMISSION</v>
          </cell>
          <cell r="B2496" t="str">
            <v>HORIZON UTILITIES CORPORATION</v>
          </cell>
          <cell r="D2496">
            <v>-3611724</v>
          </cell>
        </row>
        <row r="2497">
          <cell r="A2497" t="str">
            <v>DUNNVILLE HYDRO ELECTRIC COMMISSION</v>
          </cell>
          <cell r="B2497" t="str">
            <v>HALDIMAND COUNTY HYDRO INC.</v>
          </cell>
          <cell r="D2497">
            <v>-445243</v>
          </cell>
        </row>
        <row r="2498">
          <cell r="A2498" t="str">
            <v>DURHAM HYDRO ELECTRIC COMMISSION</v>
          </cell>
          <cell r="B2498" t="str">
            <v>HYDRO ONE NETWORKS INC.</v>
          </cell>
          <cell r="D2498">
            <v>-73640</v>
          </cell>
        </row>
        <row r="2499">
          <cell r="A2499" t="str">
            <v>DUTTON HYDRO LIMITED</v>
          </cell>
          <cell r="B2499" t="str">
            <v>MIDDLESEX POWER DISTRIBUTION CORPORATION</v>
          </cell>
          <cell r="D2499">
            <v>-69053</v>
          </cell>
        </row>
        <row r="2500">
          <cell r="A2500" t="str">
            <v>EAST ZORRA-TAVISTOCK PUBLIC UTILITY COMMISSION</v>
          </cell>
          <cell r="B2500" t="str">
            <v>ERIE THAMES POWERLINES CORPORATION</v>
          </cell>
          <cell r="D2500">
            <v>-353905</v>
          </cell>
        </row>
        <row r="2501">
          <cell r="A2501" t="str">
            <v>ELMWOOD HYDRO-ELECTRIC SYSTEM</v>
          </cell>
          <cell r="B2501" t="str">
            <v>WESTARIO POWER INC.</v>
          </cell>
          <cell r="D2501">
            <v>-7042</v>
          </cell>
        </row>
        <row r="2502">
          <cell r="A2502" t="str">
            <v>EMBRUN COOPERATIVE HYDRO INC.</v>
          </cell>
          <cell r="B2502" t="str">
            <v>COOPERATIVE HYDRO EMBRUN INC.</v>
          </cell>
          <cell r="D2502">
            <v>-488326</v>
          </cell>
        </row>
        <row r="2503">
          <cell r="A2503" t="str">
            <v>ERIN HYDRO ELECTRIC COMMISSION</v>
          </cell>
          <cell r="B2503" t="str">
            <v>HYDRO ONE NETWORKS INC.</v>
          </cell>
          <cell r="D2503">
            <v>-958799</v>
          </cell>
        </row>
        <row r="2504">
          <cell r="A2504" t="str">
            <v>ESSEX HYDRO-ELECTRIC COMMISSION</v>
          </cell>
          <cell r="B2504" t="str">
            <v>E.L.K. ENERGY INC.</v>
          </cell>
          <cell r="D2504">
            <v>-793928</v>
          </cell>
        </row>
        <row r="2505">
          <cell r="A2505" t="str">
            <v>FENELON FALLS BOARD OF WATER, LIGHT AND POWER COMMISSIONERS</v>
          </cell>
          <cell r="B2505" t="str">
            <v>HYDRO ONE NETWORKS INC.</v>
          </cell>
          <cell r="D2505">
            <v>-116426</v>
          </cell>
        </row>
        <row r="2506">
          <cell r="A2506" t="str">
            <v>FLAMBOROUGH HYDRO ELECTRIC COMMISSION</v>
          </cell>
          <cell r="B2506" t="str">
            <v>HORIZON UTILITIES CORPORATION</v>
          </cell>
          <cell r="D2506">
            <v>-631177</v>
          </cell>
        </row>
        <row r="2507">
          <cell r="A2507" t="str">
            <v>FOREST PUBLIC UTILITIES COMMISSION</v>
          </cell>
          <cell r="B2507" t="str">
            <v>HYDRO ONE NETWORKS INC.</v>
          </cell>
          <cell r="D2507">
            <v>-238467</v>
          </cell>
        </row>
        <row r="2508">
          <cell r="A2508" t="str">
            <v>FORT FRANCES POWER CORPORATION</v>
          </cell>
          <cell r="B2508" t="str">
            <v>FORT FRANCES POWER CORPORATION</v>
          </cell>
          <cell r="D2508">
            <v>-301349</v>
          </cell>
        </row>
        <row r="2509">
          <cell r="A2509" t="str">
            <v>GEORGINA HYDRO ELECTRIC COMMISSION</v>
          </cell>
          <cell r="B2509" t="str">
            <v>HYDRO ONE NETWORKS INC.</v>
          </cell>
          <cell r="D2509">
            <v>-519344</v>
          </cell>
        </row>
        <row r="2510">
          <cell r="A2510" t="str">
            <v>GLENCOE PUBLIC UTILITIES COMMISSION</v>
          </cell>
          <cell r="B2510" t="str">
            <v>HYDRO ONE NETWORKS INC.</v>
          </cell>
          <cell r="D2510">
            <v>-151950</v>
          </cell>
        </row>
        <row r="2511">
          <cell r="A2511" t="str">
            <v>GOULBOURN HYDRO ELECTRIC COMMISSION</v>
          </cell>
          <cell r="B2511" t="str">
            <v>HYDRO OTTAWA LIMITED</v>
          </cell>
          <cell r="D2511">
            <v>-578086</v>
          </cell>
        </row>
        <row r="2512">
          <cell r="A2512" t="str">
            <v>GRAND BEND PUBLIC UTILITIES COMMISSION</v>
          </cell>
          <cell r="B2512" t="str">
            <v>HYDRO ONE NETWORKS INC.</v>
          </cell>
          <cell r="D2512">
            <v>-465545</v>
          </cell>
        </row>
        <row r="2513">
          <cell r="A2513" t="str">
            <v>GRAND VALLEY ENERGY INC.</v>
          </cell>
          <cell r="B2513" t="str">
            <v>ORANGEVILLE HYDRO LIMITED</v>
          </cell>
          <cell r="D2513">
            <v>-439949</v>
          </cell>
        </row>
        <row r="2514">
          <cell r="A2514" t="str">
            <v>GRAVENHURST HYDRO ELECTRIC INC.</v>
          </cell>
          <cell r="B2514" t="str">
            <v>VERIDIAN CONNECTIONS INC.</v>
          </cell>
          <cell r="D2514">
            <v>-483787</v>
          </cell>
        </row>
        <row r="2515">
          <cell r="A2515" t="str">
            <v>GRIMSBY POWER INCORPORATED</v>
          </cell>
          <cell r="B2515" t="str">
            <v>GRIMSBY POWER INCORPORATED</v>
          </cell>
          <cell r="D2515">
            <v>-4809522</v>
          </cell>
        </row>
        <row r="2516">
          <cell r="A2516" t="str">
            <v>GUELPH/ERAMOSA HYDRO-ELECTRIC COMMISSION</v>
          </cell>
          <cell r="B2516" t="str">
            <v>GUELPH HYDRO ELECTRIC SYSTEMS INC.</v>
          </cell>
          <cell r="D2516">
            <v>-887451</v>
          </cell>
        </row>
        <row r="2517">
          <cell r="A2517" t="str">
            <v>HALDIMAND HYDRO-ELECTRIC COMMISSION</v>
          </cell>
          <cell r="B2517" t="str">
            <v>HALDIMAND COUNTY HYDRO INC.</v>
          </cell>
          <cell r="D2517">
            <v>-507544</v>
          </cell>
        </row>
        <row r="2518">
          <cell r="A2518" t="str">
            <v>HALTON HILLS HYDRO INC.</v>
          </cell>
          <cell r="B2518" t="str">
            <v>HALTON HILLS HYDRO INC.</v>
          </cell>
          <cell r="D2518">
            <v>-5023623</v>
          </cell>
        </row>
        <row r="2519">
          <cell r="A2519" t="str">
            <v>HAMILTON HYDRO INC.</v>
          </cell>
          <cell r="B2519" t="str">
            <v>HORIZON UTILITIES CORPORATION</v>
          </cell>
          <cell r="D2519">
            <v>-7031831</v>
          </cell>
        </row>
        <row r="2520">
          <cell r="A2520" t="str">
            <v>HANOVER ELECTRIC SERVICES INC.</v>
          </cell>
          <cell r="B2520" t="str">
            <v>WESTARIO POWER INC.</v>
          </cell>
          <cell r="D2520">
            <v>-480012</v>
          </cell>
        </row>
        <row r="2521">
          <cell r="A2521" t="str">
            <v>HASTINGS PUBLIC UTILITIES</v>
          </cell>
          <cell r="B2521" t="str">
            <v>HYDRO ONE NETWORKS INC.</v>
          </cell>
          <cell r="D2521">
            <v>-51313</v>
          </cell>
        </row>
        <row r="2522">
          <cell r="A2522" t="str">
            <v>HAVELOCK-BELMONT-METHUEN HYDRO ELECTRIC COMMISSION</v>
          </cell>
          <cell r="B2522" t="str">
            <v>HYDRO ONE NETWORKS INC.</v>
          </cell>
          <cell r="D2522">
            <v>-46025</v>
          </cell>
        </row>
        <row r="2523">
          <cell r="A2523" t="str">
            <v>HEARST POWER DISTRIBUTION COMPANY LIMITED</v>
          </cell>
          <cell r="B2523" t="str">
            <v>HEARST POWER DISTRIBUTION COMPANY LIMITED</v>
          </cell>
          <cell r="D2523">
            <v>-206641</v>
          </cell>
        </row>
        <row r="2524">
          <cell r="A2524" t="str">
            <v>HEC OF THE TOWNSHIP OF ALFRED - PLANTAGENET</v>
          </cell>
          <cell r="B2524" t="str">
            <v>HYDRO 2000 INC.</v>
          </cell>
          <cell r="D2524">
            <v>-127762</v>
          </cell>
        </row>
        <row r="2525">
          <cell r="A2525" t="str">
            <v>HENSALL PUBLIC UTILITIES COMMISSION</v>
          </cell>
          <cell r="B2525" t="str">
            <v>FESTIVAL HYDRO INC.</v>
          </cell>
          <cell r="D2525">
            <v>-53777</v>
          </cell>
        </row>
        <row r="2526">
          <cell r="A2526" t="str">
            <v>HOLSTEIN HYDRO ELECTRIC SYSTEM</v>
          </cell>
          <cell r="B2526" t="str">
            <v>WELLINGTON NORTH POWER INC.</v>
          </cell>
          <cell r="D2526">
            <v>-11616</v>
          </cell>
        </row>
        <row r="2527">
          <cell r="A2527" t="str">
            <v>HUNTSVILLE PUBLIC UTILITIES COMMISSION</v>
          </cell>
          <cell r="B2527" t="str">
            <v>LAKELAND POWER DISTRIBUTION LTD.</v>
          </cell>
          <cell r="D2527">
            <v>-434121</v>
          </cell>
        </row>
        <row r="2528">
          <cell r="A2528" t="str">
            <v>HYDRO ELECTRIC COMMISSION OF THE CORPORATION OF THE TOWNSHIP OF MIDDLESEX CENTRE</v>
          </cell>
          <cell r="B2528" t="str">
            <v>HYDRO ONE NETWORKS INC.</v>
          </cell>
          <cell r="D2528">
            <v>-279993</v>
          </cell>
        </row>
        <row r="2529">
          <cell r="A2529" t="str">
            <v>HYDRO ELECTRIC COMMISSION OF THE TOWN OF LEAMINGTON</v>
          </cell>
          <cell r="B2529" t="str">
            <v>ESSEX POWERLINES CORPORATION</v>
          </cell>
          <cell r="D2529">
            <v>-2220610</v>
          </cell>
        </row>
        <row r="2530">
          <cell r="A2530" t="str">
            <v>HYDRO ELECTRIC COMMISSION OF THE TOWNSHIP OF SPRINGWATER</v>
          </cell>
          <cell r="B2530" t="str">
            <v>HYDRO ONE NETWORKS INC.</v>
          </cell>
          <cell r="D2530">
            <v>-157903</v>
          </cell>
        </row>
        <row r="2531">
          <cell r="A2531" t="str">
            <v>HYDRO HAWKESBURY INC.</v>
          </cell>
          <cell r="B2531" t="str">
            <v>HYDRO HAWKESBURY INC.</v>
          </cell>
          <cell r="D2531">
            <v>-654859</v>
          </cell>
        </row>
        <row r="2532">
          <cell r="A2532" t="str">
            <v>HYDRO MISSISSAUGA CORPORATION</v>
          </cell>
          <cell r="B2532" t="str">
            <v>ENERSOURCE HYDRO MISSISSAUGA INC.</v>
          </cell>
          <cell r="D2532">
            <v>-211426595</v>
          </cell>
        </row>
        <row r="2533">
          <cell r="A2533" t="str">
            <v>HYDRO ONE BRAMPTON NETWORKS INC.</v>
          </cell>
          <cell r="B2533" t="str">
            <v>HYDRO ONE BRAMPTON NETWORKS INC.</v>
          </cell>
          <cell r="D2533">
            <v>-70428446</v>
          </cell>
        </row>
        <row r="2534">
          <cell r="A2534" t="str">
            <v>HYDRO OTTAWA LIMITED</v>
          </cell>
          <cell r="B2534" t="str">
            <v>HYDRO OTTAWA LIMITED</v>
          </cell>
          <cell r="D2534">
            <v>-38220563</v>
          </cell>
        </row>
        <row r="2535">
          <cell r="A2535" t="str">
            <v>HYDRO VAUGHAN DISTRIBUTION INC.</v>
          </cell>
          <cell r="B2535" t="str">
            <v>POWERSTREAM INC.</v>
          </cell>
          <cell r="D2535">
            <v>-87209685</v>
          </cell>
        </row>
        <row r="2536">
          <cell r="A2536" t="str">
            <v>HYDRO-ELECTRIC COMMISSION FOR THE TOWN OF AMHERSTBURG</v>
          </cell>
          <cell r="B2536" t="str">
            <v>ESSEX POWERLINES CORPORATION</v>
          </cell>
          <cell r="D2536">
            <v>-839038</v>
          </cell>
        </row>
        <row r="2537">
          <cell r="A2537" t="str">
            <v>HYDRO-ELECTRIC COMMISSION OF SOUTH DUMFRIES</v>
          </cell>
          <cell r="B2537" t="str">
            <v>BRANT COUNTY POWER INC.</v>
          </cell>
          <cell r="D2537">
            <v>-1339960</v>
          </cell>
        </row>
        <row r="2538">
          <cell r="A2538" t="str">
            <v>HYDRO-ELECTRIC COMMISSION OF THE CITY OF BRANTFORD</v>
          </cell>
          <cell r="B2538" t="str">
            <v>BRANTFORD POWER INC.</v>
          </cell>
          <cell r="D2538">
            <v>-6136637</v>
          </cell>
        </row>
        <row r="2539">
          <cell r="A2539" t="str">
            <v>HYDRO-ELECTRIC COMMISSION OF THE CITY OF PEMBROKE</v>
          </cell>
          <cell r="B2539" t="str">
            <v>OTTAWA RIVER POWER CORPORATION</v>
          </cell>
          <cell r="D2539">
            <v>-1843533</v>
          </cell>
        </row>
        <row r="2540">
          <cell r="A2540" t="str">
            <v>HYDRO-ELECTRIC COMMISSION OF THE CITY OF SARNIA</v>
          </cell>
          <cell r="B2540" t="str">
            <v>BLUEWATER POWER DISTRIBUTION CORPORATION</v>
          </cell>
          <cell r="D2540">
            <v>-1677753</v>
          </cell>
        </row>
        <row r="2541">
          <cell r="A2541" t="str">
            <v>HYDRO-ELECTRIC COMMISSION OF THE CITY OF TORONTO - EAST YORK OFFICE</v>
          </cell>
          <cell r="B2541" t="str">
            <v>TORONTO HYDRO-ELECTRIC SYSTEM LIMITED</v>
          </cell>
          <cell r="D2541">
            <v>-1161504</v>
          </cell>
        </row>
        <row r="2542">
          <cell r="A2542" t="str">
            <v>HYDRO-ELECTRIC COMMISSION OF THE CITY OF TORONTO - ETOBICOKE OFFICE</v>
          </cell>
          <cell r="B2542" t="str">
            <v>TORONTO HYDRO-ELECTRIC SYSTEM LIMITED</v>
          </cell>
          <cell r="D2542">
            <v>-17024926</v>
          </cell>
        </row>
        <row r="2543">
          <cell r="A2543" t="str">
            <v>HYDRO-ELECTRIC COMMISSION OF THE CITY OF TORONTO - NORTH YORK OFFICE</v>
          </cell>
          <cell r="B2543" t="str">
            <v>TORONTO HYDRO-ELECTRIC SYSTEM LIMITED</v>
          </cell>
          <cell r="D2543">
            <v>-13859585</v>
          </cell>
        </row>
        <row r="2544">
          <cell r="A2544" t="str">
            <v>HYDRO-ELECTRIC COMMISSION OF THE CITY OF TORONTO - SCARBOROUGH OFFICE</v>
          </cell>
          <cell r="B2544" t="str">
            <v>TORONTO HYDRO-ELECTRIC SYSTEM LIMITED</v>
          </cell>
          <cell r="D2544">
            <v>-45210315</v>
          </cell>
        </row>
        <row r="2545">
          <cell r="A2545" t="str">
            <v>HYDRO-ELECTRIC COMMISSION OF THE CITY OF TORONTO - TORONTO OFFICE</v>
          </cell>
          <cell r="B2545" t="str">
            <v>TORONTO HYDRO-ELECTRIC SYSTEM LIMITED</v>
          </cell>
          <cell r="D2545">
            <v>-16694536</v>
          </cell>
        </row>
        <row r="2546">
          <cell r="A2546" t="str">
            <v>HYDRO-ELECTRIC COMMISSION OF THE CITY OF TORONTO - YORK OFFICE</v>
          </cell>
          <cell r="B2546" t="str">
            <v>TORONTO HYDRO-ELECTRIC SYSTEM LIMITED</v>
          </cell>
          <cell r="D2546">
            <v>-1481049</v>
          </cell>
        </row>
        <row r="2547">
          <cell r="A2547" t="str">
            <v>HYDRO-ELECTRIC COMMISSION OF THE TOWN OF BOTHWELL</v>
          </cell>
          <cell r="B2547" t="str">
            <v>CHATHAM-KENT HYDRO INC.</v>
          </cell>
          <cell r="D2547">
            <v>-18554</v>
          </cell>
        </row>
        <row r="2548">
          <cell r="A2548" t="str">
            <v>HYDRO-ELECTRIC COMMISSION OF THE TOWN OF BRACEBRIDGE</v>
          </cell>
          <cell r="B2548" t="str">
            <v>LAKELAND POWER DISTRIBUTION LTD.</v>
          </cell>
          <cell r="D2548">
            <v>-348635</v>
          </cell>
        </row>
        <row r="2549">
          <cell r="A2549" t="str">
            <v>HYDRO-ELECTRIC COMMISSION OF THE TOWN OF CACHE BAY</v>
          </cell>
          <cell r="B2549" t="str">
            <v>GREATER SUDBURY HYDRO INC.</v>
          </cell>
          <cell r="D2549">
            <v>-3110</v>
          </cell>
        </row>
        <row r="2550">
          <cell r="A2550" t="str">
            <v>HYDRO-ELECTRIC COMMISSION OF THE TOWN OF HARRISTON</v>
          </cell>
          <cell r="B2550" t="str">
            <v>WESTARIO POWER INC.</v>
          </cell>
          <cell r="D2550">
            <v>-81709</v>
          </cell>
        </row>
        <row r="2551">
          <cell r="A2551" t="str">
            <v>HYDRO-ELECTRIC COMMISSION OF THE TOWN OF HARROW</v>
          </cell>
          <cell r="B2551" t="str">
            <v>E.L.K. ENERGY INC.</v>
          </cell>
          <cell r="D2551">
            <v>-308527</v>
          </cell>
        </row>
        <row r="2552">
          <cell r="A2552" t="str">
            <v>HYDRO-ELECTRIC COMMISSION OF THE TOWN OF LASALLE</v>
          </cell>
          <cell r="B2552" t="str">
            <v>ESSEX POWERLINES CORPORATION</v>
          </cell>
          <cell r="D2552">
            <v>-6522928</v>
          </cell>
        </row>
        <row r="2553">
          <cell r="A2553" t="str">
            <v>HYDRO-ELECTRIC COMMISSION OF THE TOWN OF PORT ELGIN</v>
          </cell>
          <cell r="B2553" t="str">
            <v>WESTARIO POWER INC.</v>
          </cell>
          <cell r="D2553">
            <v>-2022643</v>
          </cell>
        </row>
        <row r="2554">
          <cell r="A2554" t="str">
            <v>HYDRO-ELECTRIC COMMISSION OF THE TOWN OF STURGEON FALLS</v>
          </cell>
          <cell r="B2554" t="str">
            <v>GREATER SUDBURY HYDRO INC.</v>
          </cell>
          <cell r="D2554">
            <v>-74664</v>
          </cell>
        </row>
        <row r="2555">
          <cell r="A2555" t="str">
            <v>HYDRO-ELECTRIC COMMISSION OF THE TOWN OF VANKLEEK HILL</v>
          </cell>
          <cell r="B2555" t="str">
            <v>HYDRO ONE NETWORKS INC.</v>
          </cell>
          <cell r="D2555">
            <v>-104455</v>
          </cell>
        </row>
        <row r="2556">
          <cell r="A2556" t="str">
            <v>HYDRO-ELECTRIC COMMISSION OF THE TOWN OF WALLACEBURG</v>
          </cell>
          <cell r="B2556" t="str">
            <v>CHATHAM-KENT HYDRO INC.</v>
          </cell>
          <cell r="D2556">
            <v>-736677</v>
          </cell>
        </row>
        <row r="2557">
          <cell r="A2557" t="str">
            <v>HYDRO-ELECTRIC COMMISSION OF THE TOWN OF WASAGA BEACH</v>
          </cell>
          <cell r="B2557" t="str">
            <v>WASAGA DISTRIBUTION INC.</v>
          </cell>
          <cell r="D2557">
            <v>-4206444</v>
          </cell>
        </row>
        <row r="2558">
          <cell r="A2558" t="str">
            <v>HYDRO-ELECTRIC COMMISSION OF THE TOWN OF WEBBWOOD</v>
          </cell>
          <cell r="B2558" t="str">
            <v>ESPANOLA REGIONAL HYDRO DISTRIBUTION CORPORATION</v>
          </cell>
          <cell r="D2558">
            <v>-9548</v>
          </cell>
        </row>
        <row r="2559">
          <cell r="A2559" t="str">
            <v>HYDRO-ELECTRIC COMMISSION OF THE TOWN OF WIARTON</v>
          </cell>
          <cell r="B2559" t="str">
            <v>HYDRO ONE NETWORKS INC.</v>
          </cell>
          <cell r="D2559">
            <v>-166008</v>
          </cell>
        </row>
        <row r="2560">
          <cell r="A2560" t="str">
            <v>HYDRO-ELECTRIC COMMISSION OF THE TOWNSHIP OF BRANTFORD</v>
          </cell>
          <cell r="B2560" t="str">
            <v>BRANT COUNTY POWER INC.</v>
          </cell>
          <cell r="D2560">
            <v>-672280</v>
          </cell>
        </row>
        <row r="2561">
          <cell r="A2561" t="str">
            <v>HYDRO-ELECTRIC COMMISSION OF THE TOWNSHIP OF BURFORD</v>
          </cell>
          <cell r="B2561" t="str">
            <v>BRANT COUNTY POWER INC.</v>
          </cell>
          <cell r="D2561">
            <v>-306179</v>
          </cell>
        </row>
        <row r="2562">
          <cell r="A2562" t="str">
            <v>HYDRO-ELECTRIC COMMISSION OF THE TOWNSHIP OF ESSA</v>
          </cell>
          <cell r="B2562" t="str">
            <v>POWERSTREAM INC.</v>
          </cell>
          <cell r="D2562">
            <v>-91794</v>
          </cell>
        </row>
        <row r="2563">
          <cell r="A2563" t="str">
            <v>HYDRO-ELECTRIC COMMISSION OF THE VILLAGE OF CLIFFORD</v>
          </cell>
          <cell r="B2563" t="str">
            <v>WESTARIO POWER INC.</v>
          </cell>
          <cell r="D2563">
            <v>-44203</v>
          </cell>
        </row>
        <row r="2564">
          <cell r="A2564" t="str">
            <v>HYDRO-ELECTRIC COMMISSION OF THE VILLAGE OF ELORA</v>
          </cell>
          <cell r="B2564" t="str">
            <v>CENTRE WELLINGTON HYDRO LTD.</v>
          </cell>
          <cell r="D2564">
            <v>-832935</v>
          </cell>
        </row>
        <row r="2565">
          <cell r="A2565" t="str">
            <v>HYDRO-ELECTRIC COMMISSION OF THE VILLAGE OF FINCH</v>
          </cell>
          <cell r="B2565" t="str">
            <v>HYDRO ONE NETWORKS INC.</v>
          </cell>
          <cell r="D2565">
            <v>-28863</v>
          </cell>
        </row>
        <row r="2566">
          <cell r="A2566" t="str">
            <v>HYDRO-ELECTRIC COMMISSION OF THE VILLAGE OF FRANKFORD</v>
          </cell>
          <cell r="B2566" t="str">
            <v>HYDRO ONE NETWORKS INC.</v>
          </cell>
          <cell r="D2566">
            <v>-23387</v>
          </cell>
        </row>
        <row r="2567">
          <cell r="A2567" t="str">
            <v>HYDRO-ELECTRIC COMMISSION OF THE VILLAGE OF L'ORIGNAL</v>
          </cell>
          <cell r="B2567" t="str">
            <v>HYDRO ONE NETWORKS INC.</v>
          </cell>
          <cell r="D2567">
            <v>-247222</v>
          </cell>
        </row>
        <row r="2568">
          <cell r="A2568" t="str">
            <v>HYDRO-ELECTRIC COMMISSION OF THE VILLAGE OF LUCAN</v>
          </cell>
          <cell r="B2568" t="str">
            <v>HYDRO ONE NETWORKS INC.</v>
          </cell>
          <cell r="D2568">
            <v>-186697</v>
          </cell>
        </row>
        <row r="2569">
          <cell r="A2569" t="str">
            <v>HYDRO-ELECTRIC COMMISSION OF THE VILLAGE OF MORRISBURG</v>
          </cell>
          <cell r="B2569" t="str">
            <v>RIDEAU ST. LAWRENCE DISTRIBUTION INC.</v>
          </cell>
          <cell r="D2569">
            <v>-182480</v>
          </cell>
        </row>
        <row r="2570">
          <cell r="A2570" t="str">
            <v>HYDRO-ELECTRIC COMMISSION OF THE VILLAGE OF NEUSTADT</v>
          </cell>
          <cell r="B2570" t="str">
            <v>WESTARIO POWER INC.</v>
          </cell>
          <cell r="D2570">
            <v>-23476</v>
          </cell>
        </row>
        <row r="2571">
          <cell r="A2571" t="str">
            <v>HYDRO-ELECTRIC COMMISSION OF THE VILLAGE OF PAISLEY</v>
          </cell>
          <cell r="B2571" t="str">
            <v>HYDRO ONE NETWORKS INC.</v>
          </cell>
          <cell r="D2571">
            <v>-60655</v>
          </cell>
        </row>
        <row r="2572">
          <cell r="A2572" t="str">
            <v>HYDRO-ELECTRIC COMMISSION OF THE VILLAGE OF ST. CLAIR BEACH</v>
          </cell>
          <cell r="B2572" t="str">
            <v>ESSEX POWERLINES CORPORATION</v>
          </cell>
          <cell r="D2572">
            <v>-1478693</v>
          </cell>
        </row>
        <row r="2573">
          <cell r="A2573" t="str">
            <v>INGERSOLL PUBLIC UTILITY COMMISSION</v>
          </cell>
          <cell r="B2573" t="str">
            <v>ERIE THAMES POWERLINES CORPORATION</v>
          </cell>
          <cell r="D2573">
            <v>-1202839</v>
          </cell>
        </row>
        <row r="2574">
          <cell r="A2574" t="str">
            <v>INNISFIL HYDRO DISTRIBUTION SYSTEMS LIMITED</v>
          </cell>
          <cell r="B2574" t="str">
            <v>INNISFIL HYDRO DISTRIBUTION SYSTEMS LIMITED</v>
          </cell>
          <cell r="D2574">
            <v>-1957473</v>
          </cell>
        </row>
        <row r="2575">
          <cell r="A2575" t="str">
            <v>IROQUOIS FALLS HYDRO</v>
          </cell>
          <cell r="B2575" t="str">
            <v>NORTHERN ONTARIO WIRES INC.</v>
          </cell>
          <cell r="D2575">
            <v>-982004</v>
          </cell>
        </row>
        <row r="2576">
          <cell r="A2576" t="str">
            <v>KANATA HYDRO-ELECTRIC COMMISSION</v>
          </cell>
          <cell r="B2576" t="str">
            <v>HYDRO OTTAWA LIMITED</v>
          </cell>
          <cell r="D2576">
            <v>-26895793</v>
          </cell>
        </row>
        <row r="2577">
          <cell r="A2577" t="str">
            <v>KENORA HYDRO ELECTRIC CORPORATION LTD.</v>
          </cell>
          <cell r="B2577" t="str">
            <v>KENORA HYDRO ELECTRIC CORPORATION LTD.</v>
          </cell>
          <cell r="D2577">
            <v>-657468</v>
          </cell>
        </row>
        <row r="2578">
          <cell r="A2578" t="str">
            <v>KILLALOE HYDRO ELECTRIC COMMISSION</v>
          </cell>
          <cell r="B2578" t="str">
            <v>OTTAWA RIVER POWER CORPORATION</v>
          </cell>
          <cell r="D2578">
            <v>-46041</v>
          </cell>
        </row>
        <row r="2579">
          <cell r="A2579" t="str">
            <v>KINCARDINE HYDRO ELECTRIC COMMISSION</v>
          </cell>
          <cell r="B2579" t="str">
            <v>WESTARIO POWER INC.</v>
          </cell>
          <cell r="D2579">
            <v>-1083678</v>
          </cell>
        </row>
        <row r="2580">
          <cell r="A2580" t="str">
            <v>KINGSTON ELECTRICITY DISTRIBUTION LIMITED</v>
          </cell>
          <cell r="B2580" t="str">
            <v>KINGSTON ELECTRICITY DISTRIBUTION LIMITED</v>
          </cell>
          <cell r="D2580">
            <v>-3791129</v>
          </cell>
        </row>
        <row r="2581">
          <cell r="B2581" t="str">
            <v>KINGSTON HYDRO CORPORATION</v>
          </cell>
          <cell r="D2581">
            <v>-3791129</v>
          </cell>
        </row>
        <row r="2582">
          <cell r="A2582" t="str">
            <v>KINGSVILLE PUBLIC UTILITY COMMISSION</v>
          </cell>
          <cell r="B2582" t="str">
            <v>E.L.K. ENERGY INC.</v>
          </cell>
          <cell r="D2582">
            <v>-1097228</v>
          </cell>
        </row>
        <row r="2583">
          <cell r="A2583" t="str">
            <v>KIRKFIELD HYDRO ELECTRIC SYSTEM</v>
          </cell>
          <cell r="B2583" t="str">
            <v>HYDRO ONE NETWORKS INC.</v>
          </cell>
          <cell r="D2583">
            <v>-43959</v>
          </cell>
        </row>
        <row r="2584">
          <cell r="A2584" t="str">
            <v>KITCHENER-WILMOT HYDRO INC.</v>
          </cell>
          <cell r="B2584" t="str">
            <v>KITCHENER-WILMOT HYDRO INC.</v>
          </cell>
          <cell r="D2584">
            <v>-21989288</v>
          </cell>
        </row>
        <row r="2585">
          <cell r="A2585" t="str">
            <v>LAKEFIELD DISTRIBUTION INCORPORATED</v>
          </cell>
          <cell r="B2585" t="str">
            <v>PETERBOROUGH DISTRIBUTION INCORPORATED</v>
          </cell>
          <cell r="D2585">
            <v>-281278</v>
          </cell>
        </row>
        <row r="2586">
          <cell r="A2586" t="str">
            <v>LAKESHORE TOWNSHIP HEC</v>
          </cell>
          <cell r="B2586" t="str">
            <v>E.L.K. ENERGY INC.</v>
          </cell>
          <cell r="D2586">
            <v>-969375</v>
          </cell>
        </row>
        <row r="2587">
          <cell r="A2587" t="str">
            <v>LANARK HIGHLANDS PUBLIC UTILITIES COMMISSION</v>
          </cell>
          <cell r="B2587" t="str">
            <v>HYDRO ONE NETWORKS INC.</v>
          </cell>
          <cell r="D2587">
            <v>-127880</v>
          </cell>
        </row>
        <row r="2588">
          <cell r="A2588" t="str">
            <v>LARDER LAKE ELECTRIC COMPANY</v>
          </cell>
          <cell r="B2588" t="str">
            <v>HYDRO ONE NETWORKS INC.</v>
          </cell>
          <cell r="D2588">
            <v>-134354</v>
          </cell>
        </row>
        <row r="2589">
          <cell r="A2589" t="str">
            <v>LATCHFORD HYDRO ELECTRIC</v>
          </cell>
          <cell r="B2589" t="str">
            <v>HYDRO ONE NETWORKS INC.</v>
          </cell>
          <cell r="D2589">
            <v>-43188</v>
          </cell>
        </row>
        <row r="2590">
          <cell r="A2590" t="str">
            <v>LINCOLN HYDRO-ELECTRIC COMMISSION</v>
          </cell>
          <cell r="B2590" t="str">
            <v>NIAGARA PENINSULA ENERGY INC.</v>
          </cell>
          <cell r="D2590">
            <v>-2180725</v>
          </cell>
        </row>
        <row r="2591">
          <cell r="A2591" t="str">
            <v>LINDSAY HYDRO-ELECTRIC SYSTEM</v>
          </cell>
          <cell r="B2591" t="str">
            <v>HYDRO ONE NETWORKS INC.</v>
          </cell>
          <cell r="D2591">
            <v>-2221960</v>
          </cell>
        </row>
        <row r="2592">
          <cell r="A2592" t="str">
            <v>LONDON HYDRO UTILITIES SERVICES INC.</v>
          </cell>
          <cell r="B2592" t="str">
            <v>LONDON HYDRO INC.</v>
          </cell>
          <cell r="D2592">
            <v>-34850128</v>
          </cell>
        </row>
        <row r="2593">
          <cell r="A2593" t="str">
            <v>MALAHIDE UTILITY COMMISSION</v>
          </cell>
          <cell r="B2593" t="str">
            <v>HYDRO ONE NETWORKS INC.</v>
          </cell>
          <cell r="D2593">
            <v>-74537</v>
          </cell>
        </row>
        <row r="2594">
          <cell r="A2594" t="str">
            <v>MAPLETON HYDRO ELECTRIC COMMISSION</v>
          </cell>
          <cell r="B2594" t="str">
            <v>HYDRO ONE NETWORKS INC.</v>
          </cell>
          <cell r="D2594">
            <v>-286244</v>
          </cell>
        </row>
        <row r="2595">
          <cell r="A2595" t="str">
            <v>MARKDALE HYDRO SYSTEM</v>
          </cell>
          <cell r="B2595" t="str">
            <v>HYDRO ONE NETWORKS INC.</v>
          </cell>
          <cell r="D2595">
            <v>-87779</v>
          </cell>
        </row>
        <row r="2596">
          <cell r="A2596" t="str">
            <v>MARKHAM HYDRO DISTRIBUTION INC.</v>
          </cell>
          <cell r="B2596" t="str">
            <v>POWERSTREAM INC.</v>
          </cell>
          <cell r="D2596">
            <v>-70046978</v>
          </cell>
        </row>
        <row r="2597">
          <cell r="A2597" t="str">
            <v>MARMORA HYDRO COMMISSION</v>
          </cell>
          <cell r="B2597" t="str">
            <v>HYDRO ONE NETWORKS INC.</v>
          </cell>
          <cell r="D2597">
            <v>-83490</v>
          </cell>
        </row>
        <row r="2598">
          <cell r="A2598" t="str">
            <v>MARTINTOWN HYDRO SYSTEM</v>
          </cell>
          <cell r="B2598" t="str">
            <v>HYDRO ONE NETWORKS INC.</v>
          </cell>
          <cell r="D2598">
            <v>-843</v>
          </cell>
        </row>
        <row r="2599">
          <cell r="A2599" t="str">
            <v>MIDLAND POWER UTILITY CORPORATION</v>
          </cell>
          <cell r="B2599" t="str">
            <v>MIDLAND POWER UTILITY CORPORATION</v>
          </cell>
          <cell r="D2599">
            <v>-412824</v>
          </cell>
        </row>
        <row r="2600">
          <cell r="A2600" t="str">
            <v>MILDMAY HYDRO-ELECTRIC COMMISSION</v>
          </cell>
          <cell r="B2600" t="str">
            <v>WESTARIO POWER INC.</v>
          </cell>
          <cell r="D2600">
            <v>-109916</v>
          </cell>
        </row>
        <row r="2601">
          <cell r="A2601" t="str">
            <v>MILTON HYDRO DISTRIBUTION INC.</v>
          </cell>
          <cell r="B2601" t="str">
            <v>MILTON HYDRO DISTRIBUTION INC.</v>
          </cell>
          <cell r="D2601">
            <v>-7959272</v>
          </cell>
        </row>
        <row r="2602">
          <cell r="A2602" t="str">
            <v>MISSISSIPPI MILLS PUBLIC UTILITIES COMMISSION</v>
          </cell>
          <cell r="B2602" t="str">
            <v>OTTAWA RIVER POWER CORPORATION</v>
          </cell>
          <cell r="D2602">
            <v>-444390</v>
          </cell>
        </row>
        <row r="2603">
          <cell r="A2603" t="str">
            <v>NANTICOKE HYDRO ELECTRIC COMMISSION</v>
          </cell>
          <cell r="B2603" t="str">
            <v>HALDIMAND COUNTY HYDRO INC.</v>
          </cell>
          <cell r="D2603">
            <v>-1235478</v>
          </cell>
        </row>
        <row r="2604">
          <cell r="A2604" t="str">
            <v>NAPANEE HYDRO-ELECTRIC COMMISSION</v>
          </cell>
          <cell r="B2604" t="str">
            <v>HYDRO ONE NETWORKS INC.</v>
          </cell>
          <cell r="D2604">
            <v>-373298</v>
          </cell>
        </row>
        <row r="2605">
          <cell r="A2605" t="str">
            <v>NEPEAN HYDRO ELECTRIC COMMISSION</v>
          </cell>
          <cell r="B2605" t="str">
            <v>HYDRO OTTAWA LIMITED</v>
          </cell>
          <cell r="D2605">
            <v>-31741005</v>
          </cell>
        </row>
        <row r="2606">
          <cell r="A2606" t="str">
            <v>NEW TECUMSETH HYDRO</v>
          </cell>
          <cell r="B2606" t="str">
            <v>POWERSTREAM INC.</v>
          </cell>
          <cell r="D2606">
            <v>-2543017</v>
          </cell>
        </row>
        <row r="2607">
          <cell r="A2607" t="str">
            <v>NEWBURY POWER INC.</v>
          </cell>
          <cell r="B2607" t="str">
            <v>MIDDLESEX POWER DISTRIBUTION CORPORATION</v>
          </cell>
          <cell r="D2607">
            <v>-32441</v>
          </cell>
        </row>
        <row r="2608">
          <cell r="A2608" t="str">
            <v>NEWMARKET HYDRO LTD.</v>
          </cell>
          <cell r="B2608" t="str">
            <v>NEWMARKET-TAY POWER DISTRIBUTION LTD.</v>
          </cell>
          <cell r="D2608">
            <v>-28475793</v>
          </cell>
        </row>
        <row r="2609">
          <cell r="A2609" t="str">
            <v>NIAGARA FALLS HYDRO INC.</v>
          </cell>
          <cell r="B2609" t="str">
            <v>NIAGARA PENINSULA ENERGY INC.</v>
          </cell>
          <cell r="D2609">
            <v>-5381489</v>
          </cell>
        </row>
        <row r="2610">
          <cell r="A2610" t="str">
            <v>NIAGARA-ON-THE-LAKE HYDRO INC.</v>
          </cell>
          <cell r="B2610" t="str">
            <v>NIAGARA-ON-THE-LAKE HYDRO INC.</v>
          </cell>
          <cell r="D2610">
            <v>-3094806</v>
          </cell>
        </row>
        <row r="2611">
          <cell r="A2611" t="str">
            <v>NICKEL CENTRE HYDRO-ELECTRIC COMMISSION</v>
          </cell>
          <cell r="B2611" t="str">
            <v>GREATER SUDBURY HYDRO INC.</v>
          </cell>
          <cell r="D2611">
            <v>-109515</v>
          </cell>
        </row>
        <row r="2612">
          <cell r="A2612" t="str">
            <v>NIPIGON HYDRO ELECTRIC COMMISSION</v>
          </cell>
          <cell r="B2612" t="str">
            <v>HYDRO ONE NETWORKS INC.</v>
          </cell>
          <cell r="D2612">
            <v>-99604</v>
          </cell>
        </row>
        <row r="2613">
          <cell r="A2613" t="str">
            <v>NORFOLK POWER DISTRIBUTION INC.</v>
          </cell>
          <cell r="B2613" t="str">
            <v>NORFOLK POWER DISTRIBUTION INC.</v>
          </cell>
          <cell r="D2613">
            <v>-126255</v>
          </cell>
        </row>
        <row r="2614">
          <cell r="A2614" t="str">
            <v>NORTH BAY HYDRO DISTRIBUTION LIMITED</v>
          </cell>
          <cell r="B2614" t="str">
            <v>NORTH BAY HYDRO DISTRIBUTION LIMITED</v>
          </cell>
          <cell r="D2614">
            <v>-4726723</v>
          </cell>
        </row>
        <row r="2615">
          <cell r="A2615" t="str">
            <v>NORTH GLENGARRY PUBLIC UTILITIES COMMISSION</v>
          </cell>
          <cell r="B2615" t="str">
            <v>HYDRO ONE NETWORKS INC.</v>
          </cell>
          <cell r="D2615">
            <v>-234918</v>
          </cell>
        </row>
        <row r="2616">
          <cell r="A2616" t="str">
            <v>NORTH GRENVILLE HYDRO-ELECTRIC COMMISSION</v>
          </cell>
          <cell r="B2616" t="str">
            <v>HYDRO ONE NETWORKS INC.</v>
          </cell>
          <cell r="D2616">
            <v>-391130</v>
          </cell>
        </row>
        <row r="2617">
          <cell r="A2617" t="str">
            <v>NORTH PERTH UTILITY COMMISSION</v>
          </cell>
          <cell r="B2617" t="str">
            <v>HYDRO ONE NETWORKS INC.</v>
          </cell>
          <cell r="D2617">
            <v>-781927</v>
          </cell>
        </row>
        <row r="2618">
          <cell r="A2618" t="str">
            <v>NORWICH PUBLIC UTILITY COMMISSION</v>
          </cell>
          <cell r="B2618" t="str">
            <v>ERIE THAMES POWERLINES CORPORATION</v>
          </cell>
          <cell r="D2618">
            <v>-148183</v>
          </cell>
        </row>
        <row r="2619">
          <cell r="A2619" t="str">
            <v>OAKVILLE HYDRO ELECTRICITY DISTRIBUTION INC.</v>
          </cell>
          <cell r="B2619" t="str">
            <v>OAKVILLE HYDRO ELECTRICITY DISTRIBUTION INC.</v>
          </cell>
          <cell r="D2619">
            <v>-45446210</v>
          </cell>
        </row>
        <row r="2620">
          <cell r="A2620" t="str">
            <v>OIL SPRINGS HYDRO ELECTRIC COMMISSION</v>
          </cell>
          <cell r="B2620" t="str">
            <v>BLUEWATER POWER DISTRIBUTION CORPORATION</v>
          </cell>
          <cell r="D2620">
            <v>-22469</v>
          </cell>
        </row>
        <row r="2621">
          <cell r="A2621" t="str">
            <v>ORANGEVILLE HYDRO LIMITED</v>
          </cell>
          <cell r="B2621" t="str">
            <v>ORANGEVILLE HYDRO LIMITED</v>
          </cell>
          <cell r="D2621">
            <v>-6466013</v>
          </cell>
        </row>
        <row r="2622">
          <cell r="A2622" t="str">
            <v>ORILLIA POWER DISTRIBUTION CORPORATION</v>
          </cell>
          <cell r="B2622" t="str">
            <v>ORILLIA POWER DISTRIBUTION CORPORATION</v>
          </cell>
          <cell r="D2622">
            <v>-1910952</v>
          </cell>
        </row>
        <row r="2623">
          <cell r="A2623" t="str">
            <v>OSHAWA PUC NETWORKS INC.</v>
          </cell>
          <cell r="B2623" t="str">
            <v>OSHAWA PUC NETWORKS INC.</v>
          </cell>
          <cell r="D2623">
            <v>-17265780</v>
          </cell>
        </row>
        <row r="2624">
          <cell r="A2624" t="str">
            <v>PARKHILL P.U.C.</v>
          </cell>
          <cell r="B2624" t="str">
            <v>MIDDLESEX POWER DISTRIBUTION CORPORATION</v>
          </cell>
          <cell r="D2624">
            <v>-86429</v>
          </cell>
        </row>
        <row r="2625">
          <cell r="A2625" t="str">
            <v>PARRY SOUND POWER CORPORATION</v>
          </cell>
          <cell r="B2625" t="str">
            <v>PARRY SOUND POWER CORPORATION</v>
          </cell>
          <cell r="D2625">
            <v>-1286386</v>
          </cell>
        </row>
        <row r="2626">
          <cell r="A2626" t="str">
            <v>PELHAM HYDRO-ELECTRIC COMMISSION</v>
          </cell>
          <cell r="B2626" t="str">
            <v>NIAGARA PENINSULA ENERGY INC.</v>
          </cell>
          <cell r="D2626">
            <v>-273264</v>
          </cell>
        </row>
        <row r="2627">
          <cell r="A2627" t="str">
            <v>PERTH EAST HYDRO ELECTRIC COMMISSION</v>
          </cell>
          <cell r="B2627" t="str">
            <v>HYDRO ONE NETWORKS INC.</v>
          </cell>
          <cell r="D2627">
            <v>-99796</v>
          </cell>
        </row>
        <row r="2628">
          <cell r="A2628" t="str">
            <v>PETERBOROUGH UTILITIES COMMISSION</v>
          </cell>
          <cell r="B2628" t="str">
            <v>PETERBOROUGH DISTRIBUTION INCORPORATED</v>
          </cell>
          <cell r="D2628">
            <v>-8239389</v>
          </cell>
        </row>
        <row r="2629">
          <cell r="A2629" t="str">
            <v>PICKERING HYDRO-ELECTRIC COMMISSION</v>
          </cell>
          <cell r="B2629" t="str">
            <v>VERIDIAN CONNECTIONS INC.</v>
          </cell>
          <cell r="D2629">
            <v>-24090437</v>
          </cell>
        </row>
        <row r="2630">
          <cell r="A2630" t="str">
            <v>POLICE VILLAGE OF APPLE HILL HYDRO SYSTEM</v>
          </cell>
          <cell r="B2630" t="str">
            <v>HYDRO ONE NETWORKS INC.</v>
          </cell>
          <cell r="D2630">
            <v>-697</v>
          </cell>
        </row>
        <row r="2631">
          <cell r="A2631" t="str">
            <v>POLICE VILLAGE OF AVONMORE HYDRO SYSTEM</v>
          </cell>
          <cell r="B2631" t="str">
            <v>HYDRO ONE NETWORKS INC.</v>
          </cell>
          <cell r="D2631">
            <v>-11342</v>
          </cell>
        </row>
        <row r="2632">
          <cell r="A2632" t="str">
            <v>POLICE VILLAGE OF COMBER HYDRO SYSTEM</v>
          </cell>
          <cell r="B2632" t="str">
            <v>E.L.K. ENERGY INC.</v>
          </cell>
          <cell r="D2632">
            <v>-124278</v>
          </cell>
        </row>
        <row r="2633">
          <cell r="A2633" t="str">
            <v>POLICE VILLAGE OF DUBLIN HYDRO SYSTEM</v>
          </cell>
          <cell r="B2633" t="str">
            <v>ERIE THAMES POWERLINES CORPORATION</v>
          </cell>
          <cell r="D2633">
            <v>-3050</v>
          </cell>
        </row>
        <row r="2634">
          <cell r="A2634" t="str">
            <v>POLICE VILLAGE OF GRANTON HYDRO SYSTEM</v>
          </cell>
          <cell r="B2634" t="str">
            <v>HYDRO ONE NETWORKS INC.</v>
          </cell>
          <cell r="D2634">
            <v>-43677</v>
          </cell>
        </row>
        <row r="2635">
          <cell r="A2635" t="str">
            <v>POLICE VILLAGE OF MERLIN HYDRO SYSTEM</v>
          </cell>
          <cell r="B2635" t="str">
            <v>CHATHAM-KENT HYDRO INC.</v>
          </cell>
          <cell r="D2635">
            <v>-27864</v>
          </cell>
        </row>
        <row r="2636">
          <cell r="A2636" t="str">
            <v>POLICE VILLAGE OF MOOREFIELD HYDRO SYSTEM</v>
          </cell>
          <cell r="B2636" t="str">
            <v>HYDRO ONE NETWORKS INC.</v>
          </cell>
          <cell r="D2636">
            <v>-1245</v>
          </cell>
        </row>
        <row r="2637">
          <cell r="A2637" t="str">
            <v>POLICE VILLAGE OF MOUNT BRYDGES HYDRO SYSTEM</v>
          </cell>
          <cell r="B2637" t="str">
            <v>MIDDLESEX POWER DISTRIBUTION CORPORATION</v>
          </cell>
          <cell r="D2637">
            <v>-269602</v>
          </cell>
        </row>
        <row r="2638">
          <cell r="A2638" t="str">
            <v>POLICE VILLAGE OF PRICEVILLE HYDRO SYSTEM</v>
          </cell>
          <cell r="B2638" t="str">
            <v>HYDRO ONE NETWORKS INC.</v>
          </cell>
          <cell r="D2638">
            <v>-11305</v>
          </cell>
        </row>
        <row r="2639">
          <cell r="A2639" t="str">
            <v>POLICE VILLAGE OF RUSSELL HYDRO ELECTRIC SYSTEM</v>
          </cell>
          <cell r="B2639" t="str">
            <v>HYDRO ONE NETWORKS INC.</v>
          </cell>
          <cell r="D2639">
            <v>-123686</v>
          </cell>
        </row>
        <row r="2640">
          <cell r="A2640" t="str">
            <v>PORT COLBORNE HYDRO INC.</v>
          </cell>
          <cell r="B2640" t="str">
            <v>CANADIAN NIAGARA POWER INC.</v>
          </cell>
          <cell r="D2640">
            <v>-1711315</v>
          </cell>
        </row>
        <row r="2641">
          <cell r="A2641" t="str">
            <v>PORT HOPE HYDRO</v>
          </cell>
          <cell r="B2641" t="str">
            <v>VERIDIAN CONNECTIONS INC.</v>
          </cell>
          <cell r="D2641">
            <v>-1716511</v>
          </cell>
        </row>
        <row r="2642">
          <cell r="A2642" t="str">
            <v>PRESCOTT PUBLIC UTILITIES COMMISSION</v>
          </cell>
          <cell r="B2642" t="str">
            <v>RIDEAU ST. LAWRENCE DISTRIBUTION INC.</v>
          </cell>
          <cell r="D2642">
            <v>-76707</v>
          </cell>
        </row>
        <row r="2643">
          <cell r="A2643" t="str">
            <v>PUBLIC UTILITIES COMMISSION OF CHATHAM-KENT</v>
          </cell>
          <cell r="B2643" t="str">
            <v>CHATHAM-KENT HYDRO INC.</v>
          </cell>
          <cell r="D2643">
            <v>-3710194</v>
          </cell>
        </row>
        <row r="2644">
          <cell r="A2644" t="str">
            <v>PUBLIC UTILITIES COMMISSION OF THE CITY OF BARRIE</v>
          </cell>
          <cell r="B2644" t="str">
            <v>POWERSTREAM INC.</v>
          </cell>
          <cell r="D2644">
            <v>-37458935</v>
          </cell>
        </row>
        <row r="2645">
          <cell r="A2645" t="str">
            <v>PUBLIC UTILITIES COMMISSION OF THE CITY OF OWEN SOUND</v>
          </cell>
          <cell r="B2645" t="str">
            <v>HYDRO ONE NETWORKS INC.</v>
          </cell>
          <cell r="D2645">
            <v>-1445454</v>
          </cell>
        </row>
        <row r="2646">
          <cell r="A2646" t="str">
            <v>PUBLIC UTILITIES COMMISSION OF THE CITY OF TRENTON</v>
          </cell>
          <cell r="B2646" t="str">
            <v>HYDRO ONE NETWORKS INC.</v>
          </cell>
          <cell r="D2646">
            <v>-3074841</v>
          </cell>
        </row>
        <row r="2647">
          <cell r="A2647" t="str">
            <v>PUBLIC UTILITIES COMMISSION OF THE CORPORATION OF THE TOWNSHIP OF MAGNETAWAN</v>
          </cell>
          <cell r="B2647" t="str">
            <v>LAKELAND POWER DISTRIBUTION LTD.</v>
          </cell>
          <cell r="D2647">
            <v>-43024</v>
          </cell>
        </row>
        <row r="2648">
          <cell r="A2648" t="str">
            <v>PUBLIC UTILITIES COMMISSION OF THE TOWN OF ALEXANDRIA</v>
          </cell>
          <cell r="B2648" t="str">
            <v>HYDRO ONE NETWORKS INC.</v>
          </cell>
          <cell r="D2648">
            <v>-213503</v>
          </cell>
        </row>
        <row r="2649">
          <cell r="A2649" t="str">
            <v>PUBLIC UTILITIES COMMISSION OF THE TOWN OF BLENHEIM</v>
          </cell>
          <cell r="B2649" t="str">
            <v>CHATHAM-KENT HYDRO INC.</v>
          </cell>
          <cell r="D2649">
            <v>-119852</v>
          </cell>
        </row>
        <row r="2650">
          <cell r="A2650" t="str">
            <v>PUBLIC UTILITIES COMMISSION OF THE TOWN OF CAMPBELLFORD</v>
          </cell>
          <cell r="B2650" t="str">
            <v>HYDRO ONE NETWORKS INC.</v>
          </cell>
          <cell r="D2650">
            <v>-302313</v>
          </cell>
        </row>
        <row r="2651">
          <cell r="A2651" t="str">
            <v>PUBLIC UTILITIES COMMISSION OF THE TOWN OF CHESLEY</v>
          </cell>
          <cell r="B2651" t="str">
            <v>HYDRO ONE NETWORKS INC.</v>
          </cell>
          <cell r="D2651">
            <v>-103819</v>
          </cell>
        </row>
        <row r="2652">
          <cell r="A2652" t="str">
            <v>PUBLIC UTILITIES COMMISSION OF THE TOWN OF COBOURG</v>
          </cell>
          <cell r="B2652" t="str">
            <v>LAKEFRONT UTILITIES INC.</v>
          </cell>
          <cell r="D2652">
            <v>-2357171</v>
          </cell>
        </row>
        <row r="2653">
          <cell r="A2653" t="str">
            <v>PUBLIC UTILITIES COMMISSION OF THE TOWN OF FERGUS</v>
          </cell>
          <cell r="B2653" t="str">
            <v>CENTRE WELLINGTON HYDRO LTD.</v>
          </cell>
          <cell r="D2653">
            <v>-1766858</v>
          </cell>
        </row>
        <row r="2654">
          <cell r="A2654" t="str">
            <v>PUBLIC UTILITIES COMMISSION OF THE TOWN OF GODERICH</v>
          </cell>
          <cell r="B2654" t="str">
            <v>WEST COAST HURON ENERGY INC.</v>
          </cell>
          <cell r="D2654">
            <v>-498486</v>
          </cell>
        </row>
        <row r="2655">
          <cell r="A2655" t="str">
            <v>PUBLIC UTILITIES COMMISSION OF THE TOWN OF MASSEY</v>
          </cell>
          <cell r="B2655" t="str">
            <v>ESPANOLA REGIONAL HYDRO DISTRIBUTION CORPORATION</v>
          </cell>
          <cell r="D2655">
            <v>-31593</v>
          </cell>
        </row>
        <row r="2656">
          <cell r="A2656" t="str">
            <v>PUBLIC UTILITIES COMMISSION OF THE TOWN OF MEAFORD</v>
          </cell>
          <cell r="B2656" t="str">
            <v>HYDRO ONE NETWORKS INC.</v>
          </cell>
          <cell r="D2656">
            <v>-493726</v>
          </cell>
        </row>
        <row r="2657">
          <cell r="A2657" t="str">
            <v>PUBLIC UTILITIES COMMISSION OF THE TOWN OF MITCHELL</v>
          </cell>
          <cell r="B2657" t="str">
            <v>ERIE THAMES POWERLINES CORPORATION</v>
          </cell>
          <cell r="D2657">
            <v>-278354</v>
          </cell>
        </row>
        <row r="2658">
          <cell r="A2658" t="str">
            <v>PUBLIC UTILITIES COMMISSION OF THE TOWN OF MOUNT FOREST</v>
          </cell>
          <cell r="B2658" t="str">
            <v>WELLINGTON NORTH POWER INC.</v>
          </cell>
          <cell r="D2658">
            <v>-312836</v>
          </cell>
        </row>
        <row r="2659">
          <cell r="A2659" t="str">
            <v>PUBLIC UTILITIES COMMISSION OF THE TOWN OF PALMERSTON</v>
          </cell>
          <cell r="B2659" t="str">
            <v>WESTARIO POWER INC.</v>
          </cell>
          <cell r="D2659">
            <v>-172365</v>
          </cell>
        </row>
        <row r="2660">
          <cell r="A2660" t="str">
            <v>PUBLIC UTILITIES COMMISSION OF THE TOWN OF PARIS</v>
          </cell>
          <cell r="B2660" t="str">
            <v>BRANT COUNTY POWER INC.</v>
          </cell>
          <cell r="D2660">
            <v>-363151</v>
          </cell>
        </row>
        <row r="2661">
          <cell r="A2661" t="str">
            <v>PUBLIC UTILITIES COMMISSION OF THE TOWN OF PICTON</v>
          </cell>
          <cell r="B2661" t="str">
            <v>HYDRO ONE NETWORKS INC.</v>
          </cell>
          <cell r="D2661">
            <v>-152333</v>
          </cell>
        </row>
        <row r="2662">
          <cell r="A2662" t="str">
            <v>PUBLIC UTILITIES COMMISSION OF THE TOWN OF RIDGETOWN</v>
          </cell>
          <cell r="B2662" t="str">
            <v>CHATHAM-KENT HYDRO INC.</v>
          </cell>
          <cell r="D2662">
            <v>-132327</v>
          </cell>
        </row>
        <row r="2663">
          <cell r="A2663" t="str">
            <v>PUBLIC UTILITIES COMMISSION OF THE TOWN OF SOUTHAMPTON</v>
          </cell>
          <cell r="B2663" t="str">
            <v>WESTARIO POWER INC.</v>
          </cell>
          <cell r="D2663">
            <v>-197535</v>
          </cell>
        </row>
        <row r="2664">
          <cell r="A2664" t="str">
            <v>PUBLIC UTILITIES COMMISSION OF THE TOWN OF TECUMSEH</v>
          </cell>
          <cell r="B2664" t="str">
            <v>ESSEX POWERLINES CORPORATION</v>
          </cell>
          <cell r="D2664">
            <v>-4471354</v>
          </cell>
        </row>
        <row r="2665">
          <cell r="A2665" t="str">
            <v>PUBLIC UTILITIES COMMISSION OF THE TOWN OF TILBURY</v>
          </cell>
          <cell r="B2665" t="str">
            <v>CHATHAM-KENT HYDRO INC.</v>
          </cell>
          <cell r="D2665">
            <v>-249158</v>
          </cell>
        </row>
        <row r="2666">
          <cell r="A2666" t="str">
            <v>PUBLIC UTILITIES COMMISSION OF THE VILLAGE OF ARTHUR</v>
          </cell>
          <cell r="B2666" t="str">
            <v>WELLINGTON NORTH POWER INC.</v>
          </cell>
          <cell r="D2666">
            <v>-118035</v>
          </cell>
        </row>
        <row r="2667">
          <cell r="A2667" t="str">
            <v>PUBLIC UTILITIES COMMISSION OF THE VILLAGE OF BELMONT</v>
          </cell>
          <cell r="B2667" t="str">
            <v>ERIE THAMES POWERLINES CORPORATION</v>
          </cell>
          <cell r="D2667">
            <v>-315244</v>
          </cell>
        </row>
        <row r="2668">
          <cell r="A2668" t="str">
            <v>PUBLIC UTILITIES COMMISSION OF THE VILLAGE OF LANCASTER</v>
          </cell>
          <cell r="B2668" t="str">
            <v>HYDRO ONE NETWORKS INC.</v>
          </cell>
          <cell r="D2668">
            <v>-43431</v>
          </cell>
        </row>
        <row r="2669">
          <cell r="A2669" t="str">
            <v>PUBLIC UTILITIES COMMISSION OF THE VILLAGE OF PORT STANLEY</v>
          </cell>
          <cell r="B2669" t="str">
            <v>ERIE THAMES POWERLINES CORPORATION</v>
          </cell>
          <cell r="D2669">
            <v>-156355</v>
          </cell>
        </row>
        <row r="2670">
          <cell r="A2670" t="str">
            <v>PUBLIC UTILITIES COMMISSION OF THE VILLAGE OF THAMESVILLE</v>
          </cell>
          <cell r="B2670" t="str">
            <v>CHATHAM-KENT HYDRO INC.</v>
          </cell>
          <cell r="D2670">
            <v>-19390</v>
          </cell>
        </row>
        <row r="2671">
          <cell r="A2671" t="str">
            <v>PUBLIC UTILITIES COMMISSION OF THE VILLAGE OF WESTPORT</v>
          </cell>
          <cell r="B2671" t="str">
            <v>RIDEAU ST. LAWRENCE DISTRIBUTION INC.</v>
          </cell>
          <cell r="D2671">
            <v>-83342</v>
          </cell>
        </row>
        <row r="2672">
          <cell r="A2672" t="str">
            <v>PUBLIC UTILITIES COMMISSION OF THE VILLAGE OF WHEATLEY</v>
          </cell>
          <cell r="B2672" t="str">
            <v>CHATHAM-KENT HYDRO INC.</v>
          </cell>
          <cell r="D2672">
            <v>-119683</v>
          </cell>
        </row>
        <row r="2673">
          <cell r="A2673" t="str">
            <v>PUBLIC UTILITY COMMISSION OF THE VILLAGE OF WEST LORNE</v>
          </cell>
          <cell r="B2673" t="str">
            <v>HYDRO ONE NETWORKS INC.</v>
          </cell>
          <cell r="D2673">
            <v>-93341</v>
          </cell>
        </row>
        <row r="2674">
          <cell r="A2674" t="str">
            <v>PUBLIC UTILITY COMMISSION OF TOWN OF PERTH</v>
          </cell>
          <cell r="B2674" t="str">
            <v>HYDRO ONE NETWORKS INC.</v>
          </cell>
          <cell r="D2674">
            <v>-1786365</v>
          </cell>
        </row>
        <row r="2675">
          <cell r="A2675" t="str">
            <v>RAINY RIVER PUBLIC UTILITIES COMMISSION</v>
          </cell>
          <cell r="B2675" t="str">
            <v>HYDRO ONE NETWORKS INC.</v>
          </cell>
          <cell r="D2675">
            <v>-96206</v>
          </cell>
        </row>
        <row r="2676">
          <cell r="A2676" t="str">
            <v>RED ROCK HYDRO</v>
          </cell>
          <cell r="B2676" t="str">
            <v>HYDRO ONE NETWORKS INC.</v>
          </cell>
          <cell r="D2676">
            <v>-26728</v>
          </cell>
        </row>
        <row r="2677">
          <cell r="A2677" t="str">
            <v>REMARA-BRECHIN HYDRO</v>
          </cell>
          <cell r="B2677" t="str">
            <v>HYDRO ONE NETWORKS INC.</v>
          </cell>
          <cell r="D2677">
            <v>-6839</v>
          </cell>
        </row>
        <row r="2678">
          <cell r="A2678" t="str">
            <v>RENFREW HYDRO INC.</v>
          </cell>
          <cell r="B2678" t="str">
            <v>RENFREW HYDRO INC.</v>
          </cell>
          <cell r="D2678">
            <v>-98644</v>
          </cell>
        </row>
        <row r="2679">
          <cell r="A2679" t="str">
            <v>RICHMOND HILL HYDRO INC.</v>
          </cell>
          <cell r="B2679" t="str">
            <v>POWERSTREAM INC.</v>
          </cell>
          <cell r="D2679">
            <v>-56318838</v>
          </cell>
        </row>
        <row r="2680">
          <cell r="A2680" t="str">
            <v>RIPLEY PUBLIC UTILITIES COMMISSION</v>
          </cell>
          <cell r="B2680" t="str">
            <v>WESTARIO POWER INC.</v>
          </cell>
          <cell r="D2680">
            <v>-45105</v>
          </cell>
        </row>
        <row r="2681">
          <cell r="A2681" t="str">
            <v>ROCKLAND HYDRO ELECTRIC COMMISSION</v>
          </cell>
          <cell r="B2681" t="str">
            <v>HYDRO ONE NETWORKS INC.</v>
          </cell>
          <cell r="D2681">
            <v>-1890937</v>
          </cell>
        </row>
        <row r="2682">
          <cell r="A2682" t="str">
            <v>RODNEY PUBLIC UTILITIES COMMISSION</v>
          </cell>
          <cell r="B2682" t="str">
            <v>HYDRO ONE NETWORKS INC.</v>
          </cell>
          <cell r="D2682">
            <v>-79269</v>
          </cell>
        </row>
        <row r="2683">
          <cell r="A2683" t="str">
            <v>SABLES-SPANISH RIVERS PUBLIC UTILITIES COMMISSION</v>
          </cell>
          <cell r="B2683" t="str">
            <v>ESPANOLA REGIONAL HYDRO DISTRIBUTION CORPORATION</v>
          </cell>
          <cell r="D2683">
            <v>-41141</v>
          </cell>
        </row>
        <row r="2684">
          <cell r="A2684" t="str">
            <v>SCHREIBER HYDRO-ELECTRIC COMMISSION</v>
          </cell>
          <cell r="B2684" t="str">
            <v>HYDRO ONE NETWORKS INC.</v>
          </cell>
          <cell r="D2684">
            <v>-51845</v>
          </cell>
        </row>
        <row r="2685">
          <cell r="A2685" t="str">
            <v>SCUGOG HYDRO ELECTRIC CORPORATION</v>
          </cell>
          <cell r="B2685" t="str">
            <v>VERIDIAN CONNECTIONS INC.</v>
          </cell>
          <cell r="D2685">
            <v>-869072</v>
          </cell>
        </row>
        <row r="2686">
          <cell r="A2686" t="str">
            <v>SEAFORTH PUBLIC UTILITY COMMISSION</v>
          </cell>
          <cell r="B2686" t="str">
            <v>FESTIVAL HYDRO INC.</v>
          </cell>
          <cell r="D2686">
            <v>-59490</v>
          </cell>
        </row>
        <row r="2687">
          <cell r="A2687" t="str">
            <v>SEVERN HYDRO-ELECTRIC SYSTEM</v>
          </cell>
          <cell r="B2687" t="str">
            <v>HYDRO ONE NETWORKS INC.</v>
          </cell>
          <cell r="D2687">
            <v>-158118</v>
          </cell>
        </row>
        <row r="2688">
          <cell r="A2688" t="str">
            <v>SIMCOE HYDRO-ELECTRIC COMMISSION</v>
          </cell>
          <cell r="B2688" t="str">
            <v>NORFOLK POWER DISTRIBUTION INC.</v>
          </cell>
          <cell r="D2688">
            <v>-1754661</v>
          </cell>
        </row>
        <row r="2689">
          <cell r="A2689" t="str">
            <v>SIOUX LOOKOUT HYDRO INC.</v>
          </cell>
          <cell r="B2689" t="str">
            <v>SIOUX LOOKOUT HYDRO INC.</v>
          </cell>
          <cell r="D2689">
            <v>-1077184</v>
          </cell>
        </row>
        <row r="2690">
          <cell r="A2690" t="str">
            <v>SMITHS FALLS HYDRO ELECTRIC COMMISSION</v>
          </cell>
          <cell r="B2690" t="str">
            <v>HYDRO ONE NETWORKS INC.</v>
          </cell>
          <cell r="D2690">
            <v>-555885</v>
          </cell>
        </row>
        <row r="2691">
          <cell r="A2691" t="str">
            <v>SOUTH RIVER PUBLIC UTILITIES COMMISSION</v>
          </cell>
          <cell r="B2691" t="str">
            <v>HYDRO ONE NETWORKS INC.</v>
          </cell>
          <cell r="D2691">
            <v>-123007</v>
          </cell>
        </row>
        <row r="2692">
          <cell r="A2692" t="str">
            <v>SOUTH-WEST OXFORD PUBLIC UTILITIES COMMISSION</v>
          </cell>
          <cell r="B2692" t="str">
            <v>ERIE THAMES POWERLINES CORPORATION</v>
          </cell>
          <cell r="D2692">
            <v>-15240</v>
          </cell>
        </row>
        <row r="2693">
          <cell r="A2693" t="str">
            <v>ST. CATHARINES HYDRO UTILITY SERVICES INC.</v>
          </cell>
          <cell r="B2693" t="str">
            <v>HORIZON UTILITIES CORPORATION</v>
          </cell>
          <cell r="D2693">
            <v>-5737943</v>
          </cell>
        </row>
        <row r="2694">
          <cell r="A2694" t="str">
            <v>ST. MARY'S PUBLIC UTILITIES COMMISSION</v>
          </cell>
          <cell r="B2694" t="str">
            <v>FESTIVAL HYDRO INC.</v>
          </cell>
          <cell r="D2694">
            <v>-632333</v>
          </cell>
        </row>
        <row r="2695">
          <cell r="A2695" t="str">
            <v>ST. THOMAS ENERGY INC.</v>
          </cell>
          <cell r="B2695" t="str">
            <v>ST. THOMAS ENERGY INC.</v>
          </cell>
          <cell r="D2695">
            <v>-2406553</v>
          </cell>
        </row>
        <row r="2696">
          <cell r="A2696" t="str">
            <v>STIRLING-RAWDON PUBLIC UTILITIES COMMISSION</v>
          </cell>
          <cell r="B2696" t="str">
            <v>HYDRO ONE NETWORKS INC.</v>
          </cell>
          <cell r="D2696">
            <v>-55758</v>
          </cell>
        </row>
        <row r="2697">
          <cell r="A2697" t="str">
            <v>STONEY CREEK HYDRO-ELECTRIC COMMISSION</v>
          </cell>
          <cell r="B2697" t="str">
            <v>HORIZON UTILITIES CORPORATION</v>
          </cell>
          <cell r="D2697">
            <v>-9219666</v>
          </cell>
        </row>
        <row r="2698">
          <cell r="A2698" t="str">
            <v>STRATFORD PUBLIC UTILITY COMMISSION</v>
          </cell>
          <cell r="B2698" t="str">
            <v>FESTIVAL HYDRO INC.</v>
          </cell>
          <cell r="D2698">
            <v>-3682680</v>
          </cell>
        </row>
        <row r="2699">
          <cell r="A2699" t="str">
            <v>SUNDRIDGE HYDRO ELECTRIC SYSTEM</v>
          </cell>
          <cell r="B2699" t="str">
            <v>LAKELAND POWER DISTRIBUTION LTD.</v>
          </cell>
          <cell r="D2699">
            <v>-231885</v>
          </cell>
        </row>
        <row r="2700">
          <cell r="A2700" t="str">
            <v>TARA HYDRO-ELECTRIC SYSTEM</v>
          </cell>
          <cell r="B2700" t="str">
            <v>HYDRO ONE NETWORKS INC.</v>
          </cell>
          <cell r="D2700">
            <v>-83487</v>
          </cell>
        </row>
        <row r="2701">
          <cell r="A2701" t="str">
            <v>TAY HYDRO ELECTRIC DISTRIBUTION COMPANY INC.</v>
          </cell>
          <cell r="B2701" t="str">
            <v>NEWMARKET-TAY POWER DISTRIBUTION LTD.</v>
          </cell>
          <cell r="D2701">
            <v>-749785</v>
          </cell>
        </row>
        <row r="2702">
          <cell r="A2702" t="str">
            <v>TEESWATER HYDRO-ELECTRIC COMMISSION</v>
          </cell>
          <cell r="B2702" t="str">
            <v>WESTARIO POWER INC.</v>
          </cell>
          <cell r="D2702">
            <v>-79987</v>
          </cell>
        </row>
        <row r="2703">
          <cell r="A2703" t="str">
            <v>TERRACE BAY SUPERIOR WIRES INC.</v>
          </cell>
          <cell r="B2703" t="str">
            <v>HYDRO ONE NETWORKS INC.</v>
          </cell>
          <cell r="D2703">
            <v>-125100</v>
          </cell>
        </row>
        <row r="2704">
          <cell r="A2704" t="str">
            <v>THE HYDRO ELECTRIC COMMISSION OF THE TOWN OF CARLETON PLACE</v>
          </cell>
          <cell r="B2704" t="str">
            <v>HYDRO ONE NETWORKS INC.</v>
          </cell>
          <cell r="D2704">
            <v>-979803</v>
          </cell>
        </row>
        <row r="2705">
          <cell r="A2705" t="str">
            <v>THE HYDRO ELECTRIC COMMISSION OF THE TOWN OF SHELBURNE</v>
          </cell>
          <cell r="B2705" t="str">
            <v>HYDRO ONE NETWORKS INC.</v>
          </cell>
          <cell r="D2705">
            <v>-560144</v>
          </cell>
        </row>
        <row r="2706">
          <cell r="A2706" t="str">
            <v>THE HYDRO ELECTRIC COMMISSION OF THE TOWNSHIP OF WARWICK</v>
          </cell>
          <cell r="B2706" t="str">
            <v>BLUEWATER POWER DISTRIBUTION CORPORATION</v>
          </cell>
          <cell r="D2706">
            <v>-102652</v>
          </cell>
        </row>
        <row r="2707">
          <cell r="A2707" t="str">
            <v>THE HYDRO-ELECTRIC COMMISSION FOR THE TOWN OF EXETER</v>
          </cell>
          <cell r="B2707" t="str">
            <v>HYDRO ONE NETWORKS INC.</v>
          </cell>
          <cell r="D2707">
            <v>-443071</v>
          </cell>
        </row>
        <row r="2708">
          <cell r="A2708" t="str">
            <v>THE HYDRO-ELECTRIC COMMISSION OF THE CITY OF GLOUCESTER</v>
          </cell>
          <cell r="B2708" t="str">
            <v>HYDRO OTTAWA LIMITED</v>
          </cell>
          <cell r="D2708">
            <v>-26240887</v>
          </cell>
        </row>
        <row r="2709">
          <cell r="A2709" t="str">
            <v>THE HYDRO-ELECTRIC COMMISSION OF THE TOWN OF PENETANGUISHENE</v>
          </cell>
          <cell r="B2709" t="str">
            <v>POWERSTREAM INC.</v>
          </cell>
          <cell r="D2709">
            <v>-1120514</v>
          </cell>
        </row>
        <row r="2710">
          <cell r="A2710" t="str">
            <v>THE PUBLIC UTILITIES COMMISSION FOR THE TOWN OF BANCROFT</v>
          </cell>
          <cell r="B2710" t="str">
            <v>HYDRO ONE NETWORKS INC.</v>
          </cell>
          <cell r="D2710">
            <v>-210604</v>
          </cell>
        </row>
        <row r="2711">
          <cell r="A2711" t="str">
            <v>THE PUBLIC UTILITIES COMMISSION OF THE TOWN OF COLLINGWOOD</v>
          </cell>
          <cell r="B2711" t="str">
            <v>COLLUS POWER CORP.</v>
          </cell>
          <cell r="D2711">
            <v>-1832760</v>
          </cell>
        </row>
        <row r="2712">
          <cell r="A2712" t="str">
            <v>THE PUBLIC UTILITIES COMMISSION OF THE TOWN OF KAPUSKASING</v>
          </cell>
          <cell r="B2712" t="str">
            <v>NORTHERN ONTARIO WIRES INC.</v>
          </cell>
          <cell r="D2712">
            <v>-28714</v>
          </cell>
        </row>
        <row r="2713">
          <cell r="A2713" t="str">
            <v>THE PUBLIC UTILITIES COMMISSION OF THE TOWN OF PETROLIA</v>
          </cell>
          <cell r="B2713" t="str">
            <v>BLUEWATER POWER DISTRIBUTION CORPORATION</v>
          </cell>
          <cell r="D2713">
            <v>-470921</v>
          </cell>
        </row>
        <row r="2714">
          <cell r="A2714" t="str">
            <v>THE PUBLIC UTILITIES COMMISSION OF THE VILLAGE OF EGANVILLE</v>
          </cell>
          <cell r="B2714" t="str">
            <v>HYDRO ONE NETWORKS INC.</v>
          </cell>
          <cell r="D2714">
            <v>-94249</v>
          </cell>
        </row>
        <row r="2715">
          <cell r="A2715" t="str">
            <v>THE PUBLIC UTILITIES COMMISSION OF THE VILLAGE OF POINT EDWARD</v>
          </cell>
          <cell r="B2715" t="str">
            <v>BLUEWATER POWER DISTRIBUTION CORPORATION</v>
          </cell>
          <cell r="D2715">
            <v>-106366</v>
          </cell>
        </row>
        <row r="2716">
          <cell r="A2716" t="str">
            <v>THE VILLAGE OF OMEMEE HYDRO-ELECTRIC COMMISSION</v>
          </cell>
          <cell r="B2716" t="str">
            <v>HYDRO ONE NETWORKS INC.</v>
          </cell>
          <cell r="D2716">
            <v>-200869</v>
          </cell>
        </row>
        <row r="2717">
          <cell r="A2717" t="str">
            <v>THEDFORD HYDRO ELECTRIC COMMISSION</v>
          </cell>
          <cell r="B2717" t="str">
            <v>HYDRO ONE NETWORKS INC.</v>
          </cell>
          <cell r="D2717">
            <v>-102069</v>
          </cell>
        </row>
        <row r="2718">
          <cell r="A2718" t="str">
            <v>THESSALON HYDRO DISTRIBUTION CORPORATION</v>
          </cell>
          <cell r="B2718" t="str">
            <v>HYDRO ONE NETWORKS INC.</v>
          </cell>
          <cell r="D2718">
            <v>-57306</v>
          </cell>
        </row>
        <row r="2719">
          <cell r="A2719" t="str">
            <v>THORNDALE HYDRO ELECTRIC COMMISSION</v>
          </cell>
          <cell r="B2719" t="str">
            <v>HYDRO ONE NETWORKS INC.</v>
          </cell>
          <cell r="D2719">
            <v>-11026</v>
          </cell>
        </row>
        <row r="2720">
          <cell r="A2720" t="str">
            <v>THOROLD HYDRO CORPORATION</v>
          </cell>
          <cell r="B2720" t="str">
            <v>HYDRO ONE NETWORKS INC.</v>
          </cell>
          <cell r="D2720">
            <v>-1539175</v>
          </cell>
        </row>
        <row r="2721">
          <cell r="A2721" t="str">
            <v>THUNDER BAY HYDRO ELECTRICITY DISTRIBUTION INC.</v>
          </cell>
          <cell r="B2721" t="str">
            <v>THUNDER BAY HYDRO ELECTRICITY DISTRIBUTION INC.</v>
          </cell>
          <cell r="D2721">
            <v>-15900385</v>
          </cell>
        </row>
        <row r="2722">
          <cell r="A2722" t="str">
            <v>TILLSONBURG HYDRO INC.</v>
          </cell>
          <cell r="B2722" t="str">
            <v>TILLSONBURG HYDRO INC.</v>
          </cell>
          <cell r="D2722">
            <v>-2936784</v>
          </cell>
        </row>
        <row r="2723">
          <cell r="A2723" t="str">
            <v>TOWNSHIP OF MCGARRY HYDRO SYSTEM</v>
          </cell>
          <cell r="B2723" t="str">
            <v>HYDRO ONE NETWORKS INC.</v>
          </cell>
          <cell r="D2723">
            <v>-6273</v>
          </cell>
        </row>
        <row r="2724">
          <cell r="A2724" t="str">
            <v>TOWNSHIP OF NORTH DORCHESTER HYDRO</v>
          </cell>
          <cell r="B2724" t="str">
            <v>HYDRO ONE NETWORKS INC.</v>
          </cell>
          <cell r="D2724">
            <v>-137329</v>
          </cell>
        </row>
        <row r="2725">
          <cell r="A2725" t="str">
            <v>TWEED HYDRO ELECTRIC COMMISSION</v>
          </cell>
          <cell r="B2725" t="str">
            <v>HYDRO ONE NETWORKS INC.</v>
          </cell>
          <cell r="D2725">
            <v>-97257</v>
          </cell>
        </row>
        <row r="2726">
          <cell r="A2726" t="str">
            <v>UXBRIDGE HYDRO ELECTRIC COMMISSION</v>
          </cell>
          <cell r="B2726" t="str">
            <v>VERIDIAN CONNECTIONS INC.</v>
          </cell>
          <cell r="D2726">
            <v>-648349</v>
          </cell>
        </row>
        <row r="2727">
          <cell r="A2727" t="str">
            <v>VILLAGE OF BLOOMFIELD HYDRO SYSTEM</v>
          </cell>
          <cell r="B2727" t="str">
            <v>HYDRO ONE NETWORKS INC.</v>
          </cell>
          <cell r="D2727">
            <v>-8706</v>
          </cell>
        </row>
        <row r="2728">
          <cell r="A2728" t="str">
            <v>VILLAGE OF CARDINAL HYDRO SYSTEM</v>
          </cell>
          <cell r="B2728" t="str">
            <v>RIDEAU ST. LAWRENCE DISTRIBUTION INC.</v>
          </cell>
          <cell r="D2728">
            <v>-242321</v>
          </cell>
        </row>
        <row r="2729">
          <cell r="A2729" t="str">
            <v>VILLAGE OF CHATSWORTH HYDRO</v>
          </cell>
          <cell r="B2729" t="str">
            <v>HYDRO ONE NETWORKS INC.</v>
          </cell>
          <cell r="D2729">
            <v>-23841</v>
          </cell>
        </row>
        <row r="2730">
          <cell r="A2730" t="str">
            <v>VILLAGE OF CHESTERVILLE HYDRO SYSTEM</v>
          </cell>
          <cell r="B2730" t="str">
            <v>HYDRO ONE NETWORKS INC.</v>
          </cell>
          <cell r="D2730">
            <v>-75440</v>
          </cell>
        </row>
        <row r="2731">
          <cell r="A2731" t="str">
            <v>VILLAGE OF ERIEAU HYDRO SYSTEM</v>
          </cell>
          <cell r="B2731" t="str">
            <v>CHATHAM-KENT HYDRO INC.</v>
          </cell>
          <cell r="D2731">
            <v>-27444</v>
          </cell>
        </row>
        <row r="2732">
          <cell r="A2732" t="str">
            <v>VILLAGE OF FLESHERTON HYDRO SYSTEM</v>
          </cell>
          <cell r="B2732" t="str">
            <v>HYDRO ONE NETWORKS INC.</v>
          </cell>
          <cell r="D2732">
            <v>-128681</v>
          </cell>
        </row>
        <row r="2733">
          <cell r="A2733" t="str">
            <v>VILLAGE OF IROQUOIS HYDRO SYSTEM</v>
          </cell>
          <cell r="B2733" t="str">
            <v>RIDEAU ST. LAWRENCE DISTRIBUTION INC.</v>
          </cell>
          <cell r="D2733">
            <v>-156255</v>
          </cell>
        </row>
        <row r="2734">
          <cell r="A2734" t="str">
            <v>VILLAGE OF LUCKNOW HYDRO SYSTEM</v>
          </cell>
          <cell r="B2734" t="str">
            <v>WESTARIO POWER INC.</v>
          </cell>
          <cell r="D2734">
            <v>-117776</v>
          </cell>
        </row>
        <row r="2735">
          <cell r="A2735" t="str">
            <v>VILLAGE OF MAXVILLE HYDRO SYSTEM</v>
          </cell>
          <cell r="B2735" t="str">
            <v>HYDRO ONE NETWORKS INC.</v>
          </cell>
          <cell r="D2735">
            <v>-20718</v>
          </cell>
        </row>
        <row r="2736">
          <cell r="A2736" t="str">
            <v>WALKERTON PUBLIC UTILITIES COMMISSION</v>
          </cell>
          <cell r="B2736" t="str">
            <v>WESTARIO POWER INC.</v>
          </cell>
          <cell r="D2736">
            <v>-552699</v>
          </cell>
        </row>
        <row r="2737">
          <cell r="A2737" t="str">
            <v>WARDSVILLE HYDRO ELECTRIC COMMISSION</v>
          </cell>
          <cell r="B2737" t="str">
            <v>HYDRO ONE NETWORKS INC.</v>
          </cell>
          <cell r="D2737">
            <v>-18074</v>
          </cell>
        </row>
        <row r="2738">
          <cell r="A2738" t="str">
            <v>WARKWORTH HYDRO ELECTRIC COMMISSION</v>
          </cell>
          <cell r="B2738" t="str">
            <v>HYDRO ONE NETWORKS INC.</v>
          </cell>
          <cell r="D2738">
            <v>-71849</v>
          </cell>
        </row>
        <row r="2739">
          <cell r="A2739" t="str">
            <v>WATERLOO NORTH HYDRO INC.</v>
          </cell>
          <cell r="B2739" t="str">
            <v>WATERLOO NORTH HYDRO INC.</v>
          </cell>
          <cell r="D2739">
            <v>-13619820</v>
          </cell>
        </row>
        <row r="2740">
          <cell r="A2740" t="str">
            <v>WELLAND HYDRO-ELECTRIC SYSTEM CORP.</v>
          </cell>
          <cell r="B2740" t="str">
            <v>WELLAND HYDRO-ELECTRIC SYSTEM CORP.</v>
          </cell>
          <cell r="D2740">
            <v>-3759593</v>
          </cell>
        </row>
        <row r="2741">
          <cell r="A2741" t="str">
            <v>WELLINGTON ELECTRIC DISTRIBUTION COMPANY INC.</v>
          </cell>
          <cell r="B2741" t="str">
            <v>GUELPH HYDRO ELECTRIC SYSTEMS INC.</v>
          </cell>
          <cell r="D2741">
            <v>-150117</v>
          </cell>
        </row>
        <row r="2742">
          <cell r="A2742" t="str">
            <v>WEST LINCOLN HYDRO ELECTRIC COMMISSION</v>
          </cell>
          <cell r="B2742" t="str">
            <v>NIAGARA PENINSULA ENERGY INC.</v>
          </cell>
          <cell r="D2742">
            <v>-116115</v>
          </cell>
        </row>
        <row r="2743">
          <cell r="A2743" t="str">
            <v>WHITBY HYDRO ELECTRIC CORPORATION</v>
          </cell>
          <cell r="B2743" t="str">
            <v>WHITBY HYDRO ELECTRIC CORPORATION</v>
          </cell>
          <cell r="D2743">
            <v>-25236418</v>
          </cell>
        </row>
        <row r="2744">
          <cell r="A2744" t="str">
            <v>WHITCHURCH STOUFFVILLE HYDRO ELECTRIC COMMISSION</v>
          </cell>
          <cell r="B2744" t="str">
            <v>HYDRO ONE NETWORKS INC.</v>
          </cell>
          <cell r="D2744">
            <v>-2640237</v>
          </cell>
        </row>
        <row r="2745">
          <cell r="A2745" t="str">
            <v>WILLIAMSBURG HYDRO-ELECTRIC SYSTEM</v>
          </cell>
          <cell r="B2745" t="str">
            <v>RIDEAU ST. LAWRENCE DISTRIBUTION INC.</v>
          </cell>
          <cell r="D2745">
            <v>-27463</v>
          </cell>
        </row>
        <row r="2746">
          <cell r="A2746" t="str">
            <v>WINCHESTER HYDRO COMMISSION</v>
          </cell>
          <cell r="B2746" t="str">
            <v>HYDRO ONE NETWORKS INC.</v>
          </cell>
          <cell r="D2746">
            <v>-170526</v>
          </cell>
        </row>
        <row r="2747">
          <cell r="A2747" t="str">
            <v>WINDSOR UTILITIES COMMISSION</v>
          </cell>
          <cell r="B2747" t="str">
            <v>ENWIN UTILITIES LTD.</v>
          </cell>
          <cell r="D2747">
            <v>-10768892</v>
          </cell>
        </row>
        <row r="2748">
          <cell r="A2748" t="str">
            <v>WINGHAM PUBLIC UTILITIES COMMISSION</v>
          </cell>
          <cell r="B2748" t="str">
            <v>WESTARIO POWER INC.</v>
          </cell>
          <cell r="D2748">
            <v>-290938</v>
          </cell>
        </row>
        <row r="2749">
          <cell r="A2749" t="str">
            <v>WOODSTOCK HYDRO SERVICES INC.</v>
          </cell>
          <cell r="B2749" t="str">
            <v>WOODSTOCK HYDRO SERVICES INC.</v>
          </cell>
          <cell r="D2749">
            <v>-1751980</v>
          </cell>
        </row>
        <row r="2750">
          <cell r="A2750" t="str">
            <v>WOODVILLE HYDRO-ELECTRIC SYSTEM</v>
          </cell>
          <cell r="B2750" t="str">
            <v>HYDRO ONE NETWORKS INC.</v>
          </cell>
          <cell r="D2750">
            <v>-54831</v>
          </cell>
        </row>
        <row r="2751">
          <cell r="A2751" t="str">
            <v>WYOMING HYDRO ELECTRIC COMMISSION</v>
          </cell>
          <cell r="B2751" t="str">
            <v>HYDRO ONE NETWORKS INC.</v>
          </cell>
          <cell r="D2751">
            <v>-90392</v>
          </cell>
        </row>
        <row r="2752">
          <cell r="A2752" t="str">
            <v>ZORRA ELECTRIC SUPPLY AUTHORITY</v>
          </cell>
          <cell r="B2752" t="str">
            <v>ERIE THAMES POWERLINES CORPORATION</v>
          </cell>
          <cell r="D2752">
            <v>-129374</v>
          </cell>
        </row>
        <row r="2753">
          <cell r="A2753" t="str">
            <v>ZURICH HYDRO ELECTRIC COMMISSION</v>
          </cell>
          <cell r="B2753" t="str">
            <v>FESTIVAL HYDRO INC.</v>
          </cell>
          <cell r="D2753">
            <v>-50560</v>
          </cell>
        </row>
        <row r="2758">
          <cell r="A2758" t="str">
            <v>AILSA CRAIG HYDRO ELECTRIC SYSTEM</v>
          </cell>
          <cell r="B2758" t="str">
            <v>HYDRO ONE NETWORKS INC.</v>
          </cell>
          <cell r="D2758">
            <v>-100879</v>
          </cell>
        </row>
        <row r="2759">
          <cell r="A2759" t="str">
            <v>ALVINSTON PUBLIC UTILITIES COMMISSION</v>
          </cell>
          <cell r="B2759" t="str">
            <v>BLUEWATER POWER DISTRIBUTION CORPORATION</v>
          </cell>
          <cell r="D2759">
            <v>-42246</v>
          </cell>
        </row>
        <row r="2760">
          <cell r="A2760" t="str">
            <v>ANCASTER HYDRO-ELECTRIC COMMISSION</v>
          </cell>
          <cell r="B2760" t="str">
            <v>HORIZON UTILITIES CORPORATION</v>
          </cell>
          <cell r="D2760">
            <v>-980562</v>
          </cell>
        </row>
        <row r="2761">
          <cell r="A2761" t="str">
            <v>ARKONA HYDRO ELECTRIC COMMISSION</v>
          </cell>
          <cell r="B2761" t="str">
            <v>HYDRO ONE NETWORKS INC.</v>
          </cell>
          <cell r="D2761">
            <v>-53496</v>
          </cell>
        </row>
        <row r="2762">
          <cell r="A2762" t="str">
            <v>ARNPRIOR HYDRO ELECTRIC COMMISSION</v>
          </cell>
          <cell r="B2762" t="str">
            <v>HYDRO ONE NETWORKS INC.</v>
          </cell>
          <cell r="D2762">
            <v>-1262893</v>
          </cell>
        </row>
        <row r="2763">
          <cell r="A2763" t="str">
            <v>ASPHODEL-NORWOOD DISTRIBUTION INCORPORATED</v>
          </cell>
          <cell r="B2763" t="str">
            <v>PETERBOROUGH DISTRIBUTION INCORPORATED</v>
          </cell>
          <cell r="D2763">
            <v>-62092</v>
          </cell>
        </row>
        <row r="2764">
          <cell r="A2764" t="str">
            <v>ATIKOKAN HYDRO INC.</v>
          </cell>
          <cell r="B2764" t="str">
            <v>ATIKOKAN HYDRO INC.</v>
          </cell>
          <cell r="D2764">
            <v>-296693</v>
          </cell>
        </row>
        <row r="2765">
          <cell r="A2765" t="str">
            <v>AURORA HYDRO CONNECTIONS LIMITED</v>
          </cell>
          <cell r="B2765" t="str">
            <v>POWERSTREAM INC.</v>
          </cell>
          <cell r="D2765">
            <v>-14298281</v>
          </cell>
        </row>
        <row r="2766">
          <cell r="A2766" t="str">
            <v>AYLMER PUBLIC UTILITIES COMMISSION</v>
          </cell>
          <cell r="B2766" t="str">
            <v>ERIE THAMES POWERLINES CORPORATION</v>
          </cell>
          <cell r="D2766">
            <v>-746072</v>
          </cell>
        </row>
        <row r="2767">
          <cell r="A2767" t="str">
            <v>BELLEVILLE ELECTRIC CORPORATION</v>
          </cell>
          <cell r="B2767" t="str">
            <v>VERIDIAN CONNECTIONS INC.</v>
          </cell>
          <cell r="D2767">
            <v>-1721933</v>
          </cell>
        </row>
        <row r="2768">
          <cell r="A2768" t="str">
            <v>BLUE MOUNTAINS HYDRO SERVICES COMPANY INC.</v>
          </cell>
          <cell r="B2768" t="str">
            <v>COLLUS POWER CORP.</v>
          </cell>
          <cell r="D2768">
            <v>-390480</v>
          </cell>
        </row>
        <row r="2769">
          <cell r="A2769" t="str">
            <v>BLYTH HYDRO ELECTRIC COMMISSION</v>
          </cell>
          <cell r="B2769" t="str">
            <v>HYDRO ONE NETWORKS INC.</v>
          </cell>
          <cell r="D2769">
            <v>-125077</v>
          </cell>
        </row>
        <row r="2770">
          <cell r="A2770" t="str">
            <v>BOARD OF LIGHT &amp; HEAT COMM. OF THE CITY OF GUELPH</v>
          </cell>
          <cell r="B2770" t="str">
            <v>GUELPH HYDRO ELECTRIC SYSTEMS INC.</v>
          </cell>
          <cell r="D2770">
            <v>-25897619</v>
          </cell>
        </row>
        <row r="2771">
          <cell r="A2771" t="str">
            <v>BOBCAYGEON HYDRO ELECTRIC COMMISSION</v>
          </cell>
          <cell r="B2771" t="str">
            <v>HYDRO ONE NETWORKS INC.</v>
          </cell>
          <cell r="D2771">
            <v>-1018554</v>
          </cell>
        </row>
        <row r="2772">
          <cell r="A2772" t="str">
            <v>BRADFORD WEST GWILLIMBURY PUBLIC UTILITIES COMMISSION</v>
          </cell>
          <cell r="B2772" t="str">
            <v>POWERSTREAM INC.</v>
          </cell>
          <cell r="D2772">
            <v>-2779296</v>
          </cell>
        </row>
        <row r="2773">
          <cell r="A2773" t="str">
            <v>BRIGHTON DISTRIBUTION INC.</v>
          </cell>
          <cell r="B2773" t="str">
            <v>HYDRO ONE NETWORKS INC.</v>
          </cell>
          <cell r="D2773">
            <v>-216290</v>
          </cell>
        </row>
        <row r="2774">
          <cell r="A2774" t="str">
            <v>BROCK HYDRO-ELECTRIC COMMISSION</v>
          </cell>
          <cell r="B2774" t="str">
            <v>VERIDIAN CONNECTIONS INC.</v>
          </cell>
          <cell r="D2774">
            <v>-190457</v>
          </cell>
        </row>
        <row r="2775">
          <cell r="A2775" t="str">
            <v>BROCKVILLE UTILITIES INCORPORATED</v>
          </cell>
          <cell r="B2775" t="str">
            <v>HYDRO ONE NETWORKS INC.</v>
          </cell>
          <cell r="D2775">
            <v>-1116731</v>
          </cell>
        </row>
        <row r="2776">
          <cell r="A2776" t="str">
            <v>BRUSSELS PUBLIC UTILITIES COMMISSION</v>
          </cell>
          <cell r="B2776" t="str">
            <v>FESTIVAL HYDRO INC.</v>
          </cell>
          <cell r="D2776">
            <v>-78830</v>
          </cell>
        </row>
        <row r="2777">
          <cell r="A2777" t="str">
            <v>BURK'S FALLS HYDRO ELECTRIC COMMISSION</v>
          </cell>
          <cell r="B2777" t="str">
            <v>LAKELAND POWER DISTRIBUTION LTD.</v>
          </cell>
          <cell r="D2777">
            <v>-102860</v>
          </cell>
        </row>
        <row r="2778">
          <cell r="A2778" t="str">
            <v>BURLINGTON HYDRO INC.</v>
          </cell>
          <cell r="B2778" t="str">
            <v>BURLINGTON HYDRO INC.</v>
          </cell>
          <cell r="D2778">
            <v>-28309928</v>
          </cell>
        </row>
        <row r="2779">
          <cell r="A2779" t="str">
            <v>CAMBRIDGE AND NORTH DUMFRIES HYDRO INC.</v>
          </cell>
          <cell r="B2779" t="str">
            <v>CAMBRIDGE AND NORTH DUMFRIES HYDRO INC.</v>
          </cell>
          <cell r="D2779">
            <v>-32091282</v>
          </cell>
        </row>
        <row r="2780">
          <cell r="A2780" t="str">
            <v>CAPREOL HYDRO ELECTRIC COMMISSION</v>
          </cell>
          <cell r="B2780" t="str">
            <v>GREATER SUDBURY HYDRO INC.</v>
          </cell>
          <cell r="D2780">
            <v>-423058</v>
          </cell>
        </row>
        <row r="2781">
          <cell r="A2781" t="str">
            <v>CASSELMAN HYDRO INC.</v>
          </cell>
          <cell r="B2781" t="str">
            <v>HYDRO OTTAWA LIMITED</v>
          </cell>
          <cell r="D2781">
            <v>-600230</v>
          </cell>
        </row>
        <row r="2782">
          <cell r="A2782" t="str">
            <v>CAVAN-MILLBROOK-NORTH MONAGHAN PUBLIC UTILITIES COMMISSION</v>
          </cell>
          <cell r="B2782" t="str">
            <v>HYDRO ONE NETWORKS INC.</v>
          </cell>
          <cell r="D2782">
            <v>-204006</v>
          </cell>
        </row>
        <row r="2783">
          <cell r="A2783" t="str">
            <v>CENTRE HASTINGS HYDRO ELECTRIC COMMISSION</v>
          </cell>
          <cell r="B2783" t="str">
            <v>HYDRO ONE NETWORKS INC.</v>
          </cell>
          <cell r="D2783">
            <v>-75542</v>
          </cell>
        </row>
        <row r="2784">
          <cell r="A2784" t="str">
            <v>CHALK RIVER HYDRO</v>
          </cell>
          <cell r="B2784" t="str">
            <v>HYDRO ONE NETWORKS INC.</v>
          </cell>
          <cell r="D2784">
            <v>-102901</v>
          </cell>
        </row>
        <row r="2785">
          <cell r="A2785" t="str">
            <v>CHAPLEAU PUBLIC UTILITIES CORPORATION</v>
          </cell>
          <cell r="B2785" t="str">
            <v>CHAPLEAU PUBLIC UTILITIES CORPORATION</v>
          </cell>
          <cell r="D2785">
            <v>-61710</v>
          </cell>
        </row>
        <row r="2786">
          <cell r="A2786" t="str">
            <v>CITY OF DRYDEN HYDRO ELECTRIC COMMISSION</v>
          </cell>
          <cell r="B2786" t="str">
            <v>HYDRO ONE NETWORKS INC.</v>
          </cell>
          <cell r="D2786">
            <v>-747376</v>
          </cell>
        </row>
        <row r="2787">
          <cell r="A2787" t="str">
            <v>CLARINGTON HYDRO-ELECTRIC COMMISSION</v>
          </cell>
          <cell r="B2787" t="str">
            <v>VERIDIAN CONNECTIONS INC.</v>
          </cell>
          <cell r="D2787">
            <v>-6354159</v>
          </cell>
        </row>
        <row r="2788">
          <cell r="A2788" t="str">
            <v>CLEARVIEW HYDRO ELECTRIC COMMISSION</v>
          </cell>
          <cell r="B2788" t="str">
            <v>COLLUS POWER CORP.</v>
          </cell>
          <cell r="D2788">
            <v>-253198</v>
          </cell>
        </row>
        <row r="2789">
          <cell r="A2789" t="str">
            <v>CLINTON POWER CORPORATION</v>
          </cell>
          <cell r="B2789" t="str">
            <v>ERIE THAMES POWERLINES CORPORATION</v>
          </cell>
          <cell r="D2789">
            <v>-90743</v>
          </cell>
        </row>
        <row r="2790">
          <cell r="A2790" t="str">
            <v>COLBORNE PUBLIC UTILITIES COMMISSION</v>
          </cell>
          <cell r="B2790" t="str">
            <v>LAKEFRONT UTILITIES INC.</v>
          </cell>
          <cell r="D2790">
            <v>-72121</v>
          </cell>
        </row>
        <row r="2791">
          <cell r="A2791" t="str">
            <v>COTTAM HYDRO-ELECTRIC SYSTEM</v>
          </cell>
          <cell r="B2791" t="str">
            <v>E.L.K. ENERGY INC.</v>
          </cell>
          <cell r="D2791">
            <v>-644435</v>
          </cell>
        </row>
        <row r="2792">
          <cell r="A2792" t="str">
            <v>DASHWOOD HYDRO-ELECTRIC SYSTEM</v>
          </cell>
          <cell r="B2792" t="str">
            <v>FESTIVAL HYDRO INC.</v>
          </cell>
          <cell r="D2792">
            <v>-6080</v>
          </cell>
        </row>
        <row r="2793">
          <cell r="A2793" t="str">
            <v>DELHI HYDRO-ELECTRIC COMMISSION</v>
          </cell>
          <cell r="B2793" t="str">
            <v>NORFOLK POWER DISTRIBUTION INC.</v>
          </cell>
          <cell r="D2793">
            <v>-62683</v>
          </cell>
        </row>
        <row r="2794">
          <cell r="A2794" t="str">
            <v>DESERONTO PUBLIC UTILITIES COMMISSION</v>
          </cell>
          <cell r="B2794" t="str">
            <v>HYDRO ONE NETWORKS INC.</v>
          </cell>
          <cell r="D2794">
            <v>-108785</v>
          </cell>
        </row>
        <row r="2795">
          <cell r="A2795" t="str">
            <v>DUNDALK HYDRO ELECTRIC SYSTEM</v>
          </cell>
          <cell r="B2795" t="str">
            <v>HYDRO ONE NETWORKS INC.</v>
          </cell>
          <cell r="D2795">
            <v>-162571</v>
          </cell>
        </row>
        <row r="2796">
          <cell r="A2796" t="str">
            <v>DUNDAS HYDRO-ELECTRIC COMMISSION</v>
          </cell>
          <cell r="B2796" t="str">
            <v>HORIZON UTILITIES CORPORATION</v>
          </cell>
          <cell r="D2796">
            <v>-3753781</v>
          </cell>
        </row>
        <row r="2797">
          <cell r="A2797" t="str">
            <v>DUNNVILLE HYDRO ELECTRIC COMMISSION</v>
          </cell>
          <cell r="B2797" t="str">
            <v>HALDIMAND COUNTY HYDRO INC.</v>
          </cell>
          <cell r="D2797">
            <v>-458901</v>
          </cell>
        </row>
        <row r="2798">
          <cell r="A2798" t="str">
            <v>DURHAM HYDRO ELECTRIC COMMISSION</v>
          </cell>
          <cell r="B2798" t="str">
            <v>HYDRO ONE NETWORKS INC.</v>
          </cell>
          <cell r="D2798">
            <v>-73638</v>
          </cell>
        </row>
        <row r="2799">
          <cell r="A2799" t="str">
            <v>DUTTON HYDRO LIMITED</v>
          </cell>
          <cell r="B2799" t="str">
            <v>MIDDLESEX POWER DISTRIBUTION CORPORATION</v>
          </cell>
          <cell r="D2799">
            <v>-69053</v>
          </cell>
        </row>
        <row r="2800">
          <cell r="A2800" t="str">
            <v>EAST ZORRA-TAVISTOCK PUBLIC UTILITY COMMISSION</v>
          </cell>
          <cell r="B2800" t="str">
            <v>ERIE THAMES POWERLINES CORPORATION</v>
          </cell>
          <cell r="D2800">
            <v>-360566</v>
          </cell>
        </row>
        <row r="2801">
          <cell r="A2801" t="str">
            <v>ELMWOOD HYDRO-ELECTRIC SYSTEM</v>
          </cell>
          <cell r="B2801" t="str">
            <v>WESTARIO POWER INC.</v>
          </cell>
          <cell r="D2801">
            <v>-7042</v>
          </cell>
        </row>
        <row r="2802">
          <cell r="A2802" t="str">
            <v>EMBRUN COOPERATIVE HYDRO INC.</v>
          </cell>
          <cell r="B2802" t="str">
            <v>COOPERATIVE HYDRO EMBRUN INC.</v>
          </cell>
          <cell r="D2802">
            <v>-552110</v>
          </cell>
        </row>
        <row r="2803">
          <cell r="A2803" t="str">
            <v>ERIN HYDRO ELECTRIC COMMISSION</v>
          </cell>
          <cell r="B2803" t="str">
            <v>HYDRO ONE NETWORKS INC.</v>
          </cell>
          <cell r="D2803">
            <v>-973782</v>
          </cell>
        </row>
        <row r="2804">
          <cell r="A2804" t="str">
            <v>ESSEX HYDRO-ELECTRIC COMMISSION</v>
          </cell>
          <cell r="B2804" t="str">
            <v>E.L.K. ENERGY INC.</v>
          </cell>
          <cell r="D2804">
            <v>-1006600</v>
          </cell>
        </row>
        <row r="2805">
          <cell r="A2805" t="str">
            <v>FENELON FALLS BOARD OF WATER, LIGHT AND POWER COMMISSIONERS</v>
          </cell>
          <cell r="B2805" t="str">
            <v>HYDRO ONE NETWORKS INC.</v>
          </cell>
          <cell r="D2805">
            <v>-116424</v>
          </cell>
        </row>
        <row r="2806">
          <cell r="A2806" t="str">
            <v>FLAMBOROUGH HYDRO ELECTRIC COMMISSION</v>
          </cell>
          <cell r="B2806" t="str">
            <v>HORIZON UTILITIES CORPORATION</v>
          </cell>
          <cell r="D2806">
            <v>-631177</v>
          </cell>
        </row>
        <row r="2807">
          <cell r="A2807" t="str">
            <v>FOREST PUBLIC UTILITIES COMMISSION</v>
          </cell>
          <cell r="B2807" t="str">
            <v>HYDRO ONE NETWORKS INC.</v>
          </cell>
          <cell r="D2807">
            <v>-251492</v>
          </cell>
        </row>
        <row r="2808">
          <cell r="A2808" t="str">
            <v>FORT FRANCES POWER CORPORATION</v>
          </cell>
          <cell r="B2808" t="str">
            <v>FORT FRANCES POWER CORPORATION</v>
          </cell>
          <cell r="D2808">
            <v>-344364</v>
          </cell>
        </row>
        <row r="2809">
          <cell r="A2809" t="str">
            <v>GEORGINA HYDRO ELECTRIC COMMISSION</v>
          </cell>
          <cell r="B2809" t="str">
            <v>HYDRO ONE NETWORKS INC.</v>
          </cell>
          <cell r="D2809">
            <v>-519344</v>
          </cell>
        </row>
        <row r="2810">
          <cell r="A2810" t="str">
            <v>GLENCOE PUBLIC UTILITIES COMMISSION</v>
          </cell>
          <cell r="B2810" t="str">
            <v>HYDRO ONE NETWORKS INC.</v>
          </cell>
          <cell r="D2810">
            <v>-192733</v>
          </cell>
        </row>
        <row r="2811">
          <cell r="A2811" t="str">
            <v>GOULBOURN HYDRO ELECTRIC COMMISSION</v>
          </cell>
          <cell r="B2811" t="str">
            <v>HYDRO OTTAWA LIMITED</v>
          </cell>
          <cell r="D2811">
            <v>-3244443</v>
          </cell>
        </row>
        <row r="2812">
          <cell r="A2812" t="str">
            <v>GRAND VALLEY ENERGY INC.</v>
          </cell>
          <cell r="B2812" t="str">
            <v>ORANGEVILLE HYDRO LIMITED</v>
          </cell>
          <cell r="D2812">
            <v>-440681</v>
          </cell>
        </row>
        <row r="2813">
          <cell r="A2813" t="str">
            <v>GRAVENHURST HYDRO ELECTRIC INC.</v>
          </cell>
          <cell r="B2813" t="str">
            <v>VERIDIAN CONNECTIONS INC.</v>
          </cell>
          <cell r="D2813">
            <v>-595320</v>
          </cell>
        </row>
        <row r="2814">
          <cell r="A2814" t="str">
            <v>GRIMSBY POWER INCORPORATED</v>
          </cell>
          <cell r="B2814" t="str">
            <v>GRIMSBY POWER INCORPORATED</v>
          </cell>
          <cell r="D2814">
            <v>-5179246</v>
          </cell>
        </row>
        <row r="2815">
          <cell r="A2815" t="str">
            <v>GUELPH/ERAMOSA HYDRO-ELECTRIC COMMISSION</v>
          </cell>
          <cell r="B2815" t="str">
            <v>GUELPH HYDRO ELECTRIC SYSTEMS INC.</v>
          </cell>
          <cell r="D2815">
            <v>-894803</v>
          </cell>
        </row>
        <row r="2816">
          <cell r="A2816" t="str">
            <v>HALDIMAND HYDRO-ELECTRIC COMMISSION</v>
          </cell>
          <cell r="B2816" t="str">
            <v>HALDIMAND COUNTY HYDRO INC.</v>
          </cell>
          <cell r="D2816">
            <v>-507544</v>
          </cell>
        </row>
        <row r="2817">
          <cell r="A2817" t="str">
            <v>HAMILTON HYDRO INC.</v>
          </cell>
          <cell r="B2817" t="str">
            <v>HORIZON UTILITIES CORPORATION</v>
          </cell>
          <cell r="D2817">
            <v>-7549299</v>
          </cell>
        </row>
        <row r="2818">
          <cell r="A2818" t="str">
            <v>HANOVER ELECTRIC SERVICES INC.</v>
          </cell>
          <cell r="B2818" t="str">
            <v>WESTARIO POWER INC.</v>
          </cell>
          <cell r="D2818">
            <v>-649252</v>
          </cell>
        </row>
        <row r="2819">
          <cell r="A2819" t="str">
            <v>HASTINGS PUBLIC UTILITIES</v>
          </cell>
          <cell r="B2819" t="str">
            <v>HYDRO ONE NETWORKS INC.</v>
          </cell>
          <cell r="D2819">
            <v>-51513</v>
          </cell>
        </row>
        <row r="2820">
          <cell r="A2820" t="str">
            <v>HAVELOCK-BELMONT-METHUEN HYDRO ELECTRIC COMMISSION</v>
          </cell>
          <cell r="B2820" t="str">
            <v>HYDRO ONE NETWORKS INC.</v>
          </cell>
          <cell r="D2820">
            <v>-46025</v>
          </cell>
        </row>
        <row r="2821">
          <cell r="A2821" t="str">
            <v>HEARST POWER DISTRIBUTION COMPANY LIMITED</v>
          </cell>
          <cell r="B2821" t="str">
            <v>HEARST POWER DISTRIBUTION COMPANY LIMITED</v>
          </cell>
          <cell r="D2821">
            <v>-206641</v>
          </cell>
        </row>
        <row r="2822">
          <cell r="A2822" t="str">
            <v>HEC OF THE TOWNSHIP OF ALFRED - PLANTAGENET</v>
          </cell>
          <cell r="B2822" t="str">
            <v>HYDRO 2000 INC.</v>
          </cell>
          <cell r="D2822">
            <v>-126380</v>
          </cell>
        </row>
        <row r="2823">
          <cell r="A2823" t="str">
            <v>HENSALL PUBLIC UTILITIES COMMISSION</v>
          </cell>
          <cell r="B2823" t="str">
            <v>FESTIVAL HYDRO INC.</v>
          </cell>
          <cell r="D2823">
            <v>-53777</v>
          </cell>
        </row>
        <row r="2824">
          <cell r="A2824" t="str">
            <v>HOLSTEIN HYDRO ELECTRIC SYSTEM</v>
          </cell>
          <cell r="B2824" t="str">
            <v>WELLINGTON NORTH POWER INC.</v>
          </cell>
          <cell r="D2824">
            <v>-11616</v>
          </cell>
        </row>
        <row r="2825">
          <cell r="A2825" t="str">
            <v>HUNTSVILLE PUBLIC UTILITIES COMMISSION</v>
          </cell>
          <cell r="B2825" t="str">
            <v>LAKELAND POWER DISTRIBUTION LTD.</v>
          </cell>
          <cell r="D2825">
            <v>-434121</v>
          </cell>
        </row>
        <row r="2826">
          <cell r="A2826" t="str">
            <v>HYDRO ELECTRIC COMMISSION OF THE CORPORATION OF THE TOWNSHIP OF MIDDLESEX CENTRE</v>
          </cell>
          <cell r="B2826" t="str">
            <v>HYDRO ONE NETWORKS INC.</v>
          </cell>
          <cell r="D2826">
            <v>-281568</v>
          </cell>
        </row>
        <row r="2827">
          <cell r="A2827" t="str">
            <v>HYDRO ELECTRIC COMMISSION OF THE TOWN OF LEAMINGTON</v>
          </cell>
          <cell r="B2827" t="str">
            <v>ESSEX POWERLINES CORPORATION</v>
          </cell>
          <cell r="D2827">
            <v>-2388864</v>
          </cell>
        </row>
        <row r="2828">
          <cell r="A2828" t="str">
            <v>HYDRO ELECTRIC COMMISSION OF THE TOWNSHIP OF SPRINGWATER</v>
          </cell>
          <cell r="B2828" t="str">
            <v>HYDRO ONE NETWORKS INC.</v>
          </cell>
          <cell r="D2828">
            <v>-298803</v>
          </cell>
        </row>
        <row r="2829">
          <cell r="A2829" t="str">
            <v>HYDRO HAWKESBURY INC.</v>
          </cell>
          <cell r="B2829" t="str">
            <v>HYDRO HAWKESBURY INC.</v>
          </cell>
          <cell r="D2829">
            <v>-652498</v>
          </cell>
        </row>
        <row r="2830">
          <cell r="A2830" t="str">
            <v>HYDRO MISSISSAUGA CORPORATION</v>
          </cell>
          <cell r="B2830" t="str">
            <v>ENERSOURCE HYDRO MISSISSAUGA INC.</v>
          </cell>
          <cell r="D2830">
            <v>-196777461</v>
          </cell>
        </row>
        <row r="2831">
          <cell r="A2831" t="str">
            <v>HYDRO ONE BRAMPTON NETWORKS INC.</v>
          </cell>
          <cell r="B2831" t="str">
            <v>HYDRO ONE BRAMPTON NETWORKS INC.</v>
          </cell>
          <cell r="D2831">
            <v>-76260277</v>
          </cell>
        </row>
        <row r="2832">
          <cell r="A2832" t="str">
            <v>HYDRO OTTAWA LIMITED</v>
          </cell>
          <cell r="B2832" t="str">
            <v>HYDRO OTTAWA LIMITED</v>
          </cell>
          <cell r="D2832">
            <v>-38447615</v>
          </cell>
        </row>
        <row r="2833">
          <cell r="A2833" t="str">
            <v>HYDRO VAUGHAN DISTRIBUTION INC.</v>
          </cell>
          <cell r="B2833" t="str">
            <v>POWERSTREAM INC.</v>
          </cell>
          <cell r="D2833">
            <v>-91224766</v>
          </cell>
        </row>
        <row r="2834">
          <cell r="A2834" t="str">
            <v>HYDRO-ELECTRIC COMMISSION FOR THE TOWN OF AMHERSTBURG</v>
          </cell>
          <cell r="B2834" t="str">
            <v>ESSEX POWERLINES CORPORATION</v>
          </cell>
          <cell r="D2834">
            <v>-877112</v>
          </cell>
        </row>
        <row r="2835">
          <cell r="A2835" t="str">
            <v>HYDRO-ELECTRIC COMMISSION OF SOUTH DUMFRIES</v>
          </cell>
          <cell r="B2835" t="str">
            <v>BRANT COUNTY POWER INC.</v>
          </cell>
          <cell r="D2835">
            <v>-1348475</v>
          </cell>
        </row>
        <row r="2836">
          <cell r="A2836" t="str">
            <v>HYDRO-ELECTRIC COMMISSION OF THE CITY OF BRANTFORD</v>
          </cell>
          <cell r="B2836" t="str">
            <v>BRANTFORD POWER INC.</v>
          </cell>
          <cell r="D2836">
            <v>-4569232</v>
          </cell>
        </row>
        <row r="2837">
          <cell r="A2837" t="str">
            <v>HYDRO-ELECTRIC COMMISSION OF THE CITY OF PEMBROKE</v>
          </cell>
          <cell r="B2837" t="str">
            <v>OTTAWA RIVER POWER CORPORATION</v>
          </cell>
          <cell r="D2837">
            <v>-1940364</v>
          </cell>
        </row>
        <row r="2838">
          <cell r="A2838" t="str">
            <v>HYDRO-ELECTRIC COMMISSION OF THE CITY OF SARNIA</v>
          </cell>
          <cell r="B2838" t="str">
            <v>BLUEWATER POWER DISTRIBUTION CORPORATION</v>
          </cell>
          <cell r="D2838">
            <v>-1848188</v>
          </cell>
        </row>
        <row r="2839">
          <cell r="A2839" t="str">
            <v>HYDRO-ELECTRIC COMMISSION OF THE CORPORATION OF THE TOWNSHIP OF NORTH DUNDAS</v>
          </cell>
          <cell r="B2839" t="str">
            <v>HYDRO ONE NETWORKS INC.</v>
          </cell>
          <cell r="D2839">
            <v>-307740</v>
          </cell>
        </row>
        <row r="2840">
          <cell r="A2840" t="str">
            <v>HYDRO-ELECTRIC COMMISSION OF THE TOWN OF BRACEBRIDGE</v>
          </cell>
          <cell r="B2840" t="str">
            <v>LAKELAND POWER DISTRIBUTION LTD.</v>
          </cell>
          <cell r="D2840">
            <v>-355689</v>
          </cell>
        </row>
        <row r="2841">
          <cell r="A2841" t="str">
            <v>HYDRO-ELECTRIC COMMISSION OF THE TOWN OF CACHE BAY</v>
          </cell>
          <cell r="B2841" t="str">
            <v>GREATER SUDBURY HYDRO INC.</v>
          </cell>
          <cell r="D2841">
            <v>-3083</v>
          </cell>
        </row>
        <row r="2842">
          <cell r="A2842" t="str">
            <v>HYDRO-ELECTRIC COMMISSION OF THE TOWN OF HARRISTON</v>
          </cell>
          <cell r="B2842" t="str">
            <v>WESTARIO POWER INC.</v>
          </cell>
          <cell r="D2842">
            <v>-81709</v>
          </cell>
        </row>
        <row r="2843">
          <cell r="A2843" t="str">
            <v>HYDRO-ELECTRIC COMMISSION OF THE TOWN OF HARROW</v>
          </cell>
          <cell r="B2843" t="str">
            <v>E.L.K. ENERGY INC.</v>
          </cell>
          <cell r="D2843">
            <v>-317125</v>
          </cell>
        </row>
        <row r="2844">
          <cell r="A2844" t="str">
            <v>HYDRO-ELECTRIC COMMISSION OF THE TOWN OF LASALLE</v>
          </cell>
          <cell r="B2844" t="str">
            <v>ESSEX POWERLINES CORPORATION</v>
          </cell>
          <cell r="D2844">
            <v>-7306579</v>
          </cell>
        </row>
        <row r="2845">
          <cell r="A2845" t="str">
            <v>HYDRO-ELECTRIC COMMISSION OF THE TOWN OF PORT ELGIN</v>
          </cell>
          <cell r="B2845" t="str">
            <v>WESTARIO POWER INC.</v>
          </cell>
          <cell r="D2845">
            <v>-1996787</v>
          </cell>
        </row>
        <row r="2846">
          <cell r="A2846" t="str">
            <v>HYDRO-ELECTRIC COMMISSION OF THE TOWN OF STURGEON FALLS</v>
          </cell>
          <cell r="B2846" t="str">
            <v>GREATER SUDBURY HYDRO INC.</v>
          </cell>
          <cell r="D2846">
            <v>-71204</v>
          </cell>
        </row>
        <row r="2847">
          <cell r="A2847" t="str">
            <v>HYDRO-ELECTRIC COMMISSION OF THE TOWN OF VANKLEEK HILL</v>
          </cell>
          <cell r="B2847" t="str">
            <v>HYDRO ONE NETWORKS INC.</v>
          </cell>
          <cell r="D2847">
            <v>-355610</v>
          </cell>
        </row>
        <row r="2848">
          <cell r="A2848" t="str">
            <v>HYDRO-ELECTRIC COMMISSION OF THE TOWN OF WASAGA BEACH</v>
          </cell>
          <cell r="B2848" t="str">
            <v>WASAGA DISTRIBUTION INC.</v>
          </cell>
          <cell r="D2848">
            <v>-4443704</v>
          </cell>
        </row>
        <row r="2849">
          <cell r="A2849" t="str">
            <v>HYDRO-ELECTRIC COMMISSION OF THE TOWN OF WEBBWOOD</v>
          </cell>
          <cell r="B2849" t="str">
            <v>ESPANOLA REGIONAL HYDRO DISTRIBUTION CORPORATION</v>
          </cell>
          <cell r="D2849">
            <v>-41141</v>
          </cell>
        </row>
        <row r="2850">
          <cell r="A2850" t="str">
            <v>HYDRO-ELECTRIC COMMISSION OF THE TOWN OF WIARTON</v>
          </cell>
          <cell r="B2850" t="str">
            <v>HYDRO ONE NETWORKS INC.</v>
          </cell>
          <cell r="D2850">
            <v>-166888</v>
          </cell>
        </row>
        <row r="2851">
          <cell r="A2851" t="str">
            <v>HYDRO-ELECTRIC COMMISSION OF THE TOWNSHIP OF BRANTFORD</v>
          </cell>
          <cell r="B2851" t="str">
            <v>BRANT COUNTY POWER INC.</v>
          </cell>
          <cell r="D2851">
            <v>-678854</v>
          </cell>
        </row>
        <row r="2852">
          <cell r="A2852" t="str">
            <v>HYDRO-ELECTRIC COMMISSION OF THE TOWNSHIP OF BURFORD</v>
          </cell>
          <cell r="B2852" t="str">
            <v>BRANT COUNTY POWER INC.</v>
          </cell>
          <cell r="D2852">
            <v>-306179</v>
          </cell>
        </row>
        <row r="2853">
          <cell r="A2853" t="str">
            <v>HYDRO-ELECTRIC COMMISSION OF THE TOWNSHIP OF ESSA</v>
          </cell>
          <cell r="B2853" t="str">
            <v>POWERSTREAM INC.</v>
          </cell>
          <cell r="D2853">
            <v>-91794</v>
          </cell>
        </row>
        <row r="2854">
          <cell r="A2854" t="str">
            <v>HYDRO-ELECTRIC COMMISSION OF THE VILLAGE OF CLIFFORD</v>
          </cell>
          <cell r="B2854" t="str">
            <v>WESTARIO POWER INC.</v>
          </cell>
          <cell r="D2854">
            <v>-45481</v>
          </cell>
        </row>
        <row r="2855">
          <cell r="A2855" t="str">
            <v>HYDRO-ELECTRIC COMMISSION OF THE VILLAGE OF ELORA</v>
          </cell>
          <cell r="B2855" t="str">
            <v>CENTRE WELLINGTON HYDRO LTD.</v>
          </cell>
          <cell r="D2855">
            <v>-970999</v>
          </cell>
        </row>
        <row r="2856">
          <cell r="A2856" t="str">
            <v>HYDRO-ELECTRIC COMMISSION OF THE VILLAGE OF LUCAN</v>
          </cell>
          <cell r="B2856" t="str">
            <v>HYDRO ONE NETWORKS INC.</v>
          </cell>
          <cell r="D2856">
            <v>-190225</v>
          </cell>
        </row>
        <row r="2857">
          <cell r="A2857" t="str">
            <v>HYDRO-ELECTRIC COMMISSION OF THE VILLAGE OF PAISLEY</v>
          </cell>
          <cell r="B2857" t="str">
            <v>HYDRO ONE NETWORKS INC.</v>
          </cell>
          <cell r="D2857">
            <v>-60655</v>
          </cell>
        </row>
        <row r="2858">
          <cell r="A2858" t="str">
            <v>HYDRO-ELECTRIC COMMISSION OF THE VILLAGE OF ST. CLAIR BEACH</v>
          </cell>
          <cell r="B2858" t="str">
            <v>ESSEX POWERLINES CORPORATION</v>
          </cell>
          <cell r="D2858">
            <v>-1482312</v>
          </cell>
        </row>
        <row r="2859">
          <cell r="A2859" t="str">
            <v>INGERSOLL PUBLIC UTILITY COMMISSION</v>
          </cell>
          <cell r="B2859" t="str">
            <v>ERIE THAMES POWERLINES CORPORATION</v>
          </cell>
          <cell r="D2859">
            <v>-1202839</v>
          </cell>
        </row>
        <row r="2860">
          <cell r="A2860" t="str">
            <v>INNISFIL HYDRO DISTRIBUTION SYSTEMS LIMITED</v>
          </cell>
          <cell r="B2860" t="str">
            <v>INNISFIL HYDRO DISTRIBUTION SYSTEMS LIMITED</v>
          </cell>
          <cell r="D2860">
            <v>-3080855</v>
          </cell>
        </row>
        <row r="2861">
          <cell r="A2861" t="str">
            <v>IROQUOIS FALLS HYDRO</v>
          </cell>
          <cell r="B2861" t="str">
            <v>NORTHERN ONTARIO WIRES INC.</v>
          </cell>
          <cell r="D2861">
            <v>-982004</v>
          </cell>
        </row>
        <row r="2862">
          <cell r="A2862" t="str">
            <v>KANATA HYDRO-ELECTRIC COMMISSION</v>
          </cell>
          <cell r="B2862" t="str">
            <v>HYDRO OTTAWA LIMITED</v>
          </cell>
          <cell r="D2862">
            <v>-32661234</v>
          </cell>
        </row>
        <row r="2863">
          <cell r="A2863" t="str">
            <v>KENORA HYDRO ELECTRIC CORPORATION LTD.</v>
          </cell>
          <cell r="B2863" t="str">
            <v>KENORA HYDRO ELECTRIC CORPORATION LTD.</v>
          </cell>
          <cell r="D2863">
            <v>-669068</v>
          </cell>
        </row>
        <row r="2864">
          <cell r="A2864" t="str">
            <v>KILLALOE HYDRO ELECTRIC COMMISSION</v>
          </cell>
          <cell r="B2864" t="str">
            <v>OTTAWA RIVER POWER CORPORATION</v>
          </cell>
          <cell r="D2864">
            <v>-46041</v>
          </cell>
        </row>
        <row r="2865">
          <cell r="A2865" t="str">
            <v>KINCARDINE HYDRO ELECTRIC COMMISSION</v>
          </cell>
          <cell r="B2865" t="str">
            <v>WESTARIO POWER INC.</v>
          </cell>
          <cell r="D2865">
            <v>-1087016</v>
          </cell>
        </row>
        <row r="2866">
          <cell r="A2866" t="str">
            <v>KINGSTON ELECTRICITY DISTRIBUTION LIMITED</v>
          </cell>
          <cell r="B2866" t="str">
            <v>KINGSTON ELECTRICITY DISTRIBUTION LIMITED</v>
          </cell>
          <cell r="D2866">
            <v>-3822949</v>
          </cell>
        </row>
        <row r="2867">
          <cell r="B2867" t="str">
            <v>KINGSTON HYDRO CORPORATION</v>
          </cell>
          <cell r="D2867">
            <v>-3822949</v>
          </cell>
        </row>
        <row r="2868">
          <cell r="A2868" t="str">
            <v>KINGSVILLE PUBLIC UTILITY COMMISSION</v>
          </cell>
          <cell r="B2868" t="str">
            <v>E.L.K. ENERGY INC.</v>
          </cell>
          <cell r="D2868">
            <v>-1255448</v>
          </cell>
        </row>
        <row r="2869">
          <cell r="A2869" t="str">
            <v>KIRKFIELD HYDRO ELECTRIC SYSTEM</v>
          </cell>
          <cell r="B2869" t="str">
            <v>HYDRO ONE NETWORKS INC.</v>
          </cell>
          <cell r="D2869">
            <v>-43959</v>
          </cell>
        </row>
        <row r="2870">
          <cell r="A2870" t="str">
            <v>KITCHENER-WILMOT HYDRO INC.</v>
          </cell>
          <cell r="B2870" t="str">
            <v>KITCHENER-WILMOT HYDRO INC.</v>
          </cell>
          <cell r="D2870">
            <v>-23227529</v>
          </cell>
        </row>
        <row r="2871">
          <cell r="A2871" t="str">
            <v>LAKEFIELD DISTRIBUTION INCORPORATED</v>
          </cell>
          <cell r="B2871" t="str">
            <v>PETERBOROUGH DISTRIBUTION INCORPORATED</v>
          </cell>
          <cell r="D2871">
            <v>-281278</v>
          </cell>
        </row>
        <row r="2872">
          <cell r="A2872" t="str">
            <v>LAKESHORE TOWNSHIP HEC</v>
          </cell>
          <cell r="B2872" t="str">
            <v>E.L.K. ENERGY INC.</v>
          </cell>
          <cell r="D2872">
            <v>-1017617</v>
          </cell>
        </row>
        <row r="2873">
          <cell r="A2873" t="str">
            <v>LANARK HIGHLANDS PUBLIC UTILITIES COMMISSION</v>
          </cell>
          <cell r="B2873" t="str">
            <v>HYDRO ONE NETWORKS INC.</v>
          </cell>
          <cell r="D2873">
            <v>-127880</v>
          </cell>
        </row>
        <row r="2874">
          <cell r="A2874" t="str">
            <v>LARDER LAKE ELECTRIC COMPANY</v>
          </cell>
          <cell r="B2874" t="str">
            <v>HYDRO ONE NETWORKS INC.</v>
          </cell>
          <cell r="D2874">
            <v>-134356</v>
          </cell>
        </row>
        <row r="2875">
          <cell r="A2875" t="str">
            <v>LATCHFORD HYDRO ELECTRIC</v>
          </cell>
          <cell r="B2875" t="str">
            <v>HYDRO ONE NETWORKS INC.</v>
          </cell>
          <cell r="D2875">
            <v>-48924</v>
          </cell>
        </row>
        <row r="2876">
          <cell r="A2876" t="str">
            <v>LINCOLN HYDRO-ELECTRIC COMMISSION</v>
          </cell>
          <cell r="B2876" t="str">
            <v>NIAGARA PENINSULA ENERGY INC.</v>
          </cell>
          <cell r="D2876">
            <v>-2618948</v>
          </cell>
        </row>
        <row r="2877">
          <cell r="A2877" t="str">
            <v>LINDSAY HYDRO-ELECTRIC SYSTEM</v>
          </cell>
          <cell r="B2877" t="str">
            <v>HYDRO ONE NETWORKS INC.</v>
          </cell>
          <cell r="D2877">
            <v>-2278561</v>
          </cell>
        </row>
        <row r="2878">
          <cell r="A2878" t="str">
            <v>LONDON HYDRO UTILITIES SERVICES INC.</v>
          </cell>
          <cell r="B2878" t="str">
            <v>LONDON HYDRO INC.</v>
          </cell>
          <cell r="D2878">
            <v>-36994778</v>
          </cell>
        </row>
        <row r="2879">
          <cell r="A2879" t="str">
            <v>MAPLETON HYDRO ELECTRIC COMMISSION</v>
          </cell>
          <cell r="B2879" t="str">
            <v>HYDRO ONE NETWORKS INC.</v>
          </cell>
          <cell r="D2879">
            <v>-286244</v>
          </cell>
        </row>
        <row r="2880">
          <cell r="A2880" t="str">
            <v>MARKDALE HYDRO SYSTEM</v>
          </cell>
          <cell r="B2880" t="str">
            <v>HYDRO ONE NETWORKS INC.</v>
          </cell>
          <cell r="D2880">
            <v>-110779</v>
          </cell>
        </row>
        <row r="2881">
          <cell r="A2881" t="str">
            <v>MARKHAM HYDRO DISTRIBUTION INC.</v>
          </cell>
          <cell r="B2881" t="str">
            <v>POWERSTREAM INC.</v>
          </cell>
          <cell r="D2881">
            <v>-76864487</v>
          </cell>
        </row>
        <row r="2882">
          <cell r="A2882" t="str">
            <v>MARMORA HYDRO COMMISSION</v>
          </cell>
          <cell r="B2882" t="str">
            <v>HYDRO ONE NETWORKS INC.</v>
          </cell>
          <cell r="D2882">
            <v>-83982</v>
          </cell>
        </row>
        <row r="2883">
          <cell r="A2883" t="str">
            <v>MIDLAND POWER UTILITY CORPORATION</v>
          </cell>
          <cell r="B2883" t="str">
            <v>MIDLAND POWER UTILITY CORPORATION</v>
          </cell>
          <cell r="D2883">
            <v>-416724</v>
          </cell>
        </row>
        <row r="2884">
          <cell r="A2884" t="str">
            <v>MILTON HYDRO DISTRIBUTION INC.</v>
          </cell>
          <cell r="B2884" t="str">
            <v>MILTON HYDRO DISTRIBUTION INC.</v>
          </cell>
          <cell r="D2884">
            <v>-8446951</v>
          </cell>
        </row>
        <row r="2885">
          <cell r="A2885" t="str">
            <v>MISSISSIPPI MILLS PUBLIC UTILITIES COMMISSION</v>
          </cell>
          <cell r="B2885" t="str">
            <v>OTTAWA RIVER POWER CORPORATION</v>
          </cell>
          <cell r="D2885">
            <v>-502766</v>
          </cell>
        </row>
        <row r="2886">
          <cell r="A2886" t="str">
            <v>NAPANEE HYDRO-ELECTRIC COMMISSION</v>
          </cell>
          <cell r="B2886" t="str">
            <v>HYDRO ONE NETWORKS INC.</v>
          </cell>
          <cell r="D2886">
            <v>-378037</v>
          </cell>
        </row>
        <row r="2887">
          <cell r="A2887" t="str">
            <v>NEPEAN HYDRO ELECTRIC COMMISSION</v>
          </cell>
          <cell r="B2887" t="str">
            <v>HYDRO OTTAWA LIMITED</v>
          </cell>
          <cell r="D2887">
            <v>-34564609</v>
          </cell>
        </row>
        <row r="2888">
          <cell r="A2888" t="str">
            <v>NEW TECUMSETH HYDRO</v>
          </cell>
          <cell r="B2888" t="str">
            <v>POWERSTREAM INC.</v>
          </cell>
          <cell r="D2888">
            <v>-2869800</v>
          </cell>
        </row>
        <row r="2889">
          <cell r="A2889" t="str">
            <v>NEWBURY POWER INC.</v>
          </cell>
          <cell r="B2889" t="str">
            <v>MIDDLESEX POWER DISTRIBUTION CORPORATION</v>
          </cell>
          <cell r="D2889">
            <v>-32441</v>
          </cell>
        </row>
        <row r="2890">
          <cell r="A2890" t="str">
            <v>NEWMARKET HYDRO LTD.</v>
          </cell>
          <cell r="B2890" t="str">
            <v>NEWMARKET-TAY POWER DISTRIBUTION LTD.</v>
          </cell>
          <cell r="D2890">
            <v>-31522425</v>
          </cell>
        </row>
        <row r="2891">
          <cell r="A2891" t="str">
            <v>NIAGARA FALLS HYDRO INC.</v>
          </cell>
          <cell r="B2891" t="str">
            <v>NIAGARA PENINSULA ENERGY INC.</v>
          </cell>
          <cell r="D2891">
            <v>-5986529</v>
          </cell>
        </row>
        <row r="2892">
          <cell r="A2892" t="str">
            <v>NIAGARA-ON-THE-LAKE HYDRO INC.</v>
          </cell>
          <cell r="B2892" t="str">
            <v>NIAGARA-ON-THE-LAKE HYDRO INC.</v>
          </cell>
          <cell r="D2892">
            <v>-3594044</v>
          </cell>
        </row>
        <row r="2893">
          <cell r="A2893" t="str">
            <v>NICKEL CENTRE HYDRO-ELECTRIC COMMISSION</v>
          </cell>
          <cell r="B2893" t="str">
            <v>GREATER SUDBURY HYDRO INC.</v>
          </cell>
          <cell r="D2893">
            <v>-111765</v>
          </cell>
        </row>
        <row r="2894">
          <cell r="A2894" t="str">
            <v>NIPIGON HYDRO ELECTRIC COMMISSION</v>
          </cell>
          <cell r="B2894" t="str">
            <v>HYDRO ONE NETWORKS INC.</v>
          </cell>
          <cell r="D2894">
            <v>-99604</v>
          </cell>
        </row>
        <row r="2895">
          <cell r="A2895" t="str">
            <v>NORFOLK POWER DISTRIBUTION INC.</v>
          </cell>
          <cell r="B2895" t="str">
            <v>NORFOLK POWER DISTRIBUTION INC.</v>
          </cell>
          <cell r="D2895">
            <v>-136912</v>
          </cell>
        </row>
        <row r="2896">
          <cell r="A2896" t="str">
            <v>NORTH BAY HYDRO DISTRIBUTION LIMITED</v>
          </cell>
          <cell r="B2896" t="str">
            <v>NORTH BAY HYDRO DISTRIBUTION LIMITED</v>
          </cell>
          <cell r="D2896">
            <v>-5017460</v>
          </cell>
        </row>
        <row r="2897">
          <cell r="A2897" t="str">
            <v>NORTH GLENGARRY PUBLIC UTILITIES COMMISSION</v>
          </cell>
          <cell r="B2897" t="str">
            <v>HYDRO ONE NETWORKS INC.</v>
          </cell>
          <cell r="D2897">
            <v>-234918</v>
          </cell>
        </row>
        <row r="2898">
          <cell r="A2898" t="str">
            <v>NORTH PERTH UTILITY COMMISSION</v>
          </cell>
          <cell r="B2898" t="str">
            <v>HYDRO ONE NETWORKS INC.</v>
          </cell>
          <cell r="D2898">
            <v>-803122</v>
          </cell>
        </row>
        <row r="2899">
          <cell r="A2899" t="str">
            <v>NORWICH PUBLIC UTILITY COMMISSION</v>
          </cell>
          <cell r="B2899" t="str">
            <v>ERIE THAMES POWERLINES CORPORATION</v>
          </cell>
          <cell r="D2899">
            <v>-150530</v>
          </cell>
        </row>
        <row r="2900">
          <cell r="A2900" t="str">
            <v>OAKVILLE HYDRO ELECTRICITY DISTRIBUTION INC.</v>
          </cell>
          <cell r="B2900" t="str">
            <v>OAKVILLE HYDRO ELECTRICITY DISTRIBUTION INC.</v>
          </cell>
          <cell r="D2900">
            <v>-49155750</v>
          </cell>
        </row>
        <row r="2901">
          <cell r="A2901" t="str">
            <v>OIL SPRINGS HYDRO ELECTRIC COMMISSION</v>
          </cell>
          <cell r="B2901" t="str">
            <v>BLUEWATER POWER DISTRIBUTION CORPORATION</v>
          </cell>
          <cell r="D2901">
            <v>-21713</v>
          </cell>
        </row>
        <row r="2902">
          <cell r="A2902" t="str">
            <v>ORANGEVILLE HYDRO LIMITED</v>
          </cell>
          <cell r="B2902" t="str">
            <v>ORANGEVILLE HYDRO LIMITED</v>
          </cell>
          <cell r="D2902">
            <v>-7379141</v>
          </cell>
        </row>
        <row r="2903">
          <cell r="A2903" t="str">
            <v>ORILLIA POWER DISTRIBUTION CORPORATION</v>
          </cell>
          <cell r="B2903" t="str">
            <v>ORILLIA POWER DISTRIBUTION CORPORATION</v>
          </cell>
          <cell r="D2903">
            <v>-2030282</v>
          </cell>
        </row>
        <row r="2904">
          <cell r="A2904" t="str">
            <v>OSHAWA PUC NETWORKS INC.</v>
          </cell>
          <cell r="B2904" t="str">
            <v>OSHAWA PUC NETWORKS INC.</v>
          </cell>
          <cell r="D2904">
            <v>-17802276</v>
          </cell>
        </row>
        <row r="2905">
          <cell r="A2905" t="str">
            <v>PARKHILL P.U.C.</v>
          </cell>
          <cell r="B2905" t="str">
            <v>MIDDLESEX POWER DISTRIBUTION CORPORATION</v>
          </cell>
          <cell r="D2905">
            <v>-87081</v>
          </cell>
        </row>
        <row r="2906">
          <cell r="A2906" t="str">
            <v>PARRY SOUND POWER CORPORATION</v>
          </cell>
          <cell r="B2906" t="str">
            <v>PARRY SOUND POWER CORPORATION</v>
          </cell>
          <cell r="D2906">
            <v>-1327039</v>
          </cell>
        </row>
        <row r="2907">
          <cell r="A2907" t="str">
            <v>PELHAM HYDRO-ELECTRIC COMMISSION</v>
          </cell>
          <cell r="B2907" t="str">
            <v>NIAGARA PENINSULA ENERGY INC.</v>
          </cell>
          <cell r="D2907">
            <v>-347872</v>
          </cell>
        </row>
        <row r="2908">
          <cell r="A2908" t="str">
            <v>PERTH EAST HYDRO ELECTRIC COMMISSION</v>
          </cell>
          <cell r="B2908" t="str">
            <v>HYDRO ONE NETWORKS INC.</v>
          </cell>
          <cell r="D2908">
            <v>-101821</v>
          </cell>
        </row>
        <row r="2909">
          <cell r="A2909" t="str">
            <v>PETERBOROUGH UTILITIES COMMISSION</v>
          </cell>
          <cell r="B2909" t="str">
            <v>PETERBOROUGH DISTRIBUTION INCORPORATED</v>
          </cell>
          <cell r="D2909">
            <v>-9014867</v>
          </cell>
        </row>
        <row r="2910">
          <cell r="A2910" t="str">
            <v>PICKERING HYDRO-ELECTRIC COMMISSION</v>
          </cell>
          <cell r="B2910" t="str">
            <v>VERIDIAN CONNECTIONS INC.</v>
          </cell>
          <cell r="D2910">
            <v>-25244408</v>
          </cell>
        </row>
        <row r="2911">
          <cell r="A2911" t="str">
            <v>POLICE VILLAGE OF COMBER HYDRO SYSTEM</v>
          </cell>
          <cell r="B2911" t="str">
            <v>E.L.K. ENERGY INC.</v>
          </cell>
          <cell r="D2911">
            <v>-140119</v>
          </cell>
        </row>
        <row r="2912">
          <cell r="A2912" t="str">
            <v>POLICE VILLAGE OF GRANTON HYDRO SYSTEM</v>
          </cell>
          <cell r="B2912" t="str">
            <v>HYDRO ONE NETWORKS INC.</v>
          </cell>
          <cell r="D2912">
            <v>-43877</v>
          </cell>
        </row>
        <row r="2913">
          <cell r="A2913" t="str">
            <v>POLICE VILLAGE OF MOOREFIELD HYDRO SYSTEM</v>
          </cell>
          <cell r="B2913" t="str">
            <v>HYDRO ONE NETWORKS INC.</v>
          </cell>
          <cell r="D2913">
            <v>-1245</v>
          </cell>
        </row>
        <row r="2914">
          <cell r="A2914" t="str">
            <v>POLICE VILLAGE OF MOUNT BRYDGES HYDRO SYSTEM</v>
          </cell>
          <cell r="B2914" t="str">
            <v>MIDDLESEX POWER DISTRIBUTION CORPORATION</v>
          </cell>
          <cell r="D2914">
            <v>-304226</v>
          </cell>
        </row>
        <row r="2915">
          <cell r="A2915" t="str">
            <v>POLICE VILLAGE OF RUSSELL HYDRO ELECTRIC SYSTEM</v>
          </cell>
          <cell r="B2915" t="str">
            <v>HYDRO ONE NETWORKS INC.</v>
          </cell>
          <cell r="D2915">
            <v>-227597</v>
          </cell>
        </row>
        <row r="2916">
          <cell r="A2916" t="str">
            <v>PORT COLBORNE HYDRO INC.</v>
          </cell>
          <cell r="B2916" t="str">
            <v>CANADIAN NIAGARA POWER INC.</v>
          </cell>
          <cell r="D2916">
            <v>-1864677</v>
          </cell>
        </row>
        <row r="2917">
          <cell r="A2917" t="str">
            <v>PORT HOPE HYDRO</v>
          </cell>
          <cell r="B2917" t="str">
            <v>VERIDIAN CONNECTIONS INC.</v>
          </cell>
          <cell r="D2917">
            <v>-1540248</v>
          </cell>
        </row>
        <row r="2918">
          <cell r="A2918" t="str">
            <v>PRESCOTT PUBLIC UTILITIES COMMISSION</v>
          </cell>
          <cell r="B2918" t="str">
            <v>RIDEAU ST. LAWRENCE DISTRIBUTION INC.</v>
          </cell>
          <cell r="D2918">
            <v>-76707</v>
          </cell>
        </row>
        <row r="2919">
          <cell r="A2919" t="str">
            <v>PUBLIC UTILITIES COMMISSION OF THE CITY OF BARRIE</v>
          </cell>
          <cell r="B2919" t="str">
            <v>POWERSTREAM INC.</v>
          </cell>
          <cell r="D2919">
            <v>-41944734</v>
          </cell>
        </row>
        <row r="2920">
          <cell r="A2920" t="str">
            <v>PUBLIC UTILITIES COMMISSION OF THE CITY OF OWEN SOUND</v>
          </cell>
          <cell r="B2920" t="str">
            <v>HYDRO ONE NETWORKS INC.</v>
          </cell>
          <cell r="D2920">
            <v>-1464046</v>
          </cell>
        </row>
        <row r="2921">
          <cell r="A2921" t="str">
            <v>PUBLIC UTILITIES COMMISSION OF THE CORPORATION OF THE TOWNSHIP OF MAGNETAWAN</v>
          </cell>
          <cell r="B2921" t="str">
            <v>LAKELAND POWER DISTRIBUTION LTD.</v>
          </cell>
          <cell r="D2921">
            <v>-45340</v>
          </cell>
        </row>
        <row r="2922">
          <cell r="A2922" t="str">
            <v>PUBLIC UTILITIES COMMISSION OF THE TOWN OF ALEXANDRIA</v>
          </cell>
          <cell r="B2922" t="str">
            <v>HYDRO ONE NETWORKS INC.</v>
          </cell>
          <cell r="D2922">
            <v>-234918</v>
          </cell>
        </row>
        <row r="2923">
          <cell r="A2923" t="str">
            <v>PUBLIC UTILITIES COMMISSION OF THE TOWN OF CAMPBELLFORD</v>
          </cell>
          <cell r="B2923" t="str">
            <v>HYDRO ONE NETWORKS INC.</v>
          </cell>
          <cell r="D2923">
            <v>-444620</v>
          </cell>
        </row>
        <row r="2924">
          <cell r="A2924" t="str">
            <v>PUBLIC UTILITIES COMMISSION OF THE TOWN OF CHESLEY</v>
          </cell>
          <cell r="B2924" t="str">
            <v>HYDRO ONE NETWORKS INC.</v>
          </cell>
          <cell r="D2924">
            <v>-103819</v>
          </cell>
        </row>
        <row r="2925">
          <cell r="A2925" t="str">
            <v>PUBLIC UTILITIES COMMISSION OF THE TOWN OF COBOURG</v>
          </cell>
          <cell r="B2925" t="str">
            <v>LAKEFRONT UTILITIES INC.</v>
          </cell>
          <cell r="D2925">
            <v>-2713490</v>
          </cell>
        </row>
        <row r="2926">
          <cell r="A2926" t="str">
            <v>PUBLIC UTILITIES COMMISSION OF THE TOWN OF FERGUS</v>
          </cell>
          <cell r="B2926" t="str">
            <v>CENTRE WELLINGTON HYDRO LTD.</v>
          </cell>
          <cell r="D2926">
            <v>-1913728</v>
          </cell>
        </row>
        <row r="2927">
          <cell r="A2927" t="str">
            <v>PUBLIC UTILITIES COMMISSION OF THE TOWN OF GODERICH</v>
          </cell>
          <cell r="B2927" t="str">
            <v>WEST COAST HURON ENERGY INC.</v>
          </cell>
          <cell r="D2927">
            <v>-498486</v>
          </cell>
        </row>
        <row r="2928">
          <cell r="A2928" t="str">
            <v>PUBLIC UTILITIES COMMISSION OF THE TOWN OF MASSEY</v>
          </cell>
          <cell r="B2928" t="str">
            <v>ESPANOLA REGIONAL HYDRO DISTRIBUTION CORPORATION</v>
          </cell>
          <cell r="D2928">
            <v>-31593</v>
          </cell>
        </row>
        <row r="2929">
          <cell r="A2929" t="str">
            <v>PUBLIC UTILITIES COMMISSION OF THE TOWN OF MEAFORD</v>
          </cell>
          <cell r="B2929" t="str">
            <v>HYDRO ONE NETWORKS INC.</v>
          </cell>
          <cell r="D2929">
            <v>-498034</v>
          </cell>
        </row>
        <row r="2930">
          <cell r="A2930" t="str">
            <v>PUBLIC UTILITIES COMMISSION OF THE TOWN OF MITCHELL</v>
          </cell>
          <cell r="B2930" t="str">
            <v>ERIE THAMES POWERLINES CORPORATION</v>
          </cell>
          <cell r="D2930">
            <v>-370350</v>
          </cell>
        </row>
        <row r="2931">
          <cell r="A2931" t="str">
            <v>PUBLIC UTILITIES COMMISSION OF THE TOWN OF MOUNT FOREST</v>
          </cell>
          <cell r="B2931" t="str">
            <v>WELLINGTON NORTH POWER INC.</v>
          </cell>
          <cell r="D2931">
            <v>-319580</v>
          </cell>
        </row>
        <row r="2932">
          <cell r="A2932" t="str">
            <v>PUBLIC UTILITIES COMMISSION OF THE TOWN OF PALMERSTON</v>
          </cell>
          <cell r="B2932" t="str">
            <v>WESTARIO POWER INC.</v>
          </cell>
          <cell r="D2932">
            <v>-175770</v>
          </cell>
        </row>
        <row r="2933">
          <cell r="A2933" t="str">
            <v>PUBLIC UTILITIES COMMISSION OF THE TOWN OF PARIS</v>
          </cell>
          <cell r="B2933" t="str">
            <v>BRANT COUNTY POWER INC.</v>
          </cell>
          <cell r="D2933">
            <v>-363151</v>
          </cell>
        </row>
        <row r="2934">
          <cell r="A2934" t="str">
            <v>PUBLIC UTILITIES COMMISSION OF THE TOWN OF SOUTHAMPTON</v>
          </cell>
          <cell r="B2934" t="str">
            <v>WESTARIO POWER INC.</v>
          </cell>
          <cell r="D2934">
            <v>-212967</v>
          </cell>
        </row>
        <row r="2935">
          <cell r="A2935" t="str">
            <v>PUBLIC UTILITIES COMMISSION OF THE TOWN OF TECUMSEH</v>
          </cell>
          <cell r="B2935" t="str">
            <v>ESSEX POWERLINES CORPORATION</v>
          </cell>
          <cell r="D2935">
            <v>-4770849</v>
          </cell>
        </row>
        <row r="2936">
          <cell r="A2936" t="str">
            <v>PUBLIC UTILITIES COMMISSION OF THE VILLAGE OF ARTHUR</v>
          </cell>
          <cell r="B2936" t="str">
            <v>WELLINGTON NORTH POWER INC.</v>
          </cell>
          <cell r="D2936">
            <v>-118635</v>
          </cell>
        </row>
        <row r="2937">
          <cell r="A2937" t="str">
            <v>PUBLIC UTILITIES COMMISSION OF THE VILLAGE OF LANCASTER</v>
          </cell>
          <cell r="B2937" t="str">
            <v>HYDRO ONE NETWORKS INC.</v>
          </cell>
          <cell r="D2937">
            <v>-45474</v>
          </cell>
        </row>
        <row r="2938">
          <cell r="A2938" t="str">
            <v>PUBLIC UTILITIES COMMISSION OF THE VILLAGE OF PORT STANLEY</v>
          </cell>
          <cell r="B2938" t="str">
            <v>ERIE THAMES POWERLINES CORPORATION</v>
          </cell>
          <cell r="D2938">
            <v>-471292</v>
          </cell>
        </row>
        <row r="2939">
          <cell r="A2939" t="str">
            <v>PUBLIC UTILITIES COMMISSION OF THE VILLAGE OF WESTPORT</v>
          </cell>
          <cell r="B2939" t="str">
            <v>RIDEAU ST. LAWRENCE DISTRIBUTION INC.</v>
          </cell>
          <cell r="D2939">
            <v>-83342</v>
          </cell>
        </row>
        <row r="2940">
          <cell r="A2940" t="str">
            <v>PUBLIC UTILITY COMMISSION OF THE VILLAGE OF WEST LORNE</v>
          </cell>
          <cell r="B2940" t="str">
            <v>HYDRO ONE NETWORKS INC.</v>
          </cell>
          <cell r="D2940">
            <v>-174090</v>
          </cell>
        </row>
        <row r="2941">
          <cell r="A2941" t="str">
            <v>PUBLIC UTILITY COMMISSION OF TOWN OF PERTH</v>
          </cell>
          <cell r="B2941" t="str">
            <v>HYDRO ONE NETWORKS INC.</v>
          </cell>
          <cell r="D2941">
            <v>-1974998</v>
          </cell>
        </row>
        <row r="2942">
          <cell r="A2942" t="str">
            <v>QUINTE WEST ELECTRIC DISTRIBUTION COMPANY INC.</v>
          </cell>
          <cell r="B2942" t="str">
            <v>HYDRO ONE NETWORKS INC.</v>
          </cell>
          <cell r="D2942">
            <v>-2298790</v>
          </cell>
        </row>
        <row r="2943">
          <cell r="A2943" t="str">
            <v>RED ROCK HYDRO</v>
          </cell>
          <cell r="B2943" t="str">
            <v>HYDRO ONE NETWORKS INC.</v>
          </cell>
          <cell r="D2943">
            <v>-34221</v>
          </cell>
        </row>
        <row r="2944">
          <cell r="A2944" t="str">
            <v>REMARA-BRECHIN HYDRO</v>
          </cell>
          <cell r="B2944" t="str">
            <v>HYDRO ONE NETWORKS INC.</v>
          </cell>
          <cell r="D2944">
            <v>-6839</v>
          </cell>
        </row>
        <row r="2945">
          <cell r="A2945" t="str">
            <v>RENFREW HYDRO INC.</v>
          </cell>
          <cell r="B2945" t="str">
            <v>RENFREW HYDRO INC.</v>
          </cell>
          <cell r="D2945">
            <v>-98644</v>
          </cell>
        </row>
        <row r="2946">
          <cell r="A2946" t="str">
            <v>RICHMOND HILL HYDRO INC.</v>
          </cell>
          <cell r="B2946" t="str">
            <v>POWERSTREAM INC.</v>
          </cell>
          <cell r="D2946">
            <v>-63540782</v>
          </cell>
        </row>
        <row r="2947">
          <cell r="A2947" t="str">
            <v>RIPLEY PUBLIC UTILITIES COMMISSION</v>
          </cell>
          <cell r="B2947" t="str">
            <v>WESTARIO POWER INC.</v>
          </cell>
          <cell r="D2947">
            <v>-45105</v>
          </cell>
        </row>
        <row r="2948">
          <cell r="A2948" t="str">
            <v>ROCKLAND HYDRO ELECTRIC COMMISSION</v>
          </cell>
          <cell r="B2948" t="str">
            <v>HYDRO ONE NETWORKS INC.</v>
          </cell>
          <cell r="D2948">
            <v>-1975965</v>
          </cell>
        </row>
        <row r="2949">
          <cell r="A2949" t="str">
            <v>SABLES-SPANISH RIVERS PUBLIC UTILITIES COMMISSION</v>
          </cell>
          <cell r="B2949" t="str">
            <v>ESPANOLA REGIONAL HYDRO DISTRIBUTION CORPORATION</v>
          </cell>
          <cell r="D2949">
            <v>-41141</v>
          </cell>
        </row>
        <row r="2950">
          <cell r="A2950" t="str">
            <v>SCHREIBER HYDRO-ELECTRIC COMMISSION</v>
          </cell>
          <cell r="B2950" t="str">
            <v>HYDRO ONE NETWORKS INC.</v>
          </cell>
          <cell r="D2950">
            <v>-51845</v>
          </cell>
        </row>
        <row r="2951">
          <cell r="A2951" t="str">
            <v>SCUGOG HYDRO ELECTRIC CORPORATION</v>
          </cell>
          <cell r="B2951" t="str">
            <v>VERIDIAN CONNECTIONS INC.</v>
          </cell>
          <cell r="D2951">
            <v>-885837</v>
          </cell>
        </row>
        <row r="2952">
          <cell r="A2952" t="str">
            <v>SEAFORTH PUBLIC UTILITY COMMISSION</v>
          </cell>
          <cell r="B2952" t="str">
            <v>FESTIVAL HYDRO INC.</v>
          </cell>
          <cell r="D2952">
            <v>-59899</v>
          </cell>
        </row>
        <row r="2953">
          <cell r="A2953" t="str">
            <v>SEVERN HYDRO-ELECTRIC SYSTEM</v>
          </cell>
          <cell r="B2953" t="str">
            <v>HYDRO ONE NETWORKS INC.</v>
          </cell>
          <cell r="D2953">
            <v>-159467</v>
          </cell>
        </row>
        <row r="2954">
          <cell r="A2954" t="str">
            <v>SIMCOE HYDRO-ELECTRIC COMMISSION</v>
          </cell>
          <cell r="B2954" t="str">
            <v>NORFOLK POWER DISTRIBUTION INC.</v>
          </cell>
          <cell r="D2954">
            <v>-1855360</v>
          </cell>
        </row>
        <row r="2955">
          <cell r="A2955" t="str">
            <v>SIOUX LOOKOUT HYDRO INC.</v>
          </cell>
          <cell r="B2955" t="str">
            <v>SIOUX LOOKOUT HYDRO INC.</v>
          </cell>
          <cell r="D2955">
            <v>-1097444</v>
          </cell>
        </row>
        <row r="2956">
          <cell r="A2956" t="str">
            <v>SMITHS FALLS HYDRO ELECTRIC COMMISSION</v>
          </cell>
          <cell r="B2956" t="str">
            <v>HYDRO ONE NETWORKS INC.</v>
          </cell>
          <cell r="D2956">
            <v>-647544</v>
          </cell>
        </row>
        <row r="2957">
          <cell r="A2957" t="str">
            <v>SOUTH RIVER PUBLIC UTILITIES COMMISSION</v>
          </cell>
          <cell r="B2957" t="str">
            <v>HYDRO ONE NETWORKS INC.</v>
          </cell>
          <cell r="D2957">
            <v>-124480</v>
          </cell>
        </row>
        <row r="2958">
          <cell r="A2958" t="str">
            <v>ST. CATHARINES HYDRO UTILITY SERVICES INC.</v>
          </cell>
          <cell r="B2958" t="str">
            <v>HORIZON UTILITIES CORPORATION</v>
          </cell>
          <cell r="D2958">
            <v>-5910130</v>
          </cell>
        </row>
        <row r="2959">
          <cell r="A2959" t="str">
            <v>ST. MARY'S PUBLIC UTILITIES COMMISSION</v>
          </cell>
          <cell r="B2959" t="str">
            <v>FESTIVAL HYDRO INC.</v>
          </cell>
          <cell r="D2959">
            <v>-640015</v>
          </cell>
        </row>
        <row r="2960">
          <cell r="A2960" t="str">
            <v>ST. THOMAS ENERGY INC.</v>
          </cell>
          <cell r="B2960" t="str">
            <v>ST. THOMAS ENERGY INC.</v>
          </cell>
          <cell r="D2960">
            <v>-3257771</v>
          </cell>
        </row>
        <row r="2961">
          <cell r="A2961" t="str">
            <v>STIRLING-RAWDON PUBLIC UTILITIES COMMISSION</v>
          </cell>
          <cell r="B2961" t="str">
            <v>HYDRO ONE NETWORKS INC.</v>
          </cell>
          <cell r="D2961">
            <v>-56358</v>
          </cell>
        </row>
        <row r="2962">
          <cell r="A2962" t="str">
            <v>STONEY CREEK HYDRO-ELECTRIC COMMISSION</v>
          </cell>
          <cell r="B2962" t="str">
            <v>HORIZON UTILITIES CORPORATION</v>
          </cell>
          <cell r="D2962">
            <v>-10244306</v>
          </cell>
        </row>
        <row r="2963">
          <cell r="A2963" t="str">
            <v>STRATFORD PUBLIC UTILITY COMMISSION</v>
          </cell>
          <cell r="B2963" t="str">
            <v>FESTIVAL HYDRO INC.</v>
          </cell>
          <cell r="D2963">
            <v>-3783227</v>
          </cell>
        </row>
        <row r="2964">
          <cell r="A2964" t="str">
            <v>SUNDRIDGE HYDRO ELECTRIC SYSTEM</v>
          </cell>
          <cell r="B2964" t="str">
            <v>LAKELAND POWER DISTRIBUTION LTD.</v>
          </cell>
          <cell r="D2964">
            <v>-231838</v>
          </cell>
        </row>
        <row r="2965">
          <cell r="A2965" t="str">
            <v>TAY HYDRO ELECTRIC DISTRIBUTION COMPANY INC.</v>
          </cell>
          <cell r="B2965" t="str">
            <v>NEWMARKET-TAY POWER DISTRIBUTION LTD.</v>
          </cell>
          <cell r="D2965">
            <v>-761291</v>
          </cell>
        </row>
        <row r="2966">
          <cell r="A2966" t="str">
            <v>TERRACE BAY SUPERIOR WIRES INC.</v>
          </cell>
          <cell r="B2966" t="str">
            <v>HYDRO ONE NETWORKS INC.</v>
          </cell>
          <cell r="D2966">
            <v>-126688</v>
          </cell>
        </row>
        <row r="2967">
          <cell r="A2967" t="str">
            <v>THE HYDRO ELECTRIC COMMISSION OF THE MUNICIPALITY OF CENTRAL ELGIN</v>
          </cell>
          <cell r="B2967" t="str">
            <v>ERIE THAMES POWERLINES CORPORATION</v>
          </cell>
          <cell r="D2967">
            <v>-471292</v>
          </cell>
        </row>
        <row r="2968">
          <cell r="A2968" t="str">
            <v>THE HYDRO ELECTRIC COMMISSION OF THE TOWN OF CARLETON PLACE</v>
          </cell>
          <cell r="B2968" t="str">
            <v>HYDRO ONE NETWORKS INC.</v>
          </cell>
          <cell r="D2968">
            <v>-1074862</v>
          </cell>
        </row>
        <row r="2969">
          <cell r="A2969" t="str">
            <v>THE HYDRO ELECTRIC COMMISSION OF THE TOWN OF SHELBURNE</v>
          </cell>
          <cell r="B2969" t="str">
            <v>HYDRO ONE NETWORKS INC.</v>
          </cell>
          <cell r="D2969">
            <v>-590098</v>
          </cell>
        </row>
        <row r="2970">
          <cell r="A2970" t="str">
            <v>THE HYDRO ELECTRIC COMMISSION OF THE TOWNSHIP OF WARWICK</v>
          </cell>
          <cell r="B2970" t="str">
            <v>BLUEWATER POWER DISTRIBUTION CORPORATION</v>
          </cell>
          <cell r="D2970">
            <v>-103025</v>
          </cell>
        </row>
        <row r="2971">
          <cell r="A2971" t="str">
            <v>THE HYDRO-ELECTRIC COMMISSION FOR THE TOWN OF EXETER</v>
          </cell>
          <cell r="B2971" t="str">
            <v>HYDRO ONE NETWORKS INC.</v>
          </cell>
          <cell r="D2971">
            <v>-533777</v>
          </cell>
        </row>
        <row r="2972">
          <cell r="A2972" t="str">
            <v>THE HYDRO-ELECTRIC COMMISSION OF THE CITY OF GLOUCESTER</v>
          </cell>
          <cell r="B2972" t="str">
            <v>HYDRO OTTAWA LIMITED</v>
          </cell>
          <cell r="D2972">
            <v>-28494799</v>
          </cell>
        </row>
        <row r="2973">
          <cell r="A2973" t="str">
            <v>THE HYDRO-ELECTRIC COMMISSION OF THE TOWN OF PENETANGUISHENE</v>
          </cell>
          <cell r="B2973" t="str">
            <v>POWERSTREAM INC.</v>
          </cell>
          <cell r="D2973">
            <v>-1174553</v>
          </cell>
        </row>
        <row r="2974">
          <cell r="A2974" t="str">
            <v>THE PUBLIC UTILITIES COMMISSION FOR THE TOWN OF BANCROFT</v>
          </cell>
          <cell r="B2974" t="str">
            <v>HYDRO ONE NETWORKS INC.</v>
          </cell>
          <cell r="D2974">
            <v>-213074</v>
          </cell>
        </row>
        <row r="2975">
          <cell r="A2975" t="str">
            <v>THE PUBLIC UTILITIES COMMISSION OF THE TOWN OF COLLINGWOOD</v>
          </cell>
          <cell r="B2975" t="str">
            <v>COLLUS POWER CORP.</v>
          </cell>
          <cell r="D2975">
            <v>-1949714</v>
          </cell>
        </row>
        <row r="2976">
          <cell r="A2976" t="str">
            <v>THE PUBLIC UTILITIES COMMISSION OF THE TOWN OF PETROLIA</v>
          </cell>
          <cell r="B2976" t="str">
            <v>BLUEWATER POWER DISTRIBUTION CORPORATION</v>
          </cell>
          <cell r="D2976">
            <v>-536163</v>
          </cell>
        </row>
        <row r="2977">
          <cell r="A2977" t="str">
            <v>THE PUBLIC UTILITIES COMMISSION OF THE VILLAGE OF EGANVILLE</v>
          </cell>
          <cell r="B2977" t="str">
            <v>HYDRO ONE NETWORKS INC.</v>
          </cell>
          <cell r="D2977">
            <v>-94249</v>
          </cell>
        </row>
        <row r="2978">
          <cell r="A2978" t="str">
            <v>THE PUBLIC UTILITIES COMMISSION OF THE VILLAGE OF POINT EDWARD</v>
          </cell>
          <cell r="B2978" t="str">
            <v>BLUEWATER POWER DISTRIBUTION CORPORATION</v>
          </cell>
          <cell r="D2978">
            <v>-106921</v>
          </cell>
        </row>
        <row r="2979">
          <cell r="A2979" t="str">
            <v>THE VILLAGE OF OMEMEE HYDRO-ELECTRIC COMMISSION</v>
          </cell>
          <cell r="B2979" t="str">
            <v>HYDRO ONE NETWORKS INC.</v>
          </cell>
          <cell r="D2979">
            <v>-196742</v>
          </cell>
        </row>
        <row r="2980">
          <cell r="A2980" t="str">
            <v>THEDFORD HYDRO ELECTRIC COMMISSION</v>
          </cell>
          <cell r="B2980" t="str">
            <v>HYDRO ONE NETWORKS INC.</v>
          </cell>
          <cell r="D2980">
            <v>-115943</v>
          </cell>
        </row>
        <row r="2981">
          <cell r="A2981" t="str">
            <v>THESSALON HYDRO DISTRIBUTION CORPORATION</v>
          </cell>
          <cell r="B2981" t="str">
            <v>HYDRO ONE NETWORKS INC.</v>
          </cell>
          <cell r="D2981">
            <v>-57306</v>
          </cell>
        </row>
        <row r="2982">
          <cell r="A2982" t="str">
            <v>THORNDALE HYDRO ELECTRIC COMMISSION</v>
          </cell>
          <cell r="B2982" t="str">
            <v>HYDRO ONE NETWORKS INC.</v>
          </cell>
          <cell r="D2982">
            <v>-14112</v>
          </cell>
        </row>
        <row r="2983">
          <cell r="A2983" t="str">
            <v>THOROLD HYDRO CORPORATION</v>
          </cell>
          <cell r="B2983" t="str">
            <v>HYDRO ONE NETWORKS INC.</v>
          </cell>
          <cell r="D2983">
            <v>-1630474</v>
          </cell>
        </row>
        <row r="2984">
          <cell r="A2984" t="str">
            <v>THUNDER BAY HYDRO ELECTRICITY DISTRIBUTION INC.</v>
          </cell>
          <cell r="B2984" t="str">
            <v>THUNDER BAY HYDRO ELECTRICITY DISTRIBUTION INC.</v>
          </cell>
          <cell r="D2984">
            <v>-16449089</v>
          </cell>
        </row>
        <row r="2985">
          <cell r="A2985" t="str">
            <v>TILLSONBURG HYDRO INC.</v>
          </cell>
          <cell r="B2985" t="str">
            <v>TILLSONBURG HYDRO INC.</v>
          </cell>
          <cell r="D2985">
            <v>-3111851</v>
          </cell>
        </row>
        <row r="2986">
          <cell r="A2986" t="str">
            <v>TOWNSHIP OF CHAMPLAIN PUBLIC UTILITY COMMISSION</v>
          </cell>
          <cell r="B2986" t="str">
            <v>HYDRO ONE NETWORKS INC.</v>
          </cell>
          <cell r="D2986">
            <v>-355610</v>
          </cell>
        </row>
        <row r="2987">
          <cell r="A2987" t="str">
            <v>TOWNSHIP OF MCGARRY HYDRO SYSTEM</v>
          </cell>
          <cell r="B2987" t="str">
            <v>HYDRO ONE NETWORKS INC.</v>
          </cell>
          <cell r="D2987">
            <v>-6273</v>
          </cell>
        </row>
        <row r="2988">
          <cell r="A2988" t="str">
            <v>TOWNSHIP OF NORTH DORCHESTER HYDRO</v>
          </cell>
          <cell r="B2988" t="str">
            <v>HYDRO ONE NETWORKS INC.</v>
          </cell>
          <cell r="D2988">
            <v>-140359</v>
          </cell>
        </row>
        <row r="2989">
          <cell r="A2989" t="str">
            <v>TWEED HYDRO ELECTRIC COMMISSION</v>
          </cell>
          <cell r="B2989" t="str">
            <v>HYDRO ONE NETWORKS INC.</v>
          </cell>
          <cell r="D2989">
            <v>-99987</v>
          </cell>
        </row>
        <row r="2990">
          <cell r="A2990" t="str">
            <v>UXBRIDGE HYDRO ELECTRIC COMMISSION</v>
          </cell>
          <cell r="B2990" t="str">
            <v>VERIDIAN CONNECTIONS INC.</v>
          </cell>
          <cell r="D2990">
            <v>-678653</v>
          </cell>
        </row>
        <row r="2991">
          <cell r="A2991" t="str">
            <v>VILLAGE OF CHATSWORTH HYDRO</v>
          </cell>
          <cell r="B2991" t="str">
            <v>HYDRO ONE NETWORKS INC.</v>
          </cell>
          <cell r="D2991">
            <v>-23841</v>
          </cell>
        </row>
        <row r="2992">
          <cell r="A2992" t="str">
            <v>VILLAGE OF LUCKNOW HYDRO SYSTEM</v>
          </cell>
          <cell r="B2992" t="str">
            <v>WESTARIO POWER INC.</v>
          </cell>
          <cell r="D2992">
            <v>-116714</v>
          </cell>
        </row>
        <row r="2993">
          <cell r="A2993" t="str">
            <v>WALKERTON PUBLIC UTILITIES COMMISSION</v>
          </cell>
          <cell r="B2993" t="str">
            <v>WESTARIO POWER INC.</v>
          </cell>
          <cell r="D2993">
            <v>-557221</v>
          </cell>
        </row>
        <row r="2994">
          <cell r="A2994" t="str">
            <v>WARKWORTH HYDRO ELECTRIC COMMISSION</v>
          </cell>
          <cell r="B2994" t="str">
            <v>HYDRO ONE NETWORKS INC.</v>
          </cell>
          <cell r="D2994">
            <v>-71849</v>
          </cell>
        </row>
        <row r="2995">
          <cell r="A2995" t="str">
            <v>WATERLOO NORTH HYDRO INC.</v>
          </cell>
          <cell r="B2995" t="str">
            <v>WATERLOO NORTH HYDRO INC.</v>
          </cell>
          <cell r="D2995">
            <v>-14707641</v>
          </cell>
        </row>
        <row r="2996">
          <cell r="A2996" t="str">
            <v>WELLAND HYDRO-ELECTRIC SYSTEM CORP.</v>
          </cell>
          <cell r="B2996" t="str">
            <v>WELLAND HYDRO-ELECTRIC SYSTEM CORP.</v>
          </cell>
          <cell r="D2996">
            <v>-4228645</v>
          </cell>
        </row>
        <row r="2997">
          <cell r="A2997" t="str">
            <v>WEST ELGIN HYDRO ELECTRIC COMMISSION</v>
          </cell>
          <cell r="B2997" t="str">
            <v>HYDRO ONE NETWORKS INC.</v>
          </cell>
          <cell r="D2997">
            <v>-174090</v>
          </cell>
        </row>
        <row r="2998">
          <cell r="A2998" t="str">
            <v>WEST PERTH POWER INC.</v>
          </cell>
          <cell r="B2998" t="str">
            <v>ERIE THAMES POWERLINES CORPORATION</v>
          </cell>
          <cell r="D2998">
            <v>-370350</v>
          </cell>
        </row>
        <row r="2999">
          <cell r="A2999" t="str">
            <v>WHITBY HYDRO ELECTRIC CORPORATION</v>
          </cell>
          <cell r="B2999" t="str">
            <v>WHITBY HYDRO ELECTRIC CORPORATION</v>
          </cell>
          <cell r="D2999">
            <v>-28271488</v>
          </cell>
        </row>
        <row r="3000">
          <cell r="A3000" t="str">
            <v>WHITCHURCH STOUFFVILLE HYDRO ELECTRIC COMMISSION</v>
          </cell>
          <cell r="B3000" t="str">
            <v>HYDRO ONE NETWORKS INC.</v>
          </cell>
          <cell r="D3000">
            <v>-2700041</v>
          </cell>
        </row>
        <row r="3001">
          <cell r="A3001" t="str">
            <v>WINCHESTER HYDRO COMMISSION</v>
          </cell>
          <cell r="B3001" t="str">
            <v>HYDRO ONE NETWORKS INC.</v>
          </cell>
          <cell r="D3001">
            <v>-307740</v>
          </cell>
        </row>
        <row r="3002">
          <cell r="A3002" t="str">
            <v>WINGHAM PUBLIC UTILITIES COMMISSION</v>
          </cell>
          <cell r="B3002" t="str">
            <v>WESTARIO POWER INC.</v>
          </cell>
          <cell r="D3002">
            <v>-302830</v>
          </cell>
        </row>
        <row r="3003">
          <cell r="A3003" t="str">
            <v>WOODSTOCK HYDRO SERVICES INC.</v>
          </cell>
          <cell r="B3003" t="str">
            <v>WOODSTOCK HYDRO SERVICES INC.</v>
          </cell>
          <cell r="D3003">
            <v>-1802908</v>
          </cell>
        </row>
        <row r="3004">
          <cell r="A3004" t="str">
            <v>WOODVILLE HYDRO-ELECTRIC SYSTEM</v>
          </cell>
          <cell r="B3004" t="str">
            <v>HYDRO ONE NETWORKS INC.</v>
          </cell>
          <cell r="D3004">
            <v>-54451</v>
          </cell>
        </row>
        <row r="3005">
          <cell r="A3005" t="str">
            <v>WYOMING HYDRO ELECTRIC COMMISSION</v>
          </cell>
          <cell r="B3005" t="str">
            <v>HYDRO ONE NETWORKS INC.</v>
          </cell>
          <cell r="D3005">
            <v>-91914</v>
          </cell>
        </row>
        <row r="3006">
          <cell r="A3006" t="str">
            <v>ZORRA ELECTRIC SUPPLY AUTHORITY</v>
          </cell>
          <cell r="B3006" t="str">
            <v>ERIE THAMES POWERLINES CORPORATION</v>
          </cell>
          <cell r="D3006">
            <v>-129374</v>
          </cell>
        </row>
        <row r="3007">
          <cell r="A3007" t="str">
            <v>ZURICH HYDRO ELECTRIC COMMISSION</v>
          </cell>
          <cell r="B3007" t="str">
            <v>FESTIVAL HYDRO INC.</v>
          </cell>
          <cell r="D3007">
            <v>-55680</v>
          </cell>
        </row>
        <row r="3012">
          <cell r="A3012" t="str">
            <v>ASPHODEL-NORWOOD DISTRIBUTION INCORPORATED</v>
          </cell>
          <cell r="B3012" t="str">
            <v>PETERBOROUGH DISTRIBUTION INCORPORATED</v>
          </cell>
          <cell r="C3012">
            <v>0</v>
          </cell>
        </row>
        <row r="3013">
          <cell r="A3013" t="str">
            <v>ATIKOKAN HYDRO INC.</v>
          </cell>
          <cell r="B3013" t="str">
            <v>ATIKOKAN HYDRO INC.</v>
          </cell>
          <cell r="C3013">
            <v>0</v>
          </cell>
        </row>
        <row r="3014">
          <cell r="A3014" t="str">
            <v>AURORA HYDRO CONNECTIONS LIMITED</v>
          </cell>
          <cell r="B3014" t="str">
            <v>POWERSTREAM INC.</v>
          </cell>
          <cell r="C3014">
            <v>0</v>
          </cell>
        </row>
        <row r="3015">
          <cell r="A3015" t="str">
            <v>BARRIE HYDRO DISTRIBUTION INC.</v>
          </cell>
          <cell r="B3015" t="str">
            <v>POWERSTREAM INC.</v>
          </cell>
          <cell r="C3015">
            <v>-8553572</v>
          </cell>
        </row>
        <row r="3016">
          <cell r="A3016" t="str">
            <v>BLUEWATER POWER DISTRIBUTION CORPORATION</v>
          </cell>
          <cell r="B3016" t="str">
            <v>BLUEWATER POWER DISTRIBUTION CORPORATION</v>
          </cell>
          <cell r="C3016">
            <v>-1519230</v>
          </cell>
        </row>
        <row r="3017">
          <cell r="A3017" t="str">
            <v>BRANT COUNTY POWER INC.</v>
          </cell>
          <cell r="B3017" t="str">
            <v>BRANT COUNTY POWER INC.</v>
          </cell>
          <cell r="C3017">
            <v>-332720</v>
          </cell>
        </row>
        <row r="3018">
          <cell r="A3018" t="str">
            <v>BRANTFORD POWER INC.</v>
          </cell>
          <cell r="B3018" t="str">
            <v>BRANTFORD POWER INC.</v>
          </cell>
          <cell r="C3018">
            <v>0</v>
          </cell>
        </row>
        <row r="3019">
          <cell r="A3019" t="str">
            <v>BURLINGTON HYDRO INC.</v>
          </cell>
          <cell r="B3019" t="str">
            <v>BURLINGTON HYDRO INC.</v>
          </cell>
          <cell r="C3019">
            <v>-3931602</v>
          </cell>
        </row>
        <row r="3020">
          <cell r="A3020" t="str">
            <v>CAMBRIDGE AND NORTH DUMFRIES HYDRO INC.</v>
          </cell>
          <cell r="B3020" t="str">
            <v>CAMBRIDGE AND NORTH DUMFRIES HYDRO INC.</v>
          </cell>
          <cell r="C3020">
            <v>-5576476</v>
          </cell>
        </row>
        <row r="3021">
          <cell r="A3021" t="str">
            <v>CANADIAN NIAGARA POWER INC.- FORT ERIE</v>
          </cell>
          <cell r="B3021" t="str">
            <v>CANADIAN NIAGARA POWER INC.- FORT ERIE</v>
          </cell>
          <cell r="C3021">
            <v>-1382450</v>
          </cell>
        </row>
        <row r="3022">
          <cell r="A3022" t="str">
            <v>CENTRE WELLINGTON HYDRO LTD.</v>
          </cell>
          <cell r="B3022" t="str">
            <v>CENTRE WELLINGTON HYDRO LTD.</v>
          </cell>
          <cell r="C3022">
            <v>-471485</v>
          </cell>
        </row>
        <row r="3023">
          <cell r="A3023" t="str">
            <v>CHAPLEAU PUBLIC UTILITIES CORPORATION</v>
          </cell>
          <cell r="B3023" t="str">
            <v>CHAPLEAU PUBLIC UTILITIES CORPORATION</v>
          </cell>
          <cell r="C3023">
            <v>0</v>
          </cell>
        </row>
        <row r="3024">
          <cell r="A3024" t="str">
            <v>CHATHAM-KENT HYDRO INC.</v>
          </cell>
          <cell r="B3024" t="str">
            <v>CHATHAM-KENT HYDRO INC.</v>
          </cell>
          <cell r="C3024">
            <v>-1334411</v>
          </cell>
        </row>
        <row r="3025">
          <cell r="A3025" t="str">
            <v>CLINTON POWER CORPORATION</v>
          </cell>
          <cell r="B3025" t="str">
            <v>ERIE THAMES POWERLINES CORPORATION</v>
          </cell>
          <cell r="C3025">
            <v>-2500</v>
          </cell>
        </row>
        <row r="3026">
          <cell r="A3026" t="str">
            <v>COLLUS POWER CORP.</v>
          </cell>
          <cell r="B3026" t="str">
            <v>COLLUS POWER CORP.</v>
          </cell>
          <cell r="C3026">
            <v>-819242</v>
          </cell>
        </row>
        <row r="3027">
          <cell r="A3027" t="str">
            <v>COOPERATIVE HYDRO EMBRUN INC.</v>
          </cell>
          <cell r="B3027" t="str">
            <v>COOPERATIVE HYDRO EMBRUN INC.</v>
          </cell>
          <cell r="C3027">
            <v>0</v>
          </cell>
        </row>
        <row r="3028">
          <cell r="A3028" t="str">
            <v>DUTTON HYDRO LIMITED</v>
          </cell>
          <cell r="B3028" t="str">
            <v>MIDDLESEX POWER DISTRIBUTION CORPORATION</v>
          </cell>
          <cell r="C3028">
            <v>0</v>
          </cell>
        </row>
        <row r="3029">
          <cell r="A3029" t="str">
            <v>E.L.K. ENERGY INC.</v>
          </cell>
          <cell r="B3029" t="str">
            <v>E.L.K. ENERGY INC.</v>
          </cell>
          <cell r="C3029">
            <v>-844184</v>
          </cell>
        </row>
        <row r="3030">
          <cell r="A3030" t="str">
            <v>ENERSOURCE HYDRO MISSISSAUGA INC.</v>
          </cell>
          <cell r="B3030" t="str">
            <v>ENERSOURCE HYDRO MISSISSAUGA INC.</v>
          </cell>
          <cell r="C3030">
            <v>-31537459</v>
          </cell>
        </row>
        <row r="3031">
          <cell r="A3031" t="str">
            <v>ENWIN UTILITIES LTD.</v>
          </cell>
          <cell r="B3031" t="str">
            <v>ENWIN UTILITIES LTD.</v>
          </cell>
          <cell r="C3031">
            <v>-3143534</v>
          </cell>
        </row>
        <row r="3032">
          <cell r="A3032" t="str">
            <v>ERIE THAMES POWERLINES CORPORATION</v>
          </cell>
          <cell r="B3032" t="str">
            <v>ERIE THAMES POWERLINES CORPORATION</v>
          </cell>
          <cell r="C3032">
            <v>0</v>
          </cell>
        </row>
        <row r="3033">
          <cell r="A3033" t="str">
            <v>ESPANOLA REGIONAL HYDRO DISTRIBUTION CORPORATION</v>
          </cell>
          <cell r="B3033" t="str">
            <v>ESPANOLA REGIONAL HYDRO DISTRIBUTION CORPORATION</v>
          </cell>
          <cell r="C3033">
            <v>-100457</v>
          </cell>
        </row>
        <row r="3034">
          <cell r="A3034" t="str">
            <v>ESSEX POWERLINES CORPORATION</v>
          </cell>
          <cell r="B3034" t="str">
            <v>ESSEX POWERLINES CORPORATION</v>
          </cell>
          <cell r="C3034">
            <v>-2461602</v>
          </cell>
        </row>
        <row r="3035">
          <cell r="A3035" t="str">
            <v>FESTIVAL HYDRO INC.</v>
          </cell>
          <cell r="B3035" t="str">
            <v>FESTIVAL HYDRO INC.</v>
          </cell>
          <cell r="C3035">
            <v>-834758</v>
          </cell>
        </row>
        <row r="3036">
          <cell r="A3036" t="str">
            <v>FORT ALBANY POWER CORPORATION</v>
          </cell>
          <cell r="B3036" t="str">
            <v>FORT ALBANY POWER CORPORATION</v>
          </cell>
          <cell r="C3036">
            <v>0</v>
          </cell>
        </row>
        <row r="3037">
          <cell r="A3037" t="str">
            <v>FORT FRANCES POWER CORPORATION</v>
          </cell>
          <cell r="B3037" t="str">
            <v>FORT FRANCES POWER CORPORATION</v>
          </cell>
          <cell r="C3037">
            <v>0</v>
          </cell>
        </row>
        <row r="3038">
          <cell r="A3038" t="str">
            <v>GRAND VALLEY ENERGY INC.</v>
          </cell>
          <cell r="B3038" t="str">
            <v>ORANGEVILLE HYDRO LIMITED</v>
          </cell>
          <cell r="C3038">
            <v>0</v>
          </cell>
        </row>
        <row r="3039">
          <cell r="A3039" t="str">
            <v>GRAVENHURST HYDRO ELECTRIC INC.</v>
          </cell>
          <cell r="B3039" t="str">
            <v>VERIDIAN CONNECTIONS INC.</v>
          </cell>
          <cell r="C3039">
            <v>-1537000</v>
          </cell>
        </row>
        <row r="3040">
          <cell r="A3040" t="str">
            <v>GREAT LAKES POWER LIMITED</v>
          </cell>
          <cell r="B3040" t="str">
            <v>GREAT LAKES POWER LIMITED</v>
          </cell>
          <cell r="C3040">
            <v>0</v>
          </cell>
        </row>
        <row r="3041">
          <cell r="A3041" t="str">
            <v>GREATER SUDBURY HYDRO INC.</v>
          </cell>
          <cell r="B3041" t="str">
            <v>GREATER SUDBURY HYDRO INC.</v>
          </cell>
          <cell r="C3041">
            <v>-1983816</v>
          </cell>
        </row>
        <row r="3042">
          <cell r="A3042" t="str">
            <v>GRIMSBY POWER INCORPORATED</v>
          </cell>
          <cell r="B3042" t="str">
            <v>GRIMSBY POWER INCORPORATED</v>
          </cell>
          <cell r="C3042">
            <v>-1252284</v>
          </cell>
        </row>
        <row r="3043">
          <cell r="A3043" t="str">
            <v>GUELPH HYDRO ELECTRIC SYSTEMS INC.</v>
          </cell>
          <cell r="B3043" t="str">
            <v>GUELPH HYDRO ELECTRIC SYSTEMS INC.</v>
          </cell>
          <cell r="C3043">
            <v>-7623931</v>
          </cell>
        </row>
        <row r="3044">
          <cell r="A3044" t="str">
            <v>HALDIMAND COUNTY HYDRO INC.</v>
          </cell>
          <cell r="B3044" t="str">
            <v>HALDIMAND COUNTY HYDRO INC.</v>
          </cell>
          <cell r="C3044">
            <v>-513177</v>
          </cell>
        </row>
        <row r="3045">
          <cell r="A3045" t="str">
            <v>HALTON HILLS HYDRO INC.</v>
          </cell>
          <cell r="B3045" t="str">
            <v>HALTON HILLS HYDRO INC.</v>
          </cell>
          <cell r="C3045">
            <v>0</v>
          </cell>
        </row>
        <row r="3046">
          <cell r="A3046" t="str">
            <v>HAMILTON HYDRO INC. C/O HORIZON UTILITIES CORPORATION</v>
          </cell>
          <cell r="B3046" t="str">
            <v>HORIZON UTILITIES CORPORATION</v>
          </cell>
          <cell r="C3046">
            <v>-1187581</v>
          </cell>
        </row>
        <row r="3047">
          <cell r="A3047" t="str">
            <v>HEARST POWER DISTRIBUTION COMPANY LIMITED</v>
          </cell>
          <cell r="B3047" t="str">
            <v>HEARST POWER DISTRIBUTION COMPANY LIMITED</v>
          </cell>
          <cell r="C3047">
            <v>0</v>
          </cell>
        </row>
        <row r="3048">
          <cell r="A3048" t="str">
            <v>HYDRO 2000 INC.</v>
          </cell>
          <cell r="B3048" t="str">
            <v>HYDRO 2000 INC.</v>
          </cell>
          <cell r="C3048">
            <v>0</v>
          </cell>
        </row>
        <row r="3049">
          <cell r="A3049" t="str">
            <v>HYDRO HAWKESBURY INC.</v>
          </cell>
          <cell r="B3049" t="str">
            <v>HYDRO HAWKESBURY INC.</v>
          </cell>
          <cell r="C3049">
            <v>0</v>
          </cell>
        </row>
        <row r="3050">
          <cell r="A3050" t="str">
            <v>HYDRO ONE BRAMPTON NETWORKS INC.</v>
          </cell>
          <cell r="B3050" t="str">
            <v>HYDRO ONE BRAMPTON NETWORKS INC.</v>
          </cell>
          <cell r="C3050">
            <v>-28474705</v>
          </cell>
        </row>
        <row r="3051">
          <cell r="A3051" t="str">
            <v>HYDRO ONE NETWORKS INC.</v>
          </cell>
          <cell r="B3051" t="str">
            <v>HYDRO ONE NETWORKS INC.</v>
          </cell>
          <cell r="C3051">
            <v>0</v>
          </cell>
        </row>
        <row r="3052">
          <cell r="A3052" t="str">
            <v>HYDRO ONE REMOTE COMMUNITIES</v>
          </cell>
          <cell r="B3052" t="str">
            <v>HYDRO ONE REMOTE COMMUNITIES</v>
          </cell>
          <cell r="C3052">
            <v>0</v>
          </cell>
        </row>
        <row r="3053">
          <cell r="A3053" t="str">
            <v>HYDRO OTTAWA LIMITED</v>
          </cell>
          <cell r="B3053" t="str">
            <v>HYDRO OTTAWA LIMITED</v>
          </cell>
          <cell r="C3053">
            <v>-56847398</v>
          </cell>
        </row>
        <row r="3054">
          <cell r="A3054" t="str">
            <v>INNISFIL HYDRO DISTRIBUTION SYSTEMS LIMITED</v>
          </cell>
          <cell r="B3054" t="str">
            <v>INNISFIL HYDRO DISTRIBUTION SYSTEMS LIMITED</v>
          </cell>
          <cell r="C3054">
            <v>-1748985</v>
          </cell>
        </row>
        <row r="3055">
          <cell r="A3055" t="str">
            <v>KASHECHEWAN POWER CORPORATION</v>
          </cell>
          <cell r="B3055" t="str">
            <v>KASHECHEWAN POWER CORPORATION</v>
          </cell>
          <cell r="C3055">
            <v>0</v>
          </cell>
        </row>
        <row r="3056">
          <cell r="A3056" t="str">
            <v>KENORA HYDRO ELECTRIC CORPORATION LTD.</v>
          </cell>
          <cell r="B3056" t="str">
            <v>KENORA HYDRO ELECTRIC CORPORATION LTD.</v>
          </cell>
          <cell r="C3056">
            <v>-44534</v>
          </cell>
        </row>
        <row r="3057">
          <cell r="A3057" t="str">
            <v>KINGSTON ELECTRICITY DISTRIBUTION LIMITED</v>
          </cell>
          <cell r="B3057" t="str">
            <v>KINGSTON HYDRO CORPORATION</v>
          </cell>
          <cell r="C3057">
            <v>-36504</v>
          </cell>
        </row>
        <row r="3058">
          <cell r="A3058" t="str">
            <v>KITCHENER-WILMOT HYDRO INC.</v>
          </cell>
          <cell r="B3058" t="str">
            <v>KITCHENER-WILMOT HYDRO INC.</v>
          </cell>
          <cell r="C3058">
            <v>-8753965</v>
          </cell>
        </row>
        <row r="3059">
          <cell r="A3059" t="str">
            <v>LAKEFIELD DISTRIBUTION INCORPORATED</v>
          </cell>
          <cell r="B3059" t="str">
            <v>PETERBOROUGH DISTRIBUTION INCORPORATED</v>
          </cell>
          <cell r="C3059">
            <v>0</v>
          </cell>
        </row>
        <row r="3060">
          <cell r="A3060" t="str">
            <v>LAKEFRONT UTILITIES INC.</v>
          </cell>
          <cell r="B3060" t="str">
            <v>LAKEFRONT UTILITIES INC.</v>
          </cell>
          <cell r="C3060">
            <v>-514495</v>
          </cell>
        </row>
        <row r="3061">
          <cell r="A3061" t="str">
            <v>LAKELAND POWER DISTRIBUTION LTD.</v>
          </cell>
          <cell r="B3061" t="str">
            <v>LAKELAND POWER DISTRIBUTION LTD.</v>
          </cell>
          <cell r="C3061">
            <v>-813042</v>
          </cell>
        </row>
        <row r="3062">
          <cell r="A3062" t="str">
            <v>LONDON HYDRO INC.</v>
          </cell>
          <cell r="B3062" t="str">
            <v>LONDON HYDRO INC.</v>
          </cell>
          <cell r="C3062">
            <v>-7456227</v>
          </cell>
        </row>
        <row r="3063">
          <cell r="A3063" t="str">
            <v>MIDDLESEX POWER DISTRIBUTION CORPORATION</v>
          </cell>
          <cell r="B3063" t="str">
            <v>MIDDLESEX POWER DISTRIBUTION CORPORATION</v>
          </cell>
          <cell r="C3063">
            <v>-348112</v>
          </cell>
        </row>
        <row r="3064">
          <cell r="A3064" t="str">
            <v>MIDLAND POWER UTILITY CORPORATION</v>
          </cell>
          <cell r="B3064" t="str">
            <v>MIDLAND POWER UTILITY CORPORATION</v>
          </cell>
          <cell r="C3064">
            <v>-227296</v>
          </cell>
        </row>
        <row r="3065">
          <cell r="A3065" t="str">
            <v>MILTON HYDRO DISTRIBUTION INC.</v>
          </cell>
          <cell r="B3065" t="str">
            <v>MILTON HYDRO DISTRIBUTION INC.</v>
          </cell>
          <cell r="C3065">
            <v>-5255258</v>
          </cell>
        </row>
        <row r="3066">
          <cell r="A3066" t="str">
            <v>NEWMARKET HYDRO LTD.</v>
          </cell>
          <cell r="B3066" t="str">
            <v>NEWMARKET-TAY POWER DISTRIBUTION LTD.</v>
          </cell>
          <cell r="C3066">
            <v>-5284900</v>
          </cell>
        </row>
        <row r="3067">
          <cell r="A3067" t="str">
            <v>NIAGARA FALLS HYDRO INC.</v>
          </cell>
          <cell r="B3067" t="str">
            <v>NIAGARA PENINSULA ENERGY INC.</v>
          </cell>
          <cell r="C3067">
            <v>-871158</v>
          </cell>
        </row>
        <row r="3068">
          <cell r="A3068" t="str">
            <v>NIAGARA-ON-THE-LAKE HYDRO INC.</v>
          </cell>
          <cell r="B3068" t="str">
            <v>NIAGARA-ON-THE-LAKE HYDRO INC.</v>
          </cell>
          <cell r="C3068">
            <v>-1931528</v>
          </cell>
        </row>
        <row r="3069">
          <cell r="A3069" t="str">
            <v>NORFOLK POWER DISTRIBUTION INC.</v>
          </cell>
          <cell r="B3069" t="str">
            <v>NORFOLK POWER DISTRIBUTION INC.</v>
          </cell>
          <cell r="C3069">
            <v>-1988959</v>
          </cell>
        </row>
        <row r="3070">
          <cell r="A3070" t="str">
            <v>NORTH BAY HYDRO DISTRIBUTION LIMITED</v>
          </cell>
          <cell r="B3070" t="str">
            <v>NORTH BAY HYDRO DISTRIBUTION LIMITED</v>
          </cell>
          <cell r="C3070">
            <v>-1414706</v>
          </cell>
        </row>
        <row r="3071">
          <cell r="A3071" t="str">
            <v>NORTHERN ONTARIO WIRES INC.</v>
          </cell>
          <cell r="B3071" t="str">
            <v>NORTHERN ONTARIO WIRES INC.</v>
          </cell>
          <cell r="C3071">
            <v>0</v>
          </cell>
        </row>
        <row r="3072">
          <cell r="A3072" t="str">
            <v>OAKVILLE HYDRO ELECTRICITY DISTRIBUTION INC.</v>
          </cell>
          <cell r="B3072" t="str">
            <v>OAKVILLE HYDRO ELECTRICITY DISTRIBUTION INC.</v>
          </cell>
          <cell r="C3072">
            <v>-8696928</v>
          </cell>
        </row>
        <row r="3073">
          <cell r="A3073" t="str">
            <v>ORANGEVILLE HYDRO LIMITED</v>
          </cell>
          <cell r="B3073" t="str">
            <v>ORANGEVILLE HYDRO LIMITED</v>
          </cell>
          <cell r="C3073">
            <v>-1586426</v>
          </cell>
        </row>
        <row r="3074">
          <cell r="A3074" t="str">
            <v>ORILLIA POWER DISTRIBUTION CORPORATION</v>
          </cell>
          <cell r="B3074" t="str">
            <v>ORILLIA POWER DISTRIBUTION CORPORATION</v>
          </cell>
          <cell r="C3074">
            <v>0</v>
          </cell>
        </row>
        <row r="3075">
          <cell r="A3075" t="str">
            <v>OSHAWA PUC NETWORKS INC.</v>
          </cell>
          <cell r="B3075" t="str">
            <v>OSHAWA PUC NETWORKS INC.</v>
          </cell>
          <cell r="C3075">
            <v>-5692489</v>
          </cell>
        </row>
        <row r="3076">
          <cell r="A3076" t="str">
            <v>OTTAWA RIVER POWER CORPORATION</v>
          </cell>
          <cell r="B3076" t="str">
            <v>OTTAWA RIVER POWER CORPORATION</v>
          </cell>
          <cell r="C3076">
            <v>-171884</v>
          </cell>
        </row>
        <row r="3077">
          <cell r="A3077" t="str">
            <v>PARRY SOUND POWER CORPORATION</v>
          </cell>
          <cell r="B3077" t="str">
            <v>PARRY SOUND POWER CORPORATION</v>
          </cell>
          <cell r="C3077">
            <v>-184390</v>
          </cell>
        </row>
        <row r="3078">
          <cell r="A3078" t="str">
            <v>PENINSULA WEST UTILITIES LIMITED</v>
          </cell>
          <cell r="B3078" t="str">
            <v>NIAGARA PENINSULA ENERGY INC.</v>
          </cell>
          <cell r="C3078">
            <v>-1495204</v>
          </cell>
        </row>
        <row r="3079">
          <cell r="A3079" t="str">
            <v>PETERBOROUGH DISTRIBUTION INCORPORATED</v>
          </cell>
          <cell r="B3079" t="str">
            <v>PETERBOROUGH DISTRIBUTION INCORPORATED</v>
          </cell>
          <cell r="C3079">
            <v>0</v>
          </cell>
        </row>
        <row r="3080">
          <cell r="A3080" t="str">
            <v>PORT COLBORNE HYDRO INC.</v>
          </cell>
          <cell r="B3080" t="str">
            <v>CANADIAN NIAGARA POWER INC.</v>
          </cell>
          <cell r="C3080">
            <v>-8838</v>
          </cell>
        </row>
        <row r="3081">
          <cell r="A3081" t="str">
            <v>POWERSTREAM INC.</v>
          </cell>
          <cell r="B3081" t="str">
            <v>POWERSTREAM INC.</v>
          </cell>
          <cell r="C3081">
            <v>-69944253</v>
          </cell>
        </row>
        <row r="3082">
          <cell r="A3082" t="str">
            <v>PUC DISTRIBUTION INC.</v>
          </cell>
          <cell r="B3082" t="str">
            <v>PUC DISTRIBUTION INC.</v>
          </cell>
          <cell r="C3082">
            <v>-781717</v>
          </cell>
        </row>
        <row r="3083">
          <cell r="A3083" t="str">
            <v>RENFREW HYDRO INC.</v>
          </cell>
          <cell r="B3083" t="str">
            <v>RENFREW HYDRO INC.</v>
          </cell>
          <cell r="C3083">
            <v>0</v>
          </cell>
        </row>
        <row r="3084">
          <cell r="A3084" t="str">
            <v>RIDEAU ST. LAWRENCE DISTRIBUTION INC.</v>
          </cell>
          <cell r="B3084" t="str">
            <v>RIDEAU ST. LAWRENCE DISTRIBUTION INC.</v>
          </cell>
          <cell r="C3084">
            <v>-96323</v>
          </cell>
        </row>
        <row r="3085">
          <cell r="A3085" t="str">
            <v>SCUGOG HYDRO ELECTRIC CORPORATION</v>
          </cell>
          <cell r="B3085" t="str">
            <v>VERIDIAN CONNECTIONS INC.</v>
          </cell>
          <cell r="C3085">
            <v>-315157</v>
          </cell>
        </row>
        <row r="3086">
          <cell r="A3086" t="str">
            <v>SIOUX LOOKOUT HYDRO INC.</v>
          </cell>
          <cell r="B3086" t="str">
            <v>SIOUX LOOKOUT HYDRO INC.</v>
          </cell>
          <cell r="C3086">
            <v>-139730</v>
          </cell>
        </row>
        <row r="3087">
          <cell r="A3087" t="str">
            <v>ST. CATHARINES HYDRO UTILITY SERVICES INC. C/O HORIZON UTILITIES CORPORATION</v>
          </cell>
          <cell r="B3087" t="str">
            <v>HORIZON UTILITIES CORPORATION</v>
          </cell>
          <cell r="C3087">
            <v>-795550</v>
          </cell>
        </row>
        <row r="3088">
          <cell r="A3088" t="str">
            <v>ST. THOMAS ENERGY INC.</v>
          </cell>
          <cell r="B3088" t="str">
            <v>ST. THOMAS ENERGY INC.</v>
          </cell>
          <cell r="C3088">
            <v>-1858031</v>
          </cell>
        </row>
        <row r="3089">
          <cell r="A3089" t="str">
            <v>TAY HYDRO ELECTRIC DISTRIBUTION COMPANY INC.</v>
          </cell>
          <cell r="B3089" t="str">
            <v>NEWMARKET-TAY POWER DISTRIBUTION LTD.</v>
          </cell>
          <cell r="C3089">
            <v>0</v>
          </cell>
        </row>
        <row r="3090">
          <cell r="A3090" t="str">
            <v>TERRACE BAY SUPERIOR WIRES INC.</v>
          </cell>
          <cell r="B3090" t="str">
            <v>HYDRO ONE NETWORKS INC.</v>
          </cell>
          <cell r="C3090">
            <v>0</v>
          </cell>
        </row>
        <row r="3091">
          <cell r="A3091" t="str">
            <v>THUNDER BAY HYDRO ELECTRICITY DISTRIBUTION INC.</v>
          </cell>
          <cell r="B3091" t="str">
            <v>THUNDER BAY HYDRO ELECTRICITY DISTRIBUTION INC.</v>
          </cell>
          <cell r="C3091">
            <v>-2561969</v>
          </cell>
        </row>
        <row r="3092">
          <cell r="A3092" t="str">
            <v>TILLSONBURG HYDRO INC.</v>
          </cell>
          <cell r="B3092" t="str">
            <v>TILLSONBURG HYDRO INC.</v>
          </cell>
          <cell r="C3092">
            <v>0</v>
          </cell>
        </row>
        <row r="3093">
          <cell r="A3093" t="str">
            <v>TORONTO HYDRO-ELECTRIC SYSTEM LIMITED</v>
          </cell>
          <cell r="B3093" t="str">
            <v>TORONTO HYDRO-ELECTRIC SYSTEM LIMITED</v>
          </cell>
          <cell r="C3093">
            <v>-84511703</v>
          </cell>
        </row>
        <row r="3094">
          <cell r="A3094" t="str">
            <v>VERIDIAN CONNECTIONS INC.</v>
          </cell>
          <cell r="B3094" t="str">
            <v>VERIDIAN CONNECTIONS INC.</v>
          </cell>
          <cell r="C3094">
            <v>-10983517</v>
          </cell>
        </row>
        <row r="3095">
          <cell r="A3095" t="str">
            <v>WASAGA DISTRIBUTION INC.</v>
          </cell>
          <cell r="B3095" t="str">
            <v>WASAGA DISTRIBUTION INC.</v>
          </cell>
          <cell r="C3095">
            <v>-597852</v>
          </cell>
        </row>
        <row r="3096">
          <cell r="A3096" t="str">
            <v>WATERLOO NORTH HYDRO INC.</v>
          </cell>
          <cell r="B3096" t="str">
            <v>WATERLOO NORTH HYDRO INC.</v>
          </cell>
          <cell r="C3096">
            <v>-4393423</v>
          </cell>
        </row>
        <row r="3097">
          <cell r="A3097" t="str">
            <v>WELLAND HYDRO-ELECTRIC SYSTEM CORP.</v>
          </cell>
          <cell r="B3097" t="str">
            <v>WELLAND HYDRO-ELECTRIC SYSTEM CORP.</v>
          </cell>
          <cell r="C3097">
            <v>0</v>
          </cell>
        </row>
        <row r="3098">
          <cell r="A3098" t="str">
            <v>WELLINGTON ELECTRIC DISTRIBUTION COMPANY INC.</v>
          </cell>
          <cell r="B3098" t="str">
            <v>GUELPH HYDRO ELECTRIC SYSTEMS INC.</v>
          </cell>
          <cell r="C3098">
            <v>-93462</v>
          </cell>
        </row>
        <row r="3099">
          <cell r="A3099" t="str">
            <v>WELLINGTON NORTH POWER INC.</v>
          </cell>
          <cell r="B3099" t="str">
            <v>WELLINGTON NORTH POWER INC.</v>
          </cell>
          <cell r="C3099">
            <v>0</v>
          </cell>
        </row>
        <row r="3100">
          <cell r="A3100" t="str">
            <v>WEST COAST HURON ENERGY INC.</v>
          </cell>
          <cell r="B3100" t="str">
            <v>WEST COAST HURON ENERGY INC.</v>
          </cell>
          <cell r="C3100">
            <v>0</v>
          </cell>
        </row>
        <row r="3101">
          <cell r="A3101" t="str">
            <v>WEST NIPISSING ENERGY SERVICES LTD.</v>
          </cell>
          <cell r="B3101" t="str">
            <v>GREATER SUDBURY HYDRO INC.</v>
          </cell>
          <cell r="C3101">
            <v>0</v>
          </cell>
        </row>
        <row r="3102">
          <cell r="A3102" t="str">
            <v>WEST PERTH POWER INC.</v>
          </cell>
          <cell r="B3102" t="str">
            <v>ERIE THAMES POWERLINES CORPORATION</v>
          </cell>
          <cell r="C3102">
            <v>-62286</v>
          </cell>
        </row>
        <row r="3103">
          <cell r="A3103" t="str">
            <v>WESTARIO POWER INC.</v>
          </cell>
          <cell r="B3103" t="str">
            <v>WESTARIO POWER INC.</v>
          </cell>
          <cell r="C3103">
            <v>-529405</v>
          </cell>
        </row>
        <row r="3104">
          <cell r="A3104" t="str">
            <v>WHITBY HYDRO ELECTRIC CORPORATION</v>
          </cell>
          <cell r="B3104" t="str">
            <v>WHITBY HYDRO ELECTRIC CORPORATION</v>
          </cell>
          <cell r="C3104">
            <v>-4931117</v>
          </cell>
        </row>
        <row r="3105">
          <cell r="A3105" t="str">
            <v>WOODSTOCK HYDRO SERVICES INC.</v>
          </cell>
          <cell r="B3105" t="str">
            <v>WOODSTOCK HYDRO SERVICES INC.</v>
          </cell>
          <cell r="C3105">
            <v>-9112</v>
          </cell>
        </row>
        <row r="3110">
          <cell r="A3110" t="str">
            <v>ASPHODEL-NORWOOD DISTRIBUTION INCORPORATED</v>
          </cell>
          <cell r="B3110" t="str">
            <v>PETERBOROUGH DISTRIBUTION INCORPORATED</v>
          </cell>
          <cell r="C3110">
            <v>0</v>
          </cell>
        </row>
        <row r="3111">
          <cell r="A3111" t="str">
            <v>ATIKOKAN HYDRO INC.</v>
          </cell>
          <cell r="B3111" t="str">
            <v>ATIKOKAN HYDRO INC.</v>
          </cell>
          <cell r="C3111">
            <v>0</v>
          </cell>
        </row>
        <row r="3112">
          <cell r="A3112" t="str">
            <v>ATTAWAPISKAT POWER CORPORATION</v>
          </cell>
          <cell r="B3112" t="str">
            <v>ATTAWAPISKAT POWER CORPORATION</v>
          </cell>
          <cell r="C3112">
            <v>0</v>
          </cell>
        </row>
        <row r="3113">
          <cell r="A3113" t="str">
            <v>AURORA HYDRO CONNECTIONS LIMITED</v>
          </cell>
          <cell r="B3113" t="str">
            <v>POWERSTREAM INC.</v>
          </cell>
          <cell r="C3113">
            <v>0</v>
          </cell>
        </row>
        <row r="3114">
          <cell r="A3114" t="str">
            <v>BARRIE HYDRO DISTRIBUTION INC.</v>
          </cell>
          <cell r="B3114" t="str">
            <v>POWERSTREAM INC.</v>
          </cell>
          <cell r="C3114">
            <v>-10386773</v>
          </cell>
        </row>
        <row r="3115">
          <cell r="A3115" t="str">
            <v>BLUEWATER POWER DISTRIBUTION CORPORATION</v>
          </cell>
          <cell r="B3115" t="str">
            <v>BLUEWATER POWER DISTRIBUTION CORPORATION</v>
          </cell>
          <cell r="C3115">
            <v>-1888867</v>
          </cell>
        </row>
        <row r="3116">
          <cell r="A3116" t="str">
            <v>BRANT COUNTY POWER INC.</v>
          </cell>
          <cell r="B3116" t="str">
            <v>BRANT COUNTY POWER INC.</v>
          </cell>
          <cell r="C3116">
            <v>-1246084</v>
          </cell>
        </row>
        <row r="3117">
          <cell r="A3117" t="str">
            <v>BRANTFORD POWER INC.</v>
          </cell>
          <cell r="B3117" t="str">
            <v>BRANTFORD POWER INC.</v>
          </cell>
          <cell r="C3117">
            <v>0</v>
          </cell>
        </row>
        <row r="3118">
          <cell r="A3118" t="str">
            <v>BURLINGTON HYDRO INC.</v>
          </cell>
          <cell r="B3118" t="str">
            <v>BURLINGTON HYDRO INC.</v>
          </cell>
          <cell r="C3118">
            <v>-4335467</v>
          </cell>
        </row>
        <row r="3119">
          <cell r="A3119" t="str">
            <v>CAMBRIDGE AND NORTH DUMFRIES HYDRO INC.</v>
          </cell>
          <cell r="B3119" t="str">
            <v>CAMBRIDGE AND NORTH DUMFRIES HYDRO INC.</v>
          </cell>
          <cell r="C3119">
            <v>-6200304</v>
          </cell>
        </row>
        <row r="3120">
          <cell r="A3120" t="str">
            <v>CANADIAN NIAGARA POWER INC.- FORT ERIE</v>
          </cell>
          <cell r="B3120" t="str">
            <v>CANADIAN NIAGARA POWER INC.- FORT ERIE</v>
          </cell>
          <cell r="C3120">
            <v>-1744411</v>
          </cell>
        </row>
        <row r="3121">
          <cell r="A3121" t="str">
            <v>CENTRE WELLINGTON HYDRO LTD.</v>
          </cell>
          <cell r="B3121" t="str">
            <v>CENTRE WELLINGTON HYDRO LTD.</v>
          </cell>
          <cell r="C3121">
            <v>-738983</v>
          </cell>
        </row>
        <row r="3122">
          <cell r="A3122" t="str">
            <v>CHAPLEAU PUBLIC UTILITIES CORPORATION</v>
          </cell>
          <cell r="B3122" t="str">
            <v>CHAPLEAU PUBLIC UTILITIES CORPORATION</v>
          </cell>
          <cell r="C3122">
            <v>0</v>
          </cell>
        </row>
        <row r="3123">
          <cell r="A3123" t="str">
            <v>CHATHAM-KENT HYDRO INC.</v>
          </cell>
          <cell r="B3123" t="str">
            <v>CHATHAM-KENT HYDRO INC.</v>
          </cell>
          <cell r="C3123">
            <v>-2209718</v>
          </cell>
        </row>
        <row r="3124">
          <cell r="A3124" t="str">
            <v>CLINTON POWER CORPORATION</v>
          </cell>
          <cell r="B3124" t="str">
            <v>ERIE THAMES POWERLINES CORPORATION</v>
          </cell>
          <cell r="C3124">
            <v>-75246</v>
          </cell>
        </row>
        <row r="3125">
          <cell r="A3125" t="str">
            <v>COLLUS POWER CORP.</v>
          </cell>
          <cell r="B3125" t="str">
            <v>COLLUS POWER CORP.</v>
          </cell>
          <cell r="C3125">
            <v>-1063225</v>
          </cell>
        </row>
        <row r="3126">
          <cell r="A3126" t="str">
            <v>COOPERATIVE HYDRO EMBRUN INC.</v>
          </cell>
          <cell r="B3126" t="str">
            <v>COOPERATIVE HYDRO EMBRUN INC.</v>
          </cell>
          <cell r="C3126">
            <v>0</v>
          </cell>
        </row>
        <row r="3127">
          <cell r="A3127" t="str">
            <v>DUTTON HYDRO LIMITED</v>
          </cell>
          <cell r="B3127" t="str">
            <v>MIDDLESEX POWER DISTRIBUTION CORPORATION</v>
          </cell>
          <cell r="C3127">
            <v>0</v>
          </cell>
        </row>
        <row r="3128">
          <cell r="A3128" t="str">
            <v>E.L.K. ENERGY INC.</v>
          </cell>
          <cell r="B3128" t="str">
            <v>E.L.K. ENERGY INC.</v>
          </cell>
          <cell r="C3128">
            <v>-1195425</v>
          </cell>
        </row>
        <row r="3129">
          <cell r="A3129" t="str">
            <v>EASTERN ONTARIO POWER INC.</v>
          </cell>
          <cell r="B3129" t="str">
            <v>CANADIAN NIAGARA POWER INC.</v>
          </cell>
          <cell r="C3129">
            <v>-742697</v>
          </cell>
        </row>
        <row r="3130">
          <cell r="A3130" t="str">
            <v>ENERSOURCE HYDRO MISSISSAUGA INC.</v>
          </cell>
          <cell r="B3130" t="str">
            <v>ENERSOURCE HYDRO MISSISSAUGA INC.</v>
          </cell>
          <cell r="C3130">
            <v>-39445399</v>
          </cell>
        </row>
        <row r="3131">
          <cell r="A3131" t="str">
            <v>ENWIN UTILITIES LTD.</v>
          </cell>
          <cell r="B3131" t="str">
            <v>ENWIN UTILITIES LTD.</v>
          </cell>
          <cell r="C3131">
            <v>-3983956</v>
          </cell>
        </row>
        <row r="3132">
          <cell r="A3132" t="str">
            <v>ERIE THAMES POWERLINES CORPORATION</v>
          </cell>
          <cell r="B3132" t="str">
            <v>ERIE THAMES POWERLINES CORPORATION</v>
          </cell>
          <cell r="C3132">
            <v>0</v>
          </cell>
        </row>
        <row r="3133">
          <cell r="A3133" t="str">
            <v>ESPANOLA REGIONAL HYDRO DISTRIBUTION CORPORATION</v>
          </cell>
          <cell r="B3133" t="str">
            <v>ESPANOLA REGIONAL HYDRO DISTRIBUTION CORPORATION</v>
          </cell>
          <cell r="C3133">
            <v>-104494</v>
          </cell>
        </row>
        <row r="3134">
          <cell r="A3134" t="str">
            <v>ESSEX POWERLINES CORPORATION</v>
          </cell>
          <cell r="B3134" t="str">
            <v>ESSEX POWERLINES CORPORATION</v>
          </cell>
          <cell r="C3134">
            <v>-3273290</v>
          </cell>
        </row>
        <row r="3135">
          <cell r="A3135" t="str">
            <v>FESTIVAL HYDRO INC.</v>
          </cell>
          <cell r="B3135" t="str">
            <v>FESTIVAL HYDRO INC.</v>
          </cell>
          <cell r="C3135">
            <v>-1138190</v>
          </cell>
        </row>
        <row r="3136">
          <cell r="A3136" t="str">
            <v>FORT ALBANY POWER CORPORATION</v>
          </cell>
          <cell r="B3136" t="str">
            <v>FORT ALBANY POWER CORPORATION</v>
          </cell>
          <cell r="C3136">
            <v>0</v>
          </cell>
        </row>
        <row r="3137">
          <cell r="A3137" t="str">
            <v>FORT FRANCES POWER CORPORATION</v>
          </cell>
          <cell r="B3137" t="str">
            <v>FORT FRANCES POWER CORPORATION</v>
          </cell>
          <cell r="C3137">
            <v>0</v>
          </cell>
        </row>
        <row r="3138">
          <cell r="A3138" t="str">
            <v>GRAND VALLEY ENERGY INC.</v>
          </cell>
          <cell r="B3138" t="str">
            <v>ORANGEVILLE HYDRO LIMITED</v>
          </cell>
          <cell r="C3138">
            <v>0</v>
          </cell>
        </row>
        <row r="3139">
          <cell r="A3139" t="str">
            <v>GRAVENHURST HYDRO ELECTRIC INC.</v>
          </cell>
          <cell r="B3139" t="str">
            <v>VERIDIAN CONNECTIONS INC.</v>
          </cell>
          <cell r="C3139">
            <v>-1809250</v>
          </cell>
        </row>
        <row r="3140">
          <cell r="A3140" t="str">
            <v>GREAT LAKES POWER LIMITED</v>
          </cell>
          <cell r="B3140" t="str">
            <v>GREAT LAKES POWER LIMITED</v>
          </cell>
          <cell r="C3140">
            <v>0</v>
          </cell>
        </row>
        <row r="3141">
          <cell r="A3141" t="str">
            <v>GREATER SUDBURY HYDRO INC.</v>
          </cell>
          <cell r="B3141" t="str">
            <v>GREATER SUDBURY HYDRO INC.</v>
          </cell>
          <cell r="C3141">
            <v>-2644697</v>
          </cell>
        </row>
        <row r="3142">
          <cell r="A3142" t="str">
            <v>GRIMSBY POWER INCORPORATED</v>
          </cell>
          <cell r="B3142" t="str">
            <v>GRIMSBY POWER INCORPORATED</v>
          </cell>
          <cell r="C3142">
            <v>-2213086</v>
          </cell>
        </row>
        <row r="3143">
          <cell r="A3143" t="str">
            <v>GUELPH HYDRO ELECTRIC SYSTEMS INC.</v>
          </cell>
          <cell r="B3143" t="str">
            <v>GUELPH HYDRO ELECTRIC SYSTEMS INC.</v>
          </cell>
          <cell r="C3143">
            <v>-9817621</v>
          </cell>
        </row>
        <row r="3144">
          <cell r="A3144" t="str">
            <v>HALDIMAND COUNTY HYDRO INC.</v>
          </cell>
          <cell r="B3144" t="str">
            <v>HALDIMAND COUNTY HYDRO INC.</v>
          </cell>
          <cell r="C3144">
            <v>-785529</v>
          </cell>
        </row>
        <row r="3145">
          <cell r="A3145" t="str">
            <v>HALTON HILLS HYDRO INC.</v>
          </cell>
          <cell r="B3145" t="str">
            <v>HALTON HILLS HYDRO INC.</v>
          </cell>
          <cell r="C3145">
            <v>0</v>
          </cell>
        </row>
        <row r="3146">
          <cell r="A3146" t="str">
            <v>HAMILTON HYDRO INC. C/O HORIZON UTILITIES CORPORATION</v>
          </cell>
          <cell r="B3146" t="str">
            <v>HORIZON UTILITIES CORPORATION</v>
          </cell>
          <cell r="C3146">
            <v>-3269213</v>
          </cell>
        </row>
        <row r="3147">
          <cell r="A3147" t="str">
            <v>HEARST POWER DISTRIBUTION COMPANY LIMITED</v>
          </cell>
          <cell r="B3147" t="str">
            <v>HEARST POWER DISTRIBUTION COMPANY LIMITED</v>
          </cell>
          <cell r="C3147">
            <v>0</v>
          </cell>
        </row>
        <row r="3148">
          <cell r="A3148" t="str">
            <v>HYDRO 2000 INC.</v>
          </cell>
          <cell r="B3148" t="str">
            <v>HYDRO 2000 INC.</v>
          </cell>
          <cell r="C3148">
            <v>0</v>
          </cell>
        </row>
        <row r="3149">
          <cell r="A3149" t="str">
            <v>HYDRO HAWKESBURY INC.</v>
          </cell>
          <cell r="B3149" t="str">
            <v>HYDRO HAWKESBURY INC.</v>
          </cell>
          <cell r="C3149">
            <v>0</v>
          </cell>
        </row>
        <row r="3150">
          <cell r="A3150" t="str">
            <v>HYDRO ONE BRAMPTON NETWORKS INC.</v>
          </cell>
          <cell r="B3150" t="str">
            <v>HYDRO ONE BRAMPTON NETWORKS INC.</v>
          </cell>
          <cell r="C3150">
            <v>-34228984</v>
          </cell>
        </row>
        <row r="3151">
          <cell r="A3151" t="str">
            <v>HYDRO ONE NETWORKS INC.</v>
          </cell>
          <cell r="B3151" t="str">
            <v>HYDRO ONE NETWORKS INC.</v>
          </cell>
          <cell r="C3151">
            <v>0</v>
          </cell>
        </row>
        <row r="3152">
          <cell r="A3152" t="str">
            <v>HYDRO ONE REMOTE COMMUNITIES</v>
          </cell>
          <cell r="B3152" t="str">
            <v>HYDRO ONE REMOTE COMMUNITIES</v>
          </cell>
          <cell r="C3152">
            <v>0</v>
          </cell>
        </row>
        <row r="3153">
          <cell r="A3153" t="str">
            <v>HYDRO OTTAWA LIMITED</v>
          </cell>
          <cell r="B3153" t="str">
            <v>HYDRO OTTAWA LIMITED</v>
          </cell>
          <cell r="C3153">
            <v>-45740536</v>
          </cell>
        </row>
        <row r="3154">
          <cell r="A3154" t="str">
            <v>INNISFIL HYDRO DISTRIBUTION SYSTEMS LIMITED</v>
          </cell>
          <cell r="B3154" t="str">
            <v>INNISFIL HYDRO DISTRIBUTION SYSTEMS LIMITED</v>
          </cell>
          <cell r="C3154">
            <v>-2044786</v>
          </cell>
        </row>
        <row r="3155">
          <cell r="A3155" t="str">
            <v>KASHECHEWAN POWER CORPORATION</v>
          </cell>
          <cell r="B3155" t="str">
            <v>KASHECHEWAN POWER CORPORATION</v>
          </cell>
          <cell r="C3155">
            <v>0</v>
          </cell>
        </row>
        <row r="3156">
          <cell r="A3156" t="str">
            <v>KENORA HYDRO ELECTRIC CORPORATION LTD.</v>
          </cell>
          <cell r="B3156" t="str">
            <v>KENORA HYDRO ELECTRIC CORPORATION LTD.</v>
          </cell>
          <cell r="C3156">
            <v>-44534</v>
          </cell>
        </row>
        <row r="3157">
          <cell r="A3157" t="str">
            <v>KINGSTON ELECTRICITY DISTRIBUTION LIMITED</v>
          </cell>
          <cell r="B3157" t="str">
            <v>KINGSTON HYDRO CORPORATION</v>
          </cell>
          <cell r="C3157">
            <v>-49045</v>
          </cell>
        </row>
        <row r="3158">
          <cell r="A3158" t="str">
            <v>KITCHENER-WILMOT HYDRO INC.</v>
          </cell>
          <cell r="B3158" t="str">
            <v>KITCHENER-WILMOT HYDRO INC.</v>
          </cell>
          <cell r="C3158">
            <v>-13004934</v>
          </cell>
        </row>
        <row r="3159">
          <cell r="A3159" t="str">
            <v>LAKEFIELD DISTRIBUTION INCORPORATED</v>
          </cell>
          <cell r="B3159" t="str">
            <v>PETERBOROUGH DISTRIBUTION INCORPORATED</v>
          </cell>
          <cell r="C3159">
            <v>0</v>
          </cell>
        </row>
        <row r="3160">
          <cell r="A3160" t="str">
            <v>LAKEFRONT UTILITIES INC.</v>
          </cell>
          <cell r="B3160" t="str">
            <v>LAKEFRONT UTILITIES INC.</v>
          </cell>
          <cell r="C3160">
            <v>-514495</v>
          </cell>
        </row>
        <row r="3161">
          <cell r="A3161" t="str">
            <v>LAKELAND POWER DISTRIBUTION LTD.</v>
          </cell>
          <cell r="B3161" t="str">
            <v>LAKELAND POWER DISTRIBUTION LTD.</v>
          </cell>
          <cell r="C3161">
            <v>-891426</v>
          </cell>
        </row>
        <row r="3162">
          <cell r="A3162" t="str">
            <v>LONDON HYDRO INC.</v>
          </cell>
          <cell r="B3162" t="str">
            <v>LONDON HYDRO INC.</v>
          </cell>
          <cell r="C3162">
            <v>-9016736</v>
          </cell>
        </row>
        <row r="3163">
          <cell r="A3163" t="str">
            <v>MIDDLESEX POWER DISTRIBUTION CORPORATION</v>
          </cell>
          <cell r="B3163" t="str">
            <v>MIDDLESEX POWER DISTRIBUTION CORPORATION</v>
          </cell>
          <cell r="C3163">
            <v>-457565</v>
          </cell>
        </row>
        <row r="3164">
          <cell r="A3164" t="str">
            <v>MIDLAND POWER UTILITY CORPORATION</v>
          </cell>
          <cell r="B3164" t="str">
            <v>MIDLAND POWER UTILITY CORPORATION</v>
          </cell>
          <cell r="C3164">
            <v>-217514</v>
          </cell>
        </row>
        <row r="3165">
          <cell r="A3165" t="str">
            <v>MILTON HYDRO DISTRIBUTION INC.</v>
          </cell>
          <cell r="B3165" t="str">
            <v>MILTON HYDRO DISTRIBUTION INC.</v>
          </cell>
          <cell r="C3165">
            <v>-9714630</v>
          </cell>
        </row>
        <row r="3166">
          <cell r="A3166" t="str">
            <v>NEWMARKET HYDRO LTD.</v>
          </cell>
          <cell r="B3166" t="str">
            <v>NEWMARKET-TAY POWER DISTRIBUTION LTD.</v>
          </cell>
          <cell r="C3166">
            <v>-7262486</v>
          </cell>
        </row>
        <row r="3167">
          <cell r="A3167" t="str">
            <v>NIAGARA FALLS HYDRO INC.</v>
          </cell>
          <cell r="B3167" t="str">
            <v>NIAGARA PENINSULA ENERGY INC.</v>
          </cell>
          <cell r="C3167">
            <v>-3328465</v>
          </cell>
        </row>
        <row r="3168">
          <cell r="A3168" t="str">
            <v>NIAGARA-ON-THE-LAKE HYDRO INC.</v>
          </cell>
          <cell r="B3168" t="str">
            <v>NIAGARA-ON-THE-LAKE HYDRO INC.</v>
          </cell>
          <cell r="C3168">
            <v>-2560653</v>
          </cell>
        </row>
        <row r="3169">
          <cell r="A3169" t="str">
            <v>NORFOLK POWER DISTRIBUTION INC.</v>
          </cell>
          <cell r="B3169" t="str">
            <v>NORFOLK POWER DISTRIBUTION INC.</v>
          </cell>
          <cell r="C3169">
            <v>-2695496</v>
          </cell>
        </row>
        <row r="3170">
          <cell r="A3170" t="str">
            <v>NORTH BAY HYDRO DISTRIBUTION LIMITED</v>
          </cell>
          <cell r="B3170" t="str">
            <v>NORTH BAY HYDRO DISTRIBUTION LIMITED</v>
          </cell>
          <cell r="C3170">
            <v>-1670695</v>
          </cell>
        </row>
        <row r="3171">
          <cell r="A3171" t="str">
            <v>NORTHERN ONTARIO WIRES INC.</v>
          </cell>
          <cell r="B3171" t="str">
            <v>NORTHERN ONTARIO WIRES INC.</v>
          </cell>
          <cell r="C3171">
            <v>0</v>
          </cell>
        </row>
        <row r="3172">
          <cell r="A3172" t="str">
            <v>OAKVILLE HYDRO ELECTRICITY DISTRIBUTION INC.</v>
          </cell>
          <cell r="B3172" t="str">
            <v>OAKVILLE HYDRO ELECTRICITY DISTRIBUTION INC.</v>
          </cell>
          <cell r="C3172">
            <v>-10771755</v>
          </cell>
        </row>
        <row r="3173">
          <cell r="A3173" t="str">
            <v>ORANGEVILLE HYDRO LIMITED</v>
          </cell>
          <cell r="B3173" t="str">
            <v>ORANGEVILLE HYDRO LIMITED</v>
          </cell>
          <cell r="C3173">
            <v>-1921349</v>
          </cell>
        </row>
        <row r="3174">
          <cell r="A3174" t="str">
            <v>ORILLIA POWER DISTRIBUTION CORPORATION</v>
          </cell>
          <cell r="B3174" t="str">
            <v>ORILLIA POWER DISTRIBUTION CORPORATION</v>
          </cell>
          <cell r="C3174">
            <v>0</v>
          </cell>
        </row>
        <row r="3175">
          <cell r="A3175" t="str">
            <v>OSHAWA PUC NETWORKS INC.</v>
          </cell>
          <cell r="B3175" t="str">
            <v>OSHAWA PUC NETWORKS INC.</v>
          </cell>
          <cell r="C3175">
            <v>-7592028</v>
          </cell>
        </row>
        <row r="3176">
          <cell r="A3176" t="str">
            <v>OTTAWA RIVER POWER CORPORATION</v>
          </cell>
          <cell r="B3176" t="str">
            <v>OTTAWA RIVER POWER CORPORATION</v>
          </cell>
          <cell r="C3176">
            <v>-256927</v>
          </cell>
        </row>
        <row r="3177">
          <cell r="A3177" t="str">
            <v>PARRY SOUND POWER CORPORATION</v>
          </cell>
          <cell r="B3177" t="str">
            <v>PARRY SOUND POWER CORPORATION</v>
          </cell>
          <cell r="C3177">
            <v>-276888</v>
          </cell>
        </row>
        <row r="3178">
          <cell r="A3178" t="str">
            <v>PENINSULA WEST UTILITIES LIMITED</v>
          </cell>
          <cell r="B3178" t="str">
            <v>NIAGARA PENINSULA ENERGY INC.</v>
          </cell>
          <cell r="C3178">
            <v>-1713931</v>
          </cell>
        </row>
        <row r="3179">
          <cell r="A3179" t="str">
            <v>PETERBOROUGH DISTRIBUTION INCORPORATED</v>
          </cell>
          <cell r="B3179" t="str">
            <v>PETERBOROUGH DISTRIBUTION INCORPORATED</v>
          </cell>
          <cell r="C3179">
            <v>0</v>
          </cell>
        </row>
        <row r="3180">
          <cell r="A3180" t="str">
            <v>PORT COLBORNE HYDRO INC.</v>
          </cell>
          <cell r="B3180" t="str">
            <v>CANADIAN NIAGARA POWER INC.</v>
          </cell>
          <cell r="C3180">
            <v>-71928</v>
          </cell>
        </row>
        <row r="3181">
          <cell r="A3181" t="str">
            <v>POWERSTREAM INC.</v>
          </cell>
          <cell r="B3181" t="str">
            <v>POWERSTREAM INC.</v>
          </cell>
          <cell r="C3181">
            <v>-91239970</v>
          </cell>
        </row>
        <row r="3182">
          <cell r="A3182" t="str">
            <v>PUC DISTRIBUTION INC.</v>
          </cell>
          <cell r="B3182" t="str">
            <v>PUC DISTRIBUTION INC.</v>
          </cell>
          <cell r="C3182">
            <v>-868550</v>
          </cell>
        </row>
        <row r="3183">
          <cell r="A3183" t="str">
            <v>RENFREW HYDRO INC.</v>
          </cell>
          <cell r="B3183" t="str">
            <v>RENFREW HYDRO INC.</v>
          </cell>
          <cell r="C3183">
            <v>0</v>
          </cell>
        </row>
        <row r="3184">
          <cell r="A3184" t="str">
            <v>RIDEAU ST. LAWRENCE DISTRIBUTION INC.</v>
          </cell>
          <cell r="B3184" t="str">
            <v>RIDEAU ST. LAWRENCE DISTRIBUTION INC.</v>
          </cell>
          <cell r="C3184">
            <v>-158720</v>
          </cell>
        </row>
        <row r="3185">
          <cell r="A3185" t="str">
            <v>SCUGOG HYDRO ELECTRIC CORPORATION</v>
          </cell>
          <cell r="B3185" t="str">
            <v>VERIDIAN CONNECTIONS INC.</v>
          </cell>
          <cell r="C3185">
            <v>-356850</v>
          </cell>
        </row>
        <row r="3186">
          <cell r="A3186" t="str">
            <v>SIOUX LOOKOUT HYDRO INC.</v>
          </cell>
          <cell r="B3186" t="str">
            <v>SIOUX LOOKOUT HYDRO INC.</v>
          </cell>
          <cell r="C3186">
            <v>-268637</v>
          </cell>
        </row>
        <row r="3187">
          <cell r="A3187" t="str">
            <v>ST. CATHARINES HYDRO UTILITY SERVICES INC. C/O HORIZON UTILITIES CORPORATION</v>
          </cell>
          <cell r="B3187" t="str">
            <v>HORIZON UTILITIES CORPORATION</v>
          </cell>
          <cell r="C3187">
            <v>-1027735</v>
          </cell>
        </row>
        <row r="3188">
          <cell r="A3188" t="str">
            <v>ST. THOMAS ENERGY INC.</v>
          </cell>
          <cell r="B3188" t="str">
            <v>ST. THOMAS ENERGY INC.</v>
          </cell>
          <cell r="C3188">
            <v>-2511945</v>
          </cell>
        </row>
        <row r="3189">
          <cell r="A3189" t="str">
            <v>TAY HYDRO ELECTRIC DISTRIBUTION COMPANY INC.</v>
          </cell>
          <cell r="B3189" t="str">
            <v>NEWMARKET-TAY POWER DISTRIBUTION LTD.</v>
          </cell>
          <cell r="C3189">
            <v>0</v>
          </cell>
        </row>
        <row r="3190">
          <cell r="A3190" t="str">
            <v>TERRACE BAY SUPERIOR WIRES INC.</v>
          </cell>
          <cell r="B3190" t="str">
            <v>HYDRO ONE NETWORKS INC.</v>
          </cell>
          <cell r="C3190">
            <v>-34124</v>
          </cell>
        </row>
        <row r="3191">
          <cell r="A3191" t="str">
            <v>THUNDER BAY HYDRO ELECTRICITY DISTRIBUTION INC.</v>
          </cell>
          <cell r="B3191" t="str">
            <v>THUNDER BAY HYDRO ELECTRICITY DISTRIBUTION INC.</v>
          </cell>
          <cell r="C3191">
            <v>-3415915</v>
          </cell>
        </row>
        <row r="3192">
          <cell r="A3192" t="str">
            <v>TILLSONBURG HYDRO INC.</v>
          </cell>
          <cell r="B3192" t="str">
            <v>TILLSONBURG HYDRO INC.</v>
          </cell>
          <cell r="C3192">
            <v>0</v>
          </cell>
        </row>
        <row r="3193">
          <cell r="A3193" t="str">
            <v>TORONTO HYDRO-ELECTRIC SYSTEM LIMITED</v>
          </cell>
          <cell r="B3193" t="str">
            <v>TORONTO HYDRO-ELECTRIC SYSTEM LIMITED</v>
          </cell>
          <cell r="C3193">
            <v>-93747720</v>
          </cell>
        </row>
        <row r="3194">
          <cell r="A3194" t="str">
            <v>VERIDIAN CONNECTIONS INC.</v>
          </cell>
          <cell r="B3194" t="str">
            <v>VERIDIAN CONNECTIONS INC.</v>
          </cell>
          <cell r="C3194">
            <v>-12563358</v>
          </cell>
        </row>
        <row r="3195">
          <cell r="A3195" t="str">
            <v>WASAGA DISTRIBUTION INC.</v>
          </cell>
          <cell r="B3195" t="str">
            <v>WASAGA DISTRIBUTION INC.</v>
          </cell>
          <cell r="C3195">
            <v>-748970</v>
          </cell>
        </row>
        <row r="3196">
          <cell r="A3196" t="str">
            <v>WATERLOO NORTH HYDRO INC.</v>
          </cell>
          <cell r="B3196" t="str">
            <v>WATERLOO NORTH HYDRO INC.</v>
          </cell>
          <cell r="C3196">
            <v>-7963485</v>
          </cell>
        </row>
        <row r="3197">
          <cell r="A3197" t="str">
            <v>WELLAND HYDRO-ELECTRIC SYSTEM CORP.</v>
          </cell>
          <cell r="B3197" t="str">
            <v>WELLAND HYDRO-ELECTRIC SYSTEM CORP.</v>
          </cell>
          <cell r="C3197">
            <v>0</v>
          </cell>
        </row>
        <row r="3198">
          <cell r="A3198" t="str">
            <v>WELLINGTON ELECTRIC DISTRIBUTION COMPANY INC.</v>
          </cell>
          <cell r="B3198" t="str">
            <v>GUELPH HYDRO ELECTRIC SYSTEMS INC.</v>
          </cell>
          <cell r="C3198">
            <v>-93462</v>
          </cell>
        </row>
        <row r="3199">
          <cell r="A3199" t="str">
            <v>WELLINGTON NORTH POWER INC.</v>
          </cell>
          <cell r="B3199" t="str">
            <v>WELLINGTON NORTH POWER INC.</v>
          </cell>
          <cell r="C3199">
            <v>-65820</v>
          </cell>
        </row>
        <row r="3200">
          <cell r="A3200" t="str">
            <v>WEST COAST HURON ENERGY INC.</v>
          </cell>
          <cell r="B3200" t="str">
            <v>WEST COAST HURON ENERGY INC.</v>
          </cell>
          <cell r="C3200">
            <v>0</v>
          </cell>
        </row>
        <row r="3201">
          <cell r="A3201" t="str">
            <v>WEST NIPISSING ENERGY SERVICES LTD.</v>
          </cell>
          <cell r="B3201" t="str">
            <v>GREATER SUDBURY HYDRO INC.</v>
          </cell>
          <cell r="C3201">
            <v>0</v>
          </cell>
        </row>
        <row r="3202">
          <cell r="A3202" t="str">
            <v>WEST PERTH POWER INC.</v>
          </cell>
          <cell r="B3202" t="str">
            <v>ERIE THAMES POWERLINES CORPORATION</v>
          </cell>
          <cell r="C3202">
            <v>-62286</v>
          </cell>
        </row>
        <row r="3203">
          <cell r="A3203" t="str">
            <v>WESTARIO POWER INC.</v>
          </cell>
          <cell r="B3203" t="str">
            <v>WESTARIO POWER INC.</v>
          </cell>
          <cell r="C3203">
            <v>-1553841</v>
          </cell>
        </row>
        <row r="3204">
          <cell r="A3204" t="str">
            <v>WHITBY HYDRO ELECTRIC CORPORATION</v>
          </cell>
          <cell r="B3204" t="str">
            <v>WHITBY HYDRO ELECTRIC CORPORATION</v>
          </cell>
          <cell r="C3204">
            <v>-8170540</v>
          </cell>
        </row>
        <row r="3205">
          <cell r="A3205" t="str">
            <v>WOODSTOCK HYDRO SERVICES INC.</v>
          </cell>
          <cell r="B3205" t="str">
            <v>WOODSTOCK HYDRO SERVICES INC.</v>
          </cell>
          <cell r="C3205">
            <v>-471638</v>
          </cell>
        </row>
        <row r="3210">
          <cell r="A3210" t="str">
            <v>ASPHODEL-NORWOOD DISTRIBUTION INCORPORATED</v>
          </cell>
          <cell r="B3210" t="str">
            <v>PETERBOROUGH DISTRIBUTION INCORPORATED</v>
          </cell>
          <cell r="C3210">
            <v>0</v>
          </cell>
        </row>
        <row r="3211">
          <cell r="A3211" t="str">
            <v>ATIKOKAN HYDRO INC.</v>
          </cell>
          <cell r="B3211" t="str">
            <v>ATIKOKAN HYDRO INC.</v>
          </cell>
          <cell r="C3211">
            <v>0</v>
          </cell>
        </row>
        <row r="3212">
          <cell r="A3212" t="str">
            <v>ATTAWAPISKAT POWER CORPORATION</v>
          </cell>
          <cell r="B3212" t="str">
            <v>ATTAWAPISKAT POWER CORPORATION</v>
          </cell>
          <cell r="C3212">
            <v>-116829</v>
          </cell>
        </row>
        <row r="3213">
          <cell r="A3213" t="str">
            <v>AURORA HYDRO CONNECTIONS LIMITED</v>
          </cell>
          <cell r="B3213" t="str">
            <v>POWERSTREAM INC.</v>
          </cell>
          <cell r="C3213">
            <v>0</v>
          </cell>
        </row>
        <row r="3214">
          <cell r="A3214" t="str">
            <v>BARRIE HYDRO DISTRIBUTION INC.</v>
          </cell>
          <cell r="B3214" t="str">
            <v>POWERSTREAM INC.</v>
          </cell>
          <cell r="C3214">
            <v>-11031343</v>
          </cell>
        </row>
        <row r="3215">
          <cell r="A3215" t="str">
            <v>BLUEWATER POWER DISTRIBUTION CORPORATION</v>
          </cell>
          <cell r="B3215" t="str">
            <v>BLUEWATER POWER DISTRIBUTION CORPORATION</v>
          </cell>
          <cell r="C3215">
            <v>-2210818</v>
          </cell>
        </row>
        <row r="3216">
          <cell r="A3216" t="str">
            <v>BRANT COUNTY POWER INC.</v>
          </cell>
          <cell r="B3216" t="str">
            <v>BRANT COUNTY POWER INC.</v>
          </cell>
          <cell r="C3216">
            <v>-1468307</v>
          </cell>
        </row>
        <row r="3217">
          <cell r="A3217" t="str">
            <v>BRANTFORD POWER INC.</v>
          </cell>
          <cell r="B3217" t="str">
            <v>BRANTFORD POWER INC.</v>
          </cell>
          <cell r="C3217">
            <v>0</v>
          </cell>
        </row>
        <row r="3218">
          <cell r="A3218" t="str">
            <v>BURLINGTON HYDRO INC.</v>
          </cell>
          <cell r="B3218" t="str">
            <v>BURLINGTON HYDRO INC.</v>
          </cell>
          <cell r="C3218">
            <v>-4874112</v>
          </cell>
        </row>
        <row r="3219">
          <cell r="A3219" t="str">
            <v>CAMBRIDGE AND NORTH DUMFRIES HYDRO INC.</v>
          </cell>
          <cell r="B3219" t="str">
            <v>CAMBRIDGE AND NORTH DUMFRIES HYDRO INC.</v>
          </cell>
          <cell r="C3219">
            <v>-8250239</v>
          </cell>
        </row>
        <row r="3220">
          <cell r="A3220" t="str">
            <v>CANADIAN NIAGARA POWER INC.- FORT ERIE</v>
          </cell>
          <cell r="B3220" t="str">
            <v>CANADIAN NIAGARA POWER INC.- FORT ERIE</v>
          </cell>
          <cell r="C3220">
            <v>-2524979</v>
          </cell>
        </row>
        <row r="3221">
          <cell r="A3221" t="str">
            <v>CENTRE WELLINGTON HYDRO LTD.</v>
          </cell>
          <cell r="B3221" t="str">
            <v>CENTRE WELLINGTON HYDRO LTD.</v>
          </cell>
          <cell r="C3221">
            <v>-717451</v>
          </cell>
        </row>
        <row r="3222">
          <cell r="A3222" t="str">
            <v>CHAPLEAU PUBLIC UTILITIES CORPORATION</v>
          </cell>
          <cell r="B3222" t="str">
            <v>CHAPLEAU PUBLIC UTILITIES CORPORATION</v>
          </cell>
          <cell r="C3222">
            <v>0</v>
          </cell>
        </row>
        <row r="3223">
          <cell r="A3223" t="str">
            <v>CHATHAM-KENT HYDRO INC.</v>
          </cell>
          <cell r="B3223" t="str">
            <v>CHATHAM-KENT HYDRO INC.</v>
          </cell>
          <cell r="C3223">
            <v>-2767122</v>
          </cell>
        </row>
        <row r="3224">
          <cell r="A3224" t="str">
            <v>CLINTON POWER CORPORATION</v>
          </cell>
          <cell r="B3224" t="str">
            <v>ERIE THAMES POWERLINES CORPORATION</v>
          </cell>
          <cell r="C3224">
            <v>-75246</v>
          </cell>
        </row>
        <row r="3225">
          <cell r="A3225" t="str">
            <v>COLLUS POWER CORP.</v>
          </cell>
          <cell r="B3225" t="str">
            <v>COLLUS POWER CORP.</v>
          </cell>
          <cell r="C3225">
            <v>-4973654</v>
          </cell>
        </row>
        <row r="3226">
          <cell r="A3226" t="str">
            <v>COOPERATIVE HYDRO EMBRUN INC.</v>
          </cell>
          <cell r="B3226" t="str">
            <v>COOPERATIVE HYDRO EMBRUN INC.</v>
          </cell>
          <cell r="C3226">
            <v>0</v>
          </cell>
        </row>
        <row r="3227">
          <cell r="A3227" t="str">
            <v>DUTTON HYDRO LIMITED</v>
          </cell>
          <cell r="B3227" t="str">
            <v>MIDDLESEX POWER DISTRIBUTION CORPORATION</v>
          </cell>
          <cell r="C3227">
            <v>0</v>
          </cell>
        </row>
        <row r="3228">
          <cell r="A3228" t="str">
            <v>E.L.K. ENERGY INC.</v>
          </cell>
          <cell r="B3228" t="str">
            <v>E.L.K. ENERGY INC.</v>
          </cell>
          <cell r="C3228">
            <v>-1894713</v>
          </cell>
        </row>
        <row r="3229">
          <cell r="A3229" t="str">
            <v>EASTERN ONTARIO POWER INC.</v>
          </cell>
          <cell r="B3229" t="str">
            <v>CANADIAN NIAGARA POWER INC.</v>
          </cell>
          <cell r="C3229">
            <v>-703669</v>
          </cell>
        </row>
        <row r="3230">
          <cell r="A3230" t="str">
            <v>ENERSOURCE HYDRO MISSISSAUGA INC.</v>
          </cell>
          <cell r="B3230" t="str">
            <v>ENERSOURCE HYDRO MISSISSAUGA INC.</v>
          </cell>
          <cell r="C3230">
            <v>-45014189</v>
          </cell>
        </row>
        <row r="3231">
          <cell r="A3231" t="str">
            <v>ENWIN UTILITIES LTD.</v>
          </cell>
          <cell r="B3231" t="str">
            <v>ENWIN UTILITIES LTD.</v>
          </cell>
          <cell r="C3231">
            <v>-5399028</v>
          </cell>
        </row>
        <row r="3232">
          <cell r="A3232" t="str">
            <v>ERIE THAMES POWERLINES CORPORATION</v>
          </cell>
          <cell r="B3232" t="str">
            <v>ERIE THAMES POWERLINES CORPORATION</v>
          </cell>
          <cell r="C3232">
            <v>-118837</v>
          </cell>
        </row>
        <row r="3233">
          <cell r="A3233" t="str">
            <v>ESPANOLA REGIONAL HYDRO DISTRIBUTION CORPORATION</v>
          </cell>
          <cell r="B3233" t="str">
            <v>ESPANOLA REGIONAL HYDRO DISTRIBUTION CORPORATION</v>
          </cell>
          <cell r="C3233">
            <v>-104494</v>
          </cell>
        </row>
        <row r="3234">
          <cell r="A3234" t="str">
            <v>ESSEX POWERLINES CORPORATION</v>
          </cell>
          <cell r="B3234" t="str">
            <v>ESSEX POWERLINES CORPORATION</v>
          </cell>
          <cell r="C3234">
            <v>-3821870</v>
          </cell>
        </row>
        <row r="3235">
          <cell r="A3235" t="str">
            <v>FESTIVAL HYDRO INC.</v>
          </cell>
          <cell r="B3235" t="str">
            <v>FESTIVAL HYDRO INC.</v>
          </cell>
          <cell r="C3235">
            <v>-1630551</v>
          </cell>
        </row>
        <row r="3236">
          <cell r="A3236" t="str">
            <v>FORT ALBANY POWER CORPORATION</v>
          </cell>
          <cell r="B3236" t="str">
            <v>FORT ALBANY POWER CORPORATION</v>
          </cell>
          <cell r="C3236">
            <v>-17460</v>
          </cell>
        </row>
        <row r="3237">
          <cell r="A3237" t="str">
            <v>FORT FRANCES POWER CORPORATION</v>
          </cell>
          <cell r="B3237" t="str">
            <v>FORT FRANCES POWER CORPORATION</v>
          </cell>
          <cell r="C3237">
            <v>0</v>
          </cell>
        </row>
        <row r="3238">
          <cell r="A3238" t="str">
            <v>GRAND VALLEY ENERGY INC.</v>
          </cell>
          <cell r="B3238" t="str">
            <v>ORANGEVILLE HYDRO LIMITED</v>
          </cell>
          <cell r="C3238">
            <v>0</v>
          </cell>
        </row>
        <row r="3239">
          <cell r="A3239" t="str">
            <v>GRAVENHURST HYDRO ELECTRIC INC.</v>
          </cell>
          <cell r="B3239" t="str">
            <v>VERIDIAN CONNECTIONS INC.</v>
          </cell>
          <cell r="C3239">
            <v>-2147959</v>
          </cell>
        </row>
        <row r="3240">
          <cell r="A3240" t="str">
            <v>GREAT LAKES POWER LIMITED</v>
          </cell>
          <cell r="B3240" t="str">
            <v>GREAT LAKES POWER LIMITED</v>
          </cell>
          <cell r="C3240">
            <v>0</v>
          </cell>
        </row>
        <row r="3241">
          <cell r="A3241" t="str">
            <v>GREATER SUDBURY HYDRO INC.</v>
          </cell>
          <cell r="B3241" t="str">
            <v>GREATER SUDBURY HYDRO INC.</v>
          </cell>
          <cell r="C3241">
            <v>-3593131</v>
          </cell>
        </row>
        <row r="3242">
          <cell r="A3242" t="str">
            <v>GRIMSBY POWER INCORPORATED</v>
          </cell>
          <cell r="B3242" t="str">
            <v>GRIMSBY POWER INCORPORATED</v>
          </cell>
          <cell r="C3242">
            <v>-2699385</v>
          </cell>
        </row>
        <row r="3243">
          <cell r="A3243" t="str">
            <v>GUELPH HYDRO ELECTRIC SYSTEMS INC.</v>
          </cell>
          <cell r="B3243" t="str">
            <v>GUELPH HYDRO ELECTRIC SYSTEMS INC.</v>
          </cell>
          <cell r="C3243">
            <v>-12427489</v>
          </cell>
        </row>
        <row r="3244">
          <cell r="A3244" t="str">
            <v>HALDIMAND COUNTY HYDRO INC.</v>
          </cell>
          <cell r="B3244" t="str">
            <v>HALDIMAND COUNTY HYDRO INC.</v>
          </cell>
          <cell r="C3244">
            <v>-963561</v>
          </cell>
        </row>
        <row r="3245">
          <cell r="A3245" t="str">
            <v>HALTON HILLS HYDRO INC.</v>
          </cell>
          <cell r="B3245" t="str">
            <v>HALTON HILLS HYDRO INC.</v>
          </cell>
          <cell r="C3245">
            <v>0</v>
          </cell>
        </row>
        <row r="3246">
          <cell r="A3246" t="str">
            <v>HAMILTON HYDRO INC. C/O HORIZON UTILITIES CORPORATION</v>
          </cell>
          <cell r="B3246" t="str">
            <v>HORIZON UTILITIES CORPORATION</v>
          </cell>
          <cell r="C3246">
            <v>-5467514</v>
          </cell>
        </row>
        <row r="3247">
          <cell r="A3247" t="str">
            <v>HEARST POWER DISTRIBUTION COMPANY LIMITED</v>
          </cell>
          <cell r="B3247" t="str">
            <v>HEARST POWER DISTRIBUTION COMPANY LIMITED</v>
          </cell>
          <cell r="C3247">
            <v>0</v>
          </cell>
        </row>
        <row r="3248">
          <cell r="A3248" t="str">
            <v>HYDRO 2000 INC.</v>
          </cell>
          <cell r="B3248" t="str">
            <v>HYDRO 2000 INC.</v>
          </cell>
          <cell r="C3248">
            <v>0</v>
          </cell>
        </row>
        <row r="3249">
          <cell r="A3249" t="str">
            <v>HYDRO HAWKESBURY INC.</v>
          </cell>
          <cell r="B3249" t="str">
            <v>HYDRO HAWKESBURY INC.</v>
          </cell>
          <cell r="C3249">
            <v>0</v>
          </cell>
        </row>
        <row r="3250">
          <cell r="A3250" t="str">
            <v>HYDRO ONE BRAMPTON NETWORKS INC.</v>
          </cell>
          <cell r="B3250" t="str">
            <v>HYDRO ONE BRAMPTON NETWORKS INC.</v>
          </cell>
          <cell r="C3250">
            <v>-38006443</v>
          </cell>
        </row>
        <row r="3251">
          <cell r="A3251" t="str">
            <v>HYDRO ONE NETWORKS INC.</v>
          </cell>
          <cell r="B3251" t="str">
            <v>HYDRO ONE NETWORKS INC.</v>
          </cell>
          <cell r="C3251">
            <v>0</v>
          </cell>
        </row>
        <row r="3252">
          <cell r="A3252" t="str">
            <v>HYDRO ONE REMOTE COMMUNITIES</v>
          </cell>
          <cell r="B3252" t="str">
            <v>HYDRO ONE REMOTE COMMUNITIES</v>
          </cell>
          <cell r="C3252">
            <v>0</v>
          </cell>
        </row>
        <row r="3253">
          <cell r="A3253" t="str">
            <v>HYDRO OTTAWA LIMITED</v>
          </cell>
          <cell r="B3253" t="str">
            <v>HYDRO OTTAWA LIMITED</v>
          </cell>
          <cell r="C3253">
            <v>-53276500</v>
          </cell>
        </row>
        <row r="3254">
          <cell r="A3254" t="str">
            <v>INNISFIL HYDRO DISTRIBUTION SYSTEMS LIMITED</v>
          </cell>
          <cell r="B3254" t="str">
            <v>INNISFIL HYDRO DISTRIBUTION SYSTEMS LIMITED</v>
          </cell>
          <cell r="C3254">
            <v>-2404187</v>
          </cell>
        </row>
        <row r="3255">
          <cell r="A3255" t="str">
            <v>KASHECHEWAN POWER CORPORATION</v>
          </cell>
          <cell r="B3255" t="str">
            <v>KASHECHEWAN POWER CORPORATION</v>
          </cell>
          <cell r="C3255">
            <v>-8756</v>
          </cell>
        </row>
        <row r="3256">
          <cell r="A3256" t="str">
            <v>KENORA HYDRO ELECTRIC CORPORATION LTD.</v>
          </cell>
          <cell r="B3256" t="str">
            <v>KENORA HYDRO ELECTRIC CORPORATION LTD.</v>
          </cell>
          <cell r="C3256">
            <v>-188884</v>
          </cell>
        </row>
        <row r="3257">
          <cell r="A3257" t="str">
            <v>KINGSTON ELECTRICITY DISTRIBUTION LIMITED</v>
          </cell>
          <cell r="B3257" t="str">
            <v>KINGSTON HYDRO CORPORATION</v>
          </cell>
          <cell r="C3257">
            <v>-55549</v>
          </cell>
        </row>
        <row r="3258">
          <cell r="A3258" t="str">
            <v>KITCHENER-WILMOT HYDRO INC.</v>
          </cell>
          <cell r="B3258" t="str">
            <v>KITCHENER-WILMOT HYDRO INC.</v>
          </cell>
          <cell r="C3258">
            <v>-16627062</v>
          </cell>
        </row>
        <row r="3259">
          <cell r="A3259" t="str">
            <v>LAKEFIELD DISTRIBUTION INCORPORATED</v>
          </cell>
          <cell r="B3259" t="str">
            <v>PETERBOROUGH DISTRIBUTION INCORPORATED</v>
          </cell>
          <cell r="C3259">
            <v>0</v>
          </cell>
        </row>
        <row r="3260">
          <cell r="A3260" t="str">
            <v>LAKEFRONT UTILITIES INC.</v>
          </cell>
          <cell r="B3260" t="str">
            <v>LAKEFRONT UTILITIES INC.</v>
          </cell>
          <cell r="C3260">
            <v>-633456</v>
          </cell>
        </row>
        <row r="3261">
          <cell r="A3261" t="str">
            <v>LAKELAND POWER DISTRIBUTION LTD.</v>
          </cell>
          <cell r="B3261" t="str">
            <v>LAKELAND POWER DISTRIBUTION LTD.</v>
          </cell>
          <cell r="C3261">
            <v>-1249562</v>
          </cell>
        </row>
        <row r="3262">
          <cell r="A3262" t="str">
            <v>LONDON HYDRO INC.</v>
          </cell>
          <cell r="B3262" t="str">
            <v>LONDON HYDRO INC.</v>
          </cell>
          <cell r="C3262">
            <v>-10644043</v>
          </cell>
        </row>
        <row r="3263">
          <cell r="A3263" t="str">
            <v>MIDDLESEX POWER DISTRIBUTION CORPORATION</v>
          </cell>
          <cell r="B3263" t="str">
            <v>MIDDLESEX POWER DISTRIBUTION CORPORATION</v>
          </cell>
          <cell r="C3263">
            <v>-748102</v>
          </cell>
        </row>
        <row r="3264">
          <cell r="A3264" t="str">
            <v>MIDLAND POWER UTILITY CORPORATION</v>
          </cell>
          <cell r="B3264" t="str">
            <v>MIDLAND POWER UTILITY CORPORATION</v>
          </cell>
          <cell r="C3264">
            <v>-207729</v>
          </cell>
        </row>
        <row r="3265">
          <cell r="A3265" t="str">
            <v>MILTON HYDRO DISTRIBUTION INC.</v>
          </cell>
          <cell r="B3265" t="str">
            <v>MILTON HYDRO DISTRIBUTION INC.</v>
          </cell>
          <cell r="C3265">
            <v>-13398296</v>
          </cell>
        </row>
        <row r="3266">
          <cell r="A3266" t="str">
            <v>NEWMARKET HYDRO LTD.</v>
          </cell>
          <cell r="B3266" t="str">
            <v>NEWMARKET-TAY POWER DISTRIBUTION LTD.</v>
          </cell>
          <cell r="C3266">
            <v>-8588161</v>
          </cell>
        </row>
        <row r="3267">
          <cell r="A3267" t="str">
            <v>NIAGARA FALLS HYDRO INC.</v>
          </cell>
          <cell r="B3267" t="str">
            <v>NIAGARA PENINSULA ENERGY INC.</v>
          </cell>
          <cell r="C3267">
            <v>-3579524</v>
          </cell>
        </row>
        <row r="3268">
          <cell r="A3268" t="str">
            <v>NIAGARA-ON-THE-LAKE HYDRO INC.</v>
          </cell>
          <cell r="B3268" t="str">
            <v>NIAGARA-ON-THE-LAKE HYDRO INC.</v>
          </cell>
          <cell r="C3268">
            <v>-3044715</v>
          </cell>
        </row>
        <row r="3269">
          <cell r="A3269" t="str">
            <v>NORFOLK POWER DISTRIBUTION INC.</v>
          </cell>
          <cell r="B3269" t="str">
            <v>NORFOLK POWER DISTRIBUTION INC.</v>
          </cell>
          <cell r="C3269">
            <v>-3424208</v>
          </cell>
        </row>
        <row r="3270">
          <cell r="A3270" t="str">
            <v>NORTH BAY HYDRO DISTRIBUTION LIMITED</v>
          </cell>
          <cell r="B3270" t="str">
            <v>NORTH BAY HYDRO DISTRIBUTION LIMITED</v>
          </cell>
          <cell r="C3270">
            <v>-1801621</v>
          </cell>
        </row>
        <row r="3271">
          <cell r="A3271" t="str">
            <v>NORTHERN ONTARIO WIRES INC.</v>
          </cell>
          <cell r="B3271" t="str">
            <v>NORTHERN ONTARIO WIRES INC.</v>
          </cell>
          <cell r="C3271">
            <v>0</v>
          </cell>
        </row>
        <row r="3272">
          <cell r="A3272" t="str">
            <v>OAKVILLE HYDRO ELECTRICITY DISTRIBUTION INC.</v>
          </cell>
          <cell r="B3272" t="str">
            <v>OAKVILLE HYDRO ELECTRICITY DISTRIBUTION INC.</v>
          </cell>
          <cell r="C3272">
            <v>-11957074</v>
          </cell>
        </row>
        <row r="3273">
          <cell r="A3273" t="str">
            <v>ORANGEVILLE HYDRO LIMITED</v>
          </cell>
          <cell r="B3273" t="str">
            <v>ORANGEVILLE HYDRO LIMITED</v>
          </cell>
          <cell r="C3273">
            <v>-1957868</v>
          </cell>
        </row>
        <row r="3274">
          <cell r="A3274" t="str">
            <v>ORILLIA POWER DISTRIBUTION CORPORATION</v>
          </cell>
          <cell r="B3274" t="str">
            <v>ORILLIA POWER DISTRIBUTION CORPORATION</v>
          </cell>
          <cell r="C3274">
            <v>-211433</v>
          </cell>
        </row>
        <row r="3275">
          <cell r="A3275" t="str">
            <v>OSHAWA PUC NETWORKS INC.</v>
          </cell>
          <cell r="B3275" t="str">
            <v>OSHAWA PUC NETWORKS INC.</v>
          </cell>
          <cell r="C3275">
            <v>-7763546</v>
          </cell>
        </row>
        <row r="3276">
          <cell r="A3276" t="str">
            <v>OTTAWA RIVER POWER CORPORATION</v>
          </cell>
          <cell r="B3276" t="str">
            <v>OTTAWA RIVER POWER CORPORATION</v>
          </cell>
          <cell r="C3276">
            <v>-478536</v>
          </cell>
        </row>
        <row r="3277">
          <cell r="A3277" t="str">
            <v>PARRY SOUND POWER CORPORATION</v>
          </cell>
          <cell r="B3277" t="str">
            <v>PARRY SOUND POWER CORPORATION</v>
          </cell>
          <cell r="C3277">
            <v>-305347</v>
          </cell>
        </row>
        <row r="3278">
          <cell r="A3278" t="str">
            <v>PENINSULA WEST UTILITIES LIMITED</v>
          </cell>
          <cell r="B3278" t="str">
            <v>NIAGARA PENINSULA ENERGY INC.</v>
          </cell>
          <cell r="C3278">
            <v>-2871902</v>
          </cell>
        </row>
        <row r="3279">
          <cell r="A3279" t="str">
            <v>PETERBOROUGH DISTRIBUTION INCORPORATED</v>
          </cell>
          <cell r="B3279" t="str">
            <v>PETERBOROUGH DISTRIBUTION INCORPORATED</v>
          </cell>
          <cell r="C3279">
            <v>0</v>
          </cell>
        </row>
        <row r="3280">
          <cell r="A3280" t="str">
            <v>PORT COLBORNE HYDRO INC.</v>
          </cell>
          <cell r="B3280" t="str">
            <v>CANADIAN NIAGARA POWER INC.</v>
          </cell>
          <cell r="C3280">
            <v>-3319</v>
          </cell>
        </row>
        <row r="3281">
          <cell r="A3281" t="str">
            <v>POWERSTREAM INC.</v>
          </cell>
          <cell r="B3281" t="str">
            <v>POWERSTREAM INC.</v>
          </cell>
          <cell r="C3281">
            <v>-109547983</v>
          </cell>
        </row>
        <row r="3282">
          <cell r="A3282" t="str">
            <v>PUC DISTRIBUTION INC.</v>
          </cell>
          <cell r="B3282" t="str">
            <v>PUC DISTRIBUTION INC.</v>
          </cell>
          <cell r="C3282">
            <v>-1110590</v>
          </cell>
        </row>
        <row r="3283">
          <cell r="A3283" t="str">
            <v>RENFREW HYDRO INC.</v>
          </cell>
          <cell r="B3283" t="str">
            <v>RENFREW HYDRO INC.</v>
          </cell>
          <cell r="C3283">
            <v>0</v>
          </cell>
        </row>
        <row r="3284">
          <cell r="A3284" t="str">
            <v>RIDEAU ST. LAWRENCE DISTRIBUTION INC.</v>
          </cell>
          <cell r="B3284" t="str">
            <v>RIDEAU ST. LAWRENCE DISTRIBUTION INC.</v>
          </cell>
          <cell r="C3284">
            <v>-166974</v>
          </cell>
        </row>
        <row r="3285">
          <cell r="A3285" t="str">
            <v>SCUGOG HYDRO ELECTRIC CORPORATION</v>
          </cell>
          <cell r="B3285" t="str">
            <v>VERIDIAN CONNECTIONS INC.</v>
          </cell>
          <cell r="C3285">
            <v>-368257</v>
          </cell>
        </row>
        <row r="3286">
          <cell r="A3286" t="str">
            <v>SIOUX LOOKOUT HYDRO INC.</v>
          </cell>
          <cell r="B3286" t="str">
            <v>SIOUX LOOKOUT HYDRO INC.</v>
          </cell>
          <cell r="C3286">
            <v>-351970</v>
          </cell>
        </row>
        <row r="3287">
          <cell r="A3287" t="str">
            <v>ST. CATHARINES HYDRO UTILITY SERVICES INC. C/O HORIZON UTILITIES CORPORATION</v>
          </cell>
          <cell r="B3287" t="str">
            <v>HORIZON UTILITIES CORPORATION</v>
          </cell>
          <cell r="C3287">
            <v>-1821172</v>
          </cell>
        </row>
        <row r="3288">
          <cell r="A3288" t="str">
            <v>ST. THOMAS ENERGY INC.</v>
          </cell>
          <cell r="B3288" t="str">
            <v>ST. THOMAS ENERGY INC.</v>
          </cell>
          <cell r="C3288">
            <v>-3162687</v>
          </cell>
        </row>
        <row r="3289">
          <cell r="A3289" t="str">
            <v>TAY HYDRO ELECTRIC DISTRIBUTION COMPANY INC.</v>
          </cell>
          <cell r="B3289" t="str">
            <v>NEWMARKET-TAY POWER DISTRIBUTION LTD.</v>
          </cell>
          <cell r="C3289">
            <v>0</v>
          </cell>
        </row>
        <row r="3290">
          <cell r="A3290" t="str">
            <v>TERRACE BAY SUPERIOR WIRES INC.</v>
          </cell>
          <cell r="B3290" t="str">
            <v>HYDRO ONE NETWORKS INC.</v>
          </cell>
          <cell r="C3290">
            <v>-34124</v>
          </cell>
        </row>
        <row r="3291">
          <cell r="A3291" t="str">
            <v>THUNDER BAY HYDRO ELECTRICITY DISTRIBUTION INC.</v>
          </cell>
          <cell r="B3291" t="str">
            <v>THUNDER BAY HYDRO ELECTRICITY DISTRIBUTION INC.</v>
          </cell>
          <cell r="C3291">
            <v>-3973687</v>
          </cell>
        </row>
        <row r="3292">
          <cell r="A3292" t="str">
            <v>TILLSONBURG HYDRO INC.</v>
          </cell>
          <cell r="B3292" t="str">
            <v>TILLSONBURG HYDRO INC.</v>
          </cell>
          <cell r="C3292">
            <v>-1077000</v>
          </cell>
        </row>
        <row r="3293">
          <cell r="A3293" t="str">
            <v>TORONTO HYDRO-ELECTRIC SYSTEM LIMITED</v>
          </cell>
          <cell r="B3293" t="str">
            <v>TORONTO HYDRO-ELECTRIC SYSTEM LIMITED</v>
          </cell>
          <cell r="C3293">
            <v>-122266801</v>
          </cell>
        </row>
        <row r="3294">
          <cell r="A3294" t="str">
            <v>VERIDIAN CONNECTIONS INC.</v>
          </cell>
          <cell r="B3294" t="str">
            <v>VERIDIAN CONNECTIONS INC.</v>
          </cell>
          <cell r="C3294">
            <v>-15972487</v>
          </cell>
        </row>
        <row r="3295">
          <cell r="A3295" t="str">
            <v>WASAGA DISTRIBUTION INC.</v>
          </cell>
          <cell r="B3295" t="str">
            <v>WASAGA DISTRIBUTION INC.</v>
          </cell>
          <cell r="C3295">
            <v>-860433</v>
          </cell>
        </row>
        <row r="3296">
          <cell r="A3296" t="str">
            <v>WATERLOO NORTH HYDRO INC.</v>
          </cell>
          <cell r="B3296" t="str">
            <v>WATERLOO NORTH HYDRO INC.</v>
          </cell>
          <cell r="C3296">
            <v>-12415674</v>
          </cell>
        </row>
        <row r="3297">
          <cell r="A3297" t="str">
            <v>WELLAND HYDRO-ELECTRIC SYSTEM CORP.</v>
          </cell>
          <cell r="B3297" t="str">
            <v>WELLAND HYDRO-ELECTRIC SYSTEM CORP.</v>
          </cell>
          <cell r="C3297">
            <v>-267013</v>
          </cell>
        </row>
        <row r="3298">
          <cell r="A3298" t="str">
            <v>WELLINGTON ELECTRIC DISTRIBUTION COMPANY INC.</v>
          </cell>
          <cell r="B3298" t="str">
            <v>GUELPH HYDRO ELECTRIC SYSTEMS INC.</v>
          </cell>
          <cell r="C3298">
            <v>-211434</v>
          </cell>
        </row>
        <row r="3299">
          <cell r="A3299" t="str">
            <v>WELLINGTON NORTH POWER INC.</v>
          </cell>
          <cell r="B3299" t="str">
            <v>WELLINGTON NORTH POWER INC.</v>
          </cell>
          <cell r="C3299">
            <v>-199626</v>
          </cell>
        </row>
        <row r="3300">
          <cell r="A3300" t="str">
            <v>WEST COAST HURON ENERGY INC.</v>
          </cell>
          <cell r="B3300" t="str">
            <v>WEST COAST HURON ENERGY INC.</v>
          </cell>
          <cell r="C3300">
            <v>0</v>
          </cell>
        </row>
        <row r="3301">
          <cell r="A3301" t="str">
            <v>WEST NIPISSING ENERGY SERVICES LTD.</v>
          </cell>
          <cell r="B3301" t="str">
            <v>GREATER SUDBURY HYDRO INC.</v>
          </cell>
          <cell r="C3301">
            <v>0</v>
          </cell>
        </row>
        <row r="3302">
          <cell r="A3302" t="str">
            <v>WEST PERTH POWER INC.</v>
          </cell>
          <cell r="B3302" t="str">
            <v>ERIE THAMES POWERLINES CORPORATION</v>
          </cell>
          <cell r="C3302">
            <v>-62286</v>
          </cell>
        </row>
        <row r="3303">
          <cell r="A3303" t="str">
            <v>WESTARIO POWER INC.</v>
          </cell>
          <cell r="B3303" t="str">
            <v>WESTARIO POWER INC.</v>
          </cell>
          <cell r="C3303">
            <v>-1994552</v>
          </cell>
        </row>
        <row r="3304">
          <cell r="A3304" t="str">
            <v>WHITBY HYDRO ELECTRIC CORPORATION</v>
          </cell>
          <cell r="B3304" t="str">
            <v>WHITBY HYDRO ELECTRIC CORPORATION</v>
          </cell>
          <cell r="C3304">
            <v>-10581954</v>
          </cell>
        </row>
        <row r="3305">
          <cell r="A3305" t="str">
            <v>WOODSTOCK HYDRO SERVICES INC.</v>
          </cell>
          <cell r="B3305" t="str">
            <v>WOODSTOCK HYDRO SERVICES INC.</v>
          </cell>
          <cell r="C3305">
            <v>-759966</v>
          </cell>
        </row>
        <row r="3310">
          <cell r="A3310" t="str">
            <v>ATIKOKAN HYDRO INC.</v>
          </cell>
          <cell r="B3310" t="str">
            <v>ATIKOKAN HYDRO INC.</v>
          </cell>
          <cell r="C3310">
            <v>0</v>
          </cell>
        </row>
        <row r="3311">
          <cell r="A3311" t="str">
            <v>ATTAWAPISKAT POWER CORPORATION</v>
          </cell>
          <cell r="B3311" t="str">
            <v>ATTAWAPISKAT POWER CORPORATION</v>
          </cell>
          <cell r="C3311">
            <v>-146325</v>
          </cell>
        </row>
        <row r="3312">
          <cell r="A3312" t="str">
            <v>AURORA HYDRO CONNECTIONS LIMITED</v>
          </cell>
          <cell r="B3312" t="str">
            <v>POWERSTREAM INC.</v>
          </cell>
          <cell r="C3312">
            <v>0</v>
          </cell>
        </row>
        <row r="3313">
          <cell r="A3313" t="str">
            <v>BARRIE HYDRO DISTRIBUTION INC.</v>
          </cell>
          <cell r="B3313" t="str">
            <v>POWERSTREAM INC.</v>
          </cell>
          <cell r="C3313">
            <v>-17031341</v>
          </cell>
        </row>
        <row r="3314">
          <cell r="A3314" t="str">
            <v>BLUEWATER POWER DISTRIBUTION CORPORATION</v>
          </cell>
          <cell r="B3314" t="str">
            <v>BLUEWATER POWER DISTRIBUTION CORPORATION</v>
          </cell>
          <cell r="C3314">
            <v>-2698606</v>
          </cell>
        </row>
        <row r="3315">
          <cell r="A3315" t="str">
            <v>BRANT COUNTY POWER INC.</v>
          </cell>
          <cell r="B3315" t="str">
            <v>BRANT COUNTY POWER INC.</v>
          </cell>
          <cell r="C3315">
            <v>-1628129</v>
          </cell>
        </row>
        <row r="3316">
          <cell r="A3316" t="str">
            <v>BRANTFORD POWER INC.</v>
          </cell>
          <cell r="B3316" t="str">
            <v>BRANTFORD POWER INC.</v>
          </cell>
          <cell r="C3316">
            <v>-616348</v>
          </cell>
        </row>
        <row r="3317">
          <cell r="A3317" t="str">
            <v>BURLINGTON HYDRO INC.</v>
          </cell>
          <cell r="B3317" t="str">
            <v>BURLINGTON HYDRO INC.</v>
          </cell>
          <cell r="C3317">
            <v>-6168201</v>
          </cell>
        </row>
        <row r="3318">
          <cell r="A3318" t="str">
            <v>CAMBRIDGE AND NORTH DUMFRIES HYDRO INC.</v>
          </cell>
          <cell r="B3318" t="str">
            <v>CAMBRIDGE AND NORTH DUMFRIES HYDRO INC.</v>
          </cell>
          <cell r="C3318">
            <v>-8539817</v>
          </cell>
        </row>
        <row r="3319">
          <cell r="A3319" t="str">
            <v>CANADIAN NIAGARA POWER INC.</v>
          </cell>
          <cell r="B3319" t="str">
            <v>CANADIAN NIAGARA POWER INC.</v>
          </cell>
          <cell r="C3319">
            <v>-2880445</v>
          </cell>
        </row>
        <row r="3320">
          <cell r="A3320" t="str">
            <v>CENTRE WELLINGTON HYDRO LTD.</v>
          </cell>
          <cell r="B3320" t="str">
            <v>CENTRE WELLINGTON HYDRO LTD.</v>
          </cell>
          <cell r="C3320">
            <v>-868920</v>
          </cell>
        </row>
        <row r="3321">
          <cell r="A3321" t="str">
            <v>CHAPLEAU PUBLIC UTILITIES CORPORATION</v>
          </cell>
          <cell r="B3321" t="str">
            <v>CHAPLEAU PUBLIC UTILITIES CORPORATION</v>
          </cell>
          <cell r="C3321">
            <v>0</v>
          </cell>
        </row>
        <row r="3322">
          <cell r="A3322" t="str">
            <v>CLINTON POWER CORPORATION</v>
          </cell>
          <cell r="B3322" t="str">
            <v>ERIE THAMES POWERLINES CORPORATION</v>
          </cell>
          <cell r="C3322">
            <v>-3074</v>
          </cell>
        </row>
        <row r="3323">
          <cell r="A3323" t="str">
            <v>COLLUS POWER CORPORATION</v>
          </cell>
          <cell r="B3323" t="str">
            <v>COLLUS POWER CORPORATION</v>
          </cell>
          <cell r="C3323">
            <v>-5293818</v>
          </cell>
        </row>
        <row r="3324">
          <cell r="A3324" t="str">
            <v>COOPERATIVE HYDRO EMBRUN INC.</v>
          </cell>
          <cell r="B3324" t="str">
            <v>COOPERATIVE HYDRO EMBRUN INC.</v>
          </cell>
          <cell r="C3324">
            <v>-266731</v>
          </cell>
        </row>
        <row r="3325">
          <cell r="A3325" t="str">
            <v>DUTTON HYDRO LIMITED</v>
          </cell>
          <cell r="B3325" t="str">
            <v>MIDDLESEX POWER DISTRIBUTION CORPORATION</v>
          </cell>
          <cell r="C3325">
            <v>0</v>
          </cell>
        </row>
        <row r="3326">
          <cell r="A3326" t="str">
            <v>E.L.K. ENERGY INC.</v>
          </cell>
          <cell r="B3326" t="str">
            <v>E.L.K. ENERGY INC.</v>
          </cell>
          <cell r="C3326">
            <v>-2473860</v>
          </cell>
        </row>
        <row r="3327">
          <cell r="A3327" t="str">
            <v>EASTERN ONTARIO POWER INC.</v>
          </cell>
          <cell r="B3327" t="str">
            <v>CANADIAN NIAGARA POWER INC.</v>
          </cell>
          <cell r="C3327">
            <v>-719342</v>
          </cell>
        </row>
        <row r="3328">
          <cell r="A3328" t="str">
            <v>ENERSOURCE HYDRO MISSISSAUGA INC.</v>
          </cell>
          <cell r="B3328" t="str">
            <v>ENERSOURCE HYDRO MISSISSAUGA INC.</v>
          </cell>
          <cell r="C3328">
            <v>-51655533</v>
          </cell>
        </row>
        <row r="3329">
          <cell r="A3329" t="str">
            <v>ENTEGRUS POWERLINES INC.</v>
          </cell>
          <cell r="B3329" t="str">
            <v>CHATHAM-KENT HYDRO INC.</v>
          </cell>
          <cell r="C3329">
            <v>-2885841</v>
          </cell>
        </row>
        <row r="3330">
          <cell r="A3330" t="str">
            <v>ENWIN UTILITIES LTD.</v>
          </cell>
          <cell r="B3330" t="str">
            <v>ENWIN UTILITIES LTD.</v>
          </cell>
          <cell r="C3330">
            <v>-6725363</v>
          </cell>
        </row>
        <row r="3331">
          <cell r="A3331" t="str">
            <v>ERIE THAMES POWERLINES CORPORATION</v>
          </cell>
          <cell r="B3331" t="str">
            <v>ERIE THAMES POWERLINES CORPORATION</v>
          </cell>
          <cell r="C3331">
            <v>-288263</v>
          </cell>
        </row>
        <row r="3332">
          <cell r="A3332" t="str">
            <v>ESPANOLA REGIONAL HYDRO DISTRIBUTION CORPORATION</v>
          </cell>
          <cell r="B3332" t="str">
            <v>ESPANOLA REGIONAL HYDRO DISTRIBUTION CORPORATION</v>
          </cell>
          <cell r="C3332">
            <v>-104494</v>
          </cell>
        </row>
        <row r="3333">
          <cell r="A3333" t="str">
            <v>ESSEX POWERLINES CORPORATION</v>
          </cell>
          <cell r="B3333" t="str">
            <v>ESSEX POWERLINES CORPORATION</v>
          </cell>
          <cell r="C3333">
            <v>-5570770</v>
          </cell>
        </row>
        <row r="3334">
          <cell r="A3334" t="str">
            <v>FESTIVAL HYDRO INC.</v>
          </cell>
          <cell r="B3334" t="str">
            <v>FESTIVAL HYDRO INC.</v>
          </cell>
          <cell r="C3334">
            <v>-2006603</v>
          </cell>
        </row>
        <row r="3335">
          <cell r="A3335" t="str">
            <v>FORT ALBANY POWER CORPORATION</v>
          </cell>
          <cell r="B3335" t="str">
            <v>FORT ALBANY POWER CORPORATION</v>
          </cell>
          <cell r="C3335">
            <v>-21725</v>
          </cell>
        </row>
        <row r="3336">
          <cell r="A3336" t="str">
            <v>FORT FRANCES POWER CORPORATION</v>
          </cell>
          <cell r="B3336" t="str">
            <v>FORT FRANCES POWER CORPORATION</v>
          </cell>
          <cell r="C3336">
            <v>0</v>
          </cell>
        </row>
        <row r="3337">
          <cell r="A3337" t="str">
            <v>GRAND VALLEY ENERGY INC.</v>
          </cell>
          <cell r="B3337" t="str">
            <v>ORANGEVILLE HYDRO LIMITED</v>
          </cell>
          <cell r="C3337">
            <v>0</v>
          </cell>
        </row>
        <row r="3338">
          <cell r="A3338" t="str">
            <v>GRAVENHURST HYDRO ELECTRIC INC.</v>
          </cell>
          <cell r="B3338" t="str">
            <v>VERIDIAN CONNECTIONS INC.</v>
          </cell>
          <cell r="C3338">
            <v>-2405147</v>
          </cell>
        </row>
        <row r="3339">
          <cell r="A3339" t="str">
            <v>GREAT LAKES POWER LIMITED</v>
          </cell>
          <cell r="B3339" t="str">
            <v>GREAT LAKES POWER LIMITED</v>
          </cell>
          <cell r="C3339">
            <v>0</v>
          </cell>
        </row>
        <row r="3340">
          <cell r="A3340" t="str">
            <v>GREATER SUDBURY HYDRO INC.</v>
          </cell>
          <cell r="B3340" t="str">
            <v>GREATER SUDBURY HYDRO INC.</v>
          </cell>
          <cell r="C3340">
            <v>-5307829</v>
          </cell>
        </row>
        <row r="3341">
          <cell r="A3341" t="str">
            <v>GRIMSBY POWER INCORPORATED</v>
          </cell>
          <cell r="B3341" t="str">
            <v>GRIMSBY POWER INCORPORATED</v>
          </cell>
          <cell r="C3341">
            <v>-2821350</v>
          </cell>
        </row>
        <row r="3342">
          <cell r="A3342" t="str">
            <v>GUELPH HYDRO ELECTRIC SYSTEMS INC.</v>
          </cell>
          <cell r="B3342" t="str">
            <v>GUELPH HYDRO ELECTRIC SYSTEMS INC.</v>
          </cell>
          <cell r="C3342">
            <v>-14923867</v>
          </cell>
        </row>
        <row r="3343">
          <cell r="A3343" t="str">
            <v>HALDIMAND COUNTY HYDRO INC.</v>
          </cell>
          <cell r="B3343" t="str">
            <v>HALDIMAND COUNTY HYDRO INC.</v>
          </cell>
          <cell r="C3343">
            <v>-1435821</v>
          </cell>
        </row>
        <row r="3344">
          <cell r="A3344" t="str">
            <v>HALTON HILLS HYDRO INC.</v>
          </cell>
          <cell r="B3344" t="str">
            <v>HALTON HILLS HYDRO INC.</v>
          </cell>
          <cell r="C3344">
            <v>-3329331</v>
          </cell>
        </row>
        <row r="3345">
          <cell r="A3345" t="str">
            <v>HEARST POWER DISTRIBUTION COMPANY LIMITED</v>
          </cell>
          <cell r="B3345" t="str">
            <v>HEARST POWER DISTRIBUTION COMPANY LIMITED</v>
          </cell>
          <cell r="C3345">
            <v>0</v>
          </cell>
        </row>
        <row r="3346">
          <cell r="A3346" t="str">
            <v>HORIZON UTILITIES CORPORATION</v>
          </cell>
          <cell r="B3346" t="str">
            <v>HORIZON UTILITIES CORPORATION</v>
          </cell>
          <cell r="C3346">
            <v>-6306689</v>
          </cell>
        </row>
        <row r="3347">
          <cell r="A3347" t="str">
            <v>HYDRO 2000 INC.</v>
          </cell>
          <cell r="B3347" t="str">
            <v>HYDRO 2000 INC.</v>
          </cell>
          <cell r="C3347">
            <v>0</v>
          </cell>
        </row>
        <row r="3348">
          <cell r="A3348" t="str">
            <v>HYDRO HAWKESBURY INC.</v>
          </cell>
          <cell r="B3348" t="str">
            <v>HYDRO HAWKESBURY INC.</v>
          </cell>
          <cell r="C3348">
            <v>0</v>
          </cell>
        </row>
        <row r="3349">
          <cell r="A3349" t="str">
            <v>HYDRO ONE BRAMPTON NETWORKS INC.</v>
          </cell>
          <cell r="B3349" t="str">
            <v>HYDRO ONE BRAMPTON NETWORKS INC.</v>
          </cell>
          <cell r="C3349">
            <v>-47802441</v>
          </cell>
        </row>
        <row r="3350">
          <cell r="A3350" t="str">
            <v>HYDRO ONE NETWORKS INC.</v>
          </cell>
          <cell r="B3350" t="str">
            <v>HYDRO ONE NETWORKS INC.</v>
          </cell>
          <cell r="C3350">
            <v>0</v>
          </cell>
        </row>
        <row r="3351">
          <cell r="A3351" t="str">
            <v>HYDRO ONE REMOTE COMMUNITIES INC.</v>
          </cell>
          <cell r="B3351" t="str">
            <v>HYDRO ONE REMOTE COMMUNITIES INC.</v>
          </cell>
          <cell r="C3351">
            <v>0</v>
          </cell>
        </row>
        <row r="3352">
          <cell r="A3352" t="str">
            <v>HYDRO OTTAWA LIMITED</v>
          </cell>
          <cell r="B3352" t="str">
            <v>HYDRO OTTAWA LIMITED</v>
          </cell>
          <cell r="C3352">
            <v>-63127612</v>
          </cell>
        </row>
        <row r="3353">
          <cell r="A3353" t="str">
            <v>INNISFIL HYDRO DISTRIBUTION SYSTEMS LIMITED</v>
          </cell>
          <cell r="B3353" t="str">
            <v>INNISFIL HYDRO DISTRIBUTION SYSTEMS LIMITED</v>
          </cell>
          <cell r="C3353">
            <v>-2652222</v>
          </cell>
        </row>
        <row r="3354">
          <cell r="A3354" t="str">
            <v>KASHECHEWAN POWER CORPORATION</v>
          </cell>
          <cell r="B3354" t="str">
            <v>KASHECHEWAN POWER CORPORATION</v>
          </cell>
          <cell r="C3354">
            <v>-8756</v>
          </cell>
        </row>
        <row r="3355">
          <cell r="A3355" t="str">
            <v>KENORA HYDRO ELECTRIC CORPORATION LTD.</v>
          </cell>
          <cell r="B3355" t="str">
            <v>KENORA HYDRO ELECTRIC CORPORATION LTD.</v>
          </cell>
          <cell r="C3355">
            <v>-274602</v>
          </cell>
        </row>
        <row r="3356">
          <cell r="A3356" t="str">
            <v>KINGSTON HYDRO CORPORATION</v>
          </cell>
          <cell r="B3356" t="str">
            <v>KINGSTON HYDRO CORPORATION</v>
          </cell>
          <cell r="C3356">
            <v>-55549</v>
          </cell>
        </row>
        <row r="3357">
          <cell r="A3357" t="str">
            <v>KITCHENER-WILMOT HYDRO INC.</v>
          </cell>
          <cell r="B3357" t="str">
            <v>KITCHENER-WILMOT HYDRO INC.</v>
          </cell>
          <cell r="C3357">
            <v>-20619130</v>
          </cell>
        </row>
        <row r="3358">
          <cell r="A3358" t="str">
            <v>LAKEFRONT UTILITIES INC.</v>
          </cell>
          <cell r="B3358" t="str">
            <v>LAKEFRONT UTILITIES INC.</v>
          </cell>
          <cell r="C3358">
            <v>-751689</v>
          </cell>
        </row>
        <row r="3359">
          <cell r="A3359" t="str">
            <v>LAKELAND POWER DISTRIBUTION LTD.</v>
          </cell>
          <cell r="B3359" t="str">
            <v>LAKELAND POWER DISTRIBUTION LTD.</v>
          </cell>
          <cell r="C3359">
            <v>-1609265</v>
          </cell>
        </row>
        <row r="3360">
          <cell r="A3360" t="str">
            <v>LONDON HYDRO INC.</v>
          </cell>
          <cell r="B3360" t="str">
            <v>LONDON HYDRO INC.</v>
          </cell>
          <cell r="C3360">
            <v>-13416323</v>
          </cell>
        </row>
        <row r="3361">
          <cell r="A3361" t="str">
            <v>MIDDLESEX POWER DISTRIBUTION CORPORATION</v>
          </cell>
          <cell r="B3361" t="str">
            <v>MIDDLESEX POWER DISTRIBUTION CORPORATION</v>
          </cell>
          <cell r="C3361">
            <v>-742099</v>
          </cell>
        </row>
        <row r="3362">
          <cell r="A3362" t="str">
            <v>MIDLAND POWER UTILITY CORPORATION</v>
          </cell>
          <cell r="B3362" t="str">
            <v>MIDLAND POWER UTILITY CORPORATION</v>
          </cell>
          <cell r="C3362">
            <v>-146730</v>
          </cell>
        </row>
        <row r="3363">
          <cell r="A3363" t="str">
            <v>MILTON HYDRO DISTRIBUTION INC.</v>
          </cell>
          <cell r="B3363" t="str">
            <v>MILTON HYDRO DISTRIBUTION INC.</v>
          </cell>
          <cell r="C3363">
            <v>-18812855</v>
          </cell>
        </row>
        <row r="3364">
          <cell r="A3364" t="str">
            <v>NEWBURY POWER INC.</v>
          </cell>
          <cell r="B3364" t="str">
            <v>MIDDLESEX POWER DISTRIBUTION CORPORATION</v>
          </cell>
          <cell r="C3364">
            <v>0</v>
          </cell>
        </row>
        <row r="3365">
          <cell r="A3365" t="str">
            <v>NEWMARKET HYDRO LTD.</v>
          </cell>
          <cell r="B3365" t="str">
            <v>NEWMARKET-TAY POWER DISTRIBUTION LTD.</v>
          </cell>
          <cell r="C3365">
            <v>-11011550</v>
          </cell>
        </row>
        <row r="3366">
          <cell r="A3366" t="str">
            <v>NIAGARA FALLS HYDRO INC.</v>
          </cell>
          <cell r="B3366" t="str">
            <v>NIAGARA PENINSULA ENERGY INC.</v>
          </cell>
          <cell r="C3366">
            <v>-5022830</v>
          </cell>
        </row>
        <row r="3367">
          <cell r="A3367" t="str">
            <v>NIAGARA-ON-THE-LAKE HYDRO INC.</v>
          </cell>
          <cell r="B3367" t="str">
            <v>NIAGARA-ON-THE-LAKE HYDRO INC.</v>
          </cell>
          <cell r="C3367">
            <v>-3524304</v>
          </cell>
        </row>
        <row r="3368">
          <cell r="A3368" t="str">
            <v>NORFOLK POWER DISTRIBUTION INC.</v>
          </cell>
          <cell r="B3368" t="str">
            <v>NORFOLK POWER DISTRIBUTION INC.</v>
          </cell>
          <cell r="C3368">
            <v>-4910417</v>
          </cell>
        </row>
        <row r="3369">
          <cell r="A3369" t="str">
            <v>NORTH BAY HYDRO DISTRIBUTION LIMITED</v>
          </cell>
          <cell r="B3369" t="str">
            <v>NORTH BAY HYDRO DISTRIBUTION LIMITED</v>
          </cell>
          <cell r="C3369">
            <v>-2184501</v>
          </cell>
        </row>
        <row r="3370">
          <cell r="A3370" t="str">
            <v>NORTHERN ONTARIO WIRES INC.</v>
          </cell>
          <cell r="B3370" t="str">
            <v>NORTHERN ONTARIO WIRES INC.</v>
          </cell>
          <cell r="C3370">
            <v>0</v>
          </cell>
        </row>
        <row r="3371">
          <cell r="A3371" t="str">
            <v>OAKVILLE HYDRO ELECTRICITY DISTRIBUTION INC.</v>
          </cell>
          <cell r="B3371" t="str">
            <v>OAKVILLE HYDRO ELECTRICITY DISTRIBUTION INC.</v>
          </cell>
          <cell r="C3371">
            <v>-14593472</v>
          </cell>
        </row>
        <row r="3372">
          <cell r="A3372" t="str">
            <v>ORANGEVILLE HYDRO LIMITED</v>
          </cell>
          <cell r="B3372" t="str">
            <v>ORANGEVILLE HYDRO LIMITED</v>
          </cell>
          <cell r="C3372">
            <v>-2070757</v>
          </cell>
        </row>
        <row r="3373">
          <cell r="A3373" t="str">
            <v>ORILLIA POWER DISTRIBUTION CORPORATION</v>
          </cell>
          <cell r="B3373" t="str">
            <v>ORILLIA POWER DISTRIBUTION CORPORATION</v>
          </cell>
          <cell r="C3373">
            <v>-211433</v>
          </cell>
        </row>
        <row r="3374">
          <cell r="A3374" t="str">
            <v>OSHAWA PUC NETWORKS INC.</v>
          </cell>
          <cell r="B3374" t="str">
            <v>OSHAWA PUC NETWORKS INC.</v>
          </cell>
          <cell r="C3374">
            <v>-13062590</v>
          </cell>
        </row>
        <row r="3375">
          <cell r="A3375" t="str">
            <v>OTTAWA RIVER POWER CORPORATION</v>
          </cell>
          <cell r="B3375" t="str">
            <v>OTTAWA RIVER POWER CORPORATION</v>
          </cell>
          <cell r="C3375">
            <v>-638285</v>
          </cell>
        </row>
        <row r="3376">
          <cell r="A3376" t="str">
            <v>PARRY SOUND POWER CORPORATION</v>
          </cell>
          <cell r="B3376" t="str">
            <v>PARRY SOUND POWER CORPORATION</v>
          </cell>
          <cell r="C3376">
            <v>-330342</v>
          </cell>
        </row>
        <row r="3377">
          <cell r="A3377" t="str">
            <v>PENINSULA WEST UTILITIES LIMITED</v>
          </cell>
          <cell r="B3377" t="str">
            <v>NIAGARA PENINSULA ENERGY INC.</v>
          </cell>
          <cell r="C3377">
            <v>-5349368</v>
          </cell>
        </row>
        <row r="3378">
          <cell r="A3378" t="str">
            <v>PETERBOROUGH DISTRIBUTION INCORPORATED</v>
          </cell>
          <cell r="B3378" t="str">
            <v>PETERBOROUGH DISTRIBUTION INCORPORATED</v>
          </cell>
          <cell r="C3378">
            <v>0</v>
          </cell>
        </row>
        <row r="3379">
          <cell r="A3379" t="str">
            <v>PORT COLBORNE HYDRO INC.</v>
          </cell>
          <cell r="B3379" t="str">
            <v>CANADIAN NIAGARA POWER INC.</v>
          </cell>
          <cell r="C3379">
            <v>-136671</v>
          </cell>
        </row>
        <row r="3380">
          <cell r="A3380" t="str">
            <v>POWERSTREAM INC.</v>
          </cell>
          <cell r="B3380" t="str">
            <v>POWERSTREAM INC.</v>
          </cell>
          <cell r="C3380">
            <v>-133412914</v>
          </cell>
        </row>
        <row r="3381">
          <cell r="A3381" t="str">
            <v>PUC DISTRIBUTION INC.</v>
          </cell>
          <cell r="B3381" t="str">
            <v>PUC DISTRIBUTION INC.</v>
          </cell>
          <cell r="C3381">
            <v>-1539291</v>
          </cell>
        </row>
        <row r="3382">
          <cell r="A3382" t="str">
            <v>RENFREW HYDRO INC.</v>
          </cell>
          <cell r="B3382" t="str">
            <v>RENFREW HYDRO INC.</v>
          </cell>
          <cell r="C3382">
            <v>0</v>
          </cell>
        </row>
        <row r="3383">
          <cell r="A3383" t="str">
            <v>RIDEAU ST. LAWRENCE DISTRIBUTION INC.</v>
          </cell>
          <cell r="B3383" t="str">
            <v>RIDEAU ST. LAWRENCE DISTRIBUTION INC.</v>
          </cell>
          <cell r="C3383">
            <v>-166974</v>
          </cell>
        </row>
        <row r="3384">
          <cell r="A3384" t="str">
            <v>SIOUX LOOKOUT HYDRO INC.</v>
          </cell>
          <cell r="B3384" t="str">
            <v>SIOUX LOOKOUT HYDRO INC.</v>
          </cell>
          <cell r="C3384">
            <v>-384206</v>
          </cell>
        </row>
        <row r="3385">
          <cell r="A3385" t="str">
            <v>ST. THOMAS ENERGY INC.</v>
          </cell>
          <cell r="B3385" t="str">
            <v>ST. THOMAS ENERGY INC.</v>
          </cell>
          <cell r="C3385">
            <v>-3477875</v>
          </cell>
        </row>
        <row r="3386">
          <cell r="A3386" t="str">
            <v>TAY HYDRO ELECTRIC DISTRIBUTION COMPANY INC.</v>
          </cell>
          <cell r="B3386" t="str">
            <v>NEWMARKET-TAY POWER DISTRIBUTION LTD.</v>
          </cell>
          <cell r="C3386">
            <v>0</v>
          </cell>
        </row>
        <row r="3387">
          <cell r="A3387" t="str">
            <v>TERRACE BAY SUPERIOR WIRES INC.</v>
          </cell>
          <cell r="B3387" t="str">
            <v>HYDRO ONE NETWORKS INC.</v>
          </cell>
          <cell r="C3387">
            <v>-69888</v>
          </cell>
        </row>
        <row r="3388">
          <cell r="A3388" t="str">
            <v>THUNDER BAY HYDRO ELECTRICITY DISTRIBUTION INC.</v>
          </cell>
          <cell r="B3388" t="str">
            <v>THUNDER BAY HYDRO ELECTRICITY DISTRIBUTION INC.</v>
          </cell>
          <cell r="C3388">
            <v>-4932881</v>
          </cell>
        </row>
        <row r="3389">
          <cell r="A3389" t="str">
            <v>TILLSONBURG HYDRO INC.</v>
          </cell>
          <cell r="B3389" t="str">
            <v>TILLSONBURG HYDRO INC.</v>
          </cell>
          <cell r="C3389">
            <v>-1244882</v>
          </cell>
        </row>
        <row r="3390">
          <cell r="A3390" t="str">
            <v>TORONTO HYDRO-ELECTRIC SYSTEM LIMITED</v>
          </cell>
          <cell r="B3390" t="str">
            <v>TORONTO HYDRO-ELECTRIC SYSTEM LIMITED</v>
          </cell>
          <cell r="C3390">
            <v>-144237438</v>
          </cell>
        </row>
        <row r="3391">
          <cell r="A3391" t="str">
            <v>VERIDIAN CONNECTIONS INC.</v>
          </cell>
          <cell r="B3391" t="str">
            <v>VERIDIAN CONNECTIONS INC.</v>
          </cell>
          <cell r="C3391">
            <v>-22065856</v>
          </cell>
        </row>
        <row r="3392">
          <cell r="A3392" t="str">
            <v>WASAGA DISTRIBUTION INC.</v>
          </cell>
          <cell r="B3392" t="str">
            <v>WASAGA DISTRIBUTION INC.</v>
          </cell>
          <cell r="C3392">
            <v>-1106495</v>
          </cell>
        </row>
        <row r="3393">
          <cell r="A3393" t="str">
            <v>WATERLOO NORTH HYDRO INC.</v>
          </cell>
          <cell r="B3393" t="str">
            <v>WATERLOO NORTH HYDRO INC.</v>
          </cell>
          <cell r="C3393">
            <v>-14857883</v>
          </cell>
        </row>
        <row r="3394">
          <cell r="A3394" t="str">
            <v>WELLAND HYDRO-ELECTRIC SYSTEM CORP.</v>
          </cell>
          <cell r="B3394" t="str">
            <v>WELLAND HYDRO-ELECTRIC SYSTEM CORP.</v>
          </cell>
          <cell r="C3394">
            <v>-442034</v>
          </cell>
        </row>
        <row r="3395">
          <cell r="A3395" t="str">
            <v>WELLINGTON ELECTRIC DISTRIBUTION COMPANY INC.</v>
          </cell>
          <cell r="B3395" t="str">
            <v>GUELPH HYDRO ELECTRIC SYSTEMS INC.</v>
          </cell>
          <cell r="C3395">
            <v>-830566</v>
          </cell>
        </row>
        <row r="3396">
          <cell r="A3396" t="str">
            <v>WELLINGTON NORTH POWER INC.</v>
          </cell>
          <cell r="B3396" t="str">
            <v>WELLINGTON NORTH POWER INC.</v>
          </cell>
          <cell r="C3396">
            <v>-223193</v>
          </cell>
        </row>
        <row r="3397">
          <cell r="A3397" t="str">
            <v>WEST COAST HURON ENERGY INC.</v>
          </cell>
          <cell r="B3397" t="str">
            <v>WEST COAST HURON ENERGY INC.</v>
          </cell>
          <cell r="C3397">
            <v>-85574</v>
          </cell>
        </row>
        <row r="3398">
          <cell r="A3398" t="str">
            <v>WEST NIPISSING ENERGY SERVICES LTD.</v>
          </cell>
          <cell r="B3398" t="str">
            <v>GREATER SUDBURY HYDRO INC.</v>
          </cell>
          <cell r="C3398">
            <v>0</v>
          </cell>
        </row>
        <row r="3399">
          <cell r="A3399" t="str">
            <v>WEST PERTH POWER INC.</v>
          </cell>
          <cell r="B3399" t="str">
            <v>ERIE THAMES POWERLINES CORPORATION</v>
          </cell>
          <cell r="C3399">
            <v>-223178</v>
          </cell>
        </row>
        <row r="3400">
          <cell r="A3400" t="str">
            <v>WESTARIO POWER INC.</v>
          </cell>
          <cell r="B3400" t="str">
            <v>WESTARIO POWER INC.</v>
          </cell>
          <cell r="C3400">
            <v>-2937905</v>
          </cell>
        </row>
        <row r="3401">
          <cell r="A3401" t="str">
            <v>WHITBY HYDRO ELECTRIC CORPORATION</v>
          </cell>
          <cell r="B3401" t="str">
            <v>WHITBY HYDRO ELECTRIC CORPORATION</v>
          </cell>
          <cell r="C3401">
            <v>-13588962</v>
          </cell>
        </row>
        <row r="3402">
          <cell r="A3402" t="str">
            <v>WOODSTOCK HYDRO SERVICES INC.</v>
          </cell>
          <cell r="B3402" t="str">
            <v>WOODSTOCK HYDRO SERVICES INC.</v>
          </cell>
          <cell r="C3402">
            <v>-1050360</v>
          </cell>
        </row>
        <row r="3407">
          <cell r="A3407" t="str">
            <v>ATIKOKAN HYDRO INC.</v>
          </cell>
          <cell r="B3407" t="str">
            <v>ATIKOKAN HYDRO INC.</v>
          </cell>
          <cell r="C3407">
            <v>0</v>
          </cell>
        </row>
        <row r="3408">
          <cell r="A3408" t="str">
            <v>ATTAWAPISKAT POWER CORPORATION</v>
          </cell>
          <cell r="B3408" t="str">
            <v>ATTAWAPISKAT POWER CORPORATION</v>
          </cell>
          <cell r="C3408">
            <v>-331130</v>
          </cell>
        </row>
        <row r="3409">
          <cell r="A3409" t="str">
            <v>BARRIE HYDRO DISTRIBUTION INC.</v>
          </cell>
          <cell r="B3409" t="str">
            <v>POWERSTREAM INC.</v>
          </cell>
          <cell r="C3409">
            <v>-19683606</v>
          </cell>
        </row>
        <row r="3410">
          <cell r="A3410" t="str">
            <v>BLUEWATER POWER DISTRIBUTION CORPORATION</v>
          </cell>
          <cell r="B3410" t="str">
            <v>BLUEWATER POWER DISTRIBUTION CORPORATION</v>
          </cell>
          <cell r="C3410">
            <v>-2545904</v>
          </cell>
        </row>
        <row r="3411">
          <cell r="A3411" t="str">
            <v>BRANT COUNTY POWER INC.</v>
          </cell>
          <cell r="B3411" t="str">
            <v>BRANT COUNTY POWER INC.</v>
          </cell>
          <cell r="C3411">
            <v>-1638896</v>
          </cell>
        </row>
        <row r="3412">
          <cell r="A3412" t="str">
            <v>BRANTFORD POWER INC.</v>
          </cell>
          <cell r="B3412" t="str">
            <v>BRANTFORD POWER INC.</v>
          </cell>
          <cell r="C3412">
            <v>-1015464</v>
          </cell>
        </row>
        <row r="3413">
          <cell r="A3413" t="str">
            <v>BURLINGTON HYDRO INC.</v>
          </cell>
          <cell r="B3413" t="str">
            <v>BURLINGTON HYDRO INC.</v>
          </cell>
          <cell r="C3413">
            <v>-9202656</v>
          </cell>
        </row>
        <row r="3414">
          <cell r="A3414" t="str">
            <v>CAMBRIDGE AND NORTH DUMFRIES HYDRO INC.</v>
          </cell>
          <cell r="B3414" t="str">
            <v>CAMBRIDGE AND NORTH DUMFRIES HYDRO INC.</v>
          </cell>
          <cell r="C3414">
            <v>-10339117</v>
          </cell>
        </row>
        <row r="3415">
          <cell r="A3415" t="str">
            <v>CANADIAN NIAGARA POWER INC.</v>
          </cell>
          <cell r="B3415" t="str">
            <v>CANADIAN NIAGARA POWER INC.</v>
          </cell>
          <cell r="C3415">
            <v>-3269456</v>
          </cell>
        </row>
        <row r="3416">
          <cell r="A3416" t="str">
            <v>CENTRE WELLINGTON HYDRO LTD.</v>
          </cell>
          <cell r="B3416" t="str">
            <v>CENTRE WELLINGTON HYDRO LTD.</v>
          </cell>
          <cell r="C3416">
            <v>-1007466</v>
          </cell>
        </row>
        <row r="3417">
          <cell r="A3417" t="str">
            <v>CHAPLEAU PUBLIC UTILITIES CORPORATION</v>
          </cell>
          <cell r="B3417" t="str">
            <v>CHAPLEAU PUBLIC UTILITIES CORPORATION</v>
          </cell>
          <cell r="C3417">
            <v>0</v>
          </cell>
        </row>
        <row r="3418">
          <cell r="A3418" t="str">
            <v>CLINTON POWER CORPORATION</v>
          </cell>
          <cell r="B3418" t="str">
            <v>ERIE THAMES POWERLINES CORPORATION</v>
          </cell>
          <cell r="C3418">
            <v>-3074</v>
          </cell>
        </row>
        <row r="3419">
          <cell r="A3419" t="str">
            <v>COLLUS POWER CORPORATION</v>
          </cell>
          <cell r="B3419" t="str">
            <v>COLLUS POWER CORPORATION</v>
          </cell>
          <cell r="C3419">
            <v>-5648240</v>
          </cell>
        </row>
        <row r="3420">
          <cell r="A3420" t="str">
            <v>COOPERATIVE HYDRO EMBRUN INC.</v>
          </cell>
          <cell r="B3420" t="str">
            <v>COOPERATIVE HYDRO EMBRUN INC.</v>
          </cell>
          <cell r="C3420">
            <v>-320110</v>
          </cell>
        </row>
        <row r="3421">
          <cell r="A3421" t="str">
            <v>DUTTON HYDRO LIMITED</v>
          </cell>
          <cell r="B3421" t="str">
            <v>MIDDLESEX POWER DISTRIBUTION CORPORATION</v>
          </cell>
          <cell r="C3421">
            <v>0</v>
          </cell>
        </row>
        <row r="3422">
          <cell r="A3422" t="str">
            <v>E.L.K. ENERGY INC.</v>
          </cell>
          <cell r="B3422" t="str">
            <v>E.L.K. ENERGY INC.</v>
          </cell>
          <cell r="C3422">
            <v>-2865858</v>
          </cell>
        </row>
        <row r="3423">
          <cell r="A3423" t="str">
            <v>EASTERN ONTARIO POWER INC.</v>
          </cell>
          <cell r="B3423" t="str">
            <v>CANADIAN NIAGARA POWER INC.</v>
          </cell>
          <cell r="C3423">
            <v>-691836</v>
          </cell>
        </row>
        <row r="3424">
          <cell r="A3424" t="str">
            <v>ENERSOURCE HYDRO MISSISSAUGA INC.</v>
          </cell>
          <cell r="B3424" t="str">
            <v>ENERSOURCE HYDRO MISSISSAUGA INC.</v>
          </cell>
          <cell r="C3424">
            <v>-52195850</v>
          </cell>
        </row>
        <row r="3425">
          <cell r="A3425" t="str">
            <v>ENTEGRUS POWERLINES INC.</v>
          </cell>
          <cell r="B3425" t="str">
            <v>CHATHAM-KENT HYDRO INC.</v>
          </cell>
          <cell r="C3425">
            <v>-3338707</v>
          </cell>
        </row>
        <row r="3426">
          <cell r="A3426" t="str">
            <v>ENWIN UTILITIES LTD.</v>
          </cell>
          <cell r="B3426" t="str">
            <v>ENWIN UTILITIES LTD.</v>
          </cell>
          <cell r="C3426">
            <v>-8618426</v>
          </cell>
        </row>
        <row r="3427">
          <cell r="A3427" t="str">
            <v>ERIE THAMES POWERLINES CORPORATION</v>
          </cell>
          <cell r="B3427" t="str">
            <v>ERIE THAMES POWERLINES CORPORATION</v>
          </cell>
          <cell r="C3427">
            <v>-621263</v>
          </cell>
        </row>
        <row r="3428">
          <cell r="A3428" t="str">
            <v>ESPANOLA REGIONAL HYDRO DISTRIBUTION CORPORATION</v>
          </cell>
          <cell r="B3428" t="str">
            <v>ESPANOLA REGIONAL HYDRO DISTRIBUTION CORPORATION</v>
          </cell>
          <cell r="C3428">
            <v>-106018</v>
          </cell>
        </row>
        <row r="3429">
          <cell r="A3429" t="str">
            <v>ESSEX POWERLINES CORPORATION</v>
          </cell>
          <cell r="B3429" t="str">
            <v>ESSEX POWERLINES CORPORATION</v>
          </cell>
          <cell r="C3429">
            <v>-5998394</v>
          </cell>
        </row>
        <row r="3430">
          <cell r="A3430" t="str">
            <v>FESTIVAL HYDRO INC.</v>
          </cell>
          <cell r="B3430" t="str">
            <v>FESTIVAL HYDRO INC.</v>
          </cell>
          <cell r="C3430">
            <v>-2411290</v>
          </cell>
        </row>
        <row r="3431">
          <cell r="A3431" t="str">
            <v>FORT ALBANY POWER CORPORATION</v>
          </cell>
          <cell r="B3431" t="str">
            <v>FORT ALBANY POWER CORPORATION</v>
          </cell>
          <cell r="C3431">
            <v>-21725</v>
          </cell>
        </row>
        <row r="3432">
          <cell r="A3432" t="str">
            <v>FORT FRANCES POWER CORPORATION</v>
          </cell>
          <cell r="B3432" t="str">
            <v>FORT FRANCES POWER CORPORATION</v>
          </cell>
          <cell r="C3432">
            <v>0</v>
          </cell>
        </row>
        <row r="3433">
          <cell r="A3433" t="str">
            <v>GRAND VALLEY ENERGY INC.</v>
          </cell>
          <cell r="B3433" t="str">
            <v>ORANGEVILLE HYDRO LIMITED</v>
          </cell>
          <cell r="C3433">
            <v>0</v>
          </cell>
        </row>
        <row r="3434">
          <cell r="A3434" t="str">
            <v>GREAT LAKES POWER LIMITED</v>
          </cell>
          <cell r="B3434" t="str">
            <v>GREAT LAKES POWER LIMITED</v>
          </cell>
          <cell r="C3434">
            <v>0</v>
          </cell>
        </row>
        <row r="3435">
          <cell r="A3435" t="str">
            <v>GREATER SUDBURY HYDRO INC.</v>
          </cell>
          <cell r="B3435" t="str">
            <v>GREATER SUDBURY HYDRO INC.</v>
          </cell>
          <cell r="C3435">
            <v>-6673879</v>
          </cell>
        </row>
        <row r="3436">
          <cell r="A3436" t="str">
            <v>GRIMSBY POWER INCORPORATED</v>
          </cell>
          <cell r="B3436" t="str">
            <v>GRIMSBY POWER INCORPORATED</v>
          </cell>
          <cell r="C3436">
            <v>-2927518</v>
          </cell>
        </row>
        <row r="3437">
          <cell r="A3437" t="str">
            <v>GUELPH HYDRO ELECTRIC SYSTEMS INC.</v>
          </cell>
          <cell r="B3437" t="str">
            <v>GUELPH HYDRO ELECTRIC SYSTEMS INC.</v>
          </cell>
          <cell r="C3437">
            <v>-18390258</v>
          </cell>
        </row>
        <row r="3438">
          <cell r="A3438" t="str">
            <v>HALDIMAND COUNTY HYDRO INC.</v>
          </cell>
          <cell r="B3438" t="str">
            <v>HALDIMAND COUNTY HYDRO INC.</v>
          </cell>
          <cell r="C3438">
            <v>-1719470</v>
          </cell>
        </row>
        <row r="3439">
          <cell r="A3439" t="str">
            <v>HALTON HILLS HYDRO INC.</v>
          </cell>
          <cell r="B3439" t="str">
            <v>HALTON HILLS HYDRO INC.</v>
          </cell>
          <cell r="C3439">
            <v>-3872520</v>
          </cell>
        </row>
        <row r="3440">
          <cell r="A3440" t="str">
            <v>HEARST POWER DISTRIBUTION COMPANY LIMITED</v>
          </cell>
          <cell r="B3440" t="str">
            <v>HEARST POWER DISTRIBUTION COMPANY LIMITED</v>
          </cell>
          <cell r="C3440">
            <v>0</v>
          </cell>
        </row>
        <row r="3441">
          <cell r="A3441" t="str">
            <v>HORIZON UTILITIES CORPORATION</v>
          </cell>
          <cell r="B3441" t="str">
            <v>HORIZON UTILITIES CORPORATION</v>
          </cell>
          <cell r="C3441">
            <v>-10527348</v>
          </cell>
        </row>
        <row r="3442">
          <cell r="A3442" t="str">
            <v>HYDRO 2000 INC.</v>
          </cell>
          <cell r="B3442" t="str">
            <v>HYDRO 2000 INC.</v>
          </cell>
          <cell r="C3442">
            <v>-64783</v>
          </cell>
        </row>
        <row r="3443">
          <cell r="A3443" t="str">
            <v>HYDRO HAWKESBURY INC.</v>
          </cell>
          <cell r="B3443" t="str">
            <v>HYDRO HAWKESBURY INC.</v>
          </cell>
          <cell r="C3443">
            <v>0</v>
          </cell>
        </row>
        <row r="3444">
          <cell r="A3444" t="str">
            <v>HYDRO ONE BRAMPTON NETWORKS INC.</v>
          </cell>
          <cell r="B3444" t="str">
            <v>HYDRO ONE BRAMPTON NETWORKS INC.</v>
          </cell>
          <cell r="C3444">
            <v>-52971809</v>
          </cell>
        </row>
        <row r="3445">
          <cell r="A3445" t="str">
            <v>HYDRO ONE NETWORKS INC.</v>
          </cell>
          <cell r="B3445" t="str">
            <v>HYDRO ONE NETWORKS INC.</v>
          </cell>
          <cell r="C3445">
            <v>0</v>
          </cell>
        </row>
        <row r="3446">
          <cell r="A3446" t="str">
            <v>HYDRO ONE REMOTE COMMUNITIES INC.</v>
          </cell>
          <cell r="B3446" t="str">
            <v>HYDRO ONE REMOTE COMMUNITIES INC.</v>
          </cell>
          <cell r="C3446">
            <v>0</v>
          </cell>
        </row>
        <row r="3447">
          <cell r="A3447" t="str">
            <v>HYDRO OTTAWA LIMITED</v>
          </cell>
          <cell r="B3447" t="str">
            <v>HYDRO OTTAWA LIMITED</v>
          </cell>
          <cell r="C3447">
            <v>-91709862</v>
          </cell>
        </row>
        <row r="3448">
          <cell r="A3448" t="str">
            <v>INNISFIL HYDRO DISTRIBUTION SYSTEMS LIMITED</v>
          </cell>
          <cell r="B3448" t="str">
            <v>INNISFIL HYDRO DISTRIBUTION SYSTEMS LIMITED</v>
          </cell>
          <cell r="C3448">
            <v>-3672237</v>
          </cell>
        </row>
        <row r="3449">
          <cell r="A3449" t="str">
            <v>KASHECHEWAN POWER CORPORATION</v>
          </cell>
          <cell r="B3449" t="str">
            <v>KASHECHEWAN POWER CORPORATION</v>
          </cell>
          <cell r="C3449">
            <v>-254951</v>
          </cell>
        </row>
        <row r="3450">
          <cell r="A3450" t="str">
            <v>KENORA HYDRO ELECTRIC CORPORATION LTD.</v>
          </cell>
          <cell r="B3450" t="str">
            <v>KENORA HYDRO ELECTRIC CORPORATION LTD.</v>
          </cell>
          <cell r="C3450">
            <v>-320722</v>
          </cell>
        </row>
        <row r="3451">
          <cell r="A3451" t="str">
            <v>KINGSTON HYDRO CORPORATION</v>
          </cell>
          <cell r="B3451" t="str">
            <v>KINGSTON HYDRO CORPORATION</v>
          </cell>
          <cell r="C3451">
            <v>-78707</v>
          </cell>
        </row>
        <row r="3452">
          <cell r="A3452" t="str">
            <v>KITCHENER-WILMOT HYDRO INC.</v>
          </cell>
          <cell r="B3452" t="str">
            <v>KITCHENER-WILMOT HYDRO INC.</v>
          </cell>
          <cell r="C3452">
            <v>-25609027</v>
          </cell>
        </row>
        <row r="3453">
          <cell r="A3453" t="str">
            <v>LAKEFRONT UTILITIES INC.</v>
          </cell>
          <cell r="B3453" t="str">
            <v>LAKEFRONT UTILITIES INC.</v>
          </cell>
          <cell r="C3453">
            <v>-968096</v>
          </cell>
        </row>
        <row r="3454">
          <cell r="A3454" t="str">
            <v>LAKELAND POWER DISTRIBUTION LTD.</v>
          </cell>
          <cell r="B3454" t="str">
            <v>LAKELAND POWER DISTRIBUTION LTD.</v>
          </cell>
          <cell r="C3454">
            <v>-2512338</v>
          </cell>
        </row>
        <row r="3455">
          <cell r="A3455" t="str">
            <v>LONDON HYDRO INC.</v>
          </cell>
          <cell r="B3455" t="str">
            <v>LONDON HYDRO INC.</v>
          </cell>
          <cell r="C3455">
            <v>-15649522</v>
          </cell>
        </row>
        <row r="3456">
          <cell r="A3456" t="str">
            <v>MIDDLESEX POWER DISTRIBUTION CORPORATION</v>
          </cell>
          <cell r="B3456" t="str">
            <v>MIDDLESEX POWER DISTRIBUTION CORPORATION</v>
          </cell>
          <cell r="C3456">
            <v>-710348</v>
          </cell>
        </row>
        <row r="3457">
          <cell r="A3457" t="str">
            <v>MIDLAND POWER UTILITY CORPORATION</v>
          </cell>
          <cell r="B3457" t="str">
            <v>MIDLAND POWER UTILITY CORPORATION</v>
          </cell>
          <cell r="C3457">
            <v>-304812</v>
          </cell>
        </row>
        <row r="3458">
          <cell r="A3458" t="str">
            <v>MILTON HYDRO DISTRIBUTION INC.</v>
          </cell>
          <cell r="B3458" t="str">
            <v>MILTON HYDRO DISTRIBUTION INC.</v>
          </cell>
          <cell r="C3458">
            <v>-24523745</v>
          </cell>
        </row>
        <row r="3459">
          <cell r="A3459" t="str">
            <v>NEWBURY POWER INC.</v>
          </cell>
          <cell r="B3459" t="str">
            <v>MIDDLESEX POWER DISTRIBUTION CORPORATION</v>
          </cell>
          <cell r="C3459">
            <v>0</v>
          </cell>
        </row>
        <row r="3460">
          <cell r="A3460" t="str">
            <v>NEWMARKET HYDRO LTD.</v>
          </cell>
          <cell r="B3460" t="str">
            <v>NEWMARKET-TAY POWER DISTRIBUTION LTD.</v>
          </cell>
          <cell r="C3460">
            <v>-12548042</v>
          </cell>
        </row>
        <row r="3461">
          <cell r="A3461" t="str">
            <v>NIAGARA FALLS HYDRO INC.</v>
          </cell>
          <cell r="B3461" t="str">
            <v>NIAGARA PENINSULA ENERGY INC.</v>
          </cell>
          <cell r="C3461">
            <v>-6026838</v>
          </cell>
        </row>
        <row r="3462">
          <cell r="A3462" t="str">
            <v>NIAGARA-ON-THE-LAKE HYDRO INC.</v>
          </cell>
          <cell r="B3462" t="str">
            <v>NIAGARA-ON-THE-LAKE HYDRO INC.</v>
          </cell>
          <cell r="C3462">
            <v>-4522868</v>
          </cell>
        </row>
        <row r="3463">
          <cell r="A3463" t="str">
            <v>NORFOLK POWER DISTRIBUTION INC.</v>
          </cell>
          <cell r="B3463" t="str">
            <v>NORFOLK POWER DISTRIBUTION INC.</v>
          </cell>
          <cell r="C3463">
            <v>-5796930</v>
          </cell>
        </row>
        <row r="3464">
          <cell r="A3464" t="str">
            <v>NORTH BAY HYDRO DISTRIBUTION LIMITED</v>
          </cell>
          <cell r="B3464" t="str">
            <v>NORTH BAY HYDRO DISTRIBUTION LIMITED</v>
          </cell>
          <cell r="C3464">
            <v>-2808890</v>
          </cell>
        </row>
        <row r="3465">
          <cell r="A3465" t="str">
            <v>NORTHERN ONTARIO WIRES INC.</v>
          </cell>
          <cell r="B3465" t="str">
            <v>NORTHERN ONTARIO WIRES INC.</v>
          </cell>
          <cell r="C3465">
            <v>0</v>
          </cell>
        </row>
        <row r="3466">
          <cell r="A3466" t="str">
            <v>OAKVILLE HYDRO ELECTRICITY DISTRIBUTION INC.</v>
          </cell>
          <cell r="B3466" t="str">
            <v>OAKVILLE HYDRO ELECTRICITY DISTRIBUTION INC.</v>
          </cell>
          <cell r="C3466">
            <v>-19105953</v>
          </cell>
        </row>
        <row r="3467">
          <cell r="A3467" t="str">
            <v>ORANGEVILLE HYDRO LIMITED</v>
          </cell>
          <cell r="B3467" t="str">
            <v>ORANGEVILLE HYDRO LIMITED</v>
          </cell>
          <cell r="C3467">
            <v>-2297310</v>
          </cell>
        </row>
        <row r="3468">
          <cell r="A3468" t="str">
            <v>ORILLIA POWER DISTRIBUTION CORPORATION</v>
          </cell>
          <cell r="B3468" t="str">
            <v>ORILLIA POWER DISTRIBUTION CORPORATION</v>
          </cell>
          <cell r="C3468">
            <v>-371388</v>
          </cell>
        </row>
        <row r="3469">
          <cell r="A3469" t="str">
            <v>OSHAWA PUC NETWORKS INC.</v>
          </cell>
          <cell r="B3469" t="str">
            <v>OSHAWA PUC NETWORKS INC.</v>
          </cell>
          <cell r="C3469">
            <v>-19425220</v>
          </cell>
        </row>
        <row r="3470">
          <cell r="A3470" t="str">
            <v>OTTAWA RIVER POWER CORPORATION</v>
          </cell>
          <cell r="B3470" t="str">
            <v>OTTAWA RIVER POWER CORPORATION</v>
          </cell>
          <cell r="C3470">
            <v>-802025</v>
          </cell>
        </row>
        <row r="3471">
          <cell r="A3471" t="str">
            <v>PARRY SOUND POWER CORPORATION</v>
          </cell>
          <cell r="B3471" t="str">
            <v>PARRY SOUND POWER CORPORATION</v>
          </cell>
          <cell r="C3471">
            <v>-401903</v>
          </cell>
        </row>
        <row r="3472">
          <cell r="A3472" t="str">
            <v>PENINSULA WEST UTILITIES LIMITED</v>
          </cell>
          <cell r="B3472" t="str">
            <v>NIAGARA PENINSULA ENERGY INC.</v>
          </cell>
          <cell r="C3472">
            <v>-5699818</v>
          </cell>
        </row>
        <row r="3473">
          <cell r="A3473" t="str">
            <v>PETERBOROUGH DISTRIBUTION INCORPORATED</v>
          </cell>
          <cell r="B3473" t="str">
            <v>PETERBOROUGH DISTRIBUTION INCORPORATED</v>
          </cell>
          <cell r="C3473">
            <v>0</v>
          </cell>
        </row>
        <row r="3474">
          <cell r="A3474" t="str">
            <v>PORT COLBORNE HYDRO INC.</v>
          </cell>
          <cell r="B3474" t="str">
            <v>CANADIAN NIAGARA POWER INC.</v>
          </cell>
          <cell r="C3474">
            <v>-240722</v>
          </cell>
        </row>
        <row r="3475">
          <cell r="A3475" t="str">
            <v>POWERSTREAM INC.</v>
          </cell>
          <cell r="B3475" t="str">
            <v>POWERSTREAM INC.</v>
          </cell>
          <cell r="C3475">
            <v>-149032561</v>
          </cell>
        </row>
        <row r="3476">
          <cell r="A3476" t="str">
            <v>PUC DISTRIBUTION INC.</v>
          </cell>
          <cell r="B3476" t="str">
            <v>PUC DISTRIBUTION INC.</v>
          </cell>
          <cell r="C3476">
            <v>-1962050</v>
          </cell>
        </row>
        <row r="3477">
          <cell r="A3477" t="str">
            <v>RENFREW HYDRO INC.</v>
          </cell>
          <cell r="B3477" t="str">
            <v>RENFREW HYDRO INC.</v>
          </cell>
          <cell r="C3477">
            <v>0</v>
          </cell>
        </row>
        <row r="3478">
          <cell r="A3478" t="str">
            <v>RIDEAU ST. LAWRENCE DISTRIBUTION INC.</v>
          </cell>
          <cell r="B3478" t="str">
            <v>RIDEAU ST. LAWRENCE DISTRIBUTION INC.</v>
          </cell>
          <cell r="C3478">
            <v>-244871</v>
          </cell>
        </row>
        <row r="3479">
          <cell r="A3479" t="str">
            <v>SIOUX LOOKOUT HYDRO INC.</v>
          </cell>
          <cell r="B3479" t="str">
            <v>SIOUX LOOKOUT HYDRO INC.</v>
          </cell>
          <cell r="C3479">
            <v>-474387</v>
          </cell>
        </row>
        <row r="3480">
          <cell r="A3480" t="str">
            <v>ST. THOMAS ENERGY INC.</v>
          </cell>
          <cell r="B3480" t="str">
            <v>ST. THOMAS ENERGY INC.</v>
          </cell>
          <cell r="C3480">
            <v>-4175371</v>
          </cell>
        </row>
        <row r="3481">
          <cell r="A3481" t="str">
            <v>TAY HYDRO ELECTRIC DISTRIBUTION COMPANY INC.</v>
          </cell>
          <cell r="B3481" t="str">
            <v>NEWMARKET-TAY POWER DISTRIBUTION LTD.</v>
          </cell>
          <cell r="C3481">
            <v>-297502</v>
          </cell>
        </row>
        <row r="3482">
          <cell r="A3482" t="str">
            <v>TERRACE BAY SUPERIOR WIRES INC.</v>
          </cell>
          <cell r="B3482" t="str">
            <v>HYDRO ONE NETWORKS INC.</v>
          </cell>
          <cell r="C3482">
            <v>-69888</v>
          </cell>
        </row>
        <row r="3483">
          <cell r="A3483" t="str">
            <v>THUNDER BAY HYDRO ELECTRICITY DISTRIBUTION INC.</v>
          </cell>
          <cell r="B3483" t="str">
            <v>THUNDER BAY HYDRO ELECTRICITY DISTRIBUTION INC.</v>
          </cell>
          <cell r="C3483">
            <v>-5727950</v>
          </cell>
        </row>
        <row r="3484">
          <cell r="A3484" t="str">
            <v>TILLSONBURG HYDRO INC.</v>
          </cell>
          <cell r="B3484" t="str">
            <v>TILLSONBURG HYDRO INC.</v>
          </cell>
          <cell r="C3484">
            <v>-1520515</v>
          </cell>
        </row>
        <row r="3485">
          <cell r="A3485" t="str">
            <v>TORONTO HYDRO-ELECTRIC SYSTEM LIMITED</v>
          </cell>
          <cell r="B3485" t="str">
            <v>TORONTO HYDRO-ELECTRIC SYSTEM LIMITED</v>
          </cell>
          <cell r="C3485">
            <v>-172013390</v>
          </cell>
        </row>
        <row r="3486">
          <cell r="A3486" t="str">
            <v>VERIDIAN CONNECTIONS INC.</v>
          </cell>
          <cell r="B3486" t="str">
            <v>VERIDIAN CONNECTIONS INC.</v>
          </cell>
          <cell r="C3486">
            <v>-29385414</v>
          </cell>
        </row>
        <row r="3487">
          <cell r="A3487" t="str">
            <v>WASAGA DISTRIBUTION INC.</v>
          </cell>
          <cell r="B3487" t="str">
            <v>WASAGA DISTRIBUTION INC.</v>
          </cell>
          <cell r="C3487">
            <v>-1364416</v>
          </cell>
        </row>
        <row r="3488">
          <cell r="A3488" t="str">
            <v>WATERLOO NORTH HYDRO INC.</v>
          </cell>
          <cell r="B3488" t="str">
            <v>WATERLOO NORTH HYDRO INC.</v>
          </cell>
          <cell r="C3488">
            <v>-17014606</v>
          </cell>
        </row>
        <row r="3489">
          <cell r="A3489" t="str">
            <v>WELLAND HYDRO-ELECTRIC SYSTEM CORP.</v>
          </cell>
          <cell r="B3489" t="str">
            <v>WELLAND HYDRO-ELECTRIC SYSTEM CORP.</v>
          </cell>
          <cell r="C3489">
            <v>-631962</v>
          </cell>
        </row>
        <row r="3490">
          <cell r="A3490" t="str">
            <v>WELLINGTON NORTH POWER INC.</v>
          </cell>
          <cell r="B3490" t="str">
            <v>WELLINGTON NORTH POWER INC.</v>
          </cell>
          <cell r="C3490">
            <v>-200072</v>
          </cell>
        </row>
        <row r="3491">
          <cell r="A3491" t="str">
            <v>WEST COAST HURON ENERGY INC.</v>
          </cell>
          <cell r="B3491" t="str">
            <v>WEST COAST HURON ENERGY INC.</v>
          </cell>
          <cell r="C3491">
            <v>-166135</v>
          </cell>
        </row>
        <row r="3492">
          <cell r="A3492" t="str">
            <v>WEST NIPISSING ENERGY SERVICES LTD.</v>
          </cell>
          <cell r="B3492" t="str">
            <v>GREATER SUDBURY HYDRO INC.</v>
          </cell>
          <cell r="C3492">
            <v>-90782</v>
          </cell>
        </row>
        <row r="3493">
          <cell r="A3493" t="str">
            <v>WEST PERTH POWER INC.</v>
          </cell>
          <cell r="B3493" t="str">
            <v>ERIE THAMES POWERLINES CORPORATION</v>
          </cell>
          <cell r="C3493">
            <v>-232979</v>
          </cell>
        </row>
        <row r="3494">
          <cell r="A3494" t="str">
            <v>WESTARIO POWER INC.</v>
          </cell>
          <cell r="B3494" t="str">
            <v>WESTARIO POWER INC.</v>
          </cell>
          <cell r="C3494">
            <v>-4437179</v>
          </cell>
        </row>
        <row r="3495">
          <cell r="A3495" t="str">
            <v>WHITBY HYDRO ELECTRIC CORPORATION</v>
          </cell>
          <cell r="B3495" t="str">
            <v>WHITBY HYDRO ELECTRIC CORPORATION</v>
          </cell>
          <cell r="C3495">
            <v>-15884569</v>
          </cell>
        </row>
        <row r="3496">
          <cell r="A3496" t="str">
            <v>WOODSTOCK HYDRO SERVICES INC.</v>
          </cell>
          <cell r="B3496" t="str">
            <v>WOODSTOCK HYDRO SERVICES INC.</v>
          </cell>
          <cell r="C3496">
            <v>-1221567</v>
          </cell>
        </row>
        <row r="3501">
          <cell r="A3501" t="str">
            <v>ATIKOKAN HYDRO INC.</v>
          </cell>
          <cell r="B3501" t="str">
            <v>ATIKOKAN HYDRO INC.</v>
          </cell>
          <cell r="C3501">
            <v>0</v>
          </cell>
        </row>
        <row r="3502">
          <cell r="A3502" t="str">
            <v>ATTAWAPISKAT POWER CORPORATION</v>
          </cell>
          <cell r="B3502" t="str">
            <v>ATTAWAPISKAT POWER CORPORATION</v>
          </cell>
          <cell r="C3502">
            <v>-511790</v>
          </cell>
        </row>
        <row r="3503">
          <cell r="A3503" t="str">
            <v>BARRIE HYDRO DISTRIBUTION INC.</v>
          </cell>
          <cell r="B3503" t="str">
            <v>POWERSTREAM INC.</v>
          </cell>
          <cell r="C3503">
            <v>-21867467</v>
          </cell>
        </row>
        <row r="3504">
          <cell r="A3504" t="str">
            <v>BLUEWATER POWER DISTRIBUTION CORPORATION</v>
          </cell>
          <cell r="B3504" t="str">
            <v>BLUEWATER POWER DISTRIBUTION CORPORATION</v>
          </cell>
          <cell r="C3504">
            <v>-3056088</v>
          </cell>
        </row>
        <row r="3505">
          <cell r="A3505" t="str">
            <v>BRANT COUNTY POWER INC.</v>
          </cell>
          <cell r="B3505" t="str">
            <v>BRANT COUNTY POWER INC.</v>
          </cell>
          <cell r="C3505">
            <v>-1699499</v>
          </cell>
        </row>
        <row r="3506">
          <cell r="A3506" t="str">
            <v>BRANTFORD POWER INC.</v>
          </cell>
          <cell r="B3506" t="str">
            <v>BRANTFORD POWER INC.</v>
          </cell>
          <cell r="C3506">
            <v>-2016598</v>
          </cell>
        </row>
        <row r="3507">
          <cell r="A3507" t="str">
            <v>BURLINGTON HYDRO INC.</v>
          </cell>
          <cell r="B3507" t="str">
            <v>BURLINGTON HYDRO INC.</v>
          </cell>
          <cell r="C3507">
            <v>-11447083</v>
          </cell>
        </row>
        <row r="3508">
          <cell r="A3508" t="str">
            <v>CAMBRIDGE AND NORTH DUMFRIES HYDRO INC.</v>
          </cell>
          <cell r="B3508" t="str">
            <v>CAMBRIDGE AND NORTH DUMFRIES HYDRO INC.</v>
          </cell>
          <cell r="C3508">
            <v>-10760943</v>
          </cell>
        </row>
        <row r="3509">
          <cell r="A3509" t="str">
            <v>CANADIAN NIAGARA POWER INC.</v>
          </cell>
          <cell r="B3509" t="str">
            <v>CANADIAN NIAGARA POWER INC.</v>
          </cell>
          <cell r="C3509">
            <v>-3480330</v>
          </cell>
        </row>
        <row r="3510">
          <cell r="A3510" t="str">
            <v>CENTRE WELLINGTON HYDRO LTD.</v>
          </cell>
          <cell r="B3510" t="str">
            <v>CENTRE WELLINGTON HYDRO LTD.</v>
          </cell>
          <cell r="C3510">
            <v>-960491</v>
          </cell>
        </row>
        <row r="3511">
          <cell r="A3511" t="str">
            <v>CHAPLEAU PUBLIC UTILITIES CORPORATION</v>
          </cell>
          <cell r="B3511" t="str">
            <v>CHAPLEAU PUBLIC UTILITIES CORPORATION</v>
          </cell>
          <cell r="C3511">
            <v>0</v>
          </cell>
        </row>
        <row r="3512">
          <cell r="A3512" t="str">
            <v>CLINTON POWER CORPORATION</v>
          </cell>
          <cell r="B3512" t="str">
            <v>ERIE THAMES POWERLINES CORPORATION</v>
          </cell>
          <cell r="C3512">
            <v>-3074</v>
          </cell>
        </row>
        <row r="3513">
          <cell r="A3513" t="str">
            <v>COLLUS POWER CORPORATION</v>
          </cell>
          <cell r="B3513" t="str">
            <v>COLLUS POWER CORPORATION</v>
          </cell>
          <cell r="C3513">
            <v>-6129230</v>
          </cell>
        </row>
        <row r="3514">
          <cell r="A3514" t="str">
            <v>COOPERATIVE HYDRO EMBRUN INC.</v>
          </cell>
          <cell r="B3514" t="str">
            <v>COOPERATIVE HYDRO EMBRUN INC.</v>
          </cell>
          <cell r="C3514">
            <v>-394640</v>
          </cell>
        </row>
        <row r="3515">
          <cell r="A3515" t="str">
            <v>E.L.K. ENERGY INC.</v>
          </cell>
          <cell r="B3515" t="str">
            <v>E.L.K. ENERGY INC.</v>
          </cell>
          <cell r="C3515">
            <v>-3319944</v>
          </cell>
        </row>
        <row r="3516">
          <cell r="A3516" t="str">
            <v>EASTERN ONTARIO POWER INC.</v>
          </cell>
          <cell r="B3516" t="str">
            <v>CANADIAN NIAGARA POWER INC.</v>
          </cell>
          <cell r="C3516">
            <v>-747312</v>
          </cell>
        </row>
        <row r="3517">
          <cell r="A3517" t="str">
            <v>ENERSOURCE HYDRO MISSISSAUGA INC.</v>
          </cell>
          <cell r="B3517" t="str">
            <v>ENERSOURCE HYDRO MISSISSAUGA INC.</v>
          </cell>
          <cell r="C3517">
            <v>-59510187</v>
          </cell>
        </row>
        <row r="3518">
          <cell r="A3518" t="str">
            <v>ENTEGRUS POWERLINES INC.</v>
          </cell>
          <cell r="B3518" t="str">
            <v>CHATHAM-KENT HYDRO INC.</v>
          </cell>
          <cell r="C3518">
            <v>-3551848</v>
          </cell>
        </row>
        <row r="3519">
          <cell r="A3519" t="str">
            <v>ENWIN UTILITIES LTD.</v>
          </cell>
          <cell r="B3519" t="str">
            <v>ENWIN UTILITIES LTD.</v>
          </cell>
          <cell r="C3519">
            <v>-10046195</v>
          </cell>
        </row>
        <row r="3520">
          <cell r="A3520" t="str">
            <v>ERIE THAMES POWERLINES CORPORATION</v>
          </cell>
          <cell r="B3520" t="str">
            <v>ERIE THAMES POWERLINES CORPORATION</v>
          </cell>
          <cell r="C3520">
            <v>-1697325</v>
          </cell>
        </row>
        <row r="3521">
          <cell r="A3521" t="str">
            <v>ESPANOLA REGIONAL HYDRO DISTRIBUTION CORPORATION</v>
          </cell>
          <cell r="B3521" t="str">
            <v>ESPANOLA REGIONAL HYDRO DISTRIBUTION CORPORATION</v>
          </cell>
          <cell r="C3521">
            <v>-162225</v>
          </cell>
        </row>
        <row r="3522">
          <cell r="A3522" t="str">
            <v>ESSEX POWERLINES CORPORATION</v>
          </cell>
          <cell r="B3522" t="str">
            <v>ESSEX POWERLINES CORPORATION</v>
          </cell>
          <cell r="C3522">
            <v>-6928269</v>
          </cell>
        </row>
        <row r="3523">
          <cell r="A3523" t="str">
            <v>FESTIVAL HYDRO INC.</v>
          </cell>
          <cell r="B3523" t="str">
            <v>FESTIVAL HYDRO INC.</v>
          </cell>
          <cell r="C3523">
            <v>-3166416</v>
          </cell>
        </row>
        <row r="3524">
          <cell r="A3524" t="str">
            <v>FORT ALBANY POWER CORPORATION</v>
          </cell>
          <cell r="B3524" t="str">
            <v>FORT ALBANY POWER CORPORATION</v>
          </cell>
          <cell r="C3524">
            <v>-21725</v>
          </cell>
        </row>
        <row r="3525">
          <cell r="A3525" t="str">
            <v>FORT FRANCES POWER CORPORATION</v>
          </cell>
          <cell r="B3525" t="str">
            <v>FORT FRANCES POWER CORPORATION</v>
          </cell>
          <cell r="C3525">
            <v>0</v>
          </cell>
        </row>
        <row r="3526">
          <cell r="A3526" t="str">
            <v>GRAND VALLEY ENERGY INC.</v>
          </cell>
          <cell r="B3526" t="str">
            <v>ORANGEVILLE HYDRO LIMITED</v>
          </cell>
          <cell r="C3526">
            <v>0</v>
          </cell>
        </row>
        <row r="3527">
          <cell r="A3527" t="str">
            <v>GREAT LAKES POWER LIMITED</v>
          </cell>
          <cell r="B3527" t="str">
            <v>GREAT LAKES POWER LIMITED</v>
          </cell>
          <cell r="C3527">
            <v>0</v>
          </cell>
        </row>
        <row r="3528">
          <cell r="A3528" t="str">
            <v>GREATER SUDBURY HYDRO INC.</v>
          </cell>
          <cell r="B3528" t="str">
            <v>GREATER SUDBURY HYDRO INC.</v>
          </cell>
          <cell r="C3528">
            <v>-8077147</v>
          </cell>
        </row>
        <row r="3529">
          <cell r="A3529" t="str">
            <v>GRIMSBY POWER INCORPORATED</v>
          </cell>
          <cell r="B3529" t="str">
            <v>GRIMSBY POWER INCORPORATED</v>
          </cell>
          <cell r="C3529">
            <v>-3859433</v>
          </cell>
        </row>
        <row r="3530">
          <cell r="A3530" t="str">
            <v>GUELPH HYDRO ELECTRIC SYSTEMS INC.</v>
          </cell>
          <cell r="B3530" t="str">
            <v>GUELPH HYDRO ELECTRIC SYSTEMS INC.</v>
          </cell>
          <cell r="C3530">
            <v>-21926645</v>
          </cell>
        </row>
        <row r="3531">
          <cell r="A3531" t="str">
            <v>HALDIMAND COUNTY HYDRO INC.</v>
          </cell>
          <cell r="B3531" t="str">
            <v>HALDIMAND COUNTY HYDRO INC.</v>
          </cell>
          <cell r="C3531">
            <v>-2108118</v>
          </cell>
        </row>
        <row r="3532">
          <cell r="A3532" t="str">
            <v>HALTON HILLS HYDRO INC.</v>
          </cell>
          <cell r="B3532" t="str">
            <v>HALTON HILLS HYDRO INC.</v>
          </cell>
          <cell r="C3532">
            <v>-4317869</v>
          </cell>
        </row>
        <row r="3533">
          <cell r="A3533" t="str">
            <v>HEARST POWER DISTRIBUTION COMPANY LIMITED</v>
          </cell>
          <cell r="B3533" t="str">
            <v>HEARST POWER DISTRIBUTION COMPANY LIMITED</v>
          </cell>
          <cell r="C3533">
            <v>0</v>
          </cell>
        </row>
        <row r="3534">
          <cell r="A3534" t="str">
            <v>HORIZON UTILITIES CORPORATION</v>
          </cell>
          <cell r="B3534" t="str">
            <v>HORIZON UTILITIES CORPORATION</v>
          </cell>
          <cell r="C3534">
            <v>-13929032</v>
          </cell>
        </row>
        <row r="3535">
          <cell r="A3535" t="str">
            <v>HYDRO 2000 INC.</v>
          </cell>
          <cell r="B3535" t="str">
            <v>HYDRO 2000 INC.</v>
          </cell>
          <cell r="C3535">
            <v>-106600</v>
          </cell>
        </row>
        <row r="3536">
          <cell r="A3536" t="str">
            <v>HYDRO HAWKESBURY INC.</v>
          </cell>
          <cell r="B3536" t="str">
            <v>HYDRO HAWKESBURY INC.</v>
          </cell>
          <cell r="C3536">
            <v>0</v>
          </cell>
        </row>
        <row r="3537">
          <cell r="A3537" t="str">
            <v>HYDRO ONE BRAMPTON NETWORKS INC.</v>
          </cell>
          <cell r="B3537" t="str">
            <v>HYDRO ONE BRAMPTON NETWORKS INC.</v>
          </cell>
          <cell r="C3537">
            <v>-71500020</v>
          </cell>
        </row>
        <row r="3538">
          <cell r="A3538" t="str">
            <v>HYDRO ONE NETWORKS INC.</v>
          </cell>
          <cell r="B3538" t="str">
            <v>HYDRO ONE NETWORKS INC.</v>
          </cell>
          <cell r="C3538">
            <v>0</v>
          </cell>
        </row>
        <row r="3539">
          <cell r="A3539" t="str">
            <v>HYDRO ONE REMOTE COMMUNITIES INC.</v>
          </cell>
          <cell r="B3539" t="str">
            <v>HYDRO ONE REMOTE COMMUNITIES INC.</v>
          </cell>
          <cell r="C3539">
            <v>0</v>
          </cell>
        </row>
        <row r="3540">
          <cell r="A3540" t="str">
            <v>HYDRO OTTAWA LIMITED</v>
          </cell>
          <cell r="B3540" t="str">
            <v>HYDRO OTTAWA LIMITED</v>
          </cell>
          <cell r="C3540">
            <v>-115389771</v>
          </cell>
        </row>
        <row r="3541">
          <cell r="A3541" t="str">
            <v>INNISFIL HYDRO DISTRIBUTION SYSTEMS LIMITED</v>
          </cell>
          <cell r="B3541" t="str">
            <v>INNISFIL HYDRO DISTRIBUTION SYSTEMS LIMITED</v>
          </cell>
          <cell r="C3541">
            <v>-4314831</v>
          </cell>
        </row>
        <row r="3542">
          <cell r="A3542" t="str">
            <v>KENORA HYDRO ELECTRIC CORPORATION LTD.</v>
          </cell>
          <cell r="B3542" t="str">
            <v>KENORA HYDRO ELECTRIC CORPORATION LTD.</v>
          </cell>
          <cell r="C3542">
            <v>-376226</v>
          </cell>
        </row>
        <row r="3543">
          <cell r="A3543" t="str">
            <v>KINGSTON HYDRO CORPORATION</v>
          </cell>
          <cell r="B3543" t="str">
            <v>KINGSTON HYDRO CORPORATION</v>
          </cell>
          <cell r="C3543">
            <v>-203201</v>
          </cell>
        </row>
        <row r="3544">
          <cell r="A3544" t="str">
            <v>KITCHENER-WILMOT HYDRO INC.</v>
          </cell>
          <cell r="B3544" t="str">
            <v>KITCHENER-WILMOT HYDRO INC.</v>
          </cell>
          <cell r="C3544">
            <v>-30771382</v>
          </cell>
        </row>
        <row r="3545">
          <cell r="A3545" t="str">
            <v>LAKEFRONT UTILITIES INC.</v>
          </cell>
          <cell r="B3545" t="str">
            <v>LAKEFRONT UTILITIES INC.</v>
          </cell>
          <cell r="C3545">
            <v>-1229648</v>
          </cell>
        </row>
        <row r="3546">
          <cell r="A3546" t="str">
            <v>LAKELAND POWER DISTRIBUTION LTD.</v>
          </cell>
          <cell r="B3546" t="str">
            <v>LAKELAND POWER DISTRIBUTION LTD.</v>
          </cell>
          <cell r="C3546">
            <v>-3286585</v>
          </cell>
        </row>
        <row r="3547">
          <cell r="A3547" t="str">
            <v>LONDON HYDRO INC.</v>
          </cell>
          <cell r="B3547" t="str">
            <v>LONDON HYDRO INC.</v>
          </cell>
          <cell r="C3547">
            <v>-18974911</v>
          </cell>
        </row>
        <row r="3548">
          <cell r="A3548" t="str">
            <v>MIDDLESEX POWER DISTRIBUTION CORPORATION</v>
          </cell>
          <cell r="B3548" t="str">
            <v>MIDDLESEX POWER DISTRIBUTION CORPORATION</v>
          </cell>
          <cell r="C3548">
            <v>-756395</v>
          </cell>
        </row>
        <row r="3549">
          <cell r="A3549" t="str">
            <v>MIDLAND POWER UTILITY CORPORATION</v>
          </cell>
          <cell r="B3549" t="str">
            <v>MIDLAND POWER UTILITY CORPORATION</v>
          </cell>
          <cell r="C3549">
            <v>-523610</v>
          </cell>
        </row>
        <row r="3550">
          <cell r="A3550" t="str">
            <v>MILTON HYDRO DISTRIBUTION INC.</v>
          </cell>
          <cell r="B3550" t="str">
            <v>MILTON HYDRO DISTRIBUTION INC.</v>
          </cell>
          <cell r="C3550">
            <v>-25969118</v>
          </cell>
        </row>
        <row r="3551">
          <cell r="A3551" t="str">
            <v>NEWBURY POWER INC.</v>
          </cell>
          <cell r="B3551" t="str">
            <v>MIDDLESEX POWER DISTRIBUTION CORPORATION</v>
          </cell>
          <cell r="C3551">
            <v>0</v>
          </cell>
        </row>
        <row r="3552">
          <cell r="A3552" t="str">
            <v>NEWMARKET-TAY POWER DISTRIBUTION LTD.</v>
          </cell>
          <cell r="B3552" t="str">
            <v>NEWMARKET-TAY POWER DISTRIBUTION LTD.</v>
          </cell>
          <cell r="C3552">
            <v>-14266967</v>
          </cell>
        </row>
        <row r="3553">
          <cell r="A3553" t="str">
            <v>NIAGARA FALLS HYDRO INC.</v>
          </cell>
          <cell r="B3553" t="str">
            <v>NIAGARA PENINSULA ENERGY INC.</v>
          </cell>
          <cell r="C3553">
            <v>-6705964</v>
          </cell>
        </row>
        <row r="3554">
          <cell r="A3554" t="str">
            <v>NIAGARA-ON-THE-LAKE HYDRO INC.</v>
          </cell>
          <cell r="B3554" t="str">
            <v>NIAGARA-ON-THE-LAKE HYDRO INC.</v>
          </cell>
          <cell r="C3554">
            <v>-4827565</v>
          </cell>
        </row>
        <row r="3555">
          <cell r="A3555" t="str">
            <v>NORFOLK POWER DISTRIBUTION INC.</v>
          </cell>
          <cell r="B3555" t="str">
            <v>NORFOLK POWER DISTRIBUTION INC.</v>
          </cell>
          <cell r="C3555">
            <v>-6791146</v>
          </cell>
        </row>
        <row r="3556">
          <cell r="A3556" t="str">
            <v>NORTH BAY HYDRO DISTRIBUTION LIMITED</v>
          </cell>
          <cell r="B3556" t="str">
            <v>NORTH BAY HYDRO DISTRIBUTION LIMITED</v>
          </cell>
          <cell r="C3556">
            <v>-3815935</v>
          </cell>
        </row>
        <row r="3557">
          <cell r="A3557" t="str">
            <v>NORTHERN ONTARIO WIRES INC.</v>
          </cell>
          <cell r="B3557" t="str">
            <v>NORTHERN ONTARIO WIRES INC.</v>
          </cell>
          <cell r="C3557">
            <v>0</v>
          </cell>
        </row>
        <row r="3558">
          <cell r="A3558" t="str">
            <v>OAKVILLE HYDRO ELECTRICITY DISTRIBUTION INC.</v>
          </cell>
          <cell r="B3558" t="str">
            <v>OAKVILLE HYDRO ELECTRICITY DISTRIBUTION INC.</v>
          </cell>
          <cell r="C3558">
            <v>-22844591</v>
          </cell>
        </row>
        <row r="3559">
          <cell r="A3559" t="str">
            <v>ORANGEVILLE HYDRO LIMITED</v>
          </cell>
          <cell r="B3559" t="str">
            <v>ORANGEVILLE HYDRO LIMITED</v>
          </cell>
          <cell r="C3559">
            <v>-2832170</v>
          </cell>
        </row>
        <row r="3560">
          <cell r="A3560" t="str">
            <v>ORILLIA POWER DISTRIBUTION CORPORATION</v>
          </cell>
          <cell r="B3560" t="str">
            <v>ORILLIA POWER DISTRIBUTION CORPORATION</v>
          </cell>
          <cell r="C3560">
            <v>-371388</v>
          </cell>
        </row>
        <row r="3561">
          <cell r="A3561" t="str">
            <v>OSHAWA PUC NETWORKS INC.</v>
          </cell>
          <cell r="B3561" t="str">
            <v>OSHAWA PUC NETWORKS INC.</v>
          </cell>
          <cell r="C3561">
            <v>-21882907</v>
          </cell>
        </row>
        <row r="3562">
          <cell r="A3562" t="str">
            <v>OTTAWA RIVER POWER CORPORATION</v>
          </cell>
          <cell r="B3562" t="str">
            <v>OTTAWA RIVER POWER CORPORATION</v>
          </cell>
          <cell r="C3562">
            <v>-813516</v>
          </cell>
        </row>
        <row r="3563">
          <cell r="A3563" t="str">
            <v>PARRY SOUND POWER CORPORATION</v>
          </cell>
          <cell r="B3563" t="str">
            <v>PARRY SOUND POWER CORPORATION</v>
          </cell>
          <cell r="C3563">
            <v>-434181</v>
          </cell>
        </row>
        <row r="3564">
          <cell r="A3564" t="str">
            <v>PENINSULA WEST UTILITIES LIMITED</v>
          </cell>
          <cell r="B3564" t="str">
            <v>NIAGARA PENINSULA ENERGY INC.</v>
          </cell>
          <cell r="C3564">
            <v>-6703820</v>
          </cell>
        </row>
        <row r="3565">
          <cell r="A3565" t="str">
            <v>PETERBOROUGH DISTRIBUTION INCORPORATED</v>
          </cell>
          <cell r="B3565" t="str">
            <v>PETERBOROUGH DISTRIBUTION INCORPORATED</v>
          </cell>
          <cell r="C3565">
            <v>0</v>
          </cell>
        </row>
        <row r="3566">
          <cell r="A3566" t="str">
            <v>PORT COLBORNE HYDRO INC.</v>
          </cell>
          <cell r="B3566" t="str">
            <v>CANADIAN NIAGARA POWER INC.</v>
          </cell>
          <cell r="C3566">
            <v>-314763</v>
          </cell>
        </row>
        <row r="3567">
          <cell r="A3567" t="str">
            <v>POWERSTREAM INC.</v>
          </cell>
          <cell r="B3567" t="str">
            <v>POWERSTREAM INC.</v>
          </cell>
          <cell r="C3567">
            <v>-158559671</v>
          </cell>
        </row>
        <row r="3568">
          <cell r="A3568" t="str">
            <v>PUC DISTRIBUTION INC.</v>
          </cell>
          <cell r="B3568" t="str">
            <v>PUC DISTRIBUTION INC.</v>
          </cell>
          <cell r="C3568">
            <v>-2805264</v>
          </cell>
        </row>
        <row r="3569">
          <cell r="A3569" t="str">
            <v>RENFREW HYDRO INC.</v>
          </cell>
          <cell r="B3569" t="str">
            <v>RENFREW HYDRO INC.</v>
          </cell>
          <cell r="C3569">
            <v>0</v>
          </cell>
        </row>
        <row r="3570">
          <cell r="A3570" t="str">
            <v>RIDEAU ST. LAWRENCE DISTRIBUTION INC.</v>
          </cell>
          <cell r="B3570" t="str">
            <v>RIDEAU ST. LAWRENCE DISTRIBUTION INC.</v>
          </cell>
          <cell r="C3570">
            <v>-258722</v>
          </cell>
        </row>
        <row r="3571">
          <cell r="A3571" t="str">
            <v>SIOUX LOOKOUT HYDRO INC.</v>
          </cell>
          <cell r="B3571" t="str">
            <v>SIOUX LOOKOUT HYDRO INC.</v>
          </cell>
          <cell r="C3571">
            <v>-524528</v>
          </cell>
        </row>
        <row r="3572">
          <cell r="A3572" t="str">
            <v>ST. THOMAS ENERGY INC.</v>
          </cell>
          <cell r="B3572" t="str">
            <v>ST. THOMAS ENERGY INC.</v>
          </cell>
          <cell r="C3572">
            <v>-5533757</v>
          </cell>
        </row>
        <row r="3573">
          <cell r="A3573" t="str">
            <v>THUNDER BAY HYDRO ELECTRICITY DISTRIBUTION INC.</v>
          </cell>
          <cell r="B3573" t="str">
            <v>THUNDER BAY HYDRO ELECTRICITY DISTRIBUTION INC.</v>
          </cell>
          <cell r="C3573">
            <v>-6401324</v>
          </cell>
        </row>
        <row r="3574">
          <cell r="A3574" t="str">
            <v>TILLSONBURG HYDRO INC.</v>
          </cell>
          <cell r="B3574" t="str">
            <v>TILLSONBURG HYDRO INC.</v>
          </cell>
          <cell r="C3574">
            <v>-1658900</v>
          </cell>
        </row>
        <row r="3575">
          <cell r="A3575" t="str">
            <v>TORONTO HYDRO-ELECTRIC SYSTEM LIMITED</v>
          </cell>
          <cell r="B3575" t="str">
            <v>TORONTO HYDRO-ELECTRIC SYSTEM LIMITED</v>
          </cell>
          <cell r="C3575">
            <v>-201176588</v>
          </cell>
        </row>
        <row r="3576">
          <cell r="A3576" t="str">
            <v>VERIDIAN CONNECTIONS INC.</v>
          </cell>
          <cell r="B3576" t="str">
            <v>VERIDIAN CONNECTIONS INC.</v>
          </cell>
          <cell r="C3576">
            <v>-35198211</v>
          </cell>
        </row>
        <row r="3577">
          <cell r="A3577" t="str">
            <v>WASAGA DISTRIBUTION INC.</v>
          </cell>
          <cell r="B3577" t="str">
            <v>WASAGA DISTRIBUTION INC.</v>
          </cell>
          <cell r="C3577">
            <v>-1435422</v>
          </cell>
        </row>
        <row r="3578">
          <cell r="A3578" t="str">
            <v>WATERLOO NORTH HYDRO INC.</v>
          </cell>
          <cell r="B3578" t="str">
            <v>WATERLOO NORTH HYDRO INC.</v>
          </cell>
          <cell r="C3578">
            <v>-18696778</v>
          </cell>
        </row>
        <row r="3579">
          <cell r="A3579" t="str">
            <v>WELLAND HYDRO-ELECTRIC SYSTEM CORP.</v>
          </cell>
          <cell r="B3579" t="str">
            <v>WELLAND HYDRO-ELECTRIC SYSTEM CORP.</v>
          </cell>
          <cell r="C3579">
            <v>-1405492</v>
          </cell>
        </row>
        <row r="3580">
          <cell r="A3580" t="str">
            <v>WELLINGTON NORTH POWER INC.</v>
          </cell>
          <cell r="B3580" t="str">
            <v>WELLINGTON NORTH POWER INC.</v>
          </cell>
          <cell r="C3580">
            <v>-206210</v>
          </cell>
        </row>
        <row r="3581">
          <cell r="A3581" t="str">
            <v>WEST COAST HURON ENERGY INC.</v>
          </cell>
          <cell r="B3581" t="str">
            <v>WEST COAST HURON ENERGY INC.</v>
          </cell>
          <cell r="C3581">
            <v>-273090</v>
          </cell>
        </row>
        <row r="3582">
          <cell r="A3582" t="str">
            <v>WEST NIPISSING ENERGY SERVICES LTD.</v>
          </cell>
          <cell r="B3582" t="str">
            <v>GREATER SUDBURY HYDRO INC.</v>
          </cell>
          <cell r="C3582">
            <v>-123309</v>
          </cell>
        </row>
        <row r="3583">
          <cell r="A3583" t="str">
            <v>WEST PERTH POWER INC.</v>
          </cell>
          <cell r="B3583" t="str">
            <v>ERIE THAMES POWERLINES CORPORATION</v>
          </cell>
          <cell r="C3583">
            <v>-232979</v>
          </cell>
        </row>
        <row r="3584">
          <cell r="A3584" t="str">
            <v>WESTARIO POWER INC.</v>
          </cell>
          <cell r="B3584" t="str">
            <v>WESTARIO POWER INC.</v>
          </cell>
          <cell r="C3584">
            <v>-5114728</v>
          </cell>
        </row>
        <row r="3585">
          <cell r="A3585" t="str">
            <v>WHITBY HYDRO ELECTRIC CORPORATION</v>
          </cell>
          <cell r="B3585" t="str">
            <v>WHITBY HYDRO ELECTRIC CORPORATION</v>
          </cell>
          <cell r="C3585">
            <v>-17656006</v>
          </cell>
        </row>
        <row r="3586">
          <cell r="A3586" t="str">
            <v>WOODSTOCK HYDRO SERVICES INC.</v>
          </cell>
          <cell r="B3586" t="str">
            <v>WOODSTOCK HYDRO SERVICES INC.</v>
          </cell>
          <cell r="C3586">
            <v>-1457862</v>
          </cell>
        </row>
        <row r="3591">
          <cell r="A3591" t="str">
            <v>ATIKOKAN HYDRO INC.</v>
          </cell>
          <cell r="B3591" t="str">
            <v>ATIKOKAN HYDRO INC.</v>
          </cell>
          <cell r="C3591">
            <v>0</v>
          </cell>
        </row>
        <row r="3592">
          <cell r="A3592" t="str">
            <v>ATTAWAPISKAT POWER CORPORATION</v>
          </cell>
          <cell r="B3592" t="str">
            <v>ATTAWAPISKAT POWER CORPORATION</v>
          </cell>
          <cell r="C3592">
            <v>-891730</v>
          </cell>
        </row>
        <row r="3593">
          <cell r="A3593" t="str">
            <v>BARRIE HYDRO DISTRIBUTION INC.</v>
          </cell>
          <cell r="B3593" t="str">
            <v>POWERSTREAM INC.</v>
          </cell>
          <cell r="C3593">
            <v>-37009632</v>
          </cell>
        </row>
        <row r="3594">
          <cell r="A3594" t="str">
            <v>BLUEWATER POWER DISTRIBUTION CORPORATION</v>
          </cell>
          <cell r="B3594" t="str">
            <v>BLUEWATER POWER DISTRIBUTION CORPORATION</v>
          </cell>
          <cell r="C3594">
            <v>-3296161</v>
          </cell>
        </row>
        <row r="3595">
          <cell r="A3595" t="str">
            <v>BRANT COUNTY POWER INC.</v>
          </cell>
          <cell r="B3595" t="str">
            <v>BRANT COUNTY POWER INC.</v>
          </cell>
          <cell r="C3595">
            <v>-1790109</v>
          </cell>
        </row>
        <row r="3596">
          <cell r="A3596" t="str">
            <v>BRANTFORD POWER INC.</v>
          </cell>
          <cell r="B3596" t="str">
            <v>BRANTFORD POWER INC.</v>
          </cell>
          <cell r="C3596">
            <v>-2644169</v>
          </cell>
        </row>
        <row r="3597">
          <cell r="A3597" t="str">
            <v>BURLINGTON HYDRO INC.</v>
          </cell>
          <cell r="B3597" t="str">
            <v>BURLINGTON HYDRO INC.</v>
          </cell>
          <cell r="C3597">
            <v>-13092065</v>
          </cell>
        </row>
        <row r="3598">
          <cell r="A3598" t="str">
            <v>CAMBRIDGE AND NORTH DUMFRIES HYDRO INC.</v>
          </cell>
          <cell r="B3598" t="str">
            <v>CAMBRIDGE AND NORTH DUMFRIES HYDRO INC.</v>
          </cell>
          <cell r="C3598">
            <v>-11419225</v>
          </cell>
        </row>
        <row r="3599">
          <cell r="A3599" t="str">
            <v>CANADIAN NIAGARA POWER INC.</v>
          </cell>
          <cell r="B3599" t="str">
            <v>CANADIAN NIAGARA POWER INC.</v>
          </cell>
          <cell r="C3599">
            <v>-4193762</v>
          </cell>
        </row>
        <row r="3600">
          <cell r="A3600" t="str">
            <v>CENTRE WELLINGTON HYDRO LTD.</v>
          </cell>
          <cell r="B3600" t="str">
            <v>CENTRE WELLINGTON HYDRO LTD.</v>
          </cell>
          <cell r="C3600">
            <v>-1210534</v>
          </cell>
        </row>
        <row r="3601">
          <cell r="A3601" t="str">
            <v>CHAPLEAU PUBLIC UTILITIES CORPORATION</v>
          </cell>
          <cell r="B3601" t="str">
            <v>CHAPLEAU PUBLIC UTILITIES CORPORATION</v>
          </cell>
          <cell r="C3601">
            <v>0</v>
          </cell>
        </row>
        <row r="3602">
          <cell r="A3602" t="str">
            <v>COLLUS POWER CORPORATION</v>
          </cell>
          <cell r="B3602" t="str">
            <v>COLLUS POWER CORPORATION</v>
          </cell>
          <cell r="C3602">
            <v>-6738873</v>
          </cell>
        </row>
        <row r="3603">
          <cell r="A3603" t="str">
            <v>COOPERATIVE HYDRO EMBRUN INC.</v>
          </cell>
          <cell r="B3603" t="str">
            <v>COOPERATIVE HYDRO EMBRUN INC.</v>
          </cell>
          <cell r="C3603">
            <v>-486899</v>
          </cell>
        </row>
        <row r="3604">
          <cell r="A3604" t="str">
            <v>E.L.K. ENERGY INC.</v>
          </cell>
          <cell r="B3604" t="str">
            <v>E.L.K. ENERGY INC.</v>
          </cell>
          <cell r="C3604">
            <v>-3455631</v>
          </cell>
        </row>
        <row r="3605">
          <cell r="A3605" t="str">
            <v>EASTERN ONTARIO POWER INC.</v>
          </cell>
          <cell r="B3605" t="str">
            <v>CANADIAN NIAGARA POWER INC.</v>
          </cell>
          <cell r="C3605">
            <v>-1086190</v>
          </cell>
        </row>
        <row r="3606">
          <cell r="A3606" t="str">
            <v>ENERSOURCE HYDRO MISSISSAUGA INC.</v>
          </cell>
          <cell r="B3606" t="str">
            <v>ENERSOURCE HYDRO MISSISSAUGA INC.</v>
          </cell>
          <cell r="C3606">
            <v>-63456142</v>
          </cell>
        </row>
        <row r="3607">
          <cell r="A3607" t="str">
            <v>ENTEGRUS POWERLINES INC.</v>
          </cell>
          <cell r="B3607" t="str">
            <v>CHATHAM-KENT HYDRO INC.</v>
          </cell>
          <cell r="C3607">
            <v>-3886753</v>
          </cell>
        </row>
        <row r="3608">
          <cell r="A3608" t="str">
            <v>ENWIN UTILITIES LTD.</v>
          </cell>
          <cell r="B3608" t="str">
            <v>ENWIN UTILITIES LTD.</v>
          </cell>
          <cell r="C3608">
            <v>-11399979</v>
          </cell>
        </row>
        <row r="3609">
          <cell r="A3609" t="str">
            <v>ERIE THAMES POWERLINES CORPORATION</v>
          </cell>
          <cell r="B3609" t="str">
            <v>ERIE THAMES POWERLINES CORPORATION</v>
          </cell>
          <cell r="C3609">
            <v>-2720547</v>
          </cell>
        </row>
        <row r="3610">
          <cell r="A3610" t="str">
            <v>ESPANOLA REGIONAL HYDRO DISTRIBUTION CORPORATION</v>
          </cell>
          <cell r="B3610" t="str">
            <v>ESPANOLA REGIONAL HYDRO DISTRIBUTION CORPORATION</v>
          </cell>
          <cell r="C3610">
            <v>-177095</v>
          </cell>
        </row>
        <row r="3611">
          <cell r="A3611" t="str">
            <v>ESSEX POWERLINES CORPORATION</v>
          </cell>
          <cell r="B3611" t="str">
            <v>ESSEX POWERLINES CORPORATION</v>
          </cell>
          <cell r="C3611">
            <v>-7942366</v>
          </cell>
        </row>
        <row r="3612">
          <cell r="A3612" t="str">
            <v>FESTIVAL HYDRO INC.</v>
          </cell>
          <cell r="B3612" t="str">
            <v>FESTIVAL HYDRO INC.</v>
          </cell>
          <cell r="C3612">
            <v>-3578326</v>
          </cell>
        </row>
        <row r="3613">
          <cell r="A3613" t="str">
            <v>FORT FRANCES POWER CORPORATION</v>
          </cell>
          <cell r="B3613" t="str">
            <v>FORT FRANCES POWER CORPORATION</v>
          </cell>
          <cell r="C3613">
            <v>0</v>
          </cell>
        </row>
        <row r="3614">
          <cell r="A3614" t="str">
            <v>GRAND VALLEY ENERGY INC.</v>
          </cell>
          <cell r="B3614" t="str">
            <v>ORANGEVILLE HYDRO LIMITED</v>
          </cell>
          <cell r="C3614">
            <v>0</v>
          </cell>
        </row>
        <row r="3615">
          <cell r="A3615" t="str">
            <v>GREAT LAKES POWER LIMITED</v>
          </cell>
          <cell r="B3615" t="str">
            <v>GREAT LAKES POWER LIMITED</v>
          </cell>
          <cell r="C3615">
            <v>0</v>
          </cell>
        </row>
        <row r="3616">
          <cell r="A3616" t="str">
            <v>GREATER SUDBURY HYDRO INC.</v>
          </cell>
          <cell r="B3616" t="str">
            <v>GREATER SUDBURY HYDRO INC.</v>
          </cell>
          <cell r="C3616">
            <v>-11463452</v>
          </cell>
        </row>
        <row r="3617">
          <cell r="A3617" t="str">
            <v>GRIMSBY POWER INCORPORATED</v>
          </cell>
          <cell r="B3617" t="str">
            <v>GRIMSBY POWER INCORPORATED</v>
          </cell>
          <cell r="C3617">
            <v>-4022043</v>
          </cell>
        </row>
        <row r="3618">
          <cell r="A3618" t="str">
            <v>GUELPH HYDRO ELECTRIC SYSTEMS INC.</v>
          </cell>
          <cell r="B3618" t="str">
            <v>GUELPH HYDRO ELECTRIC SYSTEMS INC.</v>
          </cell>
          <cell r="C3618">
            <v>-27458350</v>
          </cell>
        </row>
        <row r="3619">
          <cell r="A3619" t="str">
            <v>HALDIMAND COUNTY HYDRO INC.</v>
          </cell>
          <cell r="B3619" t="str">
            <v>HALDIMAND COUNTY HYDRO INC.</v>
          </cell>
          <cell r="C3619">
            <v>-2249223</v>
          </cell>
        </row>
        <row r="3620">
          <cell r="A3620" t="str">
            <v>HALTON HILLS HYDRO INC.</v>
          </cell>
          <cell r="B3620" t="str">
            <v>HALTON HILLS HYDRO INC.</v>
          </cell>
          <cell r="C3620">
            <v>-4666684</v>
          </cell>
        </row>
        <row r="3621">
          <cell r="A3621" t="str">
            <v>HEARST POWER DISTRIBUTION COMPANY LIMITED</v>
          </cell>
          <cell r="B3621" t="str">
            <v>HEARST POWER DISTRIBUTION COMPANY LIMITED</v>
          </cell>
          <cell r="C3621">
            <v>0</v>
          </cell>
        </row>
        <row r="3622">
          <cell r="A3622" t="str">
            <v>HORIZON UTILITIES CORPORATION</v>
          </cell>
          <cell r="B3622" t="str">
            <v>HORIZON UTILITIES CORPORATION</v>
          </cell>
          <cell r="C3622">
            <v>-17837619</v>
          </cell>
        </row>
        <row r="3623">
          <cell r="A3623" t="str">
            <v>HYDRO 2000 INC.</v>
          </cell>
          <cell r="B3623" t="str">
            <v>HYDRO 2000 INC.</v>
          </cell>
          <cell r="C3623">
            <v>-110995</v>
          </cell>
        </row>
        <row r="3624">
          <cell r="A3624" t="str">
            <v>HYDRO HAWKESBURY INC.</v>
          </cell>
          <cell r="B3624" t="str">
            <v>HYDRO HAWKESBURY INC.</v>
          </cell>
          <cell r="C3624">
            <v>-54774</v>
          </cell>
        </row>
        <row r="3625">
          <cell r="A3625" t="str">
            <v>HYDRO ONE BRAMPTON NETWORKS INC.</v>
          </cell>
          <cell r="B3625" t="str">
            <v>HYDRO ONE BRAMPTON NETWORKS INC.</v>
          </cell>
          <cell r="C3625">
            <v>-87582820</v>
          </cell>
        </row>
        <row r="3626">
          <cell r="A3626" t="str">
            <v>HYDRO ONE NETWORKS INC.</v>
          </cell>
          <cell r="B3626" t="str">
            <v>HYDRO ONE NETWORKS INC.</v>
          </cell>
          <cell r="C3626">
            <v>0</v>
          </cell>
        </row>
        <row r="3627">
          <cell r="A3627" t="str">
            <v>HYDRO ONE REMOTE COMMUNITIES INC.</v>
          </cell>
          <cell r="B3627" t="str">
            <v>HYDRO ONE REMOTE COMMUNITIES INC.</v>
          </cell>
          <cell r="C3627">
            <v>0</v>
          </cell>
        </row>
        <row r="3628">
          <cell r="A3628" t="str">
            <v>HYDRO OTTAWA LIMITED</v>
          </cell>
          <cell r="B3628" t="str">
            <v>HYDRO OTTAWA LIMITED</v>
          </cell>
          <cell r="C3628">
            <v>-130908140</v>
          </cell>
        </row>
        <row r="3629">
          <cell r="A3629" t="str">
            <v>INNISFIL HYDRO DISTRIBUTION SYSTEMS LIMITED</v>
          </cell>
          <cell r="B3629" t="str">
            <v>INNISFIL HYDRO DISTRIBUTION SYSTEMS LIMITED</v>
          </cell>
          <cell r="C3629">
            <v>-4566109</v>
          </cell>
        </row>
        <row r="3630">
          <cell r="A3630" t="str">
            <v>KENORA HYDRO ELECTRIC CORPORATION LTD.</v>
          </cell>
          <cell r="B3630" t="str">
            <v>KENORA HYDRO ELECTRIC CORPORATION LTD.</v>
          </cell>
          <cell r="C3630">
            <v>-400422</v>
          </cell>
        </row>
        <row r="3631">
          <cell r="A3631" t="str">
            <v>KINGSTON HYDRO CORPORATION</v>
          </cell>
          <cell r="B3631" t="str">
            <v>KINGSTON HYDRO CORPORATION</v>
          </cell>
          <cell r="C3631">
            <v>-502032</v>
          </cell>
        </row>
        <row r="3632">
          <cell r="A3632" t="str">
            <v>KITCHENER-WILMOT HYDRO INC.</v>
          </cell>
          <cell r="B3632" t="str">
            <v>KITCHENER-WILMOT HYDRO INC.</v>
          </cell>
          <cell r="C3632">
            <v>-35269965</v>
          </cell>
        </row>
        <row r="3633">
          <cell r="A3633" t="str">
            <v>LAKEFRONT UTILITIES INC.</v>
          </cell>
          <cell r="B3633" t="str">
            <v>LAKEFRONT UTILITIES INC.</v>
          </cell>
          <cell r="C3633">
            <v>-1501383</v>
          </cell>
        </row>
        <row r="3634">
          <cell r="A3634" t="str">
            <v>LAKELAND POWER DISTRIBUTION LTD.</v>
          </cell>
          <cell r="B3634" t="str">
            <v>LAKELAND POWER DISTRIBUTION LTD.</v>
          </cell>
          <cell r="C3634">
            <v>-3765651</v>
          </cell>
        </row>
        <row r="3635">
          <cell r="A3635" t="str">
            <v>LONDON HYDRO INC.</v>
          </cell>
          <cell r="B3635" t="str">
            <v>LONDON HYDRO INC.</v>
          </cell>
          <cell r="C3635">
            <v>-22453005</v>
          </cell>
        </row>
        <row r="3636">
          <cell r="A3636" t="str">
            <v>MIDDLESEX POWER DISTRIBUTION CORPORATION</v>
          </cell>
          <cell r="B3636" t="str">
            <v>MIDDLESEX POWER DISTRIBUTION CORPORATION</v>
          </cell>
          <cell r="C3636">
            <v>-838745</v>
          </cell>
        </row>
        <row r="3637">
          <cell r="A3637" t="str">
            <v>MIDLAND POWER UTILITY CORPORATION</v>
          </cell>
          <cell r="B3637" t="str">
            <v>MIDLAND POWER UTILITY CORPORATION</v>
          </cell>
          <cell r="C3637">
            <v>-784980</v>
          </cell>
        </row>
        <row r="3638">
          <cell r="A3638" t="str">
            <v>MILTON HYDRO DISTRIBUTION INC.</v>
          </cell>
          <cell r="B3638" t="str">
            <v>MILTON HYDRO DISTRIBUTION INC.</v>
          </cell>
          <cell r="C3638">
            <v>-31780091</v>
          </cell>
        </row>
        <row r="3639">
          <cell r="A3639" t="str">
            <v>NEWMARKET-TAY POWER DISTRIBUTION LTD.</v>
          </cell>
          <cell r="B3639" t="str">
            <v>NEWMARKET-TAY POWER DISTRIBUTION LTD.</v>
          </cell>
          <cell r="C3639">
            <v>-15837221</v>
          </cell>
        </row>
        <row r="3640">
          <cell r="A3640" t="str">
            <v>NIAGARA PENINSULA ENERGY INC.</v>
          </cell>
          <cell r="B3640" t="str">
            <v>NIAGARA PENINSULA ENERGY INC.</v>
          </cell>
          <cell r="C3640">
            <v>-15122688</v>
          </cell>
        </row>
        <row r="3641">
          <cell r="A3641" t="str">
            <v>NIAGARA-ON-THE-LAKE HYDRO INC.</v>
          </cell>
          <cell r="B3641" t="str">
            <v>NIAGARA-ON-THE-LAKE HYDRO INC.</v>
          </cell>
          <cell r="C3641">
            <v>-5038608</v>
          </cell>
        </row>
        <row r="3642">
          <cell r="A3642" t="str">
            <v>NORFOLK POWER DISTRIBUTION INC.</v>
          </cell>
          <cell r="B3642" t="str">
            <v>NORFOLK POWER DISTRIBUTION INC.</v>
          </cell>
          <cell r="C3642">
            <v>-7122607</v>
          </cell>
        </row>
        <row r="3643">
          <cell r="A3643" t="str">
            <v>NORTH BAY HYDRO DISTRIBUTION LIMITED</v>
          </cell>
          <cell r="B3643" t="str">
            <v>NORTH BAY HYDRO DISTRIBUTION LIMITED</v>
          </cell>
          <cell r="C3643">
            <v>-5267808</v>
          </cell>
        </row>
        <row r="3644">
          <cell r="A3644" t="str">
            <v>NORTHERN ONTARIO WIRES INC.</v>
          </cell>
          <cell r="B3644" t="str">
            <v>NORTHERN ONTARIO WIRES INC.</v>
          </cell>
          <cell r="C3644">
            <v>0</v>
          </cell>
        </row>
        <row r="3645">
          <cell r="A3645" t="str">
            <v>OAKVILLE HYDRO ELECTRICITY DISTRIBUTION INC.</v>
          </cell>
          <cell r="B3645" t="str">
            <v>OAKVILLE HYDRO ELECTRICITY DISTRIBUTION INC.</v>
          </cell>
          <cell r="C3645">
            <v>-26528944</v>
          </cell>
        </row>
        <row r="3646">
          <cell r="A3646" t="str">
            <v>ORANGEVILLE HYDRO LIMITED</v>
          </cell>
          <cell r="B3646" t="str">
            <v>ORANGEVILLE HYDRO LIMITED</v>
          </cell>
          <cell r="C3646">
            <v>-3086415</v>
          </cell>
        </row>
        <row r="3647">
          <cell r="A3647" t="str">
            <v>ORILLIA POWER DISTRIBUTION CORPORATION</v>
          </cell>
          <cell r="B3647" t="str">
            <v>ORILLIA POWER DISTRIBUTION CORPORATION</v>
          </cell>
          <cell r="C3647">
            <v>-371388</v>
          </cell>
        </row>
        <row r="3648">
          <cell r="A3648" t="str">
            <v>OSHAWA PUC NETWORKS INC.</v>
          </cell>
          <cell r="B3648" t="str">
            <v>OSHAWA PUC NETWORKS INC.</v>
          </cell>
          <cell r="C3648">
            <v>-25016471</v>
          </cell>
        </row>
        <row r="3649">
          <cell r="A3649" t="str">
            <v>OTTAWA RIVER POWER CORPORATION</v>
          </cell>
          <cell r="B3649" t="str">
            <v>OTTAWA RIVER POWER CORPORATION</v>
          </cell>
          <cell r="C3649">
            <v>-963537</v>
          </cell>
        </row>
        <row r="3650">
          <cell r="A3650" t="str">
            <v>PARRY SOUND POWER CORPORATION</v>
          </cell>
          <cell r="B3650" t="str">
            <v>PARRY SOUND POWER CORPORATION</v>
          </cell>
          <cell r="C3650">
            <v>-792085</v>
          </cell>
        </row>
        <row r="3651">
          <cell r="A3651" t="str">
            <v>PETERBOROUGH DISTRIBUTION INCORPORATED</v>
          </cell>
          <cell r="B3651" t="str">
            <v>PETERBOROUGH DISTRIBUTION INCORPORATED</v>
          </cell>
          <cell r="C3651">
            <v>-8184401</v>
          </cell>
        </row>
        <row r="3652">
          <cell r="A3652" t="str">
            <v>PORT COLBORNE HYDRO INC.</v>
          </cell>
          <cell r="B3652" t="str">
            <v>CANADIAN NIAGARA POWER INC.</v>
          </cell>
          <cell r="C3652">
            <v>-407239</v>
          </cell>
        </row>
        <row r="3653">
          <cell r="A3653" t="str">
            <v>POWERSTREAM INC.</v>
          </cell>
          <cell r="B3653" t="str">
            <v>POWERSTREAM INC.</v>
          </cell>
          <cell r="C3653">
            <v>-180723860</v>
          </cell>
        </row>
        <row r="3654">
          <cell r="A3654" t="str">
            <v>PUC DISTRIBUTION INC.</v>
          </cell>
          <cell r="B3654" t="str">
            <v>PUC DISTRIBUTION INC.</v>
          </cell>
          <cell r="C3654">
            <v>-2925643</v>
          </cell>
        </row>
        <row r="3655">
          <cell r="A3655" t="str">
            <v>RENFREW HYDRO INC.</v>
          </cell>
          <cell r="B3655" t="str">
            <v>RENFREW HYDRO INC.</v>
          </cell>
          <cell r="C3655">
            <v>0</v>
          </cell>
        </row>
        <row r="3656">
          <cell r="A3656" t="str">
            <v>RIDEAU ST. LAWRENCE DISTRIBUTION INC.</v>
          </cell>
          <cell r="B3656" t="str">
            <v>RIDEAU ST. LAWRENCE DISTRIBUTION INC.</v>
          </cell>
          <cell r="C3656">
            <v>-361204</v>
          </cell>
        </row>
        <row r="3657">
          <cell r="A3657" t="str">
            <v>SIOUX LOOKOUT HYDRO INC.</v>
          </cell>
          <cell r="B3657" t="str">
            <v>SIOUX LOOKOUT HYDRO INC.</v>
          </cell>
          <cell r="C3657">
            <v>-608208</v>
          </cell>
        </row>
        <row r="3658">
          <cell r="A3658" t="str">
            <v>ST. THOMAS ENERGY INC.</v>
          </cell>
          <cell r="B3658" t="str">
            <v>ST. THOMAS ENERGY INC.</v>
          </cell>
          <cell r="C3658">
            <v>-6261178</v>
          </cell>
        </row>
        <row r="3659">
          <cell r="A3659" t="str">
            <v>THUNDER BAY HYDRO ELECTRICITY DISTRIBUTION INC.</v>
          </cell>
          <cell r="B3659" t="str">
            <v>THUNDER BAY HYDRO ELECTRICITY DISTRIBUTION INC.</v>
          </cell>
          <cell r="C3659">
            <v>-7494028</v>
          </cell>
        </row>
        <row r="3660">
          <cell r="A3660" t="str">
            <v>TILLSONBURG HYDRO INC.</v>
          </cell>
          <cell r="B3660" t="str">
            <v>TILLSONBURG HYDRO INC.</v>
          </cell>
          <cell r="C3660">
            <v>-2427357</v>
          </cell>
        </row>
        <row r="3661">
          <cell r="A3661" t="str">
            <v>TORONTO HYDRO-ELECTRIC SYSTEM LIMITED</v>
          </cell>
          <cell r="B3661" t="str">
            <v>TORONTO HYDRO-ELECTRIC SYSTEM LIMITED</v>
          </cell>
          <cell r="C3661">
            <v>-224183983</v>
          </cell>
        </row>
        <row r="3662">
          <cell r="A3662" t="str">
            <v>VERIDIAN CONNECTIONS INC.</v>
          </cell>
          <cell r="B3662" t="str">
            <v>VERIDIAN CONNECTIONS INC.</v>
          </cell>
          <cell r="C3662">
            <v>-42165994</v>
          </cell>
        </row>
        <row r="3663">
          <cell r="A3663" t="str">
            <v>WASAGA DISTRIBUTION INC.</v>
          </cell>
          <cell r="B3663" t="str">
            <v>WASAGA DISTRIBUTION INC.</v>
          </cell>
          <cell r="C3663">
            <v>-2396922</v>
          </cell>
        </row>
        <row r="3664">
          <cell r="A3664" t="str">
            <v>WATERLOO NORTH HYDRO INC.</v>
          </cell>
          <cell r="B3664" t="str">
            <v>WATERLOO NORTH HYDRO INC.</v>
          </cell>
          <cell r="C3664">
            <v>-20689911</v>
          </cell>
        </row>
        <row r="3665">
          <cell r="A3665" t="str">
            <v>WELLAND HYDRO-ELECTRIC SYSTEM CORP.</v>
          </cell>
          <cell r="B3665" t="str">
            <v>WELLAND HYDRO-ELECTRIC SYSTEM CORP.</v>
          </cell>
          <cell r="C3665">
            <v>-1444763</v>
          </cell>
        </row>
        <row r="3666">
          <cell r="A3666" t="str">
            <v>WELLINGTON NORTH POWER INC.</v>
          </cell>
          <cell r="B3666" t="str">
            <v>WELLINGTON NORTH POWER INC.</v>
          </cell>
          <cell r="C3666">
            <v>-196597</v>
          </cell>
        </row>
        <row r="3667">
          <cell r="A3667" t="str">
            <v>WEST COAST HURON ENERGY INC.</v>
          </cell>
          <cell r="B3667" t="str">
            <v>WEST COAST HURON ENERGY INC.</v>
          </cell>
          <cell r="C3667">
            <v>-320425</v>
          </cell>
        </row>
        <row r="3668">
          <cell r="A3668" t="str">
            <v>WEST PERTH POWER INC.</v>
          </cell>
          <cell r="B3668" t="str">
            <v>ERIE THAMES POWERLINES CORPORATION</v>
          </cell>
          <cell r="C3668">
            <v>-282598</v>
          </cell>
        </row>
        <row r="3669">
          <cell r="A3669" t="str">
            <v>WESTARIO POWER INC.</v>
          </cell>
          <cell r="B3669" t="str">
            <v>WESTARIO POWER INC.</v>
          </cell>
          <cell r="C3669">
            <v>-6007144</v>
          </cell>
        </row>
        <row r="3670">
          <cell r="A3670" t="str">
            <v>WHITBY HYDRO ELECTRIC CORPORATION</v>
          </cell>
          <cell r="B3670" t="str">
            <v>WHITBY HYDRO ELECTRIC CORPORATION</v>
          </cell>
          <cell r="C3670">
            <v>-20894884</v>
          </cell>
        </row>
        <row r="3671">
          <cell r="A3671" t="str">
            <v>WOODSTOCK HYDRO SERVICES INC.</v>
          </cell>
          <cell r="B3671" t="str">
            <v>WOODSTOCK HYDRO SERVICES INC.</v>
          </cell>
          <cell r="C3671">
            <v>-3171548</v>
          </cell>
        </row>
        <row r="3676">
          <cell r="A3676" t="str">
            <v>ALGOMA POWER INC.</v>
          </cell>
          <cell r="B3676" t="str">
            <v>ALGOMA POWER INC.</v>
          </cell>
          <cell r="C3676">
            <v>0</v>
          </cell>
        </row>
        <row r="3677">
          <cell r="A3677" t="str">
            <v>ATIKOKAN HYDRO INC.</v>
          </cell>
          <cell r="B3677" t="str">
            <v>ATIKOKAN HYDRO INC.</v>
          </cell>
          <cell r="C3677">
            <v>0</v>
          </cell>
        </row>
        <row r="3678">
          <cell r="A3678" t="str">
            <v>BLUEWATER POWER DISTRIBUTION CORPORATION</v>
          </cell>
          <cell r="B3678" t="str">
            <v>BLUEWATER POWER DISTRIBUTION CORPORATION</v>
          </cell>
          <cell r="C3678">
            <v>-4383984</v>
          </cell>
        </row>
        <row r="3679">
          <cell r="A3679" t="str">
            <v>BRANT COUNTY POWER INC.</v>
          </cell>
          <cell r="B3679" t="str">
            <v>BRANT COUNTY POWER INC.</v>
          </cell>
          <cell r="C3679">
            <v>-1798770</v>
          </cell>
        </row>
        <row r="3680">
          <cell r="A3680" t="str">
            <v>BRANTFORD POWER INC.</v>
          </cell>
          <cell r="B3680" t="str">
            <v>BRANTFORD POWER INC.</v>
          </cell>
          <cell r="C3680">
            <v>-3389425</v>
          </cell>
        </row>
        <row r="3681">
          <cell r="A3681" t="str">
            <v>BURLINGTON HYDRO INC.</v>
          </cell>
          <cell r="B3681" t="str">
            <v>BURLINGTON HYDRO INC.</v>
          </cell>
          <cell r="C3681">
            <v>-19753629</v>
          </cell>
        </row>
        <row r="3682">
          <cell r="A3682" t="str">
            <v>CAMBRIDGE AND NORTH DUMFRIES HYDRO INC.</v>
          </cell>
          <cell r="B3682" t="str">
            <v>CAMBRIDGE AND NORTH DUMFRIES HYDRO INC.</v>
          </cell>
          <cell r="C3682">
            <v>-13745395</v>
          </cell>
        </row>
        <row r="3683">
          <cell r="A3683" t="str">
            <v>CANADIAN NIAGARA POWER INC.</v>
          </cell>
          <cell r="B3683" t="str">
            <v>CANADIAN NIAGARA POWER INC.</v>
          </cell>
          <cell r="C3683">
            <v>-5691056</v>
          </cell>
        </row>
        <row r="3684">
          <cell r="A3684" t="str">
            <v>CENTRE WELLINGTON HYDRO LTD.</v>
          </cell>
          <cell r="B3684" t="str">
            <v>CENTRE WELLINGTON HYDRO LTD.</v>
          </cell>
          <cell r="C3684">
            <v>-1324667</v>
          </cell>
        </row>
        <row r="3685">
          <cell r="A3685" t="str">
            <v>CHAPLEAU PUBLIC UTILITIES CORPORATION</v>
          </cell>
          <cell r="B3685" t="str">
            <v>CHAPLEAU PUBLIC UTILITIES CORPORATION</v>
          </cell>
          <cell r="C3685">
            <v>0</v>
          </cell>
        </row>
        <row r="3686">
          <cell r="A3686" t="str">
            <v>CLINTON POWER CORPORATION</v>
          </cell>
          <cell r="B3686" t="str">
            <v>ERIE THAMES POWERLINES CORPORATION</v>
          </cell>
          <cell r="C3686">
            <v>-49582</v>
          </cell>
        </row>
        <row r="3687">
          <cell r="A3687" t="str">
            <v>COLLUS POWER CORPORATION</v>
          </cell>
          <cell r="B3687" t="str">
            <v>COLLUS POWER CORPORATION</v>
          </cell>
          <cell r="C3687">
            <v>-9354806</v>
          </cell>
        </row>
        <row r="3688">
          <cell r="A3688" t="str">
            <v>COOPERATIVE HYDRO EMBRUN INC.</v>
          </cell>
          <cell r="B3688" t="str">
            <v>COOPERATIVE HYDRO EMBRUN INC.</v>
          </cell>
          <cell r="C3688">
            <v>-421428</v>
          </cell>
        </row>
        <row r="3689">
          <cell r="A3689" t="str">
            <v>E.L.K. ENERGY INC.</v>
          </cell>
          <cell r="B3689" t="str">
            <v>E.L.K. ENERGY INC.</v>
          </cell>
          <cell r="C3689">
            <v>-3645343</v>
          </cell>
        </row>
        <row r="3690">
          <cell r="A3690" t="str">
            <v>ENERSOURCE HYDRO MISSISSAUGA INC.</v>
          </cell>
          <cell r="B3690" t="str">
            <v>ENERSOURCE HYDRO MISSISSAUGA INC.</v>
          </cell>
          <cell r="C3690">
            <v>-54183836</v>
          </cell>
        </row>
        <row r="3691">
          <cell r="A3691" t="str">
            <v>ENTEGRUS POWERLINES INC.</v>
          </cell>
          <cell r="B3691" t="str">
            <v>CHATHAM-KENT HYDRO INC.</v>
          </cell>
          <cell r="C3691">
            <v>-4167517</v>
          </cell>
        </row>
        <row r="3692">
          <cell r="A3692" t="str">
            <v>ENWIN UTILITIES LTD.</v>
          </cell>
          <cell r="B3692" t="str">
            <v>ENWIN UTILITIES LTD.</v>
          </cell>
          <cell r="C3692">
            <v>-11951032</v>
          </cell>
        </row>
        <row r="3693">
          <cell r="A3693" t="str">
            <v>ERIE THAMES POWERLINES CORPORATION</v>
          </cell>
          <cell r="B3693" t="str">
            <v>ERIE THAMES POWERLINES CORPORATION</v>
          </cell>
          <cell r="C3693">
            <v>-3066437</v>
          </cell>
        </row>
        <row r="3694">
          <cell r="A3694" t="str">
            <v>ESPANOLA REGIONAL HYDRO DISTRIBUTION CORPORATION</v>
          </cell>
          <cell r="B3694" t="str">
            <v>ESPANOLA REGIONAL HYDRO DISTRIBUTION CORPORATION</v>
          </cell>
          <cell r="C3694">
            <v>-220966</v>
          </cell>
        </row>
        <row r="3695">
          <cell r="A3695" t="str">
            <v>ESSEX POWERLINES CORPORATION</v>
          </cell>
          <cell r="B3695" t="str">
            <v>ESSEX POWERLINES CORPORATION</v>
          </cell>
          <cell r="C3695">
            <v>-8396091</v>
          </cell>
        </row>
        <row r="3696">
          <cell r="A3696" t="str">
            <v>FESTIVAL HYDRO INC.</v>
          </cell>
          <cell r="B3696" t="str">
            <v>FESTIVAL HYDRO INC.</v>
          </cell>
          <cell r="C3696">
            <v>-3824532</v>
          </cell>
        </row>
        <row r="3697">
          <cell r="A3697" t="str">
            <v>FORT FRANCES POWER CORPORATION</v>
          </cell>
          <cell r="B3697" t="str">
            <v>FORT FRANCES POWER CORPORATION</v>
          </cell>
          <cell r="C3697">
            <v>0</v>
          </cell>
        </row>
        <row r="3698">
          <cell r="A3698" t="str">
            <v>GREATER SUDBURY HYDRO INC.</v>
          </cell>
          <cell r="B3698" t="str">
            <v>GREATER SUDBURY HYDRO INC.</v>
          </cell>
          <cell r="C3698">
            <v>-12251664</v>
          </cell>
        </row>
        <row r="3699">
          <cell r="A3699" t="str">
            <v>GRIMSBY POWER INCORPORATED</v>
          </cell>
          <cell r="B3699" t="str">
            <v>GRIMSBY POWER INCORPORATED</v>
          </cell>
          <cell r="C3699">
            <v>-4109851</v>
          </cell>
        </row>
        <row r="3700">
          <cell r="A3700" t="str">
            <v>GUELPH HYDRO ELECTRIC SYSTEMS INC.</v>
          </cell>
          <cell r="B3700" t="str">
            <v>GUELPH HYDRO ELECTRIC SYSTEMS INC.</v>
          </cell>
          <cell r="C3700">
            <v>-31794646</v>
          </cell>
        </row>
        <row r="3701">
          <cell r="A3701" t="str">
            <v>HALDIMAND COUNTY HYDRO INC.</v>
          </cell>
          <cell r="B3701" t="str">
            <v>HALDIMAND COUNTY HYDRO INC.</v>
          </cell>
          <cell r="C3701">
            <v>-3456315</v>
          </cell>
        </row>
        <row r="3702">
          <cell r="A3702" t="str">
            <v>HALTON HILLS HYDRO INC.</v>
          </cell>
          <cell r="B3702" t="str">
            <v>HALTON HILLS HYDRO INC.</v>
          </cell>
          <cell r="C3702">
            <v>-5466025</v>
          </cell>
        </row>
        <row r="3703">
          <cell r="A3703" t="str">
            <v>HEARST POWER DISTRIBUTION COMPANY LIMITED</v>
          </cell>
          <cell r="B3703" t="str">
            <v>HEARST POWER DISTRIBUTION COMPANY LIMITED</v>
          </cell>
          <cell r="C3703">
            <v>0</v>
          </cell>
        </row>
        <row r="3704">
          <cell r="A3704" t="str">
            <v>HORIZON UTILITIES CORPORATION</v>
          </cell>
          <cell r="B3704" t="str">
            <v>HORIZON UTILITIES CORPORATION</v>
          </cell>
          <cell r="C3704">
            <v>-23512928</v>
          </cell>
        </row>
        <row r="3705">
          <cell r="A3705" t="str">
            <v>HYDRO 2000 INC.</v>
          </cell>
          <cell r="B3705" t="str">
            <v>HYDRO 2000 INC.</v>
          </cell>
          <cell r="C3705">
            <v>-140754</v>
          </cell>
        </row>
        <row r="3706">
          <cell r="A3706" t="str">
            <v>HYDRO HAWKESBURY INC.</v>
          </cell>
          <cell r="B3706" t="str">
            <v>HYDRO HAWKESBURY INC.</v>
          </cell>
          <cell r="C3706">
            <v>-66537</v>
          </cell>
        </row>
        <row r="3707">
          <cell r="A3707" t="str">
            <v>HYDRO ONE BRAMPTON NETWORKS INC.</v>
          </cell>
          <cell r="B3707" t="str">
            <v>HYDRO ONE BRAMPTON NETWORKS INC.</v>
          </cell>
          <cell r="C3707">
            <v>-100287257</v>
          </cell>
        </row>
        <row r="3708">
          <cell r="A3708" t="str">
            <v>HYDRO ONE NETWORKS INC.</v>
          </cell>
          <cell r="B3708" t="str">
            <v>HYDRO ONE NETWORKS INC.</v>
          </cell>
          <cell r="C3708">
            <v>0</v>
          </cell>
        </row>
        <row r="3709">
          <cell r="A3709" t="str">
            <v>HYDRO ONE REMOTE COMMUNITIES INC.</v>
          </cell>
          <cell r="B3709" t="str">
            <v>HYDRO ONE REMOTE COMMUNITIES INC.</v>
          </cell>
          <cell r="C3709">
            <v>0</v>
          </cell>
        </row>
        <row r="3710">
          <cell r="A3710" t="str">
            <v>HYDRO OTTAWA LIMITED</v>
          </cell>
          <cell r="B3710" t="str">
            <v>HYDRO OTTAWA LIMITED</v>
          </cell>
          <cell r="C3710">
            <v>-155393004</v>
          </cell>
        </row>
        <row r="3711">
          <cell r="A3711" t="str">
            <v>INNISFIL HYDRO DISTRIBUTION SYSTEMS LIMITED</v>
          </cell>
          <cell r="B3711" t="str">
            <v>INNISFIL HYDRO DISTRIBUTION SYSTEMS LIMITED</v>
          </cell>
          <cell r="C3711">
            <v>-5391302</v>
          </cell>
        </row>
        <row r="3712">
          <cell r="A3712" t="str">
            <v>KENORA HYDRO ELECTRIC CORPORATION LTD.</v>
          </cell>
          <cell r="B3712" t="str">
            <v>KENORA HYDRO ELECTRIC CORPORATION LTD.</v>
          </cell>
          <cell r="C3712">
            <v>-455313</v>
          </cell>
        </row>
        <row r="3713">
          <cell r="A3713" t="str">
            <v>KINGSTON HYDRO CORPORATION</v>
          </cell>
          <cell r="B3713" t="str">
            <v>KINGSTON HYDRO CORPORATION</v>
          </cell>
          <cell r="C3713">
            <v>-596128</v>
          </cell>
        </row>
        <row r="3714">
          <cell r="A3714" t="str">
            <v>KITCHENER-WILMOT HYDRO INC.</v>
          </cell>
          <cell r="B3714" t="str">
            <v>KITCHENER-WILMOT HYDRO INC.</v>
          </cell>
          <cell r="C3714">
            <v>-37619038</v>
          </cell>
        </row>
        <row r="3715">
          <cell r="A3715" t="str">
            <v>LAKEFRONT UTILITIES INC.</v>
          </cell>
          <cell r="B3715" t="str">
            <v>LAKEFRONT UTILITIES INC.</v>
          </cell>
          <cell r="C3715">
            <v>-1601978</v>
          </cell>
        </row>
        <row r="3716">
          <cell r="A3716" t="str">
            <v>LAKELAND POWER DISTRIBUTION LTD.</v>
          </cell>
          <cell r="B3716" t="str">
            <v>LAKELAND POWER DISTRIBUTION LTD.</v>
          </cell>
          <cell r="C3716">
            <v>-4111835</v>
          </cell>
        </row>
        <row r="3717">
          <cell r="A3717" t="str">
            <v>LONDON HYDRO INC.</v>
          </cell>
          <cell r="B3717" t="str">
            <v>LONDON HYDRO INC.</v>
          </cell>
          <cell r="C3717">
            <v>-26148513</v>
          </cell>
        </row>
        <row r="3718">
          <cell r="A3718" t="str">
            <v>MIDDLESEX POWER DISTRIBUTION CORPORATION</v>
          </cell>
          <cell r="B3718" t="str">
            <v>MIDDLESEX POWER DISTRIBUTION CORPORATION</v>
          </cell>
          <cell r="C3718">
            <v>-979322</v>
          </cell>
        </row>
        <row r="3719">
          <cell r="A3719" t="str">
            <v>MIDLAND POWER UTILITY CORPORATION</v>
          </cell>
          <cell r="B3719" t="str">
            <v>MIDLAND POWER UTILITY CORPORATION</v>
          </cell>
          <cell r="C3719">
            <v>-1259866</v>
          </cell>
        </row>
        <row r="3720">
          <cell r="A3720" t="str">
            <v>MILTON HYDRO DISTRIBUTION INC.</v>
          </cell>
          <cell r="B3720" t="str">
            <v>MILTON HYDRO DISTRIBUTION INC.</v>
          </cell>
          <cell r="C3720">
            <v>-35454436</v>
          </cell>
        </row>
        <row r="3721">
          <cell r="A3721" t="str">
            <v>NEWMARKET-TAY POWER DISTRIBUTION LTD.</v>
          </cell>
          <cell r="B3721" t="str">
            <v>NEWMARKET-TAY POWER DISTRIBUTION LTD.</v>
          </cell>
          <cell r="C3721">
            <v>-17954602</v>
          </cell>
        </row>
        <row r="3722">
          <cell r="A3722" t="str">
            <v>NIAGARA PENINSULA ENERGY INC.</v>
          </cell>
          <cell r="B3722" t="str">
            <v>NIAGARA PENINSULA ENERGY INC.</v>
          </cell>
          <cell r="C3722">
            <v>-16320649</v>
          </cell>
        </row>
        <row r="3723">
          <cell r="A3723" t="str">
            <v>NIAGARA-ON-THE-LAKE HYDRO INC.</v>
          </cell>
          <cell r="B3723" t="str">
            <v>NIAGARA-ON-THE-LAKE HYDRO INC.</v>
          </cell>
          <cell r="C3723">
            <v>-5507838</v>
          </cell>
        </row>
        <row r="3724">
          <cell r="A3724" t="str">
            <v>NORFOLK POWER DISTRIBUTION INC.</v>
          </cell>
          <cell r="B3724" t="str">
            <v>NORFOLK POWER DISTRIBUTION INC.</v>
          </cell>
          <cell r="C3724">
            <v>-7654021</v>
          </cell>
        </row>
        <row r="3725">
          <cell r="A3725" t="str">
            <v>NORTH BAY HYDRO DISTRIBUTION LIMITED</v>
          </cell>
          <cell r="B3725" t="str">
            <v>NORTH BAY HYDRO DISTRIBUTION LIMITED</v>
          </cell>
          <cell r="C3725">
            <v>-6191811</v>
          </cell>
        </row>
        <row r="3726">
          <cell r="A3726" t="str">
            <v>NORTHERN ONTARIO WIRES INC.</v>
          </cell>
          <cell r="B3726" t="str">
            <v>NORTHERN ONTARIO WIRES INC.</v>
          </cell>
          <cell r="C3726">
            <v>0</v>
          </cell>
        </row>
        <row r="3727">
          <cell r="A3727" t="str">
            <v>OAKVILLE HYDRO ELECTRICITY DISTRIBUTION INC.</v>
          </cell>
          <cell r="B3727" t="str">
            <v>OAKVILLE HYDRO ELECTRICITY DISTRIBUTION INC.</v>
          </cell>
          <cell r="C3727">
            <v>-30508383</v>
          </cell>
        </row>
        <row r="3728">
          <cell r="A3728" t="str">
            <v>ORANGEVILLE HYDRO LIMITED</v>
          </cell>
          <cell r="B3728" t="str">
            <v>ORANGEVILLE HYDRO LIMITED</v>
          </cell>
          <cell r="C3728">
            <v>-3340092</v>
          </cell>
        </row>
        <row r="3729">
          <cell r="A3729" t="str">
            <v>ORILLIA POWER DISTRIBUTION CORPORATION</v>
          </cell>
          <cell r="B3729" t="str">
            <v>ORILLIA POWER DISTRIBUTION CORPORATION</v>
          </cell>
          <cell r="C3729">
            <v>-411379</v>
          </cell>
        </row>
        <row r="3730">
          <cell r="A3730" t="str">
            <v>OSHAWA PUC NETWORKS INC.</v>
          </cell>
          <cell r="B3730" t="str">
            <v>OSHAWA PUC NETWORKS INC.</v>
          </cell>
          <cell r="C3730">
            <v>-26281845</v>
          </cell>
        </row>
        <row r="3731">
          <cell r="A3731" t="str">
            <v>OTTAWA RIVER POWER CORPORATION</v>
          </cell>
          <cell r="B3731" t="str">
            <v>OTTAWA RIVER POWER CORPORATION</v>
          </cell>
          <cell r="C3731">
            <v>-1032514</v>
          </cell>
        </row>
        <row r="3732">
          <cell r="A3732" t="str">
            <v>PARRY SOUND POWER CORPORATION</v>
          </cell>
          <cell r="B3732" t="str">
            <v>PARRY SOUND POWER CORPORATION</v>
          </cell>
          <cell r="C3732">
            <v>-798703</v>
          </cell>
        </row>
        <row r="3733">
          <cell r="A3733" t="str">
            <v>PETERBOROUGH DISTRIBUTION INCORPORATED</v>
          </cell>
          <cell r="B3733" t="str">
            <v>PETERBOROUGH DISTRIBUTION INCORPORATED</v>
          </cell>
          <cell r="C3733">
            <v>-9084756</v>
          </cell>
        </row>
        <row r="3734">
          <cell r="A3734" t="str">
            <v>PORT COLBORNE HYDRO INC.</v>
          </cell>
          <cell r="B3734" t="str">
            <v>CANADIAN NIAGARA POWER INC.</v>
          </cell>
          <cell r="C3734">
            <v>-1260417</v>
          </cell>
        </row>
        <row r="3735">
          <cell r="A3735" t="str">
            <v>POWERSTREAM INC.</v>
          </cell>
          <cell r="B3735" t="str">
            <v>POWERSTREAM INC.</v>
          </cell>
          <cell r="C3735">
            <v>-253973279</v>
          </cell>
        </row>
        <row r="3736">
          <cell r="A3736" t="str">
            <v>PUC DISTRIBUTION INC.</v>
          </cell>
          <cell r="B3736" t="str">
            <v>PUC DISTRIBUTION INC.</v>
          </cell>
          <cell r="C3736">
            <v>-3969222</v>
          </cell>
        </row>
        <row r="3737">
          <cell r="A3737" t="str">
            <v>RENFREW HYDRO INC.</v>
          </cell>
          <cell r="B3737" t="str">
            <v>RENFREW HYDRO INC.</v>
          </cell>
          <cell r="C3737">
            <v>0</v>
          </cell>
        </row>
        <row r="3738">
          <cell r="A3738" t="str">
            <v>RIDEAU ST. LAWRENCE DISTRIBUTION INC.</v>
          </cell>
          <cell r="B3738" t="str">
            <v>RIDEAU ST. LAWRENCE DISTRIBUTION INC.</v>
          </cell>
          <cell r="C3738">
            <v>-360987</v>
          </cell>
        </row>
        <row r="3739">
          <cell r="A3739" t="str">
            <v>SIOUX LOOKOUT HYDRO INC.</v>
          </cell>
          <cell r="B3739" t="str">
            <v>SIOUX LOOKOUT HYDRO INC.</v>
          </cell>
          <cell r="C3739">
            <v>-704417</v>
          </cell>
        </row>
        <row r="3740">
          <cell r="A3740" t="str">
            <v>ST. THOMAS ENERGY INC.</v>
          </cell>
          <cell r="B3740" t="str">
            <v>ST. THOMAS ENERGY INC.</v>
          </cell>
          <cell r="C3740">
            <v>-6526610</v>
          </cell>
        </row>
        <row r="3741">
          <cell r="A3741" t="str">
            <v>THUNDER BAY HYDRO ELECTRICITY DISTRIBUTION INC.</v>
          </cell>
          <cell r="B3741" t="str">
            <v>THUNDER BAY HYDRO ELECTRICITY DISTRIBUTION INC.</v>
          </cell>
          <cell r="C3741">
            <v>-8315003</v>
          </cell>
        </row>
        <row r="3742">
          <cell r="A3742" t="str">
            <v>TILLSONBURG HYDRO INC.</v>
          </cell>
          <cell r="B3742" t="str">
            <v>TILLSONBURG HYDRO INC.</v>
          </cell>
          <cell r="C3742">
            <v>-2519204</v>
          </cell>
        </row>
        <row r="3743">
          <cell r="A3743" t="str">
            <v>TORONTO HYDRO-ELECTRIC SYSTEM LIMITED</v>
          </cell>
          <cell r="B3743" t="str">
            <v>TORONTO HYDRO-ELECTRIC SYSTEM LIMITED</v>
          </cell>
          <cell r="C3743">
            <v>-242733722</v>
          </cell>
        </row>
        <row r="3744">
          <cell r="A3744" t="str">
            <v>VERIDIAN CONNECTIONS INC.</v>
          </cell>
          <cell r="B3744" t="str">
            <v>VERIDIAN CONNECTIONS INC.</v>
          </cell>
          <cell r="C3744">
            <v>-45880811</v>
          </cell>
        </row>
        <row r="3745">
          <cell r="A3745" t="str">
            <v>WASAGA DISTRIBUTION INC.</v>
          </cell>
          <cell r="B3745" t="str">
            <v>WASAGA DISTRIBUTION INC.</v>
          </cell>
          <cell r="C3745">
            <v>-3815152</v>
          </cell>
        </row>
        <row r="3746">
          <cell r="A3746" t="str">
            <v>WATERLOO NORTH HYDRO INC.</v>
          </cell>
          <cell r="B3746" t="str">
            <v>WATERLOO NORTH HYDRO INC.</v>
          </cell>
          <cell r="C3746">
            <v>-22468948</v>
          </cell>
        </row>
        <row r="3747">
          <cell r="A3747" t="str">
            <v>WELLAND HYDRO-ELECTRIC SYSTEM CORP.</v>
          </cell>
          <cell r="B3747" t="str">
            <v>WELLAND HYDRO-ELECTRIC SYSTEM CORP.</v>
          </cell>
          <cell r="C3747">
            <v>-1518155</v>
          </cell>
        </row>
        <row r="3748">
          <cell r="A3748" t="str">
            <v>WELLINGTON NORTH POWER INC.</v>
          </cell>
          <cell r="B3748" t="str">
            <v>WELLINGTON NORTH POWER INC.</v>
          </cell>
          <cell r="C3748">
            <v>-186985</v>
          </cell>
        </row>
        <row r="3749">
          <cell r="A3749" t="str">
            <v>WEST COAST HURON ENERGY INC.</v>
          </cell>
          <cell r="B3749" t="str">
            <v>WEST COAST HURON ENERGY INC.</v>
          </cell>
          <cell r="C3749">
            <v>-346545</v>
          </cell>
        </row>
        <row r="3750">
          <cell r="A3750" t="str">
            <v>WEST PERTH POWER INC.</v>
          </cell>
          <cell r="B3750" t="str">
            <v>ERIE THAMES POWERLINES CORPORATION</v>
          </cell>
          <cell r="C3750">
            <v>-349199</v>
          </cell>
        </row>
        <row r="3751">
          <cell r="A3751" t="str">
            <v>WESTARIO POWER INC.</v>
          </cell>
          <cell r="B3751" t="str">
            <v>WESTARIO POWER INC.</v>
          </cell>
          <cell r="C3751">
            <v>-7268124</v>
          </cell>
        </row>
        <row r="3752">
          <cell r="A3752" t="str">
            <v>WHITBY HYDRO ELECTRIC CORPORATION</v>
          </cell>
          <cell r="B3752" t="str">
            <v>WHITBY HYDRO ELECTRIC CORPORATION</v>
          </cell>
          <cell r="C3752">
            <v>-22417547</v>
          </cell>
        </row>
        <row r="3753">
          <cell r="A3753" t="str">
            <v>WOODSTOCK HYDRO SERVICES INC.</v>
          </cell>
          <cell r="B3753" t="str">
            <v>WOODSTOCK HYDRO SERVICES INC.</v>
          </cell>
          <cell r="C3753">
            <v>-3412744</v>
          </cell>
        </row>
        <row r="3758">
          <cell r="A3758" t="str">
            <v>ALGOMA POWER INC.</v>
          </cell>
          <cell r="B3758" t="str">
            <v>ALGOMA POWER INC.</v>
          </cell>
          <cell r="C3758">
            <v>-91299</v>
          </cell>
        </row>
        <row r="3759">
          <cell r="A3759" t="str">
            <v>ATIKOKAN HYDRO INC.</v>
          </cell>
          <cell r="B3759" t="str">
            <v>ATIKOKAN HYDRO INC.</v>
          </cell>
          <cell r="C3759">
            <v>0</v>
          </cell>
        </row>
        <row r="3760">
          <cell r="A3760" t="str">
            <v>BLUEWATER POWER DISTRIBUTION CORPORATION</v>
          </cell>
          <cell r="B3760" t="str">
            <v>BLUEWATER POWER DISTRIBUTION CORPORATION</v>
          </cell>
          <cell r="C3760">
            <v>-4629976</v>
          </cell>
        </row>
        <row r="3761">
          <cell r="A3761" t="str">
            <v>BRANT COUNTY POWER INC.</v>
          </cell>
          <cell r="B3761" t="str">
            <v>BRANT COUNTY POWER INC.</v>
          </cell>
          <cell r="C3761">
            <v>-1828479</v>
          </cell>
        </row>
        <row r="3762">
          <cell r="A3762" t="str">
            <v>BRANTFORD POWER INC.</v>
          </cell>
          <cell r="B3762" t="str">
            <v>BRANTFORD POWER INC.</v>
          </cell>
          <cell r="C3762">
            <v>-3586013</v>
          </cell>
        </row>
        <row r="3763">
          <cell r="A3763" t="str">
            <v>BURLINGTON HYDRO INC.</v>
          </cell>
          <cell r="B3763" t="str">
            <v>BURLINGTON HYDRO INC.</v>
          </cell>
          <cell r="C3763">
            <v>-22658819</v>
          </cell>
        </row>
        <row r="3764">
          <cell r="A3764" t="str">
            <v>CAMBRIDGE AND NORTH DUMFRIES HYDRO INC.</v>
          </cell>
          <cell r="B3764" t="str">
            <v>CAMBRIDGE AND NORTH DUMFRIES HYDRO INC.</v>
          </cell>
          <cell r="C3764">
            <v>-15549083</v>
          </cell>
        </row>
        <row r="3765">
          <cell r="A3765" t="str">
            <v>CANADIAN NIAGARA POWER INC.</v>
          </cell>
          <cell r="B3765" t="str">
            <v>CANADIAN NIAGARA POWER INC.</v>
          </cell>
          <cell r="C3765">
            <v>-6067153</v>
          </cell>
        </row>
        <row r="3766">
          <cell r="A3766" t="str">
            <v>CENTRE WELLINGTON HYDRO LTD.</v>
          </cell>
          <cell r="B3766" t="str">
            <v>CENTRE WELLINGTON HYDRO LTD.</v>
          </cell>
          <cell r="C3766">
            <v>-1397512</v>
          </cell>
        </row>
        <row r="3767">
          <cell r="A3767" t="str">
            <v>CHAPLEAU PUBLIC UTILITIES CORPORATION</v>
          </cell>
          <cell r="B3767" t="str">
            <v>CHAPLEAU PUBLIC UTILITIES CORPORATION</v>
          </cell>
          <cell r="C3767">
            <v>0</v>
          </cell>
        </row>
        <row r="3768">
          <cell r="A3768" t="str">
            <v>CLINTON POWER CORPORATION</v>
          </cell>
          <cell r="B3768" t="str">
            <v>ERIE THAMES POWERLINES CORPORATION</v>
          </cell>
          <cell r="C3768">
            <v>-52946</v>
          </cell>
        </row>
        <row r="3769">
          <cell r="A3769" t="str">
            <v>COLLUS POWER CORPORATION</v>
          </cell>
          <cell r="B3769" t="str">
            <v>COLLUS POWER CORPORATION</v>
          </cell>
          <cell r="C3769">
            <v>-9636769</v>
          </cell>
        </row>
        <row r="3770">
          <cell r="A3770" t="str">
            <v>COOPERATIVE HYDRO EMBRUN INC.</v>
          </cell>
          <cell r="B3770" t="str">
            <v>COOPERATIVE HYDRO EMBRUN INC.</v>
          </cell>
          <cell r="C3770">
            <v>-411107</v>
          </cell>
        </row>
        <row r="3771">
          <cell r="A3771" t="str">
            <v>E.L.K. ENERGY INC.</v>
          </cell>
          <cell r="B3771" t="str">
            <v>E.L.K. ENERGY INC.</v>
          </cell>
          <cell r="C3771">
            <v>-3679777</v>
          </cell>
        </row>
        <row r="3772">
          <cell r="A3772" t="str">
            <v>ENERSOURCE HYDRO MISSISSAUGA INC.</v>
          </cell>
          <cell r="B3772" t="str">
            <v>ENERSOURCE HYDRO MISSISSAUGA INC.</v>
          </cell>
          <cell r="C3772">
            <v>-61515316</v>
          </cell>
        </row>
        <row r="3773">
          <cell r="A3773" t="str">
            <v>ENTEGRUS POWERLINES INC.</v>
          </cell>
          <cell r="B3773" t="str">
            <v>CHATHAM-KENT HYDRO INC.</v>
          </cell>
          <cell r="C3773">
            <v>-4444968</v>
          </cell>
        </row>
        <row r="3774">
          <cell r="A3774" t="str">
            <v>ENWIN UTILITIES LTD.</v>
          </cell>
          <cell r="B3774" t="str">
            <v>ENWIN UTILITIES LTD.</v>
          </cell>
          <cell r="C3774">
            <v>-12172241</v>
          </cell>
        </row>
        <row r="3775">
          <cell r="A3775" t="str">
            <v>ERIE THAMES POWERLINES CORPORATION</v>
          </cell>
          <cell r="B3775" t="str">
            <v>ERIE THAMES POWERLINES CORPORATION</v>
          </cell>
          <cell r="C3775">
            <v>-3726409</v>
          </cell>
        </row>
        <row r="3776">
          <cell r="A3776" t="str">
            <v>ESPANOLA REGIONAL HYDRO DISTRIBUTION CORPORATION</v>
          </cell>
          <cell r="B3776" t="str">
            <v>ESPANOLA REGIONAL HYDRO DISTRIBUTION CORPORATION</v>
          </cell>
          <cell r="C3776">
            <v>-239607</v>
          </cell>
        </row>
        <row r="3777">
          <cell r="A3777" t="str">
            <v>ESSEX POWERLINES CORPORATION</v>
          </cell>
          <cell r="B3777" t="str">
            <v>ESSEX POWERLINES CORPORATION</v>
          </cell>
          <cell r="C3777">
            <v>-10063338</v>
          </cell>
        </row>
        <row r="3778">
          <cell r="A3778" t="str">
            <v>FESTIVAL HYDRO INC.</v>
          </cell>
          <cell r="B3778" t="str">
            <v>FESTIVAL HYDRO INC.</v>
          </cell>
          <cell r="C3778">
            <v>-4298581</v>
          </cell>
        </row>
        <row r="3779">
          <cell r="A3779" t="str">
            <v>FORT FRANCES POWER CORPORATION</v>
          </cell>
          <cell r="B3779" t="str">
            <v>FORT FRANCES POWER CORPORATION</v>
          </cell>
          <cell r="C3779">
            <v>0</v>
          </cell>
        </row>
        <row r="3780">
          <cell r="A3780" t="str">
            <v>GREATER SUDBURY HYDRO INC.</v>
          </cell>
          <cell r="B3780" t="str">
            <v>GREATER SUDBURY HYDRO INC.</v>
          </cell>
          <cell r="C3780">
            <v>-13513098</v>
          </cell>
        </row>
        <row r="3781">
          <cell r="A3781" t="str">
            <v>GRIMSBY POWER INCORPORATED</v>
          </cell>
          <cell r="B3781" t="str">
            <v>GRIMSBY POWER INCORPORATED</v>
          </cell>
          <cell r="C3781">
            <v>-4977193</v>
          </cell>
        </row>
        <row r="3782">
          <cell r="A3782" t="str">
            <v>GUELPH HYDRO ELECTRIC SYSTEMS INC.</v>
          </cell>
          <cell r="B3782" t="str">
            <v>GUELPH HYDRO ELECTRIC SYSTEMS INC.</v>
          </cell>
          <cell r="C3782">
            <v>-35235111</v>
          </cell>
        </row>
        <row r="3783">
          <cell r="A3783" t="str">
            <v>HALDIMAND COUNTY HYDRO INC.</v>
          </cell>
          <cell r="B3783" t="str">
            <v>HALDIMAND COUNTY HYDRO INC.</v>
          </cell>
          <cell r="C3783">
            <v>-3786815</v>
          </cell>
        </row>
        <row r="3784">
          <cell r="A3784" t="str">
            <v>HALTON HILLS HYDRO INC.</v>
          </cell>
          <cell r="B3784" t="str">
            <v>HALTON HILLS HYDRO INC.</v>
          </cell>
          <cell r="C3784">
            <v>-5912892</v>
          </cell>
        </row>
        <row r="3785">
          <cell r="A3785" t="str">
            <v>HEARST POWER DISTRIBUTION COMPANY LIMITED</v>
          </cell>
          <cell r="B3785" t="str">
            <v>HEARST POWER DISTRIBUTION COMPANY LIMITED</v>
          </cell>
          <cell r="C3785">
            <v>0</v>
          </cell>
        </row>
        <row r="3786">
          <cell r="A3786" t="str">
            <v>HORIZON UTILITIES CORPORATION</v>
          </cell>
          <cell r="B3786" t="str">
            <v>HORIZON UTILITIES CORPORATION</v>
          </cell>
          <cell r="C3786">
            <v>-29668803</v>
          </cell>
        </row>
        <row r="3787">
          <cell r="A3787" t="str">
            <v>HYDRO 2000 INC.</v>
          </cell>
          <cell r="B3787" t="str">
            <v>HYDRO 2000 INC.</v>
          </cell>
          <cell r="C3787">
            <v>-148262</v>
          </cell>
        </row>
        <row r="3788">
          <cell r="A3788" t="str">
            <v>HYDRO HAWKESBURY INC.</v>
          </cell>
          <cell r="B3788" t="str">
            <v>HYDRO HAWKESBURY INC.</v>
          </cell>
          <cell r="C3788">
            <v>-136546</v>
          </cell>
        </row>
        <row r="3789">
          <cell r="A3789" t="str">
            <v>HYDRO ONE BRAMPTON NETWORKS INC.</v>
          </cell>
          <cell r="B3789" t="str">
            <v>HYDRO ONE BRAMPTON NETWORKS INC.</v>
          </cell>
          <cell r="C3789">
            <v>-109104091</v>
          </cell>
        </row>
        <row r="3790">
          <cell r="A3790" t="str">
            <v>HYDRO ONE NETWORKS INC.</v>
          </cell>
          <cell r="B3790" t="str">
            <v>HYDRO ONE NETWORKS INC.</v>
          </cell>
          <cell r="C3790">
            <v>0</v>
          </cell>
        </row>
        <row r="3791">
          <cell r="A3791" t="str">
            <v>HYDRO ONE REMOTE COMMUNITIES INC.</v>
          </cell>
          <cell r="B3791" t="str">
            <v>HYDRO ONE REMOTE COMMUNITIES INC.</v>
          </cell>
          <cell r="C3791">
            <v>0</v>
          </cell>
        </row>
        <row r="3792">
          <cell r="A3792" t="str">
            <v>HYDRO OTTAWA LIMITED</v>
          </cell>
          <cell r="B3792" t="str">
            <v>HYDRO OTTAWA LIMITED</v>
          </cell>
          <cell r="C3792">
            <v>-174598596</v>
          </cell>
        </row>
        <row r="3793">
          <cell r="A3793" t="str">
            <v>INNISFIL HYDRO DISTRIBUTION SYSTEMS LIMITED</v>
          </cell>
          <cell r="B3793" t="str">
            <v>INNISFIL HYDRO DISTRIBUTION SYSTEMS LIMITED</v>
          </cell>
          <cell r="C3793">
            <v>-7193540</v>
          </cell>
        </row>
        <row r="3794">
          <cell r="A3794" t="str">
            <v>KASHECHEWAN POWER CORPORATION</v>
          </cell>
          <cell r="B3794" t="str">
            <v>KASHECHEWAN POWER CORPORATION</v>
          </cell>
          <cell r="C3794">
            <v>-283008</v>
          </cell>
        </row>
        <row r="3795">
          <cell r="A3795" t="str">
            <v>KENORA HYDRO ELECTRIC CORPORATION LTD.</v>
          </cell>
          <cell r="B3795" t="str">
            <v>KENORA HYDRO ELECTRIC CORPORATION LTD.</v>
          </cell>
          <cell r="C3795">
            <v>-485313</v>
          </cell>
        </row>
        <row r="3796">
          <cell r="A3796" t="str">
            <v>KINGSTON HYDRO CORPORATION</v>
          </cell>
          <cell r="B3796" t="str">
            <v>KINGSTON HYDRO CORPORATION</v>
          </cell>
          <cell r="C3796">
            <v>-1376299</v>
          </cell>
        </row>
        <row r="3797">
          <cell r="A3797" t="str">
            <v>KITCHENER-WILMOT HYDRO INC.</v>
          </cell>
          <cell r="B3797" t="str">
            <v>KITCHENER-WILMOT HYDRO INC.</v>
          </cell>
          <cell r="C3797">
            <v>-41724111</v>
          </cell>
        </row>
        <row r="3798">
          <cell r="A3798" t="str">
            <v>LAKEFRONT UTILITIES INC.</v>
          </cell>
          <cell r="B3798" t="str">
            <v>LAKEFRONT UTILITIES INC.</v>
          </cell>
          <cell r="C3798">
            <v>-2157659</v>
          </cell>
        </row>
        <row r="3799">
          <cell r="A3799" t="str">
            <v>LAKELAND POWER DISTRIBUTION LTD.</v>
          </cell>
          <cell r="B3799" t="str">
            <v>LAKELAND POWER DISTRIBUTION LTD.</v>
          </cell>
          <cell r="C3799">
            <v>-4672796</v>
          </cell>
        </row>
        <row r="3800">
          <cell r="A3800" t="str">
            <v>LONDON HYDRO INC.</v>
          </cell>
          <cell r="B3800" t="str">
            <v>LONDON HYDRO INC.</v>
          </cell>
          <cell r="C3800">
            <v>0</v>
          </cell>
        </row>
        <row r="3801">
          <cell r="A3801" t="str">
            <v>MIDDLESEX POWER DISTRIBUTION CORPORATION</v>
          </cell>
          <cell r="B3801" t="str">
            <v>MIDDLESEX POWER DISTRIBUTION CORPORATION</v>
          </cell>
          <cell r="C3801">
            <v>-1077400</v>
          </cell>
        </row>
        <row r="3802">
          <cell r="A3802" t="str">
            <v>MIDLAND POWER UTILITY CORPORATION</v>
          </cell>
          <cell r="B3802" t="str">
            <v>MIDLAND POWER UTILITY CORPORATION</v>
          </cell>
          <cell r="C3802">
            <v>-1429952</v>
          </cell>
        </row>
        <row r="3803">
          <cell r="A3803" t="str">
            <v>MILTON HYDRO DISTRIBUTION INC.</v>
          </cell>
          <cell r="B3803" t="str">
            <v>MILTON HYDRO DISTRIBUTION INC.</v>
          </cell>
          <cell r="C3803">
            <v>-38175516</v>
          </cell>
        </row>
        <row r="3804">
          <cell r="A3804" t="str">
            <v>NEWMARKET-TAY POWER DISTRIBUTION LTD.</v>
          </cell>
          <cell r="B3804" t="str">
            <v>NEWMARKET-TAY POWER DISTRIBUTION LTD.</v>
          </cell>
          <cell r="C3804">
            <v>-19059628</v>
          </cell>
        </row>
        <row r="3805">
          <cell r="A3805" t="str">
            <v>NIAGARA PENINSULA ENERGY INC.</v>
          </cell>
          <cell r="B3805" t="str">
            <v>NIAGARA PENINSULA ENERGY INC.</v>
          </cell>
          <cell r="C3805">
            <v>-17481077</v>
          </cell>
        </row>
        <row r="3806">
          <cell r="A3806" t="str">
            <v>NIAGARA-ON-THE-LAKE HYDRO INC.</v>
          </cell>
          <cell r="B3806" t="str">
            <v>NIAGARA-ON-THE-LAKE HYDRO INC.</v>
          </cell>
          <cell r="C3806">
            <v>-5807978</v>
          </cell>
        </row>
        <row r="3807">
          <cell r="A3807" t="str">
            <v>NORFOLK POWER DISTRIBUTION INC.</v>
          </cell>
          <cell r="B3807" t="str">
            <v>NORFOLK POWER DISTRIBUTION INC.</v>
          </cell>
          <cell r="C3807">
            <v>-8473522</v>
          </cell>
        </row>
        <row r="3808">
          <cell r="A3808" t="str">
            <v>NORTH BAY HYDRO DISTRIBUTION LIMITED</v>
          </cell>
          <cell r="B3808" t="str">
            <v>NORTH BAY HYDRO DISTRIBUTION LIMITED</v>
          </cell>
          <cell r="C3808">
            <v>-7096812</v>
          </cell>
        </row>
        <row r="3809">
          <cell r="A3809" t="str">
            <v>NORTHERN ONTARIO WIRES INC.</v>
          </cell>
          <cell r="B3809" t="str">
            <v>NORTHERN ONTARIO WIRES INC.</v>
          </cell>
          <cell r="C3809">
            <v>0</v>
          </cell>
        </row>
        <row r="3810">
          <cell r="A3810" t="str">
            <v>OAKVILLE HYDRO ELECTRICITY DISTRIBUTION INC.</v>
          </cell>
          <cell r="B3810" t="str">
            <v>OAKVILLE HYDRO ELECTRICITY DISTRIBUTION INC.</v>
          </cell>
          <cell r="C3810">
            <v>-34251899</v>
          </cell>
        </row>
        <row r="3811">
          <cell r="A3811" t="str">
            <v>ORANGEVILLE HYDRO LIMITED</v>
          </cell>
          <cell r="B3811" t="str">
            <v>ORANGEVILLE HYDRO LIMITED</v>
          </cell>
          <cell r="C3811">
            <v>-3607833</v>
          </cell>
        </row>
        <row r="3812">
          <cell r="A3812" t="str">
            <v>ORILLIA POWER DISTRIBUTION CORPORATION</v>
          </cell>
          <cell r="B3812" t="str">
            <v>ORILLIA POWER DISTRIBUTION CORPORATION</v>
          </cell>
          <cell r="C3812">
            <v>-411379</v>
          </cell>
        </row>
        <row r="3813">
          <cell r="A3813" t="str">
            <v>OSHAWA PUC NETWORKS INC.</v>
          </cell>
          <cell r="B3813" t="str">
            <v>OSHAWA PUC NETWORKS INC.</v>
          </cell>
          <cell r="C3813">
            <v>-28454846</v>
          </cell>
        </row>
        <row r="3814">
          <cell r="A3814" t="str">
            <v>OTTAWA RIVER POWER CORPORATION</v>
          </cell>
          <cell r="B3814" t="str">
            <v>OTTAWA RIVER POWER CORPORATION</v>
          </cell>
          <cell r="C3814">
            <v>-1083826</v>
          </cell>
        </row>
        <row r="3815">
          <cell r="A3815" t="str">
            <v>PARRY SOUND POWER CORPORATION</v>
          </cell>
          <cell r="B3815" t="str">
            <v>PARRY SOUND POWER CORPORATION</v>
          </cell>
          <cell r="C3815">
            <v>-835036</v>
          </cell>
        </row>
        <row r="3816">
          <cell r="A3816" t="str">
            <v>PETERBOROUGH DISTRIBUTION INCORPORATED</v>
          </cell>
          <cell r="B3816" t="str">
            <v>PETERBOROUGH DISTRIBUTION INCORPORATED</v>
          </cell>
          <cell r="C3816">
            <v>-10533302</v>
          </cell>
        </row>
        <row r="3817">
          <cell r="A3817" t="str">
            <v>PORT COLBORNE HYDRO INC.</v>
          </cell>
          <cell r="B3817" t="str">
            <v>CANADIAN NIAGARA POWER INC.</v>
          </cell>
          <cell r="C3817">
            <v>-1450611</v>
          </cell>
        </row>
        <row r="3818">
          <cell r="A3818" t="str">
            <v>POWERSTREAM INC.</v>
          </cell>
          <cell r="B3818" t="str">
            <v>POWERSTREAM INC.</v>
          </cell>
          <cell r="C3818">
            <v>-277009926</v>
          </cell>
        </row>
        <row r="3819">
          <cell r="A3819" t="str">
            <v>PUC DISTRIBUTION INC.</v>
          </cell>
          <cell r="B3819" t="str">
            <v>PUC DISTRIBUTION INC.</v>
          </cell>
          <cell r="C3819">
            <v>-5370005</v>
          </cell>
        </row>
        <row r="3820">
          <cell r="A3820" t="str">
            <v>RENFREW HYDRO INC.</v>
          </cell>
          <cell r="B3820" t="str">
            <v>RENFREW HYDRO INC.</v>
          </cell>
          <cell r="C3820">
            <v>0</v>
          </cell>
        </row>
        <row r="3821">
          <cell r="A3821" t="str">
            <v>RIDEAU ST. LAWRENCE DISTRIBUTION INC.</v>
          </cell>
          <cell r="B3821" t="str">
            <v>RIDEAU ST. LAWRENCE DISTRIBUTION INC.</v>
          </cell>
          <cell r="C3821">
            <v>-360987</v>
          </cell>
        </row>
        <row r="3822">
          <cell r="A3822" t="str">
            <v>SIOUX LOOKOUT HYDRO INC.</v>
          </cell>
          <cell r="B3822" t="str">
            <v>SIOUX LOOKOUT HYDRO INC.</v>
          </cell>
          <cell r="C3822">
            <v>-817216</v>
          </cell>
        </row>
        <row r="3823">
          <cell r="A3823" t="str">
            <v>ST. THOMAS ENERGY INC.</v>
          </cell>
          <cell r="B3823" t="str">
            <v>ST. THOMAS ENERGY INC.</v>
          </cell>
          <cell r="C3823">
            <v>-6911139</v>
          </cell>
        </row>
        <row r="3824">
          <cell r="A3824" t="str">
            <v>THUNDER BAY HYDRO ELECTRICITY DISTRIBUTION INC.</v>
          </cell>
          <cell r="B3824" t="str">
            <v>THUNDER BAY HYDRO ELECTRICITY DISTRIBUTION INC.</v>
          </cell>
          <cell r="C3824">
            <v>-10305020</v>
          </cell>
        </row>
        <row r="3825">
          <cell r="A3825" t="str">
            <v>TILLSONBURG HYDRO INC.</v>
          </cell>
          <cell r="B3825" t="str">
            <v>TILLSONBURG HYDRO INC.</v>
          </cell>
          <cell r="C3825">
            <v>-2609529</v>
          </cell>
        </row>
        <row r="3826">
          <cell r="A3826" t="str">
            <v>TORONTO HYDRO-ELECTRIC SYSTEM LIMITED</v>
          </cell>
          <cell r="B3826" t="str">
            <v>TORONTO HYDRO-ELECTRIC SYSTEM LIMITED</v>
          </cell>
          <cell r="C3826">
            <v>-258098312</v>
          </cell>
        </row>
        <row r="3827">
          <cell r="A3827" t="str">
            <v>VERIDIAN CONNECTIONS INC.</v>
          </cell>
          <cell r="B3827" t="str">
            <v>VERIDIAN CONNECTIONS INC.</v>
          </cell>
          <cell r="C3827">
            <v>-48475389</v>
          </cell>
        </row>
        <row r="3828">
          <cell r="A3828" t="str">
            <v>WASAGA DISTRIBUTION INC.</v>
          </cell>
          <cell r="B3828" t="str">
            <v>WASAGA DISTRIBUTION INC.</v>
          </cell>
          <cell r="C3828">
            <v>-3609377</v>
          </cell>
        </row>
        <row r="3829">
          <cell r="A3829" t="str">
            <v>WATERLOO NORTH HYDRO INC.</v>
          </cell>
          <cell r="B3829" t="str">
            <v>WATERLOO NORTH HYDRO INC.</v>
          </cell>
          <cell r="C3829">
            <v>-25788604</v>
          </cell>
        </row>
        <row r="3830">
          <cell r="A3830" t="str">
            <v>WELLAND HYDRO-ELECTRIC SYSTEM CORP.</v>
          </cell>
          <cell r="B3830" t="str">
            <v>WELLAND HYDRO-ELECTRIC SYSTEM CORP.</v>
          </cell>
          <cell r="C3830">
            <v>-1728419</v>
          </cell>
        </row>
        <row r="3831">
          <cell r="A3831" t="str">
            <v>WELLINGTON NORTH POWER INC.</v>
          </cell>
          <cell r="B3831" t="str">
            <v>WELLINGTON NORTH POWER INC.</v>
          </cell>
          <cell r="C3831">
            <v>-245574</v>
          </cell>
        </row>
        <row r="3832">
          <cell r="A3832" t="str">
            <v>WEST COAST HURON ENERGY INC.</v>
          </cell>
          <cell r="B3832" t="str">
            <v>WEST COAST HURON ENERGY INC.</v>
          </cell>
          <cell r="C3832">
            <v>-425620</v>
          </cell>
        </row>
        <row r="3833">
          <cell r="A3833" t="str">
            <v>WEST PERTH POWER INC.</v>
          </cell>
          <cell r="B3833" t="str">
            <v>ERIE THAMES POWERLINES CORPORATION</v>
          </cell>
          <cell r="C3833">
            <v>-349199</v>
          </cell>
        </row>
        <row r="3834">
          <cell r="A3834" t="str">
            <v>WESTARIO POWER INC.</v>
          </cell>
          <cell r="B3834" t="str">
            <v>WESTARIO POWER INC.</v>
          </cell>
          <cell r="C3834">
            <v>-7555737</v>
          </cell>
        </row>
        <row r="3835">
          <cell r="A3835" t="str">
            <v>WHITBY HYDRO ELECTRIC CORPORATION</v>
          </cell>
          <cell r="B3835" t="str">
            <v>WHITBY HYDRO ELECTRIC CORPORATION</v>
          </cell>
          <cell r="C3835">
            <v>-25605468</v>
          </cell>
        </row>
        <row r="3836">
          <cell r="A3836" t="str">
            <v>WOODSTOCK HYDRO SERVICES INC.</v>
          </cell>
          <cell r="B3836" t="str">
            <v>WOODSTOCK HYDRO SERVICES INC.</v>
          </cell>
          <cell r="C3836">
            <v>-4586367</v>
          </cell>
        </row>
        <row r="3841">
          <cell r="A3841" t="str">
            <v>ALGOMA POWER INC.</v>
          </cell>
          <cell r="B3841" t="str">
            <v>ALGOMA POWER INC.</v>
          </cell>
          <cell r="C3841">
            <v>-121890</v>
          </cell>
        </row>
        <row r="3842">
          <cell r="A3842" t="str">
            <v>ATIKOKAN HYDRO INC.</v>
          </cell>
          <cell r="B3842" t="str">
            <v>ATIKOKAN HYDRO INC.</v>
          </cell>
          <cell r="C3842">
            <v>0</v>
          </cell>
        </row>
        <row r="3843">
          <cell r="A3843" t="str">
            <v>BLUEWATER POWER DISTRIBUTION CORPORATION</v>
          </cell>
          <cell r="B3843" t="str">
            <v>BLUEWATER POWER DISTRIBUTION CORPORATION</v>
          </cell>
          <cell r="C3843">
            <v>-5074914</v>
          </cell>
        </row>
        <row r="3844">
          <cell r="A3844" t="str">
            <v>BRANT COUNTY POWER INC.</v>
          </cell>
          <cell r="B3844" t="str">
            <v>BRANT COUNTY POWER INC.</v>
          </cell>
          <cell r="C3844">
            <v>-1836974</v>
          </cell>
        </row>
        <row r="3845">
          <cell r="A3845" t="str">
            <v>BRANTFORD POWER INC.</v>
          </cell>
          <cell r="B3845" t="str">
            <v>BRANTFORD POWER INC.</v>
          </cell>
          <cell r="C3845">
            <v>-3851573</v>
          </cell>
        </row>
        <row r="3846">
          <cell r="A3846" t="str">
            <v>BURLINGTON HYDRO INC.</v>
          </cell>
          <cell r="B3846" t="str">
            <v>BURLINGTON HYDRO INC.</v>
          </cell>
          <cell r="C3846">
            <v>-24106435</v>
          </cell>
        </row>
        <row r="3847">
          <cell r="A3847" t="str">
            <v>CAMBRIDGE AND NORTH DUMFRIES HYDRO INC.</v>
          </cell>
          <cell r="B3847" t="str">
            <v>CAMBRIDGE AND NORTH DUMFRIES HYDRO INC.</v>
          </cell>
          <cell r="C3847">
            <v>-16891915</v>
          </cell>
        </row>
        <row r="3848">
          <cell r="A3848" t="str">
            <v>CANADIAN NIAGARA POWER INC.</v>
          </cell>
          <cell r="B3848" t="str">
            <v>CANADIAN NIAGARA POWER INC.</v>
          </cell>
          <cell r="C3848">
            <v>-6317364</v>
          </cell>
        </row>
        <row r="3849">
          <cell r="A3849" t="str">
            <v>CENTRE WELLINGTON HYDRO LTD.</v>
          </cell>
          <cell r="B3849" t="str">
            <v>CENTRE WELLINGTON HYDRO LTD.</v>
          </cell>
          <cell r="C3849">
            <v>-1534411</v>
          </cell>
        </row>
        <row r="3850">
          <cell r="A3850" t="str">
            <v>CHAPLEAU PUBLIC UTILITIES CORPORATION</v>
          </cell>
          <cell r="B3850" t="str">
            <v>CHAPLEAU PUBLIC UTILITIES CORPORATION</v>
          </cell>
          <cell r="C3850">
            <v>0</v>
          </cell>
        </row>
        <row r="3851">
          <cell r="A3851" t="str">
            <v>COLLUS POWER CORPORATION</v>
          </cell>
          <cell r="B3851" t="str">
            <v>COLLUS POWER CORPORATION</v>
          </cell>
          <cell r="C3851">
            <v>-10231780</v>
          </cell>
        </row>
        <row r="3852">
          <cell r="A3852" t="str">
            <v>COOPERATIVE HYDRO EMBRUN INC.</v>
          </cell>
          <cell r="B3852" t="str">
            <v>COOPERATIVE HYDRO EMBRUN INC.</v>
          </cell>
          <cell r="C3852">
            <v>-396826</v>
          </cell>
        </row>
        <row r="3853">
          <cell r="A3853" t="str">
            <v>E.L.K. ENERGY INC.</v>
          </cell>
          <cell r="B3853" t="str">
            <v>E.L.K. ENERGY INC.</v>
          </cell>
          <cell r="C3853">
            <v>-3871421</v>
          </cell>
        </row>
        <row r="3854">
          <cell r="A3854" t="str">
            <v>ENERSOURCE HYDRO MISSISSAUGA INC.</v>
          </cell>
          <cell r="B3854" t="str">
            <v>ENERSOURCE HYDRO MISSISSAUGA INC.</v>
          </cell>
          <cell r="C3854">
            <v>-816596</v>
          </cell>
        </row>
        <row r="3855">
          <cell r="A3855" t="str">
            <v>ENTEGRUS POWERLINES INC.</v>
          </cell>
          <cell r="B3855" t="str">
            <v>CHATHAM-KENT HYDRO INC.</v>
          </cell>
          <cell r="C3855">
            <v>-4767222</v>
          </cell>
        </row>
        <row r="3856">
          <cell r="A3856" t="str">
            <v>ENWIN UTILITIES LTD.</v>
          </cell>
          <cell r="B3856" t="str">
            <v>ENWIN UTILITIES LTD.</v>
          </cell>
          <cell r="C3856">
            <v>-12499296</v>
          </cell>
        </row>
        <row r="3857">
          <cell r="A3857" t="str">
            <v>ERIE THAMES POWERLINES CORPORATION</v>
          </cell>
          <cell r="B3857" t="str">
            <v>ERIE THAMES POWERLINES CORPORATION</v>
          </cell>
          <cell r="C3857">
            <v>-4773539</v>
          </cell>
        </row>
        <row r="3858">
          <cell r="A3858" t="str">
            <v>ESPANOLA REGIONAL HYDRO DISTRIBUTION CORPORATION</v>
          </cell>
          <cell r="B3858" t="str">
            <v>ESPANOLA REGIONAL HYDRO DISTRIBUTION CORPORATION</v>
          </cell>
          <cell r="C3858">
            <v>-251533</v>
          </cell>
        </row>
        <row r="3859">
          <cell r="A3859" t="str">
            <v>ESSEX POWERLINES CORPORATION</v>
          </cell>
          <cell r="B3859" t="str">
            <v>ESSEX POWERLINES CORPORATION</v>
          </cell>
          <cell r="C3859">
            <v>-12003010</v>
          </cell>
        </row>
        <row r="3860">
          <cell r="A3860" t="str">
            <v>FESTIVAL HYDRO INC.</v>
          </cell>
          <cell r="B3860" t="str">
            <v>FESTIVAL HYDRO INC.</v>
          </cell>
          <cell r="C3860">
            <v>-4405061</v>
          </cell>
        </row>
        <row r="3861">
          <cell r="A3861" t="str">
            <v>FORT FRANCES POWER CORPORATION</v>
          </cell>
          <cell r="B3861" t="str">
            <v>FORT FRANCES POWER CORPORATION</v>
          </cell>
          <cell r="C3861">
            <v>0</v>
          </cell>
        </row>
        <row r="3862">
          <cell r="A3862" t="str">
            <v>GREATER SUDBURY HYDRO INC.</v>
          </cell>
          <cell r="B3862" t="str">
            <v>GREATER SUDBURY HYDRO INC.</v>
          </cell>
          <cell r="C3862">
            <v>-14578301</v>
          </cell>
        </row>
        <row r="3863">
          <cell r="A3863" t="str">
            <v>GRIMSBY POWER INCORPORATED</v>
          </cell>
          <cell r="B3863" t="str">
            <v>GRIMSBY POWER INCORPORATED</v>
          </cell>
          <cell r="C3863">
            <v>-5686522</v>
          </cell>
        </row>
        <row r="3864">
          <cell r="A3864" t="str">
            <v>GUELPH HYDRO ELECTRIC SYSTEMS INC.</v>
          </cell>
          <cell r="B3864" t="str">
            <v>GUELPH HYDRO ELECTRIC SYSTEMS INC.</v>
          </cell>
          <cell r="C3864">
            <v>-31565438</v>
          </cell>
        </row>
        <row r="3865">
          <cell r="A3865" t="str">
            <v>HALDIMAND COUNTY HYDRO INC.</v>
          </cell>
          <cell r="B3865" t="str">
            <v>HALDIMAND COUNTY HYDRO INC.</v>
          </cell>
          <cell r="C3865">
            <v>-3953284</v>
          </cell>
        </row>
        <row r="3866">
          <cell r="A3866" t="str">
            <v>HALTON HILLS HYDRO INC.</v>
          </cell>
          <cell r="B3866" t="str">
            <v>HALTON HILLS HYDRO INC.</v>
          </cell>
          <cell r="C3866">
            <v>-6385598</v>
          </cell>
        </row>
        <row r="3867">
          <cell r="A3867" t="str">
            <v>HEARST POWER DISTRIBUTION COMPANY LIMITED</v>
          </cell>
          <cell r="B3867" t="str">
            <v>HEARST POWER DISTRIBUTION COMPANY LIMITED</v>
          </cell>
          <cell r="C3867">
            <v>0</v>
          </cell>
        </row>
        <row r="3868">
          <cell r="A3868" t="str">
            <v>HORIZON UTILITIES CORPORATION</v>
          </cell>
          <cell r="B3868" t="str">
            <v>HORIZON UTILITIES CORPORATION</v>
          </cell>
          <cell r="C3868">
            <v>-33834063</v>
          </cell>
        </row>
        <row r="3869">
          <cell r="A3869" t="str">
            <v>HYDRO 2000 INC.</v>
          </cell>
          <cell r="B3869" t="str">
            <v>HYDRO 2000 INC.</v>
          </cell>
          <cell r="C3869">
            <v>-148764</v>
          </cell>
        </row>
        <row r="3870">
          <cell r="A3870" t="str">
            <v>HYDRO HAWKESBURY INC.</v>
          </cell>
          <cell r="B3870" t="str">
            <v>HYDRO HAWKESBURY INC.</v>
          </cell>
          <cell r="C3870">
            <v>-130769</v>
          </cell>
        </row>
        <row r="3871">
          <cell r="A3871" t="str">
            <v>HYDRO ONE BRAMPTON NETWORKS INC.</v>
          </cell>
          <cell r="B3871" t="str">
            <v>HYDRO ONE BRAMPTON NETWORKS INC.</v>
          </cell>
          <cell r="C3871">
            <v>-123538549</v>
          </cell>
        </row>
        <row r="3872">
          <cell r="A3872" t="str">
            <v>HYDRO ONE NETWORKS INC.</v>
          </cell>
          <cell r="B3872" t="str">
            <v>HYDRO ONE NETWORKS INC.</v>
          </cell>
          <cell r="C3872">
            <v>0</v>
          </cell>
        </row>
        <row r="3873">
          <cell r="A3873" t="str">
            <v>HYDRO ONE REMOTE COMMUNITIES INC.</v>
          </cell>
          <cell r="B3873" t="str">
            <v>HYDRO ONE REMOTE COMMUNITIES INC.</v>
          </cell>
          <cell r="C3873">
            <v>0</v>
          </cell>
        </row>
        <row r="3874">
          <cell r="A3874" t="str">
            <v>HYDRO OTTAWA LIMITED</v>
          </cell>
          <cell r="B3874" t="str">
            <v>HYDRO OTTAWA LIMITED</v>
          </cell>
          <cell r="C3874">
            <v>-195648455</v>
          </cell>
        </row>
        <row r="3875">
          <cell r="A3875" t="str">
            <v>INNISFIL HYDRO DISTRIBUTION SYSTEMS LIMITED</v>
          </cell>
          <cell r="B3875" t="str">
            <v>INNISFIL HYDRO DISTRIBUTION SYSTEMS LIMITED</v>
          </cell>
          <cell r="C3875">
            <v>-7714947</v>
          </cell>
        </row>
        <row r="3876">
          <cell r="A3876" t="str">
            <v>KENORA HYDRO ELECTRIC CORPORATION LTD.</v>
          </cell>
          <cell r="B3876" t="str">
            <v>KENORA HYDRO ELECTRIC CORPORATION LTD.</v>
          </cell>
          <cell r="C3876">
            <v>-508211</v>
          </cell>
        </row>
        <row r="3877">
          <cell r="A3877" t="str">
            <v>KINGSTON HYDRO CORPORATION</v>
          </cell>
          <cell r="B3877" t="str">
            <v>KINGSTON HYDRO CORPORATION</v>
          </cell>
          <cell r="C3877">
            <v>-1783772</v>
          </cell>
        </row>
        <row r="3878">
          <cell r="A3878" t="str">
            <v>KITCHENER-WILMOT HYDRO INC.</v>
          </cell>
          <cell r="B3878" t="str">
            <v>KITCHENER-WILMOT HYDRO INC.</v>
          </cell>
          <cell r="C3878">
            <v>-44537160</v>
          </cell>
        </row>
        <row r="3879">
          <cell r="A3879" t="str">
            <v>LAKEFRONT UTILITIES INC.</v>
          </cell>
          <cell r="B3879" t="str">
            <v>LAKEFRONT UTILITIES INC.</v>
          </cell>
          <cell r="C3879">
            <v>-2400063</v>
          </cell>
        </row>
        <row r="3880">
          <cell r="A3880" t="str">
            <v>LAKELAND POWER DISTRIBUTION LTD.</v>
          </cell>
          <cell r="B3880" t="str">
            <v>LAKELAND POWER DISTRIBUTION LTD.</v>
          </cell>
          <cell r="C3880">
            <v>-4997238</v>
          </cell>
        </row>
        <row r="3881">
          <cell r="A3881" t="str">
            <v>LONDON HYDRO INC.</v>
          </cell>
          <cell r="B3881" t="str">
            <v>LONDON HYDRO INC.</v>
          </cell>
          <cell r="C3881">
            <v>-33062374</v>
          </cell>
        </row>
        <row r="3882">
          <cell r="A3882" t="str">
            <v>MIDDLESEX POWER DISTRIBUTION CORPORATION</v>
          </cell>
          <cell r="B3882" t="str">
            <v>MIDDLESEX POWER DISTRIBUTION CORPORATION</v>
          </cell>
          <cell r="C3882">
            <v>-1262569</v>
          </cell>
        </row>
        <row r="3883">
          <cell r="A3883" t="str">
            <v>MIDLAND POWER UTILITY CORPORATION</v>
          </cell>
          <cell r="B3883" t="str">
            <v>MIDLAND POWER UTILITY CORPORATION</v>
          </cell>
          <cell r="C3883">
            <v>-1621821</v>
          </cell>
        </row>
        <row r="3884">
          <cell r="A3884" t="str">
            <v>MILTON HYDRO DISTRIBUTION INC.</v>
          </cell>
          <cell r="B3884" t="str">
            <v>MILTON HYDRO DISTRIBUTION INC.</v>
          </cell>
          <cell r="C3884">
            <v>-40103153</v>
          </cell>
        </row>
        <row r="3885">
          <cell r="A3885" t="str">
            <v>NEWMARKET-TAY POWER DISTRIBUTION LTD.</v>
          </cell>
          <cell r="B3885" t="str">
            <v>NEWMARKET-TAY POWER DISTRIBUTION LTD.</v>
          </cell>
          <cell r="C3885">
            <v>-20286814</v>
          </cell>
        </row>
        <row r="3886">
          <cell r="A3886" t="str">
            <v>NIAGARA PENINSULA ENERGY INC.</v>
          </cell>
          <cell r="B3886" t="str">
            <v>NIAGARA PENINSULA ENERGY INC.</v>
          </cell>
          <cell r="C3886">
            <v>-19052603</v>
          </cell>
        </row>
        <row r="3887">
          <cell r="A3887" t="str">
            <v>NIAGARA-ON-THE-LAKE HYDRO INC.</v>
          </cell>
          <cell r="B3887" t="str">
            <v>NIAGARA-ON-THE-LAKE HYDRO INC.</v>
          </cell>
          <cell r="C3887">
            <v>-6253644</v>
          </cell>
        </row>
        <row r="3888">
          <cell r="A3888" t="str">
            <v>NORFOLK POWER DISTRIBUTION INC.</v>
          </cell>
          <cell r="B3888" t="str">
            <v>NORFOLK POWER DISTRIBUTION INC.</v>
          </cell>
          <cell r="C3888">
            <v>-9811775</v>
          </cell>
        </row>
        <row r="3889">
          <cell r="A3889" t="str">
            <v>NORTH BAY HYDRO DISTRIBUTION LIMITED</v>
          </cell>
          <cell r="B3889" t="str">
            <v>NORTH BAY HYDRO DISTRIBUTION LIMITED</v>
          </cell>
          <cell r="C3889">
            <v>-7560942</v>
          </cell>
        </row>
        <row r="3890">
          <cell r="A3890" t="str">
            <v>NORTHERN ONTARIO WIRES INC.</v>
          </cell>
          <cell r="B3890" t="str">
            <v>NORTHERN ONTARIO WIRES INC.</v>
          </cell>
          <cell r="C3890">
            <v>0</v>
          </cell>
        </row>
        <row r="3891">
          <cell r="A3891" t="str">
            <v>OAKVILLE HYDRO ELECTRICITY DISTRIBUTION INC.</v>
          </cell>
          <cell r="B3891" t="str">
            <v>OAKVILLE HYDRO ELECTRICITY DISTRIBUTION INC.</v>
          </cell>
          <cell r="C3891">
            <v>-38964886</v>
          </cell>
        </row>
        <row r="3892">
          <cell r="A3892" t="str">
            <v>ORANGEVILLE HYDRO LIMITED</v>
          </cell>
          <cell r="B3892" t="str">
            <v>ORANGEVILLE HYDRO LIMITED</v>
          </cell>
          <cell r="C3892">
            <v>-3793000</v>
          </cell>
        </row>
        <row r="3893">
          <cell r="A3893" t="str">
            <v>ORILLIA POWER DISTRIBUTION CORPORATION</v>
          </cell>
          <cell r="B3893" t="str">
            <v>ORILLIA POWER DISTRIBUTION CORPORATION</v>
          </cell>
          <cell r="C3893">
            <v>-504949</v>
          </cell>
        </row>
        <row r="3894">
          <cell r="A3894" t="str">
            <v>OSHAWA PUC NETWORKS INC.</v>
          </cell>
          <cell r="B3894" t="str">
            <v>OSHAWA PUC NETWORKS INC.</v>
          </cell>
          <cell r="C3894">
            <v>-29385637</v>
          </cell>
        </row>
        <row r="3895">
          <cell r="A3895" t="str">
            <v>OTTAWA RIVER POWER CORPORATION</v>
          </cell>
          <cell r="B3895" t="str">
            <v>OTTAWA RIVER POWER CORPORATION</v>
          </cell>
          <cell r="C3895">
            <v>-1279394</v>
          </cell>
        </row>
        <row r="3896">
          <cell r="A3896" t="str">
            <v>PARRY SOUND POWER CORPORATION</v>
          </cell>
          <cell r="B3896" t="str">
            <v>PARRY SOUND POWER CORPORATION</v>
          </cell>
          <cell r="C3896">
            <v>-909103</v>
          </cell>
        </row>
        <row r="3897">
          <cell r="A3897" t="str">
            <v>PETERBOROUGH DISTRIBUTION INCORPORATED</v>
          </cell>
          <cell r="B3897" t="str">
            <v>PETERBOROUGH DISTRIBUTION INCORPORATED</v>
          </cell>
          <cell r="C3897">
            <v>-11944112</v>
          </cell>
        </row>
        <row r="3898">
          <cell r="A3898" t="str">
            <v>PORT COLBORNE HYDRO INC.</v>
          </cell>
          <cell r="B3898" t="str">
            <v>CANADIAN NIAGARA POWER INC.</v>
          </cell>
          <cell r="C3898">
            <v>-1749436</v>
          </cell>
        </row>
        <row r="3899">
          <cell r="A3899" t="str">
            <v>POWERSTREAM INC.</v>
          </cell>
          <cell r="B3899" t="str">
            <v>POWERSTREAM INC.</v>
          </cell>
          <cell r="C3899">
            <v>-300872178</v>
          </cell>
        </row>
        <row r="3900">
          <cell r="A3900" t="str">
            <v>PUC DISTRIBUTION INC.</v>
          </cell>
          <cell r="B3900" t="str">
            <v>PUC DISTRIBUTION INC.</v>
          </cell>
          <cell r="C3900">
            <v>-9598438</v>
          </cell>
        </row>
        <row r="3901">
          <cell r="A3901" t="str">
            <v>RENFREW HYDRO INC.</v>
          </cell>
          <cell r="B3901" t="str">
            <v>RENFREW HYDRO INC.</v>
          </cell>
          <cell r="C3901">
            <v>0</v>
          </cell>
        </row>
        <row r="3902">
          <cell r="A3902" t="str">
            <v>RIDEAU ST. LAWRENCE DISTRIBUTION INC.</v>
          </cell>
          <cell r="B3902" t="str">
            <v>RIDEAU ST. LAWRENCE DISTRIBUTION INC.</v>
          </cell>
          <cell r="C3902">
            <v>-430179</v>
          </cell>
        </row>
        <row r="3903">
          <cell r="A3903" t="str">
            <v>SIOUX LOOKOUT HYDRO INC.</v>
          </cell>
          <cell r="B3903" t="str">
            <v>SIOUX LOOKOUT HYDRO INC.</v>
          </cell>
          <cell r="C3903">
            <v>-891191</v>
          </cell>
        </row>
        <row r="3904">
          <cell r="A3904" t="str">
            <v>ST. THOMAS ENERGY INC.</v>
          </cell>
          <cell r="B3904" t="str">
            <v>ST. THOMAS ENERGY INC.</v>
          </cell>
          <cell r="C3904">
            <v>-7183004</v>
          </cell>
        </row>
        <row r="3905">
          <cell r="A3905" t="str">
            <v>THUNDER BAY HYDRO ELECTRICITY DISTRIBUTION INC.</v>
          </cell>
          <cell r="B3905" t="str">
            <v>THUNDER BAY HYDRO ELECTRICITY DISTRIBUTION INC.</v>
          </cell>
          <cell r="C3905">
            <v>-12634977</v>
          </cell>
        </row>
        <row r="3906">
          <cell r="A3906" t="str">
            <v>TILLSONBURG HYDRO INC.</v>
          </cell>
          <cell r="B3906" t="str">
            <v>TILLSONBURG HYDRO INC.</v>
          </cell>
          <cell r="C3906">
            <v>-2782321</v>
          </cell>
        </row>
        <row r="3907">
          <cell r="A3907" t="str">
            <v>TORONTO HYDRO-ELECTRIC SYSTEM LIMITED</v>
          </cell>
          <cell r="B3907" t="str">
            <v>TORONTO HYDRO-ELECTRIC SYSTEM LIMITED</v>
          </cell>
          <cell r="C3907">
            <v>-294479391</v>
          </cell>
        </row>
        <row r="3908">
          <cell r="A3908" t="str">
            <v>VERIDIAN CONNECTIONS INC.</v>
          </cell>
          <cell r="B3908" t="str">
            <v>VERIDIAN CONNECTIONS INC.</v>
          </cell>
          <cell r="C3908">
            <v>-54263737</v>
          </cell>
        </row>
        <row r="3909">
          <cell r="A3909" t="str">
            <v>WASAGA DISTRIBUTION INC.</v>
          </cell>
          <cell r="B3909" t="str">
            <v>WASAGA DISTRIBUTION INC.</v>
          </cell>
          <cell r="C3909">
            <v>-5377446</v>
          </cell>
        </row>
        <row r="3910">
          <cell r="A3910" t="str">
            <v>WATERLOO NORTH HYDRO INC.</v>
          </cell>
          <cell r="B3910" t="str">
            <v>WATERLOO NORTH HYDRO INC.</v>
          </cell>
          <cell r="C3910">
            <v>-27272714</v>
          </cell>
        </row>
        <row r="3911">
          <cell r="A3911" t="str">
            <v>WELLAND HYDRO-ELECTRIC SYSTEM CORP.</v>
          </cell>
          <cell r="B3911" t="str">
            <v>WELLAND HYDRO-ELECTRIC SYSTEM CORP.</v>
          </cell>
          <cell r="C3911">
            <v>-2033600</v>
          </cell>
        </row>
        <row r="3912">
          <cell r="A3912" t="str">
            <v>WELLINGTON NORTH POWER INC.</v>
          </cell>
          <cell r="B3912" t="str">
            <v>WELLINGTON NORTH POWER INC.</v>
          </cell>
          <cell r="C3912">
            <v>-344256</v>
          </cell>
        </row>
        <row r="3913">
          <cell r="A3913" t="str">
            <v>WEST COAST HURON ENERGY INC.</v>
          </cell>
          <cell r="B3913" t="str">
            <v>WEST COAST HURON ENERGY INC.</v>
          </cell>
          <cell r="C3913">
            <v>-425620</v>
          </cell>
        </row>
        <row r="3914">
          <cell r="A3914" t="str">
            <v>WESTARIO POWER INC.</v>
          </cell>
          <cell r="B3914" t="str">
            <v>WESTARIO POWER INC.</v>
          </cell>
          <cell r="C3914">
            <v>-8188457</v>
          </cell>
        </row>
        <row r="3915">
          <cell r="A3915" t="str">
            <v>WHITBY HYDRO ELECTRIC CORPORATION</v>
          </cell>
          <cell r="B3915" t="str">
            <v>WHITBY HYDRO ELECTRIC CORPORATION</v>
          </cell>
          <cell r="C3915">
            <v>-27799803</v>
          </cell>
        </row>
        <row r="3916">
          <cell r="A3916" t="str">
            <v>WOODSTOCK HYDRO SERVICES INC.</v>
          </cell>
          <cell r="B3916" t="str">
            <v>WOODSTOCK HYDRO SERVICES INC.</v>
          </cell>
          <cell r="C3916">
            <v>-5351572</v>
          </cell>
        </row>
      </sheetData>
      <sheetData sheetId="8" refreshError="1"/>
      <sheetData sheetId="9" refreshError="1"/>
      <sheetData sheetId="10" refreshError="1"/>
      <sheetData sheetId="11" refreshError="1"/>
      <sheetData sheetId="12" refreshError="1"/>
      <sheetData sheetId="13" refreshError="1"/>
      <sheetData sheetId="14">
        <row r="8">
          <cell r="C8" t="str">
            <v>Row Reference</v>
          </cell>
        </row>
      </sheetData>
      <sheetData sheetId="15" refreshError="1"/>
      <sheetData sheetId="16">
        <row r="1">
          <cell r="A1" t="str">
            <v>Distributor Data for Year ended Dec 31st, 2011</v>
          </cell>
        </row>
      </sheetData>
      <sheetData sheetId="17">
        <row r="1">
          <cell r="A1" t="str">
            <v>Distributor Data for Year ended Dec 31st, 2011</v>
          </cell>
        </row>
      </sheetData>
      <sheetData sheetId="18">
        <row r="1">
          <cell r="A1" t="str">
            <v>Distributor Data for Year ended Dec 31st, 2009</v>
          </cell>
        </row>
      </sheetData>
      <sheetData sheetId="19">
        <row r="1">
          <cell r="A1" t="str">
            <v>Distributor Data for Year ended Dec 31st, 2008</v>
          </cell>
        </row>
      </sheetData>
      <sheetData sheetId="20">
        <row r="1">
          <cell r="A1" t="str">
            <v>Distributor Data for Year ended Dec 31st, 2007</v>
          </cell>
        </row>
      </sheetData>
      <sheetData sheetId="21">
        <row r="1">
          <cell r="A1" t="str">
            <v>Distributor Data for Year ended Dec 31st, 2006</v>
          </cell>
        </row>
      </sheetData>
      <sheetData sheetId="22">
        <row r="1">
          <cell r="A1" t="str">
            <v>Distributor Data for Year ended Dec 31st, 2005</v>
          </cell>
        </row>
      </sheetData>
      <sheetData sheetId="23">
        <row r="1">
          <cell r="A1" t="str">
            <v>Distributor Data for Year ended Dec 31st, 2004</v>
          </cell>
        </row>
      </sheetData>
      <sheetData sheetId="24">
        <row r="1">
          <cell r="A1" t="str">
            <v>Distributor Data for Year ended Dec 31st, 2003</v>
          </cell>
        </row>
      </sheetData>
      <sheetData sheetId="25">
        <row r="1">
          <cell r="A1" t="str">
            <v>Distributor Data for Year ended Dec 31st, 2002</v>
          </cell>
        </row>
      </sheetData>
      <sheetData sheetId="26">
        <row r="1">
          <cell r="D1" t="str">
            <v>ASPHODEL-NORWOOD DISTRIBUTION INC</v>
          </cell>
        </row>
      </sheetData>
      <sheetData sheetId="27">
        <row r="1">
          <cell r="D1" t="str">
            <v>ALVINSTON PUBLIC UTILITIES COMMISSION</v>
          </cell>
        </row>
      </sheetData>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Overview"/>
      <sheetName val="2. Index"/>
      <sheetName val="3. Benefits GLAs"/>
      <sheetName val="4. Formulae &amp; Allocation %"/>
      <sheetName val="5. Escalators"/>
      <sheetName val="6. 2002 H D GLI Maternity"/>
      <sheetName val="7. 2002 BPE"/>
      <sheetName val="8. 2002 TR"/>
      <sheetName val="9. 2002 EHT"/>
      <sheetName val="10. 2002 WC"/>
      <sheetName val="11. 2002NTS - CPP EI"/>
      <sheetName val="12. 2002NW - CPP EI"/>
      <sheetName val="13. 2002RMC - CPP EI"/>
      <sheetName val="14. 2002HO - CPP EI"/>
      <sheetName val="15. 2002TEL - CPP EI"/>
      <sheetName val="16. 2002OHE - CPP EI"/>
      <sheetName val="17. 2002MRK - CPP EI"/>
      <sheetName val="18. 2003 Headcount"/>
      <sheetName val="19. 2003 OPRB, LTD, SPP, RPP"/>
      <sheetName val="20. 2003 Compens &amp; EHT- HOI"/>
      <sheetName val="21. 2003 Compens &amp; EHT- Netwk"/>
      <sheetName val="22. 2003 Compens &amp; EHT- RC"/>
      <sheetName val="23. 2003 Compens &amp; EHT- TEL"/>
      <sheetName val="24. 2003 Compens &amp; EHT- OHE"/>
      <sheetName val="25. 2003 Compens &amp; EHT- Market"/>
      <sheetName val="26. 2003 D H GLI Mat - HOI"/>
      <sheetName val="27. 2003 D H GLI Mat - Networks"/>
      <sheetName val="28. 2003 D H GLI Mat - RC"/>
      <sheetName val="29. 2003 D H GLI Mat - TEL"/>
      <sheetName val="30. 2003 D H GLI Mat - OHE"/>
      <sheetName val="31. 2003 D H GLI Mat - Markets"/>
      <sheetName val="32. WC - Est. Max.  Premium"/>
      <sheetName val="33. CPP - Est. Max.  ER Cont'n"/>
      <sheetName val="34. EI - Est. Max.  ER Cont'n"/>
      <sheetName val="35. 2003 WC, CPP, EI - HOI"/>
      <sheetName val="36. 2003 WC, CPP, EI - Networks"/>
      <sheetName val="37. 2003 WC, CPP, EI - RC"/>
      <sheetName val="38. 2003 WC, CPP, EI - TEL"/>
      <sheetName val="39. 2003 WC, CPP, EI - OHE"/>
      <sheetName val="40. 2003 WC, CPP, EI - Markets"/>
      <sheetName val="41. Benefits Rough Est 2003-08"/>
      <sheetName val="42. 2003 TR, EHT &amp; BPE Estimate"/>
      <sheetName val="43. 2003 BPE Estimate"/>
      <sheetName val="44. 2003 Networks BPE Estimate"/>
      <sheetName val="45. 2003 H D GLI Mat Forecast"/>
      <sheetName val="46. Est. -  H D GLI &amp; MAT "/>
      <sheetName val="47. 2003 Comp&amp;Benefits Summary"/>
      <sheetName val="48. 03-08 BurdenRates (Net+OHE)"/>
      <sheetName val="49. 2003-08 BurdenRates Summary"/>
      <sheetName val="50. 2003-08 Consol"/>
      <sheetName val="51. 2003-08 Net+OHE"/>
      <sheetName val="52. 2003-08 Net"/>
      <sheetName val="53. 2003-08 HOI"/>
      <sheetName val="2003-08 NS"/>
      <sheetName val="54. 2003-08 RC"/>
      <sheetName val="55. 2003-08 Tel"/>
      <sheetName val="56. 2003-08 OHE"/>
      <sheetName val="57. EFB Liabilities"/>
      <sheetName val="Tony Paul"/>
      <sheetName val="Summary"/>
      <sheetName val="Unassigne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row r="1">
          <cell r="AB1" t="str">
            <v>May-29-03</v>
          </cell>
        </row>
      </sheetData>
      <sheetData sheetId="47"/>
      <sheetData sheetId="48"/>
      <sheetData sheetId="49"/>
      <sheetData sheetId="50"/>
      <sheetData sheetId="51"/>
      <sheetData sheetId="52"/>
      <sheetData sheetId="53"/>
      <sheetData sheetId="54"/>
      <sheetData sheetId="55"/>
      <sheetData sheetId="56"/>
      <sheetData sheetId="57"/>
      <sheetData sheetId="58" refreshError="1"/>
      <sheetData sheetId="59" refreshError="1"/>
      <sheetData sheetId="60" refreshError="1"/>
    </sheetDataSet>
  </externalBook>
</externalLink>
</file>

<file path=xl/externalLinks/externalLink1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 Setup"/>
      <sheetName val="1a. Instructions"/>
      <sheetName val="1b. 2010 Operating-Actuals"/>
      <sheetName val="1c. 2011 Operating Budget"/>
      <sheetName val="1d. 2011 Capital Budget"/>
      <sheetName val="2a. Payroll Staff Input"/>
      <sheetName val="2b. New Staff Input"/>
      <sheetName val="2c. Students Input"/>
      <sheetName val="2d. WorkPlan - Operating"/>
      <sheetName val="2e. WorkPlan - Capital"/>
      <sheetName val="2f. Labour Summary -Validation"/>
      <sheetName val="3a. Summary-2012 Operating"/>
      <sheetName val="Summary - Operating-old"/>
      <sheetName val="3b. Summary-2012 Capital"/>
      <sheetName val="OEB Accts"/>
      <sheetName val="3c. Summary-Operating by Year"/>
      <sheetName val="3d. Summary-Capital by Year"/>
    </sheetNames>
    <sheetDataSet>
      <sheetData sheetId="0">
        <row r="1649">
          <cell r="A1649" t="str">
            <v>OEB</v>
          </cell>
          <cell r="B1649" t="str">
            <v>Description</v>
          </cell>
        </row>
        <row r="1650">
          <cell r="A1650">
            <v>1005</v>
          </cell>
          <cell r="B1650" t="str">
            <v>Cash</v>
          </cell>
        </row>
        <row r="1651">
          <cell r="A1651">
            <v>1010</v>
          </cell>
          <cell r="B1651" t="str">
            <v>Cash Advances and Working Funds</v>
          </cell>
        </row>
        <row r="1652">
          <cell r="A1652">
            <v>1020</v>
          </cell>
          <cell r="B1652" t="str">
            <v>Interest Special Deposits</v>
          </cell>
        </row>
        <row r="1653">
          <cell r="A1653">
            <v>1030</v>
          </cell>
          <cell r="B1653" t="str">
            <v>Dividend Special Deposits</v>
          </cell>
        </row>
        <row r="1654">
          <cell r="A1654">
            <v>1040</v>
          </cell>
          <cell r="B1654" t="str">
            <v>Other Special Deposits</v>
          </cell>
        </row>
        <row r="1655">
          <cell r="A1655">
            <v>1060</v>
          </cell>
          <cell r="B1655" t="str">
            <v>Term Deposits</v>
          </cell>
        </row>
        <row r="1656">
          <cell r="A1656">
            <v>1070</v>
          </cell>
          <cell r="B1656" t="str">
            <v>Current Investments</v>
          </cell>
        </row>
        <row r="1657">
          <cell r="A1657">
            <v>1100</v>
          </cell>
          <cell r="B1657" t="str">
            <v>Customer Accounts Receivable</v>
          </cell>
        </row>
        <row r="1658">
          <cell r="A1658">
            <v>1102</v>
          </cell>
          <cell r="B1658" t="str">
            <v>Accounts Receivable - Services</v>
          </cell>
        </row>
        <row r="1659">
          <cell r="A1659">
            <v>1104</v>
          </cell>
          <cell r="B1659" t="str">
            <v>Accounts Receivable - Recoverable Work</v>
          </cell>
        </row>
        <row r="1660">
          <cell r="A1660">
            <v>1105</v>
          </cell>
          <cell r="B1660" t="str">
            <v>Accounts Receivable - Merchandise, Jobbing, Etc</v>
          </cell>
        </row>
        <row r="1661">
          <cell r="A1661">
            <v>1110</v>
          </cell>
          <cell r="B1661" t="str">
            <v>Other Accounts Receivable</v>
          </cell>
        </row>
        <row r="1662">
          <cell r="A1662">
            <v>1120</v>
          </cell>
          <cell r="B1662" t="str">
            <v>Accrued Utility Revenues</v>
          </cell>
        </row>
        <row r="1663">
          <cell r="A1663">
            <v>1130</v>
          </cell>
          <cell r="B1663" t="str">
            <v>Accumulated Provision for Uncollectible Accounts - Credit</v>
          </cell>
        </row>
        <row r="1664">
          <cell r="A1664">
            <v>1140</v>
          </cell>
          <cell r="B1664" t="str">
            <v>Interest and Dividends Receivable</v>
          </cell>
        </row>
        <row r="1665">
          <cell r="A1665">
            <v>1150</v>
          </cell>
          <cell r="B1665" t="str">
            <v>Rents Receivable</v>
          </cell>
        </row>
        <row r="1666">
          <cell r="A1666">
            <v>1170</v>
          </cell>
          <cell r="B1666" t="str">
            <v>Notes Receivable</v>
          </cell>
        </row>
        <row r="1667">
          <cell r="A1667">
            <v>1180</v>
          </cell>
          <cell r="B1667" t="str">
            <v>Prepayments</v>
          </cell>
        </row>
        <row r="1668">
          <cell r="A1668">
            <v>1190</v>
          </cell>
          <cell r="B1668" t="str">
            <v>Miscellaneous Current and Accrued Assets</v>
          </cell>
        </row>
        <row r="1669">
          <cell r="A1669">
            <v>1200</v>
          </cell>
          <cell r="B1669" t="str">
            <v>Accounts Receivable from Associated Companies</v>
          </cell>
        </row>
        <row r="1670">
          <cell r="A1670">
            <v>1210</v>
          </cell>
          <cell r="B1670" t="str">
            <v>Notes Receivable from Associated Companies</v>
          </cell>
        </row>
        <row r="1671">
          <cell r="A1671">
            <v>1305</v>
          </cell>
          <cell r="B1671" t="str">
            <v>Fuel Stock</v>
          </cell>
        </row>
        <row r="1672">
          <cell r="A1672">
            <v>1330</v>
          </cell>
          <cell r="B1672" t="str">
            <v>Plant Materials and Operating Supplies</v>
          </cell>
        </row>
        <row r="1673">
          <cell r="A1673">
            <v>1340</v>
          </cell>
          <cell r="B1673" t="str">
            <v>Merchandise</v>
          </cell>
        </row>
        <row r="1674">
          <cell r="A1674">
            <v>1350</v>
          </cell>
          <cell r="B1674" t="str">
            <v>Other Materials and Supplies</v>
          </cell>
        </row>
        <row r="1675">
          <cell r="A1675">
            <v>1405</v>
          </cell>
          <cell r="B1675" t="str">
            <v>Long Term Investments in Non-Associated Companies</v>
          </cell>
        </row>
        <row r="1676">
          <cell r="A1676">
            <v>1408</v>
          </cell>
          <cell r="B1676" t="str">
            <v>Long Term Receivable - Street Lighting Transfer</v>
          </cell>
        </row>
        <row r="1677">
          <cell r="A1677">
            <v>1410</v>
          </cell>
          <cell r="B1677" t="str">
            <v>Other Special or Collateral Funds</v>
          </cell>
        </row>
        <row r="1678">
          <cell r="A1678">
            <v>1415</v>
          </cell>
          <cell r="B1678" t="str">
            <v>Sinking Funds</v>
          </cell>
        </row>
        <row r="1679">
          <cell r="A1679">
            <v>1425</v>
          </cell>
          <cell r="B1679" t="str">
            <v>Unamortized Debt Expense</v>
          </cell>
        </row>
        <row r="1680">
          <cell r="A1680">
            <v>1445</v>
          </cell>
          <cell r="B1680" t="str">
            <v>Unamortized Discount on Long-Term Debt--Debit</v>
          </cell>
        </row>
        <row r="1681">
          <cell r="A1681">
            <v>1455</v>
          </cell>
          <cell r="B1681" t="str">
            <v>Unamortized Deferred Foreign Currency Translation Gains and Losses</v>
          </cell>
        </row>
        <row r="1682">
          <cell r="A1682">
            <v>1460</v>
          </cell>
          <cell r="B1682" t="str">
            <v>Other Non-Current Assets</v>
          </cell>
        </row>
        <row r="1683">
          <cell r="A1683">
            <v>1465</v>
          </cell>
          <cell r="B1683" t="str">
            <v>O.M.E.R.S. Past Service Costs</v>
          </cell>
        </row>
        <row r="1684">
          <cell r="A1684">
            <v>1470</v>
          </cell>
          <cell r="B1684" t="str">
            <v>Past Service Costs - Employee Future Benefits</v>
          </cell>
        </row>
        <row r="1685">
          <cell r="A1685">
            <v>1475</v>
          </cell>
          <cell r="B1685" t="str">
            <v>Past Service Costs - Other Pension Plans</v>
          </cell>
        </row>
        <row r="1686">
          <cell r="A1686">
            <v>1480</v>
          </cell>
          <cell r="B1686" t="str">
            <v>Portfolio Investments - Associated Companies</v>
          </cell>
        </row>
        <row r="1687">
          <cell r="A1687">
            <v>1485</v>
          </cell>
          <cell r="B1687" t="str">
            <v>Investment in Associated Companies - Significant Influence</v>
          </cell>
        </row>
        <row r="1688">
          <cell r="A1688">
            <v>1490</v>
          </cell>
          <cell r="B1688" t="str">
            <v>Investment in Subsidiary Companies</v>
          </cell>
        </row>
        <row r="1689">
          <cell r="A1689">
            <v>1505</v>
          </cell>
          <cell r="B1689" t="str">
            <v>Unrecovered Plant and Regulatory Study Costs</v>
          </cell>
        </row>
        <row r="1690">
          <cell r="A1690">
            <v>1508</v>
          </cell>
          <cell r="B1690" t="str">
            <v>Other Regulatory Assets</v>
          </cell>
        </row>
        <row r="1691">
          <cell r="A1691">
            <v>1510</v>
          </cell>
          <cell r="B1691" t="str">
            <v>Preliminary Survey and Investigation Charges</v>
          </cell>
        </row>
        <row r="1692">
          <cell r="A1692">
            <v>1515</v>
          </cell>
          <cell r="B1692" t="str">
            <v>Emission Allowance Inventory</v>
          </cell>
        </row>
        <row r="1693">
          <cell r="A1693">
            <v>1516</v>
          </cell>
          <cell r="B1693" t="str">
            <v>Emission Allowances Withheld</v>
          </cell>
        </row>
        <row r="1694">
          <cell r="A1694">
            <v>1518</v>
          </cell>
          <cell r="B1694" t="str">
            <v>RCVARetail</v>
          </cell>
        </row>
        <row r="1695">
          <cell r="A1695">
            <v>1520</v>
          </cell>
          <cell r="B1695" t="str">
            <v>Power Purchase Variance Account</v>
          </cell>
        </row>
        <row r="1696">
          <cell r="A1696">
            <v>1521</v>
          </cell>
          <cell r="B1696" t="str">
            <v>Sub- Account 2010 SPC Assessment Variance</v>
          </cell>
        </row>
        <row r="1697">
          <cell r="A1697">
            <v>1525</v>
          </cell>
          <cell r="B1697" t="str">
            <v>Miscellaneous Deferred Debits</v>
          </cell>
        </row>
        <row r="1698">
          <cell r="A1698">
            <v>1530</v>
          </cell>
          <cell r="B1698" t="str">
            <v>Deferred Losses from Disposition of Utility Plant</v>
          </cell>
        </row>
        <row r="1699">
          <cell r="A1699">
            <v>1531</v>
          </cell>
          <cell r="B1699" t="str">
            <v>Renewable Connection Capital Deferral Account</v>
          </cell>
        </row>
        <row r="1700">
          <cell r="A1700">
            <v>1532</v>
          </cell>
          <cell r="B1700" t="str">
            <v>Renewable Connection OM&amp;A  Deferral Account</v>
          </cell>
        </row>
        <row r="1701">
          <cell r="A1701">
            <v>1534</v>
          </cell>
          <cell r="B1701" t="str">
            <v>Smart Grid Capital Deferral Account</v>
          </cell>
        </row>
        <row r="1702">
          <cell r="A1702">
            <v>1535</v>
          </cell>
          <cell r="B1702" t="str">
            <v>Smart Grid OM&amp;A Deferral Account</v>
          </cell>
        </row>
        <row r="1703">
          <cell r="A1703">
            <v>1540</v>
          </cell>
          <cell r="B1703" t="str">
            <v>Unamortized Loss on Reacquired Debt</v>
          </cell>
        </row>
        <row r="1704">
          <cell r="A1704">
            <v>1545</v>
          </cell>
          <cell r="B1704" t="str">
            <v>Development Charge Deposits/ Receivables</v>
          </cell>
        </row>
        <row r="1705">
          <cell r="A1705">
            <v>1548</v>
          </cell>
          <cell r="B1705" t="str">
            <v>RCVASTR</v>
          </cell>
        </row>
        <row r="1706">
          <cell r="A1706">
            <v>1550</v>
          </cell>
          <cell r="B1706" t="str">
            <v>LV Variance Account</v>
          </cell>
        </row>
        <row r="1707">
          <cell r="A1707">
            <v>1555</v>
          </cell>
          <cell r="B1707" t="str">
            <v>Smart Meter Capital and Recovery Offset Variance Account</v>
          </cell>
        </row>
        <row r="1708">
          <cell r="A1708">
            <v>1556</v>
          </cell>
          <cell r="B1708" t="str">
            <v>Smart Meter OM&amp;A Variance Account</v>
          </cell>
        </row>
        <row r="1709">
          <cell r="A1709">
            <v>1560</v>
          </cell>
          <cell r="B1709" t="str">
            <v>Deferred Development Costs</v>
          </cell>
        </row>
        <row r="1710">
          <cell r="A1710">
            <v>1562</v>
          </cell>
          <cell r="B1710" t="str">
            <v>Deferred Payments in Lieu of Taxes</v>
          </cell>
        </row>
        <row r="1711">
          <cell r="A1711">
            <v>1563</v>
          </cell>
          <cell r="B1711" t="str">
            <v>Contra Account Deferred Payments In Lieu of Taxes</v>
          </cell>
        </row>
        <row r="1712">
          <cell r="A1712">
            <v>1565</v>
          </cell>
          <cell r="B1712" t="str">
            <v>Conservation and Demand Management Expenditures and Recoveries</v>
          </cell>
        </row>
        <row r="1713">
          <cell r="A1713">
            <v>1566</v>
          </cell>
          <cell r="B1713" t="str">
            <v>CDM Contra Account</v>
          </cell>
        </row>
        <row r="1714">
          <cell r="A1714">
            <v>1567</v>
          </cell>
          <cell r="B1714" t="str">
            <v>Smart Metering</v>
          </cell>
        </row>
        <row r="1715">
          <cell r="A1715">
            <v>1570</v>
          </cell>
          <cell r="B1715" t="str">
            <v>Qualifying Transition Costs</v>
          </cell>
        </row>
        <row r="1716">
          <cell r="A1716">
            <v>1571</v>
          </cell>
          <cell r="B1716" t="str">
            <v>Pre-market Opening Energy Variance</v>
          </cell>
        </row>
        <row r="1717">
          <cell r="A1717">
            <v>1572</v>
          </cell>
          <cell r="B1717" t="str">
            <v>Extraordinary Event Costs</v>
          </cell>
        </row>
        <row r="1718">
          <cell r="A1718">
            <v>1574</v>
          </cell>
          <cell r="B1718" t="str">
            <v>Deferred Rate Impact Amounts</v>
          </cell>
        </row>
        <row r="1719">
          <cell r="A1719">
            <v>1575</v>
          </cell>
          <cell r="B1719" t="str">
            <v>Reserve For Transition Costs</v>
          </cell>
        </row>
        <row r="1720">
          <cell r="A1720">
            <v>1580</v>
          </cell>
          <cell r="B1720" t="str">
            <v>RSVAWMS</v>
          </cell>
        </row>
        <row r="1721">
          <cell r="A1721">
            <v>1582</v>
          </cell>
          <cell r="B1721" t="str">
            <v>RSVAONE-TIME</v>
          </cell>
        </row>
        <row r="1722">
          <cell r="A1722">
            <v>1584</v>
          </cell>
          <cell r="B1722" t="str">
            <v>RSVANW</v>
          </cell>
        </row>
        <row r="1723">
          <cell r="A1723">
            <v>1586</v>
          </cell>
          <cell r="B1723" t="str">
            <v>RSVACN</v>
          </cell>
        </row>
        <row r="1724">
          <cell r="A1724">
            <v>1588</v>
          </cell>
          <cell r="B1724" t="str">
            <v>RSVAPOWER</v>
          </cell>
        </row>
        <row r="1725">
          <cell r="A1725">
            <v>1590</v>
          </cell>
          <cell r="B1725" t="str">
            <v>Recovery of Regulatory Asset Balances</v>
          </cell>
        </row>
        <row r="1726">
          <cell r="A1726">
            <v>1592</v>
          </cell>
          <cell r="B1726" t="str">
            <v>PILS and Tax Variance for 2006 and Subsequent Years</v>
          </cell>
        </row>
        <row r="1727">
          <cell r="A1727">
            <v>1595</v>
          </cell>
          <cell r="B1727" t="str">
            <v>Regulatory asset approved 2008</v>
          </cell>
        </row>
        <row r="1728">
          <cell r="A1728">
            <v>1599</v>
          </cell>
          <cell r="B1728" t="str">
            <v>Regulatory Provisions</v>
          </cell>
        </row>
        <row r="1729">
          <cell r="A1729">
            <v>1605</v>
          </cell>
          <cell r="B1729" t="str">
            <v>Electric Plant in Service - Control Account</v>
          </cell>
        </row>
        <row r="1730">
          <cell r="A1730">
            <v>1606</v>
          </cell>
          <cell r="B1730" t="str">
            <v>Organization</v>
          </cell>
        </row>
        <row r="1731">
          <cell r="A1731">
            <v>1608</v>
          </cell>
          <cell r="B1731" t="str">
            <v>Franchises and Consents</v>
          </cell>
        </row>
        <row r="1732">
          <cell r="A1732">
            <v>1610</v>
          </cell>
          <cell r="B1732" t="str">
            <v>Miscellaneous Intangible Plant</v>
          </cell>
        </row>
        <row r="1733">
          <cell r="A1733">
            <v>1615</v>
          </cell>
          <cell r="B1733" t="str">
            <v>Land - Generation</v>
          </cell>
        </row>
        <row r="1734">
          <cell r="A1734">
            <v>1616</v>
          </cell>
          <cell r="B1734" t="str">
            <v>Land Rights - Generation</v>
          </cell>
        </row>
        <row r="1735">
          <cell r="A1735">
            <v>1620</v>
          </cell>
          <cell r="B1735" t="str">
            <v>Buildings and Fixtures - Generation</v>
          </cell>
        </row>
        <row r="1736">
          <cell r="A1736">
            <v>1630</v>
          </cell>
          <cell r="B1736" t="str">
            <v>Leasehold Improvements - Generation</v>
          </cell>
        </row>
        <row r="1737">
          <cell r="A1737">
            <v>1635</v>
          </cell>
          <cell r="B1737" t="str">
            <v>Boiler Plant Equipment - Generation</v>
          </cell>
        </row>
        <row r="1738">
          <cell r="A1738">
            <v>1640</v>
          </cell>
          <cell r="B1738" t="str">
            <v>Engines and Engine-Driven Generators</v>
          </cell>
        </row>
        <row r="1739">
          <cell r="A1739">
            <v>1645</v>
          </cell>
          <cell r="B1739" t="str">
            <v>Turbogenerator Units - Generation</v>
          </cell>
        </row>
        <row r="1740">
          <cell r="A1740">
            <v>1670</v>
          </cell>
          <cell r="B1740" t="str">
            <v>Prime Movers - Generation</v>
          </cell>
        </row>
        <row r="1741">
          <cell r="A1741">
            <v>1675</v>
          </cell>
          <cell r="B1741" t="str">
            <v>Generators</v>
          </cell>
        </row>
        <row r="1742">
          <cell r="A1742">
            <v>1680</v>
          </cell>
          <cell r="B1742" t="str">
            <v>Accessory Electric Equipment - Generation</v>
          </cell>
        </row>
        <row r="1743">
          <cell r="A1743">
            <v>1685</v>
          </cell>
          <cell r="B1743" t="str">
            <v>Miscellaneous Power Plant Equipment - Generation</v>
          </cell>
        </row>
        <row r="1744">
          <cell r="A1744">
            <v>1705</v>
          </cell>
          <cell r="B1744" t="str">
            <v>Land - Transmission</v>
          </cell>
        </row>
        <row r="1745">
          <cell r="A1745">
            <v>1706</v>
          </cell>
          <cell r="B1745" t="str">
            <v>Land Rights - Transmission</v>
          </cell>
        </row>
        <row r="1746">
          <cell r="A1746">
            <v>1708</v>
          </cell>
          <cell r="B1746" t="str">
            <v>Buildings and Fixtures - Transmission</v>
          </cell>
        </row>
        <row r="1747">
          <cell r="A1747">
            <v>1710</v>
          </cell>
          <cell r="B1747" t="str">
            <v>Leasehold Improvements - Transmission</v>
          </cell>
        </row>
        <row r="1748">
          <cell r="A1748">
            <v>1715</v>
          </cell>
          <cell r="B1748" t="str">
            <v>Station Equipment - Transmission</v>
          </cell>
        </row>
        <row r="1749">
          <cell r="A1749">
            <v>1720</v>
          </cell>
          <cell r="B1749" t="str">
            <v>Towers and Fixtures - Transmission</v>
          </cell>
        </row>
        <row r="1750">
          <cell r="A1750">
            <v>1725</v>
          </cell>
          <cell r="B1750" t="str">
            <v>Poles and Fixtures - Transmission</v>
          </cell>
        </row>
        <row r="1751">
          <cell r="A1751">
            <v>1730</v>
          </cell>
          <cell r="B1751" t="str">
            <v>Overhead Conductors and Devices - Transmission</v>
          </cell>
        </row>
        <row r="1752">
          <cell r="A1752">
            <v>1735</v>
          </cell>
          <cell r="B1752" t="str">
            <v>Underground Conduit - Transmission</v>
          </cell>
        </row>
        <row r="1753">
          <cell r="A1753">
            <v>1740</v>
          </cell>
          <cell r="B1753" t="str">
            <v>Underground Conductors and Devices - Transmission</v>
          </cell>
        </row>
        <row r="1754">
          <cell r="A1754">
            <v>1745</v>
          </cell>
          <cell r="B1754" t="str">
            <v>Roads and Trails - Transmission</v>
          </cell>
        </row>
        <row r="1755">
          <cell r="A1755">
            <v>1805</v>
          </cell>
          <cell r="B1755" t="str">
            <v>Land - Distribution Plant</v>
          </cell>
        </row>
        <row r="1756">
          <cell r="A1756">
            <v>1806</v>
          </cell>
          <cell r="B1756" t="str">
            <v>Land Rights - Distribution Plant</v>
          </cell>
        </row>
        <row r="1757">
          <cell r="A1757">
            <v>1808</v>
          </cell>
          <cell r="B1757" t="str">
            <v>Buildings and Fixtures - Distribution Plant</v>
          </cell>
        </row>
        <row r="1758">
          <cell r="A1758">
            <v>1810</v>
          </cell>
          <cell r="B1758" t="str">
            <v>Leasehold Improvements - Distribution Plant</v>
          </cell>
        </row>
        <row r="1759">
          <cell r="A1759">
            <v>1815</v>
          </cell>
          <cell r="B1759" t="str">
            <v>Transformer Station Equipment - Normally Primary above 50 kV</v>
          </cell>
        </row>
        <row r="1760">
          <cell r="A1760">
            <v>1820</v>
          </cell>
          <cell r="B1760" t="str">
            <v>Distribution Station Equipment - Normally Primary below 50 kV</v>
          </cell>
        </row>
        <row r="1761">
          <cell r="A1761">
            <v>1825</v>
          </cell>
          <cell r="B1761" t="str">
            <v>Storage Battery Equipment</v>
          </cell>
        </row>
        <row r="1762">
          <cell r="A1762">
            <v>1830</v>
          </cell>
          <cell r="B1762" t="str">
            <v>Poles, Towers and Fixtures</v>
          </cell>
        </row>
        <row r="1763">
          <cell r="A1763">
            <v>1835</v>
          </cell>
          <cell r="B1763" t="str">
            <v>Overhead Conductors and Devices</v>
          </cell>
        </row>
        <row r="1764">
          <cell r="A1764">
            <v>1840</v>
          </cell>
          <cell r="B1764" t="str">
            <v>Underground Conduit</v>
          </cell>
        </row>
        <row r="1765">
          <cell r="A1765">
            <v>1845</v>
          </cell>
          <cell r="B1765" t="str">
            <v>Underground Conductors and Devices</v>
          </cell>
        </row>
        <row r="1766">
          <cell r="A1766">
            <v>1850</v>
          </cell>
          <cell r="B1766" t="str">
            <v>Line Transformers</v>
          </cell>
        </row>
        <row r="1767">
          <cell r="A1767">
            <v>1855</v>
          </cell>
          <cell r="B1767" t="str">
            <v>Services</v>
          </cell>
        </row>
        <row r="1768">
          <cell r="A1768">
            <v>1860</v>
          </cell>
          <cell r="B1768" t="str">
            <v>Meters</v>
          </cell>
        </row>
        <row r="1769">
          <cell r="A1769">
            <v>1865</v>
          </cell>
          <cell r="B1769" t="str">
            <v>Other Installations on Customer's Premises</v>
          </cell>
        </row>
        <row r="1770">
          <cell r="A1770">
            <v>1870</v>
          </cell>
          <cell r="B1770" t="str">
            <v>Leased Property on Customer Premises</v>
          </cell>
        </row>
        <row r="1771">
          <cell r="A1771">
            <v>1875</v>
          </cell>
          <cell r="B1771" t="str">
            <v>Street Lighting and Signal Systems</v>
          </cell>
        </row>
        <row r="1772">
          <cell r="A1772">
            <v>1905</v>
          </cell>
          <cell r="B1772" t="str">
            <v>Land - General Plant</v>
          </cell>
        </row>
        <row r="1773">
          <cell r="A1773">
            <v>1906</v>
          </cell>
          <cell r="B1773" t="str">
            <v>Land Rights - General Plant</v>
          </cell>
        </row>
        <row r="1774">
          <cell r="A1774">
            <v>1908</v>
          </cell>
          <cell r="B1774" t="str">
            <v>Buildings and Fixtures - General Plant</v>
          </cell>
        </row>
        <row r="1775">
          <cell r="A1775">
            <v>1910</v>
          </cell>
          <cell r="B1775" t="str">
            <v>Leasehold Improvements - General Plant</v>
          </cell>
        </row>
        <row r="1776">
          <cell r="A1776">
            <v>1915</v>
          </cell>
          <cell r="B1776" t="str">
            <v>Office Furniture and Equipment</v>
          </cell>
        </row>
        <row r="1777">
          <cell r="A1777">
            <v>1920</v>
          </cell>
          <cell r="B1777" t="str">
            <v>Computer Equipment - Hardware</v>
          </cell>
        </row>
        <row r="1778">
          <cell r="A1778">
            <v>1925</v>
          </cell>
          <cell r="B1778" t="str">
            <v>Computer Software</v>
          </cell>
        </row>
        <row r="1779">
          <cell r="A1779">
            <v>1930</v>
          </cell>
          <cell r="B1779" t="str">
            <v>Transportation Equipment</v>
          </cell>
        </row>
        <row r="1780">
          <cell r="A1780">
            <v>1935</v>
          </cell>
          <cell r="B1780" t="str">
            <v>Stores Equipment</v>
          </cell>
        </row>
        <row r="1781">
          <cell r="A1781">
            <v>1940</v>
          </cell>
          <cell r="B1781" t="str">
            <v>Tools, Shop and Garage Equipment</v>
          </cell>
        </row>
        <row r="1782">
          <cell r="A1782">
            <v>1945</v>
          </cell>
          <cell r="B1782" t="str">
            <v>Measurement and Testing Equipment</v>
          </cell>
        </row>
        <row r="1783">
          <cell r="A1783">
            <v>1950</v>
          </cell>
          <cell r="B1783" t="str">
            <v>Power Operated Equipment</v>
          </cell>
        </row>
        <row r="1784">
          <cell r="A1784">
            <v>1955</v>
          </cell>
          <cell r="B1784" t="str">
            <v>Communication Equipment</v>
          </cell>
        </row>
        <row r="1785">
          <cell r="A1785">
            <v>1960</v>
          </cell>
          <cell r="B1785" t="str">
            <v>Miscellaneous Equipment</v>
          </cell>
        </row>
        <row r="1786">
          <cell r="A1786">
            <v>1965</v>
          </cell>
          <cell r="B1786" t="str">
            <v>Water Heater Rental Units</v>
          </cell>
        </row>
        <row r="1787">
          <cell r="A1787">
            <v>1970</v>
          </cell>
          <cell r="B1787" t="str">
            <v>Load Management Controls - Customer Premises</v>
          </cell>
        </row>
        <row r="1788">
          <cell r="A1788">
            <v>1975</v>
          </cell>
          <cell r="B1788" t="str">
            <v>Load Management Controls - Utility Premises</v>
          </cell>
        </row>
        <row r="1789">
          <cell r="A1789">
            <v>1980</v>
          </cell>
          <cell r="B1789" t="str">
            <v>System Supervisory Equipment</v>
          </cell>
        </row>
        <row r="1790">
          <cell r="A1790">
            <v>1985</v>
          </cell>
          <cell r="B1790" t="str">
            <v>Sentinel Lighting Rental Units</v>
          </cell>
        </row>
        <row r="1791">
          <cell r="A1791">
            <v>1990</v>
          </cell>
          <cell r="B1791" t="str">
            <v>Other Tangible Property</v>
          </cell>
        </row>
        <row r="1792">
          <cell r="A1792">
            <v>1995</v>
          </cell>
          <cell r="B1792" t="str">
            <v>Contributions and Grants - Credit</v>
          </cell>
        </row>
        <row r="1793">
          <cell r="A1793">
            <v>2005</v>
          </cell>
          <cell r="B1793" t="str">
            <v>Property Under Capital Leases</v>
          </cell>
        </row>
        <row r="1794">
          <cell r="A1794">
            <v>2010</v>
          </cell>
          <cell r="B1794" t="str">
            <v>Electric Plant Purchased or Sold</v>
          </cell>
        </row>
        <row r="1795">
          <cell r="A1795">
            <v>2020</v>
          </cell>
          <cell r="B1795" t="str">
            <v>Experimental Electric Plant Unclassified</v>
          </cell>
        </row>
        <row r="1796">
          <cell r="A1796">
            <v>2030</v>
          </cell>
          <cell r="B1796" t="str">
            <v>Electric Plant and Equipment Leased to Others</v>
          </cell>
        </row>
        <row r="1797">
          <cell r="A1797">
            <v>2040</v>
          </cell>
          <cell r="B1797" t="str">
            <v>Electric Plant Held for Future Use</v>
          </cell>
        </row>
        <row r="1798">
          <cell r="A1798">
            <v>2050</v>
          </cell>
          <cell r="B1798" t="str">
            <v>Completed Construction Not Classified--Electric</v>
          </cell>
        </row>
        <row r="1799">
          <cell r="A1799">
            <v>2055</v>
          </cell>
          <cell r="B1799" t="str">
            <v>Construction Work in Progress-Electric</v>
          </cell>
        </row>
        <row r="1800">
          <cell r="A1800">
            <v>2060</v>
          </cell>
          <cell r="B1800" t="str">
            <v>Electric Plant Acquisition Adjustment</v>
          </cell>
        </row>
        <row r="1801">
          <cell r="A1801">
            <v>2065</v>
          </cell>
          <cell r="B1801" t="str">
            <v>Other Electric Plant Adjustment</v>
          </cell>
        </row>
        <row r="1802">
          <cell r="A1802">
            <v>2070</v>
          </cell>
          <cell r="B1802" t="str">
            <v>Other Utility Plant</v>
          </cell>
        </row>
        <row r="1803">
          <cell r="A1803">
            <v>2075</v>
          </cell>
          <cell r="B1803" t="str">
            <v>Non-Utility Property Owned or Under Capital Leases</v>
          </cell>
        </row>
        <row r="1804">
          <cell r="A1804">
            <v>2105</v>
          </cell>
          <cell r="B1804" t="str">
            <v>Accumulated Amortization of Electric Utility Plant - Property, Plant and Equipment</v>
          </cell>
        </row>
        <row r="1805">
          <cell r="A1805">
            <v>2120</v>
          </cell>
          <cell r="B1805" t="str">
            <v>Accumulated Amortization of Electric Utility Plant - Intangibles</v>
          </cell>
        </row>
        <row r="1806">
          <cell r="A1806">
            <v>2140</v>
          </cell>
          <cell r="B1806" t="str">
            <v>Accumulated Amortization of Electric Plant Acquisition Adjustment</v>
          </cell>
        </row>
        <row r="1807">
          <cell r="A1807">
            <v>2160</v>
          </cell>
          <cell r="B1807" t="str">
            <v>Accumulated Amortization of Other Utility Plant</v>
          </cell>
        </row>
        <row r="1808">
          <cell r="A1808">
            <v>2180</v>
          </cell>
          <cell r="B1808" t="str">
            <v>Accumulated Amortization of Non-Utility Property</v>
          </cell>
        </row>
        <row r="1809">
          <cell r="A1809">
            <v>2205</v>
          </cell>
          <cell r="B1809" t="str">
            <v>Accounts Payable</v>
          </cell>
        </row>
        <row r="1810">
          <cell r="A1810">
            <v>2208</v>
          </cell>
          <cell r="B1810" t="str">
            <v>Customer Credit Balances</v>
          </cell>
        </row>
        <row r="1811">
          <cell r="A1811">
            <v>2210</v>
          </cell>
          <cell r="B1811" t="str">
            <v>Current Portion of Customer Deposits</v>
          </cell>
        </row>
        <row r="1812">
          <cell r="A1812">
            <v>2215</v>
          </cell>
          <cell r="B1812" t="str">
            <v>Dividends Declared</v>
          </cell>
        </row>
        <row r="1813">
          <cell r="A1813">
            <v>2220</v>
          </cell>
          <cell r="B1813" t="str">
            <v>Miscellaneous Current and Accrued Liabilities</v>
          </cell>
        </row>
        <row r="1814">
          <cell r="A1814">
            <v>2225</v>
          </cell>
          <cell r="B1814" t="str">
            <v>Notes and Loans Payable</v>
          </cell>
        </row>
        <row r="1815">
          <cell r="A1815">
            <v>2240</v>
          </cell>
          <cell r="B1815" t="str">
            <v>Accounts Payable to Associated Companies</v>
          </cell>
        </row>
        <row r="1816">
          <cell r="A1816">
            <v>2242</v>
          </cell>
          <cell r="B1816" t="str">
            <v>Notes Payable to Associated Companies</v>
          </cell>
        </row>
        <row r="1817">
          <cell r="A1817">
            <v>2250</v>
          </cell>
          <cell r="B1817" t="str">
            <v>Debt Retirement Charges( DRC) Payable</v>
          </cell>
        </row>
        <row r="1818">
          <cell r="A1818">
            <v>2252</v>
          </cell>
          <cell r="B1818" t="str">
            <v>Transmission Charges Payable</v>
          </cell>
        </row>
        <row r="1819">
          <cell r="A1819">
            <v>2254</v>
          </cell>
          <cell r="B1819" t="str">
            <v>Electrical Safety Authority Fees Payable</v>
          </cell>
        </row>
        <row r="1820">
          <cell r="A1820">
            <v>2256</v>
          </cell>
          <cell r="B1820" t="str">
            <v>Independent Market Operator Fees and Penalties Payable</v>
          </cell>
        </row>
        <row r="1821">
          <cell r="A1821">
            <v>2260</v>
          </cell>
          <cell r="B1821" t="str">
            <v>Current Portion of Long Term Debt</v>
          </cell>
        </row>
        <row r="1822">
          <cell r="A1822">
            <v>2262</v>
          </cell>
          <cell r="B1822" t="str">
            <v>Ontario Hydro Debt - Current Portion</v>
          </cell>
        </row>
        <row r="1823">
          <cell r="A1823">
            <v>2264</v>
          </cell>
          <cell r="B1823" t="str">
            <v>Pensions and Employee Benefits - Current Portion</v>
          </cell>
        </row>
        <row r="1824">
          <cell r="A1824">
            <v>2268</v>
          </cell>
          <cell r="B1824" t="str">
            <v>Accrued Interest on Long Term Debt</v>
          </cell>
        </row>
        <row r="1825">
          <cell r="A1825">
            <v>2270</v>
          </cell>
          <cell r="B1825" t="str">
            <v>Matured Long Term Debt</v>
          </cell>
        </row>
        <row r="1826">
          <cell r="A1826">
            <v>2272</v>
          </cell>
          <cell r="B1826" t="str">
            <v>Matured Interest on Long Term Debt</v>
          </cell>
        </row>
        <row r="1827">
          <cell r="A1827">
            <v>2285</v>
          </cell>
          <cell r="B1827" t="str">
            <v>Obligations Under Capital Leases--Current</v>
          </cell>
        </row>
        <row r="1828">
          <cell r="A1828">
            <v>2290</v>
          </cell>
          <cell r="B1828" t="str">
            <v>Commodity Taxes</v>
          </cell>
        </row>
        <row r="1829">
          <cell r="A1829">
            <v>2292</v>
          </cell>
          <cell r="B1829" t="str">
            <v>Payroll Deductions / Expenses Payable</v>
          </cell>
        </row>
        <row r="1830">
          <cell r="A1830">
            <v>2294</v>
          </cell>
          <cell r="B1830" t="str">
            <v>Accrual for Taxes, "Payments in Lieu" of Taxes, Etc.</v>
          </cell>
        </row>
        <row r="1831">
          <cell r="A1831">
            <v>2296</v>
          </cell>
          <cell r="B1831" t="str">
            <v>Future Income Taxes - Current</v>
          </cell>
        </row>
        <row r="1832">
          <cell r="A1832">
            <v>2305</v>
          </cell>
          <cell r="B1832" t="str">
            <v>Accumulated Provision for Injuries and Damages</v>
          </cell>
        </row>
        <row r="1833">
          <cell r="A1833">
            <v>2306</v>
          </cell>
          <cell r="B1833" t="str">
            <v>Employee Future Benefits</v>
          </cell>
        </row>
        <row r="1834">
          <cell r="A1834">
            <v>2308</v>
          </cell>
          <cell r="B1834" t="str">
            <v>Other Pensions - Past Service Liability</v>
          </cell>
        </row>
        <row r="1835">
          <cell r="A1835">
            <v>2310</v>
          </cell>
          <cell r="B1835" t="str">
            <v>Vested Sick Leave Liability</v>
          </cell>
        </row>
        <row r="1836">
          <cell r="A1836">
            <v>2315</v>
          </cell>
          <cell r="B1836" t="str">
            <v>Accumulated Provision for Rate Refunds</v>
          </cell>
        </row>
        <row r="1837">
          <cell r="A1837">
            <v>2320</v>
          </cell>
          <cell r="B1837" t="str">
            <v>Other Miscellaneous Non-Current Liabilities</v>
          </cell>
        </row>
        <row r="1838">
          <cell r="A1838">
            <v>2325</v>
          </cell>
          <cell r="B1838" t="str">
            <v>Obligations Under Capital Lease--Non-Current</v>
          </cell>
        </row>
        <row r="1839">
          <cell r="A1839">
            <v>2330</v>
          </cell>
          <cell r="B1839" t="str">
            <v>Development Charge Fund</v>
          </cell>
        </row>
        <row r="1840">
          <cell r="A1840">
            <v>2335</v>
          </cell>
          <cell r="B1840" t="str">
            <v>Long Term Customer Deposits</v>
          </cell>
        </row>
        <row r="1841">
          <cell r="A1841">
            <v>2340</v>
          </cell>
          <cell r="B1841" t="str">
            <v>Collateral Funds Liability</v>
          </cell>
        </row>
        <row r="1842">
          <cell r="A1842">
            <v>2345</v>
          </cell>
          <cell r="B1842" t="str">
            <v>Unamortized Premium on Long Term Debt</v>
          </cell>
        </row>
        <row r="1843">
          <cell r="A1843">
            <v>2348</v>
          </cell>
          <cell r="B1843" t="str">
            <v>O.M.E.R.S. - Past Service Liability - Long Term Portion</v>
          </cell>
        </row>
        <row r="1844">
          <cell r="A1844">
            <v>2350</v>
          </cell>
          <cell r="B1844" t="str">
            <v>Future Income Tax - Non-Current</v>
          </cell>
        </row>
        <row r="1845">
          <cell r="A1845">
            <v>2405</v>
          </cell>
          <cell r="B1845" t="str">
            <v>Other Regulatory Liabilities</v>
          </cell>
        </row>
        <row r="1846">
          <cell r="A1846">
            <v>2410</v>
          </cell>
          <cell r="B1846" t="str">
            <v>Deferred Gains from Disposition of Utility Plant</v>
          </cell>
        </row>
        <row r="1847">
          <cell r="A1847">
            <v>2415</v>
          </cell>
          <cell r="B1847" t="str">
            <v>Unamortized Gain on Reacquired Debt</v>
          </cell>
        </row>
        <row r="1848">
          <cell r="A1848">
            <v>2425</v>
          </cell>
          <cell r="B1848" t="str">
            <v>Other Deferred Credits</v>
          </cell>
        </row>
        <row r="1849">
          <cell r="A1849">
            <v>2435</v>
          </cell>
          <cell r="B1849" t="str">
            <v>Accrued Rate-Payer Benefit</v>
          </cell>
        </row>
        <row r="1850">
          <cell r="A1850">
            <v>2505</v>
          </cell>
          <cell r="B1850" t="str">
            <v>Debentures Outstanding - Long Term Portion</v>
          </cell>
        </row>
        <row r="1851">
          <cell r="A1851">
            <v>2510</v>
          </cell>
          <cell r="B1851" t="str">
            <v>Debenture Advances</v>
          </cell>
        </row>
        <row r="1852">
          <cell r="A1852">
            <v>2515</v>
          </cell>
          <cell r="B1852" t="str">
            <v>Reacquired Bonds</v>
          </cell>
        </row>
        <row r="1853">
          <cell r="A1853">
            <v>2520</v>
          </cell>
          <cell r="B1853" t="str">
            <v>Other Long Term Debt</v>
          </cell>
        </row>
        <row r="1854">
          <cell r="A1854">
            <v>2525</v>
          </cell>
          <cell r="B1854" t="str">
            <v>Term Bank Loans - Long Term Portion</v>
          </cell>
        </row>
        <row r="1855">
          <cell r="A1855">
            <v>2530</v>
          </cell>
          <cell r="B1855" t="str">
            <v>Ontario Hydro Debt Outstanding - Long Term Portion</v>
          </cell>
        </row>
        <row r="1856">
          <cell r="A1856">
            <v>2550</v>
          </cell>
          <cell r="B1856" t="str">
            <v>Advances from Associated Companies</v>
          </cell>
        </row>
        <row r="1857">
          <cell r="A1857">
            <v>3005</v>
          </cell>
          <cell r="B1857" t="str">
            <v>Common Shares Issued</v>
          </cell>
        </row>
        <row r="1858">
          <cell r="A1858">
            <v>3008</v>
          </cell>
          <cell r="B1858" t="str">
            <v>Preference Shares Issued</v>
          </cell>
        </row>
        <row r="1859">
          <cell r="A1859">
            <v>3010</v>
          </cell>
          <cell r="B1859" t="str">
            <v>Contributed Surplus</v>
          </cell>
        </row>
        <row r="1860">
          <cell r="A1860">
            <v>3020</v>
          </cell>
          <cell r="B1860" t="str">
            <v>Donations Received</v>
          </cell>
        </row>
        <row r="1861">
          <cell r="A1861">
            <v>3022</v>
          </cell>
          <cell r="B1861" t="str">
            <v>Development Charges Transferred to Equity</v>
          </cell>
        </row>
        <row r="1862">
          <cell r="A1862">
            <v>3026</v>
          </cell>
          <cell r="B1862" t="str">
            <v>Capital Stock Held in Treasury</v>
          </cell>
        </row>
        <row r="1863">
          <cell r="A1863">
            <v>3030</v>
          </cell>
          <cell r="B1863" t="str">
            <v>Miscellaneous Paid-In Capital</v>
          </cell>
        </row>
        <row r="1864">
          <cell r="A1864">
            <v>3035</v>
          </cell>
          <cell r="B1864" t="str">
            <v>Installments Received on Capital Stock</v>
          </cell>
        </row>
        <row r="1865">
          <cell r="A1865">
            <v>3040</v>
          </cell>
          <cell r="B1865" t="str">
            <v>Appropriated Retained Earnings</v>
          </cell>
        </row>
        <row r="1866">
          <cell r="A1866">
            <v>3045</v>
          </cell>
          <cell r="B1866" t="str">
            <v>Unappropriated Retained Earnings</v>
          </cell>
        </row>
        <row r="1867">
          <cell r="A1867">
            <v>3046</v>
          </cell>
          <cell r="B1867" t="str">
            <v>Balance Transferred From Income</v>
          </cell>
        </row>
        <row r="1868">
          <cell r="A1868">
            <v>3047</v>
          </cell>
          <cell r="B1868" t="str">
            <v>Appropriations of Retained Earnings - Current Period</v>
          </cell>
        </row>
        <row r="1869">
          <cell r="A1869">
            <v>3048</v>
          </cell>
          <cell r="B1869" t="str">
            <v>Dividends Payable-Preference Shares</v>
          </cell>
        </row>
        <row r="1870">
          <cell r="A1870">
            <v>3049</v>
          </cell>
          <cell r="B1870" t="str">
            <v>Dividends Payable-Common Shares</v>
          </cell>
        </row>
        <row r="1871">
          <cell r="A1871">
            <v>3055</v>
          </cell>
          <cell r="B1871" t="str">
            <v>Adjustment to Retained Earnings</v>
          </cell>
        </row>
        <row r="1872">
          <cell r="A1872">
            <v>3065</v>
          </cell>
          <cell r="B1872" t="str">
            <v>Unappropriated Undistributed Subsidiary Earnings</v>
          </cell>
        </row>
        <row r="1873">
          <cell r="A1873">
            <v>4006</v>
          </cell>
          <cell r="B1873" t="str">
            <v>Residential Energy Sales</v>
          </cell>
        </row>
        <row r="1874">
          <cell r="A1874">
            <v>4010</v>
          </cell>
          <cell r="B1874" t="str">
            <v>Commercial Energy Sales</v>
          </cell>
        </row>
        <row r="1875">
          <cell r="A1875">
            <v>4015</v>
          </cell>
          <cell r="B1875" t="str">
            <v>Industrial Energy Sales</v>
          </cell>
        </row>
        <row r="1876">
          <cell r="A1876">
            <v>4020</v>
          </cell>
          <cell r="B1876" t="str">
            <v>Energy Sales to Large Users</v>
          </cell>
        </row>
        <row r="1877">
          <cell r="A1877">
            <v>4025</v>
          </cell>
          <cell r="B1877" t="str">
            <v>Street Lighting Energy Sales</v>
          </cell>
        </row>
        <row r="1878">
          <cell r="A1878">
            <v>4030</v>
          </cell>
          <cell r="B1878" t="str">
            <v>Sentinel Lighting Energy Sales</v>
          </cell>
        </row>
        <row r="1879">
          <cell r="A1879">
            <v>4035</v>
          </cell>
          <cell r="B1879" t="str">
            <v>General Energy Sales</v>
          </cell>
        </row>
        <row r="1880">
          <cell r="A1880">
            <v>4040</v>
          </cell>
          <cell r="B1880" t="str">
            <v>Other Energy Sales to Public Authorities</v>
          </cell>
        </row>
        <row r="1881">
          <cell r="A1881">
            <v>4045</v>
          </cell>
          <cell r="B1881" t="str">
            <v>Energy Sales to Railroads and Railways</v>
          </cell>
        </row>
        <row r="1882">
          <cell r="A1882">
            <v>4050</v>
          </cell>
          <cell r="B1882" t="str">
            <v>Revenue Adjustment</v>
          </cell>
        </row>
        <row r="1883">
          <cell r="A1883">
            <v>4055</v>
          </cell>
          <cell r="B1883" t="str">
            <v>Energy Sales for Resale</v>
          </cell>
        </row>
        <row r="1884">
          <cell r="A1884">
            <v>4060</v>
          </cell>
          <cell r="B1884" t="str">
            <v>Interdepartmental Energy Sales</v>
          </cell>
        </row>
        <row r="1885">
          <cell r="A1885">
            <v>4062</v>
          </cell>
          <cell r="B1885" t="str">
            <v>Billed WMS</v>
          </cell>
        </row>
        <row r="1886">
          <cell r="A1886">
            <v>4066</v>
          </cell>
          <cell r="B1886" t="str">
            <v>Billed NW</v>
          </cell>
        </row>
        <row r="1887">
          <cell r="A1887">
            <v>4068</v>
          </cell>
          <cell r="B1887" t="str">
            <v>Billed CN</v>
          </cell>
        </row>
        <row r="1888">
          <cell r="A1888">
            <v>4075</v>
          </cell>
          <cell r="B1888" t="str">
            <v>Billed - LV</v>
          </cell>
        </row>
        <row r="1889">
          <cell r="A1889">
            <v>4080</v>
          </cell>
          <cell r="B1889" t="str">
            <v>Distribution Services Revenue</v>
          </cell>
        </row>
        <row r="1890">
          <cell r="A1890">
            <v>4082</v>
          </cell>
          <cell r="B1890" t="str">
            <v>Retail Services Revenues</v>
          </cell>
        </row>
        <row r="1891">
          <cell r="A1891">
            <v>4084</v>
          </cell>
          <cell r="B1891" t="str">
            <v>Service Transaction Requests (STR) Revenues</v>
          </cell>
        </row>
        <row r="1892">
          <cell r="A1892">
            <v>4090</v>
          </cell>
          <cell r="B1892" t="str">
            <v>Electric Services Incidental to Energy Sales</v>
          </cell>
        </row>
        <row r="1893">
          <cell r="A1893">
            <v>4105</v>
          </cell>
          <cell r="B1893" t="str">
            <v>Transmission Charges Revenue</v>
          </cell>
        </row>
        <row r="1894">
          <cell r="A1894">
            <v>4110</v>
          </cell>
          <cell r="B1894" t="str">
            <v>Transmission Services Revenue</v>
          </cell>
        </row>
        <row r="1895">
          <cell r="A1895">
            <v>4205</v>
          </cell>
          <cell r="B1895" t="str">
            <v>Interdepartmental Rents</v>
          </cell>
        </row>
        <row r="1896">
          <cell r="A1896">
            <v>4210</v>
          </cell>
          <cell r="B1896" t="str">
            <v>Rent from Electric Property</v>
          </cell>
        </row>
        <row r="1897">
          <cell r="A1897">
            <v>4215</v>
          </cell>
          <cell r="B1897" t="str">
            <v>Other Utility Operating Income</v>
          </cell>
        </row>
        <row r="1898">
          <cell r="A1898">
            <v>4220</v>
          </cell>
          <cell r="B1898" t="str">
            <v>Other Electric Revenues</v>
          </cell>
        </row>
        <row r="1899">
          <cell r="A1899">
            <v>4225</v>
          </cell>
          <cell r="B1899" t="str">
            <v>Late Payment Charges</v>
          </cell>
        </row>
        <row r="1900">
          <cell r="A1900">
            <v>4230</v>
          </cell>
          <cell r="B1900" t="str">
            <v>Sales of Water and Water Power</v>
          </cell>
        </row>
        <row r="1901">
          <cell r="A1901">
            <v>4235</v>
          </cell>
          <cell r="B1901" t="str">
            <v>Miscellaneous Service Revenues</v>
          </cell>
        </row>
        <row r="1902">
          <cell r="A1902">
            <v>4240</v>
          </cell>
          <cell r="B1902" t="str">
            <v>Provision for Rate Refunds</v>
          </cell>
        </row>
        <row r="1903">
          <cell r="A1903">
            <v>4245</v>
          </cell>
          <cell r="B1903" t="str">
            <v>Government Assistance Directly Credited to Income</v>
          </cell>
        </row>
        <row r="1904">
          <cell r="A1904">
            <v>4305</v>
          </cell>
          <cell r="B1904" t="str">
            <v>Regulatory Debits</v>
          </cell>
        </row>
        <row r="1905">
          <cell r="A1905">
            <v>4310</v>
          </cell>
          <cell r="B1905" t="str">
            <v>Regulatory Credits</v>
          </cell>
        </row>
        <row r="1906">
          <cell r="A1906">
            <v>4315</v>
          </cell>
          <cell r="B1906" t="str">
            <v>Revenues from Electric Plant Leased to Others</v>
          </cell>
        </row>
        <row r="1907">
          <cell r="A1907">
            <v>4320</v>
          </cell>
          <cell r="B1907" t="str">
            <v>Expenses of Electric Plant Leased to Others</v>
          </cell>
        </row>
        <row r="1908">
          <cell r="A1908">
            <v>4324</v>
          </cell>
          <cell r="B1908" t="str">
            <v>Special Purpose Charge Recovery</v>
          </cell>
        </row>
        <row r="1909">
          <cell r="A1909">
            <v>4325</v>
          </cell>
          <cell r="B1909" t="str">
            <v>Revenues from Merchandising, Jobbing, Etc.</v>
          </cell>
        </row>
        <row r="1910">
          <cell r="A1910">
            <v>4330</v>
          </cell>
          <cell r="B1910" t="str">
            <v>Cost and Expenses of Merchandising, Jobbing, Etc.</v>
          </cell>
        </row>
        <row r="1911">
          <cell r="A1911">
            <v>4335</v>
          </cell>
          <cell r="B1911" t="str">
            <v>Profits and Losses from Financial Instrument Hedges</v>
          </cell>
        </row>
        <row r="1912">
          <cell r="A1912">
            <v>4340</v>
          </cell>
          <cell r="B1912" t="str">
            <v>Profits and Losses from Financial Instrument Investments</v>
          </cell>
        </row>
        <row r="1913">
          <cell r="A1913">
            <v>4345</v>
          </cell>
          <cell r="B1913" t="str">
            <v>Gains from Disposition of Future Use Utility Plant</v>
          </cell>
        </row>
        <row r="1914">
          <cell r="A1914">
            <v>4350</v>
          </cell>
          <cell r="B1914" t="str">
            <v>Losses from Disposition of Future Use Utility Plant</v>
          </cell>
        </row>
        <row r="1915">
          <cell r="A1915">
            <v>4355</v>
          </cell>
          <cell r="B1915" t="str">
            <v>Gain on Disposition of Utility and Other Property</v>
          </cell>
        </row>
        <row r="1916">
          <cell r="A1916">
            <v>4360</v>
          </cell>
          <cell r="B1916" t="str">
            <v>Loss on Disposition of Utility and Other Property</v>
          </cell>
        </row>
        <row r="1917">
          <cell r="A1917">
            <v>4365</v>
          </cell>
          <cell r="B1917" t="str">
            <v>Gains from Disposition of Allowances for Emission</v>
          </cell>
        </row>
        <row r="1918">
          <cell r="A1918">
            <v>4370</v>
          </cell>
          <cell r="B1918" t="str">
            <v>Losses from Disposition of Allowances for Emission</v>
          </cell>
        </row>
        <row r="1919">
          <cell r="A1919">
            <v>4375</v>
          </cell>
          <cell r="B1919" t="str">
            <v>Revenues from Non-Utility Operations</v>
          </cell>
        </row>
        <row r="1920">
          <cell r="A1920">
            <v>4380</v>
          </cell>
          <cell r="B1920" t="str">
            <v>Expenses of Non-Utility Operations</v>
          </cell>
        </row>
        <row r="1921">
          <cell r="A1921">
            <v>4385</v>
          </cell>
          <cell r="B1921" t="str">
            <v>Non-Utility Rental Income</v>
          </cell>
        </row>
        <row r="1922">
          <cell r="A1922">
            <v>4390</v>
          </cell>
          <cell r="B1922" t="str">
            <v>Miscellaneous Non-Operating Income</v>
          </cell>
        </row>
        <row r="1923">
          <cell r="A1923">
            <v>4395</v>
          </cell>
          <cell r="B1923" t="str">
            <v>Rate-Payer Benefit Including Interest</v>
          </cell>
        </row>
        <row r="1924">
          <cell r="A1924">
            <v>4405</v>
          </cell>
          <cell r="B1924" t="str">
            <v>Interest and Dividend Income</v>
          </cell>
        </row>
        <row r="1925">
          <cell r="A1925">
            <v>4415</v>
          </cell>
          <cell r="B1925" t="str">
            <v>Equity in Earnings of Subsidiary Companies</v>
          </cell>
        </row>
        <row r="1926">
          <cell r="A1926">
            <v>4505</v>
          </cell>
          <cell r="B1926" t="str">
            <v>Operation Supervision and Engineering</v>
          </cell>
        </row>
        <row r="1927">
          <cell r="A1927">
            <v>4510</v>
          </cell>
          <cell r="B1927" t="str">
            <v>Fuel</v>
          </cell>
        </row>
        <row r="1928">
          <cell r="A1928">
            <v>4515</v>
          </cell>
          <cell r="B1928" t="str">
            <v>Steam Expense</v>
          </cell>
        </row>
        <row r="1929">
          <cell r="A1929">
            <v>4520</v>
          </cell>
          <cell r="B1929" t="str">
            <v>Steam From Other Sources</v>
          </cell>
        </row>
        <row r="1930">
          <cell r="A1930">
            <v>4525</v>
          </cell>
          <cell r="B1930" t="str">
            <v>Steam Transferred--Credit</v>
          </cell>
        </row>
        <row r="1931">
          <cell r="A1931">
            <v>4530</v>
          </cell>
          <cell r="B1931" t="str">
            <v>Electric Expense</v>
          </cell>
        </row>
        <row r="1932">
          <cell r="A1932">
            <v>4535</v>
          </cell>
          <cell r="B1932" t="str">
            <v>Water For Power</v>
          </cell>
        </row>
        <row r="1933">
          <cell r="A1933">
            <v>4540</v>
          </cell>
          <cell r="B1933" t="str">
            <v>Water Power Taxes</v>
          </cell>
        </row>
        <row r="1934">
          <cell r="A1934">
            <v>4545</v>
          </cell>
          <cell r="B1934" t="str">
            <v>Hydraulic Expenses</v>
          </cell>
        </row>
        <row r="1935">
          <cell r="A1935">
            <v>4550</v>
          </cell>
          <cell r="B1935" t="str">
            <v>Generation Expense</v>
          </cell>
        </row>
        <row r="1936">
          <cell r="A1936">
            <v>4555</v>
          </cell>
          <cell r="B1936" t="str">
            <v>Miscellaneous Power Generation Expenses</v>
          </cell>
        </row>
        <row r="1937">
          <cell r="A1937">
            <v>4560</v>
          </cell>
          <cell r="B1937" t="str">
            <v>Rents</v>
          </cell>
        </row>
        <row r="1938">
          <cell r="A1938">
            <v>4565</v>
          </cell>
          <cell r="B1938" t="str">
            <v>Allowances for Emissions</v>
          </cell>
        </row>
        <row r="1939">
          <cell r="A1939">
            <v>4605</v>
          </cell>
          <cell r="B1939" t="str">
            <v>Maintenance Supervision and Engineering</v>
          </cell>
        </row>
        <row r="1940">
          <cell r="A1940">
            <v>4610</v>
          </cell>
          <cell r="B1940" t="str">
            <v>Maintenance of Structures</v>
          </cell>
        </row>
        <row r="1941">
          <cell r="A1941">
            <v>4615</v>
          </cell>
          <cell r="B1941" t="str">
            <v>Maintenance of Boiler Plant</v>
          </cell>
        </row>
        <row r="1942">
          <cell r="A1942">
            <v>4620</v>
          </cell>
          <cell r="B1942" t="str">
            <v>Maintenance of Electric Plant</v>
          </cell>
        </row>
        <row r="1943">
          <cell r="A1943">
            <v>4635</v>
          </cell>
          <cell r="B1943" t="str">
            <v>Maintenance of Generating and Electric Plant</v>
          </cell>
        </row>
        <row r="1944">
          <cell r="A1944">
            <v>4640</v>
          </cell>
          <cell r="B1944" t="str">
            <v>Maintenance of Miscellaneous Power Generation Plant</v>
          </cell>
        </row>
        <row r="1945">
          <cell r="A1945">
            <v>4705</v>
          </cell>
          <cell r="B1945" t="str">
            <v>Power Purchased</v>
          </cell>
        </row>
        <row r="1946">
          <cell r="A1946">
            <v>4708</v>
          </cell>
          <cell r="B1946" t="str">
            <v>Charges-WMS</v>
          </cell>
        </row>
        <row r="1947">
          <cell r="A1947">
            <v>4710</v>
          </cell>
          <cell r="B1947" t="str">
            <v>Cost of Power Adjustments</v>
          </cell>
        </row>
        <row r="1948">
          <cell r="A1948">
            <v>4712</v>
          </cell>
          <cell r="B1948" t="str">
            <v>Charges-One-Time</v>
          </cell>
        </row>
        <row r="1949">
          <cell r="A1949">
            <v>4714</v>
          </cell>
          <cell r="B1949" t="str">
            <v>Charges-NW</v>
          </cell>
        </row>
        <row r="1950">
          <cell r="A1950">
            <v>4715</v>
          </cell>
          <cell r="B1950" t="str">
            <v>System Control and Load Dispatching</v>
          </cell>
        </row>
        <row r="1951">
          <cell r="A1951">
            <v>4716</v>
          </cell>
          <cell r="B1951" t="str">
            <v>Charges-CN</v>
          </cell>
        </row>
        <row r="1952">
          <cell r="A1952">
            <v>4720</v>
          </cell>
          <cell r="B1952" t="str">
            <v>Other Expenses</v>
          </cell>
        </row>
        <row r="1953">
          <cell r="A1953">
            <v>4725</v>
          </cell>
          <cell r="B1953" t="str">
            <v>Competition Transition Expense</v>
          </cell>
        </row>
        <row r="1954">
          <cell r="A1954">
            <v>4730</v>
          </cell>
          <cell r="B1954" t="str">
            <v>Rural Rate Assistance Expense</v>
          </cell>
        </row>
        <row r="1955">
          <cell r="A1955">
            <v>4750</v>
          </cell>
          <cell r="B1955" t="str">
            <v>Charges-LV</v>
          </cell>
        </row>
        <row r="1956">
          <cell r="A1956">
            <v>4805</v>
          </cell>
          <cell r="B1956" t="str">
            <v>Operation Supervision and Engineering</v>
          </cell>
        </row>
        <row r="1957">
          <cell r="A1957">
            <v>4810</v>
          </cell>
          <cell r="B1957" t="str">
            <v>Load Dispatching</v>
          </cell>
        </row>
        <row r="1958">
          <cell r="A1958">
            <v>4815</v>
          </cell>
          <cell r="B1958" t="str">
            <v>Station Buildings and Fixtures Expenses</v>
          </cell>
        </row>
        <row r="1959">
          <cell r="A1959">
            <v>4820</v>
          </cell>
          <cell r="B1959" t="str">
            <v>Transformer Station Equipment - Operating Labour</v>
          </cell>
        </row>
        <row r="1960">
          <cell r="A1960">
            <v>4825</v>
          </cell>
          <cell r="B1960" t="str">
            <v>Transformer Station Equipment - Operating Supplies and Expense</v>
          </cell>
        </row>
        <row r="1961">
          <cell r="A1961">
            <v>4830</v>
          </cell>
          <cell r="B1961" t="str">
            <v>Overhead Line Expenses</v>
          </cell>
        </row>
        <row r="1962">
          <cell r="A1962">
            <v>4835</v>
          </cell>
          <cell r="B1962" t="str">
            <v>Underground Line Expenses</v>
          </cell>
        </row>
        <row r="1963">
          <cell r="A1963">
            <v>4840</v>
          </cell>
          <cell r="B1963" t="str">
            <v>Transmission of Electricity by Others</v>
          </cell>
        </row>
        <row r="1964">
          <cell r="A1964">
            <v>4845</v>
          </cell>
          <cell r="B1964" t="str">
            <v>Miscellaneous Transmission Expense</v>
          </cell>
        </row>
        <row r="1965">
          <cell r="A1965">
            <v>4850</v>
          </cell>
          <cell r="B1965" t="str">
            <v>Rents</v>
          </cell>
        </row>
        <row r="1966">
          <cell r="A1966">
            <v>4905</v>
          </cell>
          <cell r="B1966" t="str">
            <v>Maintenance Supervision and Engineering</v>
          </cell>
        </row>
        <row r="1967">
          <cell r="A1967">
            <v>4910</v>
          </cell>
          <cell r="B1967" t="str">
            <v>Maintenance of Transformer Station Buildings and Fixtures</v>
          </cell>
        </row>
        <row r="1968">
          <cell r="A1968">
            <v>4916</v>
          </cell>
          <cell r="B1968" t="str">
            <v>Maintenance of Transformer Station Equipment</v>
          </cell>
        </row>
        <row r="1969">
          <cell r="A1969">
            <v>4935</v>
          </cell>
          <cell r="B1969" t="str">
            <v>Maintenance of Overhead Conductors and Devices</v>
          </cell>
        </row>
        <row r="1970">
          <cell r="A1970">
            <v>4940</v>
          </cell>
          <cell r="B1970" t="str">
            <v>Maintenance of Overhead Lines - Right of Way</v>
          </cell>
        </row>
        <row r="1971">
          <cell r="A1971">
            <v>4945</v>
          </cell>
          <cell r="B1971" t="str">
            <v>Maintenance of Overhead Lines - Roads and Trails Repairs</v>
          </cell>
        </row>
        <row r="1972">
          <cell r="A1972">
            <v>4950</v>
          </cell>
          <cell r="B1972" t="str">
            <v>Maintenance of Overhead Lines - Snow Removal from Roads and Trails</v>
          </cell>
        </row>
        <row r="1973">
          <cell r="A1973">
            <v>4960</v>
          </cell>
          <cell r="B1973" t="str">
            <v>Maintenance of Underground Lines</v>
          </cell>
        </row>
        <row r="1974">
          <cell r="A1974">
            <v>4965</v>
          </cell>
          <cell r="B1974" t="str">
            <v>Maintenance of Miscellaneous Transmission Plant</v>
          </cell>
        </row>
        <row r="1975">
          <cell r="A1975">
            <v>5005</v>
          </cell>
          <cell r="B1975" t="str">
            <v>Operation Supervision and Engineering</v>
          </cell>
        </row>
        <row r="1976">
          <cell r="A1976">
            <v>5010</v>
          </cell>
          <cell r="B1976" t="str">
            <v>Load Dispatching</v>
          </cell>
        </row>
        <row r="1977">
          <cell r="A1977">
            <v>5012</v>
          </cell>
          <cell r="B1977" t="str">
            <v>Station Buildings and Fixtures Expense</v>
          </cell>
        </row>
        <row r="1978">
          <cell r="A1978">
            <v>5014</v>
          </cell>
          <cell r="B1978" t="str">
            <v>Transformer Station Equipment - Operation Labour</v>
          </cell>
        </row>
        <row r="1979">
          <cell r="A1979">
            <v>5015</v>
          </cell>
          <cell r="B1979" t="str">
            <v>Transformer Station Equipment - Operation Supplies and Expenses</v>
          </cell>
        </row>
        <row r="1980">
          <cell r="A1980">
            <v>5016</v>
          </cell>
          <cell r="B1980" t="str">
            <v>Distribution Station Equipment - Operation Labour</v>
          </cell>
        </row>
        <row r="1981">
          <cell r="A1981">
            <v>5017</v>
          </cell>
          <cell r="B1981" t="str">
            <v>Distribution Station Equipment - Operation Supplies and Expenses</v>
          </cell>
        </row>
        <row r="1982">
          <cell r="A1982">
            <v>5020</v>
          </cell>
          <cell r="B1982" t="str">
            <v>OH dist lines and feeders- labor</v>
          </cell>
        </row>
        <row r="1983">
          <cell r="A1983">
            <v>5025</v>
          </cell>
          <cell r="B1983" t="str">
            <v>Overhead Distribution Lines and Feeders - Operation Supplies and Expenses</v>
          </cell>
        </row>
        <row r="1984">
          <cell r="A1984">
            <v>5030</v>
          </cell>
          <cell r="B1984" t="str">
            <v>Overhead Subtransmission Feeders - Operation</v>
          </cell>
        </row>
        <row r="1985">
          <cell r="A1985">
            <v>5035</v>
          </cell>
          <cell r="B1985" t="str">
            <v>Overhead Distribution Transformers- Operation</v>
          </cell>
        </row>
        <row r="1986">
          <cell r="A1986">
            <v>5040</v>
          </cell>
          <cell r="B1986" t="str">
            <v>Underground Distribution Lines and Feeders - Operation Labour</v>
          </cell>
        </row>
        <row r="1987">
          <cell r="A1987">
            <v>5045</v>
          </cell>
          <cell r="B1987" t="str">
            <v>Underground Distribution Lines and Feeders - Operation Supplies and Expenses</v>
          </cell>
        </row>
        <row r="1988">
          <cell r="A1988">
            <v>5050</v>
          </cell>
          <cell r="B1988" t="str">
            <v>Underground Subtransmission Feeders - Operation</v>
          </cell>
        </row>
        <row r="1989">
          <cell r="A1989">
            <v>5055</v>
          </cell>
          <cell r="B1989" t="str">
            <v>Underground Distribution Transformers - Operation</v>
          </cell>
        </row>
        <row r="1990">
          <cell r="A1990">
            <v>5060</v>
          </cell>
          <cell r="B1990" t="str">
            <v>Street Lighting and Signal System Expense</v>
          </cell>
        </row>
        <row r="1991">
          <cell r="A1991">
            <v>5065</v>
          </cell>
          <cell r="B1991" t="str">
            <v>Meter Expense</v>
          </cell>
        </row>
        <row r="1992">
          <cell r="A1992">
            <v>5070</v>
          </cell>
          <cell r="B1992" t="str">
            <v>Customer Premises - Operation Labour</v>
          </cell>
        </row>
        <row r="1993">
          <cell r="A1993">
            <v>5075</v>
          </cell>
          <cell r="B1993" t="str">
            <v>Customer Premises - Materials and Expenses</v>
          </cell>
        </row>
        <row r="1994">
          <cell r="A1994">
            <v>5085</v>
          </cell>
          <cell r="B1994" t="str">
            <v>Miscellaneous Distribution Expense</v>
          </cell>
        </row>
        <row r="1995">
          <cell r="A1995">
            <v>5090</v>
          </cell>
          <cell r="B1995" t="str">
            <v>Underground Distribution Lines and Feeders - Rental Paid</v>
          </cell>
        </row>
        <row r="1996">
          <cell r="A1996">
            <v>5095</v>
          </cell>
          <cell r="B1996" t="str">
            <v>Overhead Distribution Lines and Feeders - Rental Paid</v>
          </cell>
        </row>
        <row r="1997">
          <cell r="A1997">
            <v>5096</v>
          </cell>
          <cell r="B1997" t="str">
            <v>Other Rent</v>
          </cell>
        </row>
        <row r="1998">
          <cell r="A1998">
            <v>5105</v>
          </cell>
          <cell r="B1998" t="str">
            <v>Maintenance Supervision and Engineering</v>
          </cell>
        </row>
        <row r="1999">
          <cell r="A1999">
            <v>5110</v>
          </cell>
          <cell r="B1999" t="str">
            <v>Maintenance of Buildings and Fixtures - Distribution Stations</v>
          </cell>
        </row>
        <row r="2000">
          <cell r="A2000">
            <v>5112</v>
          </cell>
          <cell r="B2000" t="str">
            <v>Maintenance of Transformer Station Equipment</v>
          </cell>
        </row>
        <row r="2001">
          <cell r="A2001">
            <v>5114</v>
          </cell>
          <cell r="B2001" t="str">
            <v>Maintenance of Distribution Station Equipment</v>
          </cell>
        </row>
        <row r="2002">
          <cell r="A2002">
            <v>5120</v>
          </cell>
          <cell r="B2002" t="str">
            <v>Maintenance of Poles, Towers and Fixtures</v>
          </cell>
        </row>
        <row r="2003">
          <cell r="A2003">
            <v>5125</v>
          </cell>
          <cell r="B2003" t="str">
            <v>Maintenance of Overhead Conductors and Devices</v>
          </cell>
        </row>
        <row r="2004">
          <cell r="A2004">
            <v>5130</v>
          </cell>
          <cell r="B2004" t="str">
            <v>Maintenance of Overhead Services</v>
          </cell>
        </row>
        <row r="2005">
          <cell r="A2005">
            <v>5135</v>
          </cell>
          <cell r="B2005" t="str">
            <v>Overhead Distribution Lines and Feeders - Right of Way</v>
          </cell>
        </row>
        <row r="2006">
          <cell r="A2006">
            <v>5145</v>
          </cell>
          <cell r="B2006" t="str">
            <v>Maintenance of Underground Conduit</v>
          </cell>
        </row>
        <row r="2007">
          <cell r="A2007">
            <v>5150</v>
          </cell>
          <cell r="B2007" t="str">
            <v>Maintenance of Underground Conductors and Devices</v>
          </cell>
        </row>
        <row r="2008">
          <cell r="A2008">
            <v>5155</v>
          </cell>
          <cell r="B2008" t="str">
            <v>Maintenance of Underground Services</v>
          </cell>
        </row>
        <row r="2009">
          <cell r="A2009">
            <v>5160</v>
          </cell>
          <cell r="B2009" t="str">
            <v>Maintenance of Line Transformers</v>
          </cell>
        </row>
        <row r="2010">
          <cell r="A2010">
            <v>5165</v>
          </cell>
          <cell r="B2010" t="str">
            <v>Maintenance of Street Lighting and Signal Systems</v>
          </cell>
        </row>
        <row r="2011">
          <cell r="A2011">
            <v>5170</v>
          </cell>
          <cell r="B2011" t="str">
            <v>Sentinel Lights - Labour</v>
          </cell>
        </row>
        <row r="2012">
          <cell r="A2012">
            <v>5172</v>
          </cell>
          <cell r="B2012" t="str">
            <v>Sentinel Lights - Materials and Expenses</v>
          </cell>
        </row>
        <row r="2013">
          <cell r="A2013">
            <v>5175</v>
          </cell>
          <cell r="B2013" t="str">
            <v>Maintenance of Meters</v>
          </cell>
        </row>
        <row r="2014">
          <cell r="A2014">
            <v>5178</v>
          </cell>
          <cell r="B2014" t="str">
            <v>Customer Installations Expenses- Leased Property</v>
          </cell>
        </row>
        <row r="2015">
          <cell r="A2015">
            <v>5185</v>
          </cell>
          <cell r="B2015" t="str">
            <v>Water Heater Rentals - Labour</v>
          </cell>
        </row>
        <row r="2016">
          <cell r="A2016">
            <v>5186</v>
          </cell>
          <cell r="B2016" t="str">
            <v>Water Heater Rentals - Materials and Expenses</v>
          </cell>
        </row>
        <row r="2017">
          <cell r="A2017">
            <v>5190</v>
          </cell>
          <cell r="B2017" t="str">
            <v>Water Heater Controls - Labour</v>
          </cell>
        </row>
        <row r="2018">
          <cell r="A2018">
            <v>5192</v>
          </cell>
          <cell r="B2018" t="str">
            <v>Water Heater Controls - Materials and Expenses</v>
          </cell>
        </row>
        <row r="2019">
          <cell r="A2019">
            <v>5195</v>
          </cell>
          <cell r="B2019" t="str">
            <v>Maintenance of Other Installations on Customer Premises</v>
          </cell>
        </row>
        <row r="2020">
          <cell r="A2020">
            <v>5205</v>
          </cell>
          <cell r="B2020" t="str">
            <v>Purchase of Transmission and System Services</v>
          </cell>
        </row>
        <row r="2021">
          <cell r="A2021">
            <v>5210</v>
          </cell>
          <cell r="B2021" t="str">
            <v>Transmission Charges</v>
          </cell>
        </row>
        <row r="2022">
          <cell r="A2022">
            <v>5215</v>
          </cell>
          <cell r="B2022" t="str">
            <v>Transmission Charges Recovered</v>
          </cell>
        </row>
        <row r="2023">
          <cell r="A2023">
            <v>5305</v>
          </cell>
          <cell r="B2023" t="str">
            <v>Supervision</v>
          </cell>
        </row>
        <row r="2024">
          <cell r="A2024">
            <v>5310</v>
          </cell>
          <cell r="B2024" t="str">
            <v>Meter Reading Expense</v>
          </cell>
        </row>
        <row r="2025">
          <cell r="A2025">
            <v>5315</v>
          </cell>
          <cell r="B2025" t="str">
            <v>Customer Billing</v>
          </cell>
        </row>
        <row r="2026">
          <cell r="A2026">
            <v>5320</v>
          </cell>
          <cell r="B2026" t="str">
            <v>Collecting</v>
          </cell>
        </row>
        <row r="2027">
          <cell r="A2027">
            <v>5325</v>
          </cell>
          <cell r="B2027" t="str">
            <v>Collecting- Cash Over and Short</v>
          </cell>
        </row>
        <row r="2028">
          <cell r="A2028">
            <v>5330</v>
          </cell>
          <cell r="B2028" t="str">
            <v>Collection Charges</v>
          </cell>
        </row>
        <row r="2029">
          <cell r="A2029">
            <v>5335</v>
          </cell>
          <cell r="B2029" t="str">
            <v>Bad Debt Expense</v>
          </cell>
        </row>
        <row r="2030">
          <cell r="A2030">
            <v>5340</v>
          </cell>
          <cell r="B2030" t="str">
            <v>Miscellaneous Customer Accounts Expenses</v>
          </cell>
        </row>
        <row r="2031">
          <cell r="A2031">
            <v>5405</v>
          </cell>
          <cell r="B2031" t="str">
            <v>Supervision</v>
          </cell>
        </row>
        <row r="2032">
          <cell r="A2032">
            <v>5410</v>
          </cell>
          <cell r="B2032" t="str">
            <v>Community Relations - Sundry</v>
          </cell>
        </row>
        <row r="2033">
          <cell r="A2033">
            <v>5415</v>
          </cell>
          <cell r="B2033" t="str">
            <v>Energy Conservation</v>
          </cell>
        </row>
        <row r="2034">
          <cell r="A2034">
            <v>5420</v>
          </cell>
          <cell r="B2034" t="str">
            <v>Community Safety Program</v>
          </cell>
        </row>
        <row r="2035">
          <cell r="A2035">
            <v>5425</v>
          </cell>
          <cell r="B2035" t="str">
            <v>Miscellaneous Customer Service and Informational Expenses</v>
          </cell>
        </row>
        <row r="2036">
          <cell r="A2036">
            <v>5505</v>
          </cell>
          <cell r="B2036" t="str">
            <v>Supervision</v>
          </cell>
        </row>
        <row r="2037">
          <cell r="A2037">
            <v>5510</v>
          </cell>
          <cell r="B2037" t="str">
            <v>Demonstrating and Selling Expense</v>
          </cell>
        </row>
        <row r="2038">
          <cell r="A2038">
            <v>5515</v>
          </cell>
          <cell r="B2038" t="str">
            <v>Advertising Expense</v>
          </cell>
        </row>
        <row r="2039">
          <cell r="A2039">
            <v>5520</v>
          </cell>
          <cell r="B2039" t="str">
            <v>Miscellaneous Sales Expense</v>
          </cell>
        </row>
        <row r="2040">
          <cell r="A2040">
            <v>5605</v>
          </cell>
          <cell r="B2040" t="str">
            <v>Executive Salaries and Expenses</v>
          </cell>
        </row>
        <row r="2041">
          <cell r="A2041">
            <v>5610</v>
          </cell>
          <cell r="B2041" t="str">
            <v>Management Salaries and Expenses</v>
          </cell>
        </row>
        <row r="2042">
          <cell r="A2042">
            <v>5615</v>
          </cell>
          <cell r="B2042" t="str">
            <v>General Administrative Salaries and Expenses</v>
          </cell>
        </row>
        <row r="2043">
          <cell r="A2043">
            <v>5620</v>
          </cell>
          <cell r="B2043" t="str">
            <v>Office Supplies and Expenses</v>
          </cell>
        </row>
        <row r="2044">
          <cell r="A2044">
            <v>5625</v>
          </cell>
          <cell r="B2044" t="str">
            <v>Administrative Expense Transferred?Credit</v>
          </cell>
        </row>
        <row r="2045">
          <cell r="A2045">
            <v>5630</v>
          </cell>
          <cell r="B2045" t="str">
            <v>Outside Services Employed</v>
          </cell>
        </row>
        <row r="2046">
          <cell r="A2046">
            <v>5635</v>
          </cell>
          <cell r="B2046" t="str">
            <v>Property Insurance</v>
          </cell>
        </row>
        <row r="2047">
          <cell r="A2047">
            <v>5640</v>
          </cell>
          <cell r="B2047" t="str">
            <v>Injuries and Damages</v>
          </cell>
        </row>
        <row r="2048">
          <cell r="A2048">
            <v>5645</v>
          </cell>
          <cell r="B2048" t="str">
            <v>Employee Pensions and Benefits</v>
          </cell>
        </row>
        <row r="2049">
          <cell r="A2049">
            <v>5650</v>
          </cell>
          <cell r="B2049" t="str">
            <v>Franchise Requirements</v>
          </cell>
        </row>
        <row r="2050">
          <cell r="A2050">
            <v>5655</v>
          </cell>
          <cell r="B2050" t="str">
            <v>Regulatory Expenses</v>
          </cell>
        </row>
        <row r="2051">
          <cell r="A2051">
            <v>5660</v>
          </cell>
          <cell r="B2051" t="str">
            <v>General Advertising Expenses</v>
          </cell>
        </row>
        <row r="2052">
          <cell r="A2052">
            <v>5665</v>
          </cell>
          <cell r="B2052" t="str">
            <v>Miscellaneous General Expenses</v>
          </cell>
        </row>
        <row r="2053">
          <cell r="A2053">
            <v>5670</v>
          </cell>
          <cell r="B2053" t="str">
            <v>Rent</v>
          </cell>
        </row>
        <row r="2054">
          <cell r="A2054">
            <v>5675</v>
          </cell>
          <cell r="B2054" t="str">
            <v>Maintenance of General Plant</v>
          </cell>
        </row>
        <row r="2055">
          <cell r="A2055">
            <v>5680</v>
          </cell>
          <cell r="B2055" t="str">
            <v>Electrical Safety Authority Fees</v>
          </cell>
        </row>
        <row r="2056">
          <cell r="A2056">
            <v>5681</v>
          </cell>
          <cell r="B2056" t="str">
            <v>Special Purpose Charge Expense</v>
          </cell>
        </row>
        <row r="2057">
          <cell r="A2057">
            <v>5685</v>
          </cell>
          <cell r="B2057" t="str">
            <v>Independent Market Operator Fees and Penalties</v>
          </cell>
        </row>
        <row r="2058">
          <cell r="A2058">
            <v>5695</v>
          </cell>
          <cell r="B2058" t="str">
            <v>Smart Meter OM&amp;A contra</v>
          </cell>
        </row>
        <row r="2059">
          <cell r="A2059">
            <v>5705</v>
          </cell>
          <cell r="B2059" t="str">
            <v>Amortization expense</v>
          </cell>
        </row>
        <row r="2060">
          <cell r="A2060">
            <v>5710</v>
          </cell>
          <cell r="B2060" t="str">
            <v>Amortization of Limited Term Electric Plant</v>
          </cell>
        </row>
        <row r="2061">
          <cell r="A2061">
            <v>5715</v>
          </cell>
          <cell r="B2061" t="str">
            <v>Amortization of Intangibles and Other Electric Plant</v>
          </cell>
        </row>
        <row r="2062">
          <cell r="A2062">
            <v>5720</v>
          </cell>
          <cell r="B2062" t="str">
            <v>Amortization of Electric Plant Acquisition Adjustments</v>
          </cell>
        </row>
        <row r="2063">
          <cell r="A2063">
            <v>5725</v>
          </cell>
          <cell r="B2063" t="str">
            <v>Miscellaneous Amortization</v>
          </cell>
        </row>
        <row r="2064">
          <cell r="A2064">
            <v>5730</v>
          </cell>
          <cell r="B2064" t="str">
            <v>Amortization of Unrecovered Plant and Regulatory Study Costs</v>
          </cell>
        </row>
        <row r="2065">
          <cell r="A2065">
            <v>5735</v>
          </cell>
          <cell r="B2065" t="str">
            <v>Amortization of Deferred Development Costs</v>
          </cell>
        </row>
        <row r="2066">
          <cell r="A2066">
            <v>5740</v>
          </cell>
          <cell r="B2066" t="str">
            <v>Amortization of Deferred Charges</v>
          </cell>
        </row>
        <row r="2067">
          <cell r="A2067">
            <v>6005</v>
          </cell>
          <cell r="B2067" t="str">
            <v>Interest on Long Term Debt</v>
          </cell>
        </row>
        <row r="2068">
          <cell r="A2068">
            <v>6010</v>
          </cell>
          <cell r="B2068" t="str">
            <v>Amortization of Debt Discount and Expense</v>
          </cell>
        </row>
        <row r="2069">
          <cell r="A2069">
            <v>6015</v>
          </cell>
          <cell r="B2069" t="str">
            <v>Amortization of Premium on Debt?Credit</v>
          </cell>
        </row>
        <row r="2070">
          <cell r="A2070">
            <v>6020</v>
          </cell>
          <cell r="B2070" t="str">
            <v>Amortization of Loss on Reacquired Debt</v>
          </cell>
        </row>
        <row r="2071">
          <cell r="A2071">
            <v>6025</v>
          </cell>
          <cell r="B2071" t="str">
            <v>Amortization of Gain on Reacquired Debt--Credit</v>
          </cell>
        </row>
        <row r="2072">
          <cell r="A2072">
            <v>6030</v>
          </cell>
          <cell r="B2072" t="str">
            <v>Interest on Debt to Associated Companies</v>
          </cell>
        </row>
        <row r="2073">
          <cell r="A2073">
            <v>6035</v>
          </cell>
          <cell r="B2073" t="str">
            <v>Other Interest Expense</v>
          </cell>
        </row>
        <row r="2074">
          <cell r="A2074">
            <v>6040</v>
          </cell>
          <cell r="B2074" t="str">
            <v>Allowance for Borrowed Funds Used During Construction--Credit</v>
          </cell>
        </row>
        <row r="2075">
          <cell r="A2075">
            <v>6042</v>
          </cell>
          <cell r="B2075" t="str">
            <v>Allowance For Other Funds Used During Construction</v>
          </cell>
        </row>
        <row r="2076">
          <cell r="A2076">
            <v>6045</v>
          </cell>
          <cell r="B2076" t="str">
            <v>Interest Expense on Capital Lease Obligations</v>
          </cell>
        </row>
        <row r="2077">
          <cell r="A2077">
            <v>6105</v>
          </cell>
          <cell r="B2077" t="str">
            <v>Taxes Other Than Income Taxes</v>
          </cell>
        </row>
        <row r="2078">
          <cell r="A2078">
            <v>6110</v>
          </cell>
          <cell r="B2078" t="str">
            <v>Income Taxes</v>
          </cell>
        </row>
        <row r="2079">
          <cell r="A2079">
            <v>6115</v>
          </cell>
          <cell r="B2079" t="str">
            <v>Provision for Future Income Taxes</v>
          </cell>
        </row>
        <row r="2080">
          <cell r="A2080">
            <v>6205</v>
          </cell>
          <cell r="B2080" t="str">
            <v>Donations</v>
          </cell>
        </row>
        <row r="2081">
          <cell r="A2081">
            <v>6210</v>
          </cell>
          <cell r="B2081" t="str">
            <v>Life Insurance</v>
          </cell>
        </row>
        <row r="2082">
          <cell r="A2082">
            <v>6215</v>
          </cell>
          <cell r="B2082" t="str">
            <v>Penalties</v>
          </cell>
        </row>
        <row r="2083">
          <cell r="A2083">
            <v>6225</v>
          </cell>
          <cell r="B2083" t="str">
            <v>Other Deductions</v>
          </cell>
        </row>
        <row r="2084">
          <cell r="A2084">
            <v>6305</v>
          </cell>
          <cell r="B2084" t="str">
            <v>Extraordinary Income</v>
          </cell>
        </row>
        <row r="2085">
          <cell r="A2085">
            <v>6310</v>
          </cell>
          <cell r="B2085" t="str">
            <v>Extraordinary Deductions</v>
          </cell>
        </row>
        <row r="2086">
          <cell r="A2086">
            <v>6315</v>
          </cell>
          <cell r="B2086" t="str">
            <v>Taxes, Extraordinary Items</v>
          </cell>
        </row>
        <row r="2087">
          <cell r="A2087">
            <v>6405</v>
          </cell>
          <cell r="B2087" t="str">
            <v>Discontinues Operations - Income/ Gains</v>
          </cell>
        </row>
        <row r="2088">
          <cell r="A2088">
            <v>6410</v>
          </cell>
          <cell r="B2088" t="str">
            <v>Discontinued Operations - Deductions/ Losses</v>
          </cell>
        </row>
        <row r="2089">
          <cell r="A2089">
            <v>8810</v>
          </cell>
          <cell r="B2089" t="str">
            <v>HHSI - HCE - Intercompany Clearing</v>
          </cell>
        </row>
        <row r="2090">
          <cell r="A2090">
            <v>8811</v>
          </cell>
          <cell r="B2090" t="str">
            <v>HHSI - Water Heater - Intercompany Clearing</v>
          </cell>
        </row>
        <row r="2091">
          <cell r="A2091">
            <v>8812</v>
          </cell>
          <cell r="B2091" t="str">
            <v>HHSI - Corporate - Intercompany Clearing</v>
          </cell>
        </row>
        <row r="2092">
          <cell r="A2092">
            <v>8820</v>
          </cell>
          <cell r="B2092" t="str">
            <v>HESI - MSP - Intercompany Clearing</v>
          </cell>
        </row>
        <row r="2093">
          <cell r="A2093">
            <v>8821</v>
          </cell>
          <cell r="B2093" t="str">
            <v>HESI - Water Heater - Intercompany Clearing</v>
          </cell>
        </row>
        <row r="2094">
          <cell r="A2094">
            <v>8822</v>
          </cell>
          <cell r="B2094" t="str">
            <v>HESI - Corporate - Intercompany Clearing</v>
          </cell>
        </row>
        <row r="2095">
          <cell r="A2095">
            <v>8830</v>
          </cell>
          <cell r="B2095" t="str">
            <v>Customer Service Clearing</v>
          </cell>
        </row>
        <row r="2096">
          <cell r="A2096">
            <v>9040</v>
          </cell>
          <cell r="B2096" t="str">
            <v>Stores Burden Pool</v>
          </cell>
        </row>
        <row r="2097">
          <cell r="A2097">
            <v>9041</v>
          </cell>
          <cell r="B2097" t="str">
            <v>Procurement Burden Pool</v>
          </cell>
        </row>
        <row r="2098">
          <cell r="A2098">
            <v>9073</v>
          </cell>
          <cell r="B2098" t="str">
            <v>Fleet Burden Pool</v>
          </cell>
        </row>
        <row r="2099">
          <cell r="A2099">
            <v>9080</v>
          </cell>
          <cell r="B2099" t="str">
            <v>Engineering Burden Pool</v>
          </cell>
        </row>
        <row r="2100">
          <cell r="A2100">
            <v>9090</v>
          </cell>
          <cell r="B2100" t="str">
            <v>Payroll Burden Pool</v>
          </cell>
        </row>
        <row r="2101">
          <cell r="A2101">
            <v>9092</v>
          </cell>
          <cell r="B2101" t="str">
            <v>Business Projects Allocation Pool</v>
          </cell>
        </row>
        <row r="2102">
          <cell r="A2102">
            <v>9093</v>
          </cell>
          <cell r="B2102" t="str">
            <v>Cyber Security Allocation Pool</v>
          </cell>
        </row>
        <row r="2103">
          <cell r="A2103">
            <v>9096</v>
          </cell>
          <cell r="B2103" t="str">
            <v>Building Allocation Pool</v>
          </cell>
        </row>
        <row r="2104">
          <cell r="A2104">
            <v>9098</v>
          </cell>
          <cell r="B2104" t="str">
            <v>Business Applications Pool</v>
          </cell>
        </row>
        <row r="2105">
          <cell r="A2105">
            <v>9099</v>
          </cell>
          <cell r="B2105" t="str">
            <v>PC Services Pool</v>
          </cell>
        </row>
        <row r="2106">
          <cell r="A2106">
            <v>9908</v>
          </cell>
          <cell r="B2106" t="str">
            <v>HHSI - HCE Clearing Account - ADP</v>
          </cell>
        </row>
        <row r="2107">
          <cell r="A2107">
            <v>9909</v>
          </cell>
          <cell r="B2107" t="str">
            <v>Customer Service Clearing Account - ADP</v>
          </cell>
        </row>
        <row r="2108">
          <cell r="A2108">
            <v>9910</v>
          </cell>
          <cell r="B2108" t="str">
            <v>Customer Service Clearing Account - Daffron</v>
          </cell>
        </row>
        <row r="2109">
          <cell r="A2109">
            <v>9911</v>
          </cell>
          <cell r="B2109" t="str">
            <v>Hamilton Utilities Corporation Clearing Account - ADP</v>
          </cell>
        </row>
        <row r="2110">
          <cell r="A2110">
            <v>9912</v>
          </cell>
          <cell r="B2110" t="str">
            <v>HHSI - HCE Clearing Account - Daffron</v>
          </cell>
        </row>
        <row r="2111">
          <cell r="A2111">
            <v>9913</v>
          </cell>
          <cell r="B2111" t="str">
            <v>HHSI - Water Heater Clearing Account - Daffron</v>
          </cell>
        </row>
        <row r="2112">
          <cell r="A2112">
            <v>9914</v>
          </cell>
          <cell r="B2112" t="str">
            <v>HESI - Water Heater Clearing Account - Daffron</v>
          </cell>
        </row>
        <row r="2113">
          <cell r="A2113">
            <v>9915</v>
          </cell>
          <cell r="B2113" t="str">
            <v>HESI - MSP MSO Clearing Account - Daffron</v>
          </cell>
        </row>
        <row r="2114">
          <cell r="A2114">
            <v>9916</v>
          </cell>
          <cell r="B2114" t="str">
            <v>HESI Solar PV</v>
          </cell>
        </row>
        <row r="2115">
          <cell r="A2115">
            <v>9920</v>
          </cell>
          <cell r="B2115" t="str">
            <v>Atria Clearing Account</v>
          </cell>
        </row>
        <row r="2116">
          <cell r="A2116">
            <v>9950</v>
          </cell>
          <cell r="B2116" t="str">
            <v>Water and Sewer Clearing Account</v>
          </cell>
        </row>
        <row r="2117">
          <cell r="A2117">
            <v>9951</v>
          </cell>
          <cell r="B2117" t="str">
            <v>Daffron Legacy Clearing Account</v>
          </cell>
        </row>
        <row r="2118">
          <cell r="A2118">
            <v>9996</v>
          </cell>
          <cell r="B2118" t="str">
            <v>City Call Centre Clearing</v>
          </cell>
        </row>
        <row r="2119">
          <cell r="A2119">
            <v>9997</v>
          </cell>
          <cell r="B2119" t="str">
            <v>Regulatory Clearing</v>
          </cell>
        </row>
        <row r="2120">
          <cell r="A2120">
            <v>9998</v>
          </cell>
          <cell r="B2120" t="str">
            <v>Compensation / Leave of Absence</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1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nl 3 summarized"/>
      <sheetName val="Sheet1"/>
      <sheetName val="jnl 3"/>
      <sheetName val="usofa mapping for brampton"/>
      <sheetName val="jnl amt"/>
      <sheetName val="TB  with ps"/>
      <sheetName val="jnl 2"/>
      <sheetName val="TB"/>
      <sheetName val="Brampton Fin Statemnt"/>
      <sheetName val="Fin Statemnt"/>
      <sheetName val="jnl_3_summarized"/>
      <sheetName val="jnl_3"/>
      <sheetName val="usofa_mapping_for_brampton"/>
      <sheetName val="jnl_amt"/>
      <sheetName val="TB__with_ps"/>
      <sheetName val="jnl_2"/>
      <sheetName val="Brampton_Fin_Statemnt"/>
      <sheetName val="Fin_Statemnt"/>
      <sheetName val="Total_Directs_and_LDCs"/>
      <sheetName val="Total_from_CSS_(Retail_and_MEU)"/>
      <sheetName val="Input_-_Proj_Info"/>
      <sheetName val="Month_Identifier"/>
      <sheetName val="q1_2002"/>
      <sheetName val="valid_values"/>
      <sheetName val="OPEB"/>
      <sheetName val="47__2003_Comp&amp;Benefits_Summary"/>
      <sheetName val="USoA Map fBrmptn Eff Jan20,09"/>
      <sheetName val="47. 2003 Comp&amp;Benefits Summary"/>
    </sheetNames>
    <sheetDataSet>
      <sheetData sheetId="0"/>
      <sheetData sheetId="1"/>
      <sheetData sheetId="2"/>
      <sheetData sheetId="3">
        <row r="2">
          <cell r="A2" t="str">
            <v>1005</v>
          </cell>
          <cell r="B2" t="str">
            <v>202010</v>
          </cell>
          <cell r="C2" t="str">
            <v>Short Term Invest &amp; Mkt Val Ls</v>
          </cell>
        </row>
        <row r="3">
          <cell r="A3" t="str">
            <v>1005</v>
          </cell>
          <cell r="B3" t="str">
            <v>203010</v>
          </cell>
          <cell r="C3" t="str">
            <v>AP US Bank - Cheques and Wires</v>
          </cell>
        </row>
        <row r="4">
          <cell r="A4" t="str">
            <v>1005</v>
          </cell>
          <cell r="B4" t="str">
            <v>203080</v>
          </cell>
          <cell r="C4" t="str">
            <v>TD General USD</v>
          </cell>
        </row>
        <row r="5">
          <cell r="A5" t="str">
            <v>1005</v>
          </cell>
          <cell r="B5" t="str">
            <v>203100</v>
          </cell>
          <cell r="C5" t="str">
            <v>RBC CP USD</v>
          </cell>
        </row>
        <row r="6">
          <cell r="A6" t="str">
            <v>1005</v>
          </cell>
          <cell r="B6" t="str">
            <v>203160</v>
          </cell>
          <cell r="C6" t="str">
            <v>TD A/R Finance USD</v>
          </cell>
        </row>
        <row r="7">
          <cell r="A7" t="str">
            <v>1005</v>
          </cell>
          <cell r="B7" t="str">
            <v>204000</v>
          </cell>
          <cell r="C7" t="str">
            <v>General Bank Accounts</v>
          </cell>
        </row>
        <row r="8">
          <cell r="A8" t="str">
            <v>1005</v>
          </cell>
          <cell r="B8" t="str">
            <v>204001</v>
          </cell>
          <cell r="C8" t="str">
            <v>True Up Cash Account</v>
          </cell>
        </row>
        <row r="9">
          <cell r="A9" t="str">
            <v>1005</v>
          </cell>
          <cell r="B9" t="str">
            <v>204010</v>
          </cell>
          <cell r="C9" t="str">
            <v>CIBC Customer Care ARP</v>
          </cell>
        </row>
        <row r="10">
          <cell r="A10" t="str">
            <v>1005</v>
          </cell>
          <cell r="B10" t="str">
            <v>204020</v>
          </cell>
          <cell r="C10" t="str">
            <v>CIBC Customer Care PAP/EFT</v>
          </cell>
        </row>
        <row r="11">
          <cell r="A11" t="str">
            <v>1005</v>
          </cell>
          <cell r="B11" t="str">
            <v>204030</v>
          </cell>
          <cell r="C11" t="str">
            <v>CIBC Customer Care Refunds</v>
          </cell>
        </row>
        <row r="12">
          <cell r="A12" t="str">
            <v>1005</v>
          </cell>
          <cell r="B12" t="str">
            <v>204040</v>
          </cell>
          <cell r="C12" t="str">
            <v>CIBC Customer Care Lcl Deposit</v>
          </cell>
        </row>
        <row r="13">
          <cell r="A13" t="str">
            <v>1005</v>
          </cell>
          <cell r="B13" t="str">
            <v>204050</v>
          </cell>
          <cell r="C13" t="str">
            <v>CIBC A/R Finance</v>
          </cell>
        </row>
        <row r="14">
          <cell r="A14" t="str">
            <v>1005</v>
          </cell>
          <cell r="B14" t="str">
            <v>204060</v>
          </cell>
          <cell r="C14" t="str">
            <v>CIBC A/R Investment Recovery</v>
          </cell>
        </row>
        <row r="15">
          <cell r="A15" t="str">
            <v>1005</v>
          </cell>
          <cell r="B15" t="str">
            <v>204070</v>
          </cell>
          <cell r="C15" t="str">
            <v>Corp Real Estate Bank Acct</v>
          </cell>
        </row>
        <row r="16">
          <cell r="A16" t="str">
            <v>1005</v>
          </cell>
          <cell r="B16" t="str">
            <v>204080</v>
          </cell>
          <cell r="C16" t="str">
            <v>Pensioner Pay Bank Account</v>
          </cell>
        </row>
        <row r="17">
          <cell r="A17" t="str">
            <v>1005</v>
          </cell>
          <cell r="B17" t="str">
            <v>204090</v>
          </cell>
          <cell r="C17" t="str">
            <v>CIBC General</v>
          </cell>
        </row>
        <row r="18">
          <cell r="A18" t="str">
            <v>1005</v>
          </cell>
          <cell r="B18" t="str">
            <v>204100</v>
          </cell>
          <cell r="C18" t="str">
            <v>TD Ontario Contracts</v>
          </cell>
        </row>
        <row r="19">
          <cell r="A19" t="str">
            <v>1005</v>
          </cell>
          <cell r="B19" t="str">
            <v>204110</v>
          </cell>
          <cell r="C19" t="str">
            <v>CIBC Payone</v>
          </cell>
        </row>
        <row r="20">
          <cell r="A20" t="str">
            <v>1005</v>
          </cell>
          <cell r="B20" t="str">
            <v>204120</v>
          </cell>
          <cell r="C20" t="str">
            <v>RBC CP</v>
          </cell>
        </row>
        <row r="21">
          <cell r="A21" t="str">
            <v>1005</v>
          </cell>
          <cell r="B21" t="str">
            <v>204130</v>
          </cell>
          <cell r="C21" t="str">
            <v>BMO Interac</v>
          </cell>
        </row>
        <row r="22">
          <cell r="A22" t="str">
            <v>1005</v>
          </cell>
          <cell r="B22" t="str">
            <v>204140</v>
          </cell>
          <cell r="C22" t="str">
            <v>AP Canadian Bank - Wires</v>
          </cell>
        </row>
        <row r="23">
          <cell r="A23" t="str">
            <v>1005</v>
          </cell>
          <cell r="B23" t="str">
            <v>204150</v>
          </cell>
          <cell r="C23" t="str">
            <v>OH Energy Co. - Bank Acct</v>
          </cell>
        </row>
        <row r="24">
          <cell r="A24" t="str">
            <v>1005</v>
          </cell>
          <cell r="B24" t="str">
            <v>204170</v>
          </cell>
          <cell r="C24" t="str">
            <v>Hydro One Networks- Bank A/C</v>
          </cell>
        </row>
        <row r="25">
          <cell r="A25" t="str">
            <v>1005</v>
          </cell>
          <cell r="B25" t="str">
            <v>204180</v>
          </cell>
          <cell r="C25" t="str">
            <v>Hydro One-Bramption General</v>
          </cell>
        </row>
        <row r="26">
          <cell r="A26" t="str">
            <v>1005</v>
          </cell>
          <cell r="B26" t="str">
            <v>204200</v>
          </cell>
          <cell r="C26" t="str">
            <v>CIBC Payroll Account</v>
          </cell>
        </row>
        <row r="27">
          <cell r="A27" t="str">
            <v>1005</v>
          </cell>
          <cell r="B27" t="str">
            <v>204210</v>
          </cell>
          <cell r="C27" t="str">
            <v>AP Canadian Bank - Cheques</v>
          </cell>
        </row>
        <row r="28">
          <cell r="A28" t="str">
            <v>1005</v>
          </cell>
          <cell r="B28" t="str">
            <v>204500</v>
          </cell>
          <cell r="C28" t="str">
            <v>OHE Gas (A/C#43-85810)</v>
          </cell>
        </row>
        <row r="29">
          <cell r="A29" t="str">
            <v>1005</v>
          </cell>
          <cell r="B29" t="str">
            <v>204510</v>
          </cell>
          <cell r="C29" t="str">
            <v>OHE Home Prod&amp;Ser A/C#43-85918</v>
          </cell>
        </row>
        <row r="30">
          <cell r="A30" t="str">
            <v>1005</v>
          </cell>
          <cell r="B30" t="str">
            <v>204520</v>
          </cell>
          <cell r="C30" t="str">
            <v>OHE Submetering (A/C#43-86019)</v>
          </cell>
        </row>
        <row r="31">
          <cell r="A31" t="str">
            <v>1005</v>
          </cell>
          <cell r="B31" t="str">
            <v>204530</v>
          </cell>
          <cell r="C31" t="str">
            <v>OHE Onsource (A/C#43-86116)</v>
          </cell>
        </row>
        <row r="32">
          <cell r="A32" t="str">
            <v>1005</v>
          </cell>
          <cell r="B32" t="str">
            <v>204540</v>
          </cell>
          <cell r="C32" t="str">
            <v>OHE Electricity (A/C#43-86213)</v>
          </cell>
        </row>
        <row r="33">
          <cell r="A33" t="str">
            <v>1005</v>
          </cell>
          <cell r="B33" t="str">
            <v>204590</v>
          </cell>
          <cell r="C33" t="str">
            <v>MEU Acquistion Cash Accrual</v>
          </cell>
        </row>
        <row r="34">
          <cell r="A34" t="str">
            <v>1005</v>
          </cell>
          <cell r="B34" t="str">
            <v>205099</v>
          </cell>
          <cell r="C34" t="str">
            <v>Month-End Cash to Holding</v>
          </cell>
        </row>
        <row r="35">
          <cell r="A35" t="str">
            <v>1006</v>
          </cell>
          <cell r="B35">
            <v>204000</v>
          </cell>
          <cell r="C35" t="str">
            <v>PAYROLL BANK ACCOUNT</v>
          </cell>
        </row>
        <row r="36">
          <cell r="A36" t="str">
            <v>1007</v>
          </cell>
          <cell r="B36">
            <v>204000</v>
          </cell>
          <cell r="C36" t="str">
            <v>TRANSFORMER STATION ACCOUNT</v>
          </cell>
        </row>
        <row r="37">
          <cell r="A37" t="str">
            <v>1008</v>
          </cell>
          <cell r="B37">
            <v>204000</v>
          </cell>
          <cell r="C37" t="str">
            <v>cash</v>
          </cell>
        </row>
        <row r="38">
          <cell r="A38" t="str">
            <v>1009</v>
          </cell>
          <cell r="B38">
            <v>204000</v>
          </cell>
          <cell r="C38" t="str">
            <v>cash</v>
          </cell>
        </row>
        <row r="39">
          <cell r="A39" t="str">
            <v>1010</v>
          </cell>
          <cell r="B39">
            <v>205000</v>
          </cell>
          <cell r="C39" t="str">
            <v>Permanent Advances</v>
          </cell>
        </row>
        <row r="40">
          <cell r="A40" t="str">
            <v>1010</v>
          </cell>
          <cell r="B40" t="str">
            <v>204360</v>
          </cell>
          <cell r="C40" t="str">
            <v>Bu Trust Accounts</v>
          </cell>
        </row>
        <row r="41">
          <cell r="A41" t="str">
            <v>1010</v>
          </cell>
          <cell r="B41" t="str">
            <v>205000</v>
          </cell>
          <cell r="C41" t="str">
            <v>Permanent Advances</v>
          </cell>
        </row>
        <row r="42">
          <cell r="A42" t="str">
            <v>1010</v>
          </cell>
          <cell r="B42" t="str">
            <v>205001</v>
          </cell>
          <cell r="C42" t="str">
            <v>Temporary Advances</v>
          </cell>
        </row>
        <row r="43">
          <cell r="A43" t="str">
            <v>1011</v>
          </cell>
          <cell r="B43">
            <v>204000</v>
          </cell>
          <cell r="C43" t="str">
            <v>PETTY CASH (GLIDDEN)</v>
          </cell>
        </row>
        <row r="44">
          <cell r="A44" t="str">
            <v>1012</v>
          </cell>
          <cell r="B44">
            <v>204000</v>
          </cell>
          <cell r="C44" t="str">
            <v>EXPENSE ADVANCES</v>
          </cell>
        </row>
        <row r="45">
          <cell r="A45" t="str">
            <v>1020</v>
          </cell>
          <cell r="B45">
            <v>204000</v>
          </cell>
          <cell r="C45" t="str">
            <v>Interest Special Deposits</v>
          </cell>
        </row>
        <row r="46">
          <cell r="A46" t="str">
            <v>1030</v>
          </cell>
          <cell r="B46">
            <v>204000</v>
          </cell>
          <cell r="C46" t="str">
            <v>Dividend Special Deposits</v>
          </cell>
        </row>
        <row r="47">
          <cell r="A47" t="str">
            <v>1040</v>
          </cell>
          <cell r="B47">
            <v>204000</v>
          </cell>
          <cell r="C47" t="str">
            <v>Other Special Deposits</v>
          </cell>
        </row>
        <row r="48">
          <cell r="A48" t="str">
            <v>1060</v>
          </cell>
          <cell r="B48">
            <v>202010</v>
          </cell>
          <cell r="C48" t="str">
            <v>SHORT TERM INVESTMENTS</v>
          </cell>
        </row>
        <row r="49">
          <cell r="A49" t="str">
            <v>1070</v>
          </cell>
          <cell r="B49">
            <v>202010</v>
          </cell>
          <cell r="C49" t="str">
            <v>Current Investments</v>
          </cell>
        </row>
        <row r="50">
          <cell r="A50" t="str">
            <v>1090</v>
          </cell>
          <cell r="B50">
            <v>211000</v>
          </cell>
          <cell r="C50" t="str">
            <v>Accts Receivable Misc - Ar:M</v>
          </cell>
        </row>
        <row r="51">
          <cell r="A51" t="str">
            <v>1091</v>
          </cell>
          <cell r="B51">
            <v>211000</v>
          </cell>
          <cell r="C51" t="str">
            <v>Accts Receivable Misc - Ar:M</v>
          </cell>
        </row>
        <row r="52">
          <cell r="A52" t="str">
            <v>1092</v>
          </cell>
          <cell r="B52">
            <v>211000</v>
          </cell>
          <cell r="C52" t="str">
            <v>Accts Receivable Misc - Ar:M</v>
          </cell>
        </row>
        <row r="53">
          <cell r="A53" t="str">
            <v>1093</v>
          </cell>
          <cell r="B53">
            <v>211000</v>
          </cell>
          <cell r="C53" t="str">
            <v>Accts Receivable Misc - Ar:M</v>
          </cell>
        </row>
        <row r="54">
          <cell r="A54" t="str">
            <v>1094</v>
          </cell>
          <cell r="B54">
            <v>211000</v>
          </cell>
          <cell r="C54" t="str">
            <v>Accts Receivable Misc - Ar:M</v>
          </cell>
        </row>
        <row r="55">
          <cell r="A55" t="str">
            <v>1095</v>
          </cell>
          <cell r="B55">
            <v>211000</v>
          </cell>
          <cell r="C55" t="str">
            <v>Accts Receivable Misc - Ar:M</v>
          </cell>
        </row>
        <row r="56">
          <cell r="A56" t="str">
            <v>1100</v>
          </cell>
          <cell r="B56" t="str">
            <v>212010</v>
          </cell>
          <cell r="C56" t="str">
            <v>Accounts Receivable - CSS</v>
          </cell>
        </row>
        <row r="57">
          <cell r="A57" t="str">
            <v>1100</v>
          </cell>
          <cell r="B57" t="str">
            <v>212015</v>
          </cell>
          <cell r="C57" t="str">
            <v>Retail sales - AR - RRA</v>
          </cell>
        </row>
        <row r="58">
          <cell r="A58" t="str">
            <v>1101</v>
          </cell>
          <cell r="B58">
            <v>213000</v>
          </cell>
          <cell r="C58" t="str">
            <v>CONSUMER RETURNED CHEQUES</v>
          </cell>
        </row>
        <row r="59">
          <cell r="A59" t="str">
            <v>1102</v>
          </cell>
          <cell r="B59">
            <v>213000</v>
          </cell>
          <cell r="C59" t="str">
            <v>AR - Services</v>
          </cell>
        </row>
        <row r="60">
          <cell r="A60" t="str">
            <v>1104</v>
          </cell>
          <cell r="B60">
            <v>213000</v>
          </cell>
          <cell r="C60" t="str">
            <v>WATER HEATERS</v>
          </cell>
        </row>
        <row r="61">
          <cell r="A61" t="str">
            <v>1105</v>
          </cell>
          <cell r="B61" t="str">
            <v>211000</v>
          </cell>
          <cell r="C61" t="str">
            <v>Accts Receivable Misc - Ar:M</v>
          </cell>
        </row>
        <row r="62">
          <cell r="A62" t="str">
            <v>1105</v>
          </cell>
          <cell r="B62" t="str">
            <v>211010</v>
          </cell>
          <cell r="C62" t="str">
            <v>Accounts Receivable Municipal</v>
          </cell>
        </row>
        <row r="63">
          <cell r="A63" t="str">
            <v>1105</v>
          </cell>
          <cell r="B63" t="str">
            <v>211040</v>
          </cell>
          <cell r="C63" t="str">
            <v>Ar-Inspection Offices</v>
          </cell>
        </row>
        <row r="64">
          <cell r="A64" t="str">
            <v>1105</v>
          </cell>
          <cell r="B64" t="str">
            <v>211800</v>
          </cell>
          <cell r="C64" t="str">
            <v>A/R - Hydro One Networks Inc.</v>
          </cell>
        </row>
        <row r="65">
          <cell r="A65" t="str">
            <v>1105</v>
          </cell>
          <cell r="B65" t="str">
            <v>211810</v>
          </cell>
          <cell r="C65" t="str">
            <v>A/R - TX</v>
          </cell>
        </row>
        <row r="66">
          <cell r="A66" t="str">
            <v>1105</v>
          </cell>
          <cell r="B66" t="str">
            <v>211820</v>
          </cell>
          <cell r="C66" t="str">
            <v>A/R - DX</v>
          </cell>
        </row>
        <row r="67">
          <cell r="A67" t="str">
            <v>1105</v>
          </cell>
          <cell r="B67" t="str">
            <v>211830</v>
          </cell>
          <cell r="C67" t="str">
            <v>A/R - Remotes</v>
          </cell>
        </row>
        <row r="68">
          <cell r="A68" t="str">
            <v>1105</v>
          </cell>
          <cell r="B68" t="str">
            <v>211840</v>
          </cell>
          <cell r="C68" t="str">
            <v>A/R - Telecom</v>
          </cell>
        </row>
        <row r="69">
          <cell r="A69" t="str">
            <v>1105</v>
          </cell>
          <cell r="B69" t="str">
            <v>211850</v>
          </cell>
          <cell r="C69" t="str">
            <v>A/R - International Inc.</v>
          </cell>
        </row>
        <row r="70">
          <cell r="A70" t="str">
            <v>1105</v>
          </cell>
          <cell r="B70" t="str">
            <v>211860</v>
          </cell>
          <cell r="C70" t="str">
            <v>A/R - Energy Company</v>
          </cell>
        </row>
        <row r="71">
          <cell r="A71" t="str">
            <v>1105</v>
          </cell>
          <cell r="B71" t="str">
            <v>211861</v>
          </cell>
          <cell r="C71" t="str">
            <v>OHE - Res Products &amp; Services</v>
          </cell>
        </row>
        <row r="72">
          <cell r="A72" t="str">
            <v>1105</v>
          </cell>
          <cell r="B72" t="str">
            <v>211862</v>
          </cell>
          <cell r="C72" t="str">
            <v>OHE - Billing Services</v>
          </cell>
        </row>
        <row r="73">
          <cell r="A73" t="str">
            <v>1105</v>
          </cell>
          <cell r="B73" t="str">
            <v>211863</v>
          </cell>
          <cell r="C73" t="str">
            <v>OHE Onsource</v>
          </cell>
        </row>
        <row r="74">
          <cell r="A74" t="str">
            <v>1105</v>
          </cell>
          <cell r="B74" t="str">
            <v>211864</v>
          </cell>
          <cell r="C74" t="str">
            <v>OHE Pay One Receivables</v>
          </cell>
        </row>
        <row r="75">
          <cell r="A75" t="str">
            <v>1105</v>
          </cell>
          <cell r="B75" t="str">
            <v>211870</v>
          </cell>
          <cell r="C75" t="str">
            <v>A/R - Default Supply (DX)</v>
          </cell>
        </row>
        <row r="76">
          <cell r="A76" t="str">
            <v>1105</v>
          </cell>
          <cell r="B76" t="str">
            <v>211871</v>
          </cell>
          <cell r="C76" t="str">
            <v>A/R -  Retailer Billing</v>
          </cell>
        </row>
        <row r="77">
          <cell r="A77" t="str">
            <v>1105</v>
          </cell>
          <cell r="B77" t="str">
            <v>211875</v>
          </cell>
          <cell r="C77" t="str">
            <v>A/R -  Telecom Link</v>
          </cell>
        </row>
        <row r="78">
          <cell r="A78" t="str">
            <v>1105</v>
          </cell>
          <cell r="B78" t="str">
            <v>211880</v>
          </cell>
          <cell r="C78" t="str">
            <v>A/R Hydro One Markets Inc</v>
          </cell>
        </row>
        <row r="79">
          <cell r="A79" t="str">
            <v>1105</v>
          </cell>
          <cell r="B79" t="str">
            <v>211881</v>
          </cell>
          <cell r="C79" t="str">
            <v>AR_Dist BUs Development</v>
          </cell>
        </row>
        <row r="80">
          <cell r="A80" t="str">
            <v>1105</v>
          </cell>
          <cell r="B80" t="str">
            <v>211885</v>
          </cell>
          <cell r="C80" t="str">
            <v>A/R -  eBUSINESS</v>
          </cell>
        </row>
        <row r="81">
          <cell r="A81" t="str">
            <v>1105</v>
          </cell>
          <cell r="B81" t="str">
            <v>211890</v>
          </cell>
          <cell r="C81" t="str">
            <v>Pension Plan Billing</v>
          </cell>
        </row>
        <row r="82">
          <cell r="A82" t="str">
            <v>1105</v>
          </cell>
          <cell r="B82" t="str">
            <v>211980</v>
          </cell>
          <cell r="C82" t="str">
            <v>Ar-Sub-Ac For Alloc Of Gla 026</v>
          </cell>
        </row>
        <row r="83">
          <cell r="A83" t="str">
            <v>1105</v>
          </cell>
          <cell r="B83" t="str">
            <v>212011</v>
          </cell>
          <cell r="C83" t="str">
            <v>A/R - Unbilled Retail Revenue</v>
          </cell>
        </row>
        <row r="84">
          <cell r="A84" t="str">
            <v>1105</v>
          </cell>
          <cell r="B84" t="str">
            <v>212020</v>
          </cell>
          <cell r="C84" t="str">
            <v>A/R INTERSYSTEM CLEARING (EXT)</v>
          </cell>
        </row>
        <row r="85">
          <cell r="A85" t="str">
            <v>1105</v>
          </cell>
          <cell r="B85" t="str">
            <v>212021</v>
          </cell>
          <cell r="C85" t="str">
            <v>Bill Susp Inter-System Clear</v>
          </cell>
        </row>
        <row r="86">
          <cell r="A86" t="str">
            <v>1105</v>
          </cell>
          <cell r="B86" t="str">
            <v>212030</v>
          </cell>
          <cell r="C86" t="str">
            <v>Accounts Rec. - Non Invoice MB</v>
          </cell>
        </row>
        <row r="87">
          <cell r="A87" t="str">
            <v>1105</v>
          </cell>
          <cell r="B87" t="str">
            <v>220220</v>
          </cell>
          <cell r="C87" t="str">
            <v>A/R Interco Clrng Outside Grp</v>
          </cell>
        </row>
        <row r="88">
          <cell r="A88" t="str">
            <v>1106</v>
          </cell>
          <cell r="B88">
            <v>213000</v>
          </cell>
          <cell r="C88" t="str">
            <v>AC REC SUBDIVIDERS</v>
          </cell>
        </row>
        <row r="89">
          <cell r="A89" t="str">
            <v>1107</v>
          </cell>
          <cell r="B89">
            <v>213000</v>
          </cell>
          <cell r="C89" t="str">
            <v>RECOVERABLE WORK - GENERAL</v>
          </cell>
        </row>
        <row r="90">
          <cell r="A90" t="str">
            <v>1108</v>
          </cell>
          <cell r="B90">
            <v>213000</v>
          </cell>
          <cell r="C90" t="str">
            <v>ACCOUNTS REC SUNDRY</v>
          </cell>
        </row>
        <row r="91">
          <cell r="A91" t="str">
            <v>1110</v>
          </cell>
          <cell r="B91" t="str">
            <v>212040</v>
          </cell>
          <cell r="C91" t="str">
            <v>Capital Contributions</v>
          </cell>
        </row>
        <row r="92">
          <cell r="A92" t="str">
            <v>1110</v>
          </cell>
          <cell r="B92" t="str">
            <v>213000</v>
          </cell>
          <cell r="C92" t="str">
            <v>Accounts Receivable - Other</v>
          </cell>
        </row>
        <row r="93">
          <cell r="A93" t="str">
            <v>1110</v>
          </cell>
          <cell r="B93" t="str">
            <v>213040</v>
          </cell>
          <cell r="C93" t="str">
            <v>Ar-Prov S Tx Refunds</v>
          </cell>
        </row>
        <row r="94">
          <cell r="A94" t="str">
            <v>1110</v>
          </cell>
          <cell r="B94" t="str">
            <v>213111</v>
          </cell>
          <cell r="C94" t="str">
            <v>Ar-Advance Billings</v>
          </cell>
        </row>
        <row r="95">
          <cell r="A95" t="str">
            <v>1110</v>
          </cell>
          <cell r="B95" t="str">
            <v>213200</v>
          </cell>
          <cell r="C95" t="str">
            <v>Employer Purchased Residences</v>
          </cell>
        </row>
        <row r="96">
          <cell r="A96" t="str">
            <v>1110</v>
          </cell>
          <cell r="B96" t="str">
            <v>213210</v>
          </cell>
          <cell r="C96" t="str">
            <v>Employee Reloc - Adv of Equity</v>
          </cell>
        </row>
        <row r="97">
          <cell r="A97" t="str">
            <v>1110</v>
          </cell>
          <cell r="B97" t="str">
            <v>213300</v>
          </cell>
          <cell r="C97" t="str">
            <v>Accounts Receivable - Emp</v>
          </cell>
        </row>
        <row r="98">
          <cell r="A98" t="str">
            <v>1110</v>
          </cell>
          <cell r="B98" t="str">
            <v>213310</v>
          </cell>
          <cell r="C98" t="str">
            <v>Employee Rec - Ed Courses</v>
          </cell>
        </row>
        <row r="99">
          <cell r="A99" t="str">
            <v>1110</v>
          </cell>
          <cell r="B99" t="str">
            <v>213320</v>
          </cell>
          <cell r="C99" t="str">
            <v>Employee Rec - Time Payments</v>
          </cell>
        </row>
        <row r="100">
          <cell r="A100" t="str">
            <v>1110</v>
          </cell>
          <cell r="B100" t="str">
            <v>213330</v>
          </cell>
          <cell r="C100" t="str">
            <v>Employee Rec - Housing Loans</v>
          </cell>
        </row>
        <row r="101">
          <cell r="A101" t="str">
            <v>1110</v>
          </cell>
          <cell r="B101" t="str">
            <v>213340</v>
          </cell>
          <cell r="C101" t="str">
            <v>Employee Rec - Temp Advances</v>
          </cell>
        </row>
        <row r="102">
          <cell r="A102" t="str">
            <v>1110</v>
          </cell>
          <cell r="B102" t="str">
            <v>213350</v>
          </cell>
          <cell r="C102" t="str">
            <v>Employee Rec - Pension Repaym</v>
          </cell>
        </row>
        <row r="103">
          <cell r="A103" t="str">
            <v>1110</v>
          </cell>
          <cell r="B103" t="str">
            <v>213360</v>
          </cell>
          <cell r="C103" t="str">
            <v>Employee Rec - Charge Sales</v>
          </cell>
        </row>
        <row r="104">
          <cell r="A104" t="str">
            <v>1110</v>
          </cell>
          <cell r="B104" t="str">
            <v>213370</v>
          </cell>
          <cell r="C104" t="str">
            <v>Employee Rec - Wage Assignment</v>
          </cell>
        </row>
        <row r="105">
          <cell r="A105" t="str">
            <v>1110</v>
          </cell>
          <cell r="B105" t="str">
            <v>213380</v>
          </cell>
          <cell r="C105" t="str">
            <v>Employee Rec -Misc Receivable</v>
          </cell>
        </row>
        <row r="106">
          <cell r="A106" t="str">
            <v>1110</v>
          </cell>
          <cell r="B106" t="str">
            <v>213390</v>
          </cell>
          <cell r="C106" t="str">
            <v>Employee Rec - Settlement Loan</v>
          </cell>
        </row>
        <row r="107">
          <cell r="A107" t="str">
            <v>1110</v>
          </cell>
          <cell r="B107" t="str">
            <v>213400</v>
          </cell>
          <cell r="C107" t="str">
            <v>Emp Rec - Occup Tools/Clothing</v>
          </cell>
        </row>
        <row r="108">
          <cell r="A108" t="str">
            <v>1110</v>
          </cell>
          <cell r="B108" t="str">
            <v>213410</v>
          </cell>
          <cell r="C108" t="str">
            <v>Emp Rec - Safety Equipment</v>
          </cell>
        </row>
        <row r="109">
          <cell r="A109" t="str">
            <v>1110</v>
          </cell>
          <cell r="B109" t="str">
            <v>213420</v>
          </cell>
          <cell r="C109" t="str">
            <v>Hydro Pension Advance</v>
          </cell>
        </row>
        <row r="110">
          <cell r="A110" t="str">
            <v>1110</v>
          </cell>
          <cell r="B110" t="str">
            <v>213610</v>
          </cell>
          <cell r="C110" t="str">
            <v>WSIB Amounts on Deposits</v>
          </cell>
        </row>
        <row r="111">
          <cell r="A111" t="str">
            <v>1110</v>
          </cell>
          <cell r="B111" t="str">
            <v>213710</v>
          </cell>
          <cell r="C111" t="str">
            <v>Ar-Line Clearing - Bell Canada</v>
          </cell>
        </row>
        <row r="112">
          <cell r="A112" t="str">
            <v>1110</v>
          </cell>
          <cell r="B112" t="str">
            <v>213720</v>
          </cell>
          <cell r="C112" t="str">
            <v>Ar-Line Clearing -Northern Tel</v>
          </cell>
        </row>
        <row r="113">
          <cell r="A113" t="str">
            <v>1110</v>
          </cell>
          <cell r="B113" t="str">
            <v>213730</v>
          </cell>
          <cell r="C113" t="str">
            <v>Ar-Pole Rental - Bell Canada</v>
          </cell>
        </row>
        <row r="114">
          <cell r="A114" t="str">
            <v>1110</v>
          </cell>
          <cell r="B114" t="str">
            <v>213800</v>
          </cell>
          <cell r="C114" t="str">
            <v>Insurance Claims Recoverable</v>
          </cell>
        </row>
        <row r="115">
          <cell r="A115" t="str">
            <v>1110</v>
          </cell>
          <cell r="B115" t="str">
            <v>213850</v>
          </cell>
          <cell r="C115" t="str">
            <v>System Cap Sales &amp; Annex Susp</v>
          </cell>
        </row>
        <row r="116">
          <cell r="A116" t="str">
            <v>1110</v>
          </cell>
          <cell r="B116" t="str">
            <v>213980</v>
          </cell>
          <cell r="C116" t="str">
            <v>Accounts Receivable - Other</v>
          </cell>
        </row>
        <row r="117">
          <cell r="A117" t="str">
            <v>1110</v>
          </cell>
          <cell r="B117" t="str">
            <v>214000</v>
          </cell>
          <cell r="C117" t="str">
            <v>Account Receivable - Elect Ins</v>
          </cell>
        </row>
        <row r="118">
          <cell r="A118" t="str">
            <v>1110</v>
          </cell>
          <cell r="B118" t="str">
            <v>214190</v>
          </cell>
          <cell r="C118" t="str">
            <v>Rebill Suspense - OHI</v>
          </cell>
        </row>
        <row r="119">
          <cell r="A119" t="str">
            <v>1110</v>
          </cell>
          <cell r="B119" t="str">
            <v>214310</v>
          </cell>
          <cell r="C119" t="str">
            <v>REBILL SUSP -OHEU RELEASES</v>
          </cell>
        </row>
        <row r="120">
          <cell r="A120" t="str">
            <v>1110</v>
          </cell>
          <cell r="B120" t="str">
            <v>214330</v>
          </cell>
          <cell r="C120" t="str">
            <v>Rebill Suspense - NUGS</v>
          </cell>
        </row>
        <row r="121">
          <cell r="A121" t="str">
            <v>1110</v>
          </cell>
          <cell r="B121" t="str">
            <v>214980</v>
          </cell>
          <cell r="C121" t="str">
            <v>Rebilling Suspense - Corp Alln</v>
          </cell>
        </row>
        <row r="122">
          <cell r="A122" t="str">
            <v>1110</v>
          </cell>
          <cell r="B122" t="str">
            <v>214981</v>
          </cell>
          <cell r="C122" t="str">
            <v>MEU Y2K - Billing Revenue</v>
          </cell>
        </row>
        <row r="123">
          <cell r="A123" t="str">
            <v>1110</v>
          </cell>
          <cell r="B123" t="str">
            <v>214982</v>
          </cell>
          <cell r="C123" t="str">
            <v>MEU Y2K Billing - Accounts Rec</v>
          </cell>
        </row>
        <row r="124">
          <cell r="A124" t="str">
            <v>1110</v>
          </cell>
          <cell r="B124" t="str">
            <v>214983</v>
          </cell>
          <cell r="C124" t="str">
            <v>MEU Y2K Customer Payment</v>
          </cell>
        </row>
        <row r="125">
          <cell r="A125" t="str">
            <v>1110</v>
          </cell>
          <cell r="B125" t="str">
            <v>214984</v>
          </cell>
          <cell r="C125" t="str">
            <v>MEU Y2K Billing ReImbursement</v>
          </cell>
        </row>
        <row r="126">
          <cell r="A126" t="str">
            <v>1110</v>
          </cell>
          <cell r="B126" t="str">
            <v>214990</v>
          </cell>
          <cell r="C126" t="str">
            <v>Retailer Billing -AR Clearing</v>
          </cell>
        </row>
        <row r="127">
          <cell r="A127" t="str">
            <v>1110</v>
          </cell>
          <cell r="B127" t="str">
            <v>215010</v>
          </cell>
          <cell r="C127" t="str">
            <v>Payrolls</v>
          </cell>
        </row>
        <row r="128">
          <cell r="A128" t="str">
            <v>1110</v>
          </cell>
          <cell r="B128" t="str">
            <v>215020</v>
          </cell>
          <cell r="C128" t="str">
            <v>Salaryrolls</v>
          </cell>
        </row>
        <row r="129">
          <cell r="A129" t="str">
            <v>1110</v>
          </cell>
          <cell r="B129" t="str">
            <v>215030</v>
          </cell>
          <cell r="C129" t="str">
            <v>Vacation Advance Suspense</v>
          </cell>
        </row>
        <row r="130">
          <cell r="A130" t="str">
            <v>1110</v>
          </cell>
          <cell r="B130" t="str">
            <v>215980</v>
          </cell>
          <cell r="C130" t="str">
            <v>Payroll Suspense</v>
          </cell>
        </row>
        <row r="131">
          <cell r="A131" t="str">
            <v>1110</v>
          </cell>
          <cell r="B131" t="str">
            <v>216040</v>
          </cell>
          <cell r="C131" t="str">
            <v>Receivables/Payables XC Swaps</v>
          </cell>
        </row>
        <row r="132">
          <cell r="A132" t="str">
            <v>1110</v>
          </cell>
          <cell r="B132" t="str">
            <v>216160</v>
          </cell>
          <cell r="C132" t="str">
            <v>Receivables/Payable On Fwrds</v>
          </cell>
        </row>
        <row r="133">
          <cell r="A133" t="str">
            <v>1110</v>
          </cell>
          <cell r="B133" t="str">
            <v>216400</v>
          </cell>
          <cell r="C133" t="str">
            <v>Receivables/Payables On Option</v>
          </cell>
        </row>
        <row r="134">
          <cell r="A134" t="str">
            <v>1110</v>
          </cell>
          <cell r="B134" t="str">
            <v>217020</v>
          </cell>
          <cell r="C134" t="str">
            <v>Deferred Premium</v>
          </cell>
        </row>
        <row r="135">
          <cell r="A135" t="str">
            <v>1110</v>
          </cell>
          <cell r="B135" t="str">
            <v>219000</v>
          </cell>
          <cell r="C135" t="str">
            <v>Sales Proceeds Suspense</v>
          </cell>
        </row>
        <row r="136">
          <cell r="A136" t="str">
            <v>1110</v>
          </cell>
          <cell r="B136" t="str">
            <v>219050</v>
          </cell>
          <cell r="C136" t="str">
            <v>Int'M Sale Proc'D-Land Susp</v>
          </cell>
        </row>
        <row r="137">
          <cell r="A137" t="str">
            <v>1110</v>
          </cell>
          <cell r="B137" t="str">
            <v>219060</v>
          </cell>
          <cell r="C137" t="str">
            <v>Intm Sale Proc-Land Susp Sndry</v>
          </cell>
        </row>
        <row r="138">
          <cell r="A138" t="str">
            <v>1110</v>
          </cell>
          <cell r="B138" t="str">
            <v>219170</v>
          </cell>
          <cell r="C138" t="str">
            <v>Interim Sale Proceeds</v>
          </cell>
        </row>
        <row r="139">
          <cell r="A139" t="str">
            <v>1110</v>
          </cell>
          <cell r="B139" t="str">
            <v>219500</v>
          </cell>
          <cell r="C139" t="str">
            <v>Real Estate Sale Proceeds Susp</v>
          </cell>
        </row>
        <row r="140">
          <cell r="A140" t="str">
            <v>1110</v>
          </cell>
          <cell r="B140" t="str">
            <v>220200</v>
          </cell>
          <cell r="C140" t="str">
            <v>A/R INTERSYS CLRNG OUTSIDE GRP</v>
          </cell>
        </row>
        <row r="141">
          <cell r="A141" t="str">
            <v>1110</v>
          </cell>
          <cell r="B141" t="str">
            <v>356100</v>
          </cell>
          <cell r="C141" t="str">
            <v>Interco Demand Loan DueTo/From</v>
          </cell>
        </row>
        <row r="142">
          <cell r="A142" t="str">
            <v>1110</v>
          </cell>
          <cell r="B142" t="str">
            <v>356101</v>
          </cell>
          <cell r="C142" t="str">
            <v>Inter-Co Susp - Asset Mgmt</v>
          </cell>
        </row>
        <row r="143">
          <cell r="A143" t="str">
            <v>1111</v>
          </cell>
          <cell r="B143">
            <v>213000</v>
          </cell>
          <cell r="C143" t="str">
            <v>RECOVERABLE WORK - LIGHTING</v>
          </cell>
        </row>
        <row r="144">
          <cell r="A144" t="str">
            <v>1112</v>
          </cell>
          <cell r="B144">
            <v>213000</v>
          </cell>
          <cell r="C144" t="str">
            <v>AC REC LIFE INSURANCE</v>
          </cell>
        </row>
        <row r="145">
          <cell r="A145" t="str">
            <v>1120</v>
          </cell>
          <cell r="B145">
            <v>213000</v>
          </cell>
          <cell r="C145" t="str">
            <v>A/R - UNBILLED REVENUE</v>
          </cell>
        </row>
        <row r="146">
          <cell r="A146" t="str">
            <v>1130</v>
          </cell>
          <cell r="B146" t="str">
            <v>213050</v>
          </cell>
          <cell r="C146" t="str">
            <v>Allow For Doubtful Accts</v>
          </cell>
        </row>
        <row r="147">
          <cell r="A147" t="str">
            <v>1130</v>
          </cell>
          <cell r="B147" t="str">
            <v>213051</v>
          </cell>
          <cell r="C147" t="str">
            <v>Doubtful Accts - TNAM</v>
          </cell>
        </row>
        <row r="148">
          <cell r="A148" t="str">
            <v>1130</v>
          </cell>
          <cell r="B148" t="str">
            <v>213052</v>
          </cell>
          <cell r="C148" t="str">
            <v>Doubtful Accts - DNAM</v>
          </cell>
        </row>
        <row r="149">
          <cell r="A149" t="str">
            <v>1130</v>
          </cell>
          <cell r="B149" t="str">
            <v>213053</v>
          </cell>
          <cell r="C149" t="str">
            <v>Doubtful Accts - Remotes</v>
          </cell>
        </row>
        <row r="150">
          <cell r="A150" t="str">
            <v>1130</v>
          </cell>
          <cell r="B150" t="str">
            <v>213054</v>
          </cell>
          <cell r="C150" t="str">
            <v>Doubtful Accts - Telecom</v>
          </cell>
        </row>
        <row r="151">
          <cell r="A151" t="str">
            <v>1130</v>
          </cell>
          <cell r="B151" t="str">
            <v>213055</v>
          </cell>
          <cell r="C151" t="str">
            <v>Doubtful Accts - International</v>
          </cell>
        </row>
        <row r="152">
          <cell r="A152" t="str">
            <v>1130</v>
          </cell>
          <cell r="B152" t="str">
            <v>213056</v>
          </cell>
          <cell r="C152" t="str">
            <v>Doubtful Accts - Energy Co.</v>
          </cell>
        </row>
        <row r="153">
          <cell r="A153" t="str">
            <v>1130</v>
          </cell>
          <cell r="B153" t="str">
            <v>213057</v>
          </cell>
          <cell r="C153" t="str">
            <v>Doubtful Accts - HydroOne Mark</v>
          </cell>
        </row>
        <row r="154">
          <cell r="A154" t="str">
            <v>1130</v>
          </cell>
          <cell r="B154" t="str">
            <v>213058</v>
          </cell>
          <cell r="C154" t="str">
            <v>Doubtful Accts - Def Supply</v>
          </cell>
        </row>
        <row r="155">
          <cell r="A155" t="str">
            <v>1130</v>
          </cell>
          <cell r="B155" t="str">
            <v>213059</v>
          </cell>
          <cell r="C155" t="str">
            <v>Doubtful Account DBD</v>
          </cell>
        </row>
        <row r="156">
          <cell r="A156" t="str">
            <v>1131</v>
          </cell>
          <cell r="B156">
            <v>213000</v>
          </cell>
          <cell r="C156" t="str">
            <v>INACTIVE ACCOUNTS</v>
          </cell>
        </row>
        <row r="157">
          <cell r="A157" t="str">
            <v>1132</v>
          </cell>
          <cell r="B157">
            <v>213000</v>
          </cell>
          <cell r="C157" t="str">
            <v>BAD DEBT WRITE OFF</v>
          </cell>
        </row>
        <row r="158">
          <cell r="A158" t="str">
            <v>1140</v>
          </cell>
          <cell r="B158" t="str">
            <v>213500</v>
          </cell>
          <cell r="C158" t="str">
            <v>Accrued Interest Receivable</v>
          </cell>
        </row>
        <row r="159">
          <cell r="A159" t="str">
            <v>1140</v>
          </cell>
          <cell r="B159" t="str">
            <v>213510</v>
          </cell>
          <cell r="C159" t="str">
            <v>Accrued Interest - Sh Term Inv</v>
          </cell>
        </row>
        <row r="160">
          <cell r="A160" t="str">
            <v>1140</v>
          </cell>
          <cell r="B160" t="str">
            <v>213530</v>
          </cell>
          <cell r="C160" t="str">
            <v>Accrued Interest - Hedging</v>
          </cell>
        </row>
        <row r="161">
          <cell r="A161" t="str">
            <v>1150</v>
          </cell>
          <cell r="B161" t="str">
            <v>213331</v>
          </cell>
          <cell r="C161" t="str">
            <v>House Rent</v>
          </cell>
        </row>
        <row r="162">
          <cell r="A162" t="str">
            <v>1170</v>
          </cell>
          <cell r="B162">
            <v>213000</v>
          </cell>
          <cell r="C162" t="str">
            <v>Notes Receivable</v>
          </cell>
        </row>
        <row r="163">
          <cell r="A163" t="str">
            <v>1180</v>
          </cell>
          <cell r="B163">
            <v>213000</v>
          </cell>
          <cell r="C163" t="str">
            <v>PREPAID EXPENSE</v>
          </cell>
        </row>
        <row r="164">
          <cell r="A164" t="str">
            <v>1190</v>
          </cell>
          <cell r="B164">
            <v>213000</v>
          </cell>
          <cell r="C164" t="str">
            <v>Misc Current &amp; Accrued Assets</v>
          </cell>
        </row>
        <row r="165">
          <cell r="A165" t="str">
            <v>1200</v>
          </cell>
          <cell r="B165" t="str">
            <v>211050</v>
          </cell>
          <cell r="C165" t="str">
            <v>Inter Company A/R</v>
          </cell>
        </row>
        <row r="166">
          <cell r="A166" t="str">
            <v>1200</v>
          </cell>
          <cell r="B166" t="str">
            <v>220300</v>
          </cell>
          <cell r="C166" t="str">
            <v>INVESTMT:INTERBU OUTSIDE GRP</v>
          </cell>
        </row>
        <row r="167">
          <cell r="A167" t="str">
            <v>1210</v>
          </cell>
          <cell r="B167" t="str">
            <v>220400</v>
          </cell>
          <cell r="C167" t="str">
            <v>Inter-Company Notes Receivable</v>
          </cell>
        </row>
        <row r="168">
          <cell r="A168" t="str">
            <v>1305</v>
          </cell>
          <cell r="B168" t="str">
            <v>224030</v>
          </cell>
          <cell r="C168" t="str">
            <v>Inv Dir Chg - Comb Turb Oil</v>
          </cell>
        </row>
        <row r="169">
          <cell r="A169" t="str">
            <v>1305</v>
          </cell>
          <cell r="B169" t="str">
            <v>231030</v>
          </cell>
          <cell r="C169" t="str">
            <v>INV DIR CHG - Turbo Fuel(helic</v>
          </cell>
        </row>
        <row r="170">
          <cell r="A170" t="str">
            <v>1330</v>
          </cell>
          <cell r="B170" t="str">
            <v>228000</v>
          </cell>
          <cell r="C170" t="str">
            <v>Inventory-Det In Invent System</v>
          </cell>
        </row>
        <row r="171">
          <cell r="A171" t="str">
            <v>1330</v>
          </cell>
          <cell r="B171" t="str">
            <v>228001</v>
          </cell>
          <cell r="C171" t="str">
            <v>Inventory - direct charged</v>
          </cell>
        </row>
        <row r="172">
          <cell r="A172" t="str">
            <v>1330</v>
          </cell>
          <cell r="B172" t="str">
            <v>228002</v>
          </cell>
          <cell r="C172" t="str">
            <v>Inventory Scrap A/C</v>
          </cell>
        </row>
        <row r="173">
          <cell r="A173" t="str">
            <v>1330</v>
          </cell>
          <cell r="B173" t="str">
            <v>228003</v>
          </cell>
          <cell r="C173" t="str">
            <v>Non Equip Traceble Matl P/Port</v>
          </cell>
        </row>
        <row r="174">
          <cell r="A174" t="str">
            <v>1330</v>
          </cell>
          <cell r="B174" t="str">
            <v>228004</v>
          </cell>
          <cell r="C174" t="str">
            <v>INV CONVN-FLD STORES(22800/080</v>
          </cell>
        </row>
        <row r="175">
          <cell r="A175" t="str">
            <v>1330</v>
          </cell>
          <cell r="B175" t="str">
            <v>228005</v>
          </cell>
          <cell r="C175" t="str">
            <v>Account In Error</v>
          </cell>
        </row>
        <row r="176">
          <cell r="A176" t="str">
            <v>1330</v>
          </cell>
          <cell r="B176" t="str">
            <v>228006</v>
          </cell>
          <cell r="C176" t="str">
            <v>Account In Error</v>
          </cell>
        </row>
        <row r="177">
          <cell r="A177" t="str">
            <v>1330</v>
          </cell>
          <cell r="B177" t="str">
            <v>228007</v>
          </cell>
          <cell r="C177" t="str">
            <v>PWC-Lost Materials Clearing AC</v>
          </cell>
        </row>
        <row r="178">
          <cell r="A178" t="str">
            <v>1330</v>
          </cell>
          <cell r="B178" t="str">
            <v>228008</v>
          </cell>
          <cell r="C178" t="str">
            <v>Prov for Material Correction</v>
          </cell>
        </row>
        <row r="179">
          <cell r="A179" t="str">
            <v>1330</v>
          </cell>
          <cell r="B179" t="str">
            <v>228040</v>
          </cell>
          <cell r="C179" t="str">
            <v>INV CONV-FIELD STORE 22800/080</v>
          </cell>
        </row>
        <row r="180">
          <cell r="A180" t="str">
            <v>1330</v>
          </cell>
          <cell r="B180" t="str">
            <v>228060</v>
          </cell>
          <cell r="C180" t="str">
            <v>INV CONVN - FOUND ITEMS</v>
          </cell>
        </row>
        <row r="181">
          <cell r="A181" t="str">
            <v>1330</v>
          </cell>
          <cell r="B181" t="str">
            <v>228070</v>
          </cell>
          <cell r="C181" t="str">
            <v>INV DIR CHG- EI CODE BOOKS</v>
          </cell>
        </row>
        <row r="182">
          <cell r="A182" t="str">
            <v>1330</v>
          </cell>
          <cell r="B182" t="str">
            <v>228100</v>
          </cell>
          <cell r="C182" t="str">
            <v>INV DIR CHG - NEW METERS</v>
          </cell>
        </row>
        <row r="183">
          <cell r="A183" t="str">
            <v>1330</v>
          </cell>
          <cell r="B183" t="str">
            <v>228610</v>
          </cell>
          <cell r="C183" t="str">
            <v>INV CONVN-SPARE PARTS PROT</v>
          </cell>
        </row>
        <row r="184">
          <cell r="A184" t="str">
            <v>1330</v>
          </cell>
          <cell r="B184" t="str">
            <v>228620</v>
          </cell>
          <cell r="C184" t="str">
            <v>INV DIR CHG-SPARE PARTS TELECO</v>
          </cell>
        </row>
        <row r="185">
          <cell r="A185" t="str">
            <v>1330</v>
          </cell>
          <cell r="B185" t="str">
            <v>228630</v>
          </cell>
          <cell r="C185" t="str">
            <v>INV CONVN-SP PARTS CNTRL&amp;METER</v>
          </cell>
        </row>
        <row r="186">
          <cell r="A186" t="str">
            <v>1330</v>
          </cell>
          <cell r="B186" t="str">
            <v>228650</v>
          </cell>
          <cell r="C186" t="str">
            <v>INV DIR CHG-SP PARTS(MICROWAVE</v>
          </cell>
        </row>
        <row r="187">
          <cell r="A187" t="str">
            <v>1330</v>
          </cell>
          <cell r="B187" t="str">
            <v>228660</v>
          </cell>
          <cell r="C187" t="str">
            <v>INV DIR CHG-SP PART(TELCM PROT</v>
          </cell>
        </row>
        <row r="188">
          <cell r="A188" t="str">
            <v>1330</v>
          </cell>
          <cell r="B188" t="str">
            <v>228990</v>
          </cell>
          <cell r="C188" t="str">
            <v>Accum Obsoles - Spare Parts</v>
          </cell>
        </row>
        <row r="189">
          <cell r="A189" t="str">
            <v>1330</v>
          </cell>
          <cell r="B189" t="str">
            <v>228998</v>
          </cell>
          <cell r="C189" t="str">
            <v>CMS Provision for Obsolescence</v>
          </cell>
        </row>
        <row r="190">
          <cell r="A190" t="str">
            <v>1330</v>
          </cell>
          <cell r="B190" t="str">
            <v>228999</v>
          </cell>
          <cell r="C190" t="str">
            <v>Inventory Obsolescence Contra</v>
          </cell>
        </row>
        <row r="191">
          <cell r="A191" t="str">
            <v>1330</v>
          </cell>
          <cell r="B191" t="str">
            <v>229000</v>
          </cell>
          <cell r="C191" t="str">
            <v>Merchandise For Sale To Emp</v>
          </cell>
        </row>
        <row r="192">
          <cell r="A192" t="str">
            <v>1330</v>
          </cell>
          <cell r="B192" t="str">
            <v>230000</v>
          </cell>
          <cell r="C192" t="str">
            <v>Oil - Other Than For Elect Gen</v>
          </cell>
        </row>
        <row r="193">
          <cell r="A193" t="str">
            <v>1330</v>
          </cell>
          <cell r="B193" t="str">
            <v>231010</v>
          </cell>
          <cell r="C193" t="str">
            <v>INV DIR CHG -HELICOPTER Spares</v>
          </cell>
        </row>
        <row r="194">
          <cell r="A194" t="str">
            <v>1330</v>
          </cell>
          <cell r="B194" t="str">
            <v>232000</v>
          </cell>
          <cell r="C194" t="str">
            <v>INV CONVN-POOLD REGN,CNTL STOR</v>
          </cell>
        </row>
        <row r="195">
          <cell r="A195" t="str">
            <v>1330</v>
          </cell>
          <cell r="B195" t="str">
            <v>233000</v>
          </cell>
          <cell r="C195" t="str">
            <v>Progress Pymt - TWE Acquisitio</v>
          </cell>
        </row>
        <row r="196">
          <cell r="A196" t="str">
            <v>1330</v>
          </cell>
          <cell r="B196" t="str">
            <v>285000</v>
          </cell>
          <cell r="C196" t="str">
            <v>Surplus Inventory Suspense</v>
          </cell>
        </row>
        <row r="197">
          <cell r="A197" t="str">
            <v>1331</v>
          </cell>
          <cell r="B197">
            <v>228000</v>
          </cell>
          <cell r="C197" t="str">
            <v>INVENTORY REELS</v>
          </cell>
        </row>
        <row r="198">
          <cell r="A198" t="str">
            <v>1340</v>
          </cell>
          <cell r="B198">
            <v>228000</v>
          </cell>
          <cell r="C198" t="str">
            <v>Merchandise</v>
          </cell>
        </row>
        <row r="199">
          <cell r="A199" t="str">
            <v>1350</v>
          </cell>
          <cell r="B199">
            <v>228000</v>
          </cell>
          <cell r="C199" t="str">
            <v>Other Materials &amp; Supplies</v>
          </cell>
        </row>
        <row r="200">
          <cell r="A200" t="str">
            <v>1405</v>
          </cell>
          <cell r="B200">
            <v>269000</v>
          </cell>
          <cell r="C200" t="str">
            <v>Long Term Investments in Non-A</v>
          </cell>
        </row>
        <row r="201">
          <cell r="A201" t="str">
            <v>1408</v>
          </cell>
          <cell r="B201" t="str">
            <v>269000</v>
          </cell>
          <cell r="C201" t="str">
            <v>Accounts Receivable -Long-Term</v>
          </cell>
        </row>
        <row r="202">
          <cell r="A202" t="str">
            <v>1408</v>
          </cell>
          <cell r="B202" t="str">
            <v>269010</v>
          </cell>
          <cell r="C202" t="str">
            <v>Ar-Lt Other Than Nug Programs</v>
          </cell>
        </row>
        <row r="203">
          <cell r="A203" t="str">
            <v>1408</v>
          </cell>
          <cell r="B203" t="str">
            <v>269020</v>
          </cell>
          <cell r="C203" t="str">
            <v>Ar-Lt Nug Fin Assistance Progr</v>
          </cell>
        </row>
        <row r="204">
          <cell r="A204" t="str">
            <v>1408</v>
          </cell>
          <cell r="B204" t="str">
            <v>269050</v>
          </cell>
          <cell r="C204" t="str">
            <v>LT A/R-Loan to Subsid-HONI</v>
          </cell>
        </row>
        <row r="205">
          <cell r="A205" t="str">
            <v>1408</v>
          </cell>
          <cell r="B205" t="str">
            <v>269051</v>
          </cell>
          <cell r="C205" t="str">
            <v>LT A/R-Loan to Subsids- OHE</v>
          </cell>
        </row>
        <row r="206">
          <cell r="A206" t="str">
            <v>1408</v>
          </cell>
          <cell r="B206" t="str">
            <v>269052</v>
          </cell>
          <cell r="C206" t="str">
            <v>LT A/R- Loan to Subsids - HORC</v>
          </cell>
        </row>
        <row r="207">
          <cell r="A207" t="str">
            <v>1408</v>
          </cell>
          <cell r="B207" t="str">
            <v>269053</v>
          </cell>
          <cell r="C207" t="str">
            <v>LT AR-Loan to Assoc. Co-SCBN</v>
          </cell>
        </row>
        <row r="208">
          <cell r="A208" t="str">
            <v>1408</v>
          </cell>
          <cell r="B208" t="str">
            <v>270000</v>
          </cell>
          <cell r="C208" t="str">
            <v>A/R - Energy Conserv Loans</v>
          </cell>
        </row>
        <row r="209">
          <cell r="A209" t="str">
            <v>1408</v>
          </cell>
          <cell r="B209" t="str">
            <v>274000</v>
          </cell>
          <cell r="C209" t="str">
            <v>NUG FINCL ASSIST PGM - DEF Cos</v>
          </cell>
        </row>
        <row r="210">
          <cell r="A210" t="str">
            <v>1408</v>
          </cell>
          <cell r="B210" t="str">
            <v>274100</v>
          </cell>
          <cell r="C210" t="str">
            <v>NUG-FAP BAL OF COST LOW INT LN</v>
          </cell>
        </row>
        <row r="211">
          <cell r="A211" t="str">
            <v>1408</v>
          </cell>
          <cell r="B211" t="str">
            <v>274200</v>
          </cell>
          <cell r="C211" t="str">
            <v>NUG-FAP LOW INT LOAN DEFER CST</v>
          </cell>
        </row>
        <row r="212">
          <cell r="A212" t="str">
            <v>1408</v>
          </cell>
          <cell r="B212" t="str">
            <v>274210</v>
          </cell>
          <cell r="C212" t="str">
            <v>NUG-FAP ACC AMORT LOW INT LOAN</v>
          </cell>
        </row>
        <row r="213">
          <cell r="A213" t="str">
            <v>1408</v>
          </cell>
          <cell r="B213" t="str">
            <v>274500</v>
          </cell>
          <cell r="C213" t="str">
            <v>NUG-FAP PERF PYMT- DEF COST</v>
          </cell>
        </row>
        <row r="214">
          <cell r="A214" t="str">
            <v>1408</v>
          </cell>
          <cell r="B214" t="str">
            <v>288010</v>
          </cell>
          <cell r="C214" t="str">
            <v>Rural</v>
          </cell>
        </row>
        <row r="215">
          <cell r="A215" t="str">
            <v>1408</v>
          </cell>
          <cell r="B215" t="str">
            <v>288020</v>
          </cell>
          <cell r="C215" t="str">
            <v>Other</v>
          </cell>
        </row>
        <row r="216">
          <cell r="A216" t="str">
            <v>1410</v>
          </cell>
          <cell r="B216" t="str">
            <v>288000</v>
          </cell>
          <cell r="C216" t="str">
            <v>Customers' Dep - Sec At P.V.</v>
          </cell>
        </row>
        <row r="217">
          <cell r="A217" t="str">
            <v>1415</v>
          </cell>
          <cell r="B217">
            <v>269000</v>
          </cell>
          <cell r="C217" t="str">
            <v>SINKING FUND DEPOSITS</v>
          </cell>
        </row>
        <row r="218">
          <cell r="A218" t="str">
            <v>1425</v>
          </cell>
          <cell r="B218">
            <v>269000</v>
          </cell>
          <cell r="C218" t="str">
            <v>DISC &amp; EXP ON DEBENTURES</v>
          </cell>
        </row>
        <row r="219">
          <cell r="A219" t="str">
            <v>1445</v>
          </cell>
          <cell r="B219">
            <v>269000</v>
          </cell>
          <cell r="C219" t="str">
            <v>Unamrtzd Discount on LTD</v>
          </cell>
        </row>
        <row r="220">
          <cell r="A220" t="str">
            <v>1455</v>
          </cell>
          <cell r="B220">
            <v>269000</v>
          </cell>
          <cell r="C220" t="str">
            <v>Unamrtzd Deferr Frgn Curr Tran</v>
          </cell>
        </row>
        <row r="221">
          <cell r="A221" t="str">
            <v>1460</v>
          </cell>
          <cell r="B221">
            <v>269000</v>
          </cell>
          <cell r="C221" t="str">
            <v>Other Non-Current Assets</v>
          </cell>
        </row>
        <row r="222">
          <cell r="A222" t="str">
            <v>1465</v>
          </cell>
          <cell r="B222" t="str">
            <v>255000</v>
          </cell>
          <cell r="C222" t="str">
            <v>Deferred OPEB Costs</v>
          </cell>
        </row>
        <row r="223">
          <cell r="A223" t="str">
            <v>1465</v>
          </cell>
          <cell r="B223" t="str">
            <v>255001</v>
          </cell>
          <cell r="C223" t="str">
            <v>Deferred OPEB  Receivable</v>
          </cell>
        </row>
        <row r="224">
          <cell r="A224" t="str">
            <v>1465</v>
          </cell>
          <cell r="B224" t="str">
            <v>255030</v>
          </cell>
          <cell r="C224" t="str">
            <v>Def Pen A  Valuation Allowance</v>
          </cell>
        </row>
        <row r="225">
          <cell r="A225" t="str">
            <v>1465</v>
          </cell>
          <cell r="B225" t="str">
            <v>255100</v>
          </cell>
          <cell r="C225" t="str">
            <v>Pension Balance Carried Forwar</v>
          </cell>
        </row>
        <row r="226">
          <cell r="A226" t="str">
            <v>1466</v>
          </cell>
          <cell r="B226" t="str">
            <v>255010</v>
          </cell>
          <cell r="C226" t="str">
            <v>Accumulated OPEB Amortization</v>
          </cell>
        </row>
        <row r="227">
          <cell r="A227" t="str">
            <v>1470</v>
          </cell>
          <cell r="B227" t="str">
            <v>255020</v>
          </cell>
          <cell r="C227" t="str">
            <v>Deferred Pension  Assets</v>
          </cell>
        </row>
        <row r="228">
          <cell r="A228" t="str">
            <v>1470</v>
          </cell>
          <cell r="B228" t="str">
            <v>915110</v>
          </cell>
          <cell r="C228" t="str">
            <v>Misc Other Income  Pensioner</v>
          </cell>
        </row>
        <row r="229">
          <cell r="A229" t="str">
            <v>1470</v>
          </cell>
          <cell r="B229" t="str">
            <v>923000</v>
          </cell>
          <cell r="C229" t="str">
            <v>Netpay Adjust After Tax Deduct</v>
          </cell>
        </row>
        <row r="230">
          <cell r="A230" t="str">
            <v>1470</v>
          </cell>
          <cell r="B230" t="str">
            <v>923010</v>
          </cell>
          <cell r="C230" t="str">
            <v>Employee Contrib - Seconded</v>
          </cell>
        </row>
        <row r="231">
          <cell r="A231" t="str">
            <v>1470</v>
          </cell>
          <cell r="B231" t="str">
            <v>923011</v>
          </cell>
          <cell r="C231" t="str">
            <v>PF-Empl Contrib- MOPPS</v>
          </cell>
        </row>
        <row r="232">
          <cell r="A232" t="str">
            <v>1470</v>
          </cell>
          <cell r="B232" t="str">
            <v>923012</v>
          </cell>
          <cell r="C232" t="str">
            <v>PF-Empl Contrib- SPRA</v>
          </cell>
        </row>
        <row r="233">
          <cell r="A233" t="str">
            <v>1470</v>
          </cell>
          <cell r="B233" t="str">
            <v>923013</v>
          </cell>
          <cell r="C233" t="str">
            <v>PF-Empl Contrib- fr Reg Veh</v>
          </cell>
        </row>
        <row r="234">
          <cell r="A234" t="str">
            <v>1470</v>
          </cell>
          <cell r="B234" t="str">
            <v>923014</v>
          </cell>
          <cell r="C234" t="str">
            <v>PF-Empl Contr-fr non-Reg Veh</v>
          </cell>
        </row>
        <row r="235">
          <cell r="A235" t="str">
            <v>1470</v>
          </cell>
          <cell r="B235" t="str">
            <v>923020</v>
          </cell>
          <cell r="C235" t="str">
            <v>PF-Refunds-to Reg Vehicles</v>
          </cell>
        </row>
        <row r="236">
          <cell r="A236" t="str">
            <v>1470</v>
          </cell>
          <cell r="B236" t="str">
            <v>923021</v>
          </cell>
          <cell r="C236" t="str">
            <v>PF-Refunds- to non-Reg Veh</v>
          </cell>
        </row>
        <row r="237">
          <cell r="A237" t="str">
            <v>1470</v>
          </cell>
          <cell r="B237" t="str">
            <v>923022</v>
          </cell>
          <cell r="C237" t="str">
            <v>PF- Transfers Out - MOPPS</v>
          </cell>
        </row>
        <row r="238">
          <cell r="A238" t="str">
            <v>1470</v>
          </cell>
          <cell r="B238" t="str">
            <v>923023</v>
          </cell>
          <cell r="C238" t="str">
            <v>PF-Transfers Out  - SPRA</v>
          </cell>
        </row>
        <row r="239">
          <cell r="A239" t="str">
            <v>1470</v>
          </cell>
          <cell r="B239" t="str">
            <v>926000</v>
          </cell>
          <cell r="C239" t="str">
            <v>Misc Pension P/R Deduct  Susp</v>
          </cell>
        </row>
        <row r="240">
          <cell r="A240" t="str">
            <v>1470</v>
          </cell>
          <cell r="B240" t="str">
            <v>926010</v>
          </cell>
          <cell r="C240" t="str">
            <v>T4A Tax EE W/Holding  Regular</v>
          </cell>
        </row>
        <row r="241">
          <cell r="A241" t="str">
            <v>1470</v>
          </cell>
          <cell r="B241" t="str">
            <v>926020</v>
          </cell>
          <cell r="C241" t="str">
            <v>T4A Tax EE W/Hold Non  Reg</v>
          </cell>
        </row>
        <row r="242">
          <cell r="A242" t="str">
            <v>1470</v>
          </cell>
          <cell r="B242" t="str">
            <v>926030</v>
          </cell>
          <cell r="C242" t="str">
            <v>HEPCOE Cred Union from  Source</v>
          </cell>
        </row>
        <row r="243">
          <cell r="A243" t="str">
            <v>1470</v>
          </cell>
          <cell r="B243" t="str">
            <v>926040</v>
          </cell>
          <cell r="C243" t="str">
            <v>Semi Private  Coverage</v>
          </cell>
        </row>
        <row r="244">
          <cell r="A244" t="str">
            <v>1470</v>
          </cell>
          <cell r="B244" t="str">
            <v>926050</v>
          </cell>
          <cell r="C244" t="str">
            <v>Garnishment from  Source</v>
          </cell>
        </row>
        <row r="245">
          <cell r="A245" t="str">
            <v>1470</v>
          </cell>
          <cell r="B245" t="str">
            <v>926060</v>
          </cell>
          <cell r="C245" t="str">
            <v>Charity  Donation</v>
          </cell>
        </row>
        <row r="246">
          <cell r="A246" t="str">
            <v>1470</v>
          </cell>
          <cell r="B246" t="str">
            <v>926070</v>
          </cell>
          <cell r="C246" t="str">
            <v>PF-PWU Union  Dues</v>
          </cell>
        </row>
        <row r="247">
          <cell r="A247" t="str">
            <v>1470</v>
          </cell>
          <cell r="B247" t="str">
            <v>929000</v>
          </cell>
          <cell r="C247" t="str">
            <v>Pension Pay  Suspense</v>
          </cell>
        </row>
        <row r="248">
          <cell r="A248" t="str">
            <v>1480</v>
          </cell>
          <cell r="B248" t="str">
            <v>290000</v>
          </cell>
          <cell r="C248" t="str">
            <v>Es&amp;E Investments</v>
          </cell>
        </row>
        <row r="249">
          <cell r="A249" t="str">
            <v>1480</v>
          </cell>
          <cell r="B249" t="str">
            <v>290010</v>
          </cell>
          <cell r="C249" t="str">
            <v>Power Smart - Share Costs</v>
          </cell>
        </row>
        <row r="250">
          <cell r="A250" t="str">
            <v>1480</v>
          </cell>
          <cell r="B250" t="str">
            <v>290020</v>
          </cell>
          <cell r="C250" t="str">
            <v>Power Smart-Other Capital Cost</v>
          </cell>
        </row>
        <row r="251">
          <cell r="A251" t="str">
            <v>1490</v>
          </cell>
          <cell r="B251" t="str">
            <v>266000</v>
          </cell>
          <cell r="C251" t="str">
            <v>Investments - Ohi</v>
          </cell>
        </row>
        <row r="252">
          <cell r="A252" t="str">
            <v>1490</v>
          </cell>
          <cell r="B252" t="str">
            <v>266010</v>
          </cell>
          <cell r="C252" t="str">
            <v>Iris</v>
          </cell>
        </row>
        <row r="253">
          <cell r="A253" t="str">
            <v>1490</v>
          </cell>
          <cell r="B253" t="str">
            <v>266030</v>
          </cell>
          <cell r="C253" t="str">
            <v>Qq Investments - Ohi</v>
          </cell>
        </row>
        <row r="254">
          <cell r="A254" t="str">
            <v>1490</v>
          </cell>
          <cell r="B254" t="str">
            <v>266050</v>
          </cell>
          <cell r="C254" t="str">
            <v>OHI US CURRENCY DEPOSIT</v>
          </cell>
        </row>
        <row r="255">
          <cell r="A255" t="str">
            <v>1490</v>
          </cell>
          <cell r="B255" t="str">
            <v>266051</v>
          </cell>
          <cell r="C255" t="str">
            <v>Invstmnt in Subsidiaries-OHE</v>
          </cell>
        </row>
        <row r="256">
          <cell r="A256" t="str">
            <v>1490</v>
          </cell>
          <cell r="B256" t="str">
            <v>266052</v>
          </cell>
          <cell r="C256" t="str">
            <v>Investment in Sub HO Network</v>
          </cell>
        </row>
        <row r="257">
          <cell r="A257" t="str">
            <v>1490</v>
          </cell>
          <cell r="B257" t="str">
            <v>266053</v>
          </cell>
          <cell r="C257" t="str">
            <v>Investment in Assoc Co-SCBN</v>
          </cell>
        </row>
        <row r="258">
          <cell r="A258" t="str">
            <v>1490</v>
          </cell>
          <cell r="B258" t="str">
            <v>266060</v>
          </cell>
          <cell r="C258" t="str">
            <v>Invest't in sub-Brampton Hydro</v>
          </cell>
        </row>
        <row r="259">
          <cell r="A259" t="str">
            <v>1490</v>
          </cell>
          <cell r="B259" t="str">
            <v>289010</v>
          </cell>
          <cell r="C259" t="str">
            <v>Investment In Oh International</v>
          </cell>
        </row>
        <row r="260">
          <cell r="A260" t="str">
            <v>1505</v>
          </cell>
          <cell r="B260" t="str">
            <v>275050</v>
          </cell>
          <cell r="C260" t="str">
            <v>Reg Asset-Var Energy Cost  Rec</v>
          </cell>
        </row>
        <row r="261">
          <cell r="A261" t="str">
            <v>1508</v>
          </cell>
          <cell r="B261" t="str">
            <v>275010</v>
          </cell>
          <cell r="C261" t="str">
            <v>Surplus Staff Regulatory Asset</v>
          </cell>
        </row>
        <row r="262">
          <cell r="A262" t="str">
            <v>1508</v>
          </cell>
          <cell r="B262" t="str">
            <v>275020</v>
          </cell>
          <cell r="C262" t="str">
            <v>Real Estate Regulatory  Assets</v>
          </cell>
        </row>
        <row r="263">
          <cell r="A263" t="str">
            <v>1508</v>
          </cell>
          <cell r="B263" t="str">
            <v>275021</v>
          </cell>
          <cell r="C263" t="str">
            <v>Market Ready Deferral - DX</v>
          </cell>
        </row>
        <row r="264">
          <cell r="A264" t="str">
            <v>1508</v>
          </cell>
          <cell r="B264" t="str">
            <v>275022</v>
          </cell>
          <cell r="C264" t="str">
            <v>Market Ready Deferral - TX</v>
          </cell>
        </row>
        <row r="265">
          <cell r="A265" t="str">
            <v>1508</v>
          </cell>
          <cell r="B265" t="str">
            <v>275023</v>
          </cell>
          <cell r="C265" t="str">
            <v>Regulatory Asset -  Dx PCB</v>
          </cell>
        </row>
        <row r="266">
          <cell r="A266" t="str">
            <v>1508</v>
          </cell>
          <cell r="B266" t="str">
            <v>275024</v>
          </cell>
          <cell r="C266" t="str">
            <v>Regulatory Asset -  Dx LAR</v>
          </cell>
        </row>
        <row r="267">
          <cell r="A267" t="str">
            <v>1508</v>
          </cell>
          <cell r="B267" t="str">
            <v>275025</v>
          </cell>
          <cell r="C267" t="str">
            <v>Regulatory Asset -  Tx PCB</v>
          </cell>
        </row>
        <row r="268">
          <cell r="A268" t="str">
            <v>1508</v>
          </cell>
          <cell r="B268" t="str">
            <v>275026</v>
          </cell>
          <cell r="C268" t="str">
            <v>Regulatory Asset -  Tx LAR</v>
          </cell>
        </row>
        <row r="269">
          <cell r="A269" t="str">
            <v>1508</v>
          </cell>
          <cell r="B269" t="str">
            <v>275027</v>
          </cell>
          <cell r="C269" t="str">
            <v>Regulatory Asset -Remotes LAR</v>
          </cell>
        </row>
        <row r="270">
          <cell r="A270" t="str">
            <v>1508</v>
          </cell>
          <cell r="B270" t="str">
            <v>275028</v>
          </cell>
          <cell r="C270" t="str">
            <v>Regul Asset -Dx PCB Sec Defer</v>
          </cell>
        </row>
        <row r="271">
          <cell r="A271" t="str">
            <v>1508</v>
          </cell>
          <cell r="B271" t="str">
            <v>275029</v>
          </cell>
          <cell r="C271" t="str">
            <v>Regul Asset -Dx LAR Sec Defer</v>
          </cell>
        </row>
        <row r="272">
          <cell r="A272" t="str">
            <v>1518</v>
          </cell>
          <cell r="B272" t="str">
            <v>275040</v>
          </cell>
          <cell r="C272" t="str">
            <v>RCVA RETAIL</v>
          </cell>
        </row>
        <row r="273">
          <cell r="A273" t="str">
            <v>1520</v>
          </cell>
          <cell r="B273" t="str">
            <v>275045</v>
          </cell>
          <cell r="C273" t="str">
            <v>RCVA - STR</v>
          </cell>
        </row>
        <row r="274">
          <cell r="A274" t="str">
            <v>1525</v>
          </cell>
          <cell r="B274" t="str">
            <v>244150</v>
          </cell>
          <cell r="C274" t="str">
            <v>Accrued Premium</v>
          </cell>
        </row>
        <row r="275">
          <cell r="A275" t="str">
            <v>1525</v>
          </cell>
          <cell r="B275" t="str">
            <v>245000</v>
          </cell>
          <cell r="C275" t="str">
            <v>Unamortized Deferred Discount</v>
          </cell>
        </row>
        <row r="276">
          <cell r="A276" t="str">
            <v>1525</v>
          </cell>
          <cell r="B276" t="str">
            <v>245030</v>
          </cell>
          <cell r="C276" t="str">
            <v>Deferred Costs Hedging</v>
          </cell>
        </row>
        <row r="277">
          <cell r="A277" t="str">
            <v>1525</v>
          </cell>
          <cell r="B277" t="str">
            <v>246020</v>
          </cell>
          <cell r="C277" t="str">
            <v>Unamortized Deferred Close Out</v>
          </cell>
        </row>
        <row r="278">
          <cell r="A278" t="str">
            <v>1525</v>
          </cell>
          <cell r="B278" t="str">
            <v>246030</v>
          </cell>
          <cell r="C278" t="str">
            <v>DEFERRED COSTS-ARS/DRS HEDG</v>
          </cell>
        </row>
        <row r="279">
          <cell r="A279" t="str">
            <v>1525</v>
          </cell>
          <cell r="B279" t="str">
            <v>247130</v>
          </cell>
          <cell r="C279" t="str">
            <v>Unamortized Deferred RFX G/L</v>
          </cell>
        </row>
        <row r="280">
          <cell r="A280" t="str">
            <v>1525</v>
          </cell>
          <cell r="B280" t="str">
            <v>247140</v>
          </cell>
          <cell r="C280" t="str">
            <v>Deferred RFX Gain/Loss</v>
          </cell>
        </row>
        <row r="281">
          <cell r="A281" t="str">
            <v>1525</v>
          </cell>
          <cell r="B281" t="str">
            <v>247150</v>
          </cell>
          <cell r="C281" t="str">
            <v>Deferred Close Outs Gain/Loss</v>
          </cell>
        </row>
        <row r="282">
          <cell r="A282" t="str">
            <v>1525</v>
          </cell>
          <cell r="B282" t="str">
            <v>247300</v>
          </cell>
          <cell r="C282" t="str">
            <v>Unamortized Deferred UFX G/L</v>
          </cell>
        </row>
        <row r="283">
          <cell r="A283" t="str">
            <v>1525</v>
          </cell>
          <cell r="B283" t="str">
            <v>247350</v>
          </cell>
          <cell r="C283" t="str">
            <v>Deferred UFX and RFX Gain/Loss</v>
          </cell>
        </row>
        <row r="284">
          <cell r="A284" t="str">
            <v>1525</v>
          </cell>
          <cell r="B284" t="str">
            <v>247400</v>
          </cell>
          <cell r="C284" t="str">
            <v>Deferred UFX Gain/Loss</v>
          </cell>
        </row>
        <row r="285">
          <cell r="A285" t="str">
            <v>1525</v>
          </cell>
          <cell r="B285" t="str">
            <v>247810</v>
          </cell>
          <cell r="C285" t="str">
            <v>UFX and RFX Gain/Loss ST Notes</v>
          </cell>
        </row>
        <row r="286">
          <cell r="A286" t="str">
            <v>1525</v>
          </cell>
          <cell r="B286" t="str">
            <v>247900</v>
          </cell>
          <cell r="C286" t="str">
            <v>Deferred Debit - Prospectus</v>
          </cell>
        </row>
        <row r="287">
          <cell r="A287" t="str">
            <v>1525</v>
          </cell>
          <cell r="B287" t="str">
            <v>247910</v>
          </cell>
          <cell r="C287" t="str">
            <v>Def. Debit - Underwriting Fee</v>
          </cell>
        </row>
        <row r="288">
          <cell r="A288" t="str">
            <v>1525</v>
          </cell>
          <cell r="B288" t="str">
            <v>249400</v>
          </cell>
          <cell r="C288" t="str">
            <v>Defferred UFX G/L on Options</v>
          </cell>
        </row>
        <row r="289">
          <cell r="A289" t="str">
            <v>1525</v>
          </cell>
          <cell r="B289" t="str">
            <v>257000</v>
          </cell>
          <cell r="C289" t="str">
            <v>Demand Mgmt - Financl Incentiv</v>
          </cell>
        </row>
        <row r="290">
          <cell r="A290" t="str">
            <v>1525</v>
          </cell>
          <cell r="B290" t="str">
            <v>258000</v>
          </cell>
          <cell r="C290" t="str">
            <v>Demand Mgmt - Non-Fincl Incent</v>
          </cell>
        </row>
        <row r="291">
          <cell r="A291" t="str">
            <v>1525</v>
          </cell>
          <cell r="B291" t="str">
            <v>259000</v>
          </cell>
          <cell r="C291" t="str">
            <v>WIP - Demand Mgmt</v>
          </cell>
        </row>
        <row r="292">
          <cell r="A292" t="str">
            <v>1525</v>
          </cell>
          <cell r="B292" t="str">
            <v>262000</v>
          </cell>
          <cell r="C292" t="str">
            <v>Unamor Def Costs</v>
          </cell>
        </row>
        <row r="293">
          <cell r="A293" t="str">
            <v>1525</v>
          </cell>
          <cell r="B293" t="str">
            <v>262001</v>
          </cell>
          <cell r="C293" t="str">
            <v>Def'd Acq. Cost-Moore Township</v>
          </cell>
        </row>
        <row r="294">
          <cell r="A294" t="str">
            <v>1525</v>
          </cell>
          <cell r="B294" t="str">
            <v>262080</v>
          </cell>
          <cell r="C294" t="str">
            <v>Unamt Def Cost Fre Std</v>
          </cell>
        </row>
        <row r="295">
          <cell r="A295" t="str">
            <v>1525</v>
          </cell>
          <cell r="B295" t="str">
            <v>262090</v>
          </cell>
          <cell r="C295" t="str">
            <v>Bid Security</v>
          </cell>
        </row>
        <row r="296">
          <cell r="A296" t="str">
            <v>1525</v>
          </cell>
          <cell r="B296" t="str">
            <v>262091</v>
          </cell>
          <cell r="C296" t="str">
            <v>Performance Security</v>
          </cell>
        </row>
        <row r="297">
          <cell r="A297" t="str">
            <v>1525</v>
          </cell>
          <cell r="B297" t="str">
            <v>267030</v>
          </cell>
          <cell r="C297" t="str">
            <v>Ars/Drs Investments</v>
          </cell>
        </row>
        <row r="298">
          <cell r="A298" t="str">
            <v>1525</v>
          </cell>
          <cell r="B298" t="str">
            <v>275000</v>
          </cell>
          <cell r="C298" t="str">
            <v>Trinity Unamort Tenant Allow</v>
          </cell>
        </row>
        <row r="299">
          <cell r="A299" t="str">
            <v>1525</v>
          </cell>
          <cell r="B299" t="str">
            <v>276000</v>
          </cell>
          <cell r="C299" t="str">
            <v>Development Rights</v>
          </cell>
        </row>
        <row r="300">
          <cell r="A300" t="str">
            <v>1525</v>
          </cell>
          <cell r="B300" t="str">
            <v>276010</v>
          </cell>
          <cell r="C300" t="str">
            <v>Development Rights Prepayment</v>
          </cell>
        </row>
        <row r="301">
          <cell r="A301" t="str">
            <v>1525</v>
          </cell>
          <cell r="B301" t="str">
            <v>276020</v>
          </cell>
          <cell r="C301" t="str">
            <v>Development Rights Other Asset</v>
          </cell>
        </row>
        <row r="302">
          <cell r="A302" t="str">
            <v>1525</v>
          </cell>
          <cell r="B302" t="str">
            <v>276030</v>
          </cell>
          <cell r="C302" t="str">
            <v>Devlpmnt Rights Int On Prepmnt</v>
          </cell>
        </row>
        <row r="303">
          <cell r="A303" t="str">
            <v>1525</v>
          </cell>
          <cell r="B303" t="str">
            <v>277000</v>
          </cell>
          <cell r="C303" t="str">
            <v>Misc Deferd Debits And Credits</v>
          </cell>
        </row>
        <row r="304">
          <cell r="A304" t="str">
            <v>1525</v>
          </cell>
          <cell r="B304" t="str">
            <v>277080</v>
          </cell>
          <cell r="C304" t="str">
            <v>Misc Def Debits &amp; Cr Writeoff</v>
          </cell>
        </row>
        <row r="305">
          <cell r="A305" t="str">
            <v>1525</v>
          </cell>
          <cell r="B305" t="str">
            <v>277100</v>
          </cell>
          <cell r="C305" t="str">
            <v>Corporate Mastercard Susp Exp</v>
          </cell>
        </row>
        <row r="306">
          <cell r="A306" t="str">
            <v>1525</v>
          </cell>
          <cell r="B306" t="str">
            <v>277150</v>
          </cell>
          <cell r="C306" t="str">
            <v>Ret/Nug - Grid</v>
          </cell>
        </row>
        <row r="307">
          <cell r="A307" t="str">
            <v>1525</v>
          </cell>
          <cell r="B307" t="str">
            <v>277160</v>
          </cell>
          <cell r="C307" t="str">
            <v>Corporate Pension Payment Susp</v>
          </cell>
        </row>
        <row r="308">
          <cell r="A308" t="str">
            <v>1525</v>
          </cell>
          <cell r="B308" t="str">
            <v>277860</v>
          </cell>
          <cell r="C308" t="str">
            <v>Job Costing - Meters &amp; Relays</v>
          </cell>
        </row>
        <row r="309">
          <cell r="A309" t="str">
            <v>1525</v>
          </cell>
          <cell r="B309" t="str">
            <v>277990</v>
          </cell>
          <cell r="C309" t="str">
            <v>Corporate Invalids</v>
          </cell>
        </row>
        <row r="310">
          <cell r="A310" t="str">
            <v>1525</v>
          </cell>
          <cell r="B310" t="str">
            <v>278010</v>
          </cell>
          <cell r="C310" t="str">
            <v>Premium/Discount ST Notes</v>
          </cell>
        </row>
        <row r="311">
          <cell r="A311" t="str">
            <v>1525</v>
          </cell>
          <cell r="B311" t="str">
            <v>920010</v>
          </cell>
          <cell r="C311" t="str">
            <v>Pension Related Item</v>
          </cell>
        </row>
        <row r="312">
          <cell r="A312" t="str">
            <v>1525</v>
          </cell>
          <cell r="B312" t="str">
            <v>920040</v>
          </cell>
          <cell r="C312" t="str">
            <v>Lump Sum to Beneficiary-Txbl</v>
          </cell>
        </row>
        <row r="313">
          <cell r="A313" t="str">
            <v>1525</v>
          </cell>
          <cell r="B313" t="str">
            <v>920070</v>
          </cell>
          <cell r="C313" t="str">
            <v>Lump Sum Pymt to Ben-Non Txbl</v>
          </cell>
        </row>
        <row r="314">
          <cell r="A314" t="str">
            <v>1525</v>
          </cell>
          <cell r="B314" t="str">
            <v>920730</v>
          </cell>
          <cell r="C314" t="str">
            <v>Pens'n Refund(T4A, Pln to Pln)</v>
          </cell>
        </row>
        <row r="315">
          <cell r="A315" t="str">
            <v>1525</v>
          </cell>
          <cell r="B315" t="str">
            <v>920760</v>
          </cell>
          <cell r="C315" t="str">
            <v>Pension Refund - Cash</v>
          </cell>
        </row>
        <row r="316">
          <cell r="A316" t="str">
            <v>1525</v>
          </cell>
          <cell r="B316" t="str">
            <v>925020</v>
          </cell>
          <cell r="C316" t="str">
            <v>Out of Province Medical Subsid</v>
          </cell>
        </row>
        <row r="317">
          <cell r="A317" t="str">
            <v>1530</v>
          </cell>
          <cell r="B317" t="str">
            <v>280000</v>
          </cell>
          <cell r="C317" t="str">
            <v>Capital And Depreciation Susp</v>
          </cell>
        </row>
        <row r="318">
          <cell r="A318" t="str">
            <v>1545</v>
          </cell>
          <cell r="B318">
            <v>269000</v>
          </cell>
          <cell r="C318" t="str">
            <v>DEVELOPMENT CHARGE RECEIVABLES</v>
          </cell>
        </row>
        <row r="319">
          <cell r="A319" t="str">
            <v>1548</v>
          </cell>
          <cell r="B319" t="str">
            <v>275045</v>
          </cell>
          <cell r="C319" t="str">
            <v>RCVA-STR</v>
          </cell>
        </row>
        <row r="320">
          <cell r="A320" t="str">
            <v>1550</v>
          </cell>
          <cell r="B320" t="str">
            <v>277010</v>
          </cell>
          <cell r="C320" t="str">
            <v>Prepaid  Surplus Inventory</v>
          </cell>
        </row>
        <row r="321">
          <cell r="A321" t="str">
            <v>1550</v>
          </cell>
          <cell r="B321" t="str">
            <v>277020</v>
          </cell>
          <cell r="C321" t="str">
            <v>Prepaid exp-Bell Contract</v>
          </cell>
        </row>
        <row r="322">
          <cell r="A322" t="str">
            <v>1550</v>
          </cell>
          <cell r="B322" t="str">
            <v>277180</v>
          </cell>
          <cell r="C322" t="str">
            <v>Prepaid Insurance</v>
          </cell>
        </row>
        <row r="323">
          <cell r="A323" t="str">
            <v>1550</v>
          </cell>
          <cell r="B323" t="str">
            <v>277290</v>
          </cell>
          <cell r="C323" t="str">
            <v>Prepaid Insurance</v>
          </cell>
        </row>
        <row r="324">
          <cell r="A324" t="str">
            <v>1550</v>
          </cell>
          <cell r="B324" t="str">
            <v>277480</v>
          </cell>
          <cell r="C324" t="str">
            <v>Prepaid Mgmt Educntl Seminars</v>
          </cell>
        </row>
        <row r="325">
          <cell r="A325" t="str">
            <v>1550</v>
          </cell>
          <cell r="B325" t="str">
            <v>277830</v>
          </cell>
          <cell r="C325" t="str">
            <v>Adv Rent Paymnts - Ho/A/Cp/Pn</v>
          </cell>
        </row>
        <row r="326">
          <cell r="A326" t="str">
            <v>1550</v>
          </cell>
          <cell r="B326" t="str">
            <v>277840</v>
          </cell>
          <cell r="C326" t="str">
            <v>Leasehold Allowance/Inducement</v>
          </cell>
        </row>
        <row r="327">
          <cell r="A327" t="str">
            <v>1550</v>
          </cell>
          <cell r="B327" t="str">
            <v>277950</v>
          </cell>
          <cell r="C327" t="str">
            <v>Pre-Paid Mtce Cis Project</v>
          </cell>
        </row>
        <row r="328">
          <cell r="A328" t="str">
            <v>1550</v>
          </cell>
          <cell r="B328" t="str">
            <v>284020</v>
          </cell>
          <cell r="C328" t="str">
            <v>T&amp;We Prepaid- Permit, Regn,Ins</v>
          </cell>
        </row>
        <row r="329">
          <cell r="A329" t="str">
            <v>1560</v>
          </cell>
          <cell r="B329" t="str">
            <v>181000</v>
          </cell>
          <cell r="C329" t="str">
            <v>Assets Held For Future Use</v>
          </cell>
        </row>
        <row r="330">
          <cell r="A330" t="str">
            <v>1560</v>
          </cell>
          <cell r="B330" t="str">
            <v>181200</v>
          </cell>
          <cell r="C330" t="str">
            <v>Future Use-Def Wo-Amortiz'N</v>
          </cell>
        </row>
        <row r="331">
          <cell r="A331" t="str">
            <v>1560</v>
          </cell>
          <cell r="B331" t="str">
            <v>181210</v>
          </cell>
          <cell r="C331" t="str">
            <v>Future Use- Deferred Cap Proj</v>
          </cell>
        </row>
        <row r="332">
          <cell r="A332" t="str">
            <v>1560</v>
          </cell>
          <cell r="B332" t="str">
            <v>181320</v>
          </cell>
          <cell r="C332" t="str">
            <v>Fut Use-Land - Stations</v>
          </cell>
        </row>
        <row r="333">
          <cell r="A333" t="str">
            <v>1560</v>
          </cell>
          <cell r="B333" t="str">
            <v>181330</v>
          </cell>
          <cell r="C333" t="str">
            <v>Fut Use-Land - Trans Lines Lv</v>
          </cell>
        </row>
        <row r="334">
          <cell r="A334" t="str">
            <v>1560</v>
          </cell>
          <cell r="B334" t="str">
            <v>181340</v>
          </cell>
          <cell r="C334" t="str">
            <v>Fut Use-Land - Service Bldgs</v>
          </cell>
        </row>
        <row r="335">
          <cell r="A335" t="str">
            <v>1560</v>
          </cell>
          <cell r="B335" t="str">
            <v>181370</v>
          </cell>
          <cell r="C335" t="str">
            <v>Fut Use-Land - Stations Lv</v>
          </cell>
        </row>
        <row r="336">
          <cell r="A336" t="str">
            <v>1560</v>
          </cell>
          <cell r="B336" t="str">
            <v>181400</v>
          </cell>
          <cell r="C336" t="str">
            <v>Fut Use-Major Equipment</v>
          </cell>
        </row>
        <row r="337">
          <cell r="A337" t="str">
            <v>1570</v>
          </cell>
          <cell r="B337">
            <v>275065</v>
          </cell>
          <cell r="C337" t="str">
            <v>Qualifying Transitions Costs</v>
          </cell>
        </row>
        <row r="338">
          <cell r="A338" t="str">
            <v>1571</v>
          </cell>
          <cell r="B338">
            <v>275065</v>
          </cell>
          <cell r="C338" t="str">
            <v>PRE-MARKET OPENING ENERGY VAR</v>
          </cell>
        </row>
        <row r="339">
          <cell r="A339" t="str">
            <v>1574</v>
          </cell>
          <cell r="B339">
            <v>275065</v>
          </cell>
          <cell r="C339" t="str">
            <v>Deferred Rate Impact Amounts</v>
          </cell>
        </row>
        <row r="340">
          <cell r="A340" t="str">
            <v>1580</v>
          </cell>
          <cell r="B340" t="str">
            <v>275031</v>
          </cell>
          <cell r="C340" t="str">
            <v>RSVA-Wholesale Market Services</v>
          </cell>
        </row>
        <row r="341">
          <cell r="A341" t="str">
            <v>1582</v>
          </cell>
          <cell r="B341" t="str">
            <v>275032</v>
          </cell>
          <cell r="C341" t="str">
            <v>RSVA-Non-Recurring</v>
          </cell>
        </row>
        <row r="342">
          <cell r="A342" t="str">
            <v>1584</v>
          </cell>
          <cell r="B342" t="str">
            <v>275033</v>
          </cell>
          <cell r="C342" t="str">
            <v>RSVA-Retail Transm. NWK Rate</v>
          </cell>
        </row>
        <row r="343">
          <cell r="A343" t="str">
            <v>1585</v>
          </cell>
          <cell r="B343">
            <v>275045</v>
          </cell>
          <cell r="C343" t="str">
            <v>RSVA - STR</v>
          </cell>
        </row>
        <row r="344">
          <cell r="A344" t="str">
            <v>1586</v>
          </cell>
          <cell r="B344" t="str">
            <v>275034</v>
          </cell>
          <cell r="C344" t="str">
            <v>RSVA-Retl Trans Connect'n Rate</v>
          </cell>
        </row>
        <row r="345">
          <cell r="A345" t="str">
            <v>1588</v>
          </cell>
          <cell r="B345" t="str">
            <v>275030</v>
          </cell>
          <cell r="C345" t="str">
            <v>RSVA-Power</v>
          </cell>
        </row>
        <row r="346">
          <cell r="A346" t="str">
            <v>1600</v>
          </cell>
          <cell r="B346">
            <v>110190</v>
          </cell>
          <cell r="C346" t="str">
            <v>MAJOR FIXED ASSETS CAPITAL</v>
          </cell>
        </row>
        <row r="347">
          <cell r="A347" t="str">
            <v>1600</v>
          </cell>
          <cell r="B347">
            <v>110390</v>
          </cell>
          <cell r="C347" t="str">
            <v>T&amp;We Capital</v>
          </cell>
        </row>
        <row r="348">
          <cell r="A348" t="str">
            <v>1600</v>
          </cell>
          <cell r="B348" t="str">
            <v>110200</v>
          </cell>
          <cell r="C348" t="str">
            <v>Minor Fixed Assets Capital</v>
          </cell>
        </row>
        <row r="349">
          <cell r="A349" t="str">
            <v>1600</v>
          </cell>
          <cell r="B349" t="str">
            <v>110400</v>
          </cell>
          <cell r="C349" t="str">
            <v>Tools Capital</v>
          </cell>
        </row>
        <row r="350">
          <cell r="A350" t="str">
            <v>1600</v>
          </cell>
          <cell r="B350" t="str">
            <v>110999</v>
          </cell>
          <cell r="C350" t="str">
            <v>Merger &amp; Acquisition Control</v>
          </cell>
        </row>
        <row r="351">
          <cell r="A351" t="str">
            <v>1601</v>
          </cell>
          <cell r="B351" t="str">
            <v>110190</v>
          </cell>
          <cell r="C351" t="str">
            <v>Constructed Assets Suspense</v>
          </cell>
        </row>
        <row r="352">
          <cell r="A352" t="str">
            <v>1601</v>
          </cell>
          <cell r="B352" t="str">
            <v>110900</v>
          </cell>
          <cell r="C352" t="str">
            <v>Major Fixed Assets Conv'N Cap</v>
          </cell>
        </row>
        <row r="353">
          <cell r="A353" t="str">
            <v>1605</v>
          </cell>
          <cell r="B353">
            <v>277000</v>
          </cell>
          <cell r="C353" t="str">
            <v>Electric Plant in Service - Co</v>
          </cell>
        </row>
        <row r="354">
          <cell r="A354" t="str">
            <v>1606</v>
          </cell>
          <cell r="B354">
            <v>277000</v>
          </cell>
          <cell r="C354" t="str">
            <v>Organization</v>
          </cell>
        </row>
        <row r="355">
          <cell r="A355" t="str">
            <v>1805</v>
          </cell>
          <cell r="B355">
            <v>110190</v>
          </cell>
          <cell r="C355" t="str">
            <v>LAND</v>
          </cell>
        </row>
        <row r="356">
          <cell r="A356" t="str">
            <v>1806</v>
          </cell>
          <cell r="B356">
            <v>110190</v>
          </cell>
          <cell r="C356" t="str">
            <v>LAND RIGHTS</v>
          </cell>
        </row>
        <row r="357">
          <cell r="A357" t="str">
            <v>1807</v>
          </cell>
          <cell r="B357">
            <v>110190</v>
          </cell>
          <cell r="C357" t="str">
            <v>BUILDINGS - BRICK</v>
          </cell>
        </row>
        <row r="358">
          <cell r="A358" t="str">
            <v>1808</v>
          </cell>
          <cell r="B358">
            <v>110190</v>
          </cell>
          <cell r="C358" t="str">
            <v>NEW WORKS BUILDING</v>
          </cell>
        </row>
        <row r="359">
          <cell r="A359" t="str">
            <v>1809</v>
          </cell>
          <cell r="B359">
            <v>110190</v>
          </cell>
          <cell r="C359" t="str">
            <v>SANDALWOOD BUILDING</v>
          </cell>
        </row>
        <row r="360">
          <cell r="A360" t="str">
            <v>1810</v>
          </cell>
          <cell r="B360">
            <v>110190</v>
          </cell>
          <cell r="C360" t="str">
            <v>BUILDINGS - OTHER</v>
          </cell>
        </row>
        <row r="361">
          <cell r="A361" t="str">
            <v>1815</v>
          </cell>
          <cell r="B361">
            <v>110190</v>
          </cell>
          <cell r="C361" t="str">
            <v>TRANS STATION EQUIPMENT</v>
          </cell>
        </row>
        <row r="362">
          <cell r="A362" t="str">
            <v>1816</v>
          </cell>
          <cell r="B362">
            <v>110190</v>
          </cell>
          <cell r="C362" t="str">
            <v>TRANS STATION FEEDERS</v>
          </cell>
        </row>
        <row r="363">
          <cell r="A363" t="str">
            <v>1820</v>
          </cell>
          <cell r="B363">
            <v>110190</v>
          </cell>
          <cell r="C363" t="str">
            <v>DIST STATION EQUIPMENT</v>
          </cell>
        </row>
        <row r="364">
          <cell r="A364" t="str">
            <v>1821</v>
          </cell>
          <cell r="B364">
            <v>110190</v>
          </cell>
          <cell r="C364" t="str">
            <v>DIST STATION FEEDERS</v>
          </cell>
        </row>
        <row r="365">
          <cell r="A365" t="str">
            <v>1830</v>
          </cell>
          <cell r="B365">
            <v>110190</v>
          </cell>
          <cell r="C365" t="str">
            <v>Poles, Towers &amp; Fixtures - Fee</v>
          </cell>
        </row>
        <row r="366">
          <cell r="A366" t="str">
            <v>1831</v>
          </cell>
          <cell r="B366">
            <v>110190</v>
          </cell>
          <cell r="C366" t="str">
            <v>O/H DISTRIBUTION</v>
          </cell>
        </row>
        <row r="367">
          <cell r="A367" t="str">
            <v>1835</v>
          </cell>
          <cell r="B367">
            <v>110190</v>
          </cell>
          <cell r="C367" t="str">
            <v>OH Conductors &amp; Devices - Feed</v>
          </cell>
        </row>
        <row r="368">
          <cell r="A368" t="str">
            <v>1836</v>
          </cell>
          <cell r="B368">
            <v>110190</v>
          </cell>
          <cell r="C368" t="str">
            <v>OH Conductors &amp; Devices - Dist</v>
          </cell>
        </row>
        <row r="369">
          <cell r="A369" t="str">
            <v>1840</v>
          </cell>
          <cell r="B369">
            <v>110190</v>
          </cell>
          <cell r="C369" t="str">
            <v>U/G DISTRIBUTION</v>
          </cell>
        </row>
        <row r="370">
          <cell r="A370" t="str">
            <v>1841</v>
          </cell>
          <cell r="B370">
            <v>110190</v>
          </cell>
          <cell r="C370" t="str">
            <v>U/G RES. SUBD. SERVICES</v>
          </cell>
        </row>
        <row r="371">
          <cell r="A371" t="str">
            <v>1845</v>
          </cell>
          <cell r="B371">
            <v>110190</v>
          </cell>
          <cell r="C371" t="str">
            <v>U/G FEEDER</v>
          </cell>
        </row>
        <row r="372">
          <cell r="A372" t="str">
            <v>1846</v>
          </cell>
          <cell r="B372">
            <v>110190</v>
          </cell>
          <cell r="C372" t="str">
            <v>UG Conductors &amp; Devices - Dist</v>
          </cell>
        </row>
        <row r="373">
          <cell r="A373" t="str">
            <v>1847</v>
          </cell>
          <cell r="B373">
            <v>110190</v>
          </cell>
          <cell r="C373" t="str">
            <v>UG Conductors &amp; Devices - Res</v>
          </cell>
        </row>
        <row r="374">
          <cell r="A374" t="str">
            <v>1850</v>
          </cell>
          <cell r="B374">
            <v>110190</v>
          </cell>
          <cell r="C374" t="str">
            <v>O/H DIST. TRANSFORMERS</v>
          </cell>
        </row>
        <row r="375">
          <cell r="A375" t="str">
            <v>1851</v>
          </cell>
          <cell r="B375">
            <v>110190</v>
          </cell>
          <cell r="C375" t="str">
            <v>U/G DIST. TRANSFORMERS</v>
          </cell>
        </row>
        <row r="376">
          <cell r="A376" t="str">
            <v>1852</v>
          </cell>
          <cell r="B376">
            <v>110190</v>
          </cell>
          <cell r="C376" t="str">
            <v>44 KV CUST TRANSFORMERS</v>
          </cell>
        </row>
        <row r="377">
          <cell r="A377" t="str">
            <v>1854</v>
          </cell>
          <cell r="B377">
            <v>110190</v>
          </cell>
          <cell r="C377" t="str">
            <v>Services - Res O/H</v>
          </cell>
        </row>
        <row r="378">
          <cell r="A378" t="str">
            <v>1855</v>
          </cell>
          <cell r="B378">
            <v>110190</v>
          </cell>
          <cell r="C378" t="str">
            <v>Services - Res U/G</v>
          </cell>
        </row>
        <row r="379">
          <cell r="A379" t="str">
            <v>1856</v>
          </cell>
          <cell r="B379">
            <v>110190</v>
          </cell>
          <cell r="C379" t="str">
            <v>Services - GS O/H</v>
          </cell>
        </row>
        <row r="380">
          <cell r="A380" t="str">
            <v>1857</v>
          </cell>
          <cell r="B380">
            <v>110190</v>
          </cell>
          <cell r="C380" t="str">
            <v>Services - GS U/G</v>
          </cell>
        </row>
        <row r="381">
          <cell r="A381" t="str">
            <v>1858</v>
          </cell>
          <cell r="B381">
            <v>110190</v>
          </cell>
          <cell r="C381" t="str">
            <v>Services - LU O/H</v>
          </cell>
        </row>
        <row r="382">
          <cell r="A382" t="str">
            <v>1859</v>
          </cell>
          <cell r="B382">
            <v>110190</v>
          </cell>
          <cell r="C382" t="str">
            <v>Services - LU U/G</v>
          </cell>
        </row>
        <row r="383">
          <cell r="A383" t="str">
            <v>1860</v>
          </cell>
          <cell r="B383">
            <v>110390</v>
          </cell>
          <cell r="C383" t="str">
            <v>DISTRIBUTION METERS</v>
          </cell>
        </row>
        <row r="384">
          <cell r="A384" t="str">
            <v>1861</v>
          </cell>
          <cell r="B384">
            <v>110390</v>
          </cell>
          <cell r="C384" t="str">
            <v>Meters - General Service</v>
          </cell>
        </row>
        <row r="385">
          <cell r="A385" t="str">
            <v>1862</v>
          </cell>
          <cell r="B385">
            <v>110390</v>
          </cell>
          <cell r="C385" t="str">
            <v>Meters - Large User</v>
          </cell>
        </row>
        <row r="386">
          <cell r="A386" t="str">
            <v>1863</v>
          </cell>
          <cell r="B386">
            <v>110390</v>
          </cell>
          <cell r="C386" t="str">
            <v>Meters - Interval - Residentia</v>
          </cell>
        </row>
        <row r="387">
          <cell r="A387" t="str">
            <v>1864</v>
          </cell>
          <cell r="B387">
            <v>110390</v>
          </cell>
          <cell r="C387" t="str">
            <v>Meters - Interval - General Se</v>
          </cell>
        </row>
        <row r="388">
          <cell r="A388" t="str">
            <v>1905</v>
          </cell>
          <cell r="B388">
            <v>110190</v>
          </cell>
          <cell r="C388" t="str">
            <v>Land</v>
          </cell>
        </row>
        <row r="389">
          <cell r="A389" t="str">
            <v>1907</v>
          </cell>
          <cell r="B389">
            <v>110190</v>
          </cell>
          <cell r="C389" t="str">
            <v>Buildings &amp; Fixtures - Brick</v>
          </cell>
        </row>
        <row r="390">
          <cell r="A390" t="str">
            <v>1908</v>
          </cell>
          <cell r="B390">
            <v>110190</v>
          </cell>
          <cell r="C390" t="str">
            <v>Buildings &amp; Fixtures - New wor</v>
          </cell>
        </row>
        <row r="391">
          <cell r="A391" t="str">
            <v>1909</v>
          </cell>
          <cell r="B391">
            <v>110190</v>
          </cell>
          <cell r="C391" t="str">
            <v>Buildings &amp; Fixtures - Sandalw</v>
          </cell>
        </row>
        <row r="392">
          <cell r="A392" t="str">
            <v>1910</v>
          </cell>
          <cell r="B392">
            <v>110190</v>
          </cell>
          <cell r="C392" t="str">
            <v>Buildings &amp; Fixtures - Other</v>
          </cell>
        </row>
        <row r="393">
          <cell r="A393" t="str">
            <v>1915</v>
          </cell>
          <cell r="B393" t="str">
            <v>110280</v>
          </cell>
          <cell r="C393" t="str">
            <v>Purch'D Asset Susp:Office Equp</v>
          </cell>
        </row>
        <row r="394">
          <cell r="A394" t="str">
            <v>1920</v>
          </cell>
          <cell r="B394" t="str">
            <v>110270</v>
          </cell>
          <cell r="C394" t="str">
            <v>Purch Susp Comp H/ware</v>
          </cell>
        </row>
        <row r="395">
          <cell r="A395" t="str">
            <v>1920</v>
          </cell>
          <cell r="B395" t="str">
            <v>110910</v>
          </cell>
          <cell r="C395" t="str">
            <v>Minor Fixed Assets Conv'n Cap</v>
          </cell>
        </row>
        <row r="396">
          <cell r="A396" t="str">
            <v>1925</v>
          </cell>
          <cell r="B396" t="str">
            <v>110271</v>
          </cell>
          <cell r="C396" t="str">
            <v>Purch Susp Comp Appl S/ware</v>
          </cell>
        </row>
        <row r="397">
          <cell r="A397" t="str">
            <v>1930</v>
          </cell>
          <cell r="B397" t="str">
            <v>110390</v>
          </cell>
          <cell r="C397" t="str">
            <v>Purch Susp T&amp;WE Trans Eqmt</v>
          </cell>
        </row>
        <row r="398">
          <cell r="A398" t="str">
            <v>1930</v>
          </cell>
          <cell r="B398" t="str">
            <v>110920</v>
          </cell>
          <cell r="C398" t="str">
            <v>MFA TWE Conv'n Capital</v>
          </cell>
        </row>
        <row r="399">
          <cell r="A399" t="str">
            <v>1935</v>
          </cell>
          <cell r="B399" t="str">
            <v>110290</v>
          </cell>
          <cell r="C399" t="str">
            <v>Purch Susp Stores Srvc Eqmt</v>
          </cell>
        </row>
        <row r="400">
          <cell r="A400" t="str">
            <v>1940</v>
          </cell>
          <cell r="B400" t="str">
            <v>110490</v>
          </cell>
          <cell r="C400" t="str">
            <v>Purchased Assets Susp- Tools</v>
          </cell>
        </row>
        <row r="401">
          <cell r="A401" t="str">
            <v>1940</v>
          </cell>
          <cell r="B401" t="str">
            <v>110930</v>
          </cell>
          <cell r="C401" t="str">
            <v>MFA Tools Conv'n Capital</v>
          </cell>
        </row>
        <row r="402">
          <cell r="A402" t="str">
            <v>1945</v>
          </cell>
          <cell r="B402" t="str">
            <v>110291</v>
          </cell>
          <cell r="C402" t="str">
            <v>Purch Sus Meas &amp; Test Serv Eq</v>
          </cell>
        </row>
        <row r="403">
          <cell r="A403" t="str">
            <v>1950</v>
          </cell>
          <cell r="B403" t="str">
            <v>110391</v>
          </cell>
          <cell r="C403" t="str">
            <v>Purchase Suspens-TWE Power Eq</v>
          </cell>
        </row>
        <row r="404">
          <cell r="A404" t="str">
            <v>1955</v>
          </cell>
          <cell r="B404">
            <v>110190</v>
          </cell>
          <cell r="C404" t="str">
            <v>Communication Equipment</v>
          </cell>
        </row>
        <row r="405">
          <cell r="A405" t="str">
            <v>1960</v>
          </cell>
          <cell r="B405" t="str">
            <v>110292</v>
          </cell>
          <cell r="C405" t="str">
            <v>Purch Susp Misc Srvc Eqmp</v>
          </cell>
        </row>
        <row r="406">
          <cell r="A406" t="str">
            <v>1980</v>
          </cell>
          <cell r="B406">
            <v>110190</v>
          </cell>
          <cell r="C406" t="str">
            <v>SUPERVISORY CONTROL EQUIP</v>
          </cell>
        </row>
        <row r="407">
          <cell r="A407" t="str">
            <v>1985</v>
          </cell>
          <cell r="B407">
            <v>110190</v>
          </cell>
          <cell r="C407" t="str">
            <v>SENTINEL LIGHTING UNITS</v>
          </cell>
        </row>
        <row r="408">
          <cell r="A408" t="str">
            <v>1990</v>
          </cell>
          <cell r="B408" t="str">
            <v>110260</v>
          </cell>
          <cell r="C408" t="str">
            <v>Purch'D Assets Susp:Air &amp; Rail</v>
          </cell>
        </row>
        <row r="409">
          <cell r="A409" t="str">
            <v>1995</v>
          </cell>
          <cell r="B409">
            <v>110190</v>
          </cell>
          <cell r="C409" t="str">
            <v>Contributions &amp; Grants - Credi</v>
          </cell>
        </row>
        <row r="410">
          <cell r="A410" t="str">
            <v>2005</v>
          </cell>
          <cell r="B410">
            <v>110190</v>
          </cell>
          <cell r="C410" t="str">
            <v>Property Under Capital Leases</v>
          </cell>
        </row>
        <row r="411">
          <cell r="A411" t="str">
            <v>2010</v>
          </cell>
          <cell r="B411">
            <v>110190</v>
          </cell>
          <cell r="C411" t="str">
            <v>Electric Plant Purchased or So</v>
          </cell>
        </row>
        <row r="412">
          <cell r="A412" t="str">
            <v>2040</v>
          </cell>
          <cell r="B412">
            <v>110190</v>
          </cell>
          <cell r="C412" t="str">
            <v>Electric Plant Held for Future</v>
          </cell>
        </row>
        <row r="413">
          <cell r="A413" t="str">
            <v>2050</v>
          </cell>
          <cell r="B413">
            <v>110190</v>
          </cell>
          <cell r="C413" t="str">
            <v>Completed Construction Not Cla</v>
          </cell>
        </row>
        <row r="414">
          <cell r="A414" t="str">
            <v>2055</v>
          </cell>
          <cell r="B414">
            <v>174090</v>
          </cell>
          <cell r="C414" t="str">
            <v>Wip susp (clrd by intgr PC)</v>
          </cell>
        </row>
        <row r="415">
          <cell r="A415" t="str">
            <v>2055</v>
          </cell>
          <cell r="B415" t="str">
            <v>174010</v>
          </cell>
          <cell r="C415" t="str">
            <v>WIP P/SOFT CONVERSION A/C</v>
          </cell>
        </row>
        <row r="416">
          <cell r="A416" t="str">
            <v>2055</v>
          </cell>
          <cell r="B416" t="str">
            <v>174020</v>
          </cell>
          <cell r="C416" t="str">
            <v>WIP (proj cost) - to be billed</v>
          </cell>
        </row>
        <row r="417">
          <cell r="A417" t="str">
            <v>2055</v>
          </cell>
          <cell r="B417" t="str">
            <v>174030</v>
          </cell>
          <cell r="C417" t="str">
            <v>WIP Psoft conv a/c(no recap,DW</v>
          </cell>
        </row>
        <row r="418">
          <cell r="A418" t="str">
            <v>2055</v>
          </cell>
          <cell r="B418" t="str">
            <v>174050</v>
          </cell>
          <cell r="C418" t="str">
            <v>CIP (PROJ COST) TO BE CAPTALZE</v>
          </cell>
        </row>
        <row r="419">
          <cell r="A419" t="str">
            <v>2055</v>
          </cell>
          <cell r="B419" t="str">
            <v>174090</v>
          </cell>
          <cell r="C419" t="str">
            <v>CIP/WIP MISC -NOT IN PROJ COST</v>
          </cell>
        </row>
        <row r="420">
          <cell r="A420" t="str">
            <v>2055</v>
          </cell>
          <cell r="B420" t="str">
            <v>174999</v>
          </cell>
          <cell r="C420" t="str">
            <v>Merger &amp; Acq CIP Control</v>
          </cell>
        </row>
        <row r="421">
          <cell r="A421" t="str">
            <v>2055</v>
          </cell>
          <cell r="B421" t="str">
            <v>999002</v>
          </cell>
          <cell r="C421" t="str">
            <v>Capital Expenditures</v>
          </cell>
        </row>
        <row r="422">
          <cell r="A422" t="str">
            <v>2060</v>
          </cell>
          <cell r="B422" t="str">
            <v>247160</v>
          </cell>
          <cell r="C422" t="str">
            <v>MEU Acquisition Goodwill</v>
          </cell>
        </row>
        <row r="423">
          <cell r="A423" t="str">
            <v>2060</v>
          </cell>
          <cell r="B423" t="str">
            <v>247160</v>
          </cell>
          <cell r="C423" t="str">
            <v>MEU Acquisition Goodwill</v>
          </cell>
        </row>
        <row r="424">
          <cell r="A424" t="str">
            <v>2060</v>
          </cell>
          <cell r="B424" t="str">
            <v>247161</v>
          </cell>
          <cell r="C424" t="str">
            <v>MEU Acq-Goodwill Amort</v>
          </cell>
        </row>
        <row r="425">
          <cell r="A425" t="str">
            <v>2060</v>
          </cell>
          <cell r="B425" t="str">
            <v>268000</v>
          </cell>
          <cell r="C425" t="str">
            <v>Acqstn-Purch.Price&amp;Deal Cost</v>
          </cell>
        </row>
        <row r="426">
          <cell r="A426" t="str">
            <v>2060</v>
          </cell>
          <cell r="B426" t="str">
            <v>268001</v>
          </cell>
          <cell r="C426" t="str">
            <v>Acqstn-Cost of Acquisitions</v>
          </cell>
        </row>
        <row r="427">
          <cell r="A427" t="str">
            <v>2060</v>
          </cell>
          <cell r="B427" t="str">
            <v>268002</v>
          </cell>
          <cell r="C427" t="str">
            <v>Acquisition-Cash</v>
          </cell>
        </row>
        <row r="428">
          <cell r="A428" t="str">
            <v>2060</v>
          </cell>
          <cell r="B428" t="str">
            <v>268003</v>
          </cell>
          <cell r="C428" t="str">
            <v>Acquisition-Energy AR</v>
          </cell>
        </row>
        <row r="429">
          <cell r="A429" t="str">
            <v>2060</v>
          </cell>
          <cell r="B429" t="str">
            <v>268004</v>
          </cell>
          <cell r="C429" t="str">
            <v>Acquisition-Misc AR</v>
          </cell>
        </row>
        <row r="430">
          <cell r="A430" t="str">
            <v>2060</v>
          </cell>
          <cell r="B430" t="str">
            <v>268005</v>
          </cell>
          <cell r="C430" t="str">
            <v>Acquisition-Inventory</v>
          </cell>
        </row>
        <row r="431">
          <cell r="A431" t="str">
            <v>2060</v>
          </cell>
          <cell r="B431" t="str">
            <v>268006</v>
          </cell>
          <cell r="C431" t="str">
            <v>Acquisition - Fixed Assets@NBV</v>
          </cell>
        </row>
        <row r="432">
          <cell r="A432" t="str">
            <v>2060</v>
          </cell>
          <cell r="B432" t="str">
            <v>268007</v>
          </cell>
          <cell r="C432" t="str">
            <v>Acquisition-Misc Assets</v>
          </cell>
        </row>
        <row r="433">
          <cell r="A433" t="str">
            <v>2060</v>
          </cell>
          <cell r="B433" t="str">
            <v>268008</v>
          </cell>
          <cell r="C433" t="str">
            <v>Acquisition-WIP</v>
          </cell>
        </row>
        <row r="434">
          <cell r="A434" t="str">
            <v>2060</v>
          </cell>
          <cell r="B434" t="str">
            <v>268009</v>
          </cell>
          <cell r="C434" t="str">
            <v>Acquisition-Accounts Payable</v>
          </cell>
        </row>
        <row r="435">
          <cell r="A435" t="str">
            <v>2060</v>
          </cell>
          <cell r="B435" t="str">
            <v>268010</v>
          </cell>
          <cell r="C435" t="str">
            <v>Acquisition-Other Liabilities</v>
          </cell>
        </row>
        <row r="436">
          <cell r="A436" t="str">
            <v>2060</v>
          </cell>
          <cell r="B436" t="str">
            <v>268011</v>
          </cell>
          <cell r="C436" t="str">
            <v>Acquisition-LT Debt</v>
          </cell>
        </row>
        <row r="437">
          <cell r="A437" t="str">
            <v>2060</v>
          </cell>
          <cell r="B437" t="str">
            <v>268012</v>
          </cell>
          <cell r="C437" t="str">
            <v>Acquisition-Customer Deposits</v>
          </cell>
        </row>
        <row r="438">
          <cell r="A438" t="str">
            <v>2060</v>
          </cell>
          <cell r="B438" t="str">
            <v>268013</v>
          </cell>
          <cell r="C438" t="str">
            <v>Acquisition-Equity</v>
          </cell>
        </row>
        <row r="439">
          <cell r="A439" t="str">
            <v>2060</v>
          </cell>
          <cell r="B439" t="str">
            <v>268014</v>
          </cell>
          <cell r="C439" t="str">
            <v>Acquisition-Goodwill</v>
          </cell>
        </row>
        <row r="440">
          <cell r="A440" t="str">
            <v>2060</v>
          </cell>
          <cell r="B440" t="str">
            <v>268015</v>
          </cell>
          <cell r="C440" t="str">
            <v>Acquisition-Accm Goodwll Amort</v>
          </cell>
        </row>
        <row r="441">
          <cell r="A441" t="str">
            <v>2060</v>
          </cell>
          <cell r="B441" t="str">
            <v>268016</v>
          </cell>
          <cell r="C441" t="str">
            <v>Acquistion-Assumed Pyrll Costs</v>
          </cell>
        </row>
        <row r="442">
          <cell r="A442" t="str">
            <v>2060</v>
          </cell>
          <cell r="B442" t="str">
            <v>268097</v>
          </cell>
          <cell r="C442" t="str">
            <v>Acquisition - Unbilled Revenue</v>
          </cell>
        </row>
        <row r="443">
          <cell r="A443" t="str">
            <v>2060</v>
          </cell>
          <cell r="B443" t="str">
            <v>268098</v>
          </cell>
          <cell r="C443" t="str">
            <v>Acquisition-Misc Expenses</v>
          </cell>
        </row>
        <row r="444">
          <cell r="A444" t="str">
            <v>2060</v>
          </cell>
          <cell r="B444" t="str">
            <v>268099</v>
          </cell>
          <cell r="C444" t="str">
            <v>Acquisition - ProcCard</v>
          </cell>
        </row>
        <row r="445">
          <cell r="A445" t="str">
            <v>2101</v>
          </cell>
          <cell r="B445">
            <v>140100</v>
          </cell>
          <cell r="C445" t="str">
            <v>ACCUM DEPREC LAND RIGHTS</v>
          </cell>
        </row>
        <row r="446">
          <cell r="A446" t="str">
            <v>2103</v>
          </cell>
          <cell r="B446">
            <v>140100</v>
          </cell>
          <cell r="C446" t="str">
            <v>ACCUM DEPREC BLDGS BRICK</v>
          </cell>
        </row>
        <row r="447">
          <cell r="A447" t="str">
            <v>2105</v>
          </cell>
          <cell r="B447" t="str">
            <v>140100</v>
          </cell>
          <cell r="C447" t="str">
            <v>Maj Fix Assets Acc Dep</v>
          </cell>
        </row>
        <row r="448">
          <cell r="A448" t="str">
            <v>2105</v>
          </cell>
          <cell r="B448" t="str">
            <v>140200</v>
          </cell>
          <cell r="C448" t="str">
            <v>Minor Fixed Assets Acc Dep</v>
          </cell>
        </row>
        <row r="449">
          <cell r="A449" t="str">
            <v>2105</v>
          </cell>
          <cell r="B449" t="str">
            <v>140300</v>
          </cell>
          <cell r="C449" t="str">
            <v>T&amp;We Acc Dep</v>
          </cell>
        </row>
        <row r="450">
          <cell r="A450" t="str">
            <v>2105</v>
          </cell>
          <cell r="B450" t="str">
            <v>140400</v>
          </cell>
          <cell r="C450" t="str">
            <v>Tools Acc Dep</v>
          </cell>
        </row>
        <row r="451">
          <cell r="A451" t="str">
            <v>2105</v>
          </cell>
          <cell r="B451" t="str">
            <v>140900</v>
          </cell>
          <cell r="C451" t="str">
            <v>Maj Fixed Asset Conv'N Acc Dep</v>
          </cell>
        </row>
        <row r="452">
          <cell r="A452" t="str">
            <v>2105</v>
          </cell>
          <cell r="B452" t="str">
            <v>140910</v>
          </cell>
          <cell r="C452" t="str">
            <v>Minor Assets Conv'n Acc Dep</v>
          </cell>
        </row>
        <row r="453">
          <cell r="A453" t="str">
            <v>2105</v>
          </cell>
          <cell r="B453" t="str">
            <v>140920</v>
          </cell>
          <cell r="C453" t="str">
            <v>MFA TWE Conv'n Acc Dep</v>
          </cell>
        </row>
        <row r="454">
          <cell r="A454" t="str">
            <v>2105</v>
          </cell>
          <cell r="B454" t="str">
            <v>140930</v>
          </cell>
          <cell r="C454" t="str">
            <v>MFA Tools Conv'n Acc Dep</v>
          </cell>
        </row>
        <row r="455">
          <cell r="A455" t="str">
            <v>2106</v>
          </cell>
          <cell r="B455">
            <v>140100</v>
          </cell>
          <cell r="C455" t="str">
            <v>Acc Amort Dist - Trans Station</v>
          </cell>
        </row>
        <row r="456">
          <cell r="A456" t="str">
            <v>2109</v>
          </cell>
          <cell r="B456">
            <v>140100</v>
          </cell>
          <cell r="C456" t="str">
            <v>ACCUM DEPREC MUN STATIONS</v>
          </cell>
        </row>
        <row r="457">
          <cell r="A457" t="str">
            <v>2112</v>
          </cell>
          <cell r="B457">
            <v>140100</v>
          </cell>
          <cell r="C457" t="str">
            <v>ACCUM DEPREC LINES O/H</v>
          </cell>
        </row>
        <row r="458">
          <cell r="A458" t="str">
            <v>2115</v>
          </cell>
          <cell r="B458">
            <v>140100</v>
          </cell>
          <cell r="C458" t="str">
            <v>Acc Amort Dist - OH Conductors</v>
          </cell>
        </row>
        <row r="459">
          <cell r="A459" t="str">
            <v>2118</v>
          </cell>
          <cell r="B459">
            <v>140100</v>
          </cell>
          <cell r="C459" t="str">
            <v>ACCUM DEPREC LINES U/G</v>
          </cell>
        </row>
        <row r="460">
          <cell r="A460" t="str">
            <v>2121</v>
          </cell>
          <cell r="B460">
            <v>140100</v>
          </cell>
          <cell r="C460" t="str">
            <v>Acc Amort Dist - UG Conductors</v>
          </cell>
        </row>
        <row r="461">
          <cell r="A461" t="str">
            <v>2124</v>
          </cell>
          <cell r="B461">
            <v>140100</v>
          </cell>
          <cell r="C461" t="str">
            <v>ACCUM DEPREC TRANSFORMERS</v>
          </cell>
        </row>
        <row r="462">
          <cell r="A462" t="str">
            <v>2127</v>
          </cell>
          <cell r="B462">
            <v>140100</v>
          </cell>
          <cell r="C462" t="str">
            <v>Acc Amort Dist - Services</v>
          </cell>
        </row>
        <row r="463">
          <cell r="A463" t="str">
            <v>2130</v>
          </cell>
          <cell r="B463">
            <v>140300</v>
          </cell>
          <cell r="C463" t="str">
            <v>ACCUM DEPREC METERS</v>
          </cell>
        </row>
        <row r="464">
          <cell r="A464" t="str">
            <v>2133</v>
          </cell>
          <cell r="B464">
            <v>140100</v>
          </cell>
          <cell r="C464" t="str">
            <v>ACCUM DEPREC OTHER BLDGS</v>
          </cell>
        </row>
        <row r="465">
          <cell r="A465" t="str">
            <v>2136</v>
          </cell>
          <cell r="B465">
            <v>140300</v>
          </cell>
          <cell r="C465" t="str">
            <v>ACCUM DEPREC OFFICE EQUIP</v>
          </cell>
        </row>
        <row r="466">
          <cell r="A466" t="str">
            <v>2139</v>
          </cell>
          <cell r="B466">
            <v>140200</v>
          </cell>
          <cell r="C466" t="str">
            <v>ACCUM DEPREC COMP EQUIP</v>
          </cell>
        </row>
        <row r="467">
          <cell r="A467" t="str">
            <v>2142</v>
          </cell>
          <cell r="B467">
            <v>140200</v>
          </cell>
          <cell r="C467" t="str">
            <v>Acc Amort Genrl - Computer Equ</v>
          </cell>
        </row>
        <row r="468">
          <cell r="A468" t="str">
            <v>2145</v>
          </cell>
          <cell r="B468">
            <v>140300</v>
          </cell>
          <cell r="C468" t="str">
            <v>ACCUM DEPREC ROLLING STK</v>
          </cell>
        </row>
        <row r="469">
          <cell r="A469" t="str">
            <v>2148</v>
          </cell>
          <cell r="B469">
            <v>140300</v>
          </cell>
          <cell r="C469" t="str">
            <v>ACCUM DEPREC STORES EQUIP</v>
          </cell>
        </row>
        <row r="470">
          <cell r="A470" t="str">
            <v>2151</v>
          </cell>
          <cell r="B470">
            <v>140300</v>
          </cell>
          <cell r="C470" t="str">
            <v>ACCUM DEPREC TOOLS &amp; INST</v>
          </cell>
        </row>
        <row r="471">
          <cell r="A471" t="str">
            <v>2154</v>
          </cell>
          <cell r="B471">
            <v>140300</v>
          </cell>
          <cell r="C471" t="str">
            <v>Acc Amort Genrl - Measurement</v>
          </cell>
        </row>
        <row r="472">
          <cell r="A472" t="str">
            <v>2157</v>
          </cell>
          <cell r="B472">
            <v>140100</v>
          </cell>
          <cell r="C472" t="str">
            <v>Acc Amort Genrl - Power Operat</v>
          </cell>
        </row>
        <row r="473">
          <cell r="A473" t="str">
            <v>2160</v>
          </cell>
          <cell r="B473">
            <v>140300</v>
          </cell>
          <cell r="C473" t="str">
            <v>Acc Amort Genrl - Communicatio</v>
          </cell>
        </row>
        <row r="474">
          <cell r="A474" t="str">
            <v>2163</v>
          </cell>
          <cell r="B474">
            <v>140300</v>
          </cell>
          <cell r="C474" t="str">
            <v>Acc Amort Genrl - Misc. Equipm</v>
          </cell>
        </row>
        <row r="475">
          <cell r="A475" t="str">
            <v>2172</v>
          </cell>
          <cell r="B475">
            <v>140100</v>
          </cell>
          <cell r="C475" t="str">
            <v>ACCUM DEPREC S CONT EQUIP</v>
          </cell>
        </row>
        <row r="476">
          <cell r="A476" t="str">
            <v>2175</v>
          </cell>
          <cell r="B476">
            <v>140100</v>
          </cell>
          <cell r="C476" t="str">
            <v>ACCUM DEPREC SENT LIGHTS</v>
          </cell>
        </row>
        <row r="477">
          <cell r="A477" t="str">
            <v>2181</v>
          </cell>
          <cell r="B477">
            <v>140100</v>
          </cell>
          <cell r="C477" t="str">
            <v>Acc Amort of Electric Plant Ac</v>
          </cell>
        </row>
        <row r="478">
          <cell r="A478" t="str">
            <v>2184</v>
          </cell>
          <cell r="B478">
            <v>140100</v>
          </cell>
          <cell r="C478" t="str">
            <v>Acc Amort of Other Utility Pla</v>
          </cell>
        </row>
        <row r="479">
          <cell r="A479" t="str">
            <v>2187</v>
          </cell>
          <cell r="B479">
            <v>140100</v>
          </cell>
          <cell r="C479" t="str">
            <v>Acc Amort of Non-Utility Prope</v>
          </cell>
        </row>
        <row r="480">
          <cell r="A480" t="str">
            <v>2199</v>
          </cell>
          <cell r="B480">
            <v>140100</v>
          </cell>
          <cell r="C480" t="str">
            <v>ACCUM DEPREC CONTROL AC</v>
          </cell>
        </row>
        <row r="481">
          <cell r="A481" t="str">
            <v>2205</v>
          </cell>
          <cell r="B481" t="str">
            <v>352000</v>
          </cell>
          <cell r="C481" t="str">
            <v>Accounts Payable</v>
          </cell>
        </row>
        <row r="482">
          <cell r="A482" t="str">
            <v>2205</v>
          </cell>
          <cell r="B482" t="str">
            <v>352004</v>
          </cell>
          <cell r="C482" t="str">
            <v>Pp/Ps A/P VENDOR RECONCILIATN</v>
          </cell>
        </row>
        <row r="483">
          <cell r="A483" t="str">
            <v>2205</v>
          </cell>
          <cell r="B483" t="str">
            <v>352005</v>
          </cell>
          <cell r="C483" t="str">
            <v>Pp/Ps DEFAULT A/P LIABILITY</v>
          </cell>
        </row>
        <row r="484">
          <cell r="A484" t="str">
            <v>2205</v>
          </cell>
          <cell r="B484" t="str">
            <v>352006</v>
          </cell>
          <cell r="C484" t="str">
            <v>Pp/Ps BACKUP WITHHOLDING LIAB</v>
          </cell>
        </row>
        <row r="485">
          <cell r="A485" t="str">
            <v>2205</v>
          </cell>
          <cell r="B485" t="str">
            <v>352007</v>
          </cell>
          <cell r="C485" t="str">
            <v>Pp/Ps A/P ESCHEAT DR&amp;CR</v>
          </cell>
        </row>
        <row r="486">
          <cell r="A486" t="str">
            <v>2205</v>
          </cell>
          <cell r="B486" t="str">
            <v>352008</v>
          </cell>
          <cell r="C486" t="str">
            <v>Inventory price variance</v>
          </cell>
        </row>
        <row r="487">
          <cell r="A487" t="str">
            <v>2205</v>
          </cell>
          <cell r="B487" t="str">
            <v>352010</v>
          </cell>
          <cell r="C487" t="str">
            <v>A/P Invoice Suspense</v>
          </cell>
        </row>
        <row r="488">
          <cell r="A488" t="str">
            <v>2205</v>
          </cell>
          <cell r="B488" t="str">
            <v>352030</v>
          </cell>
          <cell r="C488" t="str">
            <v>A/P Vendor Reconciliation Acct</v>
          </cell>
        </row>
        <row r="489">
          <cell r="A489" t="str">
            <v>2205</v>
          </cell>
          <cell r="B489" t="str">
            <v>352050</v>
          </cell>
          <cell r="C489" t="str">
            <v>A/P Inv Mtch Mtrl Rec-Cntl Sto</v>
          </cell>
        </row>
        <row r="490">
          <cell r="A490" t="str">
            <v>2205</v>
          </cell>
          <cell r="B490" t="str">
            <v>352060</v>
          </cell>
          <cell r="C490" t="str">
            <v>A/P Inv Acc By A/Payabl System</v>
          </cell>
        </row>
        <row r="491">
          <cell r="A491" t="str">
            <v>2205</v>
          </cell>
          <cell r="B491" t="str">
            <v>352070</v>
          </cell>
          <cell r="C491" t="str">
            <v>A/P Credit Note Suspense</v>
          </cell>
        </row>
        <row r="492">
          <cell r="A492" t="str">
            <v>2205</v>
          </cell>
          <cell r="B492" t="str">
            <v>352090</v>
          </cell>
          <cell r="C492" t="str">
            <v>A/P Year End Accruals</v>
          </cell>
        </row>
        <row r="493">
          <cell r="A493" t="str">
            <v>2205</v>
          </cell>
          <cell r="B493" t="str">
            <v>352110</v>
          </cell>
          <cell r="C493" t="str">
            <v>A/P Po Values-Cent Store-Purc</v>
          </cell>
        </row>
        <row r="494">
          <cell r="A494" t="str">
            <v>2205</v>
          </cell>
          <cell r="B494" t="str">
            <v>352120</v>
          </cell>
          <cell r="C494" t="str">
            <v>A/P Po Values:Dir Ship-Purc</v>
          </cell>
        </row>
        <row r="495">
          <cell r="A495" t="str">
            <v>2205</v>
          </cell>
          <cell r="B495" t="str">
            <v>352130</v>
          </cell>
          <cell r="C495" t="str">
            <v>A/P Po Values - Extra Values</v>
          </cell>
        </row>
        <row r="496">
          <cell r="A496" t="str">
            <v>2205</v>
          </cell>
          <cell r="B496" t="str">
            <v>352140</v>
          </cell>
          <cell r="C496" t="str">
            <v>A/P Po Values -Dir Ship - Mics</v>
          </cell>
        </row>
        <row r="497">
          <cell r="A497" t="str">
            <v>2205</v>
          </cell>
          <cell r="B497" t="str">
            <v>352150</v>
          </cell>
          <cell r="C497" t="str">
            <v>A/P Po Values-Cent Stores-Mics</v>
          </cell>
        </row>
        <row r="498">
          <cell r="A498" t="str">
            <v>2205</v>
          </cell>
          <cell r="B498" t="str">
            <v>352200</v>
          </cell>
          <cell r="C498" t="str">
            <v>Non-Competitve Elctricty Csts</v>
          </cell>
        </row>
        <row r="499">
          <cell r="A499" t="str">
            <v>2205</v>
          </cell>
          <cell r="B499" t="str">
            <v>352210</v>
          </cell>
          <cell r="C499" t="str">
            <v>Competitive Transition Chrge</v>
          </cell>
        </row>
        <row r="500">
          <cell r="A500" t="str">
            <v>2205</v>
          </cell>
          <cell r="B500" t="str">
            <v>352220</v>
          </cell>
          <cell r="C500" t="str">
            <v>RRP  Charge</v>
          </cell>
        </row>
        <row r="501">
          <cell r="A501" t="str">
            <v>2205</v>
          </cell>
          <cell r="B501" t="str">
            <v>352800</v>
          </cell>
          <cell r="C501" t="str">
            <v>A/P - Allocated To Bus Unit</v>
          </cell>
        </row>
        <row r="502">
          <cell r="A502" t="str">
            <v>2205</v>
          </cell>
          <cell r="B502" t="str">
            <v>352900</v>
          </cell>
          <cell r="C502" t="str">
            <v>A/P-Alloc As Part Of Corp Debt</v>
          </cell>
        </row>
        <row r="503">
          <cell r="A503" t="str">
            <v>2205</v>
          </cell>
          <cell r="B503" t="str">
            <v>352990</v>
          </cell>
          <cell r="C503" t="str">
            <v>A/P Unvoucher Liab (Gr/Ir A/C)</v>
          </cell>
        </row>
        <row r="504">
          <cell r="A504" t="str">
            <v>2205</v>
          </cell>
          <cell r="B504" t="str">
            <v>353000</v>
          </cell>
          <cell r="C504" t="str">
            <v>A/P Susp - Local Purch</v>
          </cell>
        </row>
        <row r="505">
          <cell r="A505" t="str">
            <v>2205</v>
          </cell>
          <cell r="B505" t="str">
            <v>353010</v>
          </cell>
          <cell r="C505" t="str">
            <v>A/P Intersystem Clearing</v>
          </cell>
        </row>
        <row r="506">
          <cell r="A506" t="str">
            <v>2205</v>
          </cell>
          <cell r="B506" t="str">
            <v>353080</v>
          </cell>
          <cell r="C506" t="str">
            <v>A/P Suspense - NUG COP</v>
          </cell>
        </row>
        <row r="507">
          <cell r="A507" t="str">
            <v>2205</v>
          </cell>
          <cell r="B507" t="str">
            <v>353090</v>
          </cell>
          <cell r="C507" t="str">
            <v>A/P Suspense - NUG Loans</v>
          </cell>
        </row>
        <row r="508">
          <cell r="A508" t="str">
            <v>2205</v>
          </cell>
          <cell r="B508" t="str">
            <v>353091</v>
          </cell>
          <cell r="C508" t="str">
            <v>General Power Sales Susp -NUGS</v>
          </cell>
        </row>
        <row r="509">
          <cell r="A509" t="str">
            <v>2205</v>
          </cell>
          <cell r="B509" t="str">
            <v>354000</v>
          </cell>
          <cell r="C509" t="str">
            <v>A/P-Coll Made On Behalf Of Oth</v>
          </cell>
        </row>
        <row r="510">
          <cell r="A510" t="str">
            <v>2205</v>
          </cell>
          <cell r="B510" t="str">
            <v>355000</v>
          </cell>
          <cell r="C510" t="str">
            <v>Vouchers Payable</v>
          </cell>
        </row>
        <row r="511">
          <cell r="A511" t="str">
            <v>2205</v>
          </cell>
          <cell r="B511" t="str">
            <v>356000</v>
          </cell>
          <cell r="C511" t="str">
            <v>Accounts Payable - Internal</v>
          </cell>
        </row>
        <row r="512">
          <cell r="A512" t="str">
            <v>2205</v>
          </cell>
          <cell r="B512" t="str">
            <v>356200</v>
          </cell>
          <cell r="C512" t="str">
            <v>A/P INTER BU OUTSIDE OF GROUP</v>
          </cell>
        </row>
        <row r="513">
          <cell r="A513" t="str">
            <v>2206</v>
          </cell>
          <cell r="B513">
            <v>401110</v>
          </cell>
          <cell r="C513" t="str">
            <v>A/P PROV. SALES TAX</v>
          </cell>
        </row>
        <row r="514">
          <cell r="A514" t="str">
            <v>2207</v>
          </cell>
          <cell r="B514">
            <v>400980</v>
          </cell>
          <cell r="C514" t="str">
            <v>G.S.T. (GOODS &amp; SERVICES TAX)</v>
          </cell>
        </row>
        <row r="515">
          <cell r="A515" t="str">
            <v>2208</v>
          </cell>
          <cell r="B515">
            <v>352000</v>
          </cell>
          <cell r="C515" t="str">
            <v>ACCOUNTS PAYABLE - INVENTORY</v>
          </cell>
        </row>
        <row r="516">
          <cell r="A516" t="str">
            <v>2209</v>
          </cell>
          <cell r="B516">
            <v>364000</v>
          </cell>
          <cell r="C516" t="str">
            <v>PAYROLL MISC. DEDUCTIONS CLRNG</v>
          </cell>
        </row>
        <row r="517">
          <cell r="A517" t="str">
            <v>2210</v>
          </cell>
          <cell r="B517" t="str">
            <v>390000</v>
          </cell>
          <cell r="C517" t="str">
            <v>Customers' Deposits - Cash</v>
          </cell>
        </row>
        <row r="518">
          <cell r="A518" t="str">
            <v>2210</v>
          </cell>
          <cell r="B518" t="str">
            <v>391000</v>
          </cell>
          <cell r="C518" t="str">
            <v>Customers' Dep -Sec At Par Val</v>
          </cell>
        </row>
        <row r="519">
          <cell r="A519" t="str">
            <v>2210</v>
          </cell>
          <cell r="B519" t="str">
            <v>391010</v>
          </cell>
          <cell r="C519" t="str">
            <v>Customers' Deposits Rural</v>
          </cell>
        </row>
        <row r="520">
          <cell r="A520" t="str">
            <v>2210</v>
          </cell>
          <cell r="B520" t="str">
            <v>391020</v>
          </cell>
          <cell r="C520" t="str">
            <v>Customers' Deposits Other</v>
          </cell>
        </row>
        <row r="521">
          <cell r="A521" t="str">
            <v>2210</v>
          </cell>
          <cell r="B521" t="str">
            <v>392000</v>
          </cell>
          <cell r="C521" t="str">
            <v>Customers' Deposit For Constn</v>
          </cell>
        </row>
        <row r="522">
          <cell r="A522" t="str">
            <v>2210</v>
          </cell>
          <cell r="B522" t="str">
            <v>393000</v>
          </cell>
          <cell r="C522" t="str">
            <v>Customer Refund Suspense</v>
          </cell>
        </row>
        <row r="523">
          <cell r="A523" t="str">
            <v>2211</v>
          </cell>
          <cell r="B523">
            <v>352000</v>
          </cell>
          <cell r="C523" t="str">
            <v>A/P - Other</v>
          </cell>
        </row>
        <row r="524">
          <cell r="A524" t="str">
            <v>2213</v>
          </cell>
          <cell r="B524">
            <v>393000</v>
          </cell>
          <cell r="C524" t="str">
            <v>Customer Credit Balances</v>
          </cell>
        </row>
        <row r="525">
          <cell r="A525" t="str">
            <v>2214</v>
          </cell>
          <cell r="B525">
            <v>390000</v>
          </cell>
          <cell r="C525" t="str">
            <v>CURRENT PORTION CUST DEP</v>
          </cell>
        </row>
        <row r="526">
          <cell r="A526" t="str">
            <v>2215</v>
          </cell>
          <cell r="B526" t="str">
            <v>443000</v>
          </cell>
          <cell r="C526" t="str">
            <v>Divnd Payable - Common Shares</v>
          </cell>
        </row>
        <row r="527">
          <cell r="A527" t="str">
            <v>2215</v>
          </cell>
          <cell r="B527" t="str">
            <v>443020</v>
          </cell>
          <cell r="C527" t="str">
            <v>Div Payable - Preferred Shares</v>
          </cell>
        </row>
        <row r="528">
          <cell r="A528" t="str">
            <v>2215</v>
          </cell>
          <cell r="B528" t="str">
            <v>451090</v>
          </cell>
          <cell r="C528" t="str">
            <v>Fondelac Dividend Payable</v>
          </cell>
        </row>
        <row r="529">
          <cell r="A529" t="str">
            <v>2220</v>
          </cell>
          <cell r="B529">
            <v>413740</v>
          </cell>
          <cell r="C529" t="str">
            <v>BU period end accrual</v>
          </cell>
        </row>
        <row r="530">
          <cell r="A530" t="str">
            <v>2220</v>
          </cell>
          <cell r="B530" t="str">
            <v>358000</v>
          </cell>
          <cell r="C530" t="str">
            <v>Opeb Short Term Liability</v>
          </cell>
        </row>
        <row r="531">
          <cell r="A531" t="str">
            <v>2220</v>
          </cell>
          <cell r="B531" t="str">
            <v>360000</v>
          </cell>
          <cell r="C531" t="str">
            <v>Accident Grants Reserve</v>
          </cell>
        </row>
        <row r="532">
          <cell r="A532" t="str">
            <v>2220</v>
          </cell>
          <cell r="B532" t="str">
            <v>361000</v>
          </cell>
          <cell r="C532" t="str">
            <v>Sickness Grants Reserve</v>
          </cell>
        </row>
        <row r="533">
          <cell r="A533" t="str">
            <v>2220</v>
          </cell>
          <cell r="B533" t="str">
            <v>362000</v>
          </cell>
          <cell r="C533" t="str">
            <v>VACATION RESERVE</v>
          </cell>
        </row>
        <row r="534">
          <cell r="A534" t="str">
            <v>2220</v>
          </cell>
          <cell r="B534" t="str">
            <v>362010</v>
          </cell>
          <cell r="C534" t="str">
            <v>VARIABLE DISTRIBUTIN EMPLOYEES</v>
          </cell>
        </row>
        <row r="535">
          <cell r="A535" t="str">
            <v>2220</v>
          </cell>
          <cell r="B535" t="str">
            <v>362020</v>
          </cell>
          <cell r="C535" t="str">
            <v>FIXED DISTRIBUTION EMPLOYEES</v>
          </cell>
        </row>
        <row r="536">
          <cell r="A536" t="str">
            <v>2220</v>
          </cell>
          <cell r="B536" t="str">
            <v>362100</v>
          </cell>
          <cell r="C536" t="str">
            <v>VACATION RESERVE</v>
          </cell>
        </row>
        <row r="537">
          <cell r="A537" t="str">
            <v>2220</v>
          </cell>
          <cell r="B537" t="str">
            <v>362150</v>
          </cell>
          <cell r="C537" t="str">
            <v>VACATION PAY SUSPENSE (EPSCA)</v>
          </cell>
        </row>
        <row r="538">
          <cell r="A538" t="str">
            <v>2220</v>
          </cell>
          <cell r="B538" t="str">
            <v>362980</v>
          </cell>
          <cell r="C538" t="str">
            <v>Vacation Reserve</v>
          </cell>
        </row>
        <row r="539">
          <cell r="A539" t="str">
            <v>2220</v>
          </cell>
          <cell r="B539" t="str">
            <v>362990</v>
          </cell>
          <cell r="C539" t="str">
            <v>Statutory Holiday Reserve</v>
          </cell>
        </row>
        <row r="540">
          <cell r="A540" t="str">
            <v>2220</v>
          </cell>
          <cell r="B540" t="str">
            <v>364000</v>
          </cell>
          <cell r="C540" t="str">
            <v>MISCELLANEOUS BENEFIT PLANS</v>
          </cell>
        </row>
        <row r="541">
          <cell r="A541" t="str">
            <v>2220</v>
          </cell>
          <cell r="B541" t="str">
            <v>364010</v>
          </cell>
          <cell r="C541" t="str">
            <v>DENTALCost Alloc'd via Payroll</v>
          </cell>
        </row>
        <row r="542">
          <cell r="A542" t="str">
            <v>2220</v>
          </cell>
          <cell r="B542" t="str">
            <v>364020</v>
          </cell>
          <cell r="C542" t="str">
            <v>DENTAL INS PLAN-SPCL EMP CONTR</v>
          </cell>
        </row>
        <row r="543">
          <cell r="A543" t="str">
            <v>2220</v>
          </cell>
          <cell r="B543" t="str">
            <v>364030</v>
          </cell>
          <cell r="C543" t="str">
            <v>DENTAL-PAYMENT TO AGENCIES</v>
          </cell>
        </row>
        <row r="544">
          <cell r="A544" t="str">
            <v>2220</v>
          </cell>
          <cell r="B544" t="str">
            <v>364220</v>
          </cell>
          <cell r="C544" t="str">
            <v>EHT - CORP CONTRIBUTION</v>
          </cell>
        </row>
        <row r="545">
          <cell r="A545" t="str">
            <v>2220</v>
          </cell>
          <cell r="B545" t="str">
            <v>364230</v>
          </cell>
          <cell r="C545" t="str">
            <v>EHT -PAYMENTS</v>
          </cell>
        </row>
        <row r="546">
          <cell r="A546" t="str">
            <v>2220</v>
          </cell>
          <cell r="B546" t="str">
            <v>364240</v>
          </cell>
          <cell r="C546" t="str">
            <v>AUTO OP COST CORR</v>
          </cell>
        </row>
        <row r="547">
          <cell r="A547" t="str">
            <v>2220</v>
          </cell>
          <cell r="B547" t="str">
            <v>364250</v>
          </cell>
          <cell r="C547" t="str">
            <v>MISC AFTER TAX DEDS</v>
          </cell>
        </row>
        <row r="548">
          <cell r="A548" t="str">
            <v>2220</v>
          </cell>
          <cell r="B548" t="str">
            <v>364260</v>
          </cell>
          <cell r="C548" t="str">
            <v>EXPATRIATE TAX</v>
          </cell>
        </row>
        <row r="549">
          <cell r="A549" t="str">
            <v>2220</v>
          </cell>
          <cell r="B549" t="str">
            <v>364270</v>
          </cell>
          <cell r="C549" t="str">
            <v>ENERGYM</v>
          </cell>
        </row>
        <row r="550">
          <cell r="A550" t="str">
            <v>2220</v>
          </cell>
          <cell r="B550" t="str">
            <v>364300</v>
          </cell>
          <cell r="C550" t="str">
            <v>PARKING</v>
          </cell>
        </row>
        <row r="551">
          <cell r="A551" t="str">
            <v>2220</v>
          </cell>
          <cell r="B551" t="str">
            <v>366980</v>
          </cell>
          <cell r="C551" t="str">
            <v>Amount Payable To Trust Funds</v>
          </cell>
        </row>
        <row r="552">
          <cell r="A552" t="str">
            <v>2220</v>
          </cell>
          <cell r="B552" t="str">
            <v>405000</v>
          </cell>
          <cell r="C552" t="str">
            <v>Acc L-T Liab -Prop &amp;Rights</v>
          </cell>
        </row>
        <row r="553">
          <cell r="A553" t="str">
            <v>2220</v>
          </cell>
          <cell r="B553" t="str">
            <v>405010</v>
          </cell>
          <cell r="C553" t="str">
            <v>Acc L-T Liab Prop Rts Ful Ownr</v>
          </cell>
        </row>
        <row r="554">
          <cell r="A554" t="str">
            <v>2220</v>
          </cell>
          <cell r="B554" t="str">
            <v>405020</v>
          </cell>
          <cell r="C554" t="str">
            <v>Acc L-T Liab Prop Rts Esemnts</v>
          </cell>
        </row>
        <row r="555">
          <cell r="A555" t="str">
            <v>2220</v>
          </cell>
          <cell r="B555" t="str">
            <v>406000</v>
          </cell>
          <cell r="C555" t="str">
            <v>Demand Management Accrued Liab</v>
          </cell>
        </row>
        <row r="556">
          <cell r="A556" t="str">
            <v>2220</v>
          </cell>
          <cell r="B556" t="str">
            <v>407000</v>
          </cell>
          <cell r="C556" t="str">
            <v>Accruals - Dir Chge Materials</v>
          </cell>
        </row>
        <row r="557">
          <cell r="A557" t="str">
            <v>2220</v>
          </cell>
          <cell r="B557" t="str">
            <v>408000</v>
          </cell>
          <cell r="C557" t="str">
            <v>Operations Stores Accrual</v>
          </cell>
        </row>
        <row r="558">
          <cell r="A558" t="str">
            <v>2220</v>
          </cell>
          <cell r="B558" t="str">
            <v>408010</v>
          </cell>
          <cell r="C558" t="str">
            <v>Ops Stores Accrl:Po Values</v>
          </cell>
        </row>
        <row r="559">
          <cell r="A559" t="str">
            <v>2220</v>
          </cell>
          <cell r="B559" t="str">
            <v>408020</v>
          </cell>
          <cell r="C559" t="str">
            <v>Opertns Stores Accrl:Price Adj</v>
          </cell>
        </row>
        <row r="560">
          <cell r="A560" t="str">
            <v>2220</v>
          </cell>
          <cell r="B560" t="str">
            <v>409000</v>
          </cell>
          <cell r="C560" t="str">
            <v>ACCRUED POWER PURCHASES</v>
          </cell>
        </row>
        <row r="561">
          <cell r="A561" t="str">
            <v>2220</v>
          </cell>
          <cell r="B561" t="str">
            <v>409200</v>
          </cell>
          <cell r="C561" t="str">
            <v>Accrued Secondary Purchases</v>
          </cell>
        </row>
        <row r="562">
          <cell r="A562" t="str">
            <v>2220</v>
          </cell>
          <cell r="B562" t="str">
            <v>412010</v>
          </cell>
          <cell r="C562" t="str">
            <v>IMO-720 Debt Retirement Cred</v>
          </cell>
        </row>
        <row r="563">
          <cell r="A563" t="str">
            <v>2220</v>
          </cell>
          <cell r="B563" t="str">
            <v>412011</v>
          </cell>
          <cell r="C563" t="str">
            <v>IMO-720 Debt Rtl Cred-Retail</v>
          </cell>
        </row>
        <row r="564">
          <cell r="A564" t="str">
            <v>2220</v>
          </cell>
          <cell r="B564" t="str">
            <v>413000</v>
          </cell>
          <cell r="C564" t="str">
            <v>Accrued Liabilities - Other</v>
          </cell>
        </row>
        <row r="565">
          <cell r="A565" t="str">
            <v>2220</v>
          </cell>
          <cell r="B565" t="str">
            <v>413010</v>
          </cell>
          <cell r="C565" t="str">
            <v>Surplus Material Clearing</v>
          </cell>
        </row>
        <row r="566">
          <cell r="A566" t="str">
            <v>2220</v>
          </cell>
          <cell r="B566" t="str">
            <v>413020</v>
          </cell>
          <cell r="C566" t="str">
            <v>Accr Liab Twe Prod Order-Shops</v>
          </cell>
        </row>
        <row r="567">
          <cell r="A567" t="str">
            <v>2220</v>
          </cell>
          <cell r="B567" t="str">
            <v>413030</v>
          </cell>
          <cell r="C567" t="str">
            <v>Accr Liab Onegaming Settlement</v>
          </cell>
        </row>
        <row r="568">
          <cell r="A568" t="str">
            <v>2220</v>
          </cell>
          <cell r="B568" t="str">
            <v>413040</v>
          </cell>
          <cell r="C568" t="str">
            <v>Accr Liab Audit Fee-Ernst &amp;Yng</v>
          </cell>
        </row>
        <row r="569">
          <cell r="A569" t="str">
            <v>2220</v>
          </cell>
          <cell r="B569" t="str">
            <v>413080</v>
          </cell>
          <cell r="C569" t="str">
            <v>Accr Liab Dndas Kip Phs Ii Lse</v>
          </cell>
        </row>
        <row r="570">
          <cell r="A570" t="str">
            <v>2220</v>
          </cell>
          <cell r="B570" t="str">
            <v>413110</v>
          </cell>
          <cell r="C570" t="str">
            <v>Accr Liab Fin Restructur Proj</v>
          </cell>
        </row>
        <row r="571">
          <cell r="A571" t="str">
            <v>2220</v>
          </cell>
          <cell r="B571" t="str">
            <v>413120</v>
          </cell>
          <cell r="C571" t="str">
            <v>Accr Liab Carry Cost Surp R E</v>
          </cell>
        </row>
        <row r="572">
          <cell r="A572" t="str">
            <v>2220</v>
          </cell>
          <cell r="B572" t="str">
            <v>413130</v>
          </cell>
          <cell r="C572" t="str">
            <v>GEPP-Energy Efficiency Prog</v>
          </cell>
        </row>
        <row r="573">
          <cell r="A573" t="str">
            <v>2220</v>
          </cell>
          <cell r="B573" t="str">
            <v>413170</v>
          </cell>
          <cell r="C573" t="str">
            <v>Accr Liab Corp Fin Liab Clms</v>
          </cell>
        </row>
        <row r="574">
          <cell r="A574" t="str">
            <v>2220</v>
          </cell>
          <cell r="B574" t="str">
            <v>413200</v>
          </cell>
          <cell r="C574" t="str">
            <v>Environmntl Cost Prov- MEU Acq</v>
          </cell>
        </row>
        <row r="575">
          <cell r="A575" t="str">
            <v>2220</v>
          </cell>
          <cell r="B575" t="str">
            <v>413270</v>
          </cell>
          <cell r="C575" t="str">
            <v>Accr Liab Std Matls And Servs</v>
          </cell>
        </row>
        <row r="576">
          <cell r="A576" t="str">
            <v>2220</v>
          </cell>
          <cell r="B576" t="str">
            <v>413300</v>
          </cell>
          <cell r="C576" t="str">
            <v>Mallett Refundable Contributn</v>
          </cell>
        </row>
        <row r="577">
          <cell r="A577" t="str">
            <v>2220</v>
          </cell>
          <cell r="B577" t="str">
            <v>413410</v>
          </cell>
          <cell r="C577" t="str">
            <v>Accr Liab Con Pro Nug Co-Genc</v>
          </cell>
        </row>
        <row r="578">
          <cell r="A578" t="str">
            <v>2220</v>
          </cell>
          <cell r="B578" t="str">
            <v>413460</v>
          </cell>
          <cell r="C578" t="str">
            <v>Kipling - Westyd Cleanup Prov</v>
          </cell>
        </row>
        <row r="579">
          <cell r="A579" t="str">
            <v>2220</v>
          </cell>
          <cell r="B579" t="str">
            <v>413640</v>
          </cell>
          <cell r="C579" t="str">
            <v>Accr liab Equip St CSTS Wesley</v>
          </cell>
        </row>
        <row r="580">
          <cell r="A580" t="str">
            <v>2220</v>
          </cell>
          <cell r="B580" t="str">
            <v>413710</v>
          </cell>
          <cell r="C580" t="str">
            <v>Accr Liab Epsca Grievance Prov</v>
          </cell>
        </row>
        <row r="581">
          <cell r="A581" t="str">
            <v>2220</v>
          </cell>
          <cell r="B581" t="str">
            <v>413740</v>
          </cell>
          <cell r="C581" t="str">
            <v>Bu Period End Accruals</v>
          </cell>
        </row>
        <row r="582">
          <cell r="A582" t="str">
            <v>2220</v>
          </cell>
          <cell r="B582" t="str">
            <v>413750</v>
          </cell>
          <cell r="C582" t="str">
            <v>Account Clean up</v>
          </cell>
        </row>
        <row r="583">
          <cell r="A583" t="str">
            <v>2220</v>
          </cell>
          <cell r="B583" t="str">
            <v>413800</v>
          </cell>
          <cell r="C583" t="str">
            <v>Accr Liab Self-Insurance Claim</v>
          </cell>
        </row>
        <row r="584">
          <cell r="A584" t="str">
            <v>2220</v>
          </cell>
          <cell r="B584" t="str">
            <v>413870</v>
          </cell>
          <cell r="C584" t="str">
            <v>Prov for Awards to Pensioners</v>
          </cell>
        </row>
        <row r="585">
          <cell r="A585" t="str">
            <v>2220</v>
          </cell>
          <cell r="B585" t="str">
            <v>413880</v>
          </cell>
          <cell r="C585" t="str">
            <v>Accr Liab Retail System Accr</v>
          </cell>
        </row>
        <row r="586">
          <cell r="A586" t="str">
            <v>2220</v>
          </cell>
          <cell r="B586" t="str">
            <v>413890</v>
          </cell>
          <cell r="C586" t="str">
            <v>1994 Staff Reduction Costs</v>
          </cell>
        </row>
        <row r="587">
          <cell r="A587" t="str">
            <v>2220</v>
          </cell>
          <cell r="B587" t="str">
            <v>413891</v>
          </cell>
          <cell r="C587" t="str">
            <v>1999 Staff Reduction Provision</v>
          </cell>
        </row>
        <row r="588">
          <cell r="A588" t="str">
            <v>2220</v>
          </cell>
          <cell r="B588" t="str">
            <v>413892</v>
          </cell>
          <cell r="C588" t="str">
            <v>2000 Surplus Staff Provision</v>
          </cell>
        </row>
        <row r="589">
          <cell r="A589" t="str">
            <v>2220</v>
          </cell>
          <cell r="B589" t="str">
            <v>413900</v>
          </cell>
          <cell r="C589" t="str">
            <v>1994 Staff Reductn: Non-Staff</v>
          </cell>
        </row>
        <row r="590">
          <cell r="A590" t="str">
            <v>2220</v>
          </cell>
          <cell r="B590" t="str">
            <v>413980</v>
          </cell>
          <cell r="C590" t="str">
            <v>Accr Liab CIBC DC 500 Yonge Ca</v>
          </cell>
        </row>
        <row r="591">
          <cell r="A591" t="str">
            <v>2220</v>
          </cell>
          <cell r="B591" t="str">
            <v>413990</v>
          </cell>
          <cell r="C591" t="str">
            <v>Accr Liab Corp Res/Rel Off Mve</v>
          </cell>
        </row>
        <row r="592">
          <cell r="A592" t="str">
            <v>2220</v>
          </cell>
          <cell r="B592" t="str">
            <v>421000</v>
          </cell>
          <cell r="C592" t="str">
            <v>Rural Contributed Cap Suspense</v>
          </cell>
        </row>
        <row r="593">
          <cell r="A593" t="str">
            <v>2220</v>
          </cell>
          <cell r="B593" t="str">
            <v>422000</v>
          </cell>
          <cell r="C593" t="str">
            <v>Unpresented Cheques</v>
          </cell>
        </row>
        <row r="594">
          <cell r="A594" t="str">
            <v>2220</v>
          </cell>
          <cell r="B594" t="str">
            <v>422010</v>
          </cell>
          <cell r="C594" t="str">
            <v>Unpres Cheques General</v>
          </cell>
        </row>
        <row r="595">
          <cell r="A595" t="str">
            <v>2220</v>
          </cell>
          <cell r="B595" t="str">
            <v>422020</v>
          </cell>
          <cell r="C595" t="str">
            <v>Unpres Cheques Misc Payrolls</v>
          </cell>
        </row>
        <row r="596">
          <cell r="A596" t="str">
            <v>2220</v>
          </cell>
          <cell r="B596" t="str">
            <v>422050</v>
          </cell>
          <cell r="C596" t="str">
            <v>Unpres Cheq Unclaim Wages-Proj</v>
          </cell>
        </row>
        <row r="597">
          <cell r="A597" t="str">
            <v>2220</v>
          </cell>
          <cell r="B597" t="str">
            <v>422070</v>
          </cell>
          <cell r="C597" t="str">
            <v>Unpres Cheques Fsd</v>
          </cell>
        </row>
        <row r="598">
          <cell r="A598" t="str">
            <v>2220</v>
          </cell>
          <cell r="B598" t="str">
            <v>422080</v>
          </cell>
          <cell r="C598" t="str">
            <v>Unpres Cheques Treas-Bond Int</v>
          </cell>
        </row>
        <row r="599">
          <cell r="A599" t="str">
            <v>2220</v>
          </cell>
          <cell r="B599" t="str">
            <v>423000</v>
          </cell>
          <cell r="C599" t="str">
            <v>Unclaimed Matured Bond Int</v>
          </cell>
        </row>
        <row r="600">
          <cell r="A600" t="str">
            <v>2220</v>
          </cell>
          <cell r="B600" t="str">
            <v>424000</v>
          </cell>
          <cell r="C600" t="str">
            <v>Unclaimed Matured Bonds</v>
          </cell>
        </row>
        <row r="601">
          <cell r="A601" t="str">
            <v>2220</v>
          </cell>
          <cell r="B601" t="str">
            <v>425000</v>
          </cell>
          <cell r="C601" t="str">
            <v>Amounts Withheld From Contract</v>
          </cell>
        </row>
        <row r="602">
          <cell r="A602" t="str">
            <v>2220</v>
          </cell>
          <cell r="B602" t="str">
            <v>425001</v>
          </cell>
          <cell r="C602" t="str">
            <v>P/Port Amts W/Held Fr Contract</v>
          </cell>
        </row>
        <row r="603">
          <cell r="A603" t="str">
            <v>2220</v>
          </cell>
          <cell r="B603" t="str">
            <v>426000</v>
          </cell>
          <cell r="C603" t="str">
            <v>Unearned Interest on Bond Disc</v>
          </cell>
        </row>
        <row r="604">
          <cell r="A604" t="str">
            <v>2220</v>
          </cell>
          <cell r="B604" t="str">
            <v>427000</v>
          </cell>
          <cell r="C604" t="str">
            <v>Unearned Revenues</v>
          </cell>
        </row>
        <row r="605">
          <cell r="A605" t="str">
            <v>2220</v>
          </cell>
          <cell r="B605" t="str">
            <v>428000</v>
          </cell>
          <cell r="C605" t="str">
            <v>Conn Charges -Inac Funds In Tr</v>
          </cell>
        </row>
        <row r="606">
          <cell r="A606" t="str">
            <v>2220</v>
          </cell>
          <cell r="B606" t="str">
            <v>429010</v>
          </cell>
          <cell r="C606" t="str">
            <v>Reserve For Remote Communities</v>
          </cell>
        </row>
        <row r="607">
          <cell r="A607" t="str">
            <v>2220</v>
          </cell>
          <cell r="B607" t="str">
            <v>441010</v>
          </cell>
          <cell r="C607" t="str">
            <v>Accrued Interest ST Notes</v>
          </cell>
        </row>
        <row r="608">
          <cell r="A608" t="str">
            <v>2220</v>
          </cell>
          <cell r="B608" t="str">
            <v>441020</v>
          </cell>
          <cell r="C608" t="str">
            <v>Accrued Interest- In Rate Swap</v>
          </cell>
        </row>
        <row r="609">
          <cell r="A609" t="str">
            <v>2220</v>
          </cell>
          <cell r="B609" t="str">
            <v>441050</v>
          </cell>
          <cell r="C609" t="str">
            <v>Accrued Interest Recsv/Payable</v>
          </cell>
        </row>
        <row r="610">
          <cell r="A610" t="str">
            <v>2220</v>
          </cell>
          <cell r="B610" t="str">
            <v>441060</v>
          </cell>
          <cell r="C610" t="str">
            <v>Accrued Interest Receivable/Py</v>
          </cell>
        </row>
        <row r="611">
          <cell r="A611" t="str">
            <v>2220</v>
          </cell>
          <cell r="B611" t="str">
            <v>469000</v>
          </cell>
          <cell r="C611" t="str">
            <v>PROVISION FOR FUTURE COSTS</v>
          </cell>
        </row>
        <row r="612">
          <cell r="A612" t="str">
            <v>2220</v>
          </cell>
          <cell r="B612" t="str">
            <v>469080</v>
          </cell>
          <cell r="C612" t="str">
            <v>Future Costs Aca</v>
          </cell>
        </row>
        <row r="613">
          <cell r="A613" t="str">
            <v>2220</v>
          </cell>
          <cell r="B613" t="str">
            <v>469090</v>
          </cell>
          <cell r="C613" t="str">
            <v>Future Costs Ice Storm</v>
          </cell>
        </row>
        <row r="614">
          <cell r="A614" t="str">
            <v>2220</v>
          </cell>
          <cell r="B614" t="str">
            <v>469100</v>
          </cell>
          <cell r="C614" t="str">
            <v>Future Costs Environment</v>
          </cell>
        </row>
        <row r="615">
          <cell r="A615" t="str">
            <v>2220</v>
          </cell>
          <cell r="B615" t="str">
            <v>469110</v>
          </cell>
          <cell r="C615" t="str">
            <v>Future Costs Nugs</v>
          </cell>
        </row>
        <row r="616">
          <cell r="A616" t="str">
            <v>2220</v>
          </cell>
          <cell r="B616" t="str">
            <v>469120</v>
          </cell>
          <cell r="C616" t="str">
            <v>Future Use Misc Servco</v>
          </cell>
        </row>
        <row r="617">
          <cell r="A617" t="str">
            <v>2220</v>
          </cell>
          <cell r="B617" t="str">
            <v>920610</v>
          </cell>
          <cell r="C617" t="str">
            <v>Contributions In Year Employee</v>
          </cell>
        </row>
        <row r="618">
          <cell r="A618" t="str">
            <v>2221</v>
          </cell>
          <cell r="B618" t="str">
            <v>363000</v>
          </cell>
          <cell r="C618" t="str">
            <v>WC-DEFAULT ACCOUNT</v>
          </cell>
        </row>
        <row r="619">
          <cell r="A619" t="str">
            <v>2221</v>
          </cell>
          <cell r="B619" t="str">
            <v>363010</v>
          </cell>
          <cell r="C619" t="str">
            <v>WC-change to deposit</v>
          </cell>
        </row>
        <row r="620">
          <cell r="A620" t="str">
            <v>2221</v>
          </cell>
          <cell r="B620" t="str">
            <v>363120</v>
          </cell>
          <cell r="C620" t="str">
            <v>WC - Admin Fee</v>
          </cell>
        </row>
        <row r="621">
          <cell r="A621" t="str">
            <v>2221</v>
          </cell>
          <cell r="B621" t="str">
            <v>363130</v>
          </cell>
          <cell r="C621" t="str">
            <v>WC-LATE FILING FEE</v>
          </cell>
        </row>
        <row r="622">
          <cell r="A622" t="str">
            <v>2221</v>
          </cell>
          <cell r="B622" t="str">
            <v>363200</v>
          </cell>
          <cell r="C622" t="str">
            <v>WC-PENSIONS</v>
          </cell>
        </row>
        <row r="623">
          <cell r="A623" t="str">
            <v>2221</v>
          </cell>
          <cell r="B623" t="str">
            <v>363410</v>
          </cell>
          <cell r="C623" t="str">
            <v>WC COMPENSATION</v>
          </cell>
        </row>
        <row r="624">
          <cell r="A624" t="str">
            <v>2221</v>
          </cell>
          <cell r="B624" t="str">
            <v>363420</v>
          </cell>
          <cell r="C624" t="str">
            <v>WC MEDICAL AID</v>
          </cell>
        </row>
        <row r="625">
          <cell r="A625" t="str">
            <v>2221</v>
          </cell>
          <cell r="B625" t="str">
            <v>363510</v>
          </cell>
          <cell r="C625" t="str">
            <v>WC-EXPENSE</v>
          </cell>
        </row>
        <row r="626">
          <cell r="A626" t="str">
            <v>2221</v>
          </cell>
          <cell r="B626" t="str">
            <v>363520</v>
          </cell>
          <cell r="C626" t="str">
            <v>WC-IN ERROR (TO BE REMOVED)</v>
          </cell>
        </row>
        <row r="627">
          <cell r="A627" t="str">
            <v>2221</v>
          </cell>
          <cell r="B627" t="str">
            <v>363530</v>
          </cell>
          <cell r="C627" t="str">
            <v>WC-IN ERROR (TO BE REMOVED)</v>
          </cell>
        </row>
        <row r="628">
          <cell r="A628" t="str">
            <v>2221</v>
          </cell>
          <cell r="B628" t="str">
            <v>363540</v>
          </cell>
          <cell r="C628" t="str">
            <v>WC-IN ERROR (TO BE REMOVED)</v>
          </cell>
        </row>
        <row r="629">
          <cell r="A629" t="str">
            <v>2221</v>
          </cell>
          <cell r="B629" t="str">
            <v>363700</v>
          </cell>
          <cell r="C629" t="str">
            <v>WC-INTEREST INCOME</v>
          </cell>
        </row>
        <row r="630">
          <cell r="A630" t="str">
            <v>2221</v>
          </cell>
          <cell r="B630" t="str">
            <v>363900</v>
          </cell>
          <cell r="C630" t="str">
            <v>WC-IN ERROR (TO BE REMOVED)</v>
          </cell>
        </row>
        <row r="631">
          <cell r="A631" t="str">
            <v>2221</v>
          </cell>
          <cell r="B631" t="str">
            <v>363950</v>
          </cell>
          <cell r="C631" t="str">
            <v>WC-OPENING LIABILITY</v>
          </cell>
        </row>
        <row r="632">
          <cell r="A632" t="str">
            <v>2221</v>
          </cell>
          <cell r="B632" t="str">
            <v>363980</v>
          </cell>
          <cell r="C632" t="str">
            <v>WC-TRANSFER TO LONG TERM</v>
          </cell>
        </row>
        <row r="633">
          <cell r="A633" t="str">
            <v>2222</v>
          </cell>
          <cell r="B633">
            <v>352000</v>
          </cell>
          <cell r="C633" t="str">
            <v>acounts payable</v>
          </cell>
        </row>
        <row r="634">
          <cell r="A634" t="str">
            <v>2225</v>
          </cell>
          <cell r="B634" t="str">
            <v>300010</v>
          </cell>
          <cell r="C634" t="str">
            <v>Notes Payable</v>
          </cell>
        </row>
        <row r="635">
          <cell r="A635" t="str">
            <v>2225</v>
          </cell>
          <cell r="B635" t="str">
            <v>356300</v>
          </cell>
          <cell r="C635" t="str">
            <v>Notes Payable</v>
          </cell>
        </row>
        <row r="636">
          <cell r="A636" t="str">
            <v>2225</v>
          </cell>
          <cell r="B636" t="str">
            <v>440010</v>
          </cell>
          <cell r="C636" t="str">
            <v>Short Term Notes Payable</v>
          </cell>
        </row>
        <row r="637">
          <cell r="A637" t="str">
            <v>2242</v>
          </cell>
          <cell r="B637" t="str">
            <v>300010</v>
          </cell>
          <cell r="C637" t="str">
            <v>NOTES PAYABLE ASSOC COMPANIES</v>
          </cell>
        </row>
        <row r="638">
          <cell r="A638" t="str">
            <v>2250</v>
          </cell>
          <cell r="B638">
            <v>352000</v>
          </cell>
          <cell r="C638" t="str">
            <v>Competition Transition Charges</v>
          </cell>
        </row>
        <row r="639">
          <cell r="A639" t="str">
            <v>2252</v>
          </cell>
          <cell r="B639">
            <v>352000</v>
          </cell>
          <cell r="C639" t="str">
            <v>Transmission Charges Payable</v>
          </cell>
        </row>
        <row r="640">
          <cell r="A640" t="str">
            <v>2254</v>
          </cell>
          <cell r="B640">
            <v>352000</v>
          </cell>
          <cell r="C640" t="str">
            <v>Electrical Safety Authority Fe</v>
          </cell>
        </row>
        <row r="641">
          <cell r="A641" t="str">
            <v>2256</v>
          </cell>
          <cell r="B641">
            <v>352000</v>
          </cell>
          <cell r="C641" t="str">
            <v>IMO Fees &amp; Penalties Payable</v>
          </cell>
        </row>
        <row r="642">
          <cell r="A642" t="str">
            <v>2260</v>
          </cell>
          <cell r="B642" t="str">
            <v>330000</v>
          </cell>
          <cell r="C642" t="str">
            <v>L-T Debt Payable Within 1 Year</v>
          </cell>
        </row>
        <row r="643">
          <cell r="A643" t="str">
            <v>2262</v>
          </cell>
          <cell r="B643">
            <v>352000</v>
          </cell>
          <cell r="C643" t="str">
            <v>Ontario Hydro Debt - Current P</v>
          </cell>
        </row>
        <row r="644">
          <cell r="A644" t="str">
            <v>2264</v>
          </cell>
          <cell r="B644" t="str">
            <v>366030</v>
          </cell>
          <cell r="C644" t="str">
            <v>Trust-Charitable Contribution</v>
          </cell>
        </row>
        <row r="645">
          <cell r="A645" t="str">
            <v>2264</v>
          </cell>
          <cell r="B645" t="str">
            <v>366110</v>
          </cell>
          <cell r="C645" t="str">
            <v>Trust-Contribution in Yr-Emply</v>
          </cell>
        </row>
        <row r="646">
          <cell r="A646" t="str">
            <v>2268</v>
          </cell>
          <cell r="B646" t="str">
            <v>442010</v>
          </cell>
          <cell r="C646" t="str">
            <v>Accrued Interest</v>
          </cell>
        </row>
        <row r="647">
          <cell r="A647" t="str">
            <v>2268</v>
          </cell>
          <cell r="B647" t="str">
            <v>442040</v>
          </cell>
          <cell r="C647" t="str">
            <v>Accrued Int Receivable/Payable</v>
          </cell>
        </row>
        <row r="648">
          <cell r="A648" t="str">
            <v>2270</v>
          </cell>
          <cell r="B648">
            <v>352000</v>
          </cell>
          <cell r="C648" t="str">
            <v>Matured Long Term Debt</v>
          </cell>
        </row>
        <row r="649">
          <cell r="A649" t="str">
            <v>2272</v>
          </cell>
          <cell r="B649">
            <v>352000</v>
          </cell>
          <cell r="C649" t="str">
            <v>Matured Interest on Long Term</v>
          </cell>
        </row>
        <row r="650">
          <cell r="A650" t="str">
            <v>2285</v>
          </cell>
          <cell r="B650">
            <v>352000</v>
          </cell>
          <cell r="C650" t="str">
            <v>Obligations Under Capital Leas</v>
          </cell>
        </row>
        <row r="651">
          <cell r="A651" t="str">
            <v>2286</v>
          </cell>
          <cell r="B651">
            <v>352000</v>
          </cell>
          <cell r="C651" t="str">
            <v>ACCOUNTS PAYABLE INC TAX</v>
          </cell>
        </row>
        <row r="652">
          <cell r="A652" t="str">
            <v>2287</v>
          </cell>
          <cell r="B652">
            <v>374980</v>
          </cell>
          <cell r="C652" t="str">
            <v>PAYROLL CLEARING</v>
          </cell>
        </row>
        <row r="653">
          <cell r="A653" t="str">
            <v>2288</v>
          </cell>
          <cell r="B653">
            <v>374095</v>
          </cell>
          <cell r="C653" t="str">
            <v>UNION DUES</v>
          </cell>
        </row>
        <row r="654">
          <cell r="A654" t="str">
            <v>2289</v>
          </cell>
          <cell r="B654">
            <v>374980</v>
          </cell>
          <cell r="C654" t="str">
            <v>UNITED WAY</v>
          </cell>
        </row>
        <row r="655">
          <cell r="A655" t="str">
            <v>2290</v>
          </cell>
          <cell r="B655" t="str">
            <v>400000</v>
          </cell>
          <cell r="C655" t="str">
            <v>GST - HO Networks Inc</v>
          </cell>
        </row>
        <row r="656">
          <cell r="A656" t="str">
            <v>2290</v>
          </cell>
          <cell r="B656" t="str">
            <v>400005</v>
          </cell>
          <cell r="C656" t="str">
            <v>GST - Hydro One Networks Inc.</v>
          </cell>
        </row>
        <row r="657">
          <cell r="A657" t="str">
            <v>2290</v>
          </cell>
          <cell r="B657" t="str">
            <v>400010</v>
          </cell>
          <cell r="C657" t="str">
            <v>GST - TNAM</v>
          </cell>
        </row>
        <row r="658">
          <cell r="A658" t="str">
            <v>2290</v>
          </cell>
          <cell r="B658" t="str">
            <v>400020</v>
          </cell>
          <cell r="C658" t="str">
            <v>GST - DNAM</v>
          </cell>
        </row>
        <row r="659">
          <cell r="A659" t="str">
            <v>2290</v>
          </cell>
          <cell r="B659" t="str">
            <v>400030</v>
          </cell>
          <cell r="C659" t="str">
            <v>GST - Remotes</v>
          </cell>
        </row>
        <row r="660">
          <cell r="A660" t="str">
            <v>2290</v>
          </cell>
          <cell r="B660" t="str">
            <v>400040</v>
          </cell>
          <cell r="C660" t="str">
            <v>GST - Telecom</v>
          </cell>
        </row>
        <row r="661">
          <cell r="A661" t="str">
            <v>2290</v>
          </cell>
          <cell r="B661" t="str">
            <v>400050</v>
          </cell>
          <cell r="C661" t="str">
            <v>GST - International Inc.</v>
          </cell>
        </row>
        <row r="662">
          <cell r="A662" t="str">
            <v>2290</v>
          </cell>
          <cell r="B662" t="str">
            <v>400060</v>
          </cell>
          <cell r="C662" t="str">
            <v>GST - Energy Company</v>
          </cell>
        </row>
        <row r="663">
          <cell r="A663" t="str">
            <v>2290</v>
          </cell>
          <cell r="B663" t="str">
            <v>400061</v>
          </cell>
          <cell r="C663" t="str">
            <v>GST -  OH Power Acquistion</v>
          </cell>
        </row>
        <row r="664">
          <cell r="A664" t="str">
            <v>2290</v>
          </cell>
          <cell r="B664" t="str">
            <v>400062</v>
          </cell>
          <cell r="C664" t="str">
            <v>GST - Default Supply (DX)</v>
          </cell>
        </row>
        <row r="665">
          <cell r="A665" t="str">
            <v>2290</v>
          </cell>
          <cell r="B665" t="str">
            <v>400063</v>
          </cell>
          <cell r="C665" t="str">
            <v>GST - Hydro One Markets Inc</v>
          </cell>
        </row>
        <row r="666">
          <cell r="A666" t="str">
            <v>2290</v>
          </cell>
          <cell r="B666" t="str">
            <v>400064</v>
          </cell>
          <cell r="C666" t="str">
            <v>GST DBD</v>
          </cell>
        </row>
        <row r="667">
          <cell r="A667" t="str">
            <v>2290</v>
          </cell>
          <cell r="B667" t="str">
            <v>400065</v>
          </cell>
          <cell r="C667" t="str">
            <v>GST  NS</v>
          </cell>
        </row>
        <row r="668">
          <cell r="A668" t="str">
            <v>2290</v>
          </cell>
          <cell r="B668" t="str">
            <v>400066</v>
          </cell>
          <cell r="C668" t="str">
            <v>GST - Pension Plan Billing</v>
          </cell>
        </row>
        <row r="669">
          <cell r="A669" t="str">
            <v>2290</v>
          </cell>
          <cell r="B669" t="str">
            <v>400070</v>
          </cell>
          <cell r="C669" t="str">
            <v>Gst:Food Sales(Kipling,L/View,</v>
          </cell>
        </row>
        <row r="670">
          <cell r="A670" t="str">
            <v>2290</v>
          </cell>
          <cell r="B670" t="str">
            <v>400075</v>
          </cell>
          <cell r="C670" t="str">
            <v>GST -  Telecom Link</v>
          </cell>
        </row>
        <row r="671">
          <cell r="A671" t="str">
            <v>2290</v>
          </cell>
          <cell r="B671" t="str">
            <v>400080</v>
          </cell>
          <cell r="C671" t="str">
            <v>Gst:Sales Of Elec By Nugs</v>
          </cell>
        </row>
        <row r="672">
          <cell r="A672" t="str">
            <v>2290</v>
          </cell>
          <cell r="B672" t="str">
            <v>400085</v>
          </cell>
          <cell r="C672" t="str">
            <v>GST -  eBUSINESS</v>
          </cell>
        </row>
        <row r="673">
          <cell r="A673" t="str">
            <v>2290</v>
          </cell>
          <cell r="B673" t="str">
            <v>400090</v>
          </cell>
          <cell r="C673" t="str">
            <v>Gst:Conf, Seminars &amp; Trade S</v>
          </cell>
        </row>
        <row r="674">
          <cell r="A674" t="str">
            <v>2290</v>
          </cell>
          <cell r="B674" t="str">
            <v>400100</v>
          </cell>
          <cell r="C674" t="str">
            <v>Gst Specl Elec Inspc Systems</v>
          </cell>
        </row>
        <row r="675">
          <cell r="A675" t="str">
            <v>2290</v>
          </cell>
          <cell r="B675" t="str">
            <v>400200</v>
          </cell>
          <cell r="C675" t="str">
            <v>GST Cllctd - Unidentified</v>
          </cell>
        </row>
        <row r="676">
          <cell r="A676" t="str">
            <v>2290</v>
          </cell>
          <cell r="B676" t="str">
            <v>400210</v>
          </cell>
          <cell r="C676" t="str">
            <v>Gst Cllcted on behalf Retailer</v>
          </cell>
        </row>
        <row r="677">
          <cell r="A677" t="str">
            <v>2290</v>
          </cell>
          <cell r="B677" t="str">
            <v>400220</v>
          </cell>
          <cell r="C677" t="str">
            <v>Gst Collected Retail Sales Sys</v>
          </cell>
        </row>
        <row r="678">
          <cell r="A678" t="str">
            <v>2290</v>
          </cell>
          <cell r="B678" t="str">
            <v>400230</v>
          </cell>
          <cell r="C678" t="str">
            <v>Gst Collected Accts Receiv Sys</v>
          </cell>
        </row>
        <row r="679">
          <cell r="A679" t="str">
            <v>2290</v>
          </cell>
          <cell r="B679" t="str">
            <v>400240</v>
          </cell>
          <cell r="C679" t="str">
            <v>Gst Collected Other</v>
          </cell>
        </row>
        <row r="680">
          <cell r="A680" t="str">
            <v>2290</v>
          </cell>
          <cell r="B680" t="str">
            <v>400250</v>
          </cell>
          <cell r="C680" t="str">
            <v>Gst Recaptured</v>
          </cell>
        </row>
        <row r="681">
          <cell r="A681" t="str">
            <v>2290</v>
          </cell>
          <cell r="B681" t="str">
            <v>400260</v>
          </cell>
          <cell r="C681" t="str">
            <v>Gst - Bad Debts</v>
          </cell>
        </row>
        <row r="682">
          <cell r="A682" t="str">
            <v>2290</v>
          </cell>
          <cell r="B682" t="str">
            <v>400270</v>
          </cell>
          <cell r="C682" t="str">
            <v>Gst Recapture Genl Elec Insp</v>
          </cell>
        </row>
        <row r="683">
          <cell r="A683" t="str">
            <v>2290</v>
          </cell>
          <cell r="B683" t="str">
            <v>400280</v>
          </cell>
          <cell r="C683" t="str">
            <v>Gst:Recapt:Res Real Prop:Grid</v>
          </cell>
        </row>
        <row r="684">
          <cell r="A684" t="str">
            <v>2290</v>
          </cell>
          <cell r="B684" t="str">
            <v>400290</v>
          </cell>
          <cell r="C684" t="str">
            <v>Gst Recaptre Res Real Prop:H O</v>
          </cell>
        </row>
        <row r="685">
          <cell r="A685" t="str">
            <v>2290</v>
          </cell>
          <cell r="B685" t="str">
            <v>400300</v>
          </cell>
          <cell r="C685" t="str">
            <v>Gst Paid</v>
          </cell>
        </row>
        <row r="686">
          <cell r="A686" t="str">
            <v>2290</v>
          </cell>
          <cell r="B686" t="str">
            <v>400310</v>
          </cell>
          <cell r="C686" t="str">
            <v>Gst:Trust Acct (Manual)</v>
          </cell>
        </row>
        <row r="687">
          <cell r="A687" t="str">
            <v>2290</v>
          </cell>
          <cell r="B687" t="str">
            <v>400330</v>
          </cell>
          <cell r="C687" t="str">
            <v>Gst:Emp Non Income Tax Alownce</v>
          </cell>
        </row>
        <row r="688">
          <cell r="A688" t="str">
            <v>2290</v>
          </cell>
          <cell r="B688" t="str">
            <v>400340</v>
          </cell>
          <cell r="C688" t="str">
            <v>Gst:Corporate Credit Cards</v>
          </cell>
        </row>
        <row r="689">
          <cell r="A689" t="str">
            <v>2290</v>
          </cell>
          <cell r="B689" t="str">
            <v>400610</v>
          </cell>
          <cell r="C689" t="str">
            <v>Gst Tams:Grid Pybl</v>
          </cell>
        </row>
        <row r="690">
          <cell r="A690" t="str">
            <v>2290</v>
          </cell>
          <cell r="B690" t="str">
            <v>400630</v>
          </cell>
          <cell r="C690" t="str">
            <v>Gst Tams Ret Pyble</v>
          </cell>
        </row>
        <row r="691">
          <cell r="A691" t="str">
            <v>2290</v>
          </cell>
          <cell r="B691" t="str">
            <v>400640</v>
          </cell>
          <cell r="C691" t="str">
            <v>Gst Tams Insp Serv</v>
          </cell>
        </row>
        <row r="692">
          <cell r="A692" t="str">
            <v>2290</v>
          </cell>
          <cell r="B692" t="str">
            <v>400650</v>
          </cell>
          <cell r="C692" t="str">
            <v>Gst Tams Ener Serv Pybl</v>
          </cell>
        </row>
        <row r="693">
          <cell r="A693" t="str">
            <v>2290</v>
          </cell>
          <cell r="B693" t="str">
            <v>400660</v>
          </cell>
          <cell r="C693" t="str">
            <v>Gst</v>
          </cell>
        </row>
        <row r="694">
          <cell r="A694" t="str">
            <v>2290</v>
          </cell>
          <cell r="B694" t="str">
            <v>400690</v>
          </cell>
          <cell r="C694" t="str">
            <v>Gst: Tams Ohi Pyble</v>
          </cell>
        </row>
        <row r="695">
          <cell r="A695" t="str">
            <v>2290</v>
          </cell>
          <cell r="B695" t="str">
            <v>400980</v>
          </cell>
          <cell r="C695" t="str">
            <v>Goods And Service Tax</v>
          </cell>
        </row>
        <row r="696">
          <cell r="A696" t="str">
            <v>2290</v>
          </cell>
          <cell r="B696" t="str">
            <v>401000</v>
          </cell>
          <cell r="C696" t="str">
            <v>PST HO Networks Inc</v>
          </cell>
        </row>
        <row r="697">
          <cell r="A697" t="str">
            <v>2290</v>
          </cell>
          <cell r="B697" t="str">
            <v>401001</v>
          </cell>
          <cell r="C697" t="str">
            <v>PST - TNAM</v>
          </cell>
        </row>
        <row r="698">
          <cell r="A698" t="str">
            <v>2290</v>
          </cell>
          <cell r="B698" t="str">
            <v>401002</v>
          </cell>
          <cell r="C698" t="str">
            <v>PST - DNAM</v>
          </cell>
        </row>
        <row r="699">
          <cell r="A699" t="str">
            <v>2290</v>
          </cell>
          <cell r="B699" t="str">
            <v>401003</v>
          </cell>
          <cell r="C699" t="str">
            <v>PST - Remotes</v>
          </cell>
        </row>
        <row r="700">
          <cell r="A700" t="str">
            <v>2290</v>
          </cell>
          <cell r="B700" t="str">
            <v>401004</v>
          </cell>
          <cell r="C700" t="str">
            <v>PST - Telecom</v>
          </cell>
        </row>
        <row r="701">
          <cell r="A701" t="str">
            <v>2290</v>
          </cell>
          <cell r="B701" t="str">
            <v>401005</v>
          </cell>
          <cell r="C701" t="str">
            <v>PST - International Inc.</v>
          </cell>
        </row>
        <row r="702">
          <cell r="A702" t="str">
            <v>2290</v>
          </cell>
          <cell r="B702" t="str">
            <v>401006</v>
          </cell>
          <cell r="C702" t="str">
            <v>PST - Energy Company</v>
          </cell>
        </row>
        <row r="703">
          <cell r="A703" t="str">
            <v>2290</v>
          </cell>
          <cell r="B703" t="str">
            <v>401007</v>
          </cell>
          <cell r="C703" t="str">
            <v>PST - Investment Recovery</v>
          </cell>
        </row>
        <row r="704">
          <cell r="A704" t="str">
            <v>2290</v>
          </cell>
          <cell r="B704" t="str">
            <v>401008</v>
          </cell>
          <cell r="C704" t="str">
            <v>PST - Default Supply (DX)</v>
          </cell>
        </row>
        <row r="705">
          <cell r="A705" t="str">
            <v>2290</v>
          </cell>
          <cell r="B705" t="str">
            <v>401009</v>
          </cell>
          <cell r="C705" t="str">
            <v>PST - Hydro One Markets Inc</v>
          </cell>
        </row>
        <row r="706">
          <cell r="A706" t="str">
            <v>2290</v>
          </cell>
          <cell r="B706" t="str">
            <v>401010</v>
          </cell>
          <cell r="C706" t="str">
            <v>Retail Sales Tax Payable</v>
          </cell>
        </row>
        <row r="707">
          <cell r="A707" t="str">
            <v>2290</v>
          </cell>
          <cell r="B707" t="str">
            <v>401011</v>
          </cell>
          <cell r="C707" t="str">
            <v>PST for DBD</v>
          </cell>
        </row>
        <row r="708">
          <cell r="A708" t="str">
            <v>2290</v>
          </cell>
          <cell r="B708" t="str">
            <v>401012</v>
          </cell>
          <cell r="C708" t="str">
            <v>PST NS</v>
          </cell>
        </row>
        <row r="709">
          <cell r="A709" t="str">
            <v>2290</v>
          </cell>
          <cell r="B709" t="str">
            <v>401013</v>
          </cell>
          <cell r="C709" t="str">
            <v>PST - Hydro One Networks Inc.</v>
          </cell>
        </row>
        <row r="710">
          <cell r="A710" t="str">
            <v>2290</v>
          </cell>
          <cell r="B710" t="str">
            <v>401014</v>
          </cell>
          <cell r="C710" t="str">
            <v>PST -  eBUSINESS</v>
          </cell>
        </row>
        <row r="711">
          <cell r="A711" t="str">
            <v>2290</v>
          </cell>
          <cell r="B711" t="str">
            <v>401020</v>
          </cell>
          <cell r="C711" t="str">
            <v>Provncl Sales Tax - A/R System</v>
          </cell>
        </row>
        <row r="712">
          <cell r="A712" t="str">
            <v>2290</v>
          </cell>
          <cell r="B712" t="str">
            <v>401030</v>
          </cell>
          <cell r="C712" t="str">
            <v>Ont Pst Pybl:Cafeteria Sales</v>
          </cell>
        </row>
        <row r="713">
          <cell r="A713" t="str">
            <v>2290</v>
          </cell>
          <cell r="B713" t="str">
            <v>401040</v>
          </cell>
          <cell r="C713" t="str">
            <v>Ont Pst Pybl:Machine Shop Mfg</v>
          </cell>
        </row>
        <row r="714">
          <cell r="A714" t="str">
            <v>2290</v>
          </cell>
          <cell r="B714" t="str">
            <v>401050</v>
          </cell>
          <cell r="C714" t="str">
            <v>Ont Pst Pybl:Camera/Print Repr</v>
          </cell>
        </row>
        <row r="715">
          <cell r="A715" t="str">
            <v>2290</v>
          </cell>
          <cell r="B715" t="str">
            <v>401060</v>
          </cell>
          <cell r="C715" t="str">
            <v>Sales Tax Payable -Quebec Prov</v>
          </cell>
        </row>
        <row r="716">
          <cell r="A716" t="str">
            <v>2290</v>
          </cell>
          <cell r="B716" t="str">
            <v>401075</v>
          </cell>
          <cell r="C716" t="str">
            <v>PST -  Telecom Link</v>
          </cell>
        </row>
        <row r="717">
          <cell r="A717" t="str">
            <v>2290</v>
          </cell>
          <cell r="B717" t="str">
            <v>401110</v>
          </cell>
          <cell r="C717" t="str">
            <v>Ont Pst Pybl</v>
          </cell>
        </row>
        <row r="718">
          <cell r="A718" t="str">
            <v>2290</v>
          </cell>
          <cell r="B718" t="str">
            <v>401150</v>
          </cell>
          <cell r="C718" t="str">
            <v>PST - Non Resident Contractors</v>
          </cell>
        </row>
        <row r="719">
          <cell r="A719" t="str">
            <v>2290</v>
          </cell>
          <cell r="B719" t="str">
            <v>401190</v>
          </cell>
          <cell r="C719" t="str">
            <v>Ont Pst Pybl</v>
          </cell>
        </row>
        <row r="720">
          <cell r="A720" t="str">
            <v>2290</v>
          </cell>
          <cell r="B720" t="str">
            <v>401980</v>
          </cell>
          <cell r="C720" t="str">
            <v>Provincial Taxes Payable</v>
          </cell>
        </row>
        <row r="721">
          <cell r="A721" t="str">
            <v>2290</v>
          </cell>
          <cell r="B721" t="str">
            <v>402000</v>
          </cell>
          <cell r="C721" t="str">
            <v>Sales Tax Suspense</v>
          </cell>
        </row>
        <row r="722">
          <cell r="A722" t="str">
            <v>2290</v>
          </cell>
          <cell r="B722" t="str">
            <v>402010</v>
          </cell>
          <cell r="C722" t="str">
            <v>Sales Tax Refund Suspense</v>
          </cell>
        </row>
        <row r="723">
          <cell r="A723" t="str">
            <v>2290</v>
          </cell>
          <cell r="B723" t="str">
            <v>402020</v>
          </cell>
          <cell r="C723" t="str">
            <v>Gst Suspense</v>
          </cell>
        </row>
        <row r="724">
          <cell r="A724" t="str">
            <v>2290</v>
          </cell>
          <cell r="B724" t="str">
            <v>402040</v>
          </cell>
          <cell r="C724" t="str">
            <v>Sales Tax</v>
          </cell>
        </row>
        <row r="725">
          <cell r="A725" t="str">
            <v>2290</v>
          </cell>
          <cell r="B725" t="str">
            <v>402980</v>
          </cell>
          <cell r="C725" t="str">
            <v>Sales Tax Suspense</v>
          </cell>
        </row>
        <row r="726">
          <cell r="A726" t="str">
            <v>2290</v>
          </cell>
          <cell r="B726" t="str">
            <v>403010</v>
          </cell>
          <cell r="C726" t="str">
            <v>GST CLEARING</v>
          </cell>
        </row>
        <row r="727">
          <cell r="A727" t="str">
            <v>2290</v>
          </cell>
          <cell r="B727" t="str">
            <v>403020</v>
          </cell>
          <cell r="C727" t="str">
            <v>PST CLEARING</v>
          </cell>
        </row>
        <row r="728">
          <cell r="A728" t="str">
            <v>2290</v>
          </cell>
          <cell r="B728" t="str">
            <v>403030</v>
          </cell>
          <cell r="C728" t="str">
            <v>QST CLEARING</v>
          </cell>
        </row>
        <row r="729">
          <cell r="A729" t="str">
            <v>2290</v>
          </cell>
          <cell r="B729" t="str">
            <v>404010</v>
          </cell>
          <cell r="C729" t="str">
            <v>Capital Tax Payable</v>
          </cell>
        </row>
        <row r="730">
          <cell r="A730" t="str">
            <v>2290</v>
          </cell>
          <cell r="B730" t="str">
            <v>404040</v>
          </cell>
          <cell r="C730" t="str">
            <v>Gst Susp - Retail Cust Billing</v>
          </cell>
        </row>
        <row r="731">
          <cell r="A731" t="str">
            <v>2290</v>
          </cell>
          <cell r="B731" t="str">
            <v>404050</v>
          </cell>
          <cell r="C731" t="str">
            <v>Gst Suspense</v>
          </cell>
        </row>
        <row r="732">
          <cell r="A732" t="str">
            <v>2290</v>
          </cell>
          <cell r="B732" t="str">
            <v>413100</v>
          </cell>
          <cell r="C732" t="str">
            <v>Accr Liab - Pst</v>
          </cell>
        </row>
        <row r="733">
          <cell r="A733" t="str">
            <v>2291</v>
          </cell>
          <cell r="B733" t="str">
            <v>371600</v>
          </cell>
          <cell r="C733" t="str">
            <v>Witholding Tax - Rentals</v>
          </cell>
        </row>
        <row r="734">
          <cell r="A734" t="str">
            <v>2291</v>
          </cell>
          <cell r="B734" t="str">
            <v>371800</v>
          </cell>
          <cell r="C734" t="str">
            <v>Witholding Tax - Services</v>
          </cell>
        </row>
        <row r="735">
          <cell r="A735" t="str">
            <v>2292</v>
          </cell>
          <cell r="B735" t="str">
            <v>361982</v>
          </cell>
          <cell r="C735" t="str">
            <v>CPP - Corporate Contribution</v>
          </cell>
        </row>
        <row r="736">
          <cell r="A736" t="str">
            <v>2292</v>
          </cell>
          <cell r="B736" t="str">
            <v>364040</v>
          </cell>
          <cell r="C736" t="str">
            <v>DENTAL-COST ALLOC VIA ADJUST</v>
          </cell>
        </row>
        <row r="737">
          <cell r="A737" t="str">
            <v>2292</v>
          </cell>
          <cell r="B737" t="str">
            <v>364110</v>
          </cell>
          <cell r="C737" t="str">
            <v>OHIP-EMPLOYEE CONTRIB</v>
          </cell>
        </row>
        <row r="738">
          <cell r="A738" t="str">
            <v>2292</v>
          </cell>
          <cell r="B738" t="str">
            <v>364111</v>
          </cell>
          <cell r="C738" t="str">
            <v>OHIP Refund (Earn Code = ORE)</v>
          </cell>
        </row>
        <row r="739">
          <cell r="A739" t="str">
            <v>2292</v>
          </cell>
          <cell r="B739" t="str">
            <v>364120</v>
          </cell>
          <cell r="C739" t="str">
            <v>OHIP-CORP CONTRIB</v>
          </cell>
        </row>
        <row r="740">
          <cell r="A740" t="str">
            <v>2292</v>
          </cell>
          <cell r="B740" t="str">
            <v>364130</v>
          </cell>
          <cell r="C740" t="str">
            <v>EHB&amp;SP-EMPLOYEE CONTRIBUTIONS</v>
          </cell>
        </row>
        <row r="741">
          <cell r="A741" t="str">
            <v>2292</v>
          </cell>
          <cell r="B741" t="str">
            <v>364140</v>
          </cell>
          <cell r="C741" t="str">
            <v>EHB&amp;SP-COST ALLOC VIA PAY BUR</v>
          </cell>
        </row>
        <row r="742">
          <cell r="A742" t="str">
            <v>2292</v>
          </cell>
          <cell r="B742" t="str">
            <v>364141</v>
          </cell>
          <cell r="C742" t="str">
            <v>EHB - Employee</v>
          </cell>
        </row>
        <row r="743">
          <cell r="A743" t="str">
            <v>2292</v>
          </cell>
          <cell r="B743" t="str">
            <v>364142</v>
          </cell>
          <cell r="C743" t="str">
            <v>Semi Private Coverage - Empl</v>
          </cell>
        </row>
        <row r="744">
          <cell r="A744" t="str">
            <v>2292</v>
          </cell>
          <cell r="B744" t="str">
            <v>364150</v>
          </cell>
          <cell r="C744" t="str">
            <v>EHB&amp;SP-PAYMENT TO AGENCIES</v>
          </cell>
        </row>
        <row r="745">
          <cell r="A745" t="str">
            <v>2292</v>
          </cell>
          <cell r="B745" t="str">
            <v>364160</v>
          </cell>
          <cell r="C745" t="str">
            <v>EHB&amp;SP-COST ALLOC VIA ADJUST</v>
          </cell>
        </row>
        <row r="746">
          <cell r="A746" t="str">
            <v>2292</v>
          </cell>
          <cell r="B746" t="str">
            <v>364180</v>
          </cell>
          <cell r="C746" t="str">
            <v>EHT payts/refunds-unallocated</v>
          </cell>
        </row>
        <row r="747">
          <cell r="A747" t="str">
            <v>2292</v>
          </cell>
          <cell r="B747" t="str">
            <v>364190</v>
          </cell>
          <cell r="C747" t="str">
            <v>Pays - Unallocated</v>
          </cell>
        </row>
        <row r="748">
          <cell r="A748" t="str">
            <v>2292</v>
          </cell>
          <cell r="B748" t="str">
            <v>364200</v>
          </cell>
          <cell r="C748" t="str">
            <v>MATERNITY COST ALLO VIA PAY BU</v>
          </cell>
        </row>
        <row r="749">
          <cell r="A749" t="str">
            <v>2292</v>
          </cell>
          <cell r="B749" t="str">
            <v>364210</v>
          </cell>
          <cell r="C749" t="str">
            <v>MATERNITY - PAYMENTS</v>
          </cell>
        </row>
        <row r="750">
          <cell r="A750" t="str">
            <v>2292</v>
          </cell>
          <cell r="B750" t="str">
            <v>364280</v>
          </cell>
          <cell r="C750" t="str">
            <v>Maternity-Cost Alloc Via Adjus</v>
          </cell>
        </row>
        <row r="751">
          <cell r="A751" t="str">
            <v>2292</v>
          </cell>
          <cell r="B751" t="str">
            <v>364290</v>
          </cell>
          <cell r="C751" t="str">
            <v>Severance Deduction Account</v>
          </cell>
        </row>
        <row r="752">
          <cell r="A752" t="str">
            <v>2292</v>
          </cell>
          <cell r="B752" t="str">
            <v>364980</v>
          </cell>
          <cell r="C752" t="str">
            <v>Miscellaneous Benefit Plans</v>
          </cell>
        </row>
        <row r="753">
          <cell r="A753" t="str">
            <v>2292</v>
          </cell>
          <cell r="B753" t="str">
            <v>365980</v>
          </cell>
          <cell r="C753" t="str">
            <v>Canada Pension Plan</v>
          </cell>
        </row>
        <row r="754">
          <cell r="A754" t="str">
            <v>2292</v>
          </cell>
          <cell r="B754" t="str">
            <v>365981</v>
          </cell>
          <cell r="C754" t="str">
            <v>CPP - Employee Contribution</v>
          </cell>
        </row>
        <row r="755">
          <cell r="A755" t="str">
            <v>2292</v>
          </cell>
          <cell r="B755" t="str">
            <v>365982</v>
          </cell>
          <cell r="C755" t="str">
            <v>CPP - Corporate Contribution</v>
          </cell>
        </row>
        <row r="756">
          <cell r="A756" t="str">
            <v>2292</v>
          </cell>
          <cell r="B756" t="str">
            <v>365983</v>
          </cell>
          <cell r="C756" t="str">
            <v>CPP - Payments</v>
          </cell>
        </row>
        <row r="757">
          <cell r="A757" t="str">
            <v>2292</v>
          </cell>
          <cell r="B757" t="str">
            <v>366130</v>
          </cell>
          <cell r="C757" t="str">
            <v>HPP Buyback</v>
          </cell>
        </row>
        <row r="758">
          <cell r="A758" t="str">
            <v>2292</v>
          </cell>
          <cell r="B758" t="str">
            <v>366300</v>
          </cell>
          <cell r="C758" t="str">
            <v>GLI-EMPLOYEE CONTRIBUTIONS</v>
          </cell>
        </row>
        <row r="759">
          <cell r="A759" t="str">
            <v>2292</v>
          </cell>
          <cell r="B759" t="str">
            <v>366310</v>
          </cell>
          <cell r="C759" t="str">
            <v>Supplemental Life Ins-Payment</v>
          </cell>
        </row>
        <row r="760">
          <cell r="A760" t="str">
            <v>2292</v>
          </cell>
          <cell r="B760" t="str">
            <v>366910</v>
          </cell>
          <cell r="C760" t="str">
            <v>GLI-COST ALLOC VIA PAYROLL BUR</v>
          </cell>
        </row>
        <row r="761">
          <cell r="A761" t="str">
            <v>2292</v>
          </cell>
          <cell r="B761" t="str">
            <v>366920</v>
          </cell>
          <cell r="C761" t="str">
            <v>GLI-PAYTS TO AGENCIES FOR EMPL</v>
          </cell>
        </row>
        <row r="762">
          <cell r="A762" t="str">
            <v>2292</v>
          </cell>
          <cell r="B762" t="str">
            <v>366930</v>
          </cell>
          <cell r="C762" t="str">
            <v>GLI-COST ALLOCATED VIA ADJUST</v>
          </cell>
        </row>
        <row r="763">
          <cell r="A763" t="str">
            <v>2292</v>
          </cell>
          <cell r="B763" t="str">
            <v>367000</v>
          </cell>
          <cell r="C763" t="str">
            <v>ACC LIAB-EMPLOYEES ON SABBATIC</v>
          </cell>
        </row>
        <row r="764">
          <cell r="A764" t="str">
            <v>2292</v>
          </cell>
          <cell r="B764" t="str">
            <v>367980</v>
          </cell>
          <cell r="C764" t="str">
            <v>Acc Liab - Emp On Sabbatical</v>
          </cell>
        </row>
        <row r="765">
          <cell r="A765" t="str">
            <v>2292</v>
          </cell>
          <cell r="B765" t="str">
            <v>369980</v>
          </cell>
          <cell r="C765" t="str">
            <v>Net Pay (Including Pensions)</v>
          </cell>
        </row>
        <row r="766">
          <cell r="A766" t="str">
            <v>2292</v>
          </cell>
          <cell r="B766" t="str">
            <v>369981</v>
          </cell>
          <cell r="C766" t="str">
            <v>Net Pay - Employees</v>
          </cell>
        </row>
        <row r="767">
          <cell r="A767" t="str">
            <v>2292</v>
          </cell>
          <cell r="B767" t="str">
            <v>369982</v>
          </cell>
          <cell r="C767" t="str">
            <v>Net Pay Pensioners</v>
          </cell>
        </row>
        <row r="768">
          <cell r="A768" t="str">
            <v>2292</v>
          </cell>
          <cell r="B768" t="str">
            <v>370980</v>
          </cell>
          <cell r="C768" t="str">
            <v>Acc Payroll(Bulk Retro Setment</v>
          </cell>
        </row>
        <row r="769">
          <cell r="A769" t="str">
            <v>2292</v>
          </cell>
          <cell r="B769" t="str">
            <v>371981</v>
          </cell>
          <cell r="C769" t="str">
            <v>Employee Income Tax - Quebec</v>
          </cell>
        </row>
        <row r="770">
          <cell r="A770" t="str">
            <v>2292</v>
          </cell>
          <cell r="B770" t="str">
            <v>372980</v>
          </cell>
          <cell r="C770" t="str">
            <v>Unempl Ins Contrib - Employees</v>
          </cell>
        </row>
        <row r="771">
          <cell r="A771" t="str">
            <v>2292</v>
          </cell>
          <cell r="B771" t="str">
            <v>372981</v>
          </cell>
          <cell r="C771" t="str">
            <v>EI - Employee Contribution</v>
          </cell>
        </row>
        <row r="772">
          <cell r="A772" t="str">
            <v>2292</v>
          </cell>
          <cell r="B772" t="str">
            <v>372982</v>
          </cell>
          <cell r="C772" t="str">
            <v>EI - Corporate Contribution</v>
          </cell>
        </row>
        <row r="773">
          <cell r="A773" t="str">
            <v>2292</v>
          </cell>
          <cell r="B773" t="str">
            <v>372983</v>
          </cell>
          <cell r="C773" t="str">
            <v>EI - Payments</v>
          </cell>
        </row>
        <row r="774">
          <cell r="A774" t="str">
            <v>2292</v>
          </cell>
          <cell r="B774" t="str">
            <v>373980</v>
          </cell>
          <cell r="C774" t="str">
            <v>Unempl Ins Contrib - Corp</v>
          </cell>
        </row>
        <row r="775">
          <cell r="A775" t="str">
            <v>2292</v>
          </cell>
          <cell r="B775" t="str">
            <v>374040</v>
          </cell>
          <cell r="C775" t="str">
            <v>Misc Payroll DeductUnion Trust</v>
          </cell>
        </row>
        <row r="776">
          <cell r="A776" t="str">
            <v>2292</v>
          </cell>
          <cell r="B776" t="str">
            <v>374050</v>
          </cell>
          <cell r="C776" t="str">
            <v>Garnishments Deduction</v>
          </cell>
        </row>
        <row r="777">
          <cell r="A777" t="str">
            <v>2292</v>
          </cell>
          <cell r="B777" t="str">
            <v>374090</v>
          </cell>
          <cell r="C777" t="str">
            <v>Chestnut Park Accord PWU Union</v>
          </cell>
        </row>
        <row r="778">
          <cell r="A778" t="str">
            <v>2292</v>
          </cell>
          <cell r="B778" t="str">
            <v>374091</v>
          </cell>
          <cell r="C778" t="str">
            <v>PWU Union</v>
          </cell>
        </row>
        <row r="779">
          <cell r="A779" t="str">
            <v>2292</v>
          </cell>
          <cell r="B779" t="str">
            <v>374092</v>
          </cell>
          <cell r="C779" t="str">
            <v>Society Union</v>
          </cell>
        </row>
        <row r="780">
          <cell r="A780" t="str">
            <v>2292</v>
          </cell>
          <cell r="B780" t="str">
            <v>374093</v>
          </cell>
          <cell r="C780" t="str">
            <v>Previous Year Union Due Refund</v>
          </cell>
        </row>
        <row r="781">
          <cell r="A781" t="str">
            <v>2292</v>
          </cell>
          <cell r="B781" t="str">
            <v>374094</v>
          </cell>
          <cell r="C781" t="str">
            <v>Current Year PWU Dues Refund</v>
          </cell>
        </row>
        <row r="782">
          <cell r="A782" t="str">
            <v>2292</v>
          </cell>
          <cell r="B782" t="str">
            <v>374095</v>
          </cell>
          <cell r="C782" t="str">
            <v>MUNION-Misc.UnionDue Deduction</v>
          </cell>
        </row>
        <row r="783">
          <cell r="A783" t="str">
            <v>2292</v>
          </cell>
          <cell r="B783" t="str">
            <v>374096</v>
          </cell>
          <cell r="C783" t="str">
            <v>M&amp;A RRSP</v>
          </cell>
        </row>
        <row r="784">
          <cell r="A784" t="str">
            <v>2292</v>
          </cell>
          <cell r="B784" t="str">
            <v>374097</v>
          </cell>
          <cell r="C784" t="str">
            <v>M&amp;A Benefits Deduction</v>
          </cell>
        </row>
        <row r="785">
          <cell r="A785" t="str">
            <v>2292</v>
          </cell>
          <cell r="B785" t="str">
            <v>374110</v>
          </cell>
          <cell r="C785" t="str">
            <v>HEPCOE Credit Union</v>
          </cell>
        </row>
        <row r="786">
          <cell r="A786" t="str">
            <v>2292</v>
          </cell>
          <cell r="B786" t="str">
            <v>374160</v>
          </cell>
          <cell r="C786" t="str">
            <v>Quarter Century Club</v>
          </cell>
        </row>
        <row r="787">
          <cell r="A787" t="str">
            <v>2292</v>
          </cell>
          <cell r="B787" t="str">
            <v>374170</v>
          </cell>
          <cell r="C787" t="str">
            <v>Hydro Club Deduction</v>
          </cell>
        </row>
        <row r="788">
          <cell r="A788" t="str">
            <v>2292</v>
          </cell>
          <cell r="B788" t="str">
            <v>374980</v>
          </cell>
          <cell r="C788" t="str">
            <v>Misc Payroll Deduction</v>
          </cell>
        </row>
        <row r="789">
          <cell r="A789" t="str">
            <v>2292</v>
          </cell>
          <cell r="B789" t="str">
            <v>375000</v>
          </cell>
          <cell r="C789" t="str">
            <v>Death Grant(ESR,PWU &amp; Society)</v>
          </cell>
        </row>
        <row r="790">
          <cell r="A790" t="str">
            <v>2292</v>
          </cell>
          <cell r="B790" t="str">
            <v>375980</v>
          </cell>
          <cell r="C790" t="str">
            <v>Cheques Dep (Death Benefits)</v>
          </cell>
        </row>
        <row r="791">
          <cell r="A791" t="str">
            <v>2292</v>
          </cell>
          <cell r="B791" t="str">
            <v>376030</v>
          </cell>
          <cell r="C791" t="str">
            <v>Employee Sabbatical Interest</v>
          </cell>
        </row>
        <row r="792">
          <cell r="A792" t="str">
            <v>2292</v>
          </cell>
          <cell r="B792" t="str">
            <v>376040</v>
          </cell>
          <cell r="C792" t="str">
            <v>Pyrl Distr Susp-Expatr Tax</v>
          </cell>
        </row>
        <row r="793">
          <cell r="A793" t="str">
            <v>2292</v>
          </cell>
          <cell r="B793" t="str">
            <v>376060</v>
          </cell>
          <cell r="C793" t="str">
            <v>Trade Union Related Deductions</v>
          </cell>
        </row>
        <row r="794">
          <cell r="A794" t="str">
            <v>2292</v>
          </cell>
          <cell r="B794" t="str">
            <v>376070</v>
          </cell>
          <cell r="C794" t="str">
            <v>FMLA-E Carpenters 27 (v) Trade</v>
          </cell>
        </row>
        <row r="795">
          <cell r="A795" t="str">
            <v>2292</v>
          </cell>
          <cell r="B795" t="str">
            <v>376120</v>
          </cell>
          <cell r="C795" t="str">
            <v>Payroll Distribution Suspense</v>
          </cell>
        </row>
        <row r="796">
          <cell r="A796" t="str">
            <v>2292</v>
          </cell>
          <cell r="B796" t="str">
            <v>376150</v>
          </cell>
          <cell r="C796" t="str">
            <v>PAY SUSPENSE-RCT MAX PENSION</v>
          </cell>
        </row>
        <row r="797">
          <cell r="A797" t="str">
            <v>2292</v>
          </cell>
          <cell r="B797" t="str">
            <v>376160</v>
          </cell>
          <cell r="C797" t="str">
            <v>PAY DIST SUSP-IN LIEU OF PENSI</v>
          </cell>
        </row>
        <row r="798">
          <cell r="A798" t="str">
            <v>2292</v>
          </cell>
          <cell r="B798" t="str">
            <v>376170</v>
          </cell>
          <cell r="C798" t="str">
            <v>PAY DIST SUSP-WOODENS PAYMENTS</v>
          </cell>
        </row>
        <row r="799">
          <cell r="A799" t="str">
            <v>2292</v>
          </cell>
          <cell r="B799" t="str">
            <v>376980</v>
          </cell>
          <cell r="C799" t="str">
            <v>Payroll Distribution Suspense</v>
          </cell>
        </row>
        <row r="800">
          <cell r="A800" t="str">
            <v>2292</v>
          </cell>
          <cell r="B800" t="str">
            <v>376990</v>
          </cell>
          <cell r="C800" t="str">
            <v>Distributed Amounts</v>
          </cell>
        </row>
        <row r="801">
          <cell r="A801" t="str">
            <v>2292</v>
          </cell>
          <cell r="B801" t="str">
            <v>377000</v>
          </cell>
          <cell r="C801" t="str">
            <v>Labour Cost Factor Suspense</v>
          </cell>
        </row>
        <row r="802">
          <cell r="A802" t="str">
            <v>2292</v>
          </cell>
          <cell r="B802" t="str">
            <v>377010</v>
          </cell>
          <cell r="C802" t="str">
            <v>LABOUR MANPOWER SYSTEM</v>
          </cell>
        </row>
        <row r="803">
          <cell r="A803" t="str">
            <v>2292</v>
          </cell>
          <cell r="B803" t="str">
            <v>377020</v>
          </cell>
          <cell r="C803" t="str">
            <v>LABOUR REDISTRIBUTION</v>
          </cell>
        </row>
        <row r="804">
          <cell r="A804" t="str">
            <v>2292</v>
          </cell>
          <cell r="B804" t="str">
            <v>378980</v>
          </cell>
          <cell r="C804" t="str">
            <v>Payroll Burden Suspense</v>
          </cell>
        </row>
        <row r="805">
          <cell r="A805" t="str">
            <v>2292</v>
          </cell>
          <cell r="B805" t="str">
            <v>379000</v>
          </cell>
          <cell r="C805" t="str">
            <v>PWU SETTLEMENT:JOB SEC LEVY</v>
          </cell>
        </row>
        <row r="806">
          <cell r="A806" t="str">
            <v>2292</v>
          </cell>
          <cell r="B806" t="str">
            <v>379140</v>
          </cell>
          <cell r="C806" t="str">
            <v>Pwu Settlement: Job Sec Costs</v>
          </cell>
        </row>
        <row r="807">
          <cell r="A807" t="str">
            <v>2292</v>
          </cell>
          <cell r="B807" t="str">
            <v>379990</v>
          </cell>
          <cell r="C807" t="str">
            <v>Unexpected Deduction Code Used</v>
          </cell>
        </row>
        <row r="808">
          <cell r="A808" t="str">
            <v>2292</v>
          </cell>
          <cell r="B808" t="str">
            <v>380000</v>
          </cell>
          <cell r="C808" t="str">
            <v>Pension Fund Valn Liability</v>
          </cell>
        </row>
        <row r="809">
          <cell r="A809" t="str">
            <v>2293</v>
          </cell>
          <cell r="B809">
            <v>374980</v>
          </cell>
          <cell r="C809" t="str">
            <v>SOCIAL CLUB</v>
          </cell>
        </row>
        <row r="810">
          <cell r="A810" t="str">
            <v>2294</v>
          </cell>
          <cell r="B810" t="str">
            <v>411000</v>
          </cell>
          <cell r="C810" t="str">
            <v>Accr Payments In Lieu Of Taxes</v>
          </cell>
        </row>
        <row r="811">
          <cell r="A811" t="str">
            <v>2295</v>
          </cell>
          <cell r="B811">
            <v>404010</v>
          </cell>
          <cell r="C811" t="str">
            <v>capital tax payable</v>
          </cell>
        </row>
        <row r="812">
          <cell r="A812" t="str">
            <v>2296</v>
          </cell>
          <cell r="B812" t="str">
            <v>404020</v>
          </cell>
          <cell r="C812" t="str">
            <v>Income Tax Payable</v>
          </cell>
        </row>
        <row r="813">
          <cell r="A813" t="str">
            <v>2296</v>
          </cell>
          <cell r="B813" t="str">
            <v>404030</v>
          </cell>
          <cell r="C813" t="str">
            <v>Future Income Tax Liability</v>
          </cell>
        </row>
        <row r="814">
          <cell r="A814" t="str">
            <v>2297</v>
          </cell>
          <cell r="B814" t="str">
            <v>229700</v>
          </cell>
          <cell r="C814" t="str">
            <v>A/P WITHIN GRP(USFOA)</v>
          </cell>
        </row>
        <row r="815">
          <cell r="A815" t="str">
            <v>2305</v>
          </cell>
          <cell r="B815">
            <v>451070</v>
          </cell>
          <cell r="C815" t="str">
            <v>Accum Provision for Injuries &amp;</v>
          </cell>
        </row>
        <row r="816">
          <cell r="A816" t="str">
            <v>2306</v>
          </cell>
          <cell r="B816" t="str">
            <v>451070</v>
          </cell>
          <cell r="C816" t="str">
            <v>WC-TRANSFER FROM TOTAL</v>
          </cell>
        </row>
        <row r="817">
          <cell r="A817" t="str">
            <v>2315</v>
          </cell>
          <cell r="B817">
            <v>451000</v>
          </cell>
          <cell r="C817" t="str">
            <v>Accum Provision for Rate Refun</v>
          </cell>
        </row>
        <row r="818">
          <cell r="A818" t="str">
            <v>2320</v>
          </cell>
          <cell r="B818">
            <v>451000</v>
          </cell>
          <cell r="C818" t="str">
            <v>CITY OF BRAMPTON LOAN</v>
          </cell>
        </row>
        <row r="819">
          <cell r="A819" t="str">
            <v>2325</v>
          </cell>
          <cell r="B819" t="str">
            <v>323000</v>
          </cell>
          <cell r="C819" t="str">
            <v>OBLIGATIONS UNDER CAP LEASES</v>
          </cell>
        </row>
        <row r="820">
          <cell r="A820" t="str">
            <v>2325</v>
          </cell>
          <cell r="B820" t="str">
            <v>323300</v>
          </cell>
          <cell r="C820" t="str">
            <v>Lease:Shl Computer</v>
          </cell>
        </row>
        <row r="821">
          <cell r="A821" t="str">
            <v>2330</v>
          </cell>
          <cell r="B821">
            <v>451000</v>
          </cell>
          <cell r="C821" t="str">
            <v>DEVELOPMENT CHARGE FUND</v>
          </cell>
        </row>
        <row r="822">
          <cell r="A822" t="str">
            <v>2335</v>
          </cell>
          <cell r="B822">
            <v>451000</v>
          </cell>
          <cell r="C822" t="str">
            <v>L TERM CUSTOMER DEPOSITS</v>
          </cell>
        </row>
        <row r="823">
          <cell r="A823" t="str">
            <v>2340</v>
          </cell>
          <cell r="B823">
            <v>451000</v>
          </cell>
          <cell r="C823" t="str">
            <v>HOLDBACKS PAYABLE</v>
          </cell>
        </row>
        <row r="824">
          <cell r="A824" t="str">
            <v>2345</v>
          </cell>
          <cell r="B824">
            <v>451000</v>
          </cell>
          <cell r="C824" t="str">
            <v>DEFERRED CHARGES - DEBENTURES</v>
          </cell>
        </row>
        <row r="825">
          <cell r="A825" t="str">
            <v>2350</v>
          </cell>
          <cell r="B825">
            <v>451000</v>
          </cell>
          <cell r="C825" t="str">
            <v>Future Income Tax - Non-Curren</v>
          </cell>
        </row>
        <row r="826">
          <cell r="A826" t="str">
            <v>2355</v>
          </cell>
          <cell r="B826" t="str">
            <v>451250</v>
          </cell>
          <cell r="C826" t="str">
            <v>Legal Claims Provision</v>
          </cell>
        </row>
        <row r="827">
          <cell r="A827" t="str">
            <v>2355</v>
          </cell>
          <cell r="B827" t="str">
            <v>451980</v>
          </cell>
          <cell r="C827" t="str">
            <v>Long-Term A/P&amp;Acc Chges</v>
          </cell>
        </row>
        <row r="828">
          <cell r="A828" t="str">
            <v>2356</v>
          </cell>
          <cell r="B828" t="str">
            <v>452010</v>
          </cell>
          <cell r="C828" t="str">
            <v>Regulatory  Liabilities - DPA</v>
          </cell>
        </row>
        <row r="829">
          <cell r="A829" t="str">
            <v>2356</v>
          </cell>
          <cell r="B829" t="str">
            <v>452011</v>
          </cell>
          <cell r="C829" t="str">
            <v>Market Ready Write off Prov</v>
          </cell>
        </row>
        <row r="830">
          <cell r="A830" t="str">
            <v>2356</v>
          </cell>
          <cell r="B830" t="str">
            <v>452012</v>
          </cell>
          <cell r="C830" t="str">
            <v>Environmental Provision</v>
          </cell>
        </row>
        <row r="831">
          <cell r="A831" t="str">
            <v>2356</v>
          </cell>
          <cell r="B831" t="str">
            <v>452013</v>
          </cell>
          <cell r="C831" t="str">
            <v>Current Liabilty -  Dx PCB</v>
          </cell>
        </row>
        <row r="832">
          <cell r="A832" t="str">
            <v>2356</v>
          </cell>
          <cell r="B832" t="str">
            <v>452014</v>
          </cell>
          <cell r="C832" t="str">
            <v>Current Liability -  Dx LAR</v>
          </cell>
        </row>
        <row r="833">
          <cell r="A833" t="str">
            <v>2356</v>
          </cell>
          <cell r="B833" t="str">
            <v>452015</v>
          </cell>
          <cell r="C833" t="str">
            <v>Current Liability -  Tx PCB</v>
          </cell>
        </row>
        <row r="834">
          <cell r="A834" t="str">
            <v>2356</v>
          </cell>
          <cell r="B834" t="str">
            <v>452016</v>
          </cell>
          <cell r="C834" t="str">
            <v>Current Liability -  Tx LAR</v>
          </cell>
        </row>
        <row r="835">
          <cell r="A835" t="str">
            <v>2356</v>
          </cell>
          <cell r="B835" t="str">
            <v>452017</v>
          </cell>
          <cell r="C835" t="str">
            <v>Current Liability-Remotes LAR</v>
          </cell>
        </row>
        <row r="836">
          <cell r="A836" t="str">
            <v>2356</v>
          </cell>
          <cell r="B836" t="str">
            <v>452050</v>
          </cell>
          <cell r="C836" t="str">
            <v>Long-Term Liability -Dx PCB</v>
          </cell>
        </row>
        <row r="837">
          <cell r="A837" t="str">
            <v>2356</v>
          </cell>
          <cell r="B837" t="str">
            <v>452051</v>
          </cell>
          <cell r="C837" t="str">
            <v>Long-Term Liability -Dx LAR</v>
          </cell>
        </row>
        <row r="838">
          <cell r="A838" t="str">
            <v>2356</v>
          </cell>
          <cell r="B838" t="str">
            <v>452052</v>
          </cell>
          <cell r="C838" t="str">
            <v>Long-Term Liability -Tx PCB</v>
          </cell>
        </row>
        <row r="839">
          <cell r="A839" t="str">
            <v>2356</v>
          </cell>
          <cell r="B839" t="str">
            <v>452053</v>
          </cell>
          <cell r="C839" t="str">
            <v>Long-Term Liability -Tx LAR</v>
          </cell>
        </row>
        <row r="840">
          <cell r="A840" t="str">
            <v>2356</v>
          </cell>
          <cell r="B840" t="str">
            <v>452054</v>
          </cell>
          <cell r="C840" t="str">
            <v>Long-Term Liability-Rem LAR</v>
          </cell>
        </row>
        <row r="841">
          <cell r="A841" t="str">
            <v>2405</v>
          </cell>
          <cell r="B841">
            <v>451000</v>
          </cell>
          <cell r="C841" t="str">
            <v>Other Regulatory Liabilities</v>
          </cell>
        </row>
        <row r="842">
          <cell r="A842" t="str">
            <v>2410</v>
          </cell>
          <cell r="B842">
            <v>451000</v>
          </cell>
          <cell r="C842" t="str">
            <v>Deferred Gains from Dispositio</v>
          </cell>
        </row>
        <row r="843">
          <cell r="A843" t="str">
            <v>2415</v>
          </cell>
          <cell r="B843">
            <v>451000</v>
          </cell>
          <cell r="C843" t="str">
            <v>Unamrtzd Gain on Reacquired De</v>
          </cell>
        </row>
        <row r="844">
          <cell r="A844" t="str">
            <v>2425</v>
          </cell>
          <cell r="B844" t="str">
            <v>220100</v>
          </cell>
          <cell r="C844" t="str">
            <v>A/R WITHIN GRP(AFFIL FLD REQD)</v>
          </cell>
        </row>
        <row r="845">
          <cell r="A845" t="str">
            <v>2425</v>
          </cell>
          <cell r="B845" t="str">
            <v>356102</v>
          </cell>
          <cell r="C845" t="str">
            <v>Inter-Comp Acct with Brampton</v>
          </cell>
        </row>
        <row r="846">
          <cell r="A846" t="str">
            <v>2425</v>
          </cell>
          <cell r="B846" t="str">
            <v>451000</v>
          </cell>
          <cell r="C846" t="str">
            <v>LONG TERM A/P &amp; ACCR CHARGES</v>
          </cell>
        </row>
        <row r="847">
          <cell r="A847" t="str">
            <v>2425</v>
          </cell>
          <cell r="B847" t="str">
            <v>451100</v>
          </cell>
          <cell r="C847" t="str">
            <v>PROP &amp; PROP RIGHTS</v>
          </cell>
        </row>
        <row r="848">
          <cell r="A848" t="str">
            <v>2425</v>
          </cell>
          <cell r="B848" t="str">
            <v>451110</v>
          </cell>
          <cell r="C848" t="str">
            <v>PROP RIGHTS FULL OWNER</v>
          </cell>
        </row>
        <row r="849">
          <cell r="A849" t="str">
            <v>2425</v>
          </cell>
          <cell r="B849" t="str">
            <v>451120</v>
          </cell>
          <cell r="C849" t="str">
            <v>PROP RIGHTS - EASEMENTS</v>
          </cell>
        </row>
        <row r="850">
          <cell r="A850" t="str">
            <v>2435</v>
          </cell>
          <cell r="B850">
            <v>451000</v>
          </cell>
          <cell r="C850" t="str">
            <v>Accrued Rate Payer Benefit</v>
          </cell>
        </row>
        <row r="851">
          <cell r="A851" t="str">
            <v>2437</v>
          </cell>
          <cell r="B851" t="str">
            <v>453000</v>
          </cell>
          <cell r="C851" t="str">
            <v>OPEB - Dental - Opening Liab</v>
          </cell>
        </row>
        <row r="852">
          <cell r="A852" t="str">
            <v>2437</v>
          </cell>
          <cell r="B852" t="str">
            <v>453010</v>
          </cell>
          <cell r="C852" t="str">
            <v>OPEB-GLI-Open Liability</v>
          </cell>
        </row>
        <row r="853">
          <cell r="A853" t="str">
            <v>2437</v>
          </cell>
          <cell r="B853" t="str">
            <v>453020</v>
          </cell>
          <cell r="C853" t="str">
            <v>OPEB-Health-opening liability</v>
          </cell>
        </row>
        <row r="854">
          <cell r="A854" t="str">
            <v>2437</v>
          </cell>
          <cell r="B854" t="str">
            <v>453030</v>
          </cell>
          <cell r="C854" t="str">
            <v>OPEB-LTD-Open Liability</v>
          </cell>
        </row>
        <row r="855">
          <cell r="A855" t="str">
            <v>2437</v>
          </cell>
          <cell r="B855" t="str">
            <v>453040</v>
          </cell>
          <cell r="C855" t="str">
            <v>OPEB-Ret.Bonus-Opening Liab</v>
          </cell>
        </row>
        <row r="856">
          <cell r="A856" t="str">
            <v>2437</v>
          </cell>
          <cell r="B856" t="str">
            <v>453050</v>
          </cell>
          <cell r="C856" t="str">
            <v>OPEB-SPS-Opening Liability</v>
          </cell>
        </row>
        <row r="857">
          <cell r="A857" t="str">
            <v>2437</v>
          </cell>
          <cell r="B857" t="str">
            <v>453060</v>
          </cell>
          <cell r="C857" t="str">
            <v>OPEB-Spec.Arr.-opening liab</v>
          </cell>
        </row>
        <row r="858">
          <cell r="A858" t="str">
            <v>2437</v>
          </cell>
          <cell r="B858" t="str">
            <v>453080</v>
          </cell>
          <cell r="C858" t="str">
            <v>OPEB-Transfer to ST Liability</v>
          </cell>
        </row>
        <row r="859">
          <cell r="A859" t="str">
            <v>2437</v>
          </cell>
          <cell r="B859" t="str">
            <v>453090</v>
          </cell>
          <cell r="C859" t="str">
            <v>OPEB - Opening Liability</v>
          </cell>
        </row>
        <row r="860">
          <cell r="A860" t="str">
            <v>2437</v>
          </cell>
          <cell r="B860" t="str">
            <v>453091</v>
          </cell>
          <cell r="C860" t="str">
            <v>OPEB Liab -  MEU Acquisitions</v>
          </cell>
        </row>
        <row r="861">
          <cell r="A861" t="str">
            <v>2437</v>
          </cell>
          <cell r="B861" t="str">
            <v>453092</v>
          </cell>
          <cell r="C861" t="str">
            <v>OPEB Liab- Acq MEUs Exist Pens</v>
          </cell>
        </row>
        <row r="862">
          <cell r="A862" t="str">
            <v>2437</v>
          </cell>
          <cell r="B862" t="str">
            <v>453100</v>
          </cell>
          <cell r="C862" t="str">
            <v>OPEB-Dental-Payments</v>
          </cell>
        </row>
        <row r="863">
          <cell r="A863" t="str">
            <v>2437</v>
          </cell>
          <cell r="B863" t="str">
            <v>453110</v>
          </cell>
          <cell r="C863" t="str">
            <v>OPEB - GLI Payments</v>
          </cell>
        </row>
        <row r="864">
          <cell r="A864" t="str">
            <v>2437</v>
          </cell>
          <cell r="B864" t="str">
            <v>453120</v>
          </cell>
          <cell r="C864" t="str">
            <v>OPEB-Health-Payments</v>
          </cell>
        </row>
        <row r="865">
          <cell r="A865" t="str">
            <v>2437</v>
          </cell>
          <cell r="B865" t="str">
            <v>453130</v>
          </cell>
          <cell r="C865" t="str">
            <v>OPEB-LTD-Payments</v>
          </cell>
        </row>
        <row r="866">
          <cell r="A866" t="str">
            <v>2437</v>
          </cell>
          <cell r="B866" t="str">
            <v>453140</v>
          </cell>
          <cell r="C866" t="str">
            <v>OPEB-RETIREMENT BONUS-PAYMENTS</v>
          </cell>
        </row>
        <row r="867">
          <cell r="A867" t="str">
            <v>2437</v>
          </cell>
          <cell r="B867" t="str">
            <v>453150</v>
          </cell>
          <cell r="C867" t="str">
            <v>OPEB-SPS- PAYMENTS</v>
          </cell>
        </row>
        <row r="868">
          <cell r="A868" t="str">
            <v>2437</v>
          </cell>
          <cell r="B868" t="str">
            <v>453160</v>
          </cell>
          <cell r="C868" t="str">
            <v>OPEB-Spec. Arr.-Payments</v>
          </cell>
        </row>
        <row r="869">
          <cell r="A869" t="str">
            <v>2437</v>
          </cell>
          <cell r="B869" t="str">
            <v>453200</v>
          </cell>
          <cell r="C869" t="str">
            <v>OPEB -Dental - expense</v>
          </cell>
        </row>
        <row r="870">
          <cell r="A870" t="str">
            <v>2437</v>
          </cell>
          <cell r="B870" t="str">
            <v>453210</v>
          </cell>
          <cell r="C870" t="str">
            <v>OPEB -Group Life Ins - expense</v>
          </cell>
        </row>
        <row r="871">
          <cell r="A871" t="str">
            <v>2437</v>
          </cell>
          <cell r="B871" t="str">
            <v>453220</v>
          </cell>
          <cell r="C871" t="str">
            <v>OPEB - Health - expense</v>
          </cell>
        </row>
        <row r="872">
          <cell r="A872" t="str">
            <v>2437</v>
          </cell>
          <cell r="B872" t="str">
            <v>453230</v>
          </cell>
          <cell r="C872" t="str">
            <v>OPEB - LT Disability-expense</v>
          </cell>
        </row>
        <row r="873">
          <cell r="A873" t="str">
            <v>2437</v>
          </cell>
          <cell r="B873" t="str">
            <v>453240</v>
          </cell>
          <cell r="C873" t="str">
            <v>OPEB-Retirement Bonus-expense</v>
          </cell>
        </row>
        <row r="874">
          <cell r="A874" t="str">
            <v>2437</v>
          </cell>
          <cell r="B874" t="str">
            <v>453250</v>
          </cell>
          <cell r="C874" t="str">
            <v>OPEB - SPS - expense</v>
          </cell>
        </row>
        <row r="875">
          <cell r="A875" t="str">
            <v>2437</v>
          </cell>
          <cell r="B875" t="str">
            <v>453260</v>
          </cell>
          <cell r="C875" t="str">
            <v>OPEB-Spec. Arr.-Expenses</v>
          </cell>
        </row>
        <row r="876">
          <cell r="A876" t="str">
            <v>2437</v>
          </cell>
          <cell r="B876" t="str">
            <v>453270</v>
          </cell>
          <cell r="C876" t="str">
            <v>OPEB - WC - payts - admin</v>
          </cell>
        </row>
        <row r="877">
          <cell r="A877" t="str">
            <v>2437</v>
          </cell>
          <cell r="B877" t="str">
            <v>453271</v>
          </cell>
          <cell r="C877" t="str">
            <v>OPEB - WC - payts - late fees</v>
          </cell>
        </row>
        <row r="878">
          <cell r="A878" t="str">
            <v>2437</v>
          </cell>
          <cell r="B878" t="str">
            <v>453272</v>
          </cell>
          <cell r="C878" t="str">
            <v>OPEB - WC - payts - pensions</v>
          </cell>
        </row>
        <row r="879">
          <cell r="A879" t="str">
            <v>2437</v>
          </cell>
          <cell r="B879" t="str">
            <v>453273</v>
          </cell>
          <cell r="C879" t="str">
            <v>OPEB - WC - payts - comp</v>
          </cell>
        </row>
        <row r="880">
          <cell r="A880" t="str">
            <v>2437</v>
          </cell>
          <cell r="B880" t="str">
            <v>453274</v>
          </cell>
          <cell r="C880" t="str">
            <v>OPEB - WC - payts - med aid</v>
          </cell>
        </row>
        <row r="881">
          <cell r="A881" t="str">
            <v>2437</v>
          </cell>
          <cell r="B881" t="str">
            <v>453275</v>
          </cell>
          <cell r="C881" t="str">
            <v>OPEB - WC - payts - interest</v>
          </cell>
        </row>
        <row r="882">
          <cell r="A882" t="str">
            <v>2437</v>
          </cell>
          <cell r="B882" t="str">
            <v>453980</v>
          </cell>
          <cell r="C882" t="str">
            <v>OPEB - Allocated Amounts</v>
          </cell>
        </row>
        <row r="883">
          <cell r="A883" t="str">
            <v>2505</v>
          </cell>
          <cell r="B883">
            <v>302000</v>
          </cell>
          <cell r="C883" t="str">
            <v>DEBENTURES OUTSTANDING</v>
          </cell>
        </row>
        <row r="884">
          <cell r="A884" t="str">
            <v>2510</v>
          </cell>
          <cell r="B884">
            <v>302000</v>
          </cell>
          <cell r="C884" t="str">
            <v>DEBENTURE ADVANCES</v>
          </cell>
        </row>
        <row r="885">
          <cell r="A885" t="str">
            <v>2515</v>
          </cell>
          <cell r="B885">
            <v>302000</v>
          </cell>
          <cell r="C885" t="str">
            <v>Reacquired Bonds</v>
          </cell>
        </row>
        <row r="886">
          <cell r="A886" t="str">
            <v>2520</v>
          </cell>
          <cell r="B886">
            <v>302000</v>
          </cell>
          <cell r="C886" t="str">
            <v>Other Long Term Debt</v>
          </cell>
        </row>
        <row r="887">
          <cell r="A887" t="str">
            <v>2525</v>
          </cell>
          <cell r="B887">
            <v>302000</v>
          </cell>
          <cell r="C887" t="str">
            <v>Term Bank Loans - Long Term Po</v>
          </cell>
        </row>
        <row r="888">
          <cell r="A888" t="str">
            <v>2530</v>
          </cell>
          <cell r="B888" t="str">
            <v>302000</v>
          </cell>
          <cell r="C888" t="str">
            <v>Debt - General</v>
          </cell>
        </row>
        <row r="889">
          <cell r="A889" t="str">
            <v>2550</v>
          </cell>
          <cell r="B889">
            <v>302000</v>
          </cell>
          <cell r="C889" t="str">
            <v>Advances from Assoc Cos</v>
          </cell>
        </row>
        <row r="890">
          <cell r="A890" t="str">
            <v>3005</v>
          </cell>
          <cell r="B890" t="str">
            <v>481121</v>
          </cell>
          <cell r="C890" t="str">
            <v>Share Capital</v>
          </cell>
        </row>
        <row r="891">
          <cell r="A891" t="str">
            <v>3005</v>
          </cell>
          <cell r="B891" t="str">
            <v>481150</v>
          </cell>
          <cell r="C891" t="str">
            <v>Contributed Equity</v>
          </cell>
        </row>
        <row r="892">
          <cell r="A892" t="str">
            <v>3008</v>
          </cell>
          <cell r="B892" t="str">
            <v>481120</v>
          </cell>
          <cell r="C892" t="str">
            <v>Prefered Shares</v>
          </cell>
        </row>
        <row r="893">
          <cell r="A893" t="str">
            <v>3010</v>
          </cell>
          <cell r="B893" t="str">
            <v>480000</v>
          </cell>
          <cell r="C893" t="str">
            <v>EQTY ACCUM THRU DEBT RET APPR</v>
          </cell>
        </row>
        <row r="894">
          <cell r="A894" t="str">
            <v>3010</v>
          </cell>
          <cell r="B894" t="str">
            <v>481010</v>
          </cell>
          <cell r="C894" t="str">
            <v>Bu Equity Adjustments</v>
          </cell>
        </row>
        <row r="895">
          <cell r="A895" t="str">
            <v>3010</v>
          </cell>
          <cell r="B895" t="str">
            <v>481100</v>
          </cell>
          <cell r="C895" t="str">
            <v>Internal Equity</v>
          </cell>
        </row>
        <row r="896">
          <cell r="A896" t="str">
            <v>3010</v>
          </cell>
          <cell r="B896" t="str">
            <v>481110</v>
          </cell>
          <cell r="C896" t="str">
            <v>Bu Equity - Share Capital</v>
          </cell>
        </row>
        <row r="897">
          <cell r="A897" t="str">
            <v>3010</v>
          </cell>
          <cell r="B897" t="str">
            <v>485000</v>
          </cell>
          <cell r="C897" t="str">
            <v>Res For Stab Of Rates &amp;Conting</v>
          </cell>
        </row>
        <row r="898">
          <cell r="A898" t="str">
            <v>3010</v>
          </cell>
          <cell r="B898" t="str">
            <v>490000</v>
          </cell>
          <cell r="C898" t="str">
            <v>Ont Govt Rur Const Ast (Nop)</v>
          </cell>
        </row>
        <row r="899">
          <cell r="A899" t="str">
            <v>3020</v>
          </cell>
          <cell r="B899">
            <v>481150</v>
          </cell>
          <cell r="C899" t="str">
            <v>Donations Received</v>
          </cell>
        </row>
        <row r="900">
          <cell r="A900" t="str">
            <v>3022</v>
          </cell>
          <cell r="B900">
            <v>481150</v>
          </cell>
          <cell r="C900" t="str">
            <v>Development Charges Transferre</v>
          </cell>
        </row>
        <row r="901">
          <cell r="A901" t="str">
            <v>3026</v>
          </cell>
          <cell r="B901">
            <v>481121</v>
          </cell>
          <cell r="C901" t="str">
            <v>Capital Stock Held in Treasury</v>
          </cell>
        </row>
        <row r="902">
          <cell r="A902" t="str">
            <v>3030</v>
          </cell>
          <cell r="B902">
            <v>481150</v>
          </cell>
          <cell r="C902" t="str">
            <v>CONT CAP FR DEV POST 1979</v>
          </cell>
        </row>
        <row r="903">
          <cell r="A903" t="str">
            <v>3031</v>
          </cell>
          <cell r="B903">
            <v>481150</v>
          </cell>
          <cell r="C903" t="str">
            <v>ACCUM AMORT CONT CAPITAL</v>
          </cell>
        </row>
        <row r="904">
          <cell r="A904" t="str">
            <v>3032</v>
          </cell>
          <cell r="B904">
            <v>481150</v>
          </cell>
          <cell r="C904" t="str">
            <v>CONT CAPITAL PRE 1980</v>
          </cell>
        </row>
        <row r="905">
          <cell r="A905" t="str">
            <v>3035</v>
          </cell>
          <cell r="B905">
            <v>481150</v>
          </cell>
          <cell r="C905" t="str">
            <v>Installments Received on Capit</v>
          </cell>
        </row>
        <row r="906">
          <cell r="A906" t="str">
            <v>3038</v>
          </cell>
          <cell r="B906">
            <v>481000</v>
          </cell>
          <cell r="C906" t="str">
            <v>Appropriated Retained Earnings</v>
          </cell>
        </row>
        <row r="907">
          <cell r="A907" t="str">
            <v>3039</v>
          </cell>
          <cell r="B907">
            <v>481000</v>
          </cell>
          <cell r="C907" t="str">
            <v>ACCUMULATED NET INCOME</v>
          </cell>
        </row>
        <row r="908">
          <cell r="A908" t="str">
            <v>3040</v>
          </cell>
          <cell r="B908">
            <v>480000</v>
          </cell>
          <cell r="C908" t="str">
            <v>DEBT RETIREMENT I B M</v>
          </cell>
        </row>
        <row r="909">
          <cell r="A909" t="str">
            <v>3041</v>
          </cell>
          <cell r="B909">
            <v>480000</v>
          </cell>
          <cell r="C909" t="str">
            <v>DEBT RETIREMENT - OTHER</v>
          </cell>
        </row>
        <row r="910">
          <cell r="A910" t="str">
            <v>3042</v>
          </cell>
          <cell r="B910">
            <v>480000</v>
          </cell>
          <cell r="C910" t="str">
            <v>DEBT RETIRE ON HYD L TERM</v>
          </cell>
        </row>
        <row r="911">
          <cell r="A911" t="str">
            <v>3043</v>
          </cell>
          <cell r="B911">
            <v>480000</v>
          </cell>
          <cell r="C911" t="str">
            <v>DEBENTURES REDEEMED</v>
          </cell>
        </row>
        <row r="912">
          <cell r="A912" t="str">
            <v>3044</v>
          </cell>
          <cell r="B912">
            <v>480000</v>
          </cell>
          <cell r="C912" t="str">
            <v>SINKING FUND ON DEBENTURE</v>
          </cell>
        </row>
        <row r="913">
          <cell r="A913" t="str">
            <v>3045</v>
          </cell>
          <cell r="B913">
            <v>480000</v>
          </cell>
          <cell r="C913" t="str">
            <v>MISSISSAUGA H.E.P.C. DEBT</v>
          </cell>
        </row>
        <row r="914">
          <cell r="A914" t="str">
            <v>3046</v>
          </cell>
          <cell r="B914" t="str">
            <v>481000</v>
          </cell>
          <cell r="C914" t="str">
            <v>Business Unit Equity</v>
          </cell>
        </row>
        <row r="915">
          <cell r="A915" t="str">
            <v>3047</v>
          </cell>
          <cell r="B915">
            <v>480000</v>
          </cell>
          <cell r="C915" t="str">
            <v>Appropriations of Retained Ear</v>
          </cell>
        </row>
        <row r="916">
          <cell r="A916" t="str">
            <v>3048</v>
          </cell>
          <cell r="B916" t="str">
            <v>482010</v>
          </cell>
          <cell r="C916" t="str">
            <v>Preferred Share  Dividend</v>
          </cell>
        </row>
        <row r="917">
          <cell r="A917" t="str">
            <v>3048</v>
          </cell>
          <cell r="B917" t="str">
            <v>786000</v>
          </cell>
          <cell r="C917" t="str">
            <v>Ifr Dividend</v>
          </cell>
        </row>
        <row r="918">
          <cell r="A918" t="str">
            <v>3048</v>
          </cell>
          <cell r="B918" t="str">
            <v>786010</v>
          </cell>
          <cell r="C918" t="str">
            <v>Preferred Share Dividend</v>
          </cell>
        </row>
        <row r="919">
          <cell r="A919" t="str">
            <v>3049</v>
          </cell>
          <cell r="B919" t="str">
            <v>482000</v>
          </cell>
          <cell r="C919" t="str">
            <v>Common Shares Dividend</v>
          </cell>
        </row>
        <row r="920">
          <cell r="A920" t="str">
            <v>3055</v>
          </cell>
          <cell r="B920" t="str">
            <v>481200</v>
          </cell>
          <cell r="C920" t="str">
            <v>True Up Equity Adjustments</v>
          </cell>
        </row>
        <row r="921">
          <cell r="A921" t="str">
            <v>4000</v>
          </cell>
          <cell r="B921" t="str">
            <v>511100</v>
          </cell>
          <cell r="C921" t="str">
            <v>Wheeling Revenue</v>
          </cell>
        </row>
        <row r="922">
          <cell r="A922" t="str">
            <v>4000</v>
          </cell>
          <cell r="B922" t="str">
            <v>530000</v>
          </cell>
          <cell r="C922" t="str">
            <v>Retail Power Sales - Rural</v>
          </cell>
        </row>
        <row r="923">
          <cell r="A923" t="str">
            <v>4000</v>
          </cell>
          <cell r="B923" t="str">
            <v>530060</v>
          </cell>
          <cell r="C923" t="str">
            <v>Revenue - TX IMO</v>
          </cell>
        </row>
        <row r="924">
          <cell r="A924" t="str">
            <v>4000</v>
          </cell>
          <cell r="B924" t="str">
            <v>530070</v>
          </cell>
          <cell r="C924" t="str">
            <v>Revenue RRRP</v>
          </cell>
        </row>
        <row r="925">
          <cell r="A925" t="str">
            <v>4000</v>
          </cell>
          <cell r="B925" t="str">
            <v>530080</v>
          </cell>
          <cell r="C925" t="str">
            <v>Revenue for Debt Retirement</v>
          </cell>
        </row>
        <row r="926">
          <cell r="A926" t="str">
            <v>4000</v>
          </cell>
          <cell r="B926" t="str">
            <v>530100</v>
          </cell>
          <cell r="C926" t="str">
            <v>RRRP - Direct Retail Customers</v>
          </cell>
        </row>
        <row r="927">
          <cell r="A927" t="str">
            <v>4000</v>
          </cell>
          <cell r="B927" t="str">
            <v>530200</v>
          </cell>
          <cell r="C927" t="str">
            <v>RRRP Payments - Remotes Cust</v>
          </cell>
        </row>
        <row r="928">
          <cell r="A928" t="str">
            <v>4000</v>
          </cell>
          <cell r="B928" t="str">
            <v>530210</v>
          </cell>
          <cell r="C928" t="str">
            <v>RRRP Pymts-Rem Cust- Norm Dens</v>
          </cell>
        </row>
        <row r="929">
          <cell r="A929" t="str">
            <v>4000</v>
          </cell>
          <cell r="B929" t="str">
            <v>530220</v>
          </cell>
          <cell r="C929" t="str">
            <v>RRRP Pymts-Rem Cust- Road/Rail</v>
          </cell>
        </row>
        <row r="930">
          <cell r="A930" t="str">
            <v>4000</v>
          </cell>
          <cell r="B930" t="str">
            <v>531000</v>
          </cell>
          <cell r="C930" t="str">
            <v>Retail Power Sales - Small Dir</v>
          </cell>
        </row>
        <row r="931">
          <cell r="A931" t="str">
            <v>4006</v>
          </cell>
          <cell r="B931">
            <v>530300</v>
          </cell>
          <cell r="C931" t="str">
            <v>DOMESTIC REVENUE</v>
          </cell>
        </row>
        <row r="932">
          <cell r="A932" t="str">
            <v>4010</v>
          </cell>
          <cell r="B932" t="str">
            <v>530020</v>
          </cell>
          <cell r="C932" t="str">
            <v>Commercial Energy Sales</v>
          </cell>
        </row>
        <row r="933">
          <cell r="A933" t="str">
            <v>4010</v>
          </cell>
          <cell r="B933" t="str">
            <v>530021</v>
          </cell>
          <cell r="C933" t="str">
            <v>Rtl Pow Sales-Rural-Comm-StdA</v>
          </cell>
        </row>
        <row r="934">
          <cell r="A934" t="str">
            <v>4011</v>
          </cell>
          <cell r="B934">
            <v>530300</v>
          </cell>
          <cell r="C934" t="str">
            <v>GEN. SERVICE -STANDBY CHARGES</v>
          </cell>
        </row>
        <row r="935">
          <cell r="A935" t="str">
            <v>4015</v>
          </cell>
          <cell r="B935" t="str">
            <v>530030</v>
          </cell>
          <cell r="C935" t="str">
            <v>Industrial Energy Sales</v>
          </cell>
        </row>
        <row r="936">
          <cell r="A936" t="str">
            <v>4015</v>
          </cell>
          <cell r="B936" t="str">
            <v>530031</v>
          </cell>
          <cell r="C936" t="str">
            <v>Rtl Pow Sales-Rural-Ind- Std A</v>
          </cell>
        </row>
        <row r="937">
          <cell r="A937" t="str">
            <v>4020</v>
          </cell>
          <cell r="B937">
            <v>530300</v>
          </cell>
          <cell r="C937" t="str">
            <v>GEN. SERV. REV.-LARGE USER</v>
          </cell>
        </row>
        <row r="938">
          <cell r="A938" t="str">
            <v>4025</v>
          </cell>
          <cell r="B938" t="str">
            <v>530040</v>
          </cell>
          <cell r="C938" t="str">
            <v>Street Lighting Energy  Sales</v>
          </cell>
        </row>
        <row r="939">
          <cell r="A939" t="str">
            <v>4030</v>
          </cell>
          <cell r="B939" t="str">
            <v>530050</v>
          </cell>
          <cell r="C939" t="str">
            <v>Sentinel Lighting Enrgy Sales</v>
          </cell>
        </row>
        <row r="940">
          <cell r="A940" t="str">
            <v>4035</v>
          </cell>
          <cell r="B940">
            <v>530300</v>
          </cell>
          <cell r="C940" t="str">
            <v>General Energy Sales</v>
          </cell>
        </row>
        <row r="941">
          <cell r="A941" t="str">
            <v>4040</v>
          </cell>
          <cell r="B941">
            <v>530300</v>
          </cell>
          <cell r="C941" t="str">
            <v>Other Energy Sales to Public A</v>
          </cell>
        </row>
        <row r="942">
          <cell r="A942" t="str">
            <v>4045</v>
          </cell>
          <cell r="B942">
            <v>530300</v>
          </cell>
          <cell r="C942" t="str">
            <v>Energy Sales to Railroads &amp; Ra</v>
          </cell>
        </row>
        <row r="943">
          <cell r="A943" t="str">
            <v>4050</v>
          </cell>
          <cell r="B943">
            <v>530300</v>
          </cell>
          <cell r="C943" t="str">
            <v>UNBILLED REVENUE ADJUSTMENT</v>
          </cell>
        </row>
        <row r="944">
          <cell r="A944" t="str">
            <v>4051</v>
          </cell>
          <cell r="B944">
            <v>530300</v>
          </cell>
          <cell r="C944" t="str">
            <v>PRIOR YEAR BILLING ADJUSTMENT</v>
          </cell>
        </row>
        <row r="945">
          <cell r="A945" t="str">
            <v>4055</v>
          </cell>
          <cell r="B945">
            <v>530300</v>
          </cell>
          <cell r="C945" t="str">
            <v>Energy Sales for Resale</v>
          </cell>
        </row>
        <row r="946">
          <cell r="A946" t="str">
            <v>4060</v>
          </cell>
          <cell r="B946" t="str">
            <v>560000</v>
          </cell>
          <cell r="C946" t="str">
            <v>Intnl Revenue - Power &amp; Energy</v>
          </cell>
        </row>
        <row r="947">
          <cell r="A947" t="str">
            <v>4062</v>
          </cell>
          <cell r="B947">
            <v>530300</v>
          </cell>
          <cell r="C947" t="str">
            <v>BILLED WMS</v>
          </cell>
        </row>
        <row r="948">
          <cell r="A948" t="str">
            <v>4064</v>
          </cell>
          <cell r="B948">
            <v>530300</v>
          </cell>
          <cell r="C948" t="str">
            <v>BILLED - ONE-TIME</v>
          </cell>
        </row>
        <row r="949">
          <cell r="A949" t="str">
            <v>4066</v>
          </cell>
          <cell r="B949">
            <v>530300</v>
          </cell>
          <cell r="C949" t="str">
            <v>BILLED - NW</v>
          </cell>
        </row>
        <row r="950">
          <cell r="A950" t="str">
            <v>4068</v>
          </cell>
          <cell r="B950">
            <v>530300</v>
          </cell>
          <cell r="C950" t="str">
            <v>BILLED - CN</v>
          </cell>
        </row>
        <row r="951">
          <cell r="A951" t="str">
            <v>4080</v>
          </cell>
          <cell r="B951">
            <v>530300</v>
          </cell>
          <cell r="C951" t="str">
            <v>Dist. services revenue</v>
          </cell>
        </row>
        <row r="952">
          <cell r="A952" t="str">
            <v>4080</v>
          </cell>
          <cell r="B952" t="str">
            <v>560040</v>
          </cell>
          <cell r="C952" t="str">
            <v>Distribution Variable Chrge</v>
          </cell>
        </row>
        <row r="953">
          <cell r="A953" t="str">
            <v>4081</v>
          </cell>
          <cell r="B953">
            <v>530300</v>
          </cell>
          <cell r="C953" t="str">
            <v>transformer allowance</v>
          </cell>
        </row>
        <row r="954">
          <cell r="A954" t="str">
            <v>4082</v>
          </cell>
          <cell r="B954" t="str">
            <v>530300</v>
          </cell>
          <cell r="C954" t="str">
            <v>Retail Services  Revenues</v>
          </cell>
        </row>
        <row r="955">
          <cell r="A955" t="str">
            <v>4084</v>
          </cell>
          <cell r="B955" t="str">
            <v>530300</v>
          </cell>
          <cell r="C955" t="str">
            <v>STR Reveneues</v>
          </cell>
        </row>
        <row r="956">
          <cell r="A956" t="str">
            <v>4090</v>
          </cell>
          <cell r="B956" t="str">
            <v>550000</v>
          </cell>
          <cell r="C956" t="str">
            <v>Ext Revenue (Excl Power Sales)</v>
          </cell>
        </row>
        <row r="957">
          <cell r="A957" t="str">
            <v>4090</v>
          </cell>
          <cell r="B957" t="str">
            <v>550820</v>
          </cell>
          <cell r="C957" t="str">
            <v>Ext Rev - DX (NS/Other)</v>
          </cell>
        </row>
        <row r="958">
          <cell r="A958" t="str">
            <v>4090</v>
          </cell>
          <cell r="B958" t="str">
            <v>550821</v>
          </cell>
          <cell r="C958" t="str">
            <v>Ext Rev - DX (NS/OPGI)</v>
          </cell>
        </row>
        <row r="959">
          <cell r="A959" t="str">
            <v>4105</v>
          </cell>
          <cell r="B959" t="str">
            <v>560030</v>
          </cell>
          <cell r="C959" t="str">
            <v>Transmn Rev Fr Outside Grp</v>
          </cell>
        </row>
        <row r="960">
          <cell r="A960" t="str">
            <v>4105</v>
          </cell>
          <cell r="B960" t="str">
            <v>560051</v>
          </cell>
          <cell r="C960" t="str">
            <v>Transmn Export Wheeling Rev.</v>
          </cell>
        </row>
        <row r="961">
          <cell r="A961" t="str">
            <v>4110</v>
          </cell>
          <cell r="B961" t="str">
            <v>550810</v>
          </cell>
          <cell r="C961" t="str">
            <v>Ext Rev - TX (NS/Other)</v>
          </cell>
        </row>
        <row r="962">
          <cell r="A962" t="str">
            <v>4110</v>
          </cell>
          <cell r="B962" t="str">
            <v>550811</v>
          </cell>
          <cell r="C962" t="str">
            <v>Ext Rev - TX (NS/OPGI)</v>
          </cell>
        </row>
        <row r="963">
          <cell r="A963" t="str">
            <v>4110</v>
          </cell>
          <cell r="B963" t="str">
            <v>550812</v>
          </cell>
          <cell r="C963" t="str">
            <v>External Revenue within TX</v>
          </cell>
        </row>
        <row r="964">
          <cell r="A964" t="str">
            <v>4110</v>
          </cell>
          <cell r="B964" t="str">
            <v>560050</v>
          </cell>
          <cell r="C964" t="str">
            <v>Transmn Wheling Fr O/Side  Grp</v>
          </cell>
        </row>
        <row r="965">
          <cell r="A965" t="str">
            <v>4205</v>
          </cell>
          <cell r="B965">
            <v>550000</v>
          </cell>
          <cell r="C965" t="str">
            <v>Interdepartmental Rents</v>
          </cell>
        </row>
        <row r="966">
          <cell r="A966" t="str">
            <v>4206</v>
          </cell>
          <cell r="B966" t="str">
            <v>570000</v>
          </cell>
          <cell r="C966" t="str">
            <v>Internal Revenue from RECSV</v>
          </cell>
        </row>
        <row r="967">
          <cell r="A967" t="str">
            <v>4206</v>
          </cell>
          <cell r="B967" t="str">
            <v>570011</v>
          </cell>
          <cell r="C967" t="str">
            <v>Internal Revenue-Mgmt Fees</v>
          </cell>
        </row>
        <row r="968">
          <cell r="A968" t="str">
            <v>4206</v>
          </cell>
          <cell r="B968" t="str">
            <v>570020</v>
          </cell>
          <cell r="C968" t="str">
            <v>Int Rev:Oth Bu In Grp - OM&amp;A</v>
          </cell>
        </row>
        <row r="969">
          <cell r="A969" t="str">
            <v>4206</v>
          </cell>
          <cell r="B969" t="str">
            <v>570030</v>
          </cell>
          <cell r="C969" t="str">
            <v>Int Rev:Oth BU in Grp - CAP</v>
          </cell>
        </row>
        <row r="970">
          <cell r="A970" t="str">
            <v>4206</v>
          </cell>
          <cell r="B970" t="str">
            <v>570050</v>
          </cell>
          <cell r="C970" t="str">
            <v>Dividend Income fr. Subsidiary</v>
          </cell>
        </row>
        <row r="971">
          <cell r="A971" t="str">
            <v>4206</v>
          </cell>
          <cell r="B971" t="str">
            <v>570060</v>
          </cell>
          <cell r="C971" t="str">
            <v>Int Rev - NS Reg Supply</v>
          </cell>
        </row>
        <row r="972">
          <cell r="A972" t="str">
            <v>4206</v>
          </cell>
          <cell r="B972" t="str">
            <v>570070</v>
          </cell>
          <cell r="C972" t="str">
            <v>INT REV SMS Material Surcharge</v>
          </cell>
        </row>
        <row r="973">
          <cell r="A973" t="str">
            <v>4206</v>
          </cell>
          <cell r="B973" t="str">
            <v>570080</v>
          </cell>
          <cell r="C973" t="str">
            <v>Int Rev - OPEB Amortization</v>
          </cell>
        </row>
        <row r="974">
          <cell r="A974" t="str">
            <v>4206</v>
          </cell>
          <cell r="B974" t="str">
            <v>570091</v>
          </cell>
          <cell r="C974" t="str">
            <v>Inter Rev-Fiber Optic Lease</v>
          </cell>
        </row>
        <row r="975">
          <cell r="A975" t="str">
            <v>4206</v>
          </cell>
          <cell r="B975" t="str">
            <v>570092</v>
          </cell>
          <cell r="C975" t="str">
            <v>Internal Revenue - Tower Lease</v>
          </cell>
        </row>
        <row r="976">
          <cell r="A976" t="str">
            <v>4206</v>
          </cell>
          <cell r="B976" t="str">
            <v>570093</v>
          </cell>
          <cell r="C976" t="str">
            <v>Internal Rev - Capital Leases</v>
          </cell>
        </row>
        <row r="977">
          <cell r="A977" t="str">
            <v>4206</v>
          </cell>
          <cell r="B977" t="str">
            <v>570999</v>
          </cell>
          <cell r="C977" t="str">
            <v>Interco Revenue Elimination</v>
          </cell>
        </row>
        <row r="978">
          <cell r="A978" t="str">
            <v>4206</v>
          </cell>
          <cell r="B978" t="str">
            <v>571000</v>
          </cell>
          <cell r="C978" t="str">
            <v>Ifr Corp Funding Dividend</v>
          </cell>
        </row>
        <row r="979">
          <cell r="A979" t="str">
            <v>4210</v>
          </cell>
          <cell r="B979" t="str">
            <v>550040</v>
          </cell>
          <cell r="C979" t="str">
            <v>Real Estate Revenue</v>
          </cell>
        </row>
        <row r="980">
          <cell r="A980" t="str">
            <v>4210</v>
          </cell>
          <cell r="B980" t="str">
            <v>550110</v>
          </cell>
          <cell r="C980" t="str">
            <v>Slu Row Revenue</v>
          </cell>
        </row>
        <row r="981">
          <cell r="A981" t="str">
            <v>4210</v>
          </cell>
          <cell r="B981" t="str">
            <v>550120</v>
          </cell>
          <cell r="C981" t="str">
            <v>Slu Billboard Revenue</v>
          </cell>
        </row>
        <row r="982">
          <cell r="A982" t="str">
            <v>4210</v>
          </cell>
          <cell r="B982" t="str">
            <v>550140</v>
          </cell>
          <cell r="C982" t="str">
            <v>PCS Revenue</v>
          </cell>
        </row>
        <row r="983">
          <cell r="A983" t="str">
            <v>4210</v>
          </cell>
          <cell r="B983" t="str">
            <v>550150</v>
          </cell>
          <cell r="C983" t="str">
            <v>Agriculture Revenue</v>
          </cell>
        </row>
        <row r="984">
          <cell r="A984" t="str">
            <v>4210</v>
          </cell>
          <cell r="B984" t="str">
            <v>550170</v>
          </cell>
          <cell r="C984" t="str">
            <v>Telecomm Services Revenues</v>
          </cell>
        </row>
        <row r="985">
          <cell r="A985" t="str">
            <v>4210</v>
          </cell>
          <cell r="B985" t="str">
            <v>550180</v>
          </cell>
          <cell r="C985" t="str">
            <v>Residential Housing Revenue</v>
          </cell>
        </row>
        <row r="986">
          <cell r="A986" t="str">
            <v>4210</v>
          </cell>
          <cell r="B986" t="str">
            <v>550220</v>
          </cell>
          <cell r="C986" t="str">
            <v>Building  Revenue</v>
          </cell>
        </row>
        <row r="987">
          <cell r="A987" t="str">
            <v>4210</v>
          </cell>
          <cell r="B987" t="str">
            <v>550230</v>
          </cell>
          <cell r="C987" t="str">
            <v>Pipeline  Revenue</v>
          </cell>
        </row>
        <row r="988">
          <cell r="A988" t="str">
            <v>4210</v>
          </cell>
          <cell r="B988" t="str">
            <v>550240</v>
          </cell>
          <cell r="C988" t="str">
            <v>Other Real Estate  Revenue</v>
          </cell>
        </row>
        <row r="989">
          <cell r="A989" t="str">
            <v>4210</v>
          </cell>
          <cell r="B989" t="str">
            <v>550250</v>
          </cell>
          <cell r="C989" t="str">
            <v>Parking  Revenue</v>
          </cell>
        </row>
        <row r="990">
          <cell r="A990" t="str">
            <v>4211</v>
          </cell>
          <cell r="B990">
            <v>550000</v>
          </cell>
          <cell r="C990" t="str">
            <v>WATER HEATER RENTAL REV</v>
          </cell>
        </row>
        <row r="991">
          <cell r="A991" t="str">
            <v>4212</v>
          </cell>
          <cell r="B991">
            <v>550000</v>
          </cell>
          <cell r="C991" t="str">
            <v>RENTAL INCOME</v>
          </cell>
        </row>
        <row r="992">
          <cell r="A992" t="str">
            <v>4213</v>
          </cell>
          <cell r="B992">
            <v>550000</v>
          </cell>
          <cell r="C992" t="str">
            <v>POLE RENTAL REVENUE</v>
          </cell>
        </row>
        <row r="993">
          <cell r="A993" t="str">
            <v>4215</v>
          </cell>
          <cell r="B993" t="str">
            <v>550130</v>
          </cell>
          <cell r="C993" t="str">
            <v>Lvr Enquires Revenue</v>
          </cell>
        </row>
        <row r="994">
          <cell r="A994" t="str">
            <v>4220</v>
          </cell>
          <cell r="B994">
            <v>550000</v>
          </cell>
          <cell r="C994" t="str">
            <v>Other Electric Revenues</v>
          </cell>
        </row>
        <row r="995">
          <cell r="A995" t="str">
            <v>4225</v>
          </cell>
          <cell r="B995" t="str">
            <v>550851</v>
          </cell>
          <cell r="C995" t="str">
            <v>Collection &amp; Late Pymnt Charge</v>
          </cell>
        </row>
        <row r="996">
          <cell r="A996" t="str">
            <v>4225</v>
          </cell>
          <cell r="B996" t="str">
            <v>550890</v>
          </cell>
          <cell r="C996" t="str">
            <v>Collection&amp;Late Payment Charge</v>
          </cell>
        </row>
        <row r="997">
          <cell r="A997" t="str">
            <v>4235</v>
          </cell>
          <cell r="B997" t="str">
            <v>530300</v>
          </cell>
          <cell r="C997" t="str">
            <v>Retail Energy Sales- Acq MEU</v>
          </cell>
        </row>
        <row r="998">
          <cell r="A998" t="str">
            <v>4235</v>
          </cell>
          <cell r="B998" t="str">
            <v>530410</v>
          </cell>
          <cell r="C998" t="str">
            <v>Retailer-Std Charge(One Time )</v>
          </cell>
        </row>
        <row r="999">
          <cell r="A999" t="str">
            <v>4235</v>
          </cell>
          <cell r="B999" t="str">
            <v>530411</v>
          </cell>
          <cell r="C999" t="str">
            <v>Retailer-Monthly Fixed Charge</v>
          </cell>
        </row>
        <row r="1000">
          <cell r="A1000" t="str">
            <v>4235</v>
          </cell>
          <cell r="B1000" t="str">
            <v>530412</v>
          </cell>
          <cell r="C1000" t="str">
            <v>RETAILER-MONTHLY VARIABLE CHRG</v>
          </cell>
        </row>
        <row r="1001">
          <cell r="A1001" t="str">
            <v>4235</v>
          </cell>
          <cell r="B1001" t="str">
            <v>530413</v>
          </cell>
          <cell r="C1001" t="str">
            <v>RET'ER-STD DIST'N CONSOLIDATED</v>
          </cell>
        </row>
        <row r="1002">
          <cell r="A1002" t="str">
            <v>4235</v>
          </cell>
          <cell r="B1002" t="str">
            <v>530414</v>
          </cell>
          <cell r="C1002" t="str">
            <v>RETAILER-AVOIDED COST CREDIT</v>
          </cell>
        </row>
        <row r="1003">
          <cell r="A1003" t="str">
            <v>4235</v>
          </cell>
          <cell r="B1003" t="str">
            <v>530415</v>
          </cell>
          <cell r="C1003" t="str">
            <v>RETAILER-REQUEST FEE</v>
          </cell>
        </row>
        <row r="1004">
          <cell r="A1004" t="str">
            <v>4235</v>
          </cell>
          <cell r="B1004" t="str">
            <v>530416</v>
          </cell>
          <cell r="C1004" t="str">
            <v>RETAILER-PROCESSING FEE</v>
          </cell>
        </row>
        <row r="1005">
          <cell r="A1005" t="str">
            <v>4235</v>
          </cell>
          <cell r="B1005" t="str">
            <v>530708</v>
          </cell>
          <cell r="C1005" t="str">
            <v>IMO-112OPGI Mkt Pow Mit Rebat</v>
          </cell>
        </row>
        <row r="1006">
          <cell r="A1006" t="str">
            <v>4235</v>
          </cell>
          <cell r="B1006" t="str">
            <v>530709</v>
          </cell>
          <cell r="C1006" t="str">
            <v>IMO-113Mkt Susp Add Comp Sttl</v>
          </cell>
        </row>
        <row r="1007">
          <cell r="A1007" t="str">
            <v>4235</v>
          </cell>
          <cell r="B1007" t="str">
            <v>530710</v>
          </cell>
          <cell r="C1007" t="str">
            <v>IMO-114Out Canc/Def Sttlmt Cr</v>
          </cell>
        </row>
        <row r="1008">
          <cell r="A1008" t="str">
            <v>4235</v>
          </cell>
          <cell r="B1008" t="str">
            <v>530712</v>
          </cell>
          <cell r="C1008" t="str">
            <v>IMO-116Tieline Mtce Rlblty Cr</v>
          </cell>
        </row>
        <row r="1009">
          <cell r="A1009" t="str">
            <v>4235</v>
          </cell>
          <cell r="B1009" t="str">
            <v>530713</v>
          </cell>
          <cell r="C1009" t="str">
            <v>IMO-117Emergency Energy Cred</v>
          </cell>
        </row>
        <row r="1010">
          <cell r="A1010" t="str">
            <v>4235</v>
          </cell>
          <cell r="B1010" t="str">
            <v>530714</v>
          </cell>
          <cell r="C1010" t="str">
            <v>IMO-118Emergency Energy Rebat</v>
          </cell>
        </row>
        <row r="1011">
          <cell r="A1011" t="str">
            <v>4235</v>
          </cell>
          <cell r="B1011" t="str">
            <v>530717</v>
          </cell>
          <cell r="C1011" t="str">
            <v>IMO-201 10 Min Spinning ResMk</v>
          </cell>
        </row>
        <row r="1012">
          <cell r="A1012" t="str">
            <v>4235</v>
          </cell>
          <cell r="B1012" t="str">
            <v>530719</v>
          </cell>
          <cell r="C1012" t="str">
            <v>IMO-203 10 Min Non-SpinningR</v>
          </cell>
        </row>
        <row r="1013">
          <cell r="A1013" t="str">
            <v>4235</v>
          </cell>
          <cell r="B1013" t="str">
            <v>530721</v>
          </cell>
          <cell r="C1013" t="str">
            <v>IMO-205 30 Min Op Res MktShrt</v>
          </cell>
        </row>
        <row r="1014">
          <cell r="A1014" t="str">
            <v>4235</v>
          </cell>
          <cell r="B1014" t="str">
            <v>530722</v>
          </cell>
          <cell r="C1014" t="str">
            <v>IMO-400Black Start Cap Sttlmt</v>
          </cell>
        </row>
        <row r="1015">
          <cell r="A1015" t="str">
            <v>4235</v>
          </cell>
          <cell r="B1015" t="str">
            <v>530723</v>
          </cell>
          <cell r="C1015" t="str">
            <v>IMO-402React Supp &amp; Volt Cntl</v>
          </cell>
        </row>
        <row r="1016">
          <cell r="A1016" t="str">
            <v>4235</v>
          </cell>
          <cell r="B1016" t="str">
            <v>530724</v>
          </cell>
          <cell r="C1016" t="str">
            <v>IMO-404Reg Serv Sttlmt Credit</v>
          </cell>
        </row>
        <row r="1017">
          <cell r="A1017" t="str">
            <v>4235</v>
          </cell>
          <cell r="B1017" t="str">
            <v>530725</v>
          </cell>
          <cell r="C1017" t="str">
            <v>IMO-500Must Run Cont Set Dbt</v>
          </cell>
        </row>
        <row r="1018">
          <cell r="A1018" t="str">
            <v>4235</v>
          </cell>
          <cell r="B1018" t="str">
            <v>530726</v>
          </cell>
          <cell r="C1018" t="str">
            <v>IMO-600Network Serv Credit</v>
          </cell>
        </row>
        <row r="1019">
          <cell r="A1019" t="str">
            <v>4235</v>
          </cell>
          <cell r="B1019" t="str">
            <v>530727</v>
          </cell>
          <cell r="C1019" t="str">
            <v>IMO-601Line Conn Serv Credit</v>
          </cell>
        </row>
        <row r="1020">
          <cell r="A1020" t="str">
            <v>4235</v>
          </cell>
          <cell r="B1020" t="str">
            <v>530728</v>
          </cell>
          <cell r="C1020" t="str">
            <v>IMO-602Transform Conn Serv Cr</v>
          </cell>
        </row>
        <row r="1021">
          <cell r="A1021" t="str">
            <v>4235</v>
          </cell>
          <cell r="B1021" t="str">
            <v>530729</v>
          </cell>
          <cell r="C1021" t="str">
            <v>IMO-603Export Tx Serv Credit</v>
          </cell>
        </row>
        <row r="1022">
          <cell r="A1022" t="str">
            <v>4235</v>
          </cell>
          <cell r="B1022" t="str">
            <v>530730</v>
          </cell>
          <cell r="C1022" t="str">
            <v>IMO-700Dispute Res Sttlmt Cr</v>
          </cell>
        </row>
        <row r="1023">
          <cell r="A1023" t="str">
            <v>4235</v>
          </cell>
          <cell r="B1023" t="str">
            <v>530731</v>
          </cell>
          <cell r="C1023" t="str">
            <v>IMO-702Debt Retirement Credit</v>
          </cell>
        </row>
        <row r="1024">
          <cell r="A1024" t="str">
            <v>4235</v>
          </cell>
          <cell r="B1024" t="str">
            <v>530732</v>
          </cell>
          <cell r="C1024" t="str">
            <v>IMO-703Rur Rt Assist Set Cred</v>
          </cell>
        </row>
        <row r="1025">
          <cell r="A1025" t="str">
            <v>4235</v>
          </cell>
          <cell r="B1025" t="str">
            <v>550001</v>
          </cell>
          <cell r="C1025" t="str">
            <v>Ext Rev (OPGI)</v>
          </cell>
        </row>
        <row r="1026">
          <cell r="A1026" t="str">
            <v>4235</v>
          </cell>
          <cell r="B1026" t="str">
            <v>550160</v>
          </cell>
          <cell r="C1026" t="str">
            <v>Lump Sum Grants of Easement</v>
          </cell>
        </row>
        <row r="1027">
          <cell r="A1027" t="str">
            <v>4235</v>
          </cell>
          <cell r="B1027" t="str">
            <v>550190</v>
          </cell>
          <cell r="C1027" t="str">
            <v>Special Tax Revenue</v>
          </cell>
        </row>
        <row r="1028">
          <cell r="A1028" t="str">
            <v>4235</v>
          </cell>
          <cell r="B1028" t="str">
            <v>550200</v>
          </cell>
          <cell r="C1028" t="str">
            <v>General Revenue</v>
          </cell>
        </row>
        <row r="1029">
          <cell r="A1029" t="str">
            <v>4235</v>
          </cell>
          <cell r="B1029" t="str">
            <v>550210</v>
          </cell>
          <cell r="C1029" t="str">
            <v>SSS Admin Chrge</v>
          </cell>
        </row>
        <row r="1030">
          <cell r="A1030" t="str">
            <v>4235</v>
          </cell>
          <cell r="B1030" t="str">
            <v>550310</v>
          </cell>
          <cell r="C1030" t="str">
            <v>Political Risk Cost</v>
          </cell>
        </row>
        <row r="1031">
          <cell r="A1031" t="str">
            <v>4235</v>
          </cell>
          <cell r="B1031" t="str">
            <v>550320</v>
          </cell>
          <cell r="C1031" t="str">
            <v>Due Diligence Cost Re Invest</v>
          </cell>
        </row>
        <row r="1032">
          <cell r="A1032" t="str">
            <v>4235</v>
          </cell>
          <cell r="B1032" t="str">
            <v>550330</v>
          </cell>
          <cell r="C1032" t="str">
            <v>Billings Re Work For Invest</v>
          </cell>
        </row>
        <row r="1033">
          <cell r="A1033" t="str">
            <v>4235</v>
          </cell>
          <cell r="B1033" t="str">
            <v>550610</v>
          </cell>
          <cell r="C1033" t="str">
            <v>He Revenue To Remit</v>
          </cell>
        </row>
        <row r="1034">
          <cell r="A1034" t="str">
            <v>4235</v>
          </cell>
          <cell r="B1034" t="str">
            <v>550650</v>
          </cell>
          <cell r="C1034" t="str">
            <v>Facility Charges (Recovered)</v>
          </cell>
        </row>
        <row r="1035">
          <cell r="A1035" t="str">
            <v>4235</v>
          </cell>
          <cell r="B1035" t="str">
            <v>550822</v>
          </cell>
          <cell r="C1035" t="str">
            <v>External Revenue within DX</v>
          </cell>
        </row>
        <row r="1036">
          <cell r="A1036" t="str">
            <v>4235</v>
          </cell>
          <cell r="B1036" t="str">
            <v>550830</v>
          </cell>
          <cell r="C1036" t="str">
            <v>Ext Rev - Remotes</v>
          </cell>
        </row>
        <row r="1037">
          <cell r="A1037" t="str">
            <v>4235</v>
          </cell>
          <cell r="B1037" t="str">
            <v>550840</v>
          </cell>
          <cell r="C1037" t="str">
            <v>Ext Rev - Telecom</v>
          </cell>
        </row>
        <row r="1038">
          <cell r="A1038" t="str">
            <v>4235</v>
          </cell>
          <cell r="B1038" t="str">
            <v>550841</v>
          </cell>
          <cell r="C1038" t="str">
            <v>Ext Rev - Hydro One Markets</v>
          </cell>
        </row>
        <row r="1039">
          <cell r="A1039" t="str">
            <v>4235</v>
          </cell>
          <cell r="B1039" t="str">
            <v>550842</v>
          </cell>
          <cell r="C1039" t="str">
            <v>Ext Rev - Def Supply (DX)</v>
          </cell>
        </row>
        <row r="1040">
          <cell r="A1040" t="str">
            <v>4235</v>
          </cell>
          <cell r="B1040" t="str">
            <v>550850</v>
          </cell>
          <cell r="C1040" t="str">
            <v>Ext Rev - International Inc.</v>
          </cell>
        </row>
        <row r="1041">
          <cell r="A1041" t="str">
            <v>4235</v>
          </cell>
          <cell r="B1041" t="str">
            <v>550860</v>
          </cell>
          <cell r="C1041" t="str">
            <v>Ext Rev - Energy Co.</v>
          </cell>
        </row>
        <row r="1042">
          <cell r="A1042" t="str">
            <v>4235</v>
          </cell>
          <cell r="B1042" t="str">
            <v>550870</v>
          </cell>
          <cell r="C1042" t="str">
            <v>Joint Use Pole Rev - Bell Cdn</v>
          </cell>
        </row>
        <row r="1043">
          <cell r="A1043" t="str">
            <v>4235</v>
          </cell>
          <cell r="B1043" t="str">
            <v>550871</v>
          </cell>
          <cell r="C1043" t="str">
            <v>Joint Use Forestry - Bell</v>
          </cell>
        </row>
        <row r="1044">
          <cell r="A1044" t="str">
            <v>4235</v>
          </cell>
          <cell r="B1044" t="str">
            <v>550872</v>
          </cell>
          <cell r="C1044" t="str">
            <v>Joint Use Forestry - MEU</v>
          </cell>
        </row>
        <row r="1045">
          <cell r="A1045" t="str">
            <v>4235</v>
          </cell>
          <cell r="B1045" t="str">
            <v>550873</v>
          </cell>
          <cell r="C1045" t="str">
            <v>Joint Use - Forestry - Cable</v>
          </cell>
        </row>
        <row r="1046">
          <cell r="A1046" t="str">
            <v>4235</v>
          </cell>
          <cell r="B1046" t="str">
            <v>550874</v>
          </cell>
          <cell r="C1046" t="str">
            <v>Joint Use Forestry - Ind</v>
          </cell>
        </row>
        <row r="1047">
          <cell r="A1047" t="str">
            <v>4235</v>
          </cell>
          <cell r="B1047" t="str">
            <v>550875</v>
          </cell>
          <cell r="C1047" t="str">
            <v>Joint Use Pole - Cable</v>
          </cell>
        </row>
        <row r="1048">
          <cell r="A1048" t="str">
            <v>4235</v>
          </cell>
          <cell r="B1048" t="str">
            <v>550876</v>
          </cell>
          <cell r="C1048" t="str">
            <v>Joint Use Pole - IND</v>
          </cell>
        </row>
        <row r="1049">
          <cell r="A1049" t="str">
            <v>4235</v>
          </cell>
          <cell r="B1049" t="str">
            <v>550877</v>
          </cell>
          <cell r="C1049" t="str">
            <v>Joint Use Rev - MEU's</v>
          </cell>
        </row>
        <row r="1050">
          <cell r="A1050" t="str">
            <v>4235</v>
          </cell>
          <cell r="B1050" t="str">
            <v>550878</v>
          </cell>
          <cell r="C1050" t="str">
            <v>Joint Use - Others</v>
          </cell>
        </row>
        <row r="1051">
          <cell r="A1051" t="str">
            <v>4235</v>
          </cell>
          <cell r="B1051" t="str">
            <v>550879</v>
          </cell>
          <cell r="C1051" t="str">
            <v>DX Wheeling Rev</v>
          </cell>
        </row>
        <row r="1052">
          <cell r="A1052" t="str">
            <v>4235</v>
          </cell>
          <cell r="B1052" t="str">
            <v>550880</v>
          </cell>
          <cell r="C1052" t="str">
            <v>DX-GU,CC,RAS Adm Rev</v>
          </cell>
        </row>
        <row r="1053">
          <cell r="A1053" t="str">
            <v>4235</v>
          </cell>
          <cell r="B1053" t="str">
            <v>560010</v>
          </cell>
          <cell r="C1053" t="str">
            <v>Int Rev-Pow &amp;Energy O/Side Grp</v>
          </cell>
        </row>
        <row r="1054">
          <cell r="A1054" t="str">
            <v>4235</v>
          </cell>
          <cell r="B1054" t="str">
            <v>570010</v>
          </cell>
          <cell r="C1054" t="str">
            <v>Int.Rev Goods&amp;Serv - Facility</v>
          </cell>
        </row>
        <row r="1055">
          <cell r="A1055" t="str">
            <v>4235</v>
          </cell>
          <cell r="B1055" t="str">
            <v>580000</v>
          </cell>
          <cell r="C1055" t="str">
            <v>Return Received</v>
          </cell>
        </row>
        <row r="1056">
          <cell r="A1056" t="str">
            <v>4236</v>
          </cell>
          <cell r="B1056">
            <v>550000</v>
          </cell>
          <cell r="C1056" t="str">
            <v>NEW OCCUPANCY REVENUE</v>
          </cell>
        </row>
        <row r="1057">
          <cell r="A1057" t="str">
            <v>4237</v>
          </cell>
          <cell r="B1057">
            <v>550000</v>
          </cell>
          <cell r="C1057" t="str">
            <v>DISCONNECT &amp; RECON CHARGES</v>
          </cell>
        </row>
        <row r="1058">
          <cell r="A1058" t="str">
            <v>4240</v>
          </cell>
          <cell r="B1058">
            <v>550000</v>
          </cell>
          <cell r="C1058" t="str">
            <v>Provision for Rate Refunds</v>
          </cell>
        </row>
        <row r="1059">
          <cell r="A1059" t="str">
            <v>4245</v>
          </cell>
          <cell r="B1059" t="str">
            <v>650000</v>
          </cell>
          <cell r="C1059" t="str">
            <v>Rural Rate Assistance</v>
          </cell>
        </row>
        <row r="1060">
          <cell r="A1060" t="str">
            <v>4245</v>
          </cell>
          <cell r="B1060" t="str">
            <v>650100</v>
          </cell>
          <cell r="C1060" t="str">
            <v>Rural Cust Rate Assist-Curr Yr</v>
          </cell>
        </row>
        <row r="1061">
          <cell r="A1061" t="str">
            <v>4245</v>
          </cell>
          <cell r="B1061" t="str">
            <v>650300</v>
          </cell>
          <cell r="C1061" t="str">
            <v>Rural Cust Rate Assist-Pror Yr</v>
          </cell>
        </row>
        <row r="1062">
          <cell r="A1062" t="str">
            <v>4245</v>
          </cell>
          <cell r="B1062" t="str">
            <v>650500</v>
          </cell>
          <cell r="C1062" t="str">
            <v>Rur Rate Sub for Rur Rate Assi</v>
          </cell>
        </row>
        <row r="1063">
          <cell r="A1063" t="str">
            <v>4250</v>
          </cell>
          <cell r="B1063">
            <v>620000</v>
          </cell>
          <cell r="C1063" t="str">
            <v>Expenses of Merchandising, Job</v>
          </cell>
        </row>
        <row r="1064">
          <cell r="A1064" t="str">
            <v>4251</v>
          </cell>
          <cell r="B1064">
            <v>620000</v>
          </cell>
          <cell r="C1064" t="str">
            <v>Advertising</v>
          </cell>
        </row>
        <row r="1065">
          <cell r="A1065" t="str">
            <v>4252</v>
          </cell>
          <cell r="B1065">
            <v>620000</v>
          </cell>
          <cell r="C1065" t="str">
            <v>Cost of Merchandise sold</v>
          </cell>
        </row>
        <row r="1066">
          <cell r="A1066" t="str">
            <v>4253</v>
          </cell>
          <cell r="B1066">
            <v>620000</v>
          </cell>
          <cell r="C1066" t="str">
            <v>Stores Expenses</v>
          </cell>
        </row>
        <row r="1067">
          <cell r="A1067" t="str">
            <v>4254</v>
          </cell>
          <cell r="B1067">
            <v>620000</v>
          </cell>
          <cell r="C1067" t="str">
            <v>Fees &amp; Exp of Adv &amp; Com Artist</v>
          </cell>
        </row>
        <row r="1068">
          <cell r="A1068" t="str">
            <v>4255</v>
          </cell>
          <cell r="B1068">
            <v>550000</v>
          </cell>
          <cell r="C1068" t="str">
            <v>Printing Booklets &amp; Other Adve</v>
          </cell>
        </row>
        <row r="1069">
          <cell r="A1069" t="str">
            <v>4256</v>
          </cell>
          <cell r="B1069">
            <v>620000</v>
          </cell>
          <cell r="C1069" t="str">
            <v>Premiums as inducement to buy</v>
          </cell>
        </row>
        <row r="1070">
          <cell r="A1070" t="str">
            <v>4257</v>
          </cell>
          <cell r="B1070">
            <v>620000</v>
          </cell>
          <cell r="C1070" t="str">
            <v>Light Heat &amp; Power</v>
          </cell>
        </row>
        <row r="1071">
          <cell r="A1071" t="str">
            <v>4258</v>
          </cell>
          <cell r="B1071">
            <v>620000</v>
          </cell>
          <cell r="C1071" t="str">
            <v>Amort eq for merchandising &amp; j</v>
          </cell>
        </row>
        <row r="1072">
          <cell r="A1072" t="str">
            <v>4259</v>
          </cell>
          <cell r="B1072">
            <v>620000</v>
          </cell>
          <cell r="C1072" t="str">
            <v>Rent of sales rooms or of equi</v>
          </cell>
        </row>
        <row r="1073">
          <cell r="A1073" t="str">
            <v>4260</v>
          </cell>
          <cell r="B1073">
            <v>620000</v>
          </cell>
          <cell r="C1073" t="str">
            <v>Trans exp del &amp; pu of applianc</v>
          </cell>
        </row>
        <row r="1074">
          <cell r="A1074" t="str">
            <v>4261</v>
          </cell>
          <cell r="B1074">
            <v>620000</v>
          </cell>
          <cell r="C1074" t="str">
            <v>Stationery &amp; office supplies &amp;</v>
          </cell>
        </row>
        <row r="1075">
          <cell r="A1075" t="str">
            <v>4262</v>
          </cell>
          <cell r="B1075">
            <v>620000</v>
          </cell>
          <cell r="C1075" t="str">
            <v>Losses from uncollectible m&amp;j</v>
          </cell>
        </row>
        <row r="1076">
          <cell r="A1076" t="str">
            <v>4305</v>
          </cell>
          <cell r="B1076">
            <v>620000</v>
          </cell>
          <cell r="C1076" t="str">
            <v>Regulatory Debits</v>
          </cell>
        </row>
        <row r="1077">
          <cell r="A1077" t="str">
            <v>4310</v>
          </cell>
          <cell r="B1077">
            <v>620000</v>
          </cell>
          <cell r="C1077" t="str">
            <v>Regulatory Credits</v>
          </cell>
        </row>
        <row r="1078">
          <cell r="A1078" t="str">
            <v>4315</v>
          </cell>
          <cell r="B1078">
            <v>620000</v>
          </cell>
          <cell r="C1078" t="str">
            <v>Revenues from Electric Plant L</v>
          </cell>
        </row>
        <row r="1079">
          <cell r="A1079" t="str">
            <v>4320</v>
          </cell>
          <cell r="B1079">
            <v>620000</v>
          </cell>
          <cell r="C1079" t="str">
            <v>Expenses of Electric Plant Lea</v>
          </cell>
        </row>
        <row r="1080">
          <cell r="A1080" t="str">
            <v>4325</v>
          </cell>
          <cell r="B1080">
            <v>550000</v>
          </cell>
          <cell r="C1080" t="str">
            <v>MARKETING SALES</v>
          </cell>
        </row>
        <row r="1081">
          <cell r="A1081" t="str">
            <v>4335</v>
          </cell>
          <cell r="B1081">
            <v>620000</v>
          </cell>
          <cell r="C1081" t="str">
            <v>P&amp;L from Financial Instrument</v>
          </cell>
        </row>
        <row r="1082">
          <cell r="A1082" t="str">
            <v>4340</v>
          </cell>
          <cell r="B1082">
            <v>620000</v>
          </cell>
          <cell r="C1082" t="str">
            <v>P&amp;L from Financial Instrument</v>
          </cell>
        </row>
        <row r="1083">
          <cell r="A1083" t="str">
            <v>4345</v>
          </cell>
          <cell r="B1083">
            <v>620000</v>
          </cell>
          <cell r="C1083" t="str">
            <v>Gains on sale of Future Use Ut</v>
          </cell>
        </row>
        <row r="1084">
          <cell r="A1084" t="str">
            <v>4350</v>
          </cell>
          <cell r="B1084">
            <v>620000</v>
          </cell>
          <cell r="C1084" t="str">
            <v>Losses on sale of Future Use U</v>
          </cell>
        </row>
        <row r="1085">
          <cell r="A1085" t="str">
            <v>4355</v>
          </cell>
          <cell r="B1085" t="str">
            <v>741500</v>
          </cell>
          <cell r="C1085" t="str">
            <v>Real Estate:Sale Gain/Loss</v>
          </cell>
        </row>
        <row r="1086">
          <cell r="A1086" t="str">
            <v>4355</v>
          </cell>
          <cell r="B1086" t="str">
            <v>741510</v>
          </cell>
          <cell r="C1086" t="str">
            <v>Maj FA:Gain on Disposition</v>
          </cell>
        </row>
        <row r="1087">
          <cell r="A1087" t="str">
            <v>4355</v>
          </cell>
          <cell r="B1087" t="str">
            <v>741520</v>
          </cell>
          <cell r="C1087" t="str">
            <v>MFAs:Gain on Disposition</v>
          </cell>
        </row>
        <row r="1088">
          <cell r="A1088" t="str">
            <v>4355</v>
          </cell>
          <cell r="B1088" t="str">
            <v>741540</v>
          </cell>
          <cell r="C1088" t="str">
            <v>Salvage Proceeds</v>
          </cell>
        </row>
        <row r="1089">
          <cell r="A1089" t="str">
            <v>4356</v>
          </cell>
          <cell r="B1089">
            <v>550000</v>
          </cell>
          <cell r="C1089" t="str">
            <v>GAIN/LOSS DISP FIX ASSETS</v>
          </cell>
        </row>
        <row r="1090">
          <cell r="A1090" t="str">
            <v>4360</v>
          </cell>
          <cell r="B1090" t="str">
            <v>741511</v>
          </cell>
          <cell r="C1090" t="str">
            <v>Maj FA:Loss on Disposition</v>
          </cell>
        </row>
        <row r="1091">
          <cell r="A1091" t="str">
            <v>4360</v>
          </cell>
          <cell r="B1091" t="str">
            <v>741521</v>
          </cell>
          <cell r="C1091" t="str">
            <v>MFAs:Loss on Disposition</v>
          </cell>
        </row>
        <row r="1092">
          <cell r="A1092" t="str">
            <v>4375</v>
          </cell>
          <cell r="B1092">
            <v>550000</v>
          </cell>
          <cell r="C1092" t="str">
            <v>Revenues from Non-Utility Oper</v>
          </cell>
        </row>
        <row r="1093">
          <cell r="A1093" t="str">
            <v>4380</v>
          </cell>
          <cell r="B1093">
            <v>620000</v>
          </cell>
          <cell r="C1093" t="str">
            <v>Expenses of Non-Utility Operat</v>
          </cell>
        </row>
        <row r="1094">
          <cell r="A1094" t="str">
            <v>4385</v>
          </cell>
          <cell r="B1094">
            <v>550000</v>
          </cell>
          <cell r="C1094" t="str">
            <v>Non-Utility Rental Income</v>
          </cell>
        </row>
        <row r="1095">
          <cell r="A1095" t="str">
            <v>4390</v>
          </cell>
          <cell r="B1095">
            <v>550000</v>
          </cell>
          <cell r="C1095" t="str">
            <v>SALE OF SCRAP MATERIAL</v>
          </cell>
        </row>
        <row r="1096">
          <cell r="A1096" t="str">
            <v>4395</v>
          </cell>
          <cell r="B1096">
            <v>620000</v>
          </cell>
          <cell r="C1096" t="str">
            <v>Rate Payer Benefits incl Inter</v>
          </cell>
        </row>
        <row r="1097">
          <cell r="A1097" t="str">
            <v>4405</v>
          </cell>
          <cell r="B1097">
            <v>761010</v>
          </cell>
          <cell r="C1097" t="str">
            <v>Interest &amp; Dividend Income</v>
          </cell>
        </row>
        <row r="1098">
          <cell r="A1098" t="str">
            <v>4406</v>
          </cell>
          <cell r="B1098">
            <v>761010</v>
          </cell>
          <cell r="C1098" t="str">
            <v>INCOME FROM SINKING FUND</v>
          </cell>
        </row>
        <row r="1099">
          <cell r="A1099" t="str">
            <v>4415</v>
          </cell>
          <cell r="B1099" t="str">
            <v>550300</v>
          </cell>
          <cell r="C1099" t="str">
            <v>Gross Equity Income</v>
          </cell>
        </row>
        <row r="1100">
          <cell r="A1100" t="str">
            <v>4510</v>
          </cell>
          <cell r="B1100" t="str">
            <v>708500</v>
          </cell>
          <cell r="C1100" t="str">
            <v>Fuel Exp - Remote Communities</v>
          </cell>
        </row>
        <row r="1101">
          <cell r="A1101" t="str">
            <v>4705</v>
          </cell>
          <cell r="B1101" t="str">
            <v>610000</v>
          </cell>
          <cell r="C1101" t="str">
            <v>Cost Of Power &amp; Energy (Int)</v>
          </cell>
        </row>
        <row r="1102">
          <cell r="A1102" t="str">
            <v>4705</v>
          </cell>
          <cell r="B1102" t="str">
            <v>610060</v>
          </cell>
          <cell r="C1102" t="str">
            <v>Transmn Perf/Incentive Costs</v>
          </cell>
        </row>
        <row r="1103">
          <cell r="A1103" t="str">
            <v>4705</v>
          </cell>
          <cell r="B1103" t="str">
            <v>610200</v>
          </cell>
          <cell r="C1103" t="str">
            <v>Cost Of Power</v>
          </cell>
        </row>
        <row r="1104">
          <cell r="A1104" t="str">
            <v>4705</v>
          </cell>
          <cell r="B1104" t="str">
            <v>610300</v>
          </cell>
          <cell r="C1104" t="str">
            <v>Cost of Power- Acquired MEUs</v>
          </cell>
        </row>
        <row r="1105">
          <cell r="A1105" t="str">
            <v>4705</v>
          </cell>
          <cell r="B1105" t="str">
            <v>610500</v>
          </cell>
          <cell r="C1105" t="str">
            <v>Cop - Resale Within Group</v>
          </cell>
        </row>
        <row r="1106">
          <cell r="A1106" t="str">
            <v>4705</v>
          </cell>
          <cell r="B1106" t="str">
            <v>610600</v>
          </cell>
          <cell r="C1106" t="str">
            <v>Cop - Resale Outside Of Group</v>
          </cell>
        </row>
        <row r="1107">
          <cell r="A1107" t="str">
            <v>4705</v>
          </cell>
          <cell r="B1107" t="str">
            <v>705000</v>
          </cell>
          <cell r="C1107" t="str">
            <v>Power And Energy Used Internly</v>
          </cell>
        </row>
        <row r="1108">
          <cell r="A1108" t="str">
            <v>4705</v>
          </cell>
          <cell r="B1108" t="str">
            <v>720000</v>
          </cell>
          <cell r="C1108" t="str">
            <v>Purchased Power</v>
          </cell>
        </row>
        <row r="1109">
          <cell r="A1109" t="str">
            <v>4705</v>
          </cell>
          <cell r="B1109" t="str">
            <v>720010</v>
          </cell>
          <cell r="C1109" t="str">
            <v>Contract Purchase</v>
          </cell>
        </row>
        <row r="1110">
          <cell r="A1110" t="str">
            <v>4705</v>
          </cell>
          <cell r="B1110" t="str">
            <v>720020</v>
          </cell>
          <cell r="C1110" t="str">
            <v>Sec Purchases - Outside Ont</v>
          </cell>
        </row>
        <row r="1111">
          <cell r="A1111" t="str">
            <v>4705</v>
          </cell>
          <cell r="B1111" t="str">
            <v>720030</v>
          </cell>
          <cell r="C1111" t="str">
            <v>Sec Purchases - Misc - Ont</v>
          </cell>
        </row>
        <row r="1112">
          <cell r="A1112" t="str">
            <v>4705</v>
          </cell>
          <cell r="B1112" t="str">
            <v>720040</v>
          </cell>
          <cell r="C1112" t="str">
            <v>Other Electricity Receipts</v>
          </cell>
        </row>
        <row r="1113">
          <cell r="A1113" t="str">
            <v>4705</v>
          </cell>
          <cell r="B1113" t="str">
            <v>720050</v>
          </cell>
          <cell r="C1113" t="str">
            <v>Power Purch From Private Gen</v>
          </cell>
        </row>
        <row r="1114">
          <cell r="A1114" t="str">
            <v>4705</v>
          </cell>
          <cell r="B1114" t="str">
            <v>720070</v>
          </cell>
          <cell r="C1114" t="str">
            <v>Amort Expense-Nug Low Int Loan</v>
          </cell>
        </row>
        <row r="1115">
          <cell r="A1115" t="str">
            <v>4705</v>
          </cell>
          <cell r="B1115" t="str">
            <v>720080</v>
          </cell>
          <cell r="C1115" t="str">
            <v>Amort Exp-Nug Int Rate Buy Dn</v>
          </cell>
        </row>
        <row r="1116">
          <cell r="A1116" t="str">
            <v>4705</v>
          </cell>
          <cell r="B1116" t="str">
            <v>720090</v>
          </cell>
          <cell r="C1116" t="str">
            <v>Nug Performance Payment</v>
          </cell>
        </row>
        <row r="1117">
          <cell r="A1117" t="str">
            <v>4705</v>
          </cell>
          <cell r="B1117" t="str">
            <v>720110</v>
          </cell>
          <cell r="C1117" t="str">
            <v>Naop-Power Purchase Adj</v>
          </cell>
        </row>
        <row r="1118">
          <cell r="A1118" t="str">
            <v>4708</v>
          </cell>
          <cell r="B1118">
            <v>610300</v>
          </cell>
          <cell r="C1118" t="str">
            <v>PWER CHARGES - WMS</v>
          </cell>
        </row>
        <row r="1119">
          <cell r="A1119" t="str">
            <v>4710</v>
          </cell>
          <cell r="B1119" t="str">
            <v>610005</v>
          </cell>
          <cell r="C1119" t="str">
            <v>Distribution Tariff</v>
          </cell>
        </row>
        <row r="1120">
          <cell r="A1120" t="str">
            <v>4712</v>
          </cell>
          <cell r="B1120">
            <v>610300</v>
          </cell>
          <cell r="C1120" t="str">
            <v>PWER CHARGES ONE-TIME</v>
          </cell>
        </row>
        <row r="1121">
          <cell r="A1121" t="str">
            <v>4714</v>
          </cell>
          <cell r="B1121">
            <v>610300</v>
          </cell>
          <cell r="C1121" t="str">
            <v>PWER CHARGES - NW</v>
          </cell>
        </row>
        <row r="1122">
          <cell r="A1122" t="str">
            <v>4715</v>
          </cell>
          <cell r="B1122">
            <v>620000</v>
          </cell>
          <cell r="C1122" t="str">
            <v>System Control &amp; Load Dispatch</v>
          </cell>
        </row>
        <row r="1123">
          <cell r="A1123" t="str">
            <v>4716</v>
          </cell>
          <cell r="B1123">
            <v>610300</v>
          </cell>
          <cell r="C1123" t="str">
            <v>RSVA CHARGES - CN</v>
          </cell>
        </row>
        <row r="1124">
          <cell r="A1124" t="str">
            <v>4720</v>
          </cell>
          <cell r="B1124">
            <v>620000</v>
          </cell>
          <cell r="C1124" t="str">
            <v>Other Expenses</v>
          </cell>
        </row>
        <row r="1125">
          <cell r="A1125" t="str">
            <v>4725</v>
          </cell>
          <cell r="B1125">
            <v>620000</v>
          </cell>
          <cell r="C1125" t="str">
            <v>Competition Transition Expense</v>
          </cell>
        </row>
        <row r="1126">
          <cell r="A1126" t="str">
            <v>4730</v>
          </cell>
          <cell r="B1126" t="str">
            <v>610728</v>
          </cell>
          <cell r="C1126" t="str">
            <v>IMO-753Rur Rt Assist Set Deb</v>
          </cell>
        </row>
        <row r="1127">
          <cell r="A1127" t="str">
            <v>4735</v>
          </cell>
          <cell r="B1127" t="str">
            <v>610010</v>
          </cell>
          <cell r="C1127" t="str">
            <v>Line Losses</v>
          </cell>
        </row>
        <row r="1128">
          <cell r="A1128" t="str">
            <v>5005</v>
          </cell>
          <cell r="B1128">
            <v>620000</v>
          </cell>
          <cell r="C1128" t="str">
            <v>LINE MAINTENANCE OVERHEAD</v>
          </cell>
        </row>
        <row r="1129">
          <cell r="A1129" t="str">
            <v>5010</v>
          </cell>
          <cell r="B1129">
            <v>620000</v>
          </cell>
          <cell r="C1129" t="str">
            <v>SYSTEM OPERATION EXPENSE</v>
          </cell>
        </row>
        <row r="1130">
          <cell r="A1130" t="str">
            <v>5011</v>
          </cell>
          <cell r="B1130">
            <v>620000</v>
          </cell>
          <cell r="C1130" t="str">
            <v>SYSTEM OPERATION - P. AND C.</v>
          </cell>
        </row>
        <row r="1131">
          <cell r="A1131" t="str">
            <v>5012</v>
          </cell>
          <cell r="B1131">
            <v>620000</v>
          </cell>
          <cell r="C1131" t="str">
            <v>TRANS STN MAINT OF BLDG</v>
          </cell>
        </row>
        <row r="1132">
          <cell r="A1132" t="str">
            <v>5014</v>
          </cell>
          <cell r="B1132">
            <v>620000</v>
          </cell>
          <cell r="C1132" t="str">
            <v>TRANS STN OPER &amp; MAINTCE</v>
          </cell>
        </row>
        <row r="1133">
          <cell r="A1133" t="str">
            <v>5015</v>
          </cell>
          <cell r="B1133">
            <v>620000</v>
          </cell>
          <cell r="C1133" t="str">
            <v>SUBSTATION TOOLS &amp; EQUIP</v>
          </cell>
        </row>
        <row r="1134">
          <cell r="A1134" t="str">
            <v>5016</v>
          </cell>
          <cell r="B1134">
            <v>620000</v>
          </cell>
          <cell r="C1134" t="str">
            <v>DS Operation Labour Expense</v>
          </cell>
        </row>
        <row r="1135">
          <cell r="A1135" t="str">
            <v>5017</v>
          </cell>
          <cell r="B1135">
            <v>620000</v>
          </cell>
          <cell r="C1135" t="str">
            <v>DS Operation Supplies &amp; Expens</v>
          </cell>
        </row>
        <row r="1136">
          <cell r="A1136" t="str">
            <v>5020</v>
          </cell>
          <cell r="B1136">
            <v>620000</v>
          </cell>
          <cell r="C1136" t="str">
            <v>OH Dist Lines &amp; Fdrs - Op Labo</v>
          </cell>
        </row>
        <row r="1137">
          <cell r="A1137" t="str">
            <v>5025</v>
          </cell>
          <cell r="B1137">
            <v>620000</v>
          </cell>
          <cell r="C1137" t="str">
            <v>PREVENTATIVE MAINTENANCE- O/H</v>
          </cell>
        </row>
        <row r="1138">
          <cell r="A1138" t="str">
            <v>5030</v>
          </cell>
          <cell r="B1138">
            <v>620000</v>
          </cell>
          <cell r="C1138" t="str">
            <v>OH Subtransmission Fdrs - Oper</v>
          </cell>
        </row>
        <row r="1139">
          <cell r="A1139" t="str">
            <v>5035</v>
          </cell>
          <cell r="B1139">
            <v>620000</v>
          </cell>
          <cell r="C1139" t="str">
            <v>TRANSFORMER MAINT O/H</v>
          </cell>
        </row>
        <row r="1140">
          <cell r="A1140" t="str">
            <v>5040</v>
          </cell>
          <cell r="B1140">
            <v>620000</v>
          </cell>
          <cell r="C1140" t="str">
            <v>PREVENTATIVE MAINTENANCE- U/G</v>
          </cell>
        </row>
        <row r="1141">
          <cell r="A1141" t="str">
            <v>5045</v>
          </cell>
          <cell r="B1141">
            <v>620000</v>
          </cell>
          <cell r="C1141" t="str">
            <v>UG Dist Lines &amp; Fdrs - Op Supp</v>
          </cell>
        </row>
        <row r="1142">
          <cell r="A1142" t="str">
            <v>5050</v>
          </cell>
          <cell r="B1142">
            <v>620000</v>
          </cell>
          <cell r="C1142" t="str">
            <v>UG Subtransmission Fdrs - Oper</v>
          </cell>
        </row>
        <row r="1143">
          <cell r="A1143" t="str">
            <v>5055</v>
          </cell>
          <cell r="B1143">
            <v>620000</v>
          </cell>
          <cell r="C1143" t="str">
            <v>TRANSFORMER MAINT U/G</v>
          </cell>
        </row>
        <row r="1144">
          <cell r="A1144" t="str">
            <v>5065</v>
          </cell>
          <cell r="B1144">
            <v>620000</v>
          </cell>
          <cell r="C1144" t="str">
            <v>METER MAINTENANCE</v>
          </cell>
        </row>
        <row r="1145">
          <cell r="A1145" t="str">
            <v>5070</v>
          </cell>
          <cell r="B1145">
            <v>620000</v>
          </cell>
          <cell r="C1145" t="str">
            <v>CONSUMER PREMISES EXPENSE</v>
          </cell>
        </row>
        <row r="1146">
          <cell r="A1146" t="str">
            <v>5075</v>
          </cell>
          <cell r="B1146">
            <v>620000</v>
          </cell>
          <cell r="C1146" t="str">
            <v>Customer Premises - Materials</v>
          </cell>
        </row>
        <row r="1147">
          <cell r="A1147" t="str">
            <v>5085</v>
          </cell>
          <cell r="B1147">
            <v>620000</v>
          </cell>
          <cell r="C1147" t="str">
            <v>Misc Dist Expense</v>
          </cell>
        </row>
        <row r="1148">
          <cell r="A1148" t="str">
            <v>5090</v>
          </cell>
          <cell r="B1148">
            <v>620000</v>
          </cell>
          <cell r="C1148" t="str">
            <v>UG Dist Lines &amp; Fdrs - Rental</v>
          </cell>
        </row>
        <row r="1149">
          <cell r="A1149" t="str">
            <v>5095</v>
          </cell>
          <cell r="B1149">
            <v>620000</v>
          </cell>
          <cell r="C1149" t="str">
            <v>OH Dist Lines &amp; Fdrs - Rental</v>
          </cell>
        </row>
        <row r="1150">
          <cell r="A1150" t="str">
            <v>5096</v>
          </cell>
          <cell r="B1150">
            <v>620000</v>
          </cell>
          <cell r="C1150" t="str">
            <v>Other Rent</v>
          </cell>
        </row>
        <row r="1151">
          <cell r="A1151" t="str">
            <v>5105</v>
          </cell>
          <cell r="B1151">
            <v>620000</v>
          </cell>
          <cell r="C1151" t="str">
            <v>Mtce Supervision &amp; Engineering</v>
          </cell>
        </row>
        <row r="1152">
          <cell r="A1152" t="str">
            <v>5110</v>
          </cell>
          <cell r="B1152">
            <v>620000</v>
          </cell>
          <cell r="C1152" t="str">
            <v>Mtce of Structures</v>
          </cell>
        </row>
        <row r="1153">
          <cell r="A1153" t="str">
            <v>5112</v>
          </cell>
          <cell r="B1153">
            <v>620000</v>
          </cell>
          <cell r="C1153" t="str">
            <v>MAINT TRANSFORMER STN EQUIP</v>
          </cell>
        </row>
        <row r="1154">
          <cell r="A1154" t="str">
            <v>5114</v>
          </cell>
          <cell r="B1154">
            <v>620000</v>
          </cell>
          <cell r="C1154" t="str">
            <v>MAINT DIST STN EQUIP</v>
          </cell>
        </row>
        <row r="1155">
          <cell r="A1155" t="str">
            <v>5115</v>
          </cell>
          <cell r="B1155">
            <v>620000</v>
          </cell>
          <cell r="C1155" t="str">
            <v>Mtce of Station Equipment</v>
          </cell>
        </row>
        <row r="1156">
          <cell r="A1156" t="str">
            <v>5120</v>
          </cell>
          <cell r="B1156" t="str">
            <v>620920</v>
          </cell>
          <cell r="C1156" t="str">
            <v>Joint Use Pole Costs-MEU's</v>
          </cell>
        </row>
        <row r="1157">
          <cell r="A1157" t="str">
            <v>5120</v>
          </cell>
          <cell r="B1157" t="str">
            <v>620930</v>
          </cell>
          <cell r="C1157" t="str">
            <v>JU Pole Aud Csts-JU Parties</v>
          </cell>
        </row>
        <row r="1158">
          <cell r="A1158" t="str">
            <v>5125</v>
          </cell>
          <cell r="B1158">
            <v>620000</v>
          </cell>
          <cell r="C1158" t="str">
            <v>Mtce of OH Conductors &amp; Device</v>
          </cell>
        </row>
        <row r="1159">
          <cell r="A1159" t="str">
            <v>5130</v>
          </cell>
          <cell r="B1159">
            <v>620000</v>
          </cell>
          <cell r="C1159" t="str">
            <v>Mtce of OH Services</v>
          </cell>
        </row>
        <row r="1160">
          <cell r="A1160" t="str">
            <v>5135</v>
          </cell>
          <cell r="B1160" t="str">
            <v>620910</v>
          </cell>
          <cell r="C1160" t="str">
            <v>Joint Use Forestry Csts-MEU's</v>
          </cell>
        </row>
        <row r="1161">
          <cell r="A1161" t="str">
            <v>5140</v>
          </cell>
          <cell r="B1161">
            <v>620000</v>
          </cell>
          <cell r="C1161" t="str">
            <v>TREE CLEARING</v>
          </cell>
        </row>
        <row r="1162">
          <cell r="A1162" t="str">
            <v>5145</v>
          </cell>
          <cell r="B1162">
            <v>620000</v>
          </cell>
          <cell r="C1162" t="str">
            <v>Mtce of UG Conduit</v>
          </cell>
        </row>
        <row r="1163">
          <cell r="A1163" t="str">
            <v>5150</v>
          </cell>
          <cell r="B1163">
            <v>620000</v>
          </cell>
          <cell r="C1163" t="str">
            <v>LINE MAINTENANCE U/G</v>
          </cell>
        </row>
        <row r="1164">
          <cell r="A1164" t="str">
            <v>5155</v>
          </cell>
          <cell r="B1164">
            <v>620000</v>
          </cell>
          <cell r="C1164" t="str">
            <v>Mtce of UG Services</v>
          </cell>
        </row>
        <row r="1165">
          <cell r="A1165" t="str">
            <v>5160</v>
          </cell>
          <cell r="B1165">
            <v>620000</v>
          </cell>
          <cell r="C1165" t="str">
            <v>Mtce of Line Transformers - OH</v>
          </cell>
        </row>
        <row r="1166">
          <cell r="A1166" t="str">
            <v>5161</v>
          </cell>
          <cell r="B1166">
            <v>620000</v>
          </cell>
          <cell r="C1166" t="str">
            <v>Mtce of Line Transformers - UG</v>
          </cell>
        </row>
        <row r="1167">
          <cell r="A1167" t="str">
            <v>5170</v>
          </cell>
          <cell r="B1167">
            <v>620000</v>
          </cell>
          <cell r="C1167" t="str">
            <v>Sentinel Lights - Labour</v>
          </cell>
        </row>
        <row r="1168">
          <cell r="A1168" t="str">
            <v>5172</v>
          </cell>
          <cell r="B1168">
            <v>620000</v>
          </cell>
          <cell r="C1168" t="str">
            <v>Sentinel Lights - Materials &amp;</v>
          </cell>
        </row>
        <row r="1169">
          <cell r="A1169" t="str">
            <v>5175</v>
          </cell>
          <cell r="B1169">
            <v>620000</v>
          </cell>
          <cell r="C1169" t="str">
            <v>Mtce of Meters</v>
          </cell>
        </row>
        <row r="1170">
          <cell r="A1170" t="str">
            <v>5178</v>
          </cell>
          <cell r="B1170">
            <v>620000</v>
          </cell>
          <cell r="C1170" t="str">
            <v>Cust Installations Exp-Leased</v>
          </cell>
        </row>
        <row r="1171">
          <cell r="A1171" t="str">
            <v>5195</v>
          </cell>
          <cell r="B1171">
            <v>620000</v>
          </cell>
          <cell r="C1171" t="str">
            <v>Mtce Other Installations on Cu</v>
          </cell>
        </row>
        <row r="1172">
          <cell r="A1172" t="str">
            <v>5205</v>
          </cell>
          <cell r="B1172">
            <v>620000</v>
          </cell>
          <cell r="C1172" t="str">
            <v>Purchase Transmission/System S</v>
          </cell>
        </row>
        <row r="1173">
          <cell r="A1173" t="str">
            <v>5210</v>
          </cell>
          <cell r="B1173">
            <v>620000</v>
          </cell>
          <cell r="C1173" t="str">
            <v>Transmission Charges</v>
          </cell>
        </row>
        <row r="1174">
          <cell r="A1174" t="str">
            <v>5215</v>
          </cell>
          <cell r="B1174">
            <v>620000</v>
          </cell>
          <cell r="C1174" t="str">
            <v>Transmission Charges Recovered</v>
          </cell>
        </row>
        <row r="1175">
          <cell r="A1175" t="str">
            <v>5220</v>
          </cell>
          <cell r="B1175" t="str">
            <v>620520</v>
          </cell>
          <cell r="C1175" t="str">
            <v>T&amp;We Costs</v>
          </cell>
        </row>
        <row r="1176">
          <cell r="A1176" t="str">
            <v>5220</v>
          </cell>
          <cell r="B1176" t="str">
            <v>620521</v>
          </cell>
          <cell r="C1176" t="str">
            <v>T&amp;We Lease Costs</v>
          </cell>
        </row>
        <row r="1177">
          <cell r="A1177" t="str">
            <v>5220</v>
          </cell>
          <cell r="B1177" t="str">
            <v>620522</v>
          </cell>
          <cell r="C1177" t="str">
            <v>T&amp;WE COST DET IN PRJ COST  OMA</v>
          </cell>
        </row>
        <row r="1178">
          <cell r="A1178" t="str">
            <v>5220</v>
          </cell>
          <cell r="B1178" t="str">
            <v>620590</v>
          </cell>
          <cell r="C1178" t="str">
            <v>Other Equipment Costs</v>
          </cell>
        </row>
        <row r="1179">
          <cell r="A1179" t="str">
            <v>5225</v>
          </cell>
          <cell r="B1179" t="str">
            <v>620610</v>
          </cell>
          <cell r="C1179" t="str">
            <v>Facility Costs - Telecom</v>
          </cell>
        </row>
        <row r="1180">
          <cell r="A1180" t="str">
            <v>5225</v>
          </cell>
          <cell r="B1180" t="str">
            <v>620611</v>
          </cell>
          <cell r="C1180" t="str">
            <v>Telephone</v>
          </cell>
        </row>
        <row r="1181">
          <cell r="A1181" t="str">
            <v>5225</v>
          </cell>
          <cell r="B1181" t="str">
            <v>620612</v>
          </cell>
          <cell r="C1181" t="str">
            <v>External Telecom costs general</v>
          </cell>
        </row>
        <row r="1182">
          <cell r="A1182" t="str">
            <v>5225</v>
          </cell>
          <cell r="B1182" t="str">
            <v>620613</v>
          </cell>
          <cell r="C1182" t="str">
            <v>Cellular/pagers</v>
          </cell>
        </row>
        <row r="1183">
          <cell r="A1183" t="str">
            <v>5225</v>
          </cell>
          <cell r="B1183" t="str">
            <v>620614</v>
          </cell>
          <cell r="C1183" t="str">
            <v>Mega services</v>
          </cell>
        </row>
        <row r="1184">
          <cell r="A1184" t="str">
            <v>5225</v>
          </cell>
          <cell r="B1184" t="str">
            <v>620615</v>
          </cell>
          <cell r="C1184" t="str">
            <v>Leased Analog Circuits</v>
          </cell>
        </row>
        <row r="1185">
          <cell r="A1185" t="str">
            <v>5225</v>
          </cell>
          <cell r="B1185" t="str">
            <v>620616</v>
          </cell>
          <cell r="C1185" t="str">
            <v>RIMS- telecom</v>
          </cell>
        </row>
        <row r="1186">
          <cell r="A1186" t="str">
            <v>5225</v>
          </cell>
          <cell r="B1186" t="str">
            <v>620617</v>
          </cell>
          <cell r="C1186" t="str">
            <v>VNET - telecom</v>
          </cell>
        </row>
        <row r="1187">
          <cell r="A1187" t="str">
            <v>5225</v>
          </cell>
          <cell r="B1187" t="str">
            <v>620618</v>
          </cell>
          <cell r="C1187" t="str">
            <v>Long distance</v>
          </cell>
        </row>
        <row r="1188">
          <cell r="A1188" t="str">
            <v>5305</v>
          </cell>
          <cell r="B1188">
            <v>620000</v>
          </cell>
          <cell r="C1188" t="str">
            <v>BILLING AND COLLECTION</v>
          </cell>
        </row>
        <row r="1189">
          <cell r="A1189" t="str">
            <v>5310</v>
          </cell>
          <cell r="B1189">
            <v>620000</v>
          </cell>
          <cell r="C1189" t="str">
            <v>Meter Reading Expense</v>
          </cell>
        </row>
        <row r="1190">
          <cell r="A1190" t="str">
            <v>5315</v>
          </cell>
          <cell r="B1190">
            <v>620000</v>
          </cell>
          <cell r="C1190" t="str">
            <v>Customer Billing</v>
          </cell>
        </row>
        <row r="1191">
          <cell r="A1191" t="str">
            <v>5320</v>
          </cell>
          <cell r="B1191" t="str">
            <v>620495</v>
          </cell>
          <cell r="C1191" t="str">
            <v>Collection Agency Fees</v>
          </cell>
        </row>
        <row r="1192">
          <cell r="A1192" t="str">
            <v>5325</v>
          </cell>
          <cell r="B1192">
            <v>620000</v>
          </cell>
          <cell r="C1192" t="str">
            <v>OVERAGES AND SHORTAGES</v>
          </cell>
        </row>
        <row r="1193">
          <cell r="A1193" t="str">
            <v>5330</v>
          </cell>
          <cell r="B1193">
            <v>620000</v>
          </cell>
          <cell r="C1193" t="str">
            <v>Collection Charges</v>
          </cell>
        </row>
        <row r="1194">
          <cell r="A1194" t="str">
            <v>5335</v>
          </cell>
          <cell r="B1194" t="str">
            <v>620421</v>
          </cell>
          <cell r="C1194" t="str">
            <v>Bad Debt - TNAM</v>
          </cell>
        </row>
        <row r="1195">
          <cell r="A1195" t="str">
            <v>5335</v>
          </cell>
          <cell r="B1195" t="str">
            <v>620422</v>
          </cell>
          <cell r="C1195" t="str">
            <v>Bad Debt - DNAM</v>
          </cell>
        </row>
        <row r="1196">
          <cell r="A1196" t="str">
            <v>5335</v>
          </cell>
          <cell r="B1196" t="str">
            <v>620423</v>
          </cell>
          <cell r="C1196" t="str">
            <v>Bad Debt - Remotes</v>
          </cell>
        </row>
        <row r="1197">
          <cell r="A1197" t="str">
            <v>5335</v>
          </cell>
          <cell r="B1197" t="str">
            <v>620424</v>
          </cell>
          <cell r="C1197" t="str">
            <v>Bad Debt - Telecom</v>
          </cell>
        </row>
        <row r="1198">
          <cell r="A1198" t="str">
            <v>5335</v>
          </cell>
          <cell r="B1198" t="str">
            <v>620425</v>
          </cell>
          <cell r="C1198" t="str">
            <v>Bad Debt - International Inc.</v>
          </cell>
        </row>
        <row r="1199">
          <cell r="A1199" t="str">
            <v>5335</v>
          </cell>
          <cell r="B1199" t="str">
            <v>620426</v>
          </cell>
          <cell r="C1199" t="str">
            <v>Bad Debt - Energy Co.</v>
          </cell>
        </row>
        <row r="1200">
          <cell r="A1200" t="str">
            <v>5335</v>
          </cell>
          <cell r="B1200" t="str">
            <v>620492</v>
          </cell>
          <cell r="C1200" t="str">
            <v>Nsf Charges</v>
          </cell>
        </row>
        <row r="1201">
          <cell r="A1201" t="str">
            <v>5335</v>
          </cell>
          <cell r="B1201" t="str">
            <v>620493</v>
          </cell>
          <cell r="C1201" t="str">
            <v>Bank Reconciliation Write-Offs</v>
          </cell>
        </row>
        <row r="1202">
          <cell r="A1202" t="str">
            <v>5335</v>
          </cell>
          <cell r="B1202" t="str">
            <v>620494</v>
          </cell>
          <cell r="C1202" t="str">
            <v>Bad Debt Expense</v>
          </cell>
        </row>
        <row r="1203">
          <cell r="A1203" t="str">
            <v>5335</v>
          </cell>
          <cell r="B1203" t="str">
            <v>620500</v>
          </cell>
          <cell r="C1203" t="str">
            <v>Bad Debt Recovery</v>
          </cell>
        </row>
        <row r="1204">
          <cell r="A1204" t="str">
            <v>5340</v>
          </cell>
          <cell r="B1204">
            <v>620000</v>
          </cell>
          <cell r="C1204" t="str">
            <v>Misc Customer Accounts Expense</v>
          </cell>
        </row>
        <row r="1205">
          <cell r="A1205" t="str">
            <v>5341</v>
          </cell>
          <cell r="B1205">
            <v>620000</v>
          </cell>
          <cell r="C1205" t="str">
            <v>retail and STR expenses</v>
          </cell>
        </row>
        <row r="1206">
          <cell r="A1206" t="str">
            <v>5405</v>
          </cell>
          <cell r="B1206">
            <v>620000</v>
          </cell>
          <cell r="C1206" t="str">
            <v>MARKETING</v>
          </cell>
        </row>
        <row r="1207">
          <cell r="A1207" t="str">
            <v>5410</v>
          </cell>
          <cell r="B1207" t="str">
            <v>620350</v>
          </cell>
          <cell r="C1207" t="str">
            <v>Corporate Sponsorships</v>
          </cell>
        </row>
        <row r="1208">
          <cell r="A1208" t="str">
            <v>5415</v>
          </cell>
          <cell r="B1208">
            <v>620000</v>
          </cell>
          <cell r="C1208" t="str">
            <v>Energy Conservation</v>
          </cell>
        </row>
        <row r="1209">
          <cell r="A1209" t="str">
            <v>5420</v>
          </cell>
          <cell r="B1209">
            <v>620000</v>
          </cell>
          <cell r="C1209" t="str">
            <v>Community Safety Program</v>
          </cell>
        </row>
        <row r="1210">
          <cell r="A1210" t="str">
            <v>5425</v>
          </cell>
          <cell r="B1210">
            <v>620000</v>
          </cell>
          <cell r="C1210" t="str">
            <v>PROMOTION OF BUSINESS</v>
          </cell>
        </row>
        <row r="1211">
          <cell r="A1211" t="str">
            <v>5426</v>
          </cell>
          <cell r="B1211">
            <v>620000</v>
          </cell>
          <cell r="C1211" t="str">
            <v>Misc Cust Ser &amp; Info Exp - Mar</v>
          </cell>
        </row>
        <row r="1212">
          <cell r="A1212" t="str">
            <v>5505</v>
          </cell>
          <cell r="B1212">
            <v>620000</v>
          </cell>
          <cell r="C1212" t="str">
            <v>Supervision - Sales</v>
          </cell>
        </row>
        <row r="1213">
          <cell r="A1213" t="str">
            <v>5510</v>
          </cell>
          <cell r="B1213">
            <v>620000</v>
          </cell>
          <cell r="C1213" t="str">
            <v>Demonstrating &amp; Selling Expens</v>
          </cell>
        </row>
        <row r="1214">
          <cell r="A1214" t="str">
            <v>5515</v>
          </cell>
          <cell r="B1214">
            <v>620000</v>
          </cell>
          <cell r="C1214" t="str">
            <v>Advertising Expense</v>
          </cell>
        </row>
        <row r="1215">
          <cell r="A1215" t="str">
            <v>5520</v>
          </cell>
          <cell r="B1215">
            <v>620000</v>
          </cell>
          <cell r="C1215" t="str">
            <v>Misc Sales Expense</v>
          </cell>
        </row>
        <row r="1216">
          <cell r="A1216" t="str">
            <v>5600</v>
          </cell>
          <cell r="B1216" t="str">
            <v>618040</v>
          </cell>
          <cell r="C1216" t="str">
            <v>COST OF SERVICE - EXTERNAL</v>
          </cell>
        </row>
        <row r="1217">
          <cell r="A1217" t="str">
            <v>5605</v>
          </cell>
          <cell r="B1217">
            <v>620000</v>
          </cell>
          <cell r="C1217" t="str">
            <v>COMMISSIONERS' SALARIES</v>
          </cell>
        </row>
        <row r="1218">
          <cell r="A1218" t="str">
            <v>5610</v>
          </cell>
          <cell r="B1218">
            <v>620000</v>
          </cell>
          <cell r="C1218" t="str">
            <v>Mgmt Salaries &amp; Expenses</v>
          </cell>
        </row>
        <row r="1219">
          <cell r="A1219" t="str">
            <v>5615</v>
          </cell>
          <cell r="B1219" t="str">
            <v>600001</v>
          </cell>
          <cell r="C1219" t="str">
            <v>NS PL Residual Allocations</v>
          </cell>
        </row>
        <row r="1220">
          <cell r="A1220" t="str">
            <v>5615</v>
          </cell>
          <cell r="B1220" t="str">
            <v>618001</v>
          </cell>
          <cell r="C1220" t="str">
            <v>Cost of Service (OPGI)</v>
          </cell>
        </row>
        <row r="1221">
          <cell r="A1221" t="str">
            <v>5615</v>
          </cell>
          <cell r="B1221" t="str">
            <v>618010</v>
          </cell>
          <cell r="C1221" t="str">
            <v>COST OF SERVICE WITHIN GRP-OMA</v>
          </cell>
        </row>
        <row r="1222">
          <cell r="A1222" t="str">
            <v>5615</v>
          </cell>
          <cell r="B1222" t="str">
            <v>618020</v>
          </cell>
          <cell r="C1222" t="str">
            <v>COST OF SERVICE WITHIN GRP-CAP</v>
          </cell>
        </row>
        <row r="1223">
          <cell r="A1223" t="str">
            <v>5615</v>
          </cell>
          <cell r="B1223" t="str">
            <v>618050</v>
          </cell>
          <cell r="C1223" t="str">
            <v>SLA Costs Billed by Affiliates</v>
          </cell>
        </row>
        <row r="1224">
          <cell r="A1224" t="str">
            <v>5615</v>
          </cell>
          <cell r="B1224" t="str">
            <v>618091</v>
          </cell>
          <cell r="C1224" t="str">
            <v>Fiber Optic Lease Expense</v>
          </cell>
        </row>
        <row r="1225">
          <cell r="A1225" t="str">
            <v>5615</v>
          </cell>
          <cell r="B1225" t="str">
            <v>618092</v>
          </cell>
          <cell r="C1225" t="str">
            <v>Tower Lease Expense</v>
          </cell>
        </row>
        <row r="1226">
          <cell r="A1226" t="str">
            <v>5615</v>
          </cell>
          <cell r="B1226" t="str">
            <v>618093</v>
          </cell>
          <cell r="C1226" t="str">
            <v>Capital Lease Expense</v>
          </cell>
        </row>
        <row r="1227">
          <cell r="A1227" t="str">
            <v>5615</v>
          </cell>
          <cell r="B1227" t="str">
            <v>618282</v>
          </cell>
          <cell r="C1227" t="str">
            <v>Cost of Service (PC)</v>
          </cell>
        </row>
        <row r="1228">
          <cell r="A1228" t="str">
            <v>5615</v>
          </cell>
          <cell r="B1228" t="str">
            <v>618283</v>
          </cell>
          <cell r="C1228" t="str">
            <v>Cost of Service OPG (PC)</v>
          </cell>
        </row>
        <row r="1229">
          <cell r="A1229" t="str">
            <v>5615</v>
          </cell>
          <cell r="B1229" t="str">
            <v>618813</v>
          </cell>
          <cell r="C1229" t="str">
            <v>Cost of Service OPG (Contract)</v>
          </cell>
        </row>
        <row r="1230">
          <cell r="A1230" t="str">
            <v>5615</v>
          </cell>
          <cell r="B1230" t="str">
            <v>618814</v>
          </cell>
          <cell r="C1230" t="str">
            <v>Cost of Service OPG (Sundry)</v>
          </cell>
        </row>
        <row r="1231">
          <cell r="A1231" t="str">
            <v>5615</v>
          </cell>
          <cell r="B1231" t="str">
            <v>618815</v>
          </cell>
          <cell r="C1231" t="str">
            <v>Cost of Service OPG (TWE)</v>
          </cell>
        </row>
        <row r="1232">
          <cell r="A1232" t="str">
            <v>5615</v>
          </cell>
          <cell r="B1232" t="str">
            <v>618816</v>
          </cell>
          <cell r="C1232" t="str">
            <v>Cost of Service OPG (Interest)</v>
          </cell>
        </row>
        <row r="1233">
          <cell r="A1233" t="str">
            <v>5615</v>
          </cell>
          <cell r="B1233" t="str">
            <v>618817</v>
          </cell>
          <cell r="C1233" t="str">
            <v>Cost of Service OPG (OH)</v>
          </cell>
        </row>
        <row r="1234">
          <cell r="A1234" t="str">
            <v>5615</v>
          </cell>
          <cell r="B1234" t="str">
            <v>618818</v>
          </cell>
          <cell r="C1234" t="str">
            <v>Cost of Service OPG (MS)</v>
          </cell>
        </row>
        <row r="1235">
          <cell r="A1235" t="str">
            <v>5615</v>
          </cell>
          <cell r="B1235" t="str">
            <v>618819</v>
          </cell>
          <cell r="C1235" t="str">
            <v>Cost of Service OPG (Equip)</v>
          </cell>
        </row>
        <row r="1236">
          <cell r="A1236" t="str">
            <v>5615</v>
          </cell>
          <cell r="B1236" t="str">
            <v>618823</v>
          </cell>
          <cell r="C1236" t="str">
            <v>Cost of Service (Contract)</v>
          </cell>
        </row>
        <row r="1237">
          <cell r="A1237" t="str">
            <v>5615</v>
          </cell>
          <cell r="B1237" t="str">
            <v>618824</v>
          </cell>
          <cell r="C1237" t="str">
            <v>Cost of Service (Sundry)</v>
          </cell>
        </row>
        <row r="1238">
          <cell r="A1238" t="str">
            <v>5615</v>
          </cell>
          <cell r="B1238" t="str">
            <v>618825</v>
          </cell>
          <cell r="C1238" t="str">
            <v>Cost of Service (TWE)</v>
          </cell>
        </row>
        <row r="1239">
          <cell r="A1239" t="str">
            <v>5615</v>
          </cell>
          <cell r="B1239" t="str">
            <v>618826</v>
          </cell>
          <cell r="C1239" t="str">
            <v>Cost of Service (Interest)</v>
          </cell>
        </row>
        <row r="1240">
          <cell r="A1240" t="str">
            <v>5615</v>
          </cell>
          <cell r="B1240" t="str">
            <v>618827</v>
          </cell>
          <cell r="C1240" t="str">
            <v>Cost of Service (Overhead)</v>
          </cell>
        </row>
        <row r="1241">
          <cell r="A1241" t="str">
            <v>5615</v>
          </cell>
          <cell r="B1241" t="str">
            <v>618828</v>
          </cell>
          <cell r="C1241" t="str">
            <v>Cost of Service (MS)</v>
          </cell>
        </row>
        <row r="1242">
          <cell r="A1242" t="str">
            <v>5615</v>
          </cell>
          <cell r="B1242" t="str">
            <v>618829</v>
          </cell>
          <cell r="C1242" t="str">
            <v>Cost of Service (Ext Equip)</v>
          </cell>
        </row>
        <row r="1243">
          <cell r="A1243" t="str">
            <v>5615</v>
          </cell>
          <cell r="B1243" t="str">
            <v>618830</v>
          </cell>
          <cell r="C1243" t="str">
            <v>Cost of Service - Remotes</v>
          </cell>
        </row>
        <row r="1244">
          <cell r="A1244" t="str">
            <v>5615</v>
          </cell>
          <cell r="B1244" t="str">
            <v>618831</v>
          </cell>
          <cell r="C1244" t="str">
            <v>Cost of Service (Fuel)</v>
          </cell>
        </row>
        <row r="1245">
          <cell r="A1245" t="str">
            <v>5615</v>
          </cell>
          <cell r="B1245" t="str">
            <v>618832</v>
          </cell>
          <cell r="C1245" t="str">
            <v>Cost of Service (IC)</v>
          </cell>
        </row>
        <row r="1246">
          <cell r="A1246" t="str">
            <v>5615</v>
          </cell>
          <cell r="B1246" t="str">
            <v>618833</v>
          </cell>
          <cell r="C1246" t="str">
            <v>Cost of Service OPG (Fuel)</v>
          </cell>
        </row>
        <row r="1247">
          <cell r="A1247" t="str">
            <v>5615</v>
          </cell>
          <cell r="B1247" t="str">
            <v>618834</v>
          </cell>
          <cell r="C1247" t="str">
            <v>COS ext</v>
          </cell>
        </row>
        <row r="1248">
          <cell r="A1248" t="str">
            <v>5615</v>
          </cell>
          <cell r="B1248" t="str">
            <v>618840</v>
          </cell>
          <cell r="C1248" t="str">
            <v>Cost of Service - Telecom</v>
          </cell>
        </row>
        <row r="1249">
          <cell r="A1249" t="str">
            <v>5615</v>
          </cell>
          <cell r="B1249" t="str">
            <v>618850</v>
          </cell>
          <cell r="C1249" t="str">
            <v>Cost of Service-International</v>
          </cell>
        </row>
        <row r="1250">
          <cell r="A1250" t="str">
            <v>5615</v>
          </cell>
          <cell r="B1250" t="str">
            <v>618860</v>
          </cell>
          <cell r="C1250" t="str">
            <v>Cost of Service - Energy Co.</v>
          </cell>
        </row>
        <row r="1251">
          <cell r="A1251" t="str">
            <v>5615</v>
          </cell>
          <cell r="B1251" t="str">
            <v>618861</v>
          </cell>
          <cell r="C1251" t="str">
            <v>Cost of Servcie - DBD</v>
          </cell>
        </row>
        <row r="1252">
          <cell r="A1252" t="str">
            <v>5615</v>
          </cell>
          <cell r="B1252" t="str">
            <v>619001</v>
          </cell>
          <cell r="C1252" t="str">
            <v>Int COS Telecom Charges</v>
          </cell>
        </row>
        <row r="1253">
          <cell r="A1253" t="str">
            <v>5615</v>
          </cell>
          <cell r="B1253" t="str">
            <v>619002</v>
          </cell>
          <cell r="C1253" t="str">
            <v>Int COS Clegg/London Call Ctr</v>
          </cell>
        </row>
        <row r="1254">
          <cell r="A1254" t="str">
            <v>5615</v>
          </cell>
          <cell r="B1254" t="str">
            <v>619010</v>
          </cell>
          <cell r="C1254" t="str">
            <v>Int.COS Overheads</v>
          </cell>
        </row>
        <row r="1255">
          <cell r="A1255" t="str">
            <v>5615</v>
          </cell>
          <cell r="B1255" t="str">
            <v>619012</v>
          </cell>
          <cell r="C1255" t="str">
            <v>Int COS Material Surcharge</v>
          </cell>
        </row>
        <row r="1256">
          <cell r="A1256" t="str">
            <v>5615</v>
          </cell>
          <cell r="B1256" t="str">
            <v>619013</v>
          </cell>
          <cell r="C1256" t="str">
            <v>INT COS Mat Surcharge Recovery</v>
          </cell>
        </row>
        <row r="1257">
          <cell r="A1257" t="str">
            <v>5615</v>
          </cell>
          <cell r="B1257" t="str">
            <v>619014</v>
          </cell>
          <cell r="C1257" t="str">
            <v>Int COS TWE Rental</v>
          </cell>
        </row>
        <row r="1258">
          <cell r="A1258" t="str">
            <v>5615</v>
          </cell>
          <cell r="B1258" t="str">
            <v>619015</v>
          </cell>
          <cell r="C1258" t="str">
            <v>Int COS Misc Costs</v>
          </cell>
        </row>
        <row r="1259">
          <cell r="A1259" t="str">
            <v>5615</v>
          </cell>
          <cell r="B1259" t="str">
            <v>619020</v>
          </cell>
          <cell r="C1259" t="str">
            <v>Int COS Labor</v>
          </cell>
        </row>
        <row r="1260">
          <cell r="A1260" t="str">
            <v>5615</v>
          </cell>
          <cell r="B1260" t="str">
            <v>619050</v>
          </cell>
          <cell r="C1260" t="str">
            <v>Cost of Service Interco</v>
          </cell>
        </row>
        <row r="1261">
          <cell r="A1261" t="str">
            <v>5615</v>
          </cell>
          <cell r="B1261" t="str">
            <v>619051</v>
          </cell>
          <cell r="C1261" t="str">
            <v>Cost of Service - NS Susp Proj</v>
          </cell>
        </row>
        <row r="1262">
          <cell r="A1262" t="str">
            <v>5615</v>
          </cell>
          <cell r="B1262" t="str">
            <v>619075</v>
          </cell>
          <cell r="C1262" t="str">
            <v>Int COS Material</v>
          </cell>
        </row>
        <row r="1263">
          <cell r="A1263" t="str">
            <v>5615</v>
          </cell>
          <cell r="B1263" t="str">
            <v>619099</v>
          </cell>
          <cell r="C1263" t="str">
            <v>Inter COS Elimination</v>
          </cell>
        </row>
        <row r="1264">
          <cell r="A1264" t="str">
            <v>5615</v>
          </cell>
          <cell r="B1264" t="str">
            <v>619210</v>
          </cell>
          <cell r="C1264" t="str">
            <v>Om&amp;A Storm Provision</v>
          </cell>
        </row>
        <row r="1265">
          <cell r="A1265" t="str">
            <v>5615</v>
          </cell>
          <cell r="B1265" t="str">
            <v>619220</v>
          </cell>
          <cell r="C1265" t="str">
            <v>1997 YEAR END PROV SUSP</v>
          </cell>
        </row>
        <row r="1266">
          <cell r="A1266" t="str">
            <v>5615</v>
          </cell>
          <cell r="B1266" t="str">
            <v>619241</v>
          </cell>
          <cell r="C1266" t="str">
            <v>Int COS Contracts</v>
          </cell>
        </row>
        <row r="1267">
          <cell r="A1267" t="str">
            <v>5615</v>
          </cell>
          <cell r="B1267" t="str">
            <v>619282</v>
          </cell>
          <cell r="C1267" t="str">
            <v>Int COS Procurement Card</v>
          </cell>
        </row>
        <row r="1268">
          <cell r="A1268" t="str">
            <v>5615</v>
          </cell>
          <cell r="B1268" t="str">
            <v>619411</v>
          </cell>
          <cell r="C1268" t="str">
            <v>Int COS Interest</v>
          </cell>
        </row>
        <row r="1269">
          <cell r="A1269" t="str">
            <v>5615</v>
          </cell>
          <cell r="B1269" t="str">
            <v>619496</v>
          </cell>
          <cell r="C1269" t="str">
            <v>Int COS Sundry</v>
          </cell>
        </row>
        <row r="1270">
          <cell r="A1270" t="str">
            <v>5615</v>
          </cell>
          <cell r="B1270" t="str">
            <v>619500</v>
          </cell>
          <cell r="C1270" t="str">
            <v>Wheeling Costs</v>
          </cell>
        </row>
        <row r="1271">
          <cell r="A1271" t="str">
            <v>5615</v>
          </cell>
          <cell r="B1271" t="str">
            <v>619522</v>
          </cell>
          <cell r="C1271" t="str">
            <v>Int COS TWE</v>
          </cell>
        </row>
        <row r="1272">
          <cell r="A1272" t="str">
            <v>5615</v>
          </cell>
          <cell r="B1272" t="str">
            <v>619523</v>
          </cell>
          <cell r="C1272" t="str">
            <v>Int COS CF&amp;S Fees</v>
          </cell>
        </row>
        <row r="1273">
          <cell r="A1273" t="str">
            <v>5615</v>
          </cell>
          <cell r="B1273" t="str">
            <v>619524</v>
          </cell>
          <cell r="C1273" t="str">
            <v>Int COS OPEB Amortization</v>
          </cell>
        </row>
        <row r="1274">
          <cell r="A1274" t="str">
            <v>5615</v>
          </cell>
          <cell r="B1274" t="str">
            <v>619999</v>
          </cell>
          <cell r="C1274" t="str">
            <v>Interco COS Elimination</v>
          </cell>
        </row>
        <row r="1275">
          <cell r="A1275" t="str">
            <v>5615</v>
          </cell>
          <cell r="B1275" t="str">
            <v>620000</v>
          </cell>
          <cell r="C1275" t="str">
            <v>Om&amp;A General</v>
          </cell>
        </row>
        <row r="1276">
          <cell r="A1276" t="str">
            <v>5615</v>
          </cell>
          <cell r="B1276" t="str">
            <v>620001</v>
          </cell>
          <cell r="C1276" t="str">
            <v>Om&amp;A General (Proj Cost)</v>
          </cell>
        </row>
        <row r="1277">
          <cell r="A1277" t="str">
            <v>5615</v>
          </cell>
          <cell r="B1277" t="str">
            <v>620010</v>
          </cell>
          <cell r="C1277" t="str">
            <v>Labour -Reg (not from Pay Sys)</v>
          </cell>
        </row>
        <row r="1278">
          <cell r="A1278" t="str">
            <v>5615</v>
          </cell>
          <cell r="B1278" t="str">
            <v>620011</v>
          </cell>
          <cell r="C1278" t="str">
            <v>LABOR REG FROM PAY - VARIABLE</v>
          </cell>
        </row>
        <row r="1279">
          <cell r="A1279" t="str">
            <v>5615</v>
          </cell>
          <cell r="B1279" t="str">
            <v>620012</v>
          </cell>
          <cell r="C1279" t="str">
            <v>LABOR REG FROM PAY - FIXED</v>
          </cell>
        </row>
        <row r="1280">
          <cell r="A1280" t="str">
            <v>5615</v>
          </cell>
          <cell r="B1280" t="str">
            <v>620019</v>
          </cell>
          <cell r="C1280" t="str">
            <v>Labor Cost Accrual &amp; Adjments</v>
          </cell>
        </row>
        <row r="1281">
          <cell r="A1281" t="str">
            <v>5615</v>
          </cell>
          <cell r="B1281" t="str">
            <v>620020</v>
          </cell>
          <cell r="C1281" t="str">
            <v>Labour - Non Regular</v>
          </cell>
        </row>
        <row r="1282">
          <cell r="A1282" t="str">
            <v>5615</v>
          </cell>
          <cell r="B1282" t="str">
            <v>620021</v>
          </cell>
          <cell r="C1282" t="str">
            <v>Labour-Btu(Blding Trade Union)</v>
          </cell>
        </row>
        <row r="1283">
          <cell r="A1283" t="str">
            <v>5615</v>
          </cell>
          <cell r="B1283" t="str">
            <v>620030</v>
          </cell>
          <cell r="C1283" t="str">
            <v>Severance Pay</v>
          </cell>
        </row>
        <row r="1284">
          <cell r="A1284" t="str">
            <v>5615</v>
          </cell>
          <cell r="B1284" t="str">
            <v>620031</v>
          </cell>
          <cell r="C1284" t="str">
            <v>Grievance Costs - Epsca &amp; Oth</v>
          </cell>
        </row>
        <row r="1285">
          <cell r="A1285" t="str">
            <v>5615</v>
          </cell>
          <cell r="B1285" t="str">
            <v>620040</v>
          </cell>
          <cell r="C1285" t="str">
            <v>Computer System Software</v>
          </cell>
        </row>
        <row r="1286">
          <cell r="A1286" t="str">
            <v>5615</v>
          </cell>
          <cell r="B1286" t="str">
            <v>620046</v>
          </cell>
          <cell r="C1286" t="str">
            <v>Computer Application S/W &amp; Lic</v>
          </cell>
        </row>
        <row r="1287">
          <cell r="A1287" t="str">
            <v>5615</v>
          </cell>
          <cell r="B1287" t="str">
            <v>620050</v>
          </cell>
          <cell r="C1287" t="str">
            <v>Mtrls For Construction/Prod</v>
          </cell>
        </row>
        <row r="1288">
          <cell r="A1288" t="str">
            <v>5615</v>
          </cell>
          <cell r="B1288" t="str">
            <v>620051</v>
          </cell>
          <cell r="C1288" t="str">
            <v>Inventory Adjs &amp; Write-offs</v>
          </cell>
        </row>
        <row r="1289">
          <cell r="A1289" t="str">
            <v>5615</v>
          </cell>
          <cell r="B1289" t="str">
            <v>620052</v>
          </cell>
          <cell r="C1289" t="str">
            <v>Average Unit Price Variance</v>
          </cell>
        </row>
        <row r="1290">
          <cell r="A1290" t="str">
            <v>5615</v>
          </cell>
          <cell r="B1290" t="str">
            <v>620053</v>
          </cell>
          <cell r="C1290" t="str">
            <v>Inventory scrap account</v>
          </cell>
        </row>
        <row r="1291">
          <cell r="A1291" t="str">
            <v>5615</v>
          </cell>
          <cell r="B1291" t="str">
            <v>620054</v>
          </cell>
          <cell r="C1291" t="str">
            <v>Inv cycle count var</v>
          </cell>
        </row>
        <row r="1292">
          <cell r="A1292" t="str">
            <v>5615</v>
          </cell>
          <cell r="B1292" t="str">
            <v>620055</v>
          </cell>
          <cell r="C1292" t="str">
            <v>Inv cycle count var consig</v>
          </cell>
        </row>
        <row r="1293">
          <cell r="A1293" t="str">
            <v>5615</v>
          </cell>
          <cell r="B1293" t="str">
            <v>620056</v>
          </cell>
          <cell r="C1293" t="str">
            <v>Inventory Recovery</v>
          </cell>
        </row>
        <row r="1294">
          <cell r="A1294" t="str">
            <v>5615</v>
          </cell>
          <cell r="B1294" t="str">
            <v>620058</v>
          </cell>
          <cell r="C1294" t="str">
            <v>Invt Recovery Surplus Material</v>
          </cell>
        </row>
        <row r="1295">
          <cell r="A1295" t="str">
            <v>5615</v>
          </cell>
          <cell r="B1295" t="str">
            <v>620059</v>
          </cell>
          <cell r="C1295" t="str">
            <v>Invest Recov Waste Disposal</v>
          </cell>
        </row>
        <row r="1296">
          <cell r="A1296" t="str">
            <v>5615</v>
          </cell>
          <cell r="B1296" t="str">
            <v>620060</v>
          </cell>
          <cell r="C1296" t="str">
            <v>Fuel &amp;Lubric -Not For Elec Gen</v>
          </cell>
        </row>
        <row r="1297">
          <cell r="A1297" t="str">
            <v>5615</v>
          </cell>
          <cell r="B1297" t="str">
            <v>620070</v>
          </cell>
          <cell r="C1297" t="str">
            <v>Misc. Materials &amp; Supplies</v>
          </cell>
        </row>
        <row r="1298">
          <cell r="A1298" t="str">
            <v>5615</v>
          </cell>
          <cell r="B1298" t="str">
            <v>620071</v>
          </cell>
          <cell r="C1298" t="str">
            <v>Office Supplies</v>
          </cell>
        </row>
        <row r="1299">
          <cell r="A1299" t="str">
            <v>5615</v>
          </cell>
          <cell r="B1299" t="str">
            <v>620072</v>
          </cell>
          <cell r="C1299" t="str">
            <v>Publications &amp; Subscriptions</v>
          </cell>
        </row>
        <row r="1300">
          <cell r="A1300" t="str">
            <v>5615</v>
          </cell>
          <cell r="B1300" t="str">
            <v>620073</v>
          </cell>
          <cell r="C1300" t="str">
            <v>Safety  Supplies</v>
          </cell>
        </row>
        <row r="1301">
          <cell r="A1301" t="str">
            <v>5615</v>
          </cell>
          <cell r="B1301" t="str">
            <v>620074</v>
          </cell>
          <cell r="C1301" t="str">
            <v>Free Issue Materials</v>
          </cell>
        </row>
        <row r="1302">
          <cell r="A1302" t="str">
            <v>5615</v>
          </cell>
          <cell r="B1302" t="str">
            <v>620075</v>
          </cell>
          <cell r="C1302" t="str">
            <v>MISC MAT&amp;SUP(DET IN PR COS)OMA</v>
          </cell>
        </row>
        <row r="1303">
          <cell r="A1303" t="str">
            <v>5615</v>
          </cell>
          <cell r="B1303" t="str">
            <v>620076</v>
          </cell>
          <cell r="C1303" t="str">
            <v>A/P undistrbd matl/serv-NON NS</v>
          </cell>
        </row>
        <row r="1304">
          <cell r="A1304" t="str">
            <v>5615</v>
          </cell>
          <cell r="B1304" t="str">
            <v>620077</v>
          </cell>
          <cell r="C1304" t="str">
            <v>Misc Mat&amp;Sup Det in P C (OVHD)</v>
          </cell>
        </row>
        <row r="1305">
          <cell r="A1305" t="str">
            <v>5615</v>
          </cell>
          <cell r="B1305" t="str">
            <v>620078</v>
          </cell>
          <cell r="C1305" t="str">
            <v>NS Project Material Cost</v>
          </cell>
        </row>
        <row r="1306">
          <cell r="A1306" t="str">
            <v>5615</v>
          </cell>
          <cell r="B1306" t="str">
            <v>620079</v>
          </cell>
          <cell r="C1306" t="str">
            <v>NS SMS Charges</v>
          </cell>
        </row>
        <row r="1307">
          <cell r="A1307" t="str">
            <v>5615</v>
          </cell>
          <cell r="B1307" t="str">
            <v>620110</v>
          </cell>
          <cell r="C1307" t="str">
            <v>NS Project Contracts Cost</v>
          </cell>
        </row>
        <row r="1308">
          <cell r="A1308" t="str">
            <v>5615</v>
          </cell>
          <cell r="B1308" t="str">
            <v>620160</v>
          </cell>
          <cell r="C1308" t="str">
            <v>Printing &amp; Related Services</v>
          </cell>
        </row>
        <row r="1309">
          <cell r="A1309" t="str">
            <v>5615</v>
          </cell>
          <cell r="B1309" t="str">
            <v>620180</v>
          </cell>
          <cell r="C1309" t="str">
            <v>Computer Services</v>
          </cell>
        </row>
        <row r="1310">
          <cell r="A1310" t="str">
            <v>5615</v>
          </cell>
          <cell r="B1310" t="str">
            <v>620181</v>
          </cell>
          <cell r="C1310" t="str">
            <v>Comp Services - New Sys Dev</v>
          </cell>
        </row>
        <row r="1311">
          <cell r="A1311" t="str">
            <v>5615</v>
          </cell>
          <cell r="B1311" t="str">
            <v>620183</v>
          </cell>
          <cell r="C1311" t="str">
            <v>Comp Services - Lan Support</v>
          </cell>
        </row>
        <row r="1312">
          <cell r="A1312" t="str">
            <v>5615</v>
          </cell>
          <cell r="B1312" t="str">
            <v>620185</v>
          </cell>
          <cell r="C1312" t="str">
            <v>Comp Services - Processing</v>
          </cell>
        </row>
        <row r="1313">
          <cell r="A1313" t="str">
            <v>5615</v>
          </cell>
          <cell r="B1313" t="str">
            <v>620186</v>
          </cell>
          <cell r="C1313" t="str">
            <v>Comp Services - Maintenance</v>
          </cell>
        </row>
        <row r="1314">
          <cell r="A1314" t="str">
            <v>5615</v>
          </cell>
          <cell r="B1314" t="str">
            <v>620187</v>
          </cell>
          <cell r="C1314" t="str">
            <v>Comp Services - Data Base Adm</v>
          </cell>
        </row>
        <row r="1315">
          <cell r="A1315" t="str">
            <v>5615</v>
          </cell>
          <cell r="B1315" t="str">
            <v>620220</v>
          </cell>
          <cell r="C1315" t="str">
            <v>Freight Costs</v>
          </cell>
        </row>
        <row r="1316">
          <cell r="A1316" t="str">
            <v>5615</v>
          </cell>
          <cell r="B1316" t="str">
            <v>620221</v>
          </cell>
          <cell r="C1316" t="str">
            <v>Postage &amp; Courier</v>
          </cell>
        </row>
        <row r="1317">
          <cell r="A1317" t="str">
            <v>5615</v>
          </cell>
          <cell r="B1317" t="str">
            <v>620241</v>
          </cell>
          <cell r="C1317" t="str">
            <v>CONTRCT SERV DET IN PR CST OMA</v>
          </cell>
        </row>
        <row r="1318">
          <cell r="A1318" t="str">
            <v>5615</v>
          </cell>
          <cell r="B1318" t="str">
            <v>620242</v>
          </cell>
          <cell r="C1318" t="str">
            <v>Contract Serv (Det in PC) OVHD</v>
          </cell>
        </row>
        <row r="1319">
          <cell r="A1319" t="str">
            <v>5615</v>
          </cell>
          <cell r="B1319" t="str">
            <v>620260</v>
          </cell>
          <cell r="C1319" t="str">
            <v>Travel Costs</v>
          </cell>
        </row>
        <row r="1320">
          <cell r="A1320" t="str">
            <v>5615</v>
          </cell>
          <cell r="B1320" t="str">
            <v>620261</v>
          </cell>
          <cell r="C1320" t="str">
            <v>Meals &amp; Entertainment Expenses</v>
          </cell>
        </row>
        <row r="1321">
          <cell r="A1321" t="str">
            <v>5615</v>
          </cell>
          <cell r="B1321" t="str">
            <v>620262</v>
          </cell>
          <cell r="C1321" t="str">
            <v>Travel Costs - Gst Chargeback</v>
          </cell>
        </row>
        <row r="1322">
          <cell r="A1322" t="str">
            <v>5615</v>
          </cell>
          <cell r="B1322" t="str">
            <v>620263</v>
          </cell>
          <cell r="C1322" t="str">
            <v>Travel Costs - Accommodation</v>
          </cell>
        </row>
        <row r="1323">
          <cell r="A1323" t="str">
            <v>5615</v>
          </cell>
          <cell r="B1323" t="str">
            <v>620264</v>
          </cell>
          <cell r="C1323" t="str">
            <v>WINTER MEALS</v>
          </cell>
        </row>
        <row r="1324">
          <cell r="A1324" t="str">
            <v>5615</v>
          </cell>
          <cell r="B1324" t="str">
            <v>620280</v>
          </cell>
          <cell r="C1324" t="str">
            <v>Business Exp Procurement Card</v>
          </cell>
        </row>
        <row r="1325">
          <cell r="A1325" t="str">
            <v>5615</v>
          </cell>
          <cell r="B1325" t="str">
            <v>620281</v>
          </cell>
          <cell r="C1325" t="str">
            <v>Credit Card Charges From Bank</v>
          </cell>
        </row>
        <row r="1326">
          <cell r="A1326" t="str">
            <v>5615</v>
          </cell>
          <cell r="B1326" t="str">
            <v>620282</v>
          </cell>
          <cell r="C1326" t="str">
            <v>Proc Card &amp; Misc Exp Redist</v>
          </cell>
        </row>
        <row r="1327">
          <cell r="A1327" t="str">
            <v>5615</v>
          </cell>
          <cell r="B1327" t="str">
            <v>620283</v>
          </cell>
          <cell r="C1327" t="str">
            <v>NS Project Procurement Card</v>
          </cell>
        </row>
        <row r="1328">
          <cell r="A1328" t="str">
            <v>5615</v>
          </cell>
          <cell r="B1328" t="str">
            <v>620300</v>
          </cell>
          <cell r="C1328" t="str">
            <v>Relocation Costs</v>
          </cell>
        </row>
        <row r="1329">
          <cell r="A1329" t="str">
            <v>5615</v>
          </cell>
          <cell r="B1329" t="str">
            <v>620320</v>
          </cell>
          <cell r="C1329" t="str">
            <v>Course &amp; Conference Fees</v>
          </cell>
        </row>
        <row r="1330">
          <cell r="A1330" t="str">
            <v>5615</v>
          </cell>
          <cell r="B1330" t="str">
            <v>620321</v>
          </cell>
          <cell r="C1330" t="str">
            <v>TRAINING Expenses</v>
          </cell>
        </row>
        <row r="1331">
          <cell r="A1331" t="str">
            <v>5615</v>
          </cell>
          <cell r="B1331" t="str">
            <v>620360</v>
          </cell>
          <cell r="C1331" t="str">
            <v>Membership Fees</v>
          </cell>
        </row>
        <row r="1332">
          <cell r="A1332" t="str">
            <v>5615</v>
          </cell>
          <cell r="B1332" t="str">
            <v>620380</v>
          </cell>
          <cell r="C1332" t="str">
            <v>License Fees</v>
          </cell>
        </row>
        <row r="1333">
          <cell r="A1333" t="str">
            <v>5615</v>
          </cell>
          <cell r="B1333" t="str">
            <v>620390</v>
          </cell>
          <cell r="C1333" t="str">
            <v>Cash Discounts Earned</v>
          </cell>
        </row>
        <row r="1334">
          <cell r="A1334" t="str">
            <v>5615</v>
          </cell>
          <cell r="B1334" t="str">
            <v>620391</v>
          </cell>
          <cell r="C1334" t="str">
            <v>Vendor  Refunds</v>
          </cell>
        </row>
        <row r="1335">
          <cell r="A1335" t="str">
            <v>5615</v>
          </cell>
          <cell r="B1335" t="str">
            <v>620392</v>
          </cell>
          <cell r="C1335" t="str">
            <v>Vendor  Cancellation Penalties</v>
          </cell>
        </row>
        <row r="1336">
          <cell r="A1336" t="str">
            <v>5615</v>
          </cell>
          <cell r="B1336" t="str">
            <v>620486</v>
          </cell>
          <cell r="C1336" t="str">
            <v>Misc Costs (Det in PC) OVHD</v>
          </cell>
        </row>
        <row r="1337">
          <cell r="A1337" t="str">
            <v>5615</v>
          </cell>
          <cell r="B1337" t="str">
            <v>620487</v>
          </cell>
          <cell r="C1337" t="str">
            <v>Costs Recovered - OMA</v>
          </cell>
        </row>
        <row r="1338">
          <cell r="A1338" t="str">
            <v>5615</v>
          </cell>
          <cell r="B1338" t="str">
            <v>620488</v>
          </cell>
          <cell r="C1338" t="str">
            <v>NS Project Sundry Cost</v>
          </cell>
        </row>
        <row r="1339">
          <cell r="A1339" t="str">
            <v>5615</v>
          </cell>
          <cell r="B1339" t="str">
            <v>620490</v>
          </cell>
          <cell r="C1339" t="str">
            <v>Other Costs/General Misc</v>
          </cell>
        </row>
        <row r="1340">
          <cell r="A1340" t="str">
            <v>5615</v>
          </cell>
          <cell r="B1340" t="str">
            <v>620491</v>
          </cell>
          <cell r="C1340" t="str">
            <v>New Account Set Up Fee</v>
          </cell>
        </row>
        <row r="1341">
          <cell r="A1341" t="str">
            <v>5615</v>
          </cell>
          <cell r="B1341" t="str">
            <v>620496</v>
          </cell>
          <cell r="C1341" t="str">
            <v>Misc Cost Det in Prj Cost OMA</v>
          </cell>
        </row>
        <row r="1342">
          <cell r="A1342" t="str">
            <v>5615</v>
          </cell>
          <cell r="B1342" t="str">
            <v>620497</v>
          </cell>
          <cell r="C1342" t="str">
            <v>CONTRACTUAL ALLOWANCES</v>
          </cell>
        </row>
        <row r="1343">
          <cell r="A1343" t="str">
            <v>5615</v>
          </cell>
          <cell r="B1343" t="str">
            <v>620499</v>
          </cell>
          <cell r="C1343" t="str">
            <v>Annexations - OM&amp;A not Recover</v>
          </cell>
        </row>
        <row r="1344">
          <cell r="A1344" t="str">
            <v>5615</v>
          </cell>
          <cell r="B1344" t="str">
            <v>620523</v>
          </cell>
          <cell r="C1344" t="str">
            <v>T&amp;WE (Det in PC) OVHD</v>
          </cell>
        </row>
        <row r="1345">
          <cell r="A1345" t="str">
            <v>5615</v>
          </cell>
          <cell r="B1345" t="str">
            <v>620524</v>
          </cell>
          <cell r="C1345" t="str">
            <v>Tool Rental</v>
          </cell>
        </row>
        <row r="1346">
          <cell r="A1346" t="str">
            <v>5615</v>
          </cell>
          <cell r="B1346" t="str">
            <v>620525</v>
          </cell>
          <cell r="C1346" t="str">
            <v>Helicopter Rental</v>
          </cell>
        </row>
        <row r="1347">
          <cell r="A1347" t="str">
            <v>5615</v>
          </cell>
          <cell r="B1347" t="str">
            <v>620526</v>
          </cell>
          <cell r="C1347" t="str">
            <v>TWE External Repairs &amp; Parts</v>
          </cell>
        </row>
        <row r="1348">
          <cell r="A1348" t="str">
            <v>5615</v>
          </cell>
          <cell r="B1348" t="str">
            <v>620527</v>
          </cell>
          <cell r="C1348" t="str">
            <v>TWE Chrysler Rental Costs</v>
          </cell>
        </row>
        <row r="1349">
          <cell r="A1349" t="str">
            <v>5615</v>
          </cell>
          <cell r="B1349" t="str">
            <v>620528</v>
          </cell>
          <cell r="C1349" t="str">
            <v>TWE Forced Rental Costs</v>
          </cell>
        </row>
        <row r="1350">
          <cell r="A1350" t="str">
            <v>5615</v>
          </cell>
          <cell r="B1350" t="str">
            <v>620529</v>
          </cell>
          <cell r="C1350" t="str">
            <v>TWE Insurance Fees</v>
          </cell>
        </row>
        <row r="1351">
          <cell r="A1351" t="str">
            <v>5615</v>
          </cell>
          <cell r="B1351" t="str">
            <v>620530</v>
          </cell>
          <cell r="C1351" t="str">
            <v>TWE License Fees</v>
          </cell>
        </row>
        <row r="1352">
          <cell r="A1352" t="str">
            <v>5615</v>
          </cell>
          <cell r="B1352" t="str">
            <v>620531</v>
          </cell>
          <cell r="C1352" t="str">
            <v>TWE Rentals</v>
          </cell>
        </row>
        <row r="1353">
          <cell r="A1353" t="str">
            <v>5615</v>
          </cell>
          <cell r="B1353" t="str">
            <v>620532</v>
          </cell>
          <cell r="C1353" t="str">
            <v>TWE Inspections &amp; Testing</v>
          </cell>
        </row>
        <row r="1354">
          <cell r="A1354" t="str">
            <v>5615</v>
          </cell>
          <cell r="B1354" t="str">
            <v>620533</v>
          </cell>
          <cell r="C1354" t="str">
            <v>Fleet Surpl Over/Und Recovery</v>
          </cell>
        </row>
        <row r="1355">
          <cell r="A1355" t="str">
            <v>5615</v>
          </cell>
          <cell r="B1355" t="str">
            <v>620595</v>
          </cell>
          <cell r="C1355" t="str">
            <v>Small Tools  (Job Owned)</v>
          </cell>
        </row>
        <row r="1356">
          <cell r="A1356" t="str">
            <v>5615</v>
          </cell>
          <cell r="B1356" t="str">
            <v>620670</v>
          </cell>
          <cell r="C1356" t="str">
            <v>Site Use Charges</v>
          </cell>
        </row>
        <row r="1357">
          <cell r="A1357" t="str">
            <v>5615</v>
          </cell>
          <cell r="B1357" t="str">
            <v>620940</v>
          </cell>
          <cell r="C1357" t="str">
            <v>Suspense Project Costs</v>
          </cell>
        </row>
        <row r="1358">
          <cell r="A1358" t="str">
            <v>5615</v>
          </cell>
          <cell r="B1358" t="str">
            <v>620941</v>
          </cell>
          <cell r="C1358" t="str">
            <v>Overhead Project Costs</v>
          </cell>
        </row>
        <row r="1359">
          <cell r="A1359" t="str">
            <v>5615</v>
          </cell>
          <cell r="B1359" t="str">
            <v>620942</v>
          </cell>
          <cell r="C1359" t="str">
            <v>NS Manual Journals</v>
          </cell>
        </row>
        <row r="1360">
          <cell r="A1360" t="str">
            <v>5615</v>
          </cell>
          <cell r="B1360" t="str">
            <v>620990</v>
          </cell>
          <cell r="C1360" t="str">
            <v>Special Write off</v>
          </cell>
        </row>
        <row r="1361">
          <cell r="A1361" t="str">
            <v>5615</v>
          </cell>
          <cell r="B1361" t="str">
            <v>620991</v>
          </cell>
          <cell r="C1361" t="str">
            <v>Oma Misc Res Types-P/Soft Conv</v>
          </cell>
        </row>
        <row r="1362">
          <cell r="A1362" t="str">
            <v>5615</v>
          </cell>
          <cell r="B1362" t="str">
            <v>620996</v>
          </cell>
          <cell r="C1362" t="str">
            <v>Obsolete Acct Template Debits</v>
          </cell>
        </row>
        <row r="1363">
          <cell r="A1363" t="str">
            <v>5615</v>
          </cell>
          <cell r="B1363" t="str">
            <v>620997</v>
          </cell>
          <cell r="C1363" t="str">
            <v>Obsolete Acct Template Credits</v>
          </cell>
        </row>
        <row r="1364">
          <cell r="A1364" t="str">
            <v>5615</v>
          </cell>
          <cell r="B1364" t="str">
            <v>620998</v>
          </cell>
          <cell r="C1364" t="str">
            <v>Default Acct for DCE Mapping</v>
          </cell>
        </row>
        <row r="1365">
          <cell r="A1365" t="str">
            <v>5615</v>
          </cell>
          <cell r="B1365" t="str">
            <v>620999</v>
          </cell>
          <cell r="C1365" t="str">
            <v>Project Costing Errors</v>
          </cell>
        </row>
        <row r="1366">
          <cell r="A1366" t="str">
            <v>5615</v>
          </cell>
          <cell r="B1366" t="str">
            <v>625090</v>
          </cell>
          <cell r="C1366" t="str">
            <v>Other Equipment Rental</v>
          </cell>
        </row>
        <row r="1367">
          <cell r="A1367" t="str">
            <v>5615</v>
          </cell>
          <cell r="B1367" t="str">
            <v>670000</v>
          </cell>
          <cell r="C1367" t="str">
            <v>Canc &amp; Defer Costs -Major Proj</v>
          </cell>
        </row>
        <row r="1368">
          <cell r="A1368" t="str">
            <v>5615</v>
          </cell>
          <cell r="B1368" t="str">
            <v>674000</v>
          </cell>
          <cell r="C1368" t="str">
            <v>Investor Rltns Costs for IPO</v>
          </cell>
        </row>
        <row r="1369">
          <cell r="A1369" t="str">
            <v>5615</v>
          </cell>
          <cell r="B1369" t="str">
            <v>675000</v>
          </cell>
          <cell r="C1369" t="str">
            <v>Treasury Charges to Financing</v>
          </cell>
        </row>
        <row r="1370">
          <cell r="A1370" t="str">
            <v>5615</v>
          </cell>
          <cell r="B1370" t="str">
            <v>675010</v>
          </cell>
          <cell r="C1370" t="str">
            <v>Overheads Capitalized</v>
          </cell>
        </row>
        <row r="1371">
          <cell r="A1371" t="str">
            <v>5615</v>
          </cell>
          <cell r="B1371" t="str">
            <v>675620</v>
          </cell>
          <cell r="C1371" t="str">
            <v>Gen Admin O/H-Recov Mark-Ups</v>
          </cell>
        </row>
        <row r="1372">
          <cell r="A1372" t="str">
            <v>5615</v>
          </cell>
          <cell r="B1372" t="str">
            <v>680000</v>
          </cell>
          <cell r="C1372" t="str">
            <v>Corporate Gen Exp/Payroll Accr</v>
          </cell>
        </row>
        <row r="1373">
          <cell r="A1373" t="str">
            <v>5615</v>
          </cell>
          <cell r="B1373" t="str">
            <v>680980</v>
          </cell>
          <cell r="C1373" t="str">
            <v>Corp Gen Exp/Payrol Accr Alloc</v>
          </cell>
        </row>
        <row r="1374">
          <cell r="A1374" t="str">
            <v>5615</v>
          </cell>
          <cell r="B1374" t="str">
            <v>681000</v>
          </cell>
          <cell r="C1374" t="str">
            <v>Corporate Office Adjustments</v>
          </cell>
        </row>
        <row r="1375">
          <cell r="A1375" t="str">
            <v>5615</v>
          </cell>
          <cell r="B1375" t="str">
            <v>684000</v>
          </cell>
          <cell r="C1375" t="str">
            <v>Withholding tax - general</v>
          </cell>
        </row>
        <row r="1376">
          <cell r="A1376" t="str">
            <v>5615</v>
          </cell>
          <cell r="B1376" t="str">
            <v>684001</v>
          </cell>
          <cell r="C1376" t="str">
            <v>Withholding tax - Peru</v>
          </cell>
        </row>
        <row r="1377">
          <cell r="A1377" t="str">
            <v>5615</v>
          </cell>
          <cell r="B1377" t="str">
            <v>690000</v>
          </cell>
          <cell r="C1377" t="str">
            <v>Allocated Corporate Overheads</v>
          </cell>
        </row>
        <row r="1378">
          <cell r="A1378" t="str">
            <v>5615</v>
          </cell>
          <cell r="B1378" t="str">
            <v>690001</v>
          </cell>
          <cell r="C1378" t="str">
            <v>Trade Training  Allocation</v>
          </cell>
        </row>
        <row r="1379">
          <cell r="A1379" t="str">
            <v>5615</v>
          </cell>
          <cell r="B1379" t="str">
            <v>690002</v>
          </cell>
          <cell r="C1379" t="str">
            <v>Telecom  Allocation</v>
          </cell>
        </row>
        <row r="1380">
          <cell r="A1380" t="str">
            <v>5615</v>
          </cell>
          <cell r="B1380" t="str">
            <v>690003</v>
          </cell>
          <cell r="C1380" t="str">
            <v>Facilities  Allocation</v>
          </cell>
        </row>
        <row r="1381">
          <cell r="A1381" t="str">
            <v>5615</v>
          </cell>
          <cell r="B1381" t="str">
            <v>690004</v>
          </cell>
          <cell r="C1381" t="str">
            <v>Property Tax  Allocations</v>
          </cell>
        </row>
        <row r="1382">
          <cell r="A1382" t="str">
            <v>5615</v>
          </cell>
          <cell r="B1382" t="str">
            <v>690005</v>
          </cell>
          <cell r="C1382" t="str">
            <v>OMA  Costs Journalized</v>
          </cell>
        </row>
        <row r="1383">
          <cell r="A1383" t="str">
            <v>5615</v>
          </cell>
          <cell r="B1383" t="str">
            <v>690010</v>
          </cell>
          <cell r="C1383" t="str">
            <v>Ovhead recoverd-(nonCAPTL,RT7)</v>
          </cell>
        </row>
        <row r="1384">
          <cell r="A1384" t="str">
            <v>5615</v>
          </cell>
          <cell r="B1384" t="str">
            <v>690011</v>
          </cell>
          <cell r="C1384" t="str">
            <v>Ovhead recoverd(CAPTL,ResType7</v>
          </cell>
        </row>
        <row r="1385">
          <cell r="A1385" t="str">
            <v>5615</v>
          </cell>
          <cell r="B1385" t="str">
            <v>690012</v>
          </cell>
          <cell r="C1385" t="str">
            <v>Material Surcharge</v>
          </cell>
        </row>
        <row r="1386">
          <cell r="A1386" t="str">
            <v>5615</v>
          </cell>
          <cell r="B1386" t="str">
            <v>690013</v>
          </cell>
          <cell r="C1386" t="str">
            <v>Material Surcharge Recovery</v>
          </cell>
        </row>
        <row r="1387">
          <cell r="A1387" t="str">
            <v>5615</v>
          </cell>
          <cell r="B1387" t="str">
            <v>690014</v>
          </cell>
          <cell r="C1387" t="str">
            <v>Material Surcharge - SUSP</v>
          </cell>
        </row>
        <row r="1388">
          <cell r="A1388" t="str">
            <v>5615</v>
          </cell>
          <cell r="B1388" t="str">
            <v>690020</v>
          </cell>
          <cell r="C1388" t="str">
            <v>LABOR RECOV @STD(BILLABLE WK)</v>
          </cell>
        </row>
        <row r="1389">
          <cell r="A1389" t="str">
            <v>5615</v>
          </cell>
          <cell r="B1389" t="str">
            <v>690030</v>
          </cell>
          <cell r="C1389" t="str">
            <v>LABOR RECOV @STD(NON RECOV)OMA</v>
          </cell>
        </row>
        <row r="1390">
          <cell r="A1390" t="str">
            <v>5615</v>
          </cell>
          <cell r="B1390" t="str">
            <v>690031</v>
          </cell>
          <cell r="C1390" t="str">
            <v>ADMIN TIME CHGD BY ACTIVIT OMA</v>
          </cell>
        </row>
        <row r="1391">
          <cell r="A1391" t="str">
            <v>5615</v>
          </cell>
          <cell r="B1391" t="str">
            <v>690032</v>
          </cell>
          <cell r="C1391" t="str">
            <v>Labour Recov @ Std (OVHD)</v>
          </cell>
        </row>
        <row r="1392">
          <cell r="A1392" t="str">
            <v>5615</v>
          </cell>
          <cell r="B1392" t="str">
            <v>690033</v>
          </cell>
          <cell r="C1392" t="str">
            <v>Admin Time Chgd By Activ(OVHD)</v>
          </cell>
        </row>
        <row r="1393">
          <cell r="A1393" t="str">
            <v>5615</v>
          </cell>
          <cell r="B1393" t="str">
            <v>690034</v>
          </cell>
          <cell r="C1393" t="str">
            <v>INT COS Labour (susp)</v>
          </cell>
        </row>
        <row r="1394">
          <cell r="A1394" t="str">
            <v>5615</v>
          </cell>
          <cell r="B1394" t="str">
            <v>690035</v>
          </cell>
          <cell r="C1394" t="str">
            <v>Labor Recov @Std (Billable Wk)</v>
          </cell>
        </row>
        <row r="1395">
          <cell r="A1395" t="str">
            <v>5615</v>
          </cell>
          <cell r="B1395" t="str">
            <v>690036</v>
          </cell>
          <cell r="C1395" t="str">
            <v>NS Proj Contracts Cost Recov</v>
          </cell>
        </row>
        <row r="1396">
          <cell r="A1396" t="str">
            <v>5615</v>
          </cell>
          <cell r="B1396" t="str">
            <v>690037</v>
          </cell>
          <cell r="C1396" t="str">
            <v>NS Proj Procurement Card Recov</v>
          </cell>
        </row>
        <row r="1397">
          <cell r="A1397" t="str">
            <v>5615</v>
          </cell>
          <cell r="B1397" t="str">
            <v>690040</v>
          </cell>
          <cell r="C1397" t="str">
            <v>TWE&amp; TOOL RECOVERY</v>
          </cell>
        </row>
        <row r="1398">
          <cell r="A1398" t="str">
            <v>5615</v>
          </cell>
          <cell r="B1398" t="str">
            <v>690060</v>
          </cell>
          <cell r="C1398" t="str">
            <v>Overhead Recovered Offset</v>
          </cell>
        </row>
        <row r="1399">
          <cell r="A1399" t="str">
            <v>5615</v>
          </cell>
          <cell r="B1399" t="str">
            <v>690070</v>
          </cell>
          <cell r="C1399" t="str">
            <v>OHSC Overhead Mngt Fee</v>
          </cell>
        </row>
        <row r="1400">
          <cell r="A1400" t="str">
            <v>5615</v>
          </cell>
          <cell r="B1400" t="str">
            <v>690075</v>
          </cell>
          <cell r="C1400" t="str">
            <v>MISC MAT&amp;SUP(DET IN PR CST)OMA</v>
          </cell>
        </row>
        <row r="1401">
          <cell r="A1401" t="str">
            <v>5615</v>
          </cell>
          <cell r="B1401" t="str">
            <v>690241</v>
          </cell>
          <cell r="C1401" t="str">
            <v>CONTCT SERV DET IN PR CST OMA</v>
          </cell>
        </row>
        <row r="1402">
          <cell r="A1402" t="str">
            <v>5615</v>
          </cell>
          <cell r="B1402" t="str">
            <v>690411</v>
          </cell>
          <cell r="C1402" t="str">
            <v>Financing Charges Recovery</v>
          </cell>
        </row>
        <row r="1403">
          <cell r="A1403" t="str">
            <v>5615</v>
          </cell>
          <cell r="B1403" t="str">
            <v>690496</v>
          </cell>
          <cell r="C1403" t="str">
            <v>Misc Cost Det in Prj Cost OMA</v>
          </cell>
        </row>
        <row r="1404">
          <cell r="A1404" t="str">
            <v>5615</v>
          </cell>
          <cell r="B1404" t="str">
            <v>698001</v>
          </cell>
          <cell r="C1404" t="str">
            <v>Alloc O/H - OHSC Executive</v>
          </cell>
        </row>
        <row r="1405">
          <cell r="A1405" t="str">
            <v>5615</v>
          </cell>
          <cell r="B1405" t="str">
            <v>698002</v>
          </cell>
          <cell r="C1405" t="str">
            <v>Alloc O/H - Gen Couns &amp; Sec</v>
          </cell>
        </row>
        <row r="1406">
          <cell r="A1406" t="str">
            <v>5615</v>
          </cell>
          <cell r="B1406" t="str">
            <v>698003</v>
          </cell>
          <cell r="C1406" t="str">
            <v>Alloc O/H - Human Resources</v>
          </cell>
        </row>
        <row r="1407">
          <cell r="A1407" t="str">
            <v>5615</v>
          </cell>
          <cell r="B1407" t="str">
            <v>698004</v>
          </cell>
          <cell r="C1407" t="str">
            <v>Alloc O/H - Corporate Finance</v>
          </cell>
        </row>
        <row r="1408">
          <cell r="A1408" t="str">
            <v>5615</v>
          </cell>
          <cell r="B1408" t="str">
            <v>698005</v>
          </cell>
          <cell r="C1408" t="str">
            <v>Alloc O/H - Chief Info Officer</v>
          </cell>
        </row>
        <row r="1409">
          <cell r="A1409" t="str">
            <v>5615</v>
          </cell>
          <cell r="B1409" t="str">
            <v>698006</v>
          </cell>
          <cell r="C1409" t="str">
            <v>Alloc O/H - Dist Rational</v>
          </cell>
        </row>
        <row r="1410">
          <cell r="A1410" t="str">
            <v>5615</v>
          </cell>
          <cell r="B1410" t="str">
            <v>698007</v>
          </cell>
          <cell r="C1410" t="str">
            <v>Alloc O/H - EVP Office</v>
          </cell>
        </row>
        <row r="1411">
          <cell r="A1411" t="str">
            <v>5615</v>
          </cell>
          <cell r="B1411" t="str">
            <v>698008</v>
          </cell>
          <cell r="C1411" t="str">
            <v>Alloc O/H - Regulation</v>
          </cell>
        </row>
        <row r="1412">
          <cell r="A1412" t="str">
            <v>5615</v>
          </cell>
          <cell r="B1412" t="str">
            <v>698009</v>
          </cell>
          <cell r="C1412" t="str">
            <v>Alloc O/H - Perf Mgmt</v>
          </cell>
        </row>
        <row r="1413">
          <cell r="A1413" t="str">
            <v>5615</v>
          </cell>
          <cell r="B1413" t="str">
            <v>698010</v>
          </cell>
          <cell r="C1413" t="str">
            <v>Alloc O/H - Strategic Dev</v>
          </cell>
        </row>
        <row r="1414">
          <cell r="A1414" t="str">
            <v>5615</v>
          </cell>
          <cell r="B1414" t="str">
            <v>698011</v>
          </cell>
          <cell r="C1414" t="str">
            <v>Alloc O/H - Corp Affairs</v>
          </cell>
        </row>
        <row r="1415">
          <cell r="A1415" t="str">
            <v>5615</v>
          </cell>
          <cell r="B1415" t="str">
            <v>698012</v>
          </cell>
          <cell r="C1415" t="str">
            <v>Alloc O/H - Environment HS</v>
          </cell>
        </row>
        <row r="1416">
          <cell r="A1416" t="str">
            <v>5615</v>
          </cell>
          <cell r="B1416" t="str">
            <v>698013</v>
          </cell>
          <cell r="C1416" t="str">
            <v>Alloc O/H - Risk Management</v>
          </cell>
        </row>
        <row r="1417">
          <cell r="A1417" t="str">
            <v>5615</v>
          </cell>
          <cell r="B1417" t="str">
            <v>698014</v>
          </cell>
          <cell r="C1417" t="str">
            <v>Alloc O/H - Plan &amp; Development</v>
          </cell>
        </row>
        <row r="1418">
          <cell r="A1418" t="str">
            <v>5615</v>
          </cell>
          <cell r="B1418" t="str">
            <v>698015</v>
          </cell>
          <cell r="C1418" t="str">
            <v>Alloc O/H - Health &amp; Safety</v>
          </cell>
        </row>
        <row r="1419">
          <cell r="A1419" t="str">
            <v>5615</v>
          </cell>
          <cell r="B1419" t="str">
            <v>698016</v>
          </cell>
          <cell r="C1419" t="str">
            <v>Alloc O/H - Customer Serv</v>
          </cell>
        </row>
        <row r="1420">
          <cell r="A1420" t="str">
            <v>5615</v>
          </cell>
          <cell r="B1420" t="str">
            <v>698017</v>
          </cell>
          <cell r="C1420" t="str">
            <v>Alloc O/H - Business Manager</v>
          </cell>
        </row>
        <row r="1421">
          <cell r="A1421" t="str">
            <v>5615</v>
          </cell>
          <cell r="B1421" t="str">
            <v>698018</v>
          </cell>
          <cell r="C1421" t="str">
            <v>AllocO/H-Unbund,Err,OthFlask</v>
          </cell>
        </row>
        <row r="1422">
          <cell r="A1422" t="str">
            <v>5615</v>
          </cell>
          <cell r="B1422" t="str">
            <v>698019</v>
          </cell>
          <cell r="C1422" t="str">
            <v>Alloc O/H - Wires_COO</v>
          </cell>
        </row>
        <row r="1423">
          <cell r="A1423" t="str">
            <v>5615</v>
          </cell>
          <cell r="B1423" t="str">
            <v>698020</v>
          </cell>
          <cell r="C1423" t="str">
            <v>Alloc O/H - Network Services</v>
          </cell>
        </row>
        <row r="1424">
          <cell r="A1424" t="str">
            <v>5615</v>
          </cell>
          <cell r="B1424" t="str">
            <v>698021</v>
          </cell>
          <cell r="C1424" t="str">
            <v>Alloc O/H - NAM Unassigned OMA</v>
          </cell>
        </row>
        <row r="1425">
          <cell r="A1425" t="str">
            <v>5615</v>
          </cell>
          <cell r="B1425" t="str">
            <v>698022</v>
          </cell>
          <cell r="C1425" t="str">
            <v>Alloc O/H - BU 300 Dept Except</v>
          </cell>
        </row>
        <row r="1426">
          <cell r="A1426" t="str">
            <v>5615</v>
          </cell>
          <cell r="B1426" t="str">
            <v>698030</v>
          </cell>
          <cell r="C1426" t="str">
            <v>Business Model Control Acct</v>
          </cell>
        </row>
        <row r="1427">
          <cell r="A1427" t="str">
            <v>5615</v>
          </cell>
          <cell r="B1427" t="str">
            <v>698031</v>
          </cell>
          <cell r="C1427" t="str">
            <v>Allocation for Market Ready</v>
          </cell>
        </row>
        <row r="1428">
          <cell r="A1428" t="str">
            <v>5615</v>
          </cell>
          <cell r="B1428" t="str">
            <v>698033</v>
          </cell>
          <cell r="C1428" t="str">
            <v>Cptlized Depr &amp; Fin Cost-OM&amp;A</v>
          </cell>
        </row>
        <row r="1429">
          <cell r="A1429" t="str">
            <v>5620</v>
          </cell>
          <cell r="B1429" t="str">
            <v>620510</v>
          </cell>
          <cell r="C1429" t="str">
            <v>Comp &amp; Other Eq Costs &lt;$2K</v>
          </cell>
        </row>
        <row r="1430">
          <cell r="A1430" t="str">
            <v>5621</v>
          </cell>
          <cell r="B1430">
            <v>620000</v>
          </cell>
          <cell r="C1430" t="str">
            <v>INFORMATION SYSTEMS</v>
          </cell>
        </row>
        <row r="1431">
          <cell r="A1431" t="str">
            <v>5625</v>
          </cell>
          <cell r="B1431">
            <v>620000</v>
          </cell>
          <cell r="C1431" t="str">
            <v>Admin Exp Transferred-Credit</v>
          </cell>
        </row>
        <row r="1432">
          <cell r="A1432" t="str">
            <v>5630</v>
          </cell>
          <cell r="B1432" t="str">
            <v>620100</v>
          </cell>
          <cell r="C1432" t="str">
            <v>Consultants</v>
          </cell>
        </row>
        <row r="1433">
          <cell r="A1433" t="str">
            <v>5630</v>
          </cell>
          <cell r="B1433" t="str">
            <v>620120</v>
          </cell>
          <cell r="C1433" t="str">
            <v>Rental Staff</v>
          </cell>
        </row>
        <row r="1434">
          <cell r="A1434" t="str">
            <v>5630</v>
          </cell>
          <cell r="B1434" t="str">
            <v>620240</v>
          </cell>
          <cell r="C1434" t="str">
            <v>Other Contract Services</v>
          </cell>
        </row>
        <row r="1435">
          <cell r="A1435" t="str">
            <v>5635</v>
          </cell>
          <cell r="B1435" t="str">
            <v>645000</v>
          </cell>
          <cell r="C1435" t="str">
            <v>Self Insurance Claims</v>
          </cell>
        </row>
        <row r="1436">
          <cell r="A1436" t="str">
            <v>5635</v>
          </cell>
          <cell r="B1436" t="str">
            <v>646000</v>
          </cell>
          <cell r="C1436" t="str">
            <v>Cost Of Self-Insurance Claims</v>
          </cell>
        </row>
        <row r="1437">
          <cell r="A1437" t="str">
            <v>5640</v>
          </cell>
          <cell r="B1437" t="str">
            <v>620498</v>
          </cell>
          <cell r="C1437" t="str">
            <v>Damage Claim Settlement</v>
          </cell>
        </row>
        <row r="1438">
          <cell r="A1438" t="str">
            <v>5640</v>
          </cell>
          <cell r="B1438" t="str">
            <v>620800</v>
          </cell>
          <cell r="C1438" t="str">
            <v>Damage To Owned Property WO</v>
          </cell>
        </row>
        <row r="1439">
          <cell r="A1439" t="str">
            <v>5640</v>
          </cell>
          <cell r="B1439" t="str">
            <v>620810</v>
          </cell>
          <cell r="C1439" t="str">
            <v>Damage To Owned Property - RO</v>
          </cell>
        </row>
        <row r="1440">
          <cell r="A1440" t="str">
            <v>5640</v>
          </cell>
          <cell r="B1440" t="str">
            <v>620820</v>
          </cell>
          <cell r="C1440" t="str">
            <v>Damage To Owned Property - R&amp;D</v>
          </cell>
        </row>
        <row r="1441">
          <cell r="A1441" t="str">
            <v>5640</v>
          </cell>
          <cell r="B1441" t="str">
            <v>620830</v>
          </cell>
          <cell r="C1441" t="str">
            <v>Damage To Owned Property - NB</v>
          </cell>
        </row>
        <row r="1442">
          <cell r="A1442" t="str">
            <v>5640</v>
          </cell>
          <cell r="B1442" t="str">
            <v>620840</v>
          </cell>
          <cell r="C1442" t="str">
            <v>Damage To Owned Property - Oth</v>
          </cell>
        </row>
        <row r="1443">
          <cell r="A1443" t="str">
            <v>5640</v>
          </cell>
          <cell r="B1443" t="str">
            <v>620850</v>
          </cell>
          <cell r="C1443" t="str">
            <v>Third Party Claim &gt;$50k WO</v>
          </cell>
        </row>
        <row r="1444">
          <cell r="A1444" t="str">
            <v>5640</v>
          </cell>
          <cell r="B1444" t="str">
            <v>620860</v>
          </cell>
          <cell r="C1444" t="str">
            <v>Third Party Claims &gt;$50K RO</v>
          </cell>
        </row>
        <row r="1445">
          <cell r="A1445" t="str">
            <v>5640</v>
          </cell>
          <cell r="B1445" t="str">
            <v>620870</v>
          </cell>
          <cell r="C1445" t="str">
            <v>Third Party Claim &gt;$50k P&amp;D</v>
          </cell>
        </row>
        <row r="1446">
          <cell r="A1446" t="str">
            <v>5640</v>
          </cell>
          <cell r="B1446" t="str">
            <v>620880</v>
          </cell>
          <cell r="C1446" t="str">
            <v>Third Party Claim &gt;$50k NB</v>
          </cell>
        </row>
        <row r="1447">
          <cell r="A1447" t="str">
            <v>5640</v>
          </cell>
          <cell r="B1447" t="str">
            <v>620890</v>
          </cell>
          <cell r="C1447" t="str">
            <v>Third Party Claim &gt;$50k Others</v>
          </cell>
        </row>
        <row r="1448">
          <cell r="A1448" t="str">
            <v>5640</v>
          </cell>
          <cell r="B1448" t="str">
            <v>621000</v>
          </cell>
          <cell r="C1448" t="str">
            <v>Workers Compensation Costs</v>
          </cell>
        </row>
        <row r="1449">
          <cell r="A1449" t="str">
            <v>5645</v>
          </cell>
          <cell r="B1449" t="str">
            <v>625000</v>
          </cell>
          <cell r="C1449" t="str">
            <v>Ben &amp; Grants For Ltd/Pens</v>
          </cell>
        </row>
        <row r="1450">
          <cell r="A1450" t="str">
            <v>5645</v>
          </cell>
          <cell r="B1450" t="str">
            <v>630000</v>
          </cell>
          <cell r="C1450" t="str">
            <v>Pension &amp; Other Adjustments</v>
          </cell>
        </row>
        <row r="1451">
          <cell r="A1451" t="str">
            <v>5645</v>
          </cell>
          <cell r="B1451" t="str">
            <v>630010</v>
          </cell>
          <cell r="C1451" t="str">
            <v>Pay Equity Cost</v>
          </cell>
        </row>
        <row r="1452">
          <cell r="A1452" t="str">
            <v>5645</v>
          </cell>
          <cell r="B1452" t="str">
            <v>630980</v>
          </cell>
          <cell r="C1452" t="str">
            <v>Pension &amp; Other Adjustments</v>
          </cell>
        </row>
        <row r="1453">
          <cell r="A1453" t="str">
            <v>5650</v>
          </cell>
          <cell r="B1453">
            <v>620000</v>
          </cell>
          <cell r="C1453" t="str">
            <v>Franchise Requirements</v>
          </cell>
        </row>
        <row r="1454">
          <cell r="A1454" t="str">
            <v>5655</v>
          </cell>
          <cell r="B1454" t="str">
            <v>698032</v>
          </cell>
          <cell r="C1454" t="str">
            <v>Regulatory USOFA Allocation</v>
          </cell>
        </row>
        <row r="1455">
          <cell r="A1455" t="str">
            <v>5656</v>
          </cell>
          <cell r="B1455">
            <v>620011</v>
          </cell>
          <cell r="C1455" t="str">
            <v>regulatory affairs salaries</v>
          </cell>
        </row>
        <row r="1456">
          <cell r="A1456" t="str">
            <v>5660</v>
          </cell>
          <cell r="B1456" t="str">
            <v>620200</v>
          </cell>
          <cell r="C1456" t="str">
            <v>Advertising/Communications</v>
          </cell>
        </row>
        <row r="1457">
          <cell r="A1457" t="str">
            <v>5660</v>
          </cell>
          <cell r="B1457" t="str">
            <v>620201</v>
          </cell>
          <cell r="C1457" t="str">
            <v>Advertising-Promo Mat,Sup,Prod</v>
          </cell>
        </row>
        <row r="1458">
          <cell r="A1458" t="str">
            <v>5660</v>
          </cell>
          <cell r="B1458" t="str">
            <v>620202</v>
          </cell>
          <cell r="C1458" t="str">
            <v>Advertising - Media Services</v>
          </cell>
        </row>
        <row r="1459">
          <cell r="A1459" t="str">
            <v>5660</v>
          </cell>
          <cell r="B1459" t="str">
            <v>620203</v>
          </cell>
          <cell r="C1459" t="str">
            <v>Advertising - Direct Marketing</v>
          </cell>
        </row>
        <row r="1460">
          <cell r="A1460" t="str">
            <v>5660</v>
          </cell>
          <cell r="B1460" t="str">
            <v>620204</v>
          </cell>
          <cell r="C1460" t="str">
            <v>Advertising - Public Relations</v>
          </cell>
        </row>
        <row r="1461">
          <cell r="A1461" t="str">
            <v>5660</v>
          </cell>
          <cell r="B1461" t="str">
            <v>620205</v>
          </cell>
          <cell r="C1461" t="str">
            <v>Advertising-Cust Survy/Mkt Res</v>
          </cell>
        </row>
        <row r="1462">
          <cell r="A1462" t="str">
            <v>5660</v>
          </cell>
          <cell r="B1462" t="str">
            <v>620206</v>
          </cell>
          <cell r="C1462" t="str">
            <v>Communications-External</v>
          </cell>
        </row>
        <row r="1463">
          <cell r="A1463" t="str">
            <v>5660</v>
          </cell>
          <cell r="B1463" t="str">
            <v>620207</v>
          </cell>
          <cell r="C1463" t="str">
            <v>Communications-Internal</v>
          </cell>
        </row>
        <row r="1464">
          <cell r="A1464" t="str">
            <v>5660</v>
          </cell>
          <cell r="B1464" t="str">
            <v>620208</v>
          </cell>
          <cell r="C1464" t="str">
            <v>Annual Report</v>
          </cell>
        </row>
        <row r="1465">
          <cell r="A1465" t="str">
            <v>5660</v>
          </cell>
          <cell r="B1465" t="str">
            <v>620210</v>
          </cell>
          <cell r="C1465" t="str">
            <v>Brand Strategy</v>
          </cell>
        </row>
        <row r="1466">
          <cell r="A1466" t="str">
            <v>5660</v>
          </cell>
          <cell r="B1466" t="str">
            <v>620211</v>
          </cell>
          <cell r="C1466" t="str">
            <v>Brand Launch Cost</v>
          </cell>
        </row>
        <row r="1467">
          <cell r="A1467" t="str">
            <v>5661</v>
          </cell>
          <cell r="B1467">
            <v>620000</v>
          </cell>
          <cell r="C1467" t="str">
            <v>ADMINISTRATION - GLIDDEN ROAD</v>
          </cell>
        </row>
        <row r="1468">
          <cell r="A1468" t="str">
            <v>5662</v>
          </cell>
          <cell r="B1468">
            <v>620000</v>
          </cell>
          <cell r="C1468" t="str">
            <v>GENERAL ADMINISTRATION</v>
          </cell>
        </row>
        <row r="1469">
          <cell r="A1469" t="str">
            <v>5663</v>
          </cell>
          <cell r="B1469">
            <v>620000</v>
          </cell>
          <cell r="C1469" t="str">
            <v>ACCOUNTING</v>
          </cell>
        </row>
        <row r="1470">
          <cell r="A1470" t="str">
            <v>5664</v>
          </cell>
          <cell r="B1470">
            <v>620000</v>
          </cell>
          <cell r="C1470" t="str">
            <v>OFFICE SERVICES</v>
          </cell>
        </row>
        <row r="1471">
          <cell r="A1471" t="str">
            <v>5665</v>
          </cell>
          <cell r="B1471">
            <v>620000</v>
          </cell>
          <cell r="C1471" t="str">
            <v>PERSONNEL</v>
          </cell>
        </row>
        <row r="1472">
          <cell r="A1472" t="str">
            <v>5666</v>
          </cell>
          <cell r="B1472" t="str">
            <v>680990</v>
          </cell>
          <cell r="C1472" t="str">
            <v>Corporate Restructuring Costs</v>
          </cell>
        </row>
        <row r="1473">
          <cell r="A1473" t="str">
            <v>5666</v>
          </cell>
          <cell r="B1473" t="str">
            <v>685000</v>
          </cell>
          <cell r="C1473" t="str">
            <v>Cents Elimination</v>
          </cell>
        </row>
        <row r="1474">
          <cell r="A1474" t="str">
            <v>5666</v>
          </cell>
          <cell r="B1474" t="str">
            <v>686000</v>
          </cell>
          <cell r="C1474" t="str">
            <v>Corp Restructuring Staff Reduc</v>
          </cell>
        </row>
        <row r="1475">
          <cell r="A1475" t="str">
            <v>5666</v>
          </cell>
          <cell r="B1475" t="str">
            <v>686010</v>
          </cell>
          <cell r="C1475" t="str">
            <v>corp. restructuring-staff 1997</v>
          </cell>
        </row>
        <row r="1476">
          <cell r="A1476" t="str">
            <v>5666</v>
          </cell>
          <cell r="B1476" t="str">
            <v>686060</v>
          </cell>
          <cell r="C1476" t="str">
            <v>Pwu Job Challenge Costs</v>
          </cell>
        </row>
        <row r="1477">
          <cell r="A1477" t="str">
            <v>5666</v>
          </cell>
          <cell r="B1477" t="str">
            <v>687000</v>
          </cell>
          <cell r="C1477" t="str">
            <v>Corp Restruct:Non-Staff Costs</v>
          </cell>
        </row>
        <row r="1478">
          <cell r="A1478" t="str">
            <v>5666</v>
          </cell>
          <cell r="B1478" t="str">
            <v>688000</v>
          </cell>
          <cell r="C1478" t="str">
            <v>Corp Write-Offs</v>
          </cell>
        </row>
        <row r="1479">
          <cell r="A1479" t="str">
            <v>5666</v>
          </cell>
          <cell r="B1479" t="str">
            <v>688010</v>
          </cell>
          <cell r="C1479" t="str">
            <v>VRP Termination Cost</v>
          </cell>
        </row>
        <row r="1480">
          <cell r="A1480" t="str">
            <v>5666</v>
          </cell>
          <cell r="B1480" t="str">
            <v>688020</v>
          </cell>
          <cell r="C1480" t="str">
            <v>VRP Targeted Mgmt Costs</v>
          </cell>
        </row>
        <row r="1481">
          <cell r="A1481" t="str">
            <v>5666</v>
          </cell>
          <cell r="B1481" t="str">
            <v>688030</v>
          </cell>
          <cell r="C1481" t="str">
            <v>VRP Non Voluntary Surplus Cost</v>
          </cell>
        </row>
        <row r="1482">
          <cell r="A1482" t="str">
            <v>5666</v>
          </cell>
          <cell r="B1482" t="str">
            <v>688035</v>
          </cell>
          <cell r="C1482" t="str">
            <v>VRP Administrative Costs</v>
          </cell>
        </row>
        <row r="1483">
          <cell r="A1483" t="str">
            <v>5666</v>
          </cell>
          <cell r="B1483" t="str">
            <v>688040</v>
          </cell>
          <cell r="C1483" t="str">
            <v>VRP Non Productive Costs</v>
          </cell>
        </row>
        <row r="1484">
          <cell r="A1484" t="str">
            <v>5666</v>
          </cell>
          <cell r="B1484" t="str">
            <v>688050</v>
          </cell>
          <cell r="C1484" t="str">
            <v>VRP Lease Cancellation &amp; Misc</v>
          </cell>
        </row>
        <row r="1485">
          <cell r="A1485" t="str">
            <v>5666</v>
          </cell>
          <cell r="B1485" t="str">
            <v>688060</v>
          </cell>
          <cell r="C1485" t="str">
            <v>VRP Misc.Costs</v>
          </cell>
        </row>
        <row r="1486">
          <cell r="A1486" t="str">
            <v>5666</v>
          </cell>
          <cell r="B1486" t="str">
            <v>688070</v>
          </cell>
          <cell r="C1486" t="str">
            <v>VRP Article 11 Supplement Pymt</v>
          </cell>
        </row>
        <row r="1487">
          <cell r="A1487" t="str">
            <v>5666</v>
          </cell>
          <cell r="B1487" t="str">
            <v>688080</v>
          </cell>
          <cell r="C1487" t="str">
            <v>VRP Employee Advance Payment</v>
          </cell>
        </row>
        <row r="1488">
          <cell r="A1488" t="str">
            <v>5666</v>
          </cell>
          <cell r="B1488" t="str">
            <v>688090</v>
          </cell>
          <cell r="C1488" t="str">
            <v>VRP - Retirement Bonus</v>
          </cell>
        </row>
        <row r="1489">
          <cell r="A1489" t="str">
            <v>5666</v>
          </cell>
          <cell r="B1489" t="str">
            <v>688091</v>
          </cell>
          <cell r="C1489" t="str">
            <v>VRP - Suppl Pension Benefits</v>
          </cell>
        </row>
        <row r="1490">
          <cell r="A1490" t="str">
            <v>5666</v>
          </cell>
          <cell r="B1490" t="str">
            <v>688099</v>
          </cell>
          <cell r="C1490" t="str">
            <v>VRP - Offset</v>
          </cell>
        </row>
        <row r="1491">
          <cell r="A1491" t="str">
            <v>5667</v>
          </cell>
          <cell r="B1491" t="str">
            <v>618030</v>
          </cell>
          <cell r="C1491" t="str">
            <v>COST OF SERVICE OUTSIDE GRP</v>
          </cell>
        </row>
        <row r="1492">
          <cell r="A1492" t="str">
            <v>5667</v>
          </cell>
          <cell r="B1492" t="str">
            <v>618810</v>
          </cell>
          <cell r="C1492" t="str">
            <v>Cost of Service-RTXEX</v>
          </cell>
        </row>
        <row r="1493">
          <cell r="A1493" t="str">
            <v>5667</v>
          </cell>
          <cell r="B1493" t="str">
            <v>618811</v>
          </cell>
          <cell r="C1493" t="str">
            <v>Cost of Service OPG (Lab)</v>
          </cell>
        </row>
        <row r="1494">
          <cell r="A1494" t="str">
            <v>5667</v>
          </cell>
          <cell r="B1494" t="str">
            <v>618812</v>
          </cell>
          <cell r="C1494" t="str">
            <v>Cost of Service OPG (Material)</v>
          </cell>
        </row>
        <row r="1495">
          <cell r="A1495" t="str">
            <v>5667</v>
          </cell>
          <cell r="B1495" t="str">
            <v>618820</v>
          </cell>
          <cell r="C1495" t="str">
            <v>Cost of Service-RDXEX</v>
          </cell>
        </row>
        <row r="1496">
          <cell r="A1496" t="str">
            <v>5667</v>
          </cell>
          <cell r="B1496" t="str">
            <v>618821</v>
          </cell>
          <cell r="C1496" t="str">
            <v>Cost of Service-(Lab)</v>
          </cell>
        </row>
        <row r="1497">
          <cell r="A1497" t="str">
            <v>5667</v>
          </cell>
          <cell r="B1497" t="str">
            <v>618822</v>
          </cell>
          <cell r="C1497" t="str">
            <v>Cost of Service (Material)</v>
          </cell>
        </row>
        <row r="1498">
          <cell r="A1498" t="str">
            <v>5668</v>
          </cell>
          <cell r="B1498">
            <v>620000</v>
          </cell>
          <cell r="C1498" t="str">
            <v>MAJOR LEASE EXPENSE</v>
          </cell>
        </row>
        <row r="1499">
          <cell r="A1499" t="str">
            <v>5669</v>
          </cell>
          <cell r="B1499">
            <v>620000</v>
          </cell>
          <cell r="C1499" t="str">
            <v>Misc General Exp - IS</v>
          </cell>
        </row>
        <row r="1500">
          <cell r="A1500" t="str">
            <v>5670</v>
          </cell>
          <cell r="B1500" t="str">
            <v>620620</v>
          </cell>
          <cell r="C1500" t="str">
            <v>Facility Costs - General</v>
          </cell>
        </row>
        <row r="1501">
          <cell r="A1501" t="str">
            <v>5670</v>
          </cell>
          <cell r="B1501" t="str">
            <v>620621</v>
          </cell>
          <cell r="C1501" t="str">
            <v>Office Moves</v>
          </cell>
        </row>
        <row r="1502">
          <cell r="A1502" t="str">
            <v>5670</v>
          </cell>
          <cell r="B1502" t="str">
            <v>620630</v>
          </cell>
          <cell r="C1502" t="str">
            <v>Facility Costs - Leases</v>
          </cell>
        </row>
        <row r="1503">
          <cell r="A1503" t="str">
            <v>5670</v>
          </cell>
          <cell r="B1503" t="str">
            <v>620640</v>
          </cell>
          <cell r="C1503" t="str">
            <v>Facility Costs - Utilities</v>
          </cell>
        </row>
        <row r="1504">
          <cell r="A1504" t="str">
            <v>5670</v>
          </cell>
          <cell r="B1504" t="str">
            <v>620650</v>
          </cell>
          <cell r="C1504" t="str">
            <v>Fac Costs:Mun Tax/Pymt In Lieu</v>
          </cell>
        </row>
        <row r="1505">
          <cell r="A1505" t="str">
            <v>5670</v>
          </cell>
          <cell r="B1505" t="str">
            <v>620660</v>
          </cell>
          <cell r="C1505" t="str">
            <v>Other Building Operating Costs</v>
          </cell>
        </row>
        <row r="1506">
          <cell r="A1506" t="str">
            <v>5675</v>
          </cell>
          <cell r="B1506">
            <v>620650</v>
          </cell>
          <cell r="C1506" t="str">
            <v>Fac Costs:Mun Tax/Pymt In Lieu</v>
          </cell>
        </row>
        <row r="1507">
          <cell r="A1507" t="str">
            <v>5680</v>
          </cell>
          <cell r="B1507">
            <v>620000</v>
          </cell>
          <cell r="C1507" t="str">
            <v>Electrical Safety Authority Fe</v>
          </cell>
        </row>
        <row r="1508">
          <cell r="A1508" t="str">
            <v>5685</v>
          </cell>
          <cell r="B1508" t="str">
            <v>610701</v>
          </cell>
          <cell r="C1508" t="str">
            <v>IMO-301Cap Rsv Mkt Shrt Rebat</v>
          </cell>
        </row>
        <row r="1509">
          <cell r="A1509" t="str">
            <v>5685</v>
          </cell>
          <cell r="B1509" t="str">
            <v>610702</v>
          </cell>
          <cell r="C1509" t="str">
            <v>IMO-101Net Energy Mkt Stlmnt</v>
          </cell>
        </row>
        <row r="1510">
          <cell r="A1510" t="str">
            <v>5685</v>
          </cell>
          <cell r="B1510" t="str">
            <v>610703</v>
          </cell>
          <cell r="C1510" t="str">
            <v>IMO-350Cpcty Rsv Mkt Uplift</v>
          </cell>
        </row>
        <row r="1511">
          <cell r="A1511" t="str">
            <v>5685</v>
          </cell>
          <cell r="B1511" t="str">
            <v>610704</v>
          </cell>
          <cell r="C1511" t="str">
            <v>IMO-155Congest Mgmt Sttlmnt</v>
          </cell>
        </row>
        <row r="1512">
          <cell r="A1512" t="str">
            <v>5685</v>
          </cell>
          <cell r="B1512" t="str">
            <v>610706</v>
          </cell>
          <cell r="C1512" t="str">
            <v>IMO-163Mkt Susp Add Comp Sttl</v>
          </cell>
        </row>
        <row r="1513">
          <cell r="A1513" t="str">
            <v>5685</v>
          </cell>
          <cell r="B1513" t="str">
            <v>610707</v>
          </cell>
          <cell r="C1513" t="str">
            <v>IMO-164Outage Canc/Def Dbt</v>
          </cell>
        </row>
        <row r="1514">
          <cell r="A1514" t="str">
            <v>5685</v>
          </cell>
          <cell r="B1514" t="str">
            <v>610708</v>
          </cell>
          <cell r="C1514" t="str">
            <v>IMO-165Unrecov Test Costs Dbt</v>
          </cell>
        </row>
        <row r="1515">
          <cell r="A1515" t="str">
            <v>5685</v>
          </cell>
          <cell r="B1515" t="str">
            <v>610709</v>
          </cell>
          <cell r="C1515" t="str">
            <v>IMO-166Tieline Mtce Rel Dbt</v>
          </cell>
        </row>
        <row r="1516">
          <cell r="A1516" t="str">
            <v>5685</v>
          </cell>
          <cell r="B1516" t="str">
            <v>610710</v>
          </cell>
          <cell r="C1516" t="str">
            <v>IMO-167Emergency Energy Debit</v>
          </cell>
        </row>
        <row r="1517">
          <cell r="A1517" t="str">
            <v>5685</v>
          </cell>
          <cell r="B1517" t="str">
            <v>610711</v>
          </cell>
          <cell r="C1517" t="str">
            <v>IMO-250 10 Min Spinning MktHr</v>
          </cell>
        </row>
        <row r="1518">
          <cell r="A1518" t="str">
            <v>5685</v>
          </cell>
          <cell r="B1518" t="str">
            <v>610713</v>
          </cell>
          <cell r="C1518" t="str">
            <v>IMO-252 10 Min Non-Spin MktHr</v>
          </cell>
        </row>
        <row r="1519">
          <cell r="A1519" t="str">
            <v>5685</v>
          </cell>
          <cell r="B1519" t="str">
            <v>610715</v>
          </cell>
          <cell r="C1519" t="str">
            <v>IMO-254 30 Min Op Res MktHr</v>
          </cell>
        </row>
        <row r="1520">
          <cell r="A1520" t="str">
            <v>5685</v>
          </cell>
          <cell r="B1520" t="str">
            <v>610717</v>
          </cell>
          <cell r="C1520" t="str">
            <v>IMO-450Black Start Cap Sett D</v>
          </cell>
        </row>
        <row r="1521">
          <cell r="A1521" t="str">
            <v>5685</v>
          </cell>
          <cell r="B1521" t="str">
            <v>610718</v>
          </cell>
          <cell r="C1521" t="str">
            <v>IMO-452React Supp Volt Sttl D</v>
          </cell>
        </row>
        <row r="1522">
          <cell r="A1522" t="str">
            <v>5685</v>
          </cell>
          <cell r="B1522" t="str">
            <v>610719</v>
          </cell>
          <cell r="C1522" t="str">
            <v>IMO-454Reg Serv Sttlmt Debit</v>
          </cell>
        </row>
        <row r="1523">
          <cell r="A1523" t="str">
            <v>5685</v>
          </cell>
          <cell r="B1523" t="str">
            <v>610720</v>
          </cell>
          <cell r="C1523" t="str">
            <v>IMO-550Must Run Cont Settl Cr</v>
          </cell>
        </row>
        <row r="1524">
          <cell r="A1524" t="str">
            <v>5685</v>
          </cell>
          <cell r="B1524" t="str">
            <v>610721</v>
          </cell>
          <cell r="C1524" t="str">
            <v>IMO-650Network Service Charge</v>
          </cell>
        </row>
        <row r="1525">
          <cell r="A1525" t="str">
            <v>5685</v>
          </cell>
          <cell r="B1525" t="str">
            <v>610722</v>
          </cell>
          <cell r="C1525" t="str">
            <v>IMO-651Line Conn Serv Charge</v>
          </cell>
        </row>
        <row r="1526">
          <cell r="A1526" t="str">
            <v>5685</v>
          </cell>
          <cell r="B1526" t="str">
            <v>610723</v>
          </cell>
          <cell r="C1526" t="str">
            <v>IMO-652Transf Conn Serv Chrg</v>
          </cell>
        </row>
        <row r="1527">
          <cell r="A1527" t="str">
            <v>5685</v>
          </cell>
          <cell r="B1527" t="str">
            <v>610725</v>
          </cell>
          <cell r="C1527" t="str">
            <v>IMO-750Disp Res Sttlmnt Debit</v>
          </cell>
        </row>
        <row r="1528">
          <cell r="A1528" t="str">
            <v>5685</v>
          </cell>
          <cell r="B1528" t="str">
            <v>610726</v>
          </cell>
          <cell r="C1528" t="str">
            <v>IMO-751Disp Res Brd Serv Deb</v>
          </cell>
        </row>
        <row r="1529">
          <cell r="A1529" t="str">
            <v>5685</v>
          </cell>
          <cell r="B1529" t="str">
            <v>610727</v>
          </cell>
          <cell r="C1529" t="str">
            <v>IMO-752Debt Retirement Charge</v>
          </cell>
        </row>
        <row r="1530">
          <cell r="A1530" t="str">
            <v>5685</v>
          </cell>
          <cell r="B1530" t="str">
            <v>610729</v>
          </cell>
          <cell r="C1530" t="str">
            <v>IMO-850Mkt Partic Def Sttl Db</v>
          </cell>
        </row>
        <row r="1531">
          <cell r="A1531" t="str">
            <v>5685</v>
          </cell>
          <cell r="B1531" t="str">
            <v>610730</v>
          </cell>
          <cell r="C1531" t="str">
            <v>IMO-150Net Energy Mkt Sttlmnt</v>
          </cell>
        </row>
        <row r="1532">
          <cell r="A1532" t="str">
            <v>5685</v>
          </cell>
          <cell r="B1532" t="str">
            <v>610731</v>
          </cell>
          <cell r="C1532" t="str">
            <v>IMO-9990 IMO Admin  Charge</v>
          </cell>
        </row>
        <row r="1533">
          <cell r="A1533" t="str">
            <v>5685</v>
          </cell>
          <cell r="B1533" t="str">
            <v>610732</v>
          </cell>
          <cell r="C1533" t="str">
            <v>IMO-351Cap Res Mkt Shrt Deb</v>
          </cell>
        </row>
        <row r="1534">
          <cell r="A1534" t="str">
            <v>5690</v>
          </cell>
          <cell r="B1534" t="str">
            <v>660000</v>
          </cell>
          <cell r="C1534" t="str">
            <v>Payments In Lieu Of Prop Taxes</v>
          </cell>
        </row>
        <row r="1535">
          <cell r="A1535" t="str">
            <v>5690</v>
          </cell>
          <cell r="B1535" t="str">
            <v>660001</v>
          </cell>
          <cell r="C1535" t="str">
            <v>Proxy  Tax</v>
          </cell>
        </row>
        <row r="1536">
          <cell r="A1536" t="str">
            <v>5690</v>
          </cell>
          <cell r="B1536" t="str">
            <v>660070</v>
          </cell>
          <cell r="C1536" t="str">
            <v>PYMTS IN LIEU  LV STNS</v>
          </cell>
        </row>
        <row r="1537">
          <cell r="A1537" t="str">
            <v>5690</v>
          </cell>
          <cell r="B1537" t="str">
            <v>660080</v>
          </cell>
          <cell r="C1537" t="str">
            <v>PYMTS IN LIEU EHV LINES</v>
          </cell>
        </row>
        <row r="1538">
          <cell r="A1538" t="str">
            <v>5690</v>
          </cell>
          <cell r="B1538" t="str">
            <v>660090</v>
          </cell>
          <cell r="C1538" t="str">
            <v>PYMTS IN LIEU 230 LINES</v>
          </cell>
        </row>
        <row r="1539">
          <cell r="A1539" t="str">
            <v>5690</v>
          </cell>
          <cell r="B1539" t="str">
            <v>660100</v>
          </cell>
          <cell r="C1539" t="str">
            <v>PYMTS IN LIEU 115 LINES</v>
          </cell>
        </row>
        <row r="1540">
          <cell r="A1540" t="str">
            <v>5690</v>
          </cell>
          <cell r="B1540" t="str">
            <v>660110</v>
          </cell>
          <cell r="C1540" t="str">
            <v>PYMTS IN LIEU LV STNS</v>
          </cell>
        </row>
        <row r="1541">
          <cell r="A1541" t="str">
            <v>5700</v>
          </cell>
          <cell r="B1541">
            <v>741100</v>
          </cell>
          <cell r="C1541" t="str">
            <v>DEPREC EXPENSE CONTROL AC</v>
          </cell>
        </row>
        <row r="1542">
          <cell r="A1542" t="str">
            <v>5701</v>
          </cell>
          <cell r="B1542">
            <v>741100</v>
          </cell>
          <cell r="C1542" t="str">
            <v>DEPREC EXPENSE GEN PLANT</v>
          </cell>
        </row>
        <row r="1543">
          <cell r="A1543" t="str">
            <v>5702</v>
          </cell>
          <cell r="B1543">
            <v>741100</v>
          </cell>
          <cell r="C1543" t="str">
            <v>DEPREC EXPENSE OFF EQUIP</v>
          </cell>
        </row>
        <row r="1544">
          <cell r="A1544" t="str">
            <v>5703</v>
          </cell>
          <cell r="B1544" t="str">
            <v>741190</v>
          </cell>
          <cell r="C1544" t="str">
            <v>Major Depreciation Expense Red</v>
          </cell>
        </row>
        <row r="1545">
          <cell r="A1545" t="str">
            <v>5703</v>
          </cell>
          <cell r="B1545" t="str">
            <v>741290</v>
          </cell>
          <cell r="C1545" t="str">
            <v>Mfa Dep Expense Redistribution</v>
          </cell>
        </row>
        <row r="1546">
          <cell r="A1546" t="str">
            <v>5703</v>
          </cell>
          <cell r="B1546" t="str">
            <v>741390</v>
          </cell>
          <cell r="C1546" t="str">
            <v>Capitalized Depr Redistributio</v>
          </cell>
        </row>
        <row r="1547">
          <cell r="A1547" t="str">
            <v>5703</v>
          </cell>
          <cell r="B1547" t="str">
            <v>741490</v>
          </cell>
          <cell r="C1547" t="str">
            <v>Tools Dep Exp Redistribution</v>
          </cell>
        </row>
        <row r="1548">
          <cell r="A1548" t="str">
            <v>5704</v>
          </cell>
          <cell r="B1548" t="str">
            <v>741530</v>
          </cell>
          <cell r="C1548" t="str">
            <v>Asset Rem &amp; Reloc Expense</v>
          </cell>
        </row>
        <row r="1549">
          <cell r="A1549" t="str">
            <v>5705</v>
          </cell>
          <cell r="B1549">
            <v>741100</v>
          </cell>
          <cell r="C1549" t="str">
            <v>DEPREC EXP ROLLING STOCK</v>
          </cell>
        </row>
        <row r="1550">
          <cell r="A1550" t="str">
            <v>5706</v>
          </cell>
          <cell r="B1550">
            <v>741100</v>
          </cell>
          <cell r="C1550" t="str">
            <v>DEPREC EXP TOOL &amp; INSTRUM</v>
          </cell>
        </row>
        <row r="1551">
          <cell r="A1551" t="str">
            <v>5708</v>
          </cell>
          <cell r="B1551">
            <v>741100</v>
          </cell>
          <cell r="C1551" t="str">
            <v>DEPREC EXP SENTINEL LGHTS</v>
          </cell>
        </row>
        <row r="1552">
          <cell r="A1552" t="str">
            <v>5709</v>
          </cell>
          <cell r="B1552" t="str">
            <v>741100</v>
          </cell>
          <cell r="C1552" t="str">
            <v>Major Fixed Assets Dep Expense</v>
          </cell>
        </row>
        <row r="1553">
          <cell r="A1553" t="str">
            <v>5709</v>
          </cell>
          <cell r="B1553" t="str">
            <v>741200</v>
          </cell>
          <cell r="C1553" t="str">
            <v>Minor Fixed Assets Dep Expense</v>
          </cell>
        </row>
        <row r="1554">
          <cell r="A1554" t="str">
            <v>5709</v>
          </cell>
          <cell r="B1554" t="str">
            <v>741300</v>
          </cell>
          <cell r="C1554" t="str">
            <v>T&amp;We Depreciation Expense</v>
          </cell>
        </row>
        <row r="1555">
          <cell r="A1555" t="str">
            <v>5709</v>
          </cell>
          <cell r="B1555" t="str">
            <v>741400</v>
          </cell>
          <cell r="C1555" t="str">
            <v>Tools Depreciation Expense</v>
          </cell>
        </row>
        <row r="1556">
          <cell r="A1556" t="str">
            <v>5710</v>
          </cell>
          <cell r="B1556">
            <v>753000</v>
          </cell>
          <cell r="C1556" t="str">
            <v>AMORT EXPENSE LAND RIGHTS</v>
          </cell>
        </row>
        <row r="1557">
          <cell r="A1557" t="str">
            <v>5715</v>
          </cell>
          <cell r="B1557" t="str">
            <v>751000</v>
          </cell>
          <cell r="C1557" t="str">
            <v>Amort - Freq Stdization Incent</v>
          </cell>
        </row>
        <row r="1558">
          <cell r="A1558" t="str">
            <v>5715</v>
          </cell>
          <cell r="B1558" t="str">
            <v>751010</v>
          </cell>
          <cell r="C1558" t="str">
            <v>Amort - Capital Contribution</v>
          </cell>
        </row>
        <row r="1559">
          <cell r="A1559" t="str">
            <v>5715</v>
          </cell>
          <cell r="B1559" t="str">
            <v>752000</v>
          </cell>
          <cell r="C1559" t="str">
            <v>Demand Mgmt Costs&amp;Incent Amort</v>
          </cell>
        </row>
        <row r="1560">
          <cell r="A1560" t="str">
            <v>5715</v>
          </cell>
          <cell r="B1560" t="str">
            <v>753000</v>
          </cell>
          <cell r="C1560" t="str">
            <v>Other Amortization</v>
          </cell>
        </row>
        <row r="1561">
          <cell r="A1561" t="str">
            <v>5715</v>
          </cell>
          <cell r="B1561" t="str">
            <v>753040</v>
          </cell>
          <cell r="C1561" t="str">
            <v>Acquisition-Goodwill Amort</v>
          </cell>
        </row>
        <row r="1562">
          <cell r="A1562" t="str">
            <v>5715</v>
          </cell>
          <cell r="B1562" t="str">
            <v>753050</v>
          </cell>
          <cell r="C1562" t="str">
            <v>Amort of Enviro Reg  Assets</v>
          </cell>
        </row>
        <row r="1563">
          <cell r="A1563" t="str">
            <v>5720</v>
          </cell>
          <cell r="B1563">
            <v>753000</v>
          </cell>
          <cell r="C1563" t="str">
            <v>Amort of Electric Plant Acquis</v>
          </cell>
        </row>
        <row r="1564">
          <cell r="A1564" t="str">
            <v>5725</v>
          </cell>
          <cell r="B1564" t="str">
            <v>732000</v>
          </cell>
          <cell r="C1564" t="str">
            <v>Debt Guarantee Fee</v>
          </cell>
        </row>
        <row r="1565">
          <cell r="A1565" t="str">
            <v>5725</v>
          </cell>
          <cell r="B1565" t="str">
            <v>732980</v>
          </cell>
          <cell r="C1565" t="str">
            <v>Allocated Debt Guarantee Fee</v>
          </cell>
        </row>
        <row r="1566">
          <cell r="A1566" t="str">
            <v>5725</v>
          </cell>
          <cell r="B1566" t="str">
            <v>741550</v>
          </cell>
          <cell r="C1566" t="str">
            <v>Asset Write Off Of Nbv</v>
          </cell>
        </row>
        <row r="1567">
          <cell r="A1567" t="str">
            <v>5725</v>
          </cell>
          <cell r="B1567" t="str">
            <v>741570</v>
          </cell>
          <cell r="C1567" t="str">
            <v>Decommissioning</v>
          </cell>
        </row>
        <row r="1568">
          <cell r="A1568" t="str">
            <v>5725</v>
          </cell>
          <cell r="B1568" t="str">
            <v>741610</v>
          </cell>
          <cell r="C1568" t="str">
            <v>Asbestos Removal</v>
          </cell>
        </row>
        <row r="1569">
          <cell r="A1569" t="str">
            <v>5725</v>
          </cell>
          <cell r="B1569" t="str">
            <v>741620</v>
          </cell>
          <cell r="C1569" t="str">
            <v>Asset write-off - Invntory Ret</v>
          </cell>
        </row>
        <row r="1570">
          <cell r="A1570" t="str">
            <v>5725</v>
          </cell>
          <cell r="B1570" t="str">
            <v>741630</v>
          </cell>
          <cell r="C1570" t="str">
            <v>Rehab Removal Provisions</v>
          </cell>
        </row>
        <row r="1571">
          <cell r="A1571" t="str">
            <v>5725</v>
          </cell>
          <cell r="B1571" t="str">
            <v>741890</v>
          </cell>
          <cell r="C1571" t="str">
            <v>Sunsystem Clear A/C(Cad Dbase)</v>
          </cell>
        </row>
        <row r="1572">
          <cell r="A1572" t="str">
            <v>5725</v>
          </cell>
          <cell r="B1572" t="str">
            <v>745890</v>
          </cell>
          <cell r="C1572" t="str">
            <v>Sunsystem Clearing Acct</v>
          </cell>
        </row>
        <row r="1573">
          <cell r="A1573" t="str">
            <v>5725</v>
          </cell>
          <cell r="B1573" t="str">
            <v>745990</v>
          </cell>
          <cell r="C1573" t="str">
            <v>Depr Expense - O/H Capitalized</v>
          </cell>
        </row>
        <row r="1574">
          <cell r="A1574" t="str">
            <v>5725</v>
          </cell>
          <cell r="B1574" t="str">
            <v>746000</v>
          </cell>
          <cell r="C1574" t="str">
            <v>Amortization - Raav</v>
          </cell>
        </row>
        <row r="1575">
          <cell r="A1575" t="str">
            <v>5725</v>
          </cell>
          <cell r="B1575" t="str">
            <v>746010</v>
          </cell>
          <cell r="C1575" t="str">
            <v>Ifr Asset Amortization</v>
          </cell>
        </row>
        <row r="1576">
          <cell r="A1576" t="str">
            <v>5730</v>
          </cell>
          <cell r="B1576" t="str">
            <v>751020</v>
          </cell>
          <cell r="C1576" t="str">
            <v>1997 Surplus Staff - Amort</v>
          </cell>
        </row>
        <row r="1577">
          <cell r="A1577" t="str">
            <v>5730</v>
          </cell>
          <cell r="B1577" t="str">
            <v>753020</v>
          </cell>
          <cell r="C1577" t="str">
            <v>Regulatory Asset Amort - Bldgs</v>
          </cell>
        </row>
        <row r="1578">
          <cell r="A1578" t="str">
            <v>5730</v>
          </cell>
          <cell r="B1578" t="str">
            <v>753030</v>
          </cell>
          <cell r="C1578" t="str">
            <v>Regulatory Asset Amort - Staff</v>
          </cell>
        </row>
        <row r="1579">
          <cell r="A1579" t="str">
            <v>5735</v>
          </cell>
          <cell r="B1579">
            <v>751010</v>
          </cell>
          <cell r="C1579" t="str">
            <v>AMORT EXP CONT CAPITAL</v>
          </cell>
        </row>
        <row r="1580">
          <cell r="A1580" t="str">
            <v>5740</v>
          </cell>
          <cell r="B1580" t="str">
            <v>753010</v>
          </cell>
          <cell r="C1580" t="str">
            <v>OPEB Amortization</v>
          </cell>
        </row>
        <row r="1581">
          <cell r="A1581" t="str">
            <v>5740</v>
          </cell>
          <cell r="B1581" t="str">
            <v>753021</v>
          </cell>
          <cell r="C1581" t="str">
            <v>Amort-Moore Township</v>
          </cell>
        </row>
        <row r="1582">
          <cell r="A1582" t="str">
            <v>6005</v>
          </cell>
          <cell r="B1582" t="str">
            <v>761200</v>
          </cell>
          <cell r="C1582" t="str">
            <v>Inter-co Bond Interest Expense</v>
          </cell>
        </row>
        <row r="1583">
          <cell r="A1583" t="str">
            <v>6005</v>
          </cell>
          <cell r="B1583" t="str">
            <v>761210</v>
          </cell>
          <cell r="C1583" t="str">
            <v>Inter Co. Bond Interest Income</v>
          </cell>
        </row>
        <row r="1584">
          <cell r="A1584" t="str">
            <v>6005</v>
          </cell>
          <cell r="B1584" t="str">
            <v>761220</v>
          </cell>
          <cell r="C1584" t="str">
            <v>Inter Co. Bond Int Ex ALTBR</v>
          </cell>
        </row>
        <row r="1585">
          <cell r="A1585" t="str">
            <v>6005</v>
          </cell>
          <cell r="B1585" t="str">
            <v>761230</v>
          </cell>
          <cell r="C1585" t="str">
            <v>Inter Co. Bond Int Inc ALTBR</v>
          </cell>
        </row>
        <row r="1586">
          <cell r="A1586" t="str">
            <v>6005</v>
          </cell>
          <cell r="B1586" t="str">
            <v>761980</v>
          </cell>
          <cell r="C1586" t="str">
            <v>Cptlized Interest Redistrib</v>
          </cell>
        </row>
        <row r="1587">
          <cell r="A1587" t="str">
            <v>6010</v>
          </cell>
          <cell r="B1587">
            <v>761120</v>
          </cell>
          <cell r="C1587" t="str">
            <v>Amort of Debt Discount &amp; Expen</v>
          </cell>
        </row>
        <row r="1588">
          <cell r="A1588" t="str">
            <v>6015</v>
          </cell>
          <cell r="B1588">
            <v>761120</v>
          </cell>
          <cell r="C1588" t="str">
            <v>Amort of Premium on Debt-Credi</v>
          </cell>
        </row>
        <row r="1589">
          <cell r="A1589" t="str">
            <v>6030</v>
          </cell>
          <cell r="B1589">
            <v>761010</v>
          </cell>
          <cell r="C1589" t="str">
            <v>Interest on Debt to Assoc Cos</v>
          </cell>
        </row>
        <row r="1590">
          <cell r="A1590" t="str">
            <v>6035</v>
          </cell>
          <cell r="B1590" t="str">
            <v>761010</v>
          </cell>
          <cell r="C1590" t="str">
            <v>Interest Costs/Credits</v>
          </cell>
        </row>
        <row r="1591">
          <cell r="A1591" t="str">
            <v>6035</v>
          </cell>
          <cell r="B1591" t="str">
            <v>761020</v>
          </cell>
          <cell r="C1591" t="str">
            <v>Interest Costs/Credits</v>
          </cell>
        </row>
        <row r="1592">
          <cell r="A1592" t="str">
            <v>6035</v>
          </cell>
          <cell r="B1592" t="str">
            <v>761030</v>
          </cell>
          <cell r="C1592" t="str">
            <v>Employee Sabbatical Interest</v>
          </cell>
        </row>
        <row r="1593">
          <cell r="A1593" t="str">
            <v>6035</v>
          </cell>
          <cell r="B1593" t="str">
            <v>761040</v>
          </cell>
          <cell r="C1593" t="str">
            <v>Interest Costs/Credits</v>
          </cell>
        </row>
        <row r="1594">
          <cell r="A1594" t="str">
            <v>6035</v>
          </cell>
          <cell r="B1594" t="str">
            <v>761060</v>
          </cell>
          <cell r="C1594" t="str">
            <v>Interest Redemption Discount A</v>
          </cell>
        </row>
        <row r="1595">
          <cell r="A1595" t="str">
            <v>6035</v>
          </cell>
          <cell r="B1595" t="str">
            <v>761070</v>
          </cell>
          <cell r="C1595" t="str">
            <v>Close out G/L IR Swaps</v>
          </cell>
        </row>
        <row r="1596">
          <cell r="A1596" t="str">
            <v>6035</v>
          </cell>
          <cell r="B1596" t="str">
            <v>761120</v>
          </cell>
          <cell r="C1596" t="str">
            <v>Interest Discount Amortization</v>
          </cell>
        </row>
        <row r="1597">
          <cell r="A1597" t="str">
            <v>6035</v>
          </cell>
          <cell r="B1597" t="str">
            <v>761130</v>
          </cell>
          <cell r="C1597" t="str">
            <v>unearned int. amortization</v>
          </cell>
        </row>
        <row r="1598">
          <cell r="A1598" t="str">
            <v>6035</v>
          </cell>
          <cell r="B1598" t="str">
            <v>761140</v>
          </cell>
          <cell r="C1598" t="str">
            <v>Interest - Short Term Notes</v>
          </cell>
        </row>
        <row r="1599">
          <cell r="A1599" t="str">
            <v>6035</v>
          </cell>
          <cell r="B1599" t="str">
            <v>761150</v>
          </cell>
          <cell r="C1599" t="str">
            <v>CP Program Fees</v>
          </cell>
        </row>
        <row r="1600">
          <cell r="A1600" t="str">
            <v>6035</v>
          </cell>
          <cell r="B1600" t="str">
            <v>761160</v>
          </cell>
          <cell r="C1600" t="str">
            <v>Interest Paid -  Bonds</v>
          </cell>
        </row>
        <row r="1601">
          <cell r="A1601" t="str">
            <v>6035</v>
          </cell>
          <cell r="B1601" t="str">
            <v>761170</v>
          </cell>
          <cell r="C1601" t="str">
            <v>Interest Paid -  Sh Term Notes</v>
          </cell>
        </row>
        <row r="1602">
          <cell r="A1602" t="str">
            <v>6035</v>
          </cell>
          <cell r="B1602" t="str">
            <v>761201</v>
          </cell>
          <cell r="C1602" t="str">
            <v>InterCo Bond Interest Exp-Prem</v>
          </cell>
        </row>
        <row r="1603">
          <cell r="A1603" t="str">
            <v>6035</v>
          </cell>
          <cell r="B1603" t="str">
            <v>761211</v>
          </cell>
          <cell r="C1603" t="str">
            <v>InterCo Bond Int IncomDiscount</v>
          </cell>
        </row>
        <row r="1604">
          <cell r="A1604" t="str">
            <v>6035</v>
          </cell>
          <cell r="B1604" t="str">
            <v>761250</v>
          </cell>
          <cell r="C1604" t="str">
            <v>Inter Co. Demand Loan Interest</v>
          </cell>
        </row>
        <row r="1605">
          <cell r="A1605" t="str">
            <v>6035</v>
          </cell>
          <cell r="B1605" t="str">
            <v>761251</v>
          </cell>
          <cell r="C1605" t="str">
            <v>InterCo Dem Loan Int Exp-Prem</v>
          </cell>
        </row>
        <row r="1606">
          <cell r="A1606" t="str">
            <v>6035</v>
          </cell>
          <cell r="B1606" t="str">
            <v>761260</v>
          </cell>
          <cell r="C1606" t="str">
            <v>Inter Co. Demand Loan Int Inc</v>
          </cell>
        </row>
        <row r="1607">
          <cell r="A1607" t="str">
            <v>6035</v>
          </cell>
          <cell r="B1607" t="str">
            <v>761261</v>
          </cell>
          <cell r="C1607" t="str">
            <v>InterCo DemLoan Int Incom-Disc</v>
          </cell>
        </row>
        <row r="1608">
          <cell r="A1608" t="str">
            <v>6035</v>
          </cell>
          <cell r="B1608" t="str">
            <v>761330</v>
          </cell>
          <cell r="C1608" t="str">
            <v>Interest Income Short Term Inv</v>
          </cell>
        </row>
        <row r="1609">
          <cell r="A1609" t="str">
            <v>6035</v>
          </cell>
          <cell r="B1609" t="str">
            <v>761340</v>
          </cell>
          <cell r="C1609" t="str">
            <v>Interest Income Hedging</v>
          </cell>
        </row>
        <row r="1610">
          <cell r="A1610" t="str">
            <v>6035</v>
          </cell>
          <cell r="B1610" t="str">
            <v>761370</v>
          </cell>
          <cell r="C1610" t="str">
            <v>Int Income - U.S. Deposit</v>
          </cell>
        </row>
        <row r="1611">
          <cell r="A1611" t="str">
            <v>6035</v>
          </cell>
          <cell r="B1611" t="str">
            <v>761390</v>
          </cell>
          <cell r="C1611" t="str">
            <v>Int Income - Low Int Loans-Nug</v>
          </cell>
        </row>
        <row r="1612">
          <cell r="A1612" t="str">
            <v>6035</v>
          </cell>
          <cell r="B1612" t="str">
            <v>761411</v>
          </cell>
          <cell r="C1612" t="str">
            <v>Int Intrst Rcvered Outside Grp</v>
          </cell>
        </row>
        <row r="1613">
          <cell r="A1613" t="str">
            <v>6035</v>
          </cell>
          <cell r="B1613" t="str">
            <v>761412</v>
          </cell>
          <cell r="C1613" t="str">
            <v>Interest Improve On Defer Cost</v>
          </cell>
        </row>
        <row r="1614">
          <cell r="A1614" t="str">
            <v>6035</v>
          </cell>
          <cell r="B1614" t="str">
            <v>761420</v>
          </cell>
          <cell r="C1614" t="str">
            <v>Int Income - Gtd Payment Nug</v>
          </cell>
        </row>
        <row r="1615">
          <cell r="A1615" t="str">
            <v>6035</v>
          </cell>
          <cell r="B1615" t="str">
            <v>761430</v>
          </cell>
          <cell r="C1615" t="str">
            <v>INTEREST RECOVERED</v>
          </cell>
        </row>
        <row r="1616">
          <cell r="A1616" t="str">
            <v>6035</v>
          </cell>
          <cell r="B1616" t="str">
            <v>761470</v>
          </cell>
          <cell r="C1616" t="str">
            <v>Int:Right Of Way</v>
          </cell>
        </row>
        <row r="1617">
          <cell r="A1617" t="str">
            <v>6035</v>
          </cell>
          <cell r="B1617" t="str">
            <v>761490</v>
          </cell>
          <cell r="C1617" t="str">
            <v>Int Income - Adv Payment, Nug</v>
          </cell>
        </row>
        <row r="1618">
          <cell r="A1618" t="str">
            <v>6035</v>
          </cell>
          <cell r="B1618" t="str">
            <v>761590</v>
          </cell>
          <cell r="C1618" t="str">
            <v>Surplus Real Estate Fin. Chges</v>
          </cell>
        </row>
        <row r="1619">
          <cell r="A1619" t="str">
            <v>6035</v>
          </cell>
          <cell r="B1619" t="str">
            <v>761630</v>
          </cell>
          <cell r="C1619" t="str">
            <v>Int:Mortgages</v>
          </cell>
        </row>
        <row r="1620">
          <cell r="A1620" t="str">
            <v>6035</v>
          </cell>
          <cell r="B1620" t="str">
            <v>761650</v>
          </cell>
          <cell r="C1620" t="str">
            <v>Accounts Pay -Late Pmt Charges</v>
          </cell>
        </row>
        <row r="1621">
          <cell r="A1621" t="str">
            <v>6035</v>
          </cell>
          <cell r="B1621" t="str">
            <v>761660</v>
          </cell>
          <cell r="C1621" t="str">
            <v>Int:Customers' Deposits</v>
          </cell>
        </row>
        <row r="1622">
          <cell r="A1622" t="str">
            <v>6035</v>
          </cell>
          <cell r="B1622" t="str">
            <v>761680</v>
          </cell>
          <cell r="C1622" t="str">
            <v>Interest:Credit Interest</v>
          </cell>
        </row>
        <row r="1623">
          <cell r="A1623" t="str">
            <v>6035</v>
          </cell>
          <cell r="B1623" t="str">
            <v>761700</v>
          </cell>
          <cell r="C1623" t="str">
            <v>Int:Sale Of Facilities</v>
          </cell>
        </row>
        <row r="1624">
          <cell r="A1624" t="str">
            <v>6035</v>
          </cell>
          <cell r="B1624" t="str">
            <v>761710</v>
          </cell>
          <cell r="C1624" t="str">
            <v>Int:Other-Dr (Items Not Listd)</v>
          </cell>
        </row>
        <row r="1625">
          <cell r="A1625" t="str">
            <v>6035</v>
          </cell>
          <cell r="B1625" t="str">
            <v>761720</v>
          </cell>
          <cell r="C1625" t="str">
            <v>Int:Bank Dr&amp;Bankg Act'Y Fees</v>
          </cell>
        </row>
        <row r="1626">
          <cell r="A1626" t="str">
            <v>6035</v>
          </cell>
          <cell r="B1626" t="str">
            <v>761730</v>
          </cell>
          <cell r="C1626" t="str">
            <v>Credit Facility Fees</v>
          </cell>
        </row>
        <row r="1627">
          <cell r="A1627" t="str">
            <v>6035</v>
          </cell>
          <cell r="B1627" t="str">
            <v>761770</v>
          </cell>
          <cell r="C1627" t="str">
            <v>Amortization-Gain/Loss on Hedg</v>
          </cell>
        </row>
        <row r="1628">
          <cell r="A1628" t="str">
            <v>6035</v>
          </cell>
          <cell r="B1628" t="str">
            <v>761780</v>
          </cell>
          <cell r="C1628" t="str">
            <v>Amortization -Underwriting Fee</v>
          </cell>
        </row>
        <row r="1629">
          <cell r="A1629" t="str">
            <v>6035</v>
          </cell>
          <cell r="B1629" t="str">
            <v>761790</v>
          </cell>
          <cell r="C1629" t="str">
            <v>Amortization - Prospectus Cost</v>
          </cell>
        </row>
        <row r="1630">
          <cell r="A1630" t="str">
            <v>6035</v>
          </cell>
          <cell r="B1630" t="str">
            <v>762980</v>
          </cell>
          <cell r="C1630" t="str">
            <v>Ifr Financing</v>
          </cell>
        </row>
        <row r="1631">
          <cell r="A1631" t="str">
            <v>6035</v>
          </cell>
          <cell r="B1631" t="str">
            <v>765000</v>
          </cell>
          <cell r="C1631" t="str">
            <v>Foreign Exch Gains And Losses</v>
          </cell>
        </row>
        <row r="1632">
          <cell r="A1632" t="str">
            <v>6035</v>
          </cell>
          <cell r="B1632" t="str">
            <v>765010</v>
          </cell>
          <cell r="C1632" t="str">
            <v>F.Ex G&amp;L United States $ Dep</v>
          </cell>
        </row>
        <row r="1633">
          <cell r="A1633" t="str">
            <v>6035</v>
          </cell>
          <cell r="B1633" t="str">
            <v>765020</v>
          </cell>
          <cell r="C1633" t="str">
            <v>Foreign Exchange Profit Loss</v>
          </cell>
        </row>
        <row r="1634">
          <cell r="A1634" t="str">
            <v>6035</v>
          </cell>
          <cell r="B1634" t="str">
            <v>765040</v>
          </cell>
          <cell r="C1634" t="str">
            <v>FX Costs - UFX</v>
          </cell>
        </row>
        <row r="1635">
          <cell r="A1635" t="str">
            <v>6035</v>
          </cell>
          <cell r="B1635" t="str">
            <v>765080</v>
          </cell>
          <cell r="C1635" t="str">
            <v>#FX Costs - Short Term Notes</v>
          </cell>
        </row>
        <row r="1636">
          <cell r="A1636" t="str">
            <v>6035</v>
          </cell>
          <cell r="B1636" t="str">
            <v>765100</v>
          </cell>
          <cell r="C1636" t="str">
            <v>FX Costs - UFX</v>
          </cell>
        </row>
        <row r="1637">
          <cell r="A1637" t="str">
            <v>6035</v>
          </cell>
          <cell r="B1637" t="str">
            <v>765150</v>
          </cell>
          <cell r="C1637" t="str">
            <v>FX costs  - Premiums on Forwrd</v>
          </cell>
        </row>
        <row r="1638">
          <cell r="A1638" t="str">
            <v>6035</v>
          </cell>
          <cell r="B1638" t="str">
            <v>765160</v>
          </cell>
          <cell r="C1638" t="str">
            <v>FX gain/loss on Forwards</v>
          </cell>
        </row>
        <row r="1639">
          <cell r="A1639" t="str">
            <v>6035</v>
          </cell>
          <cell r="B1639" t="str">
            <v>765410</v>
          </cell>
          <cell r="C1639" t="str">
            <v>FX - FX Gain/Loss On Options</v>
          </cell>
        </row>
        <row r="1640">
          <cell r="A1640" t="str">
            <v>6035</v>
          </cell>
          <cell r="B1640" t="str">
            <v>765420</v>
          </cell>
          <cell r="C1640" t="str">
            <v>FX - Premiums On Options</v>
          </cell>
        </row>
        <row r="1641">
          <cell r="A1641" t="str">
            <v>6035</v>
          </cell>
          <cell r="B1641" t="str">
            <v>765520</v>
          </cell>
          <cell r="C1641" t="str">
            <v>FX Costs - RFX</v>
          </cell>
        </row>
        <row r="1642">
          <cell r="A1642" t="str">
            <v>6035</v>
          </cell>
          <cell r="B1642" t="str">
            <v>765980</v>
          </cell>
          <cell r="C1642" t="str">
            <v>Allocated Foreign Exchange G/L</v>
          </cell>
        </row>
        <row r="1643">
          <cell r="A1643" t="str">
            <v>6035</v>
          </cell>
          <cell r="B1643" t="str">
            <v>783000</v>
          </cell>
          <cell r="C1643" t="str">
            <v>Business Unit Net Income</v>
          </cell>
        </row>
        <row r="1644">
          <cell r="A1644" t="str">
            <v>6036</v>
          </cell>
          <cell r="B1644">
            <v>761010</v>
          </cell>
          <cell r="C1644" t="str">
            <v>MISC INTEREST EXPENSE</v>
          </cell>
        </row>
        <row r="1645">
          <cell r="A1645" t="str">
            <v>6040</v>
          </cell>
          <cell r="B1645" t="str">
            <v>761410</v>
          </cell>
          <cell r="C1645" t="str">
            <v>Interest Capitalized</v>
          </cell>
        </row>
        <row r="1646">
          <cell r="A1646" t="str">
            <v>6042</v>
          </cell>
          <cell r="B1646">
            <v>761410</v>
          </cell>
          <cell r="C1646" t="str">
            <v>Allowance Other Funds During C</v>
          </cell>
        </row>
        <row r="1647">
          <cell r="A1647" t="str">
            <v>6045</v>
          </cell>
          <cell r="B1647">
            <v>620000</v>
          </cell>
          <cell r="C1647" t="str">
            <v>Interest Expense on Capital Le</v>
          </cell>
        </row>
        <row r="1648">
          <cell r="A1648" t="str">
            <v>6105</v>
          </cell>
          <cell r="B1648">
            <v>683010</v>
          </cell>
          <cell r="C1648" t="str">
            <v>Capital Tax Federal</v>
          </cell>
        </row>
        <row r="1649">
          <cell r="A1649" t="str">
            <v>6105</v>
          </cell>
          <cell r="B1649" t="str">
            <v>683010</v>
          </cell>
          <cell r="C1649" t="str">
            <v>Capital Tax Provincial</v>
          </cell>
        </row>
        <row r="1650">
          <cell r="A1650" t="str">
            <v>6110</v>
          </cell>
          <cell r="B1650" t="str">
            <v>694000</v>
          </cell>
          <cell r="C1650" t="str">
            <v>Income Tax Expense</v>
          </cell>
        </row>
        <row r="1651">
          <cell r="A1651" t="str">
            <v>6110</v>
          </cell>
          <cell r="B1651" t="str">
            <v>694010</v>
          </cell>
          <cell r="C1651" t="str">
            <v>Income Tax Credit</v>
          </cell>
        </row>
        <row r="1652">
          <cell r="A1652" t="str">
            <v>6110</v>
          </cell>
          <cell r="B1652" t="str">
            <v>694020</v>
          </cell>
          <cell r="C1652" t="str">
            <v>Future Income Tax Expense</v>
          </cell>
        </row>
        <row r="1653">
          <cell r="A1653" t="str">
            <v>6115</v>
          </cell>
          <cell r="B1653">
            <v>620000</v>
          </cell>
          <cell r="C1653" t="str">
            <v>Provision for Future Income Ta</v>
          </cell>
        </row>
        <row r="1654">
          <cell r="A1654" t="str">
            <v>6205</v>
          </cell>
          <cell r="B1654" t="str">
            <v>620340</v>
          </cell>
          <cell r="C1654" t="str">
            <v>Corporate Donations</v>
          </cell>
        </row>
        <row r="1655">
          <cell r="A1655" t="str">
            <v>6210</v>
          </cell>
          <cell r="B1655">
            <v>620000</v>
          </cell>
          <cell r="C1655" t="str">
            <v>Life Insurance</v>
          </cell>
        </row>
        <row r="1656">
          <cell r="A1656" t="str">
            <v>6215</v>
          </cell>
          <cell r="B1656">
            <v>620000</v>
          </cell>
          <cell r="C1656" t="str">
            <v>Penalties</v>
          </cell>
        </row>
        <row r="1657">
          <cell r="A1657" t="str">
            <v>6225</v>
          </cell>
          <cell r="B1657">
            <v>620000</v>
          </cell>
          <cell r="C1657" t="str">
            <v>Other Deductions</v>
          </cell>
        </row>
        <row r="1658">
          <cell r="A1658" t="str">
            <v>6305</v>
          </cell>
          <cell r="B1658">
            <v>550000</v>
          </cell>
          <cell r="C1658" t="str">
            <v>Extraordinary Income</v>
          </cell>
        </row>
        <row r="1659">
          <cell r="A1659" t="str">
            <v>6310</v>
          </cell>
          <cell r="B1659">
            <v>620000</v>
          </cell>
          <cell r="C1659" t="str">
            <v>Extraordinary Deductions</v>
          </cell>
        </row>
        <row r="1660">
          <cell r="A1660" t="str">
            <v>6315</v>
          </cell>
          <cell r="B1660">
            <v>694000</v>
          </cell>
          <cell r="C1660" t="str">
            <v>Income Taxes, Extraordinary It</v>
          </cell>
        </row>
        <row r="1661">
          <cell r="A1661" t="str">
            <v>9012</v>
          </cell>
          <cell r="B1661">
            <v>620000</v>
          </cell>
          <cell r="C1661" t="str">
            <v>SAFETY EXPENSE</v>
          </cell>
        </row>
        <row r="1662">
          <cell r="A1662" t="str">
            <v>9015</v>
          </cell>
          <cell r="B1662">
            <v>620000</v>
          </cell>
          <cell r="C1662" t="str">
            <v>SERVICE BUILDING MAINTCE</v>
          </cell>
        </row>
        <row r="1663">
          <cell r="A1663" t="str">
            <v>9040</v>
          </cell>
          <cell r="B1663">
            <v>620000</v>
          </cell>
          <cell r="C1663" t="str">
            <v>STORES OPERATION CLEARING</v>
          </cell>
        </row>
        <row r="1664">
          <cell r="A1664" t="str">
            <v>9041</v>
          </cell>
          <cell r="B1664">
            <v>620000</v>
          </cell>
          <cell r="C1664" t="str">
            <v>INVENTORY PRICE VARIANCES</v>
          </cell>
        </row>
        <row r="1665">
          <cell r="A1665" t="str">
            <v>9045</v>
          </cell>
          <cell r="B1665">
            <v>620000</v>
          </cell>
          <cell r="C1665" t="str">
            <v>STORES EXPENSE</v>
          </cell>
        </row>
        <row r="1666">
          <cell r="A1666" t="str">
            <v>9047</v>
          </cell>
          <cell r="B1666">
            <v>620000</v>
          </cell>
          <cell r="C1666" t="str">
            <v>MATERIAL SCRAP</v>
          </cell>
        </row>
        <row r="1667">
          <cell r="A1667" t="str">
            <v>9070</v>
          </cell>
          <cell r="B1667">
            <v>620000</v>
          </cell>
          <cell r="C1667" t="str">
            <v>TRUCK OPERATION CLEARING</v>
          </cell>
        </row>
        <row r="1668">
          <cell r="A1668" t="str">
            <v>9075</v>
          </cell>
          <cell r="B1668">
            <v>620000</v>
          </cell>
          <cell r="C1668" t="str">
            <v>TRUCK EXPENSE</v>
          </cell>
        </row>
        <row r="1669">
          <cell r="A1669" t="str">
            <v>9079</v>
          </cell>
          <cell r="B1669">
            <v>620000</v>
          </cell>
          <cell r="C1669" t="str">
            <v>TECHNICAL SERVICE</v>
          </cell>
        </row>
        <row r="1670">
          <cell r="A1670" t="str">
            <v>9080</v>
          </cell>
          <cell r="B1670">
            <v>620000</v>
          </cell>
          <cell r="C1670" t="str">
            <v>ENGINEERING EXPENSE</v>
          </cell>
        </row>
        <row r="1671">
          <cell r="A1671" t="str">
            <v>9081</v>
          </cell>
          <cell r="B1671">
            <v>620000</v>
          </cell>
          <cell r="C1671" t="str">
            <v>EMPLOYEE TRAINING EXPENSE</v>
          </cell>
        </row>
        <row r="1672">
          <cell r="A1672" t="str">
            <v>9083</v>
          </cell>
          <cell r="B1672">
            <v>620000</v>
          </cell>
          <cell r="C1672" t="str">
            <v>ENGINEERING OPER CLEARING</v>
          </cell>
        </row>
        <row r="1673">
          <cell r="A1673" t="str">
            <v>9084</v>
          </cell>
          <cell r="B1673">
            <v>620000</v>
          </cell>
          <cell r="C1673" t="str">
            <v>FLOATING HOLIDAY</v>
          </cell>
        </row>
        <row r="1674">
          <cell r="A1674" t="str">
            <v>9085</v>
          </cell>
          <cell r="B1674">
            <v>620000</v>
          </cell>
          <cell r="C1674" t="str">
            <v>STATUTORY HOLIDAYS</v>
          </cell>
        </row>
        <row r="1675">
          <cell r="A1675" t="str">
            <v>9087</v>
          </cell>
          <cell r="B1675">
            <v>620000</v>
          </cell>
          <cell r="C1675" t="str">
            <v>CANADA PENSION PLAN</v>
          </cell>
        </row>
        <row r="1676">
          <cell r="A1676" t="str">
            <v>9088</v>
          </cell>
          <cell r="B1676">
            <v>620000</v>
          </cell>
          <cell r="C1676" t="str">
            <v>EMPLOYER HEALTH TAX</v>
          </cell>
        </row>
        <row r="1677">
          <cell r="A1677" t="str">
            <v>9089</v>
          </cell>
          <cell r="B1677">
            <v>620000</v>
          </cell>
          <cell r="C1677" t="str">
            <v>SUN LIFE INSURANCE</v>
          </cell>
        </row>
        <row r="1678">
          <cell r="A1678" t="str">
            <v>9090</v>
          </cell>
          <cell r="B1678">
            <v>620000</v>
          </cell>
          <cell r="C1678" t="str">
            <v>PAYROLL BURDEN CLEARING</v>
          </cell>
        </row>
        <row r="1679">
          <cell r="A1679" t="str">
            <v>9091</v>
          </cell>
          <cell r="B1679">
            <v>620000</v>
          </cell>
          <cell r="C1679" t="str">
            <v>OMERS PENSION</v>
          </cell>
        </row>
        <row r="1680">
          <cell r="A1680" t="str">
            <v>9092</v>
          </cell>
          <cell r="B1680">
            <v>620000</v>
          </cell>
          <cell r="C1680" t="str">
            <v>UNEMPLOYMENT INSURANCE</v>
          </cell>
        </row>
        <row r="1681">
          <cell r="A1681" t="str">
            <v>9093</v>
          </cell>
          <cell r="B1681">
            <v>620000</v>
          </cell>
          <cell r="C1681" t="str">
            <v>MUTUAL LIFE EXT. HEALTH &amp; DENT</v>
          </cell>
        </row>
        <row r="1682">
          <cell r="A1682" t="str">
            <v>9094</v>
          </cell>
          <cell r="B1682">
            <v>620000</v>
          </cell>
          <cell r="C1682" t="str">
            <v>WORKERS' COMPENSATION</v>
          </cell>
        </row>
        <row r="1683">
          <cell r="A1683" t="str">
            <v>9095</v>
          </cell>
          <cell r="B1683">
            <v>620000</v>
          </cell>
          <cell r="C1683" t="str">
            <v>SICK PAY</v>
          </cell>
        </row>
        <row r="1684">
          <cell r="A1684" t="str">
            <v>9096</v>
          </cell>
          <cell r="B1684">
            <v>620000</v>
          </cell>
          <cell r="C1684" t="str">
            <v>ACCIDENT PAY</v>
          </cell>
        </row>
        <row r="1685">
          <cell r="A1685" t="str">
            <v>9097</v>
          </cell>
          <cell r="B1685">
            <v>620000</v>
          </cell>
          <cell r="C1685" t="str">
            <v>VACATION PAY</v>
          </cell>
        </row>
        <row r="1686">
          <cell r="A1686" t="str">
            <v>9098</v>
          </cell>
          <cell r="B1686">
            <v>620000</v>
          </cell>
          <cell r="C1686" t="str">
            <v>UNPRODUCTIVE LABOUR</v>
          </cell>
        </row>
        <row r="1687">
          <cell r="A1687" t="str">
            <v>9099</v>
          </cell>
          <cell r="B1687">
            <v>620000</v>
          </cell>
          <cell r="C1687" t="str">
            <v>SMALL TOOLS</v>
          </cell>
        </row>
        <row r="1688">
          <cell r="A1688" t="str">
            <v>9200</v>
          </cell>
          <cell r="B1688">
            <v>620000</v>
          </cell>
          <cell r="C1688" t="str">
            <v>TEST</v>
          </cell>
        </row>
      </sheetData>
      <sheetData sheetId="4"/>
      <sheetData sheetId="5"/>
      <sheetData sheetId="6"/>
      <sheetData sheetId="7"/>
      <sheetData sheetId="8"/>
      <sheetData sheetId="9" refreshError="1"/>
      <sheetData sheetId="10"/>
      <sheetData sheetId="11"/>
      <sheetData sheetId="12">
        <row r="2">
          <cell r="A2" t="str">
            <v>1005</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efreshError="1"/>
      <sheetData sheetId="27"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Directs and LDCs"/>
      <sheetName val="Reqt for CSS - LDC SSS"/>
      <sheetName val="Reqt for CSS - LDC  Retail"/>
    </sheetNames>
    <sheetDataSet>
      <sheetData sheetId="0" refreshError="1">
        <row r="8">
          <cell r="A8" t="str">
            <v>DMPNE</v>
          </cell>
          <cell r="B8" t="str">
            <v>Embedded WMP DNAM Direct</v>
          </cell>
          <cell r="D8">
            <v>0</v>
          </cell>
          <cell r="E8">
            <v>0</v>
          </cell>
          <cell r="G8">
            <v>0</v>
          </cell>
          <cell r="H8">
            <v>0</v>
          </cell>
          <cell r="I8">
            <v>0</v>
          </cell>
          <cell r="J8">
            <v>0</v>
          </cell>
          <cell r="Q8">
            <v>0</v>
          </cell>
          <cell r="R8">
            <v>0</v>
          </cell>
          <cell r="U8">
            <v>0</v>
          </cell>
          <cell r="V8">
            <v>0</v>
          </cell>
          <cell r="W8">
            <v>0</v>
          </cell>
          <cell r="X8">
            <v>0</v>
          </cell>
        </row>
        <row r="9">
          <cell r="A9" t="str">
            <v>DNPNE</v>
          </cell>
          <cell r="B9" t="str">
            <v>HONI DNAM Directs</v>
          </cell>
          <cell r="D9">
            <v>0</v>
          </cell>
          <cell r="E9">
            <v>0</v>
          </cell>
          <cell r="G9">
            <v>0</v>
          </cell>
          <cell r="H9">
            <v>0</v>
          </cell>
          <cell r="I9">
            <v>0</v>
          </cell>
          <cell r="J9">
            <v>0</v>
          </cell>
          <cell r="Q9">
            <v>0</v>
          </cell>
          <cell r="R9">
            <v>0</v>
          </cell>
          <cell r="S9">
            <v>0</v>
          </cell>
          <cell r="T9">
            <v>0</v>
          </cell>
          <cell r="U9">
            <v>0</v>
          </cell>
          <cell r="V9">
            <v>0</v>
          </cell>
          <cell r="W9">
            <v>0</v>
          </cell>
          <cell r="X9">
            <v>0</v>
          </cell>
        </row>
        <row r="12">
          <cell r="A12" t="str">
            <v>TXLDC</v>
          </cell>
          <cell r="B12" t="str">
            <v>Tx Connected LDCs</v>
          </cell>
          <cell r="D12">
            <v>0</v>
          </cell>
          <cell r="F12">
            <v>0</v>
          </cell>
          <cell r="J12">
            <v>0</v>
          </cell>
          <cell r="Q12">
            <v>0</v>
          </cell>
          <cell r="R12">
            <v>0</v>
          </cell>
        </row>
        <row r="13">
          <cell r="A13" t="str">
            <v>ELDCMPNE</v>
          </cell>
          <cell r="B13" t="str">
            <v>WMP Embedded LDCs</v>
          </cell>
          <cell r="D13">
            <v>0</v>
          </cell>
          <cell r="E13">
            <v>0</v>
          </cell>
          <cell r="G13">
            <v>0</v>
          </cell>
          <cell r="H13">
            <v>0</v>
          </cell>
          <cell r="I13">
            <v>0</v>
          </cell>
          <cell r="J13">
            <v>0</v>
          </cell>
          <cell r="K13">
            <v>0</v>
          </cell>
          <cell r="L13">
            <v>0</v>
          </cell>
          <cell r="M13">
            <v>0</v>
          </cell>
          <cell r="N13">
            <v>0</v>
          </cell>
          <cell r="O13">
            <v>0</v>
          </cell>
          <cell r="P13">
            <v>0</v>
          </cell>
          <cell r="Q13">
            <v>0</v>
          </cell>
          <cell r="R13">
            <v>0</v>
          </cell>
          <cell r="U13">
            <v>0</v>
          </cell>
          <cell r="V13">
            <v>0</v>
          </cell>
          <cell r="W13">
            <v>0</v>
          </cell>
          <cell r="X13">
            <v>0</v>
          </cell>
        </row>
        <row r="14">
          <cell r="A14" t="str">
            <v>ELDCNMNE</v>
          </cell>
          <cell r="B14" t="str">
            <v>Non WMP Embedded LDCs</v>
          </cell>
          <cell r="D14">
            <v>0</v>
          </cell>
          <cell r="E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row>
      </sheetData>
      <sheetData sheetId="1"/>
      <sheetData sheetId="2"/>
    </sheetDataSet>
  </externalBook>
</externalLink>
</file>

<file path=xl/externalLinks/externalLink1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LOBs"/>
      <sheetName val="Financials"/>
      <sheetName val="Loads"/>
      <sheetName val="Classify"/>
      <sheetName val="Allocate"/>
      <sheetName val="F&amp;C"/>
      <sheetName val="Summary"/>
      <sheetName val="Macros"/>
      <sheetName val="Module1"/>
    </sheetNames>
    <sheetDataSet>
      <sheetData sheetId="0"/>
      <sheetData sheetId="1"/>
      <sheetData sheetId="2">
        <row r="1">
          <cell r="A1" t="str">
            <v>LDC Name</v>
          </cell>
        </row>
      </sheetData>
      <sheetData sheetId="3"/>
      <sheetData sheetId="4"/>
      <sheetData sheetId="5"/>
      <sheetData sheetId="6"/>
      <sheetData sheetId="7"/>
      <sheetData sheetId="8" refreshError="1"/>
      <sheetData sheetId="9" refreshError="1"/>
    </sheetDataSet>
  </externalBook>
</externalLink>
</file>

<file path=xl/externalLinks/externalLink1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5"/>
      <sheetName val="ROL"/>
      <sheetName val="Transportes"/>
      <sheetName val="Servicios"/>
      <sheetName val="Hoja4"/>
      <sheetName val="CONSOLIDADO"/>
      <sheetName val="INFORME"/>
      <sheetName val="Hoja1"/>
      <sheetName val="Hoja2"/>
      <sheetName val="Hoja3"/>
      <sheetName val="Hoja24"/>
      <sheetName val="Módulo1"/>
      <sheetName val="Módulo2"/>
      <sheetName val="Módulo3"/>
      <sheetName val="Módulo4"/>
    </sheetNames>
    <definedNames>
      <definedName name="VOLVERC"/>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ily Data"/>
      <sheetName val="Codes"/>
      <sheetName val="Sheet1"/>
      <sheetName val="Sheet2"/>
      <sheetName val="Sheet3"/>
      <sheetName val="Sheet4"/>
      <sheetName val="Code changes from Jan 21"/>
    </sheetNames>
    <sheetDataSet>
      <sheetData sheetId="0">
        <row r="1">
          <cell r="A1">
            <v>0</v>
          </cell>
        </row>
      </sheetData>
      <sheetData sheetId="1"/>
      <sheetData sheetId="2"/>
      <sheetData sheetId="3"/>
      <sheetData sheetId="4"/>
      <sheetData sheetId="5"/>
      <sheetData sheetId="6"/>
    </sheetDataSet>
  </externalBook>
</externalLink>
</file>

<file path=xl/externalLinks/externalLink1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Lynn"/>
      <sheetName val="WOY Lib"/>
      <sheetName val="Ardagh"/>
    </sheetNames>
    <sheetDataSet>
      <sheetData sheetId="0"/>
      <sheetData sheetId="1">
        <row r="24">
          <cell r="G24">
            <v>23480.02</v>
          </cell>
        </row>
      </sheetData>
      <sheetData sheetId="2">
        <row r="113">
          <cell r="J113">
            <v>4914.3299999999981</v>
          </cell>
        </row>
      </sheetData>
      <sheetData sheetId="3" refreshError="1"/>
    </sheetDataSet>
  </externalBook>
</externalLink>
</file>

<file path=xl/externalLinks/externalLink1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estment Description"/>
      <sheetName val="Submission"/>
      <sheetName val="Cost2"/>
      <sheetName val="Cost"/>
      <sheetName val="Discount_Tax_Assumptions"/>
      <sheetName val="Other_Assumptions"/>
      <sheetName val="NPV CALC"/>
      <sheetName val="Service Quality"/>
      <sheetName val="Outage Data"/>
      <sheetName val="Notes"/>
      <sheetName val="Reliability Final Report"/>
      <sheetName val="Restoration reports"/>
      <sheetName val="Response reports"/>
      <sheetName val="Safety"/>
      <sheetName val="Regulatory"/>
      <sheetName val="Risk"/>
      <sheetName val="Operational Excellence"/>
      <sheetName val="Post Mortem2"/>
      <sheetName val="Answer Sheet"/>
      <sheetName val="Project Library"/>
      <sheetName val="List"/>
      <sheetName val="Post Mortem1a"/>
      <sheetName val="BHDI Scoring Templat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ow r="4">
          <cell r="D4">
            <v>2005</v>
          </cell>
        </row>
        <row r="5">
          <cell r="D5" t="str">
            <v>2006</v>
          </cell>
        </row>
        <row r="6">
          <cell r="D6" t="str">
            <v>2007</v>
          </cell>
        </row>
        <row r="7">
          <cell r="D7" t="str">
            <v>2008</v>
          </cell>
        </row>
        <row r="8">
          <cell r="D8" t="str">
            <v>2009</v>
          </cell>
        </row>
        <row r="9">
          <cell r="D9" t="str">
            <v>2010</v>
          </cell>
        </row>
        <row r="10">
          <cell r="D10" t="str">
            <v>~Select Budget Year~</v>
          </cell>
        </row>
      </sheetData>
      <sheetData sheetId="21" refreshError="1"/>
      <sheetData sheetId="2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Directs and LDCs"/>
      <sheetName val="Reqt for CSS - LDC SSS"/>
      <sheetName val="Reqt for CSS - LDC  Retail"/>
    </sheetNames>
    <sheetDataSet>
      <sheetData sheetId="0" refreshError="1">
        <row r="8">
          <cell r="A8" t="str">
            <v>DMPNE</v>
          </cell>
          <cell r="B8" t="str">
            <v>Embedded WMP DNAM Direct</v>
          </cell>
          <cell r="D8">
            <v>0</v>
          </cell>
          <cell r="E8">
            <v>0</v>
          </cell>
          <cell r="G8">
            <v>0</v>
          </cell>
          <cell r="H8">
            <v>0</v>
          </cell>
          <cell r="I8">
            <v>0</v>
          </cell>
          <cell r="J8">
            <v>0</v>
          </cell>
          <cell r="Q8">
            <v>0</v>
          </cell>
          <cell r="R8">
            <v>0</v>
          </cell>
          <cell r="U8">
            <v>0</v>
          </cell>
          <cell r="V8">
            <v>0</v>
          </cell>
          <cell r="W8">
            <v>0</v>
          </cell>
          <cell r="X8">
            <v>0</v>
          </cell>
        </row>
        <row r="9">
          <cell r="A9" t="str">
            <v>DNPNE</v>
          </cell>
          <cell r="B9" t="str">
            <v>HONI DNAM Directs</v>
          </cell>
          <cell r="D9">
            <v>0</v>
          </cell>
          <cell r="E9">
            <v>0</v>
          </cell>
          <cell r="G9">
            <v>0</v>
          </cell>
          <cell r="H9">
            <v>0</v>
          </cell>
          <cell r="I9">
            <v>0</v>
          </cell>
          <cell r="J9">
            <v>0</v>
          </cell>
          <cell r="Q9">
            <v>0</v>
          </cell>
          <cell r="R9">
            <v>0</v>
          </cell>
          <cell r="S9">
            <v>0</v>
          </cell>
          <cell r="T9">
            <v>0</v>
          </cell>
          <cell r="U9">
            <v>0</v>
          </cell>
          <cell r="V9">
            <v>0</v>
          </cell>
          <cell r="W9">
            <v>0</v>
          </cell>
          <cell r="X9">
            <v>0</v>
          </cell>
        </row>
        <row r="12">
          <cell r="A12" t="str">
            <v>TXLDC</v>
          </cell>
          <cell r="B12" t="str">
            <v>Tx Connected LDCs</v>
          </cell>
          <cell r="D12">
            <v>0</v>
          </cell>
          <cell r="F12">
            <v>0</v>
          </cell>
          <cell r="J12">
            <v>0</v>
          </cell>
          <cell r="Q12">
            <v>0</v>
          </cell>
          <cell r="R12">
            <v>0</v>
          </cell>
        </row>
        <row r="13">
          <cell r="A13" t="str">
            <v>ELDCMPNE</v>
          </cell>
          <cell r="B13" t="str">
            <v>WMP Embedded LDCs</v>
          </cell>
          <cell r="D13">
            <v>0</v>
          </cell>
          <cell r="E13">
            <v>0</v>
          </cell>
          <cell r="G13">
            <v>0</v>
          </cell>
          <cell r="H13">
            <v>0</v>
          </cell>
          <cell r="I13">
            <v>0</v>
          </cell>
          <cell r="J13">
            <v>0</v>
          </cell>
          <cell r="K13">
            <v>0</v>
          </cell>
          <cell r="L13">
            <v>0</v>
          </cell>
          <cell r="M13">
            <v>0</v>
          </cell>
          <cell r="N13">
            <v>0</v>
          </cell>
          <cell r="O13">
            <v>0</v>
          </cell>
          <cell r="P13">
            <v>0</v>
          </cell>
          <cell r="Q13">
            <v>0</v>
          </cell>
          <cell r="R13">
            <v>0</v>
          </cell>
          <cell r="U13">
            <v>0</v>
          </cell>
          <cell r="V13">
            <v>0</v>
          </cell>
          <cell r="W13">
            <v>0</v>
          </cell>
          <cell r="X13">
            <v>0</v>
          </cell>
        </row>
        <row r="14">
          <cell r="A14" t="str">
            <v>ELDCNMNE</v>
          </cell>
          <cell r="B14" t="str">
            <v>Non WMP Embedded LDCs</v>
          </cell>
          <cell r="D14">
            <v>0</v>
          </cell>
          <cell r="E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row>
      </sheetData>
      <sheetData sheetId="1"/>
      <sheetData sheetId="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str_Cntrl"/>
      <sheetName val="BIG_DX"/>
      <sheetName val="DNAM"/>
      <sheetName val="DBD1"/>
      <sheetName val="DBD2"/>
      <sheetName val="Data_In"/>
      <sheetName val="Retail_2001"/>
      <sheetName val="Retail_2002"/>
      <sheetName val="BIG_DX_Chg"/>
      <sheetName val="BIG_DX_BASE"/>
      <sheetName val="DNAM_Chg"/>
      <sheetName val="DNAM_BASE"/>
      <sheetName val="DBD1_Chg"/>
      <sheetName val="DBD1_BASE"/>
      <sheetName val="DBD2_Chg"/>
      <sheetName val="DBD2_BASE"/>
      <sheetName val="Bonds_DNAM"/>
      <sheetName val="Bonds_DBD1"/>
      <sheetName val="Bonds_DBD2"/>
      <sheetName val="Dx_Tariff"/>
      <sheetName val="OPEB"/>
      <sheetName val="DxData"/>
      <sheetName val="DBDData1"/>
      <sheetName val="DBDData_Rick1"/>
      <sheetName val="DBDData2"/>
      <sheetName val="DBDData_Rick2"/>
      <sheetName val="Out_DNAM"/>
      <sheetName val="Out_DBD1"/>
      <sheetName val="Out_DBD2"/>
      <sheetName val="Module1"/>
      <sheetName val="Module2"/>
      <sheetName val="Module3"/>
      <sheetName val="Fcst"/>
      <sheetName val="Split_kWh_First_Balance_040405"/>
    </sheetNames>
    <sheetDataSet>
      <sheetData sheetId="0">
        <row r="1">
          <cell r="A1" t="str">
            <v xml:space="preserve">                     HYDRO ONE - 2001-6 OPRB/EB LIABILITY FORECAST ($M) </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row r="1">
          <cell r="A1" t="str">
            <v xml:space="preserve">                     HYDRO ONE - 2001-6 OPRB/EB LIABILITY FORECAST ($M) </v>
          </cell>
        </row>
        <row r="3">
          <cell r="F3">
            <v>2001</v>
          </cell>
          <cell r="G3">
            <v>2002</v>
          </cell>
        </row>
        <row r="4">
          <cell r="A4" t="str">
            <v>Opening Liability (and previous year's Closing)</v>
          </cell>
        </row>
        <row r="5">
          <cell r="A5" t="str">
            <v>OPRB</v>
          </cell>
          <cell r="F5">
            <v>398.483</v>
          </cell>
          <cell r="G5">
            <v>413.97300000000001</v>
          </cell>
        </row>
        <row r="6">
          <cell r="A6" t="str">
            <v>SPS</v>
          </cell>
          <cell r="F6">
            <v>25.734000000000002</v>
          </cell>
          <cell r="G6">
            <v>28.734000000000002</v>
          </cell>
        </row>
        <row r="7">
          <cell r="A7" t="str">
            <v>LTD</v>
          </cell>
          <cell r="F7">
            <v>58.771000000000001</v>
          </cell>
          <cell r="G7">
            <v>64.171999999999997</v>
          </cell>
        </row>
        <row r="8">
          <cell r="A8" t="str">
            <v>SA</v>
          </cell>
          <cell r="F8">
            <v>3.9350000000000001</v>
          </cell>
          <cell r="G8">
            <v>4.3650000000000002</v>
          </cell>
        </row>
        <row r="9">
          <cell r="A9" t="str">
            <v>Total</v>
          </cell>
          <cell r="F9">
            <v>486.923</v>
          </cell>
          <cell r="G9">
            <v>511.24400000000003</v>
          </cell>
        </row>
        <row r="11">
          <cell r="A11" t="str">
            <v>Expense</v>
          </cell>
        </row>
        <row r="12">
          <cell r="A12" t="str">
            <v>OPRB</v>
          </cell>
          <cell r="F12">
            <v>35.299999999999997</v>
          </cell>
          <cell r="G12">
            <v>36.200000000000003</v>
          </cell>
        </row>
        <row r="13">
          <cell r="A13" t="str">
            <v>SPS</v>
          </cell>
          <cell r="F13">
            <v>3.2</v>
          </cell>
          <cell r="G13">
            <v>3.5</v>
          </cell>
        </row>
        <row r="14">
          <cell r="A14" t="str">
            <v>LTD</v>
          </cell>
          <cell r="F14">
            <v>10.3</v>
          </cell>
          <cell r="G14">
            <v>10.8</v>
          </cell>
        </row>
        <row r="15">
          <cell r="A15" t="str">
            <v>SA</v>
          </cell>
          <cell r="F15">
            <v>0.5</v>
          </cell>
          <cell r="G15">
            <v>0.5</v>
          </cell>
        </row>
        <row r="16">
          <cell r="A16" t="str">
            <v>Total</v>
          </cell>
          <cell r="F16">
            <v>49.3</v>
          </cell>
          <cell r="G16">
            <v>51</v>
          </cell>
        </row>
        <row r="18">
          <cell r="A18" t="str">
            <v>Payments</v>
          </cell>
        </row>
        <row r="19">
          <cell r="A19" t="str">
            <v>OPRB</v>
          </cell>
          <cell r="F19">
            <v>19.809999999999999</v>
          </cell>
          <cell r="G19">
            <v>20.503</v>
          </cell>
        </row>
        <row r="20">
          <cell r="A20" t="str">
            <v>SPS</v>
          </cell>
          <cell r="F20">
            <v>0.2</v>
          </cell>
          <cell r="G20">
            <v>0.20300000000000001</v>
          </cell>
        </row>
        <row r="21">
          <cell r="A21" t="str">
            <v>LTD</v>
          </cell>
          <cell r="F21">
            <v>4.899</v>
          </cell>
          <cell r="G21">
            <v>5.07</v>
          </cell>
        </row>
        <row r="22">
          <cell r="A22" t="str">
            <v>SA</v>
          </cell>
          <cell r="F22">
            <v>7.0000000000000007E-2</v>
          </cell>
          <cell r="G22">
            <v>7.1999999999999995E-2</v>
          </cell>
        </row>
        <row r="23">
          <cell r="A23" t="str">
            <v>Total</v>
          </cell>
          <cell r="F23">
            <v>24.978999999999999</v>
          </cell>
          <cell r="G23">
            <v>25.847999999999999</v>
          </cell>
        </row>
        <row r="25">
          <cell r="A25" t="str">
            <v>Allocation</v>
          </cell>
        </row>
        <row r="27">
          <cell r="A27" t="str">
            <v>OPRB and SPS - weighted by regular staff count at Jan 1, 2001</v>
          </cell>
        </row>
        <row r="29">
          <cell r="A29" t="str">
            <v>Hydro One Network Services Inc.</v>
          </cell>
          <cell r="F29">
            <v>0.60858000000000001</v>
          </cell>
        </row>
        <row r="30">
          <cell r="A30" t="str">
            <v>Hydro One Networks Inc.</v>
          </cell>
          <cell r="F30">
            <v>0.19400999999999999</v>
          </cell>
        </row>
        <row r="31">
          <cell r="A31" t="str">
            <v>E-Services</v>
          </cell>
          <cell r="F31">
            <v>0.17199999999999999</v>
          </cell>
        </row>
        <row r="32">
          <cell r="A32" t="str">
            <v>Hydro One Markets Inc.</v>
          </cell>
          <cell r="F32">
            <v>4.5399999999999998E-3</v>
          </cell>
        </row>
        <row r="33">
          <cell r="A33" t="str">
            <v>Hydro One Remote Communities Inc.</v>
          </cell>
          <cell r="F33">
            <v>7.7099999999999998E-3</v>
          </cell>
        </row>
        <row r="34">
          <cell r="A34" t="str">
            <v>Hydro One Inc.</v>
          </cell>
          <cell r="F34">
            <v>7.26E-3</v>
          </cell>
        </row>
        <row r="35">
          <cell r="A35" t="str">
            <v>Ontario Hydro Energy Inc.</v>
          </cell>
          <cell r="F35">
            <v>4.5399999999999998E-3</v>
          </cell>
        </row>
        <row r="36">
          <cell r="A36" t="str">
            <v>Hydro One Telecom Inc.</v>
          </cell>
          <cell r="F36">
            <v>1.3600000000000001E-3</v>
          </cell>
        </row>
        <row r="37">
          <cell r="F37">
            <v>1</v>
          </cell>
        </row>
        <row r="38">
          <cell r="A38" t="str">
            <v>LTD - weighted by PV of claims at Jan 1, 2001</v>
          </cell>
        </row>
        <row r="40">
          <cell r="A40" t="str">
            <v>Hydro One Network Services Inc.</v>
          </cell>
          <cell r="F40">
            <v>0.53222000000000003</v>
          </cell>
        </row>
        <row r="41">
          <cell r="A41" t="str">
            <v>Hydro One Networks Inc.</v>
          </cell>
          <cell r="F41">
            <v>0.15640999999999999</v>
          </cell>
        </row>
        <row r="42">
          <cell r="A42" t="str">
            <v>E-Services</v>
          </cell>
          <cell r="F42">
            <v>0.31136999999999998</v>
          </cell>
        </row>
        <row r="43">
          <cell r="F43">
            <v>1</v>
          </cell>
        </row>
        <row r="44">
          <cell r="A44" t="str">
            <v>SA - to Hydro One Inc.</v>
          </cell>
        </row>
      </sheetData>
      <sheetData sheetId="21"/>
      <sheetData sheetId="22"/>
      <sheetData sheetId="23"/>
      <sheetData sheetId="24"/>
      <sheetData sheetId="25"/>
      <sheetData sheetId="26"/>
      <sheetData sheetId="27"/>
      <sheetData sheetId="28"/>
      <sheetData sheetId="29" refreshError="1"/>
      <sheetData sheetId="30" refreshError="1"/>
      <sheetData sheetId="31" refreshError="1"/>
      <sheetData sheetId="32" refreshError="1"/>
      <sheetData sheetId="33"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Directs and LDCs"/>
      <sheetName val="Reqt for CSS - LDC SSS"/>
      <sheetName val="Reqt for CSS - LDC  Retail"/>
    </sheetNames>
    <sheetDataSet>
      <sheetData sheetId="0" refreshError="1">
        <row r="8">
          <cell r="A8" t="str">
            <v>DMPNE</v>
          </cell>
          <cell r="B8" t="str">
            <v>Embedded WMP DNAM Direct</v>
          </cell>
          <cell r="D8">
            <v>0</v>
          </cell>
          <cell r="E8">
            <v>0</v>
          </cell>
          <cell r="G8">
            <v>0</v>
          </cell>
          <cell r="H8">
            <v>0</v>
          </cell>
          <cell r="I8">
            <v>0</v>
          </cell>
          <cell r="J8">
            <v>0</v>
          </cell>
          <cell r="Q8">
            <v>0</v>
          </cell>
          <cell r="R8">
            <v>0</v>
          </cell>
          <cell r="U8">
            <v>0</v>
          </cell>
          <cell r="V8">
            <v>0</v>
          </cell>
          <cell r="W8">
            <v>0</v>
          </cell>
          <cell r="X8">
            <v>0</v>
          </cell>
        </row>
        <row r="9">
          <cell r="A9" t="str">
            <v>DNPNE</v>
          </cell>
          <cell r="B9" t="str">
            <v>HONI DNAM Directs</v>
          </cell>
          <cell r="D9">
            <v>0</v>
          </cell>
          <cell r="E9">
            <v>0</v>
          </cell>
          <cell r="G9">
            <v>0</v>
          </cell>
          <cell r="H9">
            <v>0</v>
          </cell>
          <cell r="I9">
            <v>0</v>
          </cell>
          <cell r="J9">
            <v>0</v>
          </cell>
          <cell r="Q9">
            <v>0</v>
          </cell>
          <cell r="R9">
            <v>0</v>
          </cell>
          <cell r="S9">
            <v>0</v>
          </cell>
          <cell r="T9">
            <v>0</v>
          </cell>
          <cell r="U9">
            <v>0</v>
          </cell>
          <cell r="V9">
            <v>0</v>
          </cell>
          <cell r="W9">
            <v>0</v>
          </cell>
          <cell r="X9">
            <v>0</v>
          </cell>
        </row>
        <row r="12">
          <cell r="A12" t="str">
            <v>TXLDC</v>
          </cell>
          <cell r="B12" t="str">
            <v>Tx Connected LDCs</v>
          </cell>
          <cell r="D12">
            <v>0</v>
          </cell>
          <cell r="F12">
            <v>0</v>
          </cell>
          <cell r="J12">
            <v>0</v>
          </cell>
          <cell r="Q12">
            <v>0</v>
          </cell>
          <cell r="R12">
            <v>0</v>
          </cell>
        </row>
        <row r="13">
          <cell r="A13" t="str">
            <v>ELDCMPNE</v>
          </cell>
          <cell r="B13" t="str">
            <v>WMP Embedded LDCs</v>
          </cell>
          <cell r="D13">
            <v>0</v>
          </cell>
          <cell r="E13">
            <v>0</v>
          </cell>
          <cell r="G13">
            <v>0</v>
          </cell>
          <cell r="H13">
            <v>0</v>
          </cell>
          <cell r="I13">
            <v>0</v>
          </cell>
          <cell r="J13">
            <v>0</v>
          </cell>
          <cell r="K13">
            <v>0</v>
          </cell>
          <cell r="L13">
            <v>0</v>
          </cell>
          <cell r="M13">
            <v>0</v>
          </cell>
          <cell r="N13">
            <v>0</v>
          </cell>
          <cell r="O13">
            <v>0</v>
          </cell>
          <cell r="P13">
            <v>0</v>
          </cell>
          <cell r="Q13">
            <v>0</v>
          </cell>
          <cell r="R13">
            <v>0</v>
          </cell>
          <cell r="U13">
            <v>0</v>
          </cell>
          <cell r="V13">
            <v>0</v>
          </cell>
          <cell r="W13">
            <v>0</v>
          </cell>
          <cell r="X13">
            <v>0</v>
          </cell>
        </row>
        <row r="14">
          <cell r="A14" t="str">
            <v>ELDCNMNE</v>
          </cell>
          <cell r="B14" t="str">
            <v>Non WMP Embedded LDCs</v>
          </cell>
          <cell r="D14">
            <v>0</v>
          </cell>
          <cell r="E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row>
      </sheetData>
      <sheetData sheetId="1"/>
      <sheetData sheetId="2"/>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Directs and LDCs"/>
      <sheetName val="Reqt for CSS - LDC SSS"/>
      <sheetName val="Reqt for CSS - LDC  Retail"/>
    </sheetNames>
    <sheetDataSet>
      <sheetData sheetId="0" refreshError="1">
        <row r="8">
          <cell r="A8" t="str">
            <v>DMPNE</v>
          </cell>
          <cell r="B8" t="str">
            <v>Embedded WMP DNAM Direct</v>
          </cell>
          <cell r="D8">
            <v>0</v>
          </cell>
          <cell r="E8">
            <v>0</v>
          </cell>
          <cell r="G8">
            <v>0</v>
          </cell>
          <cell r="H8">
            <v>0</v>
          </cell>
          <cell r="I8">
            <v>0</v>
          </cell>
          <cell r="J8">
            <v>0</v>
          </cell>
          <cell r="Q8">
            <v>0</v>
          </cell>
          <cell r="R8">
            <v>0</v>
          </cell>
          <cell r="U8">
            <v>0</v>
          </cell>
          <cell r="V8">
            <v>0</v>
          </cell>
          <cell r="W8">
            <v>0</v>
          </cell>
          <cell r="X8">
            <v>0</v>
          </cell>
        </row>
        <row r="9">
          <cell r="A9" t="str">
            <v>DNPNE</v>
          </cell>
          <cell r="B9" t="str">
            <v>HONI DNAM Directs</v>
          </cell>
          <cell r="D9">
            <v>0</v>
          </cell>
          <cell r="E9">
            <v>0</v>
          </cell>
          <cell r="G9">
            <v>0</v>
          </cell>
          <cell r="H9">
            <v>0</v>
          </cell>
          <cell r="I9">
            <v>0</v>
          </cell>
          <cell r="J9">
            <v>0</v>
          </cell>
          <cell r="Q9">
            <v>0</v>
          </cell>
          <cell r="R9">
            <v>0</v>
          </cell>
          <cell r="S9">
            <v>0</v>
          </cell>
          <cell r="T9">
            <v>0</v>
          </cell>
          <cell r="U9">
            <v>0</v>
          </cell>
          <cell r="V9">
            <v>0</v>
          </cell>
          <cell r="W9">
            <v>0</v>
          </cell>
          <cell r="X9">
            <v>0</v>
          </cell>
        </row>
        <row r="12">
          <cell r="A12" t="str">
            <v>TXLDC</v>
          </cell>
          <cell r="B12" t="str">
            <v>Tx Connected LDCs</v>
          </cell>
          <cell r="D12">
            <v>0</v>
          </cell>
          <cell r="F12">
            <v>0</v>
          </cell>
          <cell r="J12">
            <v>0</v>
          </cell>
          <cell r="Q12">
            <v>0</v>
          </cell>
          <cell r="R12">
            <v>0</v>
          </cell>
        </row>
        <row r="13">
          <cell r="A13" t="str">
            <v>ELDCMPNE</v>
          </cell>
          <cell r="B13" t="str">
            <v>WMP Embedded LDCs</v>
          </cell>
          <cell r="D13">
            <v>0</v>
          </cell>
          <cell r="E13">
            <v>0</v>
          </cell>
          <cell r="G13">
            <v>0</v>
          </cell>
          <cell r="H13">
            <v>0</v>
          </cell>
          <cell r="I13">
            <v>0</v>
          </cell>
          <cell r="J13">
            <v>0</v>
          </cell>
          <cell r="K13">
            <v>0</v>
          </cell>
          <cell r="L13">
            <v>0</v>
          </cell>
          <cell r="M13">
            <v>0</v>
          </cell>
          <cell r="N13">
            <v>0</v>
          </cell>
          <cell r="O13">
            <v>0</v>
          </cell>
          <cell r="P13">
            <v>0</v>
          </cell>
          <cell r="Q13">
            <v>0</v>
          </cell>
          <cell r="R13">
            <v>0</v>
          </cell>
          <cell r="U13">
            <v>0</v>
          </cell>
          <cell r="V13">
            <v>0</v>
          </cell>
          <cell r="W13">
            <v>0</v>
          </cell>
          <cell r="X13">
            <v>0</v>
          </cell>
        </row>
        <row r="14">
          <cell r="A14" t="str">
            <v>ELDCNMNE</v>
          </cell>
          <cell r="B14" t="str">
            <v>Non WMP Embedded LDCs</v>
          </cell>
          <cell r="D14">
            <v>0</v>
          </cell>
          <cell r="E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row>
      </sheetData>
      <sheetData sheetId="1"/>
      <sheetData sheetId="2"/>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Directs and LDCs"/>
      <sheetName val="Reqt for CSS - LDC SSS"/>
      <sheetName val="Reqt for CSS - LDC  Retail"/>
    </sheetNames>
    <sheetDataSet>
      <sheetData sheetId="0" refreshError="1">
        <row r="8">
          <cell r="A8" t="str">
            <v>DMPNE</v>
          </cell>
          <cell r="B8" t="str">
            <v>Embedded WMP DNAM Direct</v>
          </cell>
          <cell r="D8">
            <v>0</v>
          </cell>
          <cell r="E8">
            <v>0</v>
          </cell>
          <cell r="G8">
            <v>0</v>
          </cell>
          <cell r="H8">
            <v>0</v>
          </cell>
          <cell r="I8">
            <v>0</v>
          </cell>
          <cell r="J8">
            <v>0</v>
          </cell>
          <cell r="Q8">
            <v>0</v>
          </cell>
          <cell r="R8">
            <v>0</v>
          </cell>
          <cell r="U8">
            <v>0</v>
          </cell>
          <cell r="V8">
            <v>0</v>
          </cell>
          <cell r="W8">
            <v>0</v>
          </cell>
          <cell r="X8">
            <v>0</v>
          </cell>
        </row>
        <row r="9">
          <cell r="A9" t="str">
            <v>DNPNE</v>
          </cell>
          <cell r="B9" t="str">
            <v>HONI DNAM Directs</v>
          </cell>
          <cell r="D9">
            <v>0</v>
          </cell>
          <cell r="E9">
            <v>0</v>
          </cell>
          <cell r="G9">
            <v>0</v>
          </cell>
          <cell r="H9">
            <v>0</v>
          </cell>
          <cell r="I9">
            <v>0</v>
          </cell>
          <cell r="J9">
            <v>0</v>
          </cell>
          <cell r="Q9">
            <v>0</v>
          </cell>
          <cell r="R9">
            <v>0</v>
          </cell>
          <cell r="S9">
            <v>0</v>
          </cell>
          <cell r="T9">
            <v>0</v>
          </cell>
          <cell r="U9">
            <v>0</v>
          </cell>
          <cell r="V9">
            <v>0</v>
          </cell>
          <cell r="W9">
            <v>0</v>
          </cell>
          <cell r="X9">
            <v>0</v>
          </cell>
        </row>
        <row r="12">
          <cell r="A12" t="str">
            <v>TXLDC</v>
          </cell>
          <cell r="B12" t="str">
            <v>Tx Connected LDCs</v>
          </cell>
          <cell r="D12">
            <v>0</v>
          </cell>
          <cell r="F12">
            <v>0</v>
          </cell>
          <cell r="J12">
            <v>0</v>
          </cell>
          <cell r="Q12">
            <v>0</v>
          </cell>
          <cell r="R12">
            <v>0</v>
          </cell>
        </row>
        <row r="13">
          <cell r="A13" t="str">
            <v>ELDCMPNE</v>
          </cell>
          <cell r="B13" t="str">
            <v>WMP Embedded LDCs</v>
          </cell>
          <cell r="D13">
            <v>0</v>
          </cell>
          <cell r="E13">
            <v>0</v>
          </cell>
          <cell r="G13">
            <v>0</v>
          </cell>
          <cell r="H13">
            <v>0</v>
          </cell>
          <cell r="I13">
            <v>0</v>
          </cell>
          <cell r="J13">
            <v>0</v>
          </cell>
          <cell r="K13">
            <v>0</v>
          </cell>
          <cell r="L13">
            <v>0</v>
          </cell>
          <cell r="M13">
            <v>0</v>
          </cell>
          <cell r="N13">
            <v>0</v>
          </cell>
          <cell r="O13">
            <v>0</v>
          </cell>
          <cell r="P13">
            <v>0</v>
          </cell>
          <cell r="Q13">
            <v>0</v>
          </cell>
          <cell r="R13">
            <v>0</v>
          </cell>
          <cell r="U13">
            <v>0</v>
          </cell>
          <cell r="V13">
            <v>0</v>
          </cell>
          <cell r="W13">
            <v>0</v>
          </cell>
          <cell r="X13">
            <v>0</v>
          </cell>
        </row>
        <row r="14">
          <cell r="A14" t="str">
            <v>ELDCNMNE</v>
          </cell>
          <cell r="B14" t="str">
            <v>Non WMP Embedded LDCs</v>
          </cell>
          <cell r="D14">
            <v>0</v>
          </cell>
          <cell r="E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row>
      </sheetData>
      <sheetData sheetId="1"/>
      <sheetData sheetId="2"/>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Directs and LDCs"/>
      <sheetName val="Reqt for CSS - LDC SSS"/>
      <sheetName val="Reqt for CSS - LDC  Retail"/>
    </sheetNames>
    <sheetDataSet>
      <sheetData sheetId="0" refreshError="1">
        <row r="8">
          <cell r="A8" t="str">
            <v>DMPNE</v>
          </cell>
          <cell r="B8" t="str">
            <v>Embedded WMP DNAM Direct</v>
          </cell>
          <cell r="D8">
            <v>0</v>
          </cell>
          <cell r="E8">
            <v>0</v>
          </cell>
          <cell r="G8">
            <v>0</v>
          </cell>
          <cell r="H8">
            <v>0</v>
          </cell>
          <cell r="I8">
            <v>0</v>
          </cell>
          <cell r="J8">
            <v>0</v>
          </cell>
          <cell r="Q8">
            <v>0</v>
          </cell>
          <cell r="R8">
            <v>0</v>
          </cell>
          <cell r="U8">
            <v>0</v>
          </cell>
          <cell r="V8">
            <v>0</v>
          </cell>
          <cell r="W8">
            <v>0</v>
          </cell>
          <cell r="X8">
            <v>0</v>
          </cell>
        </row>
        <row r="9">
          <cell r="A9" t="str">
            <v>DNPNE</v>
          </cell>
          <cell r="B9" t="str">
            <v>HONI DNAM Directs</v>
          </cell>
          <cell r="D9">
            <v>0</v>
          </cell>
          <cell r="E9">
            <v>0</v>
          </cell>
          <cell r="G9">
            <v>0</v>
          </cell>
          <cell r="H9">
            <v>0</v>
          </cell>
          <cell r="I9">
            <v>0</v>
          </cell>
          <cell r="J9">
            <v>0</v>
          </cell>
          <cell r="Q9">
            <v>0</v>
          </cell>
          <cell r="R9">
            <v>0</v>
          </cell>
          <cell r="S9">
            <v>0</v>
          </cell>
          <cell r="T9">
            <v>0</v>
          </cell>
          <cell r="U9">
            <v>0</v>
          </cell>
          <cell r="V9">
            <v>0</v>
          </cell>
          <cell r="W9">
            <v>0</v>
          </cell>
          <cell r="X9">
            <v>0</v>
          </cell>
        </row>
        <row r="12">
          <cell r="A12" t="str">
            <v>TXLDC</v>
          </cell>
          <cell r="B12" t="str">
            <v>Tx Connected LDCs</v>
          </cell>
          <cell r="D12">
            <v>0</v>
          </cell>
          <cell r="F12">
            <v>0</v>
          </cell>
          <cell r="J12">
            <v>0</v>
          </cell>
          <cell r="Q12">
            <v>0</v>
          </cell>
          <cell r="R12">
            <v>0</v>
          </cell>
        </row>
        <row r="13">
          <cell r="A13" t="str">
            <v>ELDCMPNE</v>
          </cell>
          <cell r="B13" t="str">
            <v>WMP Embedded LDCs</v>
          </cell>
          <cell r="D13">
            <v>0</v>
          </cell>
          <cell r="E13">
            <v>0</v>
          </cell>
          <cell r="G13">
            <v>0</v>
          </cell>
          <cell r="H13">
            <v>0</v>
          </cell>
          <cell r="I13">
            <v>0</v>
          </cell>
          <cell r="J13">
            <v>0</v>
          </cell>
          <cell r="K13">
            <v>0</v>
          </cell>
          <cell r="L13">
            <v>0</v>
          </cell>
          <cell r="M13">
            <v>0</v>
          </cell>
          <cell r="N13">
            <v>0</v>
          </cell>
          <cell r="O13">
            <v>0</v>
          </cell>
          <cell r="P13">
            <v>0</v>
          </cell>
          <cell r="Q13">
            <v>0</v>
          </cell>
          <cell r="R13">
            <v>0</v>
          </cell>
          <cell r="U13">
            <v>0</v>
          </cell>
          <cell r="V13">
            <v>0</v>
          </cell>
          <cell r="W13">
            <v>0</v>
          </cell>
          <cell r="X13">
            <v>0</v>
          </cell>
        </row>
        <row r="14">
          <cell r="A14" t="str">
            <v>ELDCNMNE</v>
          </cell>
          <cell r="B14" t="str">
            <v>Non WMP Embedded LDCs</v>
          </cell>
          <cell r="D14">
            <v>0</v>
          </cell>
          <cell r="E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row>
      </sheetData>
      <sheetData sheetId="1"/>
      <sheetData sheetId="2"/>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Directs and LDCs"/>
      <sheetName val="Reqt for CSS - LDC SSS"/>
      <sheetName val="Reqt for CSS - LDC  Retail"/>
    </sheetNames>
    <sheetDataSet>
      <sheetData sheetId="0" refreshError="1">
        <row r="8">
          <cell r="A8" t="str">
            <v>DMPNE</v>
          </cell>
          <cell r="B8" t="str">
            <v>Embedded WMP DNAM Direct</v>
          </cell>
          <cell r="D8">
            <v>0</v>
          </cell>
          <cell r="E8">
            <v>0</v>
          </cell>
          <cell r="G8">
            <v>0</v>
          </cell>
          <cell r="H8">
            <v>0</v>
          </cell>
          <cell r="I8">
            <v>0</v>
          </cell>
          <cell r="J8">
            <v>0</v>
          </cell>
          <cell r="Q8">
            <v>0</v>
          </cell>
          <cell r="R8">
            <v>0</v>
          </cell>
          <cell r="U8">
            <v>0</v>
          </cell>
          <cell r="V8">
            <v>0</v>
          </cell>
          <cell r="W8">
            <v>0</v>
          </cell>
          <cell r="X8">
            <v>0</v>
          </cell>
        </row>
        <row r="9">
          <cell r="A9" t="str">
            <v>DNPNE</v>
          </cell>
          <cell r="B9" t="str">
            <v>HONI DNAM Directs</v>
          </cell>
          <cell r="D9">
            <v>0</v>
          </cell>
          <cell r="E9">
            <v>0</v>
          </cell>
          <cell r="G9">
            <v>0</v>
          </cell>
          <cell r="H9">
            <v>0</v>
          </cell>
          <cell r="I9">
            <v>0</v>
          </cell>
          <cell r="J9">
            <v>0</v>
          </cell>
          <cell r="Q9">
            <v>0</v>
          </cell>
          <cell r="R9">
            <v>0</v>
          </cell>
          <cell r="S9">
            <v>0</v>
          </cell>
          <cell r="T9">
            <v>0</v>
          </cell>
          <cell r="U9">
            <v>0</v>
          </cell>
          <cell r="V9">
            <v>0</v>
          </cell>
          <cell r="W9">
            <v>0</v>
          </cell>
          <cell r="X9">
            <v>0</v>
          </cell>
        </row>
        <row r="12">
          <cell r="A12" t="str">
            <v>TXLDC</v>
          </cell>
          <cell r="B12" t="str">
            <v>Tx Connected LDCs</v>
          </cell>
          <cell r="D12">
            <v>0</v>
          </cell>
          <cell r="F12">
            <v>0</v>
          </cell>
          <cell r="J12">
            <v>0</v>
          </cell>
          <cell r="Q12">
            <v>0</v>
          </cell>
          <cell r="R12">
            <v>0</v>
          </cell>
        </row>
        <row r="13">
          <cell r="A13" t="str">
            <v>ELDCMPNE</v>
          </cell>
          <cell r="B13" t="str">
            <v>WMP Embedded LDCs</v>
          </cell>
          <cell r="D13">
            <v>0</v>
          </cell>
          <cell r="E13">
            <v>0</v>
          </cell>
          <cell r="G13">
            <v>0</v>
          </cell>
          <cell r="H13">
            <v>0</v>
          </cell>
          <cell r="I13">
            <v>0</v>
          </cell>
          <cell r="J13">
            <v>0</v>
          </cell>
          <cell r="K13">
            <v>0</v>
          </cell>
          <cell r="L13">
            <v>0</v>
          </cell>
          <cell r="M13">
            <v>0</v>
          </cell>
          <cell r="N13">
            <v>0</v>
          </cell>
          <cell r="O13">
            <v>0</v>
          </cell>
          <cell r="P13">
            <v>0</v>
          </cell>
          <cell r="Q13">
            <v>0</v>
          </cell>
          <cell r="R13">
            <v>0</v>
          </cell>
          <cell r="U13">
            <v>0</v>
          </cell>
          <cell r="V13">
            <v>0</v>
          </cell>
          <cell r="W13">
            <v>0</v>
          </cell>
          <cell r="X13">
            <v>0</v>
          </cell>
        </row>
        <row r="14">
          <cell r="A14" t="str">
            <v>ELDCNMNE</v>
          </cell>
          <cell r="B14" t="str">
            <v>Non WMP Embedded LDCs</v>
          </cell>
          <cell r="D14">
            <v>0</v>
          </cell>
          <cell r="E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row>
      </sheetData>
      <sheetData sheetId="1"/>
      <sheetData sheetId="2"/>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Directs and LDCs"/>
      <sheetName val="Reqt for CSS - LDC SSS"/>
      <sheetName val="Reqt for CSS - LDC  Retail"/>
    </sheetNames>
    <sheetDataSet>
      <sheetData sheetId="0" refreshError="1">
        <row r="8">
          <cell r="A8" t="str">
            <v>DMPNE</v>
          </cell>
          <cell r="B8" t="str">
            <v>Embedded WMP DNAM Direct</v>
          </cell>
          <cell r="D8">
            <v>0</v>
          </cell>
          <cell r="E8">
            <v>0</v>
          </cell>
          <cell r="G8">
            <v>0</v>
          </cell>
          <cell r="H8">
            <v>0</v>
          </cell>
          <cell r="I8">
            <v>0</v>
          </cell>
          <cell r="J8">
            <v>0</v>
          </cell>
          <cell r="Q8">
            <v>0</v>
          </cell>
          <cell r="R8">
            <v>0</v>
          </cell>
          <cell r="U8">
            <v>0</v>
          </cell>
          <cell r="V8">
            <v>0</v>
          </cell>
          <cell r="W8">
            <v>0</v>
          </cell>
          <cell r="X8">
            <v>0</v>
          </cell>
        </row>
        <row r="9">
          <cell r="A9" t="str">
            <v>DNPNE</v>
          </cell>
          <cell r="B9" t="str">
            <v>HONI DNAM Directs</v>
          </cell>
          <cell r="D9">
            <v>0</v>
          </cell>
          <cell r="E9">
            <v>0</v>
          </cell>
          <cell r="G9">
            <v>0</v>
          </cell>
          <cell r="H9">
            <v>0</v>
          </cell>
          <cell r="I9">
            <v>0</v>
          </cell>
          <cell r="J9">
            <v>0</v>
          </cell>
          <cell r="Q9">
            <v>0</v>
          </cell>
          <cell r="R9">
            <v>0</v>
          </cell>
          <cell r="S9">
            <v>0</v>
          </cell>
          <cell r="T9">
            <v>0</v>
          </cell>
          <cell r="U9">
            <v>0</v>
          </cell>
          <cell r="V9">
            <v>0</v>
          </cell>
          <cell r="W9">
            <v>0</v>
          </cell>
          <cell r="X9">
            <v>0</v>
          </cell>
        </row>
        <row r="12">
          <cell r="A12" t="str">
            <v>TXLDC</v>
          </cell>
          <cell r="B12" t="str">
            <v>Tx Connected LDCs</v>
          </cell>
          <cell r="D12">
            <v>0</v>
          </cell>
          <cell r="F12">
            <v>0</v>
          </cell>
          <cell r="J12">
            <v>0</v>
          </cell>
          <cell r="Q12">
            <v>0</v>
          </cell>
          <cell r="R12">
            <v>0</v>
          </cell>
        </row>
        <row r="13">
          <cell r="A13" t="str">
            <v>ELDCMPNE</v>
          </cell>
          <cell r="B13" t="str">
            <v>WMP Embedded LDCs</v>
          </cell>
          <cell r="D13">
            <v>0</v>
          </cell>
          <cell r="E13">
            <v>0</v>
          </cell>
          <cell r="G13">
            <v>0</v>
          </cell>
          <cell r="H13">
            <v>0</v>
          </cell>
          <cell r="I13">
            <v>0</v>
          </cell>
          <cell r="J13">
            <v>0</v>
          </cell>
          <cell r="K13">
            <v>0</v>
          </cell>
          <cell r="L13">
            <v>0</v>
          </cell>
          <cell r="M13">
            <v>0</v>
          </cell>
          <cell r="N13">
            <v>0</v>
          </cell>
          <cell r="O13">
            <v>0</v>
          </cell>
          <cell r="P13">
            <v>0</v>
          </cell>
          <cell r="Q13">
            <v>0</v>
          </cell>
          <cell r="R13">
            <v>0</v>
          </cell>
          <cell r="U13">
            <v>0</v>
          </cell>
          <cell r="V13">
            <v>0</v>
          </cell>
          <cell r="W13">
            <v>0</v>
          </cell>
          <cell r="X13">
            <v>0</v>
          </cell>
        </row>
        <row r="14">
          <cell r="A14" t="str">
            <v>ELDCNMNE</v>
          </cell>
          <cell r="B14" t="str">
            <v>Non WMP Embedded LDCs</v>
          </cell>
          <cell r="D14">
            <v>0</v>
          </cell>
          <cell r="E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row>
      </sheetData>
      <sheetData sheetId="1"/>
      <sheetData sheetId="2"/>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Directs and LDCs"/>
      <sheetName val="Reqt for CSS - LDC SSS"/>
      <sheetName val="Reqt for CSS - LDC  Retail"/>
    </sheetNames>
    <sheetDataSet>
      <sheetData sheetId="0" refreshError="1">
        <row r="8">
          <cell r="A8" t="str">
            <v>DMPNE</v>
          </cell>
          <cell r="B8" t="str">
            <v>Embedded WMP DNAM Direct</v>
          </cell>
          <cell r="D8">
            <v>0</v>
          </cell>
          <cell r="E8">
            <v>0</v>
          </cell>
          <cell r="G8">
            <v>0</v>
          </cell>
          <cell r="H8">
            <v>0</v>
          </cell>
          <cell r="I8">
            <v>0</v>
          </cell>
          <cell r="J8">
            <v>0</v>
          </cell>
          <cell r="Q8">
            <v>0</v>
          </cell>
          <cell r="R8">
            <v>0</v>
          </cell>
          <cell r="U8">
            <v>0</v>
          </cell>
          <cell r="V8">
            <v>0</v>
          </cell>
          <cell r="W8">
            <v>0</v>
          </cell>
          <cell r="X8">
            <v>0</v>
          </cell>
        </row>
        <row r="9">
          <cell r="A9" t="str">
            <v>DNPNE</v>
          </cell>
          <cell r="B9" t="str">
            <v>HONI DNAM Directs</v>
          </cell>
          <cell r="D9">
            <v>0</v>
          </cell>
          <cell r="E9">
            <v>0</v>
          </cell>
          <cell r="G9">
            <v>0</v>
          </cell>
          <cell r="H9">
            <v>0</v>
          </cell>
          <cell r="I9">
            <v>0</v>
          </cell>
          <cell r="J9">
            <v>0</v>
          </cell>
          <cell r="Q9">
            <v>0</v>
          </cell>
          <cell r="R9">
            <v>0</v>
          </cell>
          <cell r="S9">
            <v>0</v>
          </cell>
          <cell r="T9">
            <v>0</v>
          </cell>
          <cell r="U9">
            <v>0</v>
          </cell>
          <cell r="V9">
            <v>0</v>
          </cell>
          <cell r="W9">
            <v>0</v>
          </cell>
          <cell r="X9">
            <v>0</v>
          </cell>
        </row>
        <row r="12">
          <cell r="A12" t="str">
            <v>TXLDC</v>
          </cell>
          <cell r="B12" t="str">
            <v>Tx Connected LDCs</v>
          </cell>
          <cell r="D12">
            <v>0</v>
          </cell>
          <cell r="F12">
            <v>0</v>
          </cell>
          <cell r="J12">
            <v>0</v>
          </cell>
          <cell r="Q12">
            <v>0</v>
          </cell>
          <cell r="R12">
            <v>0</v>
          </cell>
        </row>
        <row r="13">
          <cell r="A13" t="str">
            <v>ELDCMPNE</v>
          </cell>
          <cell r="B13" t="str">
            <v>WMP Embedded LDCs</v>
          </cell>
          <cell r="D13">
            <v>0</v>
          </cell>
          <cell r="E13">
            <v>0</v>
          </cell>
          <cell r="G13">
            <v>0</v>
          </cell>
          <cell r="H13">
            <v>0</v>
          </cell>
          <cell r="I13">
            <v>0</v>
          </cell>
          <cell r="J13">
            <v>0</v>
          </cell>
          <cell r="K13">
            <v>0</v>
          </cell>
          <cell r="L13">
            <v>0</v>
          </cell>
          <cell r="M13">
            <v>0</v>
          </cell>
          <cell r="N13">
            <v>0</v>
          </cell>
          <cell r="O13">
            <v>0</v>
          </cell>
          <cell r="P13">
            <v>0</v>
          </cell>
          <cell r="Q13">
            <v>0</v>
          </cell>
          <cell r="R13">
            <v>0</v>
          </cell>
          <cell r="U13">
            <v>0</v>
          </cell>
          <cell r="V13">
            <v>0</v>
          </cell>
          <cell r="W13">
            <v>0</v>
          </cell>
          <cell r="X13">
            <v>0</v>
          </cell>
        </row>
        <row r="14">
          <cell r="A14" t="str">
            <v>ELDCNMNE</v>
          </cell>
          <cell r="B14" t="str">
            <v>Non WMP Embedded LDCs</v>
          </cell>
          <cell r="D14">
            <v>0</v>
          </cell>
          <cell r="E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row>
      </sheetData>
      <sheetData sheetId="1"/>
      <sheetData sheetId="2"/>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Directs and LDCs"/>
      <sheetName val="Reqt for CSS - LDC SSS"/>
      <sheetName val="Reqt for CSS - LDC  Retail"/>
    </sheetNames>
    <sheetDataSet>
      <sheetData sheetId="0" refreshError="1">
        <row r="8">
          <cell r="A8" t="str">
            <v>DMPNE</v>
          </cell>
          <cell r="B8" t="str">
            <v>Embedded WMP DNAM Direct</v>
          </cell>
          <cell r="D8">
            <v>0</v>
          </cell>
          <cell r="E8">
            <v>0</v>
          </cell>
          <cell r="G8">
            <v>0</v>
          </cell>
          <cell r="H8">
            <v>0</v>
          </cell>
          <cell r="I8">
            <v>0</v>
          </cell>
          <cell r="J8">
            <v>0</v>
          </cell>
          <cell r="Q8">
            <v>0</v>
          </cell>
          <cell r="R8">
            <v>0</v>
          </cell>
          <cell r="U8">
            <v>0</v>
          </cell>
          <cell r="V8">
            <v>0</v>
          </cell>
          <cell r="W8">
            <v>0</v>
          </cell>
          <cell r="X8">
            <v>0</v>
          </cell>
        </row>
        <row r="9">
          <cell r="A9" t="str">
            <v>DNPNE</v>
          </cell>
          <cell r="B9" t="str">
            <v>HONI DNAM Directs</v>
          </cell>
          <cell r="D9">
            <v>0</v>
          </cell>
          <cell r="E9">
            <v>0</v>
          </cell>
          <cell r="G9">
            <v>0</v>
          </cell>
          <cell r="H9">
            <v>0</v>
          </cell>
          <cell r="I9">
            <v>0</v>
          </cell>
          <cell r="J9">
            <v>0</v>
          </cell>
          <cell r="Q9">
            <v>0</v>
          </cell>
          <cell r="R9">
            <v>0</v>
          </cell>
          <cell r="S9">
            <v>0</v>
          </cell>
          <cell r="T9">
            <v>0</v>
          </cell>
          <cell r="U9">
            <v>0</v>
          </cell>
          <cell r="V9">
            <v>0</v>
          </cell>
          <cell r="W9">
            <v>0</v>
          </cell>
          <cell r="X9">
            <v>0</v>
          </cell>
        </row>
        <row r="12">
          <cell r="A12" t="str">
            <v>TXLDC</v>
          </cell>
          <cell r="B12" t="str">
            <v>Tx Connected LDCs</v>
          </cell>
          <cell r="D12">
            <v>0</v>
          </cell>
          <cell r="F12">
            <v>0</v>
          </cell>
          <cell r="J12">
            <v>0</v>
          </cell>
          <cell r="Q12">
            <v>0</v>
          </cell>
          <cell r="R12">
            <v>0</v>
          </cell>
        </row>
        <row r="13">
          <cell r="A13" t="str">
            <v>ELDCMPNE</v>
          </cell>
          <cell r="B13" t="str">
            <v>WMP Embedded LDCs</v>
          </cell>
          <cell r="D13">
            <v>0</v>
          </cell>
          <cell r="E13">
            <v>0</v>
          </cell>
          <cell r="G13">
            <v>0</v>
          </cell>
          <cell r="H13">
            <v>0</v>
          </cell>
          <cell r="I13">
            <v>0</v>
          </cell>
          <cell r="J13">
            <v>0</v>
          </cell>
          <cell r="K13">
            <v>0</v>
          </cell>
          <cell r="L13">
            <v>0</v>
          </cell>
          <cell r="M13">
            <v>0</v>
          </cell>
          <cell r="N13">
            <v>0</v>
          </cell>
          <cell r="O13">
            <v>0</v>
          </cell>
          <cell r="P13">
            <v>0</v>
          </cell>
          <cell r="Q13">
            <v>0</v>
          </cell>
          <cell r="R13">
            <v>0</v>
          </cell>
          <cell r="U13">
            <v>0</v>
          </cell>
          <cell r="V13">
            <v>0</v>
          </cell>
          <cell r="W13">
            <v>0</v>
          </cell>
          <cell r="X13">
            <v>0</v>
          </cell>
        </row>
        <row r="14">
          <cell r="A14" t="str">
            <v>ELDCNMNE</v>
          </cell>
          <cell r="B14" t="str">
            <v>Non WMP Embedded LDCs</v>
          </cell>
          <cell r="D14">
            <v>0</v>
          </cell>
          <cell r="E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row>
      </sheetData>
      <sheetData sheetId="1"/>
      <sheetData sheetId="2"/>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Directs and LDCs"/>
      <sheetName val="Reqt for CSS - LDC SSS"/>
      <sheetName val="Reqt for CSS - LDC  Retail"/>
    </sheetNames>
    <sheetDataSet>
      <sheetData sheetId="0" refreshError="1">
        <row r="8">
          <cell r="A8" t="str">
            <v>DMPNE</v>
          </cell>
          <cell r="B8" t="str">
            <v>Embedded WMP DNAM Direct</v>
          </cell>
          <cell r="D8">
            <v>0</v>
          </cell>
          <cell r="E8">
            <v>0</v>
          </cell>
          <cell r="G8">
            <v>0</v>
          </cell>
          <cell r="H8">
            <v>0</v>
          </cell>
          <cell r="I8">
            <v>0</v>
          </cell>
          <cell r="J8">
            <v>0</v>
          </cell>
          <cell r="Q8">
            <v>0</v>
          </cell>
          <cell r="R8">
            <v>0</v>
          </cell>
          <cell r="U8">
            <v>0</v>
          </cell>
          <cell r="V8">
            <v>0</v>
          </cell>
          <cell r="W8">
            <v>0</v>
          </cell>
          <cell r="X8">
            <v>0</v>
          </cell>
        </row>
        <row r="9">
          <cell r="A9" t="str">
            <v>DNPNE</v>
          </cell>
          <cell r="B9" t="str">
            <v>HONI DNAM Directs</v>
          </cell>
          <cell r="D9">
            <v>0</v>
          </cell>
          <cell r="E9">
            <v>0</v>
          </cell>
          <cell r="G9">
            <v>0</v>
          </cell>
          <cell r="H9">
            <v>0</v>
          </cell>
          <cell r="I9">
            <v>0</v>
          </cell>
          <cell r="J9">
            <v>0</v>
          </cell>
          <cell r="Q9">
            <v>0</v>
          </cell>
          <cell r="R9">
            <v>0</v>
          </cell>
          <cell r="S9">
            <v>0</v>
          </cell>
          <cell r="T9">
            <v>0</v>
          </cell>
          <cell r="U9">
            <v>0</v>
          </cell>
          <cell r="V9">
            <v>0</v>
          </cell>
          <cell r="W9">
            <v>0</v>
          </cell>
          <cell r="X9">
            <v>0</v>
          </cell>
        </row>
        <row r="12">
          <cell r="A12" t="str">
            <v>TXLDC</v>
          </cell>
          <cell r="B12" t="str">
            <v>Tx Connected LDCs</v>
          </cell>
          <cell r="D12">
            <v>0</v>
          </cell>
          <cell r="F12">
            <v>0</v>
          </cell>
          <cell r="J12">
            <v>0</v>
          </cell>
          <cell r="Q12">
            <v>0</v>
          </cell>
          <cell r="R12">
            <v>0</v>
          </cell>
        </row>
        <row r="13">
          <cell r="A13" t="str">
            <v>ELDCMPNE</v>
          </cell>
          <cell r="B13" t="str">
            <v>WMP Embedded LDCs</v>
          </cell>
          <cell r="D13">
            <v>0</v>
          </cell>
          <cell r="E13">
            <v>0</v>
          </cell>
          <cell r="G13">
            <v>0</v>
          </cell>
          <cell r="H13">
            <v>0</v>
          </cell>
          <cell r="I13">
            <v>0</v>
          </cell>
          <cell r="J13">
            <v>0</v>
          </cell>
          <cell r="K13">
            <v>0</v>
          </cell>
          <cell r="L13">
            <v>0</v>
          </cell>
          <cell r="M13">
            <v>0</v>
          </cell>
          <cell r="N13">
            <v>0</v>
          </cell>
          <cell r="O13">
            <v>0</v>
          </cell>
          <cell r="P13">
            <v>0</v>
          </cell>
          <cell r="Q13">
            <v>0</v>
          </cell>
          <cell r="R13">
            <v>0</v>
          </cell>
          <cell r="U13">
            <v>0</v>
          </cell>
          <cell r="V13">
            <v>0</v>
          </cell>
          <cell r="W13">
            <v>0</v>
          </cell>
          <cell r="X13">
            <v>0</v>
          </cell>
        </row>
        <row r="14">
          <cell r="A14" t="str">
            <v>ELDCNMNE</v>
          </cell>
          <cell r="B14" t="str">
            <v>Non WMP Embedded LDCs</v>
          </cell>
          <cell r="D14">
            <v>0</v>
          </cell>
          <cell r="E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row>
      </sheetData>
      <sheetData sheetId="1"/>
      <sheetData sheetId="2"/>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from CSS (Retail and MEU)"/>
      <sheetName val="Actuals from CSS - SSS"/>
      <sheetName val="Actuals from CSS - Retail"/>
      <sheetName val="Dummy Data from CSS"/>
      <sheetName val="Total Directs and LDCs"/>
    </sheetNames>
    <sheetDataSet>
      <sheetData sheetId="0" refreshError="1">
        <row r="8">
          <cell r="B8" t="str">
            <v>Farm</v>
          </cell>
        </row>
        <row r="9">
          <cell r="B9" t="str">
            <v>Farm</v>
          </cell>
          <cell r="H9">
            <v>0</v>
          </cell>
          <cell r="I9">
            <v>0</v>
          </cell>
          <cell r="J9">
            <v>0</v>
          </cell>
          <cell r="K9">
            <v>0</v>
          </cell>
          <cell r="L9">
            <v>0</v>
          </cell>
          <cell r="M9">
            <v>0</v>
          </cell>
          <cell r="N9">
            <v>0</v>
          </cell>
          <cell r="O9">
            <v>0</v>
          </cell>
          <cell r="P9">
            <v>0</v>
          </cell>
          <cell r="Q9">
            <v>0</v>
          </cell>
          <cell r="R9">
            <v>0</v>
          </cell>
          <cell r="S9">
            <v>0</v>
          </cell>
          <cell r="T9">
            <v>0</v>
          </cell>
        </row>
        <row r="10">
          <cell r="B10" t="str">
            <v>Single Phase</v>
          </cell>
          <cell r="H10">
            <v>0</v>
          </cell>
          <cell r="I10">
            <v>0</v>
          </cell>
          <cell r="J10">
            <v>0</v>
          </cell>
          <cell r="K10">
            <v>0</v>
          </cell>
          <cell r="L10">
            <v>0</v>
          </cell>
          <cell r="M10">
            <v>0</v>
          </cell>
          <cell r="N10">
            <v>0</v>
          </cell>
          <cell r="O10">
            <v>0</v>
          </cell>
          <cell r="P10">
            <v>0</v>
          </cell>
          <cell r="Q10">
            <v>0</v>
          </cell>
          <cell r="R10">
            <v>0</v>
          </cell>
          <cell r="S10">
            <v>0</v>
          </cell>
          <cell r="T10">
            <v>0</v>
          </cell>
        </row>
        <row r="11">
          <cell r="B11" t="str">
            <v>Non RRA</v>
          </cell>
          <cell r="C11" t="str">
            <v>F40</v>
          </cell>
          <cell r="H11">
            <v>0</v>
          </cell>
          <cell r="I11">
            <v>0</v>
          </cell>
          <cell r="J11">
            <v>0</v>
          </cell>
          <cell r="K11">
            <v>0</v>
          </cell>
          <cell r="L11">
            <v>0</v>
          </cell>
          <cell r="M11">
            <v>0</v>
          </cell>
          <cell r="N11">
            <v>0</v>
          </cell>
          <cell r="O11">
            <v>0</v>
          </cell>
          <cell r="P11">
            <v>0</v>
          </cell>
          <cell r="Q11">
            <v>0</v>
          </cell>
          <cell r="R11">
            <v>0</v>
          </cell>
          <cell r="S11">
            <v>0</v>
          </cell>
          <cell r="T11">
            <v>0</v>
          </cell>
        </row>
        <row r="12">
          <cell r="B12" t="str">
            <v>Energy</v>
          </cell>
          <cell r="C12" t="str">
            <v>F40</v>
          </cell>
          <cell r="D12" t="str">
            <v>+ S41)</v>
          </cell>
          <cell r="H12">
            <v>0</v>
          </cell>
          <cell r="I12">
            <v>0</v>
          </cell>
          <cell r="J12">
            <v>0</v>
          </cell>
          <cell r="K12">
            <v>0</v>
          </cell>
          <cell r="L12">
            <v>0</v>
          </cell>
          <cell r="M12">
            <v>0</v>
          </cell>
          <cell r="N12">
            <v>0</v>
          </cell>
          <cell r="O12">
            <v>0</v>
          </cell>
          <cell r="P12">
            <v>0</v>
          </cell>
          <cell r="Q12">
            <v>0</v>
          </cell>
          <cell r="R12">
            <v>0</v>
          </cell>
          <cell r="S12">
            <v>0</v>
          </cell>
          <cell r="T12">
            <v>0</v>
          </cell>
          <cell r="U12">
            <v>0</v>
          </cell>
        </row>
        <row r="13">
          <cell r="B13" t="str">
            <v>Demand</v>
          </cell>
          <cell r="C13" t="str">
            <v>(F42</v>
          </cell>
          <cell r="D13" t="str">
            <v>or F44</v>
          </cell>
          <cell r="E13" t="str">
            <v xml:space="preserve"> or F46)</v>
          </cell>
          <cell r="H13">
            <v>0</v>
          </cell>
          <cell r="I13">
            <v>0</v>
          </cell>
          <cell r="J13">
            <v>0</v>
          </cell>
          <cell r="K13">
            <v>0</v>
          </cell>
          <cell r="L13">
            <v>0</v>
          </cell>
          <cell r="M13">
            <v>0</v>
          </cell>
          <cell r="N13">
            <v>0</v>
          </cell>
          <cell r="O13">
            <v>0</v>
          </cell>
          <cell r="P13">
            <v>0</v>
          </cell>
          <cell r="Q13">
            <v>0</v>
          </cell>
          <cell r="R13">
            <v>0</v>
          </cell>
          <cell r="S13">
            <v>0</v>
          </cell>
          <cell r="T13">
            <v>0</v>
          </cell>
          <cell r="U13">
            <v>0</v>
          </cell>
        </row>
        <row r="14">
          <cell r="B14" t="str">
            <v>RRA</v>
          </cell>
          <cell r="C14" t="str">
            <v>(F42</v>
          </cell>
          <cell r="D14" t="str">
            <v>or F44</v>
          </cell>
          <cell r="E14" t="str">
            <v>or F46)</v>
          </cell>
          <cell r="F14" t="str">
            <v xml:space="preserve"> +S41</v>
          </cell>
          <cell r="H14">
            <v>0</v>
          </cell>
          <cell r="I14">
            <v>0</v>
          </cell>
          <cell r="J14">
            <v>0</v>
          </cell>
          <cell r="K14">
            <v>0</v>
          </cell>
          <cell r="L14">
            <v>0</v>
          </cell>
          <cell r="M14">
            <v>0</v>
          </cell>
          <cell r="N14">
            <v>0</v>
          </cell>
          <cell r="O14">
            <v>0</v>
          </cell>
          <cell r="P14">
            <v>0</v>
          </cell>
          <cell r="Q14">
            <v>0</v>
          </cell>
          <cell r="R14">
            <v>0</v>
          </cell>
          <cell r="S14">
            <v>0</v>
          </cell>
          <cell r="T14">
            <v>0</v>
          </cell>
        </row>
        <row r="15">
          <cell r="B15" t="str">
            <v>Energy</v>
          </cell>
          <cell r="C15" t="str">
            <v>F41</v>
          </cell>
          <cell r="H15">
            <v>0</v>
          </cell>
          <cell r="I15">
            <v>0</v>
          </cell>
          <cell r="J15">
            <v>0</v>
          </cell>
          <cell r="K15">
            <v>0</v>
          </cell>
          <cell r="L15">
            <v>0</v>
          </cell>
          <cell r="M15">
            <v>0</v>
          </cell>
          <cell r="N15">
            <v>0</v>
          </cell>
          <cell r="O15">
            <v>0</v>
          </cell>
          <cell r="P15">
            <v>0</v>
          </cell>
          <cell r="Q15">
            <v>0</v>
          </cell>
          <cell r="R15">
            <v>0</v>
          </cell>
          <cell r="S15">
            <v>0</v>
          </cell>
          <cell r="T15">
            <v>0</v>
          </cell>
          <cell r="U15">
            <v>0</v>
          </cell>
        </row>
        <row r="16">
          <cell r="B16" t="str">
            <v>Demand</v>
          </cell>
          <cell r="C16" t="str">
            <v>(F43</v>
          </cell>
          <cell r="D16" t="str">
            <v>or F45</v>
          </cell>
          <cell r="E16" t="str">
            <v>or  F47)</v>
          </cell>
          <cell r="H16">
            <v>0</v>
          </cell>
          <cell r="I16">
            <v>0</v>
          </cell>
          <cell r="J16">
            <v>0</v>
          </cell>
          <cell r="K16">
            <v>0</v>
          </cell>
          <cell r="L16">
            <v>0</v>
          </cell>
          <cell r="M16">
            <v>0</v>
          </cell>
          <cell r="N16">
            <v>0</v>
          </cell>
          <cell r="O16">
            <v>0</v>
          </cell>
          <cell r="P16">
            <v>0</v>
          </cell>
          <cell r="Q16">
            <v>0</v>
          </cell>
          <cell r="R16">
            <v>0</v>
          </cell>
          <cell r="S16">
            <v>0</v>
          </cell>
          <cell r="T16">
            <v>0</v>
          </cell>
          <cell r="U16">
            <v>0</v>
          </cell>
        </row>
        <row r="17">
          <cell r="A17" t="str">
            <v>F21</v>
          </cell>
          <cell r="B17" t="str">
            <v>Secondary Service</v>
          </cell>
          <cell r="C17" t="str">
            <v>(F41</v>
          </cell>
          <cell r="D17" t="str">
            <v>+ S41)</v>
          </cell>
          <cell r="H17">
            <v>0</v>
          </cell>
          <cell r="I17">
            <v>0</v>
          </cell>
          <cell r="J17">
            <v>0</v>
          </cell>
          <cell r="K17">
            <v>0</v>
          </cell>
          <cell r="L17">
            <v>0</v>
          </cell>
          <cell r="M17">
            <v>0</v>
          </cell>
          <cell r="N17">
            <v>0</v>
          </cell>
          <cell r="O17">
            <v>0</v>
          </cell>
          <cell r="P17">
            <v>0</v>
          </cell>
          <cell r="Q17">
            <v>0</v>
          </cell>
          <cell r="R17">
            <v>0</v>
          </cell>
          <cell r="S17">
            <v>0</v>
          </cell>
          <cell r="T17">
            <v>0</v>
          </cell>
          <cell r="U17">
            <v>0</v>
          </cell>
        </row>
        <row r="18">
          <cell r="B18" t="str">
            <v>Demand</v>
          </cell>
          <cell r="C18" t="str">
            <v>(F43</v>
          </cell>
          <cell r="D18" t="str">
            <v>or F45)</v>
          </cell>
          <cell r="E18" t="str">
            <v>+ F47</v>
          </cell>
          <cell r="H18">
            <v>0</v>
          </cell>
          <cell r="I18">
            <v>0</v>
          </cell>
          <cell r="J18">
            <v>0</v>
          </cell>
          <cell r="K18">
            <v>0</v>
          </cell>
          <cell r="L18">
            <v>0</v>
          </cell>
          <cell r="M18">
            <v>0</v>
          </cell>
          <cell r="N18">
            <v>0</v>
          </cell>
          <cell r="O18">
            <v>0</v>
          </cell>
          <cell r="P18">
            <v>0</v>
          </cell>
          <cell r="Q18">
            <v>0</v>
          </cell>
          <cell r="R18">
            <v>0</v>
          </cell>
          <cell r="S18">
            <v>0</v>
          </cell>
          <cell r="T18">
            <v>0</v>
          </cell>
        </row>
        <row r="19">
          <cell r="B19" t="str">
            <v>3-Phase</v>
          </cell>
          <cell r="C19" t="str">
            <v>(F43</v>
          </cell>
          <cell r="D19" t="str">
            <v>or F45</v>
          </cell>
          <cell r="E19" t="str">
            <v>or F47)</v>
          </cell>
          <cell r="F19" t="str">
            <v>+ S41</v>
          </cell>
          <cell r="H19">
            <v>0</v>
          </cell>
          <cell r="I19">
            <v>0</v>
          </cell>
          <cell r="J19">
            <v>0</v>
          </cell>
          <cell r="K19">
            <v>0</v>
          </cell>
          <cell r="L19">
            <v>0</v>
          </cell>
          <cell r="M19">
            <v>0</v>
          </cell>
          <cell r="N19">
            <v>0</v>
          </cell>
          <cell r="O19">
            <v>0</v>
          </cell>
          <cell r="P19">
            <v>0</v>
          </cell>
          <cell r="Q19">
            <v>0</v>
          </cell>
          <cell r="R19">
            <v>0</v>
          </cell>
          <cell r="S19">
            <v>0</v>
          </cell>
          <cell r="T19">
            <v>0</v>
          </cell>
        </row>
        <row r="20">
          <cell r="A20" t="str">
            <v>F21</v>
          </cell>
          <cell r="B20" t="str">
            <v>Non RRA</v>
          </cell>
          <cell r="H20">
            <v>0</v>
          </cell>
          <cell r="I20">
            <v>0</v>
          </cell>
          <cell r="J20">
            <v>0</v>
          </cell>
          <cell r="K20">
            <v>0</v>
          </cell>
          <cell r="L20">
            <v>0</v>
          </cell>
          <cell r="M20">
            <v>0</v>
          </cell>
          <cell r="N20">
            <v>0</v>
          </cell>
          <cell r="O20">
            <v>0</v>
          </cell>
          <cell r="P20">
            <v>0</v>
          </cell>
          <cell r="Q20">
            <v>0</v>
          </cell>
          <cell r="R20">
            <v>0</v>
          </cell>
          <cell r="S20">
            <v>0</v>
          </cell>
          <cell r="T20">
            <v>0</v>
          </cell>
        </row>
        <row r="21">
          <cell r="B21" t="str">
            <v>Energy</v>
          </cell>
          <cell r="C21" t="str">
            <v>F60</v>
          </cell>
          <cell r="H21">
            <v>0</v>
          </cell>
          <cell r="I21">
            <v>0</v>
          </cell>
          <cell r="J21">
            <v>0</v>
          </cell>
          <cell r="K21">
            <v>0</v>
          </cell>
          <cell r="L21">
            <v>0</v>
          </cell>
          <cell r="M21">
            <v>0</v>
          </cell>
          <cell r="N21">
            <v>0</v>
          </cell>
          <cell r="O21">
            <v>0</v>
          </cell>
          <cell r="P21">
            <v>0</v>
          </cell>
          <cell r="Q21">
            <v>0</v>
          </cell>
          <cell r="R21">
            <v>0</v>
          </cell>
          <cell r="S21">
            <v>0</v>
          </cell>
          <cell r="T21">
            <v>0</v>
          </cell>
          <cell r="U21">
            <v>0</v>
          </cell>
        </row>
        <row r="22">
          <cell r="B22" t="str">
            <v>Demand</v>
          </cell>
          <cell r="C22" t="str">
            <v>(F62</v>
          </cell>
          <cell r="D22" t="str">
            <v>or F64</v>
          </cell>
          <cell r="E22" t="str">
            <v xml:space="preserve"> or F66)</v>
          </cell>
          <cell r="H22">
            <v>0</v>
          </cell>
          <cell r="I22">
            <v>0</v>
          </cell>
          <cell r="J22">
            <v>0</v>
          </cell>
          <cell r="K22">
            <v>0</v>
          </cell>
          <cell r="L22">
            <v>0</v>
          </cell>
          <cell r="M22">
            <v>0</v>
          </cell>
          <cell r="N22">
            <v>0</v>
          </cell>
          <cell r="O22">
            <v>0</v>
          </cell>
          <cell r="P22">
            <v>0</v>
          </cell>
          <cell r="Q22">
            <v>0</v>
          </cell>
          <cell r="R22">
            <v>0</v>
          </cell>
          <cell r="S22">
            <v>0</v>
          </cell>
          <cell r="T22">
            <v>0</v>
          </cell>
          <cell r="U22">
            <v>0</v>
          </cell>
        </row>
        <row r="23">
          <cell r="B23" t="str">
            <v>Interval</v>
          </cell>
          <cell r="C23" t="str">
            <v>T96</v>
          </cell>
          <cell r="H23">
            <v>0</v>
          </cell>
          <cell r="I23">
            <v>0</v>
          </cell>
          <cell r="J23">
            <v>0</v>
          </cell>
          <cell r="K23">
            <v>0</v>
          </cell>
          <cell r="L23">
            <v>0</v>
          </cell>
          <cell r="M23">
            <v>0</v>
          </cell>
          <cell r="N23">
            <v>0</v>
          </cell>
          <cell r="O23">
            <v>0</v>
          </cell>
          <cell r="P23">
            <v>0</v>
          </cell>
          <cell r="Q23">
            <v>0</v>
          </cell>
          <cell r="R23">
            <v>0</v>
          </cell>
          <cell r="S23">
            <v>0</v>
          </cell>
          <cell r="T23">
            <v>0</v>
          </cell>
          <cell r="U23">
            <v>0</v>
          </cell>
        </row>
        <row r="24">
          <cell r="B24" t="str">
            <v>RRA</v>
          </cell>
          <cell r="C24" t="str">
            <v>F60</v>
          </cell>
          <cell r="H24">
            <v>0</v>
          </cell>
          <cell r="I24">
            <v>0</v>
          </cell>
          <cell r="J24">
            <v>0</v>
          </cell>
          <cell r="K24">
            <v>0</v>
          </cell>
          <cell r="L24">
            <v>0</v>
          </cell>
          <cell r="M24">
            <v>0</v>
          </cell>
          <cell r="N24">
            <v>0</v>
          </cell>
          <cell r="O24">
            <v>0</v>
          </cell>
          <cell r="P24">
            <v>0</v>
          </cell>
          <cell r="Q24">
            <v>0</v>
          </cell>
          <cell r="R24">
            <v>0</v>
          </cell>
          <cell r="S24">
            <v>0</v>
          </cell>
          <cell r="T24">
            <v>0</v>
          </cell>
        </row>
        <row r="25">
          <cell r="B25" t="str">
            <v>Energy</v>
          </cell>
          <cell r="C25" t="str">
            <v>F61</v>
          </cell>
          <cell r="D25" t="str">
            <v xml:space="preserve"> + S41)</v>
          </cell>
          <cell r="H25">
            <v>0</v>
          </cell>
          <cell r="I25">
            <v>0</v>
          </cell>
          <cell r="J25">
            <v>0</v>
          </cell>
          <cell r="K25">
            <v>0</v>
          </cell>
          <cell r="L25">
            <v>0</v>
          </cell>
          <cell r="M25">
            <v>0</v>
          </cell>
          <cell r="N25">
            <v>0</v>
          </cell>
          <cell r="O25">
            <v>0</v>
          </cell>
          <cell r="P25">
            <v>0</v>
          </cell>
          <cell r="Q25">
            <v>0</v>
          </cell>
          <cell r="R25">
            <v>0</v>
          </cell>
          <cell r="S25">
            <v>0</v>
          </cell>
          <cell r="T25">
            <v>0</v>
          </cell>
          <cell r="U25">
            <v>0</v>
          </cell>
        </row>
        <row r="26">
          <cell r="B26" t="str">
            <v>Demand</v>
          </cell>
          <cell r="C26" t="str">
            <v>(F63</v>
          </cell>
          <cell r="D26" t="str">
            <v xml:space="preserve">or F65 </v>
          </cell>
          <cell r="E26" t="str">
            <v>or F67)</v>
          </cell>
          <cell r="H26">
            <v>0</v>
          </cell>
          <cell r="I26">
            <v>0</v>
          </cell>
          <cell r="J26">
            <v>0</v>
          </cell>
          <cell r="K26">
            <v>0</v>
          </cell>
          <cell r="L26">
            <v>0</v>
          </cell>
          <cell r="M26">
            <v>0</v>
          </cell>
          <cell r="N26">
            <v>0</v>
          </cell>
          <cell r="O26">
            <v>0</v>
          </cell>
          <cell r="P26">
            <v>0</v>
          </cell>
          <cell r="Q26">
            <v>0</v>
          </cell>
          <cell r="R26">
            <v>0</v>
          </cell>
          <cell r="S26">
            <v>0</v>
          </cell>
          <cell r="T26">
            <v>0</v>
          </cell>
          <cell r="U26">
            <v>0</v>
          </cell>
        </row>
        <row r="27">
          <cell r="A27" t="str">
            <v>F23</v>
          </cell>
          <cell r="B27" t="str">
            <v>Secondary Service</v>
          </cell>
          <cell r="C27" t="str">
            <v>(F62</v>
          </cell>
          <cell r="D27" t="str">
            <v>or F64)</v>
          </cell>
          <cell r="E27" t="str">
            <v>+  F66</v>
          </cell>
          <cell r="F27" t="str">
            <v xml:space="preserve"> +S41</v>
          </cell>
          <cell r="H27">
            <v>0</v>
          </cell>
          <cell r="I27">
            <v>0</v>
          </cell>
          <cell r="J27">
            <v>0</v>
          </cell>
          <cell r="K27">
            <v>0</v>
          </cell>
          <cell r="L27">
            <v>0</v>
          </cell>
          <cell r="M27">
            <v>0</v>
          </cell>
          <cell r="N27">
            <v>0</v>
          </cell>
          <cell r="O27">
            <v>0</v>
          </cell>
          <cell r="P27">
            <v>0</v>
          </cell>
          <cell r="Q27">
            <v>0</v>
          </cell>
          <cell r="R27">
            <v>0</v>
          </cell>
          <cell r="S27">
            <v>0</v>
          </cell>
          <cell r="T27">
            <v>0</v>
          </cell>
          <cell r="U27">
            <v>0</v>
          </cell>
        </row>
        <row r="28">
          <cell r="A28" t="str">
            <v>FS</v>
          </cell>
          <cell r="B28" t="str">
            <v>Interval</v>
          </cell>
          <cell r="C28" t="str">
            <v>T96</v>
          </cell>
          <cell r="H28">
            <v>0</v>
          </cell>
          <cell r="I28">
            <v>0</v>
          </cell>
          <cell r="J28">
            <v>0</v>
          </cell>
          <cell r="K28">
            <v>0</v>
          </cell>
          <cell r="L28">
            <v>0</v>
          </cell>
          <cell r="M28">
            <v>0</v>
          </cell>
          <cell r="N28">
            <v>0</v>
          </cell>
          <cell r="O28">
            <v>0</v>
          </cell>
          <cell r="P28">
            <v>0</v>
          </cell>
          <cell r="Q28">
            <v>0</v>
          </cell>
          <cell r="R28">
            <v>0</v>
          </cell>
          <cell r="S28">
            <v>0</v>
          </cell>
          <cell r="T28">
            <v>0</v>
          </cell>
          <cell r="U28">
            <v>0</v>
          </cell>
        </row>
        <row r="29">
          <cell r="B29" t="str">
            <v>General Service</v>
          </cell>
          <cell r="H29">
            <v>0</v>
          </cell>
          <cell r="I29">
            <v>0</v>
          </cell>
          <cell r="J29">
            <v>0</v>
          </cell>
          <cell r="K29">
            <v>0</v>
          </cell>
          <cell r="L29">
            <v>0</v>
          </cell>
          <cell r="M29">
            <v>0</v>
          </cell>
          <cell r="N29">
            <v>0</v>
          </cell>
          <cell r="O29">
            <v>0</v>
          </cell>
          <cell r="P29">
            <v>0</v>
          </cell>
          <cell r="Q29">
            <v>0</v>
          </cell>
          <cell r="R29">
            <v>0</v>
          </cell>
          <cell r="S29">
            <v>0</v>
          </cell>
          <cell r="T29">
            <v>0</v>
          </cell>
        </row>
        <row r="30">
          <cell r="B30" t="str">
            <v>Single Phase</v>
          </cell>
          <cell r="C30" t="str">
            <v>F61</v>
          </cell>
          <cell r="H30">
            <v>0</v>
          </cell>
          <cell r="I30">
            <v>0</v>
          </cell>
          <cell r="J30">
            <v>0</v>
          </cell>
          <cell r="K30">
            <v>0</v>
          </cell>
          <cell r="L30">
            <v>0</v>
          </cell>
          <cell r="M30">
            <v>0</v>
          </cell>
          <cell r="N30">
            <v>0</v>
          </cell>
          <cell r="O30">
            <v>0</v>
          </cell>
          <cell r="P30">
            <v>0</v>
          </cell>
          <cell r="Q30">
            <v>0</v>
          </cell>
          <cell r="R30">
            <v>0</v>
          </cell>
          <cell r="S30">
            <v>0</v>
          </cell>
          <cell r="T30">
            <v>0</v>
          </cell>
        </row>
        <row r="31">
          <cell r="B31" t="str">
            <v>Energy</v>
          </cell>
          <cell r="C31" t="str">
            <v>G40</v>
          </cell>
          <cell r="D31" t="str">
            <v>+ S41)</v>
          </cell>
          <cell r="H31">
            <v>0</v>
          </cell>
          <cell r="I31">
            <v>0</v>
          </cell>
          <cell r="J31">
            <v>0</v>
          </cell>
          <cell r="K31">
            <v>0</v>
          </cell>
          <cell r="L31">
            <v>0</v>
          </cell>
          <cell r="M31">
            <v>0</v>
          </cell>
          <cell r="N31">
            <v>0</v>
          </cell>
          <cell r="O31">
            <v>0</v>
          </cell>
          <cell r="P31">
            <v>0</v>
          </cell>
          <cell r="Q31">
            <v>0</v>
          </cell>
          <cell r="R31">
            <v>0</v>
          </cell>
          <cell r="S31">
            <v>0</v>
          </cell>
          <cell r="T31">
            <v>0</v>
          </cell>
          <cell r="U31">
            <v>0</v>
          </cell>
        </row>
        <row r="32">
          <cell r="B32" t="str">
            <v>Demand</v>
          </cell>
          <cell r="C32" t="str">
            <v>(G42</v>
          </cell>
          <cell r="D32" t="str">
            <v>or G44</v>
          </cell>
          <cell r="E32" t="str">
            <v>or G46)</v>
          </cell>
          <cell r="H32">
            <v>0</v>
          </cell>
          <cell r="I32">
            <v>0</v>
          </cell>
          <cell r="J32">
            <v>0</v>
          </cell>
          <cell r="K32">
            <v>0</v>
          </cell>
          <cell r="L32">
            <v>0</v>
          </cell>
          <cell r="M32">
            <v>0</v>
          </cell>
          <cell r="N32">
            <v>0</v>
          </cell>
          <cell r="O32">
            <v>0</v>
          </cell>
          <cell r="P32">
            <v>0</v>
          </cell>
          <cell r="Q32">
            <v>0</v>
          </cell>
          <cell r="R32">
            <v>0</v>
          </cell>
          <cell r="S32">
            <v>0</v>
          </cell>
          <cell r="T32">
            <v>0</v>
          </cell>
          <cell r="U32">
            <v>0</v>
          </cell>
        </row>
        <row r="33">
          <cell r="B33" t="str">
            <v>unmetered</v>
          </cell>
          <cell r="C33" t="str">
            <v>G48</v>
          </cell>
          <cell r="D33" t="str">
            <v>or F65</v>
          </cell>
          <cell r="E33" t="str">
            <v>or F67)</v>
          </cell>
          <cell r="F33" t="str">
            <v>+ S41</v>
          </cell>
          <cell r="H33">
            <v>0</v>
          </cell>
          <cell r="I33">
            <v>0</v>
          </cell>
          <cell r="J33">
            <v>0</v>
          </cell>
          <cell r="K33">
            <v>0</v>
          </cell>
          <cell r="L33">
            <v>0</v>
          </cell>
          <cell r="M33">
            <v>0</v>
          </cell>
          <cell r="N33">
            <v>0</v>
          </cell>
          <cell r="O33">
            <v>0</v>
          </cell>
          <cell r="P33">
            <v>0</v>
          </cell>
          <cell r="Q33">
            <v>0</v>
          </cell>
          <cell r="R33">
            <v>0</v>
          </cell>
          <cell r="S33">
            <v>0</v>
          </cell>
          <cell r="T33">
            <v>0</v>
          </cell>
          <cell r="U33">
            <v>0</v>
          </cell>
        </row>
        <row r="34">
          <cell r="A34" t="str">
            <v>F23</v>
          </cell>
          <cell r="B34" t="str">
            <v>Interval</v>
          </cell>
          <cell r="C34" t="str">
            <v>T96</v>
          </cell>
          <cell r="H34">
            <v>0</v>
          </cell>
          <cell r="I34">
            <v>0</v>
          </cell>
          <cell r="J34">
            <v>0</v>
          </cell>
          <cell r="K34">
            <v>0</v>
          </cell>
          <cell r="L34">
            <v>0</v>
          </cell>
          <cell r="M34">
            <v>0</v>
          </cell>
          <cell r="N34">
            <v>0</v>
          </cell>
          <cell r="O34">
            <v>0</v>
          </cell>
          <cell r="P34">
            <v>0</v>
          </cell>
          <cell r="Q34">
            <v>0</v>
          </cell>
          <cell r="R34">
            <v>0</v>
          </cell>
          <cell r="S34">
            <v>0</v>
          </cell>
          <cell r="T34">
            <v>0</v>
          </cell>
          <cell r="U34">
            <v>0</v>
          </cell>
        </row>
        <row r="35">
          <cell r="B35" t="str">
            <v>Secondary Service</v>
          </cell>
          <cell r="C35" t="str">
            <v>S40</v>
          </cell>
          <cell r="H35">
            <v>0</v>
          </cell>
          <cell r="I35">
            <v>0</v>
          </cell>
          <cell r="J35">
            <v>0</v>
          </cell>
          <cell r="K35">
            <v>0</v>
          </cell>
          <cell r="L35">
            <v>0</v>
          </cell>
          <cell r="M35">
            <v>0</v>
          </cell>
          <cell r="N35">
            <v>0</v>
          </cell>
          <cell r="O35">
            <v>0</v>
          </cell>
          <cell r="P35">
            <v>0</v>
          </cell>
          <cell r="Q35">
            <v>0</v>
          </cell>
          <cell r="R35">
            <v>0</v>
          </cell>
          <cell r="S35">
            <v>0</v>
          </cell>
          <cell r="T35">
            <v>0</v>
          </cell>
          <cell r="U35">
            <v>0</v>
          </cell>
        </row>
        <row r="36">
          <cell r="A36" t="str">
            <v>G21</v>
          </cell>
          <cell r="B36" t="str">
            <v>Single Phase</v>
          </cell>
          <cell r="H36">
            <v>0</v>
          </cell>
          <cell r="I36">
            <v>0</v>
          </cell>
          <cell r="J36">
            <v>0</v>
          </cell>
          <cell r="K36">
            <v>0</v>
          </cell>
          <cell r="L36">
            <v>0</v>
          </cell>
          <cell r="M36">
            <v>0</v>
          </cell>
          <cell r="N36">
            <v>0</v>
          </cell>
          <cell r="O36">
            <v>0</v>
          </cell>
          <cell r="P36">
            <v>0</v>
          </cell>
          <cell r="Q36">
            <v>0</v>
          </cell>
          <cell r="R36">
            <v>0</v>
          </cell>
          <cell r="S36">
            <v>0</v>
          </cell>
          <cell r="T36">
            <v>0</v>
          </cell>
          <cell r="U36">
            <v>0</v>
          </cell>
        </row>
        <row r="37">
          <cell r="B37" t="str">
            <v>3-Phase</v>
          </cell>
          <cell r="C37" t="str">
            <v>G40</v>
          </cell>
          <cell r="H37">
            <v>0</v>
          </cell>
          <cell r="I37">
            <v>0</v>
          </cell>
          <cell r="J37">
            <v>0</v>
          </cell>
          <cell r="K37">
            <v>0</v>
          </cell>
          <cell r="L37">
            <v>0</v>
          </cell>
          <cell r="M37">
            <v>0</v>
          </cell>
          <cell r="N37">
            <v>0</v>
          </cell>
          <cell r="O37">
            <v>0</v>
          </cell>
          <cell r="P37">
            <v>0</v>
          </cell>
          <cell r="Q37">
            <v>0</v>
          </cell>
          <cell r="R37">
            <v>0</v>
          </cell>
          <cell r="S37">
            <v>0</v>
          </cell>
          <cell r="T37">
            <v>0</v>
          </cell>
        </row>
        <row r="38">
          <cell r="B38" t="str">
            <v>Energy</v>
          </cell>
          <cell r="C38" t="str">
            <v>G60</v>
          </cell>
          <cell r="D38" t="str">
            <v>+ S40)</v>
          </cell>
          <cell r="H38">
            <v>0</v>
          </cell>
          <cell r="I38">
            <v>0</v>
          </cell>
          <cell r="J38">
            <v>0</v>
          </cell>
          <cell r="K38">
            <v>0</v>
          </cell>
          <cell r="L38">
            <v>0</v>
          </cell>
          <cell r="M38">
            <v>0</v>
          </cell>
          <cell r="N38">
            <v>0</v>
          </cell>
          <cell r="O38">
            <v>0</v>
          </cell>
          <cell r="P38">
            <v>0</v>
          </cell>
          <cell r="Q38">
            <v>0</v>
          </cell>
          <cell r="R38">
            <v>0</v>
          </cell>
          <cell r="S38">
            <v>0</v>
          </cell>
          <cell r="T38">
            <v>0</v>
          </cell>
          <cell r="U38">
            <v>0</v>
          </cell>
        </row>
        <row r="39">
          <cell r="B39" t="str">
            <v>Demand</v>
          </cell>
          <cell r="C39" t="str">
            <v>(G62</v>
          </cell>
          <cell r="D39" t="str">
            <v>or G64</v>
          </cell>
          <cell r="E39" t="str">
            <v>or G66)</v>
          </cell>
          <cell r="H39">
            <v>0</v>
          </cell>
          <cell r="I39">
            <v>0</v>
          </cell>
          <cell r="J39">
            <v>0</v>
          </cell>
          <cell r="K39">
            <v>0</v>
          </cell>
          <cell r="L39">
            <v>0</v>
          </cell>
          <cell r="M39">
            <v>0</v>
          </cell>
          <cell r="N39">
            <v>0</v>
          </cell>
          <cell r="O39">
            <v>0</v>
          </cell>
          <cell r="P39">
            <v>0</v>
          </cell>
          <cell r="Q39">
            <v>0</v>
          </cell>
          <cell r="R39">
            <v>0</v>
          </cell>
          <cell r="S39">
            <v>0</v>
          </cell>
          <cell r="T39">
            <v>0</v>
          </cell>
          <cell r="U39">
            <v>0</v>
          </cell>
        </row>
        <row r="40">
          <cell r="B40" t="str">
            <v>Interval</v>
          </cell>
          <cell r="C40" t="str">
            <v>T96</v>
          </cell>
          <cell r="D40" t="str">
            <v>or G44</v>
          </cell>
          <cell r="E40" t="str">
            <v>or G46)</v>
          </cell>
          <cell r="F40" t="str">
            <v xml:space="preserve"> +S40</v>
          </cell>
          <cell r="H40">
            <v>0</v>
          </cell>
          <cell r="I40">
            <v>0</v>
          </cell>
          <cell r="J40">
            <v>0</v>
          </cell>
          <cell r="K40">
            <v>0</v>
          </cell>
          <cell r="L40">
            <v>0</v>
          </cell>
          <cell r="M40">
            <v>0</v>
          </cell>
          <cell r="N40">
            <v>0</v>
          </cell>
          <cell r="O40">
            <v>0</v>
          </cell>
          <cell r="P40">
            <v>0</v>
          </cell>
          <cell r="Q40">
            <v>0</v>
          </cell>
          <cell r="R40">
            <v>0</v>
          </cell>
          <cell r="S40">
            <v>0</v>
          </cell>
          <cell r="T40">
            <v>0</v>
          </cell>
          <cell r="U40">
            <v>0</v>
          </cell>
        </row>
        <row r="41">
          <cell r="B41" t="str">
            <v>unmetered</v>
          </cell>
          <cell r="C41" t="str">
            <v>G68</v>
          </cell>
          <cell r="H41">
            <v>0</v>
          </cell>
          <cell r="I41">
            <v>0</v>
          </cell>
          <cell r="J41">
            <v>0</v>
          </cell>
          <cell r="K41">
            <v>0</v>
          </cell>
          <cell r="L41">
            <v>0</v>
          </cell>
          <cell r="M41">
            <v>0</v>
          </cell>
          <cell r="N41">
            <v>0</v>
          </cell>
          <cell r="O41">
            <v>0</v>
          </cell>
          <cell r="P41">
            <v>0</v>
          </cell>
          <cell r="Q41">
            <v>0</v>
          </cell>
          <cell r="R41">
            <v>0</v>
          </cell>
          <cell r="S41">
            <v>0</v>
          </cell>
          <cell r="T41">
            <v>0</v>
          </cell>
          <cell r="U41">
            <v>0</v>
          </cell>
        </row>
        <row r="42">
          <cell r="B42" t="str">
            <v>Secondary Service</v>
          </cell>
          <cell r="C42" t="str">
            <v>S60</v>
          </cell>
          <cell r="H42">
            <v>0</v>
          </cell>
          <cell r="I42">
            <v>0</v>
          </cell>
          <cell r="J42">
            <v>0</v>
          </cell>
          <cell r="K42">
            <v>0</v>
          </cell>
          <cell r="L42">
            <v>0</v>
          </cell>
          <cell r="M42">
            <v>0</v>
          </cell>
          <cell r="N42">
            <v>0</v>
          </cell>
          <cell r="O42">
            <v>0</v>
          </cell>
          <cell r="P42">
            <v>0</v>
          </cell>
          <cell r="Q42">
            <v>0</v>
          </cell>
          <cell r="R42">
            <v>0</v>
          </cell>
          <cell r="S42">
            <v>0</v>
          </cell>
          <cell r="T42">
            <v>0</v>
          </cell>
          <cell r="U42">
            <v>0</v>
          </cell>
        </row>
        <row r="43">
          <cell r="A43" t="str">
            <v>G23</v>
          </cell>
          <cell r="B43" t="str">
            <v>3-Phase</v>
          </cell>
          <cell r="H43">
            <v>0</v>
          </cell>
          <cell r="I43">
            <v>0</v>
          </cell>
          <cell r="J43">
            <v>0</v>
          </cell>
          <cell r="K43">
            <v>0</v>
          </cell>
          <cell r="L43">
            <v>0</v>
          </cell>
          <cell r="M43">
            <v>0</v>
          </cell>
          <cell r="N43">
            <v>0</v>
          </cell>
          <cell r="O43">
            <v>0</v>
          </cell>
          <cell r="P43">
            <v>0</v>
          </cell>
          <cell r="Q43">
            <v>0</v>
          </cell>
          <cell r="R43">
            <v>0</v>
          </cell>
          <cell r="S43">
            <v>0</v>
          </cell>
          <cell r="T43">
            <v>0</v>
          </cell>
          <cell r="U43">
            <v>0</v>
          </cell>
        </row>
        <row r="44">
          <cell r="A44" t="str">
            <v>G21</v>
          </cell>
          <cell r="H44">
            <v>0</v>
          </cell>
          <cell r="I44">
            <v>0</v>
          </cell>
          <cell r="J44">
            <v>0</v>
          </cell>
          <cell r="K44">
            <v>0</v>
          </cell>
          <cell r="L44">
            <v>0</v>
          </cell>
          <cell r="M44">
            <v>0</v>
          </cell>
          <cell r="N44">
            <v>0</v>
          </cell>
          <cell r="O44">
            <v>0</v>
          </cell>
          <cell r="P44">
            <v>0</v>
          </cell>
          <cell r="Q44">
            <v>0</v>
          </cell>
          <cell r="R44">
            <v>0</v>
          </cell>
          <cell r="S44">
            <v>0</v>
          </cell>
          <cell r="T44">
            <v>0</v>
          </cell>
        </row>
        <row r="45">
          <cell r="B45" t="str">
            <v>Street Lights</v>
          </cell>
          <cell r="C45" t="str">
            <v>L40</v>
          </cell>
          <cell r="H45">
            <v>0</v>
          </cell>
          <cell r="I45" t="str">
            <v>L4*</v>
          </cell>
          <cell r="J45">
            <v>0</v>
          </cell>
          <cell r="K45">
            <v>0</v>
          </cell>
          <cell r="L45">
            <v>0</v>
          </cell>
          <cell r="M45">
            <v>0</v>
          </cell>
          <cell r="N45">
            <v>0</v>
          </cell>
          <cell r="O45">
            <v>0</v>
          </cell>
          <cell r="P45">
            <v>0</v>
          </cell>
          <cell r="Q45">
            <v>0</v>
          </cell>
          <cell r="R45">
            <v>0</v>
          </cell>
          <cell r="S45">
            <v>0</v>
          </cell>
          <cell r="T45">
            <v>0</v>
          </cell>
        </row>
        <row r="46">
          <cell r="B46" t="str">
            <v>Energy</v>
          </cell>
          <cell r="C46" t="str">
            <v>G60</v>
          </cell>
          <cell r="H46">
            <v>0</v>
          </cell>
          <cell r="I46">
            <v>0</v>
          </cell>
          <cell r="J46">
            <v>0</v>
          </cell>
          <cell r="K46">
            <v>0</v>
          </cell>
          <cell r="L46">
            <v>0</v>
          </cell>
          <cell r="M46">
            <v>0</v>
          </cell>
          <cell r="N46">
            <v>0</v>
          </cell>
          <cell r="O46">
            <v>0</v>
          </cell>
          <cell r="P46">
            <v>0</v>
          </cell>
          <cell r="Q46">
            <v>0</v>
          </cell>
          <cell r="R46">
            <v>0</v>
          </cell>
          <cell r="S46">
            <v>0</v>
          </cell>
          <cell r="T46">
            <v>0</v>
          </cell>
          <cell r="U46">
            <v>0</v>
          </cell>
        </row>
        <row r="47">
          <cell r="A47" t="str">
            <v>L1</v>
          </cell>
          <cell r="B47" t="str">
            <v>Secondary Service</v>
          </cell>
          <cell r="C47" t="str">
            <v>(G60</v>
          </cell>
          <cell r="D47" t="str">
            <v>+ S60)</v>
          </cell>
          <cell r="H47">
            <v>0</v>
          </cell>
          <cell r="I47">
            <v>0</v>
          </cell>
          <cell r="J47">
            <v>0</v>
          </cell>
          <cell r="K47">
            <v>0</v>
          </cell>
          <cell r="L47">
            <v>0</v>
          </cell>
          <cell r="M47">
            <v>0</v>
          </cell>
          <cell r="N47">
            <v>0</v>
          </cell>
          <cell r="O47">
            <v>0</v>
          </cell>
          <cell r="P47">
            <v>0</v>
          </cell>
          <cell r="Q47">
            <v>0</v>
          </cell>
          <cell r="R47">
            <v>0</v>
          </cell>
          <cell r="S47">
            <v>0</v>
          </cell>
          <cell r="T47">
            <v>0</v>
          </cell>
          <cell r="U47">
            <v>0</v>
          </cell>
        </row>
        <row r="48">
          <cell r="B48" t="str">
            <v>Demand</v>
          </cell>
          <cell r="C48" t="str">
            <v>(G62</v>
          </cell>
          <cell r="D48" t="str">
            <v>or G64)</v>
          </cell>
          <cell r="E48" t="str">
            <v>+ G66</v>
          </cell>
          <cell r="H48">
            <v>0</v>
          </cell>
          <cell r="I48">
            <v>0</v>
          </cell>
          <cell r="J48">
            <v>0</v>
          </cell>
          <cell r="K48">
            <v>0</v>
          </cell>
          <cell r="L48">
            <v>0</v>
          </cell>
          <cell r="M48">
            <v>0</v>
          </cell>
          <cell r="N48">
            <v>0</v>
          </cell>
          <cell r="O48">
            <v>0</v>
          </cell>
          <cell r="P48">
            <v>0</v>
          </cell>
          <cell r="Q48">
            <v>0</v>
          </cell>
          <cell r="R48">
            <v>0</v>
          </cell>
          <cell r="S48">
            <v>0</v>
          </cell>
          <cell r="T48">
            <v>0</v>
          </cell>
        </row>
        <row r="49">
          <cell r="B49" t="str">
            <v>Residential (Energy Only)</v>
          </cell>
          <cell r="C49" t="str">
            <v>(G62</v>
          </cell>
          <cell r="D49" t="str">
            <v>or G64</v>
          </cell>
          <cell r="E49" t="str">
            <v>or G66)</v>
          </cell>
          <cell r="F49" t="str">
            <v xml:space="preserve"> + S60</v>
          </cell>
          <cell r="H49">
            <v>0</v>
          </cell>
          <cell r="I49">
            <v>0</v>
          </cell>
          <cell r="J49">
            <v>0</v>
          </cell>
          <cell r="K49">
            <v>0</v>
          </cell>
          <cell r="L49">
            <v>0</v>
          </cell>
          <cell r="M49">
            <v>0</v>
          </cell>
          <cell r="N49">
            <v>0</v>
          </cell>
          <cell r="O49">
            <v>0</v>
          </cell>
          <cell r="P49">
            <v>0</v>
          </cell>
          <cell r="Q49">
            <v>0</v>
          </cell>
          <cell r="R49">
            <v>0</v>
          </cell>
          <cell r="S49">
            <v>0</v>
          </cell>
          <cell r="T49">
            <v>0</v>
          </cell>
        </row>
        <row r="50">
          <cell r="B50" t="str">
            <v>High Density</v>
          </cell>
          <cell r="C50" t="str">
            <v>R40</v>
          </cell>
          <cell r="D50" t="str">
            <v>R42</v>
          </cell>
          <cell r="E50" t="str">
            <v>R44</v>
          </cell>
          <cell r="F50" t="str">
            <v>R46</v>
          </cell>
          <cell r="H50">
            <v>0</v>
          </cell>
          <cell r="I50">
            <v>0</v>
          </cell>
          <cell r="J50">
            <v>0</v>
          </cell>
          <cell r="K50">
            <v>0</v>
          </cell>
          <cell r="L50">
            <v>0</v>
          </cell>
          <cell r="M50">
            <v>0</v>
          </cell>
          <cell r="N50">
            <v>0</v>
          </cell>
          <cell r="O50">
            <v>0</v>
          </cell>
          <cell r="P50">
            <v>0</v>
          </cell>
          <cell r="Q50">
            <v>0</v>
          </cell>
          <cell r="R50">
            <v>0</v>
          </cell>
          <cell r="S50">
            <v>0</v>
          </cell>
          <cell r="T50">
            <v>0</v>
          </cell>
          <cell r="U50">
            <v>0</v>
          </cell>
        </row>
        <row r="51">
          <cell r="A51" t="str">
            <v>R11</v>
          </cell>
          <cell r="B51" t="str">
            <v>unmetered</v>
          </cell>
          <cell r="C51" t="str">
            <v>G68</v>
          </cell>
          <cell r="H51">
            <v>0</v>
          </cell>
          <cell r="I51">
            <v>0</v>
          </cell>
          <cell r="J51">
            <v>0</v>
          </cell>
          <cell r="K51">
            <v>0</v>
          </cell>
          <cell r="L51">
            <v>0</v>
          </cell>
          <cell r="M51">
            <v>0</v>
          </cell>
          <cell r="N51">
            <v>0</v>
          </cell>
          <cell r="O51">
            <v>0</v>
          </cell>
          <cell r="P51">
            <v>0</v>
          </cell>
          <cell r="Q51">
            <v>0</v>
          </cell>
          <cell r="R51">
            <v>0</v>
          </cell>
          <cell r="S51">
            <v>0</v>
          </cell>
          <cell r="T51">
            <v>0</v>
          </cell>
          <cell r="U51">
            <v>0</v>
          </cell>
        </row>
        <row r="52">
          <cell r="A52" t="str">
            <v>G23</v>
          </cell>
          <cell r="B52" t="str">
            <v>Norm Density (RRA)</v>
          </cell>
          <cell r="C52" t="str">
            <v>R50</v>
          </cell>
          <cell r="D52" t="str">
            <v>R52</v>
          </cell>
          <cell r="E52" t="str">
            <v>R54</v>
          </cell>
          <cell r="F52" t="str">
            <v>R56</v>
          </cell>
          <cell r="H52">
            <v>0</v>
          </cell>
          <cell r="I52">
            <v>0</v>
          </cell>
          <cell r="J52">
            <v>0</v>
          </cell>
          <cell r="K52">
            <v>0</v>
          </cell>
          <cell r="L52">
            <v>0</v>
          </cell>
          <cell r="M52">
            <v>0</v>
          </cell>
          <cell r="N52">
            <v>0</v>
          </cell>
          <cell r="O52">
            <v>0</v>
          </cell>
          <cell r="P52">
            <v>0</v>
          </cell>
          <cell r="Q52">
            <v>0</v>
          </cell>
          <cell r="R52">
            <v>0</v>
          </cell>
          <cell r="S52">
            <v>0</v>
          </cell>
          <cell r="T52">
            <v>0</v>
          </cell>
          <cell r="U52">
            <v>0</v>
          </cell>
        </row>
        <row r="53">
          <cell r="A53" t="str">
            <v>R21</v>
          </cell>
          <cell r="H53">
            <v>0</v>
          </cell>
          <cell r="I53">
            <v>0</v>
          </cell>
          <cell r="J53">
            <v>0</v>
          </cell>
          <cell r="K53">
            <v>0</v>
          </cell>
          <cell r="L53">
            <v>0</v>
          </cell>
          <cell r="M53">
            <v>0</v>
          </cell>
          <cell r="N53">
            <v>0</v>
          </cell>
          <cell r="O53">
            <v>0</v>
          </cell>
          <cell r="P53">
            <v>0</v>
          </cell>
          <cell r="Q53">
            <v>0</v>
          </cell>
          <cell r="R53">
            <v>0</v>
          </cell>
          <cell r="S53">
            <v>0</v>
          </cell>
          <cell r="T53">
            <v>0</v>
          </cell>
          <cell r="U53">
            <v>0</v>
          </cell>
        </row>
        <row r="54">
          <cell r="B54" t="str">
            <v>Seasonal High</v>
          </cell>
          <cell r="C54" t="str">
            <v>R41</v>
          </cell>
          <cell r="H54">
            <v>0</v>
          </cell>
          <cell r="I54">
            <v>0</v>
          </cell>
          <cell r="J54">
            <v>0</v>
          </cell>
          <cell r="K54">
            <v>0</v>
          </cell>
          <cell r="L54" t="str">
            <v>L4*</v>
          </cell>
          <cell r="M54">
            <v>0</v>
          </cell>
          <cell r="N54">
            <v>0</v>
          </cell>
          <cell r="O54">
            <v>0</v>
          </cell>
          <cell r="P54">
            <v>0</v>
          </cell>
          <cell r="Q54">
            <v>0</v>
          </cell>
          <cell r="R54">
            <v>0</v>
          </cell>
          <cell r="S54">
            <v>0</v>
          </cell>
          <cell r="T54">
            <v>0</v>
          </cell>
          <cell r="U54">
            <v>0</v>
          </cell>
        </row>
        <row r="55">
          <cell r="A55" t="str">
            <v>R31</v>
          </cell>
          <cell r="H55">
            <v>0</v>
          </cell>
          <cell r="I55">
            <v>0</v>
          </cell>
          <cell r="J55">
            <v>0</v>
          </cell>
          <cell r="K55">
            <v>0</v>
          </cell>
          <cell r="L55">
            <v>0</v>
          </cell>
          <cell r="M55">
            <v>0</v>
          </cell>
          <cell r="N55">
            <v>0</v>
          </cell>
          <cell r="O55">
            <v>0</v>
          </cell>
          <cell r="P55">
            <v>0</v>
          </cell>
          <cell r="Q55">
            <v>0</v>
          </cell>
          <cell r="R55">
            <v>0</v>
          </cell>
          <cell r="S55">
            <v>0</v>
          </cell>
          <cell r="T55">
            <v>0</v>
          </cell>
          <cell r="U55">
            <v>0</v>
          </cell>
        </row>
        <row r="56">
          <cell r="B56" t="str">
            <v>Seasonal Norm</v>
          </cell>
          <cell r="C56" t="str">
            <v>R51</v>
          </cell>
          <cell r="H56">
            <v>0</v>
          </cell>
          <cell r="I56">
            <v>0</v>
          </cell>
          <cell r="J56">
            <v>0</v>
          </cell>
          <cell r="K56">
            <v>0</v>
          </cell>
          <cell r="L56">
            <v>0</v>
          </cell>
          <cell r="M56">
            <v>0</v>
          </cell>
          <cell r="N56">
            <v>0</v>
          </cell>
          <cell r="O56">
            <v>0</v>
          </cell>
          <cell r="P56">
            <v>0</v>
          </cell>
          <cell r="Q56">
            <v>0</v>
          </cell>
          <cell r="R56">
            <v>0</v>
          </cell>
          <cell r="S56">
            <v>0</v>
          </cell>
          <cell r="T56">
            <v>0</v>
          </cell>
          <cell r="U56">
            <v>0</v>
          </cell>
        </row>
        <row r="57">
          <cell r="A57" t="str">
            <v>R41</v>
          </cell>
          <cell r="H57">
            <v>0</v>
          </cell>
          <cell r="I57">
            <v>0</v>
          </cell>
          <cell r="J57">
            <v>0</v>
          </cell>
          <cell r="K57">
            <v>0</v>
          </cell>
          <cell r="L57">
            <v>0</v>
          </cell>
          <cell r="M57">
            <v>0</v>
          </cell>
          <cell r="N57">
            <v>0</v>
          </cell>
          <cell r="O57">
            <v>0</v>
          </cell>
          <cell r="P57">
            <v>0</v>
          </cell>
          <cell r="Q57">
            <v>0</v>
          </cell>
          <cell r="R57">
            <v>0</v>
          </cell>
          <cell r="S57">
            <v>0</v>
          </cell>
          <cell r="T57">
            <v>0</v>
          </cell>
          <cell r="U57">
            <v>0</v>
          </cell>
        </row>
        <row r="58">
          <cell r="A58" t="str">
            <v>L1</v>
          </cell>
          <cell r="B58" t="str">
            <v>Transmission</v>
          </cell>
          <cell r="H58">
            <v>0</v>
          </cell>
          <cell r="I58">
            <v>0</v>
          </cell>
          <cell r="J58">
            <v>0</v>
          </cell>
          <cell r="K58">
            <v>0</v>
          </cell>
          <cell r="L58">
            <v>0</v>
          </cell>
          <cell r="M58">
            <v>0</v>
          </cell>
          <cell r="N58">
            <v>0</v>
          </cell>
          <cell r="O58">
            <v>0</v>
          </cell>
          <cell r="P58">
            <v>0</v>
          </cell>
          <cell r="Q58">
            <v>0</v>
          </cell>
          <cell r="R58">
            <v>0</v>
          </cell>
          <cell r="S58">
            <v>0</v>
          </cell>
          <cell r="T58">
            <v>0</v>
          </cell>
        </row>
        <row r="59">
          <cell r="B59" t="str">
            <v>Energy</v>
          </cell>
          <cell r="C59" t="str">
            <v>T60</v>
          </cell>
          <cell r="H59">
            <v>0</v>
          </cell>
          <cell r="I59">
            <v>0</v>
          </cell>
          <cell r="J59">
            <v>0</v>
          </cell>
          <cell r="K59">
            <v>0</v>
          </cell>
          <cell r="L59">
            <v>0</v>
          </cell>
          <cell r="M59">
            <v>0</v>
          </cell>
          <cell r="N59">
            <v>0</v>
          </cell>
          <cell r="O59">
            <v>0</v>
          </cell>
          <cell r="P59">
            <v>0</v>
          </cell>
          <cell r="Q59">
            <v>0</v>
          </cell>
          <cell r="R59">
            <v>0</v>
          </cell>
          <cell r="S59">
            <v>0</v>
          </cell>
          <cell r="T59">
            <v>0</v>
          </cell>
          <cell r="U59">
            <v>0</v>
          </cell>
        </row>
        <row r="60">
          <cell r="B60" t="str">
            <v>Interval</v>
          </cell>
          <cell r="C60" t="str">
            <v>T96</v>
          </cell>
          <cell r="H60">
            <v>0</v>
          </cell>
          <cell r="I60">
            <v>0</v>
          </cell>
          <cell r="J60">
            <v>0</v>
          </cell>
          <cell r="K60">
            <v>0</v>
          </cell>
          <cell r="L60">
            <v>0</v>
          </cell>
          <cell r="M60">
            <v>0</v>
          </cell>
          <cell r="N60">
            <v>0</v>
          </cell>
          <cell r="O60">
            <v>0</v>
          </cell>
          <cell r="P60">
            <v>0</v>
          </cell>
          <cell r="Q60">
            <v>0</v>
          </cell>
          <cell r="R60">
            <v>0</v>
          </cell>
          <cell r="S60">
            <v>0</v>
          </cell>
          <cell r="T60">
            <v>0</v>
          </cell>
          <cell r="U60">
            <v>0</v>
          </cell>
        </row>
        <row r="61">
          <cell r="B61" t="str">
            <v>Demand</v>
          </cell>
          <cell r="C61" t="str">
            <v>T62</v>
          </cell>
          <cell r="D61" t="str">
            <v>T64</v>
          </cell>
          <cell r="E61" t="str">
            <v>T66</v>
          </cell>
          <cell r="F61" t="str">
            <v>R46</v>
          </cell>
          <cell r="H61">
            <v>0</v>
          </cell>
          <cell r="I61">
            <v>0</v>
          </cell>
          <cell r="J61">
            <v>0</v>
          </cell>
          <cell r="K61">
            <v>0</v>
          </cell>
          <cell r="L61">
            <v>0</v>
          </cell>
          <cell r="M61">
            <v>0</v>
          </cell>
          <cell r="N61">
            <v>0</v>
          </cell>
          <cell r="O61">
            <v>0</v>
          </cell>
          <cell r="P61">
            <v>0</v>
          </cell>
          <cell r="Q61">
            <v>0</v>
          </cell>
          <cell r="R61">
            <v>0</v>
          </cell>
          <cell r="S61">
            <v>0</v>
          </cell>
          <cell r="T61">
            <v>0</v>
          </cell>
          <cell r="U61">
            <v>0</v>
          </cell>
        </row>
        <row r="62">
          <cell r="A62" t="str">
            <v>T2</v>
          </cell>
          <cell r="B62" t="str">
            <v>Secondary Service</v>
          </cell>
          <cell r="C62" t="str">
            <v>R40</v>
          </cell>
          <cell r="D62" t="str">
            <v>R42</v>
          </cell>
          <cell r="E62" t="str">
            <v>R44</v>
          </cell>
          <cell r="F62" t="str">
            <v>R46</v>
          </cell>
          <cell r="G62" t="str">
            <v>S40, S60</v>
          </cell>
          <cell r="H62">
            <v>0</v>
          </cell>
          <cell r="I62">
            <v>0</v>
          </cell>
          <cell r="J62">
            <v>0</v>
          </cell>
          <cell r="K62">
            <v>0</v>
          </cell>
          <cell r="L62">
            <v>0</v>
          </cell>
          <cell r="M62">
            <v>0</v>
          </cell>
          <cell r="N62">
            <v>0</v>
          </cell>
          <cell r="O62">
            <v>0</v>
          </cell>
          <cell r="P62">
            <v>0</v>
          </cell>
          <cell r="Q62">
            <v>0</v>
          </cell>
          <cell r="R62">
            <v>0</v>
          </cell>
          <cell r="S62">
            <v>0</v>
          </cell>
          <cell r="T62">
            <v>0</v>
          </cell>
          <cell r="U62">
            <v>0</v>
          </cell>
        </row>
        <row r="63">
          <cell r="A63" t="str">
            <v>R11</v>
          </cell>
          <cell r="H63">
            <v>0</v>
          </cell>
          <cell r="I63">
            <v>0</v>
          </cell>
          <cell r="J63">
            <v>0</v>
          </cell>
          <cell r="K63">
            <v>0</v>
          </cell>
          <cell r="L63">
            <v>0</v>
          </cell>
          <cell r="M63">
            <v>0</v>
          </cell>
          <cell r="N63">
            <v>0</v>
          </cell>
          <cell r="O63">
            <v>0</v>
          </cell>
          <cell r="P63">
            <v>0</v>
          </cell>
          <cell r="Q63">
            <v>0</v>
          </cell>
          <cell r="R63">
            <v>0</v>
          </cell>
          <cell r="S63">
            <v>0</v>
          </cell>
          <cell r="T63">
            <v>0</v>
          </cell>
        </row>
        <row r="64">
          <cell r="B64" t="str">
            <v>Urban Gen Srvc</v>
          </cell>
          <cell r="C64" t="str">
            <v>R50</v>
          </cell>
          <cell r="D64" t="str">
            <v>R52</v>
          </cell>
          <cell r="E64" t="str">
            <v>R54</v>
          </cell>
          <cell r="F64" t="str">
            <v>R56</v>
          </cell>
          <cell r="H64">
            <v>0</v>
          </cell>
          <cell r="I64">
            <v>0</v>
          </cell>
          <cell r="J64">
            <v>0</v>
          </cell>
          <cell r="K64">
            <v>0</v>
          </cell>
          <cell r="L64">
            <v>0</v>
          </cell>
          <cell r="M64">
            <v>0</v>
          </cell>
          <cell r="N64">
            <v>0</v>
          </cell>
          <cell r="O64">
            <v>0</v>
          </cell>
          <cell r="P64">
            <v>0</v>
          </cell>
          <cell r="Q64">
            <v>0</v>
          </cell>
          <cell r="R64">
            <v>0</v>
          </cell>
          <cell r="S64">
            <v>0</v>
          </cell>
          <cell r="T64">
            <v>0</v>
          </cell>
        </row>
        <row r="65">
          <cell r="B65" t="str">
            <v xml:space="preserve">Single Phase </v>
          </cell>
          <cell r="C65" t="str">
            <v>R50</v>
          </cell>
          <cell r="D65" t="str">
            <v>R52</v>
          </cell>
          <cell r="E65" t="str">
            <v>R54</v>
          </cell>
          <cell r="F65" t="str">
            <v>R56</v>
          </cell>
          <cell r="G65" t="str">
            <v>S40, S60</v>
          </cell>
          <cell r="H65">
            <v>0</v>
          </cell>
          <cell r="I65">
            <v>0</v>
          </cell>
          <cell r="J65">
            <v>0</v>
          </cell>
          <cell r="K65">
            <v>0</v>
          </cell>
          <cell r="L65">
            <v>0</v>
          </cell>
          <cell r="M65">
            <v>0</v>
          </cell>
          <cell r="N65">
            <v>0</v>
          </cell>
          <cell r="O65">
            <v>0</v>
          </cell>
          <cell r="P65">
            <v>0</v>
          </cell>
          <cell r="Q65">
            <v>0</v>
          </cell>
          <cell r="R65">
            <v>0</v>
          </cell>
          <cell r="S65">
            <v>0</v>
          </cell>
          <cell r="T65">
            <v>0</v>
          </cell>
        </row>
        <row r="66">
          <cell r="A66" t="str">
            <v>R21</v>
          </cell>
          <cell r="B66" t="str">
            <v>Energy</v>
          </cell>
          <cell r="C66" t="str">
            <v>U40</v>
          </cell>
          <cell r="H66">
            <v>0</v>
          </cell>
          <cell r="I66">
            <v>0</v>
          </cell>
          <cell r="J66">
            <v>0</v>
          </cell>
          <cell r="K66">
            <v>0</v>
          </cell>
          <cell r="L66">
            <v>0</v>
          </cell>
          <cell r="M66">
            <v>0</v>
          </cell>
          <cell r="N66">
            <v>0</v>
          </cell>
          <cell r="O66">
            <v>0</v>
          </cell>
          <cell r="P66">
            <v>0</v>
          </cell>
          <cell r="Q66">
            <v>0</v>
          </cell>
          <cell r="R66">
            <v>0</v>
          </cell>
          <cell r="S66">
            <v>0</v>
          </cell>
          <cell r="T66">
            <v>0</v>
          </cell>
          <cell r="U66">
            <v>0</v>
          </cell>
        </row>
        <row r="67">
          <cell r="B67" t="str">
            <v>Demand</v>
          </cell>
          <cell r="C67" t="str">
            <v>U42</v>
          </cell>
          <cell r="D67" t="str">
            <v>U44</v>
          </cell>
          <cell r="E67" t="str">
            <v>U46</v>
          </cell>
          <cell r="H67">
            <v>0</v>
          </cell>
          <cell r="I67">
            <v>0</v>
          </cell>
          <cell r="J67">
            <v>0</v>
          </cell>
          <cell r="K67">
            <v>0</v>
          </cell>
          <cell r="L67">
            <v>0</v>
          </cell>
          <cell r="M67">
            <v>0</v>
          </cell>
          <cell r="N67">
            <v>0</v>
          </cell>
          <cell r="O67">
            <v>0</v>
          </cell>
          <cell r="P67">
            <v>0</v>
          </cell>
          <cell r="Q67">
            <v>0</v>
          </cell>
          <cell r="R67">
            <v>0</v>
          </cell>
          <cell r="S67">
            <v>0</v>
          </cell>
          <cell r="T67">
            <v>0</v>
          </cell>
          <cell r="U67">
            <v>0</v>
          </cell>
        </row>
        <row r="68">
          <cell r="B68" t="str">
            <v>Unmetered</v>
          </cell>
          <cell r="C68" t="str">
            <v>U48</v>
          </cell>
          <cell r="D68" t="str">
            <v>S40</v>
          </cell>
          <cell r="E68" t="str">
            <v>S60</v>
          </cell>
          <cell r="H68">
            <v>0</v>
          </cell>
          <cell r="I68">
            <v>0</v>
          </cell>
          <cell r="J68">
            <v>0</v>
          </cell>
          <cell r="K68">
            <v>0</v>
          </cell>
          <cell r="L68">
            <v>0</v>
          </cell>
          <cell r="M68">
            <v>0</v>
          </cell>
          <cell r="N68">
            <v>0</v>
          </cell>
          <cell r="O68">
            <v>0</v>
          </cell>
          <cell r="P68">
            <v>0</v>
          </cell>
          <cell r="Q68">
            <v>0</v>
          </cell>
          <cell r="R68">
            <v>0</v>
          </cell>
          <cell r="S68">
            <v>0</v>
          </cell>
          <cell r="T68">
            <v>0</v>
          </cell>
          <cell r="U68">
            <v>0</v>
          </cell>
        </row>
        <row r="69">
          <cell r="A69" t="str">
            <v>R31</v>
          </cell>
          <cell r="B69" t="str">
            <v>3-Phase</v>
          </cell>
          <cell r="H69">
            <v>0</v>
          </cell>
          <cell r="I69">
            <v>0</v>
          </cell>
          <cell r="J69">
            <v>0</v>
          </cell>
          <cell r="K69">
            <v>0</v>
          </cell>
          <cell r="L69">
            <v>0</v>
          </cell>
          <cell r="M69">
            <v>0</v>
          </cell>
          <cell r="N69">
            <v>0</v>
          </cell>
          <cell r="O69">
            <v>0</v>
          </cell>
          <cell r="P69">
            <v>0</v>
          </cell>
          <cell r="Q69">
            <v>0</v>
          </cell>
          <cell r="R69">
            <v>0</v>
          </cell>
          <cell r="S69">
            <v>0</v>
          </cell>
          <cell r="T69">
            <v>0</v>
          </cell>
        </row>
        <row r="70">
          <cell r="B70" t="str">
            <v>Energy</v>
          </cell>
          <cell r="C70" t="str">
            <v>U60</v>
          </cell>
          <cell r="H70">
            <v>0</v>
          </cell>
          <cell r="I70">
            <v>0</v>
          </cell>
          <cell r="J70">
            <v>0</v>
          </cell>
          <cell r="K70">
            <v>0</v>
          </cell>
          <cell r="L70">
            <v>0</v>
          </cell>
          <cell r="M70">
            <v>0</v>
          </cell>
          <cell r="N70">
            <v>0</v>
          </cell>
          <cell r="O70">
            <v>0</v>
          </cell>
          <cell r="P70">
            <v>0</v>
          </cell>
          <cell r="Q70">
            <v>0</v>
          </cell>
          <cell r="R70">
            <v>0</v>
          </cell>
          <cell r="S70">
            <v>0</v>
          </cell>
          <cell r="T70">
            <v>0</v>
          </cell>
          <cell r="U70">
            <v>0</v>
          </cell>
        </row>
        <row r="71">
          <cell r="B71" t="str">
            <v>Demand</v>
          </cell>
          <cell r="C71" t="str">
            <v>U52</v>
          </cell>
          <cell r="D71" t="str">
            <v>U64</v>
          </cell>
          <cell r="E71" t="str">
            <v>U66</v>
          </cell>
          <cell r="H71">
            <v>0</v>
          </cell>
          <cell r="I71">
            <v>0</v>
          </cell>
          <cell r="J71">
            <v>0</v>
          </cell>
          <cell r="K71">
            <v>0</v>
          </cell>
          <cell r="L71">
            <v>0</v>
          </cell>
          <cell r="M71">
            <v>0</v>
          </cell>
          <cell r="N71">
            <v>0</v>
          </cell>
          <cell r="O71">
            <v>0</v>
          </cell>
          <cell r="P71">
            <v>0</v>
          </cell>
          <cell r="Q71">
            <v>0</v>
          </cell>
          <cell r="R71">
            <v>0</v>
          </cell>
          <cell r="S71">
            <v>0</v>
          </cell>
          <cell r="T71">
            <v>0</v>
          </cell>
          <cell r="U71">
            <v>0</v>
          </cell>
        </row>
        <row r="72">
          <cell r="A72" t="str">
            <v>R41</v>
          </cell>
          <cell r="B72" t="str">
            <v>Interval</v>
          </cell>
          <cell r="C72" t="str">
            <v>T96</v>
          </cell>
          <cell r="H72">
            <v>0</v>
          </cell>
          <cell r="I72">
            <v>0</v>
          </cell>
          <cell r="J72">
            <v>0</v>
          </cell>
          <cell r="K72">
            <v>0</v>
          </cell>
          <cell r="L72">
            <v>0</v>
          </cell>
          <cell r="M72">
            <v>0</v>
          </cell>
          <cell r="N72">
            <v>0</v>
          </cell>
          <cell r="O72">
            <v>0</v>
          </cell>
          <cell r="P72">
            <v>0</v>
          </cell>
          <cell r="Q72">
            <v>0</v>
          </cell>
          <cell r="R72">
            <v>0</v>
          </cell>
          <cell r="S72">
            <v>0</v>
          </cell>
          <cell r="T72">
            <v>0</v>
          </cell>
          <cell r="U72">
            <v>0</v>
          </cell>
        </row>
        <row r="73">
          <cell r="B73" t="str">
            <v>Unmetered</v>
          </cell>
          <cell r="C73" t="str">
            <v>U68</v>
          </cell>
          <cell r="H73">
            <v>0</v>
          </cell>
          <cell r="I73">
            <v>0</v>
          </cell>
          <cell r="J73">
            <v>0</v>
          </cell>
          <cell r="K73">
            <v>0</v>
          </cell>
          <cell r="L73">
            <v>0</v>
          </cell>
          <cell r="M73">
            <v>0</v>
          </cell>
          <cell r="N73">
            <v>0</v>
          </cell>
          <cell r="O73">
            <v>0</v>
          </cell>
          <cell r="P73">
            <v>0</v>
          </cell>
          <cell r="Q73">
            <v>0</v>
          </cell>
          <cell r="R73">
            <v>0</v>
          </cell>
          <cell r="S73">
            <v>0</v>
          </cell>
          <cell r="T73">
            <v>0</v>
          </cell>
          <cell r="U73">
            <v>0</v>
          </cell>
        </row>
        <row r="74">
          <cell r="A74" t="str">
            <v>UG2</v>
          </cell>
          <cell r="B74" t="str">
            <v>Transmission</v>
          </cell>
          <cell r="H74">
            <v>0</v>
          </cell>
          <cell r="I74">
            <v>0</v>
          </cell>
          <cell r="J74">
            <v>0</v>
          </cell>
          <cell r="K74">
            <v>0</v>
          </cell>
          <cell r="L74">
            <v>0</v>
          </cell>
          <cell r="M74">
            <v>0</v>
          </cell>
          <cell r="N74">
            <v>0</v>
          </cell>
          <cell r="O74">
            <v>0</v>
          </cell>
          <cell r="P74">
            <v>0</v>
          </cell>
          <cell r="Q74">
            <v>0</v>
          </cell>
          <cell r="R74">
            <v>0</v>
          </cell>
          <cell r="S74">
            <v>0</v>
          </cell>
          <cell r="T74">
            <v>0</v>
          </cell>
          <cell r="U74">
            <v>0</v>
          </cell>
        </row>
        <row r="75">
          <cell r="B75" t="str">
            <v>Energy</v>
          </cell>
          <cell r="C75" t="str">
            <v>T60</v>
          </cell>
          <cell r="H75">
            <v>0</v>
          </cell>
          <cell r="I75">
            <v>0</v>
          </cell>
          <cell r="J75">
            <v>0</v>
          </cell>
          <cell r="K75">
            <v>0</v>
          </cell>
          <cell r="L75">
            <v>0</v>
          </cell>
          <cell r="M75">
            <v>0</v>
          </cell>
          <cell r="N75">
            <v>0</v>
          </cell>
          <cell r="O75">
            <v>0</v>
          </cell>
          <cell r="P75">
            <v>0</v>
          </cell>
          <cell r="Q75">
            <v>0</v>
          </cell>
          <cell r="R75">
            <v>0</v>
          </cell>
          <cell r="S75">
            <v>0</v>
          </cell>
          <cell r="T75">
            <v>0</v>
          </cell>
        </row>
        <row r="76">
          <cell r="B76" t="str">
            <v>Urban residential (Energy Only)</v>
          </cell>
          <cell r="C76" t="str">
            <v>T96</v>
          </cell>
          <cell r="H76">
            <v>0</v>
          </cell>
          <cell r="I76">
            <v>0</v>
          </cell>
          <cell r="J76">
            <v>0</v>
          </cell>
          <cell r="K76">
            <v>0</v>
          </cell>
          <cell r="L76">
            <v>0</v>
          </cell>
          <cell r="M76">
            <v>0</v>
          </cell>
          <cell r="N76">
            <v>0</v>
          </cell>
          <cell r="O76">
            <v>0</v>
          </cell>
          <cell r="P76">
            <v>0</v>
          </cell>
          <cell r="Q76">
            <v>0</v>
          </cell>
          <cell r="R76">
            <v>0</v>
          </cell>
          <cell r="S76">
            <v>0</v>
          </cell>
          <cell r="T76">
            <v>0</v>
          </cell>
        </row>
        <row r="77">
          <cell r="B77" t="str">
            <v>Energy</v>
          </cell>
          <cell r="C77" t="str">
            <v>U50</v>
          </cell>
          <cell r="D77" t="str">
            <v>T64</v>
          </cell>
          <cell r="E77" t="str">
            <v>T66</v>
          </cell>
          <cell r="H77">
            <v>0</v>
          </cell>
          <cell r="I77">
            <v>0</v>
          </cell>
          <cell r="J77">
            <v>0</v>
          </cell>
          <cell r="K77">
            <v>0</v>
          </cell>
          <cell r="L77">
            <v>0</v>
          </cell>
          <cell r="M77">
            <v>0</v>
          </cell>
          <cell r="N77">
            <v>0</v>
          </cell>
          <cell r="O77">
            <v>0</v>
          </cell>
          <cell r="P77">
            <v>0</v>
          </cell>
          <cell r="Q77">
            <v>0</v>
          </cell>
          <cell r="R77">
            <v>0</v>
          </cell>
          <cell r="S77">
            <v>0</v>
          </cell>
          <cell r="T77">
            <v>0</v>
          </cell>
          <cell r="U77">
            <v>0</v>
          </cell>
        </row>
        <row r="78">
          <cell r="A78" t="str">
            <v>T2</v>
          </cell>
          <cell r="B78" t="str">
            <v>Demand</v>
          </cell>
          <cell r="C78" t="str">
            <v>U52</v>
          </cell>
          <cell r="D78" t="str">
            <v>U54</v>
          </cell>
          <cell r="E78" t="str">
            <v>U56</v>
          </cell>
          <cell r="H78">
            <v>0</v>
          </cell>
          <cell r="I78">
            <v>0</v>
          </cell>
          <cell r="J78">
            <v>0</v>
          </cell>
          <cell r="K78">
            <v>0</v>
          </cell>
          <cell r="L78">
            <v>0</v>
          </cell>
          <cell r="M78">
            <v>0</v>
          </cell>
          <cell r="N78">
            <v>0</v>
          </cell>
          <cell r="O78">
            <v>0</v>
          </cell>
          <cell r="P78">
            <v>0</v>
          </cell>
          <cell r="Q78">
            <v>0</v>
          </cell>
          <cell r="R78">
            <v>0</v>
          </cell>
          <cell r="S78">
            <v>0</v>
          </cell>
          <cell r="T78">
            <v>0</v>
          </cell>
          <cell r="U78">
            <v>0</v>
          </cell>
        </row>
        <row r="79">
          <cell r="A79" t="str">
            <v>UR2</v>
          </cell>
          <cell r="H79">
            <v>0</v>
          </cell>
          <cell r="I79">
            <v>0</v>
          </cell>
          <cell r="J79">
            <v>0</v>
          </cell>
          <cell r="K79">
            <v>0</v>
          </cell>
          <cell r="L79">
            <v>0</v>
          </cell>
          <cell r="M79">
            <v>0</v>
          </cell>
          <cell r="N79">
            <v>0</v>
          </cell>
          <cell r="O79">
            <v>0</v>
          </cell>
          <cell r="P79">
            <v>0</v>
          </cell>
          <cell r="Q79">
            <v>0</v>
          </cell>
          <cell r="R79">
            <v>0</v>
          </cell>
          <cell r="S79">
            <v>0</v>
          </cell>
          <cell r="T79">
            <v>0</v>
          </cell>
          <cell r="U79">
            <v>0</v>
          </cell>
        </row>
        <row r="80">
          <cell r="B80" t="str">
            <v>Urban Gen Srvc</v>
          </cell>
        </row>
        <row r="81">
          <cell r="B81" t="str">
            <v xml:space="preserve">Single Phase </v>
          </cell>
          <cell r="K81">
            <v>0</v>
          </cell>
          <cell r="L81">
            <v>0</v>
          </cell>
          <cell r="M81">
            <v>0</v>
          </cell>
          <cell r="N81">
            <v>0</v>
          </cell>
          <cell r="O81">
            <v>0</v>
          </cell>
          <cell r="P81">
            <v>0</v>
          </cell>
          <cell r="Q81">
            <v>0</v>
          </cell>
          <cell r="R81">
            <v>0</v>
          </cell>
          <cell r="S81">
            <v>0</v>
          </cell>
          <cell r="T81">
            <v>0</v>
          </cell>
        </row>
        <row r="82">
          <cell r="A82" t="str">
            <v>Acquired MEUs</v>
          </cell>
          <cell r="B82" t="str">
            <v>Energy</v>
          </cell>
          <cell r="C82" t="str">
            <v>U40</v>
          </cell>
          <cell r="H82">
            <v>0</v>
          </cell>
          <cell r="I82">
            <v>0</v>
          </cell>
          <cell r="J82">
            <v>0</v>
          </cell>
          <cell r="K82">
            <v>0</v>
          </cell>
          <cell r="L82">
            <v>0</v>
          </cell>
          <cell r="M82">
            <v>0</v>
          </cell>
          <cell r="N82">
            <v>0</v>
          </cell>
          <cell r="O82">
            <v>0</v>
          </cell>
          <cell r="P82">
            <v>0</v>
          </cell>
          <cell r="Q82">
            <v>0</v>
          </cell>
          <cell r="R82">
            <v>0</v>
          </cell>
          <cell r="S82">
            <v>0</v>
          </cell>
          <cell r="T82">
            <v>0</v>
          </cell>
        </row>
        <row r="83">
          <cell r="B83" t="str">
            <v>Demand</v>
          </cell>
          <cell r="C83" t="str">
            <v>U42</v>
          </cell>
          <cell r="D83" t="str">
            <v>U44</v>
          </cell>
          <cell r="E83" t="str">
            <v>U46</v>
          </cell>
          <cell r="H83">
            <v>0</v>
          </cell>
          <cell r="I83">
            <v>0</v>
          </cell>
          <cell r="J83">
            <v>0</v>
          </cell>
          <cell r="K83">
            <v>0</v>
          </cell>
          <cell r="L83">
            <v>0</v>
          </cell>
          <cell r="M83">
            <v>0</v>
          </cell>
          <cell r="N83">
            <v>0</v>
          </cell>
          <cell r="O83">
            <v>0</v>
          </cell>
          <cell r="P83">
            <v>0</v>
          </cell>
          <cell r="Q83">
            <v>0</v>
          </cell>
          <cell r="R83">
            <v>0</v>
          </cell>
          <cell r="S83">
            <v>0</v>
          </cell>
          <cell r="T83">
            <v>0</v>
          </cell>
        </row>
        <row r="84">
          <cell r="B84" t="str">
            <v>Unmetered</v>
          </cell>
          <cell r="C84" t="str">
            <v>U48</v>
          </cell>
          <cell r="H84">
            <v>0</v>
          </cell>
          <cell r="I84">
            <v>0</v>
          </cell>
          <cell r="J84">
            <v>0</v>
          </cell>
          <cell r="K84">
            <v>0</v>
          </cell>
          <cell r="L84">
            <v>0</v>
          </cell>
          <cell r="M84">
            <v>0</v>
          </cell>
          <cell r="N84">
            <v>0</v>
          </cell>
          <cell r="O84">
            <v>0</v>
          </cell>
          <cell r="P84">
            <v>0</v>
          </cell>
          <cell r="Q84">
            <v>0</v>
          </cell>
          <cell r="R84">
            <v>0</v>
          </cell>
          <cell r="S84">
            <v>0</v>
          </cell>
          <cell r="T84">
            <v>0</v>
          </cell>
        </row>
        <row r="85">
          <cell r="A85" t="str">
            <v>MEURTX</v>
          </cell>
          <cell r="B85" t="str">
            <v>3-Phase</v>
          </cell>
          <cell r="H85">
            <v>0</v>
          </cell>
          <cell r="I85">
            <v>0</v>
          </cell>
          <cell r="J85">
            <v>0</v>
          </cell>
          <cell r="K85">
            <v>0</v>
          </cell>
          <cell r="L85">
            <v>0</v>
          </cell>
          <cell r="M85">
            <v>0</v>
          </cell>
          <cell r="N85">
            <v>0</v>
          </cell>
          <cell r="O85">
            <v>0</v>
          </cell>
          <cell r="P85">
            <v>0</v>
          </cell>
          <cell r="Q85">
            <v>0</v>
          </cell>
          <cell r="R85">
            <v>0</v>
          </cell>
          <cell r="S85">
            <v>0</v>
          </cell>
          <cell r="T85">
            <v>0</v>
          </cell>
          <cell r="U85">
            <v>0</v>
          </cell>
        </row>
        <row r="86">
          <cell r="B86" t="str">
            <v>General Service</v>
          </cell>
          <cell r="C86" t="str">
            <v>U60</v>
          </cell>
          <cell r="H86">
            <v>0</v>
          </cell>
          <cell r="I86">
            <v>0</v>
          </cell>
          <cell r="J86">
            <v>0</v>
          </cell>
          <cell r="K86">
            <v>0</v>
          </cell>
          <cell r="L86">
            <v>0</v>
          </cell>
          <cell r="M86">
            <v>0</v>
          </cell>
          <cell r="N86">
            <v>0</v>
          </cell>
          <cell r="O86">
            <v>0</v>
          </cell>
          <cell r="P86">
            <v>0</v>
          </cell>
          <cell r="Q86">
            <v>0</v>
          </cell>
          <cell r="R86">
            <v>0</v>
          </cell>
          <cell r="S86">
            <v>0</v>
          </cell>
          <cell r="T86">
            <v>0</v>
          </cell>
        </row>
        <row r="87">
          <cell r="B87" t="str">
            <v xml:space="preserve">   General Service - Energy</v>
          </cell>
          <cell r="C87" t="str">
            <v>U52</v>
          </cell>
          <cell r="D87" t="str">
            <v>U64</v>
          </cell>
          <cell r="E87" t="str">
            <v>JT6</v>
          </cell>
          <cell r="F87" t="str">
            <v>JB1</v>
          </cell>
          <cell r="G87" t="str">
            <v>JF1</v>
          </cell>
          <cell r="H87">
            <v>0</v>
          </cell>
          <cell r="I87">
            <v>0</v>
          </cell>
          <cell r="J87">
            <v>0</v>
          </cell>
          <cell r="K87">
            <v>0</v>
          </cell>
          <cell r="L87">
            <v>0</v>
          </cell>
          <cell r="M87">
            <v>0</v>
          </cell>
          <cell r="N87">
            <v>0</v>
          </cell>
          <cell r="O87">
            <v>0</v>
          </cell>
          <cell r="P87">
            <v>0</v>
          </cell>
          <cell r="Q87">
            <v>0</v>
          </cell>
          <cell r="R87">
            <v>0</v>
          </cell>
          <cell r="S87">
            <v>0</v>
          </cell>
          <cell r="T87">
            <v>0</v>
          </cell>
          <cell r="U87">
            <v>0</v>
          </cell>
        </row>
        <row r="88">
          <cell r="B88" t="str">
            <v xml:space="preserve">   General Service - Demand</v>
          </cell>
          <cell r="C88" t="str">
            <v>T96</v>
          </cell>
          <cell r="E88" t="str">
            <v>JT7, JT8, JT9</v>
          </cell>
          <cell r="F88" t="str">
            <v>JB2, JB3, JB4</v>
          </cell>
          <cell r="G88" t="str">
            <v>JF2, JF3, JF4, M85</v>
          </cell>
          <cell r="H88">
            <v>0</v>
          </cell>
          <cell r="I88">
            <v>0</v>
          </cell>
          <cell r="J88">
            <v>0</v>
          </cell>
          <cell r="K88">
            <v>0</v>
          </cell>
          <cell r="L88">
            <v>0</v>
          </cell>
          <cell r="M88">
            <v>0</v>
          </cell>
          <cell r="N88">
            <v>0</v>
          </cell>
          <cell r="O88">
            <v>0</v>
          </cell>
          <cell r="P88">
            <v>0</v>
          </cell>
          <cell r="Q88">
            <v>0</v>
          </cell>
          <cell r="R88">
            <v>0</v>
          </cell>
          <cell r="S88">
            <v>0</v>
          </cell>
          <cell r="T88">
            <v>0</v>
          </cell>
          <cell r="U88">
            <v>0</v>
          </cell>
        </row>
        <row r="89">
          <cell r="B89" t="str">
            <v xml:space="preserve">   General Service - Interval</v>
          </cell>
          <cell r="C89" t="str">
            <v>T96</v>
          </cell>
          <cell r="H89">
            <v>0</v>
          </cell>
          <cell r="I89">
            <v>0</v>
          </cell>
          <cell r="J89">
            <v>0</v>
          </cell>
          <cell r="K89">
            <v>0</v>
          </cell>
          <cell r="L89">
            <v>0</v>
          </cell>
          <cell r="M89">
            <v>0</v>
          </cell>
          <cell r="N89">
            <v>0</v>
          </cell>
          <cell r="O89">
            <v>0</v>
          </cell>
          <cell r="P89">
            <v>0</v>
          </cell>
          <cell r="Q89">
            <v>0</v>
          </cell>
          <cell r="R89">
            <v>0</v>
          </cell>
          <cell r="S89">
            <v>0</v>
          </cell>
          <cell r="T89">
            <v>0</v>
          </cell>
          <cell r="U89">
            <v>0</v>
          </cell>
        </row>
        <row r="90">
          <cell r="A90" t="str">
            <v>MGSTX</v>
          </cell>
          <cell r="B90" t="str">
            <v>Total - General Service</v>
          </cell>
          <cell r="H90">
            <v>0</v>
          </cell>
          <cell r="I90">
            <v>0</v>
          </cell>
          <cell r="J90">
            <v>0</v>
          </cell>
          <cell r="K90">
            <v>0</v>
          </cell>
          <cell r="L90">
            <v>0</v>
          </cell>
          <cell r="M90">
            <v>0</v>
          </cell>
          <cell r="N90">
            <v>0</v>
          </cell>
          <cell r="O90">
            <v>0</v>
          </cell>
          <cell r="P90">
            <v>0</v>
          </cell>
          <cell r="Q90">
            <v>0</v>
          </cell>
          <cell r="R90">
            <v>0</v>
          </cell>
          <cell r="S90">
            <v>0</v>
          </cell>
          <cell r="T90">
            <v>0</v>
          </cell>
          <cell r="U90">
            <v>0</v>
          </cell>
        </row>
        <row r="91">
          <cell r="B91" t="str">
            <v>Large GS</v>
          </cell>
          <cell r="F91" t="str">
            <v>N58</v>
          </cell>
          <cell r="H91">
            <v>0</v>
          </cell>
          <cell r="I91">
            <v>0</v>
          </cell>
          <cell r="J91">
            <v>0</v>
          </cell>
          <cell r="K91">
            <v>0</v>
          </cell>
          <cell r="L91">
            <v>0</v>
          </cell>
          <cell r="M91">
            <v>0</v>
          </cell>
          <cell r="N91">
            <v>0</v>
          </cell>
          <cell r="O91">
            <v>0</v>
          </cell>
          <cell r="P91">
            <v>0</v>
          </cell>
          <cell r="Q91">
            <v>0</v>
          </cell>
          <cell r="R91">
            <v>0</v>
          </cell>
          <cell r="S91">
            <v>0</v>
          </cell>
          <cell r="T91">
            <v>0</v>
          </cell>
          <cell r="U91">
            <v>0</v>
          </cell>
        </row>
        <row r="92">
          <cell r="A92" t="str">
            <v>MLGSTX</v>
          </cell>
          <cell r="B92" t="str">
            <v>Urban residential (Energy Only)</v>
          </cell>
          <cell r="H92">
            <v>0</v>
          </cell>
          <cell r="I92">
            <v>0</v>
          </cell>
          <cell r="J92">
            <v>0</v>
          </cell>
          <cell r="K92">
            <v>0</v>
          </cell>
          <cell r="L92">
            <v>0</v>
          </cell>
          <cell r="M92">
            <v>0</v>
          </cell>
          <cell r="N92">
            <v>0</v>
          </cell>
          <cell r="O92">
            <v>0</v>
          </cell>
          <cell r="P92">
            <v>0</v>
          </cell>
          <cell r="Q92">
            <v>0</v>
          </cell>
          <cell r="R92">
            <v>0</v>
          </cell>
          <cell r="S92">
            <v>0</v>
          </cell>
          <cell r="T92">
            <v>0</v>
          </cell>
          <cell r="U92">
            <v>0</v>
          </cell>
        </row>
        <row r="93">
          <cell r="B93" t="str">
            <v>Lights</v>
          </cell>
          <cell r="C93" t="str">
            <v>U50</v>
          </cell>
          <cell r="D93" t="str">
            <v>U52</v>
          </cell>
          <cell r="E93" t="str">
            <v>U54</v>
          </cell>
          <cell r="F93" t="str">
            <v>U56</v>
          </cell>
          <cell r="H93">
            <v>0</v>
          </cell>
          <cell r="I93">
            <v>0</v>
          </cell>
          <cell r="J93">
            <v>0</v>
          </cell>
          <cell r="K93">
            <v>0</v>
          </cell>
          <cell r="L93">
            <v>0</v>
          </cell>
          <cell r="M93">
            <v>0</v>
          </cell>
          <cell r="N93">
            <v>0</v>
          </cell>
          <cell r="O93">
            <v>0</v>
          </cell>
          <cell r="P93">
            <v>0</v>
          </cell>
          <cell r="Q93">
            <v>0</v>
          </cell>
          <cell r="R93">
            <v>0</v>
          </cell>
          <cell r="S93">
            <v>0</v>
          </cell>
          <cell r="T93">
            <v>0</v>
          </cell>
          <cell r="U93">
            <v>0</v>
          </cell>
        </row>
        <row r="94">
          <cell r="A94" t="str">
            <v>MLTTX</v>
          </cell>
          <cell r="B94" t="str">
            <v>Total - Lights</v>
          </cell>
          <cell r="H94">
            <v>0</v>
          </cell>
          <cell r="I94">
            <v>0</v>
          </cell>
          <cell r="J94">
            <v>0</v>
          </cell>
          <cell r="K94">
            <v>0</v>
          </cell>
          <cell r="L94">
            <v>0</v>
          </cell>
          <cell r="M94">
            <v>0</v>
          </cell>
          <cell r="N94">
            <v>0</v>
          </cell>
          <cell r="O94">
            <v>0</v>
          </cell>
          <cell r="P94">
            <v>0</v>
          </cell>
          <cell r="Q94">
            <v>0</v>
          </cell>
          <cell r="R94">
            <v>0</v>
          </cell>
          <cell r="S94">
            <v>0</v>
          </cell>
          <cell r="T94">
            <v>0</v>
          </cell>
          <cell r="U94">
            <v>0</v>
          </cell>
        </row>
        <row r="95">
          <cell r="H95">
            <v>0</v>
          </cell>
          <cell r="I95">
            <v>0</v>
          </cell>
          <cell r="J95">
            <v>0</v>
          </cell>
          <cell r="K95">
            <v>0</v>
          </cell>
          <cell r="L95">
            <v>0</v>
          </cell>
          <cell r="M95">
            <v>0</v>
          </cell>
          <cell r="N95">
            <v>0</v>
          </cell>
          <cell r="O95">
            <v>0</v>
          </cell>
          <cell r="P95">
            <v>0</v>
          </cell>
          <cell r="Q95">
            <v>0</v>
          </cell>
          <cell r="R95">
            <v>0</v>
          </cell>
          <cell r="S95">
            <v>0</v>
          </cell>
          <cell r="T95">
            <v>0</v>
          </cell>
          <cell r="U95">
            <v>0</v>
          </cell>
        </row>
        <row r="98">
          <cell r="A98" t="str">
            <v>MEUR</v>
          </cell>
          <cell r="B98" t="str">
            <v>Total - Residential</v>
          </cell>
          <cell r="E98" t="str">
            <v>Thorold</v>
          </cell>
          <cell r="F98" t="str">
            <v>GBE/Owen Sound</v>
          </cell>
          <cell r="G98" t="str">
            <v>Brockville</v>
          </cell>
          <cell r="H98">
            <v>0</v>
          </cell>
          <cell r="I98">
            <v>0</v>
          </cell>
          <cell r="J98">
            <v>0</v>
          </cell>
          <cell r="K98">
            <v>0</v>
          </cell>
          <cell r="L98">
            <v>0</v>
          </cell>
          <cell r="M98">
            <v>0</v>
          </cell>
          <cell r="N98">
            <v>0</v>
          </cell>
          <cell r="O98">
            <v>0</v>
          </cell>
          <cell r="P98">
            <v>0</v>
          </cell>
          <cell r="Q98">
            <v>0</v>
          </cell>
          <cell r="R98">
            <v>0</v>
          </cell>
          <cell r="S98">
            <v>0</v>
          </cell>
          <cell r="T98">
            <v>0</v>
          </cell>
        </row>
        <row r="99">
          <cell r="B99" t="str">
            <v>General Service</v>
          </cell>
          <cell r="E99" t="str">
            <v>JT5</v>
          </cell>
          <cell r="F99" t="str">
            <v>JB0</v>
          </cell>
          <cell r="G99" t="str">
            <v>JF0</v>
          </cell>
          <cell r="H99">
            <v>0</v>
          </cell>
          <cell r="I99">
            <v>0</v>
          </cell>
          <cell r="J99">
            <v>0</v>
          </cell>
          <cell r="K99">
            <v>0</v>
          </cell>
          <cell r="L99">
            <v>0</v>
          </cell>
          <cell r="M99">
            <v>0</v>
          </cell>
          <cell r="N99">
            <v>0</v>
          </cell>
          <cell r="O99">
            <v>0</v>
          </cell>
          <cell r="P99">
            <v>0</v>
          </cell>
          <cell r="Q99">
            <v>0</v>
          </cell>
          <cell r="R99">
            <v>0</v>
          </cell>
          <cell r="S99">
            <v>0</v>
          </cell>
          <cell r="T99">
            <v>0</v>
          </cell>
        </row>
        <row r="100">
          <cell r="A100" t="str">
            <v>MEURTX</v>
          </cell>
          <cell r="B100" t="str">
            <v xml:space="preserve">   General Service - Energy</v>
          </cell>
          <cell r="H100">
            <v>0</v>
          </cell>
          <cell r="I100">
            <v>0</v>
          </cell>
          <cell r="J100">
            <v>0</v>
          </cell>
          <cell r="K100">
            <v>0</v>
          </cell>
          <cell r="L100">
            <v>0</v>
          </cell>
          <cell r="M100">
            <v>0</v>
          </cell>
          <cell r="N100">
            <v>0</v>
          </cell>
          <cell r="O100">
            <v>0</v>
          </cell>
          <cell r="P100">
            <v>0</v>
          </cell>
          <cell r="Q100">
            <v>0</v>
          </cell>
          <cell r="R100">
            <v>0</v>
          </cell>
          <cell r="S100">
            <v>0</v>
          </cell>
          <cell r="T100">
            <v>0</v>
          </cell>
        </row>
        <row r="101">
          <cell r="B101" t="str">
            <v xml:space="preserve">   General Service - Demand</v>
          </cell>
          <cell r="H101">
            <v>0</v>
          </cell>
          <cell r="I101">
            <v>0</v>
          </cell>
          <cell r="J101">
            <v>0</v>
          </cell>
          <cell r="K101">
            <v>0</v>
          </cell>
          <cell r="L101">
            <v>0</v>
          </cell>
          <cell r="M101">
            <v>0</v>
          </cell>
          <cell r="N101">
            <v>0</v>
          </cell>
          <cell r="O101">
            <v>0</v>
          </cell>
          <cell r="P101">
            <v>0</v>
          </cell>
          <cell r="Q101">
            <v>0</v>
          </cell>
          <cell r="R101">
            <v>0</v>
          </cell>
          <cell r="S101">
            <v>0</v>
          </cell>
          <cell r="T101">
            <v>0</v>
          </cell>
        </row>
        <row r="102">
          <cell r="B102" t="str">
            <v xml:space="preserve">   General Service - Interval</v>
          </cell>
          <cell r="C102" t="str">
            <v>T96</v>
          </cell>
          <cell r="E102" t="str">
            <v>JT6</v>
          </cell>
          <cell r="F102" t="str">
            <v>JB1</v>
          </cell>
          <cell r="G102" t="str">
            <v>JF1</v>
          </cell>
          <cell r="H102">
            <v>0</v>
          </cell>
          <cell r="I102">
            <v>0</v>
          </cell>
          <cell r="J102">
            <v>0</v>
          </cell>
          <cell r="K102">
            <v>0</v>
          </cell>
          <cell r="L102">
            <v>0</v>
          </cell>
          <cell r="M102">
            <v>0</v>
          </cell>
          <cell r="N102">
            <v>0</v>
          </cell>
          <cell r="O102">
            <v>0</v>
          </cell>
          <cell r="P102">
            <v>0</v>
          </cell>
          <cell r="Q102">
            <v>0</v>
          </cell>
          <cell r="R102">
            <v>0</v>
          </cell>
          <cell r="S102">
            <v>0</v>
          </cell>
          <cell r="T102">
            <v>0</v>
          </cell>
        </row>
        <row r="103">
          <cell r="A103" t="str">
            <v>MGS</v>
          </cell>
          <cell r="B103" t="str">
            <v xml:space="preserve">   General Service - Demand</v>
          </cell>
          <cell r="E103" t="str">
            <v>JT7, JT8, JT9</v>
          </cell>
          <cell r="F103" t="str">
            <v>JB2, JB3, JB4</v>
          </cell>
          <cell r="G103" t="str">
            <v>JF2, JF3, JF4, M85</v>
          </cell>
          <cell r="H103">
            <v>0</v>
          </cell>
          <cell r="I103">
            <v>0</v>
          </cell>
          <cell r="J103">
            <v>0</v>
          </cell>
          <cell r="K103">
            <v>0</v>
          </cell>
          <cell r="L103">
            <v>0</v>
          </cell>
          <cell r="M103">
            <v>0</v>
          </cell>
          <cell r="N103">
            <v>0</v>
          </cell>
          <cell r="O103">
            <v>0</v>
          </cell>
          <cell r="P103">
            <v>0</v>
          </cell>
          <cell r="Q103">
            <v>0</v>
          </cell>
          <cell r="R103">
            <v>0</v>
          </cell>
          <cell r="S103">
            <v>0</v>
          </cell>
          <cell r="T103">
            <v>0</v>
          </cell>
        </row>
        <row r="104">
          <cell r="B104" t="str">
            <v>Large GS</v>
          </cell>
          <cell r="C104" t="str">
            <v>T96</v>
          </cell>
          <cell r="H104">
            <v>0</v>
          </cell>
          <cell r="I104">
            <v>0</v>
          </cell>
          <cell r="J104">
            <v>0</v>
          </cell>
          <cell r="K104">
            <v>0</v>
          </cell>
          <cell r="L104">
            <v>0</v>
          </cell>
          <cell r="M104">
            <v>0</v>
          </cell>
          <cell r="N104">
            <v>0</v>
          </cell>
          <cell r="O104">
            <v>0</v>
          </cell>
          <cell r="P104">
            <v>0</v>
          </cell>
          <cell r="Q104">
            <v>0</v>
          </cell>
          <cell r="R104">
            <v>0</v>
          </cell>
          <cell r="S104">
            <v>0</v>
          </cell>
          <cell r="T104">
            <v>0</v>
          </cell>
        </row>
        <row r="105">
          <cell r="A105" t="str">
            <v>MLGS</v>
          </cell>
          <cell r="B105" t="str">
            <v>Total - Large GS</v>
          </cell>
          <cell r="H105">
            <v>0</v>
          </cell>
          <cell r="I105">
            <v>0</v>
          </cell>
          <cell r="J105">
            <v>0</v>
          </cell>
          <cell r="K105">
            <v>0</v>
          </cell>
          <cell r="L105">
            <v>0</v>
          </cell>
          <cell r="M105">
            <v>0</v>
          </cell>
          <cell r="N105">
            <v>0</v>
          </cell>
          <cell r="O105">
            <v>0</v>
          </cell>
          <cell r="P105">
            <v>0</v>
          </cell>
          <cell r="Q105">
            <v>0</v>
          </cell>
          <cell r="R105">
            <v>0</v>
          </cell>
          <cell r="S105">
            <v>0</v>
          </cell>
          <cell r="T105">
            <v>0</v>
          </cell>
        </row>
        <row r="106">
          <cell r="B106" t="str">
            <v>Lights</v>
          </cell>
          <cell r="F106" t="str">
            <v>N58</v>
          </cell>
          <cell r="H106">
            <v>0</v>
          </cell>
          <cell r="I106">
            <v>0</v>
          </cell>
          <cell r="J106">
            <v>0</v>
          </cell>
          <cell r="K106">
            <v>0</v>
          </cell>
          <cell r="L106">
            <v>0</v>
          </cell>
          <cell r="M106">
            <v>0</v>
          </cell>
          <cell r="N106">
            <v>0</v>
          </cell>
          <cell r="O106">
            <v>0</v>
          </cell>
          <cell r="P106">
            <v>0</v>
          </cell>
          <cell r="Q106">
            <v>0</v>
          </cell>
          <cell r="R106">
            <v>0</v>
          </cell>
          <cell r="S106">
            <v>0</v>
          </cell>
          <cell r="T106">
            <v>0</v>
          </cell>
        </row>
        <row r="107">
          <cell r="A107" t="str">
            <v>MLT</v>
          </cell>
          <cell r="B107" t="str">
            <v>Total - Lights</v>
          </cell>
          <cell r="H107">
            <v>0</v>
          </cell>
          <cell r="I107">
            <v>0</v>
          </cell>
          <cell r="J107">
            <v>0</v>
          </cell>
          <cell r="K107">
            <v>0</v>
          </cell>
          <cell r="L107">
            <v>0</v>
          </cell>
          <cell r="M107">
            <v>0</v>
          </cell>
          <cell r="N107">
            <v>0</v>
          </cell>
          <cell r="O107">
            <v>0</v>
          </cell>
          <cell r="P107">
            <v>0</v>
          </cell>
          <cell r="Q107">
            <v>0</v>
          </cell>
          <cell r="R107">
            <v>0</v>
          </cell>
          <cell r="S107">
            <v>0</v>
          </cell>
          <cell r="T107">
            <v>0</v>
          </cell>
        </row>
        <row r="108">
          <cell r="B108" t="str">
            <v>Lights</v>
          </cell>
          <cell r="H108">
            <v>0</v>
          </cell>
          <cell r="I108">
            <v>0</v>
          </cell>
          <cell r="J108">
            <v>0</v>
          </cell>
          <cell r="K108">
            <v>0</v>
          </cell>
          <cell r="L108">
            <v>0</v>
          </cell>
          <cell r="M108">
            <v>0</v>
          </cell>
          <cell r="N108">
            <v>0</v>
          </cell>
          <cell r="O108">
            <v>0</v>
          </cell>
          <cell r="P108">
            <v>0</v>
          </cell>
          <cell r="Q108">
            <v>0</v>
          </cell>
          <cell r="R108">
            <v>0</v>
          </cell>
          <cell r="S108">
            <v>0</v>
          </cell>
          <cell r="T108">
            <v>0</v>
          </cell>
        </row>
        <row r="109">
          <cell r="A109" t="str">
            <v>MLTTX</v>
          </cell>
          <cell r="B109" t="str">
            <v>Total - Lights</v>
          </cell>
          <cell r="H109">
            <v>0</v>
          </cell>
          <cell r="I109">
            <v>0</v>
          </cell>
          <cell r="J109">
            <v>0</v>
          </cell>
          <cell r="K109">
            <v>0</v>
          </cell>
          <cell r="L109">
            <v>0</v>
          </cell>
          <cell r="M109">
            <v>0</v>
          </cell>
          <cell r="N109">
            <v>0</v>
          </cell>
          <cell r="O109">
            <v>0</v>
          </cell>
          <cell r="P109">
            <v>0</v>
          </cell>
          <cell r="Q109">
            <v>0</v>
          </cell>
          <cell r="R109">
            <v>0</v>
          </cell>
          <cell r="S109">
            <v>0</v>
          </cell>
          <cell r="T109">
            <v>0</v>
          </cell>
        </row>
        <row r="111">
          <cell r="A111" t="str">
            <v xml:space="preserve">Other MEUs </v>
          </cell>
          <cell r="D111" t="str">
            <v>* See attached schedule</v>
          </cell>
          <cell r="H111">
            <v>0</v>
          </cell>
          <cell r="I111">
            <v>0</v>
          </cell>
          <cell r="J111">
            <v>0</v>
          </cell>
          <cell r="K111">
            <v>0</v>
          </cell>
          <cell r="L111">
            <v>0</v>
          </cell>
          <cell r="M111">
            <v>0</v>
          </cell>
          <cell r="N111">
            <v>0</v>
          </cell>
          <cell r="O111">
            <v>0</v>
          </cell>
          <cell r="P111">
            <v>0</v>
          </cell>
          <cell r="Q111">
            <v>0</v>
          </cell>
          <cell r="R111">
            <v>0</v>
          </cell>
          <cell r="S111">
            <v>0</v>
          </cell>
          <cell r="T111">
            <v>0</v>
          </cell>
        </row>
        <row r="112">
          <cell r="B112" t="str">
            <v>Residential</v>
          </cell>
          <cell r="H112">
            <v>0</v>
          </cell>
          <cell r="I112">
            <v>0</v>
          </cell>
          <cell r="J112">
            <v>0</v>
          </cell>
          <cell r="K112">
            <v>0</v>
          </cell>
          <cell r="L112">
            <v>0</v>
          </cell>
          <cell r="M112">
            <v>0</v>
          </cell>
          <cell r="N112">
            <v>0</v>
          </cell>
          <cell r="O112">
            <v>0</v>
          </cell>
          <cell r="P112">
            <v>0</v>
          </cell>
          <cell r="Q112">
            <v>0</v>
          </cell>
          <cell r="R112">
            <v>0</v>
          </cell>
          <cell r="S112">
            <v>0</v>
          </cell>
          <cell r="T112">
            <v>0</v>
          </cell>
        </row>
        <row r="113">
          <cell r="A113" t="str">
            <v>MEUR</v>
          </cell>
          <cell r="B113" t="str">
            <v>Total - Residential</v>
          </cell>
          <cell r="H113">
            <v>0</v>
          </cell>
          <cell r="I113">
            <v>0</v>
          </cell>
          <cell r="J113">
            <v>0</v>
          </cell>
          <cell r="K113">
            <v>0</v>
          </cell>
          <cell r="L113">
            <v>0</v>
          </cell>
          <cell r="M113">
            <v>0</v>
          </cell>
          <cell r="N113">
            <v>0</v>
          </cell>
          <cell r="O113">
            <v>0</v>
          </cell>
          <cell r="P113">
            <v>0</v>
          </cell>
          <cell r="Q113">
            <v>0</v>
          </cell>
          <cell r="R113">
            <v>0</v>
          </cell>
          <cell r="S113">
            <v>0</v>
          </cell>
          <cell r="T113">
            <v>0</v>
          </cell>
        </row>
        <row r="114">
          <cell r="B114" t="str">
            <v>General Service</v>
          </cell>
          <cell r="H114">
            <v>0</v>
          </cell>
          <cell r="I114">
            <v>0</v>
          </cell>
          <cell r="J114">
            <v>0</v>
          </cell>
          <cell r="K114">
            <v>0</v>
          </cell>
          <cell r="L114">
            <v>0</v>
          </cell>
          <cell r="M114">
            <v>0</v>
          </cell>
          <cell r="N114">
            <v>0</v>
          </cell>
          <cell r="O114">
            <v>0</v>
          </cell>
          <cell r="P114">
            <v>0</v>
          </cell>
          <cell r="Q114">
            <v>0</v>
          </cell>
          <cell r="R114">
            <v>0</v>
          </cell>
          <cell r="S114">
            <v>0</v>
          </cell>
          <cell r="T114">
            <v>0</v>
          </cell>
        </row>
        <row r="115">
          <cell r="B115" t="str">
            <v xml:space="preserve">   General Service - Energy</v>
          </cell>
          <cell r="H115">
            <v>0</v>
          </cell>
          <cell r="I115">
            <v>0</v>
          </cell>
          <cell r="J115">
            <v>0</v>
          </cell>
          <cell r="K115">
            <v>0</v>
          </cell>
          <cell r="L115">
            <v>0</v>
          </cell>
          <cell r="M115">
            <v>0</v>
          </cell>
          <cell r="N115">
            <v>0</v>
          </cell>
          <cell r="O115">
            <v>0</v>
          </cell>
          <cell r="P115">
            <v>0</v>
          </cell>
          <cell r="Q115">
            <v>0</v>
          </cell>
          <cell r="R115">
            <v>0</v>
          </cell>
          <cell r="S115">
            <v>0</v>
          </cell>
          <cell r="T115">
            <v>0</v>
          </cell>
        </row>
        <row r="116">
          <cell r="B116" t="str">
            <v xml:space="preserve">   General Service - Demand</v>
          </cell>
          <cell r="H116">
            <v>0</v>
          </cell>
          <cell r="I116">
            <v>0</v>
          </cell>
          <cell r="J116">
            <v>0</v>
          </cell>
          <cell r="K116">
            <v>0</v>
          </cell>
          <cell r="L116">
            <v>0</v>
          </cell>
          <cell r="M116">
            <v>0</v>
          </cell>
          <cell r="N116">
            <v>0</v>
          </cell>
          <cell r="O116">
            <v>0</v>
          </cell>
          <cell r="P116">
            <v>0</v>
          </cell>
          <cell r="Q116">
            <v>0</v>
          </cell>
          <cell r="R116">
            <v>0</v>
          </cell>
          <cell r="S116">
            <v>0</v>
          </cell>
          <cell r="T116">
            <v>0</v>
          </cell>
        </row>
        <row r="117">
          <cell r="B117" t="str">
            <v xml:space="preserve">   General Service - Interval</v>
          </cell>
          <cell r="C117" t="str">
            <v>T96</v>
          </cell>
          <cell r="H117">
            <v>0</v>
          </cell>
          <cell r="I117">
            <v>0</v>
          </cell>
          <cell r="J117">
            <v>0</v>
          </cell>
          <cell r="K117">
            <v>0</v>
          </cell>
          <cell r="L117">
            <v>0</v>
          </cell>
          <cell r="M117">
            <v>0</v>
          </cell>
          <cell r="N117">
            <v>0</v>
          </cell>
          <cell r="O117">
            <v>0</v>
          </cell>
          <cell r="P117">
            <v>0</v>
          </cell>
          <cell r="Q117">
            <v>0</v>
          </cell>
          <cell r="R117">
            <v>0</v>
          </cell>
          <cell r="S117">
            <v>0</v>
          </cell>
          <cell r="T117">
            <v>0</v>
          </cell>
        </row>
        <row r="118">
          <cell r="A118" t="str">
            <v>MGS</v>
          </cell>
          <cell r="B118" t="str">
            <v>Total - General Service</v>
          </cell>
          <cell r="H118">
            <v>0</v>
          </cell>
          <cell r="I118">
            <v>0</v>
          </cell>
          <cell r="J118">
            <v>0</v>
          </cell>
          <cell r="K118">
            <v>0</v>
          </cell>
          <cell r="L118">
            <v>0</v>
          </cell>
          <cell r="M118">
            <v>0</v>
          </cell>
          <cell r="N118">
            <v>0</v>
          </cell>
          <cell r="O118">
            <v>0</v>
          </cell>
          <cell r="P118">
            <v>0</v>
          </cell>
          <cell r="Q118">
            <v>0</v>
          </cell>
          <cell r="R118">
            <v>0</v>
          </cell>
          <cell r="S118">
            <v>0</v>
          </cell>
          <cell r="T118">
            <v>0</v>
          </cell>
        </row>
        <row r="119">
          <cell r="B119" t="str">
            <v>Large GS</v>
          </cell>
          <cell r="H119">
            <v>0</v>
          </cell>
          <cell r="I119">
            <v>0</v>
          </cell>
          <cell r="J119">
            <v>0</v>
          </cell>
          <cell r="K119">
            <v>0</v>
          </cell>
          <cell r="L119">
            <v>0</v>
          </cell>
          <cell r="M119">
            <v>0</v>
          </cell>
          <cell r="N119">
            <v>0</v>
          </cell>
          <cell r="O119">
            <v>0</v>
          </cell>
          <cell r="P119">
            <v>0</v>
          </cell>
          <cell r="Q119">
            <v>0</v>
          </cell>
          <cell r="R119">
            <v>0</v>
          </cell>
          <cell r="S119">
            <v>0</v>
          </cell>
          <cell r="T119">
            <v>0</v>
          </cell>
        </row>
        <row r="120">
          <cell r="A120" t="str">
            <v>MLGS</v>
          </cell>
          <cell r="B120" t="str">
            <v>Total - Large GS</v>
          </cell>
          <cell r="H120">
            <v>0</v>
          </cell>
          <cell r="I120">
            <v>0</v>
          </cell>
          <cell r="J120">
            <v>0</v>
          </cell>
          <cell r="K120">
            <v>0</v>
          </cell>
          <cell r="L120">
            <v>0</v>
          </cell>
          <cell r="M120">
            <v>0</v>
          </cell>
          <cell r="N120">
            <v>0</v>
          </cell>
          <cell r="O120">
            <v>0</v>
          </cell>
          <cell r="P120">
            <v>0</v>
          </cell>
          <cell r="Q120">
            <v>0</v>
          </cell>
          <cell r="R120">
            <v>0</v>
          </cell>
          <cell r="S120">
            <v>0</v>
          </cell>
          <cell r="T120">
            <v>0</v>
          </cell>
        </row>
        <row r="121">
          <cell r="B121" t="str">
            <v>Lights</v>
          </cell>
          <cell r="H121">
            <v>0</v>
          </cell>
          <cell r="I121">
            <v>0</v>
          </cell>
          <cell r="J121">
            <v>0</v>
          </cell>
          <cell r="K121">
            <v>0</v>
          </cell>
          <cell r="L121">
            <v>0</v>
          </cell>
          <cell r="M121">
            <v>0</v>
          </cell>
          <cell r="N121">
            <v>0</v>
          </cell>
          <cell r="O121">
            <v>0</v>
          </cell>
          <cell r="P121">
            <v>0</v>
          </cell>
          <cell r="Q121">
            <v>0</v>
          </cell>
          <cell r="R121">
            <v>0</v>
          </cell>
          <cell r="S121">
            <v>0</v>
          </cell>
          <cell r="T121">
            <v>0</v>
          </cell>
        </row>
        <row r="122">
          <cell r="A122" t="str">
            <v>MLT</v>
          </cell>
          <cell r="B122" t="str">
            <v>Total - Lights</v>
          </cell>
          <cell r="H122">
            <v>0</v>
          </cell>
          <cell r="I122">
            <v>0</v>
          </cell>
          <cell r="J122">
            <v>0</v>
          </cell>
          <cell r="K122">
            <v>0</v>
          </cell>
          <cell r="L122">
            <v>0</v>
          </cell>
          <cell r="M122">
            <v>0</v>
          </cell>
          <cell r="N122">
            <v>0</v>
          </cell>
          <cell r="O122">
            <v>0</v>
          </cell>
          <cell r="P122">
            <v>0</v>
          </cell>
          <cell r="Q122">
            <v>0</v>
          </cell>
          <cell r="R122">
            <v>0</v>
          </cell>
          <cell r="S122">
            <v>0</v>
          </cell>
          <cell r="T122">
            <v>0</v>
          </cell>
        </row>
      </sheetData>
      <sheetData sheetId="1"/>
      <sheetData sheetId="2"/>
      <sheetData sheetId="3"/>
      <sheetData sheetId="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O Solar report for by workorde"/>
      <sheetName val="SOHOMeters"/>
      <sheetName val="Navigation"/>
      <sheetName val="ExpoCty"/>
      <sheetName val="GrnPrk -HX"/>
      <sheetName val="Fontana - HX"/>
      <sheetName val="WOY Lib"/>
      <sheetName val="Mady"/>
      <sheetName val="750BigBay - HX"/>
      <sheetName val="Sheet2"/>
      <sheetName val="Trill.Wmco"/>
      <sheetName val="Mcroft"/>
      <sheetName val="Yng St Yrk Reg."/>
      <sheetName val="Gen Elec Cap"/>
      <sheetName val="Yorkland - HX"/>
      <sheetName val="Little lake - HX"/>
      <sheetName val="Onieda"/>
      <sheetName val="Onieda B"/>
      <sheetName val="Wyse Gen Cap"/>
      <sheetName val="Agnus Glen"/>
      <sheetName val="Youth Ctr-HX"/>
      <sheetName val="PSI elec Cap"/>
      <sheetName val="Ardagh"/>
      <sheetName val="Averton comm"/>
      <sheetName val="Capo"/>
      <sheetName val="11121 yonge-HX"/>
      <sheetName val="Upper village"/>
      <sheetName val="Fontana 2"/>
      <sheetName val="Sky city-HX"/>
      <sheetName val="Boyne"/>
      <sheetName val="10429 Islington"/>
      <sheetName val="Angus Glen"/>
      <sheetName val="Islington Heritage"/>
      <sheetName val="Vellore Village"/>
    </sheetNames>
    <sheetDataSet>
      <sheetData sheetId="0"/>
      <sheetData sheetId="1"/>
      <sheetData sheetId="2"/>
      <sheetData sheetId="3"/>
      <sheetData sheetId="4"/>
      <sheetData sheetId="5"/>
      <sheetData sheetId="6">
        <row r="116">
          <cell r="J116">
            <v>4914.3299999999981</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12">
          <cell r="J12">
            <v>15374.140000000003</v>
          </cell>
        </row>
      </sheetData>
      <sheetData sheetId="24">
        <row r="11">
          <cell r="J11">
            <v>1434.46</v>
          </cell>
        </row>
      </sheetData>
      <sheetData sheetId="25">
        <row r="9">
          <cell r="J9">
            <v>-8.8817841970012523E-15</v>
          </cell>
        </row>
      </sheetData>
      <sheetData sheetId="26">
        <row r="9">
          <cell r="J9">
            <v>108378.03000000001</v>
          </cell>
        </row>
      </sheetData>
      <sheetData sheetId="27">
        <row r="9">
          <cell r="J9">
            <v>126368.37</v>
          </cell>
        </row>
      </sheetData>
      <sheetData sheetId="28">
        <row r="4">
          <cell r="J4">
            <v>0</v>
          </cell>
        </row>
      </sheetData>
      <sheetData sheetId="29">
        <row r="5">
          <cell r="J5">
            <v>19585.25</v>
          </cell>
        </row>
      </sheetData>
      <sheetData sheetId="30">
        <row r="7">
          <cell r="J7">
            <v>14995.210000000001</v>
          </cell>
        </row>
      </sheetData>
      <sheetData sheetId="31">
        <row r="18">
          <cell r="J18">
            <v>36638.130000000005</v>
          </cell>
        </row>
      </sheetData>
      <sheetData sheetId="32">
        <row r="4">
          <cell r="J4">
            <v>109.88</v>
          </cell>
        </row>
      </sheetData>
      <sheetData sheetId="33">
        <row r="3">
          <cell r="J3">
            <v>72.53</v>
          </cell>
        </row>
      </sheetData>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from CSS (Retail and MEU)"/>
      <sheetName val="Actuals from CSS - SSS"/>
      <sheetName val="Actuals from CSS - Retail"/>
    </sheetNames>
    <sheetDataSet>
      <sheetData sheetId="0" refreshError="1">
        <row r="9">
          <cell r="B9" t="str">
            <v>Farm</v>
          </cell>
        </row>
        <row r="10">
          <cell r="B10" t="str">
            <v>Single Phase</v>
          </cell>
        </row>
        <row r="11">
          <cell r="B11" t="str">
            <v>Non RRA</v>
          </cell>
        </row>
        <row r="12">
          <cell r="B12" t="str">
            <v>Energy</v>
          </cell>
          <cell r="C12" t="str">
            <v>F40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row>
        <row r="13">
          <cell r="B13" t="str">
            <v>Demand</v>
          </cell>
          <cell r="C13" t="str">
            <v>(F42</v>
          </cell>
          <cell r="D13" t="str">
            <v>or F44</v>
          </cell>
          <cell r="E13" t="str">
            <v xml:space="preserve"> or F46)</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row>
        <row r="14">
          <cell r="B14" t="str">
            <v>RRA</v>
          </cell>
        </row>
        <row r="15">
          <cell r="B15" t="str">
            <v>Energy</v>
          </cell>
          <cell r="C15" t="str">
            <v>F41</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row>
        <row r="16">
          <cell r="B16" t="str">
            <v>Demand</v>
          </cell>
          <cell r="C16" t="str">
            <v>(F43</v>
          </cell>
          <cell r="D16" t="str">
            <v>or F45</v>
          </cell>
          <cell r="E16" t="str">
            <v>or  F47)</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row>
        <row r="17">
          <cell r="A17" t="str">
            <v>F21</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row>
        <row r="19">
          <cell r="B19" t="str">
            <v>3-Phase</v>
          </cell>
        </row>
        <row r="20">
          <cell r="B20" t="str">
            <v>Non RRA</v>
          </cell>
        </row>
        <row r="21">
          <cell r="B21" t="str">
            <v>Energy</v>
          </cell>
          <cell r="C21" t="str">
            <v>F60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row>
        <row r="22">
          <cell r="B22" t="str">
            <v>Demand</v>
          </cell>
          <cell r="C22" t="str">
            <v>(F62</v>
          </cell>
          <cell r="D22" t="str">
            <v>or F64</v>
          </cell>
          <cell r="E22" t="str">
            <v xml:space="preserve"> or F66)</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row>
        <row r="23">
          <cell r="B23" t="str">
            <v>Interval</v>
          </cell>
          <cell r="C23" t="str">
            <v>T96</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row>
        <row r="24">
          <cell r="B24" t="str">
            <v>RRA</v>
          </cell>
        </row>
        <row r="25">
          <cell r="B25" t="str">
            <v>Energy</v>
          </cell>
          <cell r="C25" t="str">
            <v>F61</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row>
        <row r="26">
          <cell r="B26" t="str">
            <v>Demand</v>
          </cell>
          <cell r="C26" t="str">
            <v>(F63</v>
          </cell>
          <cell r="D26" t="str">
            <v xml:space="preserve">or F65 </v>
          </cell>
          <cell r="E26" t="str">
            <v>or F67)</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row>
        <row r="27">
          <cell r="A27" t="str">
            <v>F23</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row>
        <row r="28">
          <cell r="A28" t="str">
            <v>FS</v>
          </cell>
          <cell r="B28" t="str">
            <v>Farm Secondary Service</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row>
        <row r="29">
          <cell r="B29" t="str">
            <v>General Service</v>
          </cell>
        </row>
        <row r="30">
          <cell r="B30" t="str">
            <v>Single Phase</v>
          </cell>
        </row>
        <row r="31">
          <cell r="B31" t="str">
            <v>Energy</v>
          </cell>
          <cell r="C31" t="str">
            <v>G40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row>
        <row r="32">
          <cell r="B32" t="str">
            <v>Demand</v>
          </cell>
          <cell r="C32" t="str">
            <v>(G42</v>
          </cell>
          <cell r="D32" t="str">
            <v>or G44</v>
          </cell>
          <cell r="E32" t="str">
            <v>or G46)</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row>
        <row r="33">
          <cell r="B33" t="str">
            <v>unmetered</v>
          </cell>
          <cell r="C33" t="str">
            <v>G48</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row>
        <row r="34">
          <cell r="B34" t="str">
            <v>Interval</v>
          </cell>
          <cell r="C34" t="str">
            <v>T96</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row>
        <row r="35">
          <cell r="B35" t="str">
            <v>Secondary Service</v>
          </cell>
          <cell r="C35" t="str">
            <v>S40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row>
        <row r="36">
          <cell r="A36" t="str">
            <v>G21</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row>
        <row r="37">
          <cell r="B37" t="str">
            <v>3-Phase</v>
          </cell>
        </row>
        <row r="38">
          <cell r="B38" t="str">
            <v>Energy</v>
          </cell>
          <cell r="C38" t="str">
            <v>G60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row>
        <row r="39">
          <cell r="B39" t="str">
            <v>Demand</v>
          </cell>
          <cell r="C39" t="str">
            <v>(G62</v>
          </cell>
          <cell r="D39" t="str">
            <v>or G64</v>
          </cell>
          <cell r="E39" t="str">
            <v>or G66)</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row>
        <row r="40">
          <cell r="B40" t="str">
            <v>Interval</v>
          </cell>
          <cell r="C40" t="str">
            <v>T96</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row>
        <row r="41">
          <cell r="B41" t="str">
            <v>unmetered</v>
          </cell>
          <cell r="C41" t="str">
            <v>G68</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row>
        <row r="42">
          <cell r="B42" t="str">
            <v>Secondary Service</v>
          </cell>
          <cell r="C42" t="str">
            <v>S60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row>
        <row r="43">
          <cell r="A43" t="str">
            <v>G23</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row>
        <row r="45">
          <cell r="B45" t="str">
            <v>Street Lights</v>
          </cell>
          <cell r="C45" t="str">
            <v>L40</v>
          </cell>
          <cell r="I45" t="str">
            <v>L4*</v>
          </cell>
        </row>
        <row r="46">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row>
        <row r="47">
          <cell r="A47" t="str">
            <v>L1</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row>
        <row r="49">
          <cell r="B49" t="str">
            <v>Residential (Energy Only)</v>
          </cell>
        </row>
        <row r="50">
          <cell r="B50" t="str">
            <v>High Density</v>
          </cell>
          <cell r="C50" t="str">
            <v>R40</v>
          </cell>
          <cell r="D50" t="str">
            <v>R42</v>
          </cell>
          <cell r="E50" t="str">
            <v>R44</v>
          </cell>
          <cell r="F50" t="str">
            <v>R46</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row>
        <row r="51">
          <cell r="A51" t="str">
            <v>R11</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row>
        <row r="52">
          <cell r="B52" t="str">
            <v>Norm Density (RRA)</v>
          </cell>
          <cell r="C52" t="str">
            <v>R50</v>
          </cell>
          <cell r="D52" t="str">
            <v>R52</v>
          </cell>
          <cell r="E52" t="str">
            <v>R54</v>
          </cell>
          <cell r="F52" t="str">
            <v>R56</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row>
        <row r="53">
          <cell r="A53" t="str">
            <v>R21</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row>
        <row r="54">
          <cell r="B54" t="str">
            <v>Seasonal High</v>
          </cell>
          <cell r="C54" t="str">
            <v>R41</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row>
        <row r="55">
          <cell r="A55" t="str">
            <v>R31</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row>
        <row r="56">
          <cell r="B56" t="str">
            <v>Seasonal Norm</v>
          </cell>
          <cell r="C56" t="str">
            <v>R51</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row>
        <row r="57">
          <cell r="A57" t="str">
            <v>R41</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row>
        <row r="58">
          <cell r="B58" t="str">
            <v>Transmission</v>
          </cell>
        </row>
        <row r="59">
          <cell r="B59" t="str">
            <v>Energy</v>
          </cell>
          <cell r="C59" t="str">
            <v>T60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row>
        <row r="60">
          <cell r="B60" t="str">
            <v>Interval</v>
          </cell>
          <cell r="C60" t="str">
            <v>T96</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row>
        <row r="61">
          <cell r="B61" t="str">
            <v>Demand</v>
          </cell>
          <cell r="C61" t="str">
            <v>T62</v>
          </cell>
          <cell r="D61" t="str">
            <v>T64</v>
          </cell>
          <cell r="E61" t="str">
            <v>T66</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row>
        <row r="62">
          <cell r="A62" t="str">
            <v>T2</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row>
        <row r="64">
          <cell r="B64" t="str">
            <v>Urban Gen Srvc</v>
          </cell>
        </row>
        <row r="65">
          <cell r="B65" t="str">
            <v xml:space="preserve">Single Phase </v>
          </cell>
        </row>
        <row r="66">
          <cell r="B66" t="str">
            <v>Energy</v>
          </cell>
          <cell r="C66" t="str">
            <v>U40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row>
        <row r="67">
          <cell r="B67" t="str">
            <v>Demand</v>
          </cell>
          <cell r="C67" t="str">
            <v>U42</v>
          </cell>
          <cell r="D67" t="str">
            <v>U44</v>
          </cell>
          <cell r="E67" t="str">
            <v>U46</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row>
        <row r="68">
          <cell r="B68" t="str">
            <v>Unmetered</v>
          </cell>
          <cell r="C68" t="str">
            <v>U48</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row>
        <row r="69">
          <cell r="B69" t="str">
            <v>3-Phase</v>
          </cell>
        </row>
        <row r="70">
          <cell r="B70" t="str">
            <v>Energy</v>
          </cell>
          <cell r="C70" t="str">
            <v>U60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row>
        <row r="71">
          <cell r="B71" t="str">
            <v>Demand</v>
          </cell>
          <cell r="C71" t="str">
            <v>U52</v>
          </cell>
          <cell r="D71" t="str">
            <v>U64</v>
          </cell>
          <cell r="E71" t="str">
            <v>U66</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row>
        <row r="72">
          <cell r="B72" t="str">
            <v>Interval</v>
          </cell>
          <cell r="C72" t="str">
            <v>T96</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row>
        <row r="73">
          <cell r="B73" t="str">
            <v>Unmetered</v>
          </cell>
          <cell r="C73" t="str">
            <v>U68</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row>
        <row r="74">
          <cell r="A74" t="str">
            <v>UG2</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row>
        <row r="76">
          <cell r="B76" t="str">
            <v>Urban residential (Energy Only)</v>
          </cell>
        </row>
        <row r="77">
          <cell r="B77" t="str">
            <v>Energy</v>
          </cell>
          <cell r="C77" t="str">
            <v>U50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row>
        <row r="78">
          <cell r="B78" t="str">
            <v>Demand</v>
          </cell>
          <cell r="C78" t="str">
            <v>U52</v>
          </cell>
          <cell r="D78" t="str">
            <v>U54</v>
          </cell>
          <cell r="E78" t="str">
            <v>U56</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row>
        <row r="79">
          <cell r="A79" t="str">
            <v>UR2</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row>
        <row r="85">
          <cell r="A85" t="str">
            <v>MEURTX</v>
          </cell>
          <cell r="B85" t="str">
            <v>Total - Residential</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row>
        <row r="86">
          <cell r="B86" t="str">
            <v>General Service</v>
          </cell>
        </row>
        <row r="87">
          <cell r="B87" t="str">
            <v xml:space="preserve">   General Service - Energy</v>
          </cell>
          <cell r="E87" t="str">
            <v>JT6</v>
          </cell>
          <cell r="F87" t="str">
            <v>JB1</v>
          </cell>
          <cell r="G87" t="str">
            <v>JF1</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row>
        <row r="88">
          <cell r="B88" t="str">
            <v xml:space="preserve">   General Service - Demand</v>
          </cell>
          <cell r="E88" t="str">
            <v>JT7, JT8, JT9</v>
          </cell>
          <cell r="F88" t="str">
            <v>JB2, JB3, JB4</v>
          </cell>
          <cell r="G88" t="str">
            <v>JF2, JF3, JF4, M85</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row>
        <row r="89">
          <cell r="B89" t="str">
            <v xml:space="preserve">   General Service - Interval</v>
          </cell>
          <cell r="C89" t="str">
            <v>T96</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row>
        <row r="90">
          <cell r="A90" t="str">
            <v>MGSTX</v>
          </cell>
          <cell r="B90" t="str">
            <v>Total - General Service</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row>
        <row r="91">
          <cell r="B91" t="str">
            <v>Large GS</v>
          </cell>
          <cell r="F91" t="str">
            <v>N58</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row>
        <row r="92">
          <cell r="A92" t="str">
            <v>MLGSTX</v>
          </cell>
          <cell r="B92" t="str">
            <v>Total - Large GS</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row>
        <row r="93">
          <cell r="B93" t="str">
            <v>Lights</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row>
        <row r="94">
          <cell r="A94" t="str">
            <v>MLTTX</v>
          </cell>
          <cell r="B94" t="str">
            <v>Total - Lights</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row>
        <row r="95">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row>
        <row r="96">
          <cell r="A96" t="str">
            <v xml:space="preserve">Other MEUs </v>
          </cell>
          <cell r="D96" t="str">
            <v>** See attached schedule</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row>
        <row r="98">
          <cell r="A98" t="str">
            <v>MEUR</v>
          </cell>
          <cell r="B98" t="str">
            <v>Total - Residential</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row>
        <row r="99">
          <cell r="B99" t="str">
            <v>General Service</v>
          </cell>
        </row>
        <row r="100">
          <cell r="B100" t="str">
            <v xml:space="preserve">   General Service - Energy</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row>
        <row r="101">
          <cell r="B101" t="str">
            <v xml:space="preserve">   General Service - Demand</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row>
        <row r="102">
          <cell r="B102" t="str">
            <v xml:space="preserve">   General Service - Interval</v>
          </cell>
          <cell r="C102" t="str">
            <v>T96</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row>
        <row r="103">
          <cell r="A103" t="str">
            <v>MGS</v>
          </cell>
          <cell r="B103" t="str">
            <v>Total - General Service</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row>
        <row r="104">
          <cell r="B104" t="str">
            <v>Large GS</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row>
        <row r="105">
          <cell r="A105" t="str">
            <v>MLGS</v>
          </cell>
          <cell r="B105" t="str">
            <v>Total - Large GS</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row>
        <row r="106">
          <cell r="B106" t="str">
            <v>Lights</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row>
        <row r="107">
          <cell r="A107" t="str">
            <v>MLT</v>
          </cell>
          <cell r="B107" t="str">
            <v>Total - Lights</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row>
        <row r="110">
          <cell r="A110" t="str">
            <v>Total</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row>
      </sheetData>
      <sheetData sheetId="1"/>
      <sheetData sheetId="2"/>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from CSS (Retail and MEU)"/>
      <sheetName val="Actuals from CSS - SSS"/>
      <sheetName val="Actuals from CSS - Retail"/>
      <sheetName val="Aug CSS Actuals"/>
    </sheetNames>
    <sheetDataSet>
      <sheetData sheetId="0" refreshError="1">
        <row r="9">
          <cell r="B9" t="str">
            <v>Farm</v>
          </cell>
        </row>
        <row r="10">
          <cell r="B10" t="str">
            <v>Single Phase</v>
          </cell>
        </row>
        <row r="11">
          <cell r="B11" t="str">
            <v>Non RRA</v>
          </cell>
        </row>
        <row r="12">
          <cell r="B12" t="str">
            <v>Energy</v>
          </cell>
          <cell r="C12" t="str">
            <v>F40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row>
        <row r="13">
          <cell r="B13" t="str">
            <v>Demand</v>
          </cell>
          <cell r="C13" t="str">
            <v>(F42</v>
          </cell>
          <cell r="D13" t="str">
            <v>or F44</v>
          </cell>
          <cell r="E13" t="str">
            <v xml:space="preserve"> or F46)</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row>
        <row r="14">
          <cell r="B14" t="str">
            <v>RRA</v>
          </cell>
        </row>
        <row r="15">
          <cell r="B15" t="str">
            <v>Energy</v>
          </cell>
          <cell r="C15" t="str">
            <v>F41</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row>
        <row r="16">
          <cell r="B16" t="str">
            <v>Demand</v>
          </cell>
          <cell r="C16" t="str">
            <v>(F43</v>
          </cell>
          <cell r="D16" t="str">
            <v>or F45</v>
          </cell>
          <cell r="E16" t="str">
            <v>or  F47)</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row>
        <row r="17">
          <cell r="A17" t="str">
            <v>F21</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row>
        <row r="19">
          <cell r="B19" t="str">
            <v>3-Phase</v>
          </cell>
        </row>
        <row r="20">
          <cell r="B20" t="str">
            <v>Non RRA</v>
          </cell>
        </row>
        <row r="21">
          <cell r="B21" t="str">
            <v>Energy</v>
          </cell>
          <cell r="C21" t="str">
            <v>F60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row>
        <row r="22">
          <cell r="B22" t="str">
            <v>Demand</v>
          </cell>
          <cell r="C22" t="str">
            <v>(F62</v>
          </cell>
          <cell r="D22" t="str">
            <v>or F64</v>
          </cell>
          <cell r="E22" t="str">
            <v xml:space="preserve"> or F66)</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row>
        <row r="23">
          <cell r="B23" t="str">
            <v>Interval</v>
          </cell>
          <cell r="C23" t="str">
            <v>T96</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row>
        <row r="24">
          <cell r="B24" t="str">
            <v>RRA</v>
          </cell>
        </row>
        <row r="25">
          <cell r="B25" t="str">
            <v>Energy</v>
          </cell>
          <cell r="C25" t="str">
            <v>F61</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row>
        <row r="26">
          <cell r="B26" t="str">
            <v>Demand</v>
          </cell>
          <cell r="C26" t="str">
            <v>(F63</v>
          </cell>
          <cell r="D26" t="str">
            <v xml:space="preserve">or F65 </v>
          </cell>
          <cell r="E26" t="str">
            <v>or F67)</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row>
        <row r="27">
          <cell r="A27" t="str">
            <v>F23</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row>
        <row r="28">
          <cell r="A28" t="str">
            <v>FS</v>
          </cell>
          <cell r="B28" t="str">
            <v>Farm Secondary Service</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row>
        <row r="29">
          <cell r="B29" t="str">
            <v>General Service</v>
          </cell>
        </row>
        <row r="30">
          <cell r="B30" t="str">
            <v>Single Phase</v>
          </cell>
        </row>
        <row r="31">
          <cell r="B31" t="str">
            <v>Energy</v>
          </cell>
          <cell r="C31" t="str">
            <v>G40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row>
        <row r="32">
          <cell r="B32" t="str">
            <v>Demand</v>
          </cell>
          <cell r="C32" t="str">
            <v>(G42</v>
          </cell>
          <cell r="D32" t="str">
            <v>or G44</v>
          </cell>
          <cell r="E32" t="str">
            <v>or G46)</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row>
        <row r="33">
          <cell r="B33" t="str">
            <v>unmetered</v>
          </cell>
          <cell r="C33" t="str">
            <v>G48</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row>
        <row r="34">
          <cell r="B34" t="str">
            <v>Interval</v>
          </cell>
          <cell r="C34" t="str">
            <v>T96</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row>
        <row r="35">
          <cell r="B35" t="str">
            <v>Secondary Service</v>
          </cell>
          <cell r="C35" t="str">
            <v>S40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row>
        <row r="36">
          <cell r="A36" t="str">
            <v>G21</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row>
        <row r="37">
          <cell r="B37" t="str">
            <v>3-Phase</v>
          </cell>
        </row>
        <row r="38">
          <cell r="B38" t="str">
            <v>Energy</v>
          </cell>
          <cell r="C38" t="str">
            <v>G60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row>
        <row r="39">
          <cell r="B39" t="str">
            <v>Demand</v>
          </cell>
          <cell r="C39" t="str">
            <v>(G62</v>
          </cell>
          <cell r="D39" t="str">
            <v>or G64</v>
          </cell>
          <cell r="E39" t="str">
            <v>or G66)</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row>
        <row r="40">
          <cell r="B40" t="str">
            <v>Interval</v>
          </cell>
          <cell r="C40" t="str">
            <v>T96</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row>
        <row r="41">
          <cell r="B41" t="str">
            <v>unmetered</v>
          </cell>
          <cell r="C41" t="str">
            <v>G68</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row>
        <row r="42">
          <cell r="B42" t="str">
            <v>Secondary Service</v>
          </cell>
          <cell r="C42" t="str">
            <v>S60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row>
        <row r="43">
          <cell r="A43" t="str">
            <v>G23</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row>
        <row r="45">
          <cell r="B45" t="str">
            <v>Street Lights</v>
          </cell>
          <cell r="C45" t="str">
            <v>L40</v>
          </cell>
          <cell r="I45" t="str">
            <v>L4*</v>
          </cell>
        </row>
        <row r="46">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row>
        <row r="47">
          <cell r="A47" t="str">
            <v>L1</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row>
        <row r="49">
          <cell r="B49" t="str">
            <v>Residential (Energy Only)</v>
          </cell>
        </row>
        <row r="50">
          <cell r="B50" t="str">
            <v>High Density</v>
          </cell>
          <cell r="C50" t="str">
            <v>R40</v>
          </cell>
          <cell r="D50" t="str">
            <v>R42</v>
          </cell>
          <cell r="E50" t="str">
            <v>R44</v>
          </cell>
          <cell r="F50" t="str">
            <v>R46</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row>
        <row r="51">
          <cell r="A51" t="str">
            <v>R11</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row>
        <row r="52">
          <cell r="B52" t="str">
            <v>Norm Density (RRA)</v>
          </cell>
          <cell r="C52" t="str">
            <v>R50</v>
          </cell>
          <cell r="D52" t="str">
            <v>R52</v>
          </cell>
          <cell r="E52" t="str">
            <v>R54</v>
          </cell>
          <cell r="F52" t="str">
            <v>R56</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row>
        <row r="53">
          <cell r="A53" t="str">
            <v>R21</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row>
        <row r="54">
          <cell r="B54" t="str">
            <v>Seasonal High</v>
          </cell>
          <cell r="C54" t="str">
            <v>R41</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row>
        <row r="55">
          <cell r="A55" t="str">
            <v>R31</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row>
        <row r="56">
          <cell r="B56" t="str">
            <v>Seasonal Norm</v>
          </cell>
          <cell r="C56" t="str">
            <v>R51</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row>
        <row r="57">
          <cell r="A57" t="str">
            <v>R41</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row>
        <row r="58">
          <cell r="B58" t="str">
            <v>Transmission</v>
          </cell>
        </row>
        <row r="59">
          <cell r="B59" t="str">
            <v>Energy</v>
          </cell>
          <cell r="C59" t="str">
            <v>T60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row>
        <row r="60">
          <cell r="B60" t="str">
            <v>Interval</v>
          </cell>
          <cell r="C60" t="str">
            <v>T96</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row>
        <row r="61">
          <cell r="B61" t="str">
            <v>Demand</v>
          </cell>
          <cell r="C61" t="str">
            <v>T62</v>
          </cell>
          <cell r="D61" t="str">
            <v>T64</v>
          </cell>
          <cell r="E61" t="str">
            <v>T66</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row>
        <row r="62">
          <cell r="A62" t="str">
            <v>T2</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row>
        <row r="64">
          <cell r="B64" t="str">
            <v>Urban Gen Srvc</v>
          </cell>
        </row>
        <row r="65">
          <cell r="B65" t="str">
            <v xml:space="preserve">Single Phase </v>
          </cell>
        </row>
        <row r="66">
          <cell r="B66" t="str">
            <v>Energy</v>
          </cell>
          <cell r="C66" t="str">
            <v>U40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row>
        <row r="67">
          <cell r="B67" t="str">
            <v>Demand</v>
          </cell>
          <cell r="C67" t="str">
            <v>U42</v>
          </cell>
          <cell r="D67" t="str">
            <v>U44</v>
          </cell>
          <cell r="E67" t="str">
            <v>U46</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row>
        <row r="68">
          <cell r="B68" t="str">
            <v>Unmetered</v>
          </cell>
          <cell r="C68" t="str">
            <v>U48</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row>
        <row r="69">
          <cell r="B69" t="str">
            <v>3-Phase</v>
          </cell>
        </row>
        <row r="70">
          <cell r="B70" t="str">
            <v>Energy</v>
          </cell>
          <cell r="C70" t="str">
            <v>U60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row>
        <row r="71">
          <cell r="B71" t="str">
            <v>Demand</v>
          </cell>
          <cell r="C71" t="str">
            <v>U52</v>
          </cell>
          <cell r="D71" t="str">
            <v>U64</v>
          </cell>
          <cell r="E71" t="str">
            <v>U66</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row>
        <row r="72">
          <cell r="B72" t="str">
            <v>Interval</v>
          </cell>
          <cell r="C72" t="str">
            <v>T96</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row>
        <row r="73">
          <cell r="B73" t="str">
            <v>Unmetered</v>
          </cell>
          <cell r="C73" t="str">
            <v>U68</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row>
        <row r="74">
          <cell r="A74" t="str">
            <v>UG2</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row>
        <row r="76">
          <cell r="B76" t="str">
            <v>Urban residential (Energy Only)</v>
          </cell>
        </row>
        <row r="77">
          <cell r="B77" t="str">
            <v>Energy</v>
          </cell>
          <cell r="C77" t="str">
            <v>U50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row>
        <row r="78">
          <cell r="B78" t="str">
            <v>Demand</v>
          </cell>
          <cell r="C78" t="str">
            <v>U52</v>
          </cell>
          <cell r="D78" t="str">
            <v>U54</v>
          </cell>
          <cell r="E78" t="str">
            <v>U56</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row>
        <row r="79">
          <cell r="A79" t="str">
            <v>UR2</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row>
        <row r="85">
          <cell r="A85" t="str">
            <v>MEURTX</v>
          </cell>
          <cell r="B85" t="str">
            <v>Total - Residential</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row>
        <row r="86">
          <cell r="B86" t="str">
            <v>General Service</v>
          </cell>
        </row>
        <row r="87">
          <cell r="B87" t="str">
            <v xml:space="preserve">   General Service - Energy</v>
          </cell>
          <cell r="E87" t="str">
            <v>JT6</v>
          </cell>
          <cell r="F87" t="str">
            <v>JB1</v>
          </cell>
          <cell r="G87" t="str">
            <v>JF1</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row>
        <row r="88">
          <cell r="B88" t="str">
            <v xml:space="preserve">   General Service - Demand</v>
          </cell>
          <cell r="E88" t="str">
            <v>JT7, JT8, JT9</v>
          </cell>
          <cell r="F88" t="str">
            <v>JB2, JB3, JB4</v>
          </cell>
          <cell r="G88" t="str">
            <v>JF2, JF3, JF4, M85</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row>
        <row r="89">
          <cell r="B89" t="str">
            <v xml:space="preserve">   General Service - Interval</v>
          </cell>
          <cell r="C89" t="str">
            <v>T96</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row>
        <row r="90">
          <cell r="A90" t="str">
            <v>MGSTX</v>
          </cell>
          <cell r="B90" t="str">
            <v>Total - General Service</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row>
        <row r="91">
          <cell r="B91" t="str">
            <v>Large GS</v>
          </cell>
          <cell r="F91" t="str">
            <v>N58</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row>
        <row r="92">
          <cell r="A92" t="str">
            <v>MLGSTX</v>
          </cell>
          <cell r="B92" t="str">
            <v>Total - Large GS</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row>
        <row r="93">
          <cell r="B93" t="str">
            <v>Lights</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row>
        <row r="94">
          <cell r="A94" t="str">
            <v>MLTTX</v>
          </cell>
          <cell r="B94" t="str">
            <v>Total - Lights</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row>
        <row r="95">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row>
        <row r="96">
          <cell r="A96" t="str">
            <v xml:space="preserve">Other MEUs </v>
          </cell>
          <cell r="D96" t="str">
            <v>** See attached schedule</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row>
        <row r="98">
          <cell r="A98" t="str">
            <v>MEUR</v>
          </cell>
          <cell r="B98" t="str">
            <v>Total - Residential</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row>
        <row r="99">
          <cell r="B99" t="str">
            <v>General Service</v>
          </cell>
        </row>
        <row r="100">
          <cell r="B100" t="str">
            <v xml:space="preserve">   General Service - Energy</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row>
        <row r="101">
          <cell r="B101" t="str">
            <v xml:space="preserve">   General Service - Demand</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row>
        <row r="102">
          <cell r="B102" t="str">
            <v xml:space="preserve">   General Service - Interval</v>
          </cell>
          <cell r="C102" t="str">
            <v>T96</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row>
        <row r="103">
          <cell r="A103" t="str">
            <v>MGS</v>
          </cell>
          <cell r="B103" t="str">
            <v>Total - General Service</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row>
        <row r="104">
          <cell r="B104" t="str">
            <v>Large GS</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row>
        <row r="105">
          <cell r="A105" t="str">
            <v>MLGS</v>
          </cell>
          <cell r="B105" t="str">
            <v>Total - Large GS</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row>
        <row r="106">
          <cell r="B106" t="str">
            <v>Lights</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row>
        <row r="107">
          <cell r="A107" t="str">
            <v>MLT</v>
          </cell>
          <cell r="B107" t="str">
            <v>Total - Lights</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row>
        <row r="110">
          <cell r="A110" t="str">
            <v>Total</v>
          </cell>
          <cell r="K110">
            <v>0</v>
          </cell>
          <cell r="R110">
            <v>0</v>
          </cell>
        </row>
      </sheetData>
      <sheetData sheetId="1"/>
      <sheetData sheetId="2"/>
      <sheetData sheetId="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from CSS (Retail and MEU)"/>
      <sheetName val="Actuals from CSS - SSS"/>
      <sheetName val="Actuals from CSS - Retail"/>
    </sheetNames>
    <sheetDataSet>
      <sheetData sheetId="0" refreshError="1">
        <row r="9">
          <cell r="B9" t="str">
            <v>Farm</v>
          </cell>
        </row>
        <row r="10">
          <cell r="B10" t="str">
            <v>Single Phase</v>
          </cell>
        </row>
        <row r="11">
          <cell r="B11" t="str">
            <v>Non RRA</v>
          </cell>
        </row>
        <row r="12">
          <cell r="B12" t="str">
            <v>Energy</v>
          </cell>
          <cell r="C12" t="str">
            <v>F40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row>
        <row r="13">
          <cell r="B13" t="str">
            <v>Demand</v>
          </cell>
          <cell r="C13" t="str">
            <v>(F42</v>
          </cell>
          <cell r="D13" t="str">
            <v>or F44</v>
          </cell>
          <cell r="E13" t="str">
            <v xml:space="preserve"> or F46)</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row>
        <row r="14">
          <cell r="B14" t="str">
            <v>RRA</v>
          </cell>
        </row>
        <row r="15">
          <cell r="B15" t="str">
            <v>Energy</v>
          </cell>
          <cell r="C15" t="str">
            <v>F41</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row>
        <row r="16">
          <cell r="B16" t="str">
            <v>Demand</v>
          </cell>
          <cell r="C16" t="str">
            <v>(F43</v>
          </cell>
          <cell r="D16" t="str">
            <v>or F45</v>
          </cell>
          <cell r="E16" t="str">
            <v>or  F47)</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row>
        <row r="17">
          <cell r="A17" t="str">
            <v>F21</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row>
        <row r="19">
          <cell r="B19" t="str">
            <v>3-Phase</v>
          </cell>
        </row>
        <row r="20">
          <cell r="B20" t="str">
            <v>Non RRA</v>
          </cell>
        </row>
        <row r="21">
          <cell r="B21" t="str">
            <v>Energy</v>
          </cell>
          <cell r="C21" t="str">
            <v>F60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row>
        <row r="22">
          <cell r="B22" t="str">
            <v>Demand</v>
          </cell>
          <cell r="C22" t="str">
            <v>(F62</v>
          </cell>
          <cell r="D22" t="str">
            <v>or F64</v>
          </cell>
          <cell r="E22" t="str">
            <v xml:space="preserve"> or F66)</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row>
        <row r="23">
          <cell r="B23" t="str">
            <v>Interval</v>
          </cell>
          <cell r="C23" t="str">
            <v>T96</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row>
        <row r="24">
          <cell r="B24" t="str">
            <v>RRA</v>
          </cell>
        </row>
        <row r="25">
          <cell r="B25" t="str">
            <v>Energy</v>
          </cell>
          <cell r="C25" t="str">
            <v>F61</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row>
        <row r="26">
          <cell r="B26" t="str">
            <v>Demand</v>
          </cell>
          <cell r="C26" t="str">
            <v>(F63</v>
          </cell>
          <cell r="D26" t="str">
            <v xml:space="preserve">or F65 </v>
          </cell>
          <cell r="E26" t="str">
            <v>or F67)</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row>
        <row r="27">
          <cell r="A27" t="str">
            <v>F23</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row>
        <row r="28">
          <cell r="A28" t="str">
            <v>FS</v>
          </cell>
          <cell r="B28" t="str">
            <v>Farm Secondary Service</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row>
        <row r="29">
          <cell r="B29" t="str">
            <v>General Service</v>
          </cell>
        </row>
        <row r="30">
          <cell r="B30" t="str">
            <v>Single Phase</v>
          </cell>
        </row>
        <row r="31">
          <cell r="B31" t="str">
            <v>Energy</v>
          </cell>
          <cell r="C31" t="str">
            <v>G40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row>
        <row r="32">
          <cell r="B32" t="str">
            <v>Demand</v>
          </cell>
          <cell r="C32" t="str">
            <v>(G42</v>
          </cell>
          <cell r="D32" t="str">
            <v>or G44</v>
          </cell>
          <cell r="E32" t="str">
            <v>or G46)</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row>
        <row r="33">
          <cell r="B33" t="str">
            <v>unmetered</v>
          </cell>
          <cell r="C33" t="str">
            <v>G48</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row>
        <row r="34">
          <cell r="B34" t="str">
            <v>Interval</v>
          </cell>
          <cell r="C34" t="str">
            <v>T96</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row>
        <row r="35">
          <cell r="B35" t="str">
            <v>Secondary Service</v>
          </cell>
          <cell r="C35" t="str">
            <v>S40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row>
        <row r="36">
          <cell r="A36" t="str">
            <v>G21</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row>
        <row r="37">
          <cell r="B37" t="str">
            <v>3-Phase</v>
          </cell>
        </row>
        <row r="38">
          <cell r="B38" t="str">
            <v>Energy</v>
          </cell>
          <cell r="C38" t="str">
            <v>G60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row>
        <row r="39">
          <cell r="B39" t="str">
            <v>Demand</v>
          </cell>
          <cell r="C39" t="str">
            <v>(G62</v>
          </cell>
          <cell r="D39" t="str">
            <v>or G64</v>
          </cell>
          <cell r="E39" t="str">
            <v>or G66)</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row>
        <row r="40">
          <cell r="B40" t="str">
            <v>Interval</v>
          </cell>
          <cell r="C40" t="str">
            <v>T96</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row>
        <row r="41">
          <cell r="B41" t="str">
            <v>unmetered</v>
          </cell>
          <cell r="C41" t="str">
            <v>G68</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row>
        <row r="42">
          <cell r="B42" t="str">
            <v>Secondary Service</v>
          </cell>
          <cell r="C42" t="str">
            <v>S60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row>
        <row r="43">
          <cell r="A43" t="str">
            <v>G23</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row>
        <row r="45">
          <cell r="B45" t="str">
            <v>Street Lights</v>
          </cell>
          <cell r="C45" t="str">
            <v>L40</v>
          </cell>
          <cell r="I45" t="str">
            <v>L4*</v>
          </cell>
        </row>
        <row r="46">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row>
        <row r="47">
          <cell r="A47" t="str">
            <v>L1</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row>
        <row r="49">
          <cell r="B49" t="str">
            <v>Residential (Energy Only)</v>
          </cell>
        </row>
        <row r="50">
          <cell r="B50" t="str">
            <v>High Density</v>
          </cell>
          <cell r="C50" t="str">
            <v>R40</v>
          </cell>
          <cell r="D50" t="str">
            <v>R42</v>
          </cell>
          <cell r="E50" t="str">
            <v>R44</v>
          </cell>
          <cell r="F50" t="str">
            <v>R46</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row>
        <row r="51">
          <cell r="A51" t="str">
            <v>R11</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row>
        <row r="52">
          <cell r="B52" t="str">
            <v>Norm Density (RRA)</v>
          </cell>
          <cell r="C52" t="str">
            <v>R50</v>
          </cell>
          <cell r="D52" t="str">
            <v>R52</v>
          </cell>
          <cell r="E52" t="str">
            <v>R54</v>
          </cell>
          <cell r="F52" t="str">
            <v>R56</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row>
        <row r="53">
          <cell r="A53" t="str">
            <v>R21</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row>
        <row r="54">
          <cell r="B54" t="str">
            <v>Seasonal High</v>
          </cell>
          <cell r="C54" t="str">
            <v>R41</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row>
        <row r="55">
          <cell r="A55" t="str">
            <v>R31</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row>
        <row r="56">
          <cell r="B56" t="str">
            <v>Seasonal Norm</v>
          </cell>
          <cell r="C56" t="str">
            <v>R51</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row>
        <row r="57">
          <cell r="A57" t="str">
            <v>R41</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row>
        <row r="58">
          <cell r="B58" t="str">
            <v>Transmission</v>
          </cell>
        </row>
        <row r="59">
          <cell r="B59" t="str">
            <v>Energy</v>
          </cell>
          <cell r="C59" t="str">
            <v>T60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row>
        <row r="60">
          <cell r="B60" t="str">
            <v>Interval</v>
          </cell>
          <cell r="C60" t="str">
            <v>T96</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row>
        <row r="61">
          <cell r="B61" t="str">
            <v>Demand</v>
          </cell>
          <cell r="C61" t="str">
            <v>T62</v>
          </cell>
          <cell r="D61" t="str">
            <v>T64</v>
          </cell>
          <cell r="E61" t="str">
            <v>T66</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row>
        <row r="62">
          <cell r="A62" t="str">
            <v>T2</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row>
        <row r="64">
          <cell r="B64" t="str">
            <v>Urban Gen Srvc</v>
          </cell>
        </row>
        <row r="65">
          <cell r="B65" t="str">
            <v xml:space="preserve">Single Phase </v>
          </cell>
        </row>
        <row r="66">
          <cell r="B66" t="str">
            <v>Energy</v>
          </cell>
          <cell r="C66" t="str">
            <v>U40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row>
        <row r="67">
          <cell r="B67" t="str">
            <v>Demand</v>
          </cell>
          <cell r="C67" t="str">
            <v>U42</v>
          </cell>
          <cell r="D67" t="str">
            <v>U44</v>
          </cell>
          <cell r="E67" t="str">
            <v>U46</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row>
        <row r="68">
          <cell r="B68" t="str">
            <v>Unmetered</v>
          </cell>
          <cell r="C68" t="str">
            <v>U48</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row>
        <row r="69">
          <cell r="B69" t="str">
            <v>3-Phase</v>
          </cell>
        </row>
        <row r="70">
          <cell r="B70" t="str">
            <v>Energy</v>
          </cell>
          <cell r="C70" t="str">
            <v>U60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row>
        <row r="71">
          <cell r="B71" t="str">
            <v>Demand</v>
          </cell>
          <cell r="C71" t="str">
            <v>U52</v>
          </cell>
          <cell r="D71" t="str">
            <v>U64</v>
          </cell>
          <cell r="E71" t="str">
            <v>U66</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row>
        <row r="72">
          <cell r="B72" t="str">
            <v>Interval</v>
          </cell>
          <cell r="C72" t="str">
            <v>T96</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row>
        <row r="73">
          <cell r="B73" t="str">
            <v>Unmetered</v>
          </cell>
          <cell r="C73" t="str">
            <v>U68</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row>
        <row r="74">
          <cell r="A74" t="str">
            <v>UG2</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row>
        <row r="76">
          <cell r="B76" t="str">
            <v>Urban residential (Energy Only)</v>
          </cell>
        </row>
        <row r="77">
          <cell r="B77" t="str">
            <v>Energy</v>
          </cell>
          <cell r="C77" t="str">
            <v>U50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row>
        <row r="78">
          <cell r="B78" t="str">
            <v>Demand</v>
          </cell>
          <cell r="C78" t="str">
            <v>U52</v>
          </cell>
          <cell r="D78" t="str">
            <v>U54</v>
          </cell>
          <cell r="E78" t="str">
            <v>U56</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row>
        <row r="79">
          <cell r="A79" t="str">
            <v>UR2</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row>
        <row r="85">
          <cell r="A85" t="str">
            <v>MEURTX</v>
          </cell>
          <cell r="B85" t="str">
            <v>Total - Residential</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row>
        <row r="86">
          <cell r="B86" t="str">
            <v>General Service</v>
          </cell>
        </row>
        <row r="87">
          <cell r="B87" t="str">
            <v xml:space="preserve">   General Service - Energy</v>
          </cell>
          <cell r="E87" t="str">
            <v>JT6</v>
          </cell>
          <cell r="F87" t="str">
            <v>JB1</v>
          </cell>
          <cell r="G87" t="str">
            <v>JF1</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row>
        <row r="88">
          <cell r="B88" t="str">
            <v xml:space="preserve">   General Service - Demand</v>
          </cell>
          <cell r="E88" t="str">
            <v>JT7, JT8, JT9</v>
          </cell>
          <cell r="F88" t="str">
            <v>JB2, JB3, JB4</v>
          </cell>
          <cell r="G88" t="str">
            <v>JF2, JF3, JF4, M85</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row>
        <row r="89">
          <cell r="B89" t="str">
            <v xml:space="preserve">   General Service - Interval</v>
          </cell>
          <cell r="C89" t="str">
            <v>T96</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row>
        <row r="90">
          <cell r="A90" t="str">
            <v>MGSTX</v>
          </cell>
          <cell r="B90" t="str">
            <v>Total - General Service</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row>
        <row r="91">
          <cell r="B91" t="str">
            <v>Large GS</v>
          </cell>
          <cell r="F91" t="str">
            <v>N58</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row>
        <row r="92">
          <cell r="A92" t="str">
            <v>MLGSTX</v>
          </cell>
          <cell r="B92" t="str">
            <v>Total - Large GS</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row>
        <row r="93">
          <cell r="B93" t="str">
            <v>Lights</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row>
        <row r="94">
          <cell r="A94" t="str">
            <v>MLTTX</v>
          </cell>
          <cell r="B94" t="str">
            <v>Total - Lights</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row>
        <row r="95">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row>
        <row r="96">
          <cell r="A96" t="str">
            <v xml:space="preserve">Other MEUs </v>
          </cell>
          <cell r="D96" t="str">
            <v>** See attached schedule</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row>
        <row r="98">
          <cell r="A98" t="str">
            <v>MEUR</v>
          </cell>
          <cell r="B98" t="str">
            <v>Total - Residential</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row>
        <row r="99">
          <cell r="B99" t="str">
            <v>General Service</v>
          </cell>
        </row>
        <row r="100">
          <cell r="B100" t="str">
            <v xml:space="preserve">   General Service - Energy</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row>
        <row r="101">
          <cell r="B101" t="str">
            <v xml:space="preserve">   General Service - Demand</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row>
        <row r="102">
          <cell r="B102" t="str">
            <v xml:space="preserve">   General Service - Interval</v>
          </cell>
          <cell r="C102" t="str">
            <v>T96</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row>
        <row r="103">
          <cell r="A103" t="str">
            <v>MGS</v>
          </cell>
          <cell r="B103" t="str">
            <v>Total - General Service</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row>
        <row r="104">
          <cell r="B104" t="str">
            <v>Large GS</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row>
        <row r="105">
          <cell r="A105" t="str">
            <v>MLGS</v>
          </cell>
          <cell r="B105" t="str">
            <v>Total - Large GS</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row>
        <row r="106">
          <cell r="B106" t="str">
            <v>Lights</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row>
        <row r="107">
          <cell r="A107" t="str">
            <v>MLT</v>
          </cell>
          <cell r="B107" t="str">
            <v>Total - Lights</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row>
        <row r="110">
          <cell r="A110" t="str">
            <v>Total</v>
          </cell>
          <cell r="K110">
            <v>0</v>
          </cell>
          <cell r="R110">
            <v>0</v>
          </cell>
        </row>
      </sheetData>
      <sheetData sheetId="1"/>
      <sheetData sheetId="2"/>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from CSS (Retail and MEU)"/>
      <sheetName val="Actuals from CSS - SSS"/>
      <sheetName val="Actuals from CSS - Retail"/>
    </sheetNames>
    <sheetDataSet>
      <sheetData sheetId="0" refreshError="1">
        <row r="9">
          <cell r="B9" t="str">
            <v>Farm</v>
          </cell>
        </row>
        <row r="10">
          <cell r="B10" t="str">
            <v>Single Phase</v>
          </cell>
        </row>
        <row r="11">
          <cell r="B11" t="str">
            <v>Non RRA</v>
          </cell>
        </row>
        <row r="12">
          <cell r="B12" t="str">
            <v>Energy</v>
          </cell>
          <cell r="C12" t="str">
            <v>F40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row>
        <row r="13">
          <cell r="B13" t="str">
            <v>Demand</v>
          </cell>
          <cell r="C13" t="str">
            <v>(F42</v>
          </cell>
          <cell r="D13" t="str">
            <v>or F44</v>
          </cell>
          <cell r="E13" t="str">
            <v xml:space="preserve"> or F46)</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row>
        <row r="14">
          <cell r="B14" t="str">
            <v>RRA</v>
          </cell>
        </row>
        <row r="15">
          <cell r="B15" t="str">
            <v>Energy</v>
          </cell>
          <cell r="C15" t="str">
            <v>F41</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row>
        <row r="16">
          <cell r="B16" t="str">
            <v>Demand</v>
          </cell>
          <cell r="C16" t="str">
            <v>(F43</v>
          </cell>
          <cell r="D16" t="str">
            <v>or F45</v>
          </cell>
          <cell r="E16" t="str">
            <v>or  F47)</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row>
        <row r="17">
          <cell r="A17" t="str">
            <v>F21</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row>
        <row r="19">
          <cell r="B19" t="str">
            <v>3-Phase</v>
          </cell>
        </row>
        <row r="20">
          <cell r="B20" t="str">
            <v>Non RRA</v>
          </cell>
        </row>
        <row r="21">
          <cell r="B21" t="str">
            <v>Energy</v>
          </cell>
          <cell r="C21" t="str">
            <v>F60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row>
        <row r="22">
          <cell r="B22" t="str">
            <v>Demand</v>
          </cell>
          <cell r="C22" t="str">
            <v>(F62</v>
          </cell>
          <cell r="D22" t="str">
            <v>or F64</v>
          </cell>
          <cell r="E22" t="str">
            <v xml:space="preserve"> or F66)</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row>
        <row r="23">
          <cell r="B23" t="str">
            <v>Interval</v>
          </cell>
          <cell r="C23" t="str">
            <v>T96</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row>
        <row r="24">
          <cell r="B24" t="str">
            <v>RRA</v>
          </cell>
        </row>
        <row r="25">
          <cell r="B25" t="str">
            <v>Energy</v>
          </cell>
          <cell r="C25" t="str">
            <v>F61</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row>
        <row r="26">
          <cell r="B26" t="str">
            <v>Demand</v>
          </cell>
          <cell r="C26" t="str">
            <v>(F63</v>
          </cell>
          <cell r="D26" t="str">
            <v xml:space="preserve">or F65 </v>
          </cell>
          <cell r="E26" t="str">
            <v>or F67)</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row>
        <row r="27">
          <cell r="A27" t="str">
            <v>F23</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row>
        <row r="28">
          <cell r="A28" t="str">
            <v>FS</v>
          </cell>
          <cell r="B28" t="str">
            <v>Farm Secondary Service</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row>
        <row r="29">
          <cell r="B29" t="str">
            <v>General Service</v>
          </cell>
        </row>
        <row r="30">
          <cell r="B30" t="str">
            <v>Single Phase</v>
          </cell>
        </row>
        <row r="31">
          <cell r="B31" t="str">
            <v>Energy</v>
          </cell>
          <cell r="C31" t="str">
            <v>G40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row>
        <row r="32">
          <cell r="B32" t="str">
            <v>Demand</v>
          </cell>
          <cell r="C32" t="str">
            <v>(G42</v>
          </cell>
          <cell r="D32" t="str">
            <v>or G44</v>
          </cell>
          <cell r="E32" t="str">
            <v>or G46)</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row>
        <row r="33">
          <cell r="B33" t="str">
            <v>unmetered</v>
          </cell>
          <cell r="C33" t="str">
            <v>G48</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row>
        <row r="34">
          <cell r="B34" t="str">
            <v>Interval</v>
          </cell>
          <cell r="C34" t="str">
            <v>T96</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row>
        <row r="35">
          <cell r="B35" t="str">
            <v>Secondary Service</v>
          </cell>
          <cell r="C35" t="str">
            <v>S40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row>
        <row r="36">
          <cell r="A36" t="str">
            <v>G21</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row>
        <row r="37">
          <cell r="B37" t="str">
            <v>3-Phase</v>
          </cell>
        </row>
        <row r="38">
          <cell r="B38" t="str">
            <v>Energy</v>
          </cell>
          <cell r="C38" t="str">
            <v>G60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row>
        <row r="39">
          <cell r="B39" t="str">
            <v>Demand</v>
          </cell>
          <cell r="C39" t="str">
            <v>(G62</v>
          </cell>
          <cell r="D39" t="str">
            <v>or G64</v>
          </cell>
          <cell r="E39" t="str">
            <v>or G66)</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row>
        <row r="40">
          <cell r="B40" t="str">
            <v>Interval</v>
          </cell>
          <cell r="C40" t="str">
            <v>T96</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row>
        <row r="41">
          <cell r="B41" t="str">
            <v>unmetered</v>
          </cell>
          <cell r="C41" t="str">
            <v>G68</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row>
        <row r="42">
          <cell r="B42" t="str">
            <v>Secondary Service</v>
          </cell>
          <cell r="C42" t="str">
            <v>S60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row>
        <row r="43">
          <cell r="A43" t="str">
            <v>G23</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row>
        <row r="45">
          <cell r="B45" t="str">
            <v>Street Lights</v>
          </cell>
          <cell r="C45" t="str">
            <v>L40</v>
          </cell>
          <cell r="I45" t="str">
            <v>L4*</v>
          </cell>
        </row>
        <row r="46">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row>
        <row r="47">
          <cell r="A47" t="str">
            <v>L1</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row>
        <row r="49">
          <cell r="B49" t="str">
            <v>Residential (Energy Only)</v>
          </cell>
        </row>
        <row r="50">
          <cell r="B50" t="str">
            <v>High Density</v>
          </cell>
          <cell r="C50" t="str">
            <v>R40</v>
          </cell>
          <cell r="D50" t="str">
            <v>R42</v>
          </cell>
          <cell r="E50" t="str">
            <v>R44</v>
          </cell>
          <cell r="F50" t="str">
            <v>R46</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row>
        <row r="51">
          <cell r="A51" t="str">
            <v>R11</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row>
        <row r="52">
          <cell r="B52" t="str">
            <v>Norm Density (RRA)</v>
          </cell>
          <cell r="C52" t="str">
            <v>R50</v>
          </cell>
          <cell r="D52" t="str">
            <v>R52</v>
          </cell>
          <cell r="E52" t="str">
            <v>R54</v>
          </cell>
          <cell r="F52" t="str">
            <v>R56</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row>
        <row r="53">
          <cell r="A53" t="str">
            <v>R21</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row>
        <row r="54">
          <cell r="B54" t="str">
            <v>Seasonal High</v>
          </cell>
          <cell r="C54" t="str">
            <v>R41</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row>
        <row r="55">
          <cell r="A55" t="str">
            <v>R31</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row>
        <row r="56">
          <cell r="B56" t="str">
            <v>Seasonal Norm</v>
          </cell>
          <cell r="C56" t="str">
            <v>R51</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row>
        <row r="57">
          <cell r="A57" t="str">
            <v>R41</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row>
        <row r="58">
          <cell r="B58" t="str">
            <v>Transmission</v>
          </cell>
        </row>
        <row r="59">
          <cell r="B59" t="str">
            <v>Energy</v>
          </cell>
          <cell r="C59" t="str">
            <v>T60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row>
        <row r="60">
          <cell r="B60" t="str">
            <v>Interval</v>
          </cell>
          <cell r="C60" t="str">
            <v>T96</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row>
        <row r="61">
          <cell r="B61" t="str">
            <v>Demand</v>
          </cell>
          <cell r="C61" t="str">
            <v>T62</v>
          </cell>
          <cell r="D61" t="str">
            <v>T64</v>
          </cell>
          <cell r="E61" t="str">
            <v>T66</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row>
        <row r="62">
          <cell r="A62" t="str">
            <v>T2</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row>
        <row r="64">
          <cell r="B64" t="str">
            <v>Urban Gen Srvc</v>
          </cell>
        </row>
        <row r="65">
          <cell r="B65" t="str">
            <v xml:space="preserve">Single Phase </v>
          </cell>
        </row>
        <row r="66">
          <cell r="B66" t="str">
            <v>Energy</v>
          </cell>
          <cell r="C66" t="str">
            <v>U40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row>
        <row r="67">
          <cell r="B67" t="str">
            <v>Demand</v>
          </cell>
          <cell r="C67" t="str">
            <v>U42</v>
          </cell>
          <cell r="D67" t="str">
            <v>U44</v>
          </cell>
          <cell r="E67" t="str">
            <v>U46</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row>
        <row r="68">
          <cell r="B68" t="str">
            <v>Unmetered</v>
          </cell>
          <cell r="C68" t="str">
            <v>U48</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row>
        <row r="69">
          <cell r="B69" t="str">
            <v>3-Phase</v>
          </cell>
        </row>
        <row r="70">
          <cell r="B70" t="str">
            <v>Energy</v>
          </cell>
          <cell r="C70" t="str">
            <v>U60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row>
        <row r="71">
          <cell r="B71" t="str">
            <v>Demand</v>
          </cell>
          <cell r="C71" t="str">
            <v>U52</v>
          </cell>
          <cell r="D71" t="str">
            <v>U64</v>
          </cell>
          <cell r="E71" t="str">
            <v>U66</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row>
        <row r="72">
          <cell r="B72" t="str">
            <v>Interval</v>
          </cell>
          <cell r="C72" t="str">
            <v>T96</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row>
        <row r="73">
          <cell r="B73" t="str">
            <v>Unmetered</v>
          </cell>
          <cell r="C73" t="str">
            <v>U68</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row>
        <row r="74">
          <cell r="A74" t="str">
            <v>UG2</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row>
        <row r="76">
          <cell r="B76" t="str">
            <v>Urban residential (Energy Only)</v>
          </cell>
        </row>
        <row r="77">
          <cell r="B77" t="str">
            <v>Energy</v>
          </cell>
          <cell r="C77" t="str">
            <v>U50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row>
        <row r="78">
          <cell r="B78" t="str">
            <v>Demand</v>
          </cell>
          <cell r="C78" t="str">
            <v>U52</v>
          </cell>
          <cell r="D78" t="str">
            <v>U54</v>
          </cell>
          <cell r="E78" t="str">
            <v>U56</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row>
        <row r="79">
          <cell r="A79" t="str">
            <v>UR2</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row>
        <row r="85">
          <cell r="A85" t="str">
            <v>MEURTX</v>
          </cell>
          <cell r="B85" t="str">
            <v>Total - Residential</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row>
        <row r="86">
          <cell r="B86" t="str">
            <v>General Service</v>
          </cell>
        </row>
        <row r="87">
          <cell r="B87" t="str">
            <v xml:space="preserve">   General Service - Energy</v>
          </cell>
          <cell r="E87" t="str">
            <v>JT6</v>
          </cell>
          <cell r="F87" t="str">
            <v>JB1</v>
          </cell>
          <cell r="G87" t="str">
            <v>JF1</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row>
        <row r="88">
          <cell r="B88" t="str">
            <v xml:space="preserve">   General Service - Demand</v>
          </cell>
          <cell r="E88" t="str">
            <v>JT7, JT8, JT9</v>
          </cell>
          <cell r="F88" t="str">
            <v>JB2, JB3, JB4</v>
          </cell>
          <cell r="G88" t="str">
            <v>JF2, JF3, JF4, M85</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row>
        <row r="89">
          <cell r="B89" t="str">
            <v xml:space="preserve">   General Service - Interval</v>
          </cell>
          <cell r="C89" t="str">
            <v>T96</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row>
        <row r="90">
          <cell r="A90" t="str">
            <v>MGSTX</v>
          </cell>
          <cell r="B90" t="str">
            <v>Total - General Service</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row>
        <row r="91">
          <cell r="B91" t="str">
            <v>Large GS</v>
          </cell>
          <cell r="F91" t="str">
            <v>N58</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row>
        <row r="92">
          <cell r="A92" t="str">
            <v>MLGSTX</v>
          </cell>
          <cell r="B92" t="str">
            <v>Total - Large GS</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row>
        <row r="93">
          <cell r="B93" t="str">
            <v>Lights</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row>
        <row r="94">
          <cell r="A94" t="str">
            <v>MLTTX</v>
          </cell>
          <cell r="B94" t="str">
            <v>Total - Lights</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row>
        <row r="95">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row>
        <row r="96">
          <cell r="A96" t="str">
            <v xml:space="preserve">Other MEUs </v>
          </cell>
          <cell r="D96" t="str">
            <v>** See attached schedule</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row>
        <row r="98">
          <cell r="A98" t="str">
            <v>MEUR</v>
          </cell>
          <cell r="B98" t="str">
            <v>Total - Residential</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row>
        <row r="99">
          <cell r="B99" t="str">
            <v>General Service</v>
          </cell>
        </row>
        <row r="100">
          <cell r="B100" t="str">
            <v xml:space="preserve">   General Service - Energy</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row>
        <row r="101">
          <cell r="B101" t="str">
            <v xml:space="preserve">   General Service - Demand</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row>
        <row r="102">
          <cell r="B102" t="str">
            <v xml:space="preserve">   General Service - Interval</v>
          </cell>
          <cell r="C102" t="str">
            <v>T96</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row>
        <row r="103">
          <cell r="A103" t="str">
            <v>MGS</v>
          </cell>
          <cell r="B103" t="str">
            <v>Total - General Service</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row>
        <row r="104">
          <cell r="B104" t="str">
            <v>Large GS</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row>
        <row r="105">
          <cell r="A105" t="str">
            <v>MLGS</v>
          </cell>
          <cell r="B105" t="str">
            <v>Total - Large GS</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row>
        <row r="106">
          <cell r="B106" t="str">
            <v>Lights</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row>
        <row r="107">
          <cell r="A107" t="str">
            <v>MLT</v>
          </cell>
          <cell r="B107" t="str">
            <v>Total - Lights</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row>
        <row r="110">
          <cell r="A110" t="str">
            <v>Total</v>
          </cell>
          <cell r="K110">
            <v>0</v>
          </cell>
          <cell r="R110">
            <v>0</v>
          </cell>
        </row>
      </sheetData>
      <sheetData sheetId="1"/>
      <sheetData sheetId="2"/>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from CSS (Retail and MEU)"/>
      <sheetName val="Actuals from CSS - SSS"/>
      <sheetName val="Actuals from CSS - Retail"/>
      <sheetName val="Jan CSS Actuals"/>
    </sheetNames>
    <sheetDataSet>
      <sheetData sheetId="0" refreshError="1">
        <row r="9">
          <cell r="B9" t="str">
            <v>Farm</v>
          </cell>
        </row>
        <row r="10">
          <cell r="B10" t="str">
            <v>Single Phase</v>
          </cell>
        </row>
        <row r="11">
          <cell r="B11" t="str">
            <v>Non RRA</v>
          </cell>
        </row>
        <row r="12">
          <cell r="B12" t="str">
            <v>Energy</v>
          </cell>
          <cell r="C12" t="str">
            <v>F40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row>
        <row r="13">
          <cell r="B13" t="str">
            <v>Demand</v>
          </cell>
          <cell r="C13" t="str">
            <v>(F42</v>
          </cell>
          <cell r="D13" t="str">
            <v>or F44</v>
          </cell>
          <cell r="E13" t="str">
            <v xml:space="preserve"> or F46)</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row>
        <row r="14">
          <cell r="B14" t="str">
            <v>RRA</v>
          </cell>
        </row>
        <row r="15">
          <cell r="B15" t="str">
            <v>Energy</v>
          </cell>
          <cell r="C15" t="str">
            <v>F41</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row>
        <row r="16">
          <cell r="B16" t="str">
            <v>Demand</v>
          </cell>
          <cell r="C16" t="str">
            <v>(F43</v>
          </cell>
          <cell r="D16" t="str">
            <v>or F45</v>
          </cell>
          <cell r="E16" t="str">
            <v>or  F47)</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row>
        <row r="17">
          <cell r="A17" t="str">
            <v>F21</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row>
        <row r="19">
          <cell r="B19" t="str">
            <v>3-Phase</v>
          </cell>
        </row>
        <row r="20">
          <cell r="B20" t="str">
            <v>Non RRA</v>
          </cell>
        </row>
        <row r="21">
          <cell r="B21" t="str">
            <v>Energy</v>
          </cell>
          <cell r="C21" t="str">
            <v>F60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row>
        <row r="22">
          <cell r="B22" t="str">
            <v>Demand</v>
          </cell>
          <cell r="C22" t="str">
            <v>(F62</v>
          </cell>
          <cell r="D22" t="str">
            <v>or F64</v>
          </cell>
          <cell r="E22" t="str">
            <v xml:space="preserve"> or F66)</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row>
        <row r="23">
          <cell r="B23" t="str">
            <v>Interval</v>
          </cell>
          <cell r="C23" t="str">
            <v>T96</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row>
        <row r="24">
          <cell r="B24" t="str">
            <v>RRA</v>
          </cell>
        </row>
        <row r="25">
          <cell r="B25" t="str">
            <v>Energy</v>
          </cell>
          <cell r="C25" t="str">
            <v>F61</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row>
        <row r="26">
          <cell r="B26" t="str">
            <v>Demand</v>
          </cell>
          <cell r="C26" t="str">
            <v>(F63</v>
          </cell>
          <cell r="D26" t="str">
            <v xml:space="preserve">or F65 </v>
          </cell>
          <cell r="E26" t="str">
            <v>or F67)</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row>
        <row r="27">
          <cell r="A27" t="str">
            <v>F23</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row>
        <row r="28">
          <cell r="A28" t="str">
            <v>FS</v>
          </cell>
          <cell r="B28" t="str">
            <v>Farm Secondary Service</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row>
        <row r="29">
          <cell r="B29" t="str">
            <v>General Service</v>
          </cell>
        </row>
        <row r="30">
          <cell r="B30" t="str">
            <v>Single Phase</v>
          </cell>
        </row>
        <row r="31">
          <cell r="B31" t="str">
            <v>Energy</v>
          </cell>
          <cell r="C31" t="str">
            <v>G40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row>
        <row r="32">
          <cell r="B32" t="str">
            <v>Demand</v>
          </cell>
          <cell r="C32" t="str">
            <v>(G42</v>
          </cell>
          <cell r="D32" t="str">
            <v>or G44</v>
          </cell>
          <cell r="E32" t="str">
            <v>or G46)</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row>
        <row r="33">
          <cell r="B33" t="str">
            <v>unmetered</v>
          </cell>
          <cell r="C33" t="str">
            <v>G48</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row>
        <row r="34">
          <cell r="B34" t="str">
            <v>Interval</v>
          </cell>
          <cell r="C34" t="str">
            <v>T96</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row>
        <row r="35">
          <cell r="B35" t="str">
            <v>Secondary Service</v>
          </cell>
          <cell r="C35" t="str">
            <v>S40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row>
        <row r="36">
          <cell r="A36" t="str">
            <v>G21</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row>
        <row r="37">
          <cell r="B37" t="str">
            <v>3-Phase</v>
          </cell>
        </row>
        <row r="38">
          <cell r="B38" t="str">
            <v>Energy</v>
          </cell>
          <cell r="C38" t="str">
            <v>G60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row>
        <row r="39">
          <cell r="B39" t="str">
            <v>Demand</v>
          </cell>
          <cell r="C39" t="str">
            <v>(G62</v>
          </cell>
          <cell r="D39" t="str">
            <v>or G64</v>
          </cell>
          <cell r="E39" t="str">
            <v>or G66)</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row>
        <row r="40">
          <cell r="B40" t="str">
            <v>Interval</v>
          </cell>
          <cell r="C40" t="str">
            <v>T96</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row>
        <row r="41">
          <cell r="B41" t="str">
            <v>unmetered</v>
          </cell>
          <cell r="C41" t="str">
            <v>G68</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row>
        <row r="42">
          <cell r="B42" t="str">
            <v>Secondary Service</v>
          </cell>
          <cell r="C42" t="str">
            <v>S60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row>
        <row r="43">
          <cell r="A43" t="str">
            <v>G23</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row>
        <row r="45">
          <cell r="B45" t="str">
            <v>Street Lights</v>
          </cell>
          <cell r="C45" t="str">
            <v>L40</v>
          </cell>
          <cell r="I45" t="str">
            <v>L4*</v>
          </cell>
        </row>
        <row r="46">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row>
        <row r="47">
          <cell r="A47" t="str">
            <v>L1</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row>
        <row r="49">
          <cell r="B49" t="str">
            <v>Residential (Energy Only)</v>
          </cell>
        </row>
        <row r="50">
          <cell r="B50" t="str">
            <v>High Density</v>
          </cell>
          <cell r="C50" t="str">
            <v>R40</v>
          </cell>
          <cell r="D50" t="str">
            <v>R42</v>
          </cell>
          <cell r="E50" t="str">
            <v>R44</v>
          </cell>
          <cell r="F50" t="str">
            <v>R46</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row>
        <row r="51">
          <cell r="A51" t="str">
            <v>R11</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row>
        <row r="52">
          <cell r="B52" t="str">
            <v>Norm Density (RRA)</v>
          </cell>
          <cell r="C52" t="str">
            <v>R50</v>
          </cell>
          <cell r="D52" t="str">
            <v>R52</v>
          </cell>
          <cell r="E52" t="str">
            <v>R54</v>
          </cell>
          <cell r="F52" t="str">
            <v>R56</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row>
        <row r="53">
          <cell r="A53" t="str">
            <v>R21</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row>
        <row r="54">
          <cell r="B54" t="str">
            <v>Seasonal High</v>
          </cell>
          <cell r="C54" t="str">
            <v>R41</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row>
        <row r="55">
          <cell r="A55" t="str">
            <v>R31</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row>
        <row r="56">
          <cell r="B56" t="str">
            <v>Seasonal Norm</v>
          </cell>
          <cell r="C56" t="str">
            <v>R51</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row>
        <row r="57">
          <cell r="A57" t="str">
            <v>R41</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row>
        <row r="58">
          <cell r="B58" t="str">
            <v>Transmission</v>
          </cell>
        </row>
        <row r="59">
          <cell r="B59" t="str">
            <v>Energy</v>
          </cell>
          <cell r="C59" t="str">
            <v>T60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row>
        <row r="60">
          <cell r="B60" t="str">
            <v>Interval</v>
          </cell>
          <cell r="C60" t="str">
            <v>T96</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row>
        <row r="61">
          <cell r="B61" t="str">
            <v>Demand</v>
          </cell>
          <cell r="C61" t="str">
            <v>T62</v>
          </cell>
          <cell r="D61" t="str">
            <v>T64</v>
          </cell>
          <cell r="E61" t="str">
            <v>T66</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row>
        <row r="62">
          <cell r="A62" t="str">
            <v>T2</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row>
        <row r="64">
          <cell r="B64" t="str">
            <v>Urban Gen Srvc</v>
          </cell>
        </row>
        <row r="65">
          <cell r="B65" t="str">
            <v xml:space="preserve">Single Phase </v>
          </cell>
        </row>
        <row r="66">
          <cell r="B66" t="str">
            <v>Energy</v>
          </cell>
          <cell r="C66" t="str">
            <v>U40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row>
        <row r="67">
          <cell r="B67" t="str">
            <v>Demand</v>
          </cell>
          <cell r="C67" t="str">
            <v>U42</v>
          </cell>
          <cell r="D67" t="str">
            <v>U44</v>
          </cell>
          <cell r="E67" t="str">
            <v>U46</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row>
        <row r="68">
          <cell r="B68" t="str">
            <v>Unmetered</v>
          </cell>
          <cell r="C68" t="str">
            <v>U48</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row>
        <row r="69">
          <cell r="B69" t="str">
            <v>3-Phase</v>
          </cell>
        </row>
        <row r="70">
          <cell r="B70" t="str">
            <v>Energy</v>
          </cell>
          <cell r="C70" t="str">
            <v>U60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row>
        <row r="71">
          <cell r="B71" t="str">
            <v>Demand</v>
          </cell>
          <cell r="C71" t="str">
            <v>U52</v>
          </cell>
          <cell r="D71" t="str">
            <v>U64</v>
          </cell>
          <cell r="E71" t="str">
            <v>U66</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row>
        <row r="72">
          <cell r="B72" t="str">
            <v>Interval</v>
          </cell>
          <cell r="C72" t="str">
            <v>T96</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row>
        <row r="73">
          <cell r="B73" t="str">
            <v>Unmetered</v>
          </cell>
          <cell r="C73" t="str">
            <v>U68</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row>
        <row r="74">
          <cell r="A74" t="str">
            <v>UG2</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row>
        <row r="76">
          <cell r="B76" t="str">
            <v>Urban residential (Energy Only)</v>
          </cell>
        </row>
        <row r="77">
          <cell r="B77" t="str">
            <v>Energy</v>
          </cell>
          <cell r="C77" t="str">
            <v>U50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row>
        <row r="78">
          <cell r="B78" t="str">
            <v>Demand</v>
          </cell>
          <cell r="C78" t="str">
            <v>U52</v>
          </cell>
          <cell r="D78" t="str">
            <v>U54</v>
          </cell>
          <cell r="E78" t="str">
            <v>U56</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row>
        <row r="79">
          <cell r="A79" t="str">
            <v>UR2</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row>
        <row r="85">
          <cell r="A85" t="str">
            <v>MEURTX</v>
          </cell>
          <cell r="B85" t="str">
            <v>Total - Residential</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row>
        <row r="86">
          <cell r="B86" t="str">
            <v>General Service</v>
          </cell>
        </row>
        <row r="87">
          <cell r="B87" t="str">
            <v xml:space="preserve">   General Service - Energy</v>
          </cell>
          <cell r="E87" t="str">
            <v>JT6</v>
          </cell>
          <cell r="F87" t="str">
            <v>JB1</v>
          </cell>
          <cell r="G87" t="str">
            <v>JF1</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row>
        <row r="88">
          <cell r="B88" t="str">
            <v xml:space="preserve">   General Service - Demand</v>
          </cell>
          <cell r="E88" t="str">
            <v>JT7, JT8, JT9</v>
          </cell>
          <cell r="F88" t="str">
            <v>JB2, JB3, JB4</v>
          </cell>
          <cell r="G88" t="str">
            <v>JF2, JF3, JF4, M85</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row>
        <row r="89">
          <cell r="B89" t="str">
            <v xml:space="preserve">   General Service - Interval</v>
          </cell>
          <cell r="C89" t="str">
            <v>T96</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row>
        <row r="90">
          <cell r="A90" t="str">
            <v>MGSTX</v>
          </cell>
          <cell r="B90" t="str">
            <v>Total - General Service</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row>
        <row r="91">
          <cell r="B91" t="str">
            <v>Large GS</v>
          </cell>
          <cell r="F91" t="str">
            <v>N58</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row>
        <row r="92">
          <cell r="A92" t="str">
            <v>MLGSTX</v>
          </cell>
          <cell r="B92" t="str">
            <v>Total - Large GS</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row>
        <row r="93">
          <cell r="B93" t="str">
            <v>Lights</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row>
        <row r="94">
          <cell r="A94" t="str">
            <v>MLTTX</v>
          </cell>
          <cell r="B94" t="str">
            <v>Total - Lights</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row>
        <row r="95">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row>
        <row r="96">
          <cell r="A96" t="str">
            <v xml:space="preserve">Other MEUs </v>
          </cell>
          <cell r="D96" t="str">
            <v>** See attached schedule</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row>
        <row r="98">
          <cell r="A98" t="str">
            <v>MEUR</v>
          </cell>
          <cell r="B98" t="str">
            <v>Total - Residential</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row>
        <row r="99">
          <cell r="B99" t="str">
            <v>General Service</v>
          </cell>
        </row>
        <row r="100">
          <cell r="B100" t="str">
            <v xml:space="preserve">   General Service - Energy</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row>
        <row r="101">
          <cell r="B101" t="str">
            <v xml:space="preserve">   General Service - Demand</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row>
        <row r="102">
          <cell r="B102" t="str">
            <v xml:space="preserve">   General Service - Interval</v>
          </cell>
          <cell r="C102" t="str">
            <v>T96</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row>
        <row r="103">
          <cell r="A103" t="str">
            <v>MGS</v>
          </cell>
          <cell r="B103" t="str">
            <v>Total - General Service</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row>
        <row r="104">
          <cell r="B104" t="str">
            <v>Large GS</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row>
        <row r="105">
          <cell r="A105" t="str">
            <v>MLGS</v>
          </cell>
          <cell r="B105" t="str">
            <v>Total - Large GS</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row>
        <row r="106">
          <cell r="B106" t="str">
            <v>Lights</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row>
        <row r="107">
          <cell r="A107" t="str">
            <v>MLT</v>
          </cell>
          <cell r="B107" t="str">
            <v>Total - Lights</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row>
        <row r="110">
          <cell r="A110" t="str">
            <v>Total</v>
          </cell>
          <cell r="K110">
            <v>0</v>
          </cell>
          <cell r="R110">
            <v>0</v>
          </cell>
        </row>
      </sheetData>
      <sheetData sheetId="1"/>
      <sheetData sheetId="2"/>
      <sheetData sheetId="3"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from CSS (Retail and MEU)"/>
      <sheetName val="Actuals from CSS - SSS"/>
      <sheetName val="Actuals from CSS - Retail"/>
    </sheetNames>
    <sheetDataSet>
      <sheetData sheetId="0" refreshError="1">
        <row r="9">
          <cell r="B9" t="str">
            <v>Farm</v>
          </cell>
        </row>
        <row r="10">
          <cell r="B10" t="str">
            <v>Single Phase</v>
          </cell>
        </row>
        <row r="11">
          <cell r="B11" t="str">
            <v>Non RRA</v>
          </cell>
        </row>
        <row r="12">
          <cell r="B12" t="str">
            <v>Energy</v>
          </cell>
          <cell r="C12" t="str">
            <v>F40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row>
        <row r="13">
          <cell r="B13" t="str">
            <v>Demand</v>
          </cell>
          <cell r="C13" t="str">
            <v>(F42</v>
          </cell>
          <cell r="D13" t="str">
            <v>or F44</v>
          </cell>
          <cell r="E13" t="str">
            <v xml:space="preserve"> or F46)</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row>
        <row r="14">
          <cell r="B14" t="str">
            <v>RRA</v>
          </cell>
        </row>
        <row r="15">
          <cell r="B15" t="str">
            <v>Energy</v>
          </cell>
          <cell r="C15" t="str">
            <v>F41</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row>
        <row r="16">
          <cell r="B16" t="str">
            <v>Demand</v>
          </cell>
          <cell r="C16" t="str">
            <v>(F43</v>
          </cell>
          <cell r="D16" t="str">
            <v>or F45</v>
          </cell>
          <cell r="E16" t="str">
            <v>or  F47)</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row>
        <row r="17">
          <cell r="A17" t="str">
            <v>F21</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row>
        <row r="19">
          <cell r="B19" t="str">
            <v>3-Phase</v>
          </cell>
        </row>
        <row r="20">
          <cell r="B20" t="str">
            <v>Non RRA</v>
          </cell>
        </row>
        <row r="21">
          <cell r="B21" t="str">
            <v>Energy</v>
          </cell>
          <cell r="C21" t="str">
            <v>F60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row>
        <row r="22">
          <cell r="B22" t="str">
            <v>Demand</v>
          </cell>
          <cell r="C22" t="str">
            <v>(F62</v>
          </cell>
          <cell r="D22" t="str">
            <v>or F64</v>
          </cell>
          <cell r="E22" t="str">
            <v xml:space="preserve"> or F66)</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row>
        <row r="23">
          <cell r="B23" t="str">
            <v>Interval</v>
          </cell>
          <cell r="C23" t="str">
            <v>T96</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row>
        <row r="24">
          <cell r="B24" t="str">
            <v>RRA</v>
          </cell>
        </row>
        <row r="25">
          <cell r="B25" t="str">
            <v>Energy</v>
          </cell>
          <cell r="C25" t="str">
            <v>F61</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row>
        <row r="26">
          <cell r="B26" t="str">
            <v>Demand</v>
          </cell>
          <cell r="C26" t="str">
            <v>(F63</v>
          </cell>
          <cell r="D26" t="str">
            <v xml:space="preserve">or F65 </v>
          </cell>
          <cell r="E26" t="str">
            <v>or F67)</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row>
        <row r="27">
          <cell r="A27" t="str">
            <v>F23</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row>
        <row r="28">
          <cell r="A28" t="str">
            <v>FS</v>
          </cell>
          <cell r="B28" t="str">
            <v>Farm Secondary Service</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row>
        <row r="29">
          <cell r="B29" t="str">
            <v>General Service</v>
          </cell>
        </row>
        <row r="30">
          <cell r="B30" t="str">
            <v>Single Phase</v>
          </cell>
        </row>
        <row r="31">
          <cell r="B31" t="str">
            <v>Energy</v>
          </cell>
          <cell r="C31" t="str">
            <v>G40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row>
        <row r="32">
          <cell r="B32" t="str">
            <v>Demand</v>
          </cell>
          <cell r="C32" t="str">
            <v>(G42</v>
          </cell>
          <cell r="D32" t="str">
            <v>or G44</v>
          </cell>
          <cell r="E32" t="str">
            <v>or G46)</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row>
        <row r="33">
          <cell r="B33" t="str">
            <v>unmetered</v>
          </cell>
          <cell r="C33" t="str">
            <v>G48</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row>
        <row r="34">
          <cell r="B34" t="str">
            <v>Interval</v>
          </cell>
          <cell r="C34" t="str">
            <v>T96</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row>
        <row r="35">
          <cell r="B35" t="str">
            <v>Secondary Service</v>
          </cell>
          <cell r="C35" t="str">
            <v>S40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row>
        <row r="36">
          <cell r="A36" t="str">
            <v>G21</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row>
        <row r="37">
          <cell r="B37" t="str">
            <v>3-Phase</v>
          </cell>
        </row>
        <row r="38">
          <cell r="B38" t="str">
            <v>Energy</v>
          </cell>
          <cell r="C38" t="str">
            <v>G60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row>
        <row r="39">
          <cell r="B39" t="str">
            <v>Demand</v>
          </cell>
          <cell r="C39" t="str">
            <v>(G62</v>
          </cell>
          <cell r="D39" t="str">
            <v>or G64</v>
          </cell>
          <cell r="E39" t="str">
            <v>or G66)</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row>
        <row r="40">
          <cell r="B40" t="str">
            <v>Interval</v>
          </cell>
          <cell r="C40" t="str">
            <v>T96</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row>
        <row r="41">
          <cell r="B41" t="str">
            <v>unmetered</v>
          </cell>
          <cell r="C41" t="str">
            <v>G68</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row>
        <row r="42">
          <cell r="B42" t="str">
            <v>Secondary Service</v>
          </cell>
          <cell r="C42" t="str">
            <v>S60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row>
        <row r="43">
          <cell r="A43" t="str">
            <v>G23</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row>
        <row r="45">
          <cell r="B45" t="str">
            <v>Street Lights</v>
          </cell>
          <cell r="C45" t="str">
            <v>L40</v>
          </cell>
          <cell r="I45" t="str">
            <v>L4*</v>
          </cell>
        </row>
        <row r="46">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row>
        <row r="47">
          <cell r="A47" t="str">
            <v>L1</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row>
        <row r="49">
          <cell r="B49" t="str">
            <v>Residential (Energy Only)</v>
          </cell>
        </row>
        <row r="50">
          <cell r="B50" t="str">
            <v>High Density</v>
          </cell>
          <cell r="C50" t="str">
            <v>R40</v>
          </cell>
          <cell r="D50" t="str">
            <v>R42</v>
          </cell>
          <cell r="E50" t="str">
            <v>R44</v>
          </cell>
          <cell r="F50" t="str">
            <v>R46</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row>
        <row r="51">
          <cell r="A51" t="str">
            <v>R11</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row>
        <row r="52">
          <cell r="B52" t="str">
            <v>Norm Density (RRA)</v>
          </cell>
          <cell r="C52" t="str">
            <v>R50</v>
          </cell>
          <cell r="D52" t="str">
            <v>R52</v>
          </cell>
          <cell r="E52" t="str">
            <v>R54</v>
          </cell>
          <cell r="F52" t="str">
            <v>R56</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row>
        <row r="53">
          <cell r="A53" t="str">
            <v>R21</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row>
        <row r="54">
          <cell r="B54" t="str">
            <v>Seasonal High</v>
          </cell>
          <cell r="C54" t="str">
            <v>R41</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row>
        <row r="55">
          <cell r="A55" t="str">
            <v>R31</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row>
        <row r="56">
          <cell r="B56" t="str">
            <v>Seasonal Norm</v>
          </cell>
          <cell r="C56" t="str">
            <v>R51</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row>
        <row r="57">
          <cell r="A57" t="str">
            <v>R41</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row>
        <row r="58">
          <cell r="B58" t="str">
            <v>Transmission</v>
          </cell>
        </row>
        <row r="59">
          <cell r="B59" t="str">
            <v>Energy</v>
          </cell>
          <cell r="C59" t="str">
            <v>T60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row>
        <row r="60">
          <cell r="B60" t="str">
            <v>Interval</v>
          </cell>
          <cell r="C60" t="str">
            <v>T96</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row>
        <row r="61">
          <cell r="B61" t="str">
            <v>Demand</v>
          </cell>
          <cell r="C61" t="str">
            <v>T62</v>
          </cell>
          <cell r="D61" t="str">
            <v>T64</v>
          </cell>
          <cell r="E61" t="str">
            <v>T66</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row>
        <row r="62">
          <cell r="A62" t="str">
            <v>T2</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row>
        <row r="64">
          <cell r="B64" t="str">
            <v>Urban Gen Srvc</v>
          </cell>
        </row>
        <row r="65">
          <cell r="B65" t="str">
            <v xml:space="preserve">Single Phase </v>
          </cell>
        </row>
        <row r="66">
          <cell r="B66" t="str">
            <v>Energy</v>
          </cell>
          <cell r="C66" t="str">
            <v>U40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row>
        <row r="67">
          <cell r="B67" t="str">
            <v>Demand</v>
          </cell>
          <cell r="C67" t="str">
            <v>U42</v>
          </cell>
          <cell r="D67" t="str">
            <v>U44</v>
          </cell>
          <cell r="E67" t="str">
            <v>U46</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row>
        <row r="68">
          <cell r="B68" t="str">
            <v>Unmetered</v>
          </cell>
          <cell r="C68" t="str">
            <v>U48</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row>
        <row r="69">
          <cell r="B69" t="str">
            <v>3-Phase</v>
          </cell>
        </row>
        <row r="70">
          <cell r="B70" t="str">
            <v>Energy</v>
          </cell>
          <cell r="C70" t="str">
            <v>U60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row>
        <row r="71">
          <cell r="B71" t="str">
            <v>Demand</v>
          </cell>
          <cell r="C71" t="str">
            <v>U52</v>
          </cell>
          <cell r="D71" t="str">
            <v>U64</v>
          </cell>
          <cell r="E71" t="str">
            <v>U66</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row>
        <row r="72">
          <cell r="B72" t="str">
            <v>Interval</v>
          </cell>
          <cell r="C72" t="str">
            <v>T96</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row>
        <row r="73">
          <cell r="B73" t="str">
            <v>Unmetered</v>
          </cell>
          <cell r="C73" t="str">
            <v>U68</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row>
        <row r="74">
          <cell r="A74" t="str">
            <v>UG2</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row>
        <row r="76">
          <cell r="B76" t="str">
            <v>Urban residential (Energy Only)</v>
          </cell>
        </row>
        <row r="77">
          <cell r="B77" t="str">
            <v>Energy</v>
          </cell>
          <cell r="C77" t="str">
            <v>U50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row>
        <row r="78">
          <cell r="B78" t="str">
            <v>Demand</v>
          </cell>
          <cell r="C78" t="str">
            <v>U52</v>
          </cell>
          <cell r="D78" t="str">
            <v>U54</v>
          </cell>
          <cell r="E78" t="str">
            <v>U56</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row>
        <row r="79">
          <cell r="A79" t="str">
            <v>UR2</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row>
        <row r="85">
          <cell r="A85" t="str">
            <v>MEURTX</v>
          </cell>
          <cell r="B85" t="str">
            <v>Total - Residential</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row>
        <row r="86">
          <cell r="B86" t="str">
            <v>General Service</v>
          </cell>
        </row>
        <row r="87">
          <cell r="B87" t="str">
            <v xml:space="preserve">   General Service - Energy</v>
          </cell>
          <cell r="E87" t="str">
            <v>JT6</v>
          </cell>
          <cell r="F87" t="str">
            <v>JB1</v>
          </cell>
          <cell r="G87" t="str">
            <v>JF1</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row>
        <row r="88">
          <cell r="B88" t="str">
            <v xml:space="preserve">   General Service - Demand</v>
          </cell>
          <cell r="E88" t="str">
            <v>JT7, JT8, JT9</v>
          </cell>
          <cell r="F88" t="str">
            <v>JB2, JB3, JB4</v>
          </cell>
          <cell r="G88" t="str">
            <v>JF2, JF3, JF4, M85</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row>
        <row r="89">
          <cell r="B89" t="str">
            <v xml:space="preserve">   General Service - Interval</v>
          </cell>
          <cell r="C89" t="str">
            <v>T96</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row>
        <row r="90">
          <cell r="A90" t="str">
            <v>MGSTX</v>
          </cell>
          <cell r="B90" t="str">
            <v>Total - General Service</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row>
        <row r="91">
          <cell r="B91" t="str">
            <v>Large GS</v>
          </cell>
          <cell r="F91" t="str">
            <v>N58</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row>
        <row r="92">
          <cell r="A92" t="str">
            <v>MLGSTX</v>
          </cell>
          <cell r="B92" t="str">
            <v>Total - Large GS</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row>
        <row r="93">
          <cell r="B93" t="str">
            <v>Lights</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row>
        <row r="94">
          <cell r="A94" t="str">
            <v>MLTTX</v>
          </cell>
          <cell r="B94" t="str">
            <v>Total - Lights</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row>
        <row r="95">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row>
        <row r="96">
          <cell r="A96" t="str">
            <v xml:space="preserve">Other MEUs </v>
          </cell>
          <cell r="D96" t="str">
            <v>** See attached schedule</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row>
        <row r="98">
          <cell r="A98" t="str">
            <v>MEUR</v>
          </cell>
          <cell r="B98" t="str">
            <v>Total - Residential</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row>
        <row r="99">
          <cell r="B99" t="str">
            <v>General Service</v>
          </cell>
        </row>
        <row r="100">
          <cell r="B100" t="str">
            <v xml:space="preserve">   General Service - Energy</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row>
        <row r="101">
          <cell r="B101" t="str">
            <v xml:space="preserve">   General Service - Demand</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row>
        <row r="102">
          <cell r="B102" t="str">
            <v xml:space="preserve">   General Service - Interval</v>
          </cell>
          <cell r="C102" t="str">
            <v>T96</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row>
        <row r="103">
          <cell r="A103" t="str">
            <v>MGS</v>
          </cell>
          <cell r="B103" t="str">
            <v>Total - General Service</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row>
        <row r="104">
          <cell r="B104" t="str">
            <v>Large GS</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row>
        <row r="105">
          <cell r="A105" t="str">
            <v>MLGS</v>
          </cell>
          <cell r="B105" t="str">
            <v>Total - Large GS</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row>
        <row r="106">
          <cell r="B106" t="str">
            <v>Lights</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row>
        <row r="107">
          <cell r="A107" t="str">
            <v>MLT</v>
          </cell>
          <cell r="B107" t="str">
            <v>Total - Lights</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row>
        <row r="110">
          <cell r="A110" t="str">
            <v>Total</v>
          </cell>
          <cell r="K110">
            <v>0</v>
          </cell>
          <cell r="R110">
            <v>0</v>
          </cell>
        </row>
      </sheetData>
      <sheetData sheetId="1"/>
      <sheetData sheetId="2"/>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from CSS (Retail and MEU)"/>
      <sheetName val="Actuals from CSS - SSS"/>
      <sheetName val="Actuals from CSS - Retail"/>
    </sheetNames>
    <sheetDataSet>
      <sheetData sheetId="0" refreshError="1">
        <row r="9">
          <cell r="B9" t="str">
            <v>Farm</v>
          </cell>
        </row>
        <row r="10">
          <cell r="B10" t="str">
            <v>Single Phase</v>
          </cell>
        </row>
        <row r="11">
          <cell r="B11" t="str">
            <v>Non RRA</v>
          </cell>
        </row>
        <row r="12">
          <cell r="B12" t="str">
            <v>Energy</v>
          </cell>
          <cell r="C12" t="str">
            <v>F40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row>
        <row r="13">
          <cell r="B13" t="str">
            <v>Demand</v>
          </cell>
          <cell r="C13" t="str">
            <v>(F42</v>
          </cell>
          <cell r="D13" t="str">
            <v>or F44</v>
          </cell>
          <cell r="E13" t="str">
            <v xml:space="preserve"> or F46)</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row>
        <row r="14">
          <cell r="B14" t="str">
            <v>RRA</v>
          </cell>
        </row>
        <row r="15">
          <cell r="B15" t="str">
            <v>Energy</v>
          </cell>
          <cell r="C15" t="str">
            <v>F41</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row>
        <row r="16">
          <cell r="B16" t="str">
            <v>Demand</v>
          </cell>
          <cell r="C16" t="str">
            <v>(F43</v>
          </cell>
          <cell r="D16" t="str">
            <v>or F45</v>
          </cell>
          <cell r="E16" t="str">
            <v>or  F47)</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row>
        <row r="17">
          <cell r="A17" t="str">
            <v>F21</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row>
        <row r="19">
          <cell r="B19" t="str">
            <v>3-Phase</v>
          </cell>
        </row>
        <row r="20">
          <cell r="B20" t="str">
            <v>Non RRA</v>
          </cell>
        </row>
        <row r="21">
          <cell r="B21" t="str">
            <v>Energy</v>
          </cell>
          <cell r="C21" t="str">
            <v>F60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row>
        <row r="22">
          <cell r="B22" t="str">
            <v>Demand</v>
          </cell>
          <cell r="C22" t="str">
            <v>(F62</v>
          </cell>
          <cell r="D22" t="str">
            <v>or F64</v>
          </cell>
          <cell r="E22" t="str">
            <v xml:space="preserve"> or F66)</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row>
        <row r="23">
          <cell r="B23" t="str">
            <v>Interval</v>
          </cell>
          <cell r="C23" t="str">
            <v>T96</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row>
        <row r="24">
          <cell r="B24" t="str">
            <v>RRA</v>
          </cell>
        </row>
        <row r="25">
          <cell r="B25" t="str">
            <v>Energy</v>
          </cell>
          <cell r="C25" t="str">
            <v>F61</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row>
        <row r="26">
          <cell r="B26" t="str">
            <v>Demand</v>
          </cell>
          <cell r="C26" t="str">
            <v>(F63</v>
          </cell>
          <cell r="D26" t="str">
            <v xml:space="preserve">or F65 </v>
          </cell>
          <cell r="E26" t="str">
            <v>or F67)</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row>
        <row r="27">
          <cell r="A27" t="str">
            <v>F23</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row>
        <row r="28">
          <cell r="A28" t="str">
            <v>FS</v>
          </cell>
          <cell r="B28" t="str">
            <v>Farm Secondary Service</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row>
        <row r="29">
          <cell r="B29" t="str">
            <v>General Service</v>
          </cell>
        </row>
        <row r="30">
          <cell r="B30" t="str">
            <v>Single Phase</v>
          </cell>
        </row>
        <row r="31">
          <cell r="B31" t="str">
            <v>Energy</v>
          </cell>
          <cell r="C31" t="str">
            <v>G40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row>
        <row r="32">
          <cell r="B32" t="str">
            <v>Demand</v>
          </cell>
          <cell r="C32" t="str">
            <v>(G42</v>
          </cell>
          <cell r="D32" t="str">
            <v>or G44</v>
          </cell>
          <cell r="E32" t="str">
            <v>or G46)</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row>
        <row r="33">
          <cell r="B33" t="str">
            <v>unmetered</v>
          </cell>
          <cell r="C33" t="str">
            <v>G48</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row>
        <row r="34">
          <cell r="B34" t="str">
            <v>Interval</v>
          </cell>
          <cell r="C34" t="str">
            <v>T96</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row>
        <row r="35">
          <cell r="B35" t="str">
            <v>Secondary Service</v>
          </cell>
          <cell r="C35" t="str">
            <v>S40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row>
        <row r="36">
          <cell r="A36" t="str">
            <v>G21</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row>
        <row r="37">
          <cell r="B37" t="str">
            <v>3-Phase</v>
          </cell>
        </row>
        <row r="38">
          <cell r="B38" t="str">
            <v>Energy</v>
          </cell>
          <cell r="C38" t="str">
            <v>G60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row>
        <row r="39">
          <cell r="B39" t="str">
            <v>Demand</v>
          </cell>
          <cell r="C39" t="str">
            <v>(G62</v>
          </cell>
          <cell r="D39" t="str">
            <v>or G64</v>
          </cell>
          <cell r="E39" t="str">
            <v>or G66)</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row>
        <row r="40">
          <cell r="B40" t="str">
            <v>Interval</v>
          </cell>
          <cell r="C40" t="str">
            <v>T96</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row>
        <row r="41">
          <cell r="B41" t="str">
            <v>unmetered</v>
          </cell>
          <cell r="C41" t="str">
            <v>G68</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row>
        <row r="42">
          <cell r="B42" t="str">
            <v>Secondary Service</v>
          </cell>
          <cell r="C42" t="str">
            <v>S60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row>
        <row r="43">
          <cell r="A43" t="str">
            <v>G23</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row>
        <row r="45">
          <cell r="B45" t="str">
            <v>Street Lights</v>
          </cell>
          <cell r="C45" t="str">
            <v>L40</v>
          </cell>
          <cell r="I45" t="str">
            <v>L4*</v>
          </cell>
        </row>
        <row r="46">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row>
        <row r="47">
          <cell r="A47" t="str">
            <v>L1</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row>
        <row r="49">
          <cell r="B49" t="str">
            <v>Residential (Energy Only)</v>
          </cell>
        </row>
        <row r="50">
          <cell r="B50" t="str">
            <v>High Density</v>
          </cell>
          <cell r="C50" t="str">
            <v>R40</v>
          </cell>
          <cell r="D50" t="str">
            <v>R42</v>
          </cell>
          <cell r="E50" t="str">
            <v>R44</v>
          </cell>
          <cell r="F50" t="str">
            <v>R46</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row>
        <row r="51">
          <cell r="A51" t="str">
            <v>R11</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row>
        <row r="52">
          <cell r="B52" t="str">
            <v>Norm Density (RRA)</v>
          </cell>
          <cell r="C52" t="str">
            <v>R50</v>
          </cell>
          <cell r="D52" t="str">
            <v>R52</v>
          </cell>
          <cell r="E52" t="str">
            <v>R54</v>
          </cell>
          <cell r="F52" t="str">
            <v>R56</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row>
        <row r="53">
          <cell r="A53" t="str">
            <v>R21</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row>
        <row r="54">
          <cell r="B54" t="str">
            <v>Seasonal High</v>
          </cell>
          <cell r="C54" t="str">
            <v>R41</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row>
        <row r="55">
          <cell r="A55" t="str">
            <v>R31</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row>
        <row r="56">
          <cell r="B56" t="str">
            <v>Seasonal Norm</v>
          </cell>
          <cell r="C56" t="str">
            <v>R51</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row>
        <row r="57">
          <cell r="A57" t="str">
            <v>R41</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row>
        <row r="58">
          <cell r="B58" t="str">
            <v>Transmission</v>
          </cell>
        </row>
        <row r="59">
          <cell r="B59" t="str">
            <v>Energy</v>
          </cell>
          <cell r="C59" t="str">
            <v>T60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row>
        <row r="60">
          <cell r="B60" t="str">
            <v>Interval</v>
          </cell>
          <cell r="C60" t="str">
            <v>T96</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row>
        <row r="61">
          <cell r="B61" t="str">
            <v>Demand</v>
          </cell>
          <cell r="C61" t="str">
            <v>T62</v>
          </cell>
          <cell r="D61" t="str">
            <v>T64</v>
          </cell>
          <cell r="E61" t="str">
            <v>T66</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row>
        <row r="62">
          <cell r="A62" t="str">
            <v>T2</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row>
        <row r="64">
          <cell r="B64" t="str">
            <v>Urban Gen Srvc</v>
          </cell>
        </row>
        <row r="65">
          <cell r="B65" t="str">
            <v xml:space="preserve">Single Phase </v>
          </cell>
        </row>
        <row r="66">
          <cell r="B66" t="str">
            <v>Energy</v>
          </cell>
          <cell r="C66" t="str">
            <v>U40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row>
        <row r="67">
          <cell r="B67" t="str">
            <v>Demand</v>
          </cell>
          <cell r="C67" t="str">
            <v>U42</v>
          </cell>
          <cell r="D67" t="str">
            <v>U44</v>
          </cell>
          <cell r="E67" t="str">
            <v>U46</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row>
        <row r="68">
          <cell r="B68" t="str">
            <v>Unmetered</v>
          </cell>
          <cell r="C68" t="str">
            <v>U48</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row>
        <row r="69">
          <cell r="B69" t="str">
            <v>3-Phase</v>
          </cell>
        </row>
        <row r="70">
          <cell r="B70" t="str">
            <v>Energy</v>
          </cell>
          <cell r="C70" t="str">
            <v>U60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row>
        <row r="71">
          <cell r="B71" t="str">
            <v>Demand</v>
          </cell>
          <cell r="C71" t="str">
            <v>U52</v>
          </cell>
          <cell r="D71" t="str">
            <v>U64</v>
          </cell>
          <cell r="E71" t="str">
            <v>U66</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row>
        <row r="72">
          <cell r="B72" t="str">
            <v>Interval</v>
          </cell>
          <cell r="C72" t="str">
            <v>T96</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row>
        <row r="73">
          <cell r="B73" t="str">
            <v>Unmetered</v>
          </cell>
          <cell r="C73" t="str">
            <v>U68</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row>
        <row r="74">
          <cell r="A74" t="str">
            <v>UG2</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row>
        <row r="76">
          <cell r="B76" t="str">
            <v>Urban residential (Energy Only)</v>
          </cell>
        </row>
        <row r="77">
          <cell r="B77" t="str">
            <v>Energy</v>
          </cell>
          <cell r="C77" t="str">
            <v>U50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row>
        <row r="78">
          <cell r="B78" t="str">
            <v>Demand</v>
          </cell>
          <cell r="C78" t="str">
            <v>U52</v>
          </cell>
          <cell r="D78" t="str">
            <v>U54</v>
          </cell>
          <cell r="E78" t="str">
            <v>U56</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row>
        <row r="79">
          <cell r="A79" t="str">
            <v>UR2</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row>
        <row r="85">
          <cell r="A85" t="str">
            <v>MEURTX</v>
          </cell>
          <cell r="B85" t="str">
            <v>Total - Residential</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row>
        <row r="86">
          <cell r="B86" t="str">
            <v>General Service</v>
          </cell>
        </row>
        <row r="87">
          <cell r="B87" t="str">
            <v xml:space="preserve">   General Service - Energy</v>
          </cell>
          <cell r="E87" t="str">
            <v>JT6</v>
          </cell>
          <cell r="F87" t="str">
            <v>JB1</v>
          </cell>
          <cell r="G87" t="str">
            <v>JF1</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row>
        <row r="88">
          <cell r="B88" t="str">
            <v xml:space="preserve">   General Service - Demand</v>
          </cell>
          <cell r="E88" t="str">
            <v>JT7, JT8, JT9</v>
          </cell>
          <cell r="F88" t="str">
            <v>JB2, JB3, JB4</v>
          </cell>
          <cell r="G88" t="str">
            <v>JF2, JF3, JF4, M85</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row>
        <row r="89">
          <cell r="B89" t="str">
            <v xml:space="preserve">   General Service - Interval</v>
          </cell>
          <cell r="C89" t="str">
            <v>T96</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row>
        <row r="90">
          <cell r="A90" t="str">
            <v>MGSTX</v>
          </cell>
          <cell r="B90" t="str">
            <v>Total - General Service</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row>
        <row r="91">
          <cell r="B91" t="str">
            <v>Large GS</v>
          </cell>
          <cell r="F91" t="str">
            <v>N58</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row>
        <row r="92">
          <cell r="A92" t="str">
            <v>MLGSTX</v>
          </cell>
          <cell r="B92" t="str">
            <v>Total - Large GS</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row>
        <row r="93">
          <cell r="B93" t="str">
            <v>Lights</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row>
        <row r="94">
          <cell r="A94" t="str">
            <v>MLTTX</v>
          </cell>
          <cell r="B94" t="str">
            <v>Total - Lights</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row>
        <row r="95">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row>
        <row r="96">
          <cell r="A96" t="str">
            <v xml:space="preserve">Other MEUs </v>
          </cell>
          <cell r="D96" t="str">
            <v>** See attached schedule</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row>
        <row r="98">
          <cell r="A98" t="str">
            <v>MEUR</v>
          </cell>
          <cell r="B98" t="str">
            <v>Total - Residential</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row>
        <row r="99">
          <cell r="B99" t="str">
            <v>General Service</v>
          </cell>
        </row>
        <row r="100">
          <cell r="B100" t="str">
            <v xml:space="preserve">   General Service - Energy</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row>
        <row r="101">
          <cell r="B101" t="str">
            <v xml:space="preserve">   General Service - Demand</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row>
        <row r="102">
          <cell r="B102" t="str">
            <v xml:space="preserve">   General Service - Interval</v>
          </cell>
          <cell r="C102" t="str">
            <v>T96</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row>
        <row r="103">
          <cell r="A103" t="str">
            <v>MGS</v>
          </cell>
          <cell r="B103" t="str">
            <v>Total - General Service</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row>
        <row r="104">
          <cell r="B104" t="str">
            <v>Large GS</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row>
        <row r="105">
          <cell r="A105" t="str">
            <v>MLGS</v>
          </cell>
          <cell r="B105" t="str">
            <v>Total - Large GS</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row>
        <row r="106">
          <cell r="B106" t="str">
            <v>Lights</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row>
        <row r="107">
          <cell r="A107" t="str">
            <v>MLT</v>
          </cell>
          <cell r="B107" t="str">
            <v>Total - Lights</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row>
        <row r="110">
          <cell r="A110" t="str">
            <v>Total</v>
          </cell>
          <cell r="K110">
            <v>0</v>
          </cell>
          <cell r="R110">
            <v>0</v>
          </cell>
        </row>
      </sheetData>
      <sheetData sheetId="1"/>
      <sheetData sheetId="2"/>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from CSS (Retail and MEU)"/>
      <sheetName val="Actuals from CSS - SSS"/>
      <sheetName val="Actuals from CSS - Retail"/>
    </sheetNames>
    <sheetDataSet>
      <sheetData sheetId="0" refreshError="1">
        <row r="9">
          <cell r="B9" t="str">
            <v>Farm</v>
          </cell>
        </row>
        <row r="10">
          <cell r="B10" t="str">
            <v>Single Phase</v>
          </cell>
        </row>
        <row r="11">
          <cell r="B11" t="str">
            <v>Non RRA</v>
          </cell>
        </row>
        <row r="12">
          <cell r="B12" t="str">
            <v>Energy</v>
          </cell>
          <cell r="C12" t="str">
            <v>F40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row>
        <row r="13">
          <cell r="B13" t="str">
            <v>Demand</v>
          </cell>
          <cell r="C13" t="str">
            <v>(F42</v>
          </cell>
          <cell r="D13" t="str">
            <v>or F44</v>
          </cell>
          <cell r="E13" t="str">
            <v xml:space="preserve"> or F46)</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row>
        <row r="14">
          <cell r="B14" t="str">
            <v>RRA</v>
          </cell>
        </row>
        <row r="15">
          <cell r="B15" t="str">
            <v>Energy</v>
          </cell>
          <cell r="C15" t="str">
            <v>F41</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row>
        <row r="16">
          <cell r="B16" t="str">
            <v>Demand</v>
          </cell>
          <cell r="C16" t="str">
            <v>(F43</v>
          </cell>
          <cell r="D16" t="str">
            <v>or F45</v>
          </cell>
          <cell r="E16" t="str">
            <v>or  F47)</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row>
        <row r="17">
          <cell r="A17" t="str">
            <v>F21</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row>
        <row r="19">
          <cell r="B19" t="str">
            <v>3-Phase</v>
          </cell>
        </row>
        <row r="20">
          <cell r="B20" t="str">
            <v>Non RRA</v>
          </cell>
        </row>
        <row r="21">
          <cell r="B21" t="str">
            <v>Energy</v>
          </cell>
          <cell r="C21" t="str">
            <v>F60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row>
        <row r="22">
          <cell r="B22" t="str">
            <v>Demand</v>
          </cell>
          <cell r="C22" t="str">
            <v>(F62</v>
          </cell>
          <cell r="D22" t="str">
            <v>or F64</v>
          </cell>
          <cell r="E22" t="str">
            <v xml:space="preserve"> or F66)</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row>
        <row r="23">
          <cell r="B23" t="str">
            <v>Interval</v>
          </cell>
          <cell r="C23" t="str">
            <v>T96</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row>
        <row r="24">
          <cell r="B24" t="str">
            <v>RRA</v>
          </cell>
        </row>
        <row r="25">
          <cell r="B25" t="str">
            <v>Energy</v>
          </cell>
          <cell r="C25" t="str">
            <v>F61</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row>
        <row r="26">
          <cell r="B26" t="str">
            <v>Demand</v>
          </cell>
          <cell r="C26" t="str">
            <v>(F63</v>
          </cell>
          <cell r="D26" t="str">
            <v xml:space="preserve">or F65 </v>
          </cell>
          <cell r="E26" t="str">
            <v>or F67)</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row>
        <row r="27">
          <cell r="A27" t="str">
            <v>F23</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row>
        <row r="28">
          <cell r="A28" t="str">
            <v>FS</v>
          </cell>
          <cell r="B28" t="str">
            <v>Farm Secondary Service</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row>
        <row r="29">
          <cell r="B29" t="str">
            <v>General Service</v>
          </cell>
        </row>
        <row r="30">
          <cell r="B30" t="str">
            <v>Single Phase</v>
          </cell>
        </row>
        <row r="31">
          <cell r="B31" t="str">
            <v>Energy</v>
          </cell>
          <cell r="C31" t="str">
            <v>G40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row>
        <row r="32">
          <cell r="B32" t="str">
            <v>Demand</v>
          </cell>
          <cell r="C32" t="str">
            <v>(G42</v>
          </cell>
          <cell r="D32" t="str">
            <v>or G44</v>
          </cell>
          <cell r="E32" t="str">
            <v>or G46)</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row>
        <row r="33">
          <cell r="B33" t="str">
            <v>unmetered</v>
          </cell>
          <cell r="C33" t="str">
            <v>G48</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row>
        <row r="34">
          <cell r="B34" t="str">
            <v>Interval</v>
          </cell>
          <cell r="C34" t="str">
            <v>T96</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row>
        <row r="35">
          <cell r="B35" t="str">
            <v>Secondary Service</v>
          </cell>
          <cell r="C35" t="str">
            <v>S40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row>
        <row r="36">
          <cell r="A36" t="str">
            <v>G21</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row>
        <row r="37">
          <cell r="B37" t="str">
            <v>3-Phase</v>
          </cell>
        </row>
        <row r="38">
          <cell r="B38" t="str">
            <v>Energy</v>
          </cell>
          <cell r="C38" t="str">
            <v>G60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row>
        <row r="39">
          <cell r="B39" t="str">
            <v>Demand</v>
          </cell>
          <cell r="C39" t="str">
            <v>(G62</v>
          </cell>
          <cell r="D39" t="str">
            <v>or G64</v>
          </cell>
          <cell r="E39" t="str">
            <v>or G66)</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row>
        <row r="40">
          <cell r="B40" t="str">
            <v>Interval</v>
          </cell>
          <cell r="C40" t="str">
            <v>T96</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row>
        <row r="41">
          <cell r="B41" t="str">
            <v>unmetered</v>
          </cell>
          <cell r="C41" t="str">
            <v>G68</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row>
        <row r="42">
          <cell r="B42" t="str">
            <v>Secondary Service</v>
          </cell>
          <cell r="C42" t="str">
            <v>S60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row>
        <row r="43">
          <cell r="A43" t="str">
            <v>G23</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row>
        <row r="45">
          <cell r="B45" t="str">
            <v>Street Lights</v>
          </cell>
          <cell r="C45" t="str">
            <v>L40</v>
          </cell>
          <cell r="I45" t="str">
            <v>L4*</v>
          </cell>
        </row>
        <row r="46">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row>
        <row r="47">
          <cell r="A47" t="str">
            <v>L1</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row>
        <row r="49">
          <cell r="B49" t="str">
            <v>Residential (Energy Only)</v>
          </cell>
        </row>
        <row r="50">
          <cell r="B50" t="str">
            <v>High Density</v>
          </cell>
          <cell r="C50" t="str">
            <v>R40</v>
          </cell>
          <cell r="D50" t="str">
            <v>R42</v>
          </cell>
          <cell r="E50" t="str">
            <v>R44</v>
          </cell>
          <cell r="F50" t="str">
            <v>R46</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row>
        <row r="51">
          <cell r="A51" t="str">
            <v>R11</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row>
        <row r="52">
          <cell r="B52" t="str">
            <v>Norm Density (RRA)</v>
          </cell>
          <cell r="C52" t="str">
            <v>R50</v>
          </cell>
          <cell r="D52" t="str">
            <v>R52</v>
          </cell>
          <cell r="E52" t="str">
            <v>R54</v>
          </cell>
          <cell r="F52" t="str">
            <v>R56</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row>
        <row r="53">
          <cell r="A53" t="str">
            <v>R21</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row>
        <row r="54">
          <cell r="B54" t="str">
            <v>Seasonal High</v>
          </cell>
          <cell r="C54" t="str">
            <v>R41</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row>
        <row r="55">
          <cell r="A55" t="str">
            <v>R31</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row>
        <row r="56">
          <cell r="B56" t="str">
            <v>Seasonal Norm</v>
          </cell>
          <cell r="C56" t="str">
            <v>R51</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row>
        <row r="57">
          <cell r="A57" t="str">
            <v>R41</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row>
        <row r="58">
          <cell r="B58" t="str">
            <v>Transmission</v>
          </cell>
        </row>
        <row r="59">
          <cell r="B59" t="str">
            <v>Energy</v>
          </cell>
          <cell r="C59" t="str">
            <v>T60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row>
        <row r="60">
          <cell r="B60" t="str">
            <v>Interval</v>
          </cell>
          <cell r="C60" t="str">
            <v>T96</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row>
        <row r="61">
          <cell r="B61" t="str">
            <v>Demand</v>
          </cell>
          <cell r="C61" t="str">
            <v>T62</v>
          </cell>
          <cell r="D61" t="str">
            <v>T64</v>
          </cell>
          <cell r="E61" t="str">
            <v>T66</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row>
        <row r="62">
          <cell r="A62" t="str">
            <v>T2</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row>
        <row r="64">
          <cell r="B64" t="str">
            <v>Urban Gen Srvc</v>
          </cell>
        </row>
        <row r="65">
          <cell r="B65" t="str">
            <v xml:space="preserve">Single Phase </v>
          </cell>
        </row>
        <row r="66">
          <cell r="B66" t="str">
            <v>Energy</v>
          </cell>
          <cell r="C66" t="str">
            <v>U40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row>
        <row r="67">
          <cell r="B67" t="str">
            <v>Demand</v>
          </cell>
          <cell r="C67" t="str">
            <v>U42</v>
          </cell>
          <cell r="D67" t="str">
            <v>U44</v>
          </cell>
          <cell r="E67" t="str">
            <v>U46</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row>
        <row r="68">
          <cell r="B68" t="str">
            <v>Unmetered</v>
          </cell>
          <cell r="C68" t="str">
            <v>U48</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row>
        <row r="69">
          <cell r="B69" t="str">
            <v>3-Phase</v>
          </cell>
        </row>
        <row r="70">
          <cell r="B70" t="str">
            <v>Energy</v>
          </cell>
          <cell r="C70" t="str">
            <v>U60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row>
        <row r="71">
          <cell r="B71" t="str">
            <v>Demand</v>
          </cell>
          <cell r="C71" t="str">
            <v>U52</v>
          </cell>
          <cell r="D71" t="str">
            <v>U64</v>
          </cell>
          <cell r="E71" t="str">
            <v>U66</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row>
        <row r="72">
          <cell r="B72" t="str">
            <v>Interval</v>
          </cell>
          <cell r="C72" t="str">
            <v>T96</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row>
        <row r="73">
          <cell r="B73" t="str">
            <v>Unmetered</v>
          </cell>
          <cell r="C73" t="str">
            <v>U68</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row>
        <row r="74">
          <cell r="A74" t="str">
            <v>UG2</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row>
        <row r="76">
          <cell r="B76" t="str">
            <v>Urban residential (Energy Only)</v>
          </cell>
        </row>
        <row r="77">
          <cell r="B77" t="str">
            <v>Energy</v>
          </cell>
          <cell r="C77" t="str">
            <v>U50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row>
        <row r="78">
          <cell r="B78" t="str">
            <v>Demand</v>
          </cell>
          <cell r="C78" t="str">
            <v>U52</v>
          </cell>
          <cell r="D78" t="str">
            <v>U54</v>
          </cell>
          <cell r="E78" t="str">
            <v>U56</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row>
        <row r="79">
          <cell r="A79" t="str">
            <v>UR2</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row>
        <row r="85">
          <cell r="A85" t="str">
            <v>MEURTX</v>
          </cell>
          <cell r="B85" t="str">
            <v>Total - Residential</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row>
        <row r="86">
          <cell r="B86" t="str">
            <v>General Service</v>
          </cell>
        </row>
        <row r="87">
          <cell r="B87" t="str">
            <v xml:space="preserve">   General Service - Energy</v>
          </cell>
          <cell r="E87" t="str">
            <v>JT6</v>
          </cell>
          <cell r="F87" t="str">
            <v>JB1</v>
          </cell>
          <cell r="G87" t="str">
            <v>JF1</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row>
        <row r="88">
          <cell r="B88" t="str">
            <v xml:space="preserve">   General Service - Demand</v>
          </cell>
          <cell r="E88" t="str">
            <v>JT7, JT8, JT9</v>
          </cell>
          <cell r="F88" t="str">
            <v>JB2, JB3, JB4</v>
          </cell>
          <cell r="G88" t="str">
            <v>JF2, JF3, JF4, M85</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row>
        <row r="89">
          <cell r="B89" t="str">
            <v xml:space="preserve">   General Service - Interval</v>
          </cell>
          <cell r="C89" t="str">
            <v>T96</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row>
        <row r="90">
          <cell r="A90" t="str">
            <v>MGSTX</v>
          </cell>
          <cell r="B90" t="str">
            <v>Total - General Service</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row>
        <row r="91">
          <cell r="B91" t="str">
            <v>Large GS</v>
          </cell>
          <cell r="F91" t="str">
            <v>N58</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row>
        <row r="92">
          <cell r="A92" t="str">
            <v>MLGSTX</v>
          </cell>
          <cell r="B92" t="str">
            <v>Total - Large GS</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row>
        <row r="93">
          <cell r="B93" t="str">
            <v>Lights</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row>
        <row r="94">
          <cell r="A94" t="str">
            <v>MLTTX</v>
          </cell>
          <cell r="B94" t="str">
            <v>Total - Lights</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row>
        <row r="95">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row>
        <row r="96">
          <cell r="A96" t="str">
            <v xml:space="preserve">Other MEUs </v>
          </cell>
          <cell r="D96" t="str">
            <v>** See attached schedule</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row>
        <row r="98">
          <cell r="A98" t="str">
            <v>MEUR</v>
          </cell>
          <cell r="B98" t="str">
            <v>Total - Residential</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row>
        <row r="99">
          <cell r="B99" t="str">
            <v>General Service</v>
          </cell>
        </row>
        <row r="100">
          <cell r="B100" t="str">
            <v xml:space="preserve">   General Service - Energy</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row>
        <row r="101">
          <cell r="B101" t="str">
            <v xml:space="preserve">   General Service - Demand</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row>
        <row r="102">
          <cell r="B102" t="str">
            <v xml:space="preserve">   General Service - Interval</v>
          </cell>
          <cell r="C102" t="str">
            <v>T96</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row>
        <row r="103">
          <cell r="A103" t="str">
            <v>MGS</v>
          </cell>
          <cell r="B103" t="str">
            <v>Total - General Service</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row>
        <row r="104">
          <cell r="B104" t="str">
            <v>Large GS</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row>
        <row r="105">
          <cell r="A105" t="str">
            <v>MLGS</v>
          </cell>
          <cell r="B105" t="str">
            <v>Total - Large GS</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row>
        <row r="106">
          <cell r="B106" t="str">
            <v>Lights</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row>
        <row r="107">
          <cell r="A107" t="str">
            <v>MLT</v>
          </cell>
          <cell r="B107" t="str">
            <v>Total - Lights</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row>
        <row r="110">
          <cell r="A110" t="str">
            <v>Total</v>
          </cell>
          <cell r="K110">
            <v>0</v>
          </cell>
          <cell r="R110">
            <v>0</v>
          </cell>
        </row>
      </sheetData>
      <sheetData sheetId="1"/>
      <sheetData sheetId="2"/>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from CSS (Retail and MEU)"/>
      <sheetName val="Actuals from CSS - SSS"/>
      <sheetName val="Actuals from CSS - Retail"/>
    </sheetNames>
    <sheetDataSet>
      <sheetData sheetId="0" refreshError="1">
        <row r="9">
          <cell r="B9" t="str">
            <v>Farm</v>
          </cell>
        </row>
        <row r="10">
          <cell r="B10" t="str">
            <v>Single Phase</v>
          </cell>
        </row>
        <row r="11">
          <cell r="B11" t="str">
            <v>Non RRA</v>
          </cell>
        </row>
        <row r="12">
          <cell r="B12" t="str">
            <v>Energy</v>
          </cell>
          <cell r="C12" t="str">
            <v>F40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row>
        <row r="13">
          <cell r="B13" t="str">
            <v>Demand</v>
          </cell>
          <cell r="C13" t="str">
            <v>(F42</v>
          </cell>
          <cell r="D13" t="str">
            <v>or F44</v>
          </cell>
          <cell r="E13" t="str">
            <v xml:space="preserve"> or F46)</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row>
        <row r="14">
          <cell r="B14" t="str">
            <v>RRA</v>
          </cell>
        </row>
        <row r="15">
          <cell r="B15" t="str">
            <v>Energy</v>
          </cell>
          <cell r="C15" t="str">
            <v>F41</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row>
        <row r="16">
          <cell r="B16" t="str">
            <v>Demand</v>
          </cell>
          <cell r="C16" t="str">
            <v>(F43</v>
          </cell>
          <cell r="D16" t="str">
            <v>or F45</v>
          </cell>
          <cell r="E16" t="str">
            <v>or  F47)</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row>
        <row r="17">
          <cell r="A17" t="str">
            <v>F21</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row>
        <row r="19">
          <cell r="B19" t="str">
            <v>3-Phase</v>
          </cell>
        </row>
        <row r="20">
          <cell r="B20" t="str">
            <v>Non RRA</v>
          </cell>
        </row>
        <row r="21">
          <cell r="B21" t="str">
            <v>Energy</v>
          </cell>
          <cell r="C21" t="str">
            <v>F60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row>
        <row r="22">
          <cell r="B22" t="str">
            <v>Demand</v>
          </cell>
          <cell r="C22" t="str">
            <v>(F62</v>
          </cell>
          <cell r="D22" t="str">
            <v>or F64</v>
          </cell>
          <cell r="E22" t="str">
            <v xml:space="preserve"> or F66)</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row>
        <row r="23">
          <cell r="B23" t="str">
            <v>Interval</v>
          </cell>
          <cell r="C23" t="str">
            <v>T96</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row>
        <row r="24">
          <cell r="B24" t="str">
            <v>RRA</v>
          </cell>
        </row>
        <row r="25">
          <cell r="B25" t="str">
            <v>Energy</v>
          </cell>
          <cell r="C25" t="str">
            <v>F61</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row>
        <row r="26">
          <cell r="B26" t="str">
            <v>Demand</v>
          </cell>
          <cell r="C26" t="str">
            <v>(F63</v>
          </cell>
          <cell r="D26" t="str">
            <v xml:space="preserve">or F65 </v>
          </cell>
          <cell r="E26" t="str">
            <v>or F67)</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row>
        <row r="27">
          <cell r="A27" t="str">
            <v>F23</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row>
        <row r="28">
          <cell r="A28" t="str">
            <v>FS</v>
          </cell>
          <cell r="B28" t="str">
            <v>Farm Secondary Service</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row>
        <row r="29">
          <cell r="B29" t="str">
            <v>General Service</v>
          </cell>
        </row>
        <row r="30">
          <cell r="B30" t="str">
            <v>Single Phase</v>
          </cell>
        </row>
        <row r="31">
          <cell r="B31" t="str">
            <v>Energy</v>
          </cell>
          <cell r="C31" t="str">
            <v>G40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row>
        <row r="32">
          <cell r="B32" t="str">
            <v>Demand</v>
          </cell>
          <cell r="C32" t="str">
            <v>(G42</v>
          </cell>
          <cell r="D32" t="str">
            <v>or G44</v>
          </cell>
          <cell r="E32" t="str">
            <v>or G46)</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row>
        <row r="33">
          <cell r="B33" t="str">
            <v>unmetered</v>
          </cell>
          <cell r="C33" t="str">
            <v>G48</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row>
        <row r="34">
          <cell r="B34" t="str">
            <v>Interval</v>
          </cell>
          <cell r="C34" t="str">
            <v>T96</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row>
        <row r="35">
          <cell r="B35" t="str">
            <v>Secondary Service</v>
          </cell>
          <cell r="C35" t="str">
            <v>S40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row>
        <row r="36">
          <cell r="A36" t="str">
            <v>G21</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row>
        <row r="37">
          <cell r="B37" t="str">
            <v>3-Phase</v>
          </cell>
        </row>
        <row r="38">
          <cell r="B38" t="str">
            <v>Energy</v>
          </cell>
          <cell r="C38" t="str">
            <v>G60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row>
        <row r="39">
          <cell r="B39" t="str">
            <v>Demand</v>
          </cell>
          <cell r="C39" t="str">
            <v>(G62</v>
          </cell>
          <cell r="D39" t="str">
            <v>or G64</v>
          </cell>
          <cell r="E39" t="str">
            <v>or G66)</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row>
        <row r="40">
          <cell r="B40" t="str">
            <v>Interval</v>
          </cell>
          <cell r="C40" t="str">
            <v>T96</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row>
        <row r="41">
          <cell r="B41" t="str">
            <v>unmetered</v>
          </cell>
          <cell r="C41" t="str">
            <v>G68</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row>
        <row r="42">
          <cell r="B42" t="str">
            <v>Secondary Service</v>
          </cell>
          <cell r="C42" t="str">
            <v>S60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row>
        <row r="43">
          <cell r="A43" t="str">
            <v>G23</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row>
        <row r="45">
          <cell r="B45" t="str">
            <v>Street Lights</v>
          </cell>
          <cell r="C45" t="str">
            <v>L40</v>
          </cell>
          <cell r="I45" t="str">
            <v>L4*</v>
          </cell>
        </row>
        <row r="46">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row>
        <row r="47">
          <cell r="A47" t="str">
            <v>L1</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row>
        <row r="49">
          <cell r="B49" t="str">
            <v>Residential (Energy Only)</v>
          </cell>
        </row>
        <row r="50">
          <cell r="B50" t="str">
            <v>High Density</v>
          </cell>
          <cell r="C50" t="str">
            <v>R40</v>
          </cell>
          <cell r="D50" t="str">
            <v>R42</v>
          </cell>
          <cell r="E50" t="str">
            <v>R44</v>
          </cell>
          <cell r="F50" t="str">
            <v>R46</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row>
        <row r="51">
          <cell r="A51" t="str">
            <v>R11</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row>
        <row r="52">
          <cell r="B52" t="str">
            <v>Norm Density (RRA)</v>
          </cell>
          <cell r="C52" t="str">
            <v>R50</v>
          </cell>
          <cell r="D52" t="str">
            <v>R52</v>
          </cell>
          <cell r="E52" t="str">
            <v>R54</v>
          </cell>
          <cell r="F52" t="str">
            <v>R56</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row>
        <row r="53">
          <cell r="A53" t="str">
            <v>R21</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row>
        <row r="54">
          <cell r="B54" t="str">
            <v>Seasonal High</v>
          </cell>
          <cell r="C54" t="str">
            <v>R41</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row>
        <row r="55">
          <cell r="A55" t="str">
            <v>R31</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row>
        <row r="56">
          <cell r="B56" t="str">
            <v>Seasonal Norm</v>
          </cell>
          <cell r="C56" t="str">
            <v>R51</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row>
        <row r="57">
          <cell r="A57" t="str">
            <v>R41</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row>
        <row r="58">
          <cell r="B58" t="str">
            <v>Transmission</v>
          </cell>
        </row>
        <row r="59">
          <cell r="B59" t="str">
            <v>Energy</v>
          </cell>
          <cell r="C59" t="str">
            <v>T60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row>
        <row r="60">
          <cell r="B60" t="str">
            <v>Interval</v>
          </cell>
          <cell r="C60" t="str">
            <v>T96</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row>
        <row r="61">
          <cell r="B61" t="str">
            <v>Demand</v>
          </cell>
          <cell r="C61" t="str">
            <v>T62</v>
          </cell>
          <cell r="D61" t="str">
            <v>T64</v>
          </cell>
          <cell r="E61" t="str">
            <v>T66</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row>
        <row r="62">
          <cell r="A62" t="str">
            <v>T2</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row>
        <row r="64">
          <cell r="B64" t="str">
            <v>Urban Gen Srvc</v>
          </cell>
        </row>
        <row r="65">
          <cell r="B65" t="str">
            <v xml:space="preserve">Single Phase </v>
          </cell>
        </row>
        <row r="66">
          <cell r="B66" t="str">
            <v>Energy</v>
          </cell>
          <cell r="C66" t="str">
            <v>U40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row>
        <row r="67">
          <cell r="B67" t="str">
            <v>Demand</v>
          </cell>
          <cell r="C67" t="str">
            <v>U42</v>
          </cell>
          <cell r="D67" t="str">
            <v>U44</v>
          </cell>
          <cell r="E67" t="str">
            <v>U46</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row>
        <row r="68">
          <cell r="B68" t="str">
            <v>Unmetered</v>
          </cell>
          <cell r="C68" t="str">
            <v>U48</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row>
        <row r="69">
          <cell r="B69" t="str">
            <v>3-Phase</v>
          </cell>
        </row>
        <row r="70">
          <cell r="B70" t="str">
            <v>Energy</v>
          </cell>
          <cell r="C70" t="str">
            <v>U60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row>
        <row r="71">
          <cell r="B71" t="str">
            <v>Demand</v>
          </cell>
          <cell r="C71" t="str">
            <v>U52</v>
          </cell>
          <cell r="D71" t="str">
            <v>U64</v>
          </cell>
          <cell r="E71" t="str">
            <v>U66</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row>
        <row r="72">
          <cell r="B72" t="str">
            <v>Interval</v>
          </cell>
          <cell r="C72" t="str">
            <v>T96</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row>
        <row r="73">
          <cell r="B73" t="str">
            <v>Unmetered</v>
          </cell>
          <cell r="C73" t="str">
            <v>U68</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row>
        <row r="74">
          <cell r="A74" t="str">
            <v>UG2</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row>
        <row r="76">
          <cell r="B76" t="str">
            <v>Urban residential (Energy Only)</v>
          </cell>
        </row>
        <row r="77">
          <cell r="B77" t="str">
            <v>Energy</v>
          </cell>
          <cell r="C77" t="str">
            <v>U50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row>
        <row r="78">
          <cell r="B78" t="str">
            <v>Demand</v>
          </cell>
          <cell r="C78" t="str">
            <v>U52</v>
          </cell>
          <cell r="D78" t="str">
            <v>U54</v>
          </cell>
          <cell r="E78" t="str">
            <v>U56</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row>
        <row r="79">
          <cell r="A79" t="str">
            <v>UR2</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row>
        <row r="85">
          <cell r="A85" t="str">
            <v>MEURTX</v>
          </cell>
          <cell r="B85" t="str">
            <v>Total - Residential</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row>
        <row r="86">
          <cell r="B86" t="str">
            <v>General Service</v>
          </cell>
        </row>
        <row r="87">
          <cell r="B87" t="str">
            <v xml:space="preserve">   General Service - Energy</v>
          </cell>
          <cell r="E87" t="str">
            <v>JT6</v>
          </cell>
          <cell r="F87" t="str">
            <v>JB1</v>
          </cell>
          <cell r="G87" t="str">
            <v>JF1</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row>
        <row r="88">
          <cell r="B88" t="str">
            <v xml:space="preserve">   General Service - Demand</v>
          </cell>
          <cell r="E88" t="str">
            <v>JT7, JT8, JT9</v>
          </cell>
          <cell r="F88" t="str">
            <v>JB2, JB3, JB4</v>
          </cell>
          <cell r="G88" t="str">
            <v>JF2, JF3, JF4, M85</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row>
        <row r="89">
          <cell r="B89" t="str">
            <v xml:space="preserve">   General Service - Interval</v>
          </cell>
          <cell r="C89" t="str">
            <v>T96</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row>
        <row r="90">
          <cell r="A90" t="str">
            <v>MGSTX</v>
          </cell>
          <cell r="B90" t="str">
            <v>Total - General Service</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row>
        <row r="91">
          <cell r="B91" t="str">
            <v>Large GS</v>
          </cell>
          <cell r="F91" t="str">
            <v>N58</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row>
        <row r="92">
          <cell r="A92" t="str">
            <v>MLGSTX</v>
          </cell>
          <cell r="B92" t="str">
            <v>Total - Large GS</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row>
        <row r="93">
          <cell r="B93" t="str">
            <v>Lights</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row>
        <row r="94">
          <cell r="A94" t="str">
            <v>MLTTX</v>
          </cell>
          <cell r="B94" t="str">
            <v>Total - Lights</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row>
        <row r="95">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row>
        <row r="96">
          <cell r="A96" t="str">
            <v xml:space="preserve">Other MEUs </v>
          </cell>
          <cell r="D96" t="str">
            <v>** See attached schedule</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row>
        <row r="98">
          <cell r="A98" t="str">
            <v>MEUR</v>
          </cell>
          <cell r="B98" t="str">
            <v>Total - Residential</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row>
        <row r="99">
          <cell r="B99" t="str">
            <v>General Service</v>
          </cell>
        </row>
        <row r="100">
          <cell r="B100" t="str">
            <v xml:space="preserve">   General Service - Energy</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row>
        <row r="101">
          <cell r="B101" t="str">
            <v xml:space="preserve">   General Service - Demand</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row>
        <row r="102">
          <cell r="B102" t="str">
            <v xml:space="preserve">   General Service - Interval</v>
          </cell>
          <cell r="C102" t="str">
            <v>T96</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row>
        <row r="103">
          <cell r="A103" t="str">
            <v>MGS</v>
          </cell>
          <cell r="B103" t="str">
            <v>Total - General Service</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row>
        <row r="104">
          <cell r="B104" t="str">
            <v>Large GS</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row>
        <row r="105">
          <cell r="A105" t="str">
            <v>MLGS</v>
          </cell>
          <cell r="B105" t="str">
            <v>Total - Large GS</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row>
        <row r="106">
          <cell r="B106" t="str">
            <v>Lights</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row>
        <row r="107">
          <cell r="A107" t="str">
            <v>MLT</v>
          </cell>
          <cell r="B107" t="str">
            <v>Total - Lights</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row>
        <row r="110">
          <cell r="A110" t="str">
            <v>Total</v>
          </cell>
          <cell r="K110">
            <v>0</v>
          </cell>
          <cell r="R110">
            <v>0</v>
          </cell>
        </row>
      </sheetData>
      <sheetData sheetId="1"/>
      <sheetData sheetId="2"/>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from CSS (Retail and MEU)"/>
      <sheetName val="Actuals from CSS - SSS"/>
      <sheetName val="Actuals from CSS - Retail"/>
    </sheetNames>
    <sheetDataSet>
      <sheetData sheetId="0" refreshError="1">
        <row r="9">
          <cell r="B9" t="str">
            <v>Farm</v>
          </cell>
        </row>
        <row r="10">
          <cell r="B10" t="str">
            <v>Single Phase</v>
          </cell>
        </row>
        <row r="11">
          <cell r="B11" t="str">
            <v>Non RRA</v>
          </cell>
        </row>
        <row r="12">
          <cell r="B12" t="str">
            <v>Energy</v>
          </cell>
          <cell r="C12" t="str">
            <v>F40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row>
        <row r="13">
          <cell r="B13" t="str">
            <v>Demand</v>
          </cell>
          <cell r="C13" t="str">
            <v>(F42</v>
          </cell>
          <cell r="D13" t="str">
            <v>or F44</v>
          </cell>
          <cell r="E13" t="str">
            <v xml:space="preserve"> or F46)</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row>
        <row r="14">
          <cell r="B14" t="str">
            <v>RRA</v>
          </cell>
        </row>
        <row r="15">
          <cell r="B15" t="str">
            <v>Energy</v>
          </cell>
          <cell r="C15" t="str">
            <v>F41</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row>
        <row r="16">
          <cell r="B16" t="str">
            <v>Demand</v>
          </cell>
          <cell r="C16" t="str">
            <v>(F43</v>
          </cell>
          <cell r="D16" t="str">
            <v>or F45</v>
          </cell>
          <cell r="E16" t="str">
            <v>or  F47)</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row>
        <row r="17">
          <cell r="A17" t="str">
            <v>F21</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row>
        <row r="19">
          <cell r="B19" t="str">
            <v>3-Phase</v>
          </cell>
        </row>
        <row r="20">
          <cell r="B20" t="str">
            <v>Non RRA</v>
          </cell>
        </row>
        <row r="21">
          <cell r="B21" t="str">
            <v>Energy</v>
          </cell>
          <cell r="C21" t="str">
            <v>F60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row>
        <row r="22">
          <cell r="B22" t="str">
            <v>Demand</v>
          </cell>
          <cell r="C22" t="str">
            <v>(F62</v>
          </cell>
          <cell r="D22" t="str">
            <v>or F64</v>
          </cell>
          <cell r="E22" t="str">
            <v xml:space="preserve"> or F66)</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row>
        <row r="23">
          <cell r="B23" t="str">
            <v>Interval</v>
          </cell>
          <cell r="C23" t="str">
            <v>T96</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row>
        <row r="24">
          <cell r="B24" t="str">
            <v>RRA</v>
          </cell>
        </row>
        <row r="25">
          <cell r="B25" t="str">
            <v>Energy</v>
          </cell>
          <cell r="C25" t="str">
            <v>F61</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row>
        <row r="26">
          <cell r="B26" t="str">
            <v>Demand</v>
          </cell>
          <cell r="C26" t="str">
            <v>(F63</v>
          </cell>
          <cell r="D26" t="str">
            <v xml:space="preserve">or F65 </v>
          </cell>
          <cell r="E26" t="str">
            <v>or F67)</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row>
        <row r="27">
          <cell r="A27" t="str">
            <v>F23</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row>
        <row r="28">
          <cell r="A28" t="str">
            <v>FS</v>
          </cell>
          <cell r="B28" t="str">
            <v>Farm Secondary Service</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row>
        <row r="29">
          <cell r="B29" t="str">
            <v>General Service</v>
          </cell>
        </row>
        <row r="30">
          <cell r="B30" t="str">
            <v>Single Phase</v>
          </cell>
        </row>
        <row r="31">
          <cell r="B31" t="str">
            <v>Energy</v>
          </cell>
          <cell r="C31" t="str">
            <v>G40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row>
        <row r="32">
          <cell r="B32" t="str">
            <v>Demand</v>
          </cell>
          <cell r="C32" t="str">
            <v>(G42</v>
          </cell>
          <cell r="D32" t="str">
            <v>or G44</v>
          </cell>
          <cell r="E32" t="str">
            <v>or G46)</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row>
        <row r="33">
          <cell r="B33" t="str">
            <v>unmetered</v>
          </cell>
          <cell r="C33" t="str">
            <v>G48</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row>
        <row r="34">
          <cell r="B34" t="str">
            <v>Interval</v>
          </cell>
          <cell r="C34" t="str">
            <v>T96</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row>
        <row r="35">
          <cell r="B35" t="str">
            <v>Secondary Service</v>
          </cell>
          <cell r="C35" t="str">
            <v>S40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row>
        <row r="36">
          <cell r="A36" t="str">
            <v>G21</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row>
        <row r="37">
          <cell r="B37" t="str">
            <v>3-Phase</v>
          </cell>
        </row>
        <row r="38">
          <cell r="B38" t="str">
            <v>Energy</v>
          </cell>
          <cell r="C38" t="str">
            <v>G60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row>
        <row r="39">
          <cell r="B39" t="str">
            <v>Demand</v>
          </cell>
          <cell r="C39" t="str">
            <v>(G62</v>
          </cell>
          <cell r="D39" t="str">
            <v>or G64</v>
          </cell>
          <cell r="E39" t="str">
            <v>or G66)</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row>
        <row r="40">
          <cell r="B40" t="str">
            <v>Interval</v>
          </cell>
          <cell r="C40" t="str">
            <v>T96</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row>
        <row r="41">
          <cell r="B41" t="str">
            <v>unmetered</v>
          </cell>
          <cell r="C41" t="str">
            <v>G68</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row>
        <row r="42">
          <cell r="B42" t="str">
            <v>Secondary Service</v>
          </cell>
          <cell r="C42" t="str">
            <v>S60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row>
        <row r="43">
          <cell r="A43" t="str">
            <v>G23</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row>
        <row r="45">
          <cell r="B45" t="str">
            <v>Street Lights</v>
          </cell>
          <cell r="C45" t="str">
            <v>L40</v>
          </cell>
          <cell r="I45" t="str">
            <v>L4*</v>
          </cell>
        </row>
        <row r="46">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row>
        <row r="47">
          <cell r="A47" t="str">
            <v>L1</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row>
        <row r="49">
          <cell r="B49" t="str">
            <v>Residential (Energy Only)</v>
          </cell>
        </row>
        <row r="50">
          <cell r="B50" t="str">
            <v>High Density</v>
          </cell>
          <cell r="C50" t="str">
            <v>R40</v>
          </cell>
          <cell r="D50" t="str">
            <v>R42</v>
          </cell>
          <cell r="E50" t="str">
            <v>R44</v>
          </cell>
          <cell r="F50" t="str">
            <v>R46</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row>
        <row r="51">
          <cell r="A51" t="str">
            <v>R11</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row>
        <row r="52">
          <cell r="B52" t="str">
            <v>Norm Density (RRA)</v>
          </cell>
          <cell r="C52" t="str">
            <v>R50</v>
          </cell>
          <cell r="D52" t="str">
            <v>R52</v>
          </cell>
          <cell r="E52" t="str">
            <v>R54</v>
          </cell>
          <cell r="F52" t="str">
            <v>R56</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row>
        <row r="53">
          <cell r="A53" t="str">
            <v>R21</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row>
        <row r="54">
          <cell r="B54" t="str">
            <v>Seasonal High</v>
          </cell>
          <cell r="C54" t="str">
            <v>R41</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row>
        <row r="55">
          <cell r="A55" t="str">
            <v>R31</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row>
        <row r="56">
          <cell r="B56" t="str">
            <v>Seasonal Norm</v>
          </cell>
          <cell r="C56" t="str">
            <v>R51</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row>
        <row r="57">
          <cell r="A57" t="str">
            <v>R41</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row>
        <row r="58">
          <cell r="B58" t="str">
            <v>Transmission</v>
          </cell>
        </row>
        <row r="59">
          <cell r="B59" t="str">
            <v>Energy</v>
          </cell>
          <cell r="C59" t="str">
            <v>T60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row>
        <row r="60">
          <cell r="B60" t="str">
            <v>Interval</v>
          </cell>
          <cell r="C60" t="str">
            <v>T96</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row>
        <row r="61">
          <cell r="B61" t="str">
            <v>Demand</v>
          </cell>
          <cell r="C61" t="str">
            <v>T62</v>
          </cell>
          <cell r="D61" t="str">
            <v>T64</v>
          </cell>
          <cell r="E61" t="str">
            <v>T66</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row>
        <row r="62">
          <cell r="A62" t="str">
            <v>T2</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row>
        <row r="64">
          <cell r="B64" t="str">
            <v>Urban Gen Srvc</v>
          </cell>
        </row>
        <row r="65">
          <cell r="B65" t="str">
            <v xml:space="preserve">Single Phase </v>
          </cell>
        </row>
        <row r="66">
          <cell r="B66" t="str">
            <v>Energy</v>
          </cell>
          <cell r="C66" t="str">
            <v>U40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row>
        <row r="67">
          <cell r="B67" t="str">
            <v>Demand</v>
          </cell>
          <cell r="C67" t="str">
            <v>U42</v>
          </cell>
          <cell r="D67" t="str">
            <v>U44</v>
          </cell>
          <cell r="E67" t="str">
            <v>U46</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row>
        <row r="68">
          <cell r="B68" t="str">
            <v>Unmetered</v>
          </cell>
          <cell r="C68" t="str">
            <v>U48</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row>
        <row r="69">
          <cell r="B69" t="str">
            <v>3-Phase</v>
          </cell>
        </row>
        <row r="70">
          <cell r="B70" t="str">
            <v>Energy</v>
          </cell>
          <cell r="C70" t="str">
            <v>U60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row>
        <row r="71">
          <cell r="B71" t="str">
            <v>Demand</v>
          </cell>
          <cell r="C71" t="str">
            <v>U52</v>
          </cell>
          <cell r="D71" t="str">
            <v>U64</v>
          </cell>
          <cell r="E71" t="str">
            <v>U66</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row>
        <row r="72">
          <cell r="B72" t="str">
            <v>Interval</v>
          </cell>
          <cell r="C72" t="str">
            <v>T96</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row>
        <row r="73">
          <cell r="B73" t="str">
            <v>Unmetered</v>
          </cell>
          <cell r="C73" t="str">
            <v>U68</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row>
        <row r="74">
          <cell r="A74" t="str">
            <v>UG2</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row>
        <row r="76">
          <cell r="B76" t="str">
            <v>Urban residential (Energy Only)</v>
          </cell>
        </row>
        <row r="77">
          <cell r="B77" t="str">
            <v>Energy</v>
          </cell>
          <cell r="C77" t="str">
            <v>U50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row>
        <row r="78">
          <cell r="B78" t="str">
            <v>Demand</v>
          </cell>
          <cell r="C78" t="str">
            <v>U52</v>
          </cell>
          <cell r="D78" t="str">
            <v>U54</v>
          </cell>
          <cell r="E78" t="str">
            <v>U56</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row>
        <row r="79">
          <cell r="A79" t="str">
            <v>UR2</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row>
        <row r="85">
          <cell r="A85" t="str">
            <v>MEURTX</v>
          </cell>
          <cell r="B85" t="str">
            <v>Total - Residential</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row>
        <row r="86">
          <cell r="B86" t="str">
            <v>General Service</v>
          </cell>
        </row>
        <row r="87">
          <cell r="B87" t="str">
            <v xml:space="preserve">   General Service - Energy</v>
          </cell>
          <cell r="E87" t="str">
            <v>JT6</v>
          </cell>
          <cell r="F87" t="str">
            <v>JB1</v>
          </cell>
          <cell r="G87" t="str">
            <v>JF1</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row>
        <row r="88">
          <cell r="B88" t="str">
            <v xml:space="preserve">   General Service - Demand</v>
          </cell>
          <cell r="E88" t="str">
            <v>JT7, JT8, JT9</v>
          </cell>
          <cell r="F88" t="str">
            <v>JB2, JB3, JB4</v>
          </cell>
          <cell r="G88" t="str">
            <v>JF2, JF3, JF4, M85</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row>
        <row r="89">
          <cell r="B89" t="str">
            <v xml:space="preserve">   General Service - Interval</v>
          </cell>
          <cell r="C89" t="str">
            <v>T96</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row>
        <row r="90">
          <cell r="A90" t="str">
            <v>MGSTX</v>
          </cell>
          <cell r="B90" t="str">
            <v>Total - General Service</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row>
        <row r="91">
          <cell r="B91" t="str">
            <v>Large GS</v>
          </cell>
          <cell r="F91" t="str">
            <v>N58</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row>
        <row r="92">
          <cell r="A92" t="str">
            <v>MLGSTX</v>
          </cell>
          <cell r="B92" t="str">
            <v>Total - Large GS</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row>
        <row r="93">
          <cell r="B93" t="str">
            <v>Lights</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row>
        <row r="94">
          <cell r="A94" t="str">
            <v>MLTTX</v>
          </cell>
          <cell r="B94" t="str">
            <v>Total - Lights</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row>
        <row r="95">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row>
        <row r="96">
          <cell r="A96" t="str">
            <v xml:space="preserve">Other MEUs </v>
          </cell>
          <cell r="D96" t="str">
            <v>** See attached schedule</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row>
        <row r="98">
          <cell r="A98" t="str">
            <v>MEUR</v>
          </cell>
          <cell r="B98" t="str">
            <v>Total - Residential</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row>
        <row r="99">
          <cell r="B99" t="str">
            <v>General Service</v>
          </cell>
        </row>
        <row r="100">
          <cell r="B100" t="str">
            <v xml:space="preserve">   General Service - Energy</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row>
        <row r="101">
          <cell r="B101" t="str">
            <v xml:space="preserve">   General Service - Demand</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row>
        <row r="102">
          <cell r="B102" t="str">
            <v xml:space="preserve">   General Service - Interval</v>
          </cell>
          <cell r="C102" t="str">
            <v>T96</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row>
        <row r="103">
          <cell r="A103" t="str">
            <v>MGS</v>
          </cell>
          <cell r="B103" t="str">
            <v>Total - General Service</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row>
        <row r="104">
          <cell r="B104" t="str">
            <v>Large GS</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row>
        <row r="105">
          <cell r="A105" t="str">
            <v>MLGS</v>
          </cell>
          <cell r="B105" t="str">
            <v>Total - Large GS</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row>
        <row r="106">
          <cell r="B106" t="str">
            <v>Lights</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row>
        <row r="107">
          <cell r="A107" t="str">
            <v>MLT</v>
          </cell>
          <cell r="B107" t="str">
            <v>Total - Lights</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row>
        <row r="110">
          <cell r="A110" t="str">
            <v>Total</v>
          </cell>
          <cell r="K110">
            <v>0</v>
          </cell>
          <cell r="R110">
            <v>0</v>
          </cell>
        </row>
      </sheetData>
      <sheetData sheetId="1"/>
      <sheetData sheetId="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O Solar report for by workorde"/>
      <sheetName val="SOHOMeters"/>
      <sheetName val="Navigation"/>
      <sheetName val="ExpoCty"/>
      <sheetName val="GrnPrk"/>
      <sheetName val="Fontana"/>
      <sheetName val="WOY Lib"/>
      <sheetName val="Mady"/>
      <sheetName val="750BigBay"/>
      <sheetName val="Sheet2"/>
      <sheetName val="Trill.Wmco"/>
      <sheetName val="Mcroft"/>
      <sheetName val="Yng St Yrk Reg."/>
      <sheetName val="Gen Elec Cap"/>
      <sheetName val="Yorkland"/>
      <sheetName val="Little lake"/>
      <sheetName val="Onieda"/>
      <sheetName val="Onieda B"/>
      <sheetName val="Wyse Gen Cap"/>
      <sheetName val="Agnus Glen"/>
      <sheetName val="Youth Ctr"/>
      <sheetName val="PSI elec Cap"/>
      <sheetName val="Ardagh"/>
      <sheetName val="Averton comm"/>
      <sheetName val="Capo"/>
      <sheetName val="11121 yonge"/>
      <sheetName val="Upper village"/>
      <sheetName val="Fontana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7">
          <cell r="J7">
            <v>15109.920000000002</v>
          </cell>
        </row>
      </sheetData>
      <sheetData sheetId="24">
        <row r="6">
          <cell r="J6">
            <v>75.930000000000007</v>
          </cell>
        </row>
      </sheetData>
      <sheetData sheetId="25">
        <row r="6">
          <cell r="J6">
            <v>690.5</v>
          </cell>
        </row>
      </sheetData>
      <sheetData sheetId="26">
        <row r="6">
          <cell r="J6">
            <v>107671.24</v>
          </cell>
        </row>
      </sheetData>
      <sheetData sheetId="27">
        <row r="4">
          <cell r="J4">
            <v>124500</v>
          </cell>
        </row>
      </sheetData>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from CSS (Retail and MEU)"/>
      <sheetName val="Actuals from CSS - SSS"/>
      <sheetName val="Actuals from CSS - Retail"/>
    </sheetNames>
    <sheetDataSet>
      <sheetData sheetId="0" refreshError="1">
        <row r="9">
          <cell r="B9" t="str">
            <v>Farm</v>
          </cell>
        </row>
        <row r="10">
          <cell r="B10" t="str">
            <v>Single Phase</v>
          </cell>
        </row>
        <row r="11">
          <cell r="B11" t="str">
            <v>Non RRA</v>
          </cell>
        </row>
        <row r="12">
          <cell r="B12" t="str">
            <v>Energy</v>
          </cell>
          <cell r="C12" t="str">
            <v>F40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row>
        <row r="13">
          <cell r="B13" t="str">
            <v>Demand</v>
          </cell>
          <cell r="C13" t="str">
            <v>(F42</v>
          </cell>
          <cell r="D13" t="str">
            <v>or F44</v>
          </cell>
          <cell r="E13" t="str">
            <v xml:space="preserve"> or F46)</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row>
        <row r="14">
          <cell r="B14" t="str">
            <v>RRA</v>
          </cell>
        </row>
        <row r="15">
          <cell r="B15" t="str">
            <v>Energy</v>
          </cell>
          <cell r="C15" t="str">
            <v>F41</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row>
        <row r="16">
          <cell r="B16" t="str">
            <v>Demand</v>
          </cell>
          <cell r="C16" t="str">
            <v>(F43</v>
          </cell>
          <cell r="D16" t="str">
            <v>or F45</v>
          </cell>
          <cell r="E16" t="str">
            <v>or  F47)</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row>
        <row r="17">
          <cell r="A17" t="str">
            <v>F21</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row>
        <row r="19">
          <cell r="B19" t="str">
            <v>3-Phase</v>
          </cell>
        </row>
        <row r="20">
          <cell r="B20" t="str">
            <v>Non RRA</v>
          </cell>
        </row>
        <row r="21">
          <cell r="B21" t="str">
            <v>Energy</v>
          </cell>
          <cell r="C21" t="str">
            <v>F60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row>
        <row r="22">
          <cell r="B22" t="str">
            <v>Demand</v>
          </cell>
          <cell r="C22" t="str">
            <v>(F62</v>
          </cell>
          <cell r="D22" t="str">
            <v>or F64</v>
          </cell>
          <cell r="E22" t="str">
            <v xml:space="preserve"> or F66)</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row>
        <row r="23">
          <cell r="B23" t="str">
            <v>Interval</v>
          </cell>
          <cell r="C23" t="str">
            <v>T96</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row>
        <row r="24">
          <cell r="B24" t="str">
            <v>RRA</v>
          </cell>
        </row>
        <row r="25">
          <cell r="B25" t="str">
            <v>Energy</v>
          </cell>
          <cell r="C25" t="str">
            <v>F61</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row>
        <row r="26">
          <cell r="B26" t="str">
            <v>Demand</v>
          </cell>
          <cell r="C26" t="str">
            <v>(F63</v>
          </cell>
          <cell r="D26" t="str">
            <v xml:space="preserve">or F65 </v>
          </cell>
          <cell r="E26" t="str">
            <v>or F67)</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row>
        <row r="27">
          <cell r="A27" t="str">
            <v>F23</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row>
        <row r="28">
          <cell r="A28" t="str">
            <v>FS</v>
          </cell>
          <cell r="B28" t="str">
            <v>Farm Secondary Service</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row>
        <row r="29">
          <cell r="B29" t="str">
            <v>General Service</v>
          </cell>
        </row>
        <row r="30">
          <cell r="B30" t="str">
            <v>Single Phase</v>
          </cell>
        </row>
        <row r="31">
          <cell r="B31" t="str">
            <v>Energy</v>
          </cell>
          <cell r="C31" t="str">
            <v>G40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row>
        <row r="32">
          <cell r="B32" t="str">
            <v>Demand</v>
          </cell>
          <cell r="C32" t="str">
            <v>(G42</v>
          </cell>
          <cell r="D32" t="str">
            <v>or G44</v>
          </cell>
          <cell r="E32" t="str">
            <v>or G46)</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row>
        <row r="33">
          <cell r="B33" t="str">
            <v>unmetered</v>
          </cell>
          <cell r="C33" t="str">
            <v>G48</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row>
        <row r="34">
          <cell r="B34" t="str">
            <v>Interval</v>
          </cell>
          <cell r="C34" t="str">
            <v>T96</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row>
        <row r="35">
          <cell r="B35" t="str">
            <v>Secondary Service</v>
          </cell>
          <cell r="C35" t="str">
            <v>S40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row>
        <row r="36">
          <cell r="A36" t="str">
            <v>G21</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row>
        <row r="37">
          <cell r="B37" t="str">
            <v>3-Phase</v>
          </cell>
        </row>
        <row r="38">
          <cell r="B38" t="str">
            <v>Energy</v>
          </cell>
          <cell r="C38" t="str">
            <v>G60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row>
        <row r="39">
          <cell r="B39" t="str">
            <v>Demand</v>
          </cell>
          <cell r="C39" t="str">
            <v>(G62</v>
          </cell>
          <cell r="D39" t="str">
            <v>or G64</v>
          </cell>
          <cell r="E39" t="str">
            <v>or G66)</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row>
        <row r="40">
          <cell r="B40" t="str">
            <v>Interval</v>
          </cell>
          <cell r="C40" t="str">
            <v>T96</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row>
        <row r="41">
          <cell r="B41" t="str">
            <v>unmetered</v>
          </cell>
          <cell r="C41" t="str">
            <v>G68</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row>
        <row r="42">
          <cell r="B42" t="str">
            <v>Secondary Service</v>
          </cell>
          <cell r="C42" t="str">
            <v>S60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row>
        <row r="43">
          <cell r="A43" t="str">
            <v>G23</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row>
        <row r="45">
          <cell r="B45" t="str">
            <v>Street Lights</v>
          </cell>
          <cell r="C45" t="str">
            <v>L40</v>
          </cell>
          <cell r="I45" t="str">
            <v>L4*</v>
          </cell>
        </row>
        <row r="46">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row>
        <row r="47">
          <cell r="A47" t="str">
            <v>L1</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row>
        <row r="49">
          <cell r="B49" t="str">
            <v>Residential (Energy Only)</v>
          </cell>
        </row>
        <row r="50">
          <cell r="B50" t="str">
            <v>High Density</v>
          </cell>
          <cell r="C50" t="str">
            <v>R40</v>
          </cell>
          <cell r="D50" t="str">
            <v>R42</v>
          </cell>
          <cell r="E50" t="str">
            <v>R44</v>
          </cell>
          <cell r="F50" t="str">
            <v>R46</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row>
        <row r="51">
          <cell r="A51" t="str">
            <v>R11</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row>
        <row r="52">
          <cell r="B52" t="str">
            <v>Norm Density (RRA)</v>
          </cell>
          <cell r="C52" t="str">
            <v>R50</v>
          </cell>
          <cell r="D52" t="str">
            <v>R52</v>
          </cell>
          <cell r="E52" t="str">
            <v>R54</v>
          </cell>
          <cell r="F52" t="str">
            <v>R56</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row>
        <row r="53">
          <cell r="A53" t="str">
            <v>R21</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row>
        <row r="54">
          <cell r="B54" t="str">
            <v>Seasonal High</v>
          </cell>
          <cell r="C54" t="str">
            <v>R41</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row>
        <row r="55">
          <cell r="A55" t="str">
            <v>R31</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row>
        <row r="56">
          <cell r="B56" t="str">
            <v>Seasonal Norm</v>
          </cell>
          <cell r="C56" t="str">
            <v>R51</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row>
        <row r="57">
          <cell r="A57" t="str">
            <v>R41</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row>
        <row r="58">
          <cell r="B58" t="str">
            <v>Transmission</v>
          </cell>
        </row>
        <row r="59">
          <cell r="B59" t="str">
            <v>Energy</v>
          </cell>
          <cell r="C59" t="str">
            <v>T60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row>
        <row r="60">
          <cell r="B60" t="str">
            <v>Interval</v>
          </cell>
          <cell r="C60" t="str">
            <v>T96</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row>
        <row r="61">
          <cell r="B61" t="str">
            <v>Demand</v>
          </cell>
          <cell r="C61" t="str">
            <v>T62</v>
          </cell>
          <cell r="D61" t="str">
            <v>T64</v>
          </cell>
          <cell r="E61" t="str">
            <v>T66</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row>
        <row r="62">
          <cell r="A62" t="str">
            <v>T2</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row>
        <row r="64">
          <cell r="B64" t="str">
            <v>Urban Gen Srvc</v>
          </cell>
        </row>
        <row r="65">
          <cell r="B65" t="str">
            <v xml:space="preserve">Single Phase </v>
          </cell>
        </row>
        <row r="66">
          <cell r="B66" t="str">
            <v>Energy</v>
          </cell>
          <cell r="C66" t="str">
            <v>U40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row>
        <row r="67">
          <cell r="B67" t="str">
            <v>Demand</v>
          </cell>
          <cell r="C67" t="str">
            <v>U42</v>
          </cell>
          <cell r="D67" t="str">
            <v>U44</v>
          </cell>
          <cell r="E67" t="str">
            <v>U46</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row>
        <row r="68">
          <cell r="B68" t="str">
            <v>Unmetered</v>
          </cell>
          <cell r="C68" t="str">
            <v>U48</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row>
        <row r="69">
          <cell r="B69" t="str">
            <v>3-Phase</v>
          </cell>
        </row>
        <row r="70">
          <cell r="B70" t="str">
            <v>Energy</v>
          </cell>
          <cell r="C70" t="str">
            <v>U60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row>
        <row r="71">
          <cell r="B71" t="str">
            <v>Demand</v>
          </cell>
          <cell r="C71" t="str">
            <v>U52</v>
          </cell>
          <cell r="D71" t="str">
            <v>U64</v>
          </cell>
          <cell r="E71" t="str">
            <v>U66</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row>
        <row r="72">
          <cell r="B72" t="str">
            <v>Interval</v>
          </cell>
          <cell r="C72" t="str">
            <v>T96</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row>
        <row r="73">
          <cell r="B73" t="str">
            <v>Unmetered</v>
          </cell>
          <cell r="C73" t="str">
            <v>U68</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row>
        <row r="74">
          <cell r="A74" t="str">
            <v>UG2</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row>
        <row r="76">
          <cell r="B76" t="str">
            <v>Urban residential (Energy Only)</v>
          </cell>
        </row>
        <row r="77">
          <cell r="B77" t="str">
            <v>Energy</v>
          </cell>
          <cell r="C77" t="str">
            <v>U50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row>
        <row r="78">
          <cell r="B78" t="str">
            <v>Demand</v>
          </cell>
          <cell r="C78" t="str">
            <v>U52</v>
          </cell>
          <cell r="D78" t="str">
            <v>U54</v>
          </cell>
          <cell r="E78" t="str">
            <v>U56</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row>
        <row r="79">
          <cell r="A79" t="str">
            <v>UR2</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row>
        <row r="85">
          <cell r="A85" t="str">
            <v>MEURTX</v>
          </cell>
          <cell r="B85" t="str">
            <v>Total - Residential</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row>
        <row r="86">
          <cell r="B86" t="str">
            <v>General Service</v>
          </cell>
        </row>
        <row r="87">
          <cell r="B87" t="str">
            <v xml:space="preserve">   General Service - Energy</v>
          </cell>
          <cell r="E87" t="str">
            <v>JT6</v>
          </cell>
          <cell r="F87" t="str">
            <v>JB1</v>
          </cell>
          <cell r="G87" t="str">
            <v>JF1</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row>
        <row r="88">
          <cell r="B88" t="str">
            <v xml:space="preserve">   General Service - Demand</v>
          </cell>
          <cell r="E88" t="str">
            <v>JT7, JT8, JT9</v>
          </cell>
          <cell r="F88" t="str">
            <v>JB2, JB3, JB4</v>
          </cell>
          <cell r="G88" t="str">
            <v>JF2, JF3, JF4, M85</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row>
        <row r="89">
          <cell r="B89" t="str">
            <v xml:space="preserve">   General Service - Interval</v>
          </cell>
          <cell r="C89" t="str">
            <v>T96</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row>
        <row r="90">
          <cell r="A90" t="str">
            <v>MGSTX</v>
          </cell>
          <cell r="B90" t="str">
            <v>Total - General Service</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row>
        <row r="91">
          <cell r="B91" t="str">
            <v>Large GS</v>
          </cell>
          <cell r="F91" t="str">
            <v>N58</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row>
        <row r="92">
          <cell r="A92" t="str">
            <v>MLGSTX</v>
          </cell>
          <cell r="B92" t="str">
            <v>Total - Large GS</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row>
        <row r="93">
          <cell r="B93" t="str">
            <v>Lights</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row>
        <row r="94">
          <cell r="A94" t="str">
            <v>MLTTX</v>
          </cell>
          <cell r="B94" t="str">
            <v>Total - Lights</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row>
        <row r="95">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row>
        <row r="96">
          <cell r="A96" t="str">
            <v xml:space="preserve">Other MEUs </v>
          </cell>
          <cell r="D96" t="str">
            <v>** See attached schedule</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row>
        <row r="98">
          <cell r="A98" t="str">
            <v>MEUR</v>
          </cell>
          <cell r="B98" t="str">
            <v>Total - Residential</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row>
        <row r="99">
          <cell r="B99" t="str">
            <v>General Service</v>
          </cell>
        </row>
        <row r="100">
          <cell r="B100" t="str">
            <v xml:space="preserve">   General Service - Energy</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row>
        <row r="101">
          <cell r="B101" t="str">
            <v xml:space="preserve">   General Service - Demand</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row>
        <row r="102">
          <cell r="B102" t="str">
            <v xml:space="preserve">   General Service - Interval</v>
          </cell>
          <cell r="C102" t="str">
            <v>T96</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row>
        <row r="103">
          <cell r="A103" t="str">
            <v>MGS</v>
          </cell>
          <cell r="B103" t="str">
            <v>Total - General Service</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row>
        <row r="104">
          <cell r="B104" t="str">
            <v>Large GS</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row>
        <row r="105">
          <cell r="A105" t="str">
            <v>MLGS</v>
          </cell>
          <cell r="B105" t="str">
            <v>Total - Large GS</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row>
        <row r="106">
          <cell r="B106" t="str">
            <v>Lights</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row>
        <row r="107">
          <cell r="A107" t="str">
            <v>MLT</v>
          </cell>
          <cell r="B107" t="str">
            <v>Total - Lights</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row>
        <row r="110">
          <cell r="A110" t="str">
            <v>Total</v>
          </cell>
          <cell r="K110">
            <v>0</v>
          </cell>
          <cell r="R110">
            <v>0</v>
          </cell>
        </row>
      </sheetData>
      <sheetData sheetId="1"/>
      <sheetData sheetId="2"/>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from CSS (Retail and MEU)"/>
      <sheetName val="Actuals from CSS - SSS"/>
      <sheetName val="Actuals from CSS - Retail"/>
    </sheetNames>
    <sheetDataSet>
      <sheetData sheetId="0" refreshError="1">
        <row r="9">
          <cell r="B9" t="str">
            <v>Farm</v>
          </cell>
        </row>
        <row r="10">
          <cell r="B10" t="str">
            <v>Single Phase</v>
          </cell>
        </row>
        <row r="11">
          <cell r="B11" t="str">
            <v>Non RRA</v>
          </cell>
        </row>
        <row r="12">
          <cell r="B12" t="str">
            <v>Energy</v>
          </cell>
          <cell r="C12" t="str">
            <v>F40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row>
        <row r="13">
          <cell r="B13" t="str">
            <v>Demand</v>
          </cell>
          <cell r="C13" t="str">
            <v>(F42</v>
          </cell>
          <cell r="D13" t="str">
            <v>or F44</v>
          </cell>
          <cell r="E13" t="str">
            <v xml:space="preserve"> or F46)</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row>
        <row r="14">
          <cell r="B14" t="str">
            <v>RRA</v>
          </cell>
        </row>
        <row r="15">
          <cell r="B15" t="str">
            <v>Energy</v>
          </cell>
          <cell r="C15" t="str">
            <v>F41</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row>
        <row r="16">
          <cell r="B16" t="str">
            <v>Demand</v>
          </cell>
          <cell r="C16" t="str">
            <v>(F43</v>
          </cell>
          <cell r="D16" t="str">
            <v>or F45</v>
          </cell>
          <cell r="E16" t="str">
            <v>or  F47)</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row>
        <row r="17">
          <cell r="A17" t="str">
            <v>F21</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row>
        <row r="19">
          <cell r="B19" t="str">
            <v>3-Phase</v>
          </cell>
        </row>
        <row r="20">
          <cell r="B20" t="str">
            <v>Non RRA</v>
          </cell>
        </row>
        <row r="21">
          <cell r="B21" t="str">
            <v>Energy</v>
          </cell>
          <cell r="C21" t="str">
            <v>F60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row>
        <row r="22">
          <cell r="B22" t="str">
            <v>Demand</v>
          </cell>
          <cell r="C22" t="str">
            <v>(F62</v>
          </cell>
          <cell r="D22" t="str">
            <v>or F64</v>
          </cell>
          <cell r="E22" t="str">
            <v xml:space="preserve"> or F66)</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row>
        <row r="23">
          <cell r="B23" t="str">
            <v>Interval</v>
          </cell>
          <cell r="C23" t="str">
            <v>T96</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row>
        <row r="24">
          <cell r="B24" t="str">
            <v>RRA</v>
          </cell>
        </row>
        <row r="25">
          <cell r="B25" t="str">
            <v>Energy</v>
          </cell>
          <cell r="C25" t="str">
            <v>F61</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row>
        <row r="26">
          <cell r="B26" t="str">
            <v>Demand</v>
          </cell>
          <cell r="C26" t="str">
            <v>(F63</v>
          </cell>
          <cell r="D26" t="str">
            <v xml:space="preserve">or F65 </v>
          </cell>
          <cell r="E26" t="str">
            <v>or F67)</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row>
        <row r="27">
          <cell r="A27" t="str">
            <v>F23</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row>
        <row r="28">
          <cell r="A28" t="str">
            <v>FS</v>
          </cell>
          <cell r="B28" t="str">
            <v>Farm Secondary Service</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row>
        <row r="29">
          <cell r="B29" t="str">
            <v>General Service</v>
          </cell>
        </row>
        <row r="30">
          <cell r="B30" t="str">
            <v>Single Phase</v>
          </cell>
        </row>
        <row r="31">
          <cell r="B31" t="str">
            <v>Energy</v>
          </cell>
          <cell r="C31" t="str">
            <v>G40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row>
        <row r="32">
          <cell r="B32" t="str">
            <v>Demand</v>
          </cell>
          <cell r="C32" t="str">
            <v>(G42</v>
          </cell>
          <cell r="D32" t="str">
            <v>or G44</v>
          </cell>
          <cell r="E32" t="str">
            <v>or G46)</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row>
        <row r="33">
          <cell r="B33" t="str">
            <v>unmetered</v>
          </cell>
          <cell r="C33" t="str">
            <v>G48</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row>
        <row r="34">
          <cell r="B34" t="str">
            <v>Interval</v>
          </cell>
          <cell r="C34" t="str">
            <v>T96</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row>
        <row r="35">
          <cell r="B35" t="str">
            <v>Secondary Service</v>
          </cell>
          <cell r="C35" t="str">
            <v>S40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row>
        <row r="36">
          <cell r="A36" t="str">
            <v>G21</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row>
        <row r="37">
          <cell r="B37" t="str">
            <v>3-Phase</v>
          </cell>
        </row>
        <row r="38">
          <cell r="B38" t="str">
            <v>Energy</v>
          </cell>
          <cell r="C38" t="str">
            <v>G60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row>
        <row r="39">
          <cell r="B39" t="str">
            <v>Demand</v>
          </cell>
          <cell r="C39" t="str">
            <v>(G62</v>
          </cell>
          <cell r="D39" t="str">
            <v>or G64</v>
          </cell>
          <cell r="E39" t="str">
            <v>or G66)</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row>
        <row r="40">
          <cell r="B40" t="str">
            <v>Interval</v>
          </cell>
          <cell r="C40" t="str">
            <v>T96</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row>
        <row r="41">
          <cell r="B41" t="str">
            <v>unmetered</v>
          </cell>
          <cell r="C41" t="str">
            <v>G68</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row>
        <row r="42">
          <cell r="B42" t="str">
            <v>Secondary Service</v>
          </cell>
          <cell r="C42" t="str">
            <v>S60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row>
        <row r="43">
          <cell r="A43" t="str">
            <v>G23</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row>
        <row r="45">
          <cell r="B45" t="str">
            <v>Street Lights</v>
          </cell>
          <cell r="C45" t="str">
            <v>L40</v>
          </cell>
          <cell r="I45" t="str">
            <v>L4*</v>
          </cell>
        </row>
        <row r="46">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row>
        <row r="47">
          <cell r="A47" t="str">
            <v>L1</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row>
        <row r="49">
          <cell r="B49" t="str">
            <v>Residential (Energy Only)</v>
          </cell>
        </row>
        <row r="50">
          <cell r="B50" t="str">
            <v>High Density</v>
          </cell>
          <cell r="C50" t="str">
            <v>R40</v>
          </cell>
          <cell r="D50" t="str">
            <v>R42</v>
          </cell>
          <cell r="E50" t="str">
            <v>R44</v>
          </cell>
          <cell r="F50" t="str">
            <v>R46</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row>
        <row r="51">
          <cell r="A51" t="str">
            <v>R11</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row>
        <row r="52">
          <cell r="B52" t="str">
            <v>Norm Density (RRA)</v>
          </cell>
          <cell r="C52" t="str">
            <v>R50</v>
          </cell>
          <cell r="D52" t="str">
            <v>R52</v>
          </cell>
          <cell r="E52" t="str">
            <v>R54</v>
          </cell>
          <cell r="F52" t="str">
            <v>R56</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row>
        <row r="53">
          <cell r="A53" t="str">
            <v>R21</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row>
        <row r="54">
          <cell r="B54" t="str">
            <v>Seasonal High</v>
          </cell>
          <cell r="C54" t="str">
            <v>R41</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row>
        <row r="55">
          <cell r="A55" t="str">
            <v>R31</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row>
        <row r="56">
          <cell r="B56" t="str">
            <v>Seasonal Norm</v>
          </cell>
          <cell r="C56" t="str">
            <v>R51</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row>
        <row r="57">
          <cell r="A57" t="str">
            <v>R41</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row>
        <row r="58">
          <cell r="B58" t="str">
            <v>Transmission</v>
          </cell>
        </row>
        <row r="59">
          <cell r="B59" t="str">
            <v>Energy</v>
          </cell>
          <cell r="C59" t="str">
            <v>T60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row>
        <row r="60">
          <cell r="B60" t="str">
            <v>Interval</v>
          </cell>
          <cell r="C60" t="str">
            <v>T96</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row>
        <row r="61">
          <cell r="B61" t="str">
            <v>Demand</v>
          </cell>
          <cell r="C61" t="str">
            <v>T62</v>
          </cell>
          <cell r="D61" t="str">
            <v>T64</v>
          </cell>
          <cell r="E61" t="str">
            <v>T66</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row>
        <row r="62">
          <cell r="A62" t="str">
            <v>T2</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row>
        <row r="64">
          <cell r="B64" t="str">
            <v>Urban Gen Srvc</v>
          </cell>
        </row>
        <row r="65">
          <cell r="B65" t="str">
            <v xml:space="preserve">Single Phase </v>
          </cell>
        </row>
        <row r="66">
          <cell r="B66" t="str">
            <v>Energy</v>
          </cell>
          <cell r="C66" t="str">
            <v>U40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row>
        <row r="67">
          <cell r="B67" t="str">
            <v>Demand</v>
          </cell>
          <cell r="C67" t="str">
            <v>U42</v>
          </cell>
          <cell r="D67" t="str">
            <v>U44</v>
          </cell>
          <cell r="E67" t="str">
            <v>U46</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row>
        <row r="68">
          <cell r="B68" t="str">
            <v>Unmetered</v>
          </cell>
          <cell r="C68" t="str">
            <v>U48</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row>
        <row r="69">
          <cell r="B69" t="str">
            <v>3-Phase</v>
          </cell>
        </row>
        <row r="70">
          <cell r="B70" t="str">
            <v>Energy</v>
          </cell>
          <cell r="C70" t="str">
            <v>U60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row>
        <row r="71">
          <cell r="B71" t="str">
            <v>Demand</v>
          </cell>
          <cell r="C71" t="str">
            <v>U52</v>
          </cell>
          <cell r="D71" t="str">
            <v>U64</v>
          </cell>
          <cell r="E71" t="str">
            <v>U66</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row>
        <row r="72">
          <cell r="B72" t="str">
            <v>Interval</v>
          </cell>
          <cell r="C72" t="str">
            <v>T96</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row>
        <row r="73">
          <cell r="B73" t="str">
            <v>Unmetered</v>
          </cell>
          <cell r="C73" t="str">
            <v>U68</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row>
        <row r="74">
          <cell r="A74" t="str">
            <v>UG2</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row>
        <row r="76">
          <cell r="B76" t="str">
            <v>Urban residential (Energy Only)</v>
          </cell>
        </row>
        <row r="77">
          <cell r="B77" t="str">
            <v>Energy</v>
          </cell>
          <cell r="C77" t="str">
            <v>U50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row>
        <row r="78">
          <cell r="B78" t="str">
            <v>Demand</v>
          </cell>
          <cell r="C78" t="str">
            <v>U52</v>
          </cell>
          <cell r="D78" t="str">
            <v>U54</v>
          </cell>
          <cell r="E78" t="str">
            <v>U56</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row>
        <row r="79">
          <cell r="A79" t="str">
            <v>UR2</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row>
        <row r="85">
          <cell r="A85" t="str">
            <v>MEURTX</v>
          </cell>
          <cell r="B85" t="str">
            <v>Total - Residential</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row>
        <row r="86">
          <cell r="B86" t="str">
            <v>General Service</v>
          </cell>
        </row>
        <row r="87">
          <cell r="B87" t="str">
            <v xml:space="preserve">   General Service - Energy</v>
          </cell>
          <cell r="E87" t="str">
            <v>JT6</v>
          </cell>
          <cell r="F87" t="str">
            <v>JB1</v>
          </cell>
          <cell r="G87" t="str">
            <v>JF1</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row>
        <row r="88">
          <cell r="B88" t="str">
            <v xml:space="preserve">   General Service - Demand</v>
          </cell>
          <cell r="E88" t="str">
            <v>JT7, JT8, JT9</v>
          </cell>
          <cell r="F88" t="str">
            <v>JB2, JB3, JB4</v>
          </cell>
          <cell r="G88" t="str">
            <v>JF2, JF3, JF4, M85</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row>
        <row r="89">
          <cell r="B89" t="str">
            <v xml:space="preserve">   General Service - Interval</v>
          </cell>
          <cell r="C89" t="str">
            <v>T96</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row>
        <row r="90">
          <cell r="A90" t="str">
            <v>MGSTX</v>
          </cell>
          <cell r="B90" t="str">
            <v>Total - General Service</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row>
        <row r="91">
          <cell r="B91" t="str">
            <v>Large GS</v>
          </cell>
          <cell r="F91" t="str">
            <v>N58</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row>
        <row r="92">
          <cell r="A92" t="str">
            <v>MLGSTX</v>
          </cell>
          <cell r="B92" t="str">
            <v>Total - Large GS</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row>
        <row r="93">
          <cell r="B93" t="str">
            <v>Lights</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row>
        <row r="94">
          <cell r="A94" t="str">
            <v>MLTTX</v>
          </cell>
          <cell r="B94" t="str">
            <v>Total - Lights</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row>
        <row r="95">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row>
        <row r="96">
          <cell r="A96" t="str">
            <v xml:space="preserve">Other MEUs </v>
          </cell>
          <cell r="D96" t="str">
            <v>** See attached schedule</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row>
        <row r="98">
          <cell r="A98" t="str">
            <v>MEUR</v>
          </cell>
          <cell r="B98" t="str">
            <v>Total - Residential</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row>
        <row r="99">
          <cell r="B99" t="str">
            <v>General Service</v>
          </cell>
        </row>
        <row r="100">
          <cell r="B100" t="str">
            <v xml:space="preserve">   General Service - Energy</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row>
        <row r="101">
          <cell r="B101" t="str">
            <v xml:space="preserve">   General Service - Demand</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row>
        <row r="102">
          <cell r="B102" t="str">
            <v xml:space="preserve">   General Service - Interval</v>
          </cell>
          <cell r="C102" t="str">
            <v>T96</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row>
        <row r="103">
          <cell r="A103" t="str">
            <v>MGS</v>
          </cell>
          <cell r="B103" t="str">
            <v>Total - General Service</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row>
        <row r="104">
          <cell r="B104" t="str">
            <v>Large GS</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row>
        <row r="105">
          <cell r="A105" t="str">
            <v>MLGS</v>
          </cell>
          <cell r="B105" t="str">
            <v>Total - Large GS</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row>
        <row r="106">
          <cell r="B106" t="str">
            <v>Lights</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row>
        <row r="107">
          <cell r="A107" t="str">
            <v>MLT</v>
          </cell>
          <cell r="B107" t="str">
            <v>Total - Lights</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row>
        <row r="110">
          <cell r="A110" t="str">
            <v>Total</v>
          </cell>
          <cell r="K110">
            <v>0</v>
          </cell>
          <cell r="R110">
            <v>0</v>
          </cell>
        </row>
      </sheetData>
      <sheetData sheetId="1"/>
      <sheetData sheetId="2"/>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16 Corporate Scorecard - EMT"/>
      <sheetName val="2016 Corporate Scorecard - CORE"/>
      <sheetName val="Dashboard-EMT"/>
      <sheetName val="Dashboard-CORE"/>
      <sheetName val="CSF-2020"/>
      <sheetName val="Results-BSC"/>
      <sheetName val="Results-CSF"/>
      <sheetName val="Results-Merger Plans"/>
      <sheetName val="Targets"/>
      <sheetName val="Variables"/>
      <sheetName val="F2-1-EMT"/>
      <sheetName val="F2-1-CORE"/>
      <sheetName val="F4-1-EMT"/>
      <sheetName val="F4-2-CORE"/>
      <sheetName val="F4-3-CORE"/>
      <sheetName val="C1-1-EMT"/>
      <sheetName val="C1-2-EMT"/>
      <sheetName val="C4-1-CORE"/>
      <sheetName val="C5-1-EMT"/>
      <sheetName val="I1-1-EMT"/>
      <sheetName val="I2-1-CORE"/>
      <sheetName val="I2-2-CORE"/>
      <sheetName val="I4-1-EMT"/>
      <sheetName val="E1-1-EMT"/>
      <sheetName val="E2-1-EMT"/>
      <sheetName val="E2-2-CORE"/>
      <sheetName val="E3-1-EMT"/>
      <sheetName val="E3-2-EMT"/>
      <sheetName val="E3-3-EMT"/>
      <sheetName val="E4-1-EMT"/>
      <sheetName val="SCORE-EMT"/>
      <sheetName val="SCORE-CORE"/>
      <sheetName val="CSF-2020-2"/>
      <sheetName val="CSF-2020-3"/>
      <sheetName val="Dashboard-1-CORE"/>
      <sheetName val="Dashboard-2-CORE"/>
      <sheetName val="Dashboard-3-CORE"/>
      <sheetName val="Dashboard-1-EMT"/>
      <sheetName val="Dashboard-2-EMT"/>
      <sheetName val="Dashboard-3-EMT"/>
      <sheetName val="Dashboard-EMT YE"/>
      <sheetName val="Dashboard-CORE YE"/>
    </sheetNames>
    <sheetDataSet>
      <sheetData sheetId="0"/>
      <sheetData sheetId="1"/>
      <sheetData sheetId="2"/>
      <sheetData sheetId="3"/>
      <sheetData sheetId="4"/>
      <sheetData sheetId="5"/>
      <sheetData sheetId="6"/>
      <sheetData sheetId="7"/>
      <sheetData sheetId="8"/>
      <sheetData sheetId="9">
        <row r="6">
          <cell r="A6">
            <v>42370</v>
          </cell>
        </row>
      </sheetData>
      <sheetData sheetId="10">
        <row r="10">
          <cell r="AB10">
            <v>30.15</v>
          </cell>
        </row>
        <row r="11">
          <cell r="AB11">
            <v>36.85</v>
          </cell>
        </row>
        <row r="12">
          <cell r="AB12">
            <v>33.6</v>
          </cell>
        </row>
        <row r="13">
          <cell r="AB13">
            <v>29.3</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99"/>
      <sheetName val="Selected 2000"/>
      <sheetName val="Budget 2000"/>
      <sheetName val="Projects99"/>
      <sheetName val="Projects"/>
      <sheetName val="MW-min"/>
      <sheetName val="SUM2000"/>
      <sheetName val="Work Units"/>
      <sheetName val="Global"/>
      <sheetName val="Salary Table"/>
    </sheetNames>
    <sheetDataSet>
      <sheetData sheetId="0">
        <row r="1">
          <cell r="B1" t="str">
            <v>POSSIBLE  SYSTEM   CAPITAL PROJECTS  -  2000</v>
          </cell>
        </row>
      </sheetData>
      <sheetData sheetId="1" refreshError="1"/>
      <sheetData sheetId="2"/>
      <sheetData sheetId="3" refreshError="1"/>
      <sheetData sheetId="4" refreshError="1"/>
      <sheetData sheetId="5"/>
      <sheetData sheetId="6">
        <row r="6">
          <cell r="C6" t="str">
            <v>TABLE 1</v>
          </cell>
        </row>
      </sheetData>
      <sheetData sheetId="7" refreshError="1">
        <row r="2">
          <cell r="G2" t="str">
            <v>TABLE 2 - COMPARATIVE COSTING</v>
          </cell>
        </row>
        <row r="3">
          <cell r="G3" t="str">
            <v>(1997 - 2000)</v>
          </cell>
        </row>
        <row r="5">
          <cell r="C5">
            <v>1997</v>
          </cell>
          <cell r="G5">
            <v>1998</v>
          </cell>
          <cell r="K5">
            <v>1999</v>
          </cell>
          <cell r="O5">
            <v>2000</v>
          </cell>
        </row>
        <row r="6">
          <cell r="B6" t="str">
            <v>CATEGORY</v>
          </cell>
          <cell r="C6" t="str">
            <v>Capacity</v>
          </cell>
          <cell r="E6" t="str">
            <v>Capital</v>
          </cell>
          <cell r="F6" t="str">
            <v xml:space="preserve">Unit </v>
          </cell>
          <cell r="G6" t="str">
            <v>Capacity</v>
          </cell>
          <cell r="I6" t="str">
            <v>Capital</v>
          </cell>
          <cell r="J6" t="str">
            <v xml:space="preserve">Unit </v>
          </cell>
          <cell r="K6" t="str">
            <v>Capacity</v>
          </cell>
          <cell r="M6" t="str">
            <v>Capital</v>
          </cell>
          <cell r="N6" t="str">
            <v xml:space="preserve">Unit </v>
          </cell>
          <cell r="O6" t="str">
            <v>Capacity</v>
          </cell>
          <cell r="Q6" t="str">
            <v>Capital</v>
          </cell>
          <cell r="R6" t="str">
            <v xml:space="preserve">Unit </v>
          </cell>
        </row>
        <row r="7">
          <cell r="C7" t="str">
            <v>(MW)</v>
          </cell>
          <cell r="D7" t="str">
            <v>Quantity</v>
          </cell>
          <cell r="E7" t="str">
            <v>Expenditure</v>
          </cell>
          <cell r="F7" t="str">
            <v>Cost</v>
          </cell>
          <cell r="G7" t="str">
            <v>(MW)</v>
          </cell>
          <cell r="H7" t="str">
            <v>Quantity</v>
          </cell>
          <cell r="I7" t="str">
            <v>Expenditure</v>
          </cell>
          <cell r="J7" t="str">
            <v>Cost</v>
          </cell>
          <cell r="K7" t="str">
            <v>(MW)</v>
          </cell>
          <cell r="L7" t="str">
            <v>Quantity</v>
          </cell>
          <cell r="M7" t="str">
            <v>Expenditure</v>
          </cell>
          <cell r="N7" t="str">
            <v>Cost</v>
          </cell>
          <cell r="O7" t="str">
            <v>(MW)</v>
          </cell>
          <cell r="P7" t="str">
            <v>Quantity</v>
          </cell>
          <cell r="Q7" t="str">
            <v>Expenditure</v>
          </cell>
          <cell r="R7" t="str">
            <v>Cost</v>
          </cell>
        </row>
        <row r="9">
          <cell r="B9" t="str">
            <v>Subtransmission</v>
          </cell>
          <cell r="C9">
            <v>21</v>
          </cell>
          <cell r="E9">
            <v>2237000</v>
          </cell>
          <cell r="F9">
            <v>106.52380952380952</v>
          </cell>
          <cell r="G9">
            <v>17</v>
          </cell>
          <cell r="I9">
            <v>1600000</v>
          </cell>
          <cell r="J9">
            <v>94.117647058823536</v>
          </cell>
          <cell r="K9">
            <v>20</v>
          </cell>
          <cell r="M9">
            <v>1630000</v>
          </cell>
          <cell r="N9">
            <v>81.5</v>
          </cell>
          <cell r="O9">
            <v>86</v>
          </cell>
          <cell r="Q9">
            <v>2865000</v>
          </cell>
          <cell r="R9">
            <v>33.313953488372093</v>
          </cell>
        </row>
        <row r="10">
          <cell r="B10" t="str">
            <v xml:space="preserve"> - kM of Conductors</v>
          </cell>
          <cell r="D10">
            <v>64.7</v>
          </cell>
          <cell r="H10">
            <v>57.5</v>
          </cell>
          <cell r="L10">
            <v>60</v>
          </cell>
          <cell r="P10">
            <v>80</v>
          </cell>
        </row>
        <row r="11">
          <cell r="B11" t="str">
            <v xml:space="preserve"> - No. of Poles</v>
          </cell>
          <cell r="D11">
            <v>114</v>
          </cell>
          <cell r="H11">
            <v>115</v>
          </cell>
          <cell r="L11">
            <v>120</v>
          </cell>
          <cell r="P11">
            <v>150</v>
          </cell>
        </row>
        <row r="14">
          <cell r="B14" t="str">
            <v>Distribution</v>
          </cell>
          <cell r="C14">
            <v>13</v>
          </cell>
          <cell r="E14">
            <v>1052000</v>
          </cell>
          <cell r="F14">
            <v>80.92307692307692</v>
          </cell>
          <cell r="G14">
            <v>15</v>
          </cell>
          <cell r="I14">
            <v>1150000</v>
          </cell>
          <cell r="J14">
            <v>76.666666666666671</v>
          </cell>
          <cell r="K14">
            <v>13</v>
          </cell>
          <cell r="M14">
            <v>950000</v>
          </cell>
          <cell r="N14">
            <v>73.07692307692308</v>
          </cell>
          <cell r="O14">
            <v>10</v>
          </cell>
          <cell r="Q14">
            <v>810000</v>
          </cell>
          <cell r="R14">
            <v>81</v>
          </cell>
        </row>
        <row r="15">
          <cell r="B15" t="str">
            <v xml:space="preserve"> - kM of Conductors</v>
          </cell>
          <cell r="D15">
            <v>53.3</v>
          </cell>
          <cell r="H15">
            <v>18.2</v>
          </cell>
          <cell r="L15">
            <v>22</v>
          </cell>
          <cell r="P15">
            <v>47.8</v>
          </cell>
        </row>
        <row r="16">
          <cell r="B16" t="str">
            <v xml:space="preserve"> - No. of Poles</v>
          </cell>
          <cell r="D16">
            <v>50</v>
          </cell>
          <cell r="H16">
            <v>65</v>
          </cell>
          <cell r="L16">
            <v>55</v>
          </cell>
          <cell r="P16">
            <v>61</v>
          </cell>
        </row>
        <row r="19">
          <cell r="B19" t="str">
            <v>Substations (Transformation)</v>
          </cell>
          <cell r="C19">
            <v>30</v>
          </cell>
          <cell r="E19">
            <v>2037000</v>
          </cell>
          <cell r="F19">
            <v>67.900000000000006</v>
          </cell>
          <cell r="G19">
            <v>40</v>
          </cell>
          <cell r="I19">
            <v>2800000</v>
          </cell>
          <cell r="J19">
            <v>70</v>
          </cell>
          <cell r="K19">
            <v>50</v>
          </cell>
          <cell r="M19">
            <v>3287000</v>
          </cell>
          <cell r="N19">
            <v>65.739999999999995</v>
          </cell>
          <cell r="O19">
            <v>60</v>
          </cell>
          <cell r="Q19">
            <v>3050000</v>
          </cell>
          <cell r="R19">
            <v>50.833333333333336</v>
          </cell>
        </row>
        <row r="22">
          <cell r="B22" t="str">
            <v>Subdivision Rebuilds</v>
          </cell>
          <cell r="C22">
            <v>7</v>
          </cell>
          <cell r="E22">
            <v>5744000</v>
          </cell>
          <cell r="F22">
            <v>820.57142857142856</v>
          </cell>
          <cell r="G22">
            <v>5</v>
          </cell>
          <cell r="I22">
            <v>5200000</v>
          </cell>
          <cell r="J22">
            <v>1040</v>
          </cell>
          <cell r="K22">
            <v>5</v>
          </cell>
          <cell r="M22">
            <v>3600000</v>
          </cell>
          <cell r="N22">
            <v>720</v>
          </cell>
          <cell r="O22">
            <v>7</v>
          </cell>
          <cell r="Q22">
            <v>2500000</v>
          </cell>
          <cell r="R22">
            <v>357.14285714285717</v>
          </cell>
        </row>
        <row r="23">
          <cell r="B23" t="str">
            <v xml:space="preserve"> - No. of Homes</v>
          </cell>
          <cell r="D23">
            <v>600</v>
          </cell>
          <cell r="F23">
            <v>9573.3333333333339</v>
          </cell>
          <cell r="H23">
            <v>700</v>
          </cell>
          <cell r="J23">
            <v>7428.5714285714284</v>
          </cell>
          <cell r="L23">
            <v>500</v>
          </cell>
          <cell r="N23">
            <v>7200</v>
          </cell>
          <cell r="P23">
            <v>500</v>
          </cell>
          <cell r="R23">
            <v>5000</v>
          </cell>
        </row>
        <row r="26">
          <cell r="B26" t="str">
            <v>Road Relocations</v>
          </cell>
        </row>
        <row r="27">
          <cell r="B27" t="str">
            <v xml:space="preserve"> - kM of Conductors</v>
          </cell>
          <cell r="C27">
            <v>0</v>
          </cell>
          <cell r="D27">
            <v>41.1</v>
          </cell>
          <cell r="E27">
            <v>1561000</v>
          </cell>
          <cell r="F27">
            <v>37980.53527980535</v>
          </cell>
          <cell r="G27">
            <v>0</v>
          </cell>
          <cell r="H27">
            <v>18.899999999999999</v>
          </cell>
          <cell r="I27">
            <v>1400000</v>
          </cell>
          <cell r="J27">
            <v>74074.074074074073</v>
          </cell>
          <cell r="K27">
            <v>0</v>
          </cell>
          <cell r="L27">
            <v>17</v>
          </cell>
          <cell r="M27">
            <v>1200000</v>
          </cell>
          <cell r="N27">
            <v>70588.23529411765</v>
          </cell>
          <cell r="O27">
            <v>0</v>
          </cell>
          <cell r="P27">
            <v>23</v>
          </cell>
          <cell r="Q27">
            <v>1600000</v>
          </cell>
          <cell r="R27">
            <v>69565.217391304352</v>
          </cell>
        </row>
        <row r="30">
          <cell r="B30" t="str">
            <v>Industrial &amp; Commercial Services</v>
          </cell>
          <cell r="C30">
            <v>0</v>
          </cell>
          <cell r="G30">
            <v>0</v>
          </cell>
          <cell r="K30">
            <v>0</v>
          </cell>
          <cell r="O30">
            <v>0</v>
          </cell>
        </row>
        <row r="31">
          <cell r="B31" t="str">
            <v xml:space="preserve"> - Number of Services</v>
          </cell>
          <cell r="D31">
            <v>135</v>
          </cell>
          <cell r="E31">
            <v>3886000</v>
          </cell>
          <cell r="F31">
            <v>28785.185185185186</v>
          </cell>
          <cell r="H31">
            <v>165</v>
          </cell>
          <cell r="I31">
            <v>4675419</v>
          </cell>
          <cell r="J31">
            <v>28335.872727272726</v>
          </cell>
          <cell r="L31">
            <v>180</v>
          </cell>
          <cell r="M31">
            <v>5000000</v>
          </cell>
          <cell r="N31">
            <v>27777.777777777777</v>
          </cell>
          <cell r="P31">
            <v>190</v>
          </cell>
          <cell r="Q31">
            <v>5000000</v>
          </cell>
          <cell r="R31">
            <v>26315.78947368421</v>
          </cell>
        </row>
        <row r="34">
          <cell r="B34" t="str">
            <v>O/H Distribution Maintenance</v>
          </cell>
          <cell r="C34">
            <v>0</v>
          </cell>
          <cell r="G34">
            <v>0</v>
          </cell>
          <cell r="K34">
            <v>0</v>
          </cell>
          <cell r="O34">
            <v>0</v>
          </cell>
        </row>
        <row r="36">
          <cell r="B36" t="str">
            <v xml:space="preserve"> - Wood &amp; Concrete Pole Replacements</v>
          </cell>
        </row>
        <row r="37">
          <cell r="B37" t="str">
            <v xml:space="preserve">     - Number of Poles</v>
          </cell>
          <cell r="D37">
            <v>42</v>
          </cell>
          <cell r="E37">
            <v>307000</v>
          </cell>
          <cell r="F37">
            <v>7309.5238095238092</v>
          </cell>
          <cell r="H37">
            <v>70</v>
          </cell>
          <cell r="I37">
            <v>460000</v>
          </cell>
          <cell r="J37">
            <v>6571.4285714285716</v>
          </cell>
          <cell r="L37">
            <v>65</v>
          </cell>
          <cell r="M37">
            <v>420000</v>
          </cell>
          <cell r="N37">
            <v>6461.5384615384619</v>
          </cell>
          <cell r="P37">
            <v>65</v>
          </cell>
          <cell r="Q37">
            <v>325000</v>
          </cell>
          <cell r="R37">
            <v>5000</v>
          </cell>
        </row>
        <row r="39">
          <cell r="B39" t="str">
            <v xml:space="preserve"> - Overhead Switch Replacement</v>
          </cell>
        </row>
        <row r="40">
          <cell r="B40" t="str">
            <v xml:space="preserve">     - Number of Switches</v>
          </cell>
          <cell r="D40">
            <v>17</v>
          </cell>
          <cell r="E40">
            <v>325000</v>
          </cell>
          <cell r="F40">
            <v>19117.647058823528</v>
          </cell>
          <cell r="H40">
            <v>24</v>
          </cell>
          <cell r="I40">
            <v>435000</v>
          </cell>
          <cell r="J40">
            <v>18125</v>
          </cell>
          <cell r="L40">
            <v>17</v>
          </cell>
          <cell r="M40">
            <v>200000</v>
          </cell>
          <cell r="N40">
            <v>11764.705882352941</v>
          </cell>
          <cell r="P40">
            <v>16</v>
          </cell>
          <cell r="Q40">
            <v>275000</v>
          </cell>
          <cell r="R40">
            <v>17187.5</v>
          </cell>
        </row>
        <row r="41">
          <cell r="B41" t="str">
            <v xml:space="preserve">     - Number of Insulators</v>
          </cell>
          <cell r="D41">
            <v>200</v>
          </cell>
          <cell r="E41">
            <v>33000</v>
          </cell>
          <cell r="F41">
            <v>165</v>
          </cell>
          <cell r="H41">
            <v>2000</v>
          </cell>
          <cell r="I41">
            <v>300000</v>
          </cell>
          <cell r="J41">
            <v>150</v>
          </cell>
          <cell r="L41">
            <v>780</v>
          </cell>
          <cell r="M41">
            <v>110000</v>
          </cell>
          <cell r="N41">
            <v>141.02564102564102</v>
          </cell>
          <cell r="P41">
            <v>1200</v>
          </cell>
          <cell r="Q41">
            <v>150000</v>
          </cell>
          <cell r="R41">
            <v>125</v>
          </cell>
        </row>
        <row r="43">
          <cell r="B43" t="str">
            <v xml:space="preserve"> - Feeder Overhauls</v>
          </cell>
        </row>
        <row r="44">
          <cell r="B44" t="str">
            <v xml:space="preserve">     - kM of Circuits</v>
          </cell>
          <cell r="D44">
            <v>13</v>
          </cell>
          <cell r="E44">
            <v>625000</v>
          </cell>
          <cell r="F44">
            <v>48076.923076923078</v>
          </cell>
          <cell r="H44">
            <v>8</v>
          </cell>
          <cell r="I44">
            <v>370000</v>
          </cell>
          <cell r="J44">
            <v>46250</v>
          </cell>
          <cell r="L44">
            <v>6.5</v>
          </cell>
          <cell r="M44">
            <v>300000</v>
          </cell>
          <cell r="N44">
            <v>46153.846153846156</v>
          </cell>
          <cell r="P44">
            <v>6</v>
          </cell>
          <cell r="Q44">
            <v>275000</v>
          </cell>
          <cell r="R44">
            <v>45833.333333333336</v>
          </cell>
        </row>
        <row r="46">
          <cell r="B46" t="str">
            <v xml:space="preserve"> - Overhead Rebuilds</v>
          </cell>
        </row>
        <row r="47">
          <cell r="B47" t="str">
            <v xml:space="preserve">     - Number of Homes</v>
          </cell>
          <cell r="D47">
            <v>512</v>
          </cell>
          <cell r="E47">
            <v>865000</v>
          </cell>
          <cell r="F47">
            <v>1689.453125</v>
          </cell>
          <cell r="H47">
            <v>435</v>
          </cell>
          <cell r="I47">
            <v>685000</v>
          </cell>
          <cell r="J47">
            <v>1574.7126436781609</v>
          </cell>
          <cell r="L47">
            <v>325</v>
          </cell>
          <cell r="M47">
            <v>470000</v>
          </cell>
          <cell r="N47">
            <v>1446.1538461538462</v>
          </cell>
          <cell r="P47">
            <v>465</v>
          </cell>
          <cell r="Q47">
            <v>675000</v>
          </cell>
          <cell r="R47">
            <v>1451.6129032258063</v>
          </cell>
        </row>
        <row r="51">
          <cell r="G51" t="str">
            <v>TABLE 2 (Cont'd)- COMPARATIVE COSTING</v>
          </cell>
        </row>
        <row r="52">
          <cell r="G52" t="str">
            <v>(1997 - 2000)</v>
          </cell>
        </row>
        <row r="54">
          <cell r="C54">
            <v>1997</v>
          </cell>
          <cell r="G54">
            <v>1998</v>
          </cell>
          <cell r="K54">
            <v>1999</v>
          </cell>
          <cell r="O54">
            <v>2000</v>
          </cell>
        </row>
        <row r="55">
          <cell r="B55" t="str">
            <v>CATEGORY</v>
          </cell>
          <cell r="C55" t="str">
            <v>Capacity</v>
          </cell>
          <cell r="E55" t="str">
            <v>Capital</v>
          </cell>
          <cell r="F55" t="str">
            <v xml:space="preserve">Unit </v>
          </cell>
          <cell r="G55" t="str">
            <v>Capacity</v>
          </cell>
          <cell r="I55" t="str">
            <v>Capital</v>
          </cell>
          <cell r="J55" t="str">
            <v xml:space="preserve">Unit </v>
          </cell>
          <cell r="K55" t="str">
            <v>Capacity</v>
          </cell>
          <cell r="M55" t="str">
            <v>Capital</v>
          </cell>
          <cell r="N55" t="str">
            <v xml:space="preserve">Unit </v>
          </cell>
          <cell r="O55" t="str">
            <v>Capacity</v>
          </cell>
          <cell r="Q55" t="str">
            <v>Capital</v>
          </cell>
          <cell r="R55" t="str">
            <v xml:space="preserve">Unit </v>
          </cell>
        </row>
        <row r="56">
          <cell r="C56" t="str">
            <v>(MW)</v>
          </cell>
          <cell r="D56" t="str">
            <v>Quantity</v>
          </cell>
          <cell r="E56" t="str">
            <v>Expenditure</v>
          </cell>
          <cell r="F56" t="str">
            <v>Cost</v>
          </cell>
          <cell r="G56" t="str">
            <v>(MW)</v>
          </cell>
          <cell r="H56" t="str">
            <v>Quantity</v>
          </cell>
          <cell r="I56" t="str">
            <v>Expenditure</v>
          </cell>
          <cell r="J56" t="str">
            <v>Cost</v>
          </cell>
          <cell r="K56" t="str">
            <v>(MW)</v>
          </cell>
          <cell r="L56" t="str">
            <v>Quantity</v>
          </cell>
          <cell r="M56" t="str">
            <v>Expenditure</v>
          </cell>
          <cell r="N56" t="str">
            <v>Cost</v>
          </cell>
          <cell r="O56" t="str">
            <v>(MW)</v>
          </cell>
          <cell r="P56" t="str">
            <v>Quantity</v>
          </cell>
          <cell r="Q56" t="str">
            <v>Expenditure</v>
          </cell>
          <cell r="R56" t="str">
            <v>Cost</v>
          </cell>
        </row>
        <row r="58">
          <cell r="B58" t="str">
            <v>U/G Distribution Maintenance</v>
          </cell>
          <cell r="C58">
            <v>0</v>
          </cell>
          <cell r="G58">
            <v>0</v>
          </cell>
          <cell r="K58">
            <v>0</v>
          </cell>
          <cell r="O58">
            <v>0</v>
          </cell>
        </row>
        <row r="60">
          <cell r="B60" t="str">
            <v xml:space="preserve"> - Primary Distribution Equipment Replacement</v>
          </cell>
        </row>
        <row r="61">
          <cell r="B61" t="str">
            <v xml:space="preserve">     - Number of Load Centres</v>
          </cell>
          <cell r="D61">
            <v>4</v>
          </cell>
          <cell r="E61">
            <v>110000</v>
          </cell>
          <cell r="F61">
            <v>27500</v>
          </cell>
          <cell r="H61">
            <v>8</v>
          </cell>
          <cell r="I61">
            <v>200000</v>
          </cell>
          <cell r="J61">
            <v>25000</v>
          </cell>
          <cell r="L61">
            <v>7</v>
          </cell>
          <cell r="M61">
            <v>170000</v>
          </cell>
          <cell r="N61">
            <v>24285.714285714286</v>
          </cell>
          <cell r="P61">
            <v>8</v>
          </cell>
          <cell r="Q61">
            <v>190000</v>
          </cell>
          <cell r="R61">
            <v>23750</v>
          </cell>
        </row>
        <row r="62">
          <cell r="B62" t="str">
            <v xml:space="preserve">     - Number of Elbows</v>
          </cell>
          <cell r="D62">
            <v>85</v>
          </cell>
          <cell r="E62">
            <v>38000</v>
          </cell>
          <cell r="F62">
            <v>447.05882352941177</v>
          </cell>
          <cell r="H62">
            <v>475</v>
          </cell>
          <cell r="I62">
            <v>200000</v>
          </cell>
          <cell r="J62">
            <v>421.05263157894734</v>
          </cell>
          <cell r="L62">
            <v>950</v>
          </cell>
          <cell r="M62">
            <v>385000</v>
          </cell>
          <cell r="N62">
            <v>405.26315789473682</v>
          </cell>
          <cell r="P62">
            <v>850</v>
          </cell>
          <cell r="Q62">
            <v>285000</v>
          </cell>
          <cell r="R62">
            <v>335.29411764705884</v>
          </cell>
        </row>
        <row r="63">
          <cell r="B63" t="str">
            <v xml:space="preserve">     - Number of Fault Indicators</v>
          </cell>
          <cell r="D63">
            <v>20</v>
          </cell>
          <cell r="E63">
            <v>25000</v>
          </cell>
          <cell r="F63">
            <v>1250</v>
          </cell>
          <cell r="H63">
            <v>100</v>
          </cell>
          <cell r="I63">
            <v>100000</v>
          </cell>
          <cell r="J63">
            <v>1000</v>
          </cell>
          <cell r="L63">
            <v>40</v>
          </cell>
          <cell r="M63">
            <v>35000</v>
          </cell>
          <cell r="N63">
            <v>875</v>
          </cell>
          <cell r="P63">
            <v>70</v>
          </cell>
          <cell r="Q63">
            <v>50000</v>
          </cell>
          <cell r="R63">
            <v>714.28571428571433</v>
          </cell>
        </row>
        <row r="64">
          <cell r="B64" t="str">
            <v xml:space="preserve">     - Number of Terminations</v>
          </cell>
          <cell r="D64">
            <v>225</v>
          </cell>
          <cell r="E64">
            <v>165000</v>
          </cell>
          <cell r="F64">
            <v>733.33333333333337</v>
          </cell>
        </row>
        <row r="66">
          <cell r="B66" t="str">
            <v xml:space="preserve"> - U/ground Cable and Splice Replacement</v>
          </cell>
        </row>
        <row r="67">
          <cell r="B67" t="str">
            <v xml:space="preserve">     - Number of Cable Sections</v>
          </cell>
          <cell r="D67">
            <v>10</v>
          </cell>
          <cell r="E67">
            <v>703000</v>
          </cell>
          <cell r="F67">
            <v>70300</v>
          </cell>
          <cell r="H67">
            <v>6</v>
          </cell>
          <cell r="I67">
            <v>425000</v>
          </cell>
          <cell r="J67">
            <v>70833.333333333328</v>
          </cell>
          <cell r="L67">
            <v>7</v>
          </cell>
          <cell r="M67">
            <v>495000</v>
          </cell>
          <cell r="N67">
            <v>70714.28571428571</v>
          </cell>
          <cell r="P67">
            <v>5</v>
          </cell>
          <cell r="Q67">
            <v>325000</v>
          </cell>
          <cell r="R67">
            <v>65000</v>
          </cell>
        </row>
        <row r="68">
          <cell r="B68" t="str">
            <v xml:space="preserve">     - Number of Splices</v>
          </cell>
          <cell r="D68">
            <v>140</v>
          </cell>
          <cell r="E68">
            <v>310000</v>
          </cell>
          <cell r="F68">
            <v>2214.2857142857142</v>
          </cell>
          <cell r="H68">
            <v>165</v>
          </cell>
          <cell r="I68">
            <v>400000</v>
          </cell>
          <cell r="J68">
            <v>2424.242424242424</v>
          </cell>
          <cell r="L68">
            <v>205</v>
          </cell>
          <cell r="M68">
            <v>480000</v>
          </cell>
          <cell r="N68">
            <v>2341.4634146341464</v>
          </cell>
          <cell r="P68">
            <v>200</v>
          </cell>
          <cell r="Q68">
            <v>450000</v>
          </cell>
          <cell r="R68">
            <v>2250</v>
          </cell>
        </row>
        <row r="70">
          <cell r="B70" t="str">
            <v xml:space="preserve"> - Meter Base Replacement</v>
          </cell>
        </row>
        <row r="71">
          <cell r="B71" t="str">
            <v xml:space="preserve">     - Number of Meterbases</v>
          </cell>
          <cell r="D71">
            <v>82</v>
          </cell>
          <cell r="E71">
            <v>66000</v>
          </cell>
          <cell r="F71">
            <v>804.8780487804878</v>
          </cell>
          <cell r="H71">
            <v>70</v>
          </cell>
          <cell r="I71">
            <v>55000</v>
          </cell>
          <cell r="J71">
            <v>785.71428571428567</v>
          </cell>
          <cell r="L71">
            <v>72</v>
          </cell>
          <cell r="M71">
            <v>55000</v>
          </cell>
          <cell r="N71">
            <v>763.88888888888891</v>
          </cell>
          <cell r="P71">
            <v>70</v>
          </cell>
          <cell r="Q71">
            <v>50000</v>
          </cell>
          <cell r="R71">
            <v>714.28571428571433</v>
          </cell>
        </row>
        <row r="73">
          <cell r="B73" t="str">
            <v xml:space="preserve"> - Secondary Cable Replacement</v>
          </cell>
        </row>
        <row r="74">
          <cell r="B74" t="str">
            <v xml:space="preserve">     - Number of Services</v>
          </cell>
          <cell r="D74">
            <v>15</v>
          </cell>
          <cell r="E74">
            <v>17000</v>
          </cell>
          <cell r="F74">
            <v>1133.3333333333333</v>
          </cell>
          <cell r="H74">
            <v>30</v>
          </cell>
          <cell r="I74">
            <v>35000</v>
          </cell>
          <cell r="J74">
            <v>1166.6666666666667</v>
          </cell>
          <cell r="L74">
            <v>28</v>
          </cell>
          <cell r="M74">
            <v>30000</v>
          </cell>
          <cell r="N74">
            <v>1071.4285714285713</v>
          </cell>
          <cell r="P74">
            <v>50</v>
          </cell>
          <cell r="Q74">
            <v>50000</v>
          </cell>
          <cell r="R74">
            <v>1000</v>
          </cell>
        </row>
        <row r="77">
          <cell r="B77" t="str">
            <v>Transformer Replacements</v>
          </cell>
          <cell r="C77">
            <v>0</v>
          </cell>
          <cell r="G77">
            <v>0</v>
          </cell>
          <cell r="K77">
            <v>0</v>
          </cell>
          <cell r="O77">
            <v>0</v>
          </cell>
        </row>
        <row r="79">
          <cell r="B79" t="str">
            <v xml:space="preserve"> - U/ground Transformer Replacement</v>
          </cell>
          <cell r="D79">
            <v>68</v>
          </cell>
          <cell r="E79">
            <v>398000</v>
          </cell>
          <cell r="F79">
            <v>5852.9411764705883</v>
          </cell>
          <cell r="H79">
            <v>75</v>
          </cell>
          <cell r="I79">
            <v>398000</v>
          </cell>
          <cell r="J79">
            <v>5306.666666666667</v>
          </cell>
          <cell r="L79">
            <v>97</v>
          </cell>
          <cell r="M79">
            <v>510000</v>
          </cell>
          <cell r="N79">
            <v>5257.7319587628863</v>
          </cell>
          <cell r="P79">
            <v>60</v>
          </cell>
          <cell r="Q79">
            <v>300000</v>
          </cell>
          <cell r="R79">
            <v>5000</v>
          </cell>
        </row>
        <row r="80">
          <cell r="B80" t="str">
            <v xml:space="preserve"> - Overhead Transformer Replacement</v>
          </cell>
          <cell r="D80">
            <v>57</v>
          </cell>
          <cell r="E80">
            <v>198000</v>
          </cell>
          <cell r="F80">
            <v>3473.6842105263158</v>
          </cell>
          <cell r="H80">
            <v>63</v>
          </cell>
          <cell r="I80">
            <v>202000</v>
          </cell>
          <cell r="J80">
            <v>3206.3492063492063</v>
          </cell>
          <cell r="L80">
            <v>60</v>
          </cell>
          <cell r="M80">
            <v>190000</v>
          </cell>
          <cell r="N80">
            <v>3166.6666666666665</v>
          </cell>
          <cell r="P80">
            <v>50</v>
          </cell>
          <cell r="Q80">
            <v>150000</v>
          </cell>
          <cell r="R80">
            <v>3000</v>
          </cell>
        </row>
        <row r="83">
          <cell r="B83" t="str">
            <v>Auto-Switches/SCADA</v>
          </cell>
          <cell r="C83">
            <v>0</v>
          </cell>
          <cell r="D83">
            <v>8</v>
          </cell>
          <cell r="E83">
            <v>306000</v>
          </cell>
          <cell r="F83">
            <v>38250</v>
          </cell>
          <cell r="G83">
            <v>0</v>
          </cell>
          <cell r="H83">
            <v>45</v>
          </cell>
          <cell r="I83">
            <v>1600000</v>
          </cell>
          <cell r="J83">
            <v>35555.555555555555</v>
          </cell>
          <cell r="K83">
            <v>0</v>
          </cell>
          <cell r="L83">
            <v>48</v>
          </cell>
          <cell r="M83">
            <v>1667000</v>
          </cell>
          <cell r="N83">
            <v>34729.166666666664</v>
          </cell>
          <cell r="O83">
            <v>0</v>
          </cell>
          <cell r="P83">
            <v>35</v>
          </cell>
          <cell r="Q83">
            <v>1200000</v>
          </cell>
          <cell r="R83">
            <v>34285.714285714283</v>
          </cell>
        </row>
        <row r="84">
          <cell r="B84" t="str">
            <v xml:space="preserve">     - Number of Switches/RTUs</v>
          </cell>
        </row>
        <row r="86">
          <cell r="B86" t="str">
            <v>TOTAL</v>
          </cell>
          <cell r="C86">
            <v>71</v>
          </cell>
          <cell r="E86">
            <v>21008000</v>
          </cell>
          <cell r="F86">
            <v>295.88732394366195</v>
          </cell>
          <cell r="G86">
            <v>77</v>
          </cell>
          <cell r="I86">
            <v>22690419</v>
          </cell>
          <cell r="J86">
            <v>294.68076623376624</v>
          </cell>
          <cell r="K86">
            <v>88</v>
          </cell>
          <cell r="M86">
            <v>21184000</v>
          </cell>
          <cell r="N86">
            <v>240.72727272727272</v>
          </cell>
          <cell r="O86">
            <v>163</v>
          </cell>
          <cell r="Q86">
            <v>20575000</v>
          </cell>
          <cell r="R86">
            <v>126.22699386503068</v>
          </cell>
        </row>
      </sheetData>
      <sheetData sheetId="8" refreshError="1"/>
      <sheetData sheetId="9"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99"/>
      <sheetName val="Selected 2000"/>
      <sheetName val="Budget 2000"/>
      <sheetName val="Projects99"/>
      <sheetName val="Projects"/>
      <sheetName val="MW-min"/>
      <sheetName val="SUM2000"/>
      <sheetName val="Work Units"/>
      <sheetName val="Global"/>
      <sheetName val="Salary Table"/>
    </sheetNames>
    <sheetDataSet>
      <sheetData sheetId="0">
        <row r="1">
          <cell r="B1" t="str">
            <v>POSSIBLE  SYSTEM   CAPITAL PROJECTS  -  2000</v>
          </cell>
        </row>
      </sheetData>
      <sheetData sheetId="1" refreshError="1"/>
      <sheetData sheetId="2"/>
      <sheetData sheetId="3" refreshError="1"/>
      <sheetData sheetId="4" refreshError="1"/>
      <sheetData sheetId="5"/>
      <sheetData sheetId="6">
        <row r="6">
          <cell r="C6" t="str">
            <v>TABLE 1</v>
          </cell>
        </row>
      </sheetData>
      <sheetData sheetId="7" refreshError="1">
        <row r="2">
          <cell r="G2" t="str">
            <v>TABLE 2 - COMPARATIVE COSTING</v>
          </cell>
        </row>
        <row r="3">
          <cell r="G3" t="str">
            <v>(1997 - 2000)</v>
          </cell>
        </row>
        <row r="5">
          <cell r="C5">
            <v>1997</v>
          </cell>
          <cell r="G5">
            <v>1998</v>
          </cell>
          <cell r="K5">
            <v>1999</v>
          </cell>
          <cell r="O5">
            <v>2000</v>
          </cell>
        </row>
        <row r="6">
          <cell r="B6" t="str">
            <v>CATEGORY</v>
          </cell>
          <cell r="C6" t="str">
            <v>Capacity</v>
          </cell>
          <cell r="E6" t="str">
            <v>Capital</v>
          </cell>
          <cell r="F6" t="str">
            <v xml:space="preserve">Unit </v>
          </cell>
          <cell r="G6" t="str">
            <v>Capacity</v>
          </cell>
          <cell r="I6" t="str">
            <v>Capital</v>
          </cell>
          <cell r="J6" t="str">
            <v xml:space="preserve">Unit </v>
          </cell>
          <cell r="K6" t="str">
            <v>Capacity</v>
          </cell>
          <cell r="M6" t="str">
            <v>Capital</v>
          </cell>
          <cell r="N6" t="str">
            <v xml:space="preserve">Unit </v>
          </cell>
          <cell r="O6" t="str">
            <v>Capacity</v>
          </cell>
          <cell r="Q6" t="str">
            <v>Capital</v>
          </cell>
          <cell r="R6" t="str">
            <v xml:space="preserve">Unit </v>
          </cell>
        </row>
        <row r="7">
          <cell r="C7" t="str">
            <v>(MW)</v>
          </cell>
          <cell r="D7" t="str">
            <v>Quantity</v>
          </cell>
          <cell r="E7" t="str">
            <v>Expenditure</v>
          </cell>
          <cell r="F7" t="str">
            <v>Cost</v>
          </cell>
          <cell r="G7" t="str">
            <v>(MW)</v>
          </cell>
          <cell r="H7" t="str">
            <v>Quantity</v>
          </cell>
          <cell r="I7" t="str">
            <v>Expenditure</v>
          </cell>
          <cell r="J7" t="str">
            <v>Cost</v>
          </cell>
          <cell r="K7" t="str">
            <v>(MW)</v>
          </cell>
          <cell r="L7" t="str">
            <v>Quantity</v>
          </cell>
          <cell r="M7" t="str">
            <v>Expenditure</v>
          </cell>
          <cell r="N7" t="str">
            <v>Cost</v>
          </cell>
          <cell r="O7" t="str">
            <v>(MW)</v>
          </cell>
          <cell r="P7" t="str">
            <v>Quantity</v>
          </cell>
          <cell r="Q7" t="str">
            <v>Expenditure</v>
          </cell>
          <cell r="R7" t="str">
            <v>Cost</v>
          </cell>
        </row>
        <row r="9">
          <cell r="B9" t="str">
            <v>Subtransmission</v>
          </cell>
          <cell r="C9">
            <v>21</v>
          </cell>
          <cell r="E9">
            <v>2237000</v>
          </cell>
          <cell r="F9">
            <v>106.52380952380952</v>
          </cell>
          <cell r="G9">
            <v>17</v>
          </cell>
          <cell r="I9">
            <v>1600000</v>
          </cell>
          <cell r="J9">
            <v>94.117647058823536</v>
          </cell>
          <cell r="K9">
            <v>20</v>
          </cell>
          <cell r="M9">
            <v>1630000</v>
          </cell>
          <cell r="N9">
            <v>81.5</v>
          </cell>
          <cell r="O9">
            <v>86</v>
          </cell>
          <cell r="Q9">
            <v>2865000</v>
          </cell>
          <cell r="R9">
            <v>33.313953488372093</v>
          </cell>
        </row>
        <row r="10">
          <cell r="B10" t="str">
            <v xml:space="preserve"> - kM of Conductors</v>
          </cell>
          <cell r="D10">
            <v>64.7</v>
          </cell>
          <cell r="H10">
            <v>57.5</v>
          </cell>
          <cell r="L10">
            <v>60</v>
          </cell>
          <cell r="P10">
            <v>80</v>
          </cell>
        </row>
        <row r="11">
          <cell r="B11" t="str">
            <v xml:space="preserve"> - No. of Poles</v>
          </cell>
          <cell r="D11">
            <v>114</v>
          </cell>
          <cell r="H11">
            <v>115</v>
          </cell>
          <cell r="L11">
            <v>120</v>
          </cell>
          <cell r="P11">
            <v>150</v>
          </cell>
        </row>
        <row r="14">
          <cell r="B14" t="str">
            <v>Distribution</v>
          </cell>
          <cell r="C14">
            <v>13</v>
          </cell>
          <cell r="E14">
            <v>1052000</v>
          </cell>
          <cell r="F14">
            <v>80.92307692307692</v>
          </cell>
          <cell r="G14">
            <v>15</v>
          </cell>
          <cell r="I14">
            <v>1150000</v>
          </cell>
          <cell r="J14">
            <v>76.666666666666671</v>
          </cell>
          <cell r="K14">
            <v>13</v>
          </cell>
          <cell r="M14">
            <v>950000</v>
          </cell>
          <cell r="N14">
            <v>73.07692307692308</v>
          </cell>
          <cell r="O14">
            <v>10</v>
          </cell>
          <cell r="Q14">
            <v>810000</v>
          </cell>
          <cell r="R14">
            <v>81</v>
          </cell>
        </row>
        <row r="15">
          <cell r="B15" t="str">
            <v xml:space="preserve"> - kM of Conductors</v>
          </cell>
          <cell r="D15">
            <v>53.3</v>
          </cell>
          <cell r="H15">
            <v>18.2</v>
          </cell>
          <cell r="L15">
            <v>22</v>
          </cell>
          <cell r="P15">
            <v>47.8</v>
          </cell>
        </row>
        <row r="16">
          <cell r="B16" t="str">
            <v xml:space="preserve"> - No. of Poles</v>
          </cell>
          <cell r="D16">
            <v>50</v>
          </cell>
          <cell r="H16">
            <v>65</v>
          </cell>
          <cell r="L16">
            <v>55</v>
          </cell>
          <cell r="P16">
            <v>61</v>
          </cell>
        </row>
        <row r="19">
          <cell r="B19" t="str">
            <v>Substations (Transformation)</v>
          </cell>
          <cell r="C19">
            <v>30</v>
          </cell>
          <cell r="E19">
            <v>2037000</v>
          </cell>
          <cell r="F19">
            <v>67.900000000000006</v>
          </cell>
          <cell r="G19">
            <v>40</v>
          </cell>
          <cell r="I19">
            <v>2800000</v>
          </cell>
          <cell r="J19">
            <v>70</v>
          </cell>
          <cell r="K19">
            <v>50</v>
          </cell>
          <cell r="M19">
            <v>3287000</v>
          </cell>
          <cell r="N19">
            <v>65.739999999999995</v>
          </cell>
          <cell r="O19">
            <v>60</v>
          </cell>
          <cell r="Q19">
            <v>3050000</v>
          </cell>
          <cell r="R19">
            <v>50.833333333333336</v>
          </cell>
        </row>
        <row r="22">
          <cell r="B22" t="str">
            <v>Subdivision Rebuilds</v>
          </cell>
          <cell r="C22">
            <v>7</v>
          </cell>
          <cell r="E22">
            <v>5744000</v>
          </cell>
          <cell r="F22">
            <v>820.57142857142856</v>
          </cell>
          <cell r="G22">
            <v>5</v>
          </cell>
          <cell r="I22">
            <v>5200000</v>
          </cell>
          <cell r="J22">
            <v>1040</v>
          </cell>
          <cell r="K22">
            <v>5</v>
          </cell>
          <cell r="M22">
            <v>3600000</v>
          </cell>
          <cell r="N22">
            <v>720</v>
          </cell>
          <cell r="O22">
            <v>7</v>
          </cell>
          <cell r="Q22">
            <v>2500000</v>
          </cell>
          <cell r="R22">
            <v>357.14285714285717</v>
          </cell>
        </row>
        <row r="23">
          <cell r="B23" t="str">
            <v xml:space="preserve"> - No. of Homes</v>
          </cell>
          <cell r="D23">
            <v>600</v>
          </cell>
          <cell r="F23">
            <v>9573.3333333333339</v>
          </cell>
          <cell r="H23">
            <v>700</v>
          </cell>
          <cell r="J23">
            <v>7428.5714285714284</v>
          </cell>
          <cell r="L23">
            <v>500</v>
          </cell>
          <cell r="N23">
            <v>7200</v>
          </cell>
          <cell r="P23">
            <v>500</v>
          </cell>
          <cell r="R23">
            <v>5000</v>
          </cell>
        </row>
        <row r="26">
          <cell r="B26" t="str">
            <v>Road Relocations</v>
          </cell>
        </row>
        <row r="27">
          <cell r="B27" t="str">
            <v xml:space="preserve"> - kM of Conductors</v>
          </cell>
          <cell r="C27">
            <v>0</v>
          </cell>
          <cell r="D27">
            <v>41.1</v>
          </cell>
          <cell r="E27">
            <v>1561000</v>
          </cell>
          <cell r="F27">
            <v>37980.53527980535</v>
          </cell>
          <cell r="G27">
            <v>0</v>
          </cell>
          <cell r="H27">
            <v>18.899999999999999</v>
          </cell>
          <cell r="I27">
            <v>1400000</v>
          </cell>
          <cell r="J27">
            <v>74074.074074074073</v>
          </cell>
          <cell r="K27">
            <v>0</v>
          </cell>
          <cell r="L27">
            <v>17</v>
          </cell>
          <cell r="M27">
            <v>1200000</v>
          </cell>
          <cell r="N27">
            <v>70588.23529411765</v>
          </cell>
          <cell r="O27">
            <v>0</v>
          </cell>
          <cell r="P27">
            <v>23</v>
          </cell>
          <cell r="Q27">
            <v>1600000</v>
          </cell>
          <cell r="R27">
            <v>69565.217391304352</v>
          </cell>
        </row>
        <row r="30">
          <cell r="B30" t="str">
            <v>Industrial &amp; Commercial Services</v>
          </cell>
          <cell r="C30">
            <v>0</v>
          </cell>
          <cell r="G30">
            <v>0</v>
          </cell>
          <cell r="K30">
            <v>0</v>
          </cell>
          <cell r="O30">
            <v>0</v>
          </cell>
        </row>
        <row r="31">
          <cell r="B31" t="str">
            <v xml:space="preserve"> - Number of Services</v>
          </cell>
          <cell r="D31">
            <v>135</v>
          </cell>
          <cell r="E31">
            <v>3886000</v>
          </cell>
          <cell r="F31">
            <v>28785.185185185186</v>
          </cell>
          <cell r="H31">
            <v>165</v>
          </cell>
          <cell r="I31">
            <v>4675419</v>
          </cell>
          <cell r="J31">
            <v>28335.872727272726</v>
          </cell>
          <cell r="L31">
            <v>180</v>
          </cell>
          <cell r="M31">
            <v>5000000</v>
          </cell>
          <cell r="N31">
            <v>27777.777777777777</v>
          </cell>
          <cell r="P31">
            <v>190</v>
          </cell>
          <cell r="Q31">
            <v>5000000</v>
          </cell>
          <cell r="R31">
            <v>26315.78947368421</v>
          </cell>
        </row>
        <row r="34">
          <cell r="B34" t="str">
            <v>O/H Distribution Maintenance</v>
          </cell>
          <cell r="C34">
            <v>0</v>
          </cell>
          <cell r="G34">
            <v>0</v>
          </cell>
          <cell r="K34">
            <v>0</v>
          </cell>
          <cell r="O34">
            <v>0</v>
          </cell>
        </row>
        <row r="36">
          <cell r="B36" t="str">
            <v xml:space="preserve"> - Wood &amp; Concrete Pole Replacements</v>
          </cell>
        </row>
        <row r="37">
          <cell r="B37" t="str">
            <v xml:space="preserve">     - Number of Poles</v>
          </cell>
          <cell r="D37">
            <v>42</v>
          </cell>
          <cell r="E37">
            <v>307000</v>
          </cell>
          <cell r="F37">
            <v>7309.5238095238092</v>
          </cell>
          <cell r="H37">
            <v>70</v>
          </cell>
          <cell r="I37">
            <v>460000</v>
          </cell>
          <cell r="J37">
            <v>6571.4285714285716</v>
          </cell>
          <cell r="L37">
            <v>65</v>
          </cell>
          <cell r="M37">
            <v>420000</v>
          </cell>
          <cell r="N37">
            <v>6461.5384615384619</v>
          </cell>
          <cell r="P37">
            <v>65</v>
          </cell>
          <cell r="Q37">
            <v>325000</v>
          </cell>
          <cell r="R37">
            <v>5000</v>
          </cell>
        </row>
        <row r="39">
          <cell r="B39" t="str">
            <v xml:space="preserve"> - Overhead Switch Replacement</v>
          </cell>
        </row>
        <row r="40">
          <cell r="B40" t="str">
            <v xml:space="preserve">     - Number of Switches</v>
          </cell>
          <cell r="D40">
            <v>17</v>
          </cell>
          <cell r="E40">
            <v>325000</v>
          </cell>
          <cell r="F40">
            <v>19117.647058823528</v>
          </cell>
          <cell r="H40">
            <v>24</v>
          </cell>
          <cell r="I40">
            <v>435000</v>
          </cell>
          <cell r="J40">
            <v>18125</v>
          </cell>
          <cell r="L40">
            <v>17</v>
          </cell>
          <cell r="M40">
            <v>200000</v>
          </cell>
          <cell r="N40">
            <v>11764.705882352941</v>
          </cell>
          <cell r="P40">
            <v>16</v>
          </cell>
          <cell r="Q40">
            <v>275000</v>
          </cell>
          <cell r="R40">
            <v>17187.5</v>
          </cell>
        </row>
        <row r="41">
          <cell r="B41" t="str">
            <v xml:space="preserve">     - Number of Insulators</v>
          </cell>
          <cell r="D41">
            <v>200</v>
          </cell>
          <cell r="E41">
            <v>33000</v>
          </cell>
          <cell r="F41">
            <v>165</v>
          </cell>
          <cell r="H41">
            <v>2000</v>
          </cell>
          <cell r="I41">
            <v>300000</v>
          </cell>
          <cell r="J41">
            <v>150</v>
          </cell>
          <cell r="L41">
            <v>780</v>
          </cell>
          <cell r="M41">
            <v>110000</v>
          </cell>
          <cell r="N41">
            <v>141.02564102564102</v>
          </cell>
          <cell r="P41">
            <v>1200</v>
          </cell>
          <cell r="Q41">
            <v>150000</v>
          </cell>
          <cell r="R41">
            <v>125</v>
          </cell>
        </row>
        <row r="43">
          <cell r="B43" t="str">
            <v xml:space="preserve"> - Feeder Overhauls</v>
          </cell>
        </row>
        <row r="44">
          <cell r="B44" t="str">
            <v xml:space="preserve">     - kM of Circuits</v>
          </cell>
          <cell r="D44">
            <v>13</v>
          </cell>
          <cell r="E44">
            <v>625000</v>
          </cell>
          <cell r="F44">
            <v>48076.923076923078</v>
          </cell>
          <cell r="H44">
            <v>8</v>
          </cell>
          <cell r="I44">
            <v>370000</v>
          </cell>
          <cell r="J44">
            <v>46250</v>
          </cell>
          <cell r="L44">
            <v>6.5</v>
          </cell>
          <cell r="M44">
            <v>300000</v>
          </cell>
          <cell r="N44">
            <v>46153.846153846156</v>
          </cell>
          <cell r="P44">
            <v>6</v>
          </cell>
          <cell r="Q44">
            <v>275000</v>
          </cell>
          <cell r="R44">
            <v>45833.333333333336</v>
          </cell>
        </row>
        <row r="46">
          <cell r="B46" t="str">
            <v xml:space="preserve"> - Overhead Rebuilds</v>
          </cell>
        </row>
        <row r="47">
          <cell r="B47" t="str">
            <v xml:space="preserve">     - Number of Homes</v>
          </cell>
          <cell r="D47">
            <v>512</v>
          </cell>
          <cell r="E47">
            <v>865000</v>
          </cell>
          <cell r="F47">
            <v>1689.453125</v>
          </cell>
          <cell r="H47">
            <v>435</v>
          </cell>
          <cell r="I47">
            <v>685000</v>
          </cell>
          <cell r="J47">
            <v>1574.7126436781609</v>
          </cell>
          <cell r="L47">
            <v>325</v>
          </cell>
          <cell r="M47">
            <v>470000</v>
          </cell>
          <cell r="N47">
            <v>1446.1538461538462</v>
          </cell>
          <cell r="P47">
            <v>465</v>
          </cell>
          <cell r="Q47">
            <v>675000</v>
          </cell>
          <cell r="R47">
            <v>1451.6129032258063</v>
          </cell>
        </row>
        <row r="51">
          <cell r="G51" t="str">
            <v>TABLE 2 (Cont'd)- COMPARATIVE COSTING</v>
          </cell>
        </row>
        <row r="52">
          <cell r="G52" t="str">
            <v>(1997 - 2000)</v>
          </cell>
        </row>
        <row r="54">
          <cell r="C54">
            <v>1997</v>
          </cell>
          <cell r="G54">
            <v>1998</v>
          </cell>
          <cell r="K54">
            <v>1999</v>
          </cell>
          <cell r="O54">
            <v>2000</v>
          </cell>
        </row>
        <row r="55">
          <cell r="B55" t="str">
            <v>CATEGORY</v>
          </cell>
          <cell r="C55" t="str">
            <v>Capacity</v>
          </cell>
          <cell r="E55" t="str">
            <v>Capital</v>
          </cell>
          <cell r="F55" t="str">
            <v xml:space="preserve">Unit </v>
          </cell>
          <cell r="G55" t="str">
            <v>Capacity</v>
          </cell>
          <cell r="I55" t="str">
            <v>Capital</v>
          </cell>
          <cell r="J55" t="str">
            <v xml:space="preserve">Unit </v>
          </cell>
          <cell r="K55" t="str">
            <v>Capacity</v>
          </cell>
          <cell r="M55" t="str">
            <v>Capital</v>
          </cell>
          <cell r="N55" t="str">
            <v xml:space="preserve">Unit </v>
          </cell>
          <cell r="O55" t="str">
            <v>Capacity</v>
          </cell>
          <cell r="Q55" t="str">
            <v>Capital</v>
          </cell>
          <cell r="R55" t="str">
            <v xml:space="preserve">Unit </v>
          </cell>
        </row>
        <row r="56">
          <cell r="C56" t="str">
            <v>(MW)</v>
          </cell>
          <cell r="D56" t="str">
            <v>Quantity</v>
          </cell>
          <cell r="E56" t="str">
            <v>Expenditure</v>
          </cell>
          <cell r="F56" t="str">
            <v>Cost</v>
          </cell>
          <cell r="G56" t="str">
            <v>(MW)</v>
          </cell>
          <cell r="H56" t="str">
            <v>Quantity</v>
          </cell>
          <cell r="I56" t="str">
            <v>Expenditure</v>
          </cell>
          <cell r="J56" t="str">
            <v>Cost</v>
          </cell>
          <cell r="K56" t="str">
            <v>(MW)</v>
          </cell>
          <cell r="L56" t="str">
            <v>Quantity</v>
          </cell>
          <cell r="M56" t="str">
            <v>Expenditure</v>
          </cell>
          <cell r="N56" t="str">
            <v>Cost</v>
          </cell>
          <cell r="O56" t="str">
            <v>(MW)</v>
          </cell>
          <cell r="P56" t="str">
            <v>Quantity</v>
          </cell>
          <cell r="Q56" t="str">
            <v>Expenditure</v>
          </cell>
          <cell r="R56" t="str">
            <v>Cost</v>
          </cell>
        </row>
        <row r="58">
          <cell r="B58" t="str">
            <v>U/G Distribution Maintenance</v>
          </cell>
          <cell r="C58">
            <v>0</v>
          </cell>
          <cell r="G58">
            <v>0</v>
          </cell>
          <cell r="K58">
            <v>0</v>
          </cell>
          <cell r="O58">
            <v>0</v>
          </cell>
        </row>
        <row r="60">
          <cell r="B60" t="str">
            <v xml:space="preserve"> - Primary Distribution Equipment Replacement</v>
          </cell>
        </row>
        <row r="61">
          <cell r="B61" t="str">
            <v xml:space="preserve">     - Number of Load Centres</v>
          </cell>
          <cell r="D61">
            <v>4</v>
          </cell>
          <cell r="E61">
            <v>110000</v>
          </cell>
          <cell r="F61">
            <v>27500</v>
          </cell>
          <cell r="H61">
            <v>8</v>
          </cell>
          <cell r="I61">
            <v>200000</v>
          </cell>
          <cell r="J61">
            <v>25000</v>
          </cell>
          <cell r="L61">
            <v>7</v>
          </cell>
          <cell r="M61">
            <v>170000</v>
          </cell>
          <cell r="N61">
            <v>24285.714285714286</v>
          </cell>
          <cell r="P61">
            <v>8</v>
          </cell>
          <cell r="Q61">
            <v>190000</v>
          </cell>
          <cell r="R61">
            <v>23750</v>
          </cell>
        </row>
        <row r="62">
          <cell r="B62" t="str">
            <v xml:space="preserve">     - Number of Elbows</v>
          </cell>
          <cell r="D62">
            <v>85</v>
          </cell>
          <cell r="E62">
            <v>38000</v>
          </cell>
          <cell r="F62">
            <v>447.05882352941177</v>
          </cell>
          <cell r="H62">
            <v>475</v>
          </cell>
          <cell r="I62">
            <v>200000</v>
          </cell>
          <cell r="J62">
            <v>421.05263157894734</v>
          </cell>
          <cell r="L62">
            <v>950</v>
          </cell>
          <cell r="M62">
            <v>385000</v>
          </cell>
          <cell r="N62">
            <v>405.26315789473682</v>
          </cell>
          <cell r="P62">
            <v>850</v>
          </cell>
          <cell r="Q62">
            <v>285000</v>
          </cell>
          <cell r="R62">
            <v>335.29411764705884</v>
          </cell>
        </row>
        <row r="63">
          <cell r="B63" t="str">
            <v xml:space="preserve">     - Number of Fault Indicators</v>
          </cell>
          <cell r="D63">
            <v>20</v>
          </cell>
          <cell r="E63">
            <v>25000</v>
          </cell>
          <cell r="F63">
            <v>1250</v>
          </cell>
          <cell r="H63">
            <v>100</v>
          </cell>
          <cell r="I63">
            <v>100000</v>
          </cell>
          <cell r="J63">
            <v>1000</v>
          </cell>
          <cell r="L63">
            <v>40</v>
          </cell>
          <cell r="M63">
            <v>35000</v>
          </cell>
          <cell r="N63">
            <v>875</v>
          </cell>
          <cell r="P63">
            <v>70</v>
          </cell>
          <cell r="Q63">
            <v>50000</v>
          </cell>
          <cell r="R63">
            <v>714.28571428571433</v>
          </cell>
        </row>
        <row r="64">
          <cell r="B64" t="str">
            <v xml:space="preserve">     - Number of Terminations</v>
          </cell>
          <cell r="D64">
            <v>225</v>
          </cell>
          <cell r="E64">
            <v>165000</v>
          </cell>
          <cell r="F64">
            <v>733.33333333333337</v>
          </cell>
        </row>
        <row r="66">
          <cell r="B66" t="str">
            <v xml:space="preserve"> - U/ground Cable and Splice Replacement</v>
          </cell>
        </row>
        <row r="67">
          <cell r="B67" t="str">
            <v xml:space="preserve">     - Number of Cable Sections</v>
          </cell>
          <cell r="D67">
            <v>10</v>
          </cell>
          <cell r="E67">
            <v>703000</v>
          </cell>
          <cell r="F67">
            <v>70300</v>
          </cell>
          <cell r="H67">
            <v>6</v>
          </cell>
          <cell r="I67">
            <v>425000</v>
          </cell>
          <cell r="J67">
            <v>70833.333333333328</v>
          </cell>
          <cell r="L67">
            <v>7</v>
          </cell>
          <cell r="M67">
            <v>495000</v>
          </cell>
          <cell r="N67">
            <v>70714.28571428571</v>
          </cell>
          <cell r="P67">
            <v>5</v>
          </cell>
          <cell r="Q67">
            <v>325000</v>
          </cell>
          <cell r="R67">
            <v>65000</v>
          </cell>
        </row>
        <row r="68">
          <cell r="B68" t="str">
            <v xml:space="preserve">     - Number of Splices</v>
          </cell>
          <cell r="D68">
            <v>140</v>
          </cell>
          <cell r="E68">
            <v>310000</v>
          </cell>
          <cell r="F68">
            <v>2214.2857142857142</v>
          </cell>
          <cell r="H68">
            <v>165</v>
          </cell>
          <cell r="I68">
            <v>400000</v>
          </cell>
          <cell r="J68">
            <v>2424.242424242424</v>
          </cell>
          <cell r="L68">
            <v>205</v>
          </cell>
          <cell r="M68">
            <v>480000</v>
          </cell>
          <cell r="N68">
            <v>2341.4634146341464</v>
          </cell>
          <cell r="P68">
            <v>200</v>
          </cell>
          <cell r="Q68">
            <v>450000</v>
          </cell>
          <cell r="R68">
            <v>2250</v>
          </cell>
        </row>
        <row r="70">
          <cell r="B70" t="str">
            <v xml:space="preserve"> - Meter Base Replacement</v>
          </cell>
        </row>
        <row r="71">
          <cell r="B71" t="str">
            <v xml:space="preserve">     - Number of Meterbases</v>
          </cell>
          <cell r="D71">
            <v>82</v>
          </cell>
          <cell r="E71">
            <v>66000</v>
          </cell>
          <cell r="F71">
            <v>804.8780487804878</v>
          </cell>
          <cell r="H71">
            <v>70</v>
          </cell>
          <cell r="I71">
            <v>55000</v>
          </cell>
          <cell r="J71">
            <v>785.71428571428567</v>
          </cell>
          <cell r="L71">
            <v>72</v>
          </cell>
          <cell r="M71">
            <v>55000</v>
          </cell>
          <cell r="N71">
            <v>763.88888888888891</v>
          </cell>
          <cell r="P71">
            <v>70</v>
          </cell>
          <cell r="Q71">
            <v>50000</v>
          </cell>
          <cell r="R71">
            <v>714.28571428571433</v>
          </cell>
        </row>
        <row r="73">
          <cell r="B73" t="str">
            <v xml:space="preserve"> - Secondary Cable Replacement</v>
          </cell>
        </row>
        <row r="74">
          <cell r="B74" t="str">
            <v xml:space="preserve">     - Number of Services</v>
          </cell>
          <cell r="D74">
            <v>15</v>
          </cell>
          <cell r="E74">
            <v>17000</v>
          </cell>
          <cell r="F74">
            <v>1133.3333333333333</v>
          </cell>
          <cell r="H74">
            <v>30</v>
          </cell>
          <cell r="I74">
            <v>35000</v>
          </cell>
          <cell r="J74">
            <v>1166.6666666666667</v>
          </cell>
          <cell r="L74">
            <v>28</v>
          </cell>
          <cell r="M74">
            <v>30000</v>
          </cell>
          <cell r="N74">
            <v>1071.4285714285713</v>
          </cell>
          <cell r="P74">
            <v>50</v>
          </cell>
          <cell r="Q74">
            <v>50000</v>
          </cell>
          <cell r="R74">
            <v>1000</v>
          </cell>
        </row>
        <row r="77">
          <cell r="B77" t="str">
            <v>Transformer Replacements</v>
          </cell>
          <cell r="C77">
            <v>0</v>
          </cell>
          <cell r="G77">
            <v>0</v>
          </cell>
          <cell r="K77">
            <v>0</v>
          </cell>
          <cell r="O77">
            <v>0</v>
          </cell>
        </row>
        <row r="79">
          <cell r="B79" t="str">
            <v xml:space="preserve"> - U/ground Transformer Replacement</v>
          </cell>
          <cell r="D79">
            <v>68</v>
          </cell>
          <cell r="E79">
            <v>398000</v>
          </cell>
          <cell r="F79">
            <v>5852.9411764705883</v>
          </cell>
          <cell r="H79">
            <v>75</v>
          </cell>
          <cell r="I79">
            <v>398000</v>
          </cell>
          <cell r="J79">
            <v>5306.666666666667</v>
          </cell>
          <cell r="L79">
            <v>97</v>
          </cell>
          <cell r="M79">
            <v>510000</v>
          </cell>
          <cell r="N79">
            <v>5257.7319587628863</v>
          </cell>
          <cell r="P79">
            <v>60</v>
          </cell>
          <cell r="Q79">
            <v>300000</v>
          </cell>
          <cell r="R79">
            <v>5000</v>
          </cell>
        </row>
        <row r="80">
          <cell r="B80" t="str">
            <v xml:space="preserve"> - Overhead Transformer Replacement</v>
          </cell>
          <cell r="D80">
            <v>57</v>
          </cell>
          <cell r="E80">
            <v>198000</v>
          </cell>
          <cell r="F80">
            <v>3473.6842105263158</v>
          </cell>
          <cell r="H80">
            <v>63</v>
          </cell>
          <cell r="I80">
            <v>202000</v>
          </cell>
          <cell r="J80">
            <v>3206.3492063492063</v>
          </cell>
          <cell r="L80">
            <v>60</v>
          </cell>
          <cell r="M80">
            <v>190000</v>
          </cell>
          <cell r="N80">
            <v>3166.6666666666665</v>
          </cell>
          <cell r="P80">
            <v>50</v>
          </cell>
          <cell r="Q80">
            <v>150000</v>
          </cell>
          <cell r="R80">
            <v>3000</v>
          </cell>
        </row>
        <row r="83">
          <cell r="B83" t="str">
            <v>Auto-Switches/SCADA</v>
          </cell>
          <cell r="C83">
            <v>0</v>
          </cell>
          <cell r="D83">
            <v>8</v>
          </cell>
          <cell r="E83">
            <v>306000</v>
          </cell>
          <cell r="F83">
            <v>38250</v>
          </cell>
          <cell r="G83">
            <v>0</v>
          </cell>
          <cell r="H83">
            <v>45</v>
          </cell>
          <cell r="I83">
            <v>1600000</v>
          </cell>
          <cell r="J83">
            <v>35555.555555555555</v>
          </cell>
          <cell r="K83">
            <v>0</v>
          </cell>
          <cell r="L83">
            <v>48</v>
          </cell>
          <cell r="M83">
            <v>1667000</v>
          </cell>
          <cell r="N83">
            <v>34729.166666666664</v>
          </cell>
          <cell r="O83">
            <v>0</v>
          </cell>
          <cell r="P83">
            <v>35</v>
          </cell>
          <cell r="Q83">
            <v>1200000</v>
          </cell>
          <cell r="R83">
            <v>34285.714285714283</v>
          </cell>
        </row>
        <row r="84">
          <cell r="B84" t="str">
            <v xml:space="preserve">     - Number of Switches/RTUs</v>
          </cell>
        </row>
        <row r="86">
          <cell r="B86" t="str">
            <v>TOTAL</v>
          </cell>
          <cell r="C86">
            <v>71</v>
          </cell>
          <cell r="E86">
            <v>21008000</v>
          </cell>
          <cell r="F86">
            <v>295.88732394366195</v>
          </cell>
          <cell r="G86">
            <v>77</v>
          </cell>
          <cell r="I86">
            <v>22690419</v>
          </cell>
          <cell r="J86">
            <v>294.68076623376624</v>
          </cell>
          <cell r="K86">
            <v>88</v>
          </cell>
          <cell r="M86">
            <v>21184000</v>
          </cell>
          <cell r="N86">
            <v>240.72727272727272</v>
          </cell>
          <cell r="O86">
            <v>163</v>
          </cell>
          <cell r="Q86">
            <v>20575000</v>
          </cell>
          <cell r="R86">
            <v>126.22699386503068</v>
          </cell>
        </row>
      </sheetData>
      <sheetData sheetId="8" refreshError="1"/>
      <sheetData sheetId="9"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99"/>
      <sheetName val="List 2001"/>
      <sheetName val="Projects"/>
      <sheetName val="SUM2001"/>
      <sheetName val="Budget 2001"/>
      <sheetName val="Budget Forecast"/>
      <sheetName val="Sheet1"/>
      <sheetName val="Sheet2"/>
      <sheetName val="Sheet3"/>
      <sheetName val="Global"/>
    </sheetNames>
    <sheetDataSet>
      <sheetData sheetId="0" refreshError="1">
        <row r="1">
          <cell r="B1" t="str">
            <v>POSSIBLE  SYSTEM   CAPITAL PROJECTS  -  2000</v>
          </cell>
        </row>
        <row r="3">
          <cell r="A3" t="str">
            <v>SUBTRANSMISSION</v>
          </cell>
          <cell r="D3" t="str">
            <v>Date:</v>
          </cell>
          <cell r="F3">
            <v>37118.646983796294</v>
          </cell>
        </row>
        <row r="5">
          <cell r="A5" t="str">
            <v>ITEM</v>
          </cell>
          <cell r="B5" t="str">
            <v>DESCRIPTION</v>
          </cell>
          <cell r="C5" t="str">
            <v>TYPE</v>
          </cell>
          <cell r="D5" t="str">
            <v>ESTIMATE</v>
          </cell>
          <cell r="E5" t="str">
            <v>ZONE</v>
          </cell>
          <cell r="F5" t="str">
            <v>PRIORITY</v>
          </cell>
        </row>
        <row r="6">
          <cell r="C6" t="str">
            <v>(km)</v>
          </cell>
        </row>
        <row r="8">
          <cell r="B8" t="str">
            <v>44 kV - TOMKEN T.S.</v>
          </cell>
        </row>
        <row r="11">
          <cell r="A11" t="str">
            <v>1*</v>
          </cell>
          <cell r="B11" t="str">
            <v>44 kV Dixie/Hwy 401- Feeder Tie</v>
          </cell>
          <cell r="C11" t="str">
            <v>U/G (F)</v>
          </cell>
          <cell r="D11">
            <v>330000</v>
          </cell>
          <cell r="F11">
            <v>1</v>
          </cell>
        </row>
        <row r="12">
          <cell r="B12" t="str">
            <v xml:space="preserve">          From Shawson M.S. south along Dixie on</v>
          </cell>
          <cell r="C12">
            <v>0.4</v>
          </cell>
        </row>
        <row r="13">
          <cell r="B13" t="str">
            <v xml:space="preserve">         existing poleline and U/G under Hwy 401  </v>
          </cell>
        </row>
        <row r="16">
          <cell r="A16">
            <v>2</v>
          </cell>
          <cell r="B16" t="str">
            <v>44 kV Eglinton Feeders</v>
          </cell>
          <cell r="C16" t="str">
            <v>NEW</v>
          </cell>
          <cell r="D16">
            <v>530000</v>
          </cell>
          <cell r="F16">
            <v>2</v>
          </cell>
        </row>
        <row r="17">
          <cell r="B17" t="str">
            <v xml:space="preserve">          Along Ontario Hyd.R.O.W. to Dixie Rd. and</v>
          </cell>
          <cell r="C17">
            <v>3</v>
          </cell>
        </row>
        <row r="18">
          <cell r="B18" t="str">
            <v xml:space="preserve">         north to Eglinton Av. (new Tomken TS feeders)</v>
          </cell>
        </row>
        <row r="21">
          <cell r="A21">
            <v>3</v>
          </cell>
          <cell r="B21" t="str">
            <v>44 kV Dundas/Dixie- Feeder Tie</v>
          </cell>
          <cell r="C21" t="str">
            <v>REBUILD</v>
          </cell>
          <cell r="D21">
            <v>420000</v>
          </cell>
          <cell r="F21">
            <v>3</v>
          </cell>
        </row>
        <row r="22">
          <cell r="B22" t="str">
            <v xml:space="preserve">          On existing poleline  along  Dundas from Cawthra</v>
          </cell>
          <cell r="C22">
            <v>1.7</v>
          </cell>
        </row>
        <row r="23">
          <cell r="B23" t="str">
            <v xml:space="preserve">          to Dixie to Ont.Hyd. ROW at Summerville MS</v>
          </cell>
        </row>
        <row r="26">
          <cell r="A26">
            <v>4</v>
          </cell>
          <cell r="B26" t="str">
            <v>44 kV Matheson Rd. - Dixie to Tomken - Feeder Tie</v>
          </cell>
          <cell r="C26" t="str">
            <v>REBUILD</v>
          </cell>
          <cell r="D26">
            <v>420000</v>
          </cell>
          <cell r="F26">
            <v>4</v>
          </cell>
        </row>
        <row r="27">
          <cell r="B27" t="str">
            <v xml:space="preserve">          On existing poleline  along  Matheson Blvd. from</v>
          </cell>
          <cell r="C27">
            <v>1.7</v>
          </cell>
        </row>
        <row r="28">
          <cell r="B28" t="str">
            <v xml:space="preserve">          Dixie to Tomken Rd.</v>
          </cell>
        </row>
        <row r="31">
          <cell r="A31">
            <v>5</v>
          </cell>
          <cell r="B31" t="str">
            <v>44 kV Tomken TS - ROW to City Centre- Feeder Tie</v>
          </cell>
          <cell r="C31" t="str">
            <v>NEW</v>
          </cell>
          <cell r="D31">
            <v>305000</v>
          </cell>
          <cell r="F31">
            <v>5</v>
          </cell>
        </row>
        <row r="32">
          <cell r="B32" t="str">
            <v xml:space="preserve">          On new poleline  along  Ont. Hyd. ROW from</v>
          </cell>
          <cell r="C32">
            <v>1.5</v>
          </cell>
        </row>
        <row r="33">
          <cell r="B33" t="str">
            <v xml:space="preserve">          Tomken TS to City Centre along Eastgate Dr.</v>
          </cell>
        </row>
        <row r="36">
          <cell r="A36">
            <v>6</v>
          </cell>
          <cell r="B36" t="str">
            <v>44 kV Chalkdene - ROW to Chalkdene MS</v>
          </cell>
          <cell r="C36" t="str">
            <v>REBUILD</v>
          </cell>
          <cell r="D36">
            <v>420000</v>
          </cell>
          <cell r="F36">
            <v>6</v>
          </cell>
        </row>
        <row r="37">
          <cell r="B37" t="str">
            <v xml:space="preserve">          On existing poleline  along  Ont. Hyd. ROW</v>
          </cell>
          <cell r="C37">
            <v>1.7</v>
          </cell>
        </row>
        <row r="38">
          <cell r="B38" t="str">
            <v xml:space="preserve">          to Chalkdene MS</v>
          </cell>
        </row>
        <row r="41">
          <cell r="A41">
            <v>7</v>
          </cell>
          <cell r="B41" t="str">
            <v>44 kV Dixie/Burnhamthorpe/Dundas- Feeder Tie</v>
          </cell>
          <cell r="C41" t="str">
            <v>REBUILD</v>
          </cell>
          <cell r="D41">
            <v>580000</v>
          </cell>
          <cell r="F41">
            <v>7</v>
          </cell>
        </row>
        <row r="42">
          <cell r="B42" t="str">
            <v xml:space="preserve">          On existing poleline  along  Dixie  Rd.  from</v>
          </cell>
          <cell r="C42">
            <v>2.5</v>
          </cell>
        </row>
        <row r="43">
          <cell r="B43" t="str">
            <v xml:space="preserve">          Burnhamthorpe  Rd.   to  Dundas St.</v>
          </cell>
        </row>
        <row r="46">
          <cell r="A46">
            <v>8</v>
          </cell>
          <cell r="B46" t="str">
            <v>44 kV Burnhamthorpe Feeders</v>
          </cell>
          <cell r="C46" t="str">
            <v>REBUILD</v>
          </cell>
          <cell r="D46">
            <v>520000.00000000006</v>
          </cell>
          <cell r="F46">
            <v>8</v>
          </cell>
        </row>
        <row r="47">
          <cell r="B47" t="str">
            <v xml:space="preserve">          Along Ontario Hyd.R.O.W. to Dixie Rd. and</v>
          </cell>
          <cell r="C47">
            <v>2.2000000000000002</v>
          </cell>
        </row>
        <row r="48">
          <cell r="B48" t="str">
            <v xml:space="preserve">         south to Burnhamthorpe Rd. (new feeders)</v>
          </cell>
        </row>
        <row r="51">
          <cell r="A51">
            <v>9</v>
          </cell>
          <cell r="B51" t="str">
            <v>44 kV Tomken Rd. - ROW to Burnhamthorpe - Feeder Tie</v>
          </cell>
          <cell r="C51" t="str">
            <v>REBUILD</v>
          </cell>
          <cell r="D51">
            <v>280000</v>
          </cell>
          <cell r="F51">
            <v>9</v>
          </cell>
        </row>
        <row r="52">
          <cell r="B52" t="str">
            <v xml:space="preserve">          Rebuild poleline  along Tomken Rd.</v>
          </cell>
          <cell r="C52">
            <v>1</v>
          </cell>
        </row>
        <row r="53">
          <cell r="B53" t="str">
            <v xml:space="preserve">          from Ont. Hyd. ROW to Burnhamthorpe Rd.</v>
          </cell>
        </row>
        <row r="56">
          <cell r="B56" t="str">
            <v>SUB-TOTAL</v>
          </cell>
          <cell r="D56">
            <v>3805000</v>
          </cell>
        </row>
        <row r="58">
          <cell r="A58" t="str">
            <v>(*)  Included  in  1999  Capital  Budget.</v>
          </cell>
        </row>
        <row r="62">
          <cell r="B62" t="str">
            <v>POSSIBLE  SYSTEM   CAPITAL PROJECTS  -  2000</v>
          </cell>
        </row>
        <row r="64">
          <cell r="A64" t="str">
            <v>SUBTRANSMISSION</v>
          </cell>
          <cell r="D64" t="str">
            <v>Date:</v>
          </cell>
          <cell r="F64">
            <v>37118.646983796294</v>
          </cell>
        </row>
        <row r="67">
          <cell r="A67" t="str">
            <v>ITEM</v>
          </cell>
          <cell r="B67" t="str">
            <v>DESCRIPTION</v>
          </cell>
          <cell r="C67" t="str">
            <v>TYPE</v>
          </cell>
          <cell r="D67" t="str">
            <v>ESTIMATE</v>
          </cell>
          <cell r="E67" t="str">
            <v>ZONE</v>
          </cell>
          <cell r="F67" t="str">
            <v>PRIORITY</v>
          </cell>
        </row>
        <row r="68">
          <cell r="C68" t="str">
            <v>(km)</v>
          </cell>
        </row>
        <row r="70">
          <cell r="B70" t="str">
            <v>44 kV - MEADOWVALE TS</v>
          </cell>
        </row>
        <row r="73">
          <cell r="A73" t="str">
            <v>1*</v>
          </cell>
          <cell r="B73" t="str">
            <v>44 kV - Meadowvale Feeder - Fifth Line to Mississauga - Feede Tie</v>
          </cell>
          <cell r="C73" t="str">
            <v>ADD (F)</v>
          </cell>
          <cell r="D73">
            <v>230000</v>
          </cell>
          <cell r="F73">
            <v>1</v>
          </cell>
        </row>
        <row r="74">
          <cell r="B74" t="str">
            <v xml:space="preserve">          On existing poleline along Utility Corridor from Meadowvale TS </v>
          </cell>
          <cell r="C74">
            <v>4.5</v>
          </cell>
        </row>
        <row r="75">
          <cell r="B75" t="str">
            <v xml:space="preserve">          to Fifth Line to Mississuga Rd and south to Hwy 401 at CIBC</v>
          </cell>
        </row>
        <row r="76">
          <cell r="B76" t="str">
            <v xml:space="preserve">         (Phase I - Fifth LIne to Mississauga Rd)</v>
          </cell>
        </row>
        <row r="78">
          <cell r="A78">
            <v>2</v>
          </cell>
          <cell r="B78" t="str">
            <v>44 kV Britannia Rd. - Mississauga Rd. to Creditview</v>
          </cell>
          <cell r="C78" t="str">
            <v>REBUILD</v>
          </cell>
          <cell r="D78">
            <v>280000</v>
          </cell>
          <cell r="F78">
            <v>2</v>
          </cell>
        </row>
        <row r="79">
          <cell r="B79" t="str">
            <v xml:space="preserve">          On existing poleline along Britannia Rd. from Mississauga Rd. </v>
          </cell>
          <cell r="C79">
            <v>1</v>
          </cell>
        </row>
        <row r="80">
          <cell r="B80" t="str">
            <v xml:space="preserve">          to Creditview  Rd.</v>
          </cell>
        </row>
        <row r="83">
          <cell r="A83">
            <v>3</v>
          </cell>
          <cell r="B83" t="str">
            <v>44 kV Derry Rd - Mississauga/Creditview to Britannia- Feeder Tie</v>
          </cell>
          <cell r="C83" t="str">
            <v>REBUILD</v>
          </cell>
          <cell r="D83">
            <v>480000</v>
          </cell>
          <cell r="F83">
            <v>3</v>
          </cell>
        </row>
        <row r="84">
          <cell r="B84" t="str">
            <v xml:space="preserve">          On existing poleline along Derry Rd. from Mississauga Rd. </v>
          </cell>
          <cell r="C84">
            <v>2</v>
          </cell>
        </row>
        <row r="85">
          <cell r="B85" t="str">
            <v xml:space="preserve">          to Creditview  Rd. to Britannia Rd.</v>
          </cell>
        </row>
        <row r="88">
          <cell r="A88">
            <v>4</v>
          </cell>
          <cell r="B88" t="str">
            <v>44 kV Ninth Line/Britannia Feeders</v>
          </cell>
          <cell r="C88" t="str">
            <v>ADD</v>
          </cell>
          <cell r="D88">
            <v>330000</v>
          </cell>
        </row>
        <row r="89">
          <cell r="B89" t="str">
            <v xml:space="preserve">          Along Ninth Line from Derry Rd. to Britannia Rd. to Winston Churchill</v>
          </cell>
          <cell r="C89">
            <v>5</v>
          </cell>
        </row>
        <row r="90">
          <cell r="B90" t="str">
            <v xml:space="preserve">         on existing poleline.</v>
          </cell>
        </row>
        <row r="93">
          <cell r="A93">
            <v>5</v>
          </cell>
        </row>
        <row r="98">
          <cell r="A98">
            <v>6</v>
          </cell>
        </row>
        <row r="103">
          <cell r="A103">
            <v>7</v>
          </cell>
        </row>
        <row r="108">
          <cell r="A108">
            <v>8</v>
          </cell>
        </row>
        <row r="113">
          <cell r="A113">
            <v>9</v>
          </cell>
        </row>
        <row r="118">
          <cell r="B118" t="str">
            <v>SUB-TOTAL</v>
          </cell>
          <cell r="D118">
            <v>1320000</v>
          </cell>
        </row>
        <row r="120">
          <cell r="A120" t="str">
            <v>(*)  Included  in  1999  Capital  Budget.</v>
          </cell>
        </row>
        <row r="123">
          <cell r="B123" t="str">
            <v>POSSIBLE  SYSTEM   CAPITAL PROJECTS  -  2000</v>
          </cell>
        </row>
        <row r="125">
          <cell r="A125" t="str">
            <v>SUBTRANSMISSION</v>
          </cell>
          <cell r="D125" t="str">
            <v>Date:</v>
          </cell>
          <cell r="F125">
            <v>37118.646983796294</v>
          </cell>
        </row>
        <row r="128">
          <cell r="A128" t="str">
            <v>ITEM</v>
          </cell>
          <cell r="B128" t="str">
            <v>DESCRIPTION</v>
          </cell>
          <cell r="C128" t="str">
            <v>TYPE</v>
          </cell>
          <cell r="D128" t="str">
            <v>ESTIMATE</v>
          </cell>
          <cell r="E128" t="str">
            <v>ZONE</v>
          </cell>
          <cell r="F128" t="str">
            <v>PRIORITY</v>
          </cell>
        </row>
        <row r="129">
          <cell r="C129" t="str">
            <v>(km)</v>
          </cell>
        </row>
        <row r="131">
          <cell r="B131" t="str">
            <v>44 kV - ERINDALE TS</v>
          </cell>
        </row>
        <row r="134">
          <cell r="A134" t="str">
            <v>1**</v>
          </cell>
          <cell r="B134" t="str">
            <v>44 kV Glen Erin Dr. - Burnhamthorpe to Eglinton - Feeder Tie</v>
          </cell>
          <cell r="C134" t="str">
            <v>ADD (F)</v>
          </cell>
          <cell r="D134">
            <v>175000</v>
          </cell>
          <cell r="E134" t="str">
            <v>R</v>
          </cell>
          <cell r="F134">
            <v>1</v>
          </cell>
        </row>
        <row r="135">
          <cell r="B135" t="str">
            <v xml:space="preserve">          On existing poleline along Glen Erin Dr. from </v>
          </cell>
          <cell r="C135">
            <v>3</v>
          </cell>
        </row>
        <row r="136">
          <cell r="B136" t="str">
            <v xml:space="preserve">          Burnhamthorpe Dr. to Eglinton Av. (including 13.8 kV cct)</v>
          </cell>
        </row>
        <row r="139">
          <cell r="A139">
            <v>2</v>
          </cell>
          <cell r="B139" t="str">
            <v>44 kV Dundas - Hwy 10 to Mavis - Feeder Tie</v>
          </cell>
          <cell r="C139" t="str">
            <v>REBUILD</v>
          </cell>
          <cell r="D139">
            <v>380000</v>
          </cell>
          <cell r="F139">
            <v>2</v>
          </cell>
        </row>
        <row r="140">
          <cell r="B140" t="str">
            <v xml:space="preserve">          On existing poleline along Dundas St. from Hwy 10 to</v>
          </cell>
          <cell r="C140">
            <v>1.5</v>
          </cell>
        </row>
        <row r="141">
          <cell r="B141" t="str">
            <v xml:space="preserve">          Mavis Rd - Second cct to John MS</v>
          </cell>
        </row>
        <row r="144">
          <cell r="A144">
            <v>3</v>
          </cell>
          <cell r="B144" t="str">
            <v>44 kV Mavis - Burnhamthorpe Rd. to Dundas</v>
          </cell>
          <cell r="C144" t="str">
            <v>ADD</v>
          </cell>
          <cell r="D144">
            <v>270000</v>
          </cell>
          <cell r="F144">
            <v>3</v>
          </cell>
        </row>
        <row r="145">
          <cell r="B145" t="str">
            <v xml:space="preserve">          On existing poleline along Mavis from Burnhamthorpe Rd. to</v>
          </cell>
          <cell r="C145">
            <v>3</v>
          </cell>
        </row>
        <row r="146">
          <cell r="B146" t="str">
            <v xml:space="preserve">          Dundas St.</v>
          </cell>
        </row>
        <row r="149">
          <cell r="A149">
            <v>4</v>
          </cell>
          <cell r="B149" t="str">
            <v>44 kV Winston Churchill - Eglinton to Dundas</v>
          </cell>
          <cell r="C149" t="str">
            <v>ADD</v>
          </cell>
          <cell r="D149">
            <v>345000</v>
          </cell>
          <cell r="F149">
            <v>4</v>
          </cell>
        </row>
        <row r="150">
          <cell r="B150" t="str">
            <v xml:space="preserve">          On existing poleline along Winston Churchill Blvd. from Eglinton Ave.</v>
          </cell>
          <cell r="C150">
            <v>4.5</v>
          </cell>
        </row>
        <row r="151">
          <cell r="B151" t="str">
            <v xml:space="preserve">          to Dundas St.</v>
          </cell>
        </row>
        <row r="154">
          <cell r="A154">
            <v>5</v>
          </cell>
          <cell r="B154" t="str">
            <v>44 kV Mississauga Rd. - Burnhamthorpe to Dundas</v>
          </cell>
          <cell r="C154" t="str">
            <v>REBUILD</v>
          </cell>
          <cell r="D154">
            <v>580000</v>
          </cell>
          <cell r="F154">
            <v>5</v>
          </cell>
        </row>
        <row r="155">
          <cell r="B155" t="str">
            <v xml:space="preserve">          On existing poleline along Mississauga Rd from </v>
          </cell>
          <cell r="C155">
            <v>2.5</v>
          </cell>
        </row>
        <row r="156">
          <cell r="B156" t="str">
            <v xml:space="preserve">          Burnhamthorpe Rd. to Dundas St.</v>
          </cell>
        </row>
        <row r="159">
          <cell r="A159">
            <v>6</v>
          </cell>
          <cell r="B159" t="str">
            <v>44 kV Dundas St. - Erindale Station Rd, to Erin Mills Pkwy.</v>
          </cell>
          <cell r="C159" t="str">
            <v>REBUILD</v>
          </cell>
          <cell r="D159">
            <v>1080000</v>
          </cell>
          <cell r="F159">
            <v>6</v>
          </cell>
        </row>
        <row r="160">
          <cell r="B160" t="str">
            <v xml:space="preserve">          On existing poleline along Dundas St from Erindale sation Rd. </v>
          </cell>
          <cell r="C160">
            <v>5</v>
          </cell>
        </row>
        <row r="161">
          <cell r="B161" t="str">
            <v xml:space="preserve">          to Erin Mills Pkwy.</v>
          </cell>
        </row>
        <row r="164">
          <cell r="A164" t="str">
            <v>7*</v>
          </cell>
          <cell r="B164" t="str">
            <v>44 kV Erin Mills Pkwy - Britannia to Eglinton.</v>
          </cell>
          <cell r="C164" t="str">
            <v>ADD</v>
          </cell>
          <cell r="D164">
            <v>285000</v>
          </cell>
          <cell r="F164">
            <v>7</v>
          </cell>
        </row>
        <row r="165">
          <cell r="B165" t="str">
            <v xml:space="preserve">          On existing poleline along Erin Mills Pkwy from Britannia </v>
          </cell>
          <cell r="C165">
            <v>3.3</v>
          </cell>
        </row>
        <row r="166">
          <cell r="B166" t="str">
            <v xml:space="preserve">          to Eglinton Avenue</v>
          </cell>
        </row>
        <row r="169">
          <cell r="A169">
            <v>8</v>
          </cell>
          <cell r="B169" t="str">
            <v>44 kV Mississauga Rd. - Britannia to Eglinton - Feeder Tie</v>
          </cell>
          <cell r="C169" t="str">
            <v>REBUILD</v>
          </cell>
          <cell r="D169">
            <v>740000</v>
          </cell>
          <cell r="F169">
            <v>8</v>
          </cell>
        </row>
        <row r="170">
          <cell r="B170" t="str">
            <v xml:space="preserve">          On existing poleline along Mississauga Rd from </v>
          </cell>
          <cell r="C170">
            <v>3.3</v>
          </cell>
        </row>
        <row r="171">
          <cell r="B171" t="str">
            <v xml:space="preserve">          Britannia Rd. to Eglinton Ave.</v>
          </cell>
        </row>
        <row r="174">
          <cell r="A174">
            <v>9</v>
          </cell>
          <cell r="B174" t="str">
            <v>44 kV Burnhamthorpe Rd.- Glen Erin to WCB</v>
          </cell>
          <cell r="C174" t="str">
            <v>ADD</v>
          </cell>
          <cell r="D174">
            <v>115000</v>
          </cell>
          <cell r="F174">
            <v>9</v>
          </cell>
        </row>
        <row r="175">
          <cell r="B175" t="str">
            <v xml:space="preserve">          On existing poleline along Burnhamthorpe Rd. from Glen Erin</v>
          </cell>
          <cell r="C175">
            <v>1.5</v>
          </cell>
        </row>
        <row r="176">
          <cell r="B176" t="str">
            <v xml:space="preserve">          to Winston Churchill Blvd.</v>
          </cell>
        </row>
        <row r="179">
          <cell r="A179">
            <v>10</v>
          </cell>
          <cell r="B179" t="str">
            <v>44 kV Glengarry Rd - Dundas St. to Queensway</v>
          </cell>
          <cell r="C179" t="str">
            <v>REBUILD</v>
          </cell>
          <cell r="D179">
            <v>280000</v>
          </cell>
          <cell r="F179">
            <v>9</v>
          </cell>
        </row>
        <row r="180">
          <cell r="B180" t="str">
            <v xml:space="preserve">          On rebuild poleline along Glengarry Rd. from Dundas St.</v>
          </cell>
          <cell r="C180">
            <v>1</v>
          </cell>
        </row>
        <row r="181">
          <cell r="B181" t="str">
            <v xml:space="preserve">          to Queensway to the South.</v>
          </cell>
        </row>
        <row r="184">
          <cell r="B184" t="str">
            <v>SUB-TOTAL</v>
          </cell>
          <cell r="D184">
            <v>4250000</v>
          </cell>
        </row>
        <row r="186">
          <cell r="A186" t="str">
            <v>(*)  Included  in  1999  Capital  Budget.</v>
          </cell>
        </row>
        <row r="189">
          <cell r="B189" t="str">
            <v>POSSIBLE  SYSTEM   CAPITAL PROJECTS  -  2000</v>
          </cell>
        </row>
        <row r="191">
          <cell r="A191" t="str">
            <v>SUBTRANSMISSION</v>
          </cell>
          <cell r="D191" t="str">
            <v>Date:</v>
          </cell>
          <cell r="F191">
            <v>35627.357684374998</v>
          </cell>
        </row>
        <row r="194">
          <cell r="A194" t="str">
            <v>ITEM</v>
          </cell>
          <cell r="B194" t="str">
            <v>DESCRIPTION</v>
          </cell>
          <cell r="C194" t="str">
            <v>TYPE</v>
          </cell>
          <cell r="D194" t="str">
            <v>ESTIMATE</v>
          </cell>
          <cell r="E194" t="str">
            <v>ZONE</v>
          </cell>
          <cell r="F194" t="str">
            <v>PRIORITY</v>
          </cell>
        </row>
        <row r="195">
          <cell r="C195" t="str">
            <v>(km)</v>
          </cell>
        </row>
        <row r="197">
          <cell r="B197" t="str">
            <v>44 kV - BRAMALEA TS</v>
          </cell>
        </row>
        <row r="200">
          <cell r="A200">
            <v>1</v>
          </cell>
          <cell r="B200" t="str">
            <v>44 kV Drew Rd. Feeder Tie</v>
          </cell>
          <cell r="C200" t="str">
            <v>ADD</v>
          </cell>
          <cell r="D200">
            <v>205000</v>
          </cell>
          <cell r="F200">
            <v>1</v>
          </cell>
        </row>
        <row r="201">
          <cell r="B201" t="str">
            <v xml:space="preserve">          Along Drew Rd. from Tobram Rd. to </v>
          </cell>
          <cell r="C201">
            <v>2.5</v>
          </cell>
        </row>
        <row r="202">
          <cell r="B202" t="str">
            <v xml:space="preserve">          Airport Rd.</v>
          </cell>
        </row>
        <row r="205">
          <cell r="A205">
            <v>2</v>
          </cell>
          <cell r="B205" t="str">
            <v>44 kV Goreway Dr. - City Bounary to Derry - Feeder Tie</v>
          </cell>
          <cell r="C205" t="str">
            <v>REBUILD</v>
          </cell>
          <cell r="D205">
            <v>580000</v>
          </cell>
          <cell r="F205">
            <v>2</v>
          </cell>
        </row>
        <row r="206">
          <cell r="B206" t="str">
            <v xml:space="preserve">          Rebuild of poleline along Goreway Drive from City Boundary</v>
          </cell>
          <cell r="C206">
            <v>2.5</v>
          </cell>
        </row>
        <row r="207">
          <cell r="B207" t="str">
            <v xml:space="preserve">          to Orlando MS near American Dr.</v>
          </cell>
        </row>
        <row r="210">
          <cell r="A210">
            <v>3</v>
          </cell>
          <cell r="B210" t="str">
            <v>44 kV CN Tracks - City Bounary to Derry - Feeder Tie</v>
          </cell>
          <cell r="C210" t="str">
            <v>ADD</v>
          </cell>
          <cell r="D210">
            <v>370000</v>
          </cell>
          <cell r="F210">
            <v>3</v>
          </cell>
        </row>
        <row r="211">
          <cell r="B211" t="str">
            <v xml:space="preserve">          On existing poleline along CN tracks from City Boundary</v>
          </cell>
          <cell r="C211">
            <v>5</v>
          </cell>
        </row>
        <row r="212">
          <cell r="B212" t="str">
            <v xml:space="preserve">          to Derry Rd.</v>
          </cell>
        </row>
        <row r="215">
          <cell r="A215">
            <v>4</v>
          </cell>
          <cell r="B215" t="str">
            <v xml:space="preserve">44 kV Orlando MS to Northwest to Malton MS </v>
          </cell>
          <cell r="C215" t="str">
            <v>REBUILD</v>
          </cell>
          <cell r="D215">
            <v>580000</v>
          </cell>
          <cell r="F215">
            <v>4</v>
          </cell>
        </row>
        <row r="216">
          <cell r="B216" t="str">
            <v xml:space="preserve">          On rebuild poleline along Nortwest Dr.</v>
          </cell>
          <cell r="C216">
            <v>2.5</v>
          </cell>
        </row>
        <row r="217">
          <cell r="B217" t="str">
            <v xml:space="preserve">          to Derry Rd. (to Malton MS)</v>
          </cell>
        </row>
        <row r="220">
          <cell r="A220" t="str">
            <v>5??</v>
          </cell>
          <cell r="B220" t="str">
            <v>44 kV Goreway Dr. - Derry to Orlando MS - Feeder Tie</v>
          </cell>
          <cell r="C220" t="str">
            <v>REBUILD</v>
          </cell>
          <cell r="D220">
            <v>420000</v>
          </cell>
          <cell r="F220">
            <v>5</v>
          </cell>
        </row>
        <row r="221">
          <cell r="B221" t="str">
            <v xml:space="preserve">          On existing poleline along Goreway Drive from Derry Rd.</v>
          </cell>
          <cell r="C221">
            <v>1.7</v>
          </cell>
        </row>
        <row r="222">
          <cell r="B222" t="str">
            <v xml:space="preserve">          to Orlando MS near American Dr.</v>
          </cell>
        </row>
        <row r="225">
          <cell r="A225">
            <v>6</v>
          </cell>
        </row>
        <row r="230">
          <cell r="A230">
            <v>7</v>
          </cell>
        </row>
        <row r="235">
          <cell r="A235">
            <v>8</v>
          </cell>
        </row>
        <row r="240">
          <cell r="A240">
            <v>9</v>
          </cell>
        </row>
        <row r="245">
          <cell r="B245" t="str">
            <v>SUB-TOTAL</v>
          </cell>
          <cell r="D245">
            <v>2155000</v>
          </cell>
        </row>
        <row r="247">
          <cell r="A247" t="str">
            <v>(*)  Included  in  1999  Capital  Budget.</v>
          </cell>
        </row>
        <row r="250">
          <cell r="B250" t="str">
            <v>POSSIBLE  SYSTEM   CAPITAL PROJECTS  -  2000</v>
          </cell>
        </row>
        <row r="252">
          <cell r="A252" t="str">
            <v>SUBTRANSMISSION</v>
          </cell>
          <cell r="D252" t="str">
            <v>Date:</v>
          </cell>
          <cell r="F252">
            <v>37118.646983796294</v>
          </cell>
        </row>
        <row r="255">
          <cell r="A255" t="str">
            <v>ITEM</v>
          </cell>
          <cell r="B255" t="str">
            <v>DESCRIPTION</v>
          </cell>
          <cell r="C255" t="str">
            <v>TYPE</v>
          </cell>
          <cell r="D255" t="str">
            <v>ESTIMATE</v>
          </cell>
          <cell r="E255" t="str">
            <v>ZONE</v>
          </cell>
          <cell r="F255" t="str">
            <v>PRIORITY</v>
          </cell>
        </row>
        <row r="256">
          <cell r="C256" t="str">
            <v>(km)</v>
          </cell>
        </row>
        <row r="258">
          <cell r="B258" t="str">
            <v>27.6 kV SOUTH SYSTEM</v>
          </cell>
        </row>
        <row r="261">
          <cell r="A261">
            <v>1</v>
          </cell>
          <cell r="B261" t="str">
            <v>27.6 kV Cliff Rd. - ROW to Queensway</v>
          </cell>
          <cell r="C261" t="str">
            <v>REBUILD</v>
          </cell>
          <cell r="D261">
            <v>290000</v>
          </cell>
          <cell r="F261">
            <v>1</v>
          </cell>
        </row>
        <row r="262">
          <cell r="B262" t="str">
            <v xml:space="preserve">          On rebuild poleline along Cliff Rd. east of Hwy 10</v>
          </cell>
          <cell r="C262">
            <v>1.2</v>
          </cell>
        </row>
        <row r="263">
          <cell r="B263" t="str">
            <v xml:space="preserve">          from O.H. ROW to Queensway</v>
          </cell>
        </row>
        <row r="266">
          <cell r="A266">
            <v>2</v>
          </cell>
          <cell r="B266" t="str">
            <v>27.6 kV Lakeshore Rd -  Cawthra and Dixie</v>
          </cell>
          <cell r="C266" t="str">
            <v>REBUILD</v>
          </cell>
          <cell r="D266">
            <v>280000</v>
          </cell>
          <cell r="F266">
            <v>2</v>
          </cell>
        </row>
        <row r="267">
          <cell r="B267" t="str">
            <v xml:space="preserve">          On rebuild poleline along Lakeshore Rd.</v>
          </cell>
          <cell r="C267">
            <v>1</v>
          </cell>
        </row>
        <row r="268">
          <cell r="B268" t="str">
            <v xml:space="preserve">          between Cawthra and Dixie</v>
          </cell>
        </row>
        <row r="271">
          <cell r="A271">
            <v>3</v>
          </cell>
          <cell r="B271" t="str">
            <v>27.6 kV Stanfield - ROW to Queensway</v>
          </cell>
          <cell r="C271" t="str">
            <v>NEW</v>
          </cell>
          <cell r="D271">
            <v>305000</v>
          </cell>
          <cell r="F271">
            <v>3</v>
          </cell>
        </row>
        <row r="272">
          <cell r="B272" t="str">
            <v xml:space="preserve">          On existing poleline along Stanfield Rd. east of Hwy 10</v>
          </cell>
          <cell r="C272">
            <v>1.5</v>
          </cell>
        </row>
        <row r="273">
          <cell r="B273" t="str">
            <v xml:space="preserve">          from O.H. ROW to Queensway</v>
          </cell>
        </row>
        <row r="276">
          <cell r="A276">
            <v>4</v>
          </cell>
          <cell r="B276" t="str">
            <v>27.6 kV Indian Grove  - Lorne Park TS to Lakeshore</v>
          </cell>
          <cell r="C276" t="str">
            <v>REBUILD</v>
          </cell>
          <cell r="D276">
            <v>560000</v>
          </cell>
          <cell r="F276">
            <v>4</v>
          </cell>
        </row>
        <row r="277">
          <cell r="B277" t="str">
            <v xml:space="preserve">          On existing poleline along Indian Grove and Kane Rd. west of</v>
          </cell>
          <cell r="C277">
            <v>2.4</v>
          </cell>
        </row>
        <row r="278">
          <cell r="B278" t="str">
            <v xml:space="preserve">          Mississauga Rd. from O.H. ROW to Lakeshore</v>
          </cell>
        </row>
        <row r="281">
          <cell r="A281">
            <v>5</v>
          </cell>
          <cell r="B281" t="str">
            <v>27.6 KV Highway 10 - Lakeshore to Queensway</v>
          </cell>
          <cell r="C281" t="str">
            <v>REBUILD</v>
          </cell>
          <cell r="D281">
            <v>780000</v>
          </cell>
          <cell r="F281">
            <v>5</v>
          </cell>
        </row>
        <row r="282">
          <cell r="B282" t="str">
            <v xml:space="preserve">          On existing poleline along Hwy 10</v>
          </cell>
          <cell r="C282">
            <v>3.5</v>
          </cell>
        </row>
        <row r="283">
          <cell r="B283" t="str">
            <v xml:space="preserve">          between Lakeshore and Queensway</v>
          </cell>
        </row>
        <row r="286">
          <cell r="A286">
            <v>6</v>
          </cell>
          <cell r="B286" t="str">
            <v>27.6 KV Winston C.Blvd. -  St. Lawrence Cement Plant</v>
          </cell>
          <cell r="C286" t="str">
            <v>REBUILD</v>
          </cell>
          <cell r="D286">
            <v>780000</v>
          </cell>
        </row>
        <row r="287">
          <cell r="B287" t="str">
            <v xml:space="preserve">          On existing poleline along WCB south to Lakeshore</v>
          </cell>
          <cell r="C287">
            <v>3.5</v>
          </cell>
        </row>
        <row r="288">
          <cell r="B288" t="str">
            <v xml:space="preserve">          to St. Lawrence Cemnet  Plant</v>
          </cell>
        </row>
        <row r="291">
          <cell r="A291">
            <v>7</v>
          </cell>
        </row>
        <row r="296">
          <cell r="A296">
            <v>8</v>
          </cell>
        </row>
        <row r="301">
          <cell r="A301">
            <v>9</v>
          </cell>
        </row>
        <row r="306">
          <cell r="B306" t="str">
            <v>SUB-TOTAL</v>
          </cell>
          <cell r="D306">
            <v>2995000</v>
          </cell>
        </row>
        <row r="308">
          <cell r="A308" t="str">
            <v>(*)  Included  in  1999  Capital  Budget.</v>
          </cell>
        </row>
        <row r="311">
          <cell r="B311" t="str">
            <v>POSSIBLE  SYSTEM   CAPITAL PROJECTS  -  2000</v>
          </cell>
        </row>
        <row r="313">
          <cell r="A313" t="str">
            <v>SUBTRANSMISSION</v>
          </cell>
          <cell r="D313" t="str">
            <v>Date:</v>
          </cell>
          <cell r="F313">
            <v>37118.646983796294</v>
          </cell>
        </row>
        <row r="316">
          <cell r="A316" t="str">
            <v>ITEM</v>
          </cell>
          <cell r="B316" t="str">
            <v>DESCRIPTION</v>
          </cell>
          <cell r="C316" t="str">
            <v>TYPE</v>
          </cell>
          <cell r="D316" t="str">
            <v>ESTIMATE</v>
          </cell>
          <cell r="E316" t="str">
            <v>ZONE</v>
          </cell>
          <cell r="F316" t="str">
            <v>PRIORITY</v>
          </cell>
        </row>
        <row r="317">
          <cell r="C317" t="str">
            <v>(km)</v>
          </cell>
        </row>
        <row r="319">
          <cell r="B319" t="str">
            <v>27.6 kV NORTH SYSTEM</v>
          </cell>
        </row>
        <row r="322">
          <cell r="A322" t="str">
            <v>1*</v>
          </cell>
          <cell r="B322" t="str">
            <v>27.6 kV Mavis - Erindale TS to Brittannia Rd.</v>
          </cell>
          <cell r="C322" t="str">
            <v>ADD (F)</v>
          </cell>
          <cell r="D322">
            <v>870000</v>
          </cell>
          <cell r="F322">
            <v>1</v>
          </cell>
        </row>
        <row r="323">
          <cell r="B323" t="str">
            <v xml:space="preserve">          New underground feeders from Erindale TS to Mavis Rd. and</v>
          </cell>
          <cell r="C323">
            <v>3</v>
          </cell>
        </row>
        <row r="324">
          <cell r="B324" t="str">
            <v xml:space="preserve">          additional cct on exiting poleline along Mavis Rd. to Eglinton</v>
          </cell>
        </row>
        <row r="325">
          <cell r="B325" t="str">
            <v xml:space="preserve">          and north to Britannia Rd.</v>
          </cell>
        </row>
        <row r="327">
          <cell r="A327">
            <v>2</v>
          </cell>
          <cell r="B327" t="str">
            <v>27.6 kV /44 kV- Intertie Substation.</v>
          </cell>
          <cell r="C327" t="str">
            <v>ADD (F)</v>
          </cell>
          <cell r="D327">
            <v>375000</v>
          </cell>
          <cell r="E327" t="str">
            <v>R</v>
          </cell>
          <cell r="F327">
            <v>2</v>
          </cell>
        </row>
        <row r="328">
          <cell r="B328" t="str">
            <v xml:space="preserve">          Along Tomken Rd at a suitable location (at Derry MS?)</v>
          </cell>
          <cell r="C328">
            <v>0.7</v>
          </cell>
        </row>
        <row r="329">
          <cell r="B329" t="str">
            <v xml:space="preserve">          between Britannia and Derry Rd.</v>
          </cell>
        </row>
        <row r="332">
          <cell r="A332">
            <v>3</v>
          </cell>
          <cell r="B332" t="str">
            <v>27.6 kV - Hwy 10  - From ROW to Eglinton</v>
          </cell>
          <cell r="C332" t="str">
            <v>NEW (F)</v>
          </cell>
          <cell r="D332">
            <v>30050</v>
          </cell>
          <cell r="F332">
            <v>3</v>
          </cell>
        </row>
        <row r="333">
          <cell r="B333" t="str">
            <v xml:space="preserve">          Create a tie between two polelines</v>
          </cell>
          <cell r="C333">
            <v>6.7000000000000004E-2</v>
          </cell>
        </row>
        <row r="334">
          <cell r="B334" t="str">
            <v xml:space="preserve">          at north-east corner of Hwys10 and 403</v>
          </cell>
        </row>
        <row r="337">
          <cell r="A337">
            <v>4</v>
          </cell>
          <cell r="B337" t="str">
            <v>27.6 kV - Kennedy Rd.</v>
          </cell>
          <cell r="C337" t="str">
            <v>REBUILD (F)</v>
          </cell>
          <cell r="D337">
            <v>450000</v>
          </cell>
          <cell r="F337">
            <v>4</v>
          </cell>
        </row>
        <row r="338">
          <cell r="B338" t="str">
            <v xml:space="preserve">          On existing poleline along Kennedy Rd. from</v>
          </cell>
          <cell r="C338">
            <v>2</v>
          </cell>
        </row>
        <row r="339">
          <cell r="B339" t="str">
            <v xml:space="preserve">          Eglinton Av. To Britannia</v>
          </cell>
        </row>
        <row r="342">
          <cell r="A342">
            <v>5</v>
          </cell>
          <cell r="B342" t="str">
            <v>27.6 kV Bramalea TS Feeder Ties</v>
          </cell>
          <cell r="C342" t="str">
            <v>NEW</v>
          </cell>
          <cell r="D342">
            <v>300000</v>
          </cell>
          <cell r="F342">
            <v>5</v>
          </cell>
        </row>
        <row r="343">
          <cell r="B343" t="str">
            <v xml:space="preserve">          New poleline from Bramalea T.S. along</v>
          </cell>
          <cell r="C343">
            <v>5</v>
          </cell>
        </row>
        <row r="344">
          <cell r="B344" t="str">
            <v xml:space="preserve">          Utility Corridor to Dixie/Tomken/Kennedy</v>
          </cell>
        </row>
        <row r="345">
          <cell r="B345" t="str">
            <v xml:space="preserve">           OR  along Bramalea Rd &amp; Drew Rd.</v>
          </cell>
        </row>
        <row r="347">
          <cell r="A347">
            <v>6</v>
          </cell>
          <cell r="B347" t="str">
            <v xml:space="preserve">27.6 kV - Hwy 10  - From Eglinton to Bristol </v>
          </cell>
          <cell r="C347" t="str">
            <v>ADD (F)</v>
          </cell>
          <cell r="D347">
            <v>100000</v>
          </cell>
          <cell r="F347">
            <v>6</v>
          </cell>
        </row>
        <row r="348">
          <cell r="B348" t="str">
            <v xml:space="preserve">          On existing poleline along Hurontario St. from</v>
          </cell>
          <cell r="C348">
            <v>1.2</v>
          </cell>
        </row>
        <row r="349">
          <cell r="B349" t="str">
            <v xml:space="preserve">          Eglinton to Bristol Rd.</v>
          </cell>
        </row>
        <row r="352">
          <cell r="A352" t="str">
            <v>7*</v>
          </cell>
          <cell r="B352" t="str">
            <v>27.6 kV - Traders Area</v>
          </cell>
          <cell r="D352">
            <v>350000</v>
          </cell>
          <cell r="F352">
            <v>7</v>
          </cell>
        </row>
        <row r="353">
          <cell r="B353" t="str">
            <v xml:space="preserve">          Build additional U/G main feeder ties</v>
          </cell>
        </row>
        <row r="354">
          <cell r="B354" t="str">
            <v xml:space="preserve">          between Hwy 10 and Kennedy and create additional 1/0 taps from </v>
          </cell>
        </row>
        <row r="355">
          <cell r="B355" t="str">
            <v xml:space="preserve">          main feeders.</v>
          </cell>
        </row>
        <row r="357">
          <cell r="A357">
            <v>8</v>
          </cell>
          <cell r="B357" t="str">
            <v>27.6 kV - Derry/Ambassedor Area</v>
          </cell>
          <cell r="D357">
            <v>250000</v>
          </cell>
          <cell r="F357">
            <v>8</v>
          </cell>
        </row>
        <row r="358">
          <cell r="B358" t="str">
            <v xml:space="preserve">          Build additional U/G  ties from OH circuits</v>
          </cell>
        </row>
        <row r="359">
          <cell r="B359" t="str">
            <v xml:space="preserve">          between Hwy 10 and Kennedy north of Hwy 401</v>
          </cell>
        </row>
        <row r="362">
          <cell r="A362">
            <v>9</v>
          </cell>
          <cell r="B362" t="str">
            <v>27.6 kV - Hwy 10  - From Britannia to Derry</v>
          </cell>
          <cell r="C362" t="str">
            <v>ADD (F)</v>
          </cell>
          <cell r="D362">
            <v>250000</v>
          </cell>
          <cell r="F362">
            <v>9</v>
          </cell>
        </row>
        <row r="363">
          <cell r="B363" t="str">
            <v xml:space="preserve">          On existing poleline along Hurontario St. from</v>
          </cell>
          <cell r="C363">
            <v>3.4</v>
          </cell>
        </row>
        <row r="364">
          <cell r="B364" t="str">
            <v xml:space="preserve">          Britannia Rd. to Derry Rd.</v>
          </cell>
        </row>
        <row r="368">
          <cell r="B368" t="str">
            <v>SUB-TOTAL</v>
          </cell>
          <cell r="D368">
            <v>2975050</v>
          </cell>
        </row>
        <row r="370">
          <cell r="A370" t="str">
            <v>(*)  Included  in  1999  Capital  Budget.</v>
          </cell>
        </row>
        <row r="373">
          <cell r="B373" t="str">
            <v>POSSIBLE  SYSTEM   CAPITAL PROJECTS  -  2000</v>
          </cell>
        </row>
        <row r="375">
          <cell r="A375" t="str">
            <v>SUBTRANSMISSION</v>
          </cell>
          <cell r="D375" t="str">
            <v>Date:</v>
          </cell>
          <cell r="F375">
            <v>0</v>
          </cell>
        </row>
        <row r="378">
          <cell r="A378" t="str">
            <v>ITEM</v>
          </cell>
          <cell r="B378" t="str">
            <v>DESCRIPTION</v>
          </cell>
          <cell r="C378" t="str">
            <v>TYPE</v>
          </cell>
          <cell r="D378" t="str">
            <v>ESTIMATE</v>
          </cell>
          <cell r="E378" t="str">
            <v>ZONE</v>
          </cell>
          <cell r="F378" t="str">
            <v>PRIORITY</v>
          </cell>
        </row>
        <row r="379">
          <cell r="C379" t="str">
            <v>(km)</v>
          </cell>
        </row>
        <row r="381">
          <cell r="B381" t="str">
            <v>27.6 kV NORTH SYSTEM (Cont'd)</v>
          </cell>
        </row>
        <row r="384">
          <cell r="A384">
            <v>10</v>
          </cell>
          <cell r="B384" t="str">
            <v>27.6 kV - 4th cct on Britannia Rd.</v>
          </cell>
          <cell r="C384" t="str">
            <v>ADD (F)</v>
          </cell>
          <cell r="D384">
            <v>330000</v>
          </cell>
          <cell r="F384">
            <v>9</v>
          </cell>
        </row>
        <row r="385">
          <cell r="B385" t="str">
            <v xml:space="preserve">          On existing poleline along Britannia Rd. from Mavis</v>
          </cell>
          <cell r="C385">
            <v>5</v>
          </cell>
        </row>
        <row r="386">
          <cell r="B386" t="str">
            <v xml:space="preserve">          to Kennedy Rd.</v>
          </cell>
        </row>
        <row r="389">
          <cell r="A389" t="str">
            <v>11*</v>
          </cell>
          <cell r="B389" t="str">
            <v>27.6 kV - New Airport Feeder</v>
          </cell>
          <cell r="C389" t="str">
            <v>ADD (F)</v>
          </cell>
          <cell r="D389">
            <v>330000</v>
          </cell>
        </row>
        <row r="390">
          <cell r="B390" t="str">
            <v xml:space="preserve">          On existing poleline along Bramalea Rd to Derry Rd.</v>
          </cell>
          <cell r="C390">
            <v>5</v>
          </cell>
        </row>
        <row r="391">
          <cell r="B391" t="str">
            <v xml:space="preserve">          and south U/G to Airport to New West SU.</v>
          </cell>
        </row>
        <row r="394">
          <cell r="A394">
            <v>12</v>
          </cell>
          <cell r="B394" t="str">
            <v>27.6 kV - Courtneypark</v>
          </cell>
          <cell r="C394" t="str">
            <v>New</v>
          </cell>
          <cell r="D394">
            <v>380000</v>
          </cell>
        </row>
        <row r="395">
          <cell r="B395" t="str">
            <v xml:space="preserve">          On new pole line from Kennedy easterly to</v>
          </cell>
          <cell r="C395">
            <v>2</v>
          </cell>
        </row>
        <row r="396">
          <cell r="B396" t="str">
            <v xml:space="preserve">          Shawson Dr.</v>
          </cell>
        </row>
        <row r="399">
          <cell r="A399">
            <v>13</v>
          </cell>
          <cell r="B399" t="str">
            <v>27.6 kV - Derry T.S.</v>
          </cell>
          <cell r="C399" t="str">
            <v>New</v>
          </cell>
          <cell r="D399">
            <v>2500000</v>
          </cell>
        </row>
        <row r="400">
          <cell r="B400" t="str">
            <v xml:space="preserve">          Phase I of Derry TS </v>
          </cell>
        </row>
        <row r="425">
          <cell r="B425" t="str">
            <v>SUB-TOTAL</v>
          </cell>
          <cell r="D425">
            <v>6515050</v>
          </cell>
        </row>
        <row r="427">
          <cell r="A427" t="str">
            <v>(*)  Included  in  1999  Capital  Budget.</v>
          </cell>
        </row>
        <row r="430">
          <cell r="B430" t="str">
            <v>POSSIBLE  SYSTEM   CAPITAL PROJECTS  -  2000</v>
          </cell>
        </row>
        <row r="432">
          <cell r="A432" t="str">
            <v>DISTRIBUTION</v>
          </cell>
          <cell r="D432" t="str">
            <v>Date:</v>
          </cell>
          <cell r="F432">
            <v>37118.646983796294</v>
          </cell>
        </row>
        <row r="435">
          <cell r="A435" t="str">
            <v>ITEM</v>
          </cell>
          <cell r="B435" t="str">
            <v>DESCRIPTION</v>
          </cell>
          <cell r="C435" t="str">
            <v>TYPE</v>
          </cell>
          <cell r="D435" t="str">
            <v>ESTIMATE</v>
          </cell>
          <cell r="E435" t="str">
            <v>ZONE</v>
          </cell>
          <cell r="F435" t="str">
            <v>PRIORITY</v>
          </cell>
        </row>
        <row r="436">
          <cell r="C436" t="str">
            <v>(km)</v>
          </cell>
        </row>
        <row r="438">
          <cell r="B438" t="str">
            <v>13.8 kV SYSTEM</v>
          </cell>
        </row>
        <row r="441">
          <cell r="A441" t="str">
            <v>1*</v>
          </cell>
          <cell r="B441" t="str">
            <v>13.8 kV Burnhamthorpe- Tomken to Dixie</v>
          </cell>
          <cell r="C441" t="str">
            <v>ADD (F)</v>
          </cell>
          <cell r="D441">
            <v>95000</v>
          </cell>
          <cell r="F441">
            <v>1</v>
          </cell>
        </row>
        <row r="442">
          <cell r="B442" t="str">
            <v xml:space="preserve">         Add cct on rebuild poleline along Burnhamthorpe Rd. from Tomken Rd.</v>
          </cell>
          <cell r="C442">
            <v>1.74</v>
          </cell>
        </row>
        <row r="443">
          <cell r="B443" t="str">
            <v xml:space="preserve">          to Dixie Rd. </v>
          </cell>
        </row>
        <row r="446">
          <cell r="A446" t="str">
            <v>2*</v>
          </cell>
          <cell r="B446" t="str">
            <v>13.8 kV Dixie Rd. - Burnhamtorpe to Eglinton and Eastgate Dr.</v>
          </cell>
          <cell r="C446" t="str">
            <v>ADD (F)</v>
          </cell>
          <cell r="D446">
            <v>240000</v>
          </cell>
          <cell r="F446">
            <v>2</v>
          </cell>
        </row>
        <row r="447">
          <cell r="B447" t="str">
            <v xml:space="preserve">          On existing poleline along Dixie Rd. and Eastgate Dr.</v>
          </cell>
          <cell r="C447">
            <v>2.5</v>
          </cell>
        </row>
        <row r="448">
          <cell r="B448" t="str">
            <v xml:space="preserve">          North of Burnhamthorpe Rd.</v>
          </cell>
        </row>
        <row r="451">
          <cell r="A451" t="str">
            <v>3*</v>
          </cell>
          <cell r="B451" t="str">
            <v>13.8 kV Winston Churchill Blvd. - Closing the "gaps"</v>
          </cell>
          <cell r="C451" t="str">
            <v>ADD (F)</v>
          </cell>
          <cell r="D451">
            <v>235000</v>
          </cell>
          <cell r="F451">
            <v>3</v>
          </cell>
        </row>
        <row r="452">
          <cell r="B452" t="str">
            <v xml:space="preserve">          On existing poleline along Winston Churchill Blvd. Britannia Rd</v>
          </cell>
          <cell r="C452">
            <v>4.4000000000000004</v>
          </cell>
        </row>
        <row r="453">
          <cell r="B453" t="str">
            <v xml:space="preserve">          to Derry Rd. and north to the Tracks south of Hwy 401 and connect</v>
          </cell>
        </row>
        <row r="454">
          <cell r="B454" t="str">
            <v xml:space="preserve">          U/G taps to the Overhead circuits</v>
          </cell>
        </row>
        <row r="456">
          <cell r="A456" t="str">
            <v>4*</v>
          </cell>
          <cell r="B456" t="str">
            <v>13.8 kV Glen Erin - Dundas</v>
          </cell>
          <cell r="C456" t="str">
            <v>REBUILD (F)</v>
          </cell>
          <cell r="D456">
            <v>140000</v>
          </cell>
          <cell r="F456">
            <v>4</v>
          </cell>
        </row>
        <row r="457">
          <cell r="B457" t="str">
            <v xml:space="preserve">          On rebuild poleline along Glen Erin Dr. from Dundas</v>
          </cell>
          <cell r="C457">
            <v>1</v>
          </cell>
        </row>
        <row r="458">
          <cell r="B458" t="str">
            <v xml:space="preserve">          south to Sheridan Homelands</v>
          </cell>
        </row>
        <row r="461">
          <cell r="A461">
            <v>5</v>
          </cell>
          <cell r="B461" t="str">
            <v>13.8 kV Glen Erin - Hwy 403 to Eglinton</v>
          </cell>
          <cell r="C461" t="str">
            <v>ADD (F)</v>
          </cell>
          <cell r="D461">
            <v>120000</v>
          </cell>
          <cell r="E461" t="str">
            <v>R</v>
          </cell>
          <cell r="F461">
            <v>5</v>
          </cell>
        </row>
        <row r="462">
          <cell r="B462" t="str">
            <v xml:space="preserve">          On existing poleline along Glen Erin Dr. from </v>
          </cell>
          <cell r="C462">
            <v>1.5</v>
          </cell>
        </row>
        <row r="463">
          <cell r="B463" t="str">
            <v xml:space="preserve">          Hwy. 403 to Eglinton Av. (including 44 kV cct)</v>
          </cell>
        </row>
        <row r="466">
          <cell r="A466">
            <v>6</v>
          </cell>
          <cell r="B466" t="str">
            <v>13.8 kV Burnhamthorpe Rd. - Mississauga Rd to Winston Churchill Blvd.</v>
          </cell>
          <cell r="C466" t="str">
            <v>ADD</v>
          </cell>
          <cell r="D466">
            <v>258000</v>
          </cell>
          <cell r="F466">
            <v>6</v>
          </cell>
        </row>
        <row r="467">
          <cell r="B467" t="str">
            <v xml:space="preserve">          On existing poleline along Burnhamthorpe from Glen Erin Dr. to</v>
          </cell>
          <cell r="C467">
            <v>4</v>
          </cell>
        </row>
        <row r="468">
          <cell r="B468" t="str">
            <v xml:space="preserve">          Winston Churchill Blvd. and from Rogers MS to Mississauga Rd.</v>
          </cell>
        </row>
        <row r="469">
          <cell r="B469" t="str">
            <v xml:space="preserve">          and connect F6 CB to the feeder</v>
          </cell>
        </row>
        <row r="471">
          <cell r="A471">
            <v>7</v>
          </cell>
          <cell r="B471" t="str">
            <v>13.8 kV Matheson Blvd. - Tomken to Dixie</v>
          </cell>
          <cell r="C471" t="str">
            <v>ADD</v>
          </cell>
          <cell r="D471">
            <v>123000</v>
          </cell>
          <cell r="F471">
            <v>7</v>
          </cell>
        </row>
        <row r="472">
          <cell r="B472" t="str">
            <v xml:space="preserve">          On existing poleline along Matheson Blvd.</v>
          </cell>
          <cell r="C472">
            <v>1.3</v>
          </cell>
        </row>
        <row r="473">
          <cell r="B473" t="str">
            <v xml:space="preserve">          between Tomken Rd. and Dixie Rd. (including 44 kV cct)</v>
          </cell>
        </row>
        <row r="476">
          <cell r="A476">
            <v>8</v>
          </cell>
          <cell r="B476" t="str">
            <v>13. 8 kV Queen St/ Britannia</v>
          </cell>
          <cell r="C476" t="str">
            <v>REBUILD</v>
          </cell>
          <cell r="D476">
            <v>195500</v>
          </cell>
          <cell r="F476">
            <v>8</v>
          </cell>
        </row>
        <row r="477">
          <cell r="B477" t="str">
            <v xml:space="preserve">          On existing poleline along Britannia Rd east of Erin Mills Pkwy</v>
          </cell>
          <cell r="C477">
            <v>1.5</v>
          </cell>
        </row>
        <row r="478">
          <cell r="B478" t="str">
            <v xml:space="preserve">          and along Queens Street north of Britannia Rd. and south</v>
          </cell>
        </row>
        <row r="479">
          <cell r="B479" t="str">
            <v xml:space="preserve">          to Alpha Mills MS</v>
          </cell>
        </row>
        <row r="481">
          <cell r="A481" t="str">
            <v>9*</v>
          </cell>
          <cell r="B481" t="str">
            <v>13.8 kV Derry/Mississauga  - Argentia  to Old Derry &amp; along Derry</v>
          </cell>
          <cell r="C481" t="str">
            <v>REBUILD</v>
          </cell>
          <cell r="D481">
            <v>165000</v>
          </cell>
          <cell r="E481" t="str">
            <v>R</v>
          </cell>
          <cell r="F481">
            <v>9</v>
          </cell>
        </row>
        <row r="482">
          <cell r="B482" t="str">
            <v xml:space="preserve">          On existing poleline along Mississauga Rd. from Argentia Rd</v>
          </cell>
          <cell r="C482">
            <v>2</v>
          </cell>
        </row>
        <row r="483">
          <cell r="B483" t="str">
            <v xml:space="preserve">          to Derry Rd. and east along Derry Rd. to Old Derry Rd. and south</v>
          </cell>
        </row>
        <row r="484">
          <cell r="B484" t="str">
            <v xml:space="preserve">          to CIBC (Including 44kV)</v>
          </cell>
        </row>
        <row r="486">
          <cell r="B486" t="str">
            <v>SUB-TOTAL</v>
          </cell>
          <cell r="D486">
            <v>1571500</v>
          </cell>
        </row>
        <row r="488">
          <cell r="A488" t="str">
            <v>(*)  Included  in  1999  Capital  Budget.</v>
          </cell>
        </row>
        <row r="491">
          <cell r="B491" t="str">
            <v>POSSIBLE  SYSTEM   CAPITAL PROJECTS  -  2000</v>
          </cell>
        </row>
        <row r="493">
          <cell r="A493" t="str">
            <v>DISTRIBUTION</v>
          </cell>
          <cell r="D493" t="str">
            <v>Date:</v>
          </cell>
          <cell r="F493">
            <v>37118.646983796294</v>
          </cell>
        </row>
        <row r="496">
          <cell r="A496" t="str">
            <v>ITEM</v>
          </cell>
          <cell r="B496" t="str">
            <v>DESCRIPTION</v>
          </cell>
          <cell r="C496" t="str">
            <v>TYPE</v>
          </cell>
          <cell r="D496" t="str">
            <v>ESTIMATE</v>
          </cell>
          <cell r="E496" t="str">
            <v>ZONE</v>
          </cell>
          <cell r="F496" t="str">
            <v>PRIORITY</v>
          </cell>
        </row>
        <row r="497">
          <cell r="C497" t="str">
            <v>(km)</v>
          </cell>
        </row>
        <row r="499">
          <cell r="B499" t="str">
            <v>13.8 kV SYSTEM (Cont'd)</v>
          </cell>
        </row>
        <row r="502">
          <cell r="A502" t="str">
            <v>10*</v>
          </cell>
          <cell r="B502" t="str">
            <v>13.8 kV American/Elmbank Drive Feeder Tie</v>
          </cell>
          <cell r="C502" t="str">
            <v>REBUILD (F)</v>
          </cell>
          <cell r="D502">
            <v>258000</v>
          </cell>
          <cell r="F502">
            <v>10</v>
          </cell>
        </row>
        <row r="503">
          <cell r="B503" t="str">
            <v xml:space="preserve">           From Orlando MS to Elmbank and American Dr.</v>
          </cell>
          <cell r="C503">
            <v>2</v>
          </cell>
        </row>
        <row r="504">
          <cell r="B504" t="str">
            <v xml:space="preserve">           From Goreway to Viscount</v>
          </cell>
        </row>
        <row r="507">
          <cell r="A507" t="str">
            <v>11*</v>
          </cell>
          <cell r="B507" t="str">
            <v>Streetsville Conversion (URGENT)</v>
          </cell>
          <cell r="D507">
            <v>100000</v>
          </cell>
          <cell r="F507">
            <v>11</v>
          </cell>
        </row>
        <row r="508">
          <cell r="B508" t="str">
            <v xml:space="preserve">           Convert 4.16 kV to 13.8 kV in area SE  of</v>
          </cell>
        </row>
        <row r="509">
          <cell r="B509" t="str">
            <v xml:space="preserve">           Britannia Rd. and Queen St. and reconductor</v>
          </cell>
        </row>
        <row r="510">
          <cell r="B510" t="str">
            <v xml:space="preserve">           to 556 kcmil circuit along Britannia Rd.</v>
          </cell>
        </row>
        <row r="512">
          <cell r="A512" t="str">
            <v>12*</v>
          </cell>
          <cell r="B512" t="str">
            <v>600 V.Secondary Busses - Sectionalizing</v>
          </cell>
          <cell r="D512">
            <v>100000</v>
          </cell>
        </row>
        <row r="513">
          <cell r="B513" t="str">
            <v xml:space="preserve">           Various locations</v>
          </cell>
        </row>
        <row r="517">
          <cell r="A517">
            <v>13</v>
          </cell>
          <cell r="B517" t="str">
            <v>13.8 kV Thomas St</v>
          </cell>
          <cell r="C517" t="str">
            <v>Add</v>
          </cell>
          <cell r="D517">
            <v>258000</v>
          </cell>
          <cell r="F517">
            <v>10</v>
          </cell>
        </row>
        <row r="518">
          <cell r="B518" t="str">
            <v xml:space="preserve">           On exsiting poleline from Erin Mills Pkwy westerly to</v>
          </cell>
          <cell r="C518">
            <v>2</v>
          </cell>
        </row>
        <row r="519">
          <cell r="B519" t="str">
            <v xml:space="preserve">           WCB.</v>
          </cell>
        </row>
        <row r="522">
          <cell r="A522">
            <v>14</v>
          </cell>
          <cell r="B522" t="str">
            <v>13.8 kV Britannia RD.</v>
          </cell>
          <cell r="C522" t="str">
            <v>Add</v>
          </cell>
          <cell r="D522">
            <v>258000</v>
          </cell>
        </row>
        <row r="523">
          <cell r="B523" t="str">
            <v xml:space="preserve">           On exsiting poleline from WCB westerly to</v>
          </cell>
          <cell r="C523">
            <v>2</v>
          </cell>
        </row>
        <row r="524">
          <cell r="B524" t="str">
            <v xml:space="preserve">           Ninth Line.</v>
          </cell>
        </row>
        <row r="527">
          <cell r="A527">
            <v>15</v>
          </cell>
        </row>
        <row r="532">
          <cell r="A532">
            <v>16</v>
          </cell>
        </row>
        <row r="537">
          <cell r="A537">
            <v>17</v>
          </cell>
        </row>
        <row r="542">
          <cell r="A542">
            <v>18</v>
          </cell>
        </row>
        <row r="547">
          <cell r="B547" t="str">
            <v>SUB-TOTAL</v>
          </cell>
          <cell r="D547">
            <v>974000</v>
          </cell>
        </row>
        <row r="549">
          <cell r="A549" t="str">
            <v>(*)  Included  in  1999  Capital  Budget.</v>
          </cell>
        </row>
        <row r="552">
          <cell r="A552" t="str">
            <v>DISTRIBUTION (Cont'd)</v>
          </cell>
        </row>
        <row r="555">
          <cell r="A555" t="str">
            <v>ITEM</v>
          </cell>
          <cell r="B555" t="str">
            <v>DESCRIPTION</v>
          </cell>
          <cell r="C555" t="str">
            <v>TYPE</v>
          </cell>
          <cell r="D555" t="str">
            <v>ESTIMATE</v>
          </cell>
          <cell r="E555" t="str">
            <v>ZONE</v>
          </cell>
          <cell r="F555" t="str">
            <v>PRIORITY</v>
          </cell>
        </row>
        <row r="556">
          <cell r="C556" t="str">
            <v>(km)</v>
          </cell>
        </row>
        <row r="558">
          <cell r="B558" t="str">
            <v>4.16  KV   SYSTEM</v>
          </cell>
        </row>
        <row r="561">
          <cell r="A561">
            <v>1</v>
          </cell>
          <cell r="B561" t="str">
            <v>4.16 kV Bromsgrove MS/Clarkson MS Tie</v>
          </cell>
          <cell r="C561" t="str">
            <v>REBUILD</v>
          </cell>
          <cell r="D561">
            <v>50000</v>
          </cell>
          <cell r="F561">
            <v>1</v>
          </cell>
        </row>
        <row r="562">
          <cell r="B562" t="str">
            <v xml:space="preserve">          on existing poles between  Clarkson M.S.</v>
          </cell>
          <cell r="C562">
            <v>0.7</v>
          </cell>
        </row>
        <row r="563">
          <cell r="B563" t="str">
            <v xml:space="preserve">           and Bromsgrove  M.S.</v>
          </cell>
        </row>
        <row r="565">
          <cell r="A565">
            <v>2</v>
          </cell>
          <cell r="B565" t="str">
            <v>4.16 kV Atwater Feeder Tie</v>
          </cell>
          <cell r="C565" t="str">
            <v>REBUILD</v>
          </cell>
          <cell r="D565">
            <v>295000</v>
          </cell>
        </row>
        <row r="566">
          <cell r="B566" t="str">
            <v xml:space="preserve">          along Atwater from Cawthra MS  to off load</v>
          </cell>
          <cell r="C566">
            <v>0.8</v>
          </cell>
          <cell r="F566">
            <v>2</v>
          </cell>
        </row>
        <row r="567">
          <cell r="B567" t="str">
            <v xml:space="preserve">          9F4</v>
          </cell>
        </row>
        <row r="570">
          <cell r="A570">
            <v>3</v>
          </cell>
          <cell r="B570" t="str">
            <v>4.16 kV Pinetree MS/Melton MS Tie</v>
          </cell>
          <cell r="C570" t="str">
            <v>REBUILD</v>
          </cell>
          <cell r="D570">
            <v>120000</v>
          </cell>
          <cell r="F570">
            <v>3</v>
          </cell>
        </row>
        <row r="571">
          <cell r="B571" t="str">
            <v xml:space="preserve">          on existing poles between  Pinetree M.S.</v>
          </cell>
          <cell r="C571">
            <v>0.5</v>
          </cell>
        </row>
        <row r="572">
          <cell r="B572" t="str">
            <v xml:space="preserve">           and Melton  M.S.</v>
          </cell>
        </row>
        <row r="575">
          <cell r="A575">
            <v>4</v>
          </cell>
          <cell r="B575" t="str">
            <v>4.16 kV Bromsgrove MS/Park West MS Tie</v>
          </cell>
          <cell r="C575" t="str">
            <v>ADD</v>
          </cell>
          <cell r="D575">
            <v>75000</v>
          </cell>
          <cell r="F575">
            <v>4</v>
          </cell>
        </row>
        <row r="576">
          <cell r="B576" t="str">
            <v xml:space="preserve">          on existing poles between  Bromsgrove M.S.</v>
          </cell>
          <cell r="C576">
            <v>0.8</v>
          </cell>
        </row>
        <row r="577">
          <cell r="B577" t="str">
            <v xml:space="preserve">           and Park West M.S.</v>
          </cell>
        </row>
        <row r="580">
          <cell r="A580">
            <v>5</v>
          </cell>
          <cell r="B580" t="str">
            <v>4.16 kV Bromsgrove MS/Robin MS Tie</v>
          </cell>
          <cell r="C580" t="str">
            <v>ADD</v>
          </cell>
          <cell r="D580">
            <v>140000</v>
          </cell>
          <cell r="F580">
            <v>5</v>
          </cell>
        </row>
        <row r="581">
          <cell r="B581" t="str">
            <v xml:space="preserve">          on existing poles between  Bromsgrove M.S.</v>
          </cell>
          <cell r="C581">
            <v>1.4</v>
          </cell>
        </row>
        <row r="582">
          <cell r="B582" t="str">
            <v xml:space="preserve">           and Robin M.S.</v>
          </cell>
        </row>
        <row r="585">
          <cell r="A585">
            <v>6</v>
          </cell>
          <cell r="B585" t="str">
            <v>4.16 kV Park Royal MS/Park West MS Tie</v>
          </cell>
          <cell r="C585" t="str">
            <v>REBUILD</v>
          </cell>
          <cell r="D585">
            <v>130000</v>
          </cell>
          <cell r="F585">
            <v>6</v>
          </cell>
        </row>
        <row r="586">
          <cell r="B586" t="str">
            <v xml:space="preserve">          on existing poles between  Park Royal M.S.</v>
          </cell>
          <cell r="C586">
            <v>1</v>
          </cell>
        </row>
        <row r="587">
          <cell r="B587" t="str">
            <v xml:space="preserve">           and Park West M.S.</v>
          </cell>
        </row>
        <row r="590">
          <cell r="A590">
            <v>7</v>
          </cell>
          <cell r="B590" t="str">
            <v>4.16 kV Lakeshore Road Feeder Tie</v>
          </cell>
          <cell r="C590" t="str">
            <v>REBUILD</v>
          </cell>
          <cell r="D590">
            <v>50000</v>
          </cell>
          <cell r="F590">
            <v>7</v>
          </cell>
        </row>
        <row r="591">
          <cell r="B591" t="str">
            <v xml:space="preserve">          Lakeshore/Dennison/Lornepark</v>
          </cell>
          <cell r="C591">
            <v>0.6</v>
          </cell>
        </row>
        <row r="592">
          <cell r="B592" t="str">
            <v xml:space="preserve">           Parkland M.S. #26 and reconductor</v>
          </cell>
        </row>
        <row r="595">
          <cell r="A595">
            <v>8</v>
          </cell>
          <cell r="B595" t="str">
            <v xml:space="preserve">4.16 kV Stanfield Road Feeder Tie </v>
          </cell>
          <cell r="C595" t="str">
            <v>REBUILD</v>
          </cell>
          <cell r="D595">
            <v>265000</v>
          </cell>
          <cell r="F595">
            <v>8</v>
          </cell>
        </row>
        <row r="596">
          <cell r="B596" t="str">
            <v xml:space="preserve">          Along Ontario Hydro ROW From Cawthra</v>
          </cell>
          <cell r="C596">
            <v>1.2</v>
          </cell>
        </row>
        <row r="597">
          <cell r="B597" t="str">
            <v xml:space="preserve">          to Stanfield</v>
          </cell>
        </row>
        <row r="598">
          <cell r="B598" t="str">
            <v xml:space="preserve">       (See also 27.6 kV South)</v>
          </cell>
        </row>
        <row r="600">
          <cell r="A600">
            <v>9</v>
          </cell>
          <cell r="B600" t="str">
            <v xml:space="preserve">4.16 kV Clarkson/Lorne Park Feeder Tie </v>
          </cell>
          <cell r="C600" t="str">
            <v>ADD</v>
          </cell>
          <cell r="D600">
            <v>110000</v>
          </cell>
          <cell r="F600">
            <v>9</v>
          </cell>
        </row>
        <row r="601">
          <cell r="B601" t="str">
            <v xml:space="preserve">           Along Ontario hydro ROW</v>
          </cell>
          <cell r="C601">
            <v>2</v>
          </cell>
        </row>
        <row r="606">
          <cell r="B606" t="str">
            <v>SUB-TOTAL</v>
          </cell>
          <cell r="D606">
            <v>1235000</v>
          </cell>
        </row>
        <row r="608">
          <cell r="A608" t="str">
            <v>(*)  Included  in  1999  Capital  Budget.</v>
          </cell>
        </row>
        <row r="611">
          <cell r="A611" t="str">
            <v>MUNICIPAL STATIONS</v>
          </cell>
        </row>
        <row r="614">
          <cell r="A614" t="str">
            <v>ITEM</v>
          </cell>
          <cell r="B614" t="str">
            <v>DESCRIPTION</v>
          </cell>
          <cell r="C614" t="str">
            <v>TYPE</v>
          </cell>
          <cell r="D614" t="str">
            <v>ESTIMATE</v>
          </cell>
          <cell r="E614" t="str">
            <v>ZONE</v>
          </cell>
          <cell r="F614" t="str">
            <v>PRIORITY</v>
          </cell>
        </row>
        <row r="617">
          <cell r="A617" t="str">
            <v>1*</v>
          </cell>
          <cell r="B617" t="str">
            <v>Replacement M.S. feeder egress cables.</v>
          </cell>
          <cell r="D617">
            <v>200000</v>
          </cell>
        </row>
        <row r="622">
          <cell r="A622" t="str">
            <v>2*</v>
          </cell>
          <cell r="B622" t="str">
            <v>Stillmeadow M.S.</v>
          </cell>
          <cell r="D622">
            <v>800000</v>
          </cell>
        </row>
        <row r="623">
          <cell r="B623" t="str">
            <v xml:space="preserve">            Change 10 MVA Tx to 20 MVA Tx with</v>
          </cell>
        </row>
        <row r="624">
          <cell r="B624" t="str">
            <v xml:space="preserve">            6 feeders</v>
          </cell>
        </row>
        <row r="627">
          <cell r="A627" t="str">
            <v>3*</v>
          </cell>
          <cell r="B627" t="str">
            <v xml:space="preserve">Sheridan Park System Rebuild  </v>
          </cell>
          <cell r="D627">
            <v>800000</v>
          </cell>
        </row>
        <row r="628">
          <cell r="B628" t="str">
            <v xml:space="preserve">           Phase II - Sheridan Park  M.S. at 44 kV</v>
          </cell>
        </row>
        <row r="631">
          <cell r="A631" t="str">
            <v>4*</v>
          </cell>
          <cell r="B631" t="str">
            <v>Orlando M.S.</v>
          </cell>
          <cell r="D631">
            <v>500000</v>
          </cell>
        </row>
        <row r="632">
          <cell r="B632" t="str">
            <v xml:space="preserve">            2 x 20 MVA Tx Incl. Building, 44 kV and</v>
          </cell>
        </row>
        <row r="633">
          <cell r="B633" t="str">
            <v xml:space="preserve">            13.8  kV circuits - 6 feeders plus SCADA </v>
          </cell>
        </row>
        <row r="636">
          <cell r="A636">
            <v>5</v>
          </cell>
          <cell r="B636" t="str">
            <v>Chalkdene M.S.</v>
          </cell>
        </row>
        <row r="637">
          <cell r="B637" t="str">
            <v xml:space="preserve">            Add 2 Feeder CBs with additional feeders</v>
          </cell>
        </row>
        <row r="638">
          <cell r="B638" t="str">
            <v xml:space="preserve">           north and south</v>
          </cell>
        </row>
        <row r="641">
          <cell r="A641">
            <v>6</v>
          </cell>
          <cell r="B641" t="str">
            <v>Rockwood M.S.</v>
          </cell>
        </row>
        <row r="642">
          <cell r="B642" t="str">
            <v xml:space="preserve">            2 x 20 MVA Tx Incl. Building, 44 kV and</v>
          </cell>
        </row>
        <row r="643">
          <cell r="B643" t="str">
            <v xml:space="preserve">            13.8  kV circuits - 6 feeders plus SCADA </v>
          </cell>
        </row>
        <row r="646">
          <cell r="A646">
            <v>7</v>
          </cell>
          <cell r="B646" t="str">
            <v>New Substation at Summersite #88</v>
          </cell>
          <cell r="D646">
            <v>800000</v>
          </cell>
        </row>
        <row r="647">
          <cell r="B647" t="str">
            <v xml:space="preserve">           Build a new full size substation at Britannia Rd and</v>
          </cell>
        </row>
        <row r="648">
          <cell r="B648" t="str">
            <v xml:space="preserve">          Grossbeak west of Tenth Line</v>
          </cell>
        </row>
        <row r="650">
          <cell r="A650">
            <v>8</v>
          </cell>
          <cell r="B650" t="str">
            <v>M.S. Rebuilds</v>
          </cell>
        </row>
        <row r="651">
          <cell r="B651" t="str">
            <v xml:space="preserve">        Orchard Heights M.S.</v>
          </cell>
        </row>
        <row r="652">
          <cell r="B652" t="str">
            <v xml:space="preserve">           Mineola M.S.</v>
          </cell>
        </row>
        <row r="653">
          <cell r="B653" t="str">
            <v xml:space="preserve">           Clarkson M.S.</v>
          </cell>
        </row>
        <row r="654">
          <cell r="B654" t="str">
            <v xml:space="preserve">           Bromsgrove M.S.</v>
          </cell>
        </row>
        <row r="656">
          <cell r="A656">
            <v>9</v>
          </cell>
          <cell r="B656" t="str">
            <v>Thomas  M.S.</v>
          </cell>
        </row>
        <row r="657">
          <cell r="B657" t="str">
            <v xml:space="preserve">            Add 2nd 20 MVA Tx including additional</v>
          </cell>
        </row>
        <row r="658">
          <cell r="B658" t="str">
            <v xml:space="preserve">            44 kV circuit and 44 kV MOCB</v>
          </cell>
        </row>
        <row r="661">
          <cell r="A661">
            <v>10</v>
          </cell>
          <cell r="B661" t="str">
            <v>Desboro  M.S.</v>
          </cell>
        </row>
        <row r="662">
          <cell r="B662" t="str">
            <v xml:space="preserve">            Add 2nd 20 MVA Tx including additional</v>
          </cell>
        </row>
        <row r="663">
          <cell r="B663" t="str">
            <v xml:space="preserve">            44 kV circuit and 44 kV MOCB</v>
          </cell>
        </row>
        <row r="665">
          <cell r="B665" t="str">
            <v>SUB-TOTAL</v>
          </cell>
          <cell r="D665">
            <v>3100000</v>
          </cell>
        </row>
        <row r="667">
          <cell r="A667" t="str">
            <v>(*)  Included  in  1999  Capital  Budget.</v>
          </cell>
        </row>
        <row r="670">
          <cell r="A670" t="str">
            <v>SUBDIVISION REBUILDS</v>
          </cell>
        </row>
        <row r="673">
          <cell r="A673" t="str">
            <v>ITEM</v>
          </cell>
          <cell r="B673" t="str">
            <v>DESCRIPTION</v>
          </cell>
          <cell r="C673" t="str">
            <v>TYPE</v>
          </cell>
          <cell r="D673" t="str">
            <v>ESTIMATE</v>
          </cell>
          <cell r="E673" t="str">
            <v>ZONE</v>
          </cell>
          <cell r="F673" t="str">
            <v>PRIORITY</v>
          </cell>
        </row>
        <row r="674">
          <cell r="C674" t="str">
            <v>(km)</v>
          </cell>
        </row>
        <row r="676">
          <cell r="B676" t="str">
            <v>Subdivision Rebuilds*</v>
          </cell>
        </row>
        <row r="679">
          <cell r="A679" t="str">
            <v>1*</v>
          </cell>
          <cell r="B679" t="str">
            <v>Malton - Phase VI</v>
          </cell>
          <cell r="D679">
            <v>1000000</v>
          </cell>
          <cell r="E679">
            <v>7</v>
          </cell>
          <cell r="F679">
            <v>1</v>
          </cell>
        </row>
        <row r="680">
          <cell r="B680" t="str">
            <v xml:space="preserve">          NE of Derry/Airport Rd.</v>
          </cell>
        </row>
        <row r="681">
          <cell r="B681" t="str">
            <v xml:space="preserve">          plus east of Goreway at Darcel/Monica</v>
          </cell>
        </row>
        <row r="683">
          <cell r="A683" t="str">
            <v>2*</v>
          </cell>
          <cell r="B683" t="str">
            <v xml:space="preserve"> Forest Glen Area east and west of Dixie Rd.</v>
          </cell>
          <cell r="D683">
            <v>1000000</v>
          </cell>
          <cell r="E683">
            <v>5</v>
          </cell>
          <cell r="F683">
            <v>1</v>
          </cell>
        </row>
        <row r="685">
          <cell r="A685" t="str">
            <v>3*</v>
          </cell>
          <cell r="B685" t="str">
            <v>Meadowvale T.C. Mainfeeders - Phase II</v>
          </cell>
          <cell r="D685">
            <v>1000000</v>
          </cell>
          <cell r="E685">
            <v>1</v>
          </cell>
          <cell r="F685">
            <v>1</v>
          </cell>
        </row>
        <row r="687">
          <cell r="A687" t="str">
            <v>4*</v>
          </cell>
          <cell r="B687" t="str">
            <v>Woodlands Area</v>
          </cell>
          <cell r="D687">
            <v>1000000</v>
          </cell>
          <cell r="E687">
            <v>2</v>
          </cell>
          <cell r="F687">
            <v>1</v>
          </cell>
        </row>
        <row r="718">
          <cell r="B718" t="str">
            <v>TOTAL REBUILDS</v>
          </cell>
          <cell r="D718">
            <v>4000000</v>
          </cell>
        </row>
        <row r="720">
          <cell r="A720" t="str">
            <v>(*)  Included  in  1999  Capital  Budget.</v>
          </cell>
        </row>
        <row r="723">
          <cell r="A723" t="str">
            <v xml:space="preserve"> </v>
          </cell>
        </row>
        <row r="725">
          <cell r="A725" t="str">
            <v>SYSTEM MAINTENANCE PROJECTS</v>
          </cell>
        </row>
        <row r="728">
          <cell r="A728" t="str">
            <v>ITEM</v>
          </cell>
          <cell r="B728" t="str">
            <v>DESCRIPTION</v>
          </cell>
          <cell r="C728" t="str">
            <v>TYPE</v>
          </cell>
          <cell r="D728" t="str">
            <v>ESTIMATE</v>
          </cell>
          <cell r="F728" t="str">
            <v>PRIORITY</v>
          </cell>
        </row>
        <row r="729">
          <cell r="C729" t="str">
            <v>(km)</v>
          </cell>
        </row>
        <row r="731">
          <cell r="A731" t="str">
            <v>1*</v>
          </cell>
          <cell r="B731" t="str">
            <v>Wood Pole Replacement</v>
          </cell>
          <cell r="D731">
            <v>250000</v>
          </cell>
        </row>
        <row r="735">
          <cell r="A735" t="str">
            <v>2*</v>
          </cell>
          <cell r="B735" t="str">
            <v>Overhead Switch Replacement</v>
          </cell>
          <cell r="D735">
            <v>300000</v>
          </cell>
        </row>
        <row r="739">
          <cell r="A739" t="str">
            <v>3*</v>
          </cell>
          <cell r="B739" t="str">
            <v>Feeder Overhauls</v>
          </cell>
          <cell r="D739">
            <v>600000</v>
          </cell>
        </row>
        <row r="743">
          <cell r="A743" t="str">
            <v>4*</v>
          </cell>
          <cell r="B743" t="str">
            <v>Overhead Rebuilds</v>
          </cell>
          <cell r="D743">
            <v>600000</v>
          </cell>
        </row>
        <row r="747">
          <cell r="A747" t="str">
            <v>5*</v>
          </cell>
          <cell r="B747" t="str">
            <v>Load Centre Replacement</v>
          </cell>
          <cell r="D747">
            <v>100000</v>
          </cell>
        </row>
        <row r="751">
          <cell r="A751" t="str">
            <v>6*</v>
          </cell>
          <cell r="B751" t="str">
            <v>Underground Cable Replacement</v>
          </cell>
          <cell r="D751">
            <v>1200000</v>
          </cell>
        </row>
        <row r="755">
          <cell r="A755" t="str">
            <v>7*</v>
          </cell>
          <cell r="B755" t="str">
            <v>Meter Base Replacement</v>
          </cell>
          <cell r="D755">
            <v>40000</v>
          </cell>
        </row>
        <row r="759">
          <cell r="A759" t="str">
            <v>8*</v>
          </cell>
          <cell r="B759" t="str">
            <v>Secondary Cable Replacement</v>
          </cell>
          <cell r="D759">
            <v>60000</v>
          </cell>
        </row>
        <row r="763">
          <cell r="A763" t="str">
            <v>9*</v>
          </cell>
          <cell r="B763" t="str">
            <v>Underground Transformer Replacements</v>
          </cell>
          <cell r="D763">
            <v>150000</v>
          </cell>
        </row>
        <row r="767">
          <cell r="A767" t="str">
            <v>10*</v>
          </cell>
          <cell r="B767" t="str">
            <v>Overhead Transformer Replacement</v>
          </cell>
          <cell r="D767">
            <v>150000</v>
          </cell>
        </row>
        <row r="771">
          <cell r="A771" t="str">
            <v>11*</v>
          </cell>
          <cell r="B771" t="str">
            <v>PowerT/former O/H &amp; Station Upgrade</v>
          </cell>
          <cell r="D771">
            <v>100000</v>
          </cell>
        </row>
        <row r="775">
          <cell r="A775" t="str">
            <v>12*</v>
          </cell>
          <cell r="B775" t="str">
            <v>Auto-Switches/SCADA</v>
          </cell>
          <cell r="D775">
            <v>1200000</v>
          </cell>
        </row>
        <row r="777">
          <cell r="B777" t="str">
            <v>TOTAL MAINTENANCE</v>
          </cell>
          <cell r="D777">
            <v>4750000</v>
          </cell>
        </row>
        <row r="779">
          <cell r="A779" t="str">
            <v>(*)  Included  in  1999  Capital  Budget.</v>
          </cell>
        </row>
      </sheetData>
      <sheetData sheetId="1" refreshError="1">
        <row r="1">
          <cell r="B1" t="str">
            <v>POSSIBLE  SYSTEM   CAPITAL PROJECTS  -  2001</v>
          </cell>
        </row>
        <row r="3">
          <cell r="A3" t="str">
            <v>SUBTRANSMISSION</v>
          </cell>
          <cell r="D3" t="str">
            <v>Date:</v>
          </cell>
          <cell r="F3">
            <v>37141.565146875</v>
          </cell>
        </row>
        <row r="5">
          <cell r="A5" t="str">
            <v>ITEM</v>
          </cell>
          <cell r="B5" t="str">
            <v>DESCRIPTION</v>
          </cell>
          <cell r="C5" t="str">
            <v>TYPE</v>
          </cell>
          <cell r="D5" t="str">
            <v>ESTIMATE</v>
          </cell>
          <cell r="E5" t="str">
            <v>ZONE</v>
          </cell>
          <cell r="F5" t="str">
            <v>PRIORITY</v>
          </cell>
        </row>
        <row r="6">
          <cell r="C6" t="str">
            <v>(km)</v>
          </cell>
        </row>
        <row r="8">
          <cell r="B8" t="str">
            <v>44 kV - ERINDALE TS/ MEADOWVALE TS</v>
          </cell>
        </row>
        <row r="11">
          <cell r="A11">
            <v>1</v>
          </cell>
          <cell r="B11" t="str">
            <v>44 kV Dundas St - Mavis Rd. to Erindale Stn. Rd. to Mississauga Rd.</v>
          </cell>
          <cell r="C11" t="str">
            <v>ADD</v>
          </cell>
          <cell r="D11">
            <v>300000</v>
          </cell>
          <cell r="F11">
            <v>1</v>
          </cell>
        </row>
        <row r="12">
          <cell r="B12" t="str">
            <v xml:space="preserve">            A second circuit on existing poleline along Dundas St. from Mavis to Erindale station Rd.</v>
          </cell>
          <cell r="C12">
            <v>3.5</v>
          </cell>
        </row>
        <row r="13">
          <cell r="B13" t="str">
            <v xml:space="preserve">         Erindale station Rd. and continue to Mississauga Rd.</v>
          </cell>
        </row>
        <row r="14">
          <cell r="B14" t="str">
            <v/>
          </cell>
        </row>
        <row r="16">
          <cell r="A16">
            <v>2</v>
          </cell>
          <cell r="B16" t="str">
            <v>44 kV Mavis Rd. - Burnhamthorpe to Dundas</v>
          </cell>
          <cell r="C16" t="str">
            <v>ADD</v>
          </cell>
          <cell r="D16">
            <v>225000</v>
          </cell>
          <cell r="F16">
            <v>2</v>
          </cell>
        </row>
        <row r="17">
          <cell r="B17" t="str">
            <v xml:space="preserve">          On existing poleline along Mavis from Burnhamthorpe Rd. to Dundas St.</v>
          </cell>
          <cell r="C17">
            <v>2.1</v>
          </cell>
        </row>
        <row r="18">
          <cell r="B18" t="str">
            <v/>
          </cell>
        </row>
        <row r="21">
          <cell r="A21">
            <v>3</v>
          </cell>
          <cell r="B21" t="str">
            <v>44 kV Britannia Rd. - Mississauga Rd to Creditview</v>
          </cell>
          <cell r="C21" t="str">
            <v>REBUILD</v>
          </cell>
          <cell r="D21">
            <v>325000</v>
          </cell>
          <cell r="F21">
            <v>3</v>
          </cell>
        </row>
        <row r="22">
          <cell r="B22" t="str">
            <v xml:space="preserve">         Along Britania Rd. from Mississauga Rd. to Creditview on existing poleline.</v>
          </cell>
          <cell r="C22">
            <v>1.2</v>
          </cell>
        </row>
        <row r="23">
          <cell r="B23" t="str">
            <v/>
          </cell>
        </row>
        <row r="26">
          <cell r="A26">
            <v>4</v>
          </cell>
          <cell r="B26" t="str">
            <v>44 kV Thomas St. - Erin Mills Pkwy to Winston Churchill Blvd.</v>
          </cell>
          <cell r="C26" t="str">
            <v>ADD</v>
          </cell>
          <cell r="D26">
            <v>190000</v>
          </cell>
          <cell r="F26">
            <v>4</v>
          </cell>
        </row>
        <row r="27">
          <cell r="B27" t="str">
            <v xml:space="preserve">          On existing poleline along Thomas St. from Erin Mills Pkwy </v>
          </cell>
          <cell r="C27">
            <v>1.3</v>
          </cell>
        </row>
        <row r="28">
          <cell r="B28" t="str">
            <v xml:space="preserve">          to Winston Churchill </v>
          </cell>
        </row>
        <row r="31">
          <cell r="A31">
            <v>5</v>
          </cell>
          <cell r="B31" t="str">
            <v>44 kV Thomas St. - Erin Mills Pkwy to Mississauga Rd. (Queen St.)</v>
          </cell>
          <cell r="C31" t="str">
            <v>ADD</v>
          </cell>
          <cell r="D31">
            <v>220000</v>
          </cell>
          <cell r="F31">
            <v>5</v>
          </cell>
        </row>
        <row r="32">
          <cell r="B32" t="str">
            <v xml:space="preserve">          On existing poleline along Thomas St. from Erin Mills Pkwy </v>
          </cell>
          <cell r="C32">
            <v>1.4</v>
          </cell>
        </row>
        <row r="33">
          <cell r="B33" t="str">
            <v xml:space="preserve">          to Mississauga Rd. feeder tie</v>
          </cell>
        </row>
        <row r="36">
          <cell r="A36">
            <v>6</v>
          </cell>
          <cell r="B36" t="str">
            <v>44 kV Central Pkwy - Erindale Stn. Rd. to Wolfedale</v>
          </cell>
          <cell r="C36" t="str">
            <v>ADD</v>
          </cell>
          <cell r="D36">
            <v>145000</v>
          </cell>
          <cell r="F36">
            <v>6</v>
          </cell>
        </row>
        <row r="37">
          <cell r="B37" t="str">
            <v xml:space="preserve">          On existing poleline Central Pkwy from Erindale Stn Rd. to midway</v>
          </cell>
          <cell r="C37">
            <v>0.4</v>
          </cell>
        </row>
        <row r="38">
          <cell r="B38" t="str">
            <v xml:space="preserve">           towards Wolfedale</v>
          </cell>
        </row>
        <row r="41">
          <cell r="A41">
            <v>7</v>
          </cell>
          <cell r="B41" t="str">
            <v>44 kV Dundas St. - Stillmeadow to John M.S.</v>
          </cell>
          <cell r="C41" t="str">
            <v>ADD</v>
          </cell>
          <cell r="D41">
            <v>190000</v>
          </cell>
          <cell r="F41">
            <v>7</v>
          </cell>
        </row>
        <row r="42">
          <cell r="B42" t="str">
            <v xml:space="preserve">         On existing poleline along Dundas from Stillmeadow to Confederation </v>
          </cell>
          <cell r="C42">
            <v>1.3</v>
          </cell>
        </row>
        <row r="43">
          <cell r="B43" t="str">
            <v xml:space="preserve">         Pkwy. and north to Agnes and east to Hwy 10.  Continue north on </v>
          </cell>
        </row>
        <row r="44">
          <cell r="B44" t="str">
            <v xml:space="preserve">          Hwy 10 to John MS.</v>
          </cell>
        </row>
        <row r="47">
          <cell r="B47" t="str">
            <v/>
          </cell>
        </row>
        <row r="48">
          <cell r="B48" t="str">
            <v/>
          </cell>
        </row>
        <row r="52">
          <cell r="B52" t="str">
            <v/>
          </cell>
        </row>
        <row r="53">
          <cell r="B53" t="str">
            <v/>
          </cell>
        </row>
        <row r="56">
          <cell r="B56" t="str">
            <v>SUB-TOTAL</v>
          </cell>
          <cell r="D56">
            <v>1595000</v>
          </cell>
        </row>
        <row r="58">
          <cell r="A58" t="str">
            <v>(*)  Included  in  1999  Capital  Budget.</v>
          </cell>
        </row>
        <row r="62">
          <cell r="B62" t="str">
            <v>POSSIBLE  SYSTEM   CAPITAL PROJECTS  -  2001</v>
          </cell>
        </row>
        <row r="64">
          <cell r="A64" t="str">
            <v>SUBTRANSMISSION</v>
          </cell>
          <cell r="D64" t="str">
            <v>Date:</v>
          </cell>
          <cell r="F64">
            <v>37141.565146875</v>
          </cell>
        </row>
        <row r="67">
          <cell r="A67" t="str">
            <v>ITEM</v>
          </cell>
          <cell r="B67" t="str">
            <v>DESCRIPTION</v>
          </cell>
          <cell r="C67" t="str">
            <v>TYPE</v>
          </cell>
          <cell r="D67" t="str">
            <v>ESTIMATE</v>
          </cell>
          <cell r="E67" t="str">
            <v>ZONE</v>
          </cell>
          <cell r="F67" t="str">
            <v>PRIORITY</v>
          </cell>
        </row>
        <row r="68">
          <cell r="C68" t="str">
            <v>(km)</v>
          </cell>
        </row>
        <row r="70">
          <cell r="B70" t="str">
            <v>44 kV - TOMKEN T.S.</v>
          </cell>
        </row>
        <row r="73">
          <cell r="A73">
            <v>1</v>
          </cell>
          <cell r="B73" t="str">
            <v>44 kV - Dundas St. - Cawthra to Dixie to ROW at Summerville</v>
          </cell>
          <cell r="C73" t="str">
            <v>ADD</v>
          </cell>
          <cell r="D73">
            <v>310000</v>
          </cell>
          <cell r="F73">
            <v>1</v>
          </cell>
        </row>
        <row r="74">
          <cell r="B74" t="str">
            <v xml:space="preserve">          On existing poleline along Dundas from Cawthra to Dixie </v>
          </cell>
          <cell r="C74">
            <v>3.6</v>
          </cell>
        </row>
        <row r="75">
          <cell r="B75" t="str">
            <v xml:space="preserve">          to Ont. Hyd. ROW at Summerville MS</v>
          </cell>
        </row>
        <row r="78">
          <cell r="A78">
            <v>2</v>
          </cell>
          <cell r="B78" t="str">
            <v>44kV - Eastgate - Dixie to Fieldgate/ROW</v>
          </cell>
          <cell r="C78" t="str">
            <v>NEW</v>
          </cell>
          <cell r="D78">
            <v>235000</v>
          </cell>
          <cell r="F78">
            <v>2</v>
          </cell>
        </row>
        <row r="79">
          <cell r="B79" t="str">
            <v xml:space="preserve">          On new poleline along Eastgate from Dixie to Fieldgate to Ont. Hyd. ROW </v>
          </cell>
          <cell r="C79">
            <v>1</v>
          </cell>
        </row>
        <row r="80">
          <cell r="B80" t="str">
            <v/>
          </cell>
        </row>
        <row r="83">
          <cell r="A83">
            <v>3</v>
          </cell>
          <cell r="B83" t="str">
            <v>44kV - Eglinton Ave - Spectrum to Rubin M.S.</v>
          </cell>
          <cell r="C83" t="str">
            <v>NEW</v>
          </cell>
          <cell r="D83">
            <v>425000</v>
          </cell>
          <cell r="F83">
            <v>3</v>
          </cell>
        </row>
        <row r="84">
          <cell r="B84" t="str">
            <v xml:space="preserve">          On new poleline along Eglinton from Spectrum to Rubin M.S.</v>
          </cell>
          <cell r="C84">
            <v>1.7</v>
          </cell>
        </row>
        <row r="109">
          <cell r="B109" t="str">
            <v>SUB-TOTAL</v>
          </cell>
          <cell r="D109">
            <v>970000</v>
          </cell>
        </row>
        <row r="111">
          <cell r="A111" t="str">
            <v>(*)  Included  in  1999  Capital  Budget.</v>
          </cell>
        </row>
        <row r="115">
          <cell r="B115" t="str">
            <v>POSSIBLE  SYSTEM   CAPITAL PROJECTS  -  2001</v>
          </cell>
        </row>
        <row r="117">
          <cell r="A117" t="str">
            <v>SUBTRANSMISSION</v>
          </cell>
          <cell r="D117" t="str">
            <v>Date:</v>
          </cell>
          <cell r="F117">
            <v>35627.357684374998</v>
          </cell>
        </row>
        <row r="120">
          <cell r="A120" t="str">
            <v>ITEM</v>
          </cell>
          <cell r="B120" t="str">
            <v>DESCRIPTION</v>
          </cell>
          <cell r="C120" t="str">
            <v>TYPE</v>
          </cell>
          <cell r="D120" t="str">
            <v>ESTIMATE</v>
          </cell>
          <cell r="E120" t="str">
            <v>ZONE</v>
          </cell>
          <cell r="F120" t="str">
            <v>PRIORITY</v>
          </cell>
        </row>
        <row r="121">
          <cell r="C121" t="str">
            <v>(km)</v>
          </cell>
        </row>
        <row r="123">
          <cell r="B123" t="str">
            <v>44 kV - BRAMALEA TS</v>
          </cell>
        </row>
        <row r="126">
          <cell r="A126">
            <v>1</v>
          </cell>
          <cell r="B126" t="str">
            <v>44kV - Orlando M.S. to Northwest to Malton M.S. Feeder Tie</v>
          </cell>
          <cell r="C126" t="str">
            <v>REBUILD</v>
          </cell>
          <cell r="D126">
            <v>620000</v>
          </cell>
          <cell r="F126">
            <v>1</v>
          </cell>
        </row>
        <row r="127">
          <cell r="B127" t="str">
            <v xml:space="preserve">          On rebuild poleline along Northwest Drive to Derry Rd. to Malton MS</v>
          </cell>
          <cell r="C127">
            <v>2.5</v>
          </cell>
        </row>
        <row r="128">
          <cell r="B128" t="str">
            <v/>
          </cell>
        </row>
        <row r="131">
          <cell r="A131">
            <v>2</v>
          </cell>
          <cell r="B131" t="str">
            <v>44kV - Derry Rd. - Close gap between Dixie and Tomken</v>
          </cell>
          <cell r="C131" t="str">
            <v>ADD</v>
          </cell>
          <cell r="D131">
            <v>160000</v>
          </cell>
          <cell r="F131">
            <v>2</v>
          </cell>
        </row>
        <row r="132">
          <cell r="B132" t="str">
            <v xml:space="preserve">          On existing poleline along Derry Rd from Dixie mid-way toward Tomken</v>
          </cell>
          <cell r="C132">
            <v>0.8</v>
          </cell>
        </row>
        <row r="133">
          <cell r="B133" t="str">
            <v/>
          </cell>
        </row>
        <row r="171">
          <cell r="B171" t="str">
            <v>SUB-TOTAL</v>
          </cell>
          <cell r="D171">
            <v>780000</v>
          </cell>
        </row>
        <row r="173">
          <cell r="A173" t="str">
            <v>(*)  Included  in  1999  Capital  Budget.</v>
          </cell>
        </row>
        <row r="176">
          <cell r="B176" t="str">
            <v>POSSIBLE  SYSTEM   CAPITAL PROJECTS  -  2001</v>
          </cell>
        </row>
        <row r="178">
          <cell r="A178" t="str">
            <v>SUBTRANSMISSION</v>
          </cell>
          <cell r="D178" t="str">
            <v>Date:</v>
          </cell>
          <cell r="F178">
            <v>37141.565146875</v>
          </cell>
        </row>
        <row r="181">
          <cell r="A181" t="str">
            <v>ITEM</v>
          </cell>
          <cell r="B181" t="str">
            <v>DESCRIPTION</v>
          </cell>
          <cell r="C181" t="str">
            <v>TYPE</v>
          </cell>
          <cell r="D181" t="str">
            <v>ESTIMATE</v>
          </cell>
          <cell r="E181" t="str">
            <v>ZONE</v>
          </cell>
          <cell r="F181" t="str">
            <v>PRIORITY</v>
          </cell>
        </row>
        <row r="182">
          <cell r="C182" t="str">
            <v>(km)</v>
          </cell>
        </row>
        <row r="184">
          <cell r="B184" t="str">
            <v>27.6 kV SOUTH SYSTEM</v>
          </cell>
        </row>
        <row r="187">
          <cell r="A187">
            <v>1</v>
          </cell>
          <cell r="B187" t="str">
            <v>27.6 kV Stanfield Rd. - ROW to Queensway</v>
          </cell>
          <cell r="C187" t="str">
            <v>NEW</v>
          </cell>
          <cell r="D187">
            <v>315000</v>
          </cell>
          <cell r="F187">
            <v>1</v>
          </cell>
        </row>
        <row r="188">
          <cell r="B188" t="str">
            <v xml:space="preserve">          On existing poleline along Stanfield Rd. east of Hwy 10</v>
          </cell>
          <cell r="C188">
            <v>1.5</v>
          </cell>
        </row>
        <row r="189">
          <cell r="B189" t="str">
            <v xml:space="preserve">          from O.H. ROW to Queensway</v>
          </cell>
        </row>
        <row r="232">
          <cell r="B232" t="str">
            <v>SUB-TOTAL</v>
          </cell>
          <cell r="D232">
            <v>315000</v>
          </cell>
        </row>
        <row r="234">
          <cell r="A234" t="str">
            <v>(*)  Included  in  1999  Capital  Budget.</v>
          </cell>
        </row>
        <row r="237">
          <cell r="B237" t="str">
            <v>POSSIBLE  SYSTEM   CAPITAL PROJECTS  -  2001</v>
          </cell>
        </row>
        <row r="239">
          <cell r="A239" t="str">
            <v>SUBTRANSMISSION</v>
          </cell>
          <cell r="D239" t="str">
            <v>Date:</v>
          </cell>
          <cell r="F239">
            <v>37141.565146875</v>
          </cell>
        </row>
        <row r="242">
          <cell r="A242" t="str">
            <v>ITEM</v>
          </cell>
          <cell r="B242" t="str">
            <v>DESCRIPTION</v>
          </cell>
          <cell r="C242" t="str">
            <v>TYPE</v>
          </cell>
          <cell r="D242" t="str">
            <v>ESTIMATE</v>
          </cell>
          <cell r="E242" t="str">
            <v>ZONE</v>
          </cell>
          <cell r="F242" t="str">
            <v>PRIORITY</v>
          </cell>
        </row>
        <row r="243">
          <cell r="C243" t="str">
            <v>(km)</v>
          </cell>
        </row>
        <row r="245">
          <cell r="B245" t="str">
            <v>27.6 kV NORTH SYSTEM</v>
          </cell>
        </row>
        <row r="248">
          <cell r="A248">
            <v>1</v>
          </cell>
          <cell r="B248" t="str">
            <v>27.6 kV - Britannia Rd. - East of Hwy 10 to Kennedy</v>
          </cell>
          <cell r="C248" t="str">
            <v>ADD</v>
          </cell>
          <cell r="D248">
            <v>175000</v>
          </cell>
          <cell r="F248">
            <v>1</v>
          </cell>
        </row>
        <row r="249">
          <cell r="B249" t="str">
            <v xml:space="preserve">         On existing poleline along Britannia Rd. East from Hwy 10 to Kennedy</v>
          </cell>
          <cell r="C249">
            <v>1.1000000000000001</v>
          </cell>
        </row>
        <row r="250">
          <cell r="B250" t="str">
            <v/>
          </cell>
        </row>
        <row r="251">
          <cell r="B251" t="str">
            <v/>
          </cell>
        </row>
        <row r="253">
          <cell r="A253">
            <v>2</v>
          </cell>
          <cell r="B253" t="str">
            <v>27.6 kV - Hwy 10 - Britannia to Derry Feeder Tie</v>
          </cell>
          <cell r="C253" t="str">
            <v xml:space="preserve">ADD </v>
          </cell>
          <cell r="D253">
            <v>195000</v>
          </cell>
          <cell r="F253">
            <v>2</v>
          </cell>
        </row>
        <row r="254">
          <cell r="B254" t="str">
            <v xml:space="preserve">         Along Hwy 10 from Derry to Britania</v>
          </cell>
          <cell r="C254">
            <v>3.1</v>
          </cell>
        </row>
        <row r="258">
          <cell r="A258">
            <v>3</v>
          </cell>
          <cell r="B258" t="str">
            <v>27.6 kV - Reclosures at various locaitons</v>
          </cell>
          <cell r="C258" t="str">
            <v>NEW (F)</v>
          </cell>
          <cell r="D258">
            <v>450000</v>
          </cell>
          <cell r="F258">
            <v>3</v>
          </cell>
        </row>
        <row r="259">
          <cell r="B259" t="str">
            <v>Reclosers in the North 27.6 kV Area</v>
          </cell>
        </row>
        <row r="260">
          <cell r="B260" t="str">
            <v/>
          </cell>
        </row>
        <row r="263">
          <cell r="A263">
            <v>4</v>
          </cell>
          <cell r="B263" t="str">
            <v>27.6 kV -  Hwy 10 - From Eglinton to Bristol Drive</v>
          </cell>
          <cell r="C263" t="str">
            <v>ADD</v>
          </cell>
          <cell r="D263">
            <v>110000</v>
          </cell>
          <cell r="F263">
            <v>4</v>
          </cell>
        </row>
        <row r="264">
          <cell r="B264" t="str">
            <v xml:space="preserve">         On existing poleline on Hwy 10 from Eglinton to Bristol</v>
          </cell>
          <cell r="C264">
            <v>1.2</v>
          </cell>
        </row>
        <row r="265">
          <cell r="B265" t="str">
            <v/>
          </cell>
        </row>
        <row r="268">
          <cell r="A268">
            <v>5</v>
          </cell>
          <cell r="B268" t="str">
            <v xml:space="preserve">27.6kV - Derry TS </v>
          </cell>
          <cell r="C268" t="str">
            <v>NEW</v>
          </cell>
          <cell r="D268">
            <v>2500000</v>
          </cell>
          <cell r="F268">
            <v>5</v>
          </cell>
        </row>
        <row r="269">
          <cell r="B269" t="str">
            <v>Phase 1 of Derry TS</v>
          </cell>
        </row>
        <row r="270">
          <cell r="B270" t="str">
            <v/>
          </cell>
        </row>
        <row r="271">
          <cell r="B271" t="str">
            <v/>
          </cell>
        </row>
        <row r="290">
          <cell r="B290" t="str">
            <v/>
          </cell>
        </row>
        <row r="294">
          <cell r="B294" t="str">
            <v>SUB-TOTAL</v>
          </cell>
          <cell r="D294">
            <v>3430000</v>
          </cell>
        </row>
        <row r="296">
          <cell r="A296" t="str">
            <v>(*)  Included  in  1999  Capital  Budget.</v>
          </cell>
        </row>
        <row r="299">
          <cell r="B299" t="str">
            <v>POSSIBLE  SYSTEM   CAPITAL PROJECTS  -  2001</v>
          </cell>
        </row>
        <row r="301">
          <cell r="A301" t="str">
            <v>DISTRIBUTION</v>
          </cell>
          <cell r="D301" t="str">
            <v>Date:</v>
          </cell>
          <cell r="F301">
            <v>37141.565146875</v>
          </cell>
        </row>
        <row r="304">
          <cell r="A304" t="str">
            <v>ITEM</v>
          </cell>
          <cell r="B304" t="str">
            <v>DESCRIPTION</v>
          </cell>
          <cell r="C304" t="str">
            <v>TYPE</v>
          </cell>
          <cell r="D304" t="str">
            <v>ESTIMATE</v>
          </cell>
          <cell r="E304" t="str">
            <v>ZONE</v>
          </cell>
          <cell r="F304" t="str">
            <v>PRIORITY</v>
          </cell>
        </row>
        <row r="305">
          <cell r="C305" t="str">
            <v>(km)</v>
          </cell>
        </row>
        <row r="307">
          <cell r="B307" t="str">
            <v>13.8 kV SYSTEM</v>
          </cell>
        </row>
        <row r="310">
          <cell r="A310" t="str">
            <v>1*</v>
          </cell>
          <cell r="B310" t="str">
            <v>13.8 kV Matheson Blvd - Tomken to Dixie</v>
          </cell>
          <cell r="C310" t="str">
            <v>REBUILD</v>
          </cell>
          <cell r="D310">
            <v>183000</v>
          </cell>
          <cell r="F310">
            <v>1</v>
          </cell>
        </row>
        <row r="311">
          <cell r="B311" t="str">
            <v xml:space="preserve">          On rebuild poleline along Matheson Blvd from Tomken Rd. to Dixie Rd.</v>
          </cell>
          <cell r="C311">
            <v>1.4</v>
          </cell>
        </row>
        <row r="312">
          <cell r="B312" t="str">
            <v/>
          </cell>
        </row>
        <row r="315">
          <cell r="A315" t="str">
            <v>2*</v>
          </cell>
          <cell r="B315" t="str">
            <v>13.8 kV  Glen Erin - 403 to Eglinton</v>
          </cell>
          <cell r="C315" t="str">
            <v>ADD</v>
          </cell>
          <cell r="D315">
            <v>83000</v>
          </cell>
          <cell r="F315">
            <v>2</v>
          </cell>
        </row>
        <row r="316">
          <cell r="B316" t="str">
            <v xml:space="preserve">          On existing poleline along Glen Erin from 403 to Eglinton</v>
          </cell>
          <cell r="C316">
            <v>1.5</v>
          </cell>
        </row>
        <row r="317">
          <cell r="B317" t="str">
            <v/>
          </cell>
        </row>
        <row r="320">
          <cell r="A320" t="str">
            <v>3*</v>
          </cell>
          <cell r="B320" t="str">
            <v>13.8 kV Eastgate Pkwy., Dixie Rd</v>
          </cell>
          <cell r="C320" t="str">
            <v>ADD</v>
          </cell>
          <cell r="D320">
            <v>118000.00000000001</v>
          </cell>
          <cell r="F320">
            <v>3</v>
          </cell>
        </row>
        <row r="321">
          <cell r="B321" t="str">
            <v xml:space="preserve">          On existing poleline along Dixie Rd. and Eastgate Dr. north of  </v>
          </cell>
          <cell r="C321">
            <v>2.2000000000000002</v>
          </cell>
        </row>
        <row r="322">
          <cell r="B322" t="str">
            <v xml:space="preserve">          Burnhamthorpe Rd.</v>
          </cell>
        </row>
        <row r="323">
          <cell r="B323" t="str">
            <v/>
          </cell>
        </row>
        <row r="325">
          <cell r="A325" t="str">
            <v>4*</v>
          </cell>
          <cell r="B325" t="str">
            <v>13.8 kV Winston Churchill Blvd. to Sheridan Park ROW</v>
          </cell>
          <cell r="C325" t="str">
            <v>REBUILD</v>
          </cell>
          <cell r="D325">
            <v>54000</v>
          </cell>
          <cell r="F325">
            <v>4</v>
          </cell>
        </row>
        <row r="326">
          <cell r="B326" t="str">
            <v xml:space="preserve">          On rebuild poleline from Sheridan Park to Winston Churchill and </v>
          </cell>
          <cell r="C326">
            <v>0.4</v>
          </cell>
        </row>
        <row r="327">
          <cell r="B327" t="str">
            <v xml:space="preserve">          North along existing poleline</v>
          </cell>
        </row>
        <row r="355">
          <cell r="B355" t="str">
            <v>SUB-TOTAL</v>
          </cell>
          <cell r="D355">
            <v>438000</v>
          </cell>
        </row>
        <row r="357">
          <cell r="A357" t="str">
            <v>(*)  Included  in  1999  Capital  Budget.</v>
          </cell>
        </row>
        <row r="360">
          <cell r="A360" t="str">
            <v>DISTRIBUTION (Cont'd)</v>
          </cell>
        </row>
        <row r="363">
          <cell r="A363" t="str">
            <v>ITEM</v>
          </cell>
          <cell r="B363" t="str">
            <v>DESCRIPTION</v>
          </cell>
          <cell r="C363" t="str">
            <v>TYPE</v>
          </cell>
          <cell r="D363" t="str">
            <v>ESTIMATE</v>
          </cell>
          <cell r="E363" t="str">
            <v>ZONE</v>
          </cell>
          <cell r="F363" t="str">
            <v>PRIORITY</v>
          </cell>
        </row>
        <row r="364">
          <cell r="C364" t="str">
            <v>(km)</v>
          </cell>
        </row>
        <row r="366">
          <cell r="B366" t="str">
            <v>4.16  KV   SYSTEM</v>
          </cell>
        </row>
        <row r="369">
          <cell r="A369">
            <v>1</v>
          </cell>
          <cell r="B369" t="str">
            <v/>
          </cell>
          <cell r="C369" t="str">
            <v>REBUILD</v>
          </cell>
          <cell r="D369">
            <v>50000</v>
          </cell>
          <cell r="F369">
            <v>1</v>
          </cell>
        </row>
        <row r="370">
          <cell r="B370" t="str">
            <v/>
          </cell>
          <cell r="C370">
            <v>0.7</v>
          </cell>
        </row>
        <row r="371">
          <cell r="B371" t="str">
            <v/>
          </cell>
        </row>
        <row r="372">
          <cell r="B372" t="str">
            <v/>
          </cell>
        </row>
        <row r="373">
          <cell r="A373">
            <v>2</v>
          </cell>
          <cell r="B373" t="str">
            <v/>
          </cell>
          <cell r="C373" t="str">
            <v>REBUILD</v>
          </cell>
          <cell r="D373">
            <v>295000</v>
          </cell>
        </row>
        <row r="374">
          <cell r="B374" t="str">
            <v/>
          </cell>
          <cell r="C374">
            <v>0.8</v>
          </cell>
          <cell r="F374">
            <v>2</v>
          </cell>
        </row>
        <row r="375">
          <cell r="B375" t="str">
            <v/>
          </cell>
        </row>
        <row r="376">
          <cell r="B376" t="str">
            <v/>
          </cell>
        </row>
        <row r="378">
          <cell r="A378">
            <v>3</v>
          </cell>
          <cell r="B378" t="str">
            <v/>
          </cell>
          <cell r="C378" t="str">
            <v>REBUILD</v>
          </cell>
          <cell r="D378">
            <v>120000</v>
          </cell>
          <cell r="F378">
            <v>3</v>
          </cell>
        </row>
        <row r="379">
          <cell r="B379" t="str">
            <v/>
          </cell>
          <cell r="C379">
            <v>0.5</v>
          </cell>
        </row>
        <row r="380">
          <cell r="B380" t="str">
            <v/>
          </cell>
        </row>
        <row r="383">
          <cell r="A383">
            <v>4</v>
          </cell>
          <cell r="B383" t="str">
            <v/>
          </cell>
          <cell r="C383" t="str">
            <v>ADD</v>
          </cell>
          <cell r="D383">
            <v>75000</v>
          </cell>
          <cell r="F383">
            <v>4</v>
          </cell>
        </row>
        <row r="384">
          <cell r="B384" t="str">
            <v/>
          </cell>
          <cell r="C384">
            <v>0.8</v>
          </cell>
        </row>
        <row r="385">
          <cell r="B385" t="str">
            <v/>
          </cell>
        </row>
        <row r="410">
          <cell r="B410" t="str">
            <v/>
          </cell>
        </row>
        <row r="414">
          <cell r="B414" t="str">
            <v>SUB-TOTAL</v>
          </cell>
          <cell r="D414">
            <v>540000</v>
          </cell>
        </row>
        <row r="416">
          <cell r="A416" t="str">
            <v>(*)  Included  in  1999  Capital  Budget.</v>
          </cell>
        </row>
        <row r="419">
          <cell r="A419" t="str">
            <v>MUNICIPAL STATIONS</v>
          </cell>
        </row>
        <row r="422">
          <cell r="A422" t="str">
            <v>ITEM</v>
          </cell>
          <cell r="B422" t="str">
            <v>DESCRIPTION</v>
          </cell>
          <cell r="C422" t="str">
            <v>TYPE</v>
          </cell>
          <cell r="D422" t="str">
            <v>ESTIMATE</v>
          </cell>
          <cell r="E422" t="str">
            <v>ZONE</v>
          </cell>
          <cell r="F422" t="str">
            <v>PRIORITY</v>
          </cell>
        </row>
        <row r="425">
          <cell r="A425" t="str">
            <v>1*</v>
          </cell>
          <cell r="B425" t="str">
            <v>Clarkdene M.S.</v>
          </cell>
          <cell r="D425">
            <v>200000</v>
          </cell>
        </row>
        <row r="430">
          <cell r="A430" t="str">
            <v>2*</v>
          </cell>
          <cell r="B430" t="str">
            <v>Summersite M.S.</v>
          </cell>
          <cell r="D430">
            <v>800000</v>
          </cell>
        </row>
        <row r="431">
          <cell r="B431" t="str">
            <v/>
          </cell>
        </row>
        <row r="432">
          <cell r="B432" t="str">
            <v/>
          </cell>
        </row>
        <row r="435">
          <cell r="A435" t="str">
            <v>3*</v>
          </cell>
          <cell r="B435" t="str">
            <v>Rubin M.S.</v>
          </cell>
          <cell r="D435">
            <v>800000</v>
          </cell>
        </row>
        <row r="436">
          <cell r="B436" t="str">
            <v/>
          </cell>
        </row>
        <row r="437">
          <cell r="B437" t="str">
            <v/>
          </cell>
        </row>
        <row r="439">
          <cell r="A439" t="str">
            <v>4*</v>
          </cell>
          <cell r="B439" t="str">
            <v>Derry T.S.</v>
          </cell>
          <cell r="D439">
            <v>500000</v>
          </cell>
        </row>
        <row r="440">
          <cell r="B440" t="str">
            <v/>
          </cell>
        </row>
        <row r="441">
          <cell r="B441" t="str">
            <v/>
          </cell>
        </row>
        <row r="444">
          <cell r="A444">
            <v>5</v>
          </cell>
          <cell r="B444" t="str">
            <v/>
          </cell>
        </row>
        <row r="445">
          <cell r="B445" t="str">
            <v/>
          </cell>
        </row>
        <row r="446">
          <cell r="B446" t="str">
            <v/>
          </cell>
        </row>
        <row r="449">
          <cell r="A449">
            <v>6</v>
          </cell>
          <cell r="B449" t="str">
            <v/>
          </cell>
        </row>
        <row r="450">
          <cell r="B450" t="str">
            <v/>
          </cell>
        </row>
        <row r="451">
          <cell r="B451" t="str">
            <v/>
          </cell>
        </row>
        <row r="454">
          <cell r="A454">
            <v>7</v>
          </cell>
          <cell r="B454" t="str">
            <v/>
          </cell>
        </row>
        <row r="455">
          <cell r="B455" t="str">
            <v/>
          </cell>
        </row>
        <row r="456">
          <cell r="B456" t="str">
            <v/>
          </cell>
        </row>
        <row r="458">
          <cell r="A458">
            <v>8</v>
          </cell>
          <cell r="B458" t="str">
            <v/>
          </cell>
        </row>
        <row r="459">
          <cell r="B459" t="str">
            <v/>
          </cell>
        </row>
        <row r="460">
          <cell r="B460" t="str">
            <v/>
          </cell>
        </row>
        <row r="461">
          <cell r="B461" t="str">
            <v/>
          </cell>
        </row>
        <row r="462">
          <cell r="B462" t="str">
            <v/>
          </cell>
        </row>
        <row r="464">
          <cell r="A464">
            <v>9</v>
          </cell>
          <cell r="B464" t="str">
            <v/>
          </cell>
        </row>
        <row r="465">
          <cell r="B465" t="str">
            <v/>
          </cell>
        </row>
        <row r="466">
          <cell r="B466" t="str">
            <v/>
          </cell>
        </row>
        <row r="469">
          <cell r="A469">
            <v>10</v>
          </cell>
          <cell r="B469" t="str">
            <v/>
          </cell>
        </row>
        <row r="470">
          <cell r="B470" t="str">
            <v/>
          </cell>
        </row>
        <row r="471">
          <cell r="B471" t="str">
            <v/>
          </cell>
        </row>
        <row r="473">
          <cell r="B473" t="str">
            <v>SUB-TOTAL</v>
          </cell>
          <cell r="D473">
            <v>2300000</v>
          </cell>
        </row>
        <row r="475">
          <cell r="A475" t="str">
            <v>(*)  Included  in  1999  Capital  Budget.</v>
          </cell>
        </row>
        <row r="478">
          <cell r="A478" t="str">
            <v>SUBDIVISION REBUILDS</v>
          </cell>
        </row>
        <row r="481">
          <cell r="A481" t="str">
            <v>ITEM</v>
          </cell>
          <cell r="B481" t="str">
            <v>DESCRIPTION</v>
          </cell>
          <cell r="C481" t="str">
            <v>TYPE</v>
          </cell>
          <cell r="D481" t="str">
            <v>ESTIMATE</v>
          </cell>
          <cell r="E481" t="str">
            <v>ZONE</v>
          </cell>
          <cell r="F481" t="str">
            <v>PRIORITY</v>
          </cell>
        </row>
        <row r="482">
          <cell r="C482" t="str">
            <v>(km)</v>
          </cell>
        </row>
        <row r="484">
          <cell r="B484" t="str">
            <v>Substation Rehabilitation*</v>
          </cell>
        </row>
        <row r="487">
          <cell r="A487" t="str">
            <v>1*</v>
          </cell>
          <cell r="B487" t="str">
            <v>Bexhill M.S.</v>
          </cell>
          <cell r="D487">
            <v>1000000</v>
          </cell>
          <cell r="E487">
            <v>7</v>
          </cell>
          <cell r="F487">
            <v>1</v>
          </cell>
        </row>
        <row r="488">
          <cell r="B488" t="str">
            <v/>
          </cell>
        </row>
        <row r="489">
          <cell r="B489" t="str">
            <v/>
          </cell>
        </row>
        <row r="491">
          <cell r="A491" t="str">
            <v>2*</v>
          </cell>
          <cell r="B491" t="str">
            <v>Park West M.S.</v>
          </cell>
          <cell r="D491">
            <v>1000000</v>
          </cell>
          <cell r="E491">
            <v>5</v>
          </cell>
          <cell r="F491">
            <v>1</v>
          </cell>
        </row>
        <row r="492">
          <cell r="B492" t="str">
            <v/>
          </cell>
        </row>
        <row r="493">
          <cell r="A493" t="str">
            <v>3*</v>
          </cell>
          <cell r="B493" t="str">
            <v>Dixie M.S.</v>
          </cell>
          <cell r="D493">
            <v>1000000</v>
          </cell>
          <cell r="E493">
            <v>1</v>
          </cell>
          <cell r="F493">
            <v>1</v>
          </cell>
        </row>
        <row r="495">
          <cell r="A495" t="str">
            <v>4*</v>
          </cell>
          <cell r="B495" t="str">
            <v/>
          </cell>
          <cell r="D495">
            <v>1000000</v>
          </cell>
          <cell r="E495">
            <v>2</v>
          </cell>
          <cell r="F495">
            <v>1</v>
          </cell>
        </row>
        <row r="526">
          <cell r="B526" t="str">
            <v>TOTAL REHABILITATION</v>
          </cell>
          <cell r="D526">
            <v>4000000</v>
          </cell>
        </row>
        <row r="528">
          <cell r="A528" t="str">
            <v>(*)  Included  in  1999  Capital  Budget.</v>
          </cell>
        </row>
        <row r="533">
          <cell r="A533" t="str">
            <v>SYSTEM MAINTENANCE PROJECTS</v>
          </cell>
        </row>
        <row r="536">
          <cell r="A536" t="str">
            <v>ITEM</v>
          </cell>
          <cell r="B536" t="str">
            <v>DESCRIPTION</v>
          </cell>
          <cell r="C536" t="str">
            <v>TYPE</v>
          </cell>
          <cell r="D536" t="str">
            <v>ESTIMATE</v>
          </cell>
          <cell r="F536" t="str">
            <v>PRIORITY</v>
          </cell>
        </row>
        <row r="537">
          <cell r="C537" t="str">
            <v>(km)</v>
          </cell>
        </row>
        <row r="539">
          <cell r="A539" t="str">
            <v>1*</v>
          </cell>
          <cell r="B539" t="str">
            <v>Wood Pole Replacement</v>
          </cell>
          <cell r="D539">
            <v>250000</v>
          </cell>
        </row>
        <row r="543">
          <cell r="A543" t="str">
            <v>2*</v>
          </cell>
          <cell r="B543" t="str">
            <v>Overhead Switch Replacement</v>
          </cell>
          <cell r="D543">
            <v>300000</v>
          </cell>
        </row>
        <row r="547">
          <cell r="A547" t="str">
            <v>3*</v>
          </cell>
          <cell r="B547" t="str">
            <v>Feeder Overhauls</v>
          </cell>
          <cell r="D547">
            <v>600000</v>
          </cell>
        </row>
        <row r="551">
          <cell r="A551" t="str">
            <v>4*</v>
          </cell>
          <cell r="B551" t="str">
            <v>Overhead Rebuilds</v>
          </cell>
          <cell r="D551">
            <v>600000</v>
          </cell>
        </row>
        <row r="555">
          <cell r="A555" t="str">
            <v>5*</v>
          </cell>
          <cell r="B555" t="str">
            <v>Load Centre Replacement</v>
          </cell>
          <cell r="D555">
            <v>100000</v>
          </cell>
        </row>
        <row r="559">
          <cell r="A559" t="str">
            <v>6*</v>
          </cell>
          <cell r="B559" t="str">
            <v>Underground Cable Replacement</v>
          </cell>
          <cell r="D559">
            <v>1200000</v>
          </cell>
        </row>
        <row r="563">
          <cell r="A563" t="str">
            <v>7*</v>
          </cell>
          <cell r="B563" t="str">
            <v>Meter Base Replacement</v>
          </cell>
          <cell r="D563">
            <v>40000</v>
          </cell>
        </row>
        <row r="567">
          <cell r="A567" t="str">
            <v>8*</v>
          </cell>
          <cell r="B567" t="str">
            <v>Secondary Cable Replacement</v>
          </cell>
          <cell r="D567">
            <v>60000</v>
          </cell>
        </row>
        <row r="571">
          <cell r="A571" t="str">
            <v>9*</v>
          </cell>
          <cell r="B571" t="str">
            <v>Underground Transformer Replacements</v>
          </cell>
          <cell r="D571">
            <v>150000</v>
          </cell>
        </row>
        <row r="575">
          <cell r="A575" t="str">
            <v>10*</v>
          </cell>
          <cell r="B575" t="str">
            <v>Overhead Transformer Replacement</v>
          </cell>
          <cell r="D575">
            <v>150000</v>
          </cell>
        </row>
        <row r="579">
          <cell r="A579" t="str">
            <v>11*</v>
          </cell>
          <cell r="B579" t="str">
            <v>PowerT/former O/H &amp; Station Upgrade</v>
          </cell>
          <cell r="D579">
            <v>100000</v>
          </cell>
        </row>
        <row r="583">
          <cell r="A583" t="str">
            <v>12*</v>
          </cell>
          <cell r="B583" t="str">
            <v>Auto-Switches/SCADA</v>
          </cell>
          <cell r="D583">
            <v>1200000</v>
          </cell>
        </row>
        <row r="585">
          <cell r="B585" t="str">
            <v>TOTAL MAINTENANCE</v>
          </cell>
          <cell r="D585">
            <v>4750000</v>
          </cell>
        </row>
        <row r="587">
          <cell r="A587" t="str">
            <v>(*)  Included  in  1999  Capital  Budget.</v>
          </cell>
        </row>
      </sheetData>
      <sheetData sheetId="2" refreshError="1"/>
      <sheetData sheetId="3"/>
      <sheetData sheetId="4"/>
      <sheetData sheetId="5" refreshError="1"/>
      <sheetData sheetId="6" refreshError="1"/>
      <sheetData sheetId="7" refreshError="1"/>
      <sheetData sheetId="8" refreshError="1"/>
      <sheetData sheetId="9"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99"/>
      <sheetName val="List 2001"/>
      <sheetName val="Projects"/>
      <sheetName val="SUM2001"/>
      <sheetName val="Budget 2001"/>
      <sheetName val="Budget Forecast"/>
      <sheetName val="Sheet1"/>
      <sheetName val="Sheet2"/>
      <sheetName val="Sheet3"/>
      <sheetName val="Global"/>
    </sheetNames>
    <sheetDataSet>
      <sheetData sheetId="0" refreshError="1">
        <row r="1">
          <cell r="B1" t="str">
            <v>POSSIBLE  SYSTEM   CAPITAL PROJECTS  -  2000</v>
          </cell>
        </row>
        <row r="3">
          <cell r="A3" t="str">
            <v>SUBTRANSMISSION</v>
          </cell>
          <cell r="D3" t="str">
            <v>Date:</v>
          </cell>
          <cell r="F3">
            <v>37118.646983796294</v>
          </cell>
        </row>
        <row r="5">
          <cell r="A5" t="str">
            <v>ITEM</v>
          </cell>
          <cell r="B5" t="str">
            <v>DESCRIPTION</v>
          </cell>
          <cell r="C5" t="str">
            <v>TYPE</v>
          </cell>
          <cell r="D5" t="str">
            <v>ESTIMATE</v>
          </cell>
          <cell r="E5" t="str">
            <v>ZONE</v>
          </cell>
          <cell r="F5" t="str">
            <v>PRIORITY</v>
          </cell>
        </row>
        <row r="6">
          <cell r="C6" t="str">
            <v>(km)</v>
          </cell>
        </row>
        <row r="8">
          <cell r="B8" t="str">
            <v>44 kV - TOMKEN T.S.</v>
          </cell>
        </row>
        <row r="11">
          <cell r="A11" t="str">
            <v>1*</v>
          </cell>
          <cell r="B11" t="str">
            <v>44 kV Dixie/Hwy 401- Feeder Tie</v>
          </cell>
          <cell r="C11" t="str">
            <v>U/G (F)</v>
          </cell>
          <cell r="D11">
            <v>330000</v>
          </cell>
          <cell r="F11">
            <v>1</v>
          </cell>
        </row>
        <row r="12">
          <cell r="B12" t="str">
            <v xml:space="preserve">          From Shawson M.S. south along Dixie on</v>
          </cell>
          <cell r="C12">
            <v>0.4</v>
          </cell>
        </row>
        <row r="13">
          <cell r="B13" t="str">
            <v xml:space="preserve">         existing poleline and U/G under Hwy 401  </v>
          </cell>
        </row>
        <row r="16">
          <cell r="A16">
            <v>2</v>
          </cell>
          <cell r="B16" t="str">
            <v>44 kV Eglinton Feeders</v>
          </cell>
          <cell r="C16" t="str">
            <v>NEW</v>
          </cell>
          <cell r="D16">
            <v>530000</v>
          </cell>
          <cell r="F16">
            <v>2</v>
          </cell>
        </row>
        <row r="17">
          <cell r="B17" t="str">
            <v xml:space="preserve">          Along Ontario Hyd.R.O.W. to Dixie Rd. and</v>
          </cell>
          <cell r="C17">
            <v>3</v>
          </cell>
        </row>
        <row r="18">
          <cell r="B18" t="str">
            <v xml:space="preserve">         north to Eglinton Av. (new Tomken TS feeders)</v>
          </cell>
        </row>
        <row r="21">
          <cell r="A21">
            <v>3</v>
          </cell>
          <cell r="B21" t="str">
            <v>44 kV Dundas/Dixie- Feeder Tie</v>
          </cell>
          <cell r="C21" t="str">
            <v>REBUILD</v>
          </cell>
          <cell r="D21">
            <v>420000</v>
          </cell>
          <cell r="F21">
            <v>3</v>
          </cell>
        </row>
        <row r="22">
          <cell r="B22" t="str">
            <v xml:space="preserve">          On existing poleline  along  Dundas from Cawthra</v>
          </cell>
          <cell r="C22">
            <v>1.7</v>
          </cell>
        </row>
        <row r="23">
          <cell r="B23" t="str">
            <v xml:space="preserve">          to Dixie to Ont.Hyd. ROW at Summerville MS</v>
          </cell>
        </row>
        <row r="26">
          <cell r="A26">
            <v>4</v>
          </cell>
          <cell r="B26" t="str">
            <v>44 kV Matheson Rd. - Dixie to Tomken - Feeder Tie</v>
          </cell>
          <cell r="C26" t="str">
            <v>REBUILD</v>
          </cell>
          <cell r="D26">
            <v>420000</v>
          </cell>
          <cell r="F26">
            <v>4</v>
          </cell>
        </row>
        <row r="27">
          <cell r="B27" t="str">
            <v xml:space="preserve">          On existing poleline  along  Matheson Blvd. from</v>
          </cell>
          <cell r="C27">
            <v>1.7</v>
          </cell>
        </row>
        <row r="28">
          <cell r="B28" t="str">
            <v xml:space="preserve">          Dixie to Tomken Rd.</v>
          </cell>
        </row>
        <row r="31">
          <cell r="A31">
            <v>5</v>
          </cell>
          <cell r="B31" t="str">
            <v>44 kV Tomken TS - ROW to City Centre- Feeder Tie</v>
          </cell>
          <cell r="C31" t="str">
            <v>NEW</v>
          </cell>
          <cell r="D31">
            <v>305000</v>
          </cell>
          <cell r="F31">
            <v>5</v>
          </cell>
        </row>
        <row r="32">
          <cell r="B32" t="str">
            <v xml:space="preserve">          On new poleline  along  Ont. Hyd. ROW from</v>
          </cell>
          <cell r="C32">
            <v>1.5</v>
          </cell>
        </row>
        <row r="33">
          <cell r="B33" t="str">
            <v xml:space="preserve">          Tomken TS to City Centre along Eastgate Dr.</v>
          </cell>
        </row>
        <row r="36">
          <cell r="A36">
            <v>6</v>
          </cell>
          <cell r="B36" t="str">
            <v>44 kV Chalkdene - ROW to Chalkdene MS</v>
          </cell>
          <cell r="C36" t="str">
            <v>REBUILD</v>
          </cell>
          <cell r="D36">
            <v>420000</v>
          </cell>
          <cell r="F36">
            <v>6</v>
          </cell>
        </row>
        <row r="37">
          <cell r="B37" t="str">
            <v xml:space="preserve">          On existing poleline  along  Ont. Hyd. ROW</v>
          </cell>
          <cell r="C37">
            <v>1.7</v>
          </cell>
        </row>
        <row r="38">
          <cell r="B38" t="str">
            <v xml:space="preserve">          to Chalkdene MS</v>
          </cell>
        </row>
        <row r="41">
          <cell r="A41">
            <v>7</v>
          </cell>
          <cell r="B41" t="str">
            <v>44 kV Dixie/Burnhamthorpe/Dundas- Feeder Tie</v>
          </cell>
          <cell r="C41" t="str">
            <v>REBUILD</v>
          </cell>
          <cell r="D41">
            <v>580000</v>
          </cell>
          <cell r="F41">
            <v>7</v>
          </cell>
        </row>
        <row r="42">
          <cell r="B42" t="str">
            <v xml:space="preserve">          On existing poleline  along  Dixie  Rd.  from</v>
          </cell>
          <cell r="C42">
            <v>2.5</v>
          </cell>
        </row>
        <row r="43">
          <cell r="B43" t="str">
            <v xml:space="preserve">          Burnhamthorpe  Rd.   to  Dundas St.</v>
          </cell>
        </row>
        <row r="46">
          <cell r="A46">
            <v>8</v>
          </cell>
          <cell r="B46" t="str">
            <v>44 kV Burnhamthorpe Feeders</v>
          </cell>
          <cell r="C46" t="str">
            <v>REBUILD</v>
          </cell>
          <cell r="D46">
            <v>520000.00000000006</v>
          </cell>
          <cell r="F46">
            <v>8</v>
          </cell>
        </row>
        <row r="47">
          <cell r="B47" t="str">
            <v xml:space="preserve">          Along Ontario Hyd.R.O.W. to Dixie Rd. and</v>
          </cell>
          <cell r="C47">
            <v>2.2000000000000002</v>
          </cell>
        </row>
        <row r="48">
          <cell r="B48" t="str">
            <v xml:space="preserve">         south to Burnhamthorpe Rd. (new feeders)</v>
          </cell>
        </row>
        <row r="51">
          <cell r="A51">
            <v>9</v>
          </cell>
          <cell r="B51" t="str">
            <v>44 kV Tomken Rd. - ROW to Burnhamthorpe - Feeder Tie</v>
          </cell>
          <cell r="C51" t="str">
            <v>REBUILD</v>
          </cell>
          <cell r="D51">
            <v>280000</v>
          </cell>
          <cell r="F51">
            <v>9</v>
          </cell>
        </row>
        <row r="52">
          <cell r="B52" t="str">
            <v xml:space="preserve">          Rebuild poleline  along Tomken Rd.</v>
          </cell>
          <cell r="C52">
            <v>1</v>
          </cell>
        </row>
        <row r="53">
          <cell r="B53" t="str">
            <v xml:space="preserve">          from Ont. Hyd. ROW to Burnhamthorpe Rd.</v>
          </cell>
        </row>
        <row r="56">
          <cell r="B56" t="str">
            <v>SUB-TOTAL</v>
          </cell>
          <cell r="D56">
            <v>3805000</v>
          </cell>
        </row>
        <row r="58">
          <cell r="A58" t="str">
            <v>(*)  Included  in  1999  Capital  Budget.</v>
          </cell>
        </row>
        <row r="62">
          <cell r="B62" t="str">
            <v>POSSIBLE  SYSTEM   CAPITAL PROJECTS  -  2000</v>
          </cell>
        </row>
        <row r="64">
          <cell r="A64" t="str">
            <v>SUBTRANSMISSION</v>
          </cell>
          <cell r="D64" t="str">
            <v>Date:</v>
          </cell>
          <cell r="F64">
            <v>37118.646983796294</v>
          </cell>
        </row>
        <row r="67">
          <cell r="A67" t="str">
            <v>ITEM</v>
          </cell>
          <cell r="B67" t="str">
            <v>DESCRIPTION</v>
          </cell>
          <cell r="C67" t="str">
            <v>TYPE</v>
          </cell>
          <cell r="D67" t="str">
            <v>ESTIMATE</v>
          </cell>
          <cell r="E67" t="str">
            <v>ZONE</v>
          </cell>
          <cell r="F67" t="str">
            <v>PRIORITY</v>
          </cell>
        </row>
        <row r="68">
          <cell r="C68" t="str">
            <v>(km)</v>
          </cell>
        </row>
        <row r="70">
          <cell r="B70" t="str">
            <v>44 kV - MEADOWVALE TS</v>
          </cell>
        </row>
        <row r="73">
          <cell r="A73" t="str">
            <v>1*</v>
          </cell>
          <cell r="B73" t="str">
            <v>44 kV - Meadowvale Feeder - Fifth Line to Mississauga - Feede Tie</v>
          </cell>
          <cell r="C73" t="str">
            <v>ADD (F)</v>
          </cell>
          <cell r="D73">
            <v>230000</v>
          </cell>
          <cell r="F73">
            <v>1</v>
          </cell>
        </row>
        <row r="74">
          <cell r="B74" t="str">
            <v xml:space="preserve">          On existing poleline along Utility Corridor from Meadowvale TS </v>
          </cell>
          <cell r="C74">
            <v>4.5</v>
          </cell>
        </row>
        <row r="75">
          <cell r="B75" t="str">
            <v xml:space="preserve">          to Fifth Line to Mississuga Rd and south to Hwy 401 at CIBC</v>
          </cell>
        </row>
        <row r="76">
          <cell r="B76" t="str">
            <v xml:space="preserve">         (Phase I - Fifth LIne to Mississauga Rd)</v>
          </cell>
        </row>
        <row r="78">
          <cell r="A78">
            <v>2</v>
          </cell>
          <cell r="B78" t="str">
            <v>44 kV Britannia Rd. - Mississauga Rd. to Creditview</v>
          </cell>
          <cell r="C78" t="str">
            <v>REBUILD</v>
          </cell>
          <cell r="D78">
            <v>280000</v>
          </cell>
          <cell r="F78">
            <v>2</v>
          </cell>
        </row>
        <row r="79">
          <cell r="B79" t="str">
            <v xml:space="preserve">          On existing poleline along Britannia Rd. from Mississauga Rd. </v>
          </cell>
          <cell r="C79">
            <v>1</v>
          </cell>
        </row>
        <row r="80">
          <cell r="B80" t="str">
            <v xml:space="preserve">          to Creditview  Rd.</v>
          </cell>
        </row>
        <row r="83">
          <cell r="A83">
            <v>3</v>
          </cell>
          <cell r="B83" t="str">
            <v>44 kV Derry Rd - Mississauga/Creditview to Britannia- Feeder Tie</v>
          </cell>
          <cell r="C83" t="str">
            <v>REBUILD</v>
          </cell>
          <cell r="D83">
            <v>480000</v>
          </cell>
          <cell r="F83">
            <v>3</v>
          </cell>
        </row>
        <row r="84">
          <cell r="B84" t="str">
            <v xml:space="preserve">          On existing poleline along Derry Rd. from Mississauga Rd. </v>
          </cell>
          <cell r="C84">
            <v>2</v>
          </cell>
        </row>
        <row r="85">
          <cell r="B85" t="str">
            <v xml:space="preserve">          to Creditview  Rd. to Britannia Rd.</v>
          </cell>
        </row>
        <row r="88">
          <cell r="A88">
            <v>4</v>
          </cell>
          <cell r="B88" t="str">
            <v>44 kV Ninth Line/Britannia Feeders</v>
          </cell>
          <cell r="C88" t="str">
            <v>ADD</v>
          </cell>
          <cell r="D88">
            <v>330000</v>
          </cell>
        </row>
        <row r="89">
          <cell r="B89" t="str">
            <v xml:space="preserve">          Along Ninth Line from Derry Rd. to Britannia Rd. to Winston Churchill</v>
          </cell>
          <cell r="C89">
            <v>5</v>
          </cell>
        </row>
        <row r="90">
          <cell r="B90" t="str">
            <v xml:space="preserve">         on existing poleline.</v>
          </cell>
        </row>
        <row r="93">
          <cell r="A93">
            <v>5</v>
          </cell>
        </row>
        <row r="98">
          <cell r="A98">
            <v>6</v>
          </cell>
        </row>
        <row r="103">
          <cell r="A103">
            <v>7</v>
          </cell>
        </row>
        <row r="108">
          <cell r="A108">
            <v>8</v>
          </cell>
        </row>
        <row r="113">
          <cell r="A113">
            <v>9</v>
          </cell>
        </row>
        <row r="118">
          <cell r="B118" t="str">
            <v>SUB-TOTAL</v>
          </cell>
          <cell r="D118">
            <v>1320000</v>
          </cell>
        </row>
        <row r="120">
          <cell r="A120" t="str">
            <v>(*)  Included  in  1999  Capital  Budget.</v>
          </cell>
        </row>
        <row r="123">
          <cell r="B123" t="str">
            <v>POSSIBLE  SYSTEM   CAPITAL PROJECTS  -  2000</v>
          </cell>
        </row>
        <row r="125">
          <cell r="A125" t="str">
            <v>SUBTRANSMISSION</v>
          </cell>
          <cell r="D125" t="str">
            <v>Date:</v>
          </cell>
          <cell r="F125">
            <v>37118.646983796294</v>
          </cell>
        </row>
        <row r="128">
          <cell r="A128" t="str">
            <v>ITEM</v>
          </cell>
          <cell r="B128" t="str">
            <v>DESCRIPTION</v>
          </cell>
          <cell r="C128" t="str">
            <v>TYPE</v>
          </cell>
          <cell r="D128" t="str">
            <v>ESTIMATE</v>
          </cell>
          <cell r="E128" t="str">
            <v>ZONE</v>
          </cell>
          <cell r="F128" t="str">
            <v>PRIORITY</v>
          </cell>
        </row>
        <row r="129">
          <cell r="C129" t="str">
            <v>(km)</v>
          </cell>
        </row>
        <row r="131">
          <cell r="B131" t="str">
            <v>44 kV - ERINDALE TS</v>
          </cell>
        </row>
        <row r="134">
          <cell r="A134" t="str">
            <v>1**</v>
          </cell>
          <cell r="B134" t="str">
            <v>44 kV Glen Erin Dr. - Burnhamthorpe to Eglinton - Feeder Tie</v>
          </cell>
          <cell r="C134" t="str">
            <v>ADD (F)</v>
          </cell>
          <cell r="D134">
            <v>175000</v>
          </cell>
          <cell r="E134" t="str">
            <v>R</v>
          </cell>
          <cell r="F134">
            <v>1</v>
          </cell>
        </row>
        <row r="135">
          <cell r="B135" t="str">
            <v xml:space="preserve">          On existing poleline along Glen Erin Dr. from </v>
          </cell>
          <cell r="C135">
            <v>3</v>
          </cell>
        </row>
        <row r="136">
          <cell r="B136" t="str">
            <v xml:space="preserve">          Burnhamthorpe Dr. to Eglinton Av. (including 13.8 kV cct)</v>
          </cell>
        </row>
        <row r="139">
          <cell r="A139">
            <v>2</v>
          </cell>
          <cell r="B139" t="str">
            <v>44 kV Dundas - Hwy 10 to Mavis - Feeder Tie</v>
          </cell>
          <cell r="C139" t="str">
            <v>REBUILD</v>
          </cell>
          <cell r="D139">
            <v>380000</v>
          </cell>
          <cell r="F139">
            <v>2</v>
          </cell>
        </row>
        <row r="140">
          <cell r="B140" t="str">
            <v xml:space="preserve">          On existing poleline along Dundas St. from Hwy 10 to</v>
          </cell>
          <cell r="C140">
            <v>1.5</v>
          </cell>
        </row>
        <row r="141">
          <cell r="B141" t="str">
            <v xml:space="preserve">          Mavis Rd - Second cct to John MS</v>
          </cell>
        </row>
        <row r="144">
          <cell r="A144">
            <v>3</v>
          </cell>
          <cell r="B144" t="str">
            <v>44 kV Mavis - Burnhamthorpe Rd. to Dundas</v>
          </cell>
          <cell r="C144" t="str">
            <v>ADD</v>
          </cell>
          <cell r="D144">
            <v>270000</v>
          </cell>
          <cell r="F144">
            <v>3</v>
          </cell>
        </row>
        <row r="145">
          <cell r="B145" t="str">
            <v xml:space="preserve">          On existing poleline along Mavis from Burnhamthorpe Rd. to</v>
          </cell>
          <cell r="C145">
            <v>3</v>
          </cell>
        </row>
        <row r="146">
          <cell r="B146" t="str">
            <v xml:space="preserve">          Dundas St.</v>
          </cell>
        </row>
        <row r="149">
          <cell r="A149">
            <v>4</v>
          </cell>
          <cell r="B149" t="str">
            <v>44 kV Winston Churchill - Eglinton to Dundas</v>
          </cell>
          <cell r="C149" t="str">
            <v>ADD</v>
          </cell>
          <cell r="D149">
            <v>345000</v>
          </cell>
          <cell r="F149">
            <v>4</v>
          </cell>
        </row>
        <row r="150">
          <cell r="B150" t="str">
            <v xml:space="preserve">          On existing poleline along Winston Churchill Blvd. from Eglinton Ave.</v>
          </cell>
          <cell r="C150">
            <v>4.5</v>
          </cell>
        </row>
        <row r="151">
          <cell r="B151" t="str">
            <v xml:space="preserve">          to Dundas St.</v>
          </cell>
        </row>
        <row r="154">
          <cell r="A154">
            <v>5</v>
          </cell>
          <cell r="B154" t="str">
            <v>44 kV Mississauga Rd. - Burnhamthorpe to Dundas</v>
          </cell>
          <cell r="C154" t="str">
            <v>REBUILD</v>
          </cell>
          <cell r="D154">
            <v>580000</v>
          </cell>
          <cell r="F154">
            <v>5</v>
          </cell>
        </row>
        <row r="155">
          <cell r="B155" t="str">
            <v xml:space="preserve">          On existing poleline along Mississauga Rd from </v>
          </cell>
          <cell r="C155">
            <v>2.5</v>
          </cell>
        </row>
        <row r="156">
          <cell r="B156" t="str">
            <v xml:space="preserve">          Burnhamthorpe Rd. to Dundas St.</v>
          </cell>
        </row>
        <row r="159">
          <cell r="A159">
            <v>6</v>
          </cell>
          <cell r="B159" t="str">
            <v>44 kV Dundas St. - Erindale Station Rd, to Erin Mills Pkwy.</v>
          </cell>
          <cell r="C159" t="str">
            <v>REBUILD</v>
          </cell>
          <cell r="D159">
            <v>1080000</v>
          </cell>
          <cell r="F159">
            <v>6</v>
          </cell>
        </row>
        <row r="160">
          <cell r="B160" t="str">
            <v xml:space="preserve">          On existing poleline along Dundas St from Erindale sation Rd. </v>
          </cell>
          <cell r="C160">
            <v>5</v>
          </cell>
        </row>
        <row r="161">
          <cell r="B161" t="str">
            <v xml:space="preserve">          to Erin Mills Pkwy.</v>
          </cell>
        </row>
        <row r="164">
          <cell r="A164" t="str">
            <v>7*</v>
          </cell>
          <cell r="B164" t="str">
            <v>44 kV Erin Mills Pkwy - Britannia to Eglinton.</v>
          </cell>
          <cell r="C164" t="str">
            <v>ADD</v>
          </cell>
          <cell r="D164">
            <v>285000</v>
          </cell>
          <cell r="F164">
            <v>7</v>
          </cell>
        </row>
        <row r="165">
          <cell r="B165" t="str">
            <v xml:space="preserve">          On existing poleline along Erin Mills Pkwy from Britannia </v>
          </cell>
          <cell r="C165">
            <v>3.3</v>
          </cell>
        </row>
        <row r="166">
          <cell r="B166" t="str">
            <v xml:space="preserve">          to Eglinton Avenue</v>
          </cell>
        </row>
        <row r="169">
          <cell r="A169">
            <v>8</v>
          </cell>
          <cell r="B169" t="str">
            <v>44 kV Mississauga Rd. - Britannia to Eglinton - Feeder Tie</v>
          </cell>
          <cell r="C169" t="str">
            <v>REBUILD</v>
          </cell>
          <cell r="D169">
            <v>740000</v>
          </cell>
          <cell r="F169">
            <v>8</v>
          </cell>
        </row>
        <row r="170">
          <cell r="B170" t="str">
            <v xml:space="preserve">          On existing poleline along Mississauga Rd from </v>
          </cell>
          <cell r="C170">
            <v>3.3</v>
          </cell>
        </row>
        <row r="171">
          <cell r="B171" t="str">
            <v xml:space="preserve">          Britannia Rd. to Eglinton Ave.</v>
          </cell>
        </row>
        <row r="174">
          <cell r="A174">
            <v>9</v>
          </cell>
          <cell r="B174" t="str">
            <v>44 kV Burnhamthorpe Rd.- Glen Erin to WCB</v>
          </cell>
          <cell r="C174" t="str">
            <v>ADD</v>
          </cell>
          <cell r="D174">
            <v>115000</v>
          </cell>
          <cell r="F174">
            <v>9</v>
          </cell>
        </row>
        <row r="175">
          <cell r="B175" t="str">
            <v xml:space="preserve">          On existing poleline along Burnhamthorpe Rd. from Glen Erin</v>
          </cell>
          <cell r="C175">
            <v>1.5</v>
          </cell>
        </row>
        <row r="176">
          <cell r="B176" t="str">
            <v xml:space="preserve">          to Winston Churchill Blvd.</v>
          </cell>
        </row>
        <row r="179">
          <cell r="A179">
            <v>10</v>
          </cell>
          <cell r="B179" t="str">
            <v>44 kV Glengarry Rd - Dundas St. to Queensway</v>
          </cell>
          <cell r="C179" t="str">
            <v>REBUILD</v>
          </cell>
          <cell r="D179">
            <v>280000</v>
          </cell>
          <cell r="F179">
            <v>9</v>
          </cell>
        </row>
        <row r="180">
          <cell r="B180" t="str">
            <v xml:space="preserve">          On rebuild poleline along Glengarry Rd. from Dundas St.</v>
          </cell>
          <cell r="C180">
            <v>1</v>
          </cell>
        </row>
        <row r="181">
          <cell r="B181" t="str">
            <v xml:space="preserve">          to Queensway to the South.</v>
          </cell>
        </row>
        <row r="184">
          <cell r="B184" t="str">
            <v>SUB-TOTAL</v>
          </cell>
          <cell r="D184">
            <v>4250000</v>
          </cell>
        </row>
        <row r="186">
          <cell r="A186" t="str">
            <v>(*)  Included  in  1999  Capital  Budget.</v>
          </cell>
        </row>
        <row r="189">
          <cell r="B189" t="str">
            <v>POSSIBLE  SYSTEM   CAPITAL PROJECTS  -  2000</v>
          </cell>
        </row>
        <row r="191">
          <cell r="A191" t="str">
            <v>SUBTRANSMISSION</v>
          </cell>
          <cell r="D191" t="str">
            <v>Date:</v>
          </cell>
          <cell r="F191">
            <v>35627.357684374998</v>
          </cell>
        </row>
        <row r="194">
          <cell r="A194" t="str">
            <v>ITEM</v>
          </cell>
          <cell r="B194" t="str">
            <v>DESCRIPTION</v>
          </cell>
          <cell r="C194" t="str">
            <v>TYPE</v>
          </cell>
          <cell r="D194" t="str">
            <v>ESTIMATE</v>
          </cell>
          <cell r="E194" t="str">
            <v>ZONE</v>
          </cell>
          <cell r="F194" t="str">
            <v>PRIORITY</v>
          </cell>
        </row>
        <row r="195">
          <cell r="C195" t="str">
            <v>(km)</v>
          </cell>
        </row>
        <row r="197">
          <cell r="B197" t="str">
            <v>44 kV - BRAMALEA TS</v>
          </cell>
        </row>
        <row r="200">
          <cell r="A200">
            <v>1</v>
          </cell>
          <cell r="B200" t="str">
            <v>44 kV Drew Rd. Feeder Tie</v>
          </cell>
          <cell r="C200" t="str">
            <v>ADD</v>
          </cell>
          <cell r="D200">
            <v>205000</v>
          </cell>
          <cell r="F200">
            <v>1</v>
          </cell>
        </row>
        <row r="201">
          <cell r="B201" t="str">
            <v xml:space="preserve">          Along Drew Rd. from Tobram Rd. to </v>
          </cell>
          <cell r="C201">
            <v>2.5</v>
          </cell>
        </row>
        <row r="202">
          <cell r="B202" t="str">
            <v xml:space="preserve">          Airport Rd.</v>
          </cell>
        </row>
        <row r="205">
          <cell r="A205">
            <v>2</v>
          </cell>
          <cell r="B205" t="str">
            <v>44 kV Goreway Dr. - City Bounary to Derry - Feeder Tie</v>
          </cell>
          <cell r="C205" t="str">
            <v>REBUILD</v>
          </cell>
          <cell r="D205">
            <v>580000</v>
          </cell>
          <cell r="F205">
            <v>2</v>
          </cell>
        </row>
        <row r="206">
          <cell r="B206" t="str">
            <v xml:space="preserve">          Rebuild of poleline along Goreway Drive from City Boundary</v>
          </cell>
          <cell r="C206">
            <v>2.5</v>
          </cell>
        </row>
        <row r="207">
          <cell r="B207" t="str">
            <v xml:space="preserve">          to Orlando MS near American Dr.</v>
          </cell>
        </row>
        <row r="210">
          <cell r="A210">
            <v>3</v>
          </cell>
          <cell r="B210" t="str">
            <v>44 kV CN Tracks - City Bounary to Derry - Feeder Tie</v>
          </cell>
          <cell r="C210" t="str">
            <v>ADD</v>
          </cell>
          <cell r="D210">
            <v>370000</v>
          </cell>
          <cell r="F210">
            <v>3</v>
          </cell>
        </row>
        <row r="211">
          <cell r="B211" t="str">
            <v xml:space="preserve">          On existing poleline along CN tracks from City Boundary</v>
          </cell>
          <cell r="C211">
            <v>5</v>
          </cell>
        </row>
        <row r="212">
          <cell r="B212" t="str">
            <v xml:space="preserve">          to Derry Rd.</v>
          </cell>
        </row>
        <row r="215">
          <cell r="A215">
            <v>4</v>
          </cell>
          <cell r="B215" t="str">
            <v xml:space="preserve">44 kV Orlando MS to Northwest to Malton MS </v>
          </cell>
          <cell r="C215" t="str">
            <v>REBUILD</v>
          </cell>
          <cell r="D215">
            <v>580000</v>
          </cell>
          <cell r="F215">
            <v>4</v>
          </cell>
        </row>
        <row r="216">
          <cell r="B216" t="str">
            <v xml:space="preserve">          On rebuild poleline along Nortwest Dr.</v>
          </cell>
          <cell r="C216">
            <v>2.5</v>
          </cell>
        </row>
        <row r="217">
          <cell r="B217" t="str">
            <v xml:space="preserve">          to Derry Rd. (to Malton MS)</v>
          </cell>
        </row>
        <row r="220">
          <cell r="A220" t="str">
            <v>5??</v>
          </cell>
          <cell r="B220" t="str">
            <v>44 kV Goreway Dr. - Derry to Orlando MS - Feeder Tie</v>
          </cell>
          <cell r="C220" t="str">
            <v>REBUILD</v>
          </cell>
          <cell r="D220">
            <v>420000</v>
          </cell>
          <cell r="F220">
            <v>5</v>
          </cell>
        </row>
        <row r="221">
          <cell r="B221" t="str">
            <v xml:space="preserve">          On existing poleline along Goreway Drive from Derry Rd.</v>
          </cell>
          <cell r="C221">
            <v>1.7</v>
          </cell>
        </row>
        <row r="222">
          <cell r="B222" t="str">
            <v xml:space="preserve">          to Orlando MS near American Dr.</v>
          </cell>
        </row>
        <row r="225">
          <cell r="A225">
            <v>6</v>
          </cell>
        </row>
        <row r="230">
          <cell r="A230">
            <v>7</v>
          </cell>
        </row>
        <row r="235">
          <cell r="A235">
            <v>8</v>
          </cell>
        </row>
        <row r="240">
          <cell r="A240">
            <v>9</v>
          </cell>
        </row>
        <row r="245">
          <cell r="B245" t="str">
            <v>SUB-TOTAL</v>
          </cell>
          <cell r="D245">
            <v>2155000</v>
          </cell>
        </row>
        <row r="247">
          <cell r="A247" t="str">
            <v>(*)  Included  in  1999  Capital  Budget.</v>
          </cell>
        </row>
        <row r="250">
          <cell r="B250" t="str">
            <v>POSSIBLE  SYSTEM   CAPITAL PROJECTS  -  2000</v>
          </cell>
        </row>
        <row r="252">
          <cell r="A252" t="str">
            <v>SUBTRANSMISSION</v>
          </cell>
          <cell r="D252" t="str">
            <v>Date:</v>
          </cell>
          <cell r="F252">
            <v>37118.646983796294</v>
          </cell>
        </row>
        <row r="255">
          <cell r="A255" t="str">
            <v>ITEM</v>
          </cell>
          <cell r="B255" t="str">
            <v>DESCRIPTION</v>
          </cell>
          <cell r="C255" t="str">
            <v>TYPE</v>
          </cell>
          <cell r="D255" t="str">
            <v>ESTIMATE</v>
          </cell>
          <cell r="E255" t="str">
            <v>ZONE</v>
          </cell>
          <cell r="F255" t="str">
            <v>PRIORITY</v>
          </cell>
        </row>
        <row r="256">
          <cell r="C256" t="str">
            <v>(km)</v>
          </cell>
        </row>
        <row r="258">
          <cell r="B258" t="str">
            <v>27.6 kV SOUTH SYSTEM</v>
          </cell>
        </row>
        <row r="261">
          <cell r="A261">
            <v>1</v>
          </cell>
          <cell r="B261" t="str">
            <v>27.6 kV Cliff Rd. - ROW to Queensway</v>
          </cell>
          <cell r="C261" t="str">
            <v>REBUILD</v>
          </cell>
          <cell r="D261">
            <v>290000</v>
          </cell>
          <cell r="F261">
            <v>1</v>
          </cell>
        </row>
        <row r="262">
          <cell r="B262" t="str">
            <v xml:space="preserve">          On rebuild poleline along Cliff Rd. east of Hwy 10</v>
          </cell>
          <cell r="C262">
            <v>1.2</v>
          </cell>
        </row>
        <row r="263">
          <cell r="B263" t="str">
            <v xml:space="preserve">          from O.H. ROW to Queensway</v>
          </cell>
        </row>
        <row r="266">
          <cell r="A266">
            <v>2</v>
          </cell>
          <cell r="B266" t="str">
            <v>27.6 kV Lakeshore Rd -  Cawthra and Dixie</v>
          </cell>
          <cell r="C266" t="str">
            <v>REBUILD</v>
          </cell>
          <cell r="D266">
            <v>280000</v>
          </cell>
          <cell r="F266">
            <v>2</v>
          </cell>
        </row>
        <row r="267">
          <cell r="B267" t="str">
            <v xml:space="preserve">          On rebuild poleline along Lakeshore Rd.</v>
          </cell>
          <cell r="C267">
            <v>1</v>
          </cell>
        </row>
        <row r="268">
          <cell r="B268" t="str">
            <v xml:space="preserve">          between Cawthra and Dixie</v>
          </cell>
        </row>
        <row r="271">
          <cell r="A271">
            <v>3</v>
          </cell>
          <cell r="B271" t="str">
            <v>27.6 kV Stanfield - ROW to Queensway</v>
          </cell>
          <cell r="C271" t="str">
            <v>NEW</v>
          </cell>
          <cell r="D271">
            <v>305000</v>
          </cell>
          <cell r="F271">
            <v>3</v>
          </cell>
        </row>
        <row r="272">
          <cell r="B272" t="str">
            <v xml:space="preserve">          On existing poleline along Stanfield Rd. east of Hwy 10</v>
          </cell>
          <cell r="C272">
            <v>1.5</v>
          </cell>
        </row>
        <row r="273">
          <cell r="B273" t="str">
            <v xml:space="preserve">          from O.H. ROW to Queensway</v>
          </cell>
        </row>
        <row r="276">
          <cell r="A276">
            <v>4</v>
          </cell>
          <cell r="B276" t="str">
            <v>27.6 kV Indian Grove  - Lorne Park TS to Lakeshore</v>
          </cell>
          <cell r="C276" t="str">
            <v>REBUILD</v>
          </cell>
          <cell r="D276">
            <v>560000</v>
          </cell>
          <cell r="F276">
            <v>4</v>
          </cell>
        </row>
        <row r="277">
          <cell r="B277" t="str">
            <v xml:space="preserve">          On existing poleline along Indian Grove and Kane Rd. west of</v>
          </cell>
          <cell r="C277">
            <v>2.4</v>
          </cell>
        </row>
        <row r="278">
          <cell r="B278" t="str">
            <v xml:space="preserve">          Mississauga Rd. from O.H. ROW to Lakeshore</v>
          </cell>
        </row>
        <row r="281">
          <cell r="A281">
            <v>5</v>
          </cell>
          <cell r="B281" t="str">
            <v>27.6 KV Highway 10 - Lakeshore to Queensway</v>
          </cell>
          <cell r="C281" t="str">
            <v>REBUILD</v>
          </cell>
          <cell r="D281">
            <v>780000</v>
          </cell>
          <cell r="F281">
            <v>5</v>
          </cell>
        </row>
        <row r="282">
          <cell r="B282" t="str">
            <v xml:space="preserve">          On existing poleline along Hwy 10</v>
          </cell>
          <cell r="C282">
            <v>3.5</v>
          </cell>
        </row>
        <row r="283">
          <cell r="B283" t="str">
            <v xml:space="preserve">          between Lakeshore and Queensway</v>
          </cell>
        </row>
        <row r="286">
          <cell r="A286">
            <v>6</v>
          </cell>
          <cell r="B286" t="str">
            <v>27.6 KV Winston C.Blvd. -  St. Lawrence Cement Plant</v>
          </cell>
          <cell r="C286" t="str">
            <v>REBUILD</v>
          </cell>
          <cell r="D286">
            <v>780000</v>
          </cell>
        </row>
        <row r="287">
          <cell r="B287" t="str">
            <v xml:space="preserve">          On existing poleline along WCB south to Lakeshore</v>
          </cell>
          <cell r="C287">
            <v>3.5</v>
          </cell>
        </row>
        <row r="288">
          <cell r="B288" t="str">
            <v xml:space="preserve">          to St. Lawrence Cemnet  Plant</v>
          </cell>
        </row>
        <row r="291">
          <cell r="A291">
            <v>7</v>
          </cell>
        </row>
        <row r="296">
          <cell r="A296">
            <v>8</v>
          </cell>
        </row>
        <row r="301">
          <cell r="A301">
            <v>9</v>
          </cell>
        </row>
        <row r="306">
          <cell r="B306" t="str">
            <v>SUB-TOTAL</v>
          </cell>
          <cell r="D306">
            <v>2995000</v>
          </cell>
        </row>
        <row r="308">
          <cell r="A308" t="str">
            <v>(*)  Included  in  1999  Capital  Budget.</v>
          </cell>
        </row>
        <row r="311">
          <cell r="B311" t="str">
            <v>POSSIBLE  SYSTEM   CAPITAL PROJECTS  -  2000</v>
          </cell>
        </row>
        <row r="313">
          <cell r="A313" t="str">
            <v>SUBTRANSMISSION</v>
          </cell>
          <cell r="D313" t="str">
            <v>Date:</v>
          </cell>
          <cell r="F313">
            <v>37118.646983796294</v>
          </cell>
        </row>
        <row r="316">
          <cell r="A316" t="str">
            <v>ITEM</v>
          </cell>
          <cell r="B316" t="str">
            <v>DESCRIPTION</v>
          </cell>
          <cell r="C316" t="str">
            <v>TYPE</v>
          </cell>
          <cell r="D316" t="str">
            <v>ESTIMATE</v>
          </cell>
          <cell r="E316" t="str">
            <v>ZONE</v>
          </cell>
          <cell r="F316" t="str">
            <v>PRIORITY</v>
          </cell>
        </row>
        <row r="317">
          <cell r="C317" t="str">
            <v>(km)</v>
          </cell>
        </row>
        <row r="319">
          <cell r="B319" t="str">
            <v>27.6 kV NORTH SYSTEM</v>
          </cell>
        </row>
        <row r="322">
          <cell r="A322" t="str">
            <v>1*</v>
          </cell>
          <cell r="B322" t="str">
            <v>27.6 kV Mavis - Erindale TS to Brittannia Rd.</v>
          </cell>
          <cell r="C322" t="str">
            <v>ADD (F)</v>
          </cell>
          <cell r="D322">
            <v>870000</v>
          </cell>
          <cell r="F322">
            <v>1</v>
          </cell>
        </row>
        <row r="323">
          <cell r="B323" t="str">
            <v xml:space="preserve">          New underground feeders from Erindale TS to Mavis Rd. and</v>
          </cell>
          <cell r="C323">
            <v>3</v>
          </cell>
        </row>
        <row r="324">
          <cell r="B324" t="str">
            <v xml:space="preserve">          additional cct on exiting poleline along Mavis Rd. to Eglinton</v>
          </cell>
        </row>
        <row r="325">
          <cell r="B325" t="str">
            <v xml:space="preserve">          and north to Britannia Rd.</v>
          </cell>
        </row>
        <row r="327">
          <cell r="A327">
            <v>2</v>
          </cell>
          <cell r="B327" t="str">
            <v>27.6 kV /44 kV- Intertie Substation.</v>
          </cell>
          <cell r="C327" t="str">
            <v>ADD (F)</v>
          </cell>
          <cell r="D327">
            <v>375000</v>
          </cell>
          <cell r="E327" t="str">
            <v>R</v>
          </cell>
          <cell r="F327">
            <v>2</v>
          </cell>
        </row>
        <row r="328">
          <cell r="B328" t="str">
            <v xml:space="preserve">          Along Tomken Rd at a suitable location (at Derry MS?)</v>
          </cell>
          <cell r="C328">
            <v>0.7</v>
          </cell>
        </row>
        <row r="329">
          <cell r="B329" t="str">
            <v xml:space="preserve">          between Britannia and Derry Rd.</v>
          </cell>
        </row>
        <row r="332">
          <cell r="A332">
            <v>3</v>
          </cell>
          <cell r="B332" t="str">
            <v>27.6 kV - Hwy 10  - From ROW to Eglinton</v>
          </cell>
          <cell r="C332" t="str">
            <v>NEW (F)</v>
          </cell>
          <cell r="D332">
            <v>30050</v>
          </cell>
          <cell r="F332">
            <v>3</v>
          </cell>
        </row>
        <row r="333">
          <cell r="B333" t="str">
            <v xml:space="preserve">          Create a tie between two polelines</v>
          </cell>
          <cell r="C333">
            <v>6.7000000000000004E-2</v>
          </cell>
        </row>
        <row r="334">
          <cell r="B334" t="str">
            <v xml:space="preserve">          at north-east corner of Hwys10 and 403</v>
          </cell>
        </row>
        <row r="337">
          <cell r="A337">
            <v>4</v>
          </cell>
          <cell r="B337" t="str">
            <v>27.6 kV - Kennedy Rd.</v>
          </cell>
          <cell r="C337" t="str">
            <v>REBUILD (F)</v>
          </cell>
          <cell r="D337">
            <v>450000</v>
          </cell>
          <cell r="F337">
            <v>4</v>
          </cell>
        </row>
        <row r="338">
          <cell r="B338" t="str">
            <v xml:space="preserve">          On existing poleline along Kennedy Rd. from</v>
          </cell>
          <cell r="C338">
            <v>2</v>
          </cell>
        </row>
        <row r="339">
          <cell r="B339" t="str">
            <v xml:space="preserve">          Eglinton Av. To Britannia</v>
          </cell>
        </row>
        <row r="342">
          <cell r="A342">
            <v>5</v>
          </cell>
          <cell r="B342" t="str">
            <v>27.6 kV Bramalea TS Feeder Ties</v>
          </cell>
          <cell r="C342" t="str">
            <v>NEW</v>
          </cell>
          <cell r="D342">
            <v>300000</v>
          </cell>
          <cell r="F342">
            <v>5</v>
          </cell>
        </row>
        <row r="343">
          <cell r="B343" t="str">
            <v xml:space="preserve">          New poleline from Bramalea T.S. along</v>
          </cell>
          <cell r="C343">
            <v>5</v>
          </cell>
        </row>
        <row r="344">
          <cell r="B344" t="str">
            <v xml:space="preserve">          Utility Corridor to Dixie/Tomken/Kennedy</v>
          </cell>
        </row>
        <row r="345">
          <cell r="B345" t="str">
            <v xml:space="preserve">           OR  along Bramalea Rd &amp; Drew Rd.</v>
          </cell>
        </row>
        <row r="347">
          <cell r="A347">
            <v>6</v>
          </cell>
          <cell r="B347" t="str">
            <v xml:space="preserve">27.6 kV - Hwy 10  - From Eglinton to Bristol </v>
          </cell>
          <cell r="C347" t="str">
            <v>ADD (F)</v>
          </cell>
          <cell r="D347">
            <v>100000</v>
          </cell>
          <cell r="F347">
            <v>6</v>
          </cell>
        </row>
        <row r="348">
          <cell r="B348" t="str">
            <v xml:space="preserve">          On existing poleline along Hurontario St. from</v>
          </cell>
          <cell r="C348">
            <v>1.2</v>
          </cell>
        </row>
        <row r="349">
          <cell r="B349" t="str">
            <v xml:space="preserve">          Eglinton to Bristol Rd.</v>
          </cell>
        </row>
        <row r="352">
          <cell r="A352" t="str">
            <v>7*</v>
          </cell>
          <cell r="B352" t="str">
            <v>27.6 kV - Traders Area</v>
          </cell>
          <cell r="D352">
            <v>350000</v>
          </cell>
          <cell r="F352">
            <v>7</v>
          </cell>
        </row>
        <row r="353">
          <cell r="B353" t="str">
            <v xml:space="preserve">          Build additional U/G main feeder ties</v>
          </cell>
        </row>
        <row r="354">
          <cell r="B354" t="str">
            <v xml:space="preserve">          between Hwy 10 and Kennedy and create additional 1/0 taps from </v>
          </cell>
        </row>
        <row r="355">
          <cell r="B355" t="str">
            <v xml:space="preserve">          main feeders.</v>
          </cell>
        </row>
        <row r="357">
          <cell r="A357">
            <v>8</v>
          </cell>
          <cell r="B357" t="str">
            <v>27.6 kV - Derry/Ambassedor Area</v>
          </cell>
          <cell r="D357">
            <v>250000</v>
          </cell>
          <cell r="F357">
            <v>8</v>
          </cell>
        </row>
        <row r="358">
          <cell r="B358" t="str">
            <v xml:space="preserve">          Build additional U/G  ties from OH circuits</v>
          </cell>
        </row>
        <row r="359">
          <cell r="B359" t="str">
            <v xml:space="preserve">          between Hwy 10 and Kennedy north of Hwy 401</v>
          </cell>
        </row>
        <row r="362">
          <cell r="A362">
            <v>9</v>
          </cell>
          <cell r="B362" t="str">
            <v>27.6 kV - Hwy 10  - From Britannia to Derry</v>
          </cell>
          <cell r="C362" t="str">
            <v>ADD (F)</v>
          </cell>
          <cell r="D362">
            <v>250000</v>
          </cell>
          <cell r="F362">
            <v>9</v>
          </cell>
        </row>
        <row r="363">
          <cell r="B363" t="str">
            <v xml:space="preserve">          On existing poleline along Hurontario St. from</v>
          </cell>
          <cell r="C363">
            <v>3.4</v>
          </cell>
        </row>
        <row r="364">
          <cell r="B364" t="str">
            <v xml:space="preserve">          Britannia Rd. to Derry Rd.</v>
          </cell>
        </row>
        <row r="368">
          <cell r="B368" t="str">
            <v>SUB-TOTAL</v>
          </cell>
          <cell r="D368">
            <v>2975050</v>
          </cell>
        </row>
        <row r="370">
          <cell r="A370" t="str">
            <v>(*)  Included  in  1999  Capital  Budget.</v>
          </cell>
        </row>
        <row r="373">
          <cell r="B373" t="str">
            <v>POSSIBLE  SYSTEM   CAPITAL PROJECTS  -  2000</v>
          </cell>
        </row>
        <row r="375">
          <cell r="A375" t="str">
            <v>SUBTRANSMISSION</v>
          </cell>
          <cell r="D375" t="str">
            <v>Date:</v>
          </cell>
          <cell r="F375">
            <v>0</v>
          </cell>
        </row>
        <row r="378">
          <cell r="A378" t="str">
            <v>ITEM</v>
          </cell>
          <cell r="B378" t="str">
            <v>DESCRIPTION</v>
          </cell>
          <cell r="C378" t="str">
            <v>TYPE</v>
          </cell>
          <cell r="D378" t="str">
            <v>ESTIMATE</v>
          </cell>
          <cell r="E378" t="str">
            <v>ZONE</v>
          </cell>
          <cell r="F378" t="str">
            <v>PRIORITY</v>
          </cell>
        </row>
        <row r="379">
          <cell r="C379" t="str">
            <v>(km)</v>
          </cell>
        </row>
        <row r="381">
          <cell r="B381" t="str">
            <v>27.6 kV NORTH SYSTEM (Cont'd)</v>
          </cell>
        </row>
        <row r="384">
          <cell r="A384">
            <v>10</v>
          </cell>
          <cell r="B384" t="str">
            <v>27.6 kV - 4th cct on Britannia Rd.</v>
          </cell>
          <cell r="C384" t="str">
            <v>ADD (F)</v>
          </cell>
          <cell r="D384">
            <v>330000</v>
          </cell>
          <cell r="F384">
            <v>9</v>
          </cell>
        </row>
        <row r="385">
          <cell r="B385" t="str">
            <v xml:space="preserve">          On existing poleline along Britannia Rd. from Mavis</v>
          </cell>
          <cell r="C385">
            <v>5</v>
          </cell>
        </row>
        <row r="386">
          <cell r="B386" t="str">
            <v xml:space="preserve">          to Kennedy Rd.</v>
          </cell>
        </row>
        <row r="389">
          <cell r="A389" t="str">
            <v>11*</v>
          </cell>
          <cell r="B389" t="str">
            <v>27.6 kV - New Airport Feeder</v>
          </cell>
          <cell r="C389" t="str">
            <v>ADD (F)</v>
          </cell>
          <cell r="D389">
            <v>330000</v>
          </cell>
        </row>
        <row r="390">
          <cell r="B390" t="str">
            <v xml:space="preserve">          On existing poleline along Bramalea Rd to Derry Rd.</v>
          </cell>
          <cell r="C390">
            <v>5</v>
          </cell>
        </row>
        <row r="391">
          <cell r="B391" t="str">
            <v xml:space="preserve">          and south U/G to Airport to New West SU.</v>
          </cell>
        </row>
        <row r="394">
          <cell r="A394">
            <v>12</v>
          </cell>
          <cell r="B394" t="str">
            <v>27.6 kV - Courtneypark</v>
          </cell>
          <cell r="C394" t="str">
            <v>New</v>
          </cell>
          <cell r="D394">
            <v>380000</v>
          </cell>
        </row>
        <row r="395">
          <cell r="B395" t="str">
            <v xml:space="preserve">          On new pole line from Kennedy easterly to</v>
          </cell>
          <cell r="C395">
            <v>2</v>
          </cell>
        </row>
        <row r="396">
          <cell r="B396" t="str">
            <v xml:space="preserve">          Shawson Dr.</v>
          </cell>
        </row>
        <row r="399">
          <cell r="A399">
            <v>13</v>
          </cell>
          <cell r="B399" t="str">
            <v>27.6 kV - Derry T.S.</v>
          </cell>
          <cell r="C399" t="str">
            <v>New</v>
          </cell>
          <cell r="D399">
            <v>2500000</v>
          </cell>
        </row>
        <row r="400">
          <cell r="B400" t="str">
            <v xml:space="preserve">          Phase I of Derry TS </v>
          </cell>
        </row>
        <row r="425">
          <cell r="B425" t="str">
            <v>SUB-TOTAL</v>
          </cell>
          <cell r="D425">
            <v>6515050</v>
          </cell>
        </row>
        <row r="427">
          <cell r="A427" t="str">
            <v>(*)  Included  in  1999  Capital  Budget.</v>
          </cell>
        </row>
        <row r="430">
          <cell r="B430" t="str">
            <v>POSSIBLE  SYSTEM   CAPITAL PROJECTS  -  2000</v>
          </cell>
        </row>
        <row r="432">
          <cell r="A432" t="str">
            <v>DISTRIBUTION</v>
          </cell>
          <cell r="D432" t="str">
            <v>Date:</v>
          </cell>
          <cell r="F432">
            <v>37118.646983796294</v>
          </cell>
        </row>
        <row r="435">
          <cell r="A435" t="str">
            <v>ITEM</v>
          </cell>
          <cell r="B435" t="str">
            <v>DESCRIPTION</v>
          </cell>
          <cell r="C435" t="str">
            <v>TYPE</v>
          </cell>
          <cell r="D435" t="str">
            <v>ESTIMATE</v>
          </cell>
          <cell r="E435" t="str">
            <v>ZONE</v>
          </cell>
          <cell r="F435" t="str">
            <v>PRIORITY</v>
          </cell>
        </row>
        <row r="436">
          <cell r="C436" t="str">
            <v>(km)</v>
          </cell>
        </row>
        <row r="438">
          <cell r="B438" t="str">
            <v>13.8 kV SYSTEM</v>
          </cell>
        </row>
        <row r="441">
          <cell r="A441" t="str">
            <v>1*</v>
          </cell>
          <cell r="B441" t="str">
            <v>13.8 kV Burnhamthorpe- Tomken to Dixie</v>
          </cell>
          <cell r="C441" t="str">
            <v>ADD (F)</v>
          </cell>
          <cell r="D441">
            <v>95000</v>
          </cell>
          <cell r="F441">
            <v>1</v>
          </cell>
        </row>
        <row r="442">
          <cell r="B442" t="str">
            <v xml:space="preserve">         Add cct on rebuild poleline along Burnhamthorpe Rd. from Tomken Rd.</v>
          </cell>
          <cell r="C442">
            <v>1.74</v>
          </cell>
        </row>
        <row r="443">
          <cell r="B443" t="str">
            <v xml:space="preserve">          to Dixie Rd. </v>
          </cell>
        </row>
        <row r="446">
          <cell r="A446" t="str">
            <v>2*</v>
          </cell>
          <cell r="B446" t="str">
            <v>13.8 kV Dixie Rd. - Burnhamtorpe to Eglinton and Eastgate Dr.</v>
          </cell>
          <cell r="C446" t="str">
            <v>ADD (F)</v>
          </cell>
          <cell r="D446">
            <v>240000</v>
          </cell>
          <cell r="F446">
            <v>2</v>
          </cell>
        </row>
        <row r="447">
          <cell r="B447" t="str">
            <v xml:space="preserve">          On existing poleline along Dixie Rd. and Eastgate Dr.</v>
          </cell>
          <cell r="C447">
            <v>2.5</v>
          </cell>
        </row>
        <row r="448">
          <cell r="B448" t="str">
            <v xml:space="preserve">          North of Burnhamthorpe Rd.</v>
          </cell>
        </row>
        <row r="451">
          <cell r="A451" t="str">
            <v>3*</v>
          </cell>
          <cell r="B451" t="str">
            <v>13.8 kV Winston Churchill Blvd. - Closing the "gaps"</v>
          </cell>
          <cell r="C451" t="str">
            <v>ADD (F)</v>
          </cell>
          <cell r="D451">
            <v>235000</v>
          </cell>
          <cell r="F451">
            <v>3</v>
          </cell>
        </row>
        <row r="452">
          <cell r="B452" t="str">
            <v xml:space="preserve">          On existing poleline along Winston Churchill Blvd. Britannia Rd</v>
          </cell>
          <cell r="C452">
            <v>4.4000000000000004</v>
          </cell>
        </row>
        <row r="453">
          <cell r="B453" t="str">
            <v xml:space="preserve">          to Derry Rd. and north to the Tracks south of Hwy 401 and connect</v>
          </cell>
        </row>
        <row r="454">
          <cell r="B454" t="str">
            <v xml:space="preserve">          U/G taps to the Overhead circuits</v>
          </cell>
        </row>
        <row r="456">
          <cell r="A456" t="str">
            <v>4*</v>
          </cell>
          <cell r="B456" t="str">
            <v>13.8 kV Glen Erin - Dundas</v>
          </cell>
          <cell r="C456" t="str">
            <v>REBUILD (F)</v>
          </cell>
          <cell r="D456">
            <v>140000</v>
          </cell>
          <cell r="F456">
            <v>4</v>
          </cell>
        </row>
        <row r="457">
          <cell r="B457" t="str">
            <v xml:space="preserve">          On rebuild poleline along Glen Erin Dr. from Dundas</v>
          </cell>
          <cell r="C457">
            <v>1</v>
          </cell>
        </row>
        <row r="458">
          <cell r="B458" t="str">
            <v xml:space="preserve">          south to Sheridan Homelands</v>
          </cell>
        </row>
        <row r="461">
          <cell r="A461">
            <v>5</v>
          </cell>
          <cell r="B461" t="str">
            <v>13.8 kV Glen Erin - Hwy 403 to Eglinton</v>
          </cell>
          <cell r="C461" t="str">
            <v>ADD (F)</v>
          </cell>
          <cell r="D461">
            <v>120000</v>
          </cell>
          <cell r="E461" t="str">
            <v>R</v>
          </cell>
          <cell r="F461">
            <v>5</v>
          </cell>
        </row>
        <row r="462">
          <cell r="B462" t="str">
            <v xml:space="preserve">          On existing poleline along Glen Erin Dr. from </v>
          </cell>
          <cell r="C462">
            <v>1.5</v>
          </cell>
        </row>
        <row r="463">
          <cell r="B463" t="str">
            <v xml:space="preserve">          Hwy. 403 to Eglinton Av. (including 44 kV cct)</v>
          </cell>
        </row>
        <row r="466">
          <cell r="A466">
            <v>6</v>
          </cell>
          <cell r="B466" t="str">
            <v>13.8 kV Burnhamthorpe Rd. - Mississauga Rd to Winston Churchill Blvd.</v>
          </cell>
          <cell r="C466" t="str">
            <v>ADD</v>
          </cell>
          <cell r="D466">
            <v>258000</v>
          </cell>
          <cell r="F466">
            <v>6</v>
          </cell>
        </row>
        <row r="467">
          <cell r="B467" t="str">
            <v xml:space="preserve">          On existing poleline along Burnhamthorpe from Glen Erin Dr. to</v>
          </cell>
          <cell r="C467">
            <v>4</v>
          </cell>
        </row>
        <row r="468">
          <cell r="B468" t="str">
            <v xml:space="preserve">          Winston Churchill Blvd. and from Rogers MS to Mississauga Rd.</v>
          </cell>
        </row>
        <row r="469">
          <cell r="B469" t="str">
            <v xml:space="preserve">          and connect F6 CB to the feeder</v>
          </cell>
        </row>
        <row r="471">
          <cell r="A471">
            <v>7</v>
          </cell>
          <cell r="B471" t="str">
            <v>13.8 kV Matheson Blvd. - Tomken to Dixie</v>
          </cell>
          <cell r="C471" t="str">
            <v>ADD</v>
          </cell>
          <cell r="D471">
            <v>123000</v>
          </cell>
          <cell r="F471">
            <v>7</v>
          </cell>
        </row>
        <row r="472">
          <cell r="B472" t="str">
            <v xml:space="preserve">          On existing poleline along Matheson Blvd.</v>
          </cell>
          <cell r="C472">
            <v>1.3</v>
          </cell>
        </row>
        <row r="473">
          <cell r="B473" t="str">
            <v xml:space="preserve">          between Tomken Rd. and Dixie Rd. (including 44 kV cct)</v>
          </cell>
        </row>
        <row r="476">
          <cell r="A476">
            <v>8</v>
          </cell>
          <cell r="B476" t="str">
            <v>13. 8 kV Queen St/ Britannia</v>
          </cell>
          <cell r="C476" t="str">
            <v>REBUILD</v>
          </cell>
          <cell r="D476">
            <v>195500</v>
          </cell>
          <cell r="F476">
            <v>8</v>
          </cell>
        </row>
        <row r="477">
          <cell r="B477" t="str">
            <v xml:space="preserve">          On existing poleline along Britannia Rd east of Erin Mills Pkwy</v>
          </cell>
          <cell r="C477">
            <v>1.5</v>
          </cell>
        </row>
        <row r="478">
          <cell r="B478" t="str">
            <v xml:space="preserve">          and along Queens Street north of Britannia Rd. and south</v>
          </cell>
        </row>
        <row r="479">
          <cell r="B479" t="str">
            <v xml:space="preserve">          to Alpha Mills MS</v>
          </cell>
        </row>
        <row r="481">
          <cell r="A481" t="str">
            <v>9*</v>
          </cell>
          <cell r="B481" t="str">
            <v>13.8 kV Derry/Mississauga  - Argentia  to Old Derry &amp; along Derry</v>
          </cell>
          <cell r="C481" t="str">
            <v>REBUILD</v>
          </cell>
          <cell r="D481">
            <v>165000</v>
          </cell>
          <cell r="E481" t="str">
            <v>R</v>
          </cell>
          <cell r="F481">
            <v>9</v>
          </cell>
        </row>
        <row r="482">
          <cell r="B482" t="str">
            <v xml:space="preserve">          On existing poleline along Mississauga Rd. from Argentia Rd</v>
          </cell>
          <cell r="C482">
            <v>2</v>
          </cell>
        </row>
        <row r="483">
          <cell r="B483" t="str">
            <v xml:space="preserve">          to Derry Rd. and east along Derry Rd. to Old Derry Rd. and south</v>
          </cell>
        </row>
        <row r="484">
          <cell r="B484" t="str">
            <v xml:space="preserve">          to CIBC (Including 44kV)</v>
          </cell>
        </row>
        <row r="486">
          <cell r="B486" t="str">
            <v>SUB-TOTAL</v>
          </cell>
          <cell r="D486">
            <v>1571500</v>
          </cell>
        </row>
        <row r="488">
          <cell r="A488" t="str">
            <v>(*)  Included  in  1999  Capital  Budget.</v>
          </cell>
        </row>
        <row r="491">
          <cell r="B491" t="str">
            <v>POSSIBLE  SYSTEM   CAPITAL PROJECTS  -  2000</v>
          </cell>
        </row>
        <row r="493">
          <cell r="A493" t="str">
            <v>DISTRIBUTION</v>
          </cell>
          <cell r="D493" t="str">
            <v>Date:</v>
          </cell>
          <cell r="F493">
            <v>37118.646983796294</v>
          </cell>
        </row>
        <row r="496">
          <cell r="A496" t="str">
            <v>ITEM</v>
          </cell>
          <cell r="B496" t="str">
            <v>DESCRIPTION</v>
          </cell>
          <cell r="C496" t="str">
            <v>TYPE</v>
          </cell>
          <cell r="D496" t="str">
            <v>ESTIMATE</v>
          </cell>
          <cell r="E496" t="str">
            <v>ZONE</v>
          </cell>
          <cell r="F496" t="str">
            <v>PRIORITY</v>
          </cell>
        </row>
        <row r="497">
          <cell r="C497" t="str">
            <v>(km)</v>
          </cell>
        </row>
        <row r="499">
          <cell r="B499" t="str">
            <v>13.8 kV SYSTEM (Cont'd)</v>
          </cell>
        </row>
        <row r="502">
          <cell r="A502" t="str">
            <v>10*</v>
          </cell>
          <cell r="B502" t="str">
            <v>13.8 kV American/Elmbank Drive Feeder Tie</v>
          </cell>
          <cell r="C502" t="str">
            <v>REBUILD (F)</v>
          </cell>
          <cell r="D502">
            <v>258000</v>
          </cell>
          <cell r="F502">
            <v>10</v>
          </cell>
        </row>
        <row r="503">
          <cell r="B503" t="str">
            <v xml:space="preserve">           From Orlando MS to Elmbank and American Dr.</v>
          </cell>
          <cell r="C503">
            <v>2</v>
          </cell>
        </row>
        <row r="504">
          <cell r="B504" t="str">
            <v xml:space="preserve">           From Goreway to Viscount</v>
          </cell>
        </row>
        <row r="507">
          <cell r="A507" t="str">
            <v>11*</v>
          </cell>
          <cell r="B507" t="str">
            <v>Streetsville Conversion (URGENT)</v>
          </cell>
          <cell r="D507">
            <v>100000</v>
          </cell>
          <cell r="F507">
            <v>11</v>
          </cell>
        </row>
        <row r="508">
          <cell r="B508" t="str">
            <v xml:space="preserve">           Convert 4.16 kV to 13.8 kV in area SE  of</v>
          </cell>
        </row>
        <row r="509">
          <cell r="B509" t="str">
            <v xml:space="preserve">           Britannia Rd. and Queen St. and reconductor</v>
          </cell>
        </row>
        <row r="510">
          <cell r="B510" t="str">
            <v xml:space="preserve">           to 556 kcmil circuit along Britannia Rd.</v>
          </cell>
        </row>
        <row r="512">
          <cell r="A512" t="str">
            <v>12*</v>
          </cell>
          <cell r="B512" t="str">
            <v>600 V.Secondary Busses - Sectionalizing</v>
          </cell>
          <cell r="D512">
            <v>100000</v>
          </cell>
        </row>
        <row r="513">
          <cell r="B513" t="str">
            <v xml:space="preserve">           Various locations</v>
          </cell>
        </row>
        <row r="517">
          <cell r="A517">
            <v>13</v>
          </cell>
          <cell r="B517" t="str">
            <v>13.8 kV Thomas St</v>
          </cell>
          <cell r="C517" t="str">
            <v>Add</v>
          </cell>
          <cell r="D517">
            <v>258000</v>
          </cell>
          <cell r="F517">
            <v>10</v>
          </cell>
        </row>
        <row r="518">
          <cell r="B518" t="str">
            <v xml:space="preserve">           On exsiting poleline from Erin Mills Pkwy westerly to</v>
          </cell>
          <cell r="C518">
            <v>2</v>
          </cell>
        </row>
        <row r="519">
          <cell r="B519" t="str">
            <v xml:space="preserve">           WCB.</v>
          </cell>
        </row>
        <row r="522">
          <cell r="A522">
            <v>14</v>
          </cell>
          <cell r="B522" t="str">
            <v>13.8 kV Britannia RD.</v>
          </cell>
          <cell r="C522" t="str">
            <v>Add</v>
          </cell>
          <cell r="D522">
            <v>258000</v>
          </cell>
        </row>
        <row r="523">
          <cell r="B523" t="str">
            <v xml:space="preserve">           On exsiting poleline from WCB westerly to</v>
          </cell>
          <cell r="C523">
            <v>2</v>
          </cell>
        </row>
        <row r="524">
          <cell r="B524" t="str">
            <v xml:space="preserve">           Ninth Line.</v>
          </cell>
        </row>
        <row r="527">
          <cell r="A527">
            <v>15</v>
          </cell>
        </row>
        <row r="532">
          <cell r="A532">
            <v>16</v>
          </cell>
        </row>
        <row r="537">
          <cell r="A537">
            <v>17</v>
          </cell>
        </row>
        <row r="542">
          <cell r="A542">
            <v>18</v>
          </cell>
        </row>
        <row r="547">
          <cell r="B547" t="str">
            <v>SUB-TOTAL</v>
          </cell>
          <cell r="D547">
            <v>974000</v>
          </cell>
        </row>
        <row r="549">
          <cell r="A549" t="str">
            <v>(*)  Included  in  1999  Capital  Budget.</v>
          </cell>
        </row>
        <row r="552">
          <cell r="A552" t="str">
            <v>DISTRIBUTION (Cont'd)</v>
          </cell>
        </row>
        <row r="555">
          <cell r="A555" t="str">
            <v>ITEM</v>
          </cell>
          <cell r="B555" t="str">
            <v>DESCRIPTION</v>
          </cell>
          <cell r="C555" t="str">
            <v>TYPE</v>
          </cell>
          <cell r="D555" t="str">
            <v>ESTIMATE</v>
          </cell>
          <cell r="E555" t="str">
            <v>ZONE</v>
          </cell>
          <cell r="F555" t="str">
            <v>PRIORITY</v>
          </cell>
        </row>
        <row r="556">
          <cell r="C556" t="str">
            <v>(km)</v>
          </cell>
        </row>
        <row r="558">
          <cell r="B558" t="str">
            <v>4.16  KV   SYSTEM</v>
          </cell>
        </row>
        <row r="561">
          <cell r="A561">
            <v>1</v>
          </cell>
          <cell r="B561" t="str">
            <v>4.16 kV Bromsgrove MS/Clarkson MS Tie</v>
          </cell>
          <cell r="C561" t="str">
            <v>REBUILD</v>
          </cell>
          <cell r="D561">
            <v>50000</v>
          </cell>
          <cell r="F561">
            <v>1</v>
          </cell>
        </row>
        <row r="562">
          <cell r="B562" t="str">
            <v xml:space="preserve">          on existing poles between  Clarkson M.S.</v>
          </cell>
          <cell r="C562">
            <v>0.7</v>
          </cell>
        </row>
        <row r="563">
          <cell r="B563" t="str">
            <v xml:space="preserve">           and Bromsgrove  M.S.</v>
          </cell>
        </row>
        <row r="565">
          <cell r="A565">
            <v>2</v>
          </cell>
          <cell r="B565" t="str">
            <v>4.16 kV Atwater Feeder Tie</v>
          </cell>
          <cell r="C565" t="str">
            <v>REBUILD</v>
          </cell>
          <cell r="D565">
            <v>295000</v>
          </cell>
        </row>
        <row r="566">
          <cell r="B566" t="str">
            <v xml:space="preserve">          along Atwater from Cawthra MS  to off load</v>
          </cell>
          <cell r="C566">
            <v>0.8</v>
          </cell>
          <cell r="F566">
            <v>2</v>
          </cell>
        </row>
        <row r="567">
          <cell r="B567" t="str">
            <v xml:space="preserve">          9F4</v>
          </cell>
        </row>
        <row r="570">
          <cell r="A570">
            <v>3</v>
          </cell>
          <cell r="B570" t="str">
            <v>4.16 kV Pinetree MS/Melton MS Tie</v>
          </cell>
          <cell r="C570" t="str">
            <v>REBUILD</v>
          </cell>
          <cell r="D570">
            <v>120000</v>
          </cell>
          <cell r="F570">
            <v>3</v>
          </cell>
        </row>
        <row r="571">
          <cell r="B571" t="str">
            <v xml:space="preserve">          on existing poles between  Pinetree M.S.</v>
          </cell>
          <cell r="C571">
            <v>0.5</v>
          </cell>
        </row>
        <row r="572">
          <cell r="B572" t="str">
            <v xml:space="preserve">           and Melton  M.S.</v>
          </cell>
        </row>
        <row r="575">
          <cell r="A575">
            <v>4</v>
          </cell>
          <cell r="B575" t="str">
            <v>4.16 kV Bromsgrove MS/Park West MS Tie</v>
          </cell>
          <cell r="C575" t="str">
            <v>ADD</v>
          </cell>
          <cell r="D575">
            <v>75000</v>
          </cell>
          <cell r="F575">
            <v>4</v>
          </cell>
        </row>
        <row r="576">
          <cell r="B576" t="str">
            <v xml:space="preserve">          on existing poles between  Bromsgrove M.S.</v>
          </cell>
          <cell r="C576">
            <v>0.8</v>
          </cell>
        </row>
        <row r="577">
          <cell r="B577" t="str">
            <v xml:space="preserve">           and Park West M.S.</v>
          </cell>
        </row>
        <row r="580">
          <cell r="A580">
            <v>5</v>
          </cell>
          <cell r="B580" t="str">
            <v>4.16 kV Bromsgrove MS/Robin MS Tie</v>
          </cell>
          <cell r="C580" t="str">
            <v>ADD</v>
          </cell>
          <cell r="D580">
            <v>140000</v>
          </cell>
          <cell r="F580">
            <v>5</v>
          </cell>
        </row>
        <row r="581">
          <cell r="B581" t="str">
            <v xml:space="preserve">          on existing poles between  Bromsgrove M.S.</v>
          </cell>
          <cell r="C581">
            <v>1.4</v>
          </cell>
        </row>
        <row r="582">
          <cell r="B582" t="str">
            <v xml:space="preserve">           and Robin M.S.</v>
          </cell>
        </row>
        <row r="585">
          <cell r="A585">
            <v>6</v>
          </cell>
          <cell r="B585" t="str">
            <v>4.16 kV Park Royal MS/Park West MS Tie</v>
          </cell>
          <cell r="C585" t="str">
            <v>REBUILD</v>
          </cell>
          <cell r="D585">
            <v>130000</v>
          </cell>
          <cell r="F585">
            <v>6</v>
          </cell>
        </row>
        <row r="586">
          <cell r="B586" t="str">
            <v xml:space="preserve">          on existing poles between  Park Royal M.S.</v>
          </cell>
          <cell r="C586">
            <v>1</v>
          </cell>
        </row>
        <row r="587">
          <cell r="B587" t="str">
            <v xml:space="preserve">           and Park West M.S.</v>
          </cell>
        </row>
        <row r="590">
          <cell r="A590">
            <v>7</v>
          </cell>
          <cell r="B590" t="str">
            <v>4.16 kV Lakeshore Road Feeder Tie</v>
          </cell>
          <cell r="C590" t="str">
            <v>REBUILD</v>
          </cell>
          <cell r="D590">
            <v>50000</v>
          </cell>
          <cell r="F590">
            <v>7</v>
          </cell>
        </row>
        <row r="591">
          <cell r="B591" t="str">
            <v xml:space="preserve">          Lakeshore/Dennison/Lornepark</v>
          </cell>
          <cell r="C591">
            <v>0.6</v>
          </cell>
        </row>
        <row r="592">
          <cell r="B592" t="str">
            <v xml:space="preserve">           Parkland M.S. #26 and reconductor</v>
          </cell>
        </row>
        <row r="595">
          <cell r="A595">
            <v>8</v>
          </cell>
          <cell r="B595" t="str">
            <v xml:space="preserve">4.16 kV Stanfield Road Feeder Tie </v>
          </cell>
          <cell r="C595" t="str">
            <v>REBUILD</v>
          </cell>
          <cell r="D595">
            <v>265000</v>
          </cell>
          <cell r="F595">
            <v>8</v>
          </cell>
        </row>
        <row r="596">
          <cell r="B596" t="str">
            <v xml:space="preserve">          Along Ontario Hydro ROW From Cawthra</v>
          </cell>
          <cell r="C596">
            <v>1.2</v>
          </cell>
        </row>
        <row r="597">
          <cell r="B597" t="str">
            <v xml:space="preserve">          to Stanfield</v>
          </cell>
        </row>
        <row r="598">
          <cell r="B598" t="str">
            <v xml:space="preserve">       (See also 27.6 kV South)</v>
          </cell>
        </row>
        <row r="600">
          <cell r="A600">
            <v>9</v>
          </cell>
          <cell r="B600" t="str">
            <v xml:space="preserve">4.16 kV Clarkson/Lorne Park Feeder Tie </v>
          </cell>
          <cell r="C600" t="str">
            <v>ADD</v>
          </cell>
          <cell r="D600">
            <v>110000</v>
          </cell>
          <cell r="F600">
            <v>9</v>
          </cell>
        </row>
        <row r="601">
          <cell r="B601" t="str">
            <v xml:space="preserve">           Along Ontario hydro ROW</v>
          </cell>
          <cell r="C601">
            <v>2</v>
          </cell>
        </row>
        <row r="606">
          <cell r="B606" t="str">
            <v>SUB-TOTAL</v>
          </cell>
          <cell r="D606">
            <v>1235000</v>
          </cell>
        </row>
        <row r="608">
          <cell r="A608" t="str">
            <v>(*)  Included  in  1999  Capital  Budget.</v>
          </cell>
        </row>
        <row r="611">
          <cell r="A611" t="str">
            <v>MUNICIPAL STATIONS</v>
          </cell>
        </row>
        <row r="614">
          <cell r="A614" t="str">
            <v>ITEM</v>
          </cell>
          <cell r="B614" t="str">
            <v>DESCRIPTION</v>
          </cell>
          <cell r="C614" t="str">
            <v>TYPE</v>
          </cell>
          <cell r="D614" t="str">
            <v>ESTIMATE</v>
          </cell>
          <cell r="E614" t="str">
            <v>ZONE</v>
          </cell>
          <cell r="F614" t="str">
            <v>PRIORITY</v>
          </cell>
        </row>
        <row r="617">
          <cell r="A617" t="str">
            <v>1*</v>
          </cell>
          <cell r="B617" t="str">
            <v>Replacement M.S. feeder egress cables.</v>
          </cell>
          <cell r="D617">
            <v>200000</v>
          </cell>
        </row>
        <row r="622">
          <cell r="A622" t="str">
            <v>2*</v>
          </cell>
          <cell r="B622" t="str">
            <v>Stillmeadow M.S.</v>
          </cell>
          <cell r="D622">
            <v>800000</v>
          </cell>
        </row>
        <row r="623">
          <cell r="B623" t="str">
            <v xml:space="preserve">            Change 10 MVA Tx to 20 MVA Tx with</v>
          </cell>
        </row>
        <row r="624">
          <cell r="B624" t="str">
            <v xml:space="preserve">            6 feeders</v>
          </cell>
        </row>
        <row r="627">
          <cell r="A627" t="str">
            <v>3*</v>
          </cell>
          <cell r="B627" t="str">
            <v xml:space="preserve">Sheridan Park System Rebuild  </v>
          </cell>
          <cell r="D627">
            <v>800000</v>
          </cell>
        </row>
        <row r="628">
          <cell r="B628" t="str">
            <v xml:space="preserve">           Phase II - Sheridan Park  M.S. at 44 kV</v>
          </cell>
        </row>
        <row r="631">
          <cell r="A631" t="str">
            <v>4*</v>
          </cell>
          <cell r="B631" t="str">
            <v>Orlando M.S.</v>
          </cell>
          <cell r="D631">
            <v>500000</v>
          </cell>
        </row>
        <row r="632">
          <cell r="B632" t="str">
            <v xml:space="preserve">            2 x 20 MVA Tx Incl. Building, 44 kV and</v>
          </cell>
        </row>
        <row r="633">
          <cell r="B633" t="str">
            <v xml:space="preserve">            13.8  kV circuits - 6 feeders plus SCADA </v>
          </cell>
        </row>
        <row r="636">
          <cell r="A636">
            <v>5</v>
          </cell>
          <cell r="B636" t="str">
            <v>Chalkdene M.S.</v>
          </cell>
        </row>
        <row r="637">
          <cell r="B637" t="str">
            <v xml:space="preserve">            Add 2 Feeder CBs with additional feeders</v>
          </cell>
        </row>
        <row r="638">
          <cell r="B638" t="str">
            <v xml:space="preserve">           north and south</v>
          </cell>
        </row>
        <row r="641">
          <cell r="A641">
            <v>6</v>
          </cell>
          <cell r="B641" t="str">
            <v>Rockwood M.S.</v>
          </cell>
        </row>
        <row r="642">
          <cell r="B642" t="str">
            <v xml:space="preserve">            2 x 20 MVA Tx Incl. Building, 44 kV and</v>
          </cell>
        </row>
        <row r="643">
          <cell r="B643" t="str">
            <v xml:space="preserve">            13.8  kV circuits - 6 feeders plus SCADA </v>
          </cell>
        </row>
        <row r="646">
          <cell r="A646">
            <v>7</v>
          </cell>
          <cell r="B646" t="str">
            <v>New Substation at Summersite #88</v>
          </cell>
          <cell r="D646">
            <v>800000</v>
          </cell>
        </row>
        <row r="647">
          <cell r="B647" t="str">
            <v xml:space="preserve">           Build a new full size substation at Britannia Rd and</v>
          </cell>
        </row>
        <row r="648">
          <cell r="B648" t="str">
            <v xml:space="preserve">          Grossbeak west of Tenth Line</v>
          </cell>
        </row>
        <row r="650">
          <cell r="A650">
            <v>8</v>
          </cell>
          <cell r="B650" t="str">
            <v>M.S. Rebuilds</v>
          </cell>
        </row>
        <row r="651">
          <cell r="B651" t="str">
            <v xml:space="preserve">        Orchard Heights M.S.</v>
          </cell>
        </row>
        <row r="652">
          <cell r="B652" t="str">
            <v xml:space="preserve">           Mineola M.S.</v>
          </cell>
        </row>
        <row r="653">
          <cell r="B653" t="str">
            <v xml:space="preserve">           Clarkson M.S.</v>
          </cell>
        </row>
        <row r="654">
          <cell r="B654" t="str">
            <v xml:space="preserve">           Bromsgrove M.S.</v>
          </cell>
        </row>
        <row r="656">
          <cell r="A656">
            <v>9</v>
          </cell>
          <cell r="B656" t="str">
            <v>Thomas  M.S.</v>
          </cell>
        </row>
        <row r="657">
          <cell r="B657" t="str">
            <v xml:space="preserve">            Add 2nd 20 MVA Tx including additional</v>
          </cell>
        </row>
        <row r="658">
          <cell r="B658" t="str">
            <v xml:space="preserve">            44 kV circuit and 44 kV MOCB</v>
          </cell>
        </row>
        <row r="661">
          <cell r="A661">
            <v>10</v>
          </cell>
          <cell r="B661" t="str">
            <v>Desboro  M.S.</v>
          </cell>
        </row>
        <row r="662">
          <cell r="B662" t="str">
            <v xml:space="preserve">            Add 2nd 20 MVA Tx including additional</v>
          </cell>
        </row>
        <row r="663">
          <cell r="B663" t="str">
            <v xml:space="preserve">            44 kV circuit and 44 kV MOCB</v>
          </cell>
        </row>
        <row r="665">
          <cell r="B665" t="str">
            <v>SUB-TOTAL</v>
          </cell>
          <cell r="D665">
            <v>3100000</v>
          </cell>
        </row>
        <row r="667">
          <cell r="A667" t="str">
            <v>(*)  Included  in  1999  Capital  Budget.</v>
          </cell>
        </row>
        <row r="670">
          <cell r="A670" t="str">
            <v>SUBDIVISION REBUILDS</v>
          </cell>
        </row>
        <row r="673">
          <cell r="A673" t="str">
            <v>ITEM</v>
          </cell>
          <cell r="B673" t="str">
            <v>DESCRIPTION</v>
          </cell>
          <cell r="C673" t="str">
            <v>TYPE</v>
          </cell>
          <cell r="D673" t="str">
            <v>ESTIMATE</v>
          </cell>
          <cell r="E673" t="str">
            <v>ZONE</v>
          </cell>
          <cell r="F673" t="str">
            <v>PRIORITY</v>
          </cell>
        </row>
        <row r="674">
          <cell r="C674" t="str">
            <v>(km)</v>
          </cell>
        </row>
        <row r="676">
          <cell r="B676" t="str">
            <v>Subdivision Rebuilds*</v>
          </cell>
        </row>
        <row r="679">
          <cell r="A679" t="str">
            <v>1*</v>
          </cell>
          <cell r="B679" t="str">
            <v>Malton - Phase VI</v>
          </cell>
          <cell r="D679">
            <v>1000000</v>
          </cell>
          <cell r="E679">
            <v>7</v>
          </cell>
          <cell r="F679">
            <v>1</v>
          </cell>
        </row>
        <row r="680">
          <cell r="B680" t="str">
            <v xml:space="preserve">          NE of Derry/Airport Rd.</v>
          </cell>
        </row>
        <row r="681">
          <cell r="B681" t="str">
            <v xml:space="preserve">          plus east of Goreway at Darcel/Monica</v>
          </cell>
        </row>
        <row r="683">
          <cell r="A683" t="str">
            <v>2*</v>
          </cell>
          <cell r="B683" t="str">
            <v xml:space="preserve"> Forest Glen Area east and west of Dixie Rd.</v>
          </cell>
          <cell r="D683">
            <v>1000000</v>
          </cell>
          <cell r="E683">
            <v>5</v>
          </cell>
          <cell r="F683">
            <v>1</v>
          </cell>
        </row>
        <row r="685">
          <cell r="A685" t="str">
            <v>3*</v>
          </cell>
          <cell r="B685" t="str">
            <v>Meadowvale T.C. Mainfeeders - Phase II</v>
          </cell>
          <cell r="D685">
            <v>1000000</v>
          </cell>
          <cell r="E685">
            <v>1</v>
          </cell>
          <cell r="F685">
            <v>1</v>
          </cell>
        </row>
        <row r="687">
          <cell r="A687" t="str">
            <v>4*</v>
          </cell>
          <cell r="B687" t="str">
            <v>Woodlands Area</v>
          </cell>
          <cell r="D687">
            <v>1000000</v>
          </cell>
          <cell r="E687">
            <v>2</v>
          </cell>
          <cell r="F687">
            <v>1</v>
          </cell>
        </row>
        <row r="718">
          <cell r="B718" t="str">
            <v>TOTAL REBUILDS</v>
          </cell>
          <cell r="D718">
            <v>4000000</v>
          </cell>
        </row>
        <row r="720">
          <cell r="A720" t="str">
            <v>(*)  Included  in  1999  Capital  Budget.</v>
          </cell>
        </row>
        <row r="723">
          <cell r="A723" t="str">
            <v xml:space="preserve"> </v>
          </cell>
        </row>
        <row r="725">
          <cell r="A725" t="str">
            <v>SYSTEM MAINTENANCE PROJECTS</v>
          </cell>
        </row>
        <row r="728">
          <cell r="A728" t="str">
            <v>ITEM</v>
          </cell>
          <cell r="B728" t="str">
            <v>DESCRIPTION</v>
          </cell>
          <cell r="C728" t="str">
            <v>TYPE</v>
          </cell>
          <cell r="D728" t="str">
            <v>ESTIMATE</v>
          </cell>
          <cell r="F728" t="str">
            <v>PRIORITY</v>
          </cell>
        </row>
        <row r="729">
          <cell r="C729" t="str">
            <v>(km)</v>
          </cell>
        </row>
        <row r="731">
          <cell r="A731" t="str">
            <v>1*</v>
          </cell>
          <cell r="B731" t="str">
            <v>Wood Pole Replacement</v>
          </cell>
          <cell r="D731">
            <v>250000</v>
          </cell>
        </row>
        <row r="735">
          <cell r="A735" t="str">
            <v>2*</v>
          </cell>
          <cell r="B735" t="str">
            <v>Overhead Switch Replacement</v>
          </cell>
          <cell r="D735">
            <v>300000</v>
          </cell>
        </row>
        <row r="739">
          <cell r="A739" t="str">
            <v>3*</v>
          </cell>
          <cell r="B739" t="str">
            <v>Feeder Overhauls</v>
          </cell>
          <cell r="D739">
            <v>600000</v>
          </cell>
        </row>
        <row r="743">
          <cell r="A743" t="str">
            <v>4*</v>
          </cell>
          <cell r="B743" t="str">
            <v>Overhead Rebuilds</v>
          </cell>
          <cell r="D743">
            <v>600000</v>
          </cell>
        </row>
        <row r="747">
          <cell r="A747" t="str">
            <v>5*</v>
          </cell>
          <cell r="B747" t="str">
            <v>Load Centre Replacement</v>
          </cell>
          <cell r="D747">
            <v>100000</v>
          </cell>
        </row>
        <row r="751">
          <cell r="A751" t="str">
            <v>6*</v>
          </cell>
          <cell r="B751" t="str">
            <v>Underground Cable Replacement</v>
          </cell>
          <cell r="D751">
            <v>1200000</v>
          </cell>
        </row>
        <row r="755">
          <cell r="A755" t="str">
            <v>7*</v>
          </cell>
          <cell r="B755" t="str">
            <v>Meter Base Replacement</v>
          </cell>
          <cell r="D755">
            <v>40000</v>
          </cell>
        </row>
        <row r="759">
          <cell r="A759" t="str">
            <v>8*</v>
          </cell>
          <cell r="B759" t="str">
            <v>Secondary Cable Replacement</v>
          </cell>
          <cell r="D759">
            <v>60000</v>
          </cell>
        </row>
        <row r="763">
          <cell r="A763" t="str">
            <v>9*</v>
          </cell>
          <cell r="B763" t="str">
            <v>Underground Transformer Replacements</v>
          </cell>
          <cell r="D763">
            <v>150000</v>
          </cell>
        </row>
        <row r="767">
          <cell r="A767" t="str">
            <v>10*</v>
          </cell>
          <cell r="B767" t="str">
            <v>Overhead Transformer Replacement</v>
          </cell>
          <cell r="D767">
            <v>150000</v>
          </cell>
        </row>
        <row r="771">
          <cell r="A771" t="str">
            <v>11*</v>
          </cell>
          <cell r="B771" t="str">
            <v>PowerT/former O/H &amp; Station Upgrade</v>
          </cell>
          <cell r="D771">
            <v>100000</v>
          </cell>
        </row>
        <row r="775">
          <cell r="A775" t="str">
            <v>12*</v>
          </cell>
          <cell r="B775" t="str">
            <v>Auto-Switches/SCADA</v>
          </cell>
          <cell r="D775">
            <v>1200000</v>
          </cell>
        </row>
        <row r="777">
          <cell r="B777" t="str">
            <v>TOTAL MAINTENANCE</v>
          </cell>
          <cell r="D777">
            <v>4750000</v>
          </cell>
        </row>
        <row r="779">
          <cell r="A779" t="str">
            <v>(*)  Included  in  1999  Capital  Budget.</v>
          </cell>
        </row>
      </sheetData>
      <sheetData sheetId="1" refreshError="1">
        <row r="1">
          <cell r="B1" t="str">
            <v>POSSIBLE  SYSTEM   CAPITAL PROJECTS  -  2001</v>
          </cell>
        </row>
        <row r="3">
          <cell r="A3" t="str">
            <v>SUBTRANSMISSION</v>
          </cell>
          <cell r="D3" t="str">
            <v>Date:</v>
          </cell>
          <cell r="F3">
            <v>37141.565146875</v>
          </cell>
        </row>
        <row r="5">
          <cell r="A5" t="str">
            <v>ITEM</v>
          </cell>
          <cell r="B5" t="str">
            <v>DESCRIPTION</v>
          </cell>
          <cell r="C5" t="str">
            <v>TYPE</v>
          </cell>
          <cell r="D5" t="str">
            <v>ESTIMATE</v>
          </cell>
          <cell r="E5" t="str">
            <v>ZONE</v>
          </cell>
          <cell r="F5" t="str">
            <v>PRIORITY</v>
          </cell>
        </row>
        <row r="6">
          <cell r="C6" t="str">
            <v>(km)</v>
          </cell>
        </row>
        <row r="8">
          <cell r="B8" t="str">
            <v>44 kV - ERINDALE TS/ MEADOWVALE TS</v>
          </cell>
        </row>
        <row r="11">
          <cell r="A11">
            <v>1</v>
          </cell>
          <cell r="B11" t="str">
            <v>44 kV Dundas St - Mavis Rd. to Erindale Stn. Rd. to Mississauga Rd.</v>
          </cell>
          <cell r="C11" t="str">
            <v>ADD</v>
          </cell>
          <cell r="D11">
            <v>300000</v>
          </cell>
          <cell r="F11">
            <v>1</v>
          </cell>
        </row>
        <row r="12">
          <cell r="B12" t="str">
            <v xml:space="preserve">            A second circuit on existing poleline along Dundas St. from Mavis to Erindale station Rd.</v>
          </cell>
          <cell r="C12">
            <v>3.5</v>
          </cell>
        </row>
        <row r="13">
          <cell r="B13" t="str">
            <v xml:space="preserve">         Erindale station Rd. and continue to Mississauga Rd.</v>
          </cell>
        </row>
        <row r="14">
          <cell r="B14" t="str">
            <v/>
          </cell>
        </row>
        <row r="16">
          <cell r="A16">
            <v>2</v>
          </cell>
          <cell r="B16" t="str">
            <v>44 kV Mavis Rd. - Burnhamthorpe to Dundas</v>
          </cell>
          <cell r="C16" t="str">
            <v>ADD</v>
          </cell>
          <cell r="D16">
            <v>225000</v>
          </cell>
          <cell r="F16">
            <v>2</v>
          </cell>
        </row>
        <row r="17">
          <cell r="B17" t="str">
            <v xml:space="preserve">          On existing poleline along Mavis from Burnhamthorpe Rd. to Dundas St.</v>
          </cell>
          <cell r="C17">
            <v>2.1</v>
          </cell>
        </row>
        <row r="18">
          <cell r="B18" t="str">
            <v/>
          </cell>
        </row>
        <row r="21">
          <cell r="A21">
            <v>3</v>
          </cell>
          <cell r="B21" t="str">
            <v>44 kV Britannia Rd. - Mississauga Rd to Creditview</v>
          </cell>
          <cell r="C21" t="str">
            <v>REBUILD</v>
          </cell>
          <cell r="D21">
            <v>325000</v>
          </cell>
          <cell r="F21">
            <v>3</v>
          </cell>
        </row>
        <row r="22">
          <cell r="B22" t="str">
            <v xml:space="preserve">         Along Britania Rd. from Mississauga Rd. to Creditview on existing poleline.</v>
          </cell>
          <cell r="C22">
            <v>1.2</v>
          </cell>
        </row>
        <row r="23">
          <cell r="B23" t="str">
            <v/>
          </cell>
        </row>
        <row r="26">
          <cell r="A26">
            <v>4</v>
          </cell>
          <cell r="B26" t="str">
            <v>44 kV Thomas St. - Erin Mills Pkwy to Winston Churchill Blvd.</v>
          </cell>
          <cell r="C26" t="str">
            <v>ADD</v>
          </cell>
          <cell r="D26">
            <v>190000</v>
          </cell>
          <cell r="F26">
            <v>4</v>
          </cell>
        </row>
        <row r="27">
          <cell r="B27" t="str">
            <v xml:space="preserve">          On existing poleline along Thomas St. from Erin Mills Pkwy </v>
          </cell>
          <cell r="C27">
            <v>1.3</v>
          </cell>
        </row>
        <row r="28">
          <cell r="B28" t="str">
            <v xml:space="preserve">          to Winston Churchill </v>
          </cell>
        </row>
        <row r="31">
          <cell r="A31">
            <v>5</v>
          </cell>
          <cell r="B31" t="str">
            <v>44 kV Thomas St. - Erin Mills Pkwy to Mississauga Rd. (Queen St.)</v>
          </cell>
          <cell r="C31" t="str">
            <v>ADD</v>
          </cell>
          <cell r="D31">
            <v>220000</v>
          </cell>
          <cell r="F31">
            <v>5</v>
          </cell>
        </row>
        <row r="32">
          <cell r="B32" t="str">
            <v xml:space="preserve">          On existing poleline along Thomas St. from Erin Mills Pkwy </v>
          </cell>
          <cell r="C32">
            <v>1.4</v>
          </cell>
        </row>
        <row r="33">
          <cell r="B33" t="str">
            <v xml:space="preserve">          to Mississauga Rd. feeder tie</v>
          </cell>
        </row>
        <row r="36">
          <cell r="A36">
            <v>6</v>
          </cell>
          <cell r="B36" t="str">
            <v>44 kV Central Pkwy - Erindale Stn. Rd. to Wolfedale</v>
          </cell>
          <cell r="C36" t="str">
            <v>ADD</v>
          </cell>
          <cell r="D36">
            <v>145000</v>
          </cell>
          <cell r="F36">
            <v>6</v>
          </cell>
        </row>
        <row r="37">
          <cell r="B37" t="str">
            <v xml:space="preserve">          On existing poleline Central Pkwy from Erindale Stn Rd. to midway</v>
          </cell>
          <cell r="C37">
            <v>0.4</v>
          </cell>
        </row>
        <row r="38">
          <cell r="B38" t="str">
            <v xml:space="preserve">           towards Wolfedale</v>
          </cell>
        </row>
        <row r="41">
          <cell r="A41">
            <v>7</v>
          </cell>
          <cell r="B41" t="str">
            <v>44 kV Dundas St. - Stillmeadow to John M.S.</v>
          </cell>
          <cell r="C41" t="str">
            <v>ADD</v>
          </cell>
          <cell r="D41">
            <v>190000</v>
          </cell>
          <cell r="F41">
            <v>7</v>
          </cell>
        </row>
        <row r="42">
          <cell r="B42" t="str">
            <v xml:space="preserve">         On existing poleline along Dundas from Stillmeadow to Confederation </v>
          </cell>
          <cell r="C42">
            <v>1.3</v>
          </cell>
        </row>
        <row r="43">
          <cell r="B43" t="str">
            <v xml:space="preserve">         Pkwy. and north to Agnes and east to Hwy 10.  Continue north on </v>
          </cell>
        </row>
        <row r="44">
          <cell r="B44" t="str">
            <v xml:space="preserve">          Hwy 10 to John MS.</v>
          </cell>
        </row>
        <row r="47">
          <cell r="B47" t="str">
            <v/>
          </cell>
        </row>
        <row r="48">
          <cell r="B48" t="str">
            <v/>
          </cell>
        </row>
        <row r="52">
          <cell r="B52" t="str">
            <v/>
          </cell>
        </row>
        <row r="53">
          <cell r="B53" t="str">
            <v/>
          </cell>
        </row>
        <row r="56">
          <cell r="B56" t="str">
            <v>SUB-TOTAL</v>
          </cell>
          <cell r="D56">
            <v>1595000</v>
          </cell>
        </row>
        <row r="58">
          <cell r="A58" t="str">
            <v>(*)  Included  in  1999  Capital  Budget.</v>
          </cell>
        </row>
        <row r="62">
          <cell r="B62" t="str">
            <v>POSSIBLE  SYSTEM   CAPITAL PROJECTS  -  2001</v>
          </cell>
        </row>
        <row r="64">
          <cell r="A64" t="str">
            <v>SUBTRANSMISSION</v>
          </cell>
          <cell r="D64" t="str">
            <v>Date:</v>
          </cell>
          <cell r="F64">
            <v>37141.565146875</v>
          </cell>
        </row>
        <row r="67">
          <cell r="A67" t="str">
            <v>ITEM</v>
          </cell>
          <cell r="B67" t="str">
            <v>DESCRIPTION</v>
          </cell>
          <cell r="C67" t="str">
            <v>TYPE</v>
          </cell>
          <cell r="D67" t="str">
            <v>ESTIMATE</v>
          </cell>
          <cell r="E67" t="str">
            <v>ZONE</v>
          </cell>
          <cell r="F67" t="str">
            <v>PRIORITY</v>
          </cell>
        </row>
        <row r="68">
          <cell r="C68" t="str">
            <v>(km)</v>
          </cell>
        </row>
        <row r="70">
          <cell r="B70" t="str">
            <v>44 kV - TOMKEN T.S.</v>
          </cell>
        </row>
        <row r="73">
          <cell r="A73">
            <v>1</v>
          </cell>
          <cell r="B73" t="str">
            <v>44 kV - Dundas St. - Cawthra to Dixie to ROW at Summerville</v>
          </cell>
          <cell r="C73" t="str">
            <v>ADD</v>
          </cell>
          <cell r="D73">
            <v>310000</v>
          </cell>
          <cell r="F73">
            <v>1</v>
          </cell>
        </row>
        <row r="74">
          <cell r="B74" t="str">
            <v xml:space="preserve">          On existing poleline along Dundas from Cawthra to Dixie </v>
          </cell>
          <cell r="C74">
            <v>3.6</v>
          </cell>
        </row>
        <row r="75">
          <cell r="B75" t="str">
            <v xml:space="preserve">          to Ont. Hyd. ROW at Summerville MS</v>
          </cell>
        </row>
        <row r="78">
          <cell r="A78">
            <v>2</v>
          </cell>
          <cell r="B78" t="str">
            <v>44kV - Eastgate - Dixie to Fieldgate/ROW</v>
          </cell>
          <cell r="C78" t="str">
            <v>NEW</v>
          </cell>
          <cell r="D78">
            <v>235000</v>
          </cell>
          <cell r="F78">
            <v>2</v>
          </cell>
        </row>
        <row r="79">
          <cell r="B79" t="str">
            <v xml:space="preserve">          On new poleline along Eastgate from Dixie to Fieldgate to Ont. Hyd. ROW </v>
          </cell>
          <cell r="C79">
            <v>1</v>
          </cell>
        </row>
        <row r="80">
          <cell r="B80" t="str">
            <v/>
          </cell>
        </row>
        <row r="83">
          <cell r="A83">
            <v>3</v>
          </cell>
          <cell r="B83" t="str">
            <v>44kV - Eglinton Ave - Spectrum to Rubin M.S.</v>
          </cell>
          <cell r="C83" t="str">
            <v>NEW</v>
          </cell>
          <cell r="D83">
            <v>425000</v>
          </cell>
          <cell r="F83">
            <v>3</v>
          </cell>
        </row>
        <row r="84">
          <cell r="B84" t="str">
            <v xml:space="preserve">          On new poleline along Eglinton from Spectrum to Rubin M.S.</v>
          </cell>
          <cell r="C84">
            <v>1.7</v>
          </cell>
        </row>
        <row r="109">
          <cell r="B109" t="str">
            <v>SUB-TOTAL</v>
          </cell>
          <cell r="D109">
            <v>970000</v>
          </cell>
        </row>
        <row r="111">
          <cell r="A111" t="str">
            <v>(*)  Included  in  1999  Capital  Budget.</v>
          </cell>
        </row>
        <row r="115">
          <cell r="B115" t="str">
            <v>POSSIBLE  SYSTEM   CAPITAL PROJECTS  -  2001</v>
          </cell>
        </row>
        <row r="117">
          <cell r="A117" t="str">
            <v>SUBTRANSMISSION</v>
          </cell>
          <cell r="D117" t="str">
            <v>Date:</v>
          </cell>
          <cell r="F117">
            <v>35627.357684374998</v>
          </cell>
        </row>
        <row r="120">
          <cell r="A120" t="str">
            <v>ITEM</v>
          </cell>
          <cell r="B120" t="str">
            <v>DESCRIPTION</v>
          </cell>
          <cell r="C120" t="str">
            <v>TYPE</v>
          </cell>
          <cell r="D120" t="str">
            <v>ESTIMATE</v>
          </cell>
          <cell r="E120" t="str">
            <v>ZONE</v>
          </cell>
          <cell r="F120" t="str">
            <v>PRIORITY</v>
          </cell>
        </row>
        <row r="121">
          <cell r="C121" t="str">
            <v>(km)</v>
          </cell>
        </row>
        <row r="123">
          <cell r="B123" t="str">
            <v>44 kV - BRAMALEA TS</v>
          </cell>
        </row>
        <row r="126">
          <cell r="A126">
            <v>1</v>
          </cell>
          <cell r="B126" t="str">
            <v>44kV - Orlando M.S. to Northwest to Malton M.S. Feeder Tie</v>
          </cell>
          <cell r="C126" t="str">
            <v>REBUILD</v>
          </cell>
          <cell r="D126">
            <v>620000</v>
          </cell>
          <cell r="F126">
            <v>1</v>
          </cell>
        </row>
        <row r="127">
          <cell r="B127" t="str">
            <v xml:space="preserve">          On rebuild poleline along Northwest Drive to Derry Rd. to Malton MS</v>
          </cell>
          <cell r="C127">
            <v>2.5</v>
          </cell>
        </row>
        <row r="128">
          <cell r="B128" t="str">
            <v/>
          </cell>
        </row>
        <row r="131">
          <cell r="A131">
            <v>2</v>
          </cell>
          <cell r="B131" t="str">
            <v>44kV - Derry Rd. - Close gap between Dixie and Tomken</v>
          </cell>
          <cell r="C131" t="str">
            <v>ADD</v>
          </cell>
          <cell r="D131">
            <v>160000</v>
          </cell>
          <cell r="F131">
            <v>2</v>
          </cell>
        </row>
        <row r="132">
          <cell r="B132" t="str">
            <v xml:space="preserve">          On existing poleline along Derry Rd from Dixie mid-way toward Tomken</v>
          </cell>
          <cell r="C132">
            <v>0.8</v>
          </cell>
        </row>
        <row r="133">
          <cell r="B133" t="str">
            <v/>
          </cell>
        </row>
        <row r="171">
          <cell r="B171" t="str">
            <v>SUB-TOTAL</v>
          </cell>
          <cell r="D171">
            <v>780000</v>
          </cell>
        </row>
        <row r="173">
          <cell r="A173" t="str">
            <v>(*)  Included  in  1999  Capital  Budget.</v>
          </cell>
        </row>
        <row r="176">
          <cell r="B176" t="str">
            <v>POSSIBLE  SYSTEM   CAPITAL PROJECTS  -  2001</v>
          </cell>
        </row>
        <row r="178">
          <cell r="A178" t="str">
            <v>SUBTRANSMISSION</v>
          </cell>
          <cell r="D178" t="str">
            <v>Date:</v>
          </cell>
          <cell r="F178">
            <v>37141.565146875</v>
          </cell>
        </row>
        <row r="181">
          <cell r="A181" t="str">
            <v>ITEM</v>
          </cell>
          <cell r="B181" t="str">
            <v>DESCRIPTION</v>
          </cell>
          <cell r="C181" t="str">
            <v>TYPE</v>
          </cell>
          <cell r="D181" t="str">
            <v>ESTIMATE</v>
          </cell>
          <cell r="E181" t="str">
            <v>ZONE</v>
          </cell>
          <cell r="F181" t="str">
            <v>PRIORITY</v>
          </cell>
        </row>
        <row r="182">
          <cell r="C182" t="str">
            <v>(km)</v>
          </cell>
        </row>
        <row r="184">
          <cell r="B184" t="str">
            <v>27.6 kV SOUTH SYSTEM</v>
          </cell>
        </row>
        <row r="187">
          <cell r="A187">
            <v>1</v>
          </cell>
          <cell r="B187" t="str">
            <v>27.6 kV Stanfield Rd. - ROW to Queensway</v>
          </cell>
          <cell r="C187" t="str">
            <v>NEW</v>
          </cell>
          <cell r="D187">
            <v>315000</v>
          </cell>
          <cell r="F187">
            <v>1</v>
          </cell>
        </row>
        <row r="188">
          <cell r="B188" t="str">
            <v xml:space="preserve">          On existing poleline along Stanfield Rd. east of Hwy 10</v>
          </cell>
          <cell r="C188">
            <v>1.5</v>
          </cell>
        </row>
        <row r="189">
          <cell r="B189" t="str">
            <v xml:space="preserve">          from O.H. ROW to Queensway</v>
          </cell>
        </row>
        <row r="232">
          <cell r="B232" t="str">
            <v>SUB-TOTAL</v>
          </cell>
          <cell r="D232">
            <v>315000</v>
          </cell>
        </row>
        <row r="234">
          <cell r="A234" t="str">
            <v>(*)  Included  in  1999  Capital  Budget.</v>
          </cell>
        </row>
        <row r="237">
          <cell r="B237" t="str">
            <v>POSSIBLE  SYSTEM   CAPITAL PROJECTS  -  2001</v>
          </cell>
        </row>
        <row r="239">
          <cell r="A239" t="str">
            <v>SUBTRANSMISSION</v>
          </cell>
          <cell r="D239" t="str">
            <v>Date:</v>
          </cell>
          <cell r="F239">
            <v>37141.565146875</v>
          </cell>
        </row>
        <row r="242">
          <cell r="A242" t="str">
            <v>ITEM</v>
          </cell>
          <cell r="B242" t="str">
            <v>DESCRIPTION</v>
          </cell>
          <cell r="C242" t="str">
            <v>TYPE</v>
          </cell>
          <cell r="D242" t="str">
            <v>ESTIMATE</v>
          </cell>
          <cell r="E242" t="str">
            <v>ZONE</v>
          </cell>
          <cell r="F242" t="str">
            <v>PRIORITY</v>
          </cell>
        </row>
        <row r="243">
          <cell r="C243" t="str">
            <v>(km)</v>
          </cell>
        </row>
        <row r="245">
          <cell r="B245" t="str">
            <v>27.6 kV NORTH SYSTEM</v>
          </cell>
        </row>
        <row r="248">
          <cell r="A248">
            <v>1</v>
          </cell>
          <cell r="B248" t="str">
            <v>27.6 kV - Britannia Rd. - East of Hwy 10 to Kennedy</v>
          </cell>
          <cell r="C248" t="str">
            <v>ADD</v>
          </cell>
          <cell r="D248">
            <v>175000</v>
          </cell>
          <cell r="F248">
            <v>1</v>
          </cell>
        </row>
        <row r="249">
          <cell r="B249" t="str">
            <v xml:space="preserve">         On existing poleline along Britannia Rd. East from Hwy 10 to Kennedy</v>
          </cell>
          <cell r="C249">
            <v>1.1000000000000001</v>
          </cell>
        </row>
        <row r="250">
          <cell r="B250" t="str">
            <v/>
          </cell>
        </row>
        <row r="251">
          <cell r="B251" t="str">
            <v/>
          </cell>
        </row>
        <row r="253">
          <cell r="A253">
            <v>2</v>
          </cell>
          <cell r="B253" t="str">
            <v>27.6 kV - Hwy 10 - Britannia to Derry Feeder Tie</v>
          </cell>
          <cell r="C253" t="str">
            <v xml:space="preserve">ADD </v>
          </cell>
          <cell r="D253">
            <v>195000</v>
          </cell>
          <cell r="F253">
            <v>2</v>
          </cell>
        </row>
        <row r="254">
          <cell r="B254" t="str">
            <v xml:space="preserve">         Along Hwy 10 from Derry to Britania</v>
          </cell>
          <cell r="C254">
            <v>3.1</v>
          </cell>
        </row>
        <row r="258">
          <cell r="A258">
            <v>3</v>
          </cell>
          <cell r="B258" t="str">
            <v>27.6 kV - Reclosures at various locaitons</v>
          </cell>
          <cell r="C258" t="str">
            <v>NEW (F)</v>
          </cell>
          <cell r="D258">
            <v>450000</v>
          </cell>
          <cell r="F258">
            <v>3</v>
          </cell>
        </row>
        <row r="259">
          <cell r="B259" t="str">
            <v>Reclosers in the North 27.6 kV Area</v>
          </cell>
        </row>
        <row r="260">
          <cell r="B260" t="str">
            <v/>
          </cell>
        </row>
        <row r="263">
          <cell r="A263">
            <v>4</v>
          </cell>
          <cell r="B263" t="str">
            <v>27.6 kV -  Hwy 10 - From Eglinton to Bristol Drive</v>
          </cell>
          <cell r="C263" t="str">
            <v>ADD</v>
          </cell>
          <cell r="D263">
            <v>110000</v>
          </cell>
          <cell r="F263">
            <v>4</v>
          </cell>
        </row>
        <row r="264">
          <cell r="B264" t="str">
            <v xml:space="preserve">         On existing poleline on Hwy 10 from Eglinton to Bristol</v>
          </cell>
          <cell r="C264">
            <v>1.2</v>
          </cell>
        </row>
        <row r="265">
          <cell r="B265" t="str">
            <v/>
          </cell>
        </row>
        <row r="268">
          <cell r="A268">
            <v>5</v>
          </cell>
          <cell r="B268" t="str">
            <v xml:space="preserve">27.6kV - Derry TS </v>
          </cell>
          <cell r="C268" t="str">
            <v>NEW</v>
          </cell>
          <cell r="D268">
            <v>2500000</v>
          </cell>
          <cell r="F268">
            <v>5</v>
          </cell>
        </row>
        <row r="269">
          <cell r="B269" t="str">
            <v>Phase 1 of Derry TS</v>
          </cell>
        </row>
        <row r="270">
          <cell r="B270" t="str">
            <v/>
          </cell>
        </row>
        <row r="271">
          <cell r="B271" t="str">
            <v/>
          </cell>
        </row>
        <row r="290">
          <cell r="B290" t="str">
            <v/>
          </cell>
        </row>
        <row r="294">
          <cell r="B294" t="str">
            <v>SUB-TOTAL</v>
          </cell>
          <cell r="D294">
            <v>3430000</v>
          </cell>
        </row>
        <row r="296">
          <cell r="A296" t="str">
            <v>(*)  Included  in  1999  Capital  Budget.</v>
          </cell>
        </row>
        <row r="299">
          <cell r="B299" t="str">
            <v>POSSIBLE  SYSTEM   CAPITAL PROJECTS  -  2001</v>
          </cell>
        </row>
        <row r="301">
          <cell r="A301" t="str">
            <v>DISTRIBUTION</v>
          </cell>
          <cell r="D301" t="str">
            <v>Date:</v>
          </cell>
          <cell r="F301">
            <v>37141.565146875</v>
          </cell>
        </row>
        <row r="304">
          <cell r="A304" t="str">
            <v>ITEM</v>
          </cell>
          <cell r="B304" t="str">
            <v>DESCRIPTION</v>
          </cell>
          <cell r="C304" t="str">
            <v>TYPE</v>
          </cell>
          <cell r="D304" t="str">
            <v>ESTIMATE</v>
          </cell>
          <cell r="E304" t="str">
            <v>ZONE</v>
          </cell>
          <cell r="F304" t="str">
            <v>PRIORITY</v>
          </cell>
        </row>
        <row r="305">
          <cell r="C305" t="str">
            <v>(km)</v>
          </cell>
        </row>
        <row r="307">
          <cell r="B307" t="str">
            <v>13.8 kV SYSTEM</v>
          </cell>
        </row>
        <row r="310">
          <cell r="A310" t="str">
            <v>1*</v>
          </cell>
          <cell r="B310" t="str">
            <v>13.8 kV Matheson Blvd - Tomken to Dixie</v>
          </cell>
          <cell r="C310" t="str">
            <v>REBUILD</v>
          </cell>
          <cell r="D310">
            <v>183000</v>
          </cell>
          <cell r="F310">
            <v>1</v>
          </cell>
        </row>
        <row r="311">
          <cell r="B311" t="str">
            <v xml:space="preserve">          On rebuild poleline along Matheson Blvd from Tomken Rd. to Dixie Rd.</v>
          </cell>
          <cell r="C311">
            <v>1.4</v>
          </cell>
        </row>
        <row r="312">
          <cell r="B312" t="str">
            <v/>
          </cell>
        </row>
        <row r="315">
          <cell r="A315" t="str">
            <v>2*</v>
          </cell>
          <cell r="B315" t="str">
            <v>13.8 kV  Glen Erin - 403 to Eglinton</v>
          </cell>
          <cell r="C315" t="str">
            <v>ADD</v>
          </cell>
          <cell r="D315">
            <v>83000</v>
          </cell>
          <cell r="F315">
            <v>2</v>
          </cell>
        </row>
        <row r="316">
          <cell r="B316" t="str">
            <v xml:space="preserve">          On existing poleline along Glen Erin from 403 to Eglinton</v>
          </cell>
          <cell r="C316">
            <v>1.5</v>
          </cell>
        </row>
        <row r="317">
          <cell r="B317" t="str">
            <v/>
          </cell>
        </row>
        <row r="320">
          <cell r="A320" t="str">
            <v>3*</v>
          </cell>
          <cell r="B320" t="str">
            <v>13.8 kV Eastgate Pkwy., Dixie Rd</v>
          </cell>
          <cell r="C320" t="str">
            <v>ADD</v>
          </cell>
          <cell r="D320">
            <v>118000.00000000001</v>
          </cell>
          <cell r="F320">
            <v>3</v>
          </cell>
        </row>
        <row r="321">
          <cell r="B321" t="str">
            <v xml:space="preserve">          On existing poleline along Dixie Rd. and Eastgate Dr. north of  </v>
          </cell>
          <cell r="C321">
            <v>2.2000000000000002</v>
          </cell>
        </row>
        <row r="322">
          <cell r="B322" t="str">
            <v xml:space="preserve">          Burnhamthorpe Rd.</v>
          </cell>
        </row>
        <row r="323">
          <cell r="B323" t="str">
            <v/>
          </cell>
        </row>
        <row r="325">
          <cell r="A325" t="str">
            <v>4*</v>
          </cell>
          <cell r="B325" t="str">
            <v>13.8 kV Winston Churchill Blvd. to Sheridan Park ROW</v>
          </cell>
          <cell r="C325" t="str">
            <v>REBUILD</v>
          </cell>
          <cell r="D325">
            <v>54000</v>
          </cell>
          <cell r="F325">
            <v>4</v>
          </cell>
        </row>
        <row r="326">
          <cell r="B326" t="str">
            <v xml:space="preserve">          On rebuild poleline from Sheridan Park to Winston Churchill and </v>
          </cell>
          <cell r="C326">
            <v>0.4</v>
          </cell>
        </row>
        <row r="327">
          <cell r="B327" t="str">
            <v xml:space="preserve">          North along existing poleline</v>
          </cell>
        </row>
        <row r="355">
          <cell r="B355" t="str">
            <v>SUB-TOTAL</v>
          </cell>
          <cell r="D355">
            <v>438000</v>
          </cell>
        </row>
        <row r="357">
          <cell r="A357" t="str">
            <v>(*)  Included  in  1999  Capital  Budget.</v>
          </cell>
        </row>
        <row r="360">
          <cell r="A360" t="str">
            <v>DISTRIBUTION (Cont'd)</v>
          </cell>
        </row>
        <row r="363">
          <cell r="A363" t="str">
            <v>ITEM</v>
          </cell>
          <cell r="B363" t="str">
            <v>DESCRIPTION</v>
          </cell>
          <cell r="C363" t="str">
            <v>TYPE</v>
          </cell>
          <cell r="D363" t="str">
            <v>ESTIMATE</v>
          </cell>
          <cell r="E363" t="str">
            <v>ZONE</v>
          </cell>
          <cell r="F363" t="str">
            <v>PRIORITY</v>
          </cell>
        </row>
        <row r="364">
          <cell r="C364" t="str">
            <v>(km)</v>
          </cell>
        </row>
        <row r="366">
          <cell r="B366" t="str">
            <v>4.16  KV   SYSTEM</v>
          </cell>
        </row>
        <row r="369">
          <cell r="A369">
            <v>1</v>
          </cell>
          <cell r="B369" t="str">
            <v/>
          </cell>
          <cell r="C369" t="str">
            <v>REBUILD</v>
          </cell>
          <cell r="D369">
            <v>50000</v>
          </cell>
          <cell r="F369">
            <v>1</v>
          </cell>
        </row>
        <row r="370">
          <cell r="B370" t="str">
            <v/>
          </cell>
          <cell r="C370">
            <v>0.7</v>
          </cell>
        </row>
        <row r="371">
          <cell r="B371" t="str">
            <v/>
          </cell>
        </row>
        <row r="372">
          <cell r="B372" t="str">
            <v/>
          </cell>
        </row>
        <row r="373">
          <cell r="A373">
            <v>2</v>
          </cell>
          <cell r="B373" t="str">
            <v/>
          </cell>
          <cell r="C373" t="str">
            <v>REBUILD</v>
          </cell>
          <cell r="D373">
            <v>295000</v>
          </cell>
        </row>
        <row r="374">
          <cell r="B374" t="str">
            <v/>
          </cell>
          <cell r="C374">
            <v>0.8</v>
          </cell>
          <cell r="F374">
            <v>2</v>
          </cell>
        </row>
        <row r="375">
          <cell r="B375" t="str">
            <v/>
          </cell>
        </row>
        <row r="376">
          <cell r="B376" t="str">
            <v/>
          </cell>
        </row>
        <row r="378">
          <cell r="A378">
            <v>3</v>
          </cell>
          <cell r="B378" t="str">
            <v/>
          </cell>
          <cell r="C378" t="str">
            <v>REBUILD</v>
          </cell>
          <cell r="D378">
            <v>120000</v>
          </cell>
          <cell r="F378">
            <v>3</v>
          </cell>
        </row>
        <row r="379">
          <cell r="B379" t="str">
            <v/>
          </cell>
          <cell r="C379">
            <v>0.5</v>
          </cell>
        </row>
        <row r="380">
          <cell r="B380" t="str">
            <v/>
          </cell>
        </row>
        <row r="383">
          <cell r="A383">
            <v>4</v>
          </cell>
          <cell r="B383" t="str">
            <v/>
          </cell>
          <cell r="C383" t="str">
            <v>ADD</v>
          </cell>
          <cell r="D383">
            <v>75000</v>
          </cell>
          <cell r="F383">
            <v>4</v>
          </cell>
        </row>
        <row r="384">
          <cell r="B384" t="str">
            <v/>
          </cell>
          <cell r="C384">
            <v>0.8</v>
          </cell>
        </row>
        <row r="385">
          <cell r="B385" t="str">
            <v/>
          </cell>
        </row>
        <row r="410">
          <cell r="B410" t="str">
            <v/>
          </cell>
        </row>
        <row r="414">
          <cell r="B414" t="str">
            <v>SUB-TOTAL</v>
          </cell>
          <cell r="D414">
            <v>540000</v>
          </cell>
        </row>
        <row r="416">
          <cell r="A416" t="str">
            <v>(*)  Included  in  1999  Capital  Budget.</v>
          </cell>
        </row>
        <row r="419">
          <cell r="A419" t="str">
            <v>MUNICIPAL STATIONS</v>
          </cell>
        </row>
        <row r="422">
          <cell r="A422" t="str">
            <v>ITEM</v>
          </cell>
          <cell r="B422" t="str">
            <v>DESCRIPTION</v>
          </cell>
          <cell r="C422" t="str">
            <v>TYPE</v>
          </cell>
          <cell r="D422" t="str">
            <v>ESTIMATE</v>
          </cell>
          <cell r="E422" t="str">
            <v>ZONE</v>
          </cell>
          <cell r="F422" t="str">
            <v>PRIORITY</v>
          </cell>
        </row>
        <row r="425">
          <cell r="A425" t="str">
            <v>1*</v>
          </cell>
          <cell r="B425" t="str">
            <v>Clarkdene M.S.</v>
          </cell>
          <cell r="D425">
            <v>200000</v>
          </cell>
        </row>
        <row r="430">
          <cell r="A430" t="str">
            <v>2*</v>
          </cell>
          <cell r="B430" t="str">
            <v>Summersite M.S.</v>
          </cell>
          <cell r="D430">
            <v>800000</v>
          </cell>
        </row>
        <row r="431">
          <cell r="B431" t="str">
            <v/>
          </cell>
        </row>
        <row r="432">
          <cell r="B432" t="str">
            <v/>
          </cell>
        </row>
        <row r="435">
          <cell r="A435" t="str">
            <v>3*</v>
          </cell>
          <cell r="B435" t="str">
            <v>Rubin M.S.</v>
          </cell>
          <cell r="D435">
            <v>800000</v>
          </cell>
        </row>
        <row r="436">
          <cell r="B436" t="str">
            <v/>
          </cell>
        </row>
        <row r="437">
          <cell r="B437" t="str">
            <v/>
          </cell>
        </row>
        <row r="439">
          <cell r="A439" t="str">
            <v>4*</v>
          </cell>
          <cell r="B439" t="str">
            <v>Derry T.S.</v>
          </cell>
          <cell r="D439">
            <v>500000</v>
          </cell>
        </row>
        <row r="440">
          <cell r="B440" t="str">
            <v/>
          </cell>
        </row>
        <row r="441">
          <cell r="B441" t="str">
            <v/>
          </cell>
        </row>
        <row r="444">
          <cell r="A444">
            <v>5</v>
          </cell>
          <cell r="B444" t="str">
            <v/>
          </cell>
        </row>
        <row r="445">
          <cell r="B445" t="str">
            <v/>
          </cell>
        </row>
        <row r="446">
          <cell r="B446" t="str">
            <v/>
          </cell>
        </row>
        <row r="449">
          <cell r="A449">
            <v>6</v>
          </cell>
          <cell r="B449" t="str">
            <v/>
          </cell>
        </row>
        <row r="450">
          <cell r="B450" t="str">
            <v/>
          </cell>
        </row>
        <row r="451">
          <cell r="B451" t="str">
            <v/>
          </cell>
        </row>
        <row r="454">
          <cell r="A454">
            <v>7</v>
          </cell>
          <cell r="B454" t="str">
            <v/>
          </cell>
        </row>
        <row r="455">
          <cell r="B455" t="str">
            <v/>
          </cell>
        </row>
        <row r="456">
          <cell r="B456" t="str">
            <v/>
          </cell>
        </row>
        <row r="458">
          <cell r="A458">
            <v>8</v>
          </cell>
          <cell r="B458" t="str">
            <v/>
          </cell>
        </row>
        <row r="459">
          <cell r="B459" t="str">
            <v/>
          </cell>
        </row>
        <row r="460">
          <cell r="B460" t="str">
            <v/>
          </cell>
        </row>
        <row r="461">
          <cell r="B461" t="str">
            <v/>
          </cell>
        </row>
        <row r="462">
          <cell r="B462" t="str">
            <v/>
          </cell>
        </row>
        <row r="464">
          <cell r="A464">
            <v>9</v>
          </cell>
          <cell r="B464" t="str">
            <v/>
          </cell>
        </row>
        <row r="465">
          <cell r="B465" t="str">
            <v/>
          </cell>
        </row>
        <row r="466">
          <cell r="B466" t="str">
            <v/>
          </cell>
        </row>
        <row r="469">
          <cell r="A469">
            <v>10</v>
          </cell>
          <cell r="B469" t="str">
            <v/>
          </cell>
        </row>
        <row r="470">
          <cell r="B470" t="str">
            <v/>
          </cell>
        </row>
        <row r="471">
          <cell r="B471" t="str">
            <v/>
          </cell>
        </row>
        <row r="473">
          <cell r="B473" t="str">
            <v>SUB-TOTAL</v>
          </cell>
          <cell r="D473">
            <v>2300000</v>
          </cell>
        </row>
        <row r="475">
          <cell r="A475" t="str">
            <v>(*)  Included  in  1999  Capital  Budget.</v>
          </cell>
        </row>
        <row r="478">
          <cell r="A478" t="str">
            <v>SUBDIVISION REBUILDS</v>
          </cell>
        </row>
        <row r="481">
          <cell r="A481" t="str">
            <v>ITEM</v>
          </cell>
          <cell r="B481" t="str">
            <v>DESCRIPTION</v>
          </cell>
          <cell r="C481" t="str">
            <v>TYPE</v>
          </cell>
          <cell r="D481" t="str">
            <v>ESTIMATE</v>
          </cell>
          <cell r="E481" t="str">
            <v>ZONE</v>
          </cell>
          <cell r="F481" t="str">
            <v>PRIORITY</v>
          </cell>
        </row>
        <row r="482">
          <cell r="C482" t="str">
            <v>(km)</v>
          </cell>
        </row>
        <row r="484">
          <cell r="B484" t="str">
            <v>Substation Rehabilitation*</v>
          </cell>
        </row>
        <row r="487">
          <cell r="A487" t="str">
            <v>1*</v>
          </cell>
          <cell r="B487" t="str">
            <v>Bexhill M.S.</v>
          </cell>
          <cell r="D487">
            <v>1000000</v>
          </cell>
          <cell r="E487">
            <v>7</v>
          </cell>
          <cell r="F487">
            <v>1</v>
          </cell>
        </row>
        <row r="488">
          <cell r="B488" t="str">
            <v/>
          </cell>
        </row>
        <row r="489">
          <cell r="B489" t="str">
            <v/>
          </cell>
        </row>
        <row r="491">
          <cell r="A491" t="str">
            <v>2*</v>
          </cell>
          <cell r="B491" t="str">
            <v>Park West M.S.</v>
          </cell>
          <cell r="D491">
            <v>1000000</v>
          </cell>
          <cell r="E491">
            <v>5</v>
          </cell>
          <cell r="F491">
            <v>1</v>
          </cell>
        </row>
        <row r="492">
          <cell r="B492" t="str">
            <v/>
          </cell>
        </row>
        <row r="493">
          <cell r="A493" t="str">
            <v>3*</v>
          </cell>
          <cell r="B493" t="str">
            <v>Dixie M.S.</v>
          </cell>
          <cell r="D493">
            <v>1000000</v>
          </cell>
          <cell r="E493">
            <v>1</v>
          </cell>
          <cell r="F493">
            <v>1</v>
          </cell>
        </row>
        <row r="495">
          <cell r="A495" t="str">
            <v>4*</v>
          </cell>
          <cell r="B495" t="str">
            <v/>
          </cell>
          <cell r="D495">
            <v>1000000</v>
          </cell>
          <cell r="E495">
            <v>2</v>
          </cell>
          <cell r="F495">
            <v>1</v>
          </cell>
        </row>
        <row r="526">
          <cell r="B526" t="str">
            <v>TOTAL REHABILITATION</v>
          </cell>
          <cell r="D526">
            <v>4000000</v>
          </cell>
        </row>
        <row r="528">
          <cell r="A528" t="str">
            <v>(*)  Included  in  1999  Capital  Budget.</v>
          </cell>
        </row>
        <row r="533">
          <cell r="A533" t="str">
            <v>SYSTEM MAINTENANCE PROJECTS</v>
          </cell>
        </row>
        <row r="536">
          <cell r="A536" t="str">
            <v>ITEM</v>
          </cell>
          <cell r="B536" t="str">
            <v>DESCRIPTION</v>
          </cell>
          <cell r="C536" t="str">
            <v>TYPE</v>
          </cell>
          <cell r="D536" t="str">
            <v>ESTIMATE</v>
          </cell>
          <cell r="F536" t="str">
            <v>PRIORITY</v>
          </cell>
        </row>
        <row r="537">
          <cell r="C537" t="str">
            <v>(km)</v>
          </cell>
        </row>
        <row r="539">
          <cell r="A539" t="str">
            <v>1*</v>
          </cell>
          <cell r="B539" t="str">
            <v>Wood Pole Replacement</v>
          </cell>
          <cell r="D539">
            <v>250000</v>
          </cell>
        </row>
        <row r="543">
          <cell r="A543" t="str">
            <v>2*</v>
          </cell>
          <cell r="B543" t="str">
            <v>Overhead Switch Replacement</v>
          </cell>
          <cell r="D543">
            <v>300000</v>
          </cell>
        </row>
        <row r="547">
          <cell r="A547" t="str">
            <v>3*</v>
          </cell>
          <cell r="B547" t="str">
            <v>Feeder Overhauls</v>
          </cell>
          <cell r="D547">
            <v>600000</v>
          </cell>
        </row>
        <row r="551">
          <cell r="A551" t="str">
            <v>4*</v>
          </cell>
          <cell r="B551" t="str">
            <v>Overhead Rebuilds</v>
          </cell>
          <cell r="D551">
            <v>600000</v>
          </cell>
        </row>
        <row r="555">
          <cell r="A555" t="str">
            <v>5*</v>
          </cell>
          <cell r="B555" t="str">
            <v>Load Centre Replacement</v>
          </cell>
          <cell r="D555">
            <v>100000</v>
          </cell>
        </row>
        <row r="559">
          <cell r="A559" t="str">
            <v>6*</v>
          </cell>
          <cell r="B559" t="str">
            <v>Underground Cable Replacement</v>
          </cell>
          <cell r="D559">
            <v>1200000</v>
          </cell>
        </row>
        <row r="563">
          <cell r="A563" t="str">
            <v>7*</v>
          </cell>
          <cell r="B563" t="str">
            <v>Meter Base Replacement</v>
          </cell>
          <cell r="D563">
            <v>40000</v>
          </cell>
        </row>
        <row r="567">
          <cell r="A567" t="str">
            <v>8*</v>
          </cell>
          <cell r="B567" t="str">
            <v>Secondary Cable Replacement</v>
          </cell>
          <cell r="D567">
            <v>60000</v>
          </cell>
        </row>
        <row r="571">
          <cell r="A571" t="str">
            <v>9*</v>
          </cell>
          <cell r="B571" t="str">
            <v>Underground Transformer Replacements</v>
          </cell>
          <cell r="D571">
            <v>150000</v>
          </cell>
        </row>
        <row r="575">
          <cell r="A575" t="str">
            <v>10*</v>
          </cell>
          <cell r="B575" t="str">
            <v>Overhead Transformer Replacement</v>
          </cell>
          <cell r="D575">
            <v>150000</v>
          </cell>
        </row>
        <row r="579">
          <cell r="A579" t="str">
            <v>11*</v>
          </cell>
          <cell r="B579" t="str">
            <v>PowerT/former O/H &amp; Station Upgrade</v>
          </cell>
          <cell r="D579">
            <v>100000</v>
          </cell>
        </row>
        <row r="583">
          <cell r="A583" t="str">
            <v>12*</v>
          </cell>
          <cell r="B583" t="str">
            <v>Auto-Switches/SCADA</v>
          </cell>
          <cell r="D583">
            <v>1200000</v>
          </cell>
        </row>
        <row r="585">
          <cell r="B585" t="str">
            <v>TOTAL MAINTENANCE</v>
          </cell>
          <cell r="D585">
            <v>4750000</v>
          </cell>
        </row>
        <row r="587">
          <cell r="A587" t="str">
            <v>(*)  Included  in  1999  Capital  Budget.</v>
          </cell>
        </row>
      </sheetData>
      <sheetData sheetId="2" refreshError="1"/>
      <sheetData sheetId="3"/>
      <sheetData sheetId="4"/>
      <sheetData sheetId="5" refreshError="1"/>
      <sheetData sheetId="6" refreshError="1"/>
      <sheetData sheetId="7" refreshError="1"/>
      <sheetData sheetId="8" refreshError="1"/>
      <sheetData sheetId="9"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2001"/>
      <sheetName val="SUM2001 (2)"/>
      <sheetName val="SUM2001 (3)"/>
      <sheetName val="Sheet1"/>
      <sheetName val="Sheet2"/>
      <sheetName val="Sheet3"/>
    </sheetNames>
    <sheetDataSet>
      <sheetData sheetId="0" refreshError="1">
        <row r="6">
          <cell r="C6" t="str">
            <v>TABLE 1</v>
          </cell>
        </row>
        <row r="7">
          <cell r="C7" t="str">
            <v xml:space="preserve">SUMMARY OF </v>
          </cell>
        </row>
        <row r="8">
          <cell r="C8" t="str">
            <v>RECOMMENDED OPERATION'S CAPITAL PROJECTS - 2002</v>
          </cell>
        </row>
        <row r="10">
          <cell r="C10">
            <v>2002</v>
          </cell>
          <cell r="D10" t="str">
            <v>BENEFITS (1)</v>
          </cell>
          <cell r="I10" t="str">
            <v>BENEFITS (2)</v>
          </cell>
        </row>
        <row r="11">
          <cell r="A11" t="str">
            <v>Item</v>
          </cell>
          <cell r="B11" t="str">
            <v>Description</v>
          </cell>
          <cell r="C11" t="str">
            <v>Budget</v>
          </cell>
          <cell r="D11" t="str">
            <v>Capcity</v>
          </cell>
          <cell r="F11" t="str">
            <v>SAVINGS (p.a)</v>
          </cell>
          <cell r="H11" t="str">
            <v>Payback</v>
          </cell>
          <cell r="I11" t="str">
            <v>SAVINGS (p.a)</v>
          </cell>
          <cell r="K11" t="str">
            <v>Payback</v>
          </cell>
        </row>
        <row r="12">
          <cell r="C12" t="str">
            <v>Amount</v>
          </cell>
          <cell r="D12" t="str">
            <v>(MW)</v>
          </cell>
          <cell r="E12" t="str">
            <v>Losses</v>
          </cell>
          <cell r="F12" t="str">
            <v>Cust-min.</v>
          </cell>
          <cell r="G12" t="str">
            <v>Out. Costs*</v>
          </cell>
          <cell r="H12" t="str">
            <v>Yrs</v>
          </cell>
          <cell r="I12" t="str">
            <v>Eff. MW-Min.</v>
          </cell>
          <cell r="J12" t="str">
            <v>Out. Costs*</v>
          </cell>
          <cell r="K12" t="str">
            <v>Yrs</v>
          </cell>
        </row>
        <row r="14">
          <cell r="B14" t="str">
            <v>SUBTRANSMISSION</v>
          </cell>
        </row>
        <row r="17">
          <cell r="A17">
            <v>1</v>
          </cell>
          <cell r="B17" t="str">
            <v>44 kV Winston Churchill Blvd. - Britannia Rd to Eglinton Av.</v>
          </cell>
          <cell r="C17">
            <v>150000</v>
          </cell>
          <cell r="D17">
            <v>3</v>
          </cell>
          <cell r="E17">
            <v>8000</v>
          </cell>
          <cell r="F17">
            <v>20000</v>
          </cell>
          <cell r="G17">
            <v>100000</v>
          </cell>
          <cell r="H17">
            <v>1.3888888888888888</v>
          </cell>
          <cell r="I17">
            <v>543</v>
          </cell>
          <cell r="J17">
            <v>81450</v>
          </cell>
          <cell r="K17">
            <v>1.6769144773616547</v>
          </cell>
        </row>
        <row r="18">
          <cell r="A18">
            <v>2</v>
          </cell>
          <cell r="B18" t="str">
            <v>44 kV Thomas St. - Ninth Line to Mississauga Rd. (Queen St.)</v>
          </cell>
          <cell r="C18">
            <v>220000</v>
          </cell>
          <cell r="D18">
            <v>3</v>
          </cell>
          <cell r="E18">
            <v>7500</v>
          </cell>
          <cell r="F18">
            <v>20000</v>
          </cell>
          <cell r="G18">
            <v>100000</v>
          </cell>
          <cell r="H18">
            <v>2.0465116279069768</v>
          </cell>
        </row>
        <row r="19">
          <cell r="A19">
            <v>3</v>
          </cell>
          <cell r="B19" t="str">
            <v>44 kV Dundas St - Erindale Stn. Rd. to Mississauga Rd.</v>
          </cell>
          <cell r="C19">
            <v>50000</v>
          </cell>
          <cell r="D19">
            <v>2</v>
          </cell>
          <cell r="E19">
            <v>3000</v>
          </cell>
          <cell r="F19">
            <v>8000</v>
          </cell>
          <cell r="G19">
            <v>40000</v>
          </cell>
          <cell r="H19">
            <v>1.1627906976744187</v>
          </cell>
          <cell r="I19">
            <v>270</v>
          </cell>
          <cell r="J19">
            <v>40500</v>
          </cell>
          <cell r="K19">
            <v>1.1494252873563218</v>
          </cell>
        </row>
        <row r="20">
          <cell r="A20">
            <v>4</v>
          </cell>
          <cell r="B20" t="str">
            <v>44 kV Dundas St. - Stillmeadow Rd.to John M.S.</v>
          </cell>
          <cell r="C20">
            <v>190000</v>
          </cell>
          <cell r="D20">
            <v>5</v>
          </cell>
          <cell r="E20">
            <v>10000</v>
          </cell>
          <cell r="F20">
            <v>25000</v>
          </cell>
          <cell r="G20">
            <v>125000</v>
          </cell>
          <cell r="H20">
            <v>1.4074074074074074</v>
          </cell>
          <cell r="I20">
            <v>931</v>
          </cell>
          <cell r="J20">
            <v>139650</v>
          </cell>
          <cell r="K20">
            <v>1.2696291346475108</v>
          </cell>
        </row>
        <row r="21">
          <cell r="A21">
            <v>5</v>
          </cell>
          <cell r="B21" t="str">
            <v>44 kV Mavis Rd. - Burnhamthorpe Rd. to Dundas St.</v>
          </cell>
          <cell r="C21">
            <v>310000</v>
          </cell>
          <cell r="D21">
            <v>3</v>
          </cell>
          <cell r="E21">
            <v>10000</v>
          </cell>
          <cell r="F21">
            <v>25000</v>
          </cell>
          <cell r="G21">
            <v>125000</v>
          </cell>
          <cell r="H21">
            <v>2.2962962962962963</v>
          </cell>
          <cell r="I21">
            <v>761</v>
          </cell>
          <cell r="J21">
            <v>114150</v>
          </cell>
          <cell r="K21">
            <v>2.4969794603302455</v>
          </cell>
        </row>
        <row r="22">
          <cell r="A22">
            <v>6</v>
          </cell>
          <cell r="B22" t="str">
            <v>44kV - Eastgate - Dixie Rd. to Fieldgate Dr./ROW</v>
          </cell>
          <cell r="C22">
            <v>235000</v>
          </cell>
          <cell r="D22">
            <v>5</v>
          </cell>
          <cell r="E22">
            <v>8000</v>
          </cell>
          <cell r="F22">
            <v>20000</v>
          </cell>
          <cell r="G22">
            <v>100000</v>
          </cell>
          <cell r="H22">
            <v>2.175925925925926</v>
          </cell>
        </row>
        <row r="23">
          <cell r="A23">
            <v>7</v>
          </cell>
          <cell r="B23" t="str">
            <v>44kV - Eglinton Ave - Eastgate to Spectrum Way</v>
          </cell>
          <cell r="C23">
            <v>320000</v>
          </cell>
          <cell r="D23">
            <v>5</v>
          </cell>
          <cell r="E23">
            <v>10000</v>
          </cell>
          <cell r="F23">
            <v>25000</v>
          </cell>
          <cell r="G23">
            <v>125000</v>
          </cell>
          <cell r="H23">
            <v>2.3703703703703702</v>
          </cell>
        </row>
        <row r="24">
          <cell r="A24">
            <v>8</v>
          </cell>
          <cell r="B24" t="str">
            <v>44kV - Orlando M.S. to Northwest to Malton M.S. Feeder Tie</v>
          </cell>
          <cell r="C24">
            <v>320000</v>
          </cell>
          <cell r="D24">
            <v>5</v>
          </cell>
          <cell r="E24">
            <v>10000</v>
          </cell>
          <cell r="F24">
            <v>25000</v>
          </cell>
          <cell r="G24">
            <v>125000</v>
          </cell>
          <cell r="H24">
            <v>2.3703703703703702</v>
          </cell>
        </row>
        <row r="25">
          <cell r="A25">
            <v>9</v>
          </cell>
          <cell r="B25" t="str">
            <v>44kV - Derry Rd. - Close gap between Dixie Rd. and Tomken Rd.</v>
          </cell>
          <cell r="C25">
            <v>160000</v>
          </cell>
          <cell r="D25">
            <v>3</v>
          </cell>
          <cell r="E25">
            <v>6500</v>
          </cell>
          <cell r="F25">
            <v>17500</v>
          </cell>
          <cell r="G25">
            <v>87500</v>
          </cell>
          <cell r="H25">
            <v>1.7021276595744681</v>
          </cell>
        </row>
        <row r="26">
          <cell r="A26">
            <v>10</v>
          </cell>
          <cell r="B26" t="str">
            <v>27.6 kV Stanfield Rd. - ROW to Queensway</v>
          </cell>
          <cell r="C26">
            <v>315000</v>
          </cell>
          <cell r="D26">
            <v>3</v>
          </cell>
          <cell r="E26">
            <v>6000</v>
          </cell>
          <cell r="F26">
            <v>16000</v>
          </cell>
          <cell r="G26">
            <v>80000</v>
          </cell>
          <cell r="H26">
            <v>3.6627906976744184</v>
          </cell>
        </row>
        <row r="27">
          <cell r="A27">
            <v>11</v>
          </cell>
          <cell r="B27" t="str">
            <v xml:space="preserve">27.6 kV- Mavis Rd.- Britannia Rd. to Derry Rd.. </v>
          </cell>
          <cell r="C27">
            <v>295000</v>
          </cell>
          <cell r="D27">
            <v>3</v>
          </cell>
          <cell r="E27">
            <v>5000</v>
          </cell>
          <cell r="F27">
            <v>13000</v>
          </cell>
          <cell r="G27">
            <v>65000</v>
          </cell>
          <cell r="H27">
            <v>4.2142857142857144</v>
          </cell>
        </row>
        <row r="28">
          <cell r="A28">
            <v>12</v>
          </cell>
          <cell r="B28" t="str">
            <v>27.6 kV -  Hwy 10 - From Eglinton Rd. to Bristol Dr.</v>
          </cell>
          <cell r="C28">
            <v>185000</v>
          </cell>
          <cell r="D28">
            <v>3</v>
          </cell>
          <cell r="E28">
            <v>6000</v>
          </cell>
          <cell r="F28">
            <v>16000</v>
          </cell>
          <cell r="G28">
            <v>80000</v>
          </cell>
          <cell r="H28">
            <v>2.1511627906976742</v>
          </cell>
        </row>
        <row r="29">
          <cell r="A29">
            <v>13</v>
          </cell>
          <cell r="B29" t="str">
            <v>44 kV Relocation - Ontario Hydro Tower Removals</v>
          </cell>
          <cell r="C29">
            <v>200000</v>
          </cell>
          <cell r="D29" t="str">
            <v>-</v>
          </cell>
          <cell r="E29">
            <v>0</v>
          </cell>
          <cell r="F29">
            <v>0</v>
          </cell>
          <cell r="G29">
            <v>0</v>
          </cell>
          <cell r="H29" t="str">
            <v>-</v>
          </cell>
        </row>
        <row r="31">
          <cell r="B31" t="str">
            <v xml:space="preserve">      TOTAL - SUBTRANSMISSION</v>
          </cell>
          <cell r="C31">
            <v>2950000</v>
          </cell>
          <cell r="D31">
            <v>43</v>
          </cell>
          <cell r="E31">
            <v>90000</v>
          </cell>
          <cell r="F31">
            <v>230500</v>
          </cell>
          <cell r="G31">
            <v>1152500</v>
          </cell>
          <cell r="H31">
            <v>2.3742454728370221</v>
          </cell>
          <cell r="I31">
            <v>2505</v>
          </cell>
          <cell r="J31">
            <v>375750</v>
          </cell>
          <cell r="K31">
            <v>6.3338701019860437</v>
          </cell>
        </row>
        <row r="33">
          <cell r="B33" t="str">
            <v>DISTRIBUTION</v>
          </cell>
        </row>
        <row r="35">
          <cell r="A35">
            <v>1</v>
          </cell>
          <cell r="B35" t="str">
            <v>13.8 kV Eastgate Pkwy., Dixie Rd</v>
          </cell>
          <cell r="C35">
            <v>175000</v>
          </cell>
          <cell r="D35">
            <v>2</v>
          </cell>
          <cell r="E35">
            <v>3000</v>
          </cell>
          <cell r="F35">
            <v>14000</v>
          </cell>
          <cell r="G35">
            <v>70000</v>
          </cell>
          <cell r="H35">
            <v>2.3972602739726026</v>
          </cell>
          <cell r="I35">
            <v>370</v>
          </cell>
          <cell r="J35">
            <v>55500</v>
          </cell>
          <cell r="K35">
            <v>2.9914529914529915</v>
          </cell>
        </row>
        <row r="36">
          <cell r="A36">
            <v>2</v>
          </cell>
          <cell r="B36" t="str">
            <v>13.8 kV Argentia Rd.- Creditview Rd.</v>
          </cell>
          <cell r="C36">
            <v>135000</v>
          </cell>
          <cell r="D36">
            <v>2</v>
          </cell>
          <cell r="E36">
            <v>3000</v>
          </cell>
          <cell r="F36">
            <v>10000</v>
          </cell>
          <cell r="G36">
            <v>50000</v>
          </cell>
          <cell r="H36">
            <v>2.5471698113207548</v>
          </cell>
          <cell r="I36">
            <v>854</v>
          </cell>
          <cell r="J36">
            <v>128100</v>
          </cell>
          <cell r="K36">
            <v>1.0297482837528604</v>
          </cell>
        </row>
        <row r="37">
          <cell r="A37">
            <v>3</v>
          </cell>
          <cell r="B37" t="str">
            <v>13.8 kV Matheson Blvd. - Tomken Rd. to Dixie Rd.</v>
          </cell>
          <cell r="C37">
            <v>150000</v>
          </cell>
          <cell r="D37">
            <v>2</v>
          </cell>
          <cell r="E37">
            <v>5000</v>
          </cell>
          <cell r="F37">
            <v>10000</v>
          </cell>
          <cell r="G37">
            <v>50000</v>
          </cell>
          <cell r="H37">
            <v>2.7272727272727271</v>
          </cell>
          <cell r="I37">
            <v>734</v>
          </cell>
          <cell r="J37">
            <v>110100</v>
          </cell>
          <cell r="K37">
            <v>1.3032145960034753</v>
          </cell>
        </row>
        <row r="38">
          <cell r="A38">
            <v>4</v>
          </cell>
          <cell r="B38" t="str">
            <v>13.8 kV Queen St./Britannia Rd.</v>
          </cell>
          <cell r="C38">
            <v>150000</v>
          </cell>
          <cell r="D38">
            <v>2</v>
          </cell>
          <cell r="E38">
            <v>3000</v>
          </cell>
          <cell r="F38">
            <v>12000</v>
          </cell>
          <cell r="G38">
            <v>60000</v>
          </cell>
          <cell r="H38">
            <v>2.3809523809523809</v>
          </cell>
        </row>
        <row r="39">
          <cell r="A39">
            <v>5</v>
          </cell>
          <cell r="B39" t="str">
            <v>Streetsville Conversion</v>
          </cell>
          <cell r="C39">
            <v>150000</v>
          </cell>
          <cell r="D39">
            <v>1</v>
          </cell>
          <cell r="E39">
            <v>2000</v>
          </cell>
          <cell r="F39">
            <v>10000</v>
          </cell>
          <cell r="G39">
            <v>50000</v>
          </cell>
          <cell r="H39">
            <v>2.8846153846153846</v>
          </cell>
          <cell r="I39">
            <v>364</v>
          </cell>
          <cell r="J39">
            <v>54600</v>
          </cell>
          <cell r="K39">
            <v>2.6501766784452299</v>
          </cell>
        </row>
        <row r="40">
          <cell r="A40">
            <v>6</v>
          </cell>
          <cell r="B40" t="str">
            <v>600 V.Secondary Busses - Sectionalizing</v>
          </cell>
          <cell r="C40">
            <v>100000</v>
          </cell>
          <cell r="D40">
            <v>1</v>
          </cell>
          <cell r="E40">
            <v>1000</v>
          </cell>
          <cell r="F40">
            <v>6000</v>
          </cell>
          <cell r="G40">
            <v>30000</v>
          </cell>
          <cell r="H40">
            <v>3.225806451612903</v>
          </cell>
          <cell r="I40">
            <v>864</v>
          </cell>
          <cell r="J40">
            <v>129600</v>
          </cell>
          <cell r="K40">
            <v>0.76569678407350694</v>
          </cell>
        </row>
        <row r="42">
          <cell r="B42" t="str">
            <v xml:space="preserve">     TOTAL - DISTRIBUTION</v>
          </cell>
          <cell r="C42">
            <v>860000</v>
          </cell>
          <cell r="D42">
            <v>10</v>
          </cell>
          <cell r="E42">
            <v>17000</v>
          </cell>
          <cell r="F42">
            <v>62000</v>
          </cell>
          <cell r="G42">
            <v>310000</v>
          </cell>
          <cell r="H42">
            <v>2.6299694189602447</v>
          </cell>
          <cell r="I42">
            <v>3186</v>
          </cell>
          <cell r="J42">
            <v>477900</v>
          </cell>
          <cell r="K42">
            <v>1.737724792887452</v>
          </cell>
        </row>
        <row r="44">
          <cell r="A44" t="str">
            <v>(1)</v>
          </cell>
          <cell r="B44" t="str">
            <v>Analysis based on "Cutomer-Minutes" of Outages</v>
          </cell>
        </row>
        <row r="45">
          <cell r="A45" t="str">
            <v>*</v>
          </cell>
          <cell r="B45" t="str">
            <v>Savings p.a. to the community</v>
          </cell>
        </row>
        <row r="46">
          <cell r="C46" t="str">
            <v>TABLE 1 (Cont'd)</v>
          </cell>
        </row>
        <row r="47">
          <cell r="C47" t="str">
            <v xml:space="preserve">SUMMARY OF </v>
          </cell>
        </row>
        <row r="48">
          <cell r="C48" t="str">
            <v>RECOMMENDED OPERATION'S CAPITAL PROJECTS - 2002</v>
          </cell>
        </row>
        <row r="50">
          <cell r="C50">
            <v>2002</v>
          </cell>
          <cell r="D50" t="str">
            <v>BENEFITS (1)</v>
          </cell>
          <cell r="I50" t="str">
            <v>BENEFITS (2)</v>
          </cell>
        </row>
        <row r="51">
          <cell r="A51" t="str">
            <v>Item</v>
          </cell>
          <cell r="B51" t="str">
            <v>Description</v>
          </cell>
          <cell r="C51" t="str">
            <v>Budget</v>
          </cell>
          <cell r="D51" t="str">
            <v>Capcity</v>
          </cell>
          <cell r="F51" t="str">
            <v>SAVINGS (p.a)</v>
          </cell>
          <cell r="H51" t="str">
            <v>Payback</v>
          </cell>
          <cell r="I51" t="str">
            <v>SAVINGS (p.a)</v>
          </cell>
          <cell r="K51" t="str">
            <v>Payback</v>
          </cell>
        </row>
        <row r="52">
          <cell r="C52" t="str">
            <v>Amount</v>
          </cell>
          <cell r="D52" t="str">
            <v>(MW)</v>
          </cell>
          <cell r="E52" t="str">
            <v>Losses</v>
          </cell>
          <cell r="F52" t="str">
            <v>Cust-min.</v>
          </cell>
          <cell r="G52" t="str">
            <v>Out. Costs*</v>
          </cell>
          <cell r="H52" t="str">
            <v>Yrs</v>
          </cell>
          <cell r="I52" t="str">
            <v>Eff. MW-Min.</v>
          </cell>
          <cell r="J52" t="str">
            <v>Out. Costs*</v>
          </cell>
          <cell r="K52" t="str">
            <v>Yrs</v>
          </cell>
        </row>
        <row r="55">
          <cell r="B55" t="str">
            <v>SUBSTATIONS</v>
          </cell>
        </row>
        <row r="57">
          <cell r="A57">
            <v>1</v>
          </cell>
          <cell r="B57" t="str">
            <v>Chalkdene M.S.</v>
          </cell>
          <cell r="C57">
            <v>700000</v>
          </cell>
          <cell r="D57">
            <v>20</v>
          </cell>
          <cell r="E57">
            <v>10000</v>
          </cell>
          <cell r="F57">
            <v>65000</v>
          </cell>
          <cell r="G57">
            <v>325000</v>
          </cell>
          <cell r="H57">
            <v>2.08955223880597</v>
          </cell>
          <cell r="I57">
            <v>1513</v>
          </cell>
          <cell r="J57">
            <v>226950</v>
          </cell>
          <cell r="K57">
            <v>2.9542097488921715</v>
          </cell>
        </row>
        <row r="58">
          <cell r="A58">
            <v>2</v>
          </cell>
          <cell r="B58" t="str">
            <v>Summersite M.S.</v>
          </cell>
          <cell r="C58">
            <v>700000</v>
          </cell>
          <cell r="D58">
            <v>20</v>
          </cell>
          <cell r="E58">
            <v>10000</v>
          </cell>
          <cell r="F58">
            <v>50000</v>
          </cell>
          <cell r="G58">
            <v>250000</v>
          </cell>
          <cell r="H58">
            <v>2.6923076923076925</v>
          </cell>
          <cell r="I58">
            <v>2453</v>
          </cell>
          <cell r="J58">
            <v>367950</v>
          </cell>
          <cell r="K58">
            <v>1.8520968382061118</v>
          </cell>
        </row>
        <row r="59">
          <cell r="A59">
            <v>3</v>
          </cell>
          <cell r="B59" t="str">
            <v>Lisgar M.S.</v>
          </cell>
          <cell r="C59">
            <v>250000</v>
          </cell>
          <cell r="D59">
            <v>20</v>
          </cell>
          <cell r="E59">
            <v>10000</v>
          </cell>
          <cell r="F59">
            <v>60000</v>
          </cell>
          <cell r="G59">
            <v>300000</v>
          </cell>
          <cell r="H59">
            <v>0.80645161290322576</v>
          </cell>
          <cell r="I59">
            <v>1763</v>
          </cell>
          <cell r="J59">
            <v>264450</v>
          </cell>
          <cell r="K59">
            <v>0.91091273456002919</v>
          </cell>
        </row>
        <row r="60">
          <cell r="A60">
            <v>4</v>
          </cell>
          <cell r="B60" t="str">
            <v>27.6 kV Reclosers</v>
          </cell>
          <cell r="C60">
            <v>200000</v>
          </cell>
          <cell r="D60" t="str">
            <v>-</v>
          </cell>
          <cell r="E60">
            <v>6000</v>
          </cell>
          <cell r="F60">
            <v>45000</v>
          </cell>
          <cell r="G60">
            <v>225000</v>
          </cell>
          <cell r="H60">
            <v>0.86580086580086579</v>
          </cell>
          <cell r="I60">
            <v>1990</v>
          </cell>
          <cell r="J60">
            <v>298500</v>
          </cell>
          <cell r="K60">
            <v>0.65681444991789817</v>
          </cell>
        </row>
        <row r="61">
          <cell r="A61">
            <v>5</v>
          </cell>
          <cell r="B61" t="str">
            <v>Bexhill M.S.</v>
          </cell>
          <cell r="C61">
            <v>300000</v>
          </cell>
          <cell r="E61">
            <v>0</v>
          </cell>
          <cell r="F61">
            <v>15000</v>
          </cell>
          <cell r="G61">
            <v>75000</v>
          </cell>
          <cell r="H61">
            <v>4</v>
          </cell>
        </row>
        <row r="62">
          <cell r="A62">
            <v>6</v>
          </cell>
          <cell r="B62" t="str">
            <v>Park West M.S.</v>
          </cell>
          <cell r="C62">
            <v>300000</v>
          </cell>
          <cell r="E62">
            <v>0</v>
          </cell>
          <cell r="F62">
            <v>15000</v>
          </cell>
          <cell r="G62">
            <v>75000</v>
          </cell>
          <cell r="H62">
            <v>4</v>
          </cell>
        </row>
        <row r="63">
          <cell r="A63">
            <v>7</v>
          </cell>
          <cell r="B63" t="str">
            <v>Dixie M.S.</v>
          </cell>
          <cell r="C63">
            <v>300000</v>
          </cell>
          <cell r="E63">
            <v>0</v>
          </cell>
          <cell r="F63">
            <v>15000</v>
          </cell>
          <cell r="G63">
            <v>75000</v>
          </cell>
          <cell r="H63">
            <v>4</v>
          </cell>
        </row>
        <row r="64">
          <cell r="A64">
            <v>8</v>
          </cell>
          <cell r="B64" t="str">
            <v>Derry T.S.</v>
          </cell>
          <cell r="C64">
            <v>1000000</v>
          </cell>
          <cell r="D64" t="str">
            <v>-</v>
          </cell>
          <cell r="E64">
            <v>0</v>
          </cell>
          <cell r="F64">
            <v>0</v>
          </cell>
          <cell r="G64">
            <v>0</v>
          </cell>
          <cell r="H64">
            <v>2.2222222222222223</v>
          </cell>
        </row>
        <row r="66">
          <cell r="B66" t="str">
            <v xml:space="preserve">     TOTAL - SUBSTATION</v>
          </cell>
          <cell r="C66">
            <v>3750000</v>
          </cell>
          <cell r="D66">
            <v>60</v>
          </cell>
          <cell r="E66">
            <v>36000</v>
          </cell>
          <cell r="F66">
            <v>265000</v>
          </cell>
          <cell r="G66">
            <v>1325000</v>
          </cell>
          <cell r="H66">
            <v>2.7553269654665686</v>
          </cell>
          <cell r="I66">
            <v>7719</v>
          </cell>
          <cell r="J66">
            <v>1157850</v>
          </cell>
          <cell r="K66">
            <v>3.1410981279055159</v>
          </cell>
        </row>
        <row r="68">
          <cell r="B68" t="str">
            <v>SUBDIVISION REBUILDS</v>
          </cell>
        </row>
        <row r="70">
          <cell r="A70">
            <v>1</v>
          </cell>
          <cell r="B70" t="str">
            <v>The Collegeway</v>
          </cell>
          <cell r="C70">
            <v>310000</v>
          </cell>
          <cell r="D70">
            <v>1</v>
          </cell>
          <cell r="E70">
            <v>1500</v>
          </cell>
          <cell r="F70">
            <v>22500</v>
          </cell>
          <cell r="G70">
            <v>112500</v>
          </cell>
          <cell r="H70">
            <v>2.7192982456140351</v>
          </cell>
          <cell r="I70">
            <v>2341</v>
          </cell>
          <cell r="J70">
            <v>351150</v>
          </cell>
          <cell r="K70">
            <v>0.87905855664256349</v>
          </cell>
        </row>
        <row r="71">
          <cell r="A71">
            <v>2</v>
          </cell>
          <cell r="B71" t="str">
            <v>Woodlands</v>
          </cell>
          <cell r="C71">
            <v>350000</v>
          </cell>
          <cell r="D71">
            <v>1</v>
          </cell>
          <cell r="E71">
            <v>1500</v>
          </cell>
          <cell r="F71">
            <v>22500</v>
          </cell>
          <cell r="G71">
            <v>112500</v>
          </cell>
          <cell r="H71">
            <v>3.0701754385964914</v>
          </cell>
          <cell r="I71">
            <v>2689</v>
          </cell>
          <cell r="J71">
            <v>403350</v>
          </cell>
          <cell r="K71">
            <v>0.86451772261331361</v>
          </cell>
        </row>
        <row r="72">
          <cell r="A72">
            <v>3</v>
          </cell>
          <cell r="B72" t="str">
            <v>Roche Crt/Fowler</v>
          </cell>
          <cell r="C72">
            <v>270000</v>
          </cell>
          <cell r="D72">
            <v>1</v>
          </cell>
          <cell r="E72">
            <v>1500</v>
          </cell>
          <cell r="F72">
            <v>22500</v>
          </cell>
          <cell r="G72">
            <v>112500</v>
          </cell>
          <cell r="H72">
            <v>2.3684210526315788</v>
          </cell>
          <cell r="I72">
            <v>1339</v>
          </cell>
          <cell r="J72">
            <v>200850</v>
          </cell>
          <cell r="K72">
            <v>1.3343217197924389</v>
          </cell>
        </row>
        <row r="73">
          <cell r="A73">
            <v>4</v>
          </cell>
          <cell r="B73" t="str">
            <v>Sherwood Forest</v>
          </cell>
          <cell r="C73">
            <v>450000</v>
          </cell>
          <cell r="D73">
            <v>1</v>
          </cell>
          <cell r="E73">
            <v>3000</v>
          </cell>
          <cell r="F73">
            <v>21000</v>
          </cell>
          <cell r="G73">
            <v>105000</v>
          </cell>
          <cell r="H73">
            <v>4.166666666666667</v>
          </cell>
          <cell r="I73">
            <v>2169</v>
          </cell>
          <cell r="J73">
            <v>325350</v>
          </cell>
          <cell r="K73">
            <v>1.3704888076747372</v>
          </cell>
        </row>
        <row r="74">
          <cell r="A74">
            <v>5</v>
          </cell>
          <cell r="B74" t="str">
            <v>Malton West Phase VI</v>
          </cell>
          <cell r="C74">
            <v>380000</v>
          </cell>
          <cell r="D74">
            <v>1</v>
          </cell>
          <cell r="E74">
            <v>1500</v>
          </cell>
          <cell r="F74">
            <v>22500</v>
          </cell>
          <cell r="G74">
            <v>112500</v>
          </cell>
          <cell r="H74">
            <v>3.3333333333333335</v>
          </cell>
        </row>
        <row r="75">
          <cell r="A75">
            <v>6</v>
          </cell>
          <cell r="B75" t="str">
            <v>Applewood</v>
          </cell>
          <cell r="C75">
            <v>600000</v>
          </cell>
          <cell r="D75">
            <v>1</v>
          </cell>
          <cell r="E75">
            <v>2500</v>
          </cell>
          <cell r="F75">
            <v>28000</v>
          </cell>
          <cell r="G75">
            <v>140000</v>
          </cell>
          <cell r="H75">
            <v>4.2105263157894735</v>
          </cell>
        </row>
        <row r="76">
          <cell r="A76">
            <v>7</v>
          </cell>
          <cell r="B76" t="str">
            <v>Mavis/Queensway</v>
          </cell>
          <cell r="C76">
            <v>310000</v>
          </cell>
          <cell r="D76">
            <v>1</v>
          </cell>
          <cell r="E76">
            <v>1500</v>
          </cell>
          <cell r="F76">
            <v>22500</v>
          </cell>
          <cell r="G76">
            <v>112500</v>
          </cell>
          <cell r="H76">
            <v>2.7192982456140351</v>
          </cell>
          <cell r="I76">
            <v>8538</v>
          </cell>
          <cell r="J76">
            <v>1280700</v>
          </cell>
          <cell r="K76">
            <v>3.4810860988628454</v>
          </cell>
        </row>
        <row r="77">
          <cell r="A77">
            <v>8</v>
          </cell>
          <cell r="B77" t="str">
            <v>Meadowvale</v>
          </cell>
          <cell r="C77">
            <v>420000</v>
          </cell>
          <cell r="D77">
            <v>1</v>
          </cell>
          <cell r="E77">
            <v>2000</v>
          </cell>
          <cell r="F77">
            <v>24000</v>
          </cell>
          <cell r="G77">
            <v>120000</v>
          </cell>
          <cell r="H77">
            <v>3.442622950819672</v>
          </cell>
        </row>
        <row r="78">
          <cell r="A78">
            <v>9</v>
          </cell>
          <cell r="B78" t="str">
            <v>Copenhagen</v>
          </cell>
          <cell r="C78">
            <v>350000</v>
          </cell>
          <cell r="D78">
            <v>1</v>
          </cell>
          <cell r="E78">
            <v>1500</v>
          </cell>
          <cell r="F78">
            <v>22500</v>
          </cell>
          <cell r="G78">
            <v>112500</v>
          </cell>
          <cell r="H78">
            <v>3.0701754385964914</v>
          </cell>
        </row>
        <row r="79">
          <cell r="A79">
            <v>10</v>
          </cell>
          <cell r="B79" t="str">
            <v>Malton - Dooley</v>
          </cell>
          <cell r="C79">
            <v>130000</v>
          </cell>
          <cell r="D79">
            <v>1</v>
          </cell>
          <cell r="E79">
            <v>750</v>
          </cell>
          <cell r="F79">
            <v>11250</v>
          </cell>
          <cell r="G79">
            <v>56250</v>
          </cell>
          <cell r="H79">
            <v>2.2807017543859649</v>
          </cell>
        </row>
        <row r="80">
          <cell r="A80">
            <v>11</v>
          </cell>
          <cell r="B80" t="str">
            <v>Grand Forks</v>
          </cell>
          <cell r="C80">
            <v>430000</v>
          </cell>
          <cell r="D80">
            <v>1</v>
          </cell>
          <cell r="E80">
            <v>2000</v>
          </cell>
          <cell r="F80">
            <v>20500</v>
          </cell>
          <cell r="G80">
            <v>102500</v>
          </cell>
          <cell r="H80">
            <v>4.1148325358851672</v>
          </cell>
        </row>
        <row r="81">
          <cell r="C81" t="str">
            <v xml:space="preserve">SUMMARY OF </v>
          </cell>
        </row>
        <row r="82">
          <cell r="B82" t="str">
            <v xml:space="preserve">     TOTAL - SUBDIVISION REBUILDS</v>
          </cell>
          <cell r="C82">
            <v>4000000</v>
          </cell>
          <cell r="D82">
            <v>11</v>
          </cell>
          <cell r="E82">
            <v>19250</v>
          </cell>
          <cell r="F82">
            <v>239750</v>
          </cell>
          <cell r="G82">
            <v>1198750</v>
          </cell>
          <cell r="H82">
            <v>3.284072249589491</v>
          </cell>
          <cell r="I82">
            <v>8538</v>
          </cell>
          <cell r="J82">
            <v>1280700</v>
          </cell>
          <cell r="K82">
            <v>3.0770414246701798</v>
          </cell>
        </row>
        <row r="84">
          <cell r="A84" t="str">
            <v>(1)</v>
          </cell>
          <cell r="B84" t="str">
            <v>Analysis based on "Cutomer-Minutes" of Outages</v>
          </cell>
          <cell r="C84">
            <v>2002</v>
          </cell>
          <cell r="D84" t="str">
            <v>BENEFITS (1)</v>
          </cell>
          <cell r="I84" t="str">
            <v>BENEFITS (2)</v>
          </cell>
        </row>
        <row r="85">
          <cell r="A85" t="str">
            <v>*</v>
          </cell>
          <cell r="B85" t="str">
            <v>Savings p.a. to the community</v>
          </cell>
          <cell r="C85" t="str">
            <v>Budget</v>
          </cell>
          <cell r="D85" t="str">
            <v>Capcity</v>
          </cell>
          <cell r="F85" t="str">
            <v>SAVINGS (p.a)</v>
          </cell>
          <cell r="H85" t="str">
            <v>Payback</v>
          </cell>
          <cell r="I85" t="str">
            <v>SAVINGS (p.a)</v>
          </cell>
          <cell r="K85" t="str">
            <v>Payback</v>
          </cell>
        </row>
        <row r="86">
          <cell r="C86" t="str">
            <v>TABLE 1 (Cont'd)</v>
          </cell>
          <cell r="D86" t="str">
            <v>(MW)</v>
          </cell>
          <cell r="E86" t="str">
            <v>Losses</v>
          </cell>
          <cell r="F86" t="str">
            <v>Cust-min.</v>
          </cell>
          <cell r="G86" t="str">
            <v>Out. Costs*</v>
          </cell>
          <cell r="H86" t="str">
            <v>Yrs</v>
          </cell>
          <cell r="I86" t="str">
            <v>Eff. MW-Min.</v>
          </cell>
          <cell r="J86" t="str">
            <v>Out. Costs*</v>
          </cell>
          <cell r="K86" t="str">
            <v>Yrs</v>
          </cell>
        </row>
        <row r="87">
          <cell r="C87" t="str">
            <v xml:space="preserve">SUMMARY OF </v>
          </cell>
        </row>
        <row r="88">
          <cell r="C88" t="str">
            <v>RECOMMENDED OPERATION'S CAPITAL PROJECTS - 2002</v>
          </cell>
        </row>
        <row r="89">
          <cell r="B89" t="str">
            <v>SYSTEM MAINTENANCE PROJECTS</v>
          </cell>
        </row>
        <row r="90">
          <cell r="C90">
            <v>2002</v>
          </cell>
          <cell r="D90" t="str">
            <v>BENEFITS (1)</v>
          </cell>
          <cell r="I90" t="str">
            <v>BENEFITS (2)</v>
          </cell>
        </row>
        <row r="91">
          <cell r="A91" t="str">
            <v>Item</v>
          </cell>
          <cell r="B91" t="str">
            <v>Description</v>
          </cell>
          <cell r="C91" t="str">
            <v>Budget</v>
          </cell>
          <cell r="D91" t="str">
            <v>Capcity</v>
          </cell>
          <cell r="E91">
            <v>0</v>
          </cell>
          <cell r="F91" t="str">
            <v>SAVINGS (p.a)</v>
          </cell>
          <cell r="G91">
            <v>300000</v>
          </cell>
          <cell r="H91" t="str">
            <v>Payback</v>
          </cell>
          <cell r="I91" t="str">
            <v>SAVINGS (p.a)</v>
          </cell>
          <cell r="J91">
            <v>170100</v>
          </cell>
          <cell r="K91" t="str">
            <v>Payback</v>
          </cell>
        </row>
        <row r="92">
          <cell r="A92">
            <v>2</v>
          </cell>
          <cell r="B92" t="str">
            <v>Overhead Switch/Insulator Replacements</v>
          </cell>
          <cell r="C92" t="str">
            <v>Amount</v>
          </cell>
          <cell r="D92" t="str">
            <v>(MW)</v>
          </cell>
          <cell r="E92" t="str">
            <v>Losses</v>
          </cell>
          <cell r="F92" t="str">
            <v>Cust-min.</v>
          </cell>
          <cell r="G92" t="str">
            <v>Out. Costs*</v>
          </cell>
          <cell r="H92" t="str">
            <v>Yrs</v>
          </cell>
          <cell r="I92" t="str">
            <v>Eff. MW-Min.</v>
          </cell>
          <cell r="J92" t="str">
            <v>Out. Costs*</v>
          </cell>
          <cell r="K92" t="str">
            <v>Yrs</v>
          </cell>
        </row>
        <row r="93">
          <cell r="A93">
            <v>3</v>
          </cell>
          <cell r="B93" t="str">
            <v>Feeder Overhauls</v>
          </cell>
          <cell r="C93">
            <v>350000</v>
          </cell>
          <cell r="D93" t="str">
            <v>-</v>
          </cell>
          <cell r="E93">
            <v>5000</v>
          </cell>
          <cell r="F93">
            <v>40000</v>
          </cell>
          <cell r="G93">
            <v>200000</v>
          </cell>
          <cell r="H93">
            <v>1.7073170731707317</v>
          </cell>
          <cell r="I93">
            <v>1600</v>
          </cell>
          <cell r="J93">
            <v>240000</v>
          </cell>
          <cell r="K93">
            <v>1.4285714285714286</v>
          </cell>
        </row>
        <row r="94">
          <cell r="A94">
            <v>4</v>
          </cell>
          <cell r="B94" t="str">
            <v>Overhead Rebuilds</v>
          </cell>
          <cell r="C94">
            <v>650000</v>
          </cell>
          <cell r="D94" t="str">
            <v>-</v>
          </cell>
          <cell r="E94">
            <v>1500</v>
          </cell>
          <cell r="F94">
            <v>60000</v>
          </cell>
          <cell r="G94">
            <v>300000</v>
          </cell>
          <cell r="H94">
            <v>2.1558872305140961</v>
          </cell>
          <cell r="I94">
            <v>2115</v>
          </cell>
          <cell r="J94">
            <v>317250</v>
          </cell>
          <cell r="K94">
            <v>2.0392156862745097</v>
          </cell>
        </row>
        <row r="95">
          <cell r="A95">
            <v>5</v>
          </cell>
          <cell r="B95" t="str">
            <v>SYSTEM UPGRADE PROJECTS</v>
          </cell>
          <cell r="C95">
            <v>600000</v>
          </cell>
          <cell r="D95" t="str">
            <v>-</v>
          </cell>
          <cell r="E95">
            <v>0</v>
          </cell>
          <cell r="F95">
            <v>75000</v>
          </cell>
          <cell r="G95">
            <v>375000</v>
          </cell>
          <cell r="H95">
            <v>1.6</v>
          </cell>
          <cell r="I95">
            <v>1054</v>
          </cell>
          <cell r="J95">
            <v>158100</v>
          </cell>
          <cell r="K95">
            <v>3.795066413662239</v>
          </cell>
        </row>
        <row r="96">
          <cell r="A96">
            <v>6</v>
          </cell>
          <cell r="B96" t="str">
            <v>U/ground Cable and Splice Replacement</v>
          </cell>
          <cell r="C96">
            <v>1225000</v>
          </cell>
          <cell r="D96" t="str">
            <v>-</v>
          </cell>
          <cell r="E96">
            <v>5000</v>
          </cell>
          <cell r="F96">
            <v>80000</v>
          </cell>
          <cell r="G96">
            <v>400000</v>
          </cell>
          <cell r="H96">
            <v>3.0246913580246915</v>
          </cell>
          <cell r="I96">
            <v>2084</v>
          </cell>
          <cell r="J96">
            <v>312600</v>
          </cell>
          <cell r="K96">
            <v>3.8570528967254409</v>
          </cell>
        </row>
        <row r="97">
          <cell r="A97">
            <v>1</v>
          </cell>
          <cell r="B97" t="str">
            <v>Wood &amp; Concrete Pole Replacement</v>
          </cell>
          <cell r="C97">
            <v>900000</v>
          </cell>
          <cell r="D97" t="str">
            <v>-</v>
          </cell>
          <cell r="E97">
            <v>0</v>
          </cell>
          <cell r="F97">
            <v>60000</v>
          </cell>
          <cell r="G97">
            <v>300000</v>
          </cell>
          <cell r="H97">
            <v>3</v>
          </cell>
          <cell r="I97">
            <v>1134</v>
          </cell>
          <cell r="J97">
            <v>170100</v>
          </cell>
          <cell r="K97">
            <v>5.2910052910052912</v>
          </cell>
        </row>
        <row r="98">
          <cell r="A98">
            <v>2</v>
          </cell>
          <cell r="B98" t="str">
            <v>Overhead Switch/Insulator Replacement</v>
          </cell>
          <cell r="C98">
            <v>600000</v>
          </cell>
          <cell r="D98" t="str">
            <v>-</v>
          </cell>
          <cell r="E98">
            <v>0</v>
          </cell>
          <cell r="F98">
            <v>25000</v>
          </cell>
          <cell r="G98">
            <v>125000</v>
          </cell>
          <cell r="H98">
            <v>4.8</v>
          </cell>
          <cell r="I98">
            <v>1320</v>
          </cell>
          <cell r="J98">
            <v>198000</v>
          </cell>
          <cell r="K98">
            <v>3.0303030303030303</v>
          </cell>
        </row>
        <row r="99">
          <cell r="A99">
            <v>3</v>
          </cell>
          <cell r="B99" t="str">
            <v>Feeder Overhaul</v>
          </cell>
          <cell r="C99">
            <v>350000</v>
          </cell>
          <cell r="D99" t="str">
            <v>-</v>
          </cell>
          <cell r="E99">
            <v>5000</v>
          </cell>
          <cell r="F99">
            <v>40000</v>
          </cell>
          <cell r="G99">
            <v>200000</v>
          </cell>
          <cell r="H99">
            <v>1.7073170731707317</v>
          </cell>
          <cell r="I99">
            <v>1600</v>
          </cell>
          <cell r="J99">
            <v>240000</v>
          </cell>
          <cell r="K99">
            <v>1.4285714285714286</v>
          </cell>
        </row>
        <row r="100">
          <cell r="A100">
            <v>4</v>
          </cell>
          <cell r="B100" t="str">
            <v>Overhead Rebuild</v>
          </cell>
          <cell r="C100">
            <v>650000</v>
          </cell>
          <cell r="D100" t="str">
            <v>-</v>
          </cell>
          <cell r="E100">
            <v>1500</v>
          </cell>
          <cell r="F100">
            <v>60000</v>
          </cell>
          <cell r="G100">
            <v>300000</v>
          </cell>
          <cell r="H100">
            <v>2.1558872305140961</v>
          </cell>
          <cell r="I100">
            <v>2115</v>
          </cell>
          <cell r="J100">
            <v>317250</v>
          </cell>
          <cell r="K100">
            <v>2.0392156862745097</v>
          </cell>
        </row>
        <row r="101">
          <cell r="A101">
            <v>5</v>
          </cell>
          <cell r="B101" t="str">
            <v>Primary Distribution Equipment Replacement</v>
          </cell>
          <cell r="C101">
            <v>600000</v>
          </cell>
          <cell r="D101" t="str">
            <v>-</v>
          </cell>
          <cell r="E101">
            <v>0</v>
          </cell>
          <cell r="F101">
            <v>75000</v>
          </cell>
          <cell r="G101">
            <v>375000</v>
          </cell>
          <cell r="H101">
            <v>1.6</v>
          </cell>
          <cell r="I101">
            <v>1054</v>
          </cell>
          <cell r="J101">
            <v>158100</v>
          </cell>
          <cell r="K101">
            <v>3.795066413662239</v>
          </cell>
        </row>
        <row r="102">
          <cell r="A102">
            <v>6</v>
          </cell>
          <cell r="B102" t="str">
            <v>U/ground Cable and Splice Replacement</v>
          </cell>
          <cell r="C102">
            <v>1225000</v>
          </cell>
          <cell r="D102" t="str">
            <v>-</v>
          </cell>
          <cell r="E102">
            <v>5000</v>
          </cell>
          <cell r="F102">
            <v>80000</v>
          </cell>
          <cell r="G102">
            <v>400000</v>
          </cell>
          <cell r="H102">
            <v>3.0246913580246915</v>
          </cell>
          <cell r="I102">
            <v>2084</v>
          </cell>
          <cell r="J102">
            <v>312600</v>
          </cell>
          <cell r="K102">
            <v>3.8570528967254409</v>
          </cell>
        </row>
        <row r="103">
          <cell r="A103">
            <v>7</v>
          </cell>
          <cell r="B103" t="str">
            <v>Meter Base Replacement</v>
          </cell>
          <cell r="C103">
            <v>45000</v>
          </cell>
          <cell r="D103" t="str">
            <v>-</v>
          </cell>
          <cell r="E103">
            <v>0</v>
          </cell>
          <cell r="F103">
            <v>10000</v>
          </cell>
          <cell r="G103">
            <v>50000</v>
          </cell>
          <cell r="H103">
            <v>0.9</v>
          </cell>
          <cell r="I103">
            <v>152</v>
          </cell>
          <cell r="J103">
            <v>22800</v>
          </cell>
          <cell r="K103">
            <v>1.9736842105263157</v>
          </cell>
        </row>
        <row r="104">
          <cell r="A104">
            <v>8</v>
          </cell>
          <cell r="B104" t="str">
            <v>Secondary Cable Replacement</v>
          </cell>
          <cell r="C104">
            <v>30000</v>
          </cell>
          <cell r="D104" t="str">
            <v>-</v>
          </cell>
          <cell r="E104">
            <v>0</v>
          </cell>
          <cell r="F104">
            <v>7500</v>
          </cell>
          <cell r="G104">
            <v>37500</v>
          </cell>
          <cell r="H104">
            <v>0.8</v>
          </cell>
          <cell r="I104">
            <v>156</v>
          </cell>
          <cell r="J104">
            <v>23400</v>
          </cell>
          <cell r="K104">
            <v>1.2820512820512822</v>
          </cell>
        </row>
        <row r="105">
          <cell r="A105">
            <v>9</v>
          </cell>
          <cell r="B105" t="str">
            <v>U/ground Transformer Replacement</v>
          </cell>
          <cell r="C105">
            <v>375000</v>
          </cell>
          <cell r="D105" t="str">
            <v>-</v>
          </cell>
          <cell r="E105">
            <v>1500</v>
          </cell>
          <cell r="F105">
            <v>30000</v>
          </cell>
          <cell r="G105">
            <v>150000</v>
          </cell>
          <cell r="H105">
            <v>2.4752475247524752</v>
          </cell>
          <cell r="I105">
            <v>517</v>
          </cell>
          <cell r="J105">
            <v>77550</v>
          </cell>
          <cell r="K105">
            <v>4.7438330170777991</v>
          </cell>
        </row>
        <row r="106">
          <cell r="A106">
            <v>10</v>
          </cell>
          <cell r="B106" t="str">
            <v>Overhead Transformer Replacement</v>
          </cell>
          <cell r="C106">
            <v>225000</v>
          </cell>
          <cell r="D106" t="str">
            <v>-</v>
          </cell>
          <cell r="E106">
            <v>2000</v>
          </cell>
          <cell r="F106">
            <v>20000</v>
          </cell>
          <cell r="G106">
            <v>100000</v>
          </cell>
          <cell r="H106">
            <v>2.2058823529411766</v>
          </cell>
          <cell r="I106">
            <v>376</v>
          </cell>
          <cell r="J106">
            <v>56400</v>
          </cell>
          <cell r="K106">
            <v>3.8527397260273974</v>
          </cell>
        </row>
        <row r="107">
          <cell r="A107">
            <v>11</v>
          </cell>
          <cell r="B107" t="str">
            <v>Auto-Switches/SCADA</v>
          </cell>
          <cell r="C107">
            <v>1800000</v>
          </cell>
          <cell r="D107" t="str">
            <v>-</v>
          </cell>
          <cell r="E107">
            <v>75000</v>
          </cell>
          <cell r="F107">
            <v>300000</v>
          </cell>
          <cell r="G107">
            <v>1500000</v>
          </cell>
          <cell r="H107">
            <v>1.1428571428571428</v>
          </cell>
          <cell r="I107">
            <v>7800</v>
          </cell>
          <cell r="J107">
            <v>1170000</v>
          </cell>
          <cell r="K107">
            <v>1.4457831325301205</v>
          </cell>
        </row>
        <row r="109">
          <cell r="B109" t="str">
            <v xml:space="preserve">      TOTAL - SYSTEM UPGRADE</v>
          </cell>
          <cell r="C109">
            <v>6800000</v>
          </cell>
          <cell r="D109">
            <v>0</v>
          </cell>
          <cell r="E109">
            <v>90000</v>
          </cell>
          <cell r="F109">
            <v>707500</v>
          </cell>
          <cell r="G109">
            <v>3537500</v>
          </cell>
          <cell r="H109">
            <v>1.8745692625775328</v>
          </cell>
          <cell r="I109">
            <v>18308</v>
          </cell>
          <cell r="J109">
            <v>2746200</v>
          </cell>
          <cell r="K109">
            <v>2.3975742190254565</v>
          </cell>
        </row>
        <row r="110">
          <cell r="A110" t="str">
            <v>Item</v>
          </cell>
          <cell r="B110" t="str">
            <v>Description</v>
          </cell>
          <cell r="C110" t="str">
            <v>Budget</v>
          </cell>
          <cell r="D110" t="str">
            <v>Add.</v>
          </cell>
          <cell r="F110" t="str">
            <v>SAVINGS (p.a)</v>
          </cell>
          <cell r="H110" t="str">
            <v>Payback</v>
          </cell>
        </row>
        <row r="111">
          <cell r="C111" t="str">
            <v>TABLE 1 (Cont'd)</v>
          </cell>
          <cell r="D111" t="str">
            <v>Capacity(MW)</v>
          </cell>
          <cell r="E111" t="str">
            <v>Losses</v>
          </cell>
          <cell r="F111" t="str">
            <v>Cust-min.</v>
          </cell>
          <cell r="G111" t="str">
            <v>Out. Costs*</v>
          </cell>
          <cell r="H111" t="str">
            <v>Yrs</v>
          </cell>
        </row>
        <row r="112">
          <cell r="C112" t="str">
            <v xml:space="preserve">SUMMARY OF </v>
          </cell>
        </row>
        <row r="113">
          <cell r="C113" t="str">
            <v>RECOMMENDED SYSTEM EXPANSION PROJECTS - 1998</v>
          </cell>
        </row>
        <row r="114">
          <cell r="B114" t="str">
            <v xml:space="preserve">       Total - Subtransmission</v>
          </cell>
          <cell r="C114">
            <v>2950000</v>
          </cell>
          <cell r="D114">
            <v>43</v>
          </cell>
          <cell r="E114">
            <v>90000</v>
          </cell>
          <cell r="F114">
            <v>230500</v>
          </cell>
          <cell r="G114">
            <v>1152500</v>
          </cell>
          <cell r="H114">
            <v>2.3742454728370221</v>
          </cell>
          <cell r="I114">
            <v>3780</v>
          </cell>
          <cell r="J114">
            <v>567000</v>
          </cell>
          <cell r="K114">
            <v>4.4901065449010655</v>
          </cell>
        </row>
        <row r="115">
          <cell r="B115" t="str">
            <v xml:space="preserve">       Total - Distribution</v>
          </cell>
          <cell r="C115">
            <v>1998</v>
          </cell>
          <cell r="D115">
            <v>10</v>
          </cell>
          <cell r="E115" t="str">
            <v xml:space="preserve">        BENEFITS</v>
          </cell>
          <cell r="F115">
            <v>62000</v>
          </cell>
          <cell r="G115">
            <v>310000</v>
          </cell>
          <cell r="H115">
            <v>2.6299694189602447</v>
          </cell>
          <cell r="I115">
            <v>4298</v>
          </cell>
          <cell r="J115">
            <v>644700</v>
          </cell>
          <cell r="K115">
            <v>1.2996826356354843</v>
          </cell>
        </row>
        <row r="116">
          <cell r="A116" t="str">
            <v>Item</v>
          </cell>
          <cell r="B116" t="str">
            <v>Description</v>
          </cell>
          <cell r="C116" t="str">
            <v>Budget</v>
          </cell>
          <cell r="D116" t="str">
            <v>Add.</v>
          </cell>
          <cell r="E116">
            <v>48500</v>
          </cell>
          <cell r="F116" t="str">
            <v>SAVINGS (p.a)</v>
          </cell>
          <cell r="G116">
            <v>1762500</v>
          </cell>
          <cell r="H116" t="str">
            <v>Payback</v>
          </cell>
          <cell r="I116">
            <v>6700</v>
          </cell>
          <cell r="J116">
            <v>1005000</v>
          </cell>
          <cell r="K116">
            <v>3.5595633602278118</v>
          </cell>
        </row>
        <row r="117">
          <cell r="B117" t="str">
            <v xml:space="preserve">       Total - Subdivision Rebuilds</v>
          </cell>
          <cell r="C117" t="str">
            <v>Amount</v>
          </cell>
          <cell r="D117" t="str">
            <v>Capacity(MW)</v>
          </cell>
          <cell r="E117" t="str">
            <v>Losses</v>
          </cell>
          <cell r="F117" t="str">
            <v>Cust-min.</v>
          </cell>
          <cell r="G117" t="str">
            <v>Out. Costs*</v>
          </cell>
          <cell r="H117" t="str">
            <v>Yrs</v>
          </cell>
          <cell r="I117">
            <v>8400</v>
          </cell>
          <cell r="J117">
            <v>1260000</v>
          </cell>
          <cell r="K117">
            <v>3.5377358490566038</v>
          </cell>
        </row>
        <row r="118">
          <cell r="B118" t="str">
            <v xml:space="preserve">       Total - System Maintenance</v>
          </cell>
          <cell r="C118">
            <v>6800000</v>
          </cell>
          <cell r="D118">
            <v>0</v>
          </cell>
          <cell r="E118">
            <v>90000</v>
          </cell>
          <cell r="F118">
            <v>707500</v>
          </cell>
          <cell r="G118">
            <v>3537500</v>
          </cell>
          <cell r="H118">
            <v>1.8745692625775328</v>
          </cell>
          <cell r="I118">
            <v>16500</v>
          </cell>
          <cell r="J118">
            <v>2475000</v>
          </cell>
          <cell r="K118">
            <v>2.6510721247563351</v>
          </cell>
        </row>
        <row r="120">
          <cell r="B120" t="str">
            <v xml:space="preserve">       Total - Subtransmission</v>
          </cell>
          <cell r="C120">
            <v>2950000</v>
          </cell>
          <cell r="D120">
            <v>43</v>
          </cell>
          <cell r="E120">
            <v>90000</v>
          </cell>
          <cell r="F120">
            <v>230500</v>
          </cell>
          <cell r="G120">
            <v>1152500</v>
          </cell>
          <cell r="H120">
            <v>2.3742454728370221</v>
          </cell>
          <cell r="I120">
            <v>3780</v>
          </cell>
          <cell r="J120">
            <v>567000</v>
          </cell>
          <cell r="K120">
            <v>4.4901065449010655</v>
          </cell>
        </row>
        <row r="121">
          <cell r="B121" t="str">
            <v xml:space="preserve">       Total - Distribution</v>
          </cell>
          <cell r="C121">
            <v>860000</v>
          </cell>
          <cell r="D121">
            <v>10</v>
          </cell>
          <cell r="E121">
            <v>17000</v>
          </cell>
          <cell r="F121">
            <v>62000</v>
          </cell>
          <cell r="G121">
            <v>310000</v>
          </cell>
          <cell r="H121">
            <v>2.6299694189602447</v>
          </cell>
          <cell r="I121">
            <v>4298</v>
          </cell>
          <cell r="J121">
            <v>644700</v>
          </cell>
          <cell r="K121">
            <v>1.2996826356354843</v>
          </cell>
        </row>
        <row r="122">
          <cell r="B122" t="str">
            <v xml:space="preserve">       Total - Substations</v>
          </cell>
          <cell r="C122">
            <v>3750000</v>
          </cell>
          <cell r="D122">
            <v>60</v>
          </cell>
          <cell r="E122">
            <v>36000</v>
          </cell>
          <cell r="F122">
            <v>265000</v>
          </cell>
          <cell r="G122">
            <v>1325000</v>
          </cell>
          <cell r="H122">
            <v>2.7553269654665686</v>
          </cell>
          <cell r="I122">
            <v>6700</v>
          </cell>
          <cell r="J122">
            <v>1005000</v>
          </cell>
          <cell r="K122">
            <v>3.6023054755043229</v>
          </cell>
        </row>
        <row r="123">
          <cell r="B123" t="str">
            <v xml:space="preserve">       Total - Subdivision Rebuilds</v>
          </cell>
          <cell r="C123">
            <v>4000000</v>
          </cell>
          <cell r="D123">
            <v>11</v>
          </cell>
          <cell r="E123">
            <v>19250</v>
          </cell>
          <cell r="F123">
            <v>239750</v>
          </cell>
          <cell r="G123">
            <v>1198750</v>
          </cell>
          <cell r="H123">
            <v>3.284072249589491</v>
          </cell>
          <cell r="I123">
            <v>8400</v>
          </cell>
          <cell r="J123">
            <v>1260000</v>
          </cell>
          <cell r="K123">
            <v>3.1268321282001175</v>
          </cell>
        </row>
        <row r="124">
          <cell r="A124">
            <v>1</v>
          </cell>
          <cell r="B124" t="str">
            <v xml:space="preserve">       Total - System Upgrade</v>
          </cell>
          <cell r="C124">
            <v>6800000</v>
          </cell>
          <cell r="D124">
            <v>0</v>
          </cell>
          <cell r="E124">
            <v>90000</v>
          </cell>
          <cell r="F124">
            <v>707500</v>
          </cell>
          <cell r="G124">
            <v>3537500</v>
          </cell>
          <cell r="H124">
            <v>1.8745692625775328</v>
          </cell>
          <cell r="I124">
            <v>16500</v>
          </cell>
          <cell r="J124">
            <v>2475000</v>
          </cell>
          <cell r="K124">
            <v>2.6510721247563351</v>
          </cell>
        </row>
        <row r="125">
          <cell r="A125">
            <v>2</v>
          </cell>
          <cell r="B125" t="str">
            <v>New Customer Services</v>
          </cell>
          <cell r="C125">
            <v>5000000</v>
          </cell>
        </row>
        <row r="126">
          <cell r="A126">
            <v>3</v>
          </cell>
          <cell r="B126" t="str">
            <v xml:space="preserve">       TOTAL - SYSTEM EXPANSION</v>
          </cell>
          <cell r="C126">
            <v>18360000</v>
          </cell>
          <cell r="D126">
            <v>124</v>
          </cell>
          <cell r="E126">
            <v>252250</v>
          </cell>
          <cell r="F126">
            <v>1504750</v>
          </cell>
          <cell r="G126">
            <v>7523750</v>
          </cell>
          <cell r="H126">
            <v>2.3611111111111112</v>
          </cell>
          <cell r="I126">
            <v>39678</v>
          </cell>
          <cell r="J126">
            <v>5951700</v>
          </cell>
          <cell r="K126">
            <v>2.9594048952683369</v>
          </cell>
        </row>
        <row r="127">
          <cell r="A127">
            <v>4</v>
          </cell>
          <cell r="B127" t="str">
            <v>Major Tools</v>
          </cell>
          <cell r="C127">
            <v>150000</v>
          </cell>
        </row>
        <row r="128">
          <cell r="A128">
            <v>5</v>
          </cell>
          <cell r="B128" t="str">
            <v>OTHER CAPITAL</v>
          </cell>
          <cell r="C128">
            <v>1800000</v>
          </cell>
        </row>
        <row r="130">
          <cell r="A130">
            <v>1</v>
          </cell>
          <cell r="B130" t="str">
            <v>Road Projects</v>
          </cell>
          <cell r="C130">
            <v>1800000</v>
          </cell>
        </row>
        <row r="131">
          <cell r="A131">
            <v>2</v>
          </cell>
          <cell r="B131" t="str">
            <v>New Customer Services</v>
          </cell>
          <cell r="C131">
            <v>5000000</v>
          </cell>
        </row>
        <row r="132">
          <cell r="A132">
            <v>3</v>
          </cell>
          <cell r="B132" t="str">
            <v>New Subdivisions</v>
          </cell>
          <cell r="C132">
            <v>1600000</v>
          </cell>
        </row>
        <row r="133">
          <cell r="A133">
            <v>4</v>
          </cell>
          <cell r="B133" t="str">
            <v>Metering Equipment</v>
          </cell>
          <cell r="C133">
            <v>1000000</v>
          </cell>
        </row>
        <row r="134">
          <cell r="A134">
            <v>5</v>
          </cell>
          <cell r="B134" t="str">
            <v>Major Tools</v>
          </cell>
          <cell r="C134">
            <v>150000</v>
          </cell>
        </row>
        <row r="135">
          <cell r="A135">
            <v>6</v>
          </cell>
          <cell r="B135" t="str">
            <v>Rolling Stock</v>
          </cell>
          <cell r="C135">
            <v>900000</v>
          </cell>
        </row>
      </sheetData>
      <sheetData sheetId="1"/>
      <sheetData sheetId="2"/>
      <sheetData sheetId="3"/>
      <sheetData sheetId="4"/>
      <sheetData sheetId="5"/>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2001"/>
      <sheetName val="SUM2001 (2)"/>
      <sheetName val="SUM2001 (3)"/>
      <sheetName val="Sheet1"/>
      <sheetName val="Sheet2"/>
      <sheetName val="Sheet3"/>
    </sheetNames>
    <sheetDataSet>
      <sheetData sheetId="0" refreshError="1">
        <row r="6">
          <cell r="C6" t="str">
            <v>TABLE 1</v>
          </cell>
        </row>
        <row r="7">
          <cell r="C7" t="str">
            <v xml:space="preserve">SUMMARY OF </v>
          </cell>
        </row>
        <row r="8">
          <cell r="C8" t="str">
            <v>RECOMMENDED OPERATION'S CAPITAL PROJECTS - 2002</v>
          </cell>
        </row>
        <row r="10">
          <cell r="C10">
            <v>2002</v>
          </cell>
          <cell r="D10" t="str">
            <v>BENEFITS (1)</v>
          </cell>
          <cell r="I10" t="str">
            <v>BENEFITS (2)</v>
          </cell>
        </row>
        <row r="11">
          <cell r="A11" t="str">
            <v>Item</v>
          </cell>
          <cell r="B11" t="str">
            <v>Description</v>
          </cell>
          <cell r="C11" t="str">
            <v>Budget</v>
          </cell>
          <cell r="D11" t="str">
            <v>Capcity</v>
          </cell>
          <cell r="F11" t="str">
            <v>SAVINGS (p.a)</v>
          </cell>
          <cell r="H11" t="str">
            <v>Payback</v>
          </cell>
          <cell r="I11" t="str">
            <v>SAVINGS (p.a)</v>
          </cell>
          <cell r="K11" t="str">
            <v>Payback</v>
          </cell>
        </row>
        <row r="12">
          <cell r="C12" t="str">
            <v>Amount</v>
          </cell>
          <cell r="D12" t="str">
            <v>(MW)</v>
          </cell>
          <cell r="E12" t="str">
            <v>Losses</v>
          </cell>
          <cell r="F12" t="str">
            <v>Cust-min.</v>
          </cell>
          <cell r="G12" t="str">
            <v>Out. Costs*</v>
          </cell>
          <cell r="H12" t="str">
            <v>Yrs</v>
          </cell>
          <cell r="I12" t="str">
            <v>Eff. MW-Min.</v>
          </cell>
          <cell r="J12" t="str">
            <v>Out. Costs*</v>
          </cell>
          <cell r="K12" t="str">
            <v>Yrs</v>
          </cell>
        </row>
        <row r="14">
          <cell r="B14" t="str">
            <v>SUBTRANSMISSION</v>
          </cell>
        </row>
        <row r="17">
          <cell r="A17">
            <v>1</v>
          </cell>
          <cell r="B17" t="str">
            <v>44 kV Winston Churchill Blvd. - Britannia Rd to Eglinton Av.</v>
          </cell>
          <cell r="C17">
            <v>150000</v>
          </cell>
          <cell r="D17">
            <v>3</v>
          </cell>
          <cell r="E17">
            <v>8000</v>
          </cell>
          <cell r="F17">
            <v>20000</v>
          </cell>
          <cell r="G17">
            <v>100000</v>
          </cell>
          <cell r="H17">
            <v>1.3888888888888888</v>
          </cell>
          <cell r="I17">
            <v>543</v>
          </cell>
          <cell r="J17">
            <v>81450</v>
          </cell>
          <cell r="K17">
            <v>1.6769144773616547</v>
          </cell>
        </row>
        <row r="18">
          <cell r="A18">
            <v>2</v>
          </cell>
          <cell r="B18" t="str">
            <v>44 kV Thomas St. - Ninth Line to Mississauga Rd. (Queen St.)</v>
          </cell>
          <cell r="C18">
            <v>220000</v>
          </cell>
          <cell r="D18">
            <v>3</v>
          </cell>
          <cell r="E18">
            <v>7500</v>
          </cell>
          <cell r="F18">
            <v>20000</v>
          </cell>
          <cell r="G18">
            <v>100000</v>
          </cell>
          <cell r="H18">
            <v>2.0465116279069768</v>
          </cell>
        </row>
        <row r="19">
          <cell r="A19">
            <v>3</v>
          </cell>
          <cell r="B19" t="str">
            <v>44 kV Dundas St - Erindale Stn. Rd. to Mississauga Rd.</v>
          </cell>
          <cell r="C19">
            <v>50000</v>
          </cell>
          <cell r="D19">
            <v>2</v>
          </cell>
          <cell r="E19">
            <v>3000</v>
          </cell>
          <cell r="F19">
            <v>8000</v>
          </cell>
          <cell r="G19">
            <v>40000</v>
          </cell>
          <cell r="H19">
            <v>1.1627906976744187</v>
          </cell>
          <cell r="I19">
            <v>270</v>
          </cell>
          <cell r="J19">
            <v>40500</v>
          </cell>
          <cell r="K19">
            <v>1.1494252873563218</v>
          </cell>
        </row>
        <row r="20">
          <cell r="A20">
            <v>4</v>
          </cell>
          <cell r="B20" t="str">
            <v>44 kV Dundas St. - Stillmeadow Rd.to John M.S.</v>
          </cell>
          <cell r="C20">
            <v>190000</v>
          </cell>
          <cell r="D20">
            <v>5</v>
          </cell>
          <cell r="E20">
            <v>10000</v>
          </cell>
          <cell r="F20">
            <v>25000</v>
          </cell>
          <cell r="G20">
            <v>125000</v>
          </cell>
          <cell r="H20">
            <v>1.4074074074074074</v>
          </cell>
          <cell r="I20">
            <v>931</v>
          </cell>
          <cell r="J20">
            <v>139650</v>
          </cell>
          <cell r="K20">
            <v>1.2696291346475108</v>
          </cell>
        </row>
        <row r="21">
          <cell r="A21">
            <v>5</v>
          </cell>
          <cell r="B21" t="str">
            <v>44 kV Mavis Rd. - Burnhamthorpe Rd. to Dundas St.</v>
          </cell>
          <cell r="C21">
            <v>310000</v>
          </cell>
          <cell r="D21">
            <v>3</v>
          </cell>
          <cell r="E21">
            <v>10000</v>
          </cell>
          <cell r="F21">
            <v>25000</v>
          </cell>
          <cell r="G21">
            <v>125000</v>
          </cell>
          <cell r="H21">
            <v>2.2962962962962963</v>
          </cell>
          <cell r="I21">
            <v>761</v>
          </cell>
          <cell r="J21">
            <v>114150</v>
          </cell>
          <cell r="K21">
            <v>2.4969794603302455</v>
          </cell>
        </row>
        <row r="22">
          <cell r="A22">
            <v>6</v>
          </cell>
          <cell r="B22" t="str">
            <v>44kV - Eastgate - Dixie Rd. to Fieldgate Dr./ROW</v>
          </cell>
          <cell r="C22">
            <v>235000</v>
          </cell>
          <cell r="D22">
            <v>5</v>
          </cell>
          <cell r="E22">
            <v>8000</v>
          </cell>
          <cell r="F22">
            <v>20000</v>
          </cell>
          <cell r="G22">
            <v>100000</v>
          </cell>
          <cell r="H22">
            <v>2.175925925925926</v>
          </cell>
        </row>
        <row r="23">
          <cell r="A23">
            <v>7</v>
          </cell>
          <cell r="B23" t="str">
            <v>44kV - Eglinton Ave - Eastgate to Spectrum Way</v>
          </cell>
          <cell r="C23">
            <v>320000</v>
          </cell>
          <cell r="D23">
            <v>5</v>
          </cell>
          <cell r="E23">
            <v>10000</v>
          </cell>
          <cell r="F23">
            <v>25000</v>
          </cell>
          <cell r="G23">
            <v>125000</v>
          </cell>
          <cell r="H23">
            <v>2.3703703703703702</v>
          </cell>
        </row>
        <row r="24">
          <cell r="A24">
            <v>8</v>
          </cell>
          <cell r="B24" t="str">
            <v>44kV - Orlando M.S. to Northwest to Malton M.S. Feeder Tie</v>
          </cell>
          <cell r="C24">
            <v>320000</v>
          </cell>
          <cell r="D24">
            <v>5</v>
          </cell>
          <cell r="E24">
            <v>10000</v>
          </cell>
          <cell r="F24">
            <v>25000</v>
          </cell>
          <cell r="G24">
            <v>125000</v>
          </cell>
          <cell r="H24">
            <v>2.3703703703703702</v>
          </cell>
        </row>
        <row r="25">
          <cell r="A25">
            <v>9</v>
          </cell>
          <cell r="B25" t="str">
            <v>44kV - Derry Rd. - Close gap between Dixie Rd. and Tomken Rd.</v>
          </cell>
          <cell r="C25">
            <v>160000</v>
          </cell>
          <cell r="D25">
            <v>3</v>
          </cell>
          <cell r="E25">
            <v>6500</v>
          </cell>
          <cell r="F25">
            <v>17500</v>
          </cell>
          <cell r="G25">
            <v>87500</v>
          </cell>
          <cell r="H25">
            <v>1.7021276595744681</v>
          </cell>
        </row>
        <row r="26">
          <cell r="A26">
            <v>10</v>
          </cell>
          <cell r="B26" t="str">
            <v>27.6 kV Stanfield Rd. - ROW to Queensway</v>
          </cell>
          <cell r="C26">
            <v>315000</v>
          </cell>
          <cell r="D26">
            <v>3</v>
          </cell>
          <cell r="E26">
            <v>6000</v>
          </cell>
          <cell r="F26">
            <v>16000</v>
          </cell>
          <cell r="G26">
            <v>80000</v>
          </cell>
          <cell r="H26">
            <v>3.6627906976744184</v>
          </cell>
        </row>
        <row r="27">
          <cell r="A27">
            <v>11</v>
          </cell>
          <cell r="B27" t="str">
            <v xml:space="preserve">27.6 kV- Mavis Rd.- Britannia Rd. to Derry Rd.. </v>
          </cell>
          <cell r="C27">
            <v>295000</v>
          </cell>
          <cell r="D27">
            <v>3</v>
          </cell>
          <cell r="E27">
            <v>5000</v>
          </cell>
          <cell r="F27">
            <v>13000</v>
          </cell>
          <cell r="G27">
            <v>65000</v>
          </cell>
          <cell r="H27">
            <v>4.2142857142857144</v>
          </cell>
        </row>
        <row r="28">
          <cell r="A28">
            <v>12</v>
          </cell>
          <cell r="B28" t="str">
            <v>27.6 kV -  Hwy 10 - From Eglinton Rd. to Bristol Dr.</v>
          </cell>
          <cell r="C28">
            <v>185000</v>
          </cell>
          <cell r="D28">
            <v>3</v>
          </cell>
          <cell r="E28">
            <v>6000</v>
          </cell>
          <cell r="F28">
            <v>16000</v>
          </cell>
          <cell r="G28">
            <v>80000</v>
          </cell>
          <cell r="H28">
            <v>2.1511627906976742</v>
          </cell>
        </row>
        <row r="29">
          <cell r="A29">
            <v>13</v>
          </cell>
          <cell r="B29" t="str">
            <v>44 kV Relocation - Ontario Hydro Tower Removals</v>
          </cell>
          <cell r="C29">
            <v>200000</v>
          </cell>
          <cell r="D29" t="str">
            <v>-</v>
          </cell>
          <cell r="E29">
            <v>0</v>
          </cell>
          <cell r="F29">
            <v>0</v>
          </cell>
          <cell r="G29">
            <v>0</v>
          </cell>
          <cell r="H29" t="str">
            <v>-</v>
          </cell>
        </row>
        <row r="31">
          <cell r="B31" t="str">
            <v xml:space="preserve">      TOTAL - SUBTRANSMISSION</v>
          </cell>
          <cell r="C31">
            <v>2950000</v>
          </cell>
          <cell r="D31">
            <v>43</v>
          </cell>
          <cell r="E31">
            <v>90000</v>
          </cell>
          <cell r="F31">
            <v>230500</v>
          </cell>
          <cell r="G31">
            <v>1152500</v>
          </cell>
          <cell r="H31">
            <v>2.3742454728370221</v>
          </cell>
          <cell r="I31">
            <v>2505</v>
          </cell>
          <cell r="J31">
            <v>375750</v>
          </cell>
          <cell r="K31">
            <v>6.3338701019860437</v>
          </cell>
        </row>
        <row r="33">
          <cell r="B33" t="str">
            <v>DISTRIBUTION</v>
          </cell>
        </row>
        <row r="35">
          <cell r="A35">
            <v>1</v>
          </cell>
          <cell r="B35" t="str">
            <v>13.8 kV Eastgate Pkwy., Dixie Rd</v>
          </cell>
          <cell r="C35">
            <v>175000</v>
          </cell>
          <cell r="D35">
            <v>2</v>
          </cell>
          <cell r="E35">
            <v>3000</v>
          </cell>
          <cell r="F35">
            <v>14000</v>
          </cell>
          <cell r="G35">
            <v>70000</v>
          </cell>
          <cell r="H35">
            <v>2.3972602739726026</v>
          </cell>
          <cell r="I35">
            <v>370</v>
          </cell>
          <cell r="J35">
            <v>55500</v>
          </cell>
          <cell r="K35">
            <v>2.9914529914529915</v>
          </cell>
        </row>
        <row r="36">
          <cell r="A36">
            <v>2</v>
          </cell>
          <cell r="B36" t="str">
            <v>13.8 kV Argentia Rd.- Creditview Rd.</v>
          </cell>
          <cell r="C36">
            <v>135000</v>
          </cell>
          <cell r="D36">
            <v>2</v>
          </cell>
          <cell r="E36">
            <v>3000</v>
          </cell>
          <cell r="F36">
            <v>10000</v>
          </cell>
          <cell r="G36">
            <v>50000</v>
          </cell>
          <cell r="H36">
            <v>2.5471698113207548</v>
          </cell>
          <cell r="I36">
            <v>854</v>
          </cell>
          <cell r="J36">
            <v>128100</v>
          </cell>
          <cell r="K36">
            <v>1.0297482837528604</v>
          </cell>
        </row>
        <row r="37">
          <cell r="A37">
            <v>3</v>
          </cell>
          <cell r="B37" t="str">
            <v>13.8 kV Matheson Blvd. - Tomken Rd. to Dixie Rd.</v>
          </cell>
          <cell r="C37">
            <v>150000</v>
          </cell>
          <cell r="D37">
            <v>2</v>
          </cell>
          <cell r="E37">
            <v>5000</v>
          </cell>
          <cell r="F37">
            <v>10000</v>
          </cell>
          <cell r="G37">
            <v>50000</v>
          </cell>
          <cell r="H37">
            <v>2.7272727272727271</v>
          </cell>
          <cell r="I37">
            <v>734</v>
          </cell>
          <cell r="J37">
            <v>110100</v>
          </cell>
          <cell r="K37">
            <v>1.3032145960034753</v>
          </cell>
        </row>
        <row r="38">
          <cell r="A38">
            <v>4</v>
          </cell>
          <cell r="B38" t="str">
            <v>13.8 kV Queen St./Britannia Rd.</v>
          </cell>
          <cell r="C38">
            <v>150000</v>
          </cell>
          <cell r="D38">
            <v>2</v>
          </cell>
          <cell r="E38">
            <v>3000</v>
          </cell>
          <cell r="F38">
            <v>12000</v>
          </cell>
          <cell r="G38">
            <v>60000</v>
          </cell>
          <cell r="H38">
            <v>2.3809523809523809</v>
          </cell>
        </row>
        <row r="39">
          <cell r="A39">
            <v>5</v>
          </cell>
          <cell r="B39" t="str">
            <v>Streetsville Conversion</v>
          </cell>
          <cell r="C39">
            <v>150000</v>
          </cell>
          <cell r="D39">
            <v>1</v>
          </cell>
          <cell r="E39">
            <v>2000</v>
          </cell>
          <cell r="F39">
            <v>10000</v>
          </cell>
          <cell r="G39">
            <v>50000</v>
          </cell>
          <cell r="H39">
            <v>2.8846153846153846</v>
          </cell>
          <cell r="I39">
            <v>364</v>
          </cell>
          <cell r="J39">
            <v>54600</v>
          </cell>
          <cell r="K39">
            <v>2.6501766784452299</v>
          </cell>
        </row>
        <row r="40">
          <cell r="A40">
            <v>6</v>
          </cell>
          <cell r="B40" t="str">
            <v>600 V.Secondary Busses - Sectionalizing</v>
          </cell>
          <cell r="C40">
            <v>100000</v>
          </cell>
          <cell r="D40">
            <v>1</v>
          </cell>
          <cell r="E40">
            <v>1000</v>
          </cell>
          <cell r="F40">
            <v>6000</v>
          </cell>
          <cell r="G40">
            <v>30000</v>
          </cell>
          <cell r="H40">
            <v>3.225806451612903</v>
          </cell>
          <cell r="I40">
            <v>864</v>
          </cell>
          <cell r="J40">
            <v>129600</v>
          </cell>
          <cell r="K40">
            <v>0.76569678407350694</v>
          </cell>
        </row>
        <row r="42">
          <cell r="B42" t="str">
            <v xml:space="preserve">     TOTAL - DISTRIBUTION</v>
          </cell>
          <cell r="C42">
            <v>860000</v>
          </cell>
          <cell r="D42">
            <v>10</v>
          </cell>
          <cell r="E42">
            <v>17000</v>
          </cell>
          <cell r="F42">
            <v>62000</v>
          </cell>
          <cell r="G42">
            <v>310000</v>
          </cell>
          <cell r="H42">
            <v>2.6299694189602447</v>
          </cell>
          <cell r="I42">
            <v>3186</v>
          </cell>
          <cell r="J42">
            <v>477900</v>
          </cell>
          <cell r="K42">
            <v>1.737724792887452</v>
          </cell>
        </row>
        <row r="44">
          <cell r="A44" t="str">
            <v>(1)</v>
          </cell>
          <cell r="B44" t="str">
            <v>Analysis based on "Cutomer-Minutes" of Outages</v>
          </cell>
        </row>
        <row r="45">
          <cell r="A45" t="str">
            <v>*</v>
          </cell>
          <cell r="B45" t="str">
            <v>Savings p.a. to the community</v>
          </cell>
        </row>
        <row r="46">
          <cell r="C46" t="str">
            <v>TABLE 1 (Cont'd)</v>
          </cell>
        </row>
        <row r="47">
          <cell r="C47" t="str">
            <v xml:space="preserve">SUMMARY OF </v>
          </cell>
        </row>
        <row r="48">
          <cell r="C48" t="str">
            <v>RECOMMENDED OPERATION'S CAPITAL PROJECTS - 2002</v>
          </cell>
        </row>
        <row r="50">
          <cell r="C50">
            <v>2002</v>
          </cell>
          <cell r="D50" t="str">
            <v>BENEFITS (1)</v>
          </cell>
          <cell r="I50" t="str">
            <v>BENEFITS (2)</v>
          </cell>
        </row>
        <row r="51">
          <cell r="A51" t="str">
            <v>Item</v>
          </cell>
          <cell r="B51" t="str">
            <v>Description</v>
          </cell>
          <cell r="C51" t="str">
            <v>Budget</v>
          </cell>
          <cell r="D51" t="str">
            <v>Capcity</v>
          </cell>
          <cell r="F51" t="str">
            <v>SAVINGS (p.a)</v>
          </cell>
          <cell r="H51" t="str">
            <v>Payback</v>
          </cell>
          <cell r="I51" t="str">
            <v>SAVINGS (p.a)</v>
          </cell>
          <cell r="K51" t="str">
            <v>Payback</v>
          </cell>
        </row>
        <row r="52">
          <cell r="C52" t="str">
            <v>Amount</v>
          </cell>
          <cell r="D52" t="str">
            <v>(MW)</v>
          </cell>
          <cell r="E52" t="str">
            <v>Losses</v>
          </cell>
          <cell r="F52" t="str">
            <v>Cust-min.</v>
          </cell>
          <cell r="G52" t="str">
            <v>Out. Costs*</v>
          </cell>
          <cell r="H52" t="str">
            <v>Yrs</v>
          </cell>
          <cell r="I52" t="str">
            <v>Eff. MW-Min.</v>
          </cell>
          <cell r="J52" t="str">
            <v>Out. Costs*</v>
          </cell>
          <cell r="K52" t="str">
            <v>Yrs</v>
          </cell>
        </row>
        <row r="55">
          <cell r="B55" t="str">
            <v>SUBSTATIONS</v>
          </cell>
        </row>
        <row r="57">
          <cell r="A57">
            <v>1</v>
          </cell>
          <cell r="B57" t="str">
            <v>Chalkdene M.S.</v>
          </cell>
          <cell r="C57">
            <v>700000</v>
          </cell>
          <cell r="D57">
            <v>20</v>
          </cell>
          <cell r="E57">
            <v>10000</v>
          </cell>
          <cell r="F57">
            <v>65000</v>
          </cell>
          <cell r="G57">
            <v>325000</v>
          </cell>
          <cell r="H57">
            <v>2.08955223880597</v>
          </cell>
          <cell r="I57">
            <v>1513</v>
          </cell>
          <cell r="J57">
            <v>226950</v>
          </cell>
          <cell r="K57">
            <v>2.9542097488921715</v>
          </cell>
        </row>
        <row r="58">
          <cell r="A58">
            <v>2</v>
          </cell>
          <cell r="B58" t="str">
            <v>Summersite M.S.</v>
          </cell>
          <cell r="C58">
            <v>700000</v>
          </cell>
          <cell r="D58">
            <v>20</v>
          </cell>
          <cell r="E58">
            <v>10000</v>
          </cell>
          <cell r="F58">
            <v>50000</v>
          </cell>
          <cell r="G58">
            <v>250000</v>
          </cell>
          <cell r="H58">
            <v>2.6923076923076925</v>
          </cell>
          <cell r="I58">
            <v>2453</v>
          </cell>
          <cell r="J58">
            <v>367950</v>
          </cell>
          <cell r="K58">
            <v>1.8520968382061118</v>
          </cell>
        </row>
        <row r="59">
          <cell r="A59">
            <v>3</v>
          </cell>
          <cell r="B59" t="str">
            <v>Lisgar M.S.</v>
          </cell>
          <cell r="C59">
            <v>250000</v>
          </cell>
          <cell r="D59">
            <v>20</v>
          </cell>
          <cell r="E59">
            <v>10000</v>
          </cell>
          <cell r="F59">
            <v>60000</v>
          </cell>
          <cell r="G59">
            <v>300000</v>
          </cell>
          <cell r="H59">
            <v>0.80645161290322576</v>
          </cell>
          <cell r="I59">
            <v>1763</v>
          </cell>
          <cell r="J59">
            <v>264450</v>
          </cell>
          <cell r="K59">
            <v>0.91091273456002919</v>
          </cell>
        </row>
        <row r="60">
          <cell r="A60">
            <v>4</v>
          </cell>
          <cell r="B60" t="str">
            <v>27.6 kV Reclosers</v>
          </cell>
          <cell r="C60">
            <v>200000</v>
          </cell>
          <cell r="D60" t="str">
            <v>-</v>
          </cell>
          <cell r="E60">
            <v>6000</v>
          </cell>
          <cell r="F60">
            <v>45000</v>
          </cell>
          <cell r="G60">
            <v>225000</v>
          </cell>
          <cell r="H60">
            <v>0.86580086580086579</v>
          </cell>
          <cell r="I60">
            <v>1990</v>
          </cell>
          <cell r="J60">
            <v>298500</v>
          </cell>
          <cell r="K60">
            <v>0.65681444991789817</v>
          </cell>
        </row>
        <row r="61">
          <cell r="A61">
            <v>5</v>
          </cell>
          <cell r="B61" t="str">
            <v>Bexhill M.S.</v>
          </cell>
          <cell r="C61">
            <v>300000</v>
          </cell>
          <cell r="E61">
            <v>0</v>
          </cell>
          <cell r="F61">
            <v>15000</v>
          </cell>
          <cell r="G61">
            <v>75000</v>
          </cell>
          <cell r="H61">
            <v>4</v>
          </cell>
        </row>
        <row r="62">
          <cell r="A62">
            <v>6</v>
          </cell>
          <cell r="B62" t="str">
            <v>Park West M.S.</v>
          </cell>
          <cell r="C62">
            <v>300000</v>
          </cell>
          <cell r="E62">
            <v>0</v>
          </cell>
          <cell r="F62">
            <v>15000</v>
          </cell>
          <cell r="G62">
            <v>75000</v>
          </cell>
          <cell r="H62">
            <v>4</v>
          </cell>
        </row>
        <row r="63">
          <cell r="A63">
            <v>7</v>
          </cell>
          <cell r="B63" t="str">
            <v>Dixie M.S.</v>
          </cell>
          <cell r="C63">
            <v>300000</v>
          </cell>
          <cell r="E63">
            <v>0</v>
          </cell>
          <cell r="F63">
            <v>15000</v>
          </cell>
          <cell r="G63">
            <v>75000</v>
          </cell>
          <cell r="H63">
            <v>4</v>
          </cell>
        </row>
        <row r="64">
          <cell r="A64">
            <v>8</v>
          </cell>
          <cell r="B64" t="str">
            <v>Derry T.S.</v>
          </cell>
          <cell r="C64">
            <v>1000000</v>
          </cell>
          <cell r="D64" t="str">
            <v>-</v>
          </cell>
          <cell r="E64">
            <v>0</v>
          </cell>
          <cell r="F64">
            <v>0</v>
          </cell>
          <cell r="G64">
            <v>0</v>
          </cell>
          <cell r="H64">
            <v>2.2222222222222223</v>
          </cell>
        </row>
        <row r="66">
          <cell r="B66" t="str">
            <v xml:space="preserve">     TOTAL - SUBSTATION</v>
          </cell>
          <cell r="C66">
            <v>3750000</v>
          </cell>
          <cell r="D66">
            <v>60</v>
          </cell>
          <cell r="E66">
            <v>36000</v>
          </cell>
          <cell r="F66">
            <v>265000</v>
          </cell>
          <cell r="G66">
            <v>1325000</v>
          </cell>
          <cell r="H66">
            <v>2.7553269654665686</v>
          </cell>
          <cell r="I66">
            <v>7719</v>
          </cell>
          <cell r="J66">
            <v>1157850</v>
          </cell>
          <cell r="K66">
            <v>3.1410981279055159</v>
          </cell>
        </row>
        <row r="68">
          <cell r="B68" t="str">
            <v>SUBDIVISION REBUILDS</v>
          </cell>
        </row>
        <row r="70">
          <cell r="A70">
            <v>1</v>
          </cell>
          <cell r="B70" t="str">
            <v>The Collegeway</v>
          </cell>
          <cell r="C70">
            <v>310000</v>
          </cell>
          <cell r="D70">
            <v>1</v>
          </cell>
          <cell r="E70">
            <v>1500</v>
          </cell>
          <cell r="F70">
            <v>22500</v>
          </cell>
          <cell r="G70">
            <v>112500</v>
          </cell>
          <cell r="H70">
            <v>2.7192982456140351</v>
          </cell>
          <cell r="I70">
            <v>2341</v>
          </cell>
          <cell r="J70">
            <v>351150</v>
          </cell>
          <cell r="K70">
            <v>0.87905855664256349</v>
          </cell>
        </row>
        <row r="71">
          <cell r="A71">
            <v>2</v>
          </cell>
          <cell r="B71" t="str">
            <v>Woodlands</v>
          </cell>
          <cell r="C71">
            <v>350000</v>
          </cell>
          <cell r="D71">
            <v>1</v>
          </cell>
          <cell r="E71">
            <v>1500</v>
          </cell>
          <cell r="F71">
            <v>22500</v>
          </cell>
          <cell r="G71">
            <v>112500</v>
          </cell>
          <cell r="H71">
            <v>3.0701754385964914</v>
          </cell>
          <cell r="I71">
            <v>2689</v>
          </cell>
          <cell r="J71">
            <v>403350</v>
          </cell>
          <cell r="K71">
            <v>0.86451772261331361</v>
          </cell>
        </row>
        <row r="72">
          <cell r="A72">
            <v>3</v>
          </cell>
          <cell r="B72" t="str">
            <v>Roche Crt/Fowler</v>
          </cell>
          <cell r="C72">
            <v>270000</v>
          </cell>
          <cell r="D72">
            <v>1</v>
          </cell>
          <cell r="E72">
            <v>1500</v>
          </cell>
          <cell r="F72">
            <v>22500</v>
          </cell>
          <cell r="G72">
            <v>112500</v>
          </cell>
          <cell r="H72">
            <v>2.3684210526315788</v>
          </cell>
          <cell r="I72">
            <v>1339</v>
          </cell>
          <cell r="J72">
            <v>200850</v>
          </cell>
          <cell r="K72">
            <v>1.3343217197924389</v>
          </cell>
        </row>
        <row r="73">
          <cell r="A73">
            <v>4</v>
          </cell>
          <cell r="B73" t="str">
            <v>Sherwood Forest</v>
          </cell>
          <cell r="C73">
            <v>450000</v>
          </cell>
          <cell r="D73">
            <v>1</v>
          </cell>
          <cell r="E73">
            <v>3000</v>
          </cell>
          <cell r="F73">
            <v>21000</v>
          </cell>
          <cell r="G73">
            <v>105000</v>
          </cell>
          <cell r="H73">
            <v>4.166666666666667</v>
          </cell>
          <cell r="I73">
            <v>2169</v>
          </cell>
          <cell r="J73">
            <v>325350</v>
          </cell>
          <cell r="K73">
            <v>1.3704888076747372</v>
          </cell>
        </row>
        <row r="74">
          <cell r="A74">
            <v>5</v>
          </cell>
          <cell r="B74" t="str">
            <v>Malton West Phase VI</v>
          </cell>
          <cell r="C74">
            <v>380000</v>
          </cell>
          <cell r="D74">
            <v>1</v>
          </cell>
          <cell r="E74">
            <v>1500</v>
          </cell>
          <cell r="F74">
            <v>22500</v>
          </cell>
          <cell r="G74">
            <v>112500</v>
          </cell>
          <cell r="H74">
            <v>3.3333333333333335</v>
          </cell>
        </row>
        <row r="75">
          <cell r="A75">
            <v>6</v>
          </cell>
          <cell r="B75" t="str">
            <v>Applewood</v>
          </cell>
          <cell r="C75">
            <v>600000</v>
          </cell>
          <cell r="D75">
            <v>1</v>
          </cell>
          <cell r="E75">
            <v>2500</v>
          </cell>
          <cell r="F75">
            <v>28000</v>
          </cell>
          <cell r="G75">
            <v>140000</v>
          </cell>
          <cell r="H75">
            <v>4.2105263157894735</v>
          </cell>
        </row>
        <row r="76">
          <cell r="A76">
            <v>7</v>
          </cell>
          <cell r="B76" t="str">
            <v>Mavis/Queensway</v>
          </cell>
          <cell r="C76">
            <v>310000</v>
          </cell>
          <cell r="D76">
            <v>1</v>
          </cell>
          <cell r="E76">
            <v>1500</v>
          </cell>
          <cell r="F76">
            <v>22500</v>
          </cell>
          <cell r="G76">
            <v>112500</v>
          </cell>
          <cell r="H76">
            <v>2.7192982456140351</v>
          </cell>
          <cell r="I76">
            <v>8538</v>
          </cell>
          <cell r="J76">
            <v>1280700</v>
          </cell>
          <cell r="K76">
            <v>3.4810860988628454</v>
          </cell>
        </row>
        <row r="77">
          <cell r="A77">
            <v>8</v>
          </cell>
          <cell r="B77" t="str">
            <v>Meadowvale</v>
          </cell>
          <cell r="C77">
            <v>420000</v>
          </cell>
          <cell r="D77">
            <v>1</v>
          </cell>
          <cell r="E77">
            <v>2000</v>
          </cell>
          <cell r="F77">
            <v>24000</v>
          </cell>
          <cell r="G77">
            <v>120000</v>
          </cell>
          <cell r="H77">
            <v>3.442622950819672</v>
          </cell>
        </row>
        <row r="78">
          <cell r="A78">
            <v>9</v>
          </cell>
          <cell r="B78" t="str">
            <v>Copenhagen</v>
          </cell>
          <cell r="C78">
            <v>350000</v>
          </cell>
          <cell r="D78">
            <v>1</v>
          </cell>
          <cell r="E78">
            <v>1500</v>
          </cell>
          <cell r="F78">
            <v>22500</v>
          </cell>
          <cell r="G78">
            <v>112500</v>
          </cell>
          <cell r="H78">
            <v>3.0701754385964914</v>
          </cell>
        </row>
        <row r="79">
          <cell r="A79">
            <v>10</v>
          </cell>
          <cell r="B79" t="str">
            <v>Malton - Dooley</v>
          </cell>
          <cell r="C79">
            <v>130000</v>
          </cell>
          <cell r="D79">
            <v>1</v>
          </cell>
          <cell r="E79">
            <v>750</v>
          </cell>
          <cell r="F79">
            <v>11250</v>
          </cell>
          <cell r="G79">
            <v>56250</v>
          </cell>
          <cell r="H79">
            <v>2.2807017543859649</v>
          </cell>
        </row>
        <row r="80">
          <cell r="A80">
            <v>11</v>
          </cell>
          <cell r="B80" t="str">
            <v>Grand Forks</v>
          </cell>
          <cell r="C80">
            <v>430000</v>
          </cell>
          <cell r="D80">
            <v>1</v>
          </cell>
          <cell r="E80">
            <v>2000</v>
          </cell>
          <cell r="F80">
            <v>20500</v>
          </cell>
          <cell r="G80">
            <v>102500</v>
          </cell>
          <cell r="H80">
            <v>4.1148325358851672</v>
          </cell>
        </row>
        <row r="81">
          <cell r="C81" t="str">
            <v xml:space="preserve">SUMMARY OF </v>
          </cell>
        </row>
        <row r="82">
          <cell r="B82" t="str">
            <v xml:space="preserve">     TOTAL - SUBDIVISION REBUILDS</v>
          </cell>
          <cell r="C82">
            <v>4000000</v>
          </cell>
          <cell r="D82">
            <v>11</v>
          </cell>
          <cell r="E82">
            <v>19250</v>
          </cell>
          <cell r="F82">
            <v>239750</v>
          </cell>
          <cell r="G82">
            <v>1198750</v>
          </cell>
          <cell r="H82">
            <v>3.284072249589491</v>
          </cell>
          <cell r="I82">
            <v>8538</v>
          </cell>
          <cell r="J82">
            <v>1280700</v>
          </cell>
          <cell r="K82">
            <v>3.0770414246701798</v>
          </cell>
        </row>
        <row r="84">
          <cell r="A84" t="str">
            <v>(1)</v>
          </cell>
          <cell r="B84" t="str">
            <v>Analysis based on "Cutomer-Minutes" of Outages</v>
          </cell>
          <cell r="C84">
            <v>2002</v>
          </cell>
          <cell r="D84" t="str">
            <v>BENEFITS (1)</v>
          </cell>
          <cell r="I84" t="str">
            <v>BENEFITS (2)</v>
          </cell>
        </row>
        <row r="85">
          <cell r="A85" t="str">
            <v>*</v>
          </cell>
          <cell r="B85" t="str">
            <v>Savings p.a. to the community</v>
          </cell>
          <cell r="C85" t="str">
            <v>Budget</v>
          </cell>
          <cell r="D85" t="str">
            <v>Capcity</v>
          </cell>
          <cell r="F85" t="str">
            <v>SAVINGS (p.a)</v>
          </cell>
          <cell r="H85" t="str">
            <v>Payback</v>
          </cell>
          <cell r="I85" t="str">
            <v>SAVINGS (p.a)</v>
          </cell>
          <cell r="K85" t="str">
            <v>Payback</v>
          </cell>
        </row>
        <row r="86">
          <cell r="C86" t="str">
            <v>TABLE 1 (Cont'd)</v>
          </cell>
          <cell r="D86" t="str">
            <v>(MW)</v>
          </cell>
          <cell r="E86" t="str">
            <v>Losses</v>
          </cell>
          <cell r="F86" t="str">
            <v>Cust-min.</v>
          </cell>
          <cell r="G86" t="str">
            <v>Out. Costs*</v>
          </cell>
          <cell r="H86" t="str">
            <v>Yrs</v>
          </cell>
          <cell r="I86" t="str">
            <v>Eff. MW-Min.</v>
          </cell>
          <cell r="J86" t="str">
            <v>Out. Costs*</v>
          </cell>
          <cell r="K86" t="str">
            <v>Yrs</v>
          </cell>
        </row>
        <row r="87">
          <cell r="C87" t="str">
            <v xml:space="preserve">SUMMARY OF </v>
          </cell>
        </row>
        <row r="88">
          <cell r="C88" t="str">
            <v>RECOMMENDED OPERATION'S CAPITAL PROJECTS - 2002</v>
          </cell>
        </row>
        <row r="89">
          <cell r="B89" t="str">
            <v>SYSTEM MAINTENANCE PROJECTS</v>
          </cell>
        </row>
        <row r="90">
          <cell r="C90">
            <v>2002</v>
          </cell>
          <cell r="D90" t="str">
            <v>BENEFITS (1)</v>
          </cell>
          <cell r="I90" t="str">
            <v>BENEFITS (2)</v>
          </cell>
        </row>
        <row r="91">
          <cell r="A91" t="str">
            <v>Item</v>
          </cell>
          <cell r="B91" t="str">
            <v>Description</v>
          </cell>
          <cell r="C91" t="str">
            <v>Budget</v>
          </cell>
          <cell r="D91" t="str">
            <v>Capcity</v>
          </cell>
          <cell r="E91">
            <v>0</v>
          </cell>
          <cell r="F91" t="str">
            <v>SAVINGS (p.a)</v>
          </cell>
          <cell r="G91">
            <v>300000</v>
          </cell>
          <cell r="H91" t="str">
            <v>Payback</v>
          </cell>
          <cell r="I91" t="str">
            <v>SAVINGS (p.a)</v>
          </cell>
          <cell r="J91">
            <v>170100</v>
          </cell>
          <cell r="K91" t="str">
            <v>Payback</v>
          </cell>
        </row>
        <row r="92">
          <cell r="A92">
            <v>2</v>
          </cell>
          <cell r="B92" t="str">
            <v>Overhead Switch/Insulator Replacements</v>
          </cell>
          <cell r="C92" t="str">
            <v>Amount</v>
          </cell>
          <cell r="D92" t="str">
            <v>(MW)</v>
          </cell>
          <cell r="E92" t="str">
            <v>Losses</v>
          </cell>
          <cell r="F92" t="str">
            <v>Cust-min.</v>
          </cell>
          <cell r="G92" t="str">
            <v>Out. Costs*</v>
          </cell>
          <cell r="H92" t="str">
            <v>Yrs</v>
          </cell>
          <cell r="I92" t="str">
            <v>Eff. MW-Min.</v>
          </cell>
          <cell r="J92" t="str">
            <v>Out. Costs*</v>
          </cell>
          <cell r="K92" t="str">
            <v>Yrs</v>
          </cell>
        </row>
        <row r="93">
          <cell r="A93">
            <v>3</v>
          </cell>
          <cell r="B93" t="str">
            <v>Feeder Overhauls</v>
          </cell>
          <cell r="C93">
            <v>350000</v>
          </cell>
          <cell r="D93" t="str">
            <v>-</v>
          </cell>
          <cell r="E93">
            <v>5000</v>
          </cell>
          <cell r="F93">
            <v>40000</v>
          </cell>
          <cell r="G93">
            <v>200000</v>
          </cell>
          <cell r="H93">
            <v>1.7073170731707317</v>
          </cell>
          <cell r="I93">
            <v>1600</v>
          </cell>
          <cell r="J93">
            <v>240000</v>
          </cell>
          <cell r="K93">
            <v>1.4285714285714286</v>
          </cell>
        </row>
        <row r="94">
          <cell r="A94">
            <v>4</v>
          </cell>
          <cell r="B94" t="str">
            <v>Overhead Rebuilds</v>
          </cell>
          <cell r="C94">
            <v>650000</v>
          </cell>
          <cell r="D94" t="str">
            <v>-</v>
          </cell>
          <cell r="E94">
            <v>1500</v>
          </cell>
          <cell r="F94">
            <v>60000</v>
          </cell>
          <cell r="G94">
            <v>300000</v>
          </cell>
          <cell r="H94">
            <v>2.1558872305140961</v>
          </cell>
          <cell r="I94">
            <v>2115</v>
          </cell>
          <cell r="J94">
            <v>317250</v>
          </cell>
          <cell r="K94">
            <v>2.0392156862745097</v>
          </cell>
        </row>
        <row r="95">
          <cell r="A95">
            <v>5</v>
          </cell>
          <cell r="B95" t="str">
            <v>SYSTEM UPGRADE PROJECTS</v>
          </cell>
          <cell r="C95">
            <v>600000</v>
          </cell>
          <cell r="D95" t="str">
            <v>-</v>
          </cell>
          <cell r="E95">
            <v>0</v>
          </cell>
          <cell r="F95">
            <v>75000</v>
          </cell>
          <cell r="G95">
            <v>375000</v>
          </cell>
          <cell r="H95">
            <v>1.6</v>
          </cell>
          <cell r="I95">
            <v>1054</v>
          </cell>
          <cell r="J95">
            <v>158100</v>
          </cell>
          <cell r="K95">
            <v>3.795066413662239</v>
          </cell>
        </row>
        <row r="96">
          <cell r="A96">
            <v>6</v>
          </cell>
          <cell r="B96" t="str">
            <v>U/ground Cable and Splice Replacement</v>
          </cell>
          <cell r="C96">
            <v>1225000</v>
          </cell>
          <cell r="D96" t="str">
            <v>-</v>
          </cell>
          <cell r="E96">
            <v>5000</v>
          </cell>
          <cell r="F96">
            <v>80000</v>
          </cell>
          <cell r="G96">
            <v>400000</v>
          </cell>
          <cell r="H96">
            <v>3.0246913580246915</v>
          </cell>
          <cell r="I96">
            <v>2084</v>
          </cell>
          <cell r="J96">
            <v>312600</v>
          </cell>
          <cell r="K96">
            <v>3.8570528967254409</v>
          </cell>
        </row>
        <row r="97">
          <cell r="A97">
            <v>1</v>
          </cell>
          <cell r="B97" t="str">
            <v>Wood &amp; Concrete Pole Replacement</v>
          </cell>
          <cell r="C97">
            <v>900000</v>
          </cell>
          <cell r="D97" t="str">
            <v>-</v>
          </cell>
          <cell r="E97">
            <v>0</v>
          </cell>
          <cell r="F97">
            <v>60000</v>
          </cell>
          <cell r="G97">
            <v>300000</v>
          </cell>
          <cell r="H97">
            <v>3</v>
          </cell>
          <cell r="I97">
            <v>1134</v>
          </cell>
          <cell r="J97">
            <v>170100</v>
          </cell>
          <cell r="K97">
            <v>5.2910052910052912</v>
          </cell>
        </row>
        <row r="98">
          <cell r="A98">
            <v>2</v>
          </cell>
          <cell r="B98" t="str">
            <v>Overhead Switch/Insulator Replacement</v>
          </cell>
          <cell r="C98">
            <v>600000</v>
          </cell>
          <cell r="D98" t="str">
            <v>-</v>
          </cell>
          <cell r="E98">
            <v>0</v>
          </cell>
          <cell r="F98">
            <v>25000</v>
          </cell>
          <cell r="G98">
            <v>125000</v>
          </cell>
          <cell r="H98">
            <v>4.8</v>
          </cell>
          <cell r="I98">
            <v>1320</v>
          </cell>
          <cell r="J98">
            <v>198000</v>
          </cell>
          <cell r="K98">
            <v>3.0303030303030303</v>
          </cell>
        </row>
        <row r="99">
          <cell r="A99">
            <v>3</v>
          </cell>
          <cell r="B99" t="str">
            <v>Feeder Overhaul</v>
          </cell>
          <cell r="C99">
            <v>350000</v>
          </cell>
          <cell r="D99" t="str">
            <v>-</v>
          </cell>
          <cell r="E99">
            <v>5000</v>
          </cell>
          <cell r="F99">
            <v>40000</v>
          </cell>
          <cell r="G99">
            <v>200000</v>
          </cell>
          <cell r="H99">
            <v>1.7073170731707317</v>
          </cell>
          <cell r="I99">
            <v>1600</v>
          </cell>
          <cell r="J99">
            <v>240000</v>
          </cell>
          <cell r="K99">
            <v>1.4285714285714286</v>
          </cell>
        </row>
        <row r="100">
          <cell r="A100">
            <v>4</v>
          </cell>
          <cell r="B100" t="str">
            <v>Overhead Rebuild</v>
          </cell>
          <cell r="C100">
            <v>650000</v>
          </cell>
          <cell r="D100" t="str">
            <v>-</v>
          </cell>
          <cell r="E100">
            <v>1500</v>
          </cell>
          <cell r="F100">
            <v>60000</v>
          </cell>
          <cell r="G100">
            <v>300000</v>
          </cell>
          <cell r="H100">
            <v>2.1558872305140961</v>
          </cell>
          <cell r="I100">
            <v>2115</v>
          </cell>
          <cell r="J100">
            <v>317250</v>
          </cell>
          <cell r="K100">
            <v>2.0392156862745097</v>
          </cell>
        </row>
        <row r="101">
          <cell r="A101">
            <v>5</v>
          </cell>
          <cell r="B101" t="str">
            <v>Primary Distribution Equipment Replacement</v>
          </cell>
          <cell r="C101">
            <v>600000</v>
          </cell>
          <cell r="D101" t="str">
            <v>-</v>
          </cell>
          <cell r="E101">
            <v>0</v>
          </cell>
          <cell r="F101">
            <v>75000</v>
          </cell>
          <cell r="G101">
            <v>375000</v>
          </cell>
          <cell r="H101">
            <v>1.6</v>
          </cell>
          <cell r="I101">
            <v>1054</v>
          </cell>
          <cell r="J101">
            <v>158100</v>
          </cell>
          <cell r="K101">
            <v>3.795066413662239</v>
          </cell>
        </row>
        <row r="102">
          <cell r="A102">
            <v>6</v>
          </cell>
          <cell r="B102" t="str">
            <v>U/ground Cable and Splice Replacement</v>
          </cell>
          <cell r="C102">
            <v>1225000</v>
          </cell>
          <cell r="D102" t="str">
            <v>-</v>
          </cell>
          <cell r="E102">
            <v>5000</v>
          </cell>
          <cell r="F102">
            <v>80000</v>
          </cell>
          <cell r="G102">
            <v>400000</v>
          </cell>
          <cell r="H102">
            <v>3.0246913580246915</v>
          </cell>
          <cell r="I102">
            <v>2084</v>
          </cell>
          <cell r="J102">
            <v>312600</v>
          </cell>
          <cell r="K102">
            <v>3.8570528967254409</v>
          </cell>
        </row>
        <row r="103">
          <cell r="A103">
            <v>7</v>
          </cell>
          <cell r="B103" t="str">
            <v>Meter Base Replacement</v>
          </cell>
          <cell r="C103">
            <v>45000</v>
          </cell>
          <cell r="D103" t="str">
            <v>-</v>
          </cell>
          <cell r="E103">
            <v>0</v>
          </cell>
          <cell r="F103">
            <v>10000</v>
          </cell>
          <cell r="G103">
            <v>50000</v>
          </cell>
          <cell r="H103">
            <v>0.9</v>
          </cell>
          <cell r="I103">
            <v>152</v>
          </cell>
          <cell r="J103">
            <v>22800</v>
          </cell>
          <cell r="K103">
            <v>1.9736842105263157</v>
          </cell>
        </row>
        <row r="104">
          <cell r="A104">
            <v>8</v>
          </cell>
          <cell r="B104" t="str">
            <v>Secondary Cable Replacement</v>
          </cell>
          <cell r="C104">
            <v>30000</v>
          </cell>
          <cell r="D104" t="str">
            <v>-</v>
          </cell>
          <cell r="E104">
            <v>0</v>
          </cell>
          <cell r="F104">
            <v>7500</v>
          </cell>
          <cell r="G104">
            <v>37500</v>
          </cell>
          <cell r="H104">
            <v>0.8</v>
          </cell>
          <cell r="I104">
            <v>156</v>
          </cell>
          <cell r="J104">
            <v>23400</v>
          </cell>
          <cell r="K104">
            <v>1.2820512820512822</v>
          </cell>
        </row>
        <row r="105">
          <cell r="A105">
            <v>9</v>
          </cell>
          <cell r="B105" t="str">
            <v>U/ground Transformer Replacement</v>
          </cell>
          <cell r="C105">
            <v>375000</v>
          </cell>
          <cell r="D105" t="str">
            <v>-</v>
          </cell>
          <cell r="E105">
            <v>1500</v>
          </cell>
          <cell r="F105">
            <v>30000</v>
          </cell>
          <cell r="G105">
            <v>150000</v>
          </cell>
          <cell r="H105">
            <v>2.4752475247524752</v>
          </cell>
          <cell r="I105">
            <v>517</v>
          </cell>
          <cell r="J105">
            <v>77550</v>
          </cell>
          <cell r="K105">
            <v>4.7438330170777991</v>
          </cell>
        </row>
        <row r="106">
          <cell r="A106">
            <v>10</v>
          </cell>
          <cell r="B106" t="str">
            <v>Overhead Transformer Replacement</v>
          </cell>
          <cell r="C106">
            <v>225000</v>
          </cell>
          <cell r="D106" t="str">
            <v>-</v>
          </cell>
          <cell r="E106">
            <v>2000</v>
          </cell>
          <cell r="F106">
            <v>20000</v>
          </cell>
          <cell r="G106">
            <v>100000</v>
          </cell>
          <cell r="H106">
            <v>2.2058823529411766</v>
          </cell>
          <cell r="I106">
            <v>376</v>
          </cell>
          <cell r="J106">
            <v>56400</v>
          </cell>
          <cell r="K106">
            <v>3.8527397260273974</v>
          </cell>
        </row>
        <row r="107">
          <cell r="A107">
            <v>11</v>
          </cell>
          <cell r="B107" t="str">
            <v>Auto-Switches/SCADA</v>
          </cell>
          <cell r="C107">
            <v>1800000</v>
          </cell>
          <cell r="D107" t="str">
            <v>-</v>
          </cell>
          <cell r="E107">
            <v>75000</v>
          </cell>
          <cell r="F107">
            <v>300000</v>
          </cell>
          <cell r="G107">
            <v>1500000</v>
          </cell>
          <cell r="H107">
            <v>1.1428571428571428</v>
          </cell>
          <cell r="I107">
            <v>7800</v>
          </cell>
          <cell r="J107">
            <v>1170000</v>
          </cell>
          <cell r="K107">
            <v>1.4457831325301205</v>
          </cell>
        </row>
        <row r="109">
          <cell r="B109" t="str">
            <v xml:space="preserve">      TOTAL - SYSTEM UPGRADE</v>
          </cell>
          <cell r="C109">
            <v>6800000</v>
          </cell>
          <cell r="D109">
            <v>0</v>
          </cell>
          <cell r="E109">
            <v>90000</v>
          </cell>
          <cell r="F109">
            <v>707500</v>
          </cell>
          <cell r="G109">
            <v>3537500</v>
          </cell>
          <cell r="H109">
            <v>1.8745692625775328</v>
          </cell>
          <cell r="I109">
            <v>18308</v>
          </cell>
          <cell r="J109">
            <v>2746200</v>
          </cell>
          <cell r="K109">
            <v>2.3975742190254565</v>
          </cell>
        </row>
        <row r="110">
          <cell r="A110" t="str">
            <v>Item</v>
          </cell>
          <cell r="B110" t="str">
            <v>Description</v>
          </cell>
          <cell r="C110" t="str">
            <v>Budget</v>
          </cell>
          <cell r="D110" t="str">
            <v>Add.</v>
          </cell>
          <cell r="F110" t="str">
            <v>SAVINGS (p.a)</v>
          </cell>
          <cell r="H110" t="str">
            <v>Payback</v>
          </cell>
        </row>
        <row r="111">
          <cell r="C111" t="str">
            <v>TABLE 1 (Cont'd)</v>
          </cell>
          <cell r="D111" t="str">
            <v>Capacity(MW)</v>
          </cell>
          <cell r="E111" t="str">
            <v>Losses</v>
          </cell>
          <cell r="F111" t="str">
            <v>Cust-min.</v>
          </cell>
          <cell r="G111" t="str">
            <v>Out. Costs*</v>
          </cell>
          <cell r="H111" t="str">
            <v>Yrs</v>
          </cell>
        </row>
        <row r="112">
          <cell r="C112" t="str">
            <v xml:space="preserve">SUMMARY OF </v>
          </cell>
        </row>
        <row r="113">
          <cell r="C113" t="str">
            <v>RECOMMENDED SYSTEM EXPANSION PROJECTS - 1998</v>
          </cell>
        </row>
        <row r="114">
          <cell r="B114" t="str">
            <v xml:space="preserve">       Total - Subtransmission</v>
          </cell>
          <cell r="C114">
            <v>2950000</v>
          </cell>
          <cell r="D114">
            <v>43</v>
          </cell>
          <cell r="E114">
            <v>90000</v>
          </cell>
          <cell r="F114">
            <v>230500</v>
          </cell>
          <cell r="G114">
            <v>1152500</v>
          </cell>
          <cell r="H114">
            <v>2.3742454728370221</v>
          </cell>
          <cell r="I114">
            <v>3780</v>
          </cell>
          <cell r="J114">
            <v>567000</v>
          </cell>
          <cell r="K114">
            <v>4.4901065449010655</v>
          </cell>
        </row>
        <row r="115">
          <cell r="B115" t="str">
            <v xml:space="preserve">       Total - Distribution</v>
          </cell>
          <cell r="C115">
            <v>1998</v>
          </cell>
          <cell r="D115">
            <v>10</v>
          </cell>
          <cell r="E115" t="str">
            <v xml:space="preserve">        BENEFITS</v>
          </cell>
          <cell r="F115">
            <v>62000</v>
          </cell>
          <cell r="G115">
            <v>310000</v>
          </cell>
          <cell r="H115">
            <v>2.6299694189602447</v>
          </cell>
          <cell r="I115">
            <v>4298</v>
          </cell>
          <cell r="J115">
            <v>644700</v>
          </cell>
          <cell r="K115">
            <v>1.2996826356354843</v>
          </cell>
        </row>
        <row r="116">
          <cell r="A116" t="str">
            <v>Item</v>
          </cell>
          <cell r="B116" t="str">
            <v>Description</v>
          </cell>
          <cell r="C116" t="str">
            <v>Budget</v>
          </cell>
          <cell r="D116" t="str">
            <v>Add.</v>
          </cell>
          <cell r="E116">
            <v>48500</v>
          </cell>
          <cell r="F116" t="str">
            <v>SAVINGS (p.a)</v>
          </cell>
          <cell r="G116">
            <v>1762500</v>
          </cell>
          <cell r="H116" t="str">
            <v>Payback</v>
          </cell>
          <cell r="I116">
            <v>6700</v>
          </cell>
          <cell r="J116">
            <v>1005000</v>
          </cell>
          <cell r="K116">
            <v>3.5595633602278118</v>
          </cell>
        </row>
        <row r="117">
          <cell r="B117" t="str">
            <v xml:space="preserve">       Total - Subdivision Rebuilds</v>
          </cell>
          <cell r="C117" t="str">
            <v>Amount</v>
          </cell>
          <cell r="D117" t="str">
            <v>Capacity(MW)</v>
          </cell>
          <cell r="E117" t="str">
            <v>Losses</v>
          </cell>
          <cell r="F117" t="str">
            <v>Cust-min.</v>
          </cell>
          <cell r="G117" t="str">
            <v>Out. Costs*</v>
          </cell>
          <cell r="H117" t="str">
            <v>Yrs</v>
          </cell>
          <cell r="I117">
            <v>8400</v>
          </cell>
          <cell r="J117">
            <v>1260000</v>
          </cell>
          <cell r="K117">
            <v>3.5377358490566038</v>
          </cell>
        </row>
        <row r="118">
          <cell r="B118" t="str">
            <v xml:space="preserve">       Total - System Maintenance</v>
          </cell>
          <cell r="C118">
            <v>6800000</v>
          </cell>
          <cell r="D118">
            <v>0</v>
          </cell>
          <cell r="E118">
            <v>90000</v>
          </cell>
          <cell r="F118">
            <v>707500</v>
          </cell>
          <cell r="G118">
            <v>3537500</v>
          </cell>
          <cell r="H118">
            <v>1.8745692625775328</v>
          </cell>
          <cell r="I118">
            <v>16500</v>
          </cell>
          <cell r="J118">
            <v>2475000</v>
          </cell>
          <cell r="K118">
            <v>2.6510721247563351</v>
          </cell>
        </row>
        <row r="120">
          <cell r="B120" t="str">
            <v xml:space="preserve">       Total - Subtransmission</v>
          </cell>
          <cell r="C120">
            <v>2950000</v>
          </cell>
          <cell r="D120">
            <v>43</v>
          </cell>
          <cell r="E120">
            <v>90000</v>
          </cell>
          <cell r="F120">
            <v>230500</v>
          </cell>
          <cell r="G120">
            <v>1152500</v>
          </cell>
          <cell r="H120">
            <v>2.3742454728370221</v>
          </cell>
          <cell r="I120">
            <v>3780</v>
          </cell>
          <cell r="J120">
            <v>567000</v>
          </cell>
          <cell r="K120">
            <v>4.4901065449010655</v>
          </cell>
        </row>
        <row r="121">
          <cell r="B121" t="str">
            <v xml:space="preserve">       Total - Distribution</v>
          </cell>
          <cell r="C121">
            <v>860000</v>
          </cell>
          <cell r="D121">
            <v>10</v>
          </cell>
          <cell r="E121">
            <v>17000</v>
          </cell>
          <cell r="F121">
            <v>62000</v>
          </cell>
          <cell r="G121">
            <v>310000</v>
          </cell>
          <cell r="H121">
            <v>2.6299694189602447</v>
          </cell>
          <cell r="I121">
            <v>4298</v>
          </cell>
          <cell r="J121">
            <v>644700</v>
          </cell>
          <cell r="K121">
            <v>1.2996826356354843</v>
          </cell>
        </row>
        <row r="122">
          <cell r="B122" t="str">
            <v xml:space="preserve">       Total - Substations</v>
          </cell>
          <cell r="C122">
            <v>3750000</v>
          </cell>
          <cell r="D122">
            <v>60</v>
          </cell>
          <cell r="E122">
            <v>36000</v>
          </cell>
          <cell r="F122">
            <v>265000</v>
          </cell>
          <cell r="G122">
            <v>1325000</v>
          </cell>
          <cell r="H122">
            <v>2.7553269654665686</v>
          </cell>
          <cell r="I122">
            <v>6700</v>
          </cell>
          <cell r="J122">
            <v>1005000</v>
          </cell>
          <cell r="K122">
            <v>3.6023054755043229</v>
          </cell>
        </row>
        <row r="123">
          <cell r="B123" t="str">
            <v xml:space="preserve">       Total - Subdivision Rebuilds</v>
          </cell>
          <cell r="C123">
            <v>4000000</v>
          </cell>
          <cell r="D123">
            <v>11</v>
          </cell>
          <cell r="E123">
            <v>19250</v>
          </cell>
          <cell r="F123">
            <v>239750</v>
          </cell>
          <cell r="G123">
            <v>1198750</v>
          </cell>
          <cell r="H123">
            <v>3.284072249589491</v>
          </cell>
          <cell r="I123">
            <v>8400</v>
          </cell>
          <cell r="J123">
            <v>1260000</v>
          </cell>
          <cell r="K123">
            <v>3.1268321282001175</v>
          </cell>
        </row>
        <row r="124">
          <cell r="A124">
            <v>1</v>
          </cell>
          <cell r="B124" t="str">
            <v xml:space="preserve">       Total - System Upgrade</v>
          </cell>
          <cell r="C124">
            <v>6800000</v>
          </cell>
          <cell r="D124">
            <v>0</v>
          </cell>
          <cell r="E124">
            <v>90000</v>
          </cell>
          <cell r="F124">
            <v>707500</v>
          </cell>
          <cell r="G124">
            <v>3537500</v>
          </cell>
          <cell r="H124">
            <v>1.8745692625775328</v>
          </cell>
          <cell r="I124">
            <v>16500</v>
          </cell>
          <cell r="J124">
            <v>2475000</v>
          </cell>
          <cell r="K124">
            <v>2.6510721247563351</v>
          </cell>
        </row>
        <row r="125">
          <cell r="A125">
            <v>2</v>
          </cell>
          <cell r="B125" t="str">
            <v>New Customer Services</v>
          </cell>
          <cell r="C125">
            <v>5000000</v>
          </cell>
        </row>
        <row r="126">
          <cell r="A126">
            <v>3</v>
          </cell>
          <cell r="B126" t="str">
            <v xml:space="preserve">       TOTAL - SYSTEM EXPANSION</v>
          </cell>
          <cell r="C126">
            <v>18360000</v>
          </cell>
          <cell r="D126">
            <v>124</v>
          </cell>
          <cell r="E126">
            <v>252250</v>
          </cell>
          <cell r="F126">
            <v>1504750</v>
          </cell>
          <cell r="G126">
            <v>7523750</v>
          </cell>
          <cell r="H126">
            <v>2.3611111111111112</v>
          </cell>
          <cell r="I126">
            <v>39678</v>
          </cell>
          <cell r="J126">
            <v>5951700</v>
          </cell>
          <cell r="K126">
            <v>2.9594048952683369</v>
          </cell>
        </row>
        <row r="127">
          <cell r="A127">
            <v>4</v>
          </cell>
          <cell r="B127" t="str">
            <v>Major Tools</v>
          </cell>
          <cell r="C127">
            <v>150000</v>
          </cell>
        </row>
        <row r="128">
          <cell r="A128">
            <v>5</v>
          </cell>
          <cell r="B128" t="str">
            <v>OTHER CAPITAL</v>
          </cell>
          <cell r="C128">
            <v>1800000</v>
          </cell>
        </row>
        <row r="130">
          <cell r="A130">
            <v>1</v>
          </cell>
          <cell r="B130" t="str">
            <v>Road Projects</v>
          </cell>
          <cell r="C130">
            <v>1800000</v>
          </cell>
        </row>
        <row r="131">
          <cell r="A131">
            <v>2</v>
          </cell>
          <cell r="B131" t="str">
            <v>New Customer Services</v>
          </cell>
          <cell r="C131">
            <v>5000000</v>
          </cell>
        </row>
        <row r="132">
          <cell r="A132">
            <v>3</v>
          </cell>
          <cell r="B132" t="str">
            <v>New Subdivisions</v>
          </cell>
          <cell r="C132">
            <v>1600000</v>
          </cell>
        </row>
        <row r="133">
          <cell r="A133">
            <v>4</v>
          </cell>
          <cell r="B133" t="str">
            <v>Metering Equipment</v>
          </cell>
          <cell r="C133">
            <v>1000000</v>
          </cell>
        </row>
        <row r="134">
          <cell r="A134">
            <v>5</v>
          </cell>
          <cell r="B134" t="str">
            <v>Major Tools</v>
          </cell>
          <cell r="C134">
            <v>150000</v>
          </cell>
        </row>
        <row r="135">
          <cell r="A135">
            <v>6</v>
          </cell>
          <cell r="B135" t="str">
            <v>Rolling Stock</v>
          </cell>
          <cell r="C135">
            <v>900000</v>
          </cell>
        </row>
      </sheetData>
      <sheetData sheetId="1"/>
      <sheetData sheetId="2"/>
      <sheetData sheetId="3"/>
      <sheetData sheetId="4"/>
      <sheetData sheetId="5"/>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 Capex"/>
      <sheetName val="Table 2 - PS Capex"/>
      <sheetName val="Table 4 - PS Elig Projects"/>
      <sheetName val="Summary from DSP filing"/>
      <sheetName val="Bus Case Alectra"/>
      <sheetName val="Report Filter"/>
      <sheetName val="Project List"/>
      <sheetName val="Actuals"/>
      <sheetName val="Project By Stage"/>
      <sheetName val="Sorting"/>
      <sheetName val="ExpenditureAttributeRecord"/>
      <sheetName val="CFOrder"/>
      <sheetName val="ConfigurableFieldRecord"/>
      <sheetName val="Help"/>
      <sheetName val="ForecastSummaryRecord"/>
      <sheetName val="PTYearlyFinancialRecord"/>
      <sheetName val="YearlyFinancialRecord"/>
      <sheetName val="AccountTypes"/>
      <sheetName val="HeaderParameters"/>
      <sheetName val="SearchCriteria"/>
      <sheetName val="TemplateSpecificResource"/>
      <sheetName val="TextResource"/>
      <sheetName val="Logo"/>
      <sheetName val="ProjectStages"/>
      <sheetName val="ChartMetaData"/>
      <sheetName val="StageColors"/>
      <sheetName val="AlternativeAttributeRecord"/>
      <sheetName val="ScenarioMappingRecord"/>
      <sheetName val="MonthlyFinancialRecord"/>
      <sheetName val="formHelp"/>
      <sheetName val="ScoringFunctions"/>
      <sheetName val="InvestmentComments"/>
      <sheetName val="Constraints"/>
      <sheetName val="Program Red'n"/>
      <sheetName val="pivot 2"/>
      <sheetName val="PIVOT ICM"/>
      <sheetName val="Yr over Yr"/>
      <sheetName val="2019 &amp; 2020"/>
      <sheetName val="ICM per March 6th"/>
      <sheetName val="Sheet1"/>
      <sheetName val="2016 August Budget"/>
      <sheetName val="2015 Insight"/>
      <sheetName val="New Connections"/>
    </sheetNames>
    <sheetDataSet>
      <sheetData sheetId="0"/>
      <sheetData sheetId="1"/>
      <sheetData sheetId="2"/>
      <sheetData sheetId="3"/>
      <sheetData sheetId="4"/>
      <sheetData sheetId="5"/>
      <sheetData sheetId="6">
        <row r="4">
          <cell r="J4">
            <v>5</v>
          </cell>
        </row>
        <row r="11">
          <cell r="X11" t="str">
            <v>2016 - Revised 2018 for ICM $2.9M adjustment</v>
          </cell>
          <cell r="AP11" t="str">
            <v>Is this Project a Program</v>
          </cell>
          <cell r="AW11">
            <v>0</v>
          </cell>
          <cell r="AX11" t="str">
            <v>2016 - Revised 2018 for ICM $2.9M adjustment</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17">
          <cell r="A17" t="str">
            <v>Project Code</v>
          </cell>
        </row>
      </sheetData>
      <sheetData sheetId="37"/>
      <sheetData sheetId="38"/>
      <sheetData sheetId="39"/>
      <sheetData sheetId="40"/>
      <sheetData sheetId="41"/>
      <sheetData sheetId="4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gions"/>
      <sheetName val="Summary"/>
      <sheetName val="Acct. Worksheet"/>
      <sheetName val="Hockey"/>
      <sheetName val="Molstar"/>
      <sheetName val="Motorsports"/>
      <sheetName val="Promos &amp; Sports"/>
      <sheetName val="Entertainment"/>
      <sheetName val="Bus. Dev."/>
      <sheetName val="G&amp;ASE"/>
      <sheetName val="G&amp;AMCI"/>
      <sheetName val="Sheet1"/>
      <sheetName val="Variances F'00 Q3"/>
      <sheetName val="Risks &amp; Opps. F'00 Q3"/>
      <sheetName val="Risks &amp; Opps. F'00 Q2"/>
      <sheetName val="Risks &amp; Opps. F'00 Q1"/>
      <sheetName val="Risks &amp; Opps. (F'00)"/>
      <sheetName val="Variances Template"/>
      <sheetName val="Module1"/>
      <sheetName val="M"/>
      <sheetName val="Lookup List"/>
      <sheetName val="Control Sheet"/>
      <sheetName val="Team Report &gt;&gt;&g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 sheetId="20" refreshError="1"/>
      <sheetData sheetId="21" refreshError="1"/>
      <sheetData sheetId="22"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TC_CON"/>
      <sheetName val="links"/>
      <sheetName val="StatCan"/>
      <sheetName val="IC1_Form"/>
      <sheetName val="Budgeting Page"/>
      <sheetName val="Control Sheet"/>
    </sheetNames>
    <sheetDataSet>
      <sheetData sheetId="0" refreshError="1">
        <row r="235">
          <cell r="D235" t="str">
            <v>Contributed Surplus-Preferred</v>
          </cell>
          <cell r="E235">
            <v>0</v>
          </cell>
        </row>
        <row r="236">
          <cell r="C236" t="str">
            <v>33002</v>
          </cell>
          <cell r="D236" t="str">
            <v>Retained Earnings</v>
          </cell>
          <cell r="E236">
            <v>756314362.2249999</v>
          </cell>
        </row>
        <row r="237">
          <cell r="C237" t="str">
            <v>33005</v>
          </cell>
          <cell r="D237" t="str">
            <v>R/E Prior Period Adj</v>
          </cell>
          <cell r="E237">
            <v>-764316.44000000006</v>
          </cell>
        </row>
        <row r="238">
          <cell r="C238" t="str">
            <v>33011</v>
          </cell>
          <cell r="D238" t="str">
            <v>Retained Earnings - Subs</v>
          </cell>
          <cell r="E238">
            <v>0</v>
          </cell>
        </row>
        <row r="239">
          <cell r="C239" t="str">
            <v>33020</v>
          </cell>
          <cell r="D239" t="str">
            <v>Diff - Reissue/Repurchase</v>
          </cell>
          <cell r="E239">
            <v>-6107298.0499999998</v>
          </cell>
        </row>
        <row r="240">
          <cell r="C240" t="str">
            <v>33099</v>
          </cell>
          <cell r="D240" t="str">
            <v>Petr-Transition</v>
          </cell>
          <cell r="E240">
            <v>-14534636.019999998</v>
          </cell>
        </row>
        <row r="241">
          <cell r="C241" t="str">
            <v>33101</v>
          </cell>
          <cell r="D241" t="str">
            <v>Dividends</v>
          </cell>
          <cell r="E241">
            <v>-2875627.44</v>
          </cell>
        </row>
        <row r="242">
          <cell r="C242" t="str">
            <v>33102</v>
          </cell>
          <cell r="D242" t="str">
            <v>Dividends - Class A</v>
          </cell>
          <cell r="E242">
            <v>-65745280.619999997</v>
          </cell>
        </row>
        <row r="243">
          <cell r="C243" t="str">
            <v>91235</v>
          </cell>
          <cell r="D243" t="str">
            <v>Cash Effect Cta Int Rept'G</v>
          </cell>
          <cell r="E243">
            <v>0</v>
          </cell>
        </row>
        <row r="244">
          <cell r="C244" t="str">
            <v>91236</v>
          </cell>
          <cell r="D244" t="str">
            <v>Reverse Sale Charge A/R</v>
          </cell>
          <cell r="E244">
            <v>0</v>
          </cell>
        </row>
        <row r="245">
          <cell r="C245" t="str">
            <v>91237</v>
          </cell>
          <cell r="D245" t="str">
            <v>Reverse Charge A/R</v>
          </cell>
          <cell r="E245">
            <v>0</v>
          </cell>
        </row>
        <row r="246">
          <cell r="C246" t="str">
            <v>91238</v>
          </cell>
          <cell r="D246" t="str">
            <v>Net A/P On Reversal Sale</v>
          </cell>
          <cell r="E246">
            <v>0</v>
          </cell>
        </row>
        <row r="247">
          <cell r="C247" t="str">
            <v>91239</v>
          </cell>
          <cell r="D247" t="str">
            <v>Net Tax Effect Reversal Sale</v>
          </cell>
          <cell r="E247">
            <v>0</v>
          </cell>
        </row>
        <row r="248">
          <cell r="C248" t="str">
            <v>91244</v>
          </cell>
          <cell r="D248" t="str">
            <v>Cash Effect - Cm</v>
          </cell>
          <cell r="E248">
            <v>0</v>
          </cell>
        </row>
        <row r="249">
          <cell r="C249" t="str">
            <v>91245</v>
          </cell>
          <cell r="D249" t="str">
            <v>Reverse - Cm</v>
          </cell>
          <cell r="E249">
            <v>0</v>
          </cell>
        </row>
        <row r="250">
          <cell r="C250" t="str">
            <v>91246</v>
          </cell>
          <cell r="D250" t="str">
            <v>Taxes Payable - Cm</v>
          </cell>
          <cell r="E250">
            <v>0</v>
          </cell>
        </row>
        <row r="251">
          <cell r="C251" t="str">
            <v>91299</v>
          </cell>
          <cell r="D251" t="str">
            <v>Statistical- Income Offset</v>
          </cell>
          <cell r="E251">
            <v>0</v>
          </cell>
        </row>
        <row r="252">
          <cell r="C252" t="str">
            <v>99330I</v>
          </cell>
          <cell r="D252" t="str">
            <v>Retained Earnings-CTC F.I.</v>
          </cell>
          <cell r="E252">
            <v>0</v>
          </cell>
        </row>
        <row r="253">
          <cell r="C253" t="str">
            <v>99330K</v>
          </cell>
          <cell r="D253" t="str">
            <v>Retained Earnings-CTAL</v>
          </cell>
          <cell r="E253">
            <v>0</v>
          </cell>
        </row>
        <row r="254">
          <cell r="C254" t="str">
            <v>99330N</v>
          </cell>
          <cell r="D254" t="str">
            <v>Retained Earnings-Sub-Capital</v>
          </cell>
          <cell r="E254">
            <v>0</v>
          </cell>
        </row>
        <row r="255">
          <cell r="C255" t="str">
            <v>99330O</v>
          </cell>
          <cell r="D255" t="str">
            <v>Retained Earnings-Sub-Promo</v>
          </cell>
          <cell r="E255">
            <v>0</v>
          </cell>
        </row>
        <row r="256">
          <cell r="C256" t="str">
            <v>99330W</v>
          </cell>
          <cell r="D256" t="str">
            <v>Retained Earnings-Sub-China</v>
          </cell>
          <cell r="E256">
            <v>0</v>
          </cell>
        </row>
        <row r="257">
          <cell r="C257" t="str">
            <v>99330X</v>
          </cell>
          <cell r="D257" t="str">
            <v>Retained Earnings-Sub-Far East</v>
          </cell>
          <cell r="E257">
            <v>0</v>
          </cell>
        </row>
        <row r="258">
          <cell r="C258" t="str">
            <v>99330Y</v>
          </cell>
          <cell r="D258" t="str">
            <v>Retained Earning-Sub-HK Branch</v>
          </cell>
          <cell r="E258">
            <v>0</v>
          </cell>
        </row>
        <row r="259">
          <cell r="C259" t="str">
            <v>9933AB</v>
          </cell>
          <cell r="D259" t="str">
            <v>Retained Earnings - Holdings</v>
          </cell>
          <cell r="E259">
            <v>0</v>
          </cell>
        </row>
        <row r="260">
          <cell r="C260" t="str">
            <v>9933AC</v>
          </cell>
          <cell r="D260" t="str">
            <v>Retained Earnings - Antilles</v>
          </cell>
          <cell r="E260">
            <v>0</v>
          </cell>
        </row>
        <row r="261">
          <cell r="C261" t="str">
            <v>9933AE</v>
          </cell>
          <cell r="D261" t="str">
            <v>Retained Earnings-Marks</v>
          </cell>
          <cell r="E261">
            <v>0</v>
          </cell>
        </row>
        <row r="262">
          <cell r="C262" t="str">
            <v>9933AF</v>
          </cell>
          <cell r="D262" t="str">
            <v>Retained Earnings - CTAQ</v>
          </cell>
          <cell r="E262">
            <v>0</v>
          </cell>
        </row>
        <row r="263">
          <cell r="C263" t="str">
            <v>9933AG</v>
          </cell>
          <cell r="D263" t="str">
            <v>Retained Earnings - CT Bank</v>
          </cell>
          <cell r="E263">
            <v>0</v>
          </cell>
        </row>
        <row r="264">
          <cell r="C264" t="str">
            <v>9933AH</v>
          </cell>
          <cell r="D264" t="str">
            <v>Retained Earnings-CTFS Delawar</v>
          </cell>
          <cell r="E264">
            <v>0</v>
          </cell>
        </row>
        <row r="265">
          <cell r="C265" t="str">
            <v>9933AI</v>
          </cell>
          <cell r="D265" t="str">
            <v>Retained Earnings-CTFS Bermuda</v>
          </cell>
          <cell r="E265">
            <v>0</v>
          </cell>
        </row>
        <row r="266">
          <cell r="C266" t="str">
            <v>9933AJ</v>
          </cell>
          <cell r="D266" t="str">
            <v>Retained Earnings-FS Consolid</v>
          </cell>
          <cell r="E266">
            <v>0</v>
          </cell>
        </row>
        <row r="267">
          <cell r="C267" t="str">
            <v>9933AK</v>
          </cell>
          <cell r="D267" t="str">
            <v>Retained Earnings-Shanghai</v>
          </cell>
          <cell r="E267">
            <v>0</v>
          </cell>
        </row>
        <row r="268">
          <cell r="C268" t="str">
            <v>9933AL</v>
          </cell>
          <cell r="D268" t="str">
            <v>Retained Earnings-Berm Hold</v>
          </cell>
          <cell r="E268">
            <v>0</v>
          </cell>
        </row>
        <row r="269">
          <cell r="C269" t="str">
            <v>9933BA</v>
          </cell>
          <cell r="D269" t="str">
            <v>Retained Earnings Final - CTAL</v>
          </cell>
          <cell r="E269">
            <v>0</v>
          </cell>
        </row>
        <row r="270">
          <cell r="C270" t="str">
            <v>9933BB</v>
          </cell>
          <cell r="D270" t="str">
            <v>Retained Earnings Final - Hold</v>
          </cell>
          <cell r="E270">
            <v>0</v>
          </cell>
        </row>
        <row r="271">
          <cell r="C271" t="str">
            <v>9933BC</v>
          </cell>
          <cell r="D271" t="str">
            <v>Retained Earnings Final - Anti</v>
          </cell>
          <cell r="E271">
            <v>0</v>
          </cell>
        </row>
        <row r="272">
          <cell r="C272" t="str">
            <v>9933BE</v>
          </cell>
          <cell r="D272" t="str">
            <v>Retained Earnings Final - CTRE</v>
          </cell>
          <cell r="E272">
            <v>0</v>
          </cell>
        </row>
        <row r="273">
          <cell r="C273" t="str">
            <v>9933BG</v>
          </cell>
          <cell r="D273" t="str">
            <v>Retained Earnings Final-CTAQ</v>
          </cell>
          <cell r="E273">
            <v>0</v>
          </cell>
        </row>
        <row r="274">
          <cell r="C274" t="str">
            <v>9933BH</v>
          </cell>
          <cell r="D274" t="str">
            <v>Retained Earnings Final - Shan</v>
          </cell>
          <cell r="E274">
            <v>0</v>
          </cell>
        </row>
        <row r="275">
          <cell r="D275" t="str">
            <v>Retained Earnings Before AOCI Adj.</v>
          </cell>
          <cell r="E275">
            <v>666287203.65499985</v>
          </cell>
        </row>
        <row r="1287">
          <cell r="C1287" t="str">
            <v>99707A</v>
          </cell>
          <cell r="D1287" t="str">
            <v>Corporate Overhead-Marks</v>
          </cell>
          <cell r="E1287">
            <v>0</v>
          </cell>
          <cell r="F1287">
            <v>0</v>
          </cell>
          <cell r="G1287">
            <v>0</v>
          </cell>
          <cell r="H1287">
            <v>0</v>
          </cell>
          <cell r="I1287">
            <v>0</v>
          </cell>
          <cell r="J1287">
            <v>0</v>
          </cell>
          <cell r="K1287">
            <v>0</v>
          </cell>
          <cell r="L1287">
            <v>0</v>
          </cell>
          <cell r="M1287">
            <v>0</v>
          </cell>
          <cell r="N1287">
            <v>0</v>
          </cell>
          <cell r="R1287">
            <v>0</v>
          </cell>
          <cell r="S1287">
            <v>5667540</v>
          </cell>
          <cell r="T1287">
            <v>0</v>
          </cell>
          <cell r="U1287">
            <v>0</v>
          </cell>
          <cell r="V1287">
            <v>0</v>
          </cell>
          <cell r="W1287">
            <v>0</v>
          </cell>
          <cell r="AC1287">
            <v>5667540</v>
          </cell>
        </row>
        <row r="1288">
          <cell r="C1288" t="str">
            <v>99710G</v>
          </cell>
          <cell r="D1288" t="str">
            <v>Corp-Sundry Inc-Marks</v>
          </cell>
          <cell r="E1288">
            <v>0</v>
          </cell>
          <cell r="F1288">
            <v>0</v>
          </cell>
          <cell r="G1288">
            <v>0</v>
          </cell>
          <cell r="H1288">
            <v>0</v>
          </cell>
          <cell r="I1288">
            <v>0</v>
          </cell>
          <cell r="J1288">
            <v>0</v>
          </cell>
          <cell r="K1288">
            <v>0</v>
          </cell>
          <cell r="L1288">
            <v>0</v>
          </cell>
          <cell r="M1288">
            <v>0</v>
          </cell>
          <cell r="N1288">
            <v>0</v>
          </cell>
          <cell r="R1288">
            <v>0</v>
          </cell>
          <cell r="S1288">
            <v>-3418868</v>
          </cell>
          <cell r="T1288">
            <v>0</v>
          </cell>
          <cell r="U1288">
            <v>0</v>
          </cell>
          <cell r="V1288">
            <v>0</v>
          </cell>
          <cell r="W1288">
            <v>0</v>
          </cell>
          <cell r="AC1288">
            <v>-3418868</v>
          </cell>
        </row>
        <row r="1289">
          <cell r="C1289" t="str">
            <v>99780B</v>
          </cell>
          <cell r="D1289" t="str">
            <v>Equity in Sub Earnings-CTAL</v>
          </cell>
          <cell r="E1289">
            <v>0</v>
          </cell>
          <cell r="F1289">
            <v>0</v>
          </cell>
          <cell r="G1289">
            <v>89610032</v>
          </cell>
          <cell r="H1289">
            <v>0</v>
          </cell>
          <cell r="I1289">
            <v>0</v>
          </cell>
          <cell r="J1289">
            <v>0</v>
          </cell>
          <cell r="K1289">
            <v>89610032</v>
          </cell>
          <cell r="L1289">
            <v>0</v>
          </cell>
          <cell r="M1289">
            <v>0</v>
          </cell>
          <cell r="N1289">
            <v>0</v>
          </cell>
          <cell r="R1289">
            <v>0</v>
          </cell>
          <cell r="S1289">
            <v>0</v>
          </cell>
          <cell r="T1289">
            <v>0</v>
          </cell>
          <cell r="U1289">
            <v>0</v>
          </cell>
          <cell r="V1289">
            <v>0</v>
          </cell>
          <cell r="W1289">
            <v>-89610032</v>
          </cell>
          <cell r="AC1289">
            <v>0</v>
          </cell>
        </row>
        <row r="1290">
          <cell r="C1290" t="str">
            <v>99780C</v>
          </cell>
          <cell r="D1290" t="str">
            <v>Equity in Sub Earnings-CTREL</v>
          </cell>
          <cell r="E1290">
            <v>0</v>
          </cell>
          <cell r="F1290">
            <v>0</v>
          </cell>
          <cell r="G1290">
            <v>133830352.05</v>
          </cell>
          <cell r="H1290">
            <v>0</v>
          </cell>
          <cell r="I1290">
            <v>0</v>
          </cell>
          <cell r="J1290">
            <v>0</v>
          </cell>
          <cell r="K1290">
            <v>133830352.05</v>
          </cell>
          <cell r="L1290">
            <v>0</v>
          </cell>
          <cell r="M1290">
            <v>0</v>
          </cell>
          <cell r="N1290">
            <v>0</v>
          </cell>
          <cell r="R1290">
            <v>0</v>
          </cell>
          <cell r="S1290">
            <v>0</v>
          </cell>
          <cell r="T1290">
            <v>0</v>
          </cell>
          <cell r="U1290">
            <v>0</v>
          </cell>
          <cell r="V1290">
            <v>0</v>
          </cell>
          <cell r="W1290">
            <v>-133830352.05</v>
          </cell>
          <cell r="AC1290">
            <v>0</v>
          </cell>
        </row>
        <row r="1291">
          <cell r="C1291" t="str">
            <v>99780F</v>
          </cell>
          <cell r="D1291" t="str">
            <v>Equity in Sub Earnings-Holding</v>
          </cell>
          <cell r="E1291">
            <v>0</v>
          </cell>
          <cell r="F1291">
            <v>0</v>
          </cell>
          <cell r="G1291">
            <v>10342611.58</v>
          </cell>
          <cell r="H1291">
            <v>0</v>
          </cell>
          <cell r="I1291">
            <v>0</v>
          </cell>
          <cell r="J1291">
            <v>0</v>
          </cell>
          <cell r="K1291">
            <v>10342611.58</v>
          </cell>
          <cell r="L1291">
            <v>0</v>
          </cell>
          <cell r="M1291">
            <v>0</v>
          </cell>
          <cell r="N1291">
            <v>0</v>
          </cell>
          <cell r="R1291">
            <v>0</v>
          </cell>
          <cell r="S1291">
            <v>0</v>
          </cell>
          <cell r="T1291">
            <v>0</v>
          </cell>
          <cell r="U1291">
            <v>0</v>
          </cell>
          <cell r="V1291">
            <v>0</v>
          </cell>
          <cell r="W1291">
            <v>-10342609</v>
          </cell>
          <cell r="AC1291">
            <v>2.5800000000745058</v>
          </cell>
        </row>
        <row r="1292">
          <cell r="C1292" t="str">
            <v>99780H</v>
          </cell>
          <cell r="D1292" t="str">
            <v>Equity in Sub Earnings-Antil</v>
          </cell>
          <cell r="E1292">
            <v>0</v>
          </cell>
          <cell r="F1292">
            <v>0</v>
          </cell>
          <cell r="G1292">
            <v>14935916.66</v>
          </cell>
          <cell r="H1292">
            <v>0</v>
          </cell>
          <cell r="I1292">
            <v>0</v>
          </cell>
          <cell r="J1292">
            <v>0</v>
          </cell>
          <cell r="K1292">
            <v>14935916.66</v>
          </cell>
          <cell r="L1292">
            <v>0</v>
          </cell>
          <cell r="M1292">
            <v>0</v>
          </cell>
          <cell r="N1292">
            <v>0</v>
          </cell>
          <cell r="R1292">
            <v>0</v>
          </cell>
          <cell r="S1292">
            <v>0</v>
          </cell>
          <cell r="T1292">
            <v>0</v>
          </cell>
          <cell r="U1292">
            <v>0</v>
          </cell>
          <cell r="V1292">
            <v>0</v>
          </cell>
          <cell r="W1292">
            <v>-14935916</v>
          </cell>
          <cell r="AC1292">
            <v>0.66000000014901161</v>
          </cell>
        </row>
        <row r="1293">
          <cell r="C1293" t="str">
            <v>99780I</v>
          </cell>
          <cell r="D1293" t="str">
            <v>Income From Sub - Shanghai</v>
          </cell>
          <cell r="E1293">
            <v>0</v>
          </cell>
          <cell r="F1293">
            <v>0</v>
          </cell>
          <cell r="G1293">
            <v>-234355.59</v>
          </cell>
          <cell r="H1293">
            <v>0</v>
          </cell>
          <cell r="I1293">
            <v>0</v>
          </cell>
          <cell r="J1293">
            <v>0</v>
          </cell>
          <cell r="K1293">
            <v>-234355.59</v>
          </cell>
          <cell r="L1293">
            <v>0</v>
          </cell>
          <cell r="M1293">
            <v>0</v>
          </cell>
          <cell r="N1293">
            <v>0</v>
          </cell>
          <cell r="R1293">
            <v>0</v>
          </cell>
          <cell r="S1293">
            <v>0</v>
          </cell>
          <cell r="T1293">
            <v>0</v>
          </cell>
          <cell r="U1293">
            <v>0</v>
          </cell>
          <cell r="V1293">
            <v>0</v>
          </cell>
          <cell r="W1293">
            <v>243636.58000000002</v>
          </cell>
          <cell r="AC1293">
            <v>9280.9900000000198</v>
          </cell>
        </row>
        <row r="1294">
          <cell r="C1294" t="str">
            <v>99780K</v>
          </cell>
          <cell r="D1294" t="str">
            <v>Income fro Sub - CTAQ</v>
          </cell>
          <cell r="E1294">
            <v>0</v>
          </cell>
          <cell r="F1294">
            <v>0</v>
          </cell>
          <cell r="G1294">
            <v>42859786</v>
          </cell>
          <cell r="H1294">
            <v>0</v>
          </cell>
          <cell r="I1294">
            <v>0</v>
          </cell>
          <cell r="J1294">
            <v>0</v>
          </cell>
          <cell r="K1294">
            <v>42859786</v>
          </cell>
          <cell r="L1294">
            <v>0</v>
          </cell>
          <cell r="M1294">
            <v>0</v>
          </cell>
          <cell r="N1294">
            <v>0</v>
          </cell>
          <cell r="R1294">
            <v>0</v>
          </cell>
          <cell r="S1294">
            <v>0</v>
          </cell>
          <cell r="T1294">
            <v>0</v>
          </cell>
          <cell r="U1294">
            <v>0</v>
          </cell>
          <cell r="V1294">
            <v>0</v>
          </cell>
          <cell r="W1294">
            <v>-42859784</v>
          </cell>
          <cell r="AC1294">
            <v>2</v>
          </cell>
        </row>
        <row r="1295">
          <cell r="D1295" t="str">
            <v>Other Cost of Merch Sold 1</v>
          </cell>
          <cell r="E1295">
            <v>6374936519.2399988</v>
          </cell>
          <cell r="F1295">
            <v>248255178.48000005</v>
          </cell>
          <cell r="G1295">
            <v>288693230.70000005</v>
          </cell>
          <cell r="H1295">
            <v>4529055</v>
          </cell>
          <cell r="I1295">
            <v>-154834155.42000002</v>
          </cell>
          <cell r="J1295">
            <v>15176846.739999996</v>
          </cell>
          <cell r="K1295">
            <v>6776756674.7399988</v>
          </cell>
          <cell r="L1295">
            <v>699157261</v>
          </cell>
          <cell r="M1295">
            <v>92866690.090000018</v>
          </cell>
          <cell r="N1295">
            <v>2562546.31</v>
          </cell>
          <cell r="R1295">
            <v>95429236.400000021</v>
          </cell>
          <cell r="S1295">
            <v>728965903</v>
          </cell>
          <cell r="T1295">
            <v>120551.27</v>
          </cell>
          <cell r="U1295">
            <v>73884.12000000001</v>
          </cell>
          <cell r="V1295">
            <v>75.69</v>
          </cell>
          <cell r="W1295">
            <v>-213619977.91999999</v>
          </cell>
          <cell r="AA1295">
            <v>0</v>
          </cell>
          <cell r="AC1295">
            <v>8086883608.2999992</v>
          </cell>
        </row>
        <row r="1296">
          <cell r="D1296" t="str">
            <v>Backout from COGS 1: 70704 US FX</v>
          </cell>
          <cell r="E1296">
            <v>59764.340000000004</v>
          </cell>
          <cell r="F1296">
            <v>0</v>
          </cell>
          <cell r="G1296">
            <v>0</v>
          </cell>
          <cell r="H1296">
            <v>0</v>
          </cell>
          <cell r="I1296">
            <v>0</v>
          </cell>
          <cell r="J1296">
            <v>0</v>
          </cell>
          <cell r="K1296">
            <v>59764.340000000004</v>
          </cell>
          <cell r="L1296">
            <v>0</v>
          </cell>
          <cell r="M1296">
            <v>0</v>
          </cell>
          <cell r="N1296">
            <v>0</v>
          </cell>
          <cell r="O1296">
            <v>0</v>
          </cell>
          <cell r="P1296">
            <v>0</v>
          </cell>
          <cell r="Q1296">
            <v>0</v>
          </cell>
          <cell r="R1296">
            <v>0</v>
          </cell>
          <cell r="S1296">
            <v>0</v>
          </cell>
          <cell r="T1296">
            <v>0</v>
          </cell>
          <cell r="U1296">
            <v>0</v>
          </cell>
          <cell r="V1296">
            <v>0</v>
          </cell>
          <cell r="W1296">
            <v>0</v>
          </cell>
          <cell r="AA1296">
            <v>0</v>
          </cell>
          <cell r="AC1296">
            <v>59764.340000000004</v>
          </cell>
        </row>
        <row r="1297">
          <cell r="D1297" t="str">
            <v>Backout from COGS 1: 61093 US FX</v>
          </cell>
          <cell r="E1297">
            <v>0</v>
          </cell>
          <cell r="F1297">
            <v>0</v>
          </cell>
          <cell r="G1297">
            <v>0</v>
          </cell>
          <cell r="H1297">
            <v>0</v>
          </cell>
          <cell r="I1297">
            <v>0</v>
          </cell>
          <cell r="J1297">
            <v>0</v>
          </cell>
          <cell r="K1297">
            <v>0</v>
          </cell>
          <cell r="L1297">
            <v>0</v>
          </cell>
          <cell r="M1297">
            <v>0</v>
          </cell>
          <cell r="N1297">
            <v>0</v>
          </cell>
          <cell r="O1297">
            <v>0</v>
          </cell>
          <cell r="P1297">
            <v>0</v>
          </cell>
          <cell r="Q1297">
            <v>0</v>
          </cell>
          <cell r="R1297">
            <v>0</v>
          </cell>
          <cell r="S1297">
            <v>0</v>
          </cell>
          <cell r="T1297">
            <v>0</v>
          </cell>
          <cell r="U1297">
            <v>0</v>
          </cell>
          <cell r="V1297">
            <v>0</v>
          </cell>
          <cell r="W1297">
            <v>0</v>
          </cell>
          <cell r="AA1297">
            <v>0</v>
          </cell>
          <cell r="AC1297">
            <v>0</v>
          </cell>
        </row>
        <row r="1298">
          <cell r="D1298" t="str">
            <v>Backout from COGS 1: 53001 US FX</v>
          </cell>
          <cell r="E1298">
            <v>27064593.52</v>
          </cell>
          <cell r="F1298">
            <v>0</v>
          </cell>
          <cell r="G1298">
            <v>0</v>
          </cell>
          <cell r="H1298">
            <v>0</v>
          </cell>
          <cell r="I1298">
            <v>0</v>
          </cell>
          <cell r="J1298">
            <v>0</v>
          </cell>
          <cell r="K1298">
            <v>27064593.52</v>
          </cell>
          <cell r="L1298">
            <v>0</v>
          </cell>
          <cell r="M1298">
            <v>0</v>
          </cell>
          <cell r="N1298">
            <v>0</v>
          </cell>
          <cell r="O1298">
            <v>0</v>
          </cell>
          <cell r="P1298">
            <v>0</v>
          </cell>
          <cell r="Q1298">
            <v>0</v>
          </cell>
          <cell r="R1298">
            <v>0</v>
          </cell>
          <cell r="S1298">
            <v>0</v>
          </cell>
          <cell r="T1298">
            <v>0</v>
          </cell>
          <cell r="U1298">
            <v>0</v>
          </cell>
          <cell r="V1298">
            <v>0</v>
          </cell>
          <cell r="W1298">
            <v>0</v>
          </cell>
          <cell r="AA1298">
            <v>0</v>
          </cell>
          <cell r="AC1298">
            <v>27064593.52</v>
          </cell>
        </row>
        <row r="1299">
          <cell r="D1299" t="str">
            <v>Add-in 3rd Pty Courier Fees (IC Mngmt)</v>
          </cell>
          <cell r="E1299">
            <v>0</v>
          </cell>
          <cell r="F1299">
            <v>0</v>
          </cell>
          <cell r="G1299">
            <v>0</v>
          </cell>
          <cell r="H1299">
            <v>0</v>
          </cell>
          <cell r="I1299">
            <v>0</v>
          </cell>
          <cell r="J1299">
            <v>0</v>
          </cell>
          <cell r="K1299">
            <v>0</v>
          </cell>
          <cell r="L1299">
            <v>0</v>
          </cell>
          <cell r="M1299">
            <v>0</v>
          </cell>
          <cell r="N1299">
            <v>0</v>
          </cell>
          <cell r="O1299">
            <v>0</v>
          </cell>
          <cell r="P1299">
            <v>0</v>
          </cell>
          <cell r="Q1299">
            <v>0</v>
          </cell>
          <cell r="R1299">
            <v>0</v>
          </cell>
          <cell r="S1299">
            <v>0</v>
          </cell>
          <cell r="T1299">
            <v>0</v>
          </cell>
          <cell r="U1299">
            <v>0</v>
          </cell>
          <cell r="V1299">
            <v>0</v>
          </cell>
          <cell r="W1299">
            <v>0</v>
          </cell>
          <cell r="AA1299">
            <v>0</v>
          </cell>
          <cell r="AC1299">
            <v>0</v>
          </cell>
        </row>
        <row r="1300">
          <cell r="D1300" t="str">
            <v>Reclassification of Revenue Items</v>
          </cell>
          <cell r="E1300">
            <v>-5446098</v>
          </cell>
        </row>
        <row r="1301">
          <cell r="D1301" t="str">
            <v>Reclassification of Revenue Items</v>
          </cell>
          <cell r="E1301">
            <v>-27400479.620000001</v>
          </cell>
        </row>
        <row r="1302">
          <cell r="D1302" t="str">
            <v>Reclassification of Revenue Items</v>
          </cell>
          <cell r="E1302">
            <v>-29645225.23</v>
          </cell>
        </row>
        <row r="1303">
          <cell r="D1303" t="str">
            <v>Reclassification of Revenue Items</v>
          </cell>
          <cell r="E1303">
            <v>0</v>
          </cell>
          <cell r="F1303">
            <v>26400000</v>
          </cell>
        </row>
        <row r="1304">
          <cell r="D1304" t="str">
            <v>Intercompany Purchases</v>
          </cell>
          <cell r="E1304">
            <v>0</v>
          </cell>
          <cell r="F1304">
            <v>0</v>
          </cell>
          <cell r="G1304">
            <v>0</v>
          </cell>
          <cell r="H1304">
            <v>0</v>
          </cell>
          <cell r="I1304">
            <v>0</v>
          </cell>
          <cell r="J1304">
            <v>0</v>
          </cell>
          <cell r="K1304">
            <v>0</v>
          </cell>
          <cell r="L1304">
            <v>0</v>
          </cell>
          <cell r="M1304">
            <v>0</v>
          </cell>
          <cell r="N1304">
            <v>0</v>
          </cell>
          <cell r="S1304">
            <v>0</v>
          </cell>
          <cell r="T1304">
            <v>0</v>
          </cell>
          <cell r="U1304">
            <v>0</v>
          </cell>
          <cell r="V1304">
            <v>0</v>
          </cell>
          <cell r="W1304">
            <v>0</v>
          </cell>
          <cell r="AA1304">
            <v>0</v>
          </cell>
          <cell r="AC1304">
            <v>0</v>
          </cell>
        </row>
        <row r="1305">
          <cell r="D1305" t="str">
            <v>Intercompany Management Fees</v>
          </cell>
          <cell r="E1305">
            <v>0</v>
          </cell>
          <cell r="F1305">
            <v>0</v>
          </cell>
          <cell r="G1305">
            <v>0</v>
          </cell>
          <cell r="H1305">
            <v>0</v>
          </cell>
          <cell r="I1305">
            <v>0</v>
          </cell>
          <cell r="J1305">
            <v>0</v>
          </cell>
          <cell r="L1305">
            <v>0</v>
          </cell>
          <cell r="M1305">
            <v>0</v>
          </cell>
          <cell r="N1305">
            <v>0</v>
          </cell>
          <cell r="S1305">
            <v>14247520</v>
          </cell>
          <cell r="T1305">
            <v>0</v>
          </cell>
          <cell r="U1305">
            <v>0</v>
          </cell>
          <cell r="V1305">
            <v>0</v>
          </cell>
          <cell r="W1305">
            <v>-14247520</v>
          </cell>
          <cell r="AA1305">
            <v>0</v>
          </cell>
          <cell r="AC1305">
            <v>0</v>
          </cell>
        </row>
        <row r="1306">
          <cell r="C1306" t="str">
            <v>50811</v>
          </cell>
          <cell r="D1306" t="str">
            <v>Courier Charges-3rd Party</v>
          </cell>
          <cell r="E1306">
            <v>0</v>
          </cell>
          <cell r="F1306">
            <v>0</v>
          </cell>
          <cell r="G1306">
            <v>0</v>
          </cell>
          <cell r="H1306">
            <v>0</v>
          </cell>
          <cell r="I1306">
            <v>0</v>
          </cell>
          <cell r="J1306">
            <v>0</v>
          </cell>
          <cell r="L1306">
            <v>0</v>
          </cell>
          <cell r="M1306">
            <v>0</v>
          </cell>
          <cell r="N1306">
            <v>0</v>
          </cell>
          <cell r="S1306">
            <v>0</v>
          </cell>
          <cell r="T1306">
            <v>0</v>
          </cell>
          <cell r="U1306">
            <v>0</v>
          </cell>
          <cell r="V1306">
            <v>0</v>
          </cell>
          <cell r="W1306">
            <v>0</v>
          </cell>
          <cell r="AA1306">
            <v>0</v>
          </cell>
          <cell r="AC1306">
            <v>0</v>
          </cell>
        </row>
        <row r="1307">
          <cell r="D1307" t="str">
            <v>Intercompany Management Fees</v>
          </cell>
          <cell r="E1307">
            <v>0</v>
          </cell>
          <cell r="F1307">
            <v>0</v>
          </cell>
          <cell r="G1307">
            <v>0</v>
          </cell>
          <cell r="H1307">
            <v>0</v>
          </cell>
          <cell r="I1307">
            <v>0</v>
          </cell>
          <cell r="J1307">
            <v>0</v>
          </cell>
          <cell r="K1307">
            <v>0</v>
          </cell>
          <cell r="L1307">
            <v>0</v>
          </cell>
          <cell r="M1307">
            <v>0</v>
          </cell>
          <cell r="N1307">
            <v>0</v>
          </cell>
          <cell r="O1307">
            <v>0</v>
          </cell>
          <cell r="P1307">
            <v>0</v>
          </cell>
          <cell r="Q1307">
            <v>0</v>
          </cell>
          <cell r="R1307">
            <v>0</v>
          </cell>
          <cell r="S1307">
            <v>14247520</v>
          </cell>
          <cell r="T1307">
            <v>0</v>
          </cell>
          <cell r="U1307">
            <v>0</v>
          </cell>
          <cell r="V1307">
            <v>0</v>
          </cell>
          <cell r="W1307">
            <v>-14247520</v>
          </cell>
          <cell r="AA1307">
            <v>0</v>
          </cell>
          <cell r="AC1307">
            <v>0</v>
          </cell>
        </row>
      </sheetData>
      <sheetData sheetId="1" refreshError="1"/>
      <sheetData sheetId="2" refreshError="1"/>
      <sheetData sheetId="3" refreshError="1"/>
      <sheetData sheetId="4" refreshError="1"/>
      <sheetData sheetId="5"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sues-Comments"/>
      <sheetName val="Variables"/>
      <sheetName val="Proposed Timelines"/>
      <sheetName val="Resources By Business Area"/>
      <sheetName val="IT Transition by Project &amp; Yr"/>
      <sheetName val="2. CIS Horizon w-labour"/>
      <sheetName val="3. CIS Enersource w-labour"/>
      <sheetName val="7. Email Consolidation"/>
      <sheetName val="8. Telecommunications"/>
      <sheetName val="9. Phone System Consolidation"/>
      <sheetName val="10. IT Security Consolidation"/>
      <sheetName val="11. Data Centre Consolidation"/>
      <sheetName val="12. IT Service Desk"/>
      <sheetName val="13. Data Backup and Archiving "/>
      <sheetName val="14. Misc. Systems Consolidation"/>
      <sheetName val="15. CIS HOB w-labour"/>
      <sheetName val="E1. GIS-OMS Horizon"/>
      <sheetName val="E2. GIS-OMS Powerstream"/>
      <sheetName val="E3. SCADA Integration"/>
      <sheetName val="E4. OSI Soft Pi"/>
      <sheetName val="E5. Cascade CMMS"/>
      <sheetName val="E6. GIS-OMS HOBNI"/>
      <sheetName val="Opportunities"/>
    </sheetNames>
    <sheetDataSet>
      <sheetData sheetId="0"/>
      <sheetData sheetId="1">
        <row r="3">
          <cell r="D3">
            <v>140812</v>
          </cell>
        </row>
      </sheetData>
      <sheetData sheetId="2"/>
      <sheetData sheetId="3"/>
      <sheetData sheetId="4"/>
      <sheetData sheetId="5"/>
      <sheetData sheetId="6"/>
      <sheetData sheetId="7">
        <row r="69">
          <cell r="B69">
            <v>990</v>
          </cell>
        </row>
        <row r="70">
          <cell r="B70">
            <v>80</v>
          </cell>
        </row>
        <row r="71">
          <cell r="B71">
            <v>14.35</v>
          </cell>
        </row>
      </sheetData>
      <sheetData sheetId="8"/>
      <sheetData sheetId="9"/>
      <sheetData sheetId="10"/>
      <sheetData sheetId="11"/>
      <sheetData sheetId="12"/>
      <sheetData sheetId="13">
        <row r="24">
          <cell r="B24">
            <v>0</v>
          </cell>
        </row>
      </sheetData>
      <sheetData sheetId="14">
        <row r="14">
          <cell r="D14">
            <v>0</v>
          </cell>
        </row>
      </sheetData>
      <sheetData sheetId="15"/>
      <sheetData sheetId="16">
        <row r="24">
          <cell r="B24">
            <v>0</v>
          </cell>
        </row>
      </sheetData>
      <sheetData sheetId="17">
        <row r="24">
          <cell r="C24">
            <v>0</v>
          </cell>
        </row>
      </sheetData>
      <sheetData sheetId="18">
        <row r="24">
          <cell r="B24">
            <v>0</v>
          </cell>
        </row>
      </sheetData>
      <sheetData sheetId="19">
        <row r="24">
          <cell r="B24">
            <v>0</v>
          </cell>
        </row>
      </sheetData>
      <sheetData sheetId="20">
        <row r="14">
          <cell r="B14">
            <v>84400</v>
          </cell>
        </row>
      </sheetData>
      <sheetData sheetId="21">
        <row r="24">
          <cell r="B24">
            <v>0</v>
          </cell>
        </row>
      </sheetData>
      <sheetData sheetId="22"/>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ECT95"/>
      <sheetName val="Sheet1 (2)"/>
      <sheetName val="Sheet1"/>
      <sheetName val="Global"/>
      <sheetName val="CALC1"/>
    </sheetNames>
    <sheetDataSet>
      <sheetData sheetId="0"/>
      <sheetData sheetId="1"/>
      <sheetData sheetId="2"/>
      <sheetData sheetId="3"/>
      <sheetData sheetId="4" refreshError="1">
        <row r="1">
          <cell r="W1" t="str">
            <v>Supply  to  City  of  Mississauga</v>
          </cell>
          <cell r="AK1" t="str">
            <v>HYDRO   MISSISSAUGA</v>
          </cell>
          <cell r="AR1" t="str">
            <v>AVAILABLE  TRANSFORMER  STATION CAPACITY</v>
          </cell>
          <cell r="AU1" t="str">
            <v>P.F.</v>
          </cell>
          <cell r="AV1">
            <v>0.85</v>
          </cell>
          <cell r="AW1">
            <v>0.97</v>
          </cell>
          <cell r="BC1" t="str">
            <v>Hydro   Mississauga  Load  Forecast</v>
          </cell>
          <cell r="BN1" t="str">
            <v>Hydro   Mississauga  Load  Forecast</v>
          </cell>
          <cell r="BX1" t="str">
            <v>Supply  to  City  of  Mississauga</v>
          </cell>
          <cell r="CF1" t="str">
            <v>Hydro   Mississauga  Load  Forecast</v>
          </cell>
        </row>
        <row r="2">
          <cell r="W2" t="str">
            <v>Summer  Peak  Load  Forecast  (MW)</v>
          </cell>
          <cell r="AK2" t="str">
            <v>Historical   Load Growth   and</v>
          </cell>
          <cell r="BC2" t="str">
            <v>Base  Case</v>
          </cell>
          <cell r="BN2" t="str">
            <v>Base  Case</v>
          </cell>
          <cell r="BX2" t="str">
            <v>Summer  Peak  Load  Forecast  (MW)</v>
          </cell>
          <cell r="CF2" t="str">
            <v>Base  Case</v>
          </cell>
        </row>
        <row r="3">
          <cell r="W3" t="str">
            <v>Per  Area  of  Supply  and  Voltage  Level</v>
          </cell>
          <cell r="Z3">
            <v>34939.600539699073</v>
          </cell>
          <cell r="AK3" t="str">
            <v>Most  Probable  Load Growth  Forecast</v>
          </cell>
          <cell r="AO3">
            <v>34939.600539699073</v>
          </cell>
          <cell r="AR3" t="str">
            <v>STATION</v>
          </cell>
          <cell r="AS3" t="str">
            <v>VOLT.</v>
          </cell>
          <cell r="AT3" t="str">
            <v>TX.RATE.</v>
          </cell>
          <cell r="AU3" t="str">
            <v>SUM.LTR</v>
          </cell>
          <cell r="BC3" t="str">
            <v>Erindale  &amp;  Tomken  44  kV    Area (No Capacitors)</v>
          </cell>
          <cell r="BN3" t="str">
            <v>North   27.6   kV  Area (No Capacitors)</v>
          </cell>
          <cell r="BX3" t="str">
            <v>Erindale &amp; Tomken  44 kV  Area</v>
          </cell>
          <cell r="CF3" t="str">
            <v>Erindale  &amp;  Tomken  44  kV    Area</v>
          </cell>
        </row>
        <row r="4">
          <cell r="AS4" t="str">
            <v>KV</v>
          </cell>
          <cell r="AT4" t="str">
            <v>MVA</v>
          </cell>
          <cell r="AU4" t="str">
            <v>MVA</v>
          </cell>
          <cell r="AV4" t="str">
            <v>MW</v>
          </cell>
        </row>
        <row r="5">
          <cell r="T5" t="str">
            <v>North</v>
          </cell>
          <cell r="U5" t="str">
            <v>South</v>
          </cell>
          <cell r="V5" t="str">
            <v>Richview</v>
          </cell>
          <cell r="W5" t="str">
            <v>Erin. &amp; Tomk.</v>
          </cell>
          <cell r="X5" t="str">
            <v>Bram. &amp; Wood'g</v>
          </cell>
          <cell r="Y5" t="str">
            <v>Noncoincident</v>
          </cell>
          <cell r="Z5" t="str">
            <v>Coincident*</v>
          </cell>
          <cell r="BW5" t="str">
            <v>Erindale</v>
          </cell>
          <cell r="BX5" t="str">
            <v>Tomken</v>
          </cell>
          <cell r="BY5" t="str">
            <v>Total</v>
          </cell>
        </row>
        <row r="6">
          <cell r="S6" t="str">
            <v>Year</v>
          </cell>
          <cell r="T6" t="str">
            <v>27.6  KV  Area</v>
          </cell>
          <cell r="U6" t="str">
            <v>27.6  KV  Area</v>
          </cell>
          <cell r="V6" t="str">
            <v>27.6  KV  Area</v>
          </cell>
          <cell r="W6" t="str">
            <v>44 KV  Area</v>
          </cell>
          <cell r="X6" t="str">
            <v>44 KV  Area</v>
          </cell>
          <cell r="Y6" t="str">
            <v>Peak Load  (TS)</v>
          </cell>
          <cell r="Z6" t="str">
            <v>Peak Load</v>
          </cell>
          <cell r="AI6" t="str">
            <v>Year</v>
          </cell>
          <cell r="AK6" t="str">
            <v>Summer  Peak</v>
          </cell>
          <cell r="AN6" t="str">
            <v xml:space="preserve">%    Growth </v>
          </cell>
          <cell r="AR6" t="str">
            <v>ERINDALE       T5/T6</v>
          </cell>
          <cell r="AS6" t="str">
            <v>44  KV</v>
          </cell>
          <cell r="AT6" t="str">
            <v>2-75/125</v>
          </cell>
          <cell r="AU6">
            <v>156</v>
          </cell>
          <cell r="AV6">
            <v>132.6</v>
          </cell>
          <cell r="AW6">
            <v>151.32</v>
          </cell>
          <cell r="BV6" t="str">
            <v>Year</v>
          </cell>
          <cell r="BW6" t="str">
            <v>44  KV  Area</v>
          </cell>
          <cell r="BX6" t="str">
            <v>44  KV  Area</v>
          </cell>
          <cell r="BY6" t="str">
            <v>Erin &amp; Tomk</v>
          </cell>
        </row>
        <row r="7">
          <cell r="AK7" t="str">
            <v>Load  (MW)</v>
          </cell>
          <cell r="AN7" t="str">
            <v>Rate  Per  Year</v>
          </cell>
          <cell r="AR7" t="str">
            <v>ERINDALE       T3/T4</v>
          </cell>
          <cell r="AS7" t="str">
            <v>44  KV</v>
          </cell>
          <cell r="AT7" t="str">
            <v>2-75/125</v>
          </cell>
          <cell r="AU7">
            <v>209</v>
          </cell>
          <cell r="AV7">
            <v>177.65</v>
          </cell>
          <cell r="AW7">
            <v>202.73</v>
          </cell>
          <cell r="AZ7" t="str">
            <v>Year</v>
          </cell>
          <cell r="BB7" t="str">
            <v>Load (MW)</v>
          </cell>
          <cell r="BD7" t="str">
            <v>Available  LTR</v>
          </cell>
          <cell r="BG7" t="str">
            <v>Difference (1)</v>
          </cell>
          <cell r="BK7" t="str">
            <v>Year</v>
          </cell>
          <cell r="BM7" t="str">
            <v>Load (MW)</v>
          </cell>
          <cell r="BO7" t="str">
            <v>Available  LTR</v>
          </cell>
          <cell r="BR7" t="str">
            <v>Difference (1)</v>
          </cell>
          <cell r="CC7" t="str">
            <v>Year</v>
          </cell>
          <cell r="CE7" t="str">
            <v>Load (MW)</v>
          </cell>
          <cell r="CG7" t="str">
            <v>Available  LTR</v>
          </cell>
        </row>
        <row r="8">
          <cell r="S8">
            <v>1991</v>
          </cell>
          <cell r="T8">
            <v>147.43584352164999</v>
          </cell>
          <cell r="U8">
            <v>245.8871827675101</v>
          </cell>
          <cell r="V8">
            <v>44.556697762924067</v>
          </cell>
          <cell r="W8">
            <v>557.55484047645677</v>
          </cell>
          <cell r="X8">
            <v>108.23782075369071</v>
          </cell>
          <cell r="Y8">
            <v>1103.6723852822317</v>
          </cell>
          <cell r="Z8">
            <v>1051.7997831739667</v>
          </cell>
          <cell r="BV8">
            <v>1991</v>
          </cell>
          <cell r="BW8">
            <v>304.73447515987442</v>
          </cell>
          <cell r="BX8">
            <v>252.8203653165823</v>
          </cell>
          <cell r="BY8">
            <v>557.55484047645677</v>
          </cell>
        </row>
        <row r="9">
          <cell r="AR9" t="str">
            <v>TOTAL  ERINDALE</v>
          </cell>
          <cell r="AS9" t="str">
            <v>44  KV</v>
          </cell>
          <cell r="AU9">
            <v>365</v>
          </cell>
          <cell r="AV9">
            <v>310.25</v>
          </cell>
          <cell r="AW9">
            <v>354.04999999999995</v>
          </cell>
        </row>
        <row r="10">
          <cell r="S10">
            <v>1992</v>
          </cell>
          <cell r="T10">
            <v>180.89904932814056</v>
          </cell>
          <cell r="U10">
            <v>255.32314558364271</v>
          </cell>
          <cell r="V10">
            <v>52.591276347365259</v>
          </cell>
          <cell r="W10">
            <v>588.24626053339966</v>
          </cell>
          <cell r="X10">
            <v>112.88611530409567</v>
          </cell>
          <cell r="Y10">
            <v>1189.9458470966438</v>
          </cell>
          <cell r="Z10">
            <v>1134.0183922831015</v>
          </cell>
          <cell r="AH10" t="str">
            <v>-</v>
          </cell>
          <cell r="AI10">
            <v>1980</v>
          </cell>
          <cell r="AK10">
            <v>510</v>
          </cell>
          <cell r="AN10" t="str">
            <v>-</v>
          </cell>
          <cell r="AZ10">
            <v>1990</v>
          </cell>
          <cell r="BB10">
            <v>548.5</v>
          </cell>
          <cell r="BD10">
            <v>466</v>
          </cell>
          <cell r="BG10">
            <v>-82.5</v>
          </cell>
          <cell r="BK10">
            <v>1990</v>
          </cell>
          <cell r="BM10">
            <v>139.19999999999999</v>
          </cell>
          <cell r="BO10">
            <v>210</v>
          </cell>
          <cell r="BR10">
            <v>70.800000000000011</v>
          </cell>
          <cell r="BV10">
            <v>1992</v>
          </cell>
          <cell r="BW10">
            <v>325.39595079838045</v>
          </cell>
          <cell r="BX10">
            <v>262.85030973501915</v>
          </cell>
          <cell r="BY10">
            <v>588.24626053339966</v>
          </cell>
          <cell r="CC10">
            <v>1991</v>
          </cell>
          <cell r="CE10">
            <v>557.55484047645677</v>
          </cell>
          <cell r="CG10">
            <v>610</v>
          </cell>
          <cell r="CH10" t="str">
            <v>.(2)</v>
          </cell>
        </row>
        <row r="11">
          <cell r="AH11" t="str">
            <v>|</v>
          </cell>
          <cell r="AN11" t="str">
            <v>|</v>
          </cell>
          <cell r="AR11" t="str">
            <v>TOMKEN         T1/T2</v>
          </cell>
          <cell r="AS11" t="str">
            <v>44  KV</v>
          </cell>
          <cell r="AT11" t="str">
            <v>2-75/125</v>
          </cell>
          <cell r="AU11">
            <v>183</v>
          </cell>
          <cell r="AV11">
            <v>155.54999999999998</v>
          </cell>
          <cell r="AW11">
            <v>177.51</v>
          </cell>
        </row>
        <row r="12">
          <cell r="S12">
            <v>1993</v>
          </cell>
          <cell r="T12">
            <v>219.7081847430689</v>
          </cell>
          <cell r="U12">
            <v>274.6368327253964</v>
          </cell>
          <cell r="V12">
            <v>57.275045087054039</v>
          </cell>
          <cell r="W12">
            <v>630.97518552557381</v>
          </cell>
          <cell r="X12">
            <v>120.67825820922195</v>
          </cell>
          <cell r="Y12">
            <v>1303.273506290315</v>
          </cell>
          <cell r="Z12">
            <v>1242.0196514946701</v>
          </cell>
          <cell r="AH12" t="str">
            <v>|</v>
          </cell>
          <cell r="AI12">
            <v>1981</v>
          </cell>
          <cell r="AK12">
            <v>556</v>
          </cell>
          <cell r="AN12" t="str">
            <v>|</v>
          </cell>
          <cell r="AR12" t="str">
            <v>TOMKEN        T3/T4</v>
          </cell>
          <cell r="AS12" t="str">
            <v>44   KV</v>
          </cell>
          <cell r="AT12" t="str">
            <v>2-75/125</v>
          </cell>
          <cell r="AU12">
            <v>170</v>
          </cell>
          <cell r="AV12">
            <v>144.5</v>
          </cell>
          <cell r="AW12">
            <v>164.9</v>
          </cell>
          <cell r="AZ12">
            <v>1991</v>
          </cell>
          <cell r="BB12">
            <v>558.32174108851029</v>
          </cell>
          <cell r="BD12">
            <v>610</v>
          </cell>
          <cell r="BE12" t="str">
            <v>.(2)</v>
          </cell>
          <cell r="BG12">
            <v>51.678258911489706</v>
          </cell>
          <cell r="BK12">
            <v>1991</v>
          </cell>
          <cell r="BM12">
            <v>165.91008991212027</v>
          </cell>
          <cell r="BO12">
            <v>210</v>
          </cell>
          <cell r="BR12">
            <v>44.08991008787973</v>
          </cell>
          <cell r="BV12">
            <v>1993</v>
          </cell>
          <cell r="BW12">
            <v>356.55351887996346</v>
          </cell>
          <cell r="BX12">
            <v>274.4216666456104</v>
          </cell>
          <cell r="BY12">
            <v>630.97518552557381</v>
          </cell>
          <cell r="CC12">
            <v>1992</v>
          </cell>
          <cell r="CE12">
            <v>588.24626053339966</v>
          </cell>
          <cell r="CG12">
            <v>610</v>
          </cell>
        </row>
        <row r="13">
          <cell r="AH13" t="str">
            <v>|</v>
          </cell>
          <cell r="AN13" t="str">
            <v>|</v>
          </cell>
        </row>
        <row r="14">
          <cell r="S14">
            <v>1994</v>
          </cell>
          <cell r="T14">
            <v>256.92486624071876</v>
          </cell>
          <cell r="U14">
            <v>280.86231424518019</v>
          </cell>
          <cell r="V14">
            <v>61.041665859024455</v>
          </cell>
          <cell r="W14">
            <v>672.09696506882665</v>
          </cell>
          <cell r="X14">
            <v>125.73784526860348</v>
          </cell>
          <cell r="Y14">
            <v>1396.6636566823536</v>
          </cell>
          <cell r="Z14">
            <v>1331.0204648182828</v>
          </cell>
          <cell r="AH14" t="str">
            <v>|</v>
          </cell>
          <cell r="AI14">
            <v>1982</v>
          </cell>
          <cell r="AK14">
            <v>560</v>
          </cell>
          <cell r="AN14" t="str">
            <v>|</v>
          </cell>
          <cell r="AR14" t="str">
            <v>TOTAL   TOMKEN</v>
          </cell>
          <cell r="AS14" t="str">
            <v>44  KV</v>
          </cell>
          <cell r="AU14">
            <v>353</v>
          </cell>
          <cell r="AV14">
            <v>300.04999999999995</v>
          </cell>
          <cell r="AW14">
            <v>342.40999999999997</v>
          </cell>
          <cell r="AZ14">
            <v>1992</v>
          </cell>
          <cell r="BB14">
            <v>585.4</v>
          </cell>
          <cell r="BD14">
            <v>610</v>
          </cell>
          <cell r="BG14">
            <v>24.600000000000023</v>
          </cell>
          <cell r="BK14">
            <v>1992</v>
          </cell>
          <cell r="BM14">
            <v>194.1</v>
          </cell>
          <cell r="BO14">
            <v>210</v>
          </cell>
          <cell r="BR14">
            <v>15.900000000000006</v>
          </cell>
          <cell r="BV14">
            <v>1994</v>
          </cell>
          <cell r="BW14">
            <v>383.77376254490662</v>
          </cell>
          <cell r="BX14">
            <v>288.32320252392003</v>
          </cell>
          <cell r="BY14">
            <v>672.09696506882665</v>
          </cell>
          <cell r="CC14">
            <v>1993</v>
          </cell>
          <cell r="CE14">
            <v>630.97518552557381</v>
          </cell>
          <cell r="CG14">
            <v>682</v>
          </cell>
          <cell r="CH14" t="str">
            <v>.(3)</v>
          </cell>
        </row>
        <row r="15">
          <cell r="AH15" t="str">
            <v>|</v>
          </cell>
          <cell r="AN15">
            <v>5.291848906511043E-2</v>
          </cell>
        </row>
        <row r="16">
          <cell r="S16">
            <v>1995</v>
          </cell>
          <cell r="T16">
            <v>303.31836321687103</v>
          </cell>
          <cell r="U16">
            <v>289.39169676007549</v>
          </cell>
          <cell r="V16">
            <v>65.101076549152083</v>
          </cell>
          <cell r="W16">
            <v>707.79578371759862</v>
          </cell>
          <cell r="X16">
            <v>131.79222227347196</v>
          </cell>
          <cell r="Y16">
            <v>1497.3991425171691</v>
          </cell>
          <cell r="Z16">
            <v>1427.0213828188621</v>
          </cell>
          <cell r="AH16" t="str">
            <v>|</v>
          </cell>
          <cell r="AI16">
            <v>1983</v>
          </cell>
          <cell r="AK16">
            <v>617</v>
          </cell>
          <cell r="AN16" t="str">
            <v>|</v>
          </cell>
          <cell r="AR16" t="str">
            <v>TOTAL   ERIN/TOMK</v>
          </cell>
          <cell r="AS16" t="str">
            <v>44  KV</v>
          </cell>
          <cell r="AU16">
            <v>718</v>
          </cell>
          <cell r="AV16">
            <v>610.29999999999995</v>
          </cell>
          <cell r="AW16">
            <v>696.45999999999992</v>
          </cell>
          <cell r="AZ16">
            <v>1993</v>
          </cell>
          <cell r="BB16">
            <v>639.5</v>
          </cell>
          <cell r="BD16">
            <v>755</v>
          </cell>
          <cell r="BE16" t="str">
            <v>.(3)</v>
          </cell>
          <cell r="BG16">
            <v>115.5</v>
          </cell>
          <cell r="BK16">
            <v>1993</v>
          </cell>
          <cell r="BM16">
            <v>223.2</v>
          </cell>
          <cell r="BO16">
            <v>355</v>
          </cell>
          <cell r="BP16" t="str">
            <v>.(2)</v>
          </cell>
          <cell r="BR16">
            <v>131.80000000000001</v>
          </cell>
          <cell r="BV16">
            <v>1995</v>
          </cell>
          <cell r="BW16">
            <v>402.93024031925762</v>
          </cell>
          <cell r="BX16">
            <v>304.86554339834106</v>
          </cell>
          <cell r="BY16">
            <v>707.79578371759862</v>
          </cell>
          <cell r="CC16">
            <v>1994</v>
          </cell>
          <cell r="CE16">
            <v>672.09696506882665</v>
          </cell>
          <cell r="CG16">
            <v>682</v>
          </cell>
        </row>
        <row r="17">
          <cell r="AH17" t="str">
            <v>|</v>
          </cell>
          <cell r="AN17" t="str">
            <v>|</v>
          </cell>
        </row>
        <row r="18">
          <cell r="S18">
            <v>1996</v>
          </cell>
          <cell r="T18">
            <v>335.84545948786297</v>
          </cell>
          <cell r="U18">
            <v>305.30225450503383</v>
          </cell>
          <cell r="V18">
            <v>69.547408585814509</v>
          </cell>
          <cell r="W18">
            <v>755.84045958794582</v>
          </cell>
          <cell r="X18">
            <v>138.944358488906</v>
          </cell>
          <cell r="Y18">
            <v>1605.479940655563</v>
          </cell>
          <cell r="Z18">
            <v>1530.0223834447515</v>
          </cell>
          <cell r="AH18" t="str">
            <v>|</v>
          </cell>
          <cell r="AI18">
            <v>1984</v>
          </cell>
          <cell r="AK18">
            <v>630</v>
          </cell>
          <cell r="AN18" t="str">
            <v>|</v>
          </cell>
          <cell r="AR18" t="str">
            <v xml:space="preserve">LORNE  PARK </v>
          </cell>
          <cell r="AS18" t="str">
            <v>27.6KV</v>
          </cell>
          <cell r="AT18" t="str">
            <v>2-75/125</v>
          </cell>
          <cell r="AU18">
            <v>190</v>
          </cell>
          <cell r="AV18">
            <v>161.5</v>
          </cell>
          <cell r="AW18">
            <v>184.29999999999998</v>
          </cell>
          <cell r="AZ18">
            <v>1994</v>
          </cell>
          <cell r="BB18">
            <v>657.30504836137845</v>
          </cell>
          <cell r="BD18">
            <v>755</v>
          </cell>
          <cell r="BG18">
            <v>97.694951638621546</v>
          </cell>
          <cell r="BK18">
            <v>1994</v>
          </cell>
          <cell r="BM18">
            <v>278.4377000951506</v>
          </cell>
          <cell r="BO18">
            <v>355</v>
          </cell>
          <cell r="BR18">
            <v>76.562299904849397</v>
          </cell>
          <cell r="BV18">
            <v>1996</v>
          </cell>
          <cell r="BW18">
            <v>432.71889012228638</v>
          </cell>
          <cell r="BX18">
            <v>323.12156946565938</v>
          </cell>
          <cell r="BY18">
            <v>755.84045958794582</v>
          </cell>
          <cell r="CC18">
            <v>1995</v>
          </cell>
          <cell r="CE18">
            <v>707.79578371759862</v>
          </cell>
          <cell r="CG18">
            <v>844</v>
          </cell>
          <cell r="CH18" t="str">
            <v>.(4)</v>
          </cell>
        </row>
        <row r="19">
          <cell r="AH19" t="str">
            <v>|</v>
          </cell>
          <cell r="AN19" t="str">
            <v>|</v>
          </cell>
        </row>
        <row r="20">
          <cell r="S20">
            <v>1997</v>
          </cell>
          <cell r="T20">
            <v>363.96490268707407</v>
          </cell>
          <cell r="U20">
            <v>321.40558028829753</v>
          </cell>
          <cell r="V20">
            <v>74.223675701390476</v>
          </cell>
          <cell r="W20">
            <v>816.00112510996269</v>
          </cell>
          <cell r="X20">
            <v>145.31071284507502</v>
          </cell>
          <cell r="Y20">
            <v>1720.9059966317998</v>
          </cell>
          <cell r="Z20">
            <v>1640.0234147901051</v>
          </cell>
          <cell r="AH20" t="str">
            <v>Actual</v>
          </cell>
          <cell r="AI20">
            <v>1985</v>
          </cell>
          <cell r="AK20">
            <v>660</v>
          </cell>
          <cell r="AN20" t="str">
            <v>-</v>
          </cell>
          <cell r="AR20" t="str">
            <v>COOKSVILLE</v>
          </cell>
          <cell r="AS20" t="str">
            <v>27.6KV</v>
          </cell>
          <cell r="AT20" t="str">
            <v>4-50/83</v>
          </cell>
          <cell r="AU20">
            <v>101</v>
          </cell>
          <cell r="AV20">
            <v>85.85</v>
          </cell>
          <cell r="AW20">
            <v>97.97</v>
          </cell>
          <cell r="AZ20">
            <v>1995</v>
          </cell>
          <cell r="BB20">
            <v>699.87117660652814</v>
          </cell>
          <cell r="BD20">
            <v>755</v>
          </cell>
          <cell r="BG20">
            <v>55.128823393471862</v>
          </cell>
          <cell r="BK20">
            <v>1995</v>
          </cell>
          <cell r="BM20">
            <v>311.24297032794163</v>
          </cell>
          <cell r="BO20">
            <v>355</v>
          </cell>
          <cell r="BR20">
            <v>43.757029672058366</v>
          </cell>
          <cell r="BV20">
            <v>1997</v>
          </cell>
          <cell r="BW20">
            <v>472.91943347576535</v>
          </cell>
          <cell r="BX20">
            <v>343.08169163419728</v>
          </cell>
          <cell r="BY20">
            <v>816.00112510996269</v>
          </cell>
          <cell r="CC20">
            <v>1996</v>
          </cell>
          <cell r="CE20">
            <v>755.84045958794582</v>
          </cell>
          <cell r="CG20">
            <v>844</v>
          </cell>
        </row>
        <row r="21">
          <cell r="AH21" t="str">
            <v>|</v>
          </cell>
          <cell r="AN21" t="str">
            <v>|</v>
          </cell>
        </row>
        <row r="22">
          <cell r="S22">
            <v>1998</v>
          </cell>
          <cell r="T22">
            <v>394.15107878677941</v>
          </cell>
          <cell r="U22">
            <v>338.67633663848005</v>
          </cell>
          <cell r="V22">
            <v>79.247231681694771</v>
          </cell>
          <cell r="W22">
            <v>880.49034301447762</v>
          </cell>
          <cell r="X22">
            <v>152.16164596133103</v>
          </cell>
          <cell r="Y22">
            <v>1844.726636082763</v>
          </cell>
          <cell r="Z22">
            <v>1758.024484186873</v>
          </cell>
          <cell r="AH22" t="str">
            <v>|</v>
          </cell>
          <cell r="AI22">
            <v>1986</v>
          </cell>
          <cell r="AK22">
            <v>723</v>
          </cell>
          <cell r="AN22" t="str">
            <v>|</v>
          </cell>
          <cell r="AR22" t="str">
            <v>WOODBRIGE*</v>
          </cell>
          <cell r="AS22" t="str">
            <v>44   KV</v>
          </cell>
          <cell r="AT22" t="str">
            <v>2-75/125</v>
          </cell>
          <cell r="AU22">
            <v>46</v>
          </cell>
          <cell r="AV22">
            <v>39.1</v>
          </cell>
          <cell r="AW22">
            <v>44.62</v>
          </cell>
          <cell r="AZ22">
            <v>1996</v>
          </cell>
          <cell r="BB22">
            <v>744.04500761978852</v>
          </cell>
          <cell r="BD22">
            <v>755</v>
          </cell>
          <cell r="BG22">
            <v>10.954992380211479</v>
          </cell>
          <cell r="BK22">
            <v>1996</v>
          </cell>
          <cell r="BM22">
            <v>347.64091145602009</v>
          </cell>
          <cell r="BO22">
            <v>355</v>
          </cell>
          <cell r="BR22">
            <v>7.3590885439799081</v>
          </cell>
          <cell r="BV22">
            <v>1998</v>
          </cell>
          <cell r="BW22">
            <v>523.85037390320531</v>
          </cell>
          <cell r="BX22">
            <v>356.63996911127231</v>
          </cell>
          <cell r="BY22">
            <v>880.49034301447762</v>
          </cell>
          <cell r="CC22">
            <v>1997</v>
          </cell>
          <cell r="CE22">
            <v>816.00112510996269</v>
          </cell>
          <cell r="CG22">
            <v>844</v>
          </cell>
        </row>
        <row r="23">
          <cell r="AH23" t="str">
            <v>|</v>
          </cell>
          <cell r="AN23" t="str">
            <v>|</v>
          </cell>
        </row>
        <row r="24">
          <cell r="S24">
            <v>1999</v>
          </cell>
          <cell r="T24">
            <v>426.66117722759986</v>
          </cell>
          <cell r="U24">
            <v>357.26546312107064</v>
          </cell>
          <cell r="V24">
            <v>84.661197701254224</v>
          </cell>
          <cell r="W24">
            <v>949.84491075445339</v>
          </cell>
          <cell r="X24">
            <v>159.55843449438956</v>
          </cell>
          <cell r="Y24">
            <v>1977.9911832987677</v>
          </cell>
          <cell r="Z24">
            <v>1885.0255976837257</v>
          </cell>
          <cell r="AH24" t="str">
            <v>|</v>
          </cell>
          <cell r="AI24">
            <v>1987</v>
          </cell>
          <cell r="AK24">
            <v>814</v>
          </cell>
          <cell r="AN24" t="str">
            <v>|</v>
          </cell>
          <cell r="AR24" t="str">
            <v>BRAMALEA*      ( 117 MVA)</v>
          </cell>
          <cell r="AS24" t="str">
            <v>44  KV</v>
          </cell>
          <cell r="AT24" t="str">
            <v>2-50/83</v>
          </cell>
          <cell r="AU24">
            <v>56</v>
          </cell>
          <cell r="AV24">
            <v>47.6</v>
          </cell>
          <cell r="AW24">
            <v>54.32</v>
          </cell>
          <cell r="AZ24">
            <v>1997</v>
          </cell>
          <cell r="BB24">
            <v>802.7109153995093</v>
          </cell>
          <cell r="BD24">
            <v>900</v>
          </cell>
          <cell r="BE24" t="str">
            <v>.(3)</v>
          </cell>
          <cell r="BG24">
            <v>97.289084600490696</v>
          </cell>
          <cell r="BK24">
            <v>1997</v>
          </cell>
          <cell r="BM24">
            <v>377.25511239752745</v>
          </cell>
          <cell r="BO24">
            <v>500</v>
          </cell>
          <cell r="BP24" t="str">
            <v>.(2)</v>
          </cell>
          <cell r="BR24">
            <v>122.74488760247255</v>
          </cell>
          <cell r="BV24">
            <v>1999</v>
          </cell>
          <cell r="BW24">
            <v>576.24305927159651</v>
          </cell>
          <cell r="BX24">
            <v>373.60185148285689</v>
          </cell>
          <cell r="BY24">
            <v>949.84491075445339</v>
          </cell>
        </row>
        <row r="25">
          <cell r="AH25" t="str">
            <v>|</v>
          </cell>
          <cell r="AN25">
            <v>9.2672054122554748E-2</v>
          </cell>
        </row>
        <row r="26">
          <cell r="S26">
            <v>2000</v>
          </cell>
          <cell r="T26">
            <v>461.54245265434321</v>
          </cell>
          <cell r="U26">
            <v>377.06314692083544</v>
          </cell>
          <cell r="V26">
            <v>90.463670964526557</v>
          </cell>
          <cell r="W26">
            <v>1024.1503487307477</v>
          </cell>
          <cell r="X26">
            <v>167.48001014672866</v>
          </cell>
          <cell r="Y26">
            <v>2120.6996294171818</v>
          </cell>
          <cell r="Z26">
            <v>2021.0267468345742</v>
          </cell>
          <cell r="AH26" t="str">
            <v>|</v>
          </cell>
          <cell r="AI26">
            <v>1988</v>
          </cell>
          <cell r="AK26">
            <v>904</v>
          </cell>
          <cell r="AN26" t="str">
            <v>|</v>
          </cell>
          <cell r="AR26" t="str">
            <v>BRAMALEA  *</v>
          </cell>
          <cell r="AS26" t="str">
            <v>27.6KV</v>
          </cell>
          <cell r="AT26" t="str">
            <v>2-75/125</v>
          </cell>
          <cell r="AU26">
            <v>77</v>
          </cell>
          <cell r="AV26">
            <v>65.45</v>
          </cell>
          <cell r="AW26">
            <v>74.69</v>
          </cell>
          <cell r="AZ26">
            <v>1998</v>
          </cell>
          <cell r="BB26">
            <v>865.54763122412146</v>
          </cell>
          <cell r="BD26">
            <v>900</v>
          </cell>
          <cell r="BG26">
            <v>34.45236877587854</v>
          </cell>
          <cell r="BK26">
            <v>1998</v>
          </cell>
          <cell r="BM26">
            <v>409.09379057713539</v>
          </cell>
          <cell r="BO26">
            <v>500</v>
          </cell>
          <cell r="BR26">
            <v>90.906209422864606</v>
          </cell>
          <cell r="BV26">
            <v>2000</v>
          </cell>
          <cell r="BW26">
            <v>626.74369703577236</v>
          </cell>
          <cell r="BX26">
            <v>397.40665169497549</v>
          </cell>
          <cell r="BY26">
            <v>1024.1503487307477</v>
          </cell>
        </row>
        <row r="27">
          <cell r="AH27" t="str">
            <v>|</v>
          </cell>
          <cell r="AN27" t="str">
            <v>|</v>
          </cell>
        </row>
        <row r="28">
          <cell r="AH28" t="str">
            <v>|</v>
          </cell>
          <cell r="AI28">
            <v>1989</v>
          </cell>
          <cell r="AK28">
            <v>1011</v>
          </cell>
          <cell r="AN28" t="str">
            <v>|</v>
          </cell>
          <cell r="AR28" t="str">
            <v>OAKVILLE*</v>
          </cell>
          <cell r="AS28" t="str">
            <v>27.6KV</v>
          </cell>
          <cell r="AT28" t="str">
            <v>2-50/83</v>
          </cell>
          <cell r="AU28">
            <v>57</v>
          </cell>
          <cell r="AV28">
            <v>48.449999999999996</v>
          </cell>
          <cell r="AW28">
            <v>55.29</v>
          </cell>
          <cell r="AZ28">
            <v>1999</v>
          </cell>
          <cell r="BB28">
            <v>935.04124260731157</v>
          </cell>
          <cell r="BD28">
            <v>1045</v>
          </cell>
          <cell r="BE28" t="str">
            <v>.(3)</v>
          </cell>
          <cell r="BG28">
            <v>109.95875739268843</v>
          </cell>
          <cell r="BK28">
            <v>1999</v>
          </cell>
          <cell r="BM28">
            <v>441.46484537474169</v>
          </cell>
          <cell r="BO28">
            <v>500</v>
          </cell>
          <cell r="BR28">
            <v>58.535154625258315</v>
          </cell>
        </row>
        <row r="29">
          <cell r="AH29" t="str">
            <v>|</v>
          </cell>
          <cell r="AN29" t="str">
            <v>|</v>
          </cell>
          <cell r="AS29" t="str">
            <v>27.6KV</v>
          </cell>
          <cell r="AT29" t="str">
            <v>2-75/125</v>
          </cell>
          <cell r="AU29">
            <v>125</v>
          </cell>
          <cell r="AV29">
            <v>106.25</v>
          </cell>
          <cell r="AW29">
            <v>121.25</v>
          </cell>
        </row>
        <row r="30">
          <cell r="S30" t="str">
            <v xml:space="preserve">*     Coincident  factor  between  Hydro  Mississauga's  summer  peak  load  </v>
          </cell>
          <cell r="AH30" t="str">
            <v>|</v>
          </cell>
          <cell r="AI30">
            <v>1990</v>
          </cell>
          <cell r="AK30">
            <v>1028</v>
          </cell>
          <cell r="AN30" t="str">
            <v>-</v>
          </cell>
        </row>
        <row r="31">
          <cell r="S31" t="str">
            <v xml:space="preserve">      and the sum  of  its  five  load  areas  summer  peak  loads  is  approximately  0.953</v>
          </cell>
          <cell r="AH31" t="str">
            <v>|</v>
          </cell>
          <cell r="AN31" t="str">
            <v>|</v>
          </cell>
          <cell r="AR31" t="str">
            <v>RICHVIEW*</v>
          </cell>
          <cell r="AS31" t="str">
            <v>27.6KV</v>
          </cell>
          <cell r="AT31" t="str">
            <v>2-50/83</v>
          </cell>
          <cell r="AU31">
            <v>75</v>
          </cell>
          <cell r="AV31">
            <v>63.75</v>
          </cell>
          <cell r="AW31">
            <v>72.75</v>
          </cell>
        </row>
        <row r="32">
          <cell r="AH32" t="str">
            <v>|</v>
          </cell>
          <cell r="AI32">
            <v>1991</v>
          </cell>
          <cell r="AK32">
            <v>1064</v>
          </cell>
          <cell r="AN32" t="str">
            <v>|</v>
          </cell>
          <cell r="AZ32" t="str">
            <v>.(1)</v>
          </cell>
          <cell r="BA32" t="str">
            <v>(Available   LTR   minus   Load)</v>
          </cell>
          <cell r="BK32" t="str">
            <v>.(1)</v>
          </cell>
          <cell r="BL32" t="str">
            <v>(Available   LTR   minus   Load)</v>
          </cell>
        </row>
        <row r="33">
          <cell r="W33" t="str">
            <v>Table     1</v>
          </cell>
          <cell r="AH33" t="str">
            <v>|</v>
          </cell>
          <cell r="AN33" t="str">
            <v>|</v>
          </cell>
          <cell r="AR33" t="str">
            <v>ERINDALE     T!/T2</v>
          </cell>
          <cell r="AS33" t="str">
            <v>27.6KV</v>
          </cell>
          <cell r="AT33" t="str">
            <v>2-75/125</v>
          </cell>
          <cell r="AU33">
            <v>170</v>
          </cell>
          <cell r="AV33">
            <v>144.5</v>
          </cell>
          <cell r="AW33">
            <v>164.9</v>
          </cell>
        </row>
        <row r="34">
          <cell r="AH34" t="str">
            <v>|</v>
          </cell>
          <cell r="AI34">
            <v>1992</v>
          </cell>
          <cell r="AK34">
            <v>1076</v>
          </cell>
          <cell r="AN34" t="str">
            <v>|</v>
          </cell>
          <cell r="AZ34" t="str">
            <v>.(2)</v>
          </cell>
          <cell r="BA34" t="str">
            <v>Tomken  TS  T3/T4</v>
          </cell>
          <cell r="BK34" t="str">
            <v>.(2)</v>
          </cell>
          <cell r="BL34" t="str">
            <v>New  DESN  Unit</v>
          </cell>
        </row>
        <row r="35">
          <cell r="AH35" t="str">
            <v>|</v>
          </cell>
          <cell r="AN35">
            <v>2.5864368406579574E-2</v>
          </cell>
        </row>
        <row r="36">
          <cell r="AH36" t="str">
            <v>|</v>
          </cell>
          <cell r="AI36">
            <v>1993</v>
          </cell>
          <cell r="AK36">
            <v>1095</v>
          </cell>
          <cell r="AN36" t="str">
            <v>|</v>
          </cell>
          <cell r="AR36" t="str">
            <v>T O T A L</v>
          </cell>
          <cell r="AU36">
            <v>1445</v>
          </cell>
          <cell r="AV36">
            <v>1228.25</v>
          </cell>
          <cell r="AW36">
            <v>1401.6499999999999</v>
          </cell>
          <cell r="AZ36" t="str">
            <v>.(3)</v>
          </cell>
          <cell r="BA36" t="str">
            <v>New  DESN  Unit</v>
          </cell>
        </row>
        <row r="37">
          <cell r="AH37" t="str">
            <v>|</v>
          </cell>
          <cell r="AN37" t="str">
            <v>|</v>
          </cell>
        </row>
        <row r="38">
          <cell r="AH38" t="str">
            <v>|</v>
          </cell>
          <cell r="AI38">
            <v>1994</v>
          </cell>
          <cell r="AK38">
            <v>1099</v>
          </cell>
          <cell r="AN38" t="str">
            <v>|</v>
          </cell>
          <cell r="AR38" t="str">
            <v>T O T A L   44  KV  S Y S T E M</v>
          </cell>
          <cell r="AV38">
            <v>697</v>
          </cell>
          <cell r="AW38">
            <v>795.4</v>
          </cell>
        </row>
        <row r="39">
          <cell r="AH39" t="str">
            <v>|</v>
          </cell>
          <cell r="AN39" t="str">
            <v>|</v>
          </cell>
        </row>
        <row r="40">
          <cell r="AH40" t="str">
            <v>-</v>
          </cell>
          <cell r="AI40">
            <v>1995</v>
          </cell>
          <cell r="AK40">
            <v>1168</v>
          </cell>
          <cell r="AN40" t="str">
            <v>-</v>
          </cell>
          <cell r="AR40" t="str">
            <v>NORTH   27.6  kV   SYSTEM</v>
          </cell>
          <cell r="AV40">
            <v>209.95</v>
          </cell>
          <cell r="AW40">
            <v>696.45999999999992</v>
          </cell>
          <cell r="BC40" t="str">
            <v xml:space="preserve">Hydro   Mississauga </v>
          </cell>
          <cell r="BN40" t="str">
            <v xml:space="preserve">Hydro   Mississauga </v>
          </cell>
        </row>
        <row r="41">
          <cell r="AH41" t="str">
            <v>-</v>
          </cell>
          <cell r="AN41" t="str">
            <v>|</v>
          </cell>
          <cell r="BC41" t="str">
            <v>Base  Case   Forecast</v>
          </cell>
          <cell r="BN41" t="str">
            <v>Base  Case   Forecast</v>
          </cell>
        </row>
        <row r="42">
          <cell r="AH42" t="str">
            <v>|</v>
          </cell>
          <cell r="AI42">
            <v>1996</v>
          </cell>
          <cell r="AK42">
            <v>1195</v>
          </cell>
          <cell r="AN42" t="str">
            <v>|</v>
          </cell>
          <cell r="BC42" t="str">
            <v>Erindale  &amp;  Tomken  44  kV    Area</v>
          </cell>
          <cell r="BN42" t="str">
            <v>North   27.6   kV  Area</v>
          </cell>
        </row>
        <row r="43">
          <cell r="AH43" t="str">
            <v>|</v>
          </cell>
          <cell r="AN43" t="str">
            <v>|</v>
          </cell>
        </row>
        <row r="44">
          <cell r="AH44" t="str">
            <v>|</v>
          </cell>
          <cell r="AI44">
            <v>1997</v>
          </cell>
          <cell r="AK44">
            <v>1228</v>
          </cell>
          <cell r="AN44" t="str">
            <v>|</v>
          </cell>
          <cell r="BC44" t="str">
            <v>Future Facility Requirements</v>
          </cell>
          <cell r="BN44" t="str">
            <v>Future Facility Requirements</v>
          </cell>
        </row>
        <row r="45">
          <cell r="AH45" t="str">
            <v>Forecast</v>
          </cell>
          <cell r="AN45">
            <v>3.1965395151428266E-2</v>
          </cell>
        </row>
        <row r="46">
          <cell r="AH46" t="str">
            <v>|</v>
          </cell>
          <cell r="AI46">
            <v>1998</v>
          </cell>
          <cell r="AK46">
            <v>1271</v>
          </cell>
          <cell r="AN46" t="str">
            <v>|</v>
          </cell>
          <cell r="AR46" t="str">
            <v>*Prorated  LTRs  available   for   HM</v>
          </cell>
          <cell r="AZ46">
            <v>1993</v>
          </cell>
          <cell r="BB46" t="str">
            <v>Add   a  44 kV  75/125  MVA  DESN   Unit</v>
          </cell>
          <cell r="BK46">
            <v>1993</v>
          </cell>
          <cell r="BM46" t="str">
            <v>Add   a  27.6 kV  75/125  MVA  DESN   Unit</v>
          </cell>
        </row>
        <row r="47">
          <cell r="AH47" t="str">
            <v>|</v>
          </cell>
          <cell r="AN47" t="str">
            <v>|</v>
          </cell>
        </row>
        <row r="48">
          <cell r="AH48" t="str">
            <v>|</v>
          </cell>
          <cell r="AI48">
            <v>1999</v>
          </cell>
          <cell r="AK48">
            <v>1318</v>
          </cell>
          <cell r="AN48" t="str">
            <v>|</v>
          </cell>
          <cell r="AZ48">
            <v>1997</v>
          </cell>
          <cell r="BB48" t="str">
            <v>Add   a  44 kV  75/125  MVA  DESN   Unit</v>
          </cell>
          <cell r="BK48">
            <v>1997</v>
          </cell>
          <cell r="BM48" t="str">
            <v>Add   a  27.6 kV  75/125  MVA  DESN   Unit</v>
          </cell>
        </row>
        <row r="49">
          <cell r="AH49" t="str">
            <v>|</v>
          </cell>
          <cell r="AN49" t="str">
            <v>|</v>
          </cell>
        </row>
        <row r="50">
          <cell r="AH50" t="str">
            <v>-</v>
          </cell>
          <cell r="AI50">
            <v>2000</v>
          </cell>
          <cell r="AK50">
            <v>1367</v>
          </cell>
          <cell r="AN50" t="str">
            <v>-</v>
          </cell>
          <cell r="AZ50">
            <v>1999</v>
          </cell>
          <cell r="BB50" t="str">
            <v>Add   a  44 kV  75/125  MVA  DESN   Unit</v>
          </cell>
        </row>
      </sheetData>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ECT95"/>
      <sheetName val="Sheet1 (2)"/>
      <sheetName val="Sheet1"/>
      <sheetName val="Global"/>
      <sheetName val="CALC1"/>
    </sheetNames>
    <sheetDataSet>
      <sheetData sheetId="0"/>
      <sheetData sheetId="1"/>
      <sheetData sheetId="2"/>
      <sheetData sheetId="3"/>
      <sheetData sheetId="4" refreshError="1">
        <row r="1">
          <cell r="W1" t="str">
            <v>Supply  to  City  of  Mississauga</v>
          </cell>
          <cell r="AK1" t="str">
            <v>HYDRO   MISSISSAUGA</v>
          </cell>
          <cell r="AR1" t="str">
            <v>AVAILABLE  TRANSFORMER  STATION CAPACITY</v>
          </cell>
          <cell r="AU1" t="str">
            <v>P.F.</v>
          </cell>
          <cell r="AV1">
            <v>0.85</v>
          </cell>
          <cell r="AW1">
            <v>0.97</v>
          </cell>
          <cell r="BC1" t="str">
            <v>Hydro   Mississauga  Load  Forecast</v>
          </cell>
          <cell r="BN1" t="str">
            <v>Hydro   Mississauga  Load  Forecast</v>
          </cell>
          <cell r="BX1" t="str">
            <v>Supply  to  City  of  Mississauga</v>
          </cell>
          <cell r="CF1" t="str">
            <v>Hydro   Mississauga  Load  Forecast</v>
          </cell>
        </row>
        <row r="2">
          <cell r="W2" t="str">
            <v>Summer  Peak  Load  Forecast  (MW)</v>
          </cell>
          <cell r="AK2" t="str">
            <v>Historical   Load Growth   and</v>
          </cell>
          <cell r="BC2" t="str">
            <v>Base  Case</v>
          </cell>
          <cell r="BN2" t="str">
            <v>Base  Case</v>
          </cell>
          <cell r="BX2" t="str">
            <v>Summer  Peak  Load  Forecast  (MW)</v>
          </cell>
          <cell r="CF2" t="str">
            <v>Base  Case</v>
          </cell>
        </row>
        <row r="3">
          <cell r="W3" t="str">
            <v>Per  Area  of  Supply  and  Voltage  Level</v>
          </cell>
          <cell r="Z3">
            <v>34939.600539699073</v>
          </cell>
          <cell r="AK3" t="str">
            <v>Most  Probable  Load Growth  Forecast</v>
          </cell>
          <cell r="AO3">
            <v>34939.600539699073</v>
          </cell>
          <cell r="AR3" t="str">
            <v>STATION</v>
          </cell>
          <cell r="AS3" t="str">
            <v>VOLT.</v>
          </cell>
          <cell r="AT3" t="str">
            <v>TX.RATE.</v>
          </cell>
          <cell r="AU3" t="str">
            <v>SUM.LTR</v>
          </cell>
          <cell r="BC3" t="str">
            <v>Erindale  &amp;  Tomken  44  kV    Area (No Capacitors)</v>
          </cell>
          <cell r="BN3" t="str">
            <v>North   27.6   kV  Area (No Capacitors)</v>
          </cell>
          <cell r="BX3" t="str">
            <v>Erindale &amp; Tomken  44 kV  Area</v>
          </cell>
          <cell r="CF3" t="str">
            <v>Erindale  &amp;  Tomken  44  kV    Area</v>
          </cell>
        </row>
        <row r="4">
          <cell r="AS4" t="str">
            <v>KV</v>
          </cell>
          <cell r="AT4" t="str">
            <v>MVA</v>
          </cell>
          <cell r="AU4" t="str">
            <v>MVA</v>
          </cell>
          <cell r="AV4" t="str">
            <v>MW</v>
          </cell>
        </row>
        <row r="5">
          <cell r="T5" t="str">
            <v>North</v>
          </cell>
          <cell r="U5" t="str">
            <v>South</v>
          </cell>
          <cell r="V5" t="str">
            <v>Richview</v>
          </cell>
          <cell r="W5" t="str">
            <v>Erin. &amp; Tomk.</v>
          </cell>
          <cell r="X5" t="str">
            <v>Bram. &amp; Wood'g</v>
          </cell>
          <cell r="Y5" t="str">
            <v>Noncoincident</v>
          </cell>
          <cell r="Z5" t="str">
            <v>Coincident*</v>
          </cell>
          <cell r="BW5" t="str">
            <v>Erindale</v>
          </cell>
          <cell r="BX5" t="str">
            <v>Tomken</v>
          </cell>
          <cell r="BY5" t="str">
            <v>Total</v>
          </cell>
        </row>
        <row r="6">
          <cell r="S6" t="str">
            <v>Year</v>
          </cell>
          <cell r="T6" t="str">
            <v>27.6  KV  Area</v>
          </cell>
          <cell r="U6" t="str">
            <v>27.6  KV  Area</v>
          </cell>
          <cell r="V6" t="str">
            <v>27.6  KV  Area</v>
          </cell>
          <cell r="W6" t="str">
            <v>44 KV  Area</v>
          </cell>
          <cell r="X6" t="str">
            <v>44 KV  Area</v>
          </cell>
          <cell r="Y6" t="str">
            <v>Peak Load  (TS)</v>
          </cell>
          <cell r="Z6" t="str">
            <v>Peak Load</v>
          </cell>
          <cell r="AI6" t="str">
            <v>Year</v>
          </cell>
          <cell r="AK6" t="str">
            <v>Summer  Peak</v>
          </cell>
          <cell r="AN6" t="str">
            <v xml:space="preserve">%    Growth </v>
          </cell>
          <cell r="AR6" t="str">
            <v>ERINDALE       T5/T6</v>
          </cell>
          <cell r="AS6" t="str">
            <v>44  KV</v>
          </cell>
          <cell r="AT6" t="str">
            <v>2-75/125</v>
          </cell>
          <cell r="AU6">
            <v>156</v>
          </cell>
          <cell r="AV6">
            <v>132.6</v>
          </cell>
          <cell r="AW6">
            <v>151.32</v>
          </cell>
          <cell r="BV6" t="str">
            <v>Year</v>
          </cell>
          <cell r="BW6" t="str">
            <v>44  KV  Area</v>
          </cell>
          <cell r="BX6" t="str">
            <v>44  KV  Area</v>
          </cell>
          <cell r="BY6" t="str">
            <v>Erin &amp; Tomk</v>
          </cell>
        </row>
        <row r="7">
          <cell r="AK7" t="str">
            <v>Load  (MW)</v>
          </cell>
          <cell r="AN7" t="str">
            <v>Rate  Per  Year</v>
          </cell>
          <cell r="AR7" t="str">
            <v>ERINDALE       T3/T4</v>
          </cell>
          <cell r="AS7" t="str">
            <v>44  KV</v>
          </cell>
          <cell r="AT7" t="str">
            <v>2-75/125</v>
          </cell>
          <cell r="AU7">
            <v>209</v>
          </cell>
          <cell r="AV7">
            <v>177.65</v>
          </cell>
          <cell r="AW7">
            <v>202.73</v>
          </cell>
          <cell r="AZ7" t="str">
            <v>Year</v>
          </cell>
          <cell r="BB7" t="str">
            <v>Load (MW)</v>
          </cell>
          <cell r="BD7" t="str">
            <v>Available  LTR</v>
          </cell>
          <cell r="BG7" t="str">
            <v>Difference (1)</v>
          </cell>
          <cell r="BK7" t="str">
            <v>Year</v>
          </cell>
          <cell r="BM7" t="str">
            <v>Load (MW)</v>
          </cell>
          <cell r="BO7" t="str">
            <v>Available  LTR</v>
          </cell>
          <cell r="BR7" t="str">
            <v>Difference (1)</v>
          </cell>
          <cell r="CC7" t="str">
            <v>Year</v>
          </cell>
          <cell r="CE7" t="str">
            <v>Load (MW)</v>
          </cell>
          <cell r="CG7" t="str">
            <v>Available  LTR</v>
          </cell>
        </row>
        <row r="8">
          <cell r="S8">
            <v>1991</v>
          </cell>
          <cell r="T8">
            <v>147.43584352164999</v>
          </cell>
          <cell r="U8">
            <v>245.8871827675101</v>
          </cell>
          <cell r="V8">
            <v>44.556697762924067</v>
          </cell>
          <cell r="W8">
            <v>557.55484047645677</v>
          </cell>
          <cell r="X8">
            <v>108.23782075369071</v>
          </cell>
          <cell r="Y8">
            <v>1103.6723852822317</v>
          </cell>
          <cell r="Z8">
            <v>1051.7997831739667</v>
          </cell>
          <cell r="BV8">
            <v>1991</v>
          </cell>
          <cell r="BW8">
            <v>304.73447515987442</v>
          </cell>
          <cell r="BX8">
            <v>252.8203653165823</v>
          </cell>
          <cell r="BY8">
            <v>557.55484047645677</v>
          </cell>
        </row>
        <row r="9">
          <cell r="AR9" t="str">
            <v>TOTAL  ERINDALE</v>
          </cell>
          <cell r="AS9" t="str">
            <v>44  KV</v>
          </cell>
          <cell r="AU9">
            <v>365</v>
          </cell>
          <cell r="AV9">
            <v>310.25</v>
          </cell>
          <cell r="AW9">
            <v>354.04999999999995</v>
          </cell>
        </row>
        <row r="10">
          <cell r="S10">
            <v>1992</v>
          </cell>
          <cell r="T10">
            <v>180.89904932814056</v>
          </cell>
          <cell r="U10">
            <v>255.32314558364271</v>
          </cell>
          <cell r="V10">
            <v>52.591276347365259</v>
          </cell>
          <cell r="W10">
            <v>588.24626053339966</v>
          </cell>
          <cell r="X10">
            <v>112.88611530409567</v>
          </cell>
          <cell r="Y10">
            <v>1189.9458470966438</v>
          </cell>
          <cell r="Z10">
            <v>1134.0183922831015</v>
          </cell>
          <cell r="AH10" t="str">
            <v>-</v>
          </cell>
          <cell r="AI10">
            <v>1980</v>
          </cell>
          <cell r="AK10">
            <v>510</v>
          </cell>
          <cell r="AN10" t="str">
            <v>-</v>
          </cell>
          <cell r="AZ10">
            <v>1990</v>
          </cell>
          <cell r="BB10">
            <v>548.5</v>
          </cell>
          <cell r="BD10">
            <v>466</v>
          </cell>
          <cell r="BG10">
            <v>-82.5</v>
          </cell>
          <cell r="BK10">
            <v>1990</v>
          </cell>
          <cell r="BM10">
            <v>139.19999999999999</v>
          </cell>
          <cell r="BO10">
            <v>210</v>
          </cell>
          <cell r="BR10">
            <v>70.800000000000011</v>
          </cell>
          <cell r="BV10">
            <v>1992</v>
          </cell>
          <cell r="BW10">
            <v>325.39595079838045</v>
          </cell>
          <cell r="BX10">
            <v>262.85030973501915</v>
          </cell>
          <cell r="BY10">
            <v>588.24626053339966</v>
          </cell>
          <cell r="CC10">
            <v>1991</v>
          </cell>
          <cell r="CE10">
            <v>557.55484047645677</v>
          </cell>
          <cell r="CG10">
            <v>610</v>
          </cell>
          <cell r="CH10" t="str">
            <v>.(2)</v>
          </cell>
        </row>
        <row r="11">
          <cell r="AH11" t="str">
            <v>|</v>
          </cell>
          <cell r="AN11" t="str">
            <v>|</v>
          </cell>
          <cell r="AR11" t="str">
            <v>TOMKEN         T1/T2</v>
          </cell>
          <cell r="AS11" t="str">
            <v>44  KV</v>
          </cell>
          <cell r="AT11" t="str">
            <v>2-75/125</v>
          </cell>
          <cell r="AU11">
            <v>183</v>
          </cell>
          <cell r="AV11">
            <v>155.54999999999998</v>
          </cell>
          <cell r="AW11">
            <v>177.51</v>
          </cell>
        </row>
        <row r="12">
          <cell r="S12">
            <v>1993</v>
          </cell>
          <cell r="T12">
            <v>219.7081847430689</v>
          </cell>
          <cell r="U12">
            <v>274.6368327253964</v>
          </cell>
          <cell r="V12">
            <v>57.275045087054039</v>
          </cell>
          <cell r="W12">
            <v>630.97518552557381</v>
          </cell>
          <cell r="X12">
            <v>120.67825820922195</v>
          </cell>
          <cell r="Y12">
            <v>1303.273506290315</v>
          </cell>
          <cell r="Z12">
            <v>1242.0196514946701</v>
          </cell>
          <cell r="AH12" t="str">
            <v>|</v>
          </cell>
          <cell r="AI12">
            <v>1981</v>
          </cell>
          <cell r="AK12">
            <v>556</v>
          </cell>
          <cell r="AN12" t="str">
            <v>|</v>
          </cell>
          <cell r="AR12" t="str">
            <v>TOMKEN        T3/T4</v>
          </cell>
          <cell r="AS12" t="str">
            <v>44   KV</v>
          </cell>
          <cell r="AT12" t="str">
            <v>2-75/125</v>
          </cell>
          <cell r="AU12">
            <v>170</v>
          </cell>
          <cell r="AV12">
            <v>144.5</v>
          </cell>
          <cell r="AW12">
            <v>164.9</v>
          </cell>
          <cell r="AZ12">
            <v>1991</v>
          </cell>
          <cell r="BB12">
            <v>558.32174108851029</v>
          </cell>
          <cell r="BD12">
            <v>610</v>
          </cell>
          <cell r="BE12" t="str">
            <v>.(2)</v>
          </cell>
          <cell r="BG12">
            <v>51.678258911489706</v>
          </cell>
          <cell r="BK12">
            <v>1991</v>
          </cell>
          <cell r="BM12">
            <v>165.91008991212027</v>
          </cell>
          <cell r="BO12">
            <v>210</v>
          </cell>
          <cell r="BR12">
            <v>44.08991008787973</v>
          </cell>
          <cell r="BV12">
            <v>1993</v>
          </cell>
          <cell r="BW12">
            <v>356.55351887996346</v>
          </cell>
          <cell r="BX12">
            <v>274.4216666456104</v>
          </cell>
          <cell r="BY12">
            <v>630.97518552557381</v>
          </cell>
          <cell r="CC12">
            <v>1992</v>
          </cell>
          <cell r="CE12">
            <v>588.24626053339966</v>
          </cell>
          <cell r="CG12">
            <v>610</v>
          </cell>
        </row>
        <row r="13">
          <cell r="AH13" t="str">
            <v>|</v>
          </cell>
          <cell r="AN13" t="str">
            <v>|</v>
          </cell>
        </row>
        <row r="14">
          <cell r="S14">
            <v>1994</v>
          </cell>
          <cell r="T14">
            <v>256.92486624071876</v>
          </cell>
          <cell r="U14">
            <v>280.86231424518019</v>
          </cell>
          <cell r="V14">
            <v>61.041665859024455</v>
          </cell>
          <cell r="W14">
            <v>672.09696506882665</v>
          </cell>
          <cell r="X14">
            <v>125.73784526860348</v>
          </cell>
          <cell r="Y14">
            <v>1396.6636566823536</v>
          </cell>
          <cell r="Z14">
            <v>1331.0204648182828</v>
          </cell>
          <cell r="AH14" t="str">
            <v>|</v>
          </cell>
          <cell r="AI14">
            <v>1982</v>
          </cell>
          <cell r="AK14">
            <v>560</v>
          </cell>
          <cell r="AN14" t="str">
            <v>|</v>
          </cell>
          <cell r="AR14" t="str">
            <v>TOTAL   TOMKEN</v>
          </cell>
          <cell r="AS14" t="str">
            <v>44  KV</v>
          </cell>
          <cell r="AU14">
            <v>353</v>
          </cell>
          <cell r="AV14">
            <v>300.04999999999995</v>
          </cell>
          <cell r="AW14">
            <v>342.40999999999997</v>
          </cell>
          <cell r="AZ14">
            <v>1992</v>
          </cell>
          <cell r="BB14">
            <v>585.4</v>
          </cell>
          <cell r="BD14">
            <v>610</v>
          </cell>
          <cell r="BG14">
            <v>24.600000000000023</v>
          </cell>
          <cell r="BK14">
            <v>1992</v>
          </cell>
          <cell r="BM14">
            <v>194.1</v>
          </cell>
          <cell r="BO14">
            <v>210</v>
          </cell>
          <cell r="BR14">
            <v>15.900000000000006</v>
          </cell>
          <cell r="BV14">
            <v>1994</v>
          </cell>
          <cell r="BW14">
            <v>383.77376254490662</v>
          </cell>
          <cell r="BX14">
            <v>288.32320252392003</v>
          </cell>
          <cell r="BY14">
            <v>672.09696506882665</v>
          </cell>
          <cell r="CC14">
            <v>1993</v>
          </cell>
          <cell r="CE14">
            <v>630.97518552557381</v>
          </cell>
          <cell r="CG14">
            <v>682</v>
          </cell>
          <cell r="CH14" t="str">
            <v>.(3)</v>
          </cell>
        </row>
        <row r="15">
          <cell r="AH15" t="str">
            <v>|</v>
          </cell>
          <cell r="AN15">
            <v>5.291848906511043E-2</v>
          </cell>
        </row>
        <row r="16">
          <cell r="S16">
            <v>1995</v>
          </cell>
          <cell r="T16">
            <v>303.31836321687103</v>
          </cell>
          <cell r="U16">
            <v>289.39169676007549</v>
          </cell>
          <cell r="V16">
            <v>65.101076549152083</v>
          </cell>
          <cell r="W16">
            <v>707.79578371759862</v>
          </cell>
          <cell r="X16">
            <v>131.79222227347196</v>
          </cell>
          <cell r="Y16">
            <v>1497.3991425171691</v>
          </cell>
          <cell r="Z16">
            <v>1427.0213828188621</v>
          </cell>
          <cell r="AH16" t="str">
            <v>|</v>
          </cell>
          <cell r="AI16">
            <v>1983</v>
          </cell>
          <cell r="AK16">
            <v>617</v>
          </cell>
          <cell r="AN16" t="str">
            <v>|</v>
          </cell>
          <cell r="AR16" t="str">
            <v>TOTAL   ERIN/TOMK</v>
          </cell>
          <cell r="AS16" t="str">
            <v>44  KV</v>
          </cell>
          <cell r="AU16">
            <v>718</v>
          </cell>
          <cell r="AV16">
            <v>610.29999999999995</v>
          </cell>
          <cell r="AW16">
            <v>696.45999999999992</v>
          </cell>
          <cell r="AZ16">
            <v>1993</v>
          </cell>
          <cell r="BB16">
            <v>639.5</v>
          </cell>
          <cell r="BD16">
            <v>755</v>
          </cell>
          <cell r="BE16" t="str">
            <v>.(3)</v>
          </cell>
          <cell r="BG16">
            <v>115.5</v>
          </cell>
          <cell r="BK16">
            <v>1993</v>
          </cell>
          <cell r="BM16">
            <v>223.2</v>
          </cell>
          <cell r="BO16">
            <v>355</v>
          </cell>
          <cell r="BP16" t="str">
            <v>.(2)</v>
          </cell>
          <cell r="BR16">
            <v>131.80000000000001</v>
          </cell>
          <cell r="BV16">
            <v>1995</v>
          </cell>
          <cell r="BW16">
            <v>402.93024031925762</v>
          </cell>
          <cell r="BX16">
            <v>304.86554339834106</v>
          </cell>
          <cell r="BY16">
            <v>707.79578371759862</v>
          </cell>
          <cell r="CC16">
            <v>1994</v>
          </cell>
          <cell r="CE16">
            <v>672.09696506882665</v>
          </cell>
          <cell r="CG16">
            <v>682</v>
          </cell>
        </row>
        <row r="17">
          <cell r="AH17" t="str">
            <v>|</v>
          </cell>
          <cell r="AN17" t="str">
            <v>|</v>
          </cell>
        </row>
        <row r="18">
          <cell r="S18">
            <v>1996</v>
          </cell>
          <cell r="T18">
            <v>335.84545948786297</v>
          </cell>
          <cell r="U18">
            <v>305.30225450503383</v>
          </cell>
          <cell r="V18">
            <v>69.547408585814509</v>
          </cell>
          <cell r="W18">
            <v>755.84045958794582</v>
          </cell>
          <cell r="X18">
            <v>138.944358488906</v>
          </cell>
          <cell r="Y18">
            <v>1605.479940655563</v>
          </cell>
          <cell r="Z18">
            <v>1530.0223834447515</v>
          </cell>
          <cell r="AH18" t="str">
            <v>|</v>
          </cell>
          <cell r="AI18">
            <v>1984</v>
          </cell>
          <cell r="AK18">
            <v>630</v>
          </cell>
          <cell r="AN18" t="str">
            <v>|</v>
          </cell>
          <cell r="AR18" t="str">
            <v xml:space="preserve">LORNE  PARK </v>
          </cell>
          <cell r="AS18" t="str">
            <v>27.6KV</v>
          </cell>
          <cell r="AT18" t="str">
            <v>2-75/125</v>
          </cell>
          <cell r="AU18">
            <v>190</v>
          </cell>
          <cell r="AV18">
            <v>161.5</v>
          </cell>
          <cell r="AW18">
            <v>184.29999999999998</v>
          </cell>
          <cell r="AZ18">
            <v>1994</v>
          </cell>
          <cell r="BB18">
            <v>657.30504836137845</v>
          </cell>
          <cell r="BD18">
            <v>755</v>
          </cell>
          <cell r="BG18">
            <v>97.694951638621546</v>
          </cell>
          <cell r="BK18">
            <v>1994</v>
          </cell>
          <cell r="BM18">
            <v>278.4377000951506</v>
          </cell>
          <cell r="BO18">
            <v>355</v>
          </cell>
          <cell r="BR18">
            <v>76.562299904849397</v>
          </cell>
          <cell r="BV18">
            <v>1996</v>
          </cell>
          <cell r="BW18">
            <v>432.71889012228638</v>
          </cell>
          <cell r="BX18">
            <v>323.12156946565938</v>
          </cell>
          <cell r="BY18">
            <v>755.84045958794582</v>
          </cell>
          <cell r="CC18">
            <v>1995</v>
          </cell>
          <cell r="CE18">
            <v>707.79578371759862</v>
          </cell>
          <cell r="CG18">
            <v>844</v>
          </cell>
          <cell r="CH18" t="str">
            <v>.(4)</v>
          </cell>
        </row>
        <row r="19">
          <cell r="AH19" t="str">
            <v>|</v>
          </cell>
          <cell r="AN19" t="str">
            <v>|</v>
          </cell>
        </row>
        <row r="20">
          <cell r="S20">
            <v>1997</v>
          </cell>
          <cell r="T20">
            <v>363.96490268707407</v>
          </cell>
          <cell r="U20">
            <v>321.40558028829753</v>
          </cell>
          <cell r="V20">
            <v>74.223675701390476</v>
          </cell>
          <cell r="W20">
            <v>816.00112510996269</v>
          </cell>
          <cell r="X20">
            <v>145.31071284507502</v>
          </cell>
          <cell r="Y20">
            <v>1720.9059966317998</v>
          </cell>
          <cell r="Z20">
            <v>1640.0234147901051</v>
          </cell>
          <cell r="AH20" t="str">
            <v>Actual</v>
          </cell>
          <cell r="AI20">
            <v>1985</v>
          </cell>
          <cell r="AK20">
            <v>660</v>
          </cell>
          <cell r="AN20" t="str">
            <v>-</v>
          </cell>
          <cell r="AR20" t="str">
            <v>COOKSVILLE</v>
          </cell>
          <cell r="AS20" t="str">
            <v>27.6KV</v>
          </cell>
          <cell r="AT20" t="str">
            <v>4-50/83</v>
          </cell>
          <cell r="AU20">
            <v>101</v>
          </cell>
          <cell r="AV20">
            <v>85.85</v>
          </cell>
          <cell r="AW20">
            <v>97.97</v>
          </cell>
          <cell r="AZ20">
            <v>1995</v>
          </cell>
          <cell r="BB20">
            <v>699.87117660652814</v>
          </cell>
          <cell r="BD20">
            <v>755</v>
          </cell>
          <cell r="BG20">
            <v>55.128823393471862</v>
          </cell>
          <cell r="BK20">
            <v>1995</v>
          </cell>
          <cell r="BM20">
            <v>311.24297032794163</v>
          </cell>
          <cell r="BO20">
            <v>355</v>
          </cell>
          <cell r="BR20">
            <v>43.757029672058366</v>
          </cell>
          <cell r="BV20">
            <v>1997</v>
          </cell>
          <cell r="BW20">
            <v>472.91943347576535</v>
          </cell>
          <cell r="BX20">
            <v>343.08169163419728</v>
          </cell>
          <cell r="BY20">
            <v>816.00112510996269</v>
          </cell>
          <cell r="CC20">
            <v>1996</v>
          </cell>
          <cell r="CE20">
            <v>755.84045958794582</v>
          </cell>
          <cell r="CG20">
            <v>844</v>
          </cell>
        </row>
        <row r="21">
          <cell r="AH21" t="str">
            <v>|</v>
          </cell>
          <cell r="AN21" t="str">
            <v>|</v>
          </cell>
        </row>
        <row r="22">
          <cell r="S22">
            <v>1998</v>
          </cell>
          <cell r="T22">
            <v>394.15107878677941</v>
          </cell>
          <cell r="U22">
            <v>338.67633663848005</v>
          </cell>
          <cell r="V22">
            <v>79.247231681694771</v>
          </cell>
          <cell r="W22">
            <v>880.49034301447762</v>
          </cell>
          <cell r="X22">
            <v>152.16164596133103</v>
          </cell>
          <cell r="Y22">
            <v>1844.726636082763</v>
          </cell>
          <cell r="Z22">
            <v>1758.024484186873</v>
          </cell>
          <cell r="AH22" t="str">
            <v>|</v>
          </cell>
          <cell r="AI22">
            <v>1986</v>
          </cell>
          <cell r="AK22">
            <v>723</v>
          </cell>
          <cell r="AN22" t="str">
            <v>|</v>
          </cell>
          <cell r="AR22" t="str">
            <v>WOODBRIGE*</v>
          </cell>
          <cell r="AS22" t="str">
            <v>44   KV</v>
          </cell>
          <cell r="AT22" t="str">
            <v>2-75/125</v>
          </cell>
          <cell r="AU22">
            <v>46</v>
          </cell>
          <cell r="AV22">
            <v>39.1</v>
          </cell>
          <cell r="AW22">
            <v>44.62</v>
          </cell>
          <cell r="AZ22">
            <v>1996</v>
          </cell>
          <cell r="BB22">
            <v>744.04500761978852</v>
          </cell>
          <cell r="BD22">
            <v>755</v>
          </cell>
          <cell r="BG22">
            <v>10.954992380211479</v>
          </cell>
          <cell r="BK22">
            <v>1996</v>
          </cell>
          <cell r="BM22">
            <v>347.64091145602009</v>
          </cell>
          <cell r="BO22">
            <v>355</v>
          </cell>
          <cell r="BR22">
            <v>7.3590885439799081</v>
          </cell>
          <cell r="BV22">
            <v>1998</v>
          </cell>
          <cell r="BW22">
            <v>523.85037390320531</v>
          </cell>
          <cell r="BX22">
            <v>356.63996911127231</v>
          </cell>
          <cell r="BY22">
            <v>880.49034301447762</v>
          </cell>
          <cell r="CC22">
            <v>1997</v>
          </cell>
          <cell r="CE22">
            <v>816.00112510996269</v>
          </cell>
          <cell r="CG22">
            <v>844</v>
          </cell>
        </row>
        <row r="23">
          <cell r="AH23" t="str">
            <v>|</v>
          </cell>
          <cell r="AN23" t="str">
            <v>|</v>
          </cell>
        </row>
        <row r="24">
          <cell r="S24">
            <v>1999</v>
          </cell>
          <cell r="T24">
            <v>426.66117722759986</v>
          </cell>
          <cell r="U24">
            <v>357.26546312107064</v>
          </cell>
          <cell r="V24">
            <v>84.661197701254224</v>
          </cell>
          <cell r="W24">
            <v>949.84491075445339</v>
          </cell>
          <cell r="X24">
            <v>159.55843449438956</v>
          </cell>
          <cell r="Y24">
            <v>1977.9911832987677</v>
          </cell>
          <cell r="Z24">
            <v>1885.0255976837257</v>
          </cell>
          <cell r="AH24" t="str">
            <v>|</v>
          </cell>
          <cell r="AI24">
            <v>1987</v>
          </cell>
          <cell r="AK24">
            <v>814</v>
          </cell>
          <cell r="AN24" t="str">
            <v>|</v>
          </cell>
          <cell r="AR24" t="str">
            <v>BRAMALEA*      ( 117 MVA)</v>
          </cell>
          <cell r="AS24" t="str">
            <v>44  KV</v>
          </cell>
          <cell r="AT24" t="str">
            <v>2-50/83</v>
          </cell>
          <cell r="AU24">
            <v>56</v>
          </cell>
          <cell r="AV24">
            <v>47.6</v>
          </cell>
          <cell r="AW24">
            <v>54.32</v>
          </cell>
          <cell r="AZ24">
            <v>1997</v>
          </cell>
          <cell r="BB24">
            <v>802.7109153995093</v>
          </cell>
          <cell r="BD24">
            <v>900</v>
          </cell>
          <cell r="BE24" t="str">
            <v>.(3)</v>
          </cell>
          <cell r="BG24">
            <v>97.289084600490696</v>
          </cell>
          <cell r="BK24">
            <v>1997</v>
          </cell>
          <cell r="BM24">
            <v>377.25511239752745</v>
          </cell>
          <cell r="BO24">
            <v>500</v>
          </cell>
          <cell r="BP24" t="str">
            <v>.(2)</v>
          </cell>
          <cell r="BR24">
            <v>122.74488760247255</v>
          </cell>
          <cell r="BV24">
            <v>1999</v>
          </cell>
          <cell r="BW24">
            <v>576.24305927159651</v>
          </cell>
          <cell r="BX24">
            <v>373.60185148285689</v>
          </cell>
          <cell r="BY24">
            <v>949.84491075445339</v>
          </cell>
        </row>
        <row r="25">
          <cell r="AH25" t="str">
            <v>|</v>
          </cell>
          <cell r="AN25">
            <v>9.2672054122554748E-2</v>
          </cell>
        </row>
        <row r="26">
          <cell r="S26">
            <v>2000</v>
          </cell>
          <cell r="T26">
            <v>461.54245265434321</v>
          </cell>
          <cell r="U26">
            <v>377.06314692083544</v>
          </cell>
          <cell r="V26">
            <v>90.463670964526557</v>
          </cell>
          <cell r="W26">
            <v>1024.1503487307477</v>
          </cell>
          <cell r="X26">
            <v>167.48001014672866</v>
          </cell>
          <cell r="Y26">
            <v>2120.6996294171818</v>
          </cell>
          <cell r="Z26">
            <v>2021.0267468345742</v>
          </cell>
          <cell r="AH26" t="str">
            <v>|</v>
          </cell>
          <cell r="AI26">
            <v>1988</v>
          </cell>
          <cell r="AK26">
            <v>904</v>
          </cell>
          <cell r="AN26" t="str">
            <v>|</v>
          </cell>
          <cell r="AR26" t="str">
            <v>BRAMALEA  *</v>
          </cell>
          <cell r="AS26" t="str">
            <v>27.6KV</v>
          </cell>
          <cell r="AT26" t="str">
            <v>2-75/125</v>
          </cell>
          <cell r="AU26">
            <v>77</v>
          </cell>
          <cell r="AV26">
            <v>65.45</v>
          </cell>
          <cell r="AW26">
            <v>74.69</v>
          </cell>
          <cell r="AZ26">
            <v>1998</v>
          </cell>
          <cell r="BB26">
            <v>865.54763122412146</v>
          </cell>
          <cell r="BD26">
            <v>900</v>
          </cell>
          <cell r="BG26">
            <v>34.45236877587854</v>
          </cell>
          <cell r="BK26">
            <v>1998</v>
          </cell>
          <cell r="BM26">
            <v>409.09379057713539</v>
          </cell>
          <cell r="BO26">
            <v>500</v>
          </cell>
          <cell r="BR26">
            <v>90.906209422864606</v>
          </cell>
          <cell r="BV26">
            <v>2000</v>
          </cell>
          <cell r="BW26">
            <v>626.74369703577236</v>
          </cell>
          <cell r="BX26">
            <v>397.40665169497549</v>
          </cell>
          <cell r="BY26">
            <v>1024.1503487307477</v>
          </cell>
        </row>
        <row r="27">
          <cell r="AH27" t="str">
            <v>|</v>
          </cell>
          <cell r="AN27" t="str">
            <v>|</v>
          </cell>
        </row>
        <row r="28">
          <cell r="AH28" t="str">
            <v>|</v>
          </cell>
          <cell r="AI28">
            <v>1989</v>
          </cell>
          <cell r="AK28">
            <v>1011</v>
          </cell>
          <cell r="AN28" t="str">
            <v>|</v>
          </cell>
          <cell r="AR28" t="str">
            <v>OAKVILLE*</v>
          </cell>
          <cell r="AS28" t="str">
            <v>27.6KV</v>
          </cell>
          <cell r="AT28" t="str">
            <v>2-50/83</v>
          </cell>
          <cell r="AU28">
            <v>57</v>
          </cell>
          <cell r="AV28">
            <v>48.449999999999996</v>
          </cell>
          <cell r="AW28">
            <v>55.29</v>
          </cell>
          <cell r="AZ28">
            <v>1999</v>
          </cell>
          <cell r="BB28">
            <v>935.04124260731157</v>
          </cell>
          <cell r="BD28">
            <v>1045</v>
          </cell>
          <cell r="BE28" t="str">
            <v>.(3)</v>
          </cell>
          <cell r="BG28">
            <v>109.95875739268843</v>
          </cell>
          <cell r="BK28">
            <v>1999</v>
          </cell>
          <cell r="BM28">
            <v>441.46484537474169</v>
          </cell>
          <cell r="BO28">
            <v>500</v>
          </cell>
          <cell r="BR28">
            <v>58.535154625258315</v>
          </cell>
        </row>
        <row r="29">
          <cell r="AH29" t="str">
            <v>|</v>
          </cell>
          <cell r="AN29" t="str">
            <v>|</v>
          </cell>
          <cell r="AS29" t="str">
            <v>27.6KV</v>
          </cell>
          <cell r="AT29" t="str">
            <v>2-75/125</v>
          </cell>
          <cell r="AU29">
            <v>125</v>
          </cell>
          <cell r="AV29">
            <v>106.25</v>
          </cell>
          <cell r="AW29">
            <v>121.25</v>
          </cell>
        </row>
        <row r="30">
          <cell r="S30" t="str">
            <v xml:space="preserve">*     Coincident  factor  between  Hydro  Mississauga's  summer  peak  load  </v>
          </cell>
          <cell r="AH30" t="str">
            <v>|</v>
          </cell>
          <cell r="AI30">
            <v>1990</v>
          </cell>
          <cell r="AK30">
            <v>1028</v>
          </cell>
          <cell r="AN30" t="str">
            <v>-</v>
          </cell>
        </row>
        <row r="31">
          <cell r="S31" t="str">
            <v xml:space="preserve">      and the sum  of  its  five  load  areas  summer  peak  loads  is  approximately  0.953</v>
          </cell>
          <cell r="AH31" t="str">
            <v>|</v>
          </cell>
          <cell r="AN31" t="str">
            <v>|</v>
          </cell>
          <cell r="AR31" t="str">
            <v>RICHVIEW*</v>
          </cell>
          <cell r="AS31" t="str">
            <v>27.6KV</v>
          </cell>
          <cell r="AT31" t="str">
            <v>2-50/83</v>
          </cell>
          <cell r="AU31">
            <v>75</v>
          </cell>
          <cell r="AV31">
            <v>63.75</v>
          </cell>
          <cell r="AW31">
            <v>72.75</v>
          </cell>
        </row>
        <row r="32">
          <cell r="AH32" t="str">
            <v>|</v>
          </cell>
          <cell r="AI32">
            <v>1991</v>
          </cell>
          <cell r="AK32">
            <v>1064</v>
          </cell>
          <cell r="AN32" t="str">
            <v>|</v>
          </cell>
          <cell r="AZ32" t="str">
            <v>.(1)</v>
          </cell>
          <cell r="BA32" t="str">
            <v>(Available   LTR   minus   Load)</v>
          </cell>
          <cell r="BK32" t="str">
            <v>.(1)</v>
          </cell>
          <cell r="BL32" t="str">
            <v>(Available   LTR   minus   Load)</v>
          </cell>
        </row>
        <row r="33">
          <cell r="W33" t="str">
            <v>Table     1</v>
          </cell>
          <cell r="AH33" t="str">
            <v>|</v>
          </cell>
          <cell r="AN33" t="str">
            <v>|</v>
          </cell>
          <cell r="AR33" t="str">
            <v>ERINDALE     T!/T2</v>
          </cell>
          <cell r="AS33" t="str">
            <v>27.6KV</v>
          </cell>
          <cell r="AT33" t="str">
            <v>2-75/125</v>
          </cell>
          <cell r="AU33">
            <v>170</v>
          </cell>
          <cell r="AV33">
            <v>144.5</v>
          </cell>
          <cell r="AW33">
            <v>164.9</v>
          </cell>
        </row>
        <row r="34">
          <cell r="AH34" t="str">
            <v>|</v>
          </cell>
          <cell r="AI34">
            <v>1992</v>
          </cell>
          <cell r="AK34">
            <v>1076</v>
          </cell>
          <cell r="AN34" t="str">
            <v>|</v>
          </cell>
          <cell r="AZ34" t="str">
            <v>.(2)</v>
          </cell>
          <cell r="BA34" t="str">
            <v>Tomken  TS  T3/T4</v>
          </cell>
          <cell r="BK34" t="str">
            <v>.(2)</v>
          </cell>
          <cell r="BL34" t="str">
            <v>New  DESN  Unit</v>
          </cell>
        </row>
        <row r="35">
          <cell r="AH35" t="str">
            <v>|</v>
          </cell>
          <cell r="AN35">
            <v>2.5864368406579574E-2</v>
          </cell>
        </row>
        <row r="36">
          <cell r="AH36" t="str">
            <v>|</v>
          </cell>
          <cell r="AI36">
            <v>1993</v>
          </cell>
          <cell r="AK36">
            <v>1095</v>
          </cell>
          <cell r="AN36" t="str">
            <v>|</v>
          </cell>
          <cell r="AR36" t="str">
            <v>T O T A L</v>
          </cell>
          <cell r="AU36">
            <v>1445</v>
          </cell>
          <cell r="AV36">
            <v>1228.25</v>
          </cell>
          <cell r="AW36">
            <v>1401.6499999999999</v>
          </cell>
          <cell r="AZ36" t="str">
            <v>.(3)</v>
          </cell>
          <cell r="BA36" t="str">
            <v>New  DESN  Unit</v>
          </cell>
        </row>
        <row r="37">
          <cell r="AH37" t="str">
            <v>|</v>
          </cell>
          <cell r="AN37" t="str">
            <v>|</v>
          </cell>
        </row>
        <row r="38">
          <cell r="AH38" t="str">
            <v>|</v>
          </cell>
          <cell r="AI38">
            <v>1994</v>
          </cell>
          <cell r="AK38">
            <v>1099</v>
          </cell>
          <cell r="AN38" t="str">
            <v>|</v>
          </cell>
          <cell r="AR38" t="str">
            <v>T O T A L   44  KV  S Y S T E M</v>
          </cell>
          <cell r="AV38">
            <v>697</v>
          </cell>
          <cell r="AW38">
            <v>795.4</v>
          </cell>
        </row>
        <row r="39">
          <cell r="AH39" t="str">
            <v>|</v>
          </cell>
          <cell r="AN39" t="str">
            <v>|</v>
          </cell>
        </row>
        <row r="40">
          <cell r="AH40" t="str">
            <v>-</v>
          </cell>
          <cell r="AI40">
            <v>1995</v>
          </cell>
          <cell r="AK40">
            <v>1168</v>
          </cell>
          <cell r="AN40" t="str">
            <v>-</v>
          </cell>
          <cell r="AR40" t="str">
            <v>NORTH   27.6  kV   SYSTEM</v>
          </cell>
          <cell r="AV40">
            <v>209.95</v>
          </cell>
          <cell r="AW40">
            <v>696.45999999999992</v>
          </cell>
          <cell r="BC40" t="str">
            <v xml:space="preserve">Hydro   Mississauga </v>
          </cell>
          <cell r="BN40" t="str">
            <v xml:space="preserve">Hydro   Mississauga </v>
          </cell>
        </row>
        <row r="41">
          <cell r="AH41" t="str">
            <v>-</v>
          </cell>
          <cell r="AN41" t="str">
            <v>|</v>
          </cell>
          <cell r="BC41" t="str">
            <v>Base  Case   Forecast</v>
          </cell>
          <cell r="BN41" t="str">
            <v>Base  Case   Forecast</v>
          </cell>
        </row>
        <row r="42">
          <cell r="AH42" t="str">
            <v>|</v>
          </cell>
          <cell r="AI42">
            <v>1996</v>
          </cell>
          <cell r="AK42">
            <v>1195</v>
          </cell>
          <cell r="AN42" t="str">
            <v>|</v>
          </cell>
          <cell r="BC42" t="str">
            <v>Erindale  &amp;  Tomken  44  kV    Area</v>
          </cell>
          <cell r="BN42" t="str">
            <v>North   27.6   kV  Area</v>
          </cell>
        </row>
        <row r="43">
          <cell r="AH43" t="str">
            <v>|</v>
          </cell>
          <cell r="AN43" t="str">
            <v>|</v>
          </cell>
        </row>
        <row r="44">
          <cell r="AH44" t="str">
            <v>|</v>
          </cell>
          <cell r="AI44">
            <v>1997</v>
          </cell>
          <cell r="AK44">
            <v>1228</v>
          </cell>
          <cell r="AN44" t="str">
            <v>|</v>
          </cell>
          <cell r="BC44" t="str">
            <v>Future Facility Requirements</v>
          </cell>
          <cell r="BN44" t="str">
            <v>Future Facility Requirements</v>
          </cell>
        </row>
        <row r="45">
          <cell r="AH45" t="str">
            <v>Forecast</v>
          </cell>
          <cell r="AN45">
            <v>3.1965395151428266E-2</v>
          </cell>
        </row>
        <row r="46">
          <cell r="AH46" t="str">
            <v>|</v>
          </cell>
          <cell r="AI46">
            <v>1998</v>
          </cell>
          <cell r="AK46">
            <v>1271</v>
          </cell>
          <cell r="AN46" t="str">
            <v>|</v>
          </cell>
          <cell r="AR46" t="str">
            <v>*Prorated  LTRs  available   for   HM</v>
          </cell>
          <cell r="AZ46">
            <v>1993</v>
          </cell>
          <cell r="BB46" t="str">
            <v>Add   a  44 kV  75/125  MVA  DESN   Unit</v>
          </cell>
          <cell r="BK46">
            <v>1993</v>
          </cell>
          <cell r="BM46" t="str">
            <v>Add   a  27.6 kV  75/125  MVA  DESN   Unit</v>
          </cell>
        </row>
        <row r="47">
          <cell r="AH47" t="str">
            <v>|</v>
          </cell>
          <cell r="AN47" t="str">
            <v>|</v>
          </cell>
        </row>
        <row r="48">
          <cell r="AH48" t="str">
            <v>|</v>
          </cell>
          <cell r="AI48">
            <v>1999</v>
          </cell>
          <cell r="AK48">
            <v>1318</v>
          </cell>
          <cell r="AN48" t="str">
            <v>|</v>
          </cell>
          <cell r="AZ48">
            <v>1997</v>
          </cell>
          <cell r="BB48" t="str">
            <v>Add   a  44 kV  75/125  MVA  DESN   Unit</v>
          </cell>
          <cell r="BK48">
            <v>1997</v>
          </cell>
          <cell r="BM48" t="str">
            <v>Add   a  27.6 kV  75/125  MVA  DESN   Unit</v>
          </cell>
        </row>
        <row r="49">
          <cell r="AH49" t="str">
            <v>|</v>
          </cell>
          <cell r="AN49" t="str">
            <v>|</v>
          </cell>
        </row>
        <row r="50">
          <cell r="AH50" t="str">
            <v>-</v>
          </cell>
          <cell r="AI50">
            <v>2000</v>
          </cell>
          <cell r="AK50">
            <v>1367</v>
          </cell>
          <cell r="AN50" t="str">
            <v>-</v>
          </cell>
          <cell r="AZ50">
            <v>1999</v>
          </cell>
          <cell r="BB50" t="str">
            <v>Add   a  44 kV  75/125  MVA  DESN   Unit</v>
          </cell>
        </row>
      </sheetData>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ital Overview- HOR U"/>
      <sheetName val="Fixed Assets by Cost Center"/>
      <sheetName val="Fixed Assets by Account"/>
      <sheetName val="Capex - data"/>
      <sheetName val="CAP - data - current month"/>
      <sheetName val="CAP - data - last month"/>
    </sheetNames>
    <sheetDataSet>
      <sheetData sheetId="0"/>
      <sheetData sheetId="1"/>
      <sheetData sheetId="2"/>
      <sheetData sheetId="3"/>
      <sheetData sheetId="4">
        <row r="10">
          <cell r="E10">
            <v>0</v>
          </cell>
          <cell r="O10">
            <v>0</v>
          </cell>
        </row>
        <row r="11">
          <cell r="E11" t="str">
            <v>C9100</v>
          </cell>
          <cell r="O11">
            <v>-1000</v>
          </cell>
        </row>
        <row r="12">
          <cell r="E12" t="str">
            <v>S9003</v>
          </cell>
          <cell r="O12">
            <v>421</v>
          </cell>
        </row>
        <row r="13">
          <cell r="E13" t="str">
            <v>O9009</v>
          </cell>
          <cell r="O13">
            <v>19656</v>
          </cell>
        </row>
        <row r="14">
          <cell r="E14">
            <v>0</v>
          </cell>
          <cell r="O14">
            <v>0</v>
          </cell>
        </row>
        <row r="15">
          <cell r="E15" t="str">
            <v>C9101</v>
          </cell>
          <cell r="O15">
            <v>0</v>
          </cell>
        </row>
        <row r="16">
          <cell r="E16" t="str">
            <v>C9102</v>
          </cell>
          <cell r="O16">
            <v>0</v>
          </cell>
        </row>
        <row r="17">
          <cell r="E17" t="str">
            <v>C9103</v>
          </cell>
          <cell r="O17">
            <v>0</v>
          </cell>
        </row>
        <row r="18">
          <cell r="E18" t="str">
            <v>C9104</v>
          </cell>
          <cell r="O18">
            <v>-5000</v>
          </cell>
        </row>
        <row r="19">
          <cell r="E19">
            <v>0</v>
          </cell>
          <cell r="O19">
            <v>0</v>
          </cell>
        </row>
        <row r="20">
          <cell r="E20" t="str">
            <v>S9100</v>
          </cell>
          <cell r="O20">
            <v>-25000</v>
          </cell>
        </row>
        <row r="21">
          <cell r="E21">
            <v>0</v>
          </cell>
          <cell r="O21">
            <v>0</v>
          </cell>
        </row>
        <row r="22">
          <cell r="E22" t="str">
            <v>O9100</v>
          </cell>
          <cell r="O22">
            <v>-1200</v>
          </cell>
        </row>
        <row r="23">
          <cell r="E23">
            <v>0</v>
          </cell>
          <cell r="O23">
            <v>0</v>
          </cell>
        </row>
        <row r="24">
          <cell r="E24" t="str">
            <v>C9105</v>
          </cell>
          <cell r="O24">
            <v>-1000</v>
          </cell>
        </row>
        <row r="25">
          <cell r="E25" t="str">
            <v>C9106</v>
          </cell>
          <cell r="O25">
            <v>-13000</v>
          </cell>
        </row>
        <row r="26">
          <cell r="E26">
            <v>0</v>
          </cell>
          <cell r="O26">
            <v>0</v>
          </cell>
        </row>
        <row r="27">
          <cell r="E27" t="str">
            <v>S9102</v>
          </cell>
          <cell r="O27">
            <v>-25000</v>
          </cell>
        </row>
        <row r="28">
          <cell r="E28">
            <v>0</v>
          </cell>
          <cell r="O28">
            <v>0</v>
          </cell>
        </row>
        <row r="29">
          <cell r="E29" t="str">
            <v>O9101</v>
          </cell>
          <cell r="O29">
            <v>-70000</v>
          </cell>
        </row>
        <row r="30">
          <cell r="E30" t="str">
            <v>O9102</v>
          </cell>
          <cell r="O30">
            <v>-10000</v>
          </cell>
        </row>
        <row r="31">
          <cell r="E31" t="str">
            <v>O9103</v>
          </cell>
          <cell r="O31">
            <v>-15000</v>
          </cell>
        </row>
        <row r="32">
          <cell r="E32" t="str">
            <v>O9104</v>
          </cell>
          <cell r="O32">
            <v>-12000</v>
          </cell>
        </row>
        <row r="33">
          <cell r="E33">
            <v>0</v>
          </cell>
          <cell r="O33">
            <v>0</v>
          </cell>
        </row>
        <row r="34">
          <cell r="E34" t="str">
            <v>C8113</v>
          </cell>
          <cell r="O34">
            <v>6023</v>
          </cell>
        </row>
        <row r="35">
          <cell r="E35" t="str">
            <v>C8114</v>
          </cell>
          <cell r="O35">
            <v>1585</v>
          </cell>
        </row>
        <row r="36">
          <cell r="E36" t="str">
            <v>C8115</v>
          </cell>
          <cell r="O36">
            <v>8950</v>
          </cell>
        </row>
        <row r="37">
          <cell r="E37" t="str">
            <v>C9004</v>
          </cell>
          <cell r="O37">
            <v>432</v>
          </cell>
        </row>
        <row r="38">
          <cell r="E38" t="str">
            <v>C9107</v>
          </cell>
          <cell r="O38">
            <v>-15000</v>
          </cell>
        </row>
        <row r="39">
          <cell r="E39" t="str">
            <v>C9108</v>
          </cell>
          <cell r="O39">
            <v>-2000</v>
          </cell>
        </row>
        <row r="40">
          <cell r="E40" t="str">
            <v>C9109</v>
          </cell>
          <cell r="O40">
            <v>-17500</v>
          </cell>
        </row>
        <row r="41">
          <cell r="E41" t="str">
            <v>C9110</v>
          </cell>
          <cell r="O41">
            <v>-2919</v>
          </cell>
        </row>
        <row r="42">
          <cell r="E42" t="str">
            <v>C9111</v>
          </cell>
          <cell r="O42">
            <v>-32085</v>
          </cell>
        </row>
        <row r="43">
          <cell r="E43" t="str">
            <v>C9112</v>
          </cell>
          <cell r="O43">
            <v>-21000</v>
          </cell>
        </row>
        <row r="44">
          <cell r="E44" t="str">
            <v>C9113</v>
          </cell>
          <cell r="O44">
            <v>-20000</v>
          </cell>
        </row>
        <row r="45">
          <cell r="E45" t="str">
            <v>C9114</v>
          </cell>
          <cell r="O45">
            <v>-3000</v>
          </cell>
        </row>
        <row r="46">
          <cell r="E46" t="str">
            <v>C9115</v>
          </cell>
          <cell r="O46">
            <v>-2000</v>
          </cell>
        </row>
        <row r="47">
          <cell r="E47" t="str">
            <v>C9116</v>
          </cell>
          <cell r="O47">
            <v>-145835</v>
          </cell>
        </row>
        <row r="48">
          <cell r="E48" t="str">
            <v>C9117</v>
          </cell>
          <cell r="O48">
            <v>-2000</v>
          </cell>
        </row>
        <row r="49">
          <cell r="E49" t="str">
            <v>C9118</v>
          </cell>
          <cell r="O49">
            <v>-20415</v>
          </cell>
        </row>
        <row r="50">
          <cell r="E50">
            <v>0</v>
          </cell>
          <cell r="O50">
            <v>0</v>
          </cell>
        </row>
        <row r="51">
          <cell r="E51" t="str">
            <v>S9002</v>
          </cell>
          <cell r="O51">
            <v>488</v>
          </cell>
        </row>
        <row r="52">
          <cell r="E52" t="str">
            <v>S9007</v>
          </cell>
          <cell r="O52">
            <v>421</v>
          </cell>
        </row>
        <row r="53">
          <cell r="E53" t="str">
            <v>S9103</v>
          </cell>
          <cell r="O53">
            <v>-8750</v>
          </cell>
        </row>
        <row r="54">
          <cell r="E54" t="str">
            <v>S9104</v>
          </cell>
          <cell r="O54">
            <v>-16919</v>
          </cell>
        </row>
        <row r="55">
          <cell r="E55" t="str">
            <v>S9105</v>
          </cell>
          <cell r="O55">
            <v>-21000</v>
          </cell>
        </row>
        <row r="56">
          <cell r="E56" t="str">
            <v>S9106</v>
          </cell>
          <cell r="O56">
            <v>0</v>
          </cell>
        </row>
        <row r="57">
          <cell r="E57" t="str">
            <v>S9107</v>
          </cell>
          <cell r="O57">
            <v>-13000</v>
          </cell>
        </row>
        <row r="58">
          <cell r="E58" t="str">
            <v>S9108</v>
          </cell>
          <cell r="O58">
            <v>-12019</v>
          </cell>
        </row>
        <row r="59">
          <cell r="E59" t="str">
            <v>S9109</v>
          </cell>
          <cell r="O59">
            <v>-78750</v>
          </cell>
        </row>
        <row r="60">
          <cell r="E60">
            <v>0</v>
          </cell>
          <cell r="O60">
            <v>0</v>
          </cell>
        </row>
        <row r="61">
          <cell r="E61" t="str">
            <v>O9105</v>
          </cell>
          <cell r="O61">
            <v>-2625</v>
          </cell>
        </row>
        <row r="62">
          <cell r="E62">
            <v>0</v>
          </cell>
          <cell r="O62">
            <v>0</v>
          </cell>
        </row>
        <row r="63">
          <cell r="E63" t="str">
            <v>R9104</v>
          </cell>
          <cell r="O63">
            <v>-4081</v>
          </cell>
        </row>
        <row r="64">
          <cell r="E64" t="str">
            <v>R9105</v>
          </cell>
          <cell r="O64">
            <v>-1165</v>
          </cell>
        </row>
        <row r="65">
          <cell r="E65" t="str">
            <v>R9106</v>
          </cell>
          <cell r="O65">
            <v>-7000</v>
          </cell>
        </row>
        <row r="66">
          <cell r="E66" t="str">
            <v>R9108</v>
          </cell>
          <cell r="O66">
            <v>-700</v>
          </cell>
        </row>
        <row r="67">
          <cell r="E67" t="str">
            <v>R9109</v>
          </cell>
          <cell r="O67">
            <v>-8750</v>
          </cell>
        </row>
        <row r="68">
          <cell r="E68" t="str">
            <v>R9112</v>
          </cell>
          <cell r="O68">
            <v>-2250</v>
          </cell>
        </row>
        <row r="69">
          <cell r="E69" t="str">
            <v>R9113</v>
          </cell>
          <cell r="O69">
            <v>-1680</v>
          </cell>
        </row>
        <row r="70">
          <cell r="E70" t="str">
            <v>R9114</v>
          </cell>
          <cell r="O70">
            <v>-1400</v>
          </cell>
        </row>
        <row r="71">
          <cell r="E71">
            <v>0</v>
          </cell>
          <cell r="O71">
            <v>0</v>
          </cell>
        </row>
        <row r="72">
          <cell r="E72" t="str">
            <v>C8111</v>
          </cell>
          <cell r="O72">
            <v>0</v>
          </cell>
        </row>
        <row r="73">
          <cell r="E73" t="str">
            <v>C8112</v>
          </cell>
          <cell r="O73">
            <v>-8244</v>
          </cell>
        </row>
        <row r="74">
          <cell r="E74" t="str">
            <v>C8389</v>
          </cell>
          <cell r="O74">
            <v>0</v>
          </cell>
        </row>
        <row r="75">
          <cell r="E75" t="str">
            <v>C9009</v>
          </cell>
          <cell r="O75">
            <v>7523</v>
          </cell>
        </row>
        <row r="76">
          <cell r="E76" t="str">
            <v>C9010</v>
          </cell>
          <cell r="O76">
            <v>5015</v>
          </cell>
        </row>
        <row r="77">
          <cell r="E77" t="str">
            <v>C9011</v>
          </cell>
          <cell r="O77">
            <v>7523</v>
          </cell>
        </row>
        <row r="78">
          <cell r="E78" t="str">
            <v>C9028</v>
          </cell>
          <cell r="O78">
            <v>837</v>
          </cell>
        </row>
        <row r="79">
          <cell r="E79" t="str">
            <v>C9119</v>
          </cell>
          <cell r="O79">
            <v>-15165</v>
          </cell>
        </row>
        <row r="80">
          <cell r="E80" t="str">
            <v>C9120</v>
          </cell>
          <cell r="O80">
            <v>-8000</v>
          </cell>
        </row>
        <row r="81">
          <cell r="E81" t="str">
            <v>C9121</v>
          </cell>
          <cell r="O81">
            <v>-29165</v>
          </cell>
        </row>
        <row r="82">
          <cell r="E82" t="str">
            <v>C9122</v>
          </cell>
          <cell r="O82">
            <v>-8000</v>
          </cell>
        </row>
        <row r="83">
          <cell r="E83" t="str">
            <v>C9123</v>
          </cell>
          <cell r="O83">
            <v>-8000</v>
          </cell>
        </row>
        <row r="84">
          <cell r="E84" t="str">
            <v>C9124</v>
          </cell>
          <cell r="O84">
            <v>-5000</v>
          </cell>
        </row>
        <row r="85">
          <cell r="E85" t="str">
            <v>C9125</v>
          </cell>
          <cell r="O85">
            <v>-12250</v>
          </cell>
        </row>
        <row r="86">
          <cell r="E86" t="str">
            <v>C9126</v>
          </cell>
          <cell r="O86">
            <v>-3500</v>
          </cell>
        </row>
        <row r="87">
          <cell r="E87" t="str">
            <v>C9127</v>
          </cell>
          <cell r="O87">
            <v>-875</v>
          </cell>
        </row>
        <row r="88">
          <cell r="E88" t="str">
            <v>C9128</v>
          </cell>
          <cell r="O88">
            <v>-2915</v>
          </cell>
        </row>
        <row r="89">
          <cell r="E89" t="str">
            <v>C9129</v>
          </cell>
          <cell r="O89">
            <v>-2915</v>
          </cell>
        </row>
        <row r="90">
          <cell r="E90" t="str">
            <v>C9130</v>
          </cell>
          <cell r="O90">
            <v>-4375</v>
          </cell>
        </row>
        <row r="91">
          <cell r="E91" t="str">
            <v>C9131</v>
          </cell>
          <cell r="O91">
            <v>-2915</v>
          </cell>
        </row>
        <row r="92">
          <cell r="E92" t="str">
            <v>C9132</v>
          </cell>
          <cell r="O92">
            <v>-35000</v>
          </cell>
        </row>
        <row r="93">
          <cell r="E93" t="str">
            <v>C9133</v>
          </cell>
          <cell r="O93">
            <v>-12000</v>
          </cell>
        </row>
        <row r="94">
          <cell r="E94" t="str">
            <v>C9134</v>
          </cell>
          <cell r="O94">
            <v>-8000</v>
          </cell>
        </row>
        <row r="95">
          <cell r="E95" t="str">
            <v>C9135</v>
          </cell>
          <cell r="O95">
            <v>-15000</v>
          </cell>
        </row>
        <row r="96">
          <cell r="E96">
            <v>0</v>
          </cell>
          <cell r="O96">
            <v>0</v>
          </cell>
        </row>
        <row r="97">
          <cell r="E97" t="str">
            <v>S8292</v>
          </cell>
          <cell r="O97">
            <v>3485</v>
          </cell>
        </row>
        <row r="98">
          <cell r="E98" t="str">
            <v>S9001</v>
          </cell>
          <cell r="O98">
            <v>51731</v>
          </cell>
        </row>
        <row r="99">
          <cell r="E99" t="str">
            <v>S9110</v>
          </cell>
          <cell r="O99">
            <v>-1550</v>
          </cell>
        </row>
        <row r="100">
          <cell r="E100" t="str">
            <v>S9111</v>
          </cell>
          <cell r="O100">
            <v>-10000</v>
          </cell>
        </row>
        <row r="101">
          <cell r="E101" t="str">
            <v>S9112</v>
          </cell>
          <cell r="O101">
            <v>-16000</v>
          </cell>
        </row>
        <row r="102">
          <cell r="E102" t="str">
            <v>S9113</v>
          </cell>
          <cell r="O102">
            <v>-20415</v>
          </cell>
        </row>
        <row r="103">
          <cell r="E103" t="str">
            <v>S9114</v>
          </cell>
          <cell r="O103">
            <v>-3500</v>
          </cell>
        </row>
        <row r="104">
          <cell r="E104" t="str">
            <v>S9115</v>
          </cell>
          <cell r="O104">
            <v>-1169</v>
          </cell>
        </row>
        <row r="105">
          <cell r="E105" t="str">
            <v>S9116</v>
          </cell>
          <cell r="O105">
            <v>-1200</v>
          </cell>
        </row>
        <row r="106">
          <cell r="E106" t="str">
            <v>S9117</v>
          </cell>
          <cell r="O106">
            <v>0</v>
          </cell>
        </row>
        <row r="107">
          <cell r="E107" t="str">
            <v>S9118</v>
          </cell>
          <cell r="O107">
            <v>-7000</v>
          </cell>
        </row>
        <row r="108">
          <cell r="E108" t="str">
            <v>S9119</v>
          </cell>
          <cell r="O108">
            <v>-4081</v>
          </cell>
        </row>
        <row r="109">
          <cell r="E109">
            <v>0</v>
          </cell>
          <cell r="O109">
            <v>0</v>
          </cell>
        </row>
        <row r="110">
          <cell r="E110">
            <v>0</v>
          </cell>
          <cell r="O110">
            <v>0</v>
          </cell>
        </row>
        <row r="111">
          <cell r="E111">
            <v>0</v>
          </cell>
          <cell r="O111">
            <v>0</v>
          </cell>
        </row>
        <row r="112">
          <cell r="E112">
            <v>0</v>
          </cell>
          <cell r="O112">
            <v>0</v>
          </cell>
        </row>
        <row r="113">
          <cell r="E113">
            <v>0</v>
          </cell>
          <cell r="O113">
            <v>0</v>
          </cell>
        </row>
        <row r="114">
          <cell r="E114" t="str">
            <v>C8396</v>
          </cell>
          <cell r="O114">
            <v>0</v>
          </cell>
        </row>
        <row r="115">
          <cell r="E115" t="str">
            <v>C8406</v>
          </cell>
          <cell r="O115">
            <v>0</v>
          </cell>
        </row>
        <row r="116">
          <cell r="E116">
            <v>0</v>
          </cell>
          <cell r="O116">
            <v>0</v>
          </cell>
        </row>
        <row r="117">
          <cell r="E117" t="str">
            <v>S9102</v>
          </cell>
          <cell r="O117">
            <v>28203</v>
          </cell>
        </row>
        <row r="118">
          <cell r="E118">
            <v>0</v>
          </cell>
          <cell r="O118">
            <v>0</v>
          </cell>
        </row>
        <row r="119">
          <cell r="E119">
            <v>0</v>
          </cell>
          <cell r="O119">
            <v>0</v>
          </cell>
        </row>
        <row r="120">
          <cell r="E120" t="str">
            <v>C8109</v>
          </cell>
          <cell r="O120">
            <v>0</v>
          </cell>
        </row>
        <row r="121">
          <cell r="E121" t="str">
            <v>C8400</v>
          </cell>
          <cell r="O121">
            <v>-111</v>
          </cell>
        </row>
        <row r="122">
          <cell r="E122" t="str">
            <v>C8404</v>
          </cell>
          <cell r="O122">
            <v>0</v>
          </cell>
        </row>
        <row r="123">
          <cell r="E123" t="str">
            <v>C8407</v>
          </cell>
          <cell r="O123">
            <v>-3689</v>
          </cell>
        </row>
        <row r="124">
          <cell r="E124" t="str">
            <v>C8408</v>
          </cell>
          <cell r="O124">
            <v>0</v>
          </cell>
        </row>
        <row r="125">
          <cell r="E125" t="str">
            <v>C9007</v>
          </cell>
          <cell r="O125">
            <v>2549</v>
          </cell>
        </row>
        <row r="126">
          <cell r="E126" t="str">
            <v>C9103</v>
          </cell>
          <cell r="O126">
            <v>4059</v>
          </cell>
        </row>
        <row r="127">
          <cell r="E127" t="str">
            <v>C9107</v>
          </cell>
          <cell r="O127">
            <v>358</v>
          </cell>
        </row>
        <row r="128">
          <cell r="E128" t="str">
            <v>C9108</v>
          </cell>
          <cell r="O128">
            <v>2899</v>
          </cell>
        </row>
        <row r="129">
          <cell r="E129">
            <v>0</v>
          </cell>
          <cell r="O129">
            <v>0</v>
          </cell>
        </row>
        <row r="130">
          <cell r="E130">
            <v>0</v>
          </cell>
          <cell r="O130">
            <v>0</v>
          </cell>
        </row>
        <row r="131">
          <cell r="E131">
            <v>0</v>
          </cell>
          <cell r="O131">
            <v>0</v>
          </cell>
        </row>
        <row r="132">
          <cell r="E132">
            <v>0</v>
          </cell>
          <cell r="O132">
            <v>0</v>
          </cell>
        </row>
        <row r="133">
          <cell r="E133">
            <v>0</v>
          </cell>
          <cell r="O133">
            <v>0</v>
          </cell>
        </row>
        <row r="134">
          <cell r="E134" t="str">
            <v>C8405</v>
          </cell>
          <cell r="O134">
            <v>0</v>
          </cell>
        </row>
        <row r="135">
          <cell r="E135" t="str">
            <v>C9115</v>
          </cell>
          <cell r="O135">
            <v>1328</v>
          </cell>
        </row>
        <row r="136">
          <cell r="E136">
            <v>0</v>
          </cell>
          <cell r="O136">
            <v>0</v>
          </cell>
        </row>
        <row r="137">
          <cell r="E137">
            <v>0</v>
          </cell>
          <cell r="O137">
            <v>0</v>
          </cell>
        </row>
        <row r="138">
          <cell r="E138">
            <v>0</v>
          </cell>
          <cell r="O138">
            <v>0</v>
          </cell>
        </row>
        <row r="139">
          <cell r="E139" t="str">
            <v>C9136</v>
          </cell>
          <cell r="O139">
            <v>-41200</v>
          </cell>
        </row>
        <row r="140">
          <cell r="E140" t="str">
            <v>C9137</v>
          </cell>
          <cell r="O140">
            <v>-1000</v>
          </cell>
        </row>
        <row r="141">
          <cell r="E141" t="str">
            <v>C9138</v>
          </cell>
          <cell r="O141">
            <v>-900</v>
          </cell>
        </row>
        <row r="142">
          <cell r="E142">
            <v>0</v>
          </cell>
          <cell r="O142">
            <v>0</v>
          </cell>
        </row>
        <row r="143">
          <cell r="E143" t="str">
            <v>S9120</v>
          </cell>
          <cell r="O143">
            <v>-8000</v>
          </cell>
        </row>
        <row r="144">
          <cell r="E144">
            <v>0</v>
          </cell>
          <cell r="O144">
            <v>0</v>
          </cell>
        </row>
        <row r="145">
          <cell r="E145" t="str">
            <v>O9106</v>
          </cell>
          <cell r="O145">
            <v>-5000</v>
          </cell>
        </row>
        <row r="146">
          <cell r="E146">
            <v>0</v>
          </cell>
          <cell r="O146">
            <v>0</v>
          </cell>
        </row>
        <row r="147">
          <cell r="E147" t="str">
            <v>M9100</v>
          </cell>
          <cell r="O147">
            <v>-3000</v>
          </cell>
        </row>
        <row r="148">
          <cell r="E148" t="str">
            <v>M9101</v>
          </cell>
          <cell r="O148">
            <v>-1000</v>
          </cell>
        </row>
        <row r="149">
          <cell r="E149">
            <v>0</v>
          </cell>
          <cell r="O149">
            <v>0</v>
          </cell>
        </row>
        <row r="150">
          <cell r="E150">
            <v>0</v>
          </cell>
          <cell r="O150">
            <v>0</v>
          </cell>
        </row>
        <row r="151">
          <cell r="E151" t="str">
            <v>E9100</v>
          </cell>
          <cell r="O151">
            <v>-2500</v>
          </cell>
        </row>
        <row r="152">
          <cell r="E152" t="str">
            <v>E9101</v>
          </cell>
          <cell r="O152">
            <v>-750</v>
          </cell>
        </row>
        <row r="153">
          <cell r="E153">
            <v>0</v>
          </cell>
          <cell r="O153">
            <v>0</v>
          </cell>
        </row>
        <row r="154">
          <cell r="E154" t="str">
            <v>R9115</v>
          </cell>
          <cell r="O154">
            <v>-875</v>
          </cell>
        </row>
        <row r="155">
          <cell r="E155" t="str">
            <v>R9116</v>
          </cell>
          <cell r="O155">
            <v>-350</v>
          </cell>
        </row>
        <row r="156">
          <cell r="E156">
            <v>0</v>
          </cell>
          <cell r="O156">
            <v>0</v>
          </cell>
        </row>
        <row r="157">
          <cell r="E157" t="str">
            <v>C8207</v>
          </cell>
          <cell r="O157">
            <v>0</v>
          </cell>
        </row>
        <row r="158">
          <cell r="E158" t="str">
            <v>C9020</v>
          </cell>
          <cell r="O158">
            <v>2706</v>
          </cell>
        </row>
        <row r="159">
          <cell r="E159" t="str">
            <v>C9026</v>
          </cell>
          <cell r="O159">
            <v>1291</v>
          </cell>
        </row>
        <row r="160">
          <cell r="E160" t="str">
            <v>C9139</v>
          </cell>
          <cell r="O160">
            <v>-4347</v>
          </cell>
        </row>
        <row r="161">
          <cell r="E161" t="str">
            <v>C9140</v>
          </cell>
          <cell r="O161">
            <v>-660</v>
          </cell>
        </row>
        <row r="162">
          <cell r="E162" t="str">
            <v>C9141</v>
          </cell>
          <cell r="O162">
            <v>-3098</v>
          </cell>
        </row>
        <row r="163">
          <cell r="E163" t="str">
            <v>C9142</v>
          </cell>
          <cell r="O163">
            <v>-2042</v>
          </cell>
        </row>
        <row r="164">
          <cell r="E164">
            <v>0</v>
          </cell>
          <cell r="O164">
            <v>0</v>
          </cell>
        </row>
        <row r="165">
          <cell r="E165" t="str">
            <v>S9121</v>
          </cell>
          <cell r="O165">
            <v>-5833</v>
          </cell>
        </row>
        <row r="166">
          <cell r="E166">
            <v>0</v>
          </cell>
          <cell r="O166">
            <v>0</v>
          </cell>
        </row>
        <row r="167">
          <cell r="E167" t="str">
            <v>O9107</v>
          </cell>
          <cell r="O167">
            <v>-2917</v>
          </cell>
        </row>
        <row r="168">
          <cell r="E168">
            <v>0</v>
          </cell>
          <cell r="O168">
            <v>0</v>
          </cell>
        </row>
        <row r="169">
          <cell r="E169" t="str">
            <v>M9102</v>
          </cell>
          <cell r="O169">
            <v>-17500</v>
          </cell>
        </row>
        <row r="170">
          <cell r="E170">
            <v>0</v>
          </cell>
          <cell r="O170">
            <v>0</v>
          </cell>
        </row>
        <row r="171">
          <cell r="E171" t="str">
            <v>G8002</v>
          </cell>
          <cell r="O171">
            <v>-96466</v>
          </cell>
        </row>
        <row r="172">
          <cell r="E172" t="str">
            <v>REGMSP0409</v>
          </cell>
          <cell r="O172">
            <v>20800</v>
          </cell>
        </row>
        <row r="173">
          <cell r="E173">
            <v>0</v>
          </cell>
          <cell r="O173">
            <v>0</v>
          </cell>
        </row>
        <row r="174">
          <cell r="E174">
            <v>0</v>
          </cell>
          <cell r="O174">
            <v>-145494</v>
          </cell>
        </row>
        <row r="175">
          <cell r="E175">
            <v>0</v>
          </cell>
          <cell r="O175">
            <v>0</v>
          </cell>
        </row>
        <row r="176">
          <cell r="E176" t="str">
            <v>T9039</v>
          </cell>
          <cell r="O176">
            <v>444</v>
          </cell>
        </row>
        <row r="177">
          <cell r="E177" t="str">
            <v>T9100</v>
          </cell>
          <cell r="O177">
            <v>-3792</v>
          </cell>
        </row>
        <row r="178">
          <cell r="E178" t="str">
            <v>T9101</v>
          </cell>
          <cell r="O178">
            <v>-1167</v>
          </cell>
        </row>
        <row r="179">
          <cell r="E179" t="str">
            <v>T9102</v>
          </cell>
          <cell r="O179">
            <v>-187</v>
          </cell>
        </row>
        <row r="180">
          <cell r="E180" t="str">
            <v>T9103</v>
          </cell>
          <cell r="O180">
            <v>-951</v>
          </cell>
        </row>
        <row r="181">
          <cell r="E181" t="str">
            <v>T9104</v>
          </cell>
          <cell r="O181">
            <v>-583</v>
          </cell>
        </row>
        <row r="182">
          <cell r="E182" t="str">
            <v>T9105</v>
          </cell>
          <cell r="O182">
            <v>-292</v>
          </cell>
        </row>
        <row r="183">
          <cell r="E183" t="str">
            <v>R9002</v>
          </cell>
          <cell r="O183">
            <v>4771</v>
          </cell>
        </row>
        <row r="184">
          <cell r="E184">
            <v>0</v>
          </cell>
          <cell r="O184">
            <v>0</v>
          </cell>
        </row>
        <row r="185">
          <cell r="E185" t="str">
            <v>C9012</v>
          </cell>
          <cell r="O185">
            <v>1318</v>
          </cell>
        </row>
        <row r="186">
          <cell r="E186" t="str">
            <v>C9143</v>
          </cell>
          <cell r="O186">
            <v>-22806</v>
          </cell>
        </row>
        <row r="187">
          <cell r="E187" t="str">
            <v>C9144</v>
          </cell>
          <cell r="O187">
            <v>-30000</v>
          </cell>
        </row>
        <row r="188">
          <cell r="E188" t="str">
            <v>C9145</v>
          </cell>
          <cell r="O188">
            <v>-50000</v>
          </cell>
        </row>
        <row r="189">
          <cell r="E189" t="str">
            <v>C9146</v>
          </cell>
          <cell r="O189">
            <v>-75000</v>
          </cell>
        </row>
        <row r="190">
          <cell r="E190" t="str">
            <v>C9147</v>
          </cell>
          <cell r="O190">
            <v>-60000</v>
          </cell>
        </row>
        <row r="191">
          <cell r="E191" t="str">
            <v>C9148</v>
          </cell>
          <cell r="O191">
            <v>-20000</v>
          </cell>
        </row>
        <row r="192">
          <cell r="E192" t="str">
            <v>C9149</v>
          </cell>
          <cell r="O192">
            <v>-36000</v>
          </cell>
        </row>
        <row r="193">
          <cell r="E193">
            <v>0</v>
          </cell>
          <cell r="O193">
            <v>0</v>
          </cell>
        </row>
        <row r="194">
          <cell r="E194" t="str">
            <v>S9001A</v>
          </cell>
          <cell r="O194">
            <v>60407</v>
          </cell>
        </row>
        <row r="195">
          <cell r="E195" t="str">
            <v>S9006</v>
          </cell>
          <cell r="O195">
            <v>6000</v>
          </cell>
        </row>
        <row r="196">
          <cell r="E196" t="str">
            <v>S9122</v>
          </cell>
          <cell r="O196">
            <v>-25000</v>
          </cell>
        </row>
        <row r="197">
          <cell r="E197" t="str">
            <v>S9123</v>
          </cell>
          <cell r="O197">
            <v>38636</v>
          </cell>
        </row>
        <row r="198">
          <cell r="E198" t="str">
            <v>M9001</v>
          </cell>
          <cell r="O198">
            <v>1134</v>
          </cell>
        </row>
        <row r="199">
          <cell r="E199">
            <v>0</v>
          </cell>
          <cell r="O199">
            <v>0</v>
          </cell>
        </row>
        <row r="200">
          <cell r="E200">
            <v>0</v>
          </cell>
          <cell r="O200">
            <v>0</v>
          </cell>
        </row>
        <row r="201">
          <cell r="E201">
            <v>0</v>
          </cell>
          <cell r="O201">
            <v>-60000</v>
          </cell>
        </row>
        <row r="202">
          <cell r="E202">
            <v>0</v>
          </cell>
          <cell r="O202">
            <v>0</v>
          </cell>
        </row>
        <row r="203">
          <cell r="E203">
            <v>0</v>
          </cell>
          <cell r="O203">
            <v>0</v>
          </cell>
        </row>
        <row r="204">
          <cell r="E204" t="str">
            <v>C8385</v>
          </cell>
          <cell r="O204">
            <v>0</v>
          </cell>
        </row>
        <row r="205">
          <cell r="E205" t="str">
            <v>C8397</v>
          </cell>
          <cell r="O205">
            <v>252</v>
          </cell>
        </row>
        <row r="206">
          <cell r="E206" t="str">
            <v>C9150</v>
          </cell>
          <cell r="O206">
            <v>-2000</v>
          </cell>
        </row>
        <row r="207">
          <cell r="E207" t="str">
            <v>C9151</v>
          </cell>
          <cell r="O207">
            <v>-1600</v>
          </cell>
        </row>
        <row r="208">
          <cell r="E208">
            <v>0</v>
          </cell>
          <cell r="O208">
            <v>0</v>
          </cell>
        </row>
        <row r="209">
          <cell r="E209" t="str">
            <v>O9108</v>
          </cell>
          <cell r="O209">
            <v>-1000</v>
          </cell>
        </row>
        <row r="210">
          <cell r="E210">
            <v>0</v>
          </cell>
          <cell r="O210">
            <v>0</v>
          </cell>
        </row>
        <row r="211">
          <cell r="E211" t="str">
            <v>C9152</v>
          </cell>
          <cell r="O211">
            <v>-1458</v>
          </cell>
        </row>
        <row r="212">
          <cell r="E212" t="str">
            <v>C9153</v>
          </cell>
          <cell r="O212">
            <v>-875</v>
          </cell>
        </row>
        <row r="213">
          <cell r="E213" t="str">
            <v>C9154</v>
          </cell>
          <cell r="O213">
            <v>-583</v>
          </cell>
        </row>
        <row r="214">
          <cell r="E214">
            <v>0</v>
          </cell>
          <cell r="O214">
            <v>0</v>
          </cell>
        </row>
        <row r="215">
          <cell r="E215" t="str">
            <v>S9124</v>
          </cell>
          <cell r="O215">
            <v>-1458</v>
          </cell>
        </row>
        <row r="216">
          <cell r="E216" t="str">
            <v>S9125</v>
          </cell>
          <cell r="O216">
            <v>-875</v>
          </cell>
        </row>
        <row r="217">
          <cell r="E217" t="str">
            <v>S9126</v>
          </cell>
          <cell r="O217">
            <v>-583</v>
          </cell>
        </row>
        <row r="218">
          <cell r="E218">
            <v>0</v>
          </cell>
          <cell r="O218">
            <v>0</v>
          </cell>
        </row>
        <row r="219">
          <cell r="E219" t="str">
            <v>O9109</v>
          </cell>
          <cell r="O219">
            <v>-1167</v>
          </cell>
        </row>
        <row r="220">
          <cell r="E220">
            <v>0</v>
          </cell>
          <cell r="O220">
            <v>0</v>
          </cell>
        </row>
        <row r="221">
          <cell r="E221" t="str">
            <v>C9002</v>
          </cell>
          <cell r="O221">
            <v>8465</v>
          </cell>
        </row>
        <row r="222">
          <cell r="E222" t="str">
            <v>C9155</v>
          </cell>
          <cell r="O222">
            <v>0</v>
          </cell>
        </row>
        <row r="223">
          <cell r="E223">
            <v>0</v>
          </cell>
          <cell r="O223">
            <v>0</v>
          </cell>
        </row>
        <row r="224">
          <cell r="E224" t="str">
            <v>O9110</v>
          </cell>
          <cell r="O224">
            <v>-3000</v>
          </cell>
        </row>
        <row r="225">
          <cell r="E225" t="str">
            <v>O9111</v>
          </cell>
          <cell r="O225">
            <v>-1000</v>
          </cell>
        </row>
        <row r="226">
          <cell r="E226">
            <v>0</v>
          </cell>
          <cell r="O226">
            <v>0</v>
          </cell>
        </row>
        <row r="227">
          <cell r="E227" t="str">
            <v>R9117</v>
          </cell>
          <cell r="O227">
            <v>-1575</v>
          </cell>
        </row>
        <row r="228">
          <cell r="E228">
            <v>0</v>
          </cell>
          <cell r="O228">
            <v>0</v>
          </cell>
        </row>
        <row r="229">
          <cell r="E229" t="str">
            <v>C9003</v>
          </cell>
          <cell r="O229">
            <v>2458</v>
          </cell>
        </row>
        <row r="230">
          <cell r="E230" t="str">
            <v>C9005</v>
          </cell>
          <cell r="O230">
            <v>2665</v>
          </cell>
        </row>
        <row r="231">
          <cell r="E231" t="str">
            <v>C9156</v>
          </cell>
          <cell r="O231">
            <v>-14292</v>
          </cell>
        </row>
        <row r="232">
          <cell r="E232" t="str">
            <v>C9156D</v>
          </cell>
          <cell r="O232">
            <v>204</v>
          </cell>
        </row>
        <row r="233">
          <cell r="E233" t="str">
            <v>C9156E</v>
          </cell>
          <cell r="O233">
            <v>204</v>
          </cell>
        </row>
        <row r="234">
          <cell r="E234" t="str">
            <v>C9156F</v>
          </cell>
          <cell r="O234">
            <v>204</v>
          </cell>
        </row>
        <row r="235">
          <cell r="E235" t="str">
            <v>C9156G</v>
          </cell>
          <cell r="O235">
            <v>472</v>
          </cell>
        </row>
        <row r="236">
          <cell r="E236">
            <v>0</v>
          </cell>
          <cell r="O236">
            <v>0</v>
          </cell>
        </row>
        <row r="237">
          <cell r="E237" t="str">
            <v>S9127</v>
          </cell>
          <cell r="O237">
            <v>-17500</v>
          </cell>
        </row>
        <row r="238">
          <cell r="E238" t="str">
            <v>O8107</v>
          </cell>
          <cell r="O238">
            <v>881</v>
          </cell>
        </row>
        <row r="239">
          <cell r="E239">
            <v>0</v>
          </cell>
          <cell r="O239">
            <v>0</v>
          </cell>
        </row>
        <row r="240">
          <cell r="E240" t="str">
            <v>B9100</v>
          </cell>
          <cell r="O240">
            <v>-10000</v>
          </cell>
        </row>
        <row r="241">
          <cell r="E241" t="str">
            <v>B9101</v>
          </cell>
          <cell r="O241">
            <v>-5000</v>
          </cell>
        </row>
        <row r="242">
          <cell r="E242">
            <v>0</v>
          </cell>
          <cell r="O242">
            <v>0</v>
          </cell>
        </row>
        <row r="243">
          <cell r="E243" t="str">
            <v>R8416</v>
          </cell>
          <cell r="O243">
            <v>-107</v>
          </cell>
        </row>
        <row r="244">
          <cell r="E244" t="str">
            <v>R9118</v>
          </cell>
          <cell r="O244">
            <v>0</v>
          </cell>
        </row>
        <row r="245">
          <cell r="E245">
            <v>0</v>
          </cell>
          <cell r="O245">
            <v>0</v>
          </cell>
        </row>
        <row r="246">
          <cell r="E246" t="str">
            <v>C8402</v>
          </cell>
          <cell r="O246">
            <v>0</v>
          </cell>
        </row>
        <row r="247">
          <cell r="E247" t="str">
            <v>C8403</v>
          </cell>
          <cell r="O247">
            <v>-755</v>
          </cell>
        </row>
        <row r="248">
          <cell r="E248" t="str">
            <v>C9008</v>
          </cell>
          <cell r="O248">
            <v>247</v>
          </cell>
        </row>
        <row r="249">
          <cell r="E249" t="str">
            <v>C9157</v>
          </cell>
          <cell r="O249">
            <v>0</v>
          </cell>
        </row>
        <row r="250">
          <cell r="E250" t="str">
            <v>C9158</v>
          </cell>
          <cell r="O250">
            <v>0</v>
          </cell>
        </row>
        <row r="251">
          <cell r="E251" t="str">
            <v>C9159</v>
          </cell>
          <cell r="O251">
            <v>0</v>
          </cell>
        </row>
        <row r="252">
          <cell r="E252" t="str">
            <v>C9160</v>
          </cell>
          <cell r="O252">
            <v>0</v>
          </cell>
        </row>
        <row r="253">
          <cell r="E253">
            <v>0</v>
          </cell>
          <cell r="O253">
            <v>0</v>
          </cell>
        </row>
        <row r="254">
          <cell r="E254" t="str">
            <v>S9128</v>
          </cell>
          <cell r="O254">
            <v>0</v>
          </cell>
        </row>
        <row r="255">
          <cell r="E255">
            <v>0</v>
          </cell>
          <cell r="O255">
            <v>0</v>
          </cell>
        </row>
        <row r="256">
          <cell r="E256" t="str">
            <v>O8076</v>
          </cell>
          <cell r="O256">
            <v>4</v>
          </cell>
        </row>
        <row r="257">
          <cell r="E257" t="str">
            <v>O9112</v>
          </cell>
          <cell r="O257">
            <v>-1500</v>
          </cell>
        </row>
        <row r="258">
          <cell r="E258" t="str">
            <v>O9113</v>
          </cell>
          <cell r="O258">
            <v>-3000</v>
          </cell>
        </row>
        <row r="259">
          <cell r="E259" t="str">
            <v>O9114</v>
          </cell>
          <cell r="O259">
            <v>-10000</v>
          </cell>
        </row>
        <row r="260">
          <cell r="E260" t="str">
            <v>O9115</v>
          </cell>
          <cell r="O260">
            <v>-1500</v>
          </cell>
        </row>
        <row r="261">
          <cell r="E261" t="str">
            <v>O9116</v>
          </cell>
          <cell r="O261">
            <v>-1000</v>
          </cell>
        </row>
        <row r="262">
          <cell r="E262">
            <v>0</v>
          </cell>
          <cell r="O262">
            <v>0</v>
          </cell>
        </row>
        <row r="263">
          <cell r="E263" t="str">
            <v>M9002</v>
          </cell>
          <cell r="O263">
            <v>2171</v>
          </cell>
        </row>
        <row r="264">
          <cell r="E264" t="str">
            <v>M9003</v>
          </cell>
          <cell r="O264">
            <v>3526</v>
          </cell>
        </row>
        <row r="265">
          <cell r="E265" t="str">
            <v>M9103</v>
          </cell>
          <cell r="O265">
            <v>-10000</v>
          </cell>
        </row>
        <row r="266">
          <cell r="E266" t="str">
            <v>M9104</v>
          </cell>
          <cell r="O266">
            <v>-2500</v>
          </cell>
        </row>
        <row r="267">
          <cell r="E267" t="str">
            <v>M9105</v>
          </cell>
          <cell r="O267">
            <v>-5000</v>
          </cell>
        </row>
        <row r="268">
          <cell r="E268" t="str">
            <v>M9106</v>
          </cell>
          <cell r="O268">
            <v>-4500</v>
          </cell>
        </row>
        <row r="269">
          <cell r="E269" t="str">
            <v>M9107</v>
          </cell>
          <cell r="O269">
            <v>-3750</v>
          </cell>
        </row>
        <row r="270">
          <cell r="E270" t="str">
            <v>M9108</v>
          </cell>
          <cell r="O270">
            <v>-1050</v>
          </cell>
        </row>
        <row r="271">
          <cell r="E271" t="str">
            <v>M9109</v>
          </cell>
          <cell r="O271">
            <v>-1250</v>
          </cell>
        </row>
        <row r="272">
          <cell r="E272" t="str">
            <v>M9110</v>
          </cell>
          <cell r="O272">
            <v>-1875</v>
          </cell>
        </row>
        <row r="273">
          <cell r="E273" t="str">
            <v>M9111</v>
          </cell>
          <cell r="O273">
            <v>-9000</v>
          </cell>
        </row>
        <row r="274">
          <cell r="E274">
            <v>0</v>
          </cell>
          <cell r="O274">
            <v>0</v>
          </cell>
        </row>
        <row r="275">
          <cell r="E275" t="str">
            <v>T8317</v>
          </cell>
          <cell r="O275">
            <v>0</v>
          </cell>
        </row>
        <row r="276">
          <cell r="E276" t="str">
            <v>T8323</v>
          </cell>
          <cell r="O276">
            <v>-10</v>
          </cell>
        </row>
        <row r="277">
          <cell r="E277" t="str">
            <v>T8382</v>
          </cell>
          <cell r="O277">
            <v>1005</v>
          </cell>
        </row>
        <row r="278">
          <cell r="E278" t="str">
            <v>T8390</v>
          </cell>
          <cell r="O278">
            <v>1455</v>
          </cell>
        </row>
        <row r="279">
          <cell r="E279" t="str">
            <v>T8391</v>
          </cell>
          <cell r="O279">
            <v>1718</v>
          </cell>
        </row>
        <row r="280">
          <cell r="E280" t="str">
            <v>T8395</v>
          </cell>
          <cell r="O280">
            <v>0</v>
          </cell>
        </row>
        <row r="281">
          <cell r="E281" t="str">
            <v>T8396</v>
          </cell>
          <cell r="O281">
            <v>0</v>
          </cell>
        </row>
        <row r="282">
          <cell r="E282" t="str">
            <v>T8401</v>
          </cell>
          <cell r="O282">
            <v>-3272</v>
          </cell>
        </row>
        <row r="283">
          <cell r="E283" t="str">
            <v>T8402</v>
          </cell>
          <cell r="O283">
            <v>2156</v>
          </cell>
        </row>
        <row r="284">
          <cell r="E284" t="str">
            <v>T9003</v>
          </cell>
          <cell r="O284">
            <v>4455</v>
          </cell>
        </row>
        <row r="285">
          <cell r="E285" t="str">
            <v>T9004</v>
          </cell>
          <cell r="O285">
            <v>2579</v>
          </cell>
        </row>
        <row r="286">
          <cell r="E286" t="str">
            <v>T9005</v>
          </cell>
          <cell r="O286">
            <v>5554</v>
          </cell>
        </row>
        <row r="287">
          <cell r="E287" t="str">
            <v>T9006</v>
          </cell>
          <cell r="O287">
            <v>4211</v>
          </cell>
        </row>
        <row r="288">
          <cell r="E288" t="str">
            <v>T9010</v>
          </cell>
          <cell r="O288">
            <v>915</v>
          </cell>
        </row>
        <row r="289">
          <cell r="E289" t="str">
            <v>T9012</v>
          </cell>
          <cell r="O289">
            <v>1932</v>
          </cell>
        </row>
        <row r="290">
          <cell r="E290" t="str">
            <v>T9014</v>
          </cell>
          <cell r="O290">
            <v>17672</v>
          </cell>
        </row>
        <row r="291">
          <cell r="E291" t="str">
            <v>T9015</v>
          </cell>
          <cell r="O291">
            <v>33786</v>
          </cell>
        </row>
        <row r="292">
          <cell r="E292" t="str">
            <v>T9031</v>
          </cell>
          <cell r="O292">
            <v>5930</v>
          </cell>
        </row>
        <row r="293">
          <cell r="E293" t="str">
            <v>T9032</v>
          </cell>
          <cell r="O293">
            <v>3708</v>
          </cell>
        </row>
        <row r="294">
          <cell r="E294" t="str">
            <v>T9034</v>
          </cell>
          <cell r="O294">
            <v>546</v>
          </cell>
        </row>
        <row r="295">
          <cell r="E295" t="str">
            <v>T9035</v>
          </cell>
          <cell r="O295">
            <v>9911</v>
          </cell>
        </row>
        <row r="296">
          <cell r="E296" t="str">
            <v>T9036</v>
          </cell>
          <cell r="O296">
            <v>2705</v>
          </cell>
        </row>
        <row r="297">
          <cell r="E297" t="str">
            <v>T9037</v>
          </cell>
          <cell r="O297">
            <v>2880</v>
          </cell>
        </row>
        <row r="298">
          <cell r="E298" t="str">
            <v>T9038</v>
          </cell>
          <cell r="O298">
            <v>393</v>
          </cell>
        </row>
        <row r="299">
          <cell r="E299" t="str">
            <v>T9106</v>
          </cell>
          <cell r="O299">
            <v>-1200</v>
          </cell>
        </row>
        <row r="300">
          <cell r="E300" t="str">
            <v>T9107</v>
          </cell>
          <cell r="O300">
            <v>-5000</v>
          </cell>
        </row>
        <row r="301">
          <cell r="E301" t="str">
            <v>T9108</v>
          </cell>
          <cell r="O301">
            <v>-2500</v>
          </cell>
        </row>
        <row r="302">
          <cell r="E302" t="str">
            <v>T9109</v>
          </cell>
          <cell r="O302">
            <v>-5000</v>
          </cell>
        </row>
        <row r="303">
          <cell r="E303" t="str">
            <v>T9110</v>
          </cell>
          <cell r="O303">
            <v>-2000</v>
          </cell>
        </row>
        <row r="304">
          <cell r="E304" t="str">
            <v>T9111</v>
          </cell>
          <cell r="O304">
            <v>138</v>
          </cell>
        </row>
        <row r="305">
          <cell r="E305" t="str">
            <v>T9112</v>
          </cell>
          <cell r="O305">
            <v>-10000</v>
          </cell>
        </row>
        <row r="306">
          <cell r="E306" t="str">
            <v>T9112A</v>
          </cell>
          <cell r="O306">
            <v>5886</v>
          </cell>
        </row>
        <row r="307">
          <cell r="E307" t="str">
            <v>T9113</v>
          </cell>
          <cell r="O307">
            <v>-2000</v>
          </cell>
        </row>
        <row r="308">
          <cell r="E308" t="str">
            <v>T9114</v>
          </cell>
          <cell r="O308">
            <v>-10000</v>
          </cell>
        </row>
        <row r="309">
          <cell r="E309" t="str">
            <v>T9115</v>
          </cell>
          <cell r="O309">
            <v>-5000</v>
          </cell>
        </row>
        <row r="310">
          <cell r="E310" t="str">
            <v>T9116</v>
          </cell>
          <cell r="O310">
            <v>0</v>
          </cell>
        </row>
        <row r="311">
          <cell r="E311" t="str">
            <v>T9117</v>
          </cell>
          <cell r="O311">
            <v>-2500</v>
          </cell>
        </row>
        <row r="312">
          <cell r="E312" t="str">
            <v>T9118</v>
          </cell>
          <cell r="O312">
            <v>-2500</v>
          </cell>
        </row>
        <row r="313">
          <cell r="E313" t="str">
            <v>T9119</v>
          </cell>
          <cell r="O313">
            <v>-1139</v>
          </cell>
        </row>
        <row r="314">
          <cell r="E314" t="str">
            <v>T9120</v>
          </cell>
          <cell r="O314">
            <v>-2500</v>
          </cell>
        </row>
        <row r="315">
          <cell r="E315" t="str">
            <v>T9121</v>
          </cell>
          <cell r="O315">
            <v>-9000</v>
          </cell>
        </row>
        <row r="316">
          <cell r="E316" t="str">
            <v>T9122</v>
          </cell>
          <cell r="O316">
            <v>-6000</v>
          </cell>
        </row>
        <row r="317">
          <cell r="E317" t="str">
            <v>T9123</v>
          </cell>
          <cell r="O317">
            <v>-1500</v>
          </cell>
        </row>
        <row r="318">
          <cell r="E318" t="str">
            <v>T9124</v>
          </cell>
          <cell r="O318">
            <v>-3125</v>
          </cell>
        </row>
        <row r="319">
          <cell r="E319" t="str">
            <v>T9125</v>
          </cell>
          <cell r="O319">
            <v>1734</v>
          </cell>
        </row>
        <row r="320">
          <cell r="E320" t="str">
            <v>T9126</v>
          </cell>
          <cell r="O320">
            <v>-3000</v>
          </cell>
        </row>
        <row r="321">
          <cell r="E321">
            <v>0</v>
          </cell>
          <cell r="O321">
            <v>0</v>
          </cell>
        </row>
        <row r="322">
          <cell r="E322" t="str">
            <v>F9100</v>
          </cell>
          <cell r="O322">
            <v>-41760</v>
          </cell>
        </row>
        <row r="323">
          <cell r="E323">
            <v>0</v>
          </cell>
          <cell r="O323">
            <v>0</v>
          </cell>
        </row>
        <row r="324">
          <cell r="E324" t="str">
            <v>C9161</v>
          </cell>
          <cell r="O324">
            <v>15189</v>
          </cell>
        </row>
        <row r="325">
          <cell r="E325" t="str">
            <v>C9162</v>
          </cell>
          <cell r="O325">
            <v>3595</v>
          </cell>
        </row>
        <row r="326">
          <cell r="E326" t="str">
            <v>C9163</v>
          </cell>
          <cell r="O326">
            <v>0</v>
          </cell>
        </row>
        <row r="327">
          <cell r="E327" t="str">
            <v>C9191</v>
          </cell>
          <cell r="O327">
            <v>-972</v>
          </cell>
        </row>
        <row r="328">
          <cell r="E328">
            <v>0</v>
          </cell>
          <cell r="O328">
            <v>0</v>
          </cell>
        </row>
        <row r="329">
          <cell r="E329" t="str">
            <v>O9117</v>
          </cell>
          <cell r="O329">
            <v>-540</v>
          </cell>
        </row>
        <row r="330">
          <cell r="E330">
            <v>0</v>
          </cell>
          <cell r="O330">
            <v>0</v>
          </cell>
        </row>
        <row r="331">
          <cell r="E331" t="str">
            <v>M9113</v>
          </cell>
          <cell r="O331">
            <v>-700</v>
          </cell>
        </row>
        <row r="332">
          <cell r="E332">
            <v>0</v>
          </cell>
          <cell r="O332">
            <v>0</v>
          </cell>
        </row>
        <row r="333">
          <cell r="E333" t="str">
            <v>T8339</v>
          </cell>
          <cell r="O333">
            <v>0</v>
          </cell>
        </row>
        <row r="334">
          <cell r="E334" t="str">
            <v>T9001</v>
          </cell>
          <cell r="O334">
            <v>4755</v>
          </cell>
        </row>
        <row r="335">
          <cell r="E335" t="str">
            <v>T9127</v>
          </cell>
          <cell r="O335">
            <v>-412</v>
          </cell>
        </row>
        <row r="336">
          <cell r="E336" t="str">
            <v>T9128</v>
          </cell>
          <cell r="O336">
            <v>1693</v>
          </cell>
        </row>
        <row r="337">
          <cell r="E337" t="str">
            <v>T9129</v>
          </cell>
          <cell r="O337">
            <v>-900</v>
          </cell>
        </row>
        <row r="338">
          <cell r="E338" t="str">
            <v>T9130</v>
          </cell>
          <cell r="O338">
            <v>-47</v>
          </cell>
        </row>
        <row r="339">
          <cell r="E339" t="str">
            <v>T9131</v>
          </cell>
          <cell r="O339">
            <v>57</v>
          </cell>
        </row>
        <row r="340">
          <cell r="E340" t="str">
            <v>T9132</v>
          </cell>
          <cell r="O340">
            <v>1446</v>
          </cell>
        </row>
        <row r="341">
          <cell r="E341" t="str">
            <v>T9133</v>
          </cell>
          <cell r="O341">
            <v>-15000</v>
          </cell>
        </row>
        <row r="342">
          <cell r="E342" t="str">
            <v>T9134</v>
          </cell>
          <cell r="O342">
            <v>-1000</v>
          </cell>
        </row>
        <row r="343">
          <cell r="E343" t="str">
            <v>T9135</v>
          </cell>
          <cell r="O343">
            <v>698</v>
          </cell>
        </row>
        <row r="344">
          <cell r="E344" t="str">
            <v>T9136</v>
          </cell>
          <cell r="O344">
            <v>-14581</v>
          </cell>
        </row>
        <row r="345">
          <cell r="E345" t="str">
            <v>T9137</v>
          </cell>
          <cell r="O345">
            <v>-800</v>
          </cell>
        </row>
        <row r="346">
          <cell r="E346" t="str">
            <v>T9138</v>
          </cell>
          <cell r="O346">
            <v>-350</v>
          </cell>
        </row>
        <row r="347">
          <cell r="E347" t="str">
            <v>T9139</v>
          </cell>
          <cell r="O347">
            <v>114</v>
          </cell>
        </row>
        <row r="348">
          <cell r="E348" t="str">
            <v>T9140</v>
          </cell>
          <cell r="O348">
            <v>-5000</v>
          </cell>
        </row>
        <row r="349">
          <cell r="E349" t="str">
            <v>T9141</v>
          </cell>
          <cell r="O349">
            <v>-409</v>
          </cell>
        </row>
        <row r="350">
          <cell r="E350" t="str">
            <v>T9142</v>
          </cell>
          <cell r="O350">
            <v>-24000</v>
          </cell>
        </row>
        <row r="351">
          <cell r="E351">
            <v>0</v>
          </cell>
          <cell r="O351">
            <v>0</v>
          </cell>
        </row>
        <row r="352">
          <cell r="E352" t="str">
            <v>R9119</v>
          </cell>
          <cell r="O352">
            <v>-298</v>
          </cell>
        </row>
        <row r="353">
          <cell r="E353">
            <v>0</v>
          </cell>
          <cell r="O353">
            <v>0</v>
          </cell>
        </row>
        <row r="354">
          <cell r="E354" t="str">
            <v>C9164</v>
          </cell>
          <cell r="O354">
            <v>-1250</v>
          </cell>
        </row>
        <row r="355">
          <cell r="E355">
            <v>0</v>
          </cell>
          <cell r="O355">
            <v>0</v>
          </cell>
        </row>
        <row r="356">
          <cell r="E356" t="str">
            <v>C9165</v>
          </cell>
          <cell r="O356">
            <v>-4668</v>
          </cell>
        </row>
        <row r="357">
          <cell r="E357">
            <v>0</v>
          </cell>
          <cell r="O357">
            <v>0</v>
          </cell>
        </row>
        <row r="358">
          <cell r="E358">
            <v>0</v>
          </cell>
          <cell r="O358">
            <v>0</v>
          </cell>
        </row>
        <row r="359">
          <cell r="E359" t="str">
            <v>C8137</v>
          </cell>
          <cell r="O359">
            <v>-1630</v>
          </cell>
        </row>
        <row r="360">
          <cell r="E360" t="str">
            <v>C9166</v>
          </cell>
          <cell r="O360">
            <v>-15000</v>
          </cell>
        </row>
        <row r="361">
          <cell r="E361" t="str">
            <v>C9166A</v>
          </cell>
          <cell r="O361">
            <v>33</v>
          </cell>
        </row>
        <row r="362">
          <cell r="E362" t="str">
            <v>C9166B</v>
          </cell>
          <cell r="O362">
            <v>2671</v>
          </cell>
        </row>
        <row r="363">
          <cell r="E363" t="str">
            <v>C9167</v>
          </cell>
          <cell r="O363">
            <v>-4200</v>
          </cell>
        </row>
        <row r="364">
          <cell r="E364" t="str">
            <v>C9167A</v>
          </cell>
          <cell r="O364">
            <v>218</v>
          </cell>
        </row>
        <row r="365">
          <cell r="E365" t="str">
            <v>C9167B</v>
          </cell>
          <cell r="O365">
            <v>310</v>
          </cell>
        </row>
        <row r="366">
          <cell r="E366" t="str">
            <v>C9167C</v>
          </cell>
          <cell r="O366">
            <v>310</v>
          </cell>
        </row>
        <row r="367">
          <cell r="E367" t="str">
            <v>C9167D</v>
          </cell>
          <cell r="O367">
            <v>310</v>
          </cell>
        </row>
        <row r="368">
          <cell r="E368" t="str">
            <v>C9167E</v>
          </cell>
          <cell r="O368">
            <v>310</v>
          </cell>
        </row>
        <row r="369">
          <cell r="E369" t="str">
            <v>C9167F</v>
          </cell>
          <cell r="O369">
            <v>310</v>
          </cell>
        </row>
        <row r="370">
          <cell r="E370">
            <v>0</v>
          </cell>
          <cell r="O370">
            <v>0</v>
          </cell>
        </row>
        <row r="371">
          <cell r="E371" t="str">
            <v>S9129</v>
          </cell>
          <cell r="O371">
            <v>-5000</v>
          </cell>
        </row>
        <row r="372">
          <cell r="E372">
            <v>0</v>
          </cell>
          <cell r="O372">
            <v>0</v>
          </cell>
        </row>
        <row r="373">
          <cell r="E373">
            <v>0</v>
          </cell>
          <cell r="O373">
            <v>0</v>
          </cell>
        </row>
        <row r="374">
          <cell r="E374" t="str">
            <v>B9102</v>
          </cell>
          <cell r="O374">
            <v>-8500</v>
          </cell>
        </row>
        <row r="375">
          <cell r="E375">
            <v>0</v>
          </cell>
          <cell r="O375">
            <v>0</v>
          </cell>
        </row>
        <row r="376">
          <cell r="E376" t="str">
            <v>R9120</v>
          </cell>
          <cell r="O376">
            <v>73</v>
          </cell>
        </row>
        <row r="377">
          <cell r="E377">
            <v>0</v>
          </cell>
          <cell r="O377">
            <v>0</v>
          </cell>
        </row>
        <row r="378">
          <cell r="E378" t="str">
            <v>C8163</v>
          </cell>
          <cell r="O378">
            <v>350</v>
          </cell>
        </row>
        <row r="379">
          <cell r="E379" t="str">
            <v>C9168</v>
          </cell>
          <cell r="O379">
            <v>-2000</v>
          </cell>
        </row>
        <row r="380">
          <cell r="E380" t="str">
            <v>C9169</v>
          </cell>
          <cell r="O380">
            <v>-3000</v>
          </cell>
        </row>
        <row r="381">
          <cell r="E381" t="str">
            <v>C9170</v>
          </cell>
          <cell r="O381">
            <v>-1000</v>
          </cell>
        </row>
        <row r="382">
          <cell r="E382" t="str">
            <v>C9170A</v>
          </cell>
          <cell r="O382">
            <v>219</v>
          </cell>
        </row>
        <row r="383">
          <cell r="E383" t="str">
            <v>C9170B</v>
          </cell>
          <cell r="O383">
            <v>339</v>
          </cell>
        </row>
        <row r="384">
          <cell r="E384" t="str">
            <v>C9171</v>
          </cell>
          <cell r="O384">
            <v>-4200</v>
          </cell>
        </row>
        <row r="385">
          <cell r="E385" t="str">
            <v>C9172</v>
          </cell>
          <cell r="O385">
            <v>-4500</v>
          </cell>
        </row>
        <row r="386">
          <cell r="E386" t="str">
            <v>C9173</v>
          </cell>
          <cell r="O386">
            <v>-3553</v>
          </cell>
        </row>
        <row r="387">
          <cell r="E387" t="str">
            <v>C9174</v>
          </cell>
          <cell r="O387">
            <v>-3000</v>
          </cell>
        </row>
        <row r="388">
          <cell r="E388" t="str">
            <v>C9175</v>
          </cell>
          <cell r="O388">
            <v>-5000</v>
          </cell>
        </row>
        <row r="389">
          <cell r="E389" t="str">
            <v>C9176</v>
          </cell>
          <cell r="O389">
            <v>-75000</v>
          </cell>
        </row>
        <row r="390">
          <cell r="E390">
            <v>0</v>
          </cell>
          <cell r="O390">
            <v>0</v>
          </cell>
        </row>
        <row r="391">
          <cell r="E391" t="str">
            <v>S9131</v>
          </cell>
          <cell r="O391">
            <v>-15000</v>
          </cell>
        </row>
        <row r="392">
          <cell r="E392">
            <v>0</v>
          </cell>
          <cell r="O392">
            <v>0</v>
          </cell>
        </row>
        <row r="393">
          <cell r="E393" t="str">
            <v>O9010</v>
          </cell>
          <cell r="O393">
            <v>17353</v>
          </cell>
        </row>
        <row r="394">
          <cell r="E394" t="str">
            <v>O9118</v>
          </cell>
          <cell r="O394">
            <v>208</v>
          </cell>
        </row>
        <row r="395">
          <cell r="E395" t="str">
            <v>O9119</v>
          </cell>
          <cell r="O395">
            <v>-4100</v>
          </cell>
        </row>
        <row r="396">
          <cell r="E396" t="str">
            <v>O9120</v>
          </cell>
          <cell r="O396">
            <v>-16200</v>
          </cell>
        </row>
        <row r="397">
          <cell r="E397" t="str">
            <v>O9121</v>
          </cell>
          <cell r="O397">
            <v>-1500</v>
          </cell>
        </row>
        <row r="398">
          <cell r="E398">
            <v>0</v>
          </cell>
          <cell r="O398">
            <v>0</v>
          </cell>
        </row>
        <row r="399">
          <cell r="E399" t="str">
            <v>Y9100</v>
          </cell>
          <cell r="O399">
            <v>14953</v>
          </cell>
        </row>
        <row r="400">
          <cell r="E400">
            <v>0</v>
          </cell>
          <cell r="O400">
            <v>0</v>
          </cell>
        </row>
        <row r="401">
          <cell r="E401" t="str">
            <v>R9134</v>
          </cell>
          <cell r="O401">
            <v>-800</v>
          </cell>
        </row>
        <row r="402">
          <cell r="E402" t="str">
            <v>R9135</v>
          </cell>
          <cell r="O402">
            <v>0</v>
          </cell>
        </row>
        <row r="403">
          <cell r="E403">
            <v>0</v>
          </cell>
          <cell r="O403">
            <v>0</v>
          </cell>
        </row>
        <row r="404">
          <cell r="E404" t="str">
            <v>C9193</v>
          </cell>
          <cell r="O404">
            <v>-4000</v>
          </cell>
        </row>
        <row r="405">
          <cell r="E405">
            <v>0</v>
          </cell>
          <cell r="O405">
            <v>0</v>
          </cell>
        </row>
        <row r="406">
          <cell r="E406" t="str">
            <v>S9140</v>
          </cell>
          <cell r="O406">
            <v>-4000</v>
          </cell>
        </row>
        <row r="407">
          <cell r="E407" t="str">
            <v>S9141</v>
          </cell>
          <cell r="O407">
            <v>-29162</v>
          </cell>
        </row>
        <row r="408">
          <cell r="E408" t="str">
            <v>S9142</v>
          </cell>
          <cell r="O408">
            <v>-43750</v>
          </cell>
        </row>
        <row r="409">
          <cell r="E409" t="str">
            <v>O9012</v>
          </cell>
          <cell r="O409">
            <v>22969</v>
          </cell>
        </row>
        <row r="410">
          <cell r="E410" t="str">
            <v>B9003</v>
          </cell>
          <cell r="O410">
            <v>0</v>
          </cell>
        </row>
        <row r="411">
          <cell r="E411" t="str">
            <v>B9107</v>
          </cell>
          <cell r="O411">
            <v>690</v>
          </cell>
        </row>
        <row r="412">
          <cell r="E412">
            <v>0</v>
          </cell>
          <cell r="O412">
            <v>0</v>
          </cell>
        </row>
        <row r="413">
          <cell r="E413" t="str">
            <v>R9121</v>
          </cell>
          <cell r="O413">
            <v>-10500</v>
          </cell>
        </row>
        <row r="414">
          <cell r="E414" t="str">
            <v>R9122</v>
          </cell>
          <cell r="O414">
            <v>-2399</v>
          </cell>
        </row>
        <row r="415">
          <cell r="E415" t="str">
            <v>R9123</v>
          </cell>
          <cell r="O415">
            <v>-3000</v>
          </cell>
        </row>
        <row r="416">
          <cell r="E416" t="str">
            <v>R9124</v>
          </cell>
          <cell r="O416">
            <v>-325</v>
          </cell>
        </row>
        <row r="417">
          <cell r="E417" t="str">
            <v>R9125</v>
          </cell>
          <cell r="O417">
            <v>-300</v>
          </cell>
        </row>
        <row r="418">
          <cell r="E418" t="str">
            <v>R9126</v>
          </cell>
          <cell r="O418">
            <v>-300</v>
          </cell>
        </row>
        <row r="419">
          <cell r="E419">
            <v>0</v>
          </cell>
          <cell r="O419">
            <v>0</v>
          </cell>
        </row>
        <row r="420">
          <cell r="E420" t="str">
            <v>C9177</v>
          </cell>
          <cell r="O420">
            <v>-3000</v>
          </cell>
        </row>
        <row r="421">
          <cell r="E421" t="str">
            <v>C9178</v>
          </cell>
          <cell r="O421">
            <v>-325</v>
          </cell>
        </row>
        <row r="422">
          <cell r="E422" t="str">
            <v>C9179</v>
          </cell>
          <cell r="O422">
            <v>-300</v>
          </cell>
        </row>
        <row r="423">
          <cell r="E423" t="str">
            <v>C9180</v>
          </cell>
          <cell r="O423">
            <v>-300</v>
          </cell>
        </row>
        <row r="424">
          <cell r="E424" t="str">
            <v>C9181</v>
          </cell>
          <cell r="O424">
            <v>-500</v>
          </cell>
        </row>
        <row r="425">
          <cell r="E425" t="str">
            <v>C9182</v>
          </cell>
          <cell r="O425">
            <v>-500</v>
          </cell>
        </row>
        <row r="426">
          <cell r="E426" t="str">
            <v>C9183</v>
          </cell>
          <cell r="O426">
            <v>-1500</v>
          </cell>
        </row>
        <row r="427">
          <cell r="E427" t="str">
            <v>C9184</v>
          </cell>
          <cell r="O427">
            <v>-500</v>
          </cell>
        </row>
        <row r="428">
          <cell r="E428" t="str">
            <v>C9185</v>
          </cell>
          <cell r="O428">
            <v>-400</v>
          </cell>
        </row>
        <row r="429">
          <cell r="E429">
            <v>0</v>
          </cell>
          <cell r="O429">
            <v>0</v>
          </cell>
        </row>
        <row r="430">
          <cell r="E430" t="str">
            <v>S9132</v>
          </cell>
          <cell r="O430">
            <v>-2000</v>
          </cell>
        </row>
        <row r="431">
          <cell r="E431">
            <v>0</v>
          </cell>
          <cell r="O431">
            <v>0</v>
          </cell>
        </row>
        <row r="432">
          <cell r="E432" t="str">
            <v>M9114</v>
          </cell>
          <cell r="O432">
            <v>55</v>
          </cell>
        </row>
        <row r="433">
          <cell r="E433" t="str">
            <v>M9115</v>
          </cell>
          <cell r="O433">
            <v>-24000</v>
          </cell>
        </row>
        <row r="434">
          <cell r="E434">
            <v>0</v>
          </cell>
          <cell r="O434">
            <v>0</v>
          </cell>
        </row>
        <row r="435">
          <cell r="E435" t="str">
            <v>D9001</v>
          </cell>
          <cell r="O435">
            <v>0</v>
          </cell>
        </row>
        <row r="436">
          <cell r="E436" t="str">
            <v>D9100</v>
          </cell>
          <cell r="O436">
            <v>-4500</v>
          </cell>
        </row>
        <row r="437">
          <cell r="E437" t="str">
            <v>D9101</v>
          </cell>
          <cell r="O437">
            <v>-5694</v>
          </cell>
        </row>
        <row r="438">
          <cell r="E438" t="str">
            <v>D9102</v>
          </cell>
          <cell r="O438">
            <v>-1000</v>
          </cell>
        </row>
        <row r="439">
          <cell r="E439" t="str">
            <v>D9103</v>
          </cell>
          <cell r="O439">
            <v>-108</v>
          </cell>
        </row>
        <row r="440">
          <cell r="E440" t="str">
            <v>D9104</v>
          </cell>
          <cell r="O440">
            <v>-4500</v>
          </cell>
        </row>
        <row r="441">
          <cell r="E441" t="str">
            <v>D9105</v>
          </cell>
          <cell r="O441">
            <v>-5694</v>
          </cell>
        </row>
        <row r="442">
          <cell r="E442" t="str">
            <v>D9106</v>
          </cell>
          <cell r="O442">
            <v>-1000</v>
          </cell>
        </row>
        <row r="443">
          <cell r="E443" t="str">
            <v>D9107</v>
          </cell>
          <cell r="O443">
            <v>-108</v>
          </cell>
        </row>
        <row r="444">
          <cell r="E444" t="str">
            <v>D9108</v>
          </cell>
          <cell r="O444">
            <v>-4500</v>
          </cell>
        </row>
        <row r="445">
          <cell r="E445" t="str">
            <v>D9109</v>
          </cell>
          <cell r="O445">
            <v>-5694</v>
          </cell>
        </row>
        <row r="446">
          <cell r="E446" t="str">
            <v>D9110</v>
          </cell>
          <cell r="O446">
            <v>-1000</v>
          </cell>
        </row>
        <row r="447">
          <cell r="E447" t="str">
            <v>D9111</v>
          </cell>
          <cell r="O447">
            <v>-108</v>
          </cell>
        </row>
        <row r="448">
          <cell r="E448" t="str">
            <v>D9001</v>
          </cell>
          <cell r="O448">
            <v>12420</v>
          </cell>
        </row>
        <row r="449">
          <cell r="E449">
            <v>0</v>
          </cell>
          <cell r="O449">
            <v>0</v>
          </cell>
        </row>
        <row r="450">
          <cell r="E450" t="str">
            <v>T8356</v>
          </cell>
          <cell r="O450">
            <v>-127</v>
          </cell>
        </row>
        <row r="451">
          <cell r="E451" t="str">
            <v>T9016</v>
          </cell>
          <cell r="O451">
            <v>1951</v>
          </cell>
        </row>
        <row r="452">
          <cell r="E452" t="str">
            <v>T9143</v>
          </cell>
          <cell r="O452">
            <v>-8000</v>
          </cell>
        </row>
        <row r="453">
          <cell r="E453" t="str">
            <v>T9144</v>
          </cell>
          <cell r="O453">
            <v>-6000</v>
          </cell>
        </row>
        <row r="454">
          <cell r="E454" t="str">
            <v>O8106</v>
          </cell>
          <cell r="O454">
            <v>406</v>
          </cell>
        </row>
        <row r="455">
          <cell r="E455">
            <v>0</v>
          </cell>
          <cell r="O455">
            <v>0</v>
          </cell>
        </row>
        <row r="456">
          <cell r="E456" t="str">
            <v>C9186</v>
          </cell>
          <cell r="O456">
            <v>-1486</v>
          </cell>
        </row>
        <row r="457">
          <cell r="E457">
            <v>0</v>
          </cell>
          <cell r="O457">
            <v>0</v>
          </cell>
        </row>
        <row r="458">
          <cell r="E458" t="str">
            <v>S9133</v>
          </cell>
          <cell r="O458">
            <v>-500</v>
          </cell>
        </row>
        <row r="459">
          <cell r="E459" t="str">
            <v>O9011</v>
          </cell>
          <cell r="O459">
            <v>1805</v>
          </cell>
        </row>
        <row r="460">
          <cell r="E460">
            <v>0</v>
          </cell>
          <cell r="O460">
            <v>0</v>
          </cell>
        </row>
        <row r="461">
          <cell r="E461" t="str">
            <v>B8443</v>
          </cell>
          <cell r="O461">
            <v>-556</v>
          </cell>
        </row>
        <row r="462">
          <cell r="E462" t="str">
            <v>B9103</v>
          </cell>
          <cell r="O462">
            <v>0</v>
          </cell>
        </row>
        <row r="463">
          <cell r="E463" t="str">
            <v>B9104</v>
          </cell>
          <cell r="O463">
            <v>-60000</v>
          </cell>
        </row>
        <row r="464">
          <cell r="E464">
            <v>0</v>
          </cell>
          <cell r="O464">
            <v>0</v>
          </cell>
        </row>
        <row r="465">
          <cell r="E465" t="str">
            <v>R9127</v>
          </cell>
          <cell r="O465">
            <v>-5611</v>
          </cell>
        </row>
        <row r="466">
          <cell r="E466" t="str">
            <v>R9128</v>
          </cell>
          <cell r="O466">
            <v>-20000</v>
          </cell>
        </row>
        <row r="467">
          <cell r="E467" t="str">
            <v>R9129</v>
          </cell>
          <cell r="O467">
            <v>-20000</v>
          </cell>
        </row>
        <row r="468">
          <cell r="E468">
            <v>0</v>
          </cell>
          <cell r="O468">
            <v>0</v>
          </cell>
        </row>
        <row r="469">
          <cell r="E469" t="str">
            <v>C9187</v>
          </cell>
          <cell r="O469">
            <v>-15000</v>
          </cell>
        </row>
        <row r="470">
          <cell r="E470">
            <v>0</v>
          </cell>
          <cell r="O470">
            <v>0</v>
          </cell>
        </row>
        <row r="471">
          <cell r="E471" t="str">
            <v>S9134</v>
          </cell>
          <cell r="O471">
            <v>-10000</v>
          </cell>
        </row>
        <row r="472">
          <cell r="E472">
            <v>0</v>
          </cell>
          <cell r="O472">
            <v>0</v>
          </cell>
        </row>
        <row r="473">
          <cell r="E473" t="str">
            <v>T9145</v>
          </cell>
          <cell r="O473">
            <v>-1000</v>
          </cell>
        </row>
        <row r="474">
          <cell r="E474" t="str">
            <v>T9146</v>
          </cell>
          <cell r="O474">
            <v>-1000</v>
          </cell>
        </row>
        <row r="475">
          <cell r="E475">
            <v>0</v>
          </cell>
          <cell r="O475">
            <v>0</v>
          </cell>
        </row>
        <row r="476">
          <cell r="E476" t="str">
            <v>F9001</v>
          </cell>
          <cell r="O476">
            <v>22577</v>
          </cell>
        </row>
        <row r="477">
          <cell r="E477" t="str">
            <v>F9002</v>
          </cell>
          <cell r="O477">
            <v>8604</v>
          </cell>
        </row>
        <row r="478">
          <cell r="E478" t="str">
            <v>F9101</v>
          </cell>
          <cell r="O478">
            <v>154624</v>
          </cell>
        </row>
        <row r="479">
          <cell r="E479" t="str">
            <v>F9103</v>
          </cell>
          <cell r="O479">
            <v>-356</v>
          </cell>
        </row>
        <row r="480">
          <cell r="E480" t="str">
            <v>F9104</v>
          </cell>
          <cell r="O480">
            <v>-35630</v>
          </cell>
        </row>
        <row r="481">
          <cell r="E481" t="str">
            <v>F9105</v>
          </cell>
          <cell r="O481">
            <v>24370</v>
          </cell>
        </row>
        <row r="482">
          <cell r="E482" t="str">
            <v>F9106</v>
          </cell>
          <cell r="O482">
            <v>0</v>
          </cell>
        </row>
        <row r="483">
          <cell r="E483" t="str">
            <v>F9107</v>
          </cell>
          <cell r="O483">
            <v>0</v>
          </cell>
        </row>
        <row r="484">
          <cell r="E484" t="str">
            <v>F9108</v>
          </cell>
          <cell r="O484">
            <v>39096</v>
          </cell>
        </row>
        <row r="485">
          <cell r="E485" t="str">
            <v>F9109</v>
          </cell>
          <cell r="O485">
            <v>0</v>
          </cell>
        </row>
        <row r="486">
          <cell r="E486" t="str">
            <v>F9110</v>
          </cell>
          <cell r="O486">
            <v>77768</v>
          </cell>
        </row>
        <row r="487">
          <cell r="E487" t="str">
            <v>F9111</v>
          </cell>
          <cell r="O487">
            <v>-6000</v>
          </cell>
        </row>
        <row r="488">
          <cell r="E488" t="str">
            <v>F9112</v>
          </cell>
          <cell r="O488">
            <v>-70000</v>
          </cell>
        </row>
        <row r="489">
          <cell r="E489" t="str">
            <v>F9113</v>
          </cell>
          <cell r="O489">
            <v>50210</v>
          </cell>
        </row>
        <row r="490">
          <cell r="E490" t="str">
            <v>F9114</v>
          </cell>
          <cell r="O490">
            <v>0</v>
          </cell>
        </row>
        <row r="491">
          <cell r="E491" t="str">
            <v>F9115</v>
          </cell>
          <cell r="O491">
            <v>0</v>
          </cell>
        </row>
        <row r="492">
          <cell r="E492" t="str">
            <v>F9116</v>
          </cell>
          <cell r="O492">
            <v>-25000</v>
          </cell>
        </row>
        <row r="493">
          <cell r="E493">
            <v>0</v>
          </cell>
          <cell r="O493">
            <v>0</v>
          </cell>
        </row>
        <row r="494">
          <cell r="E494" t="str">
            <v>B9105</v>
          </cell>
          <cell r="O494">
            <v>-24020</v>
          </cell>
        </row>
        <row r="495">
          <cell r="E495" t="str">
            <v>B9106</v>
          </cell>
          <cell r="O495">
            <v>-10000</v>
          </cell>
        </row>
        <row r="496">
          <cell r="E496" t="str">
            <v>B9107</v>
          </cell>
          <cell r="O496">
            <v>0</v>
          </cell>
        </row>
        <row r="497">
          <cell r="E497" t="str">
            <v>B9108</v>
          </cell>
          <cell r="O497">
            <v>-50000</v>
          </cell>
        </row>
        <row r="498">
          <cell r="E498" t="str">
            <v>B9109</v>
          </cell>
          <cell r="O498">
            <v>-15000</v>
          </cell>
        </row>
        <row r="499">
          <cell r="E499">
            <v>0</v>
          </cell>
          <cell r="O499">
            <v>0</v>
          </cell>
        </row>
        <row r="500">
          <cell r="E500" t="str">
            <v>R9130</v>
          </cell>
          <cell r="O500">
            <v>-2000</v>
          </cell>
        </row>
        <row r="501">
          <cell r="E501" t="str">
            <v>R9131</v>
          </cell>
          <cell r="O501">
            <v>-1000</v>
          </cell>
        </row>
        <row r="502">
          <cell r="E502">
            <v>0</v>
          </cell>
          <cell r="O502">
            <v>0</v>
          </cell>
        </row>
        <row r="503">
          <cell r="E503" t="str">
            <v>C9027</v>
          </cell>
          <cell r="O503">
            <v>2113</v>
          </cell>
        </row>
        <row r="504">
          <cell r="E504" t="str">
            <v>C9188</v>
          </cell>
          <cell r="O504">
            <v>-4000</v>
          </cell>
        </row>
        <row r="505">
          <cell r="E505" t="str">
            <v>C9189</v>
          </cell>
          <cell r="O505">
            <v>-1000</v>
          </cell>
        </row>
        <row r="506">
          <cell r="E506">
            <v>0</v>
          </cell>
          <cell r="O506">
            <v>0</v>
          </cell>
        </row>
        <row r="507">
          <cell r="E507" t="str">
            <v>S9135</v>
          </cell>
          <cell r="O507">
            <v>-30053</v>
          </cell>
        </row>
        <row r="508">
          <cell r="E508" t="str">
            <v>S9136</v>
          </cell>
          <cell r="O508">
            <v>-40000</v>
          </cell>
        </row>
        <row r="509">
          <cell r="E509" t="str">
            <v>S9137</v>
          </cell>
          <cell r="O509">
            <v>-20000</v>
          </cell>
        </row>
        <row r="510">
          <cell r="E510">
            <v>0</v>
          </cell>
          <cell r="O510">
            <v>0</v>
          </cell>
        </row>
        <row r="511">
          <cell r="E511" t="str">
            <v>O8105</v>
          </cell>
          <cell r="O511">
            <v>0</v>
          </cell>
        </row>
        <row r="512">
          <cell r="E512" t="str">
            <v>O9122</v>
          </cell>
          <cell r="O512">
            <v>-20000</v>
          </cell>
        </row>
        <row r="513">
          <cell r="E513" t="str">
            <v>O9123</v>
          </cell>
          <cell r="O513">
            <v>0</v>
          </cell>
        </row>
        <row r="514">
          <cell r="E514">
            <v>0</v>
          </cell>
          <cell r="O514">
            <v>0</v>
          </cell>
        </row>
        <row r="515">
          <cell r="E515" t="str">
            <v>E8301A</v>
          </cell>
          <cell r="O515">
            <v>25383</v>
          </cell>
        </row>
        <row r="516">
          <cell r="E516" t="str">
            <v>E9000</v>
          </cell>
          <cell r="O516">
            <v>24433</v>
          </cell>
        </row>
        <row r="517">
          <cell r="E517" t="str">
            <v>E9102</v>
          </cell>
          <cell r="O517">
            <v>-30000</v>
          </cell>
        </row>
        <row r="518">
          <cell r="E518" t="str">
            <v>E9103</v>
          </cell>
          <cell r="O518">
            <v>8155</v>
          </cell>
        </row>
        <row r="519">
          <cell r="E519" t="str">
            <v>E9104</v>
          </cell>
          <cell r="O519">
            <v>-10000</v>
          </cell>
        </row>
        <row r="520">
          <cell r="E520" t="str">
            <v>E9105</v>
          </cell>
          <cell r="O520">
            <v>0</v>
          </cell>
        </row>
        <row r="521">
          <cell r="E521">
            <v>0</v>
          </cell>
          <cell r="O521">
            <v>0</v>
          </cell>
        </row>
        <row r="522">
          <cell r="E522" t="str">
            <v>T8392</v>
          </cell>
          <cell r="O522">
            <v>0</v>
          </cell>
        </row>
        <row r="523">
          <cell r="E523" t="str">
            <v>T9147</v>
          </cell>
          <cell r="O523">
            <v>-1544</v>
          </cell>
        </row>
        <row r="524">
          <cell r="E524">
            <v>0</v>
          </cell>
          <cell r="O524">
            <v>0</v>
          </cell>
        </row>
        <row r="525">
          <cell r="E525" t="str">
            <v>C9190</v>
          </cell>
          <cell r="O525">
            <v>-3033</v>
          </cell>
        </row>
        <row r="526">
          <cell r="E526">
            <v>0</v>
          </cell>
          <cell r="O526">
            <v>0</v>
          </cell>
        </row>
        <row r="527">
          <cell r="E527" t="str">
            <v>S9138</v>
          </cell>
          <cell r="O527">
            <v>-292</v>
          </cell>
        </row>
        <row r="528">
          <cell r="E528">
            <v>0</v>
          </cell>
          <cell r="O528">
            <v>0</v>
          </cell>
        </row>
        <row r="529">
          <cell r="E529" t="str">
            <v>R9132</v>
          </cell>
          <cell r="O529">
            <v>-800</v>
          </cell>
        </row>
        <row r="530">
          <cell r="E530">
            <v>0</v>
          </cell>
          <cell r="O530">
            <v>0</v>
          </cell>
        </row>
        <row r="531">
          <cell r="E531" t="str">
            <v>C9001</v>
          </cell>
          <cell r="O531">
            <v>2013</v>
          </cell>
        </row>
        <row r="532">
          <cell r="E532" t="str">
            <v>C9191</v>
          </cell>
          <cell r="O532">
            <v>-4000</v>
          </cell>
        </row>
        <row r="533">
          <cell r="E533">
            <v>0</v>
          </cell>
          <cell r="O533">
            <v>0</v>
          </cell>
        </row>
        <row r="534">
          <cell r="E534" t="str">
            <v>R9133</v>
          </cell>
          <cell r="O534">
            <v>-1000</v>
          </cell>
        </row>
        <row r="535">
          <cell r="E535">
            <v>0</v>
          </cell>
          <cell r="O535">
            <v>0</v>
          </cell>
        </row>
        <row r="536">
          <cell r="E536" t="str">
            <v>C9192</v>
          </cell>
          <cell r="O536">
            <v>-10000</v>
          </cell>
        </row>
        <row r="537">
          <cell r="E537">
            <v>0</v>
          </cell>
          <cell r="O537">
            <v>0</v>
          </cell>
        </row>
        <row r="538">
          <cell r="E538" t="str">
            <v>S9009</v>
          </cell>
          <cell r="O538">
            <v>680</v>
          </cell>
        </row>
        <row r="539">
          <cell r="E539" t="str">
            <v>S9139</v>
          </cell>
          <cell r="O539">
            <v>-2912</v>
          </cell>
        </row>
        <row r="540">
          <cell r="E540" t="str">
            <v>O9020</v>
          </cell>
          <cell r="O540">
            <v>1050</v>
          </cell>
        </row>
        <row r="541">
          <cell r="E541">
            <v>0</v>
          </cell>
          <cell r="O541">
            <v>0</v>
          </cell>
        </row>
        <row r="542">
          <cell r="E542" t="str">
            <v>C8099</v>
          </cell>
          <cell r="O542">
            <v>549</v>
          </cell>
        </row>
        <row r="543">
          <cell r="E543" t="str">
            <v>C8100</v>
          </cell>
          <cell r="O543">
            <v>0</v>
          </cell>
        </row>
        <row r="544">
          <cell r="E544" t="str">
            <v>C8101</v>
          </cell>
          <cell r="O544">
            <v>0</v>
          </cell>
        </row>
        <row r="545">
          <cell r="E545" t="str">
            <v>C8103</v>
          </cell>
          <cell r="O545">
            <v>1373</v>
          </cell>
        </row>
        <row r="546">
          <cell r="E546" t="str">
            <v>C9194</v>
          </cell>
          <cell r="O546">
            <v>-4000</v>
          </cell>
        </row>
        <row r="547">
          <cell r="E547">
            <v>0</v>
          </cell>
          <cell r="O547">
            <v>0</v>
          </cell>
        </row>
        <row r="548">
          <cell r="E548" t="str">
            <v>O9005</v>
          </cell>
          <cell r="O548">
            <v>3715</v>
          </cell>
        </row>
        <row r="549">
          <cell r="E549" t="str">
            <v>O9128</v>
          </cell>
          <cell r="O549">
            <v>-5000</v>
          </cell>
        </row>
        <row r="550">
          <cell r="E550">
            <v>0</v>
          </cell>
          <cell r="O550">
            <v>0</v>
          </cell>
        </row>
        <row r="551">
          <cell r="E551" t="str">
            <v>C9195</v>
          </cell>
          <cell r="O551">
            <v>-27</v>
          </cell>
        </row>
        <row r="552">
          <cell r="E552" t="str">
            <v>C9196</v>
          </cell>
          <cell r="O552">
            <v>-500</v>
          </cell>
        </row>
        <row r="553">
          <cell r="E553" t="str">
            <v>C9197</v>
          </cell>
          <cell r="O553">
            <v>-4000</v>
          </cell>
        </row>
        <row r="554">
          <cell r="E554" t="str">
            <v>C9198</v>
          </cell>
          <cell r="O554">
            <v>-4000</v>
          </cell>
        </row>
        <row r="555">
          <cell r="E555">
            <v>0</v>
          </cell>
          <cell r="O555">
            <v>0</v>
          </cell>
        </row>
        <row r="556">
          <cell r="E556" t="str">
            <v>O9129</v>
          </cell>
          <cell r="O556">
            <v>-750</v>
          </cell>
        </row>
        <row r="557">
          <cell r="E557" t="str">
            <v>O9134</v>
          </cell>
          <cell r="O557">
            <v>-4500</v>
          </cell>
        </row>
        <row r="558">
          <cell r="E558">
            <v>0</v>
          </cell>
          <cell r="O558">
            <v>0</v>
          </cell>
        </row>
        <row r="559">
          <cell r="E559" t="str">
            <v>M9116</v>
          </cell>
          <cell r="O559">
            <v>-1000</v>
          </cell>
        </row>
        <row r="560">
          <cell r="E560">
            <v>0</v>
          </cell>
          <cell r="O560">
            <v>0</v>
          </cell>
        </row>
        <row r="561">
          <cell r="E561" t="str">
            <v>C9006</v>
          </cell>
          <cell r="O561">
            <v>311</v>
          </cell>
        </row>
        <row r="562">
          <cell r="E562" t="str">
            <v>C9199</v>
          </cell>
          <cell r="O562">
            <v>-28000</v>
          </cell>
        </row>
        <row r="563">
          <cell r="E563" t="str">
            <v>C9199A</v>
          </cell>
          <cell r="O563">
            <v>5372</v>
          </cell>
        </row>
        <row r="564">
          <cell r="E564" t="str">
            <v>S9005</v>
          </cell>
          <cell r="O564">
            <v>455</v>
          </cell>
        </row>
        <row r="565">
          <cell r="E565" t="str">
            <v>B9004</v>
          </cell>
          <cell r="O565">
            <v>3050</v>
          </cell>
        </row>
        <row r="566">
          <cell r="E566" t="str">
            <v>O9007</v>
          </cell>
          <cell r="O566">
            <v>26464</v>
          </cell>
        </row>
        <row r="567">
          <cell r="E567">
            <v>0</v>
          </cell>
          <cell r="O567">
            <v>0</v>
          </cell>
        </row>
        <row r="568">
          <cell r="E568" t="str">
            <v>B9002A</v>
          </cell>
          <cell r="O568">
            <v>54013</v>
          </cell>
        </row>
        <row r="569">
          <cell r="E569" t="str">
            <v>B9110</v>
          </cell>
          <cell r="O569">
            <v>-960</v>
          </cell>
        </row>
        <row r="570">
          <cell r="E570" t="str">
            <v>B9111</v>
          </cell>
          <cell r="O570">
            <v>-20419</v>
          </cell>
        </row>
        <row r="571">
          <cell r="E571" t="str">
            <v>B9112</v>
          </cell>
          <cell r="O571">
            <v>-60000</v>
          </cell>
        </row>
        <row r="572">
          <cell r="E572" t="str">
            <v>B9113</v>
          </cell>
          <cell r="O572">
            <v>-25000</v>
          </cell>
        </row>
        <row r="573">
          <cell r="E573">
            <v>0</v>
          </cell>
          <cell r="O573">
            <v>0</v>
          </cell>
        </row>
        <row r="574">
          <cell r="E574" t="str">
            <v>O9135</v>
          </cell>
          <cell r="O574">
            <v>-60000</v>
          </cell>
        </row>
        <row r="575">
          <cell r="E575" t="str">
            <v>O9136</v>
          </cell>
          <cell r="O575">
            <v>-2250</v>
          </cell>
        </row>
        <row r="576">
          <cell r="E576" t="str">
            <v>O9137</v>
          </cell>
          <cell r="O576">
            <v>-6000</v>
          </cell>
        </row>
        <row r="577">
          <cell r="E577">
            <v>0</v>
          </cell>
          <cell r="O577">
            <v>0</v>
          </cell>
        </row>
        <row r="578">
          <cell r="E578" t="str">
            <v>T9148</v>
          </cell>
          <cell r="O578">
            <v>-8335</v>
          </cell>
        </row>
        <row r="579">
          <cell r="E579">
            <v>0</v>
          </cell>
          <cell r="O579">
            <v>0</v>
          </cell>
        </row>
        <row r="580">
          <cell r="E580" t="str">
            <v>B9010</v>
          </cell>
          <cell r="O580">
            <v>2989</v>
          </cell>
        </row>
        <row r="581">
          <cell r="E581" t="str">
            <v>B9114</v>
          </cell>
          <cell r="O581">
            <v>-1920</v>
          </cell>
        </row>
        <row r="582">
          <cell r="E582" t="str">
            <v>B9115</v>
          </cell>
          <cell r="O582">
            <v>-85000</v>
          </cell>
        </row>
        <row r="583">
          <cell r="E583" t="str">
            <v>B9116</v>
          </cell>
          <cell r="O583">
            <v>-25000</v>
          </cell>
        </row>
        <row r="584">
          <cell r="E584">
            <v>0</v>
          </cell>
          <cell r="O584">
            <v>0</v>
          </cell>
        </row>
        <row r="585">
          <cell r="E585" t="str">
            <v>O9139</v>
          </cell>
          <cell r="O585">
            <v>-1169</v>
          </cell>
        </row>
        <row r="586">
          <cell r="E586">
            <v>0</v>
          </cell>
          <cell r="O586">
            <v>0</v>
          </cell>
        </row>
        <row r="587">
          <cell r="E587" t="str">
            <v>T9149</v>
          </cell>
          <cell r="O587">
            <v>-10000</v>
          </cell>
        </row>
        <row r="588">
          <cell r="E588">
            <v>0</v>
          </cell>
          <cell r="O588">
            <v>0</v>
          </cell>
        </row>
        <row r="589">
          <cell r="E589" t="str">
            <v>B9117</v>
          </cell>
          <cell r="O589">
            <v>-40000</v>
          </cell>
        </row>
        <row r="590">
          <cell r="E590" t="str">
            <v>B9118</v>
          </cell>
          <cell r="O590">
            <v>0</v>
          </cell>
        </row>
        <row r="591">
          <cell r="E591">
            <v>0</v>
          </cell>
          <cell r="O591">
            <v>0</v>
          </cell>
        </row>
        <row r="592">
          <cell r="E592" t="str">
            <v>T9150</v>
          </cell>
          <cell r="O592">
            <v>-1169</v>
          </cell>
        </row>
        <row r="593">
          <cell r="E593">
            <v>0</v>
          </cell>
          <cell r="O593">
            <v>0</v>
          </cell>
        </row>
        <row r="594">
          <cell r="E594" t="str">
            <v>B9005</v>
          </cell>
          <cell r="O594">
            <v>12375</v>
          </cell>
        </row>
        <row r="595">
          <cell r="E595" t="str">
            <v>B9119</v>
          </cell>
          <cell r="O595">
            <v>-40000</v>
          </cell>
        </row>
        <row r="596">
          <cell r="E596" t="str">
            <v>B9120</v>
          </cell>
          <cell r="O596">
            <v>0</v>
          </cell>
        </row>
        <row r="597">
          <cell r="E597" t="str">
            <v>B9121</v>
          </cell>
          <cell r="O597">
            <v>-1750</v>
          </cell>
        </row>
        <row r="598">
          <cell r="E598" t="str">
            <v>T9033</v>
          </cell>
          <cell r="O598">
            <v>778</v>
          </cell>
        </row>
        <row r="599">
          <cell r="E599">
            <v>0</v>
          </cell>
          <cell r="O599">
            <v>0</v>
          </cell>
        </row>
        <row r="600">
          <cell r="E600" t="str">
            <v>C8391</v>
          </cell>
          <cell r="O600">
            <v>0</v>
          </cell>
        </row>
        <row r="601">
          <cell r="E601" t="str">
            <v>C9200</v>
          </cell>
          <cell r="O601">
            <v>-16000</v>
          </cell>
        </row>
        <row r="602">
          <cell r="E602" t="str">
            <v>C9201</v>
          </cell>
          <cell r="O602">
            <v>-4000</v>
          </cell>
        </row>
        <row r="603">
          <cell r="E603" t="str">
            <v>C9202</v>
          </cell>
          <cell r="O603">
            <v>-4000</v>
          </cell>
        </row>
        <row r="604">
          <cell r="E604" t="str">
            <v>C9203</v>
          </cell>
          <cell r="O604">
            <v>-3000</v>
          </cell>
        </row>
        <row r="605">
          <cell r="E605" t="str">
            <v>C9204</v>
          </cell>
          <cell r="O605">
            <v>-12000</v>
          </cell>
        </row>
        <row r="606">
          <cell r="E606" t="str">
            <v>C9205</v>
          </cell>
          <cell r="O606">
            <v>-25000</v>
          </cell>
        </row>
        <row r="607">
          <cell r="E607">
            <v>0</v>
          </cell>
          <cell r="O607">
            <v>0</v>
          </cell>
        </row>
        <row r="608">
          <cell r="E608" t="str">
            <v>S9013</v>
          </cell>
          <cell r="O608">
            <v>329</v>
          </cell>
        </row>
        <row r="609">
          <cell r="E609" t="str">
            <v>S9143</v>
          </cell>
          <cell r="O609">
            <v>-2000</v>
          </cell>
        </row>
        <row r="610">
          <cell r="E610">
            <v>0</v>
          </cell>
          <cell r="O610">
            <v>0</v>
          </cell>
        </row>
        <row r="611">
          <cell r="E611" t="str">
            <v>O9140</v>
          </cell>
          <cell r="O611">
            <v>-3000</v>
          </cell>
        </row>
        <row r="612">
          <cell r="E612" t="str">
            <v>O9141</v>
          </cell>
          <cell r="O612">
            <v>-15000</v>
          </cell>
        </row>
        <row r="613">
          <cell r="E613" t="str">
            <v>O9142</v>
          </cell>
          <cell r="O613">
            <v>-4500</v>
          </cell>
        </row>
        <row r="614">
          <cell r="E614">
            <v>0</v>
          </cell>
          <cell r="O614">
            <v>0</v>
          </cell>
        </row>
        <row r="615">
          <cell r="E615" t="str">
            <v>O9144</v>
          </cell>
          <cell r="O615">
            <v>-65000</v>
          </cell>
        </row>
        <row r="616">
          <cell r="E616" t="str">
            <v>B9002</v>
          </cell>
          <cell r="O616">
            <v>2954</v>
          </cell>
        </row>
        <row r="617">
          <cell r="E617" t="str">
            <v>B9007</v>
          </cell>
          <cell r="O617">
            <v>3738</v>
          </cell>
        </row>
        <row r="618">
          <cell r="E618" t="str">
            <v>B9121</v>
          </cell>
          <cell r="O618">
            <v>570</v>
          </cell>
        </row>
        <row r="619">
          <cell r="E619" t="str">
            <v>C8129</v>
          </cell>
          <cell r="O619">
            <v>1621</v>
          </cell>
        </row>
        <row r="620">
          <cell r="E620" t="str">
            <v>C8390</v>
          </cell>
          <cell r="O620">
            <v>907</v>
          </cell>
        </row>
        <row r="621">
          <cell r="E621" t="str">
            <v>C9013</v>
          </cell>
          <cell r="O621">
            <v>1307</v>
          </cell>
        </row>
        <row r="622">
          <cell r="E622" t="str">
            <v>C9014</v>
          </cell>
          <cell r="O622">
            <v>1406</v>
          </cell>
        </row>
        <row r="623">
          <cell r="E623" t="str">
            <v>C9015</v>
          </cell>
          <cell r="O623">
            <v>1280</v>
          </cell>
        </row>
        <row r="624">
          <cell r="E624" t="str">
            <v>C9130</v>
          </cell>
          <cell r="O624">
            <v>200</v>
          </cell>
        </row>
        <row r="625">
          <cell r="E625" t="str">
            <v>S900-2055A</v>
          </cell>
          <cell r="O625">
            <v>0</v>
          </cell>
        </row>
        <row r="626">
          <cell r="E626" t="str">
            <v>S9004</v>
          </cell>
          <cell r="O626">
            <v>390</v>
          </cell>
        </row>
        <row r="627">
          <cell r="E627" t="str">
            <v>S9107</v>
          </cell>
          <cell r="O627">
            <v>-429</v>
          </cell>
        </row>
        <row r="628">
          <cell r="E628" t="str">
            <v>S9108</v>
          </cell>
          <cell r="O628">
            <v>23639</v>
          </cell>
        </row>
        <row r="629">
          <cell r="E629" t="str">
            <v>S9115</v>
          </cell>
          <cell r="O629">
            <v>6221</v>
          </cell>
        </row>
        <row r="630">
          <cell r="E630" t="str">
            <v>S9136</v>
          </cell>
          <cell r="O630">
            <v>5969</v>
          </cell>
        </row>
        <row r="631">
          <cell r="E631">
            <v>0</v>
          </cell>
          <cell r="O631">
            <v>2851911</v>
          </cell>
        </row>
        <row r="632">
          <cell r="E632" t="str">
            <v>400407CAP</v>
          </cell>
          <cell r="O632">
            <v>-13213</v>
          </cell>
        </row>
        <row r="633">
          <cell r="E633" t="str">
            <v>46507CAP</v>
          </cell>
          <cell r="O633">
            <v>-14250</v>
          </cell>
        </row>
        <row r="634">
          <cell r="E634" t="str">
            <v>46797CAP</v>
          </cell>
          <cell r="O634">
            <v>-11160</v>
          </cell>
        </row>
        <row r="635">
          <cell r="E635" t="str">
            <v>46868CAP</v>
          </cell>
          <cell r="O635">
            <v>-1234</v>
          </cell>
        </row>
        <row r="636">
          <cell r="E636" t="str">
            <v>6391CAP</v>
          </cell>
          <cell r="O636">
            <v>-12302</v>
          </cell>
        </row>
        <row r="637">
          <cell r="E637" t="str">
            <v>6687CAP</v>
          </cell>
          <cell r="O637">
            <v>-14363</v>
          </cell>
        </row>
        <row r="638">
          <cell r="E638" t="str">
            <v>6697CAP</v>
          </cell>
          <cell r="O638">
            <v>-15629</v>
          </cell>
        </row>
        <row r="639">
          <cell r="E639" t="str">
            <v>6718CAP</v>
          </cell>
          <cell r="O639">
            <v>-7340</v>
          </cell>
        </row>
        <row r="640">
          <cell r="E640" t="str">
            <v>6843CAP</v>
          </cell>
          <cell r="O640">
            <v>18838</v>
          </cell>
        </row>
        <row r="641">
          <cell r="E641" t="str">
            <v>6867CAP</v>
          </cell>
          <cell r="O641">
            <v>0</v>
          </cell>
        </row>
        <row r="642">
          <cell r="E642" t="str">
            <v>6911CAP</v>
          </cell>
          <cell r="O642">
            <v>-12556</v>
          </cell>
        </row>
        <row r="643">
          <cell r="E643" t="str">
            <v>7019CAP</v>
          </cell>
          <cell r="O643">
            <v>-548</v>
          </cell>
        </row>
        <row r="644">
          <cell r="E644" t="str">
            <v>7047CAP</v>
          </cell>
          <cell r="O644">
            <v>-14918</v>
          </cell>
        </row>
        <row r="645">
          <cell r="E645" t="str">
            <v>7062CAP</v>
          </cell>
          <cell r="O645">
            <v>-12389</v>
          </cell>
        </row>
        <row r="646">
          <cell r="E646" t="str">
            <v>7114CAP</v>
          </cell>
          <cell r="O646">
            <v>-2160</v>
          </cell>
        </row>
        <row r="647">
          <cell r="E647" t="str">
            <v>7122CAP</v>
          </cell>
          <cell r="O647">
            <v>-5583</v>
          </cell>
        </row>
        <row r="648">
          <cell r="E648" t="str">
            <v>7201CAP</v>
          </cell>
          <cell r="O648">
            <v>3486</v>
          </cell>
        </row>
        <row r="649">
          <cell r="E649" t="str">
            <v>7219CAP</v>
          </cell>
          <cell r="O649">
            <v>-17247</v>
          </cell>
        </row>
        <row r="650">
          <cell r="E650" t="str">
            <v>7220CAP</v>
          </cell>
          <cell r="O650">
            <v>-5709</v>
          </cell>
        </row>
        <row r="651">
          <cell r="E651" t="str">
            <v>7258CAP</v>
          </cell>
          <cell r="O651">
            <v>-19000</v>
          </cell>
        </row>
        <row r="652">
          <cell r="E652" t="str">
            <v>7319CAP</v>
          </cell>
          <cell r="O652">
            <v>-10277</v>
          </cell>
        </row>
        <row r="653">
          <cell r="E653" t="str">
            <v>7419CAP</v>
          </cell>
          <cell r="O653">
            <v>6900</v>
          </cell>
        </row>
        <row r="654">
          <cell r="E654" t="str">
            <v>74685CAP</v>
          </cell>
          <cell r="O654">
            <v>-4500</v>
          </cell>
        </row>
        <row r="655">
          <cell r="E655" t="str">
            <v>7779CAP</v>
          </cell>
          <cell r="O655">
            <v>-28541</v>
          </cell>
        </row>
        <row r="656">
          <cell r="E656" t="str">
            <v>7896CAP</v>
          </cell>
          <cell r="O656">
            <v>-86602</v>
          </cell>
        </row>
        <row r="657">
          <cell r="E657" t="str">
            <v>7942CAP</v>
          </cell>
          <cell r="O657">
            <v>-22656</v>
          </cell>
        </row>
        <row r="658">
          <cell r="E658" t="str">
            <v>7943CAP</v>
          </cell>
          <cell r="O658">
            <v>-128860</v>
          </cell>
        </row>
        <row r="659">
          <cell r="E659" t="str">
            <v>8192CAP</v>
          </cell>
          <cell r="O659">
            <v>-121644</v>
          </cell>
        </row>
        <row r="660">
          <cell r="E660" t="str">
            <v>8196CAP</v>
          </cell>
          <cell r="O660">
            <v>-32020</v>
          </cell>
        </row>
        <row r="661">
          <cell r="E661" t="str">
            <v>8247CAP</v>
          </cell>
          <cell r="O661">
            <v>-31233</v>
          </cell>
        </row>
        <row r="662">
          <cell r="E662" t="str">
            <v>8443CAP</v>
          </cell>
          <cell r="O662">
            <v>-38362</v>
          </cell>
        </row>
        <row r="663">
          <cell r="E663" t="str">
            <v>8487CAP</v>
          </cell>
          <cell r="O663">
            <v>28371</v>
          </cell>
        </row>
        <row r="664">
          <cell r="E664" t="str">
            <v>8497CAP</v>
          </cell>
          <cell r="O664">
            <v>-51953</v>
          </cell>
        </row>
        <row r="665">
          <cell r="E665" t="str">
            <v>8511CAP</v>
          </cell>
          <cell r="O665">
            <v>-4407</v>
          </cell>
        </row>
        <row r="666">
          <cell r="E666" t="str">
            <v>8535CAP</v>
          </cell>
          <cell r="O666">
            <v>0</v>
          </cell>
        </row>
        <row r="667">
          <cell r="E667" t="str">
            <v>8550CAP</v>
          </cell>
          <cell r="O667">
            <v>-33958</v>
          </cell>
        </row>
        <row r="668">
          <cell r="E668" t="str">
            <v>8705CAP</v>
          </cell>
          <cell r="O668">
            <v>-22313</v>
          </cell>
        </row>
        <row r="669">
          <cell r="E669" t="str">
            <v>8851CAP</v>
          </cell>
          <cell r="O669">
            <v>-6792</v>
          </cell>
        </row>
        <row r="670">
          <cell r="E670" t="str">
            <v>8855PC</v>
          </cell>
          <cell r="O670">
            <v>-3900</v>
          </cell>
        </row>
        <row r="671">
          <cell r="E671" t="str">
            <v>CAPH0109</v>
          </cell>
          <cell r="O671">
            <v>-14152</v>
          </cell>
        </row>
        <row r="672">
          <cell r="E672" t="str">
            <v>CAPS0109</v>
          </cell>
          <cell r="O672">
            <v>-524</v>
          </cell>
        </row>
        <row r="673">
          <cell r="E673" t="str">
            <v>CC0209H</v>
          </cell>
          <cell r="O673">
            <v>-12930</v>
          </cell>
        </row>
        <row r="674">
          <cell r="E674" t="str">
            <v>CC0209S</v>
          </cell>
          <cell r="O674">
            <v>-5395</v>
          </cell>
        </row>
        <row r="675">
          <cell r="E675" t="str">
            <v>CC0309H</v>
          </cell>
          <cell r="O675">
            <v>-17020</v>
          </cell>
        </row>
        <row r="676">
          <cell r="E676" t="str">
            <v>CC0309S</v>
          </cell>
          <cell r="O676">
            <v>-15520</v>
          </cell>
        </row>
        <row r="677">
          <cell r="E677" t="str">
            <v>CC0409H</v>
          </cell>
          <cell r="O677">
            <v>-30739</v>
          </cell>
        </row>
        <row r="678">
          <cell r="E678" t="str">
            <v>CC0409S</v>
          </cell>
          <cell r="O678">
            <v>-2883</v>
          </cell>
        </row>
        <row r="679">
          <cell r="E679" t="str">
            <v>CC0509H</v>
          </cell>
          <cell r="O679">
            <v>-22641</v>
          </cell>
        </row>
        <row r="680">
          <cell r="E680" t="str">
            <v>CC0509S</v>
          </cell>
          <cell r="O680">
            <v>-4746</v>
          </cell>
        </row>
        <row r="681">
          <cell r="E681" t="str">
            <v>CC0609H</v>
          </cell>
          <cell r="O681">
            <v>-6160</v>
          </cell>
        </row>
        <row r="682">
          <cell r="E682" t="str">
            <v>CC0609S</v>
          </cell>
          <cell r="O682">
            <v>-8241</v>
          </cell>
        </row>
        <row r="683">
          <cell r="E683" t="str">
            <v>CC0709H</v>
          </cell>
          <cell r="O683">
            <v>-30730</v>
          </cell>
        </row>
        <row r="684">
          <cell r="E684" t="str">
            <v>CC0709S</v>
          </cell>
          <cell r="O684">
            <v>-15878</v>
          </cell>
        </row>
        <row r="685">
          <cell r="E685" t="str">
            <v>CONTH1108</v>
          </cell>
          <cell r="O685">
            <v>5699</v>
          </cell>
        </row>
        <row r="686">
          <cell r="E686" t="str">
            <v>D202216CAP</v>
          </cell>
          <cell r="O686">
            <v>-27773</v>
          </cell>
        </row>
        <row r="687">
          <cell r="E687" t="str">
            <v>D301116CAP</v>
          </cell>
          <cell r="O687">
            <v>-12394</v>
          </cell>
        </row>
        <row r="688">
          <cell r="E688" t="str">
            <v>D301127CAP</v>
          </cell>
          <cell r="O688">
            <v>2340</v>
          </cell>
        </row>
        <row r="689">
          <cell r="E689" t="str">
            <v>D301130CAP</v>
          </cell>
          <cell r="O689">
            <v>-5222</v>
          </cell>
        </row>
        <row r="690">
          <cell r="E690" t="str">
            <v>D301132CAP</v>
          </cell>
          <cell r="O690">
            <v>-2464</v>
          </cell>
        </row>
        <row r="691">
          <cell r="E691" t="str">
            <v>D400425CAP</v>
          </cell>
          <cell r="O691">
            <v>-9209</v>
          </cell>
        </row>
        <row r="692">
          <cell r="E692" t="str">
            <v>O9001</v>
          </cell>
          <cell r="O692">
            <v>2</v>
          </cell>
        </row>
        <row r="693">
          <cell r="E693" t="str">
            <v>O9002</v>
          </cell>
          <cell r="O693">
            <v>4096</v>
          </cell>
        </row>
        <row r="694">
          <cell r="E694" t="str">
            <v>O9003</v>
          </cell>
          <cell r="O694">
            <v>4096</v>
          </cell>
        </row>
        <row r="695">
          <cell r="E695" t="str">
            <v>O9004</v>
          </cell>
          <cell r="O695">
            <v>4096</v>
          </cell>
        </row>
        <row r="696">
          <cell r="E696" t="str">
            <v>O9006</v>
          </cell>
          <cell r="O696">
            <v>4096</v>
          </cell>
        </row>
        <row r="697">
          <cell r="E697" t="str">
            <v>O9014</v>
          </cell>
          <cell r="O697">
            <v>1227</v>
          </cell>
        </row>
        <row r="698">
          <cell r="E698" t="str">
            <v>O9015</v>
          </cell>
          <cell r="O698">
            <v>12552</v>
          </cell>
        </row>
        <row r="699">
          <cell r="E699" t="str">
            <v>O9016</v>
          </cell>
          <cell r="O699">
            <v>46096</v>
          </cell>
        </row>
        <row r="700">
          <cell r="E700" t="str">
            <v>O9017</v>
          </cell>
          <cell r="O700">
            <v>9900</v>
          </cell>
        </row>
        <row r="701">
          <cell r="E701" t="str">
            <v>O9018</v>
          </cell>
          <cell r="O701">
            <v>753</v>
          </cell>
        </row>
        <row r="702">
          <cell r="E702" t="str">
            <v>O9019</v>
          </cell>
          <cell r="O702">
            <v>7009</v>
          </cell>
        </row>
        <row r="703">
          <cell r="E703" t="str">
            <v>O9122</v>
          </cell>
          <cell r="O703">
            <v>39666</v>
          </cell>
        </row>
        <row r="704">
          <cell r="E704" t="str">
            <v>O9140</v>
          </cell>
          <cell r="O704">
            <v>1057</v>
          </cell>
        </row>
        <row r="705">
          <cell r="E705" t="str">
            <v>C9148</v>
          </cell>
          <cell r="O705">
            <v>8268</v>
          </cell>
        </row>
        <row r="706">
          <cell r="E706" t="str">
            <v>M8389</v>
          </cell>
          <cell r="O706">
            <v>0</v>
          </cell>
        </row>
        <row r="707">
          <cell r="E707" t="str">
            <v>M8395</v>
          </cell>
          <cell r="O707">
            <v>259</v>
          </cell>
        </row>
        <row r="708">
          <cell r="E708" t="str">
            <v>M9004</v>
          </cell>
          <cell r="O708">
            <v>567</v>
          </cell>
        </row>
        <row r="709">
          <cell r="E709">
            <v>0</v>
          </cell>
          <cell r="O709">
            <v>-852474</v>
          </cell>
        </row>
        <row r="710">
          <cell r="E710" t="str">
            <v>MINVH0509</v>
          </cell>
          <cell r="O710">
            <v>45804</v>
          </cell>
        </row>
        <row r="711">
          <cell r="E711" t="str">
            <v>MINVH0609</v>
          </cell>
          <cell r="O711">
            <v>-40058</v>
          </cell>
        </row>
        <row r="712">
          <cell r="E712" t="str">
            <v>MINVH0709</v>
          </cell>
          <cell r="O712">
            <v>6647</v>
          </cell>
        </row>
        <row r="713">
          <cell r="E713" t="str">
            <v>MINVS0509</v>
          </cell>
          <cell r="O713">
            <v>34473</v>
          </cell>
        </row>
        <row r="714">
          <cell r="E714" t="str">
            <v>MINVS0609</v>
          </cell>
          <cell r="O714">
            <v>32615</v>
          </cell>
        </row>
        <row r="715">
          <cell r="E715" t="str">
            <v>MTRH0109</v>
          </cell>
          <cell r="O715">
            <v>-32881</v>
          </cell>
        </row>
        <row r="716">
          <cell r="E716" t="str">
            <v>MTRH0109A</v>
          </cell>
          <cell r="O716">
            <v>64012</v>
          </cell>
        </row>
        <row r="717">
          <cell r="E717" t="str">
            <v>MTRH0209</v>
          </cell>
          <cell r="O717">
            <v>26725</v>
          </cell>
        </row>
        <row r="718">
          <cell r="E718" t="str">
            <v>MTRH0309</v>
          </cell>
          <cell r="O718">
            <v>52852</v>
          </cell>
        </row>
        <row r="719">
          <cell r="E719" t="str">
            <v>MTRH0309IN</v>
          </cell>
          <cell r="O719">
            <v>11795</v>
          </cell>
        </row>
        <row r="720">
          <cell r="E720" t="str">
            <v>MTRH0409</v>
          </cell>
          <cell r="O720">
            <v>29396</v>
          </cell>
        </row>
        <row r="721">
          <cell r="E721" t="str">
            <v>MTRH0509</v>
          </cell>
          <cell r="O721">
            <v>86177</v>
          </cell>
        </row>
        <row r="722">
          <cell r="E722" t="str">
            <v>MTRH0609</v>
          </cell>
          <cell r="O722">
            <v>32028</v>
          </cell>
        </row>
        <row r="723">
          <cell r="E723" t="str">
            <v>MTRH0709</v>
          </cell>
          <cell r="O723">
            <v>48343</v>
          </cell>
        </row>
        <row r="724">
          <cell r="E724" t="str">
            <v>MTRS0109</v>
          </cell>
          <cell r="O724">
            <v>32779</v>
          </cell>
        </row>
        <row r="725">
          <cell r="E725" t="str">
            <v>MTRS0209</v>
          </cell>
          <cell r="O725">
            <v>47180</v>
          </cell>
        </row>
        <row r="726">
          <cell r="E726" t="str">
            <v>MTRS0309</v>
          </cell>
          <cell r="O726">
            <v>18354</v>
          </cell>
        </row>
        <row r="727">
          <cell r="E727" t="str">
            <v>MTRS0309IN</v>
          </cell>
          <cell r="O727">
            <v>17972</v>
          </cell>
        </row>
        <row r="728">
          <cell r="E728" t="str">
            <v>MTRS0409</v>
          </cell>
          <cell r="O728">
            <v>1726</v>
          </cell>
        </row>
        <row r="729">
          <cell r="E729" t="str">
            <v>MTRS0509</v>
          </cell>
          <cell r="O729">
            <v>18709</v>
          </cell>
        </row>
        <row r="730">
          <cell r="E730" t="str">
            <v>MTRS0609</v>
          </cell>
          <cell r="O730">
            <v>16793</v>
          </cell>
        </row>
        <row r="731">
          <cell r="E731" t="str">
            <v>MTRS0709</v>
          </cell>
          <cell r="O731">
            <v>80755</v>
          </cell>
        </row>
        <row r="732">
          <cell r="E732" t="str">
            <v>SCMINV1108</v>
          </cell>
          <cell r="O732">
            <v>-40551</v>
          </cell>
        </row>
        <row r="733">
          <cell r="E733">
            <v>0</v>
          </cell>
          <cell r="O733">
            <v>-2818564</v>
          </cell>
        </row>
        <row r="734">
          <cell r="E734">
            <v>100007</v>
          </cell>
          <cell r="O734">
            <v>26500</v>
          </cell>
        </row>
        <row r="735">
          <cell r="E735" t="str">
            <v>7942C</v>
          </cell>
          <cell r="O735">
            <v>3195</v>
          </cell>
        </row>
        <row r="736">
          <cell r="E736" t="str">
            <v>8264C</v>
          </cell>
          <cell r="O736">
            <v>5298</v>
          </cell>
        </row>
        <row r="737">
          <cell r="E737" t="str">
            <v>8280C</v>
          </cell>
          <cell r="O737">
            <v>1085</v>
          </cell>
        </row>
        <row r="738">
          <cell r="E738" t="str">
            <v>8511C</v>
          </cell>
          <cell r="O738">
            <v>2052</v>
          </cell>
        </row>
        <row r="739">
          <cell r="E739" t="str">
            <v>8550C</v>
          </cell>
          <cell r="O739">
            <v>3967</v>
          </cell>
        </row>
        <row r="740">
          <cell r="E740" t="str">
            <v>8705C</v>
          </cell>
          <cell r="O740">
            <v>1861</v>
          </cell>
        </row>
        <row r="741">
          <cell r="E741" t="str">
            <v>8742C</v>
          </cell>
          <cell r="O741">
            <v>1555</v>
          </cell>
        </row>
        <row r="742">
          <cell r="E742" t="str">
            <v>8761C</v>
          </cell>
          <cell r="O742">
            <v>1209</v>
          </cell>
        </row>
        <row r="743">
          <cell r="E743" t="str">
            <v>8825C</v>
          </cell>
          <cell r="O743">
            <v>33291</v>
          </cell>
        </row>
        <row r="744">
          <cell r="E744" t="str">
            <v>901-17356C</v>
          </cell>
          <cell r="O744">
            <v>375</v>
          </cell>
        </row>
        <row r="745">
          <cell r="E745" t="str">
            <v>901-17357C</v>
          </cell>
          <cell r="O745">
            <v>187</v>
          </cell>
        </row>
        <row r="746">
          <cell r="E746" t="str">
            <v>901-17358C</v>
          </cell>
          <cell r="O746">
            <v>321</v>
          </cell>
        </row>
        <row r="747">
          <cell r="E747" t="str">
            <v>901-17535C</v>
          </cell>
          <cell r="O747">
            <v>113</v>
          </cell>
        </row>
        <row r="748">
          <cell r="E748" t="str">
            <v>901-17537C</v>
          </cell>
          <cell r="O748">
            <v>461</v>
          </cell>
        </row>
        <row r="749">
          <cell r="E749" t="str">
            <v>901-17618C</v>
          </cell>
          <cell r="O749">
            <v>3708</v>
          </cell>
        </row>
        <row r="750">
          <cell r="E750" t="str">
            <v>901-17619C</v>
          </cell>
          <cell r="O750">
            <v>478</v>
          </cell>
        </row>
        <row r="751">
          <cell r="E751" t="str">
            <v>901-17622C</v>
          </cell>
          <cell r="O751">
            <v>300</v>
          </cell>
        </row>
        <row r="752">
          <cell r="E752" t="str">
            <v>901-17623C</v>
          </cell>
          <cell r="O752">
            <v>187</v>
          </cell>
        </row>
        <row r="753">
          <cell r="E753" t="str">
            <v>901-18805C</v>
          </cell>
          <cell r="O753">
            <v>1983</v>
          </cell>
        </row>
        <row r="754">
          <cell r="E754" t="str">
            <v>901-74172C</v>
          </cell>
          <cell r="O754">
            <v>2478</v>
          </cell>
        </row>
        <row r="755">
          <cell r="E755">
            <v>0</v>
          </cell>
          <cell r="O755">
            <v>-5010574</v>
          </cell>
        </row>
        <row r="756">
          <cell r="E756" t="str">
            <v>74393P</v>
          </cell>
          <cell r="O756">
            <v>9669</v>
          </cell>
        </row>
        <row r="757">
          <cell r="E757" t="str">
            <v>7942P</v>
          </cell>
          <cell r="O757">
            <v>4935</v>
          </cell>
        </row>
        <row r="758">
          <cell r="E758" t="str">
            <v>8055P</v>
          </cell>
          <cell r="O758">
            <v>492</v>
          </cell>
        </row>
        <row r="759">
          <cell r="E759" t="str">
            <v>8187P</v>
          </cell>
          <cell r="O759">
            <v>558</v>
          </cell>
        </row>
        <row r="760">
          <cell r="E760" t="str">
            <v>8192P</v>
          </cell>
          <cell r="O760">
            <v>121089</v>
          </cell>
        </row>
        <row r="761">
          <cell r="E761" t="str">
            <v>8340P</v>
          </cell>
          <cell r="O761">
            <v>341</v>
          </cell>
        </row>
        <row r="762">
          <cell r="E762" t="str">
            <v>8511P</v>
          </cell>
          <cell r="O762">
            <v>3181</v>
          </cell>
        </row>
        <row r="763">
          <cell r="E763" t="str">
            <v>8511PC</v>
          </cell>
          <cell r="O763">
            <v>3512</v>
          </cell>
        </row>
        <row r="764">
          <cell r="E764" t="str">
            <v>8855P</v>
          </cell>
          <cell r="O764">
            <v>4433</v>
          </cell>
        </row>
        <row r="765">
          <cell r="E765" t="str">
            <v>901-17483P</v>
          </cell>
          <cell r="O765">
            <v>1598</v>
          </cell>
        </row>
        <row r="766">
          <cell r="E766" t="str">
            <v>901-17605C</v>
          </cell>
          <cell r="O766">
            <v>917</v>
          </cell>
        </row>
        <row r="767">
          <cell r="E767" t="str">
            <v>901-17616</v>
          </cell>
          <cell r="O767">
            <v>950</v>
          </cell>
        </row>
        <row r="768">
          <cell r="E768" t="str">
            <v>901-17617P</v>
          </cell>
          <cell r="O768">
            <v>5632</v>
          </cell>
        </row>
        <row r="769">
          <cell r="E769" t="str">
            <v>901-17620P</v>
          </cell>
          <cell r="O769">
            <v>1254</v>
          </cell>
        </row>
        <row r="770">
          <cell r="E770" t="str">
            <v>901-17621P</v>
          </cell>
          <cell r="O770">
            <v>946</v>
          </cell>
        </row>
        <row r="771">
          <cell r="E771" t="str">
            <v>901-18343P</v>
          </cell>
          <cell r="O771">
            <v>173</v>
          </cell>
        </row>
        <row r="772">
          <cell r="E772" t="str">
            <v>901-19263P</v>
          </cell>
          <cell r="O772">
            <v>1375</v>
          </cell>
        </row>
        <row r="773">
          <cell r="E773" t="str">
            <v>901-19275P</v>
          </cell>
          <cell r="O773">
            <v>1056</v>
          </cell>
        </row>
        <row r="774">
          <cell r="E774" t="str">
            <v>901-46507P</v>
          </cell>
          <cell r="O774">
            <v>1316</v>
          </cell>
        </row>
        <row r="775">
          <cell r="E775" t="str">
            <v>901-74393P</v>
          </cell>
          <cell r="O775">
            <v>0</v>
          </cell>
        </row>
        <row r="776">
          <cell r="E776" t="str">
            <v>901-74423P</v>
          </cell>
          <cell r="O776">
            <v>105</v>
          </cell>
        </row>
        <row r="777">
          <cell r="E777" t="str">
            <v>901-74718P</v>
          </cell>
          <cell r="O777">
            <v>4312</v>
          </cell>
        </row>
        <row r="778">
          <cell r="E778" t="str">
            <v>901-74722P</v>
          </cell>
          <cell r="O778">
            <v>4243</v>
          </cell>
        </row>
        <row r="779">
          <cell r="E779" t="str">
            <v>9132P</v>
          </cell>
          <cell r="O779">
            <v>296</v>
          </cell>
        </row>
        <row r="780">
          <cell r="E780" t="str">
            <v>9162P</v>
          </cell>
          <cell r="O780">
            <v>2201</v>
          </cell>
        </row>
        <row r="781">
          <cell r="E781" t="str">
            <v>AA00000042</v>
          </cell>
          <cell r="O781">
            <v>23886</v>
          </cell>
        </row>
        <row r="782">
          <cell r="E782" t="str">
            <v>AA00000044</v>
          </cell>
          <cell r="O782">
            <v>21320</v>
          </cell>
        </row>
        <row r="783">
          <cell r="E783" t="str">
            <v>ROAD08HOH</v>
          </cell>
          <cell r="O783">
            <v>32719</v>
          </cell>
        </row>
        <row r="784">
          <cell r="E784">
            <v>0</v>
          </cell>
          <cell r="O784">
            <v>-585573</v>
          </cell>
        </row>
        <row r="785">
          <cell r="E785" t="str">
            <v>SERVH0109</v>
          </cell>
          <cell r="O785">
            <v>107602</v>
          </cell>
        </row>
        <row r="786">
          <cell r="E786" t="str">
            <v>SERVH0209</v>
          </cell>
          <cell r="O786">
            <v>59354</v>
          </cell>
        </row>
        <row r="787">
          <cell r="E787" t="str">
            <v>SERVH0309</v>
          </cell>
          <cell r="O787">
            <v>96801</v>
          </cell>
        </row>
        <row r="788">
          <cell r="E788" t="str">
            <v>SERVH0409</v>
          </cell>
          <cell r="O788">
            <v>77096</v>
          </cell>
        </row>
        <row r="789">
          <cell r="E789" t="str">
            <v>SERVH0509</v>
          </cell>
          <cell r="O789">
            <v>208367</v>
          </cell>
        </row>
        <row r="790">
          <cell r="E790" t="str">
            <v>SERVH0709</v>
          </cell>
          <cell r="O790">
            <v>81458</v>
          </cell>
        </row>
        <row r="791">
          <cell r="E791" t="str">
            <v>SERVS0109</v>
          </cell>
          <cell r="O791">
            <v>26837</v>
          </cell>
        </row>
        <row r="792">
          <cell r="E792" t="str">
            <v>SERVS0209</v>
          </cell>
          <cell r="O792">
            <v>21510</v>
          </cell>
        </row>
        <row r="793">
          <cell r="E793" t="str">
            <v>SERVS0309</v>
          </cell>
          <cell r="O793">
            <v>19868</v>
          </cell>
        </row>
        <row r="794">
          <cell r="E794" t="str">
            <v>SERVS0409</v>
          </cell>
          <cell r="O794">
            <v>27328</v>
          </cell>
        </row>
        <row r="795">
          <cell r="E795" t="str">
            <v>SERVS0509</v>
          </cell>
          <cell r="O795">
            <v>27827</v>
          </cell>
        </row>
        <row r="796">
          <cell r="E796" t="str">
            <v>SERVS0609</v>
          </cell>
          <cell r="O796">
            <v>40370</v>
          </cell>
        </row>
        <row r="797">
          <cell r="E797" t="str">
            <v>SERVS0709</v>
          </cell>
          <cell r="O797">
            <v>22351</v>
          </cell>
        </row>
        <row r="798">
          <cell r="E798">
            <v>0</v>
          </cell>
          <cell r="O798">
            <v>-4667601</v>
          </cell>
        </row>
        <row r="799">
          <cell r="E799" t="str">
            <v>HSMACCR</v>
          </cell>
          <cell r="O799">
            <v>-946674</v>
          </cell>
        </row>
        <row r="800">
          <cell r="E800" t="str">
            <v>SMACCR</v>
          </cell>
          <cell r="O800">
            <v>218483</v>
          </cell>
        </row>
        <row r="801">
          <cell r="E801" t="str">
            <v>SMINVH0409</v>
          </cell>
          <cell r="O801">
            <v>424053</v>
          </cell>
        </row>
        <row r="802">
          <cell r="E802" t="str">
            <v>SMINVH0509</v>
          </cell>
          <cell r="O802">
            <v>1060772</v>
          </cell>
        </row>
        <row r="803">
          <cell r="E803" t="str">
            <v>SMINVH0609</v>
          </cell>
          <cell r="O803">
            <v>1178890</v>
          </cell>
        </row>
        <row r="804">
          <cell r="E804" t="str">
            <v>SMINVH0709</v>
          </cell>
          <cell r="O804">
            <v>1028633</v>
          </cell>
        </row>
        <row r="805">
          <cell r="E805" t="str">
            <v>SMTRH0109</v>
          </cell>
          <cell r="O805">
            <v>264934</v>
          </cell>
        </row>
        <row r="806">
          <cell r="E806" t="str">
            <v>SMTRH0209</v>
          </cell>
          <cell r="O806">
            <v>105679</v>
          </cell>
        </row>
        <row r="807">
          <cell r="E807" t="str">
            <v>SMTRH0309</v>
          </cell>
          <cell r="O807">
            <v>131921</v>
          </cell>
        </row>
        <row r="808">
          <cell r="E808" t="str">
            <v>SMTRH0409</v>
          </cell>
          <cell r="O808">
            <v>68212</v>
          </cell>
        </row>
        <row r="809">
          <cell r="E809" t="str">
            <v>SMTRH0509</v>
          </cell>
          <cell r="O809">
            <v>56531</v>
          </cell>
        </row>
        <row r="810">
          <cell r="E810" t="str">
            <v>SMTRH0609</v>
          </cell>
          <cell r="O810">
            <v>308905</v>
          </cell>
        </row>
        <row r="811">
          <cell r="E811" t="str">
            <v>SMTRH0709</v>
          </cell>
          <cell r="O811">
            <v>29038</v>
          </cell>
        </row>
        <row r="812">
          <cell r="E812" t="str">
            <v>SMTRH1208</v>
          </cell>
          <cell r="O812">
            <v>-1255537</v>
          </cell>
        </row>
        <row r="813">
          <cell r="E813" t="str">
            <v>SMTRS0109</v>
          </cell>
          <cell r="O813">
            <v>1667137</v>
          </cell>
        </row>
        <row r="814">
          <cell r="E814" t="str">
            <v>SMTRS0109A</v>
          </cell>
          <cell r="O814">
            <v>538</v>
          </cell>
        </row>
        <row r="815">
          <cell r="E815" t="str">
            <v>SMTRS0209</v>
          </cell>
          <cell r="O815">
            <v>22280</v>
          </cell>
        </row>
        <row r="816">
          <cell r="E816" t="str">
            <v>SMTRS0309</v>
          </cell>
          <cell r="O816">
            <v>56373</v>
          </cell>
        </row>
        <row r="817">
          <cell r="E817" t="str">
            <v>SMTRS0409</v>
          </cell>
          <cell r="O817">
            <v>0</v>
          </cell>
        </row>
        <row r="818">
          <cell r="E818" t="str">
            <v>SMTRS0509</v>
          </cell>
          <cell r="O818">
            <v>1413</v>
          </cell>
        </row>
        <row r="819">
          <cell r="E819" t="str">
            <v>SMTRS0609</v>
          </cell>
          <cell r="O819">
            <v>178861</v>
          </cell>
        </row>
        <row r="820">
          <cell r="E820" t="str">
            <v>SMTRS0709</v>
          </cell>
          <cell r="O820">
            <v>39032</v>
          </cell>
        </row>
        <row r="821">
          <cell r="E821" t="str">
            <v>SMTS0309IN</v>
          </cell>
          <cell r="O821">
            <v>771</v>
          </cell>
        </row>
        <row r="822">
          <cell r="E822" t="str">
            <v>T8316</v>
          </cell>
          <cell r="O822">
            <v>94</v>
          </cell>
        </row>
        <row r="823">
          <cell r="E823" t="str">
            <v>T8317</v>
          </cell>
          <cell r="O823">
            <v>0</v>
          </cell>
        </row>
        <row r="824">
          <cell r="E824" t="str">
            <v>T8327</v>
          </cell>
          <cell r="O824">
            <v>0</v>
          </cell>
        </row>
        <row r="825">
          <cell r="E825" t="str">
            <v>T8356</v>
          </cell>
          <cell r="O825">
            <v>0</v>
          </cell>
        </row>
        <row r="826">
          <cell r="E826" t="str">
            <v>T8382</v>
          </cell>
          <cell r="O826">
            <v>0</v>
          </cell>
        </row>
        <row r="827">
          <cell r="E827" t="str">
            <v>T8390</v>
          </cell>
          <cell r="O827">
            <v>0</v>
          </cell>
        </row>
        <row r="828">
          <cell r="E828" t="str">
            <v>T8391</v>
          </cell>
          <cell r="O828">
            <v>-3724</v>
          </cell>
        </row>
        <row r="829">
          <cell r="E829" t="str">
            <v>T8391-1</v>
          </cell>
          <cell r="O829">
            <v>6009</v>
          </cell>
        </row>
        <row r="830">
          <cell r="E830" t="str">
            <v>T9009</v>
          </cell>
          <cell r="O830">
            <v>2555</v>
          </cell>
        </row>
        <row r="831">
          <cell r="E831" t="str">
            <v>T9112</v>
          </cell>
          <cell r="O831">
            <v>1709</v>
          </cell>
        </row>
        <row r="832">
          <cell r="E832" t="str">
            <v>T9143</v>
          </cell>
          <cell r="O832">
            <v>7684</v>
          </cell>
        </row>
        <row r="833">
          <cell r="E833" t="str">
            <v>T9144</v>
          </cell>
          <cell r="O833">
            <v>8185</v>
          </cell>
        </row>
        <row r="834">
          <cell r="E834" t="str">
            <v>T9148</v>
          </cell>
          <cell r="O834">
            <v>1957</v>
          </cell>
        </row>
        <row r="835">
          <cell r="E835">
            <v>0</v>
          </cell>
          <cell r="O835">
            <v>-3018256</v>
          </cell>
        </row>
        <row r="836">
          <cell r="E836" t="str">
            <v>7634T</v>
          </cell>
          <cell r="O836">
            <v>666</v>
          </cell>
        </row>
        <row r="837">
          <cell r="E837" t="str">
            <v>7779T</v>
          </cell>
          <cell r="O837">
            <v>24300</v>
          </cell>
        </row>
        <row r="838">
          <cell r="E838" t="str">
            <v>7942T</v>
          </cell>
          <cell r="O838">
            <v>16342</v>
          </cell>
        </row>
        <row r="839">
          <cell r="E839" t="str">
            <v>8195T</v>
          </cell>
          <cell r="O839">
            <v>19074</v>
          </cell>
        </row>
        <row r="840">
          <cell r="E840" t="str">
            <v>8247TC</v>
          </cell>
          <cell r="O840">
            <v>5650</v>
          </cell>
        </row>
        <row r="841">
          <cell r="E841" t="str">
            <v>8264T</v>
          </cell>
          <cell r="O841">
            <v>32349</v>
          </cell>
        </row>
        <row r="842">
          <cell r="E842" t="str">
            <v>8280T</v>
          </cell>
          <cell r="O842">
            <v>3614</v>
          </cell>
        </row>
        <row r="843">
          <cell r="E843" t="str">
            <v>8340T</v>
          </cell>
          <cell r="O843">
            <v>3988</v>
          </cell>
        </row>
        <row r="844">
          <cell r="E844" t="str">
            <v>8419T</v>
          </cell>
          <cell r="O844">
            <v>7502</v>
          </cell>
        </row>
        <row r="845">
          <cell r="E845" t="str">
            <v>8497TC</v>
          </cell>
          <cell r="O845">
            <v>28700</v>
          </cell>
        </row>
        <row r="846">
          <cell r="E846" t="str">
            <v>8511T</v>
          </cell>
          <cell r="O846">
            <v>12467</v>
          </cell>
        </row>
        <row r="847">
          <cell r="E847" t="str">
            <v>8535T</v>
          </cell>
          <cell r="O847">
            <v>45224</v>
          </cell>
        </row>
        <row r="848">
          <cell r="E848" t="str">
            <v>8550T</v>
          </cell>
          <cell r="O848">
            <v>46241</v>
          </cell>
        </row>
        <row r="849">
          <cell r="E849" t="str">
            <v>8637T</v>
          </cell>
          <cell r="O849">
            <v>20741</v>
          </cell>
        </row>
        <row r="850">
          <cell r="E850" t="str">
            <v>8705T</v>
          </cell>
          <cell r="O850">
            <v>15129</v>
          </cell>
        </row>
        <row r="851">
          <cell r="E851" t="str">
            <v>8742T</v>
          </cell>
          <cell r="O851">
            <v>18604</v>
          </cell>
        </row>
        <row r="852">
          <cell r="E852" t="str">
            <v>8761T</v>
          </cell>
          <cell r="O852">
            <v>274</v>
          </cell>
        </row>
        <row r="853">
          <cell r="E853" t="str">
            <v>8836T</v>
          </cell>
          <cell r="O853">
            <v>6877</v>
          </cell>
        </row>
        <row r="854">
          <cell r="E854" t="str">
            <v>8851T</v>
          </cell>
          <cell r="O854">
            <v>19239</v>
          </cell>
        </row>
        <row r="855">
          <cell r="E855" t="str">
            <v>8854T</v>
          </cell>
          <cell r="O855">
            <v>41365</v>
          </cell>
        </row>
        <row r="856">
          <cell r="E856" t="str">
            <v>9087T</v>
          </cell>
          <cell r="O856">
            <v>26086</v>
          </cell>
        </row>
        <row r="857">
          <cell r="E857" t="str">
            <v>D202216T</v>
          </cell>
          <cell r="O857">
            <v>2783</v>
          </cell>
        </row>
        <row r="858">
          <cell r="E858" t="str">
            <v>D202216TC</v>
          </cell>
          <cell r="O858">
            <v>2377</v>
          </cell>
        </row>
        <row r="859">
          <cell r="E859" t="str">
            <v>D301116T</v>
          </cell>
          <cell r="O859">
            <v>27972</v>
          </cell>
        </row>
        <row r="860">
          <cell r="E860" t="str">
            <v>D301130T</v>
          </cell>
          <cell r="O860">
            <v>3900</v>
          </cell>
        </row>
        <row r="861">
          <cell r="E861" t="str">
            <v>D301132T</v>
          </cell>
          <cell r="O861">
            <v>7200</v>
          </cell>
        </row>
        <row r="862">
          <cell r="E862" t="str">
            <v>D400425T</v>
          </cell>
          <cell r="O862">
            <v>2575</v>
          </cell>
        </row>
        <row r="863">
          <cell r="E863" t="str">
            <v>D400425TC</v>
          </cell>
          <cell r="O863">
            <v>1575</v>
          </cell>
        </row>
        <row r="864">
          <cell r="E864" t="str">
            <v>HTINV1108</v>
          </cell>
          <cell r="O864">
            <v>-180427</v>
          </cell>
        </row>
        <row r="865">
          <cell r="E865" t="str">
            <v>S18501208</v>
          </cell>
          <cell r="O865">
            <v>-33032</v>
          </cell>
        </row>
        <row r="866">
          <cell r="E866" t="str">
            <v>SCTINV1108</v>
          </cell>
          <cell r="O866">
            <v>-24042</v>
          </cell>
        </row>
        <row r="867">
          <cell r="E867" t="str">
            <v>TRFRH0309</v>
          </cell>
          <cell r="O867">
            <v>238974</v>
          </cell>
        </row>
        <row r="868">
          <cell r="E868" t="str">
            <v>TRFRS0309</v>
          </cell>
          <cell r="O868">
            <v>29425</v>
          </cell>
        </row>
        <row r="869">
          <cell r="E869" t="str">
            <v>TRH0109</v>
          </cell>
          <cell r="O869">
            <v>208811</v>
          </cell>
        </row>
        <row r="870">
          <cell r="E870" t="str">
            <v>TRINVH0409</v>
          </cell>
          <cell r="O870">
            <v>42426</v>
          </cell>
        </row>
        <row r="871">
          <cell r="E871" t="str">
            <v>TRINVH0509</v>
          </cell>
          <cell r="O871">
            <v>144218</v>
          </cell>
        </row>
        <row r="872">
          <cell r="E872" t="str">
            <v>TRINVS0409</v>
          </cell>
          <cell r="O872">
            <v>21703</v>
          </cell>
        </row>
        <row r="873">
          <cell r="E873" t="str">
            <v>TRINVS0509</v>
          </cell>
          <cell r="O873">
            <v>29997</v>
          </cell>
        </row>
        <row r="874">
          <cell r="E874" t="str">
            <v>TRS0209</v>
          </cell>
          <cell r="O874">
            <v>34187</v>
          </cell>
        </row>
        <row r="875">
          <cell r="E875" t="str">
            <v>Z9001</v>
          </cell>
          <cell r="O875">
            <v>10095</v>
          </cell>
        </row>
        <row r="876">
          <cell r="E876">
            <v>0</v>
          </cell>
          <cell r="O876">
            <v>-4341899</v>
          </cell>
        </row>
        <row r="877">
          <cell r="E877" t="str">
            <v>7634W</v>
          </cell>
          <cell r="O877">
            <v>15407</v>
          </cell>
        </row>
        <row r="878">
          <cell r="E878" t="str">
            <v>7779W</v>
          </cell>
          <cell r="O878">
            <v>40111</v>
          </cell>
        </row>
        <row r="879">
          <cell r="E879" t="str">
            <v>7942W</v>
          </cell>
          <cell r="O879">
            <v>15369</v>
          </cell>
        </row>
        <row r="880">
          <cell r="E880" t="str">
            <v>7943W</v>
          </cell>
          <cell r="O880">
            <v>17590</v>
          </cell>
        </row>
        <row r="881">
          <cell r="E881" t="str">
            <v>8055W</v>
          </cell>
          <cell r="O881">
            <v>3127</v>
          </cell>
        </row>
        <row r="882">
          <cell r="E882" t="str">
            <v>8247WC</v>
          </cell>
          <cell r="O882">
            <v>26099</v>
          </cell>
        </row>
        <row r="883">
          <cell r="E883" t="str">
            <v>8264W</v>
          </cell>
          <cell r="O883">
            <v>9641</v>
          </cell>
        </row>
        <row r="884">
          <cell r="E884" t="str">
            <v>8280W</v>
          </cell>
          <cell r="O884">
            <v>13389</v>
          </cell>
        </row>
        <row r="885">
          <cell r="E885" t="str">
            <v>8406U</v>
          </cell>
          <cell r="O885">
            <v>1231</v>
          </cell>
        </row>
        <row r="886">
          <cell r="E886" t="str">
            <v>8419W</v>
          </cell>
          <cell r="O886">
            <v>1494</v>
          </cell>
        </row>
        <row r="887">
          <cell r="E887" t="str">
            <v>8497WC</v>
          </cell>
          <cell r="O887">
            <v>42096</v>
          </cell>
        </row>
        <row r="888">
          <cell r="E888" t="str">
            <v>8511W</v>
          </cell>
          <cell r="O888">
            <v>33898</v>
          </cell>
        </row>
        <row r="889">
          <cell r="E889" t="str">
            <v>8535W</v>
          </cell>
          <cell r="O889">
            <v>126306</v>
          </cell>
        </row>
        <row r="890">
          <cell r="E890" t="str">
            <v>8550W</v>
          </cell>
          <cell r="O890">
            <v>4696</v>
          </cell>
        </row>
        <row r="891">
          <cell r="E891" t="str">
            <v>8637W</v>
          </cell>
          <cell r="O891">
            <v>8084</v>
          </cell>
        </row>
        <row r="892">
          <cell r="E892" t="str">
            <v>8705W</v>
          </cell>
          <cell r="O892">
            <v>7732</v>
          </cell>
        </row>
        <row r="893">
          <cell r="E893" t="str">
            <v>901-46372C</v>
          </cell>
          <cell r="O893">
            <v>215</v>
          </cell>
        </row>
        <row r="894">
          <cell r="E894" t="str">
            <v>901-46509W</v>
          </cell>
          <cell r="O894">
            <v>3897</v>
          </cell>
        </row>
        <row r="895">
          <cell r="E895" t="str">
            <v>901-74249W</v>
          </cell>
          <cell r="O895">
            <v>10696</v>
          </cell>
        </row>
        <row r="896">
          <cell r="E896" t="str">
            <v>901-74685W</v>
          </cell>
          <cell r="O896">
            <v>4779</v>
          </cell>
        </row>
        <row r="897">
          <cell r="E897" t="str">
            <v>D202216W</v>
          </cell>
          <cell r="O897">
            <v>21114</v>
          </cell>
        </row>
        <row r="898">
          <cell r="E898" t="str">
            <v>D202216WC</v>
          </cell>
          <cell r="O898">
            <v>18031</v>
          </cell>
        </row>
        <row r="899">
          <cell r="E899" t="str">
            <v>D301116W</v>
          </cell>
          <cell r="O899">
            <v>41784</v>
          </cell>
        </row>
        <row r="900">
          <cell r="E900" t="str">
            <v>D301127W</v>
          </cell>
          <cell r="O900">
            <v>7787</v>
          </cell>
        </row>
        <row r="901">
          <cell r="E901" t="str">
            <v>D301130W</v>
          </cell>
          <cell r="O901">
            <v>9834</v>
          </cell>
        </row>
        <row r="902">
          <cell r="E902" t="str">
            <v>D301132W</v>
          </cell>
          <cell r="O902">
            <v>10987</v>
          </cell>
        </row>
        <row r="903">
          <cell r="E903" t="str">
            <v>D400407W</v>
          </cell>
          <cell r="O903">
            <v>18315</v>
          </cell>
        </row>
        <row r="904">
          <cell r="E904" t="str">
            <v>D400425W</v>
          </cell>
          <cell r="O904">
            <v>8857</v>
          </cell>
        </row>
        <row r="905">
          <cell r="E905" t="str">
            <v>D400425WC</v>
          </cell>
          <cell r="O905">
            <v>5420</v>
          </cell>
        </row>
        <row r="906">
          <cell r="E906">
            <v>0</v>
          </cell>
          <cell r="O906">
            <v>-1762414</v>
          </cell>
        </row>
        <row r="907">
          <cell r="E907">
            <v>100004</v>
          </cell>
          <cell r="O907">
            <v>52822</v>
          </cell>
        </row>
        <row r="908">
          <cell r="E908" t="str">
            <v>7634U</v>
          </cell>
          <cell r="O908">
            <v>5110</v>
          </cell>
        </row>
        <row r="909">
          <cell r="E909" t="str">
            <v>7779U</v>
          </cell>
          <cell r="O909">
            <v>16383</v>
          </cell>
        </row>
        <row r="910">
          <cell r="E910" t="str">
            <v>8247UC</v>
          </cell>
          <cell r="O910">
            <v>10660</v>
          </cell>
        </row>
        <row r="911">
          <cell r="E911" t="str">
            <v>8264U</v>
          </cell>
          <cell r="O911">
            <v>5851</v>
          </cell>
        </row>
        <row r="912">
          <cell r="E912" t="str">
            <v>8280U</v>
          </cell>
          <cell r="O912">
            <v>8292</v>
          </cell>
        </row>
        <row r="913">
          <cell r="E913" t="str">
            <v>8417U</v>
          </cell>
          <cell r="O913">
            <v>462</v>
          </cell>
        </row>
        <row r="914">
          <cell r="E914" t="str">
            <v>8419U</v>
          </cell>
          <cell r="O914">
            <v>2800</v>
          </cell>
        </row>
        <row r="915">
          <cell r="E915" t="str">
            <v>8450U</v>
          </cell>
          <cell r="O915">
            <v>5315</v>
          </cell>
        </row>
        <row r="916">
          <cell r="E916" t="str">
            <v>8497UC</v>
          </cell>
          <cell r="O916">
            <v>17194</v>
          </cell>
        </row>
        <row r="917">
          <cell r="E917" t="str">
            <v>8511U</v>
          </cell>
          <cell r="O917">
            <v>16618</v>
          </cell>
        </row>
        <row r="918">
          <cell r="E918" t="str">
            <v>8535U</v>
          </cell>
          <cell r="O918">
            <v>122294</v>
          </cell>
        </row>
        <row r="919">
          <cell r="E919" t="str">
            <v>8550U</v>
          </cell>
          <cell r="O919">
            <v>2414</v>
          </cell>
        </row>
        <row r="920">
          <cell r="E920" t="str">
            <v>8561U</v>
          </cell>
          <cell r="O920">
            <v>924</v>
          </cell>
        </row>
        <row r="921">
          <cell r="E921" t="str">
            <v>8637U</v>
          </cell>
          <cell r="O921">
            <v>9293</v>
          </cell>
        </row>
        <row r="922">
          <cell r="E922" t="str">
            <v>8705U</v>
          </cell>
          <cell r="O922">
            <v>2400</v>
          </cell>
        </row>
        <row r="923">
          <cell r="E923" t="str">
            <v>8825U</v>
          </cell>
          <cell r="O923">
            <v>168</v>
          </cell>
        </row>
        <row r="924">
          <cell r="E924" t="str">
            <v>901-18746U</v>
          </cell>
          <cell r="O924">
            <v>3554</v>
          </cell>
        </row>
        <row r="925">
          <cell r="E925" t="str">
            <v>901-44145C</v>
          </cell>
          <cell r="O925">
            <v>144</v>
          </cell>
        </row>
        <row r="926">
          <cell r="E926" t="str">
            <v>901-45792U</v>
          </cell>
          <cell r="O926">
            <v>124</v>
          </cell>
        </row>
        <row r="927">
          <cell r="E927" t="str">
            <v>901-46508U</v>
          </cell>
          <cell r="O927">
            <v>487</v>
          </cell>
        </row>
        <row r="928">
          <cell r="E928" t="str">
            <v>901-46510U</v>
          </cell>
          <cell r="O928">
            <v>517</v>
          </cell>
        </row>
        <row r="929">
          <cell r="E929" t="str">
            <v>901-46797U</v>
          </cell>
          <cell r="O929">
            <v>4543</v>
          </cell>
        </row>
        <row r="930">
          <cell r="E930" t="str">
            <v>901-46822U</v>
          </cell>
          <cell r="O930">
            <v>2933</v>
          </cell>
        </row>
        <row r="931">
          <cell r="E931" t="str">
            <v>901-46868U</v>
          </cell>
          <cell r="O931">
            <v>850</v>
          </cell>
        </row>
        <row r="932">
          <cell r="E932" t="str">
            <v>901-72232C</v>
          </cell>
          <cell r="O932">
            <v>410</v>
          </cell>
        </row>
        <row r="933">
          <cell r="E933" t="str">
            <v>901-72651C</v>
          </cell>
          <cell r="O933">
            <v>411</v>
          </cell>
        </row>
        <row r="934">
          <cell r="E934" t="str">
            <v>901-73993C</v>
          </cell>
          <cell r="O934">
            <v>148</v>
          </cell>
        </row>
        <row r="935">
          <cell r="E935" t="str">
            <v>901-74486U</v>
          </cell>
          <cell r="O935">
            <v>2250</v>
          </cell>
        </row>
        <row r="936">
          <cell r="E936" t="str">
            <v>901-74492U</v>
          </cell>
          <cell r="O936">
            <v>99</v>
          </cell>
        </row>
        <row r="937">
          <cell r="E937" t="str">
            <v>901-74519W</v>
          </cell>
          <cell r="O937">
            <v>10011</v>
          </cell>
        </row>
        <row r="938">
          <cell r="E938" t="str">
            <v>901-74530U</v>
          </cell>
          <cell r="O938">
            <v>155</v>
          </cell>
        </row>
        <row r="939">
          <cell r="E939" t="str">
            <v>901-74562U</v>
          </cell>
          <cell r="O939">
            <v>2495</v>
          </cell>
        </row>
        <row r="940">
          <cell r="E940" t="str">
            <v>D202216U</v>
          </cell>
          <cell r="O940">
            <v>8624</v>
          </cell>
        </row>
        <row r="941">
          <cell r="E941" t="str">
            <v>D202216UC</v>
          </cell>
          <cell r="O941">
            <v>7365</v>
          </cell>
        </row>
        <row r="942">
          <cell r="E942" t="str">
            <v>D301116U</v>
          </cell>
          <cell r="O942">
            <v>17067</v>
          </cell>
        </row>
        <row r="943">
          <cell r="E943" t="str">
            <v>D301127U</v>
          </cell>
          <cell r="O943">
            <v>3180</v>
          </cell>
        </row>
        <row r="944">
          <cell r="E944" t="str">
            <v>D301130U</v>
          </cell>
          <cell r="O944">
            <v>4017</v>
          </cell>
        </row>
        <row r="945">
          <cell r="E945" t="str">
            <v>D301132U</v>
          </cell>
          <cell r="O945">
            <v>4487</v>
          </cell>
        </row>
        <row r="946">
          <cell r="E946" t="str">
            <v>D400407U</v>
          </cell>
          <cell r="O946">
            <v>7481</v>
          </cell>
        </row>
        <row r="947">
          <cell r="E947" t="str">
            <v>D400425U</v>
          </cell>
          <cell r="O947">
            <v>3618</v>
          </cell>
        </row>
        <row r="948">
          <cell r="E948" t="str">
            <v>D400425UC</v>
          </cell>
          <cell r="O948">
            <v>2214</v>
          </cell>
        </row>
        <row r="949">
          <cell r="E949">
            <v>0</v>
          </cell>
          <cell r="O949">
            <v>-1304244</v>
          </cell>
        </row>
        <row r="950">
          <cell r="E950" t="str">
            <v>TR232A</v>
          </cell>
          <cell r="O950">
            <v>-51895</v>
          </cell>
        </row>
      </sheetData>
      <sheetData sheetId="5"/>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D"/>
      <sheetName val="E"/>
      <sheetName val="F"/>
      <sheetName val="G"/>
      <sheetName val="H"/>
      <sheetName val="I"/>
      <sheetName val="J"/>
      <sheetName val="K"/>
      <sheetName val="L"/>
      <sheetName val="M"/>
      <sheetName val="Fixed Assets"/>
      <sheetName val="Cash"/>
      <sheetName val="A R"/>
      <sheetName val="City"/>
      <sheetName val="Inv"/>
      <sheetName val="A P"/>
      <sheetName val="Prepaids"/>
      <sheetName val="Cust Dep"/>
      <sheetName val="Equity"/>
      <sheetName val="C Capital"/>
      <sheetName val="Rev"/>
      <sheetName val="Exp"/>
      <sheetName val="Debt"/>
    </sheetNames>
    <sheetDataSet>
      <sheetData sheetId="0" refreshError="1">
        <row r="10">
          <cell r="A10">
            <v>10</v>
          </cell>
          <cell r="B10">
            <v>1801</v>
          </cell>
          <cell r="D10" t="str">
            <v>Land</v>
          </cell>
          <cell r="E10">
            <v>688701.12</v>
          </cell>
          <cell r="F10">
            <v>5524461.96</v>
          </cell>
        </row>
        <row r="11">
          <cell r="A11">
            <v>20</v>
          </cell>
          <cell r="B11" t="str">
            <v>1905</v>
          </cell>
          <cell r="D11" t="str">
            <v>Joint Operations Centre</v>
          </cell>
          <cell r="E11">
            <v>0</v>
          </cell>
          <cell r="F11">
            <v>1579467.11</v>
          </cell>
        </row>
        <row r="12">
          <cell r="A12">
            <v>50</v>
          </cell>
          <cell r="B12" t="str">
            <v>1816</v>
          </cell>
          <cell r="D12" t="str">
            <v>Transformer Station 1</v>
          </cell>
          <cell r="E12">
            <v>10962220.890000001</v>
          </cell>
          <cell r="F12">
            <v>10753802.970000001</v>
          </cell>
        </row>
        <row r="13">
          <cell r="A13">
            <v>51</v>
          </cell>
          <cell r="B13" t="str">
            <v>1817</v>
          </cell>
          <cell r="D13" t="str">
            <v>Transformer Station 2</v>
          </cell>
          <cell r="E13">
            <v>10051088.380000001</v>
          </cell>
          <cell r="F13">
            <v>10002851.02</v>
          </cell>
        </row>
        <row r="14">
          <cell r="A14">
            <v>52</v>
          </cell>
          <cell r="B14" t="str">
            <v>1818</v>
          </cell>
          <cell r="D14" t="str">
            <v>Transformer Station 3</v>
          </cell>
          <cell r="E14">
            <v>6148115.1900000004</v>
          </cell>
          <cell r="F14">
            <v>123160.13</v>
          </cell>
        </row>
        <row r="15">
          <cell r="A15">
            <v>55</v>
          </cell>
          <cell r="B15" t="str">
            <v>1819</v>
          </cell>
          <cell r="D15" t="str">
            <v>Distribution Substations</v>
          </cell>
          <cell r="E15">
            <v>398118.85</v>
          </cell>
          <cell r="F15">
            <v>957158.48</v>
          </cell>
        </row>
        <row r="16">
          <cell r="A16">
            <v>60</v>
          </cell>
          <cell r="B16" t="str">
            <v>1836</v>
          </cell>
          <cell r="D16" t="str">
            <v>27kv O/H Lines</v>
          </cell>
          <cell r="E16">
            <v>50202286.82</v>
          </cell>
          <cell r="F16">
            <v>34475738.579999998</v>
          </cell>
        </row>
        <row r="17">
          <cell r="A17">
            <v>65</v>
          </cell>
          <cell r="B17" t="str">
            <v>1846</v>
          </cell>
          <cell r="D17" t="str">
            <v>27kv U/G Services</v>
          </cell>
          <cell r="E17">
            <v>73404083.260000005</v>
          </cell>
          <cell r="F17">
            <v>72691303.340000004</v>
          </cell>
        </row>
        <row r="18">
          <cell r="A18">
            <v>70</v>
          </cell>
          <cell r="B18" t="str">
            <v>1837</v>
          </cell>
          <cell r="D18" t="str">
            <v>15kv Dist Lines</v>
          </cell>
          <cell r="E18">
            <v>2604429.9500000002</v>
          </cell>
          <cell r="F18">
            <v>2448978.4700000002</v>
          </cell>
        </row>
        <row r="19">
          <cell r="A19">
            <v>71</v>
          </cell>
          <cell r="B19" t="str">
            <v>1838</v>
          </cell>
          <cell r="D19" t="str">
            <v>15kv O/H Services</v>
          </cell>
          <cell r="E19">
            <v>2121303.44</v>
          </cell>
          <cell r="F19">
            <v>2265291.02</v>
          </cell>
        </row>
        <row r="20">
          <cell r="A20">
            <v>72</v>
          </cell>
          <cell r="B20" t="str">
            <v>1847</v>
          </cell>
          <cell r="D20" t="str">
            <v>Distr U/G 15kv</v>
          </cell>
          <cell r="E20">
            <v>1557667.15</v>
          </cell>
          <cell r="F20">
            <v>1557667.15</v>
          </cell>
        </row>
        <row r="21">
          <cell r="A21">
            <v>75</v>
          </cell>
          <cell r="B21" t="str">
            <v>1848</v>
          </cell>
          <cell r="D21" t="str">
            <v>15kv U/G Services</v>
          </cell>
          <cell r="E21">
            <v>13470809.4</v>
          </cell>
          <cell r="F21">
            <v>11952300.67</v>
          </cell>
        </row>
        <row r="22">
          <cell r="A22">
            <v>80</v>
          </cell>
          <cell r="B22" t="str">
            <v>1851</v>
          </cell>
          <cell r="D22" t="str">
            <v>Transformers &lt;15kv</v>
          </cell>
          <cell r="E22">
            <v>940005.44</v>
          </cell>
          <cell r="F22">
            <v>2904105.17</v>
          </cell>
        </row>
        <row r="23">
          <cell r="A23">
            <v>85</v>
          </cell>
          <cell r="B23" t="str">
            <v>1853</v>
          </cell>
          <cell r="D23" t="str">
            <v>Transformers &gt;15kv</v>
          </cell>
          <cell r="E23">
            <v>57295290.399999999</v>
          </cell>
          <cell r="F23">
            <v>47582039.32</v>
          </cell>
        </row>
        <row r="24">
          <cell r="B24" t="str">
            <v>1855</v>
          </cell>
          <cell r="D24" t="str">
            <v>Temporary Services</v>
          </cell>
          <cell r="E24">
            <v>-232359.92</v>
          </cell>
          <cell r="F24">
            <v>24902.86</v>
          </cell>
        </row>
        <row r="25">
          <cell r="A25">
            <v>90</v>
          </cell>
          <cell r="B25" t="str">
            <v>1860</v>
          </cell>
          <cell r="D25" t="str">
            <v>Meters</v>
          </cell>
          <cell r="E25">
            <v>14029227.869999999</v>
          </cell>
          <cell r="F25">
            <v>13069909.58</v>
          </cell>
        </row>
        <row r="26">
          <cell r="A26">
            <v>110</v>
          </cell>
          <cell r="B26" t="str">
            <v>1915</v>
          </cell>
          <cell r="D26" t="str">
            <v>Office Equipment</v>
          </cell>
          <cell r="E26">
            <v>393503.18</v>
          </cell>
          <cell r="F26">
            <v>311439.8</v>
          </cell>
        </row>
        <row r="27">
          <cell r="A27" t="str">
            <v>112/141</v>
          </cell>
          <cell r="B27" t="str">
            <v>1955</v>
          </cell>
          <cell r="D27" t="str">
            <v>Communication Equipment</v>
          </cell>
          <cell r="E27">
            <v>176577.72</v>
          </cell>
          <cell r="F27">
            <v>35442.879999999997</v>
          </cell>
        </row>
        <row r="28">
          <cell r="A28" t="str">
            <v>115/6/7</v>
          </cell>
          <cell r="B28" t="str">
            <v>1920</v>
          </cell>
          <cell r="D28" t="str">
            <v>Computer Equipment</v>
          </cell>
          <cell r="E28">
            <v>1589946.62</v>
          </cell>
          <cell r="F28">
            <v>1434231</v>
          </cell>
        </row>
        <row r="29">
          <cell r="A29">
            <v>118</v>
          </cell>
          <cell r="B29" t="str">
            <v>1925</v>
          </cell>
          <cell r="D29" t="str">
            <v>Computer Software</v>
          </cell>
          <cell r="E29">
            <v>709480.61</v>
          </cell>
          <cell r="F29">
            <v>414148.26</v>
          </cell>
        </row>
        <row r="30">
          <cell r="A30">
            <v>120</v>
          </cell>
          <cell r="B30" t="str">
            <v>1935</v>
          </cell>
          <cell r="D30" t="str">
            <v>Stores Equipment</v>
          </cell>
          <cell r="E30">
            <v>169661.67</v>
          </cell>
          <cell r="F30">
            <v>139443.81</v>
          </cell>
        </row>
        <row r="31">
          <cell r="A31">
            <v>125</v>
          </cell>
          <cell r="B31" t="str">
            <v>1910</v>
          </cell>
          <cell r="D31" t="str">
            <v>Leasehold Improvements</v>
          </cell>
          <cell r="E31">
            <v>0</v>
          </cell>
          <cell r="F31">
            <v>52837.64</v>
          </cell>
        </row>
        <row r="32">
          <cell r="A32">
            <v>130</v>
          </cell>
          <cell r="B32" t="str">
            <v>1930</v>
          </cell>
          <cell r="D32" t="str">
            <v>Transportation Equipment</v>
          </cell>
          <cell r="E32">
            <v>4172718.46</v>
          </cell>
          <cell r="F32">
            <v>4386240.51</v>
          </cell>
        </row>
        <row r="33">
          <cell r="A33">
            <v>140</v>
          </cell>
          <cell r="B33" t="str">
            <v>1940&amp;60</v>
          </cell>
          <cell r="D33" t="str">
            <v>Major Tools</v>
          </cell>
          <cell r="E33">
            <v>929051.52</v>
          </cell>
          <cell r="F33">
            <v>853680.57</v>
          </cell>
        </row>
        <row r="34">
          <cell r="A34">
            <v>155</v>
          </cell>
          <cell r="B34" t="str">
            <v>1985</v>
          </cell>
          <cell r="D34" t="str">
            <v>Sentinel Lights</v>
          </cell>
          <cell r="E34">
            <v>23313.42</v>
          </cell>
          <cell r="F34">
            <v>27230.71</v>
          </cell>
        </row>
        <row r="35">
          <cell r="A35">
            <v>153</v>
          </cell>
          <cell r="B35" t="str">
            <v>1980</v>
          </cell>
          <cell r="D35" t="str">
            <v>Scada</v>
          </cell>
          <cell r="E35">
            <v>3863634.34</v>
          </cell>
          <cell r="F35">
            <v>3473422.81</v>
          </cell>
        </row>
        <row r="36">
          <cell r="B36">
            <v>1995</v>
          </cell>
          <cell r="D36" t="str">
            <v>Contribution &amp; Grant-Credit</v>
          </cell>
          <cell r="E36">
            <v>-11577337.710000001</v>
          </cell>
          <cell r="F36">
            <v>0</v>
          </cell>
        </row>
        <row r="37">
          <cell r="E37">
            <v>244163255.06</v>
          </cell>
          <cell r="F37">
            <v>229041255.81999999</v>
          </cell>
        </row>
        <row r="39">
          <cell r="A39" t="str">
            <v>2xxx</v>
          </cell>
          <cell r="B39" t="str">
            <v>2135 - 2170</v>
          </cell>
          <cell r="D39" t="str">
            <v>Work in Progress</v>
          </cell>
          <cell r="E39">
            <v>1111764.96</v>
          </cell>
          <cell r="F39">
            <v>622679.31999999995</v>
          </cell>
        </row>
        <row r="41">
          <cell r="D41" t="str">
            <v>Accumulated Depreciation</v>
          </cell>
        </row>
        <row r="42">
          <cell r="A42">
            <v>425</v>
          </cell>
          <cell r="B42" t="str">
            <v>2110.1815</v>
          </cell>
          <cell r="D42" t="str">
            <v>Transformer Stations ( 1,2 &amp; 3)</v>
          </cell>
          <cell r="E42">
            <v>-5364694.22</v>
          </cell>
          <cell r="F42">
            <v>-4685658.5999999996</v>
          </cell>
        </row>
        <row r="43">
          <cell r="A43">
            <v>430</v>
          </cell>
          <cell r="B43" t="str">
            <v>2110.1820</v>
          </cell>
          <cell r="D43" t="str">
            <v>Trans Stn Equipment</v>
          </cell>
          <cell r="E43">
            <v>-79381.350000000006</v>
          </cell>
          <cell r="F43">
            <v>-683293.28</v>
          </cell>
        </row>
        <row r="44">
          <cell r="A44">
            <v>435</v>
          </cell>
          <cell r="B44" t="str">
            <v>2110.1836</v>
          </cell>
          <cell r="D44" t="str">
            <v>27kv O/H Lines</v>
          </cell>
          <cell r="E44">
            <v>-14617538.939999999</v>
          </cell>
          <cell r="F44">
            <v>-12644039.970000001</v>
          </cell>
        </row>
        <row r="45">
          <cell r="A45">
            <v>436</v>
          </cell>
          <cell r="B45" t="str">
            <v>2110.1846</v>
          </cell>
          <cell r="D45" t="str">
            <v>27kv U/G Services</v>
          </cell>
          <cell r="E45">
            <v>-26045642.449999999</v>
          </cell>
          <cell r="F45">
            <v>-23321123.760000002</v>
          </cell>
        </row>
        <row r="46">
          <cell r="A46">
            <v>440</v>
          </cell>
          <cell r="B46" t="str">
            <v>2110.1837</v>
          </cell>
          <cell r="D46" t="str">
            <v>15kv Dist Lines</v>
          </cell>
          <cell r="E46">
            <v>-1305395.02</v>
          </cell>
          <cell r="F46">
            <v>-1201217.83</v>
          </cell>
        </row>
        <row r="47">
          <cell r="A47">
            <v>441</v>
          </cell>
          <cell r="B47" t="str">
            <v>2110.1838</v>
          </cell>
          <cell r="D47" t="str">
            <v>15kv O/H Services</v>
          </cell>
          <cell r="E47">
            <v>-861668.98</v>
          </cell>
          <cell r="F47">
            <v>-1047181.66</v>
          </cell>
        </row>
        <row r="48">
          <cell r="A48">
            <v>445</v>
          </cell>
          <cell r="B48" t="str">
            <v>2110.1847</v>
          </cell>
          <cell r="D48" t="str">
            <v>Distr U/G 15kv</v>
          </cell>
          <cell r="E48">
            <v>-928091.85</v>
          </cell>
          <cell r="F48">
            <v>-884010.28</v>
          </cell>
        </row>
        <row r="49">
          <cell r="A49">
            <v>446</v>
          </cell>
          <cell r="B49" t="str">
            <v>2110.1848</v>
          </cell>
          <cell r="D49" t="str">
            <v>15kv U/G Services</v>
          </cell>
          <cell r="E49">
            <v>-4710469.78</v>
          </cell>
          <cell r="F49">
            <v>-4216192.3099999996</v>
          </cell>
        </row>
        <row r="50">
          <cell r="A50">
            <v>450</v>
          </cell>
          <cell r="B50" t="str">
            <v>2110.1851</v>
          </cell>
          <cell r="D50" t="str">
            <v>Transformers &lt;15kv</v>
          </cell>
          <cell r="E50">
            <v>-514637.46</v>
          </cell>
          <cell r="F50">
            <v>-2538785.19</v>
          </cell>
        </row>
        <row r="51">
          <cell r="A51">
            <v>451</v>
          </cell>
          <cell r="B51" t="str">
            <v>2110.1853</v>
          </cell>
          <cell r="D51" t="str">
            <v>Transformers &gt;15kv</v>
          </cell>
          <cell r="E51">
            <v>-18168184.91</v>
          </cell>
          <cell r="F51">
            <v>-15937219.85</v>
          </cell>
        </row>
        <row r="52">
          <cell r="A52">
            <v>455</v>
          </cell>
          <cell r="B52" t="str">
            <v>2110.1860</v>
          </cell>
          <cell r="D52" t="str">
            <v>Meters</v>
          </cell>
          <cell r="E52">
            <v>-5190996.95</v>
          </cell>
          <cell r="F52">
            <v>-4647629.82</v>
          </cell>
        </row>
        <row r="53">
          <cell r="A53">
            <v>488</v>
          </cell>
          <cell r="B53" t="str">
            <v>2110.1905</v>
          </cell>
          <cell r="D53" t="str">
            <v>Joint Operations Centre</v>
          </cell>
          <cell r="E53">
            <v>0</v>
          </cell>
          <cell r="F53">
            <v>-130163.93</v>
          </cell>
        </row>
        <row r="54">
          <cell r="A54">
            <v>491</v>
          </cell>
          <cell r="B54" t="str">
            <v>2110.1910</v>
          </cell>
          <cell r="D54" t="str">
            <v>Leasehold Improvements</v>
          </cell>
          <cell r="E54">
            <v>0</v>
          </cell>
          <cell r="F54">
            <v>-28926.59</v>
          </cell>
        </row>
        <row r="55">
          <cell r="A55">
            <v>480</v>
          </cell>
          <cell r="B55" t="str">
            <v>2110.1915</v>
          </cell>
          <cell r="D55" t="str">
            <v>Office Equipment</v>
          </cell>
          <cell r="E55">
            <v>-125156.57</v>
          </cell>
          <cell r="F55">
            <v>-140864.07</v>
          </cell>
        </row>
        <row r="56">
          <cell r="A56">
            <v>481</v>
          </cell>
          <cell r="B56" t="str">
            <v>2110.1920</v>
          </cell>
          <cell r="D56" t="str">
            <v>Computer Equipment</v>
          </cell>
          <cell r="E56">
            <v>-935288.46</v>
          </cell>
          <cell r="F56">
            <v>-1092363.42</v>
          </cell>
        </row>
        <row r="57">
          <cell r="A57">
            <v>482</v>
          </cell>
          <cell r="B57" t="str">
            <v>2110.1935</v>
          </cell>
          <cell r="D57" t="str">
            <v>Stores Equipment</v>
          </cell>
          <cell r="E57">
            <v>-79169.22</v>
          </cell>
          <cell r="F57">
            <v>-63360.84</v>
          </cell>
        </row>
        <row r="58">
          <cell r="A58">
            <v>483</v>
          </cell>
          <cell r="B58" t="str">
            <v>2110.1930</v>
          </cell>
          <cell r="D58" t="str">
            <v>Transportation Equipment</v>
          </cell>
          <cell r="E58">
            <v>-3408142.32</v>
          </cell>
          <cell r="F58">
            <v>-3404677.32</v>
          </cell>
        </row>
        <row r="59">
          <cell r="A59">
            <v>484</v>
          </cell>
          <cell r="B59" t="str">
            <v>2110.1940</v>
          </cell>
          <cell r="D59" t="str">
            <v>Major Tools</v>
          </cell>
          <cell r="E59">
            <v>-450550.93</v>
          </cell>
          <cell r="F59">
            <v>-449248.4</v>
          </cell>
        </row>
        <row r="60">
          <cell r="A60">
            <v>487</v>
          </cell>
          <cell r="B60" t="str">
            <v>2110.1955</v>
          </cell>
          <cell r="D60" t="str">
            <v>Communication Equipment</v>
          </cell>
          <cell r="E60">
            <v>-33439.410000000003</v>
          </cell>
          <cell r="F60">
            <v>-22830.959999999999</v>
          </cell>
        </row>
        <row r="61">
          <cell r="A61">
            <v>486</v>
          </cell>
          <cell r="B61" t="str">
            <v>2110.1985</v>
          </cell>
          <cell r="D61" t="str">
            <v>Sentinel Lights</v>
          </cell>
          <cell r="E61">
            <v>-13817.93</v>
          </cell>
          <cell r="F61">
            <v>-18258.88</v>
          </cell>
        </row>
        <row r="62">
          <cell r="A62">
            <v>426</v>
          </cell>
          <cell r="B62" t="str">
            <v>2110.1980</v>
          </cell>
          <cell r="D62" t="str">
            <v>Scada</v>
          </cell>
          <cell r="E62">
            <v>-1301183.3999999999</v>
          </cell>
          <cell r="F62">
            <v>-1078270.08</v>
          </cell>
        </row>
      </sheetData>
      <sheetData sheetId="1" refreshError="1"/>
      <sheetData sheetId="2" refreshError="1"/>
      <sheetData sheetId="3" refreshError="1"/>
      <sheetData sheetId="4" refreshError="1"/>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D"/>
      <sheetName val="E"/>
      <sheetName val="F"/>
      <sheetName val="G"/>
      <sheetName val="H"/>
      <sheetName val="I"/>
      <sheetName val="J"/>
      <sheetName val="K"/>
      <sheetName val="L"/>
      <sheetName val="M"/>
      <sheetName val="Fixed Assets"/>
      <sheetName val="Cash"/>
      <sheetName val="A R"/>
      <sheetName val="City"/>
      <sheetName val="Inv"/>
      <sheetName val="A P"/>
      <sheetName val="Prepaids"/>
      <sheetName val="Cust Dep"/>
      <sheetName val="Equity"/>
      <sheetName val="C Capital"/>
      <sheetName val="Rev"/>
      <sheetName val="Exp"/>
      <sheetName val="Debt"/>
    </sheetNames>
    <sheetDataSet>
      <sheetData sheetId="0" refreshError="1">
        <row r="10">
          <cell r="A10">
            <v>10</v>
          </cell>
          <cell r="B10">
            <v>1801</v>
          </cell>
          <cell r="D10" t="str">
            <v>Land</v>
          </cell>
          <cell r="E10">
            <v>688701.12</v>
          </cell>
          <cell r="F10">
            <v>5524461.96</v>
          </cell>
        </row>
        <row r="11">
          <cell r="A11">
            <v>20</v>
          </cell>
          <cell r="B11" t="str">
            <v>1905</v>
          </cell>
          <cell r="D11" t="str">
            <v>Joint Operations Centre</v>
          </cell>
          <cell r="E11">
            <v>0</v>
          </cell>
          <cell r="F11">
            <v>1579467.11</v>
          </cell>
        </row>
        <row r="12">
          <cell r="A12">
            <v>50</v>
          </cell>
          <cell r="B12" t="str">
            <v>1816</v>
          </cell>
          <cell r="D12" t="str">
            <v>Transformer Station 1</v>
          </cell>
          <cell r="E12">
            <v>10962220.890000001</v>
          </cell>
          <cell r="F12">
            <v>10753802.970000001</v>
          </cell>
        </row>
        <row r="13">
          <cell r="A13">
            <v>51</v>
          </cell>
          <cell r="B13" t="str">
            <v>1817</v>
          </cell>
          <cell r="D13" t="str">
            <v>Transformer Station 2</v>
          </cell>
          <cell r="E13">
            <v>10051088.380000001</v>
          </cell>
          <cell r="F13">
            <v>10002851.02</v>
          </cell>
        </row>
        <row r="14">
          <cell r="A14">
            <v>52</v>
          </cell>
          <cell r="B14" t="str">
            <v>1818</v>
          </cell>
          <cell r="D14" t="str">
            <v>Transformer Station 3</v>
          </cell>
          <cell r="E14">
            <v>6148115.1900000004</v>
          </cell>
          <cell r="F14">
            <v>123160.13</v>
          </cell>
        </row>
        <row r="15">
          <cell r="A15">
            <v>55</v>
          </cell>
          <cell r="B15" t="str">
            <v>1819</v>
          </cell>
          <cell r="D15" t="str">
            <v>Distribution Substations</v>
          </cell>
          <cell r="E15">
            <v>398118.85</v>
          </cell>
          <cell r="F15">
            <v>957158.48</v>
          </cell>
        </row>
        <row r="16">
          <cell r="A16">
            <v>60</v>
          </cell>
          <cell r="B16" t="str">
            <v>1836</v>
          </cell>
          <cell r="D16" t="str">
            <v>27kv O/H Lines</v>
          </cell>
          <cell r="E16">
            <v>50202286.82</v>
          </cell>
          <cell r="F16">
            <v>34475738.579999998</v>
          </cell>
        </row>
        <row r="17">
          <cell r="A17">
            <v>65</v>
          </cell>
          <cell r="B17" t="str">
            <v>1846</v>
          </cell>
          <cell r="D17" t="str">
            <v>27kv U/G Services</v>
          </cell>
          <cell r="E17">
            <v>73404083.260000005</v>
          </cell>
          <cell r="F17">
            <v>72691303.340000004</v>
          </cell>
        </row>
        <row r="18">
          <cell r="A18">
            <v>70</v>
          </cell>
          <cell r="B18" t="str">
            <v>1837</v>
          </cell>
          <cell r="D18" t="str">
            <v>15kv Dist Lines</v>
          </cell>
          <cell r="E18">
            <v>2604429.9500000002</v>
          </cell>
          <cell r="F18">
            <v>2448978.4700000002</v>
          </cell>
        </row>
        <row r="19">
          <cell r="A19">
            <v>71</v>
          </cell>
          <cell r="B19" t="str">
            <v>1838</v>
          </cell>
          <cell r="D19" t="str">
            <v>15kv O/H Services</v>
          </cell>
          <cell r="E19">
            <v>2121303.44</v>
          </cell>
          <cell r="F19">
            <v>2265291.02</v>
          </cell>
        </row>
        <row r="20">
          <cell r="A20">
            <v>72</v>
          </cell>
          <cell r="B20" t="str">
            <v>1847</v>
          </cell>
          <cell r="D20" t="str">
            <v>Distr U/G 15kv</v>
          </cell>
          <cell r="E20">
            <v>1557667.15</v>
          </cell>
          <cell r="F20">
            <v>1557667.15</v>
          </cell>
        </row>
        <row r="21">
          <cell r="A21">
            <v>75</v>
          </cell>
          <cell r="B21" t="str">
            <v>1848</v>
          </cell>
          <cell r="D21" t="str">
            <v>15kv U/G Services</v>
          </cell>
          <cell r="E21">
            <v>13470809.4</v>
          </cell>
          <cell r="F21">
            <v>11952300.67</v>
          </cell>
        </row>
        <row r="22">
          <cell r="A22">
            <v>80</v>
          </cell>
          <cell r="B22" t="str">
            <v>1851</v>
          </cell>
          <cell r="D22" t="str">
            <v>Transformers &lt;15kv</v>
          </cell>
          <cell r="E22">
            <v>940005.44</v>
          </cell>
          <cell r="F22">
            <v>2904105.17</v>
          </cell>
        </row>
        <row r="23">
          <cell r="A23">
            <v>85</v>
          </cell>
          <cell r="B23" t="str">
            <v>1853</v>
          </cell>
          <cell r="D23" t="str">
            <v>Transformers &gt;15kv</v>
          </cell>
          <cell r="E23">
            <v>57295290.399999999</v>
          </cell>
          <cell r="F23">
            <v>47582039.32</v>
          </cell>
        </row>
        <row r="24">
          <cell r="B24" t="str">
            <v>1855</v>
          </cell>
          <cell r="D24" t="str">
            <v>Temporary Services</v>
          </cell>
          <cell r="E24">
            <v>-232359.92</v>
          </cell>
          <cell r="F24">
            <v>24902.86</v>
          </cell>
        </row>
        <row r="25">
          <cell r="A25">
            <v>90</v>
          </cell>
          <cell r="B25" t="str">
            <v>1860</v>
          </cell>
          <cell r="D25" t="str">
            <v>Meters</v>
          </cell>
          <cell r="E25">
            <v>14029227.869999999</v>
          </cell>
          <cell r="F25">
            <v>13069909.58</v>
          </cell>
        </row>
        <row r="26">
          <cell r="A26">
            <v>110</v>
          </cell>
          <cell r="B26" t="str">
            <v>1915</v>
          </cell>
          <cell r="D26" t="str">
            <v>Office Equipment</v>
          </cell>
          <cell r="E26">
            <v>393503.18</v>
          </cell>
          <cell r="F26">
            <v>311439.8</v>
          </cell>
        </row>
        <row r="27">
          <cell r="A27" t="str">
            <v>112/141</v>
          </cell>
          <cell r="B27" t="str">
            <v>1955</v>
          </cell>
          <cell r="D27" t="str">
            <v>Communication Equipment</v>
          </cell>
          <cell r="E27">
            <v>176577.72</v>
          </cell>
          <cell r="F27">
            <v>35442.879999999997</v>
          </cell>
        </row>
        <row r="28">
          <cell r="A28" t="str">
            <v>115/6/7</v>
          </cell>
          <cell r="B28" t="str">
            <v>1920</v>
          </cell>
          <cell r="D28" t="str">
            <v>Computer Equipment</v>
          </cell>
          <cell r="E28">
            <v>1589946.62</v>
          </cell>
          <cell r="F28">
            <v>1434231</v>
          </cell>
        </row>
        <row r="29">
          <cell r="A29">
            <v>118</v>
          </cell>
          <cell r="B29" t="str">
            <v>1925</v>
          </cell>
          <cell r="D29" t="str">
            <v>Computer Software</v>
          </cell>
          <cell r="E29">
            <v>709480.61</v>
          </cell>
          <cell r="F29">
            <v>414148.26</v>
          </cell>
        </row>
        <row r="30">
          <cell r="A30">
            <v>120</v>
          </cell>
          <cell r="B30" t="str">
            <v>1935</v>
          </cell>
          <cell r="D30" t="str">
            <v>Stores Equipment</v>
          </cell>
          <cell r="E30">
            <v>169661.67</v>
          </cell>
          <cell r="F30">
            <v>139443.81</v>
          </cell>
        </row>
        <row r="31">
          <cell r="A31">
            <v>125</v>
          </cell>
          <cell r="B31" t="str">
            <v>1910</v>
          </cell>
          <cell r="D31" t="str">
            <v>Leasehold Improvements</v>
          </cell>
          <cell r="E31">
            <v>0</v>
          </cell>
          <cell r="F31">
            <v>52837.64</v>
          </cell>
        </row>
        <row r="32">
          <cell r="A32">
            <v>130</v>
          </cell>
          <cell r="B32" t="str">
            <v>1930</v>
          </cell>
          <cell r="D32" t="str">
            <v>Transportation Equipment</v>
          </cell>
          <cell r="E32">
            <v>4172718.46</v>
          </cell>
          <cell r="F32">
            <v>4386240.51</v>
          </cell>
        </row>
        <row r="33">
          <cell r="A33">
            <v>140</v>
          </cell>
          <cell r="B33" t="str">
            <v>1940&amp;60</v>
          </cell>
          <cell r="D33" t="str">
            <v>Major Tools</v>
          </cell>
          <cell r="E33">
            <v>929051.52</v>
          </cell>
          <cell r="F33">
            <v>853680.57</v>
          </cell>
        </row>
        <row r="34">
          <cell r="A34">
            <v>155</v>
          </cell>
          <cell r="B34" t="str">
            <v>1985</v>
          </cell>
          <cell r="D34" t="str">
            <v>Sentinel Lights</v>
          </cell>
          <cell r="E34">
            <v>23313.42</v>
          </cell>
          <cell r="F34">
            <v>27230.71</v>
          </cell>
        </row>
        <row r="35">
          <cell r="A35">
            <v>153</v>
          </cell>
          <cell r="B35" t="str">
            <v>1980</v>
          </cell>
          <cell r="D35" t="str">
            <v>Scada</v>
          </cell>
          <cell r="E35">
            <v>3863634.34</v>
          </cell>
          <cell r="F35">
            <v>3473422.81</v>
          </cell>
        </row>
        <row r="36">
          <cell r="B36">
            <v>1995</v>
          </cell>
          <cell r="D36" t="str">
            <v>Contribution &amp; Grant-Credit</v>
          </cell>
          <cell r="E36">
            <v>-11577337.710000001</v>
          </cell>
          <cell r="F36">
            <v>0</v>
          </cell>
        </row>
        <row r="37">
          <cell r="E37">
            <v>244163255.06</v>
          </cell>
          <cell r="F37">
            <v>229041255.81999999</v>
          </cell>
        </row>
        <row r="39">
          <cell r="A39" t="str">
            <v>2xxx</v>
          </cell>
          <cell r="B39" t="str">
            <v>2135 - 2170</v>
          </cell>
          <cell r="D39" t="str">
            <v>Work in Progress</v>
          </cell>
          <cell r="E39">
            <v>1111764.96</v>
          </cell>
          <cell r="F39">
            <v>622679.31999999995</v>
          </cell>
        </row>
        <row r="41">
          <cell r="D41" t="str">
            <v>Accumulated Depreciation</v>
          </cell>
        </row>
        <row r="42">
          <cell r="A42">
            <v>425</v>
          </cell>
          <cell r="B42" t="str">
            <v>2110.1815</v>
          </cell>
          <cell r="D42" t="str">
            <v>Transformer Stations ( 1,2 &amp; 3)</v>
          </cell>
          <cell r="E42">
            <v>-5364694.22</v>
          </cell>
          <cell r="F42">
            <v>-4685658.5999999996</v>
          </cell>
        </row>
        <row r="43">
          <cell r="A43">
            <v>430</v>
          </cell>
          <cell r="B43" t="str">
            <v>2110.1820</v>
          </cell>
          <cell r="D43" t="str">
            <v>Trans Stn Equipment</v>
          </cell>
          <cell r="E43">
            <v>-79381.350000000006</v>
          </cell>
          <cell r="F43">
            <v>-683293.28</v>
          </cell>
        </row>
        <row r="44">
          <cell r="A44">
            <v>435</v>
          </cell>
          <cell r="B44" t="str">
            <v>2110.1836</v>
          </cell>
          <cell r="D44" t="str">
            <v>27kv O/H Lines</v>
          </cell>
          <cell r="E44">
            <v>-14617538.939999999</v>
          </cell>
          <cell r="F44">
            <v>-12644039.970000001</v>
          </cell>
        </row>
        <row r="45">
          <cell r="A45">
            <v>436</v>
          </cell>
          <cell r="B45" t="str">
            <v>2110.1846</v>
          </cell>
          <cell r="D45" t="str">
            <v>27kv U/G Services</v>
          </cell>
          <cell r="E45">
            <v>-26045642.449999999</v>
          </cell>
          <cell r="F45">
            <v>-23321123.760000002</v>
          </cell>
        </row>
        <row r="46">
          <cell r="A46">
            <v>440</v>
          </cell>
          <cell r="B46" t="str">
            <v>2110.1837</v>
          </cell>
          <cell r="D46" t="str">
            <v>15kv Dist Lines</v>
          </cell>
          <cell r="E46">
            <v>-1305395.02</v>
          </cell>
          <cell r="F46">
            <v>-1201217.83</v>
          </cell>
        </row>
        <row r="47">
          <cell r="A47">
            <v>441</v>
          </cell>
          <cell r="B47" t="str">
            <v>2110.1838</v>
          </cell>
          <cell r="D47" t="str">
            <v>15kv O/H Services</v>
          </cell>
          <cell r="E47">
            <v>-861668.98</v>
          </cell>
          <cell r="F47">
            <v>-1047181.66</v>
          </cell>
        </row>
        <row r="48">
          <cell r="A48">
            <v>445</v>
          </cell>
          <cell r="B48" t="str">
            <v>2110.1847</v>
          </cell>
          <cell r="D48" t="str">
            <v>Distr U/G 15kv</v>
          </cell>
          <cell r="E48">
            <v>-928091.85</v>
          </cell>
          <cell r="F48">
            <v>-884010.28</v>
          </cell>
        </row>
        <row r="49">
          <cell r="A49">
            <v>446</v>
          </cell>
          <cell r="B49" t="str">
            <v>2110.1848</v>
          </cell>
          <cell r="D49" t="str">
            <v>15kv U/G Services</v>
          </cell>
          <cell r="E49">
            <v>-4710469.78</v>
          </cell>
          <cell r="F49">
            <v>-4216192.3099999996</v>
          </cell>
        </row>
        <row r="50">
          <cell r="A50">
            <v>450</v>
          </cell>
          <cell r="B50" t="str">
            <v>2110.1851</v>
          </cell>
          <cell r="D50" t="str">
            <v>Transformers &lt;15kv</v>
          </cell>
          <cell r="E50">
            <v>-514637.46</v>
          </cell>
          <cell r="F50">
            <v>-2538785.19</v>
          </cell>
        </row>
        <row r="51">
          <cell r="A51">
            <v>451</v>
          </cell>
          <cell r="B51" t="str">
            <v>2110.1853</v>
          </cell>
          <cell r="D51" t="str">
            <v>Transformers &gt;15kv</v>
          </cell>
          <cell r="E51">
            <v>-18168184.91</v>
          </cell>
          <cell r="F51">
            <v>-15937219.85</v>
          </cell>
        </row>
        <row r="52">
          <cell r="A52">
            <v>455</v>
          </cell>
          <cell r="B52" t="str">
            <v>2110.1860</v>
          </cell>
          <cell r="D52" t="str">
            <v>Meters</v>
          </cell>
          <cell r="E52">
            <v>-5190996.95</v>
          </cell>
          <cell r="F52">
            <v>-4647629.82</v>
          </cell>
        </row>
        <row r="53">
          <cell r="A53">
            <v>488</v>
          </cell>
          <cell r="B53" t="str">
            <v>2110.1905</v>
          </cell>
          <cell r="D53" t="str">
            <v>Joint Operations Centre</v>
          </cell>
          <cell r="E53">
            <v>0</v>
          </cell>
          <cell r="F53">
            <v>-130163.93</v>
          </cell>
        </row>
        <row r="54">
          <cell r="A54">
            <v>491</v>
          </cell>
          <cell r="B54" t="str">
            <v>2110.1910</v>
          </cell>
          <cell r="D54" t="str">
            <v>Leasehold Improvements</v>
          </cell>
          <cell r="E54">
            <v>0</v>
          </cell>
          <cell r="F54">
            <v>-28926.59</v>
          </cell>
        </row>
        <row r="55">
          <cell r="A55">
            <v>480</v>
          </cell>
          <cell r="B55" t="str">
            <v>2110.1915</v>
          </cell>
          <cell r="D55" t="str">
            <v>Office Equipment</v>
          </cell>
          <cell r="E55">
            <v>-125156.57</v>
          </cell>
          <cell r="F55">
            <v>-140864.07</v>
          </cell>
        </row>
        <row r="56">
          <cell r="A56">
            <v>481</v>
          </cell>
          <cell r="B56" t="str">
            <v>2110.1920</v>
          </cell>
          <cell r="D56" t="str">
            <v>Computer Equipment</v>
          </cell>
          <cell r="E56">
            <v>-935288.46</v>
          </cell>
          <cell r="F56">
            <v>-1092363.42</v>
          </cell>
        </row>
        <row r="57">
          <cell r="A57">
            <v>482</v>
          </cell>
          <cell r="B57" t="str">
            <v>2110.1935</v>
          </cell>
          <cell r="D57" t="str">
            <v>Stores Equipment</v>
          </cell>
          <cell r="E57">
            <v>-79169.22</v>
          </cell>
          <cell r="F57">
            <v>-63360.84</v>
          </cell>
        </row>
        <row r="58">
          <cell r="A58">
            <v>483</v>
          </cell>
          <cell r="B58" t="str">
            <v>2110.1930</v>
          </cell>
          <cell r="D58" t="str">
            <v>Transportation Equipment</v>
          </cell>
          <cell r="E58">
            <v>-3408142.32</v>
          </cell>
          <cell r="F58">
            <v>-3404677.32</v>
          </cell>
        </row>
        <row r="59">
          <cell r="A59">
            <v>484</v>
          </cell>
          <cell r="B59" t="str">
            <v>2110.1940</v>
          </cell>
          <cell r="D59" t="str">
            <v>Major Tools</v>
          </cell>
          <cell r="E59">
            <v>-450550.93</v>
          </cell>
          <cell r="F59">
            <v>-449248.4</v>
          </cell>
        </row>
        <row r="60">
          <cell r="A60">
            <v>487</v>
          </cell>
          <cell r="B60" t="str">
            <v>2110.1955</v>
          </cell>
          <cell r="D60" t="str">
            <v>Communication Equipment</v>
          </cell>
          <cell r="E60">
            <v>-33439.410000000003</v>
          </cell>
          <cell r="F60">
            <v>-22830.959999999999</v>
          </cell>
        </row>
        <row r="61">
          <cell r="A61">
            <v>486</v>
          </cell>
          <cell r="B61" t="str">
            <v>2110.1985</v>
          </cell>
          <cell r="D61" t="str">
            <v>Sentinel Lights</v>
          </cell>
          <cell r="E61">
            <v>-13817.93</v>
          </cell>
          <cell r="F61">
            <v>-18258.88</v>
          </cell>
        </row>
        <row r="62">
          <cell r="A62">
            <v>426</v>
          </cell>
          <cell r="B62" t="str">
            <v>2110.1980</v>
          </cell>
          <cell r="D62" t="str">
            <v>Scada</v>
          </cell>
          <cell r="E62">
            <v>-1301183.3999999999</v>
          </cell>
          <cell r="F62">
            <v>-1078270.08</v>
          </cell>
        </row>
      </sheetData>
      <sheetData sheetId="1" refreshError="1"/>
      <sheetData sheetId="2" refreshError="1">
        <row r="10">
          <cell r="B10" t="str">
            <v>1110.02</v>
          </cell>
          <cell r="D10" t="str">
            <v>Misc. Non-Invoiced</v>
          </cell>
          <cell r="E10">
            <v>600</v>
          </cell>
          <cell r="F10">
            <v>600</v>
          </cell>
        </row>
        <row r="11">
          <cell r="A11">
            <v>244</v>
          </cell>
          <cell r="B11" t="str">
            <v>1110.03</v>
          </cell>
          <cell r="D11" t="str">
            <v>M.A.R. Sundry</v>
          </cell>
          <cell r="E11">
            <v>1594460.52</v>
          </cell>
          <cell r="F11">
            <v>0</v>
          </cell>
          <cell r="G11">
            <v>5066.2</v>
          </cell>
        </row>
        <row r="12">
          <cell r="A12">
            <v>245</v>
          </cell>
          <cell r="B12" t="str">
            <v>1110.03</v>
          </cell>
          <cell r="D12" t="str">
            <v>M.A.R. Work Order</v>
          </cell>
          <cell r="F12">
            <v>1744150.8</v>
          </cell>
          <cell r="G12">
            <v>1457247.81</v>
          </cell>
        </row>
        <row r="13">
          <cell r="A13" t="str">
            <v>253</v>
          </cell>
          <cell r="B13" t="str">
            <v>1110.06</v>
          </cell>
          <cell r="E13">
            <v>3872.39</v>
          </cell>
          <cell r="F13">
            <v>3872.39</v>
          </cell>
        </row>
        <row r="14">
          <cell r="A14">
            <v>339</v>
          </cell>
          <cell r="B14" t="str">
            <v>1110.10</v>
          </cell>
          <cell r="D14" t="str">
            <v>A/P Computer Purchase Plan</v>
          </cell>
          <cell r="E14">
            <v>1301.8</v>
          </cell>
          <cell r="F14">
            <v>1693.42</v>
          </cell>
          <cell r="G14">
            <v>11824.64</v>
          </cell>
        </row>
        <row r="15">
          <cell r="A15">
            <v>246</v>
          </cell>
          <cell r="B15" t="str">
            <v>1110.20</v>
          </cell>
          <cell r="D15" t="str">
            <v>M.A.R. G.S.T. Refund</v>
          </cell>
          <cell r="E15">
            <v>460034.48</v>
          </cell>
          <cell r="F15">
            <v>298409.25</v>
          </cell>
          <cell r="G15">
            <v>0</v>
          </cell>
        </row>
        <row r="16">
          <cell r="A16">
            <v>247</v>
          </cell>
          <cell r="B16" t="str">
            <v>1110.21</v>
          </cell>
          <cell r="D16" t="str">
            <v>M.A.R. Town of Richmond Hill</v>
          </cell>
          <cell r="E16">
            <v>-2653.9</v>
          </cell>
          <cell r="F16">
            <v>-2653.9</v>
          </cell>
          <cell r="G16">
            <v>0</v>
          </cell>
        </row>
        <row r="17">
          <cell r="A17">
            <v>248</v>
          </cell>
          <cell r="B17" t="str">
            <v>1110.22</v>
          </cell>
          <cell r="D17" t="str">
            <v>M.A.R. Mortgages</v>
          </cell>
          <cell r="E17">
            <v>8005.89</v>
          </cell>
          <cell r="F17">
            <v>228173.27</v>
          </cell>
          <cell r="G17">
            <v>0</v>
          </cell>
        </row>
        <row r="18">
          <cell r="B18" t="str">
            <v>1110.25</v>
          </cell>
          <cell r="D18" t="str">
            <v>A/R Acquisitions</v>
          </cell>
          <cell r="E18">
            <v>1966.66</v>
          </cell>
        </row>
        <row r="19">
          <cell r="B19" t="str">
            <v>1110.26</v>
          </cell>
          <cell r="D19" t="str">
            <v>A/R Amalgamation</v>
          </cell>
          <cell r="E19">
            <v>2250</v>
          </cell>
        </row>
        <row r="20">
          <cell r="D20" t="str">
            <v>sub-total</v>
          </cell>
          <cell r="E20">
            <v>2226619.17</v>
          </cell>
          <cell r="F20">
            <v>2274245.23</v>
          </cell>
          <cell r="G20">
            <v>1474138.65</v>
          </cell>
        </row>
        <row r="21">
          <cell r="A21">
            <v>242</v>
          </cell>
          <cell r="B21" t="str">
            <v>1121</v>
          </cell>
          <cell r="D21" t="str">
            <v>Year end Unbilled Revenue</v>
          </cell>
          <cell r="E21">
            <v>16915055.82</v>
          </cell>
          <cell r="F21">
            <v>12392559.91</v>
          </cell>
          <cell r="G21">
            <v>9796942.4499999993</v>
          </cell>
        </row>
        <row r="22">
          <cell r="A22">
            <v>255</v>
          </cell>
          <cell r="B22" t="str">
            <v>1130.01</v>
          </cell>
          <cell r="D22" t="str">
            <v>Reserve for bad M.A.R.</v>
          </cell>
          <cell r="E22">
            <v>-70000</v>
          </cell>
          <cell r="F22">
            <v>-70000</v>
          </cell>
          <cell r="G22">
            <v>-70000</v>
          </cell>
        </row>
        <row r="23">
          <cell r="A23">
            <v>241</v>
          </cell>
          <cell r="B23" t="str">
            <v>1130.02</v>
          </cell>
          <cell r="D23" t="str">
            <v>Reserve for bad debts</v>
          </cell>
          <cell r="E23">
            <v>-270000</v>
          </cell>
          <cell r="F23">
            <v>-270000</v>
          </cell>
          <cell r="G23">
            <v>-270000</v>
          </cell>
        </row>
        <row r="24">
          <cell r="A24">
            <v>257</v>
          </cell>
          <cell r="B24" t="str">
            <v>1140</v>
          </cell>
          <cell r="D24" t="str">
            <v>Interest Receivable</v>
          </cell>
          <cell r="F24">
            <v>20721.23</v>
          </cell>
          <cell r="G24">
            <v>0</v>
          </cell>
        </row>
        <row r="25">
          <cell r="B25" t="str">
            <v>1205</v>
          </cell>
          <cell r="D25" t="str">
            <v>Inter-Company</v>
          </cell>
          <cell r="E25">
            <v>-2435.86</v>
          </cell>
          <cell r="F25">
            <v>-51.57</v>
          </cell>
        </row>
        <row r="26">
          <cell r="E26">
            <v>29675719.050000001</v>
          </cell>
          <cell r="F26">
            <v>23683021.02</v>
          </cell>
          <cell r="G26">
            <v>21880304.100000001</v>
          </cell>
        </row>
        <row r="28">
          <cell r="A28" t="str">
            <v>Less:</v>
          </cell>
        </row>
        <row r="29">
          <cell r="A29">
            <v>240</v>
          </cell>
          <cell r="B29" t="str">
            <v>1101.01</v>
          </cell>
          <cell r="D29" t="str">
            <v>Accounts Receivable - Energy</v>
          </cell>
          <cell r="E29">
            <v>-274269.02</v>
          </cell>
          <cell r="F29">
            <v>-174951.32</v>
          </cell>
          <cell r="G29">
            <v>-207222.6</v>
          </cell>
        </row>
        <row r="30">
          <cell r="A30">
            <v>245</v>
          </cell>
          <cell r="B30" t="str">
            <v>1110.03</v>
          </cell>
          <cell r="D30" t="str">
            <v>M.A.R. Work Order</v>
          </cell>
          <cell r="E30">
            <v>-1022193.2</v>
          </cell>
          <cell r="F30">
            <v>-1104008.2</v>
          </cell>
          <cell r="G30">
            <v>-861700.82</v>
          </cell>
        </row>
        <row r="31">
          <cell r="A31">
            <v>253</v>
          </cell>
          <cell r="B31" t="str">
            <v>1110.06</v>
          </cell>
          <cell r="D31" t="str">
            <v>MAR City Special</v>
          </cell>
          <cell r="F31">
            <v>0</v>
          </cell>
          <cell r="G31">
            <v>0</v>
          </cell>
        </row>
        <row r="32">
          <cell r="A32">
            <v>339</v>
          </cell>
          <cell r="B32" t="str">
            <v>1110.10</v>
          </cell>
          <cell r="D32" t="str">
            <v>A/P Computer Purchase Plan</v>
          </cell>
          <cell r="E32">
            <v>-1301.8</v>
          </cell>
          <cell r="F32">
            <v>-1693.42</v>
          </cell>
          <cell r="G32">
            <v>-11824.64</v>
          </cell>
        </row>
        <row r="33">
          <cell r="B33" t="str">
            <v>1205</v>
          </cell>
          <cell r="D33" t="str">
            <v>Inter-Company</v>
          </cell>
          <cell r="E33">
            <v>2435.86</v>
          </cell>
          <cell r="F33">
            <v>51.57</v>
          </cell>
          <cell r="G33">
            <v>0</v>
          </cell>
        </row>
        <row r="34">
          <cell r="E34">
            <v>28380390.890000001</v>
          </cell>
          <cell r="F34">
            <v>22402419.649999999</v>
          </cell>
          <cell r="G34">
            <v>20799556.039999999</v>
          </cell>
        </row>
        <row r="40">
          <cell r="A40" t="str">
            <v>Note:</v>
          </cell>
        </row>
      </sheetData>
      <sheetData sheetId="3" refreshError="1">
        <row r="1">
          <cell r="A1" t="str">
            <v>Vaughan Hydro-Electric Commission</v>
          </cell>
        </row>
        <row r="2">
          <cell r="A2" t="str">
            <v>Due To/From City</v>
          </cell>
        </row>
        <row r="3">
          <cell r="A3" t="str">
            <v>@ December 31, 2000</v>
          </cell>
        </row>
        <row r="5">
          <cell r="A5" t="str">
            <v>G/L Run Date 28 Mar 01</v>
          </cell>
        </row>
        <row r="7">
          <cell r="A7" t="str">
            <v>Account</v>
          </cell>
          <cell r="D7" t="str">
            <v>Description</v>
          </cell>
          <cell r="E7">
            <v>2000</v>
          </cell>
          <cell r="F7">
            <v>1999</v>
          </cell>
          <cell r="G7">
            <v>1998</v>
          </cell>
        </row>
        <row r="8">
          <cell r="A8">
            <v>239</v>
          </cell>
          <cell r="D8" t="str">
            <v>General Service-Water Arrears</v>
          </cell>
          <cell r="E8">
            <v>0</v>
          </cell>
          <cell r="F8">
            <v>0</v>
          </cell>
          <cell r="G8">
            <v>0</v>
          </cell>
        </row>
        <row r="9">
          <cell r="A9">
            <v>240</v>
          </cell>
          <cell r="B9">
            <v>1101.01</v>
          </cell>
          <cell r="D9" t="str">
            <v>Accounts Receivable - Energy</v>
          </cell>
          <cell r="E9">
            <v>274269.02</v>
          </cell>
          <cell r="F9">
            <v>174951.32</v>
          </cell>
          <cell r="G9">
            <v>-207222.6</v>
          </cell>
        </row>
        <row r="10">
          <cell r="A10">
            <v>244</v>
          </cell>
          <cell r="B10">
            <v>1110.03</v>
          </cell>
          <cell r="D10" t="str">
            <v>M.A.R. Sundry</v>
          </cell>
          <cell r="E10">
            <v>1022193.2</v>
          </cell>
          <cell r="F10">
            <v>0</v>
          </cell>
          <cell r="G10">
            <v>5066.2</v>
          </cell>
        </row>
        <row r="11">
          <cell r="A11">
            <v>245</v>
          </cell>
          <cell r="B11">
            <v>1110.03</v>
          </cell>
          <cell r="D11" t="str">
            <v>M.A.R. Work Order</v>
          </cell>
          <cell r="E11">
            <v>0</v>
          </cell>
          <cell r="F11">
            <v>1104008.2</v>
          </cell>
          <cell r="G11">
            <v>1457247.81</v>
          </cell>
        </row>
        <row r="12">
          <cell r="A12">
            <v>249</v>
          </cell>
          <cell r="D12" t="str">
            <v>MAR City Misc. Construction</v>
          </cell>
          <cell r="E12">
            <v>0</v>
          </cell>
          <cell r="F12">
            <v>0</v>
          </cell>
          <cell r="G12">
            <v>0</v>
          </cell>
        </row>
        <row r="13">
          <cell r="A13">
            <v>250</v>
          </cell>
          <cell r="B13">
            <v>1110.06</v>
          </cell>
          <cell r="D13" t="str">
            <v>MAR City Street Light Capital</v>
          </cell>
          <cell r="E13">
            <v>0</v>
          </cell>
          <cell r="F13">
            <v>0</v>
          </cell>
          <cell r="G13">
            <v>0</v>
          </cell>
        </row>
        <row r="14">
          <cell r="A14">
            <v>251</v>
          </cell>
          <cell r="B14">
            <v>1110.06</v>
          </cell>
          <cell r="D14" t="str">
            <v>MAR City Street Light Mtce</v>
          </cell>
          <cell r="E14">
            <v>0</v>
          </cell>
          <cell r="F14">
            <v>0</v>
          </cell>
          <cell r="G14">
            <v>0</v>
          </cell>
        </row>
        <row r="15">
          <cell r="A15">
            <v>252</v>
          </cell>
          <cell r="B15">
            <v>1110.06</v>
          </cell>
          <cell r="D15" t="str">
            <v>MAR City Parks &amp; Recreation</v>
          </cell>
          <cell r="E15">
            <v>0</v>
          </cell>
          <cell r="F15">
            <v>0</v>
          </cell>
          <cell r="G15">
            <v>0</v>
          </cell>
        </row>
        <row r="16">
          <cell r="A16">
            <v>253</v>
          </cell>
          <cell r="B16" t="str">
            <v>1110.06</v>
          </cell>
          <cell r="D16" t="str">
            <v>MAR City Special</v>
          </cell>
          <cell r="E16">
            <v>0</v>
          </cell>
          <cell r="F16">
            <v>0</v>
          </cell>
          <cell r="G16">
            <v>0</v>
          </cell>
        </row>
        <row r="17">
          <cell r="B17" t="str">
            <v>1205</v>
          </cell>
          <cell r="D17" t="str">
            <v xml:space="preserve">Inter-Company </v>
          </cell>
          <cell r="E17">
            <v>-2435.86</v>
          </cell>
          <cell r="F17">
            <v>-51.57</v>
          </cell>
          <cell r="G17">
            <v>0</v>
          </cell>
        </row>
        <row r="18">
          <cell r="A18">
            <v>320</v>
          </cell>
          <cell r="B18" t="str">
            <v>2203.01</v>
          </cell>
          <cell r="D18" t="str">
            <v>City of Vaughan Invoices</v>
          </cell>
          <cell r="E18">
            <v>-1847314.6</v>
          </cell>
          <cell r="F18">
            <v>-2754788.14</v>
          </cell>
          <cell r="G18">
            <v>0</v>
          </cell>
        </row>
        <row r="19">
          <cell r="A19">
            <v>325</v>
          </cell>
          <cell r="B19" t="str">
            <v>2221.01</v>
          </cell>
          <cell r="D19" t="str">
            <v>Debit - A/P Accrual-Joint Serv.</v>
          </cell>
          <cell r="E19">
            <v>0</v>
          </cell>
          <cell r="F19">
            <v>0</v>
          </cell>
          <cell r="G19">
            <v>0</v>
          </cell>
        </row>
        <row r="20">
          <cell r="A20">
            <v>325</v>
          </cell>
          <cell r="B20" t="str">
            <v>2221.01</v>
          </cell>
          <cell r="D20" t="str">
            <v>Credit - A/P Accrual-Joint Serv.</v>
          </cell>
          <cell r="E20">
            <v>0</v>
          </cell>
          <cell r="F20">
            <v>-1118390.3600000001</v>
          </cell>
          <cell r="G20">
            <v>-282845.21999999997</v>
          </cell>
        </row>
        <row r="21">
          <cell r="A21">
            <v>325</v>
          </cell>
          <cell r="B21" t="str">
            <v>2221.01</v>
          </cell>
          <cell r="D21" t="str">
            <v>City of Vaughan Invoices</v>
          </cell>
          <cell r="E21">
            <v>-1301793.92</v>
          </cell>
          <cell r="F21">
            <v>-2904415.31</v>
          </cell>
          <cell r="G21">
            <v>-5850449.3600000003</v>
          </cell>
        </row>
        <row r="22">
          <cell r="A22">
            <v>325</v>
          </cell>
          <cell r="B22" t="str">
            <v>2221.01</v>
          </cell>
          <cell r="D22" t="str">
            <v>Joint Operations Centre</v>
          </cell>
          <cell r="E22">
            <v>0</v>
          </cell>
          <cell r="F22">
            <v>-57239.22</v>
          </cell>
          <cell r="G22">
            <v>-122841.77</v>
          </cell>
        </row>
        <row r="23">
          <cell r="B23">
            <v>2221.04</v>
          </cell>
          <cell r="D23" t="str">
            <v>Credit - A/P Accrual-Joint Serv.</v>
          </cell>
          <cell r="E23">
            <v>-2117949.38</v>
          </cell>
          <cell r="F23">
            <v>4080044.89</v>
          </cell>
          <cell r="G23">
            <v>6133294.5800000001</v>
          </cell>
        </row>
        <row r="24">
          <cell r="B24" t="str">
            <v>2294.12</v>
          </cell>
          <cell r="D24" t="str">
            <v>City Memberships</v>
          </cell>
          <cell r="E24">
            <v>-56.24</v>
          </cell>
          <cell r="F24">
            <v>203.35</v>
          </cell>
          <cell r="G24">
            <v>0</v>
          </cell>
        </row>
        <row r="25">
          <cell r="A25">
            <v>315</v>
          </cell>
          <cell r="B25" t="str">
            <v>2203.17</v>
          </cell>
          <cell r="D25" t="str">
            <v>A/P Water Revenue Payable</v>
          </cell>
          <cell r="E25">
            <v>-2297605.1200000001</v>
          </cell>
          <cell r="F25">
            <v>-1027128.74</v>
          </cell>
          <cell r="G25">
            <v>0</v>
          </cell>
        </row>
        <row r="26">
          <cell r="A26">
            <v>316</v>
          </cell>
          <cell r="B26" t="str">
            <v>2203.18</v>
          </cell>
          <cell r="D26" t="str">
            <v>A/P Sewage Revenue Payable</v>
          </cell>
          <cell r="E26">
            <v>-1697122.55</v>
          </cell>
          <cell r="F26">
            <v>-741271.5</v>
          </cell>
          <cell r="G26">
            <v>0</v>
          </cell>
        </row>
        <row r="27">
          <cell r="A27">
            <v>317</v>
          </cell>
          <cell r="B27" t="str">
            <v>2203.19</v>
          </cell>
          <cell r="D27" t="str">
            <v>A/P Water/Sewage Late Pymts</v>
          </cell>
          <cell r="E27">
            <v>0</v>
          </cell>
          <cell r="F27">
            <v>0</v>
          </cell>
          <cell r="G27">
            <v>0</v>
          </cell>
        </row>
        <row r="28">
          <cell r="A28">
            <v>318</v>
          </cell>
          <cell r="B28" t="str">
            <v>2203.20</v>
          </cell>
          <cell r="D28" t="str">
            <v>Water/Sewer Uncollectable</v>
          </cell>
          <cell r="E28">
            <v>2761.84</v>
          </cell>
          <cell r="F28">
            <v>0</v>
          </cell>
          <cell r="G28">
            <v>0</v>
          </cell>
        </row>
        <row r="29">
          <cell r="A29">
            <v>319</v>
          </cell>
          <cell r="B29" t="str">
            <v>2203.19</v>
          </cell>
          <cell r="D29" t="str">
            <v>A/P C of V Dev. Charges (J.O.C.)</v>
          </cell>
          <cell r="E29">
            <v>9262726.4000000004</v>
          </cell>
          <cell r="F29">
            <v>4775832.45</v>
          </cell>
          <cell r="G29">
            <v>777216.71</v>
          </cell>
        </row>
        <row r="30">
          <cell r="A30">
            <v>341</v>
          </cell>
          <cell r="B30" t="str">
            <v>2294.21</v>
          </cell>
          <cell r="D30" t="str">
            <v>A/P City of Vaughan</v>
          </cell>
          <cell r="E30">
            <v>0</v>
          </cell>
          <cell r="F30">
            <v>0</v>
          </cell>
          <cell r="G30">
            <v>0</v>
          </cell>
        </row>
        <row r="32">
          <cell r="E32">
            <v>1297672.79</v>
          </cell>
          <cell r="F32">
            <v>1531755.37</v>
          </cell>
          <cell r="G32">
            <v>1909466.35</v>
          </cell>
        </row>
        <row r="34">
          <cell r="A34" t="str">
            <v>Less:</v>
          </cell>
        </row>
        <row r="35">
          <cell r="D35" t="str">
            <v>Long-Term Debt - Due to City</v>
          </cell>
        </row>
        <row r="37">
          <cell r="A37">
            <v>319</v>
          </cell>
          <cell r="B37" t="str">
            <v>2203.19</v>
          </cell>
          <cell r="D37" t="str">
            <v>Joint Operations Centre</v>
          </cell>
        </row>
        <row r="38">
          <cell r="A38">
            <v>325</v>
          </cell>
          <cell r="B38" t="str">
            <v>2221.01</v>
          </cell>
          <cell r="D38" t="str">
            <v>Joint Operations Centre</v>
          </cell>
        </row>
        <row r="39">
          <cell r="E39">
            <v>0</v>
          </cell>
          <cell r="F39">
            <v>0</v>
          </cell>
          <cell r="G39">
            <v>0</v>
          </cell>
        </row>
        <row r="41">
          <cell r="E41">
            <v>1297672.79</v>
          </cell>
          <cell r="F41">
            <v>1531755.37</v>
          </cell>
          <cell r="G41">
            <v>1909466.35</v>
          </cell>
        </row>
        <row r="49">
          <cell r="A49" t="str">
            <v>Balance per City</v>
          </cell>
          <cell r="E49">
            <v>4764094.84</v>
          </cell>
        </row>
        <row r="51">
          <cell r="D51" t="str">
            <v>Tax Roll refunds</v>
          </cell>
          <cell r="E51">
            <v>168.43</v>
          </cell>
        </row>
        <row r="52">
          <cell r="D52" t="str">
            <v>Tax Roll refunds</v>
          </cell>
          <cell r="E52">
            <v>457</v>
          </cell>
        </row>
        <row r="53">
          <cell r="D53" t="str">
            <v>Tax Roll refunds</v>
          </cell>
          <cell r="E53">
            <v>210</v>
          </cell>
        </row>
        <row r="54">
          <cell r="D54" t="str">
            <v>Tax Roll refunds</v>
          </cell>
          <cell r="E54">
            <v>300.19</v>
          </cell>
        </row>
        <row r="55">
          <cell r="D55" t="str">
            <v>Final joc oper cost</v>
          </cell>
          <cell r="E55">
            <v>-9148.64</v>
          </cell>
        </row>
        <row r="56">
          <cell r="D56" t="str">
            <v>Q4 suite 304 oper expenses</v>
          </cell>
          <cell r="E56">
            <v>-1600.05</v>
          </cell>
        </row>
        <row r="57">
          <cell r="D57" t="str">
            <v>Dec/98 suite 304 rent</v>
          </cell>
          <cell r="E57">
            <v>-1862.6</v>
          </cell>
        </row>
        <row r="58">
          <cell r="D58" t="str">
            <v>Dec/98 joc oper cost</v>
          </cell>
          <cell r="E58">
            <v>-8514.25</v>
          </cell>
          <cell r="F58">
            <v>-21125.54</v>
          </cell>
        </row>
        <row r="59">
          <cell r="D59" t="str">
            <v>Miller Thompson legal bills</v>
          </cell>
          <cell r="E59">
            <v>16700.919999999998</v>
          </cell>
        </row>
        <row r="60">
          <cell r="E60">
            <v>-4319.66</v>
          </cell>
        </row>
        <row r="61">
          <cell r="E61">
            <v>-347.62</v>
          </cell>
        </row>
        <row r="62">
          <cell r="E62">
            <v>-1283.98</v>
          </cell>
        </row>
        <row r="63">
          <cell r="E63">
            <v>-6190.68</v>
          </cell>
        </row>
        <row r="64">
          <cell r="E64">
            <v>-28</v>
          </cell>
        </row>
        <row r="65">
          <cell r="D65" t="str">
            <v>Inv.8500</v>
          </cell>
          <cell r="E65">
            <v>7413.25</v>
          </cell>
        </row>
        <row r="66">
          <cell r="D66" t="str">
            <v>Inv. 108415</v>
          </cell>
          <cell r="E66">
            <v>-1601.34</v>
          </cell>
        </row>
        <row r="67">
          <cell r="D67" t="str">
            <v>Inv. 109857</v>
          </cell>
          <cell r="E67">
            <v>3413.89</v>
          </cell>
        </row>
        <row r="68">
          <cell r="D68" t="str">
            <v>10845A</v>
          </cell>
          <cell r="E68">
            <v>-2719.89</v>
          </cell>
        </row>
        <row r="69">
          <cell r="D69">
            <v>11051</v>
          </cell>
          <cell r="E69">
            <v>55355.81</v>
          </cell>
        </row>
        <row r="70">
          <cell r="D70">
            <v>11132</v>
          </cell>
          <cell r="E70">
            <v>2774.1</v>
          </cell>
        </row>
        <row r="71">
          <cell r="D71">
            <v>11169</v>
          </cell>
          <cell r="E71">
            <v>105.6</v>
          </cell>
        </row>
        <row r="72">
          <cell r="D72" t="str">
            <v>joint services per hydro</v>
          </cell>
          <cell r="E72">
            <v>769843.04</v>
          </cell>
          <cell r="F72">
            <v>377769.62</v>
          </cell>
        </row>
        <row r="73">
          <cell r="D73" t="str">
            <v>joint services per city (inv. 11234)</v>
          </cell>
          <cell r="E73">
            <v>-382535.25</v>
          </cell>
        </row>
        <row r="74">
          <cell r="D74" t="str">
            <v>joint services per city (inv. 11231)</v>
          </cell>
          <cell r="E74">
            <v>-9538.17</v>
          </cell>
        </row>
        <row r="75">
          <cell r="D75">
            <v>12101</v>
          </cell>
          <cell r="E75">
            <v>-44911.78</v>
          </cell>
        </row>
        <row r="76">
          <cell r="D76">
            <v>12221</v>
          </cell>
          <cell r="E76">
            <v>-3105.07</v>
          </cell>
        </row>
        <row r="77">
          <cell r="D77">
            <v>11230</v>
          </cell>
          <cell r="E77">
            <v>-4536.42</v>
          </cell>
        </row>
        <row r="78">
          <cell r="D78">
            <v>11228</v>
          </cell>
          <cell r="E78">
            <v>-240</v>
          </cell>
        </row>
        <row r="79">
          <cell r="D79">
            <v>11229</v>
          </cell>
          <cell r="E79">
            <v>-247.9</v>
          </cell>
        </row>
        <row r="80">
          <cell r="E80">
            <v>-3944.42</v>
          </cell>
        </row>
        <row r="81">
          <cell r="D81" t="str">
            <v>DC per city</v>
          </cell>
          <cell r="E81">
            <v>654374.93999999994</v>
          </cell>
          <cell r="F81">
            <v>719211.31</v>
          </cell>
        </row>
        <row r="82">
          <cell r="D82" t="str">
            <v>DC per Hydro</v>
          </cell>
          <cell r="E82">
            <v>64836.37</v>
          </cell>
        </row>
        <row r="87">
          <cell r="D87" t="str">
            <v>Unreconciled</v>
          </cell>
          <cell r="F87">
            <v>-724165.13</v>
          </cell>
        </row>
        <row r="89">
          <cell r="A89" t="str">
            <v>Balance per Hydro</v>
          </cell>
          <cell r="E89">
            <v>5129207.53</v>
          </cell>
          <cell r="F89">
            <v>5129207.53</v>
          </cell>
        </row>
        <row r="90">
          <cell r="F90">
            <v>-64836.37</v>
          </cell>
        </row>
        <row r="91">
          <cell r="E91">
            <v>5853372.6600000001</v>
          </cell>
          <cell r="F91">
            <v>-654374.93999999994</v>
          </cell>
        </row>
        <row r="93">
          <cell r="F93">
            <v>4409996.22</v>
          </cell>
        </row>
        <row r="94">
          <cell r="F94">
            <v>377769.62</v>
          </cell>
        </row>
        <row r="95">
          <cell r="F95">
            <v>4787765.84</v>
          </cell>
        </row>
        <row r="97">
          <cell r="F97">
            <v>4764095.84</v>
          </cell>
        </row>
        <row r="98">
          <cell r="F98">
            <v>23670</v>
          </cell>
        </row>
        <row r="102">
          <cell r="E102" t="str">
            <v>City</v>
          </cell>
          <cell r="H102" t="str">
            <v>Hydro</v>
          </cell>
        </row>
        <row r="103">
          <cell r="E103">
            <v>4764095.84</v>
          </cell>
          <cell r="H103">
            <v>-5129207.53</v>
          </cell>
        </row>
        <row r="104">
          <cell r="D104" t="str">
            <v>Owing to us - Refund</v>
          </cell>
          <cell r="E104">
            <v>168.43</v>
          </cell>
          <cell r="H104">
            <v>-9148.64</v>
          </cell>
        </row>
        <row r="105">
          <cell r="D105" t="str">
            <v>Owing to us - Refund</v>
          </cell>
          <cell r="E105">
            <v>457</v>
          </cell>
          <cell r="H105">
            <v>-1600.05</v>
          </cell>
        </row>
        <row r="106">
          <cell r="D106" t="str">
            <v>Owing to us - Refund</v>
          </cell>
          <cell r="E106">
            <v>210</v>
          </cell>
          <cell r="H106">
            <v>-1862.6</v>
          </cell>
        </row>
        <row r="107">
          <cell r="D107" t="str">
            <v>Owing to us - Refund</v>
          </cell>
          <cell r="E107">
            <v>300.19</v>
          </cell>
          <cell r="H107">
            <v>-8514.25</v>
          </cell>
        </row>
        <row r="108">
          <cell r="H108">
            <v>-4319.66</v>
          </cell>
        </row>
        <row r="109">
          <cell r="D109" t="str">
            <v>Inv.8500</v>
          </cell>
          <cell r="E109">
            <v>-7413.25</v>
          </cell>
          <cell r="H109">
            <v>-347.62</v>
          </cell>
        </row>
        <row r="110">
          <cell r="D110" t="str">
            <v>Inv. 108415</v>
          </cell>
          <cell r="E110">
            <v>1601.34</v>
          </cell>
          <cell r="H110">
            <v>-1283.98</v>
          </cell>
        </row>
        <row r="111">
          <cell r="D111" t="str">
            <v>Inv. 109857</v>
          </cell>
          <cell r="E111">
            <v>-3413.89</v>
          </cell>
          <cell r="H111">
            <v>-6190.68</v>
          </cell>
        </row>
        <row r="112">
          <cell r="D112" t="str">
            <v>10845A</v>
          </cell>
          <cell r="E112">
            <v>2719.89</v>
          </cell>
          <cell r="H112">
            <v>-28</v>
          </cell>
        </row>
        <row r="113">
          <cell r="D113">
            <v>11051</v>
          </cell>
          <cell r="E113">
            <v>-55355.81</v>
          </cell>
          <cell r="H113">
            <v>44911.78</v>
          </cell>
        </row>
        <row r="114">
          <cell r="D114">
            <v>11132</v>
          </cell>
          <cell r="E114">
            <v>-2774.1</v>
          </cell>
          <cell r="H114">
            <v>3105.07</v>
          </cell>
        </row>
        <row r="115">
          <cell r="D115" t="str">
            <v>11169</v>
          </cell>
          <cell r="E115">
            <v>-105.6</v>
          </cell>
          <cell r="H115">
            <v>4536.42</v>
          </cell>
        </row>
        <row r="116">
          <cell r="H116">
            <v>240</v>
          </cell>
        </row>
        <row r="117">
          <cell r="D117" t="str">
            <v>Legal Bills</v>
          </cell>
          <cell r="E117">
            <v>16700.919999999998</v>
          </cell>
          <cell r="H117">
            <v>247.9</v>
          </cell>
        </row>
        <row r="118">
          <cell r="H118">
            <v>3944.42</v>
          </cell>
        </row>
        <row r="119">
          <cell r="E119">
            <v>-377769.62</v>
          </cell>
        </row>
        <row r="120">
          <cell r="H120">
            <v>21125.54</v>
          </cell>
        </row>
        <row r="122">
          <cell r="H122">
            <v>28050.23</v>
          </cell>
        </row>
        <row r="123">
          <cell r="H123">
            <v>-5016.1899999999996</v>
          </cell>
        </row>
        <row r="124">
          <cell r="H124">
            <v>-658.93</v>
          </cell>
        </row>
        <row r="125">
          <cell r="H125">
            <v>3124.64</v>
          </cell>
        </row>
        <row r="126">
          <cell r="H126">
            <v>-99273.57</v>
          </cell>
        </row>
        <row r="127">
          <cell r="E127">
            <v>4339421.34</v>
          </cell>
          <cell r="H127">
            <v>-5158165.7</v>
          </cell>
        </row>
        <row r="128">
          <cell r="H128">
            <v>-818744.36</v>
          </cell>
        </row>
        <row r="131">
          <cell r="H131">
            <v>-11135075.76</v>
          </cell>
        </row>
        <row r="132">
          <cell r="E132">
            <v>697191.35</v>
          </cell>
          <cell r="H132">
            <v>-6795654.4199999999</v>
          </cell>
        </row>
        <row r="133">
          <cell r="E133">
            <v>-207222.6</v>
          </cell>
        </row>
        <row r="135">
          <cell r="E135">
            <v>489968.75</v>
          </cell>
        </row>
        <row r="137">
          <cell r="E137">
            <v>27116.36</v>
          </cell>
          <cell r="F137">
            <v>27116.36</v>
          </cell>
        </row>
        <row r="138">
          <cell r="E138">
            <v>382535.25</v>
          </cell>
          <cell r="F138">
            <v>409651.61</v>
          </cell>
        </row>
        <row r="139">
          <cell r="E139">
            <v>48016.85</v>
          </cell>
          <cell r="F139">
            <v>457668.46</v>
          </cell>
        </row>
        <row r="140">
          <cell r="E140">
            <v>4536.42</v>
          </cell>
          <cell r="F140">
            <v>462204.88</v>
          </cell>
        </row>
        <row r="141">
          <cell r="E141">
            <v>14037.74</v>
          </cell>
          <cell r="F141">
            <v>476242.62</v>
          </cell>
        </row>
        <row r="142">
          <cell r="E142">
            <v>242.9</v>
          </cell>
          <cell r="F142">
            <v>476485.52</v>
          </cell>
        </row>
        <row r="143">
          <cell r="E143">
            <v>9538.17</v>
          </cell>
          <cell r="F143">
            <v>486023.69</v>
          </cell>
        </row>
        <row r="144">
          <cell r="E144">
            <v>3944.42</v>
          </cell>
          <cell r="F144">
            <v>489968.11</v>
          </cell>
        </row>
        <row r="145">
          <cell r="F145">
            <v>-0.64000000007217706</v>
          </cell>
        </row>
        <row r="146">
          <cell r="H146">
            <v>753648.51</v>
          </cell>
        </row>
        <row r="147">
          <cell r="H147">
            <v>-654374.93999999994</v>
          </cell>
        </row>
        <row r="148">
          <cell r="H148">
            <v>99273.570000000094</v>
          </cell>
        </row>
        <row r="150">
          <cell r="H150">
            <v>4583727.54</v>
          </cell>
        </row>
        <row r="151">
          <cell r="H151">
            <v>1549567.04</v>
          </cell>
        </row>
        <row r="152">
          <cell r="H152">
            <v>6133294.5800000001</v>
          </cell>
        </row>
        <row r="154">
          <cell r="H154">
            <v>5454013.7199999997</v>
          </cell>
        </row>
      </sheetData>
      <sheetData sheetId="4" refreshError="1">
        <row r="11">
          <cell r="A11">
            <v>264</v>
          </cell>
          <cell r="B11" t="str">
            <v>1330.10</v>
          </cell>
          <cell r="D11" t="str">
            <v>Meter Re-Verification</v>
          </cell>
          <cell r="F11">
            <v>-12569.57</v>
          </cell>
          <cell r="G11">
            <v>-12569.57</v>
          </cell>
        </row>
        <row r="12">
          <cell r="A12">
            <v>265</v>
          </cell>
          <cell r="B12" t="str">
            <v>1330.11</v>
          </cell>
          <cell r="D12" t="str">
            <v>Provision slow moving inv</v>
          </cell>
          <cell r="E12">
            <v>-150000</v>
          </cell>
          <cell r="F12">
            <v>-150000</v>
          </cell>
          <cell r="G12">
            <v>-150000</v>
          </cell>
        </row>
        <row r="13">
          <cell r="A13">
            <v>5000</v>
          </cell>
          <cell r="B13">
            <v>1330.1849999999999</v>
          </cell>
          <cell r="E13">
            <v>-2430254.1800000002</v>
          </cell>
          <cell r="F13">
            <v>0</v>
          </cell>
          <cell r="G13">
            <v>0</v>
          </cell>
        </row>
        <row r="14">
          <cell r="A14">
            <v>5000</v>
          </cell>
          <cell r="B14">
            <v>1330.1859999999999</v>
          </cell>
          <cell r="E14">
            <v>-298299.03000000003</v>
          </cell>
          <cell r="F14">
            <v>0</v>
          </cell>
          <cell r="G14">
            <v>0</v>
          </cell>
        </row>
        <row r="15">
          <cell r="B15" t="str">
            <v>1330</v>
          </cell>
          <cell r="D15" t="str">
            <v>sub-total</v>
          </cell>
          <cell r="E15">
            <v>1605121.97</v>
          </cell>
          <cell r="F15">
            <v>5460217.4800000004</v>
          </cell>
          <cell r="G15">
            <v>4047491.57</v>
          </cell>
        </row>
        <row r="16">
          <cell r="A16">
            <v>261</v>
          </cell>
          <cell r="B16" t="str">
            <v>1335.01</v>
          </cell>
          <cell r="D16" t="str">
            <v>Inventory - Obsolete</v>
          </cell>
          <cell r="E16">
            <v>0</v>
          </cell>
          <cell r="F16">
            <v>-2082.06</v>
          </cell>
          <cell r="G16">
            <v>-1984.02</v>
          </cell>
        </row>
        <row r="17">
          <cell r="D17" t="str">
            <v>Total</v>
          </cell>
          <cell r="E17">
            <v>1605121.97</v>
          </cell>
          <cell r="F17">
            <v>5458135.4199999999</v>
          </cell>
          <cell r="G17">
            <v>4045507.55</v>
          </cell>
        </row>
      </sheetData>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nual"/>
      <sheetName val="3.1 Statement of Work "/>
      <sheetName val="3.2 Budget Overview"/>
      <sheetName val="Inputs"/>
      <sheetName val="Summary of budget"/>
      <sheetName val="Project cash flows"/>
    </sheetNames>
    <sheetDataSet>
      <sheetData sheetId="0" refreshError="1"/>
      <sheetData sheetId="1">
        <row r="3">
          <cell r="C3">
            <v>0</v>
          </cell>
        </row>
      </sheetData>
      <sheetData sheetId="2" refreshError="1"/>
      <sheetData sheetId="3">
        <row r="2">
          <cell r="B2">
            <v>1.29</v>
          </cell>
        </row>
        <row r="5">
          <cell r="B5">
            <v>95</v>
          </cell>
        </row>
        <row r="6">
          <cell r="B6">
            <v>65</v>
          </cell>
        </row>
        <row r="7">
          <cell r="B7">
            <v>80</v>
          </cell>
        </row>
        <row r="8">
          <cell r="B8">
            <v>80</v>
          </cell>
        </row>
        <row r="9">
          <cell r="B9">
            <v>30</v>
          </cell>
        </row>
        <row r="10">
          <cell r="B10">
            <v>90000</v>
          </cell>
        </row>
        <row r="13">
          <cell r="B13">
            <v>17500</v>
          </cell>
        </row>
        <row r="14">
          <cell r="B14">
            <v>3000</v>
          </cell>
        </row>
        <row r="15">
          <cell r="B15">
            <v>9000</v>
          </cell>
        </row>
        <row r="16">
          <cell r="B16">
            <v>300</v>
          </cell>
        </row>
        <row r="17">
          <cell r="B17">
            <v>200</v>
          </cell>
        </row>
        <row r="18">
          <cell r="B18">
            <v>300</v>
          </cell>
        </row>
        <row r="21">
          <cell r="B21">
            <v>1000</v>
          </cell>
        </row>
        <row r="22">
          <cell r="B22">
            <v>333.33333333333331</v>
          </cell>
        </row>
        <row r="23">
          <cell r="B23">
            <v>666.66666666666663</v>
          </cell>
        </row>
        <row r="24">
          <cell r="B24">
            <v>120</v>
          </cell>
        </row>
        <row r="25">
          <cell r="B25">
            <v>120</v>
          </cell>
        </row>
        <row r="28">
          <cell r="B28">
            <v>50000</v>
          </cell>
        </row>
        <row r="29">
          <cell r="B29">
            <v>136.74</v>
          </cell>
        </row>
        <row r="30">
          <cell r="B30">
            <v>258000</v>
          </cell>
        </row>
        <row r="31">
          <cell r="B31">
            <v>51600</v>
          </cell>
        </row>
        <row r="32">
          <cell r="B32">
            <v>300000</v>
          </cell>
        </row>
        <row r="33">
          <cell r="B33">
            <v>200000</v>
          </cell>
        </row>
        <row r="34">
          <cell r="B34">
            <v>50000</v>
          </cell>
        </row>
        <row r="37">
          <cell r="B37">
            <v>291</v>
          </cell>
        </row>
        <row r="41">
          <cell r="B41">
            <v>0</v>
          </cell>
          <cell r="C41">
            <v>50</v>
          </cell>
          <cell r="D41">
            <v>120</v>
          </cell>
          <cell r="E41">
            <v>121</v>
          </cell>
        </row>
      </sheetData>
      <sheetData sheetId="4" refreshError="1"/>
      <sheetData sheetId="5"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nual"/>
      <sheetName val="3.1 Statement of Work "/>
      <sheetName val="3.2 Budget Overview"/>
      <sheetName val="Inputs"/>
      <sheetName val="Summary of budget"/>
      <sheetName val="Project cash flows"/>
    </sheetNames>
    <sheetDataSet>
      <sheetData sheetId="0" refreshError="1"/>
      <sheetData sheetId="1">
        <row r="3">
          <cell r="C3">
            <v>0</v>
          </cell>
        </row>
      </sheetData>
      <sheetData sheetId="2" refreshError="1"/>
      <sheetData sheetId="3">
        <row r="2">
          <cell r="B2">
            <v>1.29</v>
          </cell>
        </row>
        <row r="5">
          <cell r="B5">
            <v>95</v>
          </cell>
        </row>
        <row r="6">
          <cell r="B6">
            <v>65</v>
          </cell>
        </row>
        <row r="7">
          <cell r="B7">
            <v>80</v>
          </cell>
        </row>
        <row r="8">
          <cell r="B8">
            <v>80</v>
          </cell>
        </row>
        <row r="9">
          <cell r="B9">
            <v>30</v>
          </cell>
        </row>
        <row r="10">
          <cell r="B10">
            <v>90000</v>
          </cell>
        </row>
        <row r="13">
          <cell r="B13">
            <v>17500</v>
          </cell>
        </row>
        <row r="14">
          <cell r="B14">
            <v>3000</v>
          </cell>
        </row>
        <row r="15">
          <cell r="B15">
            <v>9000</v>
          </cell>
        </row>
        <row r="16">
          <cell r="B16">
            <v>300</v>
          </cell>
        </row>
        <row r="17">
          <cell r="B17">
            <v>200</v>
          </cell>
        </row>
        <row r="18">
          <cell r="B18">
            <v>300</v>
          </cell>
        </row>
        <row r="21">
          <cell r="B21">
            <v>1000</v>
          </cell>
        </row>
        <row r="22">
          <cell r="B22">
            <v>333.33333333333331</v>
          </cell>
        </row>
        <row r="23">
          <cell r="B23">
            <v>666.66666666666663</v>
          </cell>
        </row>
        <row r="24">
          <cell r="B24">
            <v>120</v>
          </cell>
        </row>
        <row r="25">
          <cell r="B25">
            <v>120</v>
          </cell>
        </row>
        <row r="28">
          <cell r="B28">
            <v>50000</v>
          </cell>
        </row>
        <row r="29">
          <cell r="B29">
            <v>136.74</v>
          </cell>
        </row>
        <row r="30">
          <cell r="B30">
            <v>258000</v>
          </cell>
        </row>
        <row r="31">
          <cell r="B31">
            <v>51600</v>
          </cell>
        </row>
        <row r="32">
          <cell r="B32">
            <v>300000</v>
          </cell>
        </row>
        <row r="33">
          <cell r="B33">
            <v>200000</v>
          </cell>
        </row>
        <row r="34">
          <cell r="B34">
            <v>50000</v>
          </cell>
        </row>
        <row r="37">
          <cell r="B37">
            <v>291</v>
          </cell>
        </row>
        <row r="41">
          <cell r="B41">
            <v>0</v>
          </cell>
          <cell r="C41">
            <v>50</v>
          </cell>
          <cell r="D41">
            <v>120</v>
          </cell>
          <cell r="E41">
            <v>121</v>
          </cell>
        </row>
      </sheetData>
      <sheetData sheetId="4" refreshError="1"/>
      <sheetData sheetId="5"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avigation"/>
      <sheetName val="IO Solar report for by workorde"/>
      <sheetName val="90Collier"/>
      <sheetName val="GrandGenesis"/>
      <sheetName val="BeehiveMeters"/>
      <sheetName val="YngMeters"/>
      <sheetName val="YongeLiberty"/>
      <sheetName val="Sheet2"/>
      <sheetName val="PureLiving - HX"/>
      <sheetName val="HWY7Liberty - HX"/>
      <sheetName val="GreenPark HX"/>
      <sheetName val="BigBay - HX"/>
      <sheetName val="Water sales gen"/>
      <sheetName val="125 Blackbridge HX"/>
      <sheetName val="Angus Glen"/>
      <sheetName val="Sandhurst HX"/>
      <sheetName val="Youth ctr aff housing"/>
      <sheetName val="Capo Di"/>
      <sheetName val="Handshire - HX"/>
      <sheetName val="Comm ST"/>
      <sheetName val="Fontana 2 - HX"/>
      <sheetName val="Horseshoe Way"/>
      <sheetName val="76 Ardagh"/>
      <sheetName val="10665 Bayview"/>
      <sheetName val="Royal Parksid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8">
          <cell r="J8">
            <v>33000.520000000004</v>
          </cell>
        </row>
      </sheetData>
      <sheetData sheetId="24"/>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ct. Worksheet"/>
      <sheetName val="Summary"/>
    </sheetNames>
    <sheetDataSet>
      <sheetData sheetId="0" refreshError="1"/>
      <sheetData sheetId="1"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Information Sheet"/>
      <sheetName val="2. Table of Contents"/>
      <sheetName val="3. Rate Class Selection"/>
      <sheetName val="4. Current Tariff Schedule"/>
      <sheetName val="4. Hidden"/>
      <sheetName val="5. 2014 Continuity Schedule"/>
      <sheetName val="6. Billing Det. for Def-Var"/>
      <sheetName val="6. hidden"/>
      <sheetName val="7. Allocating Def-Var Balances"/>
      <sheetName val="8. Calculation of Def-Var RR"/>
      <sheetName val="9. Rev2Cost_GDPIPI"/>
      <sheetName val="9. hidden"/>
      <sheetName val="10. Other Charges &amp; LF"/>
      <sheetName val="11. Proposed Rates"/>
      <sheetName val="11. Hidden"/>
      <sheetName val="12. Summary Sheet"/>
      <sheetName val="13. Final Tariff Schedule"/>
      <sheetName val="14. Bill Impacts"/>
      <sheetName val="14. Bill Impacts1"/>
      <sheetName val="lists"/>
    </sheetNames>
    <sheetDataSet>
      <sheetData sheetId="0"/>
      <sheetData sheetId="1"/>
      <sheetData sheetId="2">
        <row r="19">
          <cell r="B19" t="str">
            <v>UNMETERED SCATTERED LOAD</v>
          </cell>
        </row>
        <row r="20">
          <cell r="B20" t="str">
            <v>RESIDENTIAL URBAN</v>
          </cell>
        </row>
        <row r="21">
          <cell r="B21" t="str">
            <v>microFIT</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thodology"/>
      <sheetName val="Monthly Comparison"/>
      <sheetName val="Cumulative Balances"/>
      <sheetName val="monthly details by account"/>
      <sheetName val="Energy Revenue"/>
      <sheetName val="Cost of Power"/>
    </sheetNames>
    <sheetDataSet>
      <sheetData sheetId="0" refreshError="1"/>
      <sheetData sheetId="1" refreshError="1"/>
      <sheetData sheetId="2" refreshError="1"/>
      <sheetData sheetId="3">
        <row r="99">
          <cell r="F99">
            <v>964444.8900000006</v>
          </cell>
          <cell r="H99">
            <v>688116.44000000041</v>
          </cell>
          <cell r="J99">
            <v>115392.68000000063</v>
          </cell>
          <cell r="L99">
            <v>131847.30999999866</v>
          </cell>
          <cell r="N99">
            <v>1361782.6100000003</v>
          </cell>
          <cell r="P99">
            <v>67119.200000000186</v>
          </cell>
          <cell r="R99">
            <v>0</v>
          </cell>
          <cell r="T99">
            <v>0</v>
          </cell>
          <cell r="V99">
            <v>0</v>
          </cell>
          <cell r="X99">
            <v>0</v>
          </cell>
          <cell r="Z99">
            <v>0</v>
          </cell>
          <cell r="AB99">
            <v>0</v>
          </cell>
        </row>
        <row r="100">
          <cell r="F100">
            <v>135893.67000000086</v>
          </cell>
          <cell r="H100">
            <v>-1434526.5799999998</v>
          </cell>
          <cell r="J100">
            <v>1117352.52</v>
          </cell>
          <cell r="L100">
            <v>-534620.20999999973</v>
          </cell>
          <cell r="N100">
            <v>-871390.5699999996</v>
          </cell>
          <cell r="P100">
            <v>-677947.60000000009</v>
          </cell>
          <cell r="R100">
            <v>0</v>
          </cell>
          <cell r="T100">
            <v>0</v>
          </cell>
          <cell r="V100">
            <v>0</v>
          </cell>
          <cell r="X100">
            <v>0</v>
          </cell>
          <cell r="Z100">
            <v>0</v>
          </cell>
          <cell r="AB100">
            <v>0</v>
          </cell>
        </row>
        <row r="101">
          <cell r="F101">
            <v>-130897.73999999999</v>
          </cell>
          <cell r="H101">
            <v>-213875.70000000019</v>
          </cell>
          <cell r="J101">
            <v>-185937.58000000007</v>
          </cell>
          <cell r="L101">
            <v>-48965.829999999842</v>
          </cell>
          <cell r="N101">
            <v>-195780.47000000015</v>
          </cell>
          <cell r="P101">
            <v>-104009.77000000002</v>
          </cell>
          <cell r="R101">
            <v>0</v>
          </cell>
          <cell r="T101">
            <v>0</v>
          </cell>
          <cell r="V101">
            <v>0</v>
          </cell>
          <cell r="X101">
            <v>0</v>
          </cell>
          <cell r="Z101">
            <v>0</v>
          </cell>
          <cell r="AB101">
            <v>0</v>
          </cell>
        </row>
        <row r="102">
          <cell r="F102">
            <v>60611.269999999902</v>
          </cell>
          <cell r="H102">
            <v>110365.42999999993</v>
          </cell>
          <cell r="J102">
            <v>20701.180000000168</v>
          </cell>
          <cell r="L102">
            <v>69970.859999999986</v>
          </cell>
          <cell r="N102">
            <v>200959.26</v>
          </cell>
          <cell r="P102">
            <v>216195.64000000013</v>
          </cell>
          <cell r="R102">
            <v>0</v>
          </cell>
          <cell r="T102">
            <v>0</v>
          </cell>
          <cell r="V102">
            <v>0</v>
          </cell>
          <cell r="X102">
            <v>0</v>
          </cell>
          <cell r="Z102">
            <v>0</v>
          </cell>
          <cell r="AB102">
            <v>0</v>
          </cell>
        </row>
        <row r="103">
          <cell r="F103">
            <v>-49692.449999999953</v>
          </cell>
          <cell r="H103">
            <v>60696.790000000037</v>
          </cell>
          <cell r="J103">
            <v>-87238.229999999981</v>
          </cell>
          <cell r="L103">
            <v>-14669.79999999993</v>
          </cell>
          <cell r="N103">
            <v>191218.35999999987</v>
          </cell>
          <cell r="P103">
            <v>120514.62999999989</v>
          </cell>
          <cell r="R103">
            <v>0</v>
          </cell>
          <cell r="T103">
            <v>0</v>
          </cell>
          <cell r="V103">
            <v>0</v>
          </cell>
          <cell r="X103">
            <v>0</v>
          </cell>
          <cell r="Z103">
            <v>0</v>
          </cell>
          <cell r="AB103">
            <v>0</v>
          </cell>
        </row>
        <row r="104">
          <cell r="F104">
            <v>7595.1999999999534</v>
          </cell>
          <cell r="H104">
            <v>-26873.680000000022</v>
          </cell>
          <cell r="J104">
            <v>13270.789999999979</v>
          </cell>
          <cell r="L104">
            <v>-215.39999999996508</v>
          </cell>
          <cell r="N104">
            <v>-3366.2999999999884</v>
          </cell>
          <cell r="P104">
            <v>11626.479999999981</v>
          </cell>
          <cell r="R104">
            <v>0</v>
          </cell>
          <cell r="T104">
            <v>0</v>
          </cell>
          <cell r="V104">
            <v>0</v>
          </cell>
          <cell r="X104">
            <v>0</v>
          </cell>
          <cell r="Z104">
            <v>0</v>
          </cell>
          <cell r="AB104">
            <v>0</v>
          </cell>
        </row>
        <row r="105">
          <cell r="F105">
            <v>20314.990000000002</v>
          </cell>
          <cell r="H105">
            <v>24919.8</v>
          </cell>
          <cell r="J105">
            <v>23005.919999999998</v>
          </cell>
          <cell r="L105">
            <v>22074.98</v>
          </cell>
          <cell r="N105">
            <v>36064.839999999997</v>
          </cell>
          <cell r="P105">
            <v>29371.200000000001</v>
          </cell>
          <cell r="R105">
            <v>0</v>
          </cell>
          <cell r="T105">
            <v>0</v>
          </cell>
          <cell r="V105">
            <v>0</v>
          </cell>
          <cell r="X105">
            <v>0</v>
          </cell>
          <cell r="Z105">
            <v>0</v>
          </cell>
          <cell r="AB105">
            <v>0</v>
          </cell>
        </row>
      </sheetData>
      <sheetData sheetId="4">
        <row r="5">
          <cell r="A5">
            <v>3001</v>
          </cell>
          <cell r="B5" t="str">
            <v>Engy</v>
          </cell>
          <cell r="C5">
            <v>2490358.02</v>
          </cell>
          <cell r="D5">
            <v>3120778.82</v>
          </cell>
          <cell r="E5">
            <v>2704376.86</v>
          </cell>
          <cell r="F5">
            <v>2795562.62</v>
          </cell>
          <cell r="G5">
            <v>2027186.25</v>
          </cell>
          <cell r="H5">
            <v>2883067.21</v>
          </cell>
          <cell r="P5">
            <v>16021329.780000001</v>
          </cell>
          <cell r="R5">
            <v>9018833.2799999993</v>
          </cell>
        </row>
        <row r="6">
          <cell r="A6">
            <v>3003</v>
          </cell>
          <cell r="B6" t="str">
            <v>WMS</v>
          </cell>
          <cell r="C6">
            <v>236477.91</v>
          </cell>
          <cell r="D6">
            <v>293804.25</v>
          </cell>
          <cell r="E6">
            <v>255093.47</v>
          </cell>
          <cell r="F6">
            <v>263017.17</v>
          </cell>
          <cell r="G6">
            <v>192120.62</v>
          </cell>
          <cell r="H6">
            <v>253388.75</v>
          </cell>
          <cell r="P6">
            <v>1493902.17</v>
          </cell>
          <cell r="R6">
            <v>8483725.3100000005</v>
          </cell>
          <cell r="S6">
            <v>620133.11</v>
          </cell>
        </row>
        <row r="7">
          <cell r="A7">
            <v>3005</v>
          </cell>
          <cell r="B7" t="str">
            <v>TNS</v>
          </cell>
          <cell r="C7">
            <v>240375.24</v>
          </cell>
          <cell r="D7">
            <v>299467.83</v>
          </cell>
          <cell r="E7">
            <v>260000.98</v>
          </cell>
          <cell r="F7">
            <v>268780.48</v>
          </cell>
          <cell r="G7">
            <v>196109.9</v>
          </cell>
          <cell r="H7">
            <v>263053.86</v>
          </cell>
          <cell r="P7">
            <v>1527788.29</v>
          </cell>
          <cell r="Q7">
            <v>268780.48</v>
          </cell>
          <cell r="R7">
            <v>-578812.98</v>
          </cell>
        </row>
        <row r="8">
          <cell r="A8">
            <v>3007</v>
          </cell>
          <cell r="B8" t="str">
            <v>TC</v>
          </cell>
          <cell r="C8">
            <v>231109.72</v>
          </cell>
          <cell r="D8">
            <v>288159.25</v>
          </cell>
          <cell r="E8">
            <v>250188.12</v>
          </cell>
          <cell r="F8">
            <v>258755.25</v>
          </cell>
          <cell r="G8">
            <v>187702.48</v>
          </cell>
          <cell r="H8">
            <v>236565.94</v>
          </cell>
          <cell r="P8">
            <v>1452480.76</v>
          </cell>
        </row>
        <row r="9">
          <cell r="A9">
            <v>3008</v>
          </cell>
          <cell r="B9" t="str">
            <v>LV</v>
          </cell>
          <cell r="G9">
            <v>277.88</v>
          </cell>
          <cell r="H9">
            <v>4581.54</v>
          </cell>
          <cell r="P9">
            <v>4859.42</v>
          </cell>
        </row>
        <row r="10">
          <cell r="A10">
            <v>3009</v>
          </cell>
          <cell r="B10" t="str">
            <v>RRA</v>
          </cell>
          <cell r="C10">
            <v>58431.17</v>
          </cell>
          <cell r="D10">
            <v>73460.350000000006</v>
          </cell>
          <cell r="E10">
            <v>63775.98</v>
          </cell>
          <cell r="F10">
            <v>66392.929999999993</v>
          </cell>
          <cell r="G10">
            <v>48031.25</v>
          </cell>
          <cell r="H10">
            <v>63351.040000000001</v>
          </cell>
          <cell r="P10">
            <v>373442.72000000003</v>
          </cell>
        </row>
        <row r="11">
          <cell r="A11">
            <v>3011</v>
          </cell>
          <cell r="B11" t="str">
            <v>Engy</v>
          </cell>
          <cell r="C11">
            <v>929498.49</v>
          </cell>
          <cell r="D11">
            <v>712504.15</v>
          </cell>
          <cell r="E11">
            <v>940793.6</v>
          </cell>
          <cell r="F11">
            <v>759135.05</v>
          </cell>
          <cell r="G11">
            <v>824252.58</v>
          </cell>
          <cell r="H11">
            <v>739942.86</v>
          </cell>
          <cell r="P11">
            <v>4906126.7300000004</v>
          </cell>
        </row>
        <row r="12">
          <cell r="A12">
            <v>3013</v>
          </cell>
          <cell r="B12" t="str">
            <v>WMS</v>
          </cell>
          <cell r="C12">
            <v>94597.9</v>
          </cell>
          <cell r="D12">
            <v>70804.800000000003</v>
          </cell>
          <cell r="E12">
            <v>94404.08</v>
          </cell>
          <cell r="F12">
            <v>72579.679999999993</v>
          </cell>
          <cell r="G12">
            <v>82093.759999999995</v>
          </cell>
          <cell r="H12">
            <v>69541.83</v>
          </cell>
          <cell r="P12">
            <v>484022.05000000005</v>
          </cell>
        </row>
        <row r="13">
          <cell r="A13">
            <v>3015</v>
          </cell>
          <cell r="B13" t="str">
            <v>TNS</v>
          </cell>
          <cell r="C13">
            <v>87238.21</v>
          </cell>
          <cell r="D13">
            <v>65087.11</v>
          </cell>
          <cell r="E13">
            <v>87310.23</v>
          </cell>
          <cell r="F13">
            <v>67299.17</v>
          </cell>
          <cell r="G13">
            <v>75949.91</v>
          </cell>
          <cell r="H13">
            <v>65212.76</v>
          </cell>
          <cell r="P13">
            <v>448097.39</v>
          </cell>
        </row>
        <row r="14">
          <cell r="A14">
            <v>3017</v>
          </cell>
          <cell r="B14" t="str">
            <v>TC</v>
          </cell>
          <cell r="C14">
            <v>83612.679999999993</v>
          </cell>
          <cell r="D14">
            <v>62427.26</v>
          </cell>
          <cell r="E14">
            <v>83746.31</v>
          </cell>
          <cell r="F14">
            <v>64692.59</v>
          </cell>
          <cell r="G14">
            <v>72018.94</v>
          </cell>
          <cell r="H14">
            <v>58024.13</v>
          </cell>
          <cell r="P14">
            <v>424521.91</v>
          </cell>
          <cell r="Q14">
            <v>64692.59</v>
          </cell>
          <cell r="R14">
            <v>130471.9</v>
          </cell>
        </row>
        <row r="15">
          <cell r="A15">
            <v>3018</v>
          </cell>
          <cell r="B15" t="str">
            <v>LV</v>
          </cell>
          <cell r="G15">
            <v>228.77</v>
          </cell>
          <cell r="H15">
            <v>1253.0899999999999</v>
          </cell>
          <cell r="P15">
            <v>1481.86</v>
          </cell>
        </row>
        <row r="16">
          <cell r="A16">
            <v>3019</v>
          </cell>
          <cell r="B16" t="str">
            <v>RRA</v>
          </cell>
          <cell r="C16">
            <v>23388.43</v>
          </cell>
          <cell r="D16">
            <v>17705.36</v>
          </cell>
          <cell r="E16">
            <v>23602.6</v>
          </cell>
          <cell r="F16">
            <v>18688.330000000002</v>
          </cell>
          <cell r="G16">
            <v>20524.29</v>
          </cell>
          <cell r="H16">
            <v>17386.169999999998</v>
          </cell>
          <cell r="P16">
            <v>121295.18000000001</v>
          </cell>
          <cell r="R16">
            <v>2073344.37</v>
          </cell>
        </row>
        <row r="17">
          <cell r="A17">
            <v>3021</v>
          </cell>
          <cell r="B17" t="str">
            <v>Engy</v>
          </cell>
          <cell r="C17">
            <v>1708988.84</v>
          </cell>
          <cell r="D17">
            <v>1603875.06</v>
          </cell>
          <cell r="E17">
            <v>1705196.76</v>
          </cell>
          <cell r="F17">
            <v>1274116.5</v>
          </cell>
          <cell r="G17">
            <v>1295934.8600000001</v>
          </cell>
          <cell r="H17">
            <v>1745863.08</v>
          </cell>
          <cell r="P17">
            <v>9333975.1000000015</v>
          </cell>
          <cell r="R17">
            <v>2308102.13</v>
          </cell>
          <cell r="S17">
            <v>169585.76</v>
          </cell>
        </row>
        <row r="18">
          <cell r="A18">
            <v>3023</v>
          </cell>
          <cell r="B18" t="str">
            <v>WMS</v>
          </cell>
          <cell r="C18">
            <v>291329.17</v>
          </cell>
          <cell r="D18">
            <v>269258.03000000003</v>
          </cell>
          <cell r="E18">
            <v>296079.25</v>
          </cell>
          <cell r="F18">
            <v>266017.31</v>
          </cell>
          <cell r="G18">
            <v>251080.92</v>
          </cell>
          <cell r="H18">
            <v>273026.62</v>
          </cell>
          <cell r="P18">
            <v>1646791.2999999998</v>
          </cell>
          <cell r="Q18">
            <v>266017.31</v>
          </cell>
          <cell r="R18">
            <v>-949.72</v>
          </cell>
        </row>
        <row r="19">
          <cell r="A19">
            <v>3025</v>
          </cell>
          <cell r="B19" t="str">
            <v>TNS</v>
          </cell>
          <cell r="C19">
            <v>248149.36</v>
          </cell>
          <cell r="D19">
            <v>224846.37</v>
          </cell>
          <cell r="E19">
            <v>263168.17</v>
          </cell>
          <cell r="F19">
            <v>224203.37</v>
          </cell>
          <cell r="G19">
            <v>233217.96</v>
          </cell>
          <cell r="H19">
            <v>283973.52</v>
          </cell>
          <cell r="P19">
            <v>1477558.75</v>
          </cell>
          <cell r="Q19">
            <v>224203.37</v>
          </cell>
          <cell r="R19">
            <v>-175294.73</v>
          </cell>
        </row>
        <row r="20">
          <cell r="A20">
            <v>3027</v>
          </cell>
          <cell r="B20" t="str">
            <v>TC</v>
          </cell>
          <cell r="C20">
            <v>238305.86</v>
          </cell>
          <cell r="D20">
            <v>216256.27</v>
          </cell>
          <cell r="E20">
            <v>251994.93</v>
          </cell>
          <cell r="F20">
            <v>217241.27</v>
          </cell>
          <cell r="G20">
            <v>223166.31</v>
          </cell>
          <cell r="H20">
            <v>238084.28</v>
          </cell>
          <cell r="P20">
            <v>1385048.9200000002</v>
          </cell>
        </row>
        <row r="21">
          <cell r="A21">
            <v>3028</v>
          </cell>
          <cell r="B21" t="str">
            <v>LV</v>
          </cell>
          <cell r="G21">
            <v>453.22</v>
          </cell>
          <cell r="H21">
            <v>8838.89</v>
          </cell>
          <cell r="P21">
            <v>9292.1099999999988</v>
          </cell>
        </row>
        <row r="22">
          <cell r="A22">
            <v>3029</v>
          </cell>
          <cell r="B22" t="str">
            <v>RRA</v>
          </cell>
          <cell r="C22">
            <v>72832.11</v>
          </cell>
          <cell r="D22">
            <v>67416.06</v>
          </cell>
          <cell r="E22">
            <v>74019.56</v>
          </cell>
          <cell r="F22">
            <v>66696.37</v>
          </cell>
          <cell r="G22">
            <v>62925.68</v>
          </cell>
          <cell r="H22">
            <v>68377.539999999994</v>
          </cell>
          <cell r="P22">
            <v>412267.31999999995</v>
          </cell>
        </row>
        <row r="23">
          <cell r="A23">
            <v>3031</v>
          </cell>
          <cell r="B23" t="str">
            <v>Engy</v>
          </cell>
          <cell r="C23">
            <v>298130.92</v>
          </cell>
          <cell r="D23">
            <v>319988.03999999998</v>
          </cell>
          <cell r="E23">
            <v>295820.94</v>
          </cell>
          <cell r="F23">
            <v>259100.65</v>
          </cell>
          <cell r="G23">
            <v>278831.49</v>
          </cell>
          <cell r="H23">
            <v>367644.38</v>
          </cell>
          <cell r="P23">
            <v>1819516.42</v>
          </cell>
        </row>
        <row r="24">
          <cell r="A24">
            <v>3033</v>
          </cell>
          <cell r="B24" t="str">
            <v>WMS</v>
          </cell>
          <cell r="C24">
            <v>64820.75</v>
          </cell>
          <cell r="D24">
            <v>67345.36</v>
          </cell>
          <cell r="E24">
            <v>64422.11</v>
          </cell>
          <cell r="F24">
            <v>71514.16</v>
          </cell>
          <cell r="G24">
            <v>68058.710000000006</v>
          </cell>
          <cell r="H24">
            <v>72794.570000000007</v>
          </cell>
          <cell r="P24">
            <v>408955.66000000003</v>
          </cell>
        </row>
        <row r="25">
          <cell r="A25">
            <v>3034</v>
          </cell>
          <cell r="B25" t="str">
            <v>TNS</v>
          </cell>
          <cell r="C25">
            <v>54990.75</v>
          </cell>
          <cell r="D25">
            <v>56581.38</v>
          </cell>
          <cell r="E25">
            <v>55506.96</v>
          </cell>
          <cell r="F25">
            <v>53734.91</v>
          </cell>
          <cell r="G25">
            <v>57688.03</v>
          </cell>
          <cell r="H25">
            <v>64592.6</v>
          </cell>
          <cell r="P25">
            <v>343094.63</v>
          </cell>
        </row>
        <row r="26">
          <cell r="A26">
            <v>3035</v>
          </cell>
          <cell r="B26" t="str">
            <v>TC</v>
          </cell>
          <cell r="C26">
            <v>52560.94</v>
          </cell>
          <cell r="D26">
            <v>55324.9</v>
          </cell>
          <cell r="E26">
            <v>54341.58</v>
          </cell>
          <cell r="F26">
            <v>53740.2</v>
          </cell>
          <cell r="G26">
            <v>55235.06</v>
          </cell>
          <cell r="H26">
            <v>53741.27</v>
          </cell>
          <cell r="P26">
            <v>324943.95</v>
          </cell>
          <cell r="Q26">
            <v>53740.2</v>
          </cell>
          <cell r="R26">
            <v>13656.79</v>
          </cell>
        </row>
        <row r="27">
          <cell r="A27">
            <v>3036</v>
          </cell>
          <cell r="B27" t="str">
            <v>RRA</v>
          </cell>
          <cell r="C27">
            <v>16205.18</v>
          </cell>
          <cell r="D27">
            <v>16836.34</v>
          </cell>
          <cell r="E27">
            <v>16105.5</v>
          </cell>
          <cell r="F27">
            <v>17878.560000000001</v>
          </cell>
          <cell r="G27">
            <v>17014.689999999999</v>
          </cell>
          <cell r="H27">
            <v>18198.650000000001</v>
          </cell>
          <cell r="P27">
            <v>102238.92000000001</v>
          </cell>
          <cell r="R27">
            <v>2215402.39</v>
          </cell>
          <cell r="S27">
            <v>1858.9</v>
          </cell>
        </row>
        <row r="28">
          <cell r="A28">
            <v>3038</v>
          </cell>
          <cell r="B28" t="str">
            <v>LV</v>
          </cell>
          <cell r="C28">
            <v>0</v>
          </cell>
          <cell r="D28">
            <v>0</v>
          </cell>
          <cell r="E28">
            <v>0</v>
          </cell>
          <cell r="F28">
            <v>0</v>
          </cell>
          <cell r="G28">
            <v>0</v>
          </cell>
          <cell r="H28">
            <v>2106.98</v>
          </cell>
          <cell r="P28">
            <v>2106.98</v>
          </cell>
        </row>
        <row r="29">
          <cell r="A29">
            <v>3041</v>
          </cell>
          <cell r="B29" t="str">
            <v>Engy</v>
          </cell>
          <cell r="P29">
            <v>0</v>
          </cell>
          <cell r="R29">
            <v>3542426.95</v>
          </cell>
          <cell r="S29">
            <v>59649.09</v>
          </cell>
        </row>
        <row r="30">
          <cell r="A30">
            <v>3043</v>
          </cell>
          <cell r="B30" t="str">
            <v>WMS</v>
          </cell>
          <cell r="P30">
            <v>0</v>
          </cell>
          <cell r="Q30" t="e">
            <v>#REF!</v>
          </cell>
          <cell r="R30">
            <v>-132524.57</v>
          </cell>
          <cell r="S30">
            <v>33.130000000000003</v>
          </cell>
        </row>
        <row r="31">
          <cell r="A31">
            <v>3044</v>
          </cell>
          <cell r="B31" t="str">
            <v>TNS</v>
          </cell>
          <cell r="C31">
            <v>0</v>
          </cell>
          <cell r="D31">
            <v>0</v>
          </cell>
          <cell r="E31">
            <v>0</v>
          </cell>
          <cell r="F31">
            <v>0</v>
          </cell>
          <cell r="P31">
            <v>0</v>
          </cell>
          <cell r="Q31">
            <v>0</v>
          </cell>
          <cell r="R31">
            <v>-615107.65</v>
          </cell>
        </row>
        <row r="32">
          <cell r="A32">
            <v>3045</v>
          </cell>
          <cell r="B32" t="str">
            <v>TC</v>
          </cell>
          <cell r="C32">
            <v>0</v>
          </cell>
          <cell r="D32">
            <v>0</v>
          </cell>
          <cell r="E32">
            <v>0</v>
          </cell>
          <cell r="F32">
            <v>0</v>
          </cell>
          <cell r="P32">
            <v>0</v>
          </cell>
        </row>
        <row r="33">
          <cell r="A33">
            <v>3046</v>
          </cell>
          <cell r="B33" t="str">
            <v>RRA</v>
          </cell>
          <cell r="P33">
            <v>0</v>
          </cell>
        </row>
        <row r="34">
          <cell r="A34">
            <v>3051</v>
          </cell>
          <cell r="B34" t="str">
            <v>Engy</v>
          </cell>
          <cell r="C34">
            <v>0</v>
          </cell>
          <cell r="P34">
            <v>0</v>
          </cell>
        </row>
        <row r="35">
          <cell r="A35">
            <v>3053</v>
          </cell>
          <cell r="B35" t="str">
            <v>WMS</v>
          </cell>
          <cell r="C35">
            <v>6647.82</v>
          </cell>
          <cell r="D35">
            <v>6475.56</v>
          </cell>
          <cell r="E35">
            <v>5421.41</v>
          </cell>
          <cell r="F35">
            <v>5361.59</v>
          </cell>
          <cell r="G35">
            <v>4556.92</v>
          </cell>
          <cell r="H35">
            <v>4087.58</v>
          </cell>
          <cell r="P35">
            <v>32550.880000000005</v>
          </cell>
        </row>
        <row r="36">
          <cell r="A36">
            <v>3054</v>
          </cell>
          <cell r="B36" t="str">
            <v>TNS</v>
          </cell>
          <cell r="C36">
            <v>4034.43</v>
          </cell>
          <cell r="D36">
            <v>4034.8</v>
          </cell>
          <cell r="E36">
            <v>4051.93</v>
          </cell>
          <cell r="F36">
            <v>4051.92</v>
          </cell>
          <cell r="G36">
            <v>4060.98</v>
          </cell>
          <cell r="H36">
            <v>4210.83</v>
          </cell>
          <cell r="P36">
            <v>24444.89</v>
          </cell>
        </row>
        <row r="37">
          <cell r="A37">
            <v>3055</v>
          </cell>
          <cell r="B37" t="str">
            <v>TC</v>
          </cell>
          <cell r="C37">
            <v>3845.62</v>
          </cell>
          <cell r="D37">
            <v>3845.93</v>
          </cell>
          <cell r="E37">
            <v>3862.25</v>
          </cell>
          <cell r="F37">
            <v>3862.11</v>
          </cell>
          <cell r="G37">
            <v>3870.87</v>
          </cell>
          <cell r="H37">
            <v>3463.81</v>
          </cell>
          <cell r="P37">
            <v>22750.59</v>
          </cell>
          <cell r="Q37" t="e">
            <v>#REF!</v>
          </cell>
          <cell r="R37">
            <v>1978.9</v>
          </cell>
          <cell r="S37">
            <v>6.66</v>
          </cell>
        </row>
        <row r="38">
          <cell r="A38">
            <v>3056</v>
          </cell>
          <cell r="B38" t="str">
            <v>RRA</v>
          </cell>
          <cell r="C38">
            <v>1661.96</v>
          </cell>
          <cell r="D38">
            <v>1618.89</v>
          </cell>
          <cell r="E38">
            <v>1355.35</v>
          </cell>
          <cell r="F38">
            <v>1340.4</v>
          </cell>
          <cell r="G38">
            <v>1139.23</v>
          </cell>
          <cell r="H38">
            <v>1021.9</v>
          </cell>
          <cell r="P38">
            <v>8137.73</v>
          </cell>
          <cell r="R38">
            <v>804863.43</v>
          </cell>
          <cell r="S38">
            <v>-6265.89</v>
          </cell>
        </row>
        <row r="39">
          <cell r="A39">
            <v>3061</v>
          </cell>
          <cell r="B39" t="str">
            <v>Engy</v>
          </cell>
          <cell r="C39">
            <v>712.56</v>
          </cell>
          <cell r="D39">
            <v>571.85</v>
          </cell>
          <cell r="E39">
            <v>681.95</v>
          </cell>
          <cell r="F39">
            <v>589.29999999999995</v>
          </cell>
          <cell r="G39">
            <v>667.05</v>
          </cell>
          <cell r="H39">
            <v>680.11</v>
          </cell>
          <cell r="P39">
            <v>3902.82</v>
          </cell>
          <cell r="R39">
            <v>1047419.82</v>
          </cell>
          <cell r="S39">
            <v>26293.22</v>
          </cell>
        </row>
        <row r="40">
          <cell r="A40">
            <v>3063</v>
          </cell>
          <cell r="B40" t="str">
            <v>WMS</v>
          </cell>
          <cell r="C40">
            <v>67.06</v>
          </cell>
          <cell r="D40">
            <v>53.9</v>
          </cell>
          <cell r="E40">
            <v>62.79</v>
          </cell>
          <cell r="F40">
            <v>56.33</v>
          </cell>
          <cell r="G40">
            <v>61.17</v>
          </cell>
          <cell r="H40">
            <v>58.02</v>
          </cell>
          <cell r="P40">
            <v>359.27</v>
          </cell>
          <cell r="Q40" t="e">
            <v>#REF!</v>
          </cell>
          <cell r="R40">
            <v>-270483.71000000002</v>
          </cell>
          <cell r="S40">
            <v>-2015.46</v>
          </cell>
        </row>
        <row r="41">
          <cell r="A41">
            <v>3064</v>
          </cell>
          <cell r="B41" t="str">
            <v>TNS</v>
          </cell>
          <cell r="C41">
            <v>12.64</v>
          </cell>
          <cell r="D41">
            <v>10.17</v>
          </cell>
          <cell r="E41">
            <v>11.84</v>
          </cell>
          <cell r="F41">
            <v>10.62</v>
          </cell>
          <cell r="G41">
            <v>11.53</v>
          </cell>
          <cell r="H41">
            <v>11.44</v>
          </cell>
          <cell r="P41">
            <v>68.240000000000009</v>
          </cell>
          <cell r="Q41">
            <v>10.62</v>
          </cell>
          <cell r="R41">
            <v>-234739.75</v>
          </cell>
        </row>
        <row r="42">
          <cell r="A42">
            <v>3065</v>
          </cell>
          <cell r="B42" t="str">
            <v>TC</v>
          </cell>
          <cell r="C42">
            <v>11.92</v>
          </cell>
          <cell r="D42">
            <v>9.59</v>
          </cell>
          <cell r="E42">
            <v>11.17</v>
          </cell>
          <cell r="F42">
            <v>10.02</v>
          </cell>
          <cell r="G42">
            <v>10.88</v>
          </cell>
          <cell r="H42">
            <v>9.48</v>
          </cell>
          <cell r="P42">
            <v>63.06</v>
          </cell>
        </row>
        <row r="43">
          <cell r="A43">
            <v>3066</v>
          </cell>
          <cell r="B43" t="str">
            <v>RRA</v>
          </cell>
          <cell r="C43">
            <v>16.89</v>
          </cell>
          <cell r="D43">
            <v>13.6</v>
          </cell>
          <cell r="E43">
            <v>15.84</v>
          </cell>
          <cell r="F43">
            <v>14.21</v>
          </cell>
          <cell r="G43">
            <v>15.4</v>
          </cell>
          <cell r="H43">
            <v>14.48</v>
          </cell>
          <cell r="P43">
            <v>90.42</v>
          </cell>
        </row>
        <row r="44">
          <cell r="A44">
            <v>3068</v>
          </cell>
          <cell r="B44" t="str">
            <v>LV</v>
          </cell>
          <cell r="C44">
            <v>0</v>
          </cell>
          <cell r="D44">
            <v>0</v>
          </cell>
          <cell r="E44">
            <v>0</v>
          </cell>
          <cell r="F44">
            <v>0</v>
          </cell>
          <cell r="G44">
            <v>0</v>
          </cell>
          <cell r="H44">
            <v>0.31</v>
          </cell>
          <cell r="P44">
            <v>0.31</v>
          </cell>
        </row>
        <row r="45">
          <cell r="A45">
            <v>3070</v>
          </cell>
          <cell r="B45" t="str">
            <v>FRP</v>
          </cell>
          <cell r="C45">
            <v>-11787.68</v>
          </cell>
          <cell r="D45">
            <v>-534.78</v>
          </cell>
          <cell r="E45">
            <v>75152.78</v>
          </cell>
          <cell r="F45">
            <v>623992.11</v>
          </cell>
          <cell r="G45">
            <v>-619242.42000000004</v>
          </cell>
          <cell r="H45">
            <v>-256124.2</v>
          </cell>
          <cell r="P45">
            <v>-188544.19000000012</v>
          </cell>
        </row>
        <row r="46">
          <cell r="A46">
            <v>3081</v>
          </cell>
          <cell r="B46" t="str">
            <v>Engy</v>
          </cell>
          <cell r="C46">
            <v>31852.92</v>
          </cell>
          <cell r="D46">
            <v>32769.949999999997</v>
          </cell>
          <cell r="E46">
            <v>32387.18</v>
          </cell>
          <cell r="F46">
            <v>29683.33</v>
          </cell>
          <cell r="G46">
            <v>30800.11</v>
          </cell>
          <cell r="H46">
            <v>35606.019999999997</v>
          </cell>
          <cell r="P46">
            <v>193099.50999999998</v>
          </cell>
        </row>
        <row r="47">
          <cell r="A47">
            <v>3085</v>
          </cell>
          <cell r="B47" t="str">
            <v>TNS</v>
          </cell>
          <cell r="C47">
            <v>1639.24</v>
          </cell>
          <cell r="D47">
            <v>1639.24</v>
          </cell>
          <cell r="E47">
            <v>1649.01</v>
          </cell>
          <cell r="F47">
            <v>1648.99</v>
          </cell>
          <cell r="G47">
            <v>1648.97</v>
          </cell>
          <cell r="H47">
            <v>1692.63</v>
          </cell>
          <cell r="P47">
            <v>9918.0799999999981</v>
          </cell>
        </row>
        <row r="48">
          <cell r="A48">
            <v>3087</v>
          </cell>
          <cell r="B48" t="str">
            <v>TC</v>
          </cell>
          <cell r="C48">
            <v>1571.99</v>
          </cell>
          <cell r="D48">
            <v>1571.99</v>
          </cell>
          <cell r="E48">
            <v>1581.37</v>
          </cell>
          <cell r="F48">
            <v>1581.35</v>
          </cell>
          <cell r="G48">
            <v>1581.33</v>
          </cell>
          <cell r="H48">
            <v>1394.4</v>
          </cell>
          <cell r="P48">
            <v>9282.43</v>
          </cell>
        </row>
        <row r="49">
          <cell r="A49">
            <v>3088</v>
          </cell>
          <cell r="B49" t="str">
            <v>LV</v>
          </cell>
          <cell r="C49">
            <v>0</v>
          </cell>
          <cell r="D49">
            <v>0</v>
          </cell>
          <cell r="E49">
            <v>0</v>
          </cell>
          <cell r="F49">
            <v>0</v>
          </cell>
          <cell r="G49">
            <v>0</v>
          </cell>
          <cell r="H49">
            <v>63.64</v>
          </cell>
          <cell r="P49">
            <v>63.64</v>
          </cell>
        </row>
        <row r="50">
          <cell r="A50">
            <v>3201</v>
          </cell>
          <cell r="B50" t="str">
            <v>Engy</v>
          </cell>
          <cell r="C50">
            <v>217896.57</v>
          </cell>
          <cell r="D50">
            <v>-790048.18</v>
          </cell>
          <cell r="E50">
            <v>329053.44</v>
          </cell>
          <cell r="F50">
            <v>-1058444.99</v>
          </cell>
          <cell r="G50">
            <v>512064.59</v>
          </cell>
          <cell r="H50">
            <v>212527.53</v>
          </cell>
          <cell r="P50">
            <v>-576951.04000000004</v>
          </cell>
        </row>
        <row r="51">
          <cell r="A51">
            <v>3203</v>
          </cell>
          <cell r="B51" t="str">
            <v>WMS</v>
          </cell>
          <cell r="C51">
            <v>25266.73</v>
          </cell>
          <cell r="D51">
            <v>-39455.54</v>
          </cell>
          <cell r="E51">
            <v>-5932.53</v>
          </cell>
          <cell r="F51">
            <v>-74388.52</v>
          </cell>
          <cell r="G51">
            <v>49706.32</v>
          </cell>
          <cell r="H51">
            <v>7682.09</v>
          </cell>
          <cell r="P51">
            <v>-37121.449999999997</v>
          </cell>
        </row>
        <row r="52">
          <cell r="A52">
            <v>3205</v>
          </cell>
          <cell r="B52" t="str">
            <v>TNS</v>
          </cell>
          <cell r="C52">
            <v>25752.639999999999</v>
          </cell>
          <cell r="D52">
            <v>-40214.31</v>
          </cell>
          <cell r="E52">
            <v>-6046.61</v>
          </cell>
          <cell r="F52">
            <v>-75819.08</v>
          </cell>
          <cell r="G52">
            <v>64513.52</v>
          </cell>
          <cell r="H52">
            <v>8125.28</v>
          </cell>
          <cell r="P52">
            <v>-23688.560000000005</v>
          </cell>
        </row>
        <row r="53">
          <cell r="A53">
            <v>3207</v>
          </cell>
          <cell r="B53" t="str">
            <v>TC</v>
          </cell>
          <cell r="C53">
            <v>24780.83</v>
          </cell>
          <cell r="D53">
            <v>-38696.79</v>
          </cell>
          <cell r="E53">
            <v>-5818.43</v>
          </cell>
          <cell r="F53">
            <v>-72957.98</v>
          </cell>
          <cell r="G53">
            <v>14122.19</v>
          </cell>
          <cell r="H53">
            <v>6795.69</v>
          </cell>
          <cell r="P53">
            <v>-71774.489999999991</v>
          </cell>
          <cell r="Q53" t="e">
            <v>#REF!</v>
          </cell>
          <cell r="R53">
            <v>54</v>
          </cell>
          <cell r="S53">
            <v>0.5</v>
          </cell>
        </row>
        <row r="54">
          <cell r="A54">
            <v>3208</v>
          </cell>
          <cell r="B54" t="str">
            <v>GA</v>
          </cell>
          <cell r="C54">
            <v>127645.52</v>
          </cell>
          <cell r="D54">
            <v>148627.20000000001</v>
          </cell>
          <cell r="E54">
            <v>118546.23</v>
          </cell>
          <cell r="F54">
            <v>104631.3</v>
          </cell>
          <cell r="G54">
            <v>98092.3</v>
          </cell>
          <cell r="H54">
            <v>133100.51999999999</v>
          </cell>
          <cell r="P54">
            <v>730643.07000000007</v>
          </cell>
        </row>
        <row r="55">
          <cell r="A55">
            <v>3209</v>
          </cell>
          <cell r="B55" t="str">
            <v>RRA</v>
          </cell>
          <cell r="C55">
            <v>6316.6900000000023</v>
          </cell>
          <cell r="D55">
            <v>-9863.8799999999992</v>
          </cell>
          <cell r="E55">
            <v>-1483.14</v>
          </cell>
          <cell r="F55">
            <v>-18597.130000000005</v>
          </cell>
          <cell r="G55">
            <v>12426.58</v>
          </cell>
          <cell r="H55">
            <v>1920.52</v>
          </cell>
          <cell r="P55">
            <v>-9280.3600000000024</v>
          </cell>
          <cell r="R55">
            <v>272220.82</v>
          </cell>
          <cell r="S55">
            <v>-19714.900000000001</v>
          </cell>
        </row>
        <row r="56">
          <cell r="A56">
            <v>3211</v>
          </cell>
          <cell r="B56" t="str">
            <v>Engy</v>
          </cell>
          <cell r="C56">
            <v>-248128.99</v>
          </cell>
          <cell r="D56">
            <v>-24922.07</v>
          </cell>
          <cell r="E56">
            <v>-68273.52</v>
          </cell>
          <cell r="F56">
            <v>-149791.26999999999</v>
          </cell>
          <cell r="G56">
            <v>-32264.13</v>
          </cell>
          <cell r="H56">
            <v>228060.54</v>
          </cell>
          <cell r="P56">
            <v>-295319.43999999994</v>
          </cell>
          <cell r="R56">
            <v>1038715.43</v>
          </cell>
          <cell r="S56">
            <v>-86855.01</v>
          </cell>
        </row>
        <row r="57">
          <cell r="A57">
            <v>3213</v>
          </cell>
          <cell r="B57" t="str">
            <v>WMS</v>
          </cell>
          <cell r="C57">
            <v>-16416.59</v>
          </cell>
          <cell r="D57">
            <v>5139.09</v>
          </cell>
          <cell r="E57">
            <v>-15150.84</v>
          </cell>
          <cell r="F57">
            <v>-9453.61</v>
          </cell>
          <cell r="G57">
            <v>405.83</v>
          </cell>
          <cell r="H57">
            <v>15174.12</v>
          </cell>
          <cell r="P57">
            <v>-20301.999999999993</v>
          </cell>
          <cell r="Q57" t="e">
            <v>#REF!</v>
          </cell>
          <cell r="R57">
            <v>-55019.61</v>
          </cell>
          <cell r="S57">
            <v>11104.47</v>
          </cell>
        </row>
        <row r="58">
          <cell r="A58">
            <v>3215</v>
          </cell>
          <cell r="B58" t="str">
            <v>TNS</v>
          </cell>
          <cell r="C58">
            <v>-15469.49</v>
          </cell>
          <cell r="D58">
            <v>4842.6000000000004</v>
          </cell>
          <cell r="E58">
            <v>-14276.74</v>
          </cell>
          <cell r="F58">
            <v>-8908.2099999999991</v>
          </cell>
          <cell r="G58">
            <v>4314.2</v>
          </cell>
          <cell r="H58">
            <v>14882.3</v>
          </cell>
          <cell r="P58">
            <v>-14615.339999999997</v>
          </cell>
          <cell r="Q58">
            <v>-8908.2099999999991</v>
          </cell>
          <cell r="R58">
            <v>-84628.56</v>
          </cell>
        </row>
        <row r="59">
          <cell r="A59">
            <v>3217</v>
          </cell>
          <cell r="B59" t="str">
            <v>TC</v>
          </cell>
          <cell r="C59">
            <v>-14838.08</v>
          </cell>
          <cell r="D59">
            <v>4644.95</v>
          </cell>
          <cell r="E59">
            <v>-13694.02</v>
          </cell>
          <cell r="F59">
            <v>-8544.61</v>
          </cell>
          <cell r="G59">
            <v>-9462.67</v>
          </cell>
          <cell r="H59">
            <v>12256.02</v>
          </cell>
          <cell r="P59">
            <v>-29638.41</v>
          </cell>
        </row>
        <row r="60">
          <cell r="A60">
            <v>3218</v>
          </cell>
          <cell r="B60" t="str">
            <v>GA</v>
          </cell>
          <cell r="C60">
            <v>115359.81</v>
          </cell>
          <cell r="D60">
            <v>73951.38</v>
          </cell>
          <cell r="E60">
            <v>99721.82</v>
          </cell>
          <cell r="F60">
            <v>52519.199999999997</v>
          </cell>
          <cell r="G60">
            <v>93594.71</v>
          </cell>
          <cell r="H60">
            <v>79754.06</v>
          </cell>
          <cell r="P60">
            <v>514900.98000000004</v>
          </cell>
        </row>
        <row r="61">
          <cell r="A61">
            <v>3219</v>
          </cell>
          <cell r="B61" t="str">
            <v>RRA</v>
          </cell>
          <cell r="C61">
            <v>-4104.1499999999978</v>
          </cell>
          <cell r="D61">
            <v>1284.77</v>
          </cell>
          <cell r="E61">
            <v>-3787.7</v>
          </cell>
          <cell r="F61">
            <v>-2363.41</v>
          </cell>
          <cell r="G61">
            <v>101.46</v>
          </cell>
          <cell r="H61">
            <v>3793.53</v>
          </cell>
          <cell r="P61">
            <v>-5075.4999999999982</v>
          </cell>
        </row>
        <row r="62">
          <cell r="A62">
            <v>3221</v>
          </cell>
          <cell r="B62" t="str">
            <v>Engy</v>
          </cell>
          <cell r="C62">
            <v>-103293.68</v>
          </cell>
          <cell r="D62">
            <v>-78627.78</v>
          </cell>
          <cell r="E62">
            <v>-365231.82</v>
          </cell>
          <cell r="F62">
            <v>-64114.55</v>
          </cell>
          <cell r="G62">
            <v>432809.13</v>
          </cell>
          <cell r="H62">
            <v>28142.53</v>
          </cell>
          <cell r="P62">
            <v>-150316.17000000007</v>
          </cell>
        </row>
        <row r="63">
          <cell r="A63">
            <v>3223</v>
          </cell>
          <cell r="B63" t="str">
            <v>WMS</v>
          </cell>
          <cell r="C63">
            <v>-11930.01</v>
          </cell>
          <cell r="D63">
            <v>-943.88</v>
          </cell>
          <cell r="E63">
            <v>-12227.35</v>
          </cell>
          <cell r="F63">
            <v>-12211.16</v>
          </cell>
          <cell r="G63">
            <v>13834.88</v>
          </cell>
          <cell r="H63">
            <v>3978.79</v>
          </cell>
          <cell r="P63">
            <v>-19498.729999999996</v>
          </cell>
        </row>
        <row r="64">
          <cell r="A64">
            <v>3225</v>
          </cell>
          <cell r="B64" t="str">
            <v>TNS</v>
          </cell>
          <cell r="C64">
            <v>-15037.65</v>
          </cell>
          <cell r="D64">
            <v>12131.94</v>
          </cell>
          <cell r="E64">
            <v>-9969.82</v>
          </cell>
          <cell r="F64">
            <v>6932.83</v>
          </cell>
          <cell r="G64">
            <v>19974.27</v>
          </cell>
          <cell r="H64">
            <v>-8893.14</v>
          </cell>
          <cell r="P64">
            <v>5138.4300000000021</v>
          </cell>
          <cell r="Q64" t="e">
            <v>#REF!</v>
          </cell>
          <cell r="R64">
            <v>3.75</v>
          </cell>
        </row>
        <row r="65">
          <cell r="A65">
            <v>3226</v>
          </cell>
          <cell r="B65" t="str">
            <v>GA</v>
          </cell>
          <cell r="C65">
            <v>-252695.26</v>
          </cell>
          <cell r="D65">
            <v>-6915.95</v>
          </cell>
          <cell r="E65">
            <v>94387.93</v>
          </cell>
          <cell r="F65">
            <v>217215.79</v>
          </cell>
          <cell r="G65">
            <v>-141857.81</v>
          </cell>
          <cell r="H65">
            <v>-287089.83</v>
          </cell>
          <cell r="P65">
            <v>-376955.13</v>
          </cell>
        </row>
        <row r="66">
          <cell r="A66">
            <v>3227</v>
          </cell>
          <cell r="B66" t="str">
            <v>TC</v>
          </cell>
          <cell r="C66">
            <v>-14228.43</v>
          </cell>
          <cell r="D66">
            <v>10929.36</v>
          </cell>
          <cell r="E66">
            <v>-7777.08</v>
          </cell>
          <cell r="F66">
            <v>6235.75</v>
          </cell>
          <cell r="G66">
            <v>-12088.09</v>
          </cell>
          <cell r="H66">
            <v>-11587.22</v>
          </cell>
          <cell r="P66">
            <v>-28515.71</v>
          </cell>
          <cell r="R66">
            <v>61512.97</v>
          </cell>
        </row>
        <row r="67">
          <cell r="A67">
            <v>3228</v>
          </cell>
          <cell r="B67" t="str">
            <v>GA</v>
          </cell>
          <cell r="C67">
            <v>1669073.63</v>
          </cell>
          <cell r="D67">
            <v>1330740.3999999999</v>
          </cell>
          <cell r="E67">
            <v>1485366.34</v>
          </cell>
          <cell r="F67">
            <v>1211229.17</v>
          </cell>
          <cell r="G67">
            <v>1834821.01</v>
          </cell>
          <cell r="H67">
            <v>1515584.48</v>
          </cell>
          <cell r="P67">
            <v>9046815.0299999993</v>
          </cell>
          <cell r="R67">
            <v>58226.15</v>
          </cell>
        </row>
        <row r="68">
          <cell r="A68">
            <v>3229</v>
          </cell>
          <cell r="B68" t="str">
            <v>RRA</v>
          </cell>
          <cell r="C68">
            <v>-2982.5299999999988</v>
          </cell>
          <cell r="D68">
            <v>-235.9699999999998</v>
          </cell>
          <cell r="E68">
            <v>-3056.83</v>
          </cell>
          <cell r="F68">
            <v>-3052.75</v>
          </cell>
          <cell r="G68">
            <v>3458.71</v>
          </cell>
          <cell r="H68">
            <v>994.68</v>
          </cell>
          <cell r="P68">
            <v>-4874.6899999999978</v>
          </cell>
          <cell r="Q68">
            <v>-3052.75</v>
          </cell>
          <cell r="R68">
            <v>-9980.16</v>
          </cell>
        </row>
        <row r="69">
          <cell r="A69">
            <v>3231</v>
          </cell>
          <cell r="B69" t="str">
            <v>Engy</v>
          </cell>
          <cell r="C69">
            <v>21812.66</v>
          </cell>
          <cell r="D69">
            <v>-24139.01</v>
          </cell>
          <cell r="E69">
            <v>-36032.29</v>
          </cell>
          <cell r="F69">
            <v>19730.84</v>
          </cell>
          <cell r="G69">
            <v>88812.89</v>
          </cell>
          <cell r="H69">
            <v>-21281.08</v>
          </cell>
          <cell r="P69">
            <v>48904.009999999995</v>
          </cell>
        </row>
        <row r="70">
          <cell r="A70">
            <v>3233</v>
          </cell>
          <cell r="B70" t="str">
            <v>WMS</v>
          </cell>
          <cell r="C70">
            <v>2524.6</v>
          </cell>
          <cell r="D70">
            <v>-1741.79</v>
          </cell>
          <cell r="E70">
            <v>3878.68</v>
          </cell>
          <cell r="F70">
            <v>-134.96</v>
          </cell>
          <cell r="G70">
            <v>1755.75</v>
          </cell>
          <cell r="H70">
            <v>-2220.7800000000002</v>
          </cell>
          <cell r="P70">
            <v>4061.4999999999995</v>
          </cell>
        </row>
        <row r="71">
          <cell r="A71">
            <v>3234</v>
          </cell>
          <cell r="B71" t="str">
            <v>TNS</v>
          </cell>
          <cell r="C71">
            <v>1590.61</v>
          </cell>
          <cell r="D71">
            <v>-1140.79</v>
          </cell>
          <cell r="E71">
            <v>-1308.24</v>
          </cell>
          <cell r="F71">
            <v>2791.68</v>
          </cell>
          <cell r="G71">
            <v>4962.96</v>
          </cell>
          <cell r="H71">
            <v>-5208.71</v>
          </cell>
          <cell r="P71">
            <v>1687.5099999999993</v>
          </cell>
        </row>
        <row r="72">
          <cell r="A72">
            <v>3235</v>
          </cell>
          <cell r="B72" t="str">
            <v>TC</v>
          </cell>
          <cell r="C72">
            <v>2763.96</v>
          </cell>
          <cell r="D72">
            <v>-1351.41</v>
          </cell>
          <cell r="E72">
            <v>450.5</v>
          </cell>
          <cell r="F72">
            <v>82.88</v>
          </cell>
          <cell r="G72">
            <v>-1016.25</v>
          </cell>
          <cell r="H72">
            <v>-6310.45</v>
          </cell>
          <cell r="P72">
            <v>-5380.77</v>
          </cell>
        </row>
        <row r="73">
          <cell r="A73">
            <v>3236</v>
          </cell>
          <cell r="B73" t="str">
            <v>RRA</v>
          </cell>
          <cell r="C73">
            <v>631.16</v>
          </cell>
          <cell r="D73">
            <v>-435.45</v>
          </cell>
          <cell r="E73">
            <v>969.67</v>
          </cell>
          <cell r="F73">
            <v>-33.729999999999997</v>
          </cell>
          <cell r="G73">
            <v>438.93</v>
          </cell>
          <cell r="H73">
            <v>-555.19000000000005</v>
          </cell>
          <cell r="P73">
            <v>1015.3899999999999</v>
          </cell>
        </row>
        <row r="74">
          <cell r="A74">
            <v>3238</v>
          </cell>
          <cell r="B74" t="str">
            <v>GA</v>
          </cell>
          <cell r="C74">
            <v>473690.11</v>
          </cell>
          <cell r="D74">
            <v>388530.98</v>
          </cell>
          <cell r="E74">
            <v>406354.76</v>
          </cell>
          <cell r="F74">
            <v>361696.64</v>
          </cell>
          <cell r="G74">
            <v>598131.49</v>
          </cell>
          <cell r="H74">
            <v>477364.38</v>
          </cell>
          <cell r="P74">
            <v>2705768.3600000003</v>
          </cell>
          <cell r="Q74">
            <v>361696.64</v>
          </cell>
          <cell r="R74">
            <v>14432</v>
          </cell>
        </row>
        <row r="75">
          <cell r="A75">
            <v>3239</v>
          </cell>
          <cell r="B75" t="str">
            <v>GA</v>
          </cell>
          <cell r="C75">
            <v>-85005.3</v>
          </cell>
          <cell r="D75">
            <v>12741.19</v>
          </cell>
          <cell r="E75">
            <v>-22283.8</v>
          </cell>
          <cell r="F75">
            <v>140143.39000000001</v>
          </cell>
          <cell r="G75">
            <v>-1762.33</v>
          </cell>
          <cell r="H75">
            <v>-175016.55</v>
          </cell>
          <cell r="P75">
            <v>-131183.39999999997</v>
          </cell>
        </row>
        <row r="76">
          <cell r="A76">
            <v>3241</v>
          </cell>
          <cell r="B76" t="str">
            <v>Engy</v>
          </cell>
          <cell r="P76">
            <v>0</v>
          </cell>
          <cell r="R76">
            <v>11791.52</v>
          </cell>
        </row>
        <row r="77">
          <cell r="A77">
            <v>3243</v>
          </cell>
          <cell r="B77" t="str">
            <v>WMS</v>
          </cell>
          <cell r="P77">
            <v>0</v>
          </cell>
          <cell r="R77">
            <v>724.55</v>
          </cell>
        </row>
        <row r="78">
          <cell r="A78">
            <v>3244</v>
          </cell>
          <cell r="B78" t="str">
            <v>TNS</v>
          </cell>
          <cell r="C78">
            <v>0</v>
          </cell>
          <cell r="D78">
            <v>0</v>
          </cell>
          <cell r="E78">
            <v>0</v>
          </cell>
          <cell r="F78">
            <v>0</v>
          </cell>
          <cell r="P78">
            <v>0</v>
          </cell>
        </row>
        <row r="79">
          <cell r="A79">
            <v>3245</v>
          </cell>
          <cell r="B79" t="str">
            <v>TC</v>
          </cell>
          <cell r="C79">
            <v>0</v>
          </cell>
          <cell r="D79">
            <v>0</v>
          </cell>
          <cell r="E79">
            <v>0</v>
          </cell>
          <cell r="F79">
            <v>0</v>
          </cell>
          <cell r="P79">
            <v>0</v>
          </cell>
        </row>
        <row r="80">
          <cell r="A80">
            <v>3246</v>
          </cell>
          <cell r="B80" t="str">
            <v>RRA</v>
          </cell>
          <cell r="P80">
            <v>0</v>
          </cell>
        </row>
        <row r="81">
          <cell r="A81">
            <v>3248</v>
          </cell>
          <cell r="B81" t="str">
            <v>GA</v>
          </cell>
          <cell r="P81">
            <v>0</v>
          </cell>
        </row>
        <row r="82">
          <cell r="A82">
            <v>3258</v>
          </cell>
          <cell r="B82" t="str">
            <v>GA</v>
          </cell>
          <cell r="C82">
            <v>48580.26</v>
          </cell>
          <cell r="D82">
            <v>37359.019999999997</v>
          </cell>
          <cell r="E82">
            <v>34196.639999999999</v>
          </cell>
          <cell r="F82">
            <v>27117.279999999999</v>
          </cell>
          <cell r="G82">
            <v>40048.36</v>
          </cell>
          <cell r="H82">
            <v>26805.13</v>
          </cell>
          <cell r="P82">
            <v>214106.69</v>
          </cell>
        </row>
        <row r="83">
          <cell r="A83">
            <v>3268</v>
          </cell>
          <cell r="B83" t="str">
            <v>GA</v>
          </cell>
          <cell r="C83">
            <v>14.11</v>
          </cell>
          <cell r="D83">
            <v>11.71</v>
          </cell>
          <cell r="E83">
            <v>1.19</v>
          </cell>
          <cell r="F83">
            <v>10.96</v>
          </cell>
          <cell r="G83">
            <v>1.58</v>
          </cell>
          <cell r="H83">
            <v>12.35</v>
          </cell>
          <cell r="P83">
            <v>51.9</v>
          </cell>
          <cell r="Q83">
            <v>10.96</v>
          </cell>
          <cell r="R83">
            <v>103.95</v>
          </cell>
        </row>
        <row r="84">
          <cell r="A84">
            <v>3278</v>
          </cell>
          <cell r="B84" t="str">
            <v>GA</v>
          </cell>
          <cell r="C84">
            <v>98.36</v>
          </cell>
          <cell r="D84">
            <v>77.64</v>
          </cell>
          <cell r="E84">
            <v>84.89</v>
          </cell>
          <cell r="F84">
            <v>68.09</v>
          </cell>
          <cell r="G84">
            <v>118.29</v>
          </cell>
          <cell r="H84">
            <v>87.02</v>
          </cell>
          <cell r="P84">
            <v>534.29000000000008</v>
          </cell>
        </row>
        <row r="85">
          <cell r="P85">
            <v>0</v>
          </cell>
          <cell r="Q85">
            <v>28229.72</v>
          </cell>
        </row>
        <row r="86">
          <cell r="A86">
            <v>3908</v>
          </cell>
          <cell r="B86" t="str">
            <v>WAP to Retailers</v>
          </cell>
          <cell r="C86">
            <v>1038336.75</v>
          </cell>
          <cell r="D86">
            <v>1012648.69</v>
          </cell>
          <cell r="E86">
            <v>1057814.22</v>
          </cell>
          <cell r="F86">
            <v>758398.37</v>
          </cell>
          <cell r="G86">
            <v>798100.35</v>
          </cell>
          <cell r="H86">
            <v>1176671.5</v>
          </cell>
          <cell r="P86">
            <v>5841969.8799999999</v>
          </cell>
        </row>
        <row r="87">
          <cell r="P87">
            <v>0</v>
          </cell>
        </row>
        <row r="88">
          <cell r="C88">
            <v>10579693.859999998</v>
          </cell>
          <cell r="D88">
            <v>9938935.8000000007</v>
          </cell>
          <cell r="E88">
            <v>11004668.41</v>
          </cell>
          <cell r="F88">
            <v>9161337.0599999968</v>
          </cell>
          <cell r="G88">
            <v>10187444.600000001</v>
          </cell>
          <cell r="H88">
            <v>11084352.119999999</v>
          </cell>
          <cell r="I88">
            <v>0</v>
          </cell>
          <cell r="J88">
            <v>0</v>
          </cell>
          <cell r="K88">
            <v>0</v>
          </cell>
          <cell r="L88">
            <v>0</v>
          </cell>
          <cell r="M88">
            <v>0</v>
          </cell>
          <cell r="N88">
            <v>0</v>
          </cell>
          <cell r="O88">
            <v>0</v>
          </cell>
          <cell r="P88">
            <v>61956431.849999994</v>
          </cell>
          <cell r="Q88">
            <v>103862030</v>
          </cell>
        </row>
      </sheetData>
      <sheetData sheetId="5">
        <row r="27">
          <cell r="C27">
            <v>7338822.2700000005</v>
          </cell>
          <cell r="D27">
            <v>6572981.1800000006</v>
          </cell>
          <cell r="E27">
            <v>6787132.7800000003</v>
          </cell>
          <cell r="F27">
            <v>5379805.2699999996</v>
          </cell>
          <cell r="G27">
            <v>6999735.3600000003</v>
          </cell>
          <cell r="H27">
            <v>7207919.6799999997</v>
          </cell>
          <cell r="I27">
            <v>0</v>
          </cell>
          <cell r="J27">
            <v>0</v>
          </cell>
          <cell r="K27">
            <v>0</v>
          </cell>
          <cell r="L27">
            <v>0</v>
          </cell>
          <cell r="M27">
            <v>0</v>
          </cell>
          <cell r="N27">
            <v>0</v>
          </cell>
        </row>
        <row r="28">
          <cell r="C28">
            <v>2232654.91</v>
          </cell>
          <cell r="D28">
            <v>550596.99</v>
          </cell>
          <cell r="E28">
            <v>3333728.52</v>
          </cell>
          <cell r="F28">
            <v>1580011.61</v>
          </cell>
          <cell r="G28">
            <v>1649797.03</v>
          </cell>
          <cell r="H28">
            <v>1092653.96</v>
          </cell>
          <cell r="I28">
            <v>0</v>
          </cell>
          <cell r="J28">
            <v>0</v>
          </cell>
          <cell r="K28">
            <v>0</v>
          </cell>
          <cell r="L28">
            <v>0</v>
          </cell>
          <cell r="M28">
            <v>0</v>
          </cell>
          <cell r="N28">
            <v>0</v>
          </cell>
        </row>
        <row r="29">
          <cell r="C29">
            <v>562487.6</v>
          </cell>
          <cell r="D29">
            <v>456864.07999999996</v>
          </cell>
          <cell r="E29">
            <v>500113.49</v>
          </cell>
          <cell r="F29">
            <v>533392.16</v>
          </cell>
          <cell r="G29">
            <v>467894.41</v>
          </cell>
          <cell r="H29">
            <v>593501.81999999995</v>
          </cell>
          <cell r="I29">
            <v>0</v>
          </cell>
          <cell r="J29">
            <v>0</v>
          </cell>
          <cell r="K29">
            <v>0</v>
          </cell>
          <cell r="L29">
            <v>0</v>
          </cell>
          <cell r="M29">
            <v>0</v>
          </cell>
          <cell r="N29">
            <v>0</v>
          </cell>
        </row>
        <row r="30">
          <cell r="C30">
            <v>693887.25</v>
          </cell>
          <cell r="D30">
            <v>737651.77</v>
          </cell>
          <cell r="E30">
            <v>660798.89</v>
          </cell>
          <cell r="F30">
            <v>614697.54</v>
          </cell>
          <cell r="G30">
            <v>863411.49</v>
          </cell>
          <cell r="H30">
            <v>907849.01</v>
          </cell>
          <cell r="I30">
            <v>0</v>
          </cell>
          <cell r="J30">
            <v>0</v>
          </cell>
          <cell r="K30">
            <v>0</v>
          </cell>
          <cell r="L30">
            <v>0</v>
          </cell>
          <cell r="M30">
            <v>0</v>
          </cell>
          <cell r="N30">
            <v>0</v>
          </cell>
        </row>
        <row r="31">
          <cell r="C31">
            <v>559804.56000000006</v>
          </cell>
          <cell r="D31">
            <v>663818.09000000008</v>
          </cell>
          <cell r="E31">
            <v>531648.47</v>
          </cell>
          <cell r="F31">
            <v>510029.03</v>
          </cell>
          <cell r="G31">
            <v>726359.40999999992</v>
          </cell>
          <cell r="H31">
            <v>712951.98</v>
          </cell>
          <cell r="I31">
            <v>0</v>
          </cell>
          <cell r="J31">
            <v>0</v>
          </cell>
          <cell r="K31">
            <v>0</v>
          </cell>
          <cell r="L31">
            <v>0</v>
          </cell>
          <cell r="M31">
            <v>0</v>
          </cell>
          <cell r="N31">
            <v>0</v>
          </cell>
        </row>
        <row r="32">
          <cell r="C32">
            <v>179992.11</v>
          </cell>
          <cell r="D32">
            <v>140926.39000000001</v>
          </cell>
          <cell r="E32">
            <v>184787.62</v>
          </cell>
          <cell r="F32">
            <v>146748.38</v>
          </cell>
          <cell r="G32">
            <v>162709.92000000001</v>
          </cell>
          <cell r="H32">
            <v>186129.8</v>
          </cell>
          <cell r="I32">
            <v>0</v>
          </cell>
          <cell r="J32">
            <v>0</v>
          </cell>
          <cell r="K32">
            <v>0</v>
          </cell>
          <cell r="L32">
            <v>0</v>
          </cell>
          <cell r="M32">
            <v>0</v>
          </cell>
          <cell r="N32">
            <v>0</v>
          </cell>
        </row>
        <row r="33">
          <cell r="C33">
            <v>20314.990000000002</v>
          </cell>
          <cell r="D33">
            <v>24919.8</v>
          </cell>
          <cell r="E33">
            <v>23005.919999999998</v>
          </cell>
          <cell r="F33">
            <v>22074.98</v>
          </cell>
          <cell r="G33">
            <v>37024.71</v>
          </cell>
          <cell r="H33">
            <v>46215.65</v>
          </cell>
          <cell r="I33">
            <v>0</v>
          </cell>
          <cell r="J33">
            <v>0</v>
          </cell>
          <cell r="K33">
            <v>0</v>
          </cell>
          <cell r="L33">
            <v>0</v>
          </cell>
          <cell r="M33">
            <v>0</v>
          </cell>
          <cell r="N33">
            <v>0</v>
          </cell>
        </row>
      </sheetData>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ROE Oct 2006"/>
      <sheetName val="ROE Nov 2006"/>
      <sheetName val="ROE Dec 2006"/>
      <sheetName val="ROE Jan 2007"/>
      <sheetName val="ROE Feb 2007"/>
      <sheetName val="ROE Mar 2007"/>
      <sheetName val="ROE April 2007"/>
      <sheetName val="ROE May 2007"/>
      <sheetName val="ROE June 2007"/>
      <sheetName val="ROE July 2007"/>
      <sheetName val="ROE August 2007"/>
      <sheetName val="ROE Sept 2007"/>
      <sheetName val="ROE Oct 2007"/>
      <sheetName val="ROE Nov 2007"/>
      <sheetName val="ROE Dec 2007"/>
      <sheetName val="ROE Jan 2008"/>
      <sheetName val="Debt Rates Jan 2008"/>
      <sheetName val="ROE Feb 2008"/>
      <sheetName val="ROE Mar 2008"/>
      <sheetName val="ROE Apr 2008"/>
      <sheetName val="ROE May 2008"/>
      <sheetName val="ROE Jun 2008"/>
      <sheetName val="ROE July 2008"/>
      <sheetName val="ROE Aug 2008"/>
      <sheetName val="ROE Sept 2008"/>
      <sheetName val="ROE Oct 2008"/>
      <sheetName val="ROE Nov 2008"/>
      <sheetName val="ROE Dec 2008"/>
      <sheetName val="ROE Jan 2009"/>
      <sheetName val="Debt Rates Jan 2009"/>
      <sheetName val="ROE Feb 2009"/>
      <sheetName val="ROE Mar 2009"/>
      <sheetName val="ROE Apr 2009"/>
      <sheetName val="ROE May 2009"/>
      <sheetName val="ROE Jun 2009"/>
      <sheetName val="ROE July 2009"/>
      <sheetName val="ROE Aug 2009"/>
      <sheetName val="ROE Sept 2009"/>
      <sheetName val="Debt Rates Sept 2009"/>
      <sheetName val="ST Debt Rate Aug 2009 new"/>
      <sheetName val="ROE_LT_Debt Rate Aug 2009"/>
      <sheetName val="ST Debt Rate Sept 2009 new"/>
      <sheetName val="ROE_LT_Debt Rate Sept 2009 new"/>
      <sheetName val="ROE_LT_Debt Rate Jan 2010"/>
      <sheetName val="ST Debt Rate Jan 2010"/>
      <sheetName val="ROE_LT_Debt Rate Sept 2010"/>
      <sheetName val="ST Debt Rate Sept 2010"/>
      <sheetName val="ROE_LT_Debt Rate Nov 2010"/>
      <sheetName val="ST Debt Rate Nov 2010"/>
      <sheetName val="ROE_LT_Debt Rate Jan 2011"/>
      <sheetName val="ST Debt Rate Jan 2011"/>
      <sheetName val="ROE_LT_Debt Rate Aug 2011"/>
      <sheetName val="ST Debt Rate Aug 2011"/>
      <sheetName val="ROE_LT_Debt Rate_Sep_2011"/>
      <sheetName val="ST Debt Rate Sep_2011"/>
      <sheetName val="ROE_LT_Debt Rate_Jan_2012"/>
      <sheetName val="ST Debt Rate Jan_2012"/>
      <sheetName val="ROE_LT_Debt Rate_Sept_2012"/>
      <sheetName val="ST Debt Rate Sept_2012"/>
      <sheetName val="Kok_Graph"/>
      <sheetName val="Bk_of_Cda"/>
      <sheetName val="Bloomberg"/>
      <sheetName val="Bankers_Acceptance"/>
      <sheetName val="Consensus_Forecasts"/>
      <sheetName val="Sheet2"/>
      <sheetName val="Raw Data for Graph"/>
      <sheetName val="Graphs"/>
      <sheetName val="Weekly_Bk_of_Cda"/>
      <sheetName val="Sheet1"/>
      <sheetName val="316"/>
      <sheetName val="8047"/>
      <sheetName val="28657"/>
      <sheetName val="ROE Oct 2006 (2)"/>
      <sheetName val=".csv)lookup(1)"/>
      <sheetName val="GCANBON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row r="2">
          <cell r="C2" t="str">
            <v>ROE</v>
          </cell>
        </row>
      </sheetData>
      <sheetData sheetId="61">
        <row r="11">
          <cell r="A11">
            <v>36161</v>
          </cell>
          <cell r="C11" t="str">
            <v>na</v>
          </cell>
          <cell r="E11" t="str">
            <v>na</v>
          </cell>
        </row>
        <row r="12">
          <cell r="A12">
            <v>36164</v>
          </cell>
          <cell r="C12">
            <v>4.8899999999999997</v>
          </cell>
          <cell r="E12">
            <v>5.24</v>
          </cell>
        </row>
        <row r="13">
          <cell r="A13">
            <v>36165</v>
          </cell>
          <cell r="C13">
            <v>4.9400000000000004</v>
          </cell>
          <cell r="E13">
            <v>5.29</v>
          </cell>
        </row>
        <row r="14">
          <cell r="A14">
            <v>36166</v>
          </cell>
          <cell r="C14">
            <v>4.92</v>
          </cell>
          <cell r="E14">
            <v>5.29</v>
          </cell>
        </row>
        <row r="15">
          <cell r="A15">
            <v>36167</v>
          </cell>
          <cell r="C15">
            <v>4.95</v>
          </cell>
          <cell r="E15">
            <v>5.31</v>
          </cell>
        </row>
        <row r="16">
          <cell r="A16">
            <v>36168</v>
          </cell>
          <cell r="C16">
            <v>5.0199999999999996</v>
          </cell>
          <cell r="E16">
            <v>5.35</v>
          </cell>
        </row>
        <row r="17">
          <cell r="A17">
            <v>36171</v>
          </cell>
          <cell r="C17">
            <v>5.0599999999999996</v>
          </cell>
          <cell r="E17">
            <v>5.39</v>
          </cell>
        </row>
        <row r="18">
          <cell r="A18">
            <v>36172</v>
          </cell>
          <cell r="C18">
            <v>5.01</v>
          </cell>
          <cell r="E18">
            <v>5.36</v>
          </cell>
        </row>
        <row r="19">
          <cell r="A19">
            <v>36173</v>
          </cell>
          <cell r="C19">
            <v>4.9400000000000004</v>
          </cell>
          <cell r="E19">
            <v>5.3</v>
          </cell>
        </row>
        <row r="20">
          <cell r="A20">
            <v>36174</v>
          </cell>
          <cell r="C20">
            <v>4.92</v>
          </cell>
          <cell r="E20">
            <v>5.28</v>
          </cell>
        </row>
        <row r="21">
          <cell r="A21">
            <v>36175</v>
          </cell>
          <cell r="C21">
            <v>4.9400000000000004</v>
          </cell>
          <cell r="E21">
            <v>5.28</v>
          </cell>
        </row>
        <row r="22">
          <cell r="A22">
            <v>36178</v>
          </cell>
          <cell r="C22">
            <v>4.96</v>
          </cell>
          <cell r="E22">
            <v>5.29</v>
          </cell>
        </row>
        <row r="23">
          <cell r="A23">
            <v>36179</v>
          </cell>
          <cell r="C23">
            <v>4.99</v>
          </cell>
          <cell r="E23">
            <v>5.32</v>
          </cell>
        </row>
        <row r="24">
          <cell r="A24">
            <v>36180</v>
          </cell>
          <cell r="C24">
            <v>5.01</v>
          </cell>
          <cell r="E24">
            <v>5.32</v>
          </cell>
        </row>
        <row r="25">
          <cell r="A25">
            <v>36181</v>
          </cell>
          <cell r="C25">
            <v>4.96</v>
          </cell>
          <cell r="E25">
            <v>5.3</v>
          </cell>
        </row>
        <row r="26">
          <cell r="A26">
            <v>36182</v>
          </cell>
          <cell r="C26">
            <v>4.92</v>
          </cell>
          <cell r="E26">
            <v>5.26</v>
          </cell>
        </row>
        <row r="27">
          <cell r="A27">
            <v>36185</v>
          </cell>
          <cell r="C27">
            <v>4.91</v>
          </cell>
          <cell r="E27">
            <v>5.25</v>
          </cell>
        </row>
        <row r="28">
          <cell r="A28">
            <v>36186</v>
          </cell>
          <cell r="C28">
            <v>4.92</v>
          </cell>
          <cell r="E28">
            <v>5.25</v>
          </cell>
        </row>
        <row r="29">
          <cell r="A29">
            <v>36187</v>
          </cell>
          <cell r="C29">
            <v>4.8899999999999997</v>
          </cell>
          <cell r="E29">
            <v>5.23</v>
          </cell>
        </row>
        <row r="30">
          <cell r="A30">
            <v>36188</v>
          </cell>
          <cell r="C30">
            <v>4.9000000000000004</v>
          </cell>
          <cell r="E30">
            <v>5.24</v>
          </cell>
        </row>
        <row r="31">
          <cell r="A31">
            <v>36189</v>
          </cell>
          <cell r="C31">
            <v>4.88</v>
          </cell>
          <cell r="E31">
            <v>5.21</v>
          </cell>
        </row>
        <row r="32">
          <cell r="A32">
            <v>36192</v>
          </cell>
          <cell r="C32">
            <v>4.96</v>
          </cell>
          <cell r="E32">
            <v>5.28</v>
          </cell>
        </row>
        <row r="33">
          <cell r="A33">
            <v>36193</v>
          </cell>
          <cell r="C33">
            <v>5.01</v>
          </cell>
          <cell r="E33">
            <v>5.32</v>
          </cell>
        </row>
        <row r="34">
          <cell r="A34">
            <v>36194</v>
          </cell>
          <cell r="C34">
            <v>5.04</v>
          </cell>
          <cell r="E34">
            <v>5.34</v>
          </cell>
        </row>
        <row r="35">
          <cell r="A35">
            <v>36195</v>
          </cell>
          <cell r="C35">
            <v>5.05</v>
          </cell>
          <cell r="E35">
            <v>5.35</v>
          </cell>
        </row>
        <row r="36">
          <cell r="A36">
            <v>36196</v>
          </cell>
          <cell r="C36">
            <v>5.08</v>
          </cell>
          <cell r="E36">
            <v>5.35</v>
          </cell>
        </row>
        <row r="37">
          <cell r="A37">
            <v>36199</v>
          </cell>
          <cell r="C37">
            <v>5.0599999999999996</v>
          </cell>
          <cell r="E37">
            <v>5.34</v>
          </cell>
        </row>
        <row r="38">
          <cell r="A38">
            <v>36200</v>
          </cell>
          <cell r="C38">
            <v>5.04</v>
          </cell>
          <cell r="E38">
            <v>5.32</v>
          </cell>
        </row>
        <row r="39">
          <cell r="A39">
            <v>36201</v>
          </cell>
          <cell r="C39">
            <v>5.0599999999999996</v>
          </cell>
          <cell r="E39">
            <v>5.34</v>
          </cell>
        </row>
        <row r="40">
          <cell r="A40">
            <v>36202</v>
          </cell>
          <cell r="C40">
            <v>5.04</v>
          </cell>
          <cell r="E40">
            <v>5.32</v>
          </cell>
        </row>
        <row r="41">
          <cell r="A41">
            <v>36203</v>
          </cell>
          <cell r="C41">
            <v>5.14</v>
          </cell>
          <cell r="E41">
            <v>5.39</v>
          </cell>
        </row>
        <row r="42">
          <cell r="A42">
            <v>36206</v>
          </cell>
          <cell r="C42">
            <v>5.15</v>
          </cell>
          <cell r="E42">
            <v>5.39</v>
          </cell>
        </row>
        <row r="43">
          <cell r="A43">
            <v>36207</v>
          </cell>
          <cell r="C43">
            <v>5.14</v>
          </cell>
          <cell r="E43">
            <v>5.35</v>
          </cell>
        </row>
        <row r="44">
          <cell r="A44">
            <v>36208</v>
          </cell>
          <cell r="C44">
            <v>5.12</v>
          </cell>
          <cell r="E44">
            <v>5.35</v>
          </cell>
        </row>
        <row r="45">
          <cell r="A45">
            <v>36209</v>
          </cell>
          <cell r="C45">
            <v>5.15</v>
          </cell>
          <cell r="E45">
            <v>5.37</v>
          </cell>
        </row>
        <row r="46">
          <cell r="A46">
            <v>36210</v>
          </cell>
          <cell r="C46">
            <v>5.15</v>
          </cell>
          <cell r="E46">
            <v>5.38</v>
          </cell>
        </row>
        <row r="47">
          <cell r="A47">
            <v>36213</v>
          </cell>
          <cell r="C47">
            <v>5.13</v>
          </cell>
          <cell r="E47">
            <v>5.36</v>
          </cell>
        </row>
        <row r="48">
          <cell r="A48">
            <v>36214</v>
          </cell>
          <cell r="C48">
            <v>5.18</v>
          </cell>
          <cell r="E48">
            <v>5.38</v>
          </cell>
        </row>
        <row r="49">
          <cell r="A49">
            <v>36215</v>
          </cell>
          <cell r="C49">
            <v>5.26</v>
          </cell>
          <cell r="E49">
            <v>5.43</v>
          </cell>
        </row>
        <row r="50">
          <cell r="A50">
            <v>36216</v>
          </cell>
          <cell r="C50">
            <v>5.36</v>
          </cell>
          <cell r="E50">
            <v>5.51</v>
          </cell>
        </row>
        <row r="51">
          <cell r="A51">
            <v>36217</v>
          </cell>
          <cell r="C51">
            <v>5.36</v>
          </cell>
          <cell r="E51">
            <v>5.49</v>
          </cell>
        </row>
        <row r="52">
          <cell r="A52">
            <v>36220</v>
          </cell>
          <cell r="C52">
            <v>5.42</v>
          </cell>
          <cell r="E52">
            <v>5.54</v>
          </cell>
        </row>
        <row r="53">
          <cell r="A53">
            <v>36221</v>
          </cell>
          <cell r="C53">
            <v>5.34</v>
          </cell>
          <cell r="E53">
            <v>5.5</v>
          </cell>
        </row>
        <row r="54">
          <cell r="A54">
            <v>36222</v>
          </cell>
          <cell r="C54">
            <v>5.38</v>
          </cell>
          <cell r="E54">
            <v>5.54</v>
          </cell>
        </row>
        <row r="55">
          <cell r="A55">
            <v>36223</v>
          </cell>
          <cell r="C55">
            <v>5.4</v>
          </cell>
          <cell r="E55">
            <v>5.57</v>
          </cell>
        </row>
        <row r="56">
          <cell r="A56">
            <v>36224</v>
          </cell>
          <cell r="C56">
            <v>5.33</v>
          </cell>
          <cell r="E56">
            <v>5.5</v>
          </cell>
        </row>
        <row r="57">
          <cell r="A57">
            <v>36227</v>
          </cell>
          <cell r="C57">
            <v>5.33</v>
          </cell>
          <cell r="E57">
            <v>5.5</v>
          </cell>
        </row>
        <row r="58">
          <cell r="A58">
            <v>36228</v>
          </cell>
          <cell r="C58">
            <v>5.25</v>
          </cell>
          <cell r="E58">
            <v>5.45</v>
          </cell>
        </row>
        <row r="59">
          <cell r="A59">
            <v>36229</v>
          </cell>
          <cell r="C59">
            <v>5.25</v>
          </cell>
          <cell r="E59">
            <v>5.45</v>
          </cell>
        </row>
        <row r="60">
          <cell r="A60">
            <v>36230</v>
          </cell>
          <cell r="C60">
            <v>5.24</v>
          </cell>
          <cell r="E60">
            <v>5.45</v>
          </cell>
        </row>
        <row r="61">
          <cell r="A61">
            <v>36231</v>
          </cell>
          <cell r="C61">
            <v>5.16</v>
          </cell>
          <cell r="E61">
            <v>5.42</v>
          </cell>
        </row>
        <row r="62">
          <cell r="A62">
            <v>36234</v>
          </cell>
          <cell r="C62">
            <v>5.14</v>
          </cell>
          <cell r="E62">
            <v>5.4</v>
          </cell>
        </row>
        <row r="63">
          <cell r="A63">
            <v>36235</v>
          </cell>
          <cell r="C63">
            <v>5.15</v>
          </cell>
          <cell r="E63">
            <v>5.41</v>
          </cell>
        </row>
        <row r="64">
          <cell r="A64">
            <v>36236</v>
          </cell>
          <cell r="C64">
            <v>5.2</v>
          </cell>
          <cell r="E64">
            <v>5.44</v>
          </cell>
        </row>
        <row r="65">
          <cell r="A65">
            <v>36237</v>
          </cell>
          <cell r="C65">
            <v>5.18</v>
          </cell>
          <cell r="E65">
            <v>5.42</v>
          </cell>
        </row>
        <row r="66">
          <cell r="A66">
            <v>36238</v>
          </cell>
          <cell r="C66">
            <v>5.2</v>
          </cell>
          <cell r="E66">
            <v>5.45</v>
          </cell>
        </row>
        <row r="67">
          <cell r="A67">
            <v>36241</v>
          </cell>
          <cell r="C67">
            <v>5.24</v>
          </cell>
          <cell r="E67">
            <v>5.47</v>
          </cell>
        </row>
        <row r="68">
          <cell r="A68">
            <v>36242</v>
          </cell>
          <cell r="C68">
            <v>5.17</v>
          </cell>
          <cell r="E68">
            <v>5.44</v>
          </cell>
        </row>
        <row r="69">
          <cell r="A69">
            <v>36243</v>
          </cell>
          <cell r="C69">
            <v>5.12</v>
          </cell>
          <cell r="E69">
            <v>5.41</v>
          </cell>
        </row>
        <row r="70">
          <cell r="A70">
            <v>36244</v>
          </cell>
          <cell r="C70">
            <v>5.15</v>
          </cell>
          <cell r="E70">
            <v>5.43</v>
          </cell>
        </row>
        <row r="71">
          <cell r="A71">
            <v>36245</v>
          </cell>
          <cell r="C71">
            <v>5.13</v>
          </cell>
          <cell r="E71">
            <v>5.43</v>
          </cell>
        </row>
        <row r="72">
          <cell r="A72">
            <v>36248</v>
          </cell>
          <cell r="C72">
            <v>5.14</v>
          </cell>
          <cell r="E72">
            <v>5.43</v>
          </cell>
        </row>
        <row r="73">
          <cell r="A73">
            <v>36249</v>
          </cell>
          <cell r="C73">
            <v>5.0999999999999996</v>
          </cell>
          <cell r="E73">
            <v>5.39</v>
          </cell>
        </row>
        <row r="74">
          <cell r="A74">
            <v>36250</v>
          </cell>
          <cell r="C74">
            <v>5.05</v>
          </cell>
          <cell r="E74">
            <v>5.36</v>
          </cell>
        </row>
        <row r="75">
          <cell r="A75">
            <v>36251</v>
          </cell>
          <cell r="C75">
            <v>5.0599999999999996</v>
          </cell>
          <cell r="E75">
            <v>5.37</v>
          </cell>
        </row>
        <row r="76">
          <cell r="A76">
            <v>36252</v>
          </cell>
          <cell r="C76" t="str">
            <v>na</v>
          </cell>
          <cell r="E76" t="str">
            <v>na</v>
          </cell>
        </row>
        <row r="77">
          <cell r="A77">
            <v>36255</v>
          </cell>
          <cell r="C77">
            <v>4.9800000000000004</v>
          </cell>
          <cell r="E77">
            <v>5.32</v>
          </cell>
        </row>
        <row r="78">
          <cell r="A78">
            <v>36256</v>
          </cell>
          <cell r="C78">
            <v>4.9400000000000004</v>
          </cell>
          <cell r="E78">
            <v>5.28</v>
          </cell>
        </row>
        <row r="79">
          <cell r="A79">
            <v>36257</v>
          </cell>
          <cell r="C79">
            <v>4.99</v>
          </cell>
          <cell r="E79">
            <v>5.32</v>
          </cell>
        </row>
        <row r="80">
          <cell r="A80">
            <v>36258</v>
          </cell>
          <cell r="C80">
            <v>4.8899999999999997</v>
          </cell>
          <cell r="E80">
            <v>5.25</v>
          </cell>
        </row>
        <row r="81">
          <cell r="A81">
            <v>36259</v>
          </cell>
          <cell r="C81">
            <v>4.93</v>
          </cell>
          <cell r="E81">
            <v>5.29</v>
          </cell>
        </row>
        <row r="82">
          <cell r="A82">
            <v>36262</v>
          </cell>
          <cell r="C82">
            <v>4.8899999999999997</v>
          </cell>
          <cell r="E82">
            <v>5.25</v>
          </cell>
        </row>
        <row r="83">
          <cell r="A83">
            <v>36263</v>
          </cell>
          <cell r="C83">
            <v>4.9000000000000004</v>
          </cell>
          <cell r="E83">
            <v>5.27</v>
          </cell>
        </row>
        <row r="84">
          <cell r="A84">
            <v>36264</v>
          </cell>
          <cell r="C84">
            <v>4.92</v>
          </cell>
          <cell r="E84">
            <v>5.28</v>
          </cell>
        </row>
        <row r="85">
          <cell r="A85">
            <v>36265</v>
          </cell>
          <cell r="C85">
            <v>4.95</v>
          </cell>
          <cell r="E85">
            <v>5.3</v>
          </cell>
        </row>
        <row r="86">
          <cell r="A86">
            <v>36266</v>
          </cell>
          <cell r="C86">
            <v>5.01</v>
          </cell>
          <cell r="E86">
            <v>5.36</v>
          </cell>
        </row>
        <row r="87">
          <cell r="A87">
            <v>36269</v>
          </cell>
          <cell r="C87">
            <v>5.01</v>
          </cell>
          <cell r="E87">
            <v>5.36</v>
          </cell>
        </row>
        <row r="88">
          <cell r="A88">
            <v>36270</v>
          </cell>
          <cell r="C88">
            <v>5.05</v>
          </cell>
          <cell r="E88">
            <v>5.38</v>
          </cell>
        </row>
        <row r="89">
          <cell r="A89">
            <v>36271</v>
          </cell>
          <cell r="C89">
            <v>5.07</v>
          </cell>
          <cell r="E89">
            <v>5.39</v>
          </cell>
        </row>
        <row r="90">
          <cell r="A90">
            <v>36272</v>
          </cell>
          <cell r="C90">
            <v>5.16</v>
          </cell>
          <cell r="E90">
            <v>5.47</v>
          </cell>
        </row>
        <row r="91">
          <cell r="A91">
            <v>36273</v>
          </cell>
          <cell r="C91">
            <v>5.16</v>
          </cell>
          <cell r="E91">
            <v>5.47</v>
          </cell>
        </row>
        <row r="92">
          <cell r="A92">
            <v>36276</v>
          </cell>
          <cell r="C92">
            <v>5.18</v>
          </cell>
          <cell r="E92">
            <v>5.48</v>
          </cell>
        </row>
        <row r="93">
          <cell r="A93">
            <v>36277</v>
          </cell>
          <cell r="C93">
            <v>5.15</v>
          </cell>
          <cell r="E93">
            <v>5.43</v>
          </cell>
        </row>
        <row r="94">
          <cell r="A94">
            <v>36278</v>
          </cell>
          <cell r="C94">
            <v>5.14</v>
          </cell>
          <cell r="E94">
            <v>5.41</v>
          </cell>
        </row>
        <row r="95">
          <cell r="A95">
            <v>36279</v>
          </cell>
          <cell r="C95">
            <v>5.08</v>
          </cell>
          <cell r="E95">
            <v>5.37</v>
          </cell>
        </row>
        <row r="96">
          <cell r="A96">
            <v>36280</v>
          </cell>
          <cell r="C96">
            <v>5.16</v>
          </cell>
          <cell r="E96">
            <v>5.44</v>
          </cell>
        </row>
        <row r="97">
          <cell r="A97">
            <v>36283</v>
          </cell>
          <cell r="C97">
            <v>5.2</v>
          </cell>
          <cell r="E97">
            <v>5.47</v>
          </cell>
        </row>
        <row r="98">
          <cell r="A98">
            <v>36284</v>
          </cell>
          <cell r="C98">
            <v>5.17</v>
          </cell>
          <cell r="E98">
            <v>5.47</v>
          </cell>
        </row>
        <row r="99">
          <cell r="A99">
            <v>36285</v>
          </cell>
          <cell r="C99">
            <v>5.19</v>
          </cell>
          <cell r="E99">
            <v>5.51</v>
          </cell>
        </row>
        <row r="100">
          <cell r="A100">
            <v>36286</v>
          </cell>
          <cell r="C100">
            <v>5.3</v>
          </cell>
          <cell r="E100">
            <v>5.59</v>
          </cell>
        </row>
        <row r="101">
          <cell r="A101">
            <v>36287</v>
          </cell>
          <cell r="C101">
            <v>5.34</v>
          </cell>
          <cell r="E101">
            <v>5.61</v>
          </cell>
        </row>
        <row r="102">
          <cell r="A102">
            <v>36290</v>
          </cell>
          <cell r="C102">
            <v>5.35</v>
          </cell>
          <cell r="E102">
            <v>5.62</v>
          </cell>
        </row>
        <row r="103">
          <cell r="A103">
            <v>36291</v>
          </cell>
          <cell r="C103">
            <v>5.35</v>
          </cell>
          <cell r="E103">
            <v>5.62</v>
          </cell>
        </row>
        <row r="104">
          <cell r="A104">
            <v>36292</v>
          </cell>
          <cell r="C104">
            <v>5.32</v>
          </cell>
          <cell r="E104">
            <v>5.6</v>
          </cell>
        </row>
        <row r="105">
          <cell r="A105">
            <v>36293</v>
          </cell>
          <cell r="C105">
            <v>5.26</v>
          </cell>
          <cell r="E105">
            <v>5.54</v>
          </cell>
        </row>
        <row r="106">
          <cell r="A106">
            <v>36294</v>
          </cell>
          <cell r="C106">
            <v>5.45</v>
          </cell>
          <cell r="E106">
            <v>5.67</v>
          </cell>
        </row>
        <row r="107">
          <cell r="A107">
            <v>36297</v>
          </cell>
          <cell r="C107">
            <v>5.45</v>
          </cell>
          <cell r="E107">
            <v>5.66</v>
          </cell>
        </row>
        <row r="108">
          <cell r="A108">
            <v>36298</v>
          </cell>
          <cell r="C108">
            <v>5.43</v>
          </cell>
          <cell r="E108">
            <v>5.61</v>
          </cell>
        </row>
        <row r="109">
          <cell r="A109">
            <v>36299</v>
          </cell>
          <cell r="C109">
            <v>5.39</v>
          </cell>
          <cell r="E109">
            <v>5.58</v>
          </cell>
        </row>
        <row r="110">
          <cell r="A110">
            <v>36300</v>
          </cell>
          <cell r="C110">
            <v>5.42</v>
          </cell>
          <cell r="E110">
            <v>5.59</v>
          </cell>
        </row>
        <row r="111">
          <cell r="A111">
            <v>36301</v>
          </cell>
          <cell r="C111">
            <v>5.43</v>
          </cell>
          <cell r="E111">
            <v>5.59</v>
          </cell>
        </row>
        <row r="112">
          <cell r="A112">
            <v>36304</v>
          </cell>
          <cell r="C112" t="str">
            <v>na</v>
          </cell>
          <cell r="E112" t="str">
            <v>na</v>
          </cell>
        </row>
        <row r="113">
          <cell r="A113">
            <v>36305</v>
          </cell>
          <cell r="C113">
            <v>5.43</v>
          </cell>
          <cell r="E113">
            <v>5.59</v>
          </cell>
        </row>
        <row r="114">
          <cell r="A114">
            <v>36306</v>
          </cell>
          <cell r="C114">
            <v>5.42</v>
          </cell>
          <cell r="E114">
            <v>5.58</v>
          </cell>
        </row>
        <row r="115">
          <cell r="A115">
            <v>36307</v>
          </cell>
          <cell r="C115">
            <v>5.47</v>
          </cell>
          <cell r="E115">
            <v>5.59</v>
          </cell>
        </row>
        <row r="116">
          <cell r="A116">
            <v>36308</v>
          </cell>
          <cell r="C116">
            <v>5.43</v>
          </cell>
          <cell r="E116">
            <v>5.56</v>
          </cell>
        </row>
        <row r="117">
          <cell r="A117">
            <v>36311</v>
          </cell>
          <cell r="C117">
            <v>5.39</v>
          </cell>
          <cell r="E117">
            <v>5.53</v>
          </cell>
        </row>
        <row r="118">
          <cell r="A118">
            <v>36312</v>
          </cell>
          <cell r="C118">
            <v>5.55</v>
          </cell>
          <cell r="E118">
            <v>5.64</v>
          </cell>
        </row>
        <row r="119">
          <cell r="A119">
            <v>36313</v>
          </cell>
          <cell r="C119">
            <v>5.51</v>
          </cell>
          <cell r="E119">
            <v>5.62</v>
          </cell>
        </row>
        <row r="120">
          <cell r="A120">
            <v>36314</v>
          </cell>
          <cell r="C120">
            <v>5.55</v>
          </cell>
          <cell r="E120">
            <v>5.66</v>
          </cell>
        </row>
        <row r="121">
          <cell r="A121">
            <v>36315</v>
          </cell>
          <cell r="C121">
            <v>5.56</v>
          </cell>
          <cell r="E121">
            <v>5.68</v>
          </cell>
        </row>
        <row r="122">
          <cell r="A122">
            <v>36318</v>
          </cell>
          <cell r="C122">
            <v>5.56</v>
          </cell>
          <cell r="E122">
            <v>5.69</v>
          </cell>
        </row>
        <row r="123">
          <cell r="A123">
            <v>36319</v>
          </cell>
          <cell r="C123">
            <v>5.62</v>
          </cell>
          <cell r="E123">
            <v>5.74</v>
          </cell>
        </row>
        <row r="124">
          <cell r="A124">
            <v>36320</v>
          </cell>
          <cell r="C124">
            <v>5.65</v>
          </cell>
          <cell r="E124">
            <v>5.75</v>
          </cell>
        </row>
        <row r="125">
          <cell r="A125">
            <v>36321</v>
          </cell>
          <cell r="C125">
            <v>5.64</v>
          </cell>
          <cell r="E125">
            <v>5.74</v>
          </cell>
        </row>
        <row r="126">
          <cell r="A126">
            <v>36322</v>
          </cell>
          <cell r="C126">
            <v>5.66</v>
          </cell>
          <cell r="E126">
            <v>5.76</v>
          </cell>
        </row>
        <row r="127">
          <cell r="A127">
            <v>36325</v>
          </cell>
          <cell r="C127">
            <v>5.67</v>
          </cell>
          <cell r="E127">
            <v>5.76</v>
          </cell>
        </row>
        <row r="128">
          <cell r="A128">
            <v>36326</v>
          </cell>
          <cell r="C128">
            <v>5.66</v>
          </cell>
          <cell r="E128">
            <v>5.76</v>
          </cell>
        </row>
        <row r="129">
          <cell r="A129">
            <v>36327</v>
          </cell>
          <cell r="C129">
            <v>5.58</v>
          </cell>
          <cell r="E129">
            <v>5.71</v>
          </cell>
        </row>
        <row r="130">
          <cell r="A130">
            <v>36328</v>
          </cell>
          <cell r="C130">
            <v>5.42</v>
          </cell>
          <cell r="E130">
            <v>5.59</v>
          </cell>
        </row>
        <row r="131">
          <cell r="A131">
            <v>36329</v>
          </cell>
          <cell r="C131">
            <v>5.46</v>
          </cell>
          <cell r="E131">
            <v>5.61</v>
          </cell>
        </row>
        <row r="132">
          <cell r="A132">
            <v>36332</v>
          </cell>
          <cell r="C132">
            <v>5.52</v>
          </cell>
          <cell r="E132">
            <v>5.67</v>
          </cell>
        </row>
        <row r="133">
          <cell r="A133">
            <v>36333</v>
          </cell>
          <cell r="C133">
            <v>5.59</v>
          </cell>
          <cell r="E133">
            <v>5.72</v>
          </cell>
        </row>
        <row r="134">
          <cell r="A134">
            <v>36334</v>
          </cell>
          <cell r="C134">
            <v>5.66</v>
          </cell>
          <cell r="E134">
            <v>5.77</v>
          </cell>
        </row>
        <row r="135">
          <cell r="A135">
            <v>36335</v>
          </cell>
          <cell r="C135">
            <v>5.67</v>
          </cell>
          <cell r="E135">
            <v>5.77</v>
          </cell>
        </row>
        <row r="136">
          <cell r="A136">
            <v>36336</v>
          </cell>
          <cell r="C136">
            <v>5.64</v>
          </cell>
          <cell r="E136">
            <v>5.75</v>
          </cell>
        </row>
        <row r="137">
          <cell r="A137">
            <v>36339</v>
          </cell>
          <cell r="C137">
            <v>5.59</v>
          </cell>
          <cell r="E137">
            <v>5.71</v>
          </cell>
        </row>
        <row r="138">
          <cell r="A138">
            <v>36340</v>
          </cell>
          <cell r="C138">
            <v>5.56</v>
          </cell>
          <cell r="E138">
            <v>5.69</v>
          </cell>
        </row>
        <row r="139">
          <cell r="A139">
            <v>36341</v>
          </cell>
          <cell r="C139">
            <v>5.46</v>
          </cell>
          <cell r="E139">
            <v>5.63</v>
          </cell>
        </row>
        <row r="140">
          <cell r="A140">
            <v>36342</v>
          </cell>
          <cell r="C140" t="str">
            <v>na</v>
          </cell>
          <cell r="E140" t="str">
            <v>na</v>
          </cell>
        </row>
        <row r="141">
          <cell r="A141">
            <v>36343</v>
          </cell>
          <cell r="C141">
            <v>5.48</v>
          </cell>
          <cell r="E141">
            <v>5.63</v>
          </cell>
        </row>
        <row r="142">
          <cell r="A142">
            <v>36346</v>
          </cell>
          <cell r="C142">
            <v>5.48</v>
          </cell>
          <cell r="E142">
            <v>5.63</v>
          </cell>
        </row>
        <row r="143">
          <cell r="A143">
            <v>36347</v>
          </cell>
          <cell r="C143">
            <v>5.52</v>
          </cell>
          <cell r="E143">
            <v>5.65</v>
          </cell>
        </row>
        <row r="144">
          <cell r="A144">
            <v>36348</v>
          </cell>
          <cell r="C144">
            <v>5.54</v>
          </cell>
          <cell r="E144">
            <v>5.66</v>
          </cell>
        </row>
        <row r="145">
          <cell r="A145">
            <v>36349</v>
          </cell>
          <cell r="C145">
            <v>5.48</v>
          </cell>
          <cell r="E145">
            <v>5.61</v>
          </cell>
        </row>
        <row r="146">
          <cell r="A146">
            <v>36350</v>
          </cell>
          <cell r="C146">
            <v>5.46</v>
          </cell>
          <cell r="E146">
            <v>5.59</v>
          </cell>
        </row>
        <row r="147">
          <cell r="A147">
            <v>36353</v>
          </cell>
          <cell r="C147">
            <v>5.39</v>
          </cell>
          <cell r="E147">
            <v>5.52</v>
          </cell>
        </row>
        <row r="148">
          <cell r="A148">
            <v>36354</v>
          </cell>
          <cell r="C148">
            <v>5.41</v>
          </cell>
          <cell r="E148">
            <v>5.53</v>
          </cell>
        </row>
        <row r="149">
          <cell r="A149">
            <v>36355</v>
          </cell>
          <cell r="C149">
            <v>5.42</v>
          </cell>
          <cell r="E149">
            <v>5.53</v>
          </cell>
        </row>
        <row r="150">
          <cell r="A150">
            <v>36356</v>
          </cell>
          <cell r="C150">
            <v>5.4</v>
          </cell>
          <cell r="E150">
            <v>5.52</v>
          </cell>
        </row>
        <row r="151">
          <cell r="A151">
            <v>36357</v>
          </cell>
          <cell r="C151">
            <v>5.33</v>
          </cell>
          <cell r="E151">
            <v>5.46</v>
          </cell>
        </row>
        <row r="152">
          <cell r="A152">
            <v>36360</v>
          </cell>
          <cell r="C152">
            <v>5.33</v>
          </cell>
          <cell r="E152">
            <v>5.46</v>
          </cell>
        </row>
        <row r="153">
          <cell r="A153">
            <v>36361</v>
          </cell>
          <cell r="C153">
            <v>5.31</v>
          </cell>
          <cell r="E153">
            <v>5.47</v>
          </cell>
        </row>
        <row r="154">
          <cell r="A154">
            <v>36362</v>
          </cell>
          <cell r="C154">
            <v>5.34</v>
          </cell>
          <cell r="E154">
            <v>5.5</v>
          </cell>
        </row>
        <row r="155">
          <cell r="A155">
            <v>36363</v>
          </cell>
          <cell r="C155">
            <v>5.46</v>
          </cell>
          <cell r="E155">
            <v>5.58</v>
          </cell>
        </row>
        <row r="156">
          <cell r="A156">
            <v>36364</v>
          </cell>
          <cell r="C156">
            <v>5.6</v>
          </cell>
          <cell r="E156">
            <v>5.71</v>
          </cell>
        </row>
        <row r="157">
          <cell r="A157">
            <v>36367</v>
          </cell>
          <cell r="C157">
            <v>5.67</v>
          </cell>
          <cell r="E157">
            <v>5.76</v>
          </cell>
        </row>
        <row r="158">
          <cell r="A158">
            <v>36368</v>
          </cell>
          <cell r="C158">
            <v>5.64</v>
          </cell>
          <cell r="E158">
            <v>5.74</v>
          </cell>
        </row>
        <row r="159">
          <cell r="A159">
            <v>36369</v>
          </cell>
          <cell r="C159">
            <v>5.62</v>
          </cell>
          <cell r="E159">
            <v>5.74</v>
          </cell>
        </row>
        <row r="160">
          <cell r="A160">
            <v>36370</v>
          </cell>
          <cell r="C160">
            <v>5.71</v>
          </cell>
          <cell r="E160">
            <v>5.82</v>
          </cell>
        </row>
        <row r="161">
          <cell r="A161">
            <v>36371</v>
          </cell>
          <cell r="C161">
            <v>5.72</v>
          </cell>
          <cell r="E161">
            <v>5.84</v>
          </cell>
        </row>
        <row r="162">
          <cell r="A162">
            <v>36374</v>
          </cell>
          <cell r="C162" t="str">
            <v>na</v>
          </cell>
          <cell r="E162" t="str">
            <v>na</v>
          </cell>
        </row>
        <row r="163">
          <cell r="A163">
            <v>36375</v>
          </cell>
          <cell r="C163">
            <v>5.72</v>
          </cell>
          <cell r="E163">
            <v>5.85</v>
          </cell>
        </row>
        <row r="164">
          <cell r="A164">
            <v>36376</v>
          </cell>
          <cell r="C164">
            <v>5.7</v>
          </cell>
          <cell r="E164">
            <v>5.83</v>
          </cell>
        </row>
        <row r="165">
          <cell r="A165">
            <v>36377</v>
          </cell>
          <cell r="C165">
            <v>5.7</v>
          </cell>
          <cell r="E165">
            <v>5.83</v>
          </cell>
        </row>
        <row r="166">
          <cell r="A166">
            <v>36378</v>
          </cell>
          <cell r="C166">
            <v>5.85</v>
          </cell>
          <cell r="E166">
            <v>5.92</v>
          </cell>
        </row>
        <row r="167">
          <cell r="A167">
            <v>36381</v>
          </cell>
          <cell r="C167">
            <v>5.96</v>
          </cell>
          <cell r="E167">
            <v>6.01</v>
          </cell>
        </row>
        <row r="168">
          <cell r="A168">
            <v>36382</v>
          </cell>
          <cell r="C168">
            <v>5.97</v>
          </cell>
          <cell r="E168">
            <v>6.03</v>
          </cell>
        </row>
        <row r="169">
          <cell r="A169">
            <v>36383</v>
          </cell>
          <cell r="C169">
            <v>5.93</v>
          </cell>
          <cell r="E169">
            <v>6.01</v>
          </cell>
        </row>
        <row r="170">
          <cell r="A170">
            <v>36384</v>
          </cell>
          <cell r="C170">
            <v>5.94</v>
          </cell>
          <cell r="E170">
            <v>6.02</v>
          </cell>
        </row>
        <row r="171">
          <cell r="A171">
            <v>36385</v>
          </cell>
          <cell r="C171">
            <v>5.83</v>
          </cell>
          <cell r="E171">
            <v>5.92</v>
          </cell>
        </row>
        <row r="172">
          <cell r="A172">
            <v>36388</v>
          </cell>
          <cell r="C172">
            <v>5.82</v>
          </cell>
          <cell r="E172">
            <v>5.91</v>
          </cell>
        </row>
        <row r="173">
          <cell r="A173">
            <v>36389</v>
          </cell>
          <cell r="C173">
            <v>5.71</v>
          </cell>
          <cell r="E173">
            <v>5.83</v>
          </cell>
        </row>
        <row r="174">
          <cell r="A174">
            <v>36390</v>
          </cell>
          <cell r="C174">
            <v>5.7</v>
          </cell>
          <cell r="E174">
            <v>5.83</v>
          </cell>
        </row>
        <row r="175">
          <cell r="A175">
            <v>36391</v>
          </cell>
          <cell r="C175">
            <v>5.74</v>
          </cell>
          <cell r="E175">
            <v>5.85</v>
          </cell>
        </row>
        <row r="176">
          <cell r="A176">
            <v>36392</v>
          </cell>
          <cell r="C176">
            <v>5.71</v>
          </cell>
          <cell r="E176">
            <v>5.82</v>
          </cell>
        </row>
        <row r="177">
          <cell r="A177">
            <v>36395</v>
          </cell>
          <cell r="C177">
            <v>5.71</v>
          </cell>
          <cell r="E177">
            <v>5.82</v>
          </cell>
        </row>
        <row r="178">
          <cell r="A178">
            <v>36396</v>
          </cell>
          <cell r="C178">
            <v>5.62</v>
          </cell>
          <cell r="E178">
            <v>5.74</v>
          </cell>
        </row>
        <row r="179">
          <cell r="A179">
            <v>36397</v>
          </cell>
          <cell r="C179">
            <v>5.55</v>
          </cell>
          <cell r="E179">
            <v>5.68</v>
          </cell>
        </row>
        <row r="180">
          <cell r="A180">
            <v>36398</v>
          </cell>
          <cell r="C180">
            <v>5.61</v>
          </cell>
          <cell r="E180">
            <v>5.71</v>
          </cell>
        </row>
        <row r="181">
          <cell r="A181">
            <v>36399</v>
          </cell>
          <cell r="C181">
            <v>5.64</v>
          </cell>
          <cell r="E181">
            <v>5.75</v>
          </cell>
        </row>
        <row r="182">
          <cell r="A182">
            <v>36402</v>
          </cell>
          <cell r="C182">
            <v>5.71</v>
          </cell>
          <cell r="E182">
            <v>5.8</v>
          </cell>
        </row>
        <row r="183">
          <cell r="A183">
            <v>36403</v>
          </cell>
          <cell r="C183">
            <v>5.75</v>
          </cell>
          <cell r="E183">
            <v>5.85</v>
          </cell>
        </row>
        <row r="184">
          <cell r="A184">
            <v>36404</v>
          </cell>
          <cell r="C184">
            <v>5.76</v>
          </cell>
          <cell r="E184">
            <v>5.86</v>
          </cell>
        </row>
        <row r="185">
          <cell r="A185">
            <v>36405</v>
          </cell>
          <cell r="C185">
            <v>5.76</v>
          </cell>
          <cell r="E185">
            <v>5.86</v>
          </cell>
        </row>
        <row r="186">
          <cell r="A186">
            <v>36406</v>
          </cell>
          <cell r="C186">
            <v>5.62</v>
          </cell>
          <cell r="E186">
            <v>5.75</v>
          </cell>
        </row>
        <row r="187">
          <cell r="A187">
            <v>36409</v>
          </cell>
          <cell r="C187" t="str">
            <v>na</v>
          </cell>
          <cell r="E187" t="str">
            <v>na</v>
          </cell>
        </row>
        <row r="188">
          <cell r="A188">
            <v>36410</v>
          </cell>
          <cell r="C188">
            <v>5.72</v>
          </cell>
          <cell r="E188">
            <v>5.82</v>
          </cell>
        </row>
        <row r="189">
          <cell r="A189">
            <v>36411</v>
          </cell>
          <cell r="C189">
            <v>5.72</v>
          </cell>
          <cell r="E189">
            <v>5.82</v>
          </cell>
        </row>
        <row r="190">
          <cell r="A190">
            <v>36412</v>
          </cell>
          <cell r="C190">
            <v>5.75</v>
          </cell>
          <cell r="E190">
            <v>5.85</v>
          </cell>
        </row>
        <row r="191">
          <cell r="A191">
            <v>36413</v>
          </cell>
          <cell r="C191">
            <v>5.72</v>
          </cell>
          <cell r="E191">
            <v>5.83</v>
          </cell>
        </row>
        <row r="192">
          <cell r="A192">
            <v>36416</v>
          </cell>
          <cell r="C192">
            <v>5.72</v>
          </cell>
          <cell r="E192">
            <v>5.84</v>
          </cell>
        </row>
        <row r="193">
          <cell r="A193">
            <v>36417</v>
          </cell>
          <cell r="C193">
            <v>5.75</v>
          </cell>
          <cell r="E193">
            <v>5.88</v>
          </cell>
        </row>
        <row r="194">
          <cell r="A194">
            <v>36418</v>
          </cell>
          <cell r="C194">
            <v>5.72</v>
          </cell>
          <cell r="E194">
            <v>5.86</v>
          </cell>
        </row>
        <row r="195">
          <cell r="A195">
            <v>36419</v>
          </cell>
          <cell r="C195">
            <v>5.75</v>
          </cell>
          <cell r="E195">
            <v>5.89</v>
          </cell>
        </row>
        <row r="196">
          <cell r="A196">
            <v>36420</v>
          </cell>
          <cell r="C196">
            <v>5.74</v>
          </cell>
          <cell r="E196">
            <v>5.88</v>
          </cell>
        </row>
        <row r="197">
          <cell r="A197">
            <v>36423</v>
          </cell>
          <cell r="C197">
            <v>5.76</v>
          </cell>
          <cell r="E197">
            <v>5.89</v>
          </cell>
        </row>
        <row r="198">
          <cell r="A198">
            <v>36424</v>
          </cell>
          <cell r="C198">
            <v>5.75</v>
          </cell>
          <cell r="E198">
            <v>5.9</v>
          </cell>
        </row>
        <row r="199">
          <cell r="A199">
            <v>36425</v>
          </cell>
          <cell r="C199">
            <v>5.74</v>
          </cell>
          <cell r="E199">
            <v>5.89</v>
          </cell>
        </row>
        <row r="200">
          <cell r="A200">
            <v>36426</v>
          </cell>
          <cell r="C200">
            <v>5.66</v>
          </cell>
          <cell r="E200">
            <v>5.84</v>
          </cell>
        </row>
        <row r="201">
          <cell r="A201">
            <v>36427</v>
          </cell>
          <cell r="C201">
            <v>5.64</v>
          </cell>
          <cell r="E201">
            <v>5.83</v>
          </cell>
        </row>
        <row r="202">
          <cell r="A202">
            <v>36430</v>
          </cell>
          <cell r="C202">
            <v>5.66</v>
          </cell>
          <cell r="E202">
            <v>5.82</v>
          </cell>
        </row>
        <row r="203">
          <cell r="A203">
            <v>36431</v>
          </cell>
          <cell r="C203">
            <v>5.71</v>
          </cell>
          <cell r="E203">
            <v>5.87</v>
          </cell>
        </row>
        <row r="204">
          <cell r="A204">
            <v>36432</v>
          </cell>
          <cell r="C204">
            <v>5.77</v>
          </cell>
          <cell r="E204">
            <v>5.91</v>
          </cell>
        </row>
        <row r="205">
          <cell r="A205">
            <v>36433</v>
          </cell>
          <cell r="C205">
            <v>5.73</v>
          </cell>
          <cell r="E205">
            <v>5.88</v>
          </cell>
        </row>
        <row r="206">
          <cell r="A206">
            <v>36434</v>
          </cell>
          <cell r="C206">
            <v>5.86</v>
          </cell>
          <cell r="E206">
            <v>5.98</v>
          </cell>
        </row>
        <row r="207">
          <cell r="A207">
            <v>36437</v>
          </cell>
          <cell r="C207">
            <v>5.8</v>
          </cell>
          <cell r="E207">
            <v>5.95</v>
          </cell>
        </row>
        <row r="208">
          <cell r="A208">
            <v>36438</v>
          </cell>
          <cell r="C208">
            <v>5.89</v>
          </cell>
          <cell r="E208">
            <v>6</v>
          </cell>
        </row>
        <row r="209">
          <cell r="A209">
            <v>36439</v>
          </cell>
          <cell r="C209">
            <v>5.92</v>
          </cell>
          <cell r="E209">
            <v>6.05</v>
          </cell>
        </row>
        <row r="210">
          <cell r="A210">
            <v>36440</v>
          </cell>
          <cell r="C210">
            <v>5.95</v>
          </cell>
          <cell r="E210">
            <v>6.09</v>
          </cell>
        </row>
        <row r="211">
          <cell r="A211">
            <v>36441</v>
          </cell>
          <cell r="C211">
            <v>5.96</v>
          </cell>
          <cell r="E211">
            <v>6.1</v>
          </cell>
        </row>
        <row r="212">
          <cell r="A212">
            <v>36444</v>
          </cell>
          <cell r="C212" t="str">
            <v>na</v>
          </cell>
          <cell r="E212" t="str">
            <v>na</v>
          </cell>
        </row>
        <row r="213">
          <cell r="A213">
            <v>36445</v>
          </cell>
          <cell r="C213">
            <v>6</v>
          </cell>
          <cell r="E213">
            <v>6.15</v>
          </cell>
        </row>
        <row r="214">
          <cell r="A214">
            <v>36446</v>
          </cell>
          <cell r="C214">
            <v>6.08</v>
          </cell>
          <cell r="E214">
            <v>6.21</v>
          </cell>
        </row>
        <row r="215">
          <cell r="A215">
            <v>36447</v>
          </cell>
          <cell r="C215">
            <v>6.14</v>
          </cell>
          <cell r="E215">
            <v>6.26</v>
          </cell>
        </row>
        <row r="216">
          <cell r="A216">
            <v>36448</v>
          </cell>
          <cell r="C216">
            <v>6.07</v>
          </cell>
          <cell r="E216">
            <v>6.2</v>
          </cell>
        </row>
        <row r="217">
          <cell r="A217">
            <v>36451</v>
          </cell>
          <cell r="C217">
            <v>6.18</v>
          </cell>
          <cell r="E217">
            <v>6.29</v>
          </cell>
        </row>
        <row r="218">
          <cell r="A218">
            <v>36452</v>
          </cell>
          <cell r="C218">
            <v>6.22</v>
          </cell>
          <cell r="E218">
            <v>6.34</v>
          </cell>
        </row>
        <row r="219">
          <cell r="A219">
            <v>36453</v>
          </cell>
          <cell r="C219">
            <v>6.22</v>
          </cell>
          <cell r="E219">
            <v>6.34</v>
          </cell>
        </row>
        <row r="220">
          <cell r="A220">
            <v>36454</v>
          </cell>
          <cell r="C220">
            <v>6.22</v>
          </cell>
          <cell r="E220">
            <v>6.33</v>
          </cell>
        </row>
        <row r="221">
          <cell r="A221">
            <v>36455</v>
          </cell>
          <cell r="C221">
            <v>6.21</v>
          </cell>
          <cell r="E221">
            <v>6.32</v>
          </cell>
        </row>
        <row r="222">
          <cell r="A222">
            <v>36458</v>
          </cell>
          <cell r="C222">
            <v>6.25</v>
          </cell>
          <cell r="E222">
            <v>6.36</v>
          </cell>
        </row>
        <row r="223">
          <cell r="A223">
            <v>36459</v>
          </cell>
          <cell r="C223">
            <v>6.33</v>
          </cell>
          <cell r="E223">
            <v>6.43</v>
          </cell>
        </row>
        <row r="224">
          <cell r="A224">
            <v>36460</v>
          </cell>
          <cell r="C224">
            <v>6.26</v>
          </cell>
          <cell r="E224">
            <v>6.36</v>
          </cell>
        </row>
        <row r="225">
          <cell r="A225">
            <v>36461</v>
          </cell>
          <cell r="C225">
            <v>6.18</v>
          </cell>
          <cell r="E225">
            <v>6.28</v>
          </cell>
        </row>
        <row r="226">
          <cell r="A226">
            <v>36462</v>
          </cell>
          <cell r="C226">
            <v>6.05</v>
          </cell>
          <cell r="E226">
            <v>6.16</v>
          </cell>
        </row>
        <row r="227">
          <cell r="A227">
            <v>36465</v>
          </cell>
          <cell r="C227">
            <v>6</v>
          </cell>
          <cell r="E227">
            <v>6.11</v>
          </cell>
        </row>
        <row r="228">
          <cell r="A228">
            <v>36466</v>
          </cell>
          <cell r="C228">
            <v>6.01</v>
          </cell>
          <cell r="E228">
            <v>6.1</v>
          </cell>
        </row>
        <row r="229">
          <cell r="A229">
            <v>36467</v>
          </cell>
          <cell r="C229">
            <v>6.04</v>
          </cell>
          <cell r="E229">
            <v>6.14</v>
          </cell>
        </row>
        <row r="230">
          <cell r="A230">
            <v>36468</v>
          </cell>
          <cell r="C230">
            <v>6</v>
          </cell>
          <cell r="E230">
            <v>6.12</v>
          </cell>
        </row>
        <row r="231">
          <cell r="A231">
            <v>36469</v>
          </cell>
          <cell r="C231">
            <v>6.01</v>
          </cell>
          <cell r="E231">
            <v>6.12</v>
          </cell>
        </row>
        <row r="232">
          <cell r="A232">
            <v>36472</v>
          </cell>
          <cell r="C232">
            <v>6.06</v>
          </cell>
          <cell r="E232">
            <v>6.16</v>
          </cell>
        </row>
        <row r="233">
          <cell r="A233">
            <v>36473</v>
          </cell>
          <cell r="C233">
            <v>6.02</v>
          </cell>
          <cell r="E233">
            <v>6.13</v>
          </cell>
        </row>
        <row r="234">
          <cell r="A234">
            <v>36474</v>
          </cell>
          <cell r="C234">
            <v>6.02</v>
          </cell>
          <cell r="E234">
            <v>6.13</v>
          </cell>
        </row>
        <row r="235">
          <cell r="A235">
            <v>36475</v>
          </cell>
          <cell r="C235" t="str">
            <v>na</v>
          </cell>
          <cell r="E235" t="str">
            <v>na</v>
          </cell>
        </row>
        <row r="236">
          <cell r="A236">
            <v>36476</v>
          </cell>
          <cell r="C236">
            <v>5.93</v>
          </cell>
          <cell r="E236">
            <v>6.04</v>
          </cell>
        </row>
        <row r="237">
          <cell r="A237">
            <v>36479</v>
          </cell>
          <cell r="C237">
            <v>5.89</v>
          </cell>
          <cell r="E237">
            <v>5.98</v>
          </cell>
        </row>
        <row r="238">
          <cell r="A238">
            <v>36480</v>
          </cell>
          <cell r="C238">
            <v>5.98</v>
          </cell>
          <cell r="E238">
            <v>6.06</v>
          </cell>
        </row>
        <row r="239">
          <cell r="A239">
            <v>36481</v>
          </cell>
          <cell r="C239">
            <v>6.07</v>
          </cell>
          <cell r="E239">
            <v>6.16</v>
          </cell>
        </row>
        <row r="240">
          <cell r="A240">
            <v>36482</v>
          </cell>
          <cell r="C240">
            <v>6.13</v>
          </cell>
          <cell r="E240">
            <v>6.22</v>
          </cell>
        </row>
        <row r="241">
          <cell r="A241">
            <v>36483</v>
          </cell>
          <cell r="C241">
            <v>6.08</v>
          </cell>
          <cell r="E241">
            <v>6.18</v>
          </cell>
        </row>
        <row r="242">
          <cell r="A242">
            <v>36486</v>
          </cell>
          <cell r="C242">
            <v>6.09</v>
          </cell>
          <cell r="E242">
            <v>6.18</v>
          </cell>
        </row>
        <row r="243">
          <cell r="A243">
            <v>36487</v>
          </cell>
          <cell r="C243">
            <v>6.04</v>
          </cell>
          <cell r="E243">
            <v>6.12</v>
          </cell>
        </row>
        <row r="244">
          <cell r="A244">
            <v>36488</v>
          </cell>
          <cell r="C244">
            <v>6.02</v>
          </cell>
          <cell r="E244">
            <v>6.1</v>
          </cell>
        </row>
        <row r="245">
          <cell r="A245">
            <v>36489</v>
          </cell>
          <cell r="C245">
            <v>6.03</v>
          </cell>
          <cell r="E245">
            <v>6.11</v>
          </cell>
        </row>
        <row r="246">
          <cell r="A246">
            <v>36490</v>
          </cell>
          <cell r="C246">
            <v>6.04</v>
          </cell>
          <cell r="E246">
            <v>6.12</v>
          </cell>
        </row>
        <row r="247">
          <cell r="A247">
            <v>36493</v>
          </cell>
          <cell r="C247">
            <v>6.15</v>
          </cell>
          <cell r="E247">
            <v>6.22</v>
          </cell>
        </row>
        <row r="248">
          <cell r="A248">
            <v>36494</v>
          </cell>
          <cell r="C248">
            <v>6.12</v>
          </cell>
          <cell r="E248">
            <v>6.2</v>
          </cell>
        </row>
        <row r="249">
          <cell r="A249">
            <v>36495</v>
          </cell>
          <cell r="C249">
            <v>6.14</v>
          </cell>
          <cell r="E249">
            <v>6.19</v>
          </cell>
        </row>
        <row r="250">
          <cell r="A250">
            <v>36496</v>
          </cell>
          <cell r="C250">
            <v>6.13</v>
          </cell>
          <cell r="E250">
            <v>6.18</v>
          </cell>
        </row>
        <row r="251">
          <cell r="A251">
            <v>36497</v>
          </cell>
          <cell r="C251">
            <v>6.11</v>
          </cell>
          <cell r="E251">
            <v>6.14</v>
          </cell>
        </row>
        <row r="252">
          <cell r="A252">
            <v>36500</v>
          </cell>
          <cell r="C252">
            <v>6.06</v>
          </cell>
          <cell r="E252">
            <v>6.1</v>
          </cell>
        </row>
        <row r="253">
          <cell r="A253">
            <v>36501</v>
          </cell>
          <cell r="C253">
            <v>5.98</v>
          </cell>
          <cell r="E253">
            <v>6.04</v>
          </cell>
        </row>
        <row r="254">
          <cell r="A254">
            <v>36502</v>
          </cell>
          <cell r="C254">
            <v>6.03</v>
          </cell>
          <cell r="E254">
            <v>6.1</v>
          </cell>
        </row>
        <row r="255">
          <cell r="A255">
            <v>36503</v>
          </cell>
          <cell r="C255">
            <v>6.04</v>
          </cell>
          <cell r="E255">
            <v>6.11</v>
          </cell>
        </row>
        <row r="256">
          <cell r="A256">
            <v>36504</v>
          </cell>
          <cell r="C256">
            <v>5.99</v>
          </cell>
          <cell r="E256">
            <v>6.06</v>
          </cell>
        </row>
        <row r="257">
          <cell r="A257">
            <v>36507</v>
          </cell>
          <cell r="C257">
            <v>6.03</v>
          </cell>
          <cell r="E257">
            <v>6.08</v>
          </cell>
        </row>
        <row r="258">
          <cell r="A258">
            <v>36508</v>
          </cell>
          <cell r="C258">
            <v>6.11</v>
          </cell>
          <cell r="E258">
            <v>6.15</v>
          </cell>
        </row>
        <row r="259">
          <cell r="A259">
            <v>36509</v>
          </cell>
          <cell r="C259">
            <v>6.19</v>
          </cell>
          <cell r="E259">
            <v>6.21</v>
          </cell>
        </row>
        <row r="260">
          <cell r="A260">
            <v>36510</v>
          </cell>
          <cell r="C260">
            <v>6.22</v>
          </cell>
          <cell r="E260">
            <v>6.24</v>
          </cell>
        </row>
        <row r="261">
          <cell r="A261">
            <v>36511</v>
          </cell>
          <cell r="C261">
            <v>6.19</v>
          </cell>
          <cell r="E261">
            <v>6.21</v>
          </cell>
        </row>
        <row r="262">
          <cell r="A262">
            <v>36514</v>
          </cell>
          <cell r="C262">
            <v>6.21</v>
          </cell>
          <cell r="E262">
            <v>6.23</v>
          </cell>
        </row>
        <row r="263">
          <cell r="A263">
            <v>36515</v>
          </cell>
          <cell r="C263">
            <v>6.22</v>
          </cell>
          <cell r="E263">
            <v>6.23</v>
          </cell>
        </row>
        <row r="264">
          <cell r="A264">
            <v>36516</v>
          </cell>
          <cell r="C264">
            <v>6.23</v>
          </cell>
          <cell r="E264">
            <v>6.26</v>
          </cell>
        </row>
        <row r="265">
          <cell r="A265">
            <v>36517</v>
          </cell>
          <cell r="C265">
            <v>6.23</v>
          </cell>
          <cell r="E265">
            <v>6.27</v>
          </cell>
        </row>
        <row r="266">
          <cell r="A266">
            <v>36518</v>
          </cell>
          <cell r="C266">
            <v>6.22</v>
          </cell>
          <cell r="E266">
            <v>6.27</v>
          </cell>
        </row>
        <row r="267">
          <cell r="A267">
            <v>36521</v>
          </cell>
          <cell r="C267" t="str">
            <v>na</v>
          </cell>
          <cell r="E267" t="str">
            <v>na</v>
          </cell>
        </row>
        <row r="268">
          <cell r="A268">
            <v>36522</v>
          </cell>
          <cell r="C268" t="str">
            <v>na</v>
          </cell>
          <cell r="E268" t="str">
            <v>na</v>
          </cell>
        </row>
        <row r="269">
          <cell r="A269">
            <v>36523</v>
          </cell>
          <cell r="C269">
            <v>6.18</v>
          </cell>
          <cell r="E269">
            <v>6.23</v>
          </cell>
        </row>
        <row r="270">
          <cell r="A270">
            <v>36524</v>
          </cell>
          <cell r="C270">
            <v>6.18</v>
          </cell>
          <cell r="E270">
            <v>6.23</v>
          </cell>
        </row>
        <row r="271">
          <cell r="A271">
            <v>36525</v>
          </cell>
          <cell r="C271">
            <v>6.25</v>
          </cell>
          <cell r="E271">
            <v>6.3</v>
          </cell>
        </row>
        <row r="272">
          <cell r="A272">
            <v>36528</v>
          </cell>
          <cell r="C272" t="str">
            <v>na</v>
          </cell>
          <cell r="E272" t="str">
            <v>na</v>
          </cell>
        </row>
        <row r="273">
          <cell r="A273">
            <v>36529</v>
          </cell>
          <cell r="C273">
            <v>6.38</v>
          </cell>
          <cell r="E273">
            <v>6.41</v>
          </cell>
        </row>
        <row r="274">
          <cell r="A274">
            <v>36530</v>
          </cell>
          <cell r="C274">
            <v>6.48</v>
          </cell>
          <cell r="E274">
            <v>6.49</v>
          </cell>
        </row>
        <row r="275">
          <cell r="A275">
            <v>36531</v>
          </cell>
          <cell r="C275">
            <v>6.42</v>
          </cell>
          <cell r="E275">
            <v>6.42</v>
          </cell>
        </row>
        <row r="276">
          <cell r="A276">
            <v>36532</v>
          </cell>
          <cell r="C276">
            <v>6.41</v>
          </cell>
          <cell r="E276">
            <v>6.42</v>
          </cell>
        </row>
        <row r="277">
          <cell r="A277">
            <v>36535</v>
          </cell>
          <cell r="C277">
            <v>6.43</v>
          </cell>
          <cell r="E277">
            <v>6.43</v>
          </cell>
        </row>
        <row r="278">
          <cell r="A278">
            <v>36536</v>
          </cell>
          <cell r="C278">
            <v>6.48</v>
          </cell>
          <cell r="E278">
            <v>6.47</v>
          </cell>
        </row>
        <row r="279">
          <cell r="A279">
            <v>36537</v>
          </cell>
          <cell r="C279">
            <v>6.51</v>
          </cell>
          <cell r="E279">
            <v>6.48</v>
          </cell>
        </row>
        <row r="280">
          <cell r="A280">
            <v>36538</v>
          </cell>
          <cell r="C280">
            <v>6.45</v>
          </cell>
          <cell r="E280">
            <v>6.43</v>
          </cell>
        </row>
        <row r="281">
          <cell r="A281">
            <v>36539</v>
          </cell>
          <cell r="C281">
            <v>6.48</v>
          </cell>
          <cell r="E281">
            <v>6.45</v>
          </cell>
        </row>
        <row r="282">
          <cell r="A282">
            <v>36542</v>
          </cell>
          <cell r="C282">
            <v>6.48</v>
          </cell>
          <cell r="E282">
            <v>6.45</v>
          </cell>
        </row>
        <row r="283">
          <cell r="A283">
            <v>36543</v>
          </cell>
          <cell r="C283">
            <v>6.54</v>
          </cell>
          <cell r="E283">
            <v>6.47</v>
          </cell>
        </row>
        <row r="284">
          <cell r="A284">
            <v>36544</v>
          </cell>
          <cell r="C284">
            <v>6.56</v>
          </cell>
          <cell r="E284">
            <v>6.42</v>
          </cell>
        </row>
        <row r="285">
          <cell r="A285">
            <v>36545</v>
          </cell>
          <cell r="C285">
            <v>6.6</v>
          </cell>
          <cell r="E285">
            <v>6.46</v>
          </cell>
        </row>
        <row r="286">
          <cell r="A286">
            <v>36546</v>
          </cell>
          <cell r="C286">
            <v>6.59</v>
          </cell>
          <cell r="E286">
            <v>6.44</v>
          </cell>
        </row>
        <row r="287">
          <cell r="A287">
            <v>36549</v>
          </cell>
          <cell r="C287">
            <v>6.49</v>
          </cell>
          <cell r="E287">
            <v>6.38</v>
          </cell>
        </row>
        <row r="288">
          <cell r="A288">
            <v>36550</v>
          </cell>
          <cell r="C288">
            <v>6.5</v>
          </cell>
          <cell r="E288">
            <v>6.34</v>
          </cell>
        </row>
        <row r="289">
          <cell r="A289">
            <v>36551</v>
          </cell>
          <cell r="C289">
            <v>6.44</v>
          </cell>
          <cell r="E289">
            <v>6.27</v>
          </cell>
        </row>
        <row r="290">
          <cell r="A290">
            <v>36552</v>
          </cell>
          <cell r="C290">
            <v>6.52</v>
          </cell>
          <cell r="E290">
            <v>6.31</v>
          </cell>
        </row>
        <row r="291">
          <cell r="A291">
            <v>36553</v>
          </cell>
          <cell r="C291">
            <v>6.53</v>
          </cell>
          <cell r="E291">
            <v>6.31</v>
          </cell>
        </row>
        <row r="292">
          <cell r="A292">
            <v>36556</v>
          </cell>
          <cell r="C292">
            <v>6.54</v>
          </cell>
          <cell r="E292">
            <v>6.32</v>
          </cell>
        </row>
        <row r="293">
          <cell r="A293">
            <v>36557</v>
          </cell>
          <cell r="C293">
            <v>6.48</v>
          </cell>
          <cell r="E293">
            <v>6.28</v>
          </cell>
        </row>
        <row r="294">
          <cell r="A294">
            <v>36558</v>
          </cell>
          <cell r="C294">
            <v>6.43</v>
          </cell>
          <cell r="E294">
            <v>6.19</v>
          </cell>
        </row>
        <row r="295">
          <cell r="A295">
            <v>36559</v>
          </cell>
          <cell r="C295">
            <v>6.32</v>
          </cell>
          <cell r="E295">
            <v>6.09</v>
          </cell>
        </row>
        <row r="296">
          <cell r="A296">
            <v>36560</v>
          </cell>
          <cell r="C296">
            <v>6.42</v>
          </cell>
          <cell r="E296">
            <v>6.17</v>
          </cell>
        </row>
        <row r="297">
          <cell r="A297">
            <v>36563</v>
          </cell>
          <cell r="C297">
            <v>6.48</v>
          </cell>
          <cell r="E297">
            <v>6.22</v>
          </cell>
        </row>
        <row r="298">
          <cell r="A298">
            <v>36564</v>
          </cell>
          <cell r="C298">
            <v>6.42</v>
          </cell>
          <cell r="E298">
            <v>6.12</v>
          </cell>
        </row>
        <row r="299">
          <cell r="A299">
            <v>36565</v>
          </cell>
          <cell r="C299">
            <v>6.45</v>
          </cell>
          <cell r="E299">
            <v>6.12</v>
          </cell>
        </row>
        <row r="300">
          <cell r="A300">
            <v>36566</v>
          </cell>
          <cell r="C300">
            <v>6.52</v>
          </cell>
          <cell r="E300">
            <v>6.18</v>
          </cell>
        </row>
        <row r="301">
          <cell r="A301">
            <v>36567</v>
          </cell>
          <cell r="C301">
            <v>6.47</v>
          </cell>
          <cell r="E301">
            <v>6.13</v>
          </cell>
        </row>
        <row r="302">
          <cell r="A302">
            <v>36570</v>
          </cell>
          <cell r="C302">
            <v>6.42</v>
          </cell>
          <cell r="E302">
            <v>6.06</v>
          </cell>
        </row>
        <row r="303">
          <cell r="A303">
            <v>36571</v>
          </cell>
          <cell r="C303">
            <v>6.45</v>
          </cell>
          <cell r="E303">
            <v>6.06</v>
          </cell>
        </row>
        <row r="304">
          <cell r="A304">
            <v>36572</v>
          </cell>
          <cell r="C304">
            <v>6.45</v>
          </cell>
          <cell r="E304">
            <v>6.05</v>
          </cell>
        </row>
        <row r="305">
          <cell r="A305">
            <v>36573</v>
          </cell>
          <cell r="C305">
            <v>6.45</v>
          </cell>
          <cell r="E305">
            <v>6</v>
          </cell>
        </row>
        <row r="306">
          <cell r="A306">
            <v>36574</v>
          </cell>
          <cell r="C306">
            <v>6.34</v>
          </cell>
          <cell r="E306">
            <v>5.91</v>
          </cell>
        </row>
        <row r="307">
          <cell r="A307">
            <v>36577</v>
          </cell>
          <cell r="C307">
            <v>6.28</v>
          </cell>
          <cell r="E307">
            <v>5.87</v>
          </cell>
        </row>
        <row r="308">
          <cell r="A308">
            <v>36578</v>
          </cell>
          <cell r="C308">
            <v>6.12</v>
          </cell>
          <cell r="E308">
            <v>5.78</v>
          </cell>
        </row>
        <row r="309">
          <cell r="A309">
            <v>36579</v>
          </cell>
          <cell r="C309">
            <v>6.19</v>
          </cell>
          <cell r="E309">
            <v>5.83</v>
          </cell>
        </row>
        <row r="310">
          <cell r="A310">
            <v>36580</v>
          </cell>
          <cell r="C310">
            <v>6.08</v>
          </cell>
          <cell r="E310">
            <v>5.82</v>
          </cell>
        </row>
        <row r="311">
          <cell r="A311">
            <v>36581</v>
          </cell>
          <cell r="C311">
            <v>6.07</v>
          </cell>
          <cell r="E311">
            <v>5.87</v>
          </cell>
        </row>
        <row r="312">
          <cell r="A312">
            <v>36584</v>
          </cell>
          <cell r="C312">
            <v>6.15</v>
          </cell>
          <cell r="E312">
            <v>5.88</v>
          </cell>
        </row>
        <row r="313">
          <cell r="A313">
            <v>36585</v>
          </cell>
          <cell r="C313">
            <v>6.12</v>
          </cell>
          <cell r="E313">
            <v>5.81</v>
          </cell>
        </row>
        <row r="314">
          <cell r="A314">
            <v>36586</v>
          </cell>
          <cell r="C314">
            <v>6.09</v>
          </cell>
          <cell r="E314">
            <v>5.82</v>
          </cell>
        </row>
        <row r="315">
          <cell r="A315">
            <v>36587</v>
          </cell>
          <cell r="C315">
            <v>6.1</v>
          </cell>
          <cell r="E315">
            <v>5.82</v>
          </cell>
        </row>
        <row r="316">
          <cell r="A316">
            <v>36588</v>
          </cell>
          <cell r="C316">
            <v>6.08</v>
          </cell>
          <cell r="E316">
            <v>5.82</v>
          </cell>
        </row>
        <row r="317">
          <cell r="A317">
            <v>36591</v>
          </cell>
          <cell r="C317">
            <v>6.13</v>
          </cell>
          <cell r="E317">
            <v>5.82</v>
          </cell>
        </row>
        <row r="318">
          <cell r="A318">
            <v>36592</v>
          </cell>
          <cell r="C318">
            <v>6.1</v>
          </cell>
          <cell r="E318">
            <v>5.82</v>
          </cell>
        </row>
        <row r="319">
          <cell r="A319">
            <v>36593</v>
          </cell>
          <cell r="C319">
            <v>6.12</v>
          </cell>
          <cell r="E319">
            <v>5.8</v>
          </cell>
        </row>
        <row r="320">
          <cell r="A320">
            <v>36594</v>
          </cell>
          <cell r="C320">
            <v>6.09</v>
          </cell>
          <cell r="E320">
            <v>5.8</v>
          </cell>
        </row>
        <row r="321">
          <cell r="A321">
            <v>36595</v>
          </cell>
          <cell r="C321">
            <v>6.14</v>
          </cell>
          <cell r="E321">
            <v>5.84</v>
          </cell>
        </row>
        <row r="322">
          <cell r="A322">
            <v>36598</v>
          </cell>
          <cell r="C322">
            <v>6.11</v>
          </cell>
          <cell r="E322">
            <v>5.83</v>
          </cell>
        </row>
        <row r="323">
          <cell r="A323">
            <v>36599</v>
          </cell>
          <cell r="C323">
            <v>6.05</v>
          </cell>
          <cell r="E323">
            <v>5.8</v>
          </cell>
        </row>
        <row r="324">
          <cell r="A324">
            <v>36600</v>
          </cell>
          <cell r="C324">
            <v>6.1</v>
          </cell>
          <cell r="E324">
            <v>5.86</v>
          </cell>
        </row>
        <row r="325">
          <cell r="A325">
            <v>36601</v>
          </cell>
          <cell r="C325">
            <v>6.06</v>
          </cell>
          <cell r="E325">
            <v>5.81</v>
          </cell>
        </row>
        <row r="326">
          <cell r="A326">
            <v>36602</v>
          </cell>
          <cell r="C326">
            <v>5.99</v>
          </cell>
          <cell r="E326">
            <v>5.75</v>
          </cell>
        </row>
        <row r="327">
          <cell r="A327">
            <v>36605</v>
          </cell>
          <cell r="C327">
            <v>5.96</v>
          </cell>
          <cell r="E327">
            <v>5.73</v>
          </cell>
        </row>
        <row r="328">
          <cell r="A328">
            <v>36606</v>
          </cell>
          <cell r="C328">
            <v>5.91</v>
          </cell>
          <cell r="E328">
            <v>5.69</v>
          </cell>
        </row>
        <row r="329">
          <cell r="A329">
            <v>36607</v>
          </cell>
          <cell r="C329">
            <v>5.9</v>
          </cell>
          <cell r="E329">
            <v>5.7</v>
          </cell>
        </row>
        <row r="330">
          <cell r="A330">
            <v>36608</v>
          </cell>
          <cell r="C330">
            <v>5.88</v>
          </cell>
          <cell r="E330">
            <v>5.67</v>
          </cell>
        </row>
        <row r="331">
          <cell r="A331">
            <v>36609</v>
          </cell>
          <cell r="C331">
            <v>5.99</v>
          </cell>
          <cell r="E331">
            <v>5.76</v>
          </cell>
        </row>
        <row r="332">
          <cell r="A332">
            <v>36612</v>
          </cell>
          <cell r="C332">
            <v>6</v>
          </cell>
          <cell r="E332">
            <v>5.77</v>
          </cell>
        </row>
        <row r="333">
          <cell r="A333">
            <v>36613</v>
          </cell>
          <cell r="C333">
            <v>5.98</v>
          </cell>
          <cell r="E333">
            <v>5.77</v>
          </cell>
        </row>
        <row r="334">
          <cell r="A334">
            <v>36614</v>
          </cell>
          <cell r="C334">
            <v>6.03</v>
          </cell>
          <cell r="E334">
            <v>5.84</v>
          </cell>
        </row>
        <row r="335">
          <cell r="A335">
            <v>36615</v>
          </cell>
          <cell r="C335">
            <v>5.94</v>
          </cell>
          <cell r="E335">
            <v>5.79</v>
          </cell>
        </row>
        <row r="336">
          <cell r="A336">
            <v>36616</v>
          </cell>
          <cell r="C336">
            <v>5.9</v>
          </cell>
          <cell r="E336">
            <v>5.74</v>
          </cell>
        </row>
        <row r="337">
          <cell r="A337">
            <v>36619</v>
          </cell>
          <cell r="C337">
            <v>5.88</v>
          </cell>
          <cell r="E337">
            <v>5.74</v>
          </cell>
        </row>
        <row r="338">
          <cell r="A338">
            <v>36620</v>
          </cell>
          <cell r="C338">
            <v>5.81</v>
          </cell>
          <cell r="E338">
            <v>5.74</v>
          </cell>
        </row>
        <row r="339">
          <cell r="A339">
            <v>36621</v>
          </cell>
          <cell r="C339">
            <v>5.83</v>
          </cell>
          <cell r="E339">
            <v>5.75</v>
          </cell>
        </row>
        <row r="340">
          <cell r="A340">
            <v>36622</v>
          </cell>
          <cell r="C340">
            <v>5.85</v>
          </cell>
          <cell r="E340">
            <v>5.75</v>
          </cell>
        </row>
        <row r="341">
          <cell r="A341">
            <v>36623</v>
          </cell>
          <cell r="C341">
            <v>5.81</v>
          </cell>
          <cell r="E341">
            <v>5.69</v>
          </cell>
        </row>
        <row r="342">
          <cell r="A342">
            <v>36626</v>
          </cell>
          <cell r="C342">
            <v>5.77</v>
          </cell>
          <cell r="E342">
            <v>5.66</v>
          </cell>
        </row>
        <row r="343">
          <cell r="A343">
            <v>36627</v>
          </cell>
          <cell r="C343">
            <v>5.82</v>
          </cell>
          <cell r="E343">
            <v>5.72</v>
          </cell>
        </row>
        <row r="344">
          <cell r="A344">
            <v>36628</v>
          </cell>
          <cell r="C344">
            <v>5.84</v>
          </cell>
          <cell r="E344">
            <v>5.74</v>
          </cell>
        </row>
        <row r="345">
          <cell r="A345">
            <v>36629</v>
          </cell>
          <cell r="C345">
            <v>5.84</v>
          </cell>
          <cell r="E345">
            <v>5.75</v>
          </cell>
        </row>
        <row r="346">
          <cell r="A346">
            <v>36630</v>
          </cell>
          <cell r="C346">
            <v>5.79</v>
          </cell>
          <cell r="E346">
            <v>5.71</v>
          </cell>
        </row>
        <row r="347">
          <cell r="A347">
            <v>36633</v>
          </cell>
          <cell r="C347">
            <v>5.89</v>
          </cell>
          <cell r="E347">
            <v>5.8</v>
          </cell>
        </row>
        <row r="348">
          <cell r="A348">
            <v>36634</v>
          </cell>
          <cell r="C348">
            <v>5.94</v>
          </cell>
          <cell r="E348">
            <v>5.84</v>
          </cell>
        </row>
        <row r="349">
          <cell r="A349">
            <v>36635</v>
          </cell>
          <cell r="C349">
            <v>5.93</v>
          </cell>
          <cell r="E349">
            <v>5.83</v>
          </cell>
        </row>
        <row r="350">
          <cell r="A350">
            <v>36636</v>
          </cell>
          <cell r="C350">
            <v>5.98</v>
          </cell>
          <cell r="E350">
            <v>5.86</v>
          </cell>
        </row>
        <row r="351">
          <cell r="A351">
            <v>36637</v>
          </cell>
          <cell r="C351" t="str">
            <v>na</v>
          </cell>
          <cell r="E351" t="str">
            <v>na</v>
          </cell>
        </row>
        <row r="352">
          <cell r="A352">
            <v>36640</v>
          </cell>
          <cell r="C352">
            <v>6.02</v>
          </cell>
          <cell r="E352">
            <v>5.9</v>
          </cell>
        </row>
        <row r="353">
          <cell r="A353">
            <v>36641</v>
          </cell>
          <cell r="C353">
            <v>6.11</v>
          </cell>
          <cell r="E353">
            <v>5.94</v>
          </cell>
        </row>
        <row r="354">
          <cell r="A354">
            <v>36642</v>
          </cell>
          <cell r="C354">
            <v>6.1</v>
          </cell>
          <cell r="E354">
            <v>5.92</v>
          </cell>
        </row>
        <row r="355">
          <cell r="A355">
            <v>36643</v>
          </cell>
          <cell r="C355">
            <v>6.19</v>
          </cell>
          <cell r="E355">
            <v>5.96</v>
          </cell>
        </row>
        <row r="356">
          <cell r="A356">
            <v>36644</v>
          </cell>
          <cell r="C356">
            <v>6.16</v>
          </cell>
          <cell r="E356">
            <v>5.93</v>
          </cell>
        </row>
        <row r="357">
          <cell r="A357">
            <v>36647</v>
          </cell>
          <cell r="C357">
            <v>6.2</v>
          </cell>
          <cell r="E357">
            <v>5.81</v>
          </cell>
        </row>
        <row r="358">
          <cell r="A358">
            <v>36648</v>
          </cell>
          <cell r="C358">
            <v>6.2</v>
          </cell>
          <cell r="E358">
            <v>5.83</v>
          </cell>
        </row>
        <row r="359">
          <cell r="A359">
            <v>36649</v>
          </cell>
          <cell r="C359">
            <v>6.27</v>
          </cell>
          <cell r="E359">
            <v>5.87</v>
          </cell>
        </row>
        <row r="360">
          <cell r="A360">
            <v>36650</v>
          </cell>
          <cell r="C360">
            <v>6.28</v>
          </cell>
          <cell r="E360">
            <v>5.88</v>
          </cell>
        </row>
        <row r="361">
          <cell r="A361">
            <v>36651</v>
          </cell>
          <cell r="C361">
            <v>6.31</v>
          </cell>
          <cell r="E361">
            <v>5.86</v>
          </cell>
        </row>
        <row r="362">
          <cell r="A362">
            <v>36654</v>
          </cell>
          <cell r="C362">
            <v>6.36</v>
          </cell>
          <cell r="E362">
            <v>5.9</v>
          </cell>
        </row>
        <row r="363">
          <cell r="A363">
            <v>36655</v>
          </cell>
          <cell r="C363">
            <v>6.32</v>
          </cell>
          <cell r="E363">
            <v>5.87</v>
          </cell>
        </row>
        <row r="364">
          <cell r="A364">
            <v>36656</v>
          </cell>
          <cell r="C364">
            <v>6.23</v>
          </cell>
          <cell r="E364">
            <v>5.81</v>
          </cell>
        </row>
        <row r="365">
          <cell r="A365">
            <v>36657</v>
          </cell>
          <cell r="C365">
            <v>6.23</v>
          </cell>
          <cell r="E365">
            <v>5.76</v>
          </cell>
        </row>
        <row r="366">
          <cell r="A366">
            <v>36658</v>
          </cell>
          <cell r="C366">
            <v>6.29</v>
          </cell>
          <cell r="E366">
            <v>5.81</v>
          </cell>
        </row>
        <row r="367">
          <cell r="A367">
            <v>36661</v>
          </cell>
          <cell r="C367">
            <v>6.26</v>
          </cell>
          <cell r="E367">
            <v>5.79</v>
          </cell>
        </row>
        <row r="368">
          <cell r="A368">
            <v>36662</v>
          </cell>
          <cell r="C368">
            <v>6.22</v>
          </cell>
          <cell r="E368">
            <v>5.76</v>
          </cell>
        </row>
        <row r="369">
          <cell r="A369">
            <v>36663</v>
          </cell>
          <cell r="C369">
            <v>6.26</v>
          </cell>
          <cell r="E369">
            <v>5.8</v>
          </cell>
        </row>
        <row r="370">
          <cell r="A370">
            <v>36664</v>
          </cell>
          <cell r="C370">
            <v>6.27</v>
          </cell>
          <cell r="E370">
            <v>5.84</v>
          </cell>
        </row>
        <row r="371">
          <cell r="A371">
            <v>36665</v>
          </cell>
          <cell r="C371">
            <v>6.24</v>
          </cell>
          <cell r="E371">
            <v>5.84</v>
          </cell>
        </row>
        <row r="372">
          <cell r="A372">
            <v>36668</v>
          </cell>
          <cell r="C372" t="str">
            <v>na</v>
          </cell>
          <cell r="E372" t="str">
            <v>na</v>
          </cell>
        </row>
        <row r="373">
          <cell r="A373">
            <v>36669</v>
          </cell>
          <cell r="C373">
            <v>6.19</v>
          </cell>
          <cell r="E373">
            <v>5.81</v>
          </cell>
        </row>
        <row r="374">
          <cell r="A374">
            <v>36670</v>
          </cell>
          <cell r="C374">
            <v>6.24</v>
          </cell>
          <cell r="E374">
            <v>5.83</v>
          </cell>
        </row>
        <row r="375">
          <cell r="A375">
            <v>36671</v>
          </cell>
          <cell r="C375">
            <v>6.16</v>
          </cell>
          <cell r="E375">
            <v>5.78</v>
          </cell>
        </row>
        <row r="376">
          <cell r="A376">
            <v>36672</v>
          </cell>
          <cell r="C376">
            <v>6.06</v>
          </cell>
          <cell r="E376">
            <v>5.68</v>
          </cell>
        </row>
        <row r="377">
          <cell r="A377">
            <v>36675</v>
          </cell>
          <cell r="C377">
            <v>6.05</v>
          </cell>
          <cell r="E377">
            <v>5.67</v>
          </cell>
        </row>
        <row r="378">
          <cell r="A378">
            <v>36676</v>
          </cell>
          <cell r="C378">
            <v>6.09</v>
          </cell>
          <cell r="E378">
            <v>5.68</v>
          </cell>
        </row>
        <row r="379">
          <cell r="A379">
            <v>36677</v>
          </cell>
          <cell r="C379">
            <v>6</v>
          </cell>
          <cell r="E379">
            <v>5.63</v>
          </cell>
        </row>
        <row r="380">
          <cell r="A380">
            <v>36678</v>
          </cell>
          <cell r="C380">
            <v>5.92</v>
          </cell>
          <cell r="E380">
            <v>5.57</v>
          </cell>
        </row>
        <row r="381">
          <cell r="A381">
            <v>36679</v>
          </cell>
          <cell r="C381">
            <v>5.84</v>
          </cell>
          <cell r="E381">
            <v>5.53</v>
          </cell>
        </row>
        <row r="382">
          <cell r="A382">
            <v>36682</v>
          </cell>
          <cell r="C382">
            <v>5.9</v>
          </cell>
          <cell r="E382">
            <v>5.59</v>
          </cell>
        </row>
        <row r="383">
          <cell r="A383">
            <v>36683</v>
          </cell>
          <cell r="C383">
            <v>5.9</v>
          </cell>
          <cell r="E383">
            <v>5.57</v>
          </cell>
        </row>
        <row r="384">
          <cell r="A384">
            <v>36684</v>
          </cell>
          <cell r="C384">
            <v>5.94</v>
          </cell>
          <cell r="E384">
            <v>5.59</v>
          </cell>
        </row>
        <row r="385">
          <cell r="A385">
            <v>36685</v>
          </cell>
          <cell r="C385">
            <v>5.95</v>
          </cell>
          <cell r="E385">
            <v>5.57</v>
          </cell>
        </row>
        <row r="386">
          <cell r="A386">
            <v>36686</v>
          </cell>
          <cell r="C386">
            <v>5.94</v>
          </cell>
          <cell r="E386">
            <v>5.56</v>
          </cell>
        </row>
        <row r="387">
          <cell r="A387">
            <v>36689</v>
          </cell>
          <cell r="C387">
            <v>5.9</v>
          </cell>
          <cell r="E387">
            <v>5.55</v>
          </cell>
        </row>
        <row r="388">
          <cell r="A388">
            <v>36690</v>
          </cell>
          <cell r="C388">
            <v>5.88</v>
          </cell>
          <cell r="E388">
            <v>5.58</v>
          </cell>
        </row>
        <row r="389">
          <cell r="A389">
            <v>36691</v>
          </cell>
          <cell r="C389">
            <v>5.86</v>
          </cell>
          <cell r="E389">
            <v>5.58</v>
          </cell>
        </row>
        <row r="390">
          <cell r="A390">
            <v>36692</v>
          </cell>
          <cell r="C390">
            <v>5.86</v>
          </cell>
          <cell r="E390">
            <v>5.59</v>
          </cell>
        </row>
        <row r="391">
          <cell r="A391">
            <v>36693</v>
          </cell>
          <cell r="C391">
            <v>5.81</v>
          </cell>
          <cell r="E391">
            <v>5.56</v>
          </cell>
        </row>
        <row r="392">
          <cell r="A392">
            <v>36696</v>
          </cell>
          <cell r="C392">
            <v>5.81</v>
          </cell>
          <cell r="E392">
            <v>5.55</v>
          </cell>
        </row>
        <row r="393">
          <cell r="A393">
            <v>36697</v>
          </cell>
          <cell r="C393">
            <v>5.85</v>
          </cell>
          <cell r="E393">
            <v>5.57</v>
          </cell>
        </row>
        <row r="394">
          <cell r="A394">
            <v>36698</v>
          </cell>
          <cell r="C394">
            <v>5.93</v>
          </cell>
          <cell r="E394">
            <v>5.62</v>
          </cell>
        </row>
        <row r="395">
          <cell r="A395">
            <v>36699</v>
          </cell>
          <cell r="C395">
            <v>5.95</v>
          </cell>
          <cell r="E395">
            <v>5.64</v>
          </cell>
        </row>
        <row r="396">
          <cell r="A396">
            <v>36700</v>
          </cell>
          <cell r="C396">
            <v>6.01</v>
          </cell>
          <cell r="E396">
            <v>5.69</v>
          </cell>
        </row>
        <row r="397">
          <cell r="A397">
            <v>36703</v>
          </cell>
          <cell r="C397">
            <v>5.94</v>
          </cell>
          <cell r="E397">
            <v>5.62</v>
          </cell>
        </row>
        <row r="398">
          <cell r="A398">
            <v>36704</v>
          </cell>
          <cell r="C398">
            <v>5.91</v>
          </cell>
          <cell r="E398">
            <v>5.6</v>
          </cell>
        </row>
        <row r="399">
          <cell r="A399">
            <v>36705</v>
          </cell>
          <cell r="C399">
            <v>5.93</v>
          </cell>
          <cell r="E399">
            <v>5.61</v>
          </cell>
        </row>
        <row r="400">
          <cell r="A400">
            <v>36706</v>
          </cell>
          <cell r="C400">
            <v>5.84</v>
          </cell>
          <cell r="E400">
            <v>5.54</v>
          </cell>
        </row>
        <row r="401">
          <cell r="A401">
            <v>36707</v>
          </cell>
          <cell r="C401">
            <v>5.83</v>
          </cell>
          <cell r="E401">
            <v>5.54</v>
          </cell>
        </row>
        <row r="402">
          <cell r="A402">
            <v>36710</v>
          </cell>
          <cell r="C402" t="str">
            <v>na</v>
          </cell>
          <cell r="E402" t="str">
            <v>na</v>
          </cell>
        </row>
        <row r="403">
          <cell r="A403">
            <v>36711</v>
          </cell>
          <cell r="C403">
            <v>5.79</v>
          </cell>
          <cell r="E403">
            <v>5.52</v>
          </cell>
        </row>
        <row r="404">
          <cell r="A404">
            <v>36712</v>
          </cell>
          <cell r="C404">
            <v>5.8</v>
          </cell>
          <cell r="E404">
            <v>5.53</v>
          </cell>
        </row>
        <row r="405">
          <cell r="A405">
            <v>36713</v>
          </cell>
          <cell r="C405">
            <v>5.83</v>
          </cell>
          <cell r="E405">
            <v>5.55</v>
          </cell>
        </row>
        <row r="406">
          <cell r="A406">
            <v>36714</v>
          </cell>
          <cell r="C406">
            <v>5.81</v>
          </cell>
          <cell r="E406">
            <v>5.53</v>
          </cell>
        </row>
        <row r="407">
          <cell r="A407">
            <v>36717</v>
          </cell>
          <cell r="C407">
            <v>5.83</v>
          </cell>
          <cell r="E407">
            <v>5.55</v>
          </cell>
        </row>
        <row r="408">
          <cell r="A408">
            <v>36718</v>
          </cell>
          <cell r="C408">
            <v>5.84</v>
          </cell>
          <cell r="E408">
            <v>5.56</v>
          </cell>
        </row>
        <row r="409">
          <cell r="A409">
            <v>36719</v>
          </cell>
          <cell r="C409">
            <v>5.86</v>
          </cell>
          <cell r="E409">
            <v>5.57</v>
          </cell>
        </row>
        <row r="410">
          <cell r="A410">
            <v>36720</v>
          </cell>
          <cell r="C410">
            <v>5.81</v>
          </cell>
          <cell r="E410">
            <v>5.52</v>
          </cell>
        </row>
        <row r="411">
          <cell r="A411">
            <v>36721</v>
          </cell>
          <cell r="C411">
            <v>5.88</v>
          </cell>
          <cell r="E411">
            <v>5.57</v>
          </cell>
        </row>
        <row r="412">
          <cell r="A412">
            <v>36724</v>
          </cell>
          <cell r="C412">
            <v>5.94</v>
          </cell>
          <cell r="E412">
            <v>5.6</v>
          </cell>
        </row>
        <row r="413">
          <cell r="A413">
            <v>36725</v>
          </cell>
          <cell r="C413">
            <v>5.96</v>
          </cell>
          <cell r="E413">
            <v>5.61</v>
          </cell>
        </row>
        <row r="414">
          <cell r="A414">
            <v>36726</v>
          </cell>
          <cell r="C414">
            <v>5.98</v>
          </cell>
          <cell r="E414">
            <v>5.63</v>
          </cell>
        </row>
        <row r="415">
          <cell r="A415">
            <v>36727</v>
          </cell>
          <cell r="C415">
            <v>5.84</v>
          </cell>
          <cell r="E415">
            <v>5.53</v>
          </cell>
        </row>
        <row r="416">
          <cell r="A416">
            <v>36728</v>
          </cell>
          <cell r="C416">
            <v>5.85</v>
          </cell>
          <cell r="E416">
            <v>5.53</v>
          </cell>
        </row>
        <row r="417">
          <cell r="A417">
            <v>36731</v>
          </cell>
          <cell r="C417">
            <v>5.88</v>
          </cell>
          <cell r="E417">
            <v>5.54</v>
          </cell>
        </row>
        <row r="418">
          <cell r="A418">
            <v>36732</v>
          </cell>
          <cell r="C418">
            <v>5.88</v>
          </cell>
          <cell r="E418">
            <v>5.55</v>
          </cell>
        </row>
        <row r="419">
          <cell r="A419">
            <v>36733</v>
          </cell>
          <cell r="C419">
            <v>5.86</v>
          </cell>
          <cell r="E419">
            <v>5.55</v>
          </cell>
        </row>
        <row r="420">
          <cell r="A420">
            <v>36734</v>
          </cell>
          <cell r="C420">
            <v>5.86</v>
          </cell>
          <cell r="E420">
            <v>5.53</v>
          </cell>
        </row>
        <row r="421">
          <cell r="A421">
            <v>36735</v>
          </cell>
          <cell r="C421">
            <v>5.89</v>
          </cell>
          <cell r="E421">
            <v>5.53</v>
          </cell>
        </row>
        <row r="422">
          <cell r="A422">
            <v>36738</v>
          </cell>
          <cell r="C422">
            <v>5.88</v>
          </cell>
          <cell r="E422">
            <v>5.52</v>
          </cell>
        </row>
        <row r="423">
          <cell r="A423">
            <v>36739</v>
          </cell>
          <cell r="C423">
            <v>5.83</v>
          </cell>
          <cell r="E423">
            <v>5.49</v>
          </cell>
        </row>
        <row r="424">
          <cell r="A424">
            <v>36740</v>
          </cell>
          <cell r="C424">
            <v>5.8</v>
          </cell>
          <cell r="E424">
            <v>5.5</v>
          </cell>
        </row>
        <row r="425">
          <cell r="A425">
            <v>36741</v>
          </cell>
          <cell r="C425">
            <v>5.77</v>
          </cell>
          <cell r="E425">
            <v>5.48</v>
          </cell>
        </row>
        <row r="426">
          <cell r="A426">
            <v>36742</v>
          </cell>
          <cell r="C426">
            <v>5.72</v>
          </cell>
          <cell r="E426">
            <v>5.47</v>
          </cell>
        </row>
        <row r="427">
          <cell r="A427">
            <v>36745</v>
          </cell>
          <cell r="C427" t="str">
            <v>na</v>
          </cell>
          <cell r="E427" t="str">
            <v>na</v>
          </cell>
        </row>
        <row r="428">
          <cell r="A428">
            <v>36746</v>
          </cell>
          <cell r="C428">
            <v>5.75</v>
          </cell>
          <cell r="E428">
            <v>5.48</v>
          </cell>
        </row>
        <row r="429">
          <cell r="A429">
            <v>36747</v>
          </cell>
          <cell r="C429">
            <v>5.76</v>
          </cell>
          <cell r="E429">
            <v>5.49</v>
          </cell>
        </row>
        <row r="430">
          <cell r="A430">
            <v>36748</v>
          </cell>
          <cell r="C430">
            <v>5.72</v>
          </cell>
          <cell r="E430">
            <v>5.46</v>
          </cell>
        </row>
        <row r="431">
          <cell r="A431">
            <v>36749</v>
          </cell>
          <cell r="C431">
            <v>5.78</v>
          </cell>
          <cell r="E431">
            <v>5.48</v>
          </cell>
        </row>
        <row r="432">
          <cell r="A432">
            <v>36752</v>
          </cell>
          <cell r="C432">
            <v>5.75</v>
          </cell>
          <cell r="E432">
            <v>5.45</v>
          </cell>
        </row>
        <row r="433">
          <cell r="A433">
            <v>36753</v>
          </cell>
          <cell r="C433">
            <v>5.78</v>
          </cell>
          <cell r="E433">
            <v>5.47</v>
          </cell>
        </row>
        <row r="434">
          <cell r="A434">
            <v>36754</v>
          </cell>
          <cell r="C434">
            <v>5.79</v>
          </cell>
          <cell r="E434">
            <v>5.47</v>
          </cell>
        </row>
        <row r="435">
          <cell r="A435">
            <v>36755</v>
          </cell>
          <cell r="C435">
            <v>5.78</v>
          </cell>
          <cell r="E435">
            <v>5.46</v>
          </cell>
        </row>
        <row r="436">
          <cell r="A436">
            <v>36756</v>
          </cell>
          <cell r="C436">
            <v>5.76</v>
          </cell>
          <cell r="E436">
            <v>5.44</v>
          </cell>
        </row>
        <row r="437">
          <cell r="A437">
            <v>36759</v>
          </cell>
          <cell r="C437">
            <v>5.78</v>
          </cell>
          <cell r="E437">
            <v>5.47</v>
          </cell>
        </row>
        <row r="438">
          <cell r="A438">
            <v>36760</v>
          </cell>
          <cell r="C438">
            <v>5.77</v>
          </cell>
          <cell r="E438">
            <v>5.48</v>
          </cell>
        </row>
        <row r="439">
          <cell r="A439">
            <v>36761</v>
          </cell>
          <cell r="C439">
            <v>5.74</v>
          </cell>
          <cell r="E439">
            <v>5.47</v>
          </cell>
        </row>
        <row r="440">
          <cell r="A440">
            <v>36762</v>
          </cell>
          <cell r="C440">
            <v>5.75</v>
          </cell>
          <cell r="E440">
            <v>5.47</v>
          </cell>
        </row>
        <row r="441">
          <cell r="A441">
            <v>36763</v>
          </cell>
          <cell r="C441">
            <v>5.76</v>
          </cell>
          <cell r="E441">
            <v>5.47</v>
          </cell>
        </row>
        <row r="442">
          <cell r="A442">
            <v>36766</v>
          </cell>
          <cell r="C442">
            <v>5.8</v>
          </cell>
          <cell r="E442">
            <v>5.51</v>
          </cell>
        </row>
        <row r="443">
          <cell r="A443">
            <v>36767</v>
          </cell>
          <cell r="C443">
            <v>5.83</v>
          </cell>
          <cell r="E443">
            <v>5.55</v>
          </cell>
        </row>
        <row r="444">
          <cell r="A444">
            <v>36768</v>
          </cell>
          <cell r="C444">
            <v>5.77</v>
          </cell>
          <cell r="E444">
            <v>5.51</v>
          </cell>
        </row>
        <row r="445">
          <cell r="A445">
            <v>36769</v>
          </cell>
          <cell r="C445">
            <v>5.67</v>
          </cell>
          <cell r="E445">
            <v>5.46</v>
          </cell>
        </row>
        <row r="446">
          <cell r="A446">
            <v>36770</v>
          </cell>
          <cell r="C446">
            <v>5.64</v>
          </cell>
          <cell r="E446">
            <v>5.46</v>
          </cell>
        </row>
        <row r="447">
          <cell r="A447">
            <v>36773</v>
          </cell>
          <cell r="C447" t="str">
            <v>na</v>
          </cell>
          <cell r="E447" t="str">
            <v>na</v>
          </cell>
        </row>
        <row r="448">
          <cell r="A448">
            <v>36774</v>
          </cell>
          <cell r="C448">
            <v>5.64</v>
          </cell>
          <cell r="E448">
            <v>5.47</v>
          </cell>
        </row>
        <row r="449">
          <cell r="A449">
            <v>36775</v>
          </cell>
          <cell r="C449">
            <v>5.67</v>
          </cell>
          <cell r="E449">
            <v>5.51</v>
          </cell>
        </row>
        <row r="450">
          <cell r="A450">
            <v>36776</v>
          </cell>
          <cell r="C450">
            <v>5.7</v>
          </cell>
          <cell r="E450">
            <v>5.51</v>
          </cell>
        </row>
        <row r="451">
          <cell r="A451">
            <v>36777</v>
          </cell>
          <cell r="C451">
            <v>5.69</v>
          </cell>
          <cell r="E451">
            <v>5.51</v>
          </cell>
        </row>
        <row r="452">
          <cell r="A452">
            <v>36780</v>
          </cell>
          <cell r="C452">
            <v>5.72</v>
          </cell>
          <cell r="E452">
            <v>5.52</v>
          </cell>
        </row>
        <row r="453">
          <cell r="A453">
            <v>36781</v>
          </cell>
          <cell r="C453">
            <v>5.74</v>
          </cell>
          <cell r="E453">
            <v>5.56</v>
          </cell>
        </row>
        <row r="454">
          <cell r="A454">
            <v>36782</v>
          </cell>
          <cell r="C454">
            <v>5.71</v>
          </cell>
          <cell r="E454">
            <v>5.55</v>
          </cell>
        </row>
        <row r="455">
          <cell r="A455">
            <v>36783</v>
          </cell>
          <cell r="C455">
            <v>5.74</v>
          </cell>
          <cell r="E455">
            <v>5.62</v>
          </cell>
        </row>
        <row r="456">
          <cell r="A456">
            <v>36784</v>
          </cell>
          <cell r="C456">
            <v>5.76</v>
          </cell>
          <cell r="E456">
            <v>5.68</v>
          </cell>
        </row>
        <row r="457">
          <cell r="A457">
            <v>36787</v>
          </cell>
          <cell r="C457">
            <v>5.78</v>
          </cell>
          <cell r="E457">
            <v>5.71</v>
          </cell>
        </row>
        <row r="458">
          <cell r="A458">
            <v>36788</v>
          </cell>
          <cell r="C458">
            <v>5.77</v>
          </cell>
          <cell r="E458">
            <v>5.68</v>
          </cell>
        </row>
        <row r="459">
          <cell r="A459">
            <v>36789</v>
          </cell>
          <cell r="C459">
            <v>5.79</v>
          </cell>
          <cell r="E459">
            <v>5.71</v>
          </cell>
        </row>
        <row r="460">
          <cell r="A460">
            <v>36790</v>
          </cell>
          <cell r="C460">
            <v>5.76</v>
          </cell>
          <cell r="E460">
            <v>5.68</v>
          </cell>
        </row>
        <row r="461">
          <cell r="A461">
            <v>36791</v>
          </cell>
          <cell r="C461">
            <v>5.77</v>
          </cell>
          <cell r="E461">
            <v>5.68</v>
          </cell>
        </row>
        <row r="462">
          <cell r="A462">
            <v>36794</v>
          </cell>
          <cell r="C462">
            <v>5.76</v>
          </cell>
          <cell r="E462">
            <v>5.67</v>
          </cell>
        </row>
        <row r="463">
          <cell r="A463">
            <v>36795</v>
          </cell>
          <cell r="C463">
            <v>5.73</v>
          </cell>
          <cell r="E463">
            <v>5.64</v>
          </cell>
        </row>
        <row r="464">
          <cell r="A464">
            <v>36796</v>
          </cell>
          <cell r="C464">
            <v>5.75</v>
          </cell>
          <cell r="E464">
            <v>5.67</v>
          </cell>
        </row>
        <row r="465">
          <cell r="A465">
            <v>36797</v>
          </cell>
          <cell r="C465">
            <v>5.74</v>
          </cell>
          <cell r="E465">
            <v>5.67</v>
          </cell>
        </row>
        <row r="466">
          <cell r="A466">
            <v>36798</v>
          </cell>
          <cell r="C466">
            <v>5.73</v>
          </cell>
          <cell r="E466">
            <v>5.66</v>
          </cell>
        </row>
        <row r="467">
          <cell r="A467">
            <v>36801</v>
          </cell>
          <cell r="C467">
            <v>5.76</v>
          </cell>
          <cell r="E467">
            <v>5.69</v>
          </cell>
        </row>
        <row r="468">
          <cell r="A468">
            <v>36802</v>
          </cell>
          <cell r="C468">
            <v>5.78</v>
          </cell>
          <cell r="E468">
            <v>5.7</v>
          </cell>
        </row>
        <row r="469">
          <cell r="A469">
            <v>36803</v>
          </cell>
          <cell r="C469">
            <v>5.8</v>
          </cell>
          <cell r="E469">
            <v>5.7</v>
          </cell>
        </row>
        <row r="470">
          <cell r="A470">
            <v>36804</v>
          </cell>
          <cell r="C470">
            <v>5.74</v>
          </cell>
          <cell r="E470">
            <v>5.64</v>
          </cell>
        </row>
        <row r="471">
          <cell r="A471">
            <v>36805</v>
          </cell>
          <cell r="C471">
            <v>5.73</v>
          </cell>
          <cell r="E471">
            <v>5.6</v>
          </cell>
        </row>
        <row r="472">
          <cell r="A472">
            <v>36808</v>
          </cell>
          <cell r="C472" t="str">
            <v>na</v>
          </cell>
          <cell r="E472" t="str">
            <v>na</v>
          </cell>
        </row>
        <row r="473">
          <cell r="A473">
            <v>36809</v>
          </cell>
          <cell r="C473">
            <v>5.71</v>
          </cell>
          <cell r="E473">
            <v>5.58</v>
          </cell>
        </row>
        <row r="474">
          <cell r="A474">
            <v>36810</v>
          </cell>
          <cell r="C474">
            <v>5.72</v>
          </cell>
          <cell r="E474">
            <v>5.58</v>
          </cell>
        </row>
        <row r="475">
          <cell r="A475">
            <v>36811</v>
          </cell>
          <cell r="C475">
            <v>5.69</v>
          </cell>
          <cell r="E475">
            <v>5.58</v>
          </cell>
        </row>
        <row r="476">
          <cell r="A476">
            <v>36812</v>
          </cell>
          <cell r="C476">
            <v>5.69</v>
          </cell>
          <cell r="E476">
            <v>5.57</v>
          </cell>
        </row>
        <row r="477">
          <cell r="A477">
            <v>36815</v>
          </cell>
          <cell r="C477">
            <v>5.71</v>
          </cell>
          <cell r="E477">
            <v>5.58</v>
          </cell>
        </row>
        <row r="478">
          <cell r="A478">
            <v>36816</v>
          </cell>
          <cell r="C478">
            <v>5.67</v>
          </cell>
          <cell r="E478">
            <v>5.56</v>
          </cell>
        </row>
        <row r="479">
          <cell r="A479">
            <v>36817</v>
          </cell>
          <cell r="C479">
            <v>5.66</v>
          </cell>
          <cell r="E479">
            <v>5.56</v>
          </cell>
        </row>
        <row r="480">
          <cell r="A480">
            <v>36818</v>
          </cell>
          <cell r="C480">
            <v>5.68</v>
          </cell>
          <cell r="E480">
            <v>5.56</v>
          </cell>
        </row>
        <row r="481">
          <cell r="A481">
            <v>36819</v>
          </cell>
          <cell r="C481">
            <v>5.66</v>
          </cell>
          <cell r="E481">
            <v>5.54</v>
          </cell>
        </row>
        <row r="482">
          <cell r="A482">
            <v>36822</v>
          </cell>
          <cell r="C482">
            <v>5.65</v>
          </cell>
          <cell r="E482">
            <v>5.55</v>
          </cell>
        </row>
        <row r="483">
          <cell r="A483">
            <v>36823</v>
          </cell>
          <cell r="C483">
            <v>5.68</v>
          </cell>
          <cell r="E483">
            <v>5.57</v>
          </cell>
        </row>
        <row r="484">
          <cell r="A484">
            <v>36824</v>
          </cell>
          <cell r="C484">
            <v>5.72</v>
          </cell>
          <cell r="E484">
            <v>5.61</v>
          </cell>
        </row>
        <row r="485">
          <cell r="A485">
            <v>36825</v>
          </cell>
          <cell r="C485">
            <v>5.75</v>
          </cell>
          <cell r="E485">
            <v>5.62</v>
          </cell>
        </row>
        <row r="486">
          <cell r="A486">
            <v>36826</v>
          </cell>
          <cell r="C486">
            <v>5.79</v>
          </cell>
          <cell r="E486">
            <v>5.64</v>
          </cell>
        </row>
        <row r="487">
          <cell r="A487">
            <v>36829</v>
          </cell>
          <cell r="C487">
            <v>5.79</v>
          </cell>
          <cell r="E487">
            <v>5.63</v>
          </cell>
        </row>
        <row r="488">
          <cell r="A488">
            <v>36830</v>
          </cell>
          <cell r="C488">
            <v>5.81</v>
          </cell>
          <cell r="E488">
            <v>5.66</v>
          </cell>
        </row>
        <row r="489">
          <cell r="A489">
            <v>36831</v>
          </cell>
          <cell r="C489">
            <v>5.81</v>
          </cell>
          <cell r="E489">
            <v>5.69</v>
          </cell>
        </row>
        <row r="490">
          <cell r="A490">
            <v>36832</v>
          </cell>
          <cell r="C490">
            <v>5.8</v>
          </cell>
          <cell r="E490">
            <v>5.68</v>
          </cell>
        </row>
        <row r="491">
          <cell r="A491">
            <v>36833</v>
          </cell>
          <cell r="C491">
            <v>5.85</v>
          </cell>
          <cell r="E491">
            <v>5.71</v>
          </cell>
        </row>
        <row r="492">
          <cell r="A492">
            <v>36836</v>
          </cell>
          <cell r="C492">
            <v>5.85</v>
          </cell>
          <cell r="E492">
            <v>5.71</v>
          </cell>
        </row>
        <row r="493">
          <cell r="A493">
            <v>36837</v>
          </cell>
          <cell r="C493">
            <v>5.83</v>
          </cell>
          <cell r="E493">
            <v>5.7</v>
          </cell>
        </row>
        <row r="494">
          <cell r="A494">
            <v>36838</v>
          </cell>
          <cell r="C494">
            <v>5.86</v>
          </cell>
          <cell r="E494">
            <v>5.7</v>
          </cell>
        </row>
        <row r="495">
          <cell r="A495">
            <v>36839</v>
          </cell>
          <cell r="C495">
            <v>5.84</v>
          </cell>
          <cell r="E495">
            <v>5.67</v>
          </cell>
        </row>
        <row r="496">
          <cell r="A496">
            <v>36840</v>
          </cell>
          <cell r="C496">
            <v>5.8</v>
          </cell>
          <cell r="E496">
            <v>5.65</v>
          </cell>
        </row>
        <row r="497">
          <cell r="A497">
            <v>36843</v>
          </cell>
          <cell r="C497" t="str">
            <v>na</v>
          </cell>
          <cell r="E497" t="str">
            <v>na</v>
          </cell>
        </row>
        <row r="498">
          <cell r="A498">
            <v>36844</v>
          </cell>
          <cell r="C498">
            <v>5.79</v>
          </cell>
          <cell r="E498">
            <v>5.63</v>
          </cell>
        </row>
        <row r="499">
          <cell r="A499">
            <v>36845</v>
          </cell>
          <cell r="C499">
            <v>5.76</v>
          </cell>
          <cell r="E499">
            <v>5.6</v>
          </cell>
        </row>
        <row r="500">
          <cell r="A500">
            <v>36846</v>
          </cell>
          <cell r="C500">
            <v>5.7</v>
          </cell>
          <cell r="E500">
            <v>5.57</v>
          </cell>
        </row>
        <row r="501">
          <cell r="A501">
            <v>36847</v>
          </cell>
          <cell r="C501">
            <v>5.72</v>
          </cell>
          <cell r="E501">
            <v>5.58</v>
          </cell>
        </row>
        <row r="502">
          <cell r="A502">
            <v>36850</v>
          </cell>
          <cell r="C502">
            <v>5.72</v>
          </cell>
          <cell r="E502">
            <v>5.59</v>
          </cell>
        </row>
        <row r="503">
          <cell r="A503">
            <v>36851</v>
          </cell>
          <cell r="C503">
            <v>5.71</v>
          </cell>
          <cell r="E503">
            <v>5.59</v>
          </cell>
        </row>
        <row r="504">
          <cell r="A504">
            <v>36852</v>
          </cell>
          <cell r="C504">
            <v>5.65</v>
          </cell>
          <cell r="E504">
            <v>5.56</v>
          </cell>
        </row>
        <row r="505">
          <cell r="A505">
            <v>36853</v>
          </cell>
          <cell r="C505">
            <v>5.66</v>
          </cell>
          <cell r="E505">
            <v>5.56</v>
          </cell>
        </row>
        <row r="506">
          <cell r="A506">
            <v>36854</v>
          </cell>
          <cell r="C506">
            <v>5.65</v>
          </cell>
          <cell r="E506">
            <v>5.55</v>
          </cell>
        </row>
        <row r="507">
          <cell r="A507">
            <v>36857</v>
          </cell>
          <cell r="C507">
            <v>5.63</v>
          </cell>
          <cell r="E507">
            <v>5.54</v>
          </cell>
        </row>
        <row r="508">
          <cell r="A508">
            <v>36858</v>
          </cell>
          <cell r="C508">
            <v>5.59</v>
          </cell>
          <cell r="E508">
            <v>5.52</v>
          </cell>
        </row>
        <row r="509">
          <cell r="A509">
            <v>36859</v>
          </cell>
          <cell r="C509">
            <v>5.54</v>
          </cell>
          <cell r="E509">
            <v>5.51</v>
          </cell>
        </row>
        <row r="510">
          <cell r="A510">
            <v>36860</v>
          </cell>
          <cell r="C510">
            <v>5.51</v>
          </cell>
          <cell r="E510">
            <v>5.5</v>
          </cell>
        </row>
        <row r="511">
          <cell r="A511">
            <v>36861</v>
          </cell>
          <cell r="C511">
            <v>5.53</v>
          </cell>
          <cell r="E511">
            <v>5.52</v>
          </cell>
        </row>
        <row r="512">
          <cell r="A512">
            <v>36864</v>
          </cell>
          <cell r="C512">
            <v>5.56</v>
          </cell>
          <cell r="E512">
            <v>5.59</v>
          </cell>
        </row>
        <row r="513">
          <cell r="A513">
            <v>36865</v>
          </cell>
          <cell r="C513">
            <v>5.48</v>
          </cell>
          <cell r="E513">
            <v>5.56</v>
          </cell>
        </row>
        <row r="514">
          <cell r="A514">
            <v>36866</v>
          </cell>
          <cell r="C514">
            <v>5.42</v>
          </cell>
          <cell r="E514">
            <v>5.52</v>
          </cell>
        </row>
        <row r="515">
          <cell r="A515">
            <v>36867</v>
          </cell>
          <cell r="C515">
            <v>5.39</v>
          </cell>
          <cell r="E515">
            <v>5.51</v>
          </cell>
        </row>
        <row r="516">
          <cell r="A516">
            <v>36868</v>
          </cell>
          <cell r="C516">
            <v>5.4</v>
          </cell>
          <cell r="E516">
            <v>5.5</v>
          </cell>
        </row>
        <row r="517">
          <cell r="A517">
            <v>36871</v>
          </cell>
          <cell r="C517">
            <v>5.42</v>
          </cell>
          <cell r="E517">
            <v>5.52</v>
          </cell>
        </row>
        <row r="518">
          <cell r="A518">
            <v>36872</v>
          </cell>
          <cell r="C518">
            <v>5.44</v>
          </cell>
          <cell r="E518">
            <v>5.55</v>
          </cell>
        </row>
        <row r="519">
          <cell r="A519">
            <v>36873</v>
          </cell>
          <cell r="C519">
            <v>5.4</v>
          </cell>
          <cell r="E519">
            <v>5.51</v>
          </cell>
        </row>
        <row r="520">
          <cell r="A520">
            <v>36874</v>
          </cell>
          <cell r="C520">
            <v>5.39</v>
          </cell>
          <cell r="E520">
            <v>5.52</v>
          </cell>
        </row>
        <row r="521">
          <cell r="A521">
            <v>36875</v>
          </cell>
          <cell r="C521">
            <v>5.41</v>
          </cell>
          <cell r="E521">
            <v>5.53</v>
          </cell>
        </row>
        <row r="522">
          <cell r="A522">
            <v>36878</v>
          </cell>
          <cell r="C522">
            <v>5.36</v>
          </cell>
          <cell r="E522">
            <v>5.51</v>
          </cell>
        </row>
        <row r="523">
          <cell r="A523">
            <v>36879</v>
          </cell>
          <cell r="C523">
            <v>5.38</v>
          </cell>
          <cell r="E523">
            <v>5.55</v>
          </cell>
        </row>
        <row r="524">
          <cell r="A524">
            <v>36880</v>
          </cell>
          <cell r="C524">
            <v>5.31</v>
          </cell>
          <cell r="E524">
            <v>5.53</v>
          </cell>
        </row>
        <row r="525">
          <cell r="A525">
            <v>36881</v>
          </cell>
          <cell r="C525">
            <v>5.31</v>
          </cell>
          <cell r="E525">
            <v>5.54</v>
          </cell>
        </row>
        <row r="526">
          <cell r="A526">
            <v>36882</v>
          </cell>
          <cell r="C526">
            <v>5.3</v>
          </cell>
          <cell r="E526">
            <v>5.52</v>
          </cell>
        </row>
        <row r="527">
          <cell r="A527">
            <v>36885</v>
          </cell>
          <cell r="C527" t="str">
            <v>na</v>
          </cell>
          <cell r="E527" t="str">
            <v>na</v>
          </cell>
        </row>
        <row r="528">
          <cell r="A528">
            <v>36886</v>
          </cell>
          <cell r="C528" t="str">
            <v>na</v>
          </cell>
          <cell r="E528" t="str">
            <v>na</v>
          </cell>
        </row>
        <row r="529">
          <cell r="A529">
            <v>36887</v>
          </cell>
          <cell r="C529">
            <v>5.35</v>
          </cell>
          <cell r="E529">
            <v>5.56</v>
          </cell>
        </row>
        <row r="530">
          <cell r="A530">
            <v>36888</v>
          </cell>
          <cell r="C530">
            <v>5.39</v>
          </cell>
          <cell r="E530">
            <v>5.57</v>
          </cell>
        </row>
        <row r="531">
          <cell r="A531">
            <v>36889</v>
          </cell>
          <cell r="C531">
            <v>5.4</v>
          </cell>
          <cell r="E531">
            <v>5.58</v>
          </cell>
        </row>
        <row r="532">
          <cell r="A532">
            <v>36892</v>
          </cell>
          <cell r="C532" t="str">
            <v>na</v>
          </cell>
          <cell r="E532" t="str">
            <v>na</v>
          </cell>
        </row>
        <row r="533">
          <cell r="A533">
            <v>36893</v>
          </cell>
          <cell r="C533">
            <v>5.28</v>
          </cell>
          <cell r="E533">
            <v>5.52</v>
          </cell>
        </row>
        <row r="534">
          <cell r="A534">
            <v>36894</v>
          </cell>
          <cell r="C534">
            <v>5.43</v>
          </cell>
          <cell r="E534">
            <v>5.63</v>
          </cell>
        </row>
        <row r="535">
          <cell r="A535">
            <v>36895</v>
          </cell>
          <cell r="C535">
            <v>5.39</v>
          </cell>
          <cell r="E535">
            <v>5.62</v>
          </cell>
        </row>
        <row r="536">
          <cell r="A536">
            <v>36896</v>
          </cell>
          <cell r="C536">
            <v>5.32</v>
          </cell>
          <cell r="E536">
            <v>5.61</v>
          </cell>
        </row>
        <row r="537">
          <cell r="A537">
            <v>36899</v>
          </cell>
          <cell r="C537">
            <v>5.35</v>
          </cell>
          <cell r="E537">
            <v>5.66</v>
          </cell>
        </row>
        <row r="538">
          <cell r="A538">
            <v>36900</v>
          </cell>
          <cell r="C538">
            <v>5.37</v>
          </cell>
          <cell r="E538">
            <v>5.65</v>
          </cell>
        </row>
        <row r="539">
          <cell r="A539">
            <v>36901</v>
          </cell>
          <cell r="C539">
            <v>5.41</v>
          </cell>
          <cell r="E539">
            <v>5.68</v>
          </cell>
        </row>
        <row r="540">
          <cell r="A540">
            <v>36902</v>
          </cell>
          <cell r="C540">
            <v>5.41</v>
          </cell>
          <cell r="E540">
            <v>5.7</v>
          </cell>
        </row>
        <row r="541">
          <cell r="A541">
            <v>36903</v>
          </cell>
          <cell r="C541">
            <v>5.45</v>
          </cell>
          <cell r="E541">
            <v>5.72</v>
          </cell>
        </row>
        <row r="542">
          <cell r="A542">
            <v>36906</v>
          </cell>
          <cell r="C542">
            <v>5.45</v>
          </cell>
          <cell r="E542">
            <v>5.72</v>
          </cell>
        </row>
        <row r="543">
          <cell r="A543">
            <v>36907</v>
          </cell>
          <cell r="C543">
            <v>5.45</v>
          </cell>
          <cell r="E543">
            <v>5.7</v>
          </cell>
        </row>
        <row r="544">
          <cell r="A544">
            <v>36908</v>
          </cell>
          <cell r="C544">
            <v>5.41</v>
          </cell>
          <cell r="E544">
            <v>5.66</v>
          </cell>
        </row>
        <row r="545">
          <cell r="A545">
            <v>36909</v>
          </cell>
          <cell r="C545">
            <v>5.39</v>
          </cell>
          <cell r="E545">
            <v>5.67</v>
          </cell>
        </row>
        <row r="546">
          <cell r="A546">
            <v>36910</v>
          </cell>
          <cell r="C546">
            <v>5.43</v>
          </cell>
          <cell r="E546">
            <v>5.71</v>
          </cell>
        </row>
        <row r="547">
          <cell r="A547">
            <v>36913</v>
          </cell>
          <cell r="C547">
            <v>5.46</v>
          </cell>
          <cell r="E547">
            <v>5.73</v>
          </cell>
        </row>
        <row r="548">
          <cell r="A548">
            <v>36914</v>
          </cell>
          <cell r="C548">
            <v>5.48</v>
          </cell>
          <cell r="E548">
            <v>5.75</v>
          </cell>
        </row>
        <row r="549">
          <cell r="A549">
            <v>36915</v>
          </cell>
          <cell r="C549">
            <v>5.51</v>
          </cell>
          <cell r="E549">
            <v>5.78</v>
          </cell>
        </row>
        <row r="550">
          <cell r="A550">
            <v>36916</v>
          </cell>
          <cell r="C550">
            <v>5.46</v>
          </cell>
          <cell r="E550">
            <v>5.73</v>
          </cell>
        </row>
        <row r="551">
          <cell r="A551">
            <v>36917</v>
          </cell>
          <cell r="C551">
            <v>5.46</v>
          </cell>
          <cell r="E551">
            <v>5.74</v>
          </cell>
        </row>
        <row r="552">
          <cell r="A552">
            <v>36920</v>
          </cell>
          <cell r="C552">
            <v>5.46</v>
          </cell>
          <cell r="E552">
            <v>5.76</v>
          </cell>
        </row>
        <row r="553">
          <cell r="A553">
            <v>36921</v>
          </cell>
          <cell r="C553">
            <v>5.45</v>
          </cell>
          <cell r="E553">
            <v>5.74</v>
          </cell>
        </row>
        <row r="554">
          <cell r="A554">
            <v>36922</v>
          </cell>
          <cell r="C554">
            <v>5.39</v>
          </cell>
          <cell r="E554">
            <v>5.72</v>
          </cell>
        </row>
        <row r="555">
          <cell r="A555">
            <v>36923</v>
          </cell>
          <cell r="C555">
            <v>5.37</v>
          </cell>
          <cell r="E555">
            <v>5.66</v>
          </cell>
        </row>
        <row r="556">
          <cell r="A556">
            <v>36924</v>
          </cell>
          <cell r="C556">
            <v>5.43</v>
          </cell>
          <cell r="E556">
            <v>5.69</v>
          </cell>
        </row>
        <row r="557">
          <cell r="A557">
            <v>36927</v>
          </cell>
          <cell r="C557">
            <v>5.41</v>
          </cell>
          <cell r="E557">
            <v>5.67</v>
          </cell>
        </row>
        <row r="558">
          <cell r="A558">
            <v>36928</v>
          </cell>
          <cell r="C558">
            <v>5.41</v>
          </cell>
          <cell r="E558">
            <v>5.66</v>
          </cell>
        </row>
        <row r="559">
          <cell r="A559">
            <v>36929</v>
          </cell>
          <cell r="C559">
            <v>5.41</v>
          </cell>
          <cell r="E559">
            <v>5.67</v>
          </cell>
        </row>
        <row r="560">
          <cell r="A560">
            <v>36930</v>
          </cell>
          <cell r="C560">
            <v>5.39</v>
          </cell>
          <cell r="E560">
            <v>5.65</v>
          </cell>
        </row>
        <row r="561">
          <cell r="A561">
            <v>36931</v>
          </cell>
          <cell r="C561">
            <v>5.37</v>
          </cell>
          <cell r="E561">
            <v>5.63</v>
          </cell>
        </row>
        <row r="562">
          <cell r="A562">
            <v>36934</v>
          </cell>
          <cell r="C562">
            <v>5.38</v>
          </cell>
          <cell r="E562">
            <v>5.66</v>
          </cell>
        </row>
        <row r="563">
          <cell r="A563">
            <v>36935</v>
          </cell>
          <cell r="C563">
            <v>5.42</v>
          </cell>
          <cell r="E563">
            <v>5.66</v>
          </cell>
        </row>
        <row r="564">
          <cell r="A564">
            <v>36936</v>
          </cell>
          <cell r="C564">
            <v>5.48</v>
          </cell>
          <cell r="E564">
            <v>5.69</v>
          </cell>
        </row>
        <row r="565">
          <cell r="A565">
            <v>36937</v>
          </cell>
          <cell r="C565">
            <v>5.52</v>
          </cell>
          <cell r="E565">
            <v>5.72</v>
          </cell>
        </row>
        <row r="566">
          <cell r="A566">
            <v>36938</v>
          </cell>
          <cell r="C566">
            <v>5.47</v>
          </cell>
          <cell r="E566">
            <v>5.7</v>
          </cell>
        </row>
        <row r="567">
          <cell r="A567">
            <v>36941</v>
          </cell>
          <cell r="C567">
            <v>5.47</v>
          </cell>
          <cell r="E567">
            <v>5.71</v>
          </cell>
        </row>
        <row r="568">
          <cell r="A568">
            <v>36942</v>
          </cell>
          <cell r="C568">
            <v>5.48</v>
          </cell>
          <cell r="E568">
            <v>5.71</v>
          </cell>
        </row>
        <row r="569">
          <cell r="A569">
            <v>36943</v>
          </cell>
          <cell r="C569">
            <v>5.48</v>
          </cell>
          <cell r="E569">
            <v>5.73</v>
          </cell>
        </row>
        <row r="570">
          <cell r="A570">
            <v>36944</v>
          </cell>
          <cell r="C570">
            <v>5.49</v>
          </cell>
          <cell r="E570">
            <v>5.75</v>
          </cell>
        </row>
        <row r="571">
          <cell r="A571">
            <v>36945</v>
          </cell>
          <cell r="C571">
            <v>5.47</v>
          </cell>
          <cell r="E571">
            <v>5.75</v>
          </cell>
        </row>
        <row r="572">
          <cell r="A572">
            <v>36948</v>
          </cell>
          <cell r="C572">
            <v>5.43</v>
          </cell>
          <cell r="E572">
            <v>5.73</v>
          </cell>
        </row>
        <row r="573">
          <cell r="A573">
            <v>36949</v>
          </cell>
          <cell r="C573">
            <v>5.36</v>
          </cell>
          <cell r="E573">
            <v>5.65</v>
          </cell>
        </row>
        <row r="574">
          <cell r="A574">
            <v>36950</v>
          </cell>
          <cell r="C574">
            <v>5.36</v>
          </cell>
          <cell r="E574">
            <v>5.66</v>
          </cell>
        </row>
        <row r="575">
          <cell r="A575">
            <v>36951</v>
          </cell>
          <cell r="C575">
            <v>5.34</v>
          </cell>
          <cell r="E575">
            <v>5.63</v>
          </cell>
        </row>
        <row r="576">
          <cell r="A576">
            <v>36952</v>
          </cell>
          <cell r="C576">
            <v>5.36</v>
          </cell>
          <cell r="E576">
            <v>5.65</v>
          </cell>
        </row>
        <row r="577">
          <cell r="A577">
            <v>36955</v>
          </cell>
          <cell r="C577">
            <v>5.36</v>
          </cell>
          <cell r="E577">
            <v>5.64</v>
          </cell>
        </row>
        <row r="578">
          <cell r="A578">
            <v>36956</v>
          </cell>
          <cell r="C578">
            <v>5.34</v>
          </cell>
          <cell r="E578">
            <v>5.65</v>
          </cell>
        </row>
        <row r="579">
          <cell r="A579">
            <v>36957</v>
          </cell>
          <cell r="C579">
            <v>5.29</v>
          </cell>
          <cell r="E579">
            <v>5.61</v>
          </cell>
        </row>
        <row r="580">
          <cell r="A580">
            <v>36958</v>
          </cell>
          <cell r="C580">
            <v>5.29</v>
          </cell>
          <cell r="E580">
            <v>5.61</v>
          </cell>
        </row>
        <row r="581">
          <cell r="A581">
            <v>36959</v>
          </cell>
          <cell r="C581">
            <v>5.29</v>
          </cell>
          <cell r="E581">
            <v>5.6</v>
          </cell>
        </row>
        <row r="582">
          <cell r="A582">
            <v>36962</v>
          </cell>
          <cell r="C582">
            <v>5.26</v>
          </cell>
          <cell r="E582">
            <v>5.56</v>
          </cell>
        </row>
        <row r="583">
          <cell r="A583">
            <v>36963</v>
          </cell>
          <cell r="C583">
            <v>5.3</v>
          </cell>
          <cell r="E583">
            <v>5.59</v>
          </cell>
        </row>
        <row r="584">
          <cell r="A584">
            <v>36964</v>
          </cell>
          <cell r="C584">
            <v>5.24</v>
          </cell>
          <cell r="E584">
            <v>5.56</v>
          </cell>
        </row>
        <row r="585">
          <cell r="A585">
            <v>36965</v>
          </cell>
          <cell r="C585">
            <v>5.22</v>
          </cell>
          <cell r="E585">
            <v>5.57</v>
          </cell>
        </row>
        <row r="586">
          <cell r="A586">
            <v>36966</v>
          </cell>
          <cell r="C586">
            <v>5.2</v>
          </cell>
          <cell r="E586">
            <v>5.56</v>
          </cell>
        </row>
        <row r="587">
          <cell r="A587">
            <v>36969</v>
          </cell>
          <cell r="C587">
            <v>5.22</v>
          </cell>
          <cell r="E587">
            <v>5.58</v>
          </cell>
        </row>
        <row r="588">
          <cell r="A588">
            <v>36970</v>
          </cell>
          <cell r="C588">
            <v>5.18</v>
          </cell>
          <cell r="E588">
            <v>5.56</v>
          </cell>
        </row>
        <row r="589">
          <cell r="A589">
            <v>36971</v>
          </cell>
          <cell r="C589">
            <v>5.21</v>
          </cell>
          <cell r="E589">
            <v>5.6</v>
          </cell>
        </row>
        <row r="590">
          <cell r="A590">
            <v>36972</v>
          </cell>
          <cell r="C590">
            <v>5.2</v>
          </cell>
          <cell r="E590">
            <v>5.58</v>
          </cell>
        </row>
        <row r="591">
          <cell r="A591">
            <v>36973</v>
          </cell>
          <cell r="C591">
            <v>5.27</v>
          </cell>
          <cell r="E591">
            <v>5.64</v>
          </cell>
        </row>
        <row r="592">
          <cell r="A592">
            <v>36976</v>
          </cell>
          <cell r="C592">
            <v>5.33</v>
          </cell>
          <cell r="E592">
            <v>5.71</v>
          </cell>
        </row>
        <row r="593">
          <cell r="A593">
            <v>36977</v>
          </cell>
          <cell r="C593">
            <v>5.45</v>
          </cell>
          <cell r="E593">
            <v>5.79</v>
          </cell>
        </row>
        <row r="594">
          <cell r="A594">
            <v>36978</v>
          </cell>
          <cell r="C594">
            <v>5.41</v>
          </cell>
          <cell r="E594">
            <v>5.79</v>
          </cell>
        </row>
        <row r="595">
          <cell r="A595">
            <v>36979</v>
          </cell>
          <cell r="C595">
            <v>5.45</v>
          </cell>
          <cell r="E595">
            <v>5.82</v>
          </cell>
        </row>
        <row r="596">
          <cell r="A596">
            <v>36980</v>
          </cell>
          <cell r="C596">
            <v>5.42</v>
          </cell>
          <cell r="E596">
            <v>5.78</v>
          </cell>
        </row>
        <row r="597">
          <cell r="A597">
            <v>36983</v>
          </cell>
          <cell r="C597">
            <v>5.52</v>
          </cell>
          <cell r="E597">
            <v>5.85</v>
          </cell>
        </row>
        <row r="598">
          <cell r="A598">
            <v>36984</v>
          </cell>
          <cell r="C598">
            <v>5.44</v>
          </cell>
          <cell r="E598">
            <v>5.78</v>
          </cell>
        </row>
        <row r="599">
          <cell r="A599">
            <v>36985</v>
          </cell>
          <cell r="C599">
            <v>5.42</v>
          </cell>
          <cell r="E599">
            <v>5.8</v>
          </cell>
        </row>
        <row r="600">
          <cell r="A600">
            <v>36986</v>
          </cell>
          <cell r="C600">
            <v>5.47</v>
          </cell>
          <cell r="E600">
            <v>5.84</v>
          </cell>
        </row>
        <row r="601">
          <cell r="A601">
            <v>36987</v>
          </cell>
          <cell r="C601">
            <v>5.41</v>
          </cell>
          <cell r="E601">
            <v>5.8</v>
          </cell>
        </row>
        <row r="602">
          <cell r="A602">
            <v>36990</v>
          </cell>
          <cell r="C602">
            <v>5.42</v>
          </cell>
          <cell r="E602">
            <v>5.82</v>
          </cell>
        </row>
        <row r="603">
          <cell r="A603">
            <v>36991</v>
          </cell>
          <cell r="C603">
            <v>5.52</v>
          </cell>
          <cell r="E603">
            <v>5.88</v>
          </cell>
        </row>
        <row r="604">
          <cell r="A604">
            <v>36992</v>
          </cell>
          <cell r="C604">
            <v>5.56</v>
          </cell>
          <cell r="E604">
            <v>5.88</v>
          </cell>
        </row>
        <row r="605">
          <cell r="A605">
            <v>36993</v>
          </cell>
          <cell r="C605">
            <v>5.59</v>
          </cell>
          <cell r="E605">
            <v>5.89</v>
          </cell>
        </row>
        <row r="606">
          <cell r="A606">
            <v>36994</v>
          </cell>
          <cell r="C606" t="str">
            <v>na</v>
          </cell>
          <cell r="E606" t="str">
            <v>na</v>
          </cell>
        </row>
        <row r="607">
          <cell r="A607">
            <v>36997</v>
          </cell>
          <cell r="C607">
            <v>5.65</v>
          </cell>
          <cell r="E607">
            <v>5.94</v>
          </cell>
        </row>
        <row r="608">
          <cell r="A608">
            <v>36998</v>
          </cell>
          <cell r="C608">
            <v>5.66</v>
          </cell>
          <cell r="E608">
            <v>5.93</v>
          </cell>
        </row>
        <row r="609">
          <cell r="A609">
            <v>36999</v>
          </cell>
          <cell r="C609">
            <v>5.6</v>
          </cell>
          <cell r="E609">
            <v>5.89</v>
          </cell>
        </row>
        <row r="610">
          <cell r="A610">
            <v>37000</v>
          </cell>
          <cell r="C610">
            <v>5.72</v>
          </cell>
          <cell r="E610">
            <v>6.02</v>
          </cell>
        </row>
        <row r="611">
          <cell r="A611">
            <v>37001</v>
          </cell>
          <cell r="C611">
            <v>5.73</v>
          </cell>
          <cell r="E611">
            <v>6.02</v>
          </cell>
        </row>
        <row r="612">
          <cell r="A612">
            <v>37004</v>
          </cell>
          <cell r="C612">
            <v>5.64</v>
          </cell>
          <cell r="E612">
            <v>5.96</v>
          </cell>
        </row>
        <row r="613">
          <cell r="A613">
            <v>37005</v>
          </cell>
          <cell r="C613">
            <v>5.65</v>
          </cell>
          <cell r="E613">
            <v>5.98</v>
          </cell>
        </row>
        <row r="614">
          <cell r="A614">
            <v>37006</v>
          </cell>
          <cell r="C614">
            <v>5.66</v>
          </cell>
          <cell r="E614">
            <v>5.97</v>
          </cell>
        </row>
        <row r="615">
          <cell r="A615">
            <v>37007</v>
          </cell>
          <cell r="C615">
            <v>5.63</v>
          </cell>
          <cell r="E615">
            <v>5.94</v>
          </cell>
        </row>
        <row r="616">
          <cell r="A616">
            <v>37008</v>
          </cell>
          <cell r="C616">
            <v>5.75</v>
          </cell>
          <cell r="E616">
            <v>6.01</v>
          </cell>
        </row>
        <row r="617">
          <cell r="A617">
            <v>37011</v>
          </cell>
          <cell r="C617">
            <v>5.79</v>
          </cell>
          <cell r="E617">
            <v>6.02</v>
          </cell>
        </row>
        <row r="618">
          <cell r="A618">
            <v>37012</v>
          </cell>
          <cell r="C618">
            <v>5.76</v>
          </cell>
          <cell r="E618">
            <v>5.99</v>
          </cell>
        </row>
        <row r="619">
          <cell r="A619">
            <v>37013</v>
          </cell>
          <cell r="C619">
            <v>5.74</v>
          </cell>
          <cell r="E619">
            <v>5.98</v>
          </cell>
        </row>
        <row r="620">
          <cell r="A620">
            <v>37014</v>
          </cell>
          <cell r="C620">
            <v>5.67</v>
          </cell>
          <cell r="E620">
            <v>5.91</v>
          </cell>
        </row>
        <row r="621">
          <cell r="A621">
            <v>37015</v>
          </cell>
          <cell r="C621">
            <v>5.68</v>
          </cell>
          <cell r="E621">
            <v>5.94</v>
          </cell>
        </row>
        <row r="622">
          <cell r="A622">
            <v>37018</v>
          </cell>
          <cell r="C622">
            <v>5.69</v>
          </cell>
          <cell r="E622">
            <v>5.96</v>
          </cell>
        </row>
        <row r="623">
          <cell r="A623">
            <v>37019</v>
          </cell>
          <cell r="C623">
            <v>5.74</v>
          </cell>
          <cell r="E623">
            <v>6.01</v>
          </cell>
        </row>
        <row r="624">
          <cell r="A624">
            <v>37020</v>
          </cell>
          <cell r="C624">
            <v>5.68</v>
          </cell>
          <cell r="E624">
            <v>5.96</v>
          </cell>
        </row>
        <row r="625">
          <cell r="A625">
            <v>37021</v>
          </cell>
          <cell r="C625">
            <v>5.74</v>
          </cell>
          <cell r="E625">
            <v>6</v>
          </cell>
        </row>
        <row r="626">
          <cell r="A626">
            <v>37022</v>
          </cell>
          <cell r="C626">
            <v>5.89</v>
          </cell>
          <cell r="E626">
            <v>6.07</v>
          </cell>
        </row>
        <row r="627">
          <cell r="A627">
            <v>37025</v>
          </cell>
          <cell r="C627">
            <v>5.91</v>
          </cell>
          <cell r="E627">
            <v>6.1</v>
          </cell>
        </row>
        <row r="628">
          <cell r="A628">
            <v>37026</v>
          </cell>
          <cell r="C628">
            <v>5.95</v>
          </cell>
          <cell r="E628">
            <v>6.11</v>
          </cell>
        </row>
        <row r="629">
          <cell r="A629">
            <v>37027</v>
          </cell>
          <cell r="C629">
            <v>5.95</v>
          </cell>
          <cell r="E629">
            <v>6.09</v>
          </cell>
        </row>
        <row r="630">
          <cell r="A630">
            <v>37028</v>
          </cell>
          <cell r="C630">
            <v>5.94</v>
          </cell>
          <cell r="E630">
            <v>6.05</v>
          </cell>
        </row>
        <row r="631">
          <cell r="A631">
            <v>37029</v>
          </cell>
          <cell r="C631">
            <v>5.92</v>
          </cell>
          <cell r="E631">
            <v>6.03</v>
          </cell>
        </row>
        <row r="632">
          <cell r="A632">
            <v>37032</v>
          </cell>
          <cell r="C632" t="str">
            <v>na</v>
          </cell>
          <cell r="E632" t="str">
            <v>na</v>
          </cell>
        </row>
        <row r="633">
          <cell r="A633">
            <v>37033</v>
          </cell>
          <cell r="C633">
            <v>5.91</v>
          </cell>
          <cell r="E633">
            <v>6.04</v>
          </cell>
        </row>
        <row r="634">
          <cell r="A634">
            <v>37034</v>
          </cell>
          <cell r="C634">
            <v>5.92</v>
          </cell>
          <cell r="E634">
            <v>6.04</v>
          </cell>
        </row>
        <row r="635">
          <cell r="A635">
            <v>37035</v>
          </cell>
          <cell r="C635">
            <v>5.99</v>
          </cell>
          <cell r="E635">
            <v>6.06</v>
          </cell>
        </row>
        <row r="636">
          <cell r="A636">
            <v>37036</v>
          </cell>
          <cell r="C636">
            <v>5.96</v>
          </cell>
          <cell r="E636">
            <v>6.05</v>
          </cell>
        </row>
        <row r="637">
          <cell r="A637">
            <v>37039</v>
          </cell>
          <cell r="C637">
            <v>5.94</v>
          </cell>
          <cell r="E637">
            <v>6.04</v>
          </cell>
        </row>
        <row r="638">
          <cell r="A638">
            <v>37040</v>
          </cell>
          <cell r="C638">
            <v>5.95</v>
          </cell>
          <cell r="E638">
            <v>6.02</v>
          </cell>
        </row>
        <row r="639">
          <cell r="A639">
            <v>37041</v>
          </cell>
          <cell r="C639">
            <v>5.96</v>
          </cell>
          <cell r="E639">
            <v>6.03</v>
          </cell>
        </row>
        <row r="640">
          <cell r="A640">
            <v>37042</v>
          </cell>
          <cell r="C640">
            <v>5.84</v>
          </cell>
          <cell r="E640">
            <v>5.94</v>
          </cell>
        </row>
        <row r="641">
          <cell r="A641">
            <v>37043</v>
          </cell>
          <cell r="C641">
            <v>5.79</v>
          </cell>
          <cell r="E641">
            <v>5.9</v>
          </cell>
        </row>
        <row r="642">
          <cell r="A642">
            <v>37046</v>
          </cell>
          <cell r="C642">
            <v>5.73</v>
          </cell>
          <cell r="E642">
            <v>5.86</v>
          </cell>
        </row>
        <row r="643">
          <cell r="A643">
            <v>37047</v>
          </cell>
          <cell r="C643">
            <v>5.7</v>
          </cell>
          <cell r="E643">
            <v>5.85</v>
          </cell>
        </row>
        <row r="644">
          <cell r="A644">
            <v>37048</v>
          </cell>
          <cell r="C644">
            <v>5.71</v>
          </cell>
          <cell r="E644">
            <v>5.87</v>
          </cell>
        </row>
        <row r="645">
          <cell r="A645">
            <v>37049</v>
          </cell>
          <cell r="C645">
            <v>5.76</v>
          </cell>
          <cell r="E645">
            <v>5.93</v>
          </cell>
        </row>
        <row r="646">
          <cell r="A646">
            <v>37050</v>
          </cell>
          <cell r="C646">
            <v>5.78</v>
          </cell>
          <cell r="E646">
            <v>5.92</v>
          </cell>
        </row>
        <row r="647">
          <cell r="A647">
            <v>37053</v>
          </cell>
          <cell r="C647">
            <v>5.69</v>
          </cell>
          <cell r="E647">
            <v>5.87</v>
          </cell>
        </row>
        <row r="648">
          <cell r="A648">
            <v>37054</v>
          </cell>
          <cell r="C648">
            <v>5.65</v>
          </cell>
          <cell r="E648">
            <v>5.84</v>
          </cell>
        </row>
        <row r="649">
          <cell r="A649">
            <v>37055</v>
          </cell>
          <cell r="C649">
            <v>5.69</v>
          </cell>
          <cell r="E649">
            <v>5.88</v>
          </cell>
        </row>
        <row r="650">
          <cell r="A650">
            <v>37056</v>
          </cell>
          <cell r="C650">
            <v>5.67</v>
          </cell>
          <cell r="E650">
            <v>5.87</v>
          </cell>
        </row>
        <row r="651">
          <cell r="A651">
            <v>37057</v>
          </cell>
          <cell r="C651">
            <v>5.68</v>
          </cell>
          <cell r="E651">
            <v>5.89</v>
          </cell>
        </row>
        <row r="652">
          <cell r="A652">
            <v>37060</v>
          </cell>
          <cell r="C652">
            <v>5.7</v>
          </cell>
          <cell r="E652">
            <v>5.92</v>
          </cell>
        </row>
        <row r="653">
          <cell r="A653">
            <v>37061</v>
          </cell>
          <cell r="C653">
            <v>5.74</v>
          </cell>
          <cell r="E653">
            <v>5.95</v>
          </cell>
        </row>
        <row r="654">
          <cell r="A654">
            <v>37062</v>
          </cell>
          <cell r="C654">
            <v>5.7</v>
          </cell>
          <cell r="E654">
            <v>5.93</v>
          </cell>
        </row>
        <row r="655">
          <cell r="A655">
            <v>37063</v>
          </cell>
          <cell r="C655">
            <v>5.65</v>
          </cell>
          <cell r="E655">
            <v>5.87</v>
          </cell>
        </row>
        <row r="656">
          <cell r="A656">
            <v>37064</v>
          </cell>
          <cell r="C656">
            <v>5.6</v>
          </cell>
          <cell r="E656">
            <v>5.84</v>
          </cell>
        </row>
        <row r="657">
          <cell r="A657">
            <v>37067</v>
          </cell>
          <cell r="C657">
            <v>5.64</v>
          </cell>
          <cell r="E657">
            <v>5.87</v>
          </cell>
        </row>
        <row r="658">
          <cell r="A658">
            <v>37068</v>
          </cell>
          <cell r="C658">
            <v>5.7</v>
          </cell>
          <cell r="E658">
            <v>5.92</v>
          </cell>
        </row>
        <row r="659">
          <cell r="A659">
            <v>37069</v>
          </cell>
          <cell r="C659">
            <v>5.73</v>
          </cell>
          <cell r="E659">
            <v>5.89</v>
          </cell>
        </row>
        <row r="660">
          <cell r="A660">
            <v>37070</v>
          </cell>
          <cell r="C660">
            <v>5.86</v>
          </cell>
          <cell r="E660">
            <v>5.96</v>
          </cell>
        </row>
        <row r="661">
          <cell r="A661">
            <v>37071</v>
          </cell>
          <cell r="C661">
            <v>5.91</v>
          </cell>
          <cell r="E661">
            <v>6.01</v>
          </cell>
        </row>
        <row r="662">
          <cell r="A662">
            <v>37074</v>
          </cell>
          <cell r="C662" t="str">
            <v>na</v>
          </cell>
          <cell r="E662" t="str">
            <v>na</v>
          </cell>
        </row>
        <row r="663">
          <cell r="A663">
            <v>37075</v>
          </cell>
          <cell r="C663">
            <v>5.93</v>
          </cell>
          <cell r="E663">
            <v>6.02</v>
          </cell>
        </row>
        <row r="664">
          <cell r="A664">
            <v>37076</v>
          </cell>
          <cell r="C664">
            <v>5.92</v>
          </cell>
          <cell r="E664">
            <v>6.02</v>
          </cell>
        </row>
        <row r="665">
          <cell r="A665">
            <v>37077</v>
          </cell>
          <cell r="C665">
            <v>5.93</v>
          </cell>
          <cell r="E665">
            <v>6.03</v>
          </cell>
        </row>
        <row r="666">
          <cell r="A666">
            <v>37078</v>
          </cell>
          <cell r="C666">
            <v>5.89</v>
          </cell>
          <cell r="E666">
            <v>6.02</v>
          </cell>
        </row>
        <row r="667">
          <cell r="A667">
            <v>37081</v>
          </cell>
          <cell r="C667">
            <v>5.88</v>
          </cell>
          <cell r="E667">
            <v>5.99</v>
          </cell>
        </row>
        <row r="668">
          <cell r="A668">
            <v>37082</v>
          </cell>
          <cell r="C668">
            <v>5.86</v>
          </cell>
          <cell r="E668">
            <v>5.98</v>
          </cell>
        </row>
        <row r="669">
          <cell r="A669">
            <v>37083</v>
          </cell>
          <cell r="C669">
            <v>5.89</v>
          </cell>
          <cell r="E669">
            <v>6</v>
          </cell>
        </row>
        <row r="670">
          <cell r="A670">
            <v>37084</v>
          </cell>
          <cell r="C670">
            <v>5.9</v>
          </cell>
          <cell r="E670">
            <v>6</v>
          </cell>
        </row>
        <row r="671">
          <cell r="A671">
            <v>37085</v>
          </cell>
          <cell r="C671">
            <v>5.88</v>
          </cell>
          <cell r="E671">
            <v>5.99</v>
          </cell>
        </row>
        <row r="672">
          <cell r="A672">
            <v>37088</v>
          </cell>
          <cell r="C672">
            <v>5.84</v>
          </cell>
          <cell r="E672">
            <v>5.97</v>
          </cell>
        </row>
        <row r="673">
          <cell r="A673">
            <v>37089</v>
          </cell>
          <cell r="C673">
            <v>5.84</v>
          </cell>
          <cell r="E673">
            <v>5.97</v>
          </cell>
        </row>
        <row r="674">
          <cell r="A674">
            <v>37090</v>
          </cell>
          <cell r="C674">
            <v>5.74</v>
          </cell>
          <cell r="E674">
            <v>5.9</v>
          </cell>
        </row>
        <row r="675">
          <cell r="A675">
            <v>37091</v>
          </cell>
          <cell r="C675">
            <v>5.77</v>
          </cell>
          <cell r="E675">
            <v>5.93</v>
          </cell>
        </row>
        <row r="676">
          <cell r="A676">
            <v>37092</v>
          </cell>
          <cell r="C676">
            <v>5.73</v>
          </cell>
          <cell r="E676">
            <v>5.91</v>
          </cell>
        </row>
        <row r="677">
          <cell r="A677">
            <v>37095</v>
          </cell>
          <cell r="C677">
            <v>5.71</v>
          </cell>
          <cell r="E677">
            <v>5.89</v>
          </cell>
        </row>
        <row r="678">
          <cell r="A678">
            <v>37096</v>
          </cell>
          <cell r="C678">
            <v>5.7</v>
          </cell>
          <cell r="E678">
            <v>5.9</v>
          </cell>
        </row>
        <row r="679">
          <cell r="A679">
            <v>37097</v>
          </cell>
          <cell r="C679">
            <v>5.76</v>
          </cell>
          <cell r="E679">
            <v>5.94</v>
          </cell>
        </row>
        <row r="680">
          <cell r="A680">
            <v>37098</v>
          </cell>
          <cell r="C680">
            <v>5.7</v>
          </cell>
          <cell r="E680">
            <v>5.9</v>
          </cell>
        </row>
        <row r="681">
          <cell r="A681">
            <v>37099</v>
          </cell>
          <cell r="C681">
            <v>5.65</v>
          </cell>
          <cell r="E681">
            <v>5.86</v>
          </cell>
        </row>
        <row r="682">
          <cell r="A682">
            <v>37102</v>
          </cell>
          <cell r="C682">
            <v>5.64</v>
          </cell>
          <cell r="E682">
            <v>5.87</v>
          </cell>
        </row>
        <row r="683">
          <cell r="A683">
            <v>37103</v>
          </cell>
          <cell r="C683">
            <v>5.65</v>
          </cell>
          <cell r="E683">
            <v>5.89</v>
          </cell>
        </row>
        <row r="684">
          <cell r="A684">
            <v>37104</v>
          </cell>
          <cell r="C684">
            <v>5.69</v>
          </cell>
          <cell r="E684">
            <v>5.91</v>
          </cell>
        </row>
        <row r="685">
          <cell r="A685">
            <v>37105</v>
          </cell>
          <cell r="C685">
            <v>5.74</v>
          </cell>
          <cell r="E685">
            <v>5.94</v>
          </cell>
        </row>
        <row r="686">
          <cell r="A686">
            <v>37106</v>
          </cell>
          <cell r="C686">
            <v>5.74</v>
          </cell>
          <cell r="E686">
            <v>5.93</v>
          </cell>
        </row>
        <row r="687">
          <cell r="A687">
            <v>37109</v>
          </cell>
          <cell r="C687" t="str">
            <v>na</v>
          </cell>
          <cell r="E687" t="str">
            <v>na</v>
          </cell>
        </row>
        <row r="688">
          <cell r="A688">
            <v>37110</v>
          </cell>
          <cell r="C688">
            <v>5.71</v>
          </cell>
          <cell r="E688">
            <v>5.91</v>
          </cell>
        </row>
        <row r="689">
          <cell r="A689">
            <v>37111</v>
          </cell>
          <cell r="C689">
            <v>5.61</v>
          </cell>
          <cell r="E689">
            <v>5.84</v>
          </cell>
        </row>
        <row r="690">
          <cell r="A690">
            <v>37112</v>
          </cell>
          <cell r="C690">
            <v>5.6</v>
          </cell>
          <cell r="E690">
            <v>5.84</v>
          </cell>
        </row>
        <row r="691">
          <cell r="A691">
            <v>37113</v>
          </cell>
          <cell r="C691">
            <v>5.55</v>
          </cell>
          <cell r="E691">
            <v>5.81</v>
          </cell>
        </row>
        <row r="692">
          <cell r="A692">
            <v>37116</v>
          </cell>
          <cell r="C692">
            <v>5.53</v>
          </cell>
          <cell r="E692">
            <v>5.79</v>
          </cell>
        </row>
        <row r="693">
          <cell r="A693">
            <v>37117</v>
          </cell>
          <cell r="C693">
            <v>5.53</v>
          </cell>
          <cell r="E693">
            <v>5.79</v>
          </cell>
        </row>
        <row r="694">
          <cell r="A694">
            <v>37118</v>
          </cell>
          <cell r="C694">
            <v>5.58</v>
          </cell>
          <cell r="E694">
            <v>5.81</v>
          </cell>
        </row>
        <row r="695">
          <cell r="A695">
            <v>37119</v>
          </cell>
          <cell r="C695">
            <v>5.54</v>
          </cell>
          <cell r="E695">
            <v>5.79</v>
          </cell>
        </row>
        <row r="696">
          <cell r="A696">
            <v>37120</v>
          </cell>
          <cell r="C696">
            <v>5.47</v>
          </cell>
          <cell r="E696">
            <v>5.75</v>
          </cell>
        </row>
        <row r="697">
          <cell r="A697">
            <v>37123</v>
          </cell>
          <cell r="C697">
            <v>5.51</v>
          </cell>
          <cell r="E697">
            <v>5.77</v>
          </cell>
        </row>
        <row r="698">
          <cell r="A698">
            <v>37124</v>
          </cell>
          <cell r="C698">
            <v>5.48</v>
          </cell>
          <cell r="E698">
            <v>5.76</v>
          </cell>
        </row>
        <row r="699">
          <cell r="A699">
            <v>37125</v>
          </cell>
          <cell r="C699">
            <v>5.49</v>
          </cell>
          <cell r="E699">
            <v>5.75</v>
          </cell>
        </row>
        <row r="700">
          <cell r="A700">
            <v>37126</v>
          </cell>
          <cell r="C700">
            <v>5.47</v>
          </cell>
          <cell r="E700">
            <v>5.73</v>
          </cell>
        </row>
        <row r="701">
          <cell r="A701">
            <v>37127</v>
          </cell>
          <cell r="C701">
            <v>5.47</v>
          </cell>
          <cell r="E701">
            <v>5.75</v>
          </cell>
        </row>
        <row r="702">
          <cell r="A702">
            <v>37130</v>
          </cell>
          <cell r="C702">
            <v>5.45</v>
          </cell>
          <cell r="E702">
            <v>5.74</v>
          </cell>
        </row>
        <row r="703">
          <cell r="A703">
            <v>37131</v>
          </cell>
          <cell r="C703">
            <v>5.41</v>
          </cell>
          <cell r="E703">
            <v>5.72</v>
          </cell>
        </row>
        <row r="704">
          <cell r="A704">
            <v>37132</v>
          </cell>
          <cell r="C704">
            <v>5.36</v>
          </cell>
          <cell r="E704">
            <v>5.67</v>
          </cell>
        </row>
        <row r="705">
          <cell r="A705">
            <v>37133</v>
          </cell>
          <cell r="C705">
            <v>5.39</v>
          </cell>
          <cell r="E705">
            <v>5.71</v>
          </cell>
        </row>
        <row r="706">
          <cell r="A706">
            <v>37134</v>
          </cell>
          <cell r="C706">
            <v>5.36</v>
          </cell>
          <cell r="E706">
            <v>5.7</v>
          </cell>
        </row>
        <row r="707">
          <cell r="A707">
            <v>37137</v>
          </cell>
          <cell r="C707" t="str">
            <v>na</v>
          </cell>
          <cell r="E707" t="str">
            <v>na</v>
          </cell>
        </row>
        <row r="708">
          <cell r="A708">
            <v>37138</v>
          </cell>
          <cell r="C708">
            <v>5.5</v>
          </cell>
          <cell r="E708">
            <v>5.81</v>
          </cell>
        </row>
        <row r="709">
          <cell r="A709">
            <v>37139</v>
          </cell>
          <cell r="C709">
            <v>5.48</v>
          </cell>
          <cell r="E709">
            <v>5.81</v>
          </cell>
        </row>
        <row r="710">
          <cell r="A710">
            <v>37140</v>
          </cell>
          <cell r="C710">
            <v>5.37</v>
          </cell>
          <cell r="E710">
            <v>5.73</v>
          </cell>
        </row>
        <row r="711">
          <cell r="A711">
            <v>37141</v>
          </cell>
          <cell r="C711">
            <v>5.28</v>
          </cell>
          <cell r="E711">
            <v>5.69</v>
          </cell>
        </row>
        <row r="712">
          <cell r="A712">
            <v>37144</v>
          </cell>
          <cell r="C712">
            <v>5.32</v>
          </cell>
          <cell r="E712">
            <v>5.73</v>
          </cell>
        </row>
        <row r="713">
          <cell r="A713">
            <v>37145</v>
          </cell>
          <cell r="C713">
            <v>5.25</v>
          </cell>
          <cell r="E713">
            <v>5.69</v>
          </cell>
        </row>
        <row r="714">
          <cell r="A714">
            <v>37146</v>
          </cell>
          <cell r="C714">
            <v>5.19</v>
          </cell>
          <cell r="E714">
            <v>5.68</v>
          </cell>
        </row>
        <row r="715">
          <cell r="A715">
            <v>37147</v>
          </cell>
          <cell r="C715">
            <v>5.22</v>
          </cell>
          <cell r="E715">
            <v>5.72</v>
          </cell>
        </row>
        <row r="716">
          <cell r="A716">
            <v>37148</v>
          </cell>
          <cell r="C716">
            <v>5.13</v>
          </cell>
          <cell r="E716">
            <v>5.65</v>
          </cell>
        </row>
        <row r="717">
          <cell r="A717">
            <v>37151</v>
          </cell>
          <cell r="C717">
            <v>5.19</v>
          </cell>
          <cell r="E717">
            <v>5.7</v>
          </cell>
        </row>
        <row r="718">
          <cell r="A718">
            <v>37152</v>
          </cell>
          <cell r="C718">
            <v>5.27</v>
          </cell>
          <cell r="E718">
            <v>5.8</v>
          </cell>
        </row>
        <row r="719">
          <cell r="A719">
            <v>37153</v>
          </cell>
          <cell r="C719">
            <v>5.25</v>
          </cell>
          <cell r="E719">
            <v>5.84</v>
          </cell>
        </row>
        <row r="720">
          <cell r="A720">
            <v>37154</v>
          </cell>
          <cell r="C720">
            <v>5.31</v>
          </cell>
          <cell r="E720">
            <v>5.89</v>
          </cell>
        </row>
        <row r="721">
          <cell r="A721">
            <v>37155</v>
          </cell>
          <cell r="C721">
            <v>5.33</v>
          </cell>
          <cell r="E721">
            <v>5.91</v>
          </cell>
        </row>
        <row r="722">
          <cell r="A722">
            <v>37158</v>
          </cell>
          <cell r="C722">
            <v>5.37</v>
          </cell>
          <cell r="E722">
            <v>5.91</v>
          </cell>
        </row>
        <row r="723">
          <cell r="A723">
            <v>37159</v>
          </cell>
          <cell r="C723">
            <v>5.35</v>
          </cell>
          <cell r="E723">
            <v>5.9</v>
          </cell>
        </row>
        <row r="724">
          <cell r="A724">
            <v>37160</v>
          </cell>
          <cell r="C724">
            <v>5.32</v>
          </cell>
          <cell r="E724">
            <v>5.86</v>
          </cell>
        </row>
        <row r="725">
          <cell r="A725">
            <v>37161</v>
          </cell>
          <cell r="C725">
            <v>5.29</v>
          </cell>
          <cell r="E725">
            <v>5.8</v>
          </cell>
        </row>
        <row r="726">
          <cell r="A726">
            <v>37162</v>
          </cell>
          <cell r="C726">
            <v>5.33</v>
          </cell>
          <cell r="E726">
            <v>5.8</v>
          </cell>
        </row>
        <row r="727">
          <cell r="A727">
            <v>37165</v>
          </cell>
          <cell r="C727">
            <v>5.31</v>
          </cell>
          <cell r="E727">
            <v>5.78</v>
          </cell>
        </row>
        <row r="728">
          <cell r="A728">
            <v>37166</v>
          </cell>
          <cell r="C728">
            <v>5.25</v>
          </cell>
          <cell r="E728">
            <v>5.72</v>
          </cell>
        </row>
        <row r="729">
          <cell r="A729">
            <v>37167</v>
          </cell>
          <cell r="C729">
            <v>5.24</v>
          </cell>
          <cell r="E729">
            <v>5.71</v>
          </cell>
        </row>
        <row r="730">
          <cell r="A730">
            <v>37168</v>
          </cell>
          <cell r="C730">
            <v>5.25</v>
          </cell>
          <cell r="E730">
            <v>5.72</v>
          </cell>
        </row>
        <row r="731">
          <cell r="A731">
            <v>37169</v>
          </cell>
          <cell r="C731">
            <v>5.23</v>
          </cell>
          <cell r="E731">
            <v>5.71</v>
          </cell>
        </row>
        <row r="732">
          <cell r="A732">
            <v>37172</v>
          </cell>
          <cell r="C732" t="str">
            <v>na</v>
          </cell>
          <cell r="E732" t="str">
            <v>na</v>
          </cell>
        </row>
        <row r="733">
          <cell r="A733">
            <v>37173</v>
          </cell>
          <cell r="C733">
            <v>5.3</v>
          </cell>
          <cell r="E733">
            <v>5.77</v>
          </cell>
        </row>
        <row r="734">
          <cell r="A734">
            <v>37174</v>
          </cell>
          <cell r="C734">
            <v>5.32</v>
          </cell>
          <cell r="E734">
            <v>5.79</v>
          </cell>
        </row>
        <row r="735">
          <cell r="A735">
            <v>37175</v>
          </cell>
          <cell r="C735">
            <v>5.39</v>
          </cell>
          <cell r="E735">
            <v>5.83</v>
          </cell>
        </row>
        <row r="736">
          <cell r="A736">
            <v>37176</v>
          </cell>
          <cell r="C736">
            <v>5.4</v>
          </cell>
          <cell r="E736">
            <v>5.84</v>
          </cell>
        </row>
        <row r="737">
          <cell r="A737">
            <v>37179</v>
          </cell>
          <cell r="C737">
            <v>5.35</v>
          </cell>
          <cell r="E737">
            <v>5.81</v>
          </cell>
        </row>
        <row r="738">
          <cell r="A738">
            <v>37180</v>
          </cell>
          <cell r="C738">
            <v>5.3</v>
          </cell>
          <cell r="E738">
            <v>5.75</v>
          </cell>
        </row>
        <row r="739">
          <cell r="A739">
            <v>37181</v>
          </cell>
          <cell r="C739">
            <v>5.25</v>
          </cell>
          <cell r="E739">
            <v>5.71</v>
          </cell>
        </row>
        <row r="740">
          <cell r="A740">
            <v>37182</v>
          </cell>
          <cell r="C740">
            <v>5.24</v>
          </cell>
          <cell r="E740">
            <v>5.7</v>
          </cell>
        </row>
        <row r="741">
          <cell r="A741">
            <v>37183</v>
          </cell>
          <cell r="C741">
            <v>5.28</v>
          </cell>
          <cell r="E741">
            <v>5.74</v>
          </cell>
        </row>
        <row r="742">
          <cell r="A742">
            <v>37186</v>
          </cell>
          <cell r="C742">
            <v>5.31</v>
          </cell>
          <cell r="E742">
            <v>5.76</v>
          </cell>
        </row>
        <row r="743">
          <cell r="A743">
            <v>37187</v>
          </cell>
          <cell r="C743">
            <v>5.27</v>
          </cell>
          <cell r="E743">
            <v>5.76</v>
          </cell>
        </row>
        <row r="744">
          <cell r="A744">
            <v>37188</v>
          </cell>
          <cell r="C744">
            <v>5.21</v>
          </cell>
          <cell r="E744">
            <v>5.72</v>
          </cell>
        </row>
        <row r="745">
          <cell r="A745">
            <v>37189</v>
          </cell>
          <cell r="C745">
            <v>5.16</v>
          </cell>
          <cell r="E745">
            <v>5.69</v>
          </cell>
        </row>
        <row r="746">
          <cell r="A746">
            <v>37190</v>
          </cell>
          <cell r="C746">
            <v>5.14</v>
          </cell>
          <cell r="E746">
            <v>5.68</v>
          </cell>
        </row>
        <row r="747">
          <cell r="A747">
            <v>37193</v>
          </cell>
          <cell r="C747">
            <v>5.08</v>
          </cell>
          <cell r="E747">
            <v>5.64</v>
          </cell>
        </row>
        <row r="748">
          <cell r="A748">
            <v>37194</v>
          </cell>
          <cell r="C748">
            <v>4.9800000000000004</v>
          </cell>
          <cell r="E748">
            <v>5.57</v>
          </cell>
        </row>
        <row r="749">
          <cell r="A749">
            <v>37195</v>
          </cell>
          <cell r="C749">
            <v>4.8600000000000003</v>
          </cell>
          <cell r="E749">
            <v>5.31</v>
          </cell>
        </row>
        <row r="750">
          <cell r="A750">
            <v>37196</v>
          </cell>
          <cell r="C750">
            <v>4.93</v>
          </cell>
          <cell r="E750">
            <v>5.31</v>
          </cell>
        </row>
        <row r="751">
          <cell r="A751">
            <v>37197</v>
          </cell>
          <cell r="C751">
            <v>5.01</v>
          </cell>
          <cell r="E751">
            <v>5.41</v>
          </cell>
        </row>
        <row r="752">
          <cell r="A752">
            <v>37200</v>
          </cell>
          <cell r="C752">
            <v>4.93</v>
          </cell>
          <cell r="E752">
            <v>5.33</v>
          </cell>
        </row>
        <row r="753">
          <cell r="A753">
            <v>37201</v>
          </cell>
          <cell r="C753">
            <v>4.8899999999999997</v>
          </cell>
          <cell r="E753">
            <v>5.31</v>
          </cell>
        </row>
        <row r="754">
          <cell r="A754">
            <v>37202</v>
          </cell>
          <cell r="C754">
            <v>4.8099999999999996</v>
          </cell>
          <cell r="E754">
            <v>5.28</v>
          </cell>
        </row>
        <row r="755">
          <cell r="A755">
            <v>37203</v>
          </cell>
          <cell r="C755">
            <v>4.87</v>
          </cell>
          <cell r="E755">
            <v>5.3</v>
          </cell>
        </row>
        <row r="756">
          <cell r="A756">
            <v>37204</v>
          </cell>
          <cell r="C756">
            <v>4.8600000000000003</v>
          </cell>
          <cell r="E756">
            <v>5.29</v>
          </cell>
        </row>
        <row r="757">
          <cell r="A757">
            <v>37207</v>
          </cell>
          <cell r="C757" t="str">
            <v>na</v>
          </cell>
          <cell r="E757" t="str">
            <v>na</v>
          </cell>
        </row>
        <row r="758">
          <cell r="A758">
            <v>37208</v>
          </cell>
          <cell r="C758">
            <v>4.9400000000000004</v>
          </cell>
          <cell r="E758">
            <v>5.34</v>
          </cell>
        </row>
        <row r="759">
          <cell r="A759">
            <v>37209</v>
          </cell>
          <cell r="C759">
            <v>5.12</v>
          </cell>
          <cell r="E759">
            <v>5.45</v>
          </cell>
        </row>
        <row r="760">
          <cell r="A760">
            <v>37210</v>
          </cell>
          <cell r="C760">
            <v>5.3</v>
          </cell>
          <cell r="E760">
            <v>5.58</v>
          </cell>
        </row>
        <row r="761">
          <cell r="A761">
            <v>37211</v>
          </cell>
          <cell r="C761">
            <v>5.39</v>
          </cell>
          <cell r="E761">
            <v>5.63</v>
          </cell>
        </row>
        <row r="762">
          <cell r="A762">
            <v>37214</v>
          </cell>
          <cell r="C762">
            <v>5.32</v>
          </cell>
          <cell r="E762">
            <v>5.61</v>
          </cell>
        </row>
        <row r="763">
          <cell r="A763">
            <v>37215</v>
          </cell>
          <cell r="C763">
            <v>5.38</v>
          </cell>
          <cell r="E763">
            <v>5.67</v>
          </cell>
        </row>
        <row r="764">
          <cell r="A764">
            <v>37216</v>
          </cell>
          <cell r="C764">
            <v>5.45</v>
          </cell>
          <cell r="E764">
            <v>5.72</v>
          </cell>
        </row>
        <row r="765">
          <cell r="A765">
            <v>37217</v>
          </cell>
          <cell r="C765">
            <v>5.46</v>
          </cell>
          <cell r="E765">
            <v>5.72</v>
          </cell>
        </row>
        <row r="766">
          <cell r="A766">
            <v>37218</v>
          </cell>
          <cell r="C766">
            <v>5.47</v>
          </cell>
          <cell r="E766">
            <v>5.71</v>
          </cell>
        </row>
        <row r="767">
          <cell r="A767">
            <v>37221</v>
          </cell>
          <cell r="C767">
            <v>5.43</v>
          </cell>
          <cell r="E767">
            <v>5.67</v>
          </cell>
        </row>
        <row r="768">
          <cell r="A768">
            <v>37222</v>
          </cell>
          <cell r="C768">
            <v>5.36</v>
          </cell>
          <cell r="E768">
            <v>5.62</v>
          </cell>
        </row>
        <row r="769">
          <cell r="A769">
            <v>37223</v>
          </cell>
          <cell r="C769">
            <v>5.36</v>
          </cell>
          <cell r="E769">
            <v>5.59</v>
          </cell>
        </row>
        <row r="770">
          <cell r="A770">
            <v>37224</v>
          </cell>
          <cell r="C770">
            <v>5.22</v>
          </cell>
          <cell r="E770">
            <v>5.5</v>
          </cell>
        </row>
        <row r="771">
          <cell r="A771">
            <v>37225</v>
          </cell>
          <cell r="C771">
            <v>5.22</v>
          </cell>
          <cell r="E771">
            <v>5.51</v>
          </cell>
        </row>
        <row r="772">
          <cell r="A772">
            <v>37228</v>
          </cell>
          <cell r="C772">
            <v>5.12</v>
          </cell>
          <cell r="E772">
            <v>5.47</v>
          </cell>
        </row>
        <row r="773">
          <cell r="A773">
            <v>37229</v>
          </cell>
          <cell r="C773">
            <v>5.14</v>
          </cell>
          <cell r="E773">
            <v>5.48</v>
          </cell>
        </row>
        <row r="774">
          <cell r="A774">
            <v>37230</v>
          </cell>
          <cell r="C774">
            <v>5.38</v>
          </cell>
          <cell r="E774">
            <v>5.64</v>
          </cell>
        </row>
        <row r="775">
          <cell r="A775">
            <v>37231</v>
          </cell>
          <cell r="C775">
            <v>5.43</v>
          </cell>
          <cell r="E775">
            <v>5.68</v>
          </cell>
        </row>
        <row r="776">
          <cell r="A776">
            <v>37232</v>
          </cell>
          <cell r="C776">
            <v>5.53</v>
          </cell>
          <cell r="E776">
            <v>5.76</v>
          </cell>
        </row>
        <row r="777">
          <cell r="A777">
            <v>37235</v>
          </cell>
          <cell r="C777">
            <v>5.48</v>
          </cell>
          <cell r="E777">
            <v>5.73</v>
          </cell>
        </row>
        <row r="778">
          <cell r="A778">
            <v>37236</v>
          </cell>
          <cell r="C778">
            <v>5.43</v>
          </cell>
          <cell r="E778">
            <v>5.69</v>
          </cell>
        </row>
        <row r="779">
          <cell r="A779">
            <v>37237</v>
          </cell>
          <cell r="C779">
            <v>5.4</v>
          </cell>
          <cell r="E779">
            <v>5.65</v>
          </cell>
        </row>
        <row r="780">
          <cell r="A780">
            <v>37238</v>
          </cell>
          <cell r="C780">
            <v>5.47</v>
          </cell>
          <cell r="E780">
            <v>5.7</v>
          </cell>
        </row>
        <row r="781">
          <cell r="A781">
            <v>37239</v>
          </cell>
          <cell r="C781">
            <v>5.55</v>
          </cell>
          <cell r="E781">
            <v>5.74</v>
          </cell>
        </row>
        <row r="782">
          <cell r="A782">
            <v>37242</v>
          </cell>
          <cell r="C782">
            <v>5.54</v>
          </cell>
          <cell r="E782">
            <v>5.75</v>
          </cell>
        </row>
        <row r="783">
          <cell r="A783">
            <v>37243</v>
          </cell>
          <cell r="C783">
            <v>5.48</v>
          </cell>
          <cell r="E783">
            <v>5.71</v>
          </cell>
        </row>
        <row r="784">
          <cell r="A784">
            <v>37244</v>
          </cell>
          <cell r="C784">
            <v>5.4</v>
          </cell>
          <cell r="E784">
            <v>5.65</v>
          </cell>
        </row>
        <row r="785">
          <cell r="A785">
            <v>37245</v>
          </cell>
          <cell r="C785">
            <v>5.38</v>
          </cell>
          <cell r="E785">
            <v>5.64</v>
          </cell>
        </row>
        <row r="786">
          <cell r="A786">
            <v>37246</v>
          </cell>
          <cell r="C786">
            <v>5.39</v>
          </cell>
          <cell r="E786">
            <v>5.65</v>
          </cell>
        </row>
        <row r="787">
          <cell r="A787">
            <v>37249</v>
          </cell>
          <cell r="C787">
            <v>5.44</v>
          </cell>
          <cell r="E787">
            <v>5.69</v>
          </cell>
        </row>
        <row r="788">
          <cell r="A788">
            <v>37250</v>
          </cell>
          <cell r="C788" t="str">
            <v>na</v>
          </cell>
          <cell r="E788" t="str">
            <v>na</v>
          </cell>
        </row>
        <row r="789">
          <cell r="A789">
            <v>37251</v>
          </cell>
          <cell r="C789" t="str">
            <v>na</v>
          </cell>
          <cell r="E789" t="str">
            <v>na</v>
          </cell>
        </row>
        <row r="790">
          <cell r="A790">
            <v>37252</v>
          </cell>
          <cell r="C790">
            <v>5.42</v>
          </cell>
          <cell r="E790">
            <v>5.69</v>
          </cell>
        </row>
        <row r="791">
          <cell r="A791">
            <v>37253</v>
          </cell>
          <cell r="C791">
            <v>5.43</v>
          </cell>
          <cell r="E791">
            <v>5.71</v>
          </cell>
        </row>
        <row r="792">
          <cell r="A792">
            <v>37256</v>
          </cell>
          <cell r="C792">
            <v>5.35</v>
          </cell>
          <cell r="E792">
            <v>5.65</v>
          </cell>
        </row>
        <row r="793">
          <cell r="A793">
            <v>37257</v>
          </cell>
          <cell r="C793" t="str">
            <v>na</v>
          </cell>
          <cell r="E793" t="str">
            <v>na</v>
          </cell>
        </row>
        <row r="794">
          <cell r="A794">
            <v>37258</v>
          </cell>
          <cell r="C794">
            <v>5.44</v>
          </cell>
          <cell r="E794">
            <v>5.7</v>
          </cell>
        </row>
        <row r="795">
          <cell r="A795">
            <v>37259</v>
          </cell>
          <cell r="C795">
            <v>5.4</v>
          </cell>
          <cell r="E795">
            <v>5.67</v>
          </cell>
        </row>
        <row r="796">
          <cell r="A796">
            <v>37260</v>
          </cell>
          <cell r="C796">
            <v>5.43</v>
          </cell>
          <cell r="E796">
            <v>5.68</v>
          </cell>
        </row>
        <row r="797">
          <cell r="A797">
            <v>37263</v>
          </cell>
          <cell r="C797">
            <v>5.36</v>
          </cell>
          <cell r="E797">
            <v>5.63</v>
          </cell>
        </row>
        <row r="798">
          <cell r="A798">
            <v>37264</v>
          </cell>
          <cell r="C798">
            <v>5.37</v>
          </cell>
          <cell r="E798">
            <v>5.64</v>
          </cell>
        </row>
        <row r="799">
          <cell r="A799">
            <v>37265</v>
          </cell>
          <cell r="C799">
            <v>5.31</v>
          </cell>
          <cell r="E799">
            <v>5.6</v>
          </cell>
        </row>
        <row r="800">
          <cell r="A800">
            <v>37266</v>
          </cell>
          <cell r="C800">
            <v>5.28</v>
          </cell>
          <cell r="E800">
            <v>5.58</v>
          </cell>
        </row>
        <row r="801">
          <cell r="A801">
            <v>37267</v>
          </cell>
          <cell r="C801">
            <v>5.17</v>
          </cell>
          <cell r="E801">
            <v>5.53</v>
          </cell>
        </row>
        <row r="802">
          <cell r="A802">
            <v>37270</v>
          </cell>
          <cell r="C802">
            <v>5.18</v>
          </cell>
          <cell r="E802">
            <v>5.54</v>
          </cell>
        </row>
        <row r="803">
          <cell r="A803">
            <v>37271</v>
          </cell>
          <cell r="C803">
            <v>5.2</v>
          </cell>
          <cell r="E803">
            <v>5.56</v>
          </cell>
        </row>
        <row r="804">
          <cell r="A804">
            <v>37272</v>
          </cell>
          <cell r="C804">
            <v>5.23</v>
          </cell>
          <cell r="E804">
            <v>5.58</v>
          </cell>
        </row>
        <row r="805">
          <cell r="A805">
            <v>37273</v>
          </cell>
          <cell r="C805">
            <v>5.34</v>
          </cell>
          <cell r="E805">
            <v>5.65</v>
          </cell>
        </row>
        <row r="806">
          <cell r="A806">
            <v>37274</v>
          </cell>
          <cell r="C806">
            <v>5.27</v>
          </cell>
          <cell r="E806">
            <v>5.61</v>
          </cell>
        </row>
        <row r="807">
          <cell r="A807">
            <v>37277</v>
          </cell>
          <cell r="C807">
            <v>5.3</v>
          </cell>
          <cell r="E807">
            <v>5.62</v>
          </cell>
        </row>
        <row r="808">
          <cell r="A808">
            <v>37278</v>
          </cell>
          <cell r="C808">
            <v>5.32</v>
          </cell>
          <cell r="E808">
            <v>5.63</v>
          </cell>
        </row>
        <row r="809">
          <cell r="A809">
            <v>37279</v>
          </cell>
          <cell r="C809">
            <v>5.39</v>
          </cell>
          <cell r="E809">
            <v>5.68</v>
          </cell>
        </row>
        <row r="810">
          <cell r="A810">
            <v>37280</v>
          </cell>
          <cell r="C810">
            <v>5.43</v>
          </cell>
          <cell r="E810">
            <v>5.7</v>
          </cell>
        </row>
        <row r="811">
          <cell r="A811">
            <v>37281</v>
          </cell>
          <cell r="C811">
            <v>5.46</v>
          </cell>
          <cell r="E811">
            <v>5.71</v>
          </cell>
        </row>
        <row r="812">
          <cell r="A812">
            <v>37284</v>
          </cell>
          <cell r="C812">
            <v>5.44</v>
          </cell>
          <cell r="E812">
            <v>5.69</v>
          </cell>
        </row>
        <row r="813">
          <cell r="A813">
            <v>37285</v>
          </cell>
          <cell r="C813">
            <v>5.38</v>
          </cell>
          <cell r="E813">
            <v>5.65</v>
          </cell>
        </row>
        <row r="814">
          <cell r="A814">
            <v>37286</v>
          </cell>
          <cell r="C814">
            <v>5.42</v>
          </cell>
          <cell r="E814">
            <v>5.68</v>
          </cell>
        </row>
        <row r="815">
          <cell r="A815">
            <v>37287</v>
          </cell>
          <cell r="C815">
            <v>5.44</v>
          </cell>
          <cell r="E815">
            <v>5.68</v>
          </cell>
        </row>
        <row r="816">
          <cell r="A816">
            <v>37288</v>
          </cell>
          <cell r="C816">
            <v>5.4</v>
          </cell>
          <cell r="E816">
            <v>5.67</v>
          </cell>
        </row>
        <row r="817">
          <cell r="A817">
            <v>37291</v>
          </cell>
          <cell r="C817">
            <v>5.3</v>
          </cell>
          <cell r="E817">
            <v>5.6</v>
          </cell>
        </row>
        <row r="818">
          <cell r="A818">
            <v>37292</v>
          </cell>
          <cell r="C818">
            <v>5.3</v>
          </cell>
          <cell r="E818">
            <v>5.6</v>
          </cell>
        </row>
        <row r="819">
          <cell r="A819">
            <v>37293</v>
          </cell>
          <cell r="C819">
            <v>5.32</v>
          </cell>
          <cell r="E819">
            <v>5.62</v>
          </cell>
        </row>
        <row r="820">
          <cell r="A820">
            <v>37294</v>
          </cell>
          <cell r="C820">
            <v>5.32</v>
          </cell>
          <cell r="E820">
            <v>5.64</v>
          </cell>
        </row>
        <row r="821">
          <cell r="A821">
            <v>37295</v>
          </cell>
          <cell r="C821">
            <v>5.28</v>
          </cell>
          <cell r="E821">
            <v>5.63</v>
          </cell>
        </row>
        <row r="822">
          <cell r="A822">
            <v>37298</v>
          </cell>
          <cell r="C822">
            <v>5.3</v>
          </cell>
          <cell r="E822">
            <v>5.65</v>
          </cell>
        </row>
        <row r="823">
          <cell r="A823">
            <v>37299</v>
          </cell>
          <cell r="C823">
            <v>5.36</v>
          </cell>
          <cell r="E823">
            <v>5.69</v>
          </cell>
        </row>
        <row r="824">
          <cell r="A824">
            <v>37300</v>
          </cell>
          <cell r="C824">
            <v>5.38</v>
          </cell>
          <cell r="E824">
            <v>5.7</v>
          </cell>
        </row>
        <row r="825">
          <cell r="A825">
            <v>37301</v>
          </cell>
          <cell r="C825">
            <v>5.38</v>
          </cell>
          <cell r="E825">
            <v>5.7</v>
          </cell>
        </row>
        <row r="826">
          <cell r="A826">
            <v>37302</v>
          </cell>
          <cell r="C826">
            <v>5.29</v>
          </cell>
          <cell r="E826">
            <v>5.65</v>
          </cell>
        </row>
        <row r="827">
          <cell r="A827">
            <v>37305</v>
          </cell>
          <cell r="C827">
            <v>5.31</v>
          </cell>
          <cell r="E827">
            <v>5.67</v>
          </cell>
        </row>
        <row r="828">
          <cell r="A828">
            <v>37306</v>
          </cell>
          <cell r="C828">
            <v>5.32</v>
          </cell>
          <cell r="E828">
            <v>5.7</v>
          </cell>
        </row>
        <row r="829">
          <cell r="A829">
            <v>37307</v>
          </cell>
          <cell r="C829">
            <v>5.31</v>
          </cell>
          <cell r="E829">
            <v>5.68</v>
          </cell>
        </row>
        <row r="830">
          <cell r="A830">
            <v>37308</v>
          </cell>
          <cell r="C830">
            <v>5.29</v>
          </cell>
          <cell r="E830">
            <v>5.66</v>
          </cell>
        </row>
        <row r="831">
          <cell r="A831">
            <v>37309</v>
          </cell>
          <cell r="C831">
            <v>5.26</v>
          </cell>
          <cell r="E831">
            <v>5.63</v>
          </cell>
        </row>
        <row r="832">
          <cell r="A832">
            <v>37312</v>
          </cell>
          <cell r="C832">
            <v>5.29</v>
          </cell>
          <cell r="E832">
            <v>5.66</v>
          </cell>
        </row>
        <row r="833">
          <cell r="A833">
            <v>37313</v>
          </cell>
          <cell r="C833">
            <v>5.37</v>
          </cell>
          <cell r="E833">
            <v>5.72</v>
          </cell>
        </row>
        <row r="834">
          <cell r="A834">
            <v>37314</v>
          </cell>
          <cell r="C834">
            <v>5.31</v>
          </cell>
          <cell r="E834">
            <v>5.69</v>
          </cell>
        </row>
        <row r="835">
          <cell r="A835">
            <v>37315</v>
          </cell>
          <cell r="C835">
            <v>5.33</v>
          </cell>
          <cell r="E835">
            <v>5.71</v>
          </cell>
        </row>
        <row r="836">
          <cell r="A836">
            <v>37316</v>
          </cell>
          <cell r="C836">
            <v>5.42</v>
          </cell>
          <cell r="E836">
            <v>5.78</v>
          </cell>
        </row>
        <row r="837">
          <cell r="A837">
            <v>37319</v>
          </cell>
          <cell r="C837">
            <v>5.46</v>
          </cell>
          <cell r="E837">
            <v>5.81</v>
          </cell>
        </row>
        <row r="838">
          <cell r="A838">
            <v>37320</v>
          </cell>
          <cell r="C838">
            <v>5.48</v>
          </cell>
          <cell r="E838">
            <v>5.81</v>
          </cell>
        </row>
        <row r="839">
          <cell r="A839">
            <v>37321</v>
          </cell>
          <cell r="C839">
            <v>5.49</v>
          </cell>
          <cell r="E839">
            <v>5.82</v>
          </cell>
        </row>
        <row r="840">
          <cell r="A840">
            <v>37322</v>
          </cell>
          <cell r="C840">
            <v>5.6</v>
          </cell>
          <cell r="E840">
            <v>5.87</v>
          </cell>
        </row>
        <row r="841">
          <cell r="A841">
            <v>37323</v>
          </cell>
          <cell r="C841">
            <v>5.69</v>
          </cell>
          <cell r="E841">
            <v>5.91</v>
          </cell>
        </row>
        <row r="842">
          <cell r="A842">
            <v>37326</v>
          </cell>
          <cell r="C842">
            <v>5.66</v>
          </cell>
          <cell r="E842">
            <v>5.89</v>
          </cell>
        </row>
        <row r="843">
          <cell r="A843">
            <v>37327</v>
          </cell>
          <cell r="C843">
            <v>5.67</v>
          </cell>
          <cell r="E843">
            <v>5.89</v>
          </cell>
        </row>
        <row r="844">
          <cell r="A844">
            <v>37328</v>
          </cell>
          <cell r="C844">
            <v>5.65</v>
          </cell>
          <cell r="E844">
            <v>5.9</v>
          </cell>
        </row>
        <row r="845">
          <cell r="A845">
            <v>37329</v>
          </cell>
          <cell r="C845">
            <v>5.75</v>
          </cell>
          <cell r="E845">
            <v>5.98</v>
          </cell>
        </row>
        <row r="846">
          <cell r="A846">
            <v>37330</v>
          </cell>
          <cell r="C846">
            <v>5.7</v>
          </cell>
          <cell r="E846">
            <v>5.93</v>
          </cell>
        </row>
        <row r="847">
          <cell r="A847">
            <v>37333</v>
          </cell>
          <cell r="C847">
            <v>5.68</v>
          </cell>
          <cell r="E847">
            <v>5.9</v>
          </cell>
        </row>
        <row r="848">
          <cell r="A848">
            <v>37334</v>
          </cell>
          <cell r="C848">
            <v>5.66</v>
          </cell>
          <cell r="E848">
            <v>5.89</v>
          </cell>
        </row>
        <row r="849">
          <cell r="A849">
            <v>37335</v>
          </cell>
          <cell r="C849">
            <v>5.74</v>
          </cell>
          <cell r="E849">
            <v>5.95</v>
          </cell>
        </row>
        <row r="850">
          <cell r="A850">
            <v>37336</v>
          </cell>
          <cell r="C850">
            <v>5.77</v>
          </cell>
          <cell r="E850">
            <v>5.96</v>
          </cell>
        </row>
        <row r="851">
          <cell r="A851">
            <v>37337</v>
          </cell>
          <cell r="C851">
            <v>5.79</v>
          </cell>
          <cell r="E851">
            <v>5.97</v>
          </cell>
        </row>
        <row r="852">
          <cell r="A852">
            <v>37340</v>
          </cell>
          <cell r="C852">
            <v>5.8</v>
          </cell>
          <cell r="E852">
            <v>6</v>
          </cell>
        </row>
        <row r="853">
          <cell r="A853">
            <v>37341</v>
          </cell>
          <cell r="C853">
            <v>5.76</v>
          </cell>
          <cell r="E853">
            <v>5.96</v>
          </cell>
        </row>
        <row r="854">
          <cell r="A854">
            <v>37342</v>
          </cell>
          <cell r="C854">
            <v>5.79</v>
          </cell>
          <cell r="E854">
            <v>5.98</v>
          </cell>
        </row>
        <row r="855">
          <cell r="A855">
            <v>37343</v>
          </cell>
          <cell r="C855">
            <v>5.78</v>
          </cell>
          <cell r="E855">
            <v>5.97</v>
          </cell>
        </row>
        <row r="856">
          <cell r="A856">
            <v>37344</v>
          </cell>
          <cell r="C856" t="str">
            <v>na</v>
          </cell>
          <cell r="E856" t="str">
            <v>na</v>
          </cell>
        </row>
        <row r="857">
          <cell r="A857">
            <v>37347</v>
          </cell>
          <cell r="C857">
            <v>5.79</v>
          </cell>
          <cell r="E857">
            <v>5.98</v>
          </cell>
        </row>
        <row r="858">
          <cell r="A858">
            <v>37348</v>
          </cell>
          <cell r="C858">
            <v>5.74</v>
          </cell>
          <cell r="E858">
            <v>5.95</v>
          </cell>
        </row>
        <row r="859">
          <cell r="A859">
            <v>37349</v>
          </cell>
          <cell r="C859">
            <v>5.71</v>
          </cell>
          <cell r="E859">
            <v>5.93</v>
          </cell>
        </row>
        <row r="860">
          <cell r="A860">
            <v>37350</v>
          </cell>
          <cell r="C860">
            <v>5.66</v>
          </cell>
          <cell r="E860">
            <v>5.9</v>
          </cell>
        </row>
        <row r="861">
          <cell r="A861">
            <v>37351</v>
          </cell>
          <cell r="C861">
            <v>5.64</v>
          </cell>
          <cell r="E861">
            <v>5.88</v>
          </cell>
        </row>
        <row r="862">
          <cell r="A862">
            <v>37354</v>
          </cell>
          <cell r="C862">
            <v>5.71</v>
          </cell>
          <cell r="E862">
            <v>5.93</v>
          </cell>
        </row>
        <row r="863">
          <cell r="A863">
            <v>37355</v>
          </cell>
          <cell r="C863">
            <v>5.67</v>
          </cell>
          <cell r="E863">
            <v>5.91</v>
          </cell>
        </row>
        <row r="864">
          <cell r="A864">
            <v>37356</v>
          </cell>
          <cell r="C864">
            <v>5.69</v>
          </cell>
          <cell r="E864">
            <v>5.92</v>
          </cell>
        </row>
        <row r="865">
          <cell r="A865">
            <v>37357</v>
          </cell>
          <cell r="C865">
            <v>5.65</v>
          </cell>
          <cell r="E865">
            <v>5.89</v>
          </cell>
        </row>
        <row r="866">
          <cell r="A866">
            <v>37358</v>
          </cell>
          <cell r="C866">
            <v>5.6</v>
          </cell>
          <cell r="E866">
            <v>5.87</v>
          </cell>
        </row>
        <row r="867">
          <cell r="A867">
            <v>37361</v>
          </cell>
          <cell r="C867">
            <v>5.57</v>
          </cell>
          <cell r="E867">
            <v>5.84</v>
          </cell>
        </row>
        <row r="868">
          <cell r="A868">
            <v>37362</v>
          </cell>
          <cell r="C868">
            <v>5.63</v>
          </cell>
          <cell r="E868">
            <v>5.87</v>
          </cell>
        </row>
        <row r="869">
          <cell r="A869">
            <v>37363</v>
          </cell>
          <cell r="C869">
            <v>5.68</v>
          </cell>
          <cell r="E869">
            <v>5.93</v>
          </cell>
        </row>
        <row r="870">
          <cell r="A870">
            <v>37364</v>
          </cell>
          <cell r="C870">
            <v>5.65</v>
          </cell>
          <cell r="E870">
            <v>5.93</v>
          </cell>
        </row>
        <row r="871">
          <cell r="A871">
            <v>37365</v>
          </cell>
          <cell r="C871">
            <v>5.66</v>
          </cell>
          <cell r="E871">
            <v>5.94</v>
          </cell>
        </row>
        <row r="872">
          <cell r="A872">
            <v>37368</v>
          </cell>
          <cell r="C872">
            <v>5.66</v>
          </cell>
          <cell r="E872">
            <v>5.95</v>
          </cell>
        </row>
        <row r="873">
          <cell r="A873">
            <v>37369</v>
          </cell>
          <cell r="C873">
            <v>5.67</v>
          </cell>
          <cell r="E873">
            <v>5.94</v>
          </cell>
        </row>
        <row r="874">
          <cell r="A874">
            <v>37370</v>
          </cell>
          <cell r="C874">
            <v>5.64</v>
          </cell>
          <cell r="E874">
            <v>5.92</v>
          </cell>
        </row>
        <row r="875">
          <cell r="A875">
            <v>37371</v>
          </cell>
          <cell r="C875">
            <v>5.62</v>
          </cell>
          <cell r="E875">
            <v>5.91</v>
          </cell>
        </row>
        <row r="876">
          <cell r="A876">
            <v>37372</v>
          </cell>
          <cell r="C876">
            <v>5.61</v>
          </cell>
          <cell r="E876">
            <v>5.9</v>
          </cell>
        </row>
        <row r="877">
          <cell r="A877">
            <v>37375</v>
          </cell>
          <cell r="C877">
            <v>5.63</v>
          </cell>
          <cell r="E877">
            <v>5.91</v>
          </cell>
        </row>
        <row r="878">
          <cell r="A878">
            <v>37376</v>
          </cell>
          <cell r="C878">
            <v>5.61</v>
          </cell>
          <cell r="E878">
            <v>5.9</v>
          </cell>
        </row>
        <row r="879">
          <cell r="A879">
            <v>37377</v>
          </cell>
          <cell r="C879">
            <v>5.58</v>
          </cell>
          <cell r="E879">
            <v>5.87</v>
          </cell>
        </row>
        <row r="880">
          <cell r="A880">
            <v>37378</v>
          </cell>
          <cell r="C880">
            <v>5.61</v>
          </cell>
          <cell r="E880">
            <v>5.89</v>
          </cell>
        </row>
        <row r="881">
          <cell r="A881">
            <v>37379</v>
          </cell>
          <cell r="C881">
            <v>5.56</v>
          </cell>
          <cell r="E881">
            <v>5.85</v>
          </cell>
        </row>
        <row r="882">
          <cell r="A882">
            <v>37382</v>
          </cell>
          <cell r="C882">
            <v>5.52</v>
          </cell>
          <cell r="E882">
            <v>5.83</v>
          </cell>
        </row>
        <row r="883">
          <cell r="A883">
            <v>37383</v>
          </cell>
          <cell r="C883">
            <v>5.51</v>
          </cell>
          <cell r="E883">
            <v>5.84</v>
          </cell>
        </row>
        <row r="884">
          <cell r="A884">
            <v>37384</v>
          </cell>
          <cell r="C884">
            <v>5.63</v>
          </cell>
          <cell r="E884">
            <v>5.91</v>
          </cell>
        </row>
        <row r="885">
          <cell r="A885">
            <v>37385</v>
          </cell>
          <cell r="C885">
            <v>5.58</v>
          </cell>
          <cell r="E885">
            <v>5.88</v>
          </cell>
        </row>
        <row r="886">
          <cell r="A886">
            <v>37386</v>
          </cell>
          <cell r="C886">
            <v>5.58</v>
          </cell>
          <cell r="E886">
            <v>5.88</v>
          </cell>
        </row>
        <row r="887">
          <cell r="A887">
            <v>37389</v>
          </cell>
          <cell r="C887">
            <v>5.67</v>
          </cell>
          <cell r="E887">
            <v>5.94</v>
          </cell>
        </row>
        <row r="888">
          <cell r="A888">
            <v>37390</v>
          </cell>
          <cell r="C888">
            <v>5.74</v>
          </cell>
          <cell r="E888">
            <v>5.98</v>
          </cell>
        </row>
        <row r="889">
          <cell r="A889">
            <v>37391</v>
          </cell>
          <cell r="C889">
            <v>5.72</v>
          </cell>
          <cell r="E889">
            <v>5.99</v>
          </cell>
        </row>
        <row r="890">
          <cell r="A890">
            <v>37392</v>
          </cell>
          <cell r="C890">
            <v>5.69</v>
          </cell>
          <cell r="E890">
            <v>5.95</v>
          </cell>
        </row>
        <row r="891">
          <cell r="A891">
            <v>37393</v>
          </cell>
          <cell r="C891">
            <v>5.72</v>
          </cell>
          <cell r="E891">
            <v>5.97</v>
          </cell>
        </row>
        <row r="892">
          <cell r="A892">
            <v>37396</v>
          </cell>
          <cell r="C892" t="str">
            <v>na</v>
          </cell>
          <cell r="E892" t="str">
            <v>na</v>
          </cell>
        </row>
        <row r="893">
          <cell r="A893">
            <v>37397</v>
          </cell>
          <cell r="C893">
            <v>5.62</v>
          </cell>
          <cell r="E893">
            <v>5.9</v>
          </cell>
        </row>
        <row r="894">
          <cell r="A894">
            <v>37398</v>
          </cell>
          <cell r="C894">
            <v>5.61</v>
          </cell>
          <cell r="E894">
            <v>5.89</v>
          </cell>
        </row>
        <row r="895">
          <cell r="A895">
            <v>37399</v>
          </cell>
          <cell r="C895">
            <v>5.6</v>
          </cell>
          <cell r="E895">
            <v>5.87</v>
          </cell>
        </row>
        <row r="896">
          <cell r="A896">
            <v>37400</v>
          </cell>
          <cell r="C896">
            <v>5.57</v>
          </cell>
          <cell r="E896">
            <v>5.84</v>
          </cell>
        </row>
        <row r="897">
          <cell r="A897">
            <v>37403</v>
          </cell>
          <cell r="C897">
            <v>5.59</v>
          </cell>
          <cell r="E897">
            <v>5.86</v>
          </cell>
        </row>
        <row r="898">
          <cell r="A898">
            <v>37404</v>
          </cell>
          <cell r="C898">
            <v>5.56</v>
          </cell>
          <cell r="E898">
            <v>5.83</v>
          </cell>
        </row>
        <row r="899">
          <cell r="A899">
            <v>37405</v>
          </cell>
          <cell r="C899">
            <v>5.49</v>
          </cell>
          <cell r="E899">
            <v>5.78</v>
          </cell>
        </row>
        <row r="900">
          <cell r="A900">
            <v>37406</v>
          </cell>
          <cell r="C900">
            <v>5.46</v>
          </cell>
          <cell r="E900">
            <v>5.77</v>
          </cell>
        </row>
        <row r="901">
          <cell r="A901">
            <v>37407</v>
          </cell>
          <cell r="C901">
            <v>5.5</v>
          </cell>
          <cell r="E901">
            <v>5.79</v>
          </cell>
        </row>
        <row r="902">
          <cell r="A902">
            <v>37410</v>
          </cell>
          <cell r="C902">
            <v>5.48</v>
          </cell>
          <cell r="E902">
            <v>5.78</v>
          </cell>
        </row>
        <row r="903">
          <cell r="A903">
            <v>37411</v>
          </cell>
          <cell r="C903">
            <v>5.51</v>
          </cell>
          <cell r="E903">
            <v>5.81</v>
          </cell>
        </row>
        <row r="904">
          <cell r="A904">
            <v>37412</v>
          </cell>
          <cell r="C904">
            <v>5.53</v>
          </cell>
          <cell r="E904">
            <v>5.84</v>
          </cell>
        </row>
        <row r="905">
          <cell r="A905">
            <v>37413</v>
          </cell>
          <cell r="C905">
            <v>5.51</v>
          </cell>
          <cell r="E905">
            <v>5.81</v>
          </cell>
        </row>
        <row r="906">
          <cell r="A906">
            <v>37414</v>
          </cell>
          <cell r="C906">
            <v>5.52</v>
          </cell>
          <cell r="E906">
            <v>5.81</v>
          </cell>
        </row>
        <row r="907">
          <cell r="A907">
            <v>37417</v>
          </cell>
          <cell r="C907">
            <v>5.51</v>
          </cell>
          <cell r="E907">
            <v>5.8</v>
          </cell>
        </row>
        <row r="908">
          <cell r="A908">
            <v>37418</v>
          </cell>
          <cell r="C908">
            <v>5.5</v>
          </cell>
          <cell r="E908">
            <v>5.78</v>
          </cell>
        </row>
        <row r="909">
          <cell r="A909">
            <v>37419</v>
          </cell>
          <cell r="C909">
            <v>5.49</v>
          </cell>
          <cell r="E909">
            <v>5.77</v>
          </cell>
        </row>
        <row r="910">
          <cell r="A910">
            <v>37420</v>
          </cell>
          <cell r="C910">
            <v>5.42</v>
          </cell>
          <cell r="E910">
            <v>5.73</v>
          </cell>
        </row>
        <row r="911">
          <cell r="A911">
            <v>37421</v>
          </cell>
          <cell r="C911">
            <v>5.35</v>
          </cell>
          <cell r="E911">
            <v>5.67</v>
          </cell>
        </row>
        <row r="912">
          <cell r="A912">
            <v>37424</v>
          </cell>
          <cell r="C912">
            <v>5.37</v>
          </cell>
          <cell r="E912">
            <v>5.7</v>
          </cell>
        </row>
        <row r="913">
          <cell r="A913">
            <v>37425</v>
          </cell>
          <cell r="C913">
            <v>5.37</v>
          </cell>
          <cell r="E913">
            <v>5.71</v>
          </cell>
        </row>
        <row r="914">
          <cell r="A914">
            <v>37426</v>
          </cell>
          <cell r="C914">
            <v>5.31</v>
          </cell>
          <cell r="E914">
            <v>5.67</v>
          </cell>
        </row>
        <row r="915">
          <cell r="A915">
            <v>37427</v>
          </cell>
          <cell r="C915">
            <v>5.36</v>
          </cell>
          <cell r="E915">
            <v>5.71</v>
          </cell>
        </row>
        <row r="916">
          <cell r="A916">
            <v>37428</v>
          </cell>
          <cell r="C916">
            <v>5.33</v>
          </cell>
          <cell r="E916">
            <v>5.68</v>
          </cell>
        </row>
        <row r="917">
          <cell r="A917">
            <v>37431</v>
          </cell>
          <cell r="C917">
            <v>5.37</v>
          </cell>
          <cell r="E917">
            <v>5.71</v>
          </cell>
        </row>
        <row r="918">
          <cell r="A918">
            <v>37432</v>
          </cell>
          <cell r="C918">
            <v>5.36</v>
          </cell>
          <cell r="E918">
            <v>5.67</v>
          </cell>
        </row>
        <row r="919">
          <cell r="A919">
            <v>37433</v>
          </cell>
          <cell r="C919">
            <v>5.37</v>
          </cell>
          <cell r="E919">
            <v>5.74</v>
          </cell>
        </row>
        <row r="920">
          <cell r="A920">
            <v>37434</v>
          </cell>
          <cell r="C920">
            <v>5.39</v>
          </cell>
          <cell r="E920">
            <v>5.79</v>
          </cell>
        </row>
        <row r="921">
          <cell r="A921">
            <v>37435</v>
          </cell>
          <cell r="C921">
            <v>5.43</v>
          </cell>
          <cell r="E921">
            <v>5.81</v>
          </cell>
        </row>
        <row r="922">
          <cell r="A922">
            <v>37438</v>
          </cell>
          <cell r="C922" t="str">
            <v>na</v>
          </cell>
          <cell r="E922" t="str">
            <v>na</v>
          </cell>
        </row>
        <row r="923">
          <cell r="A923">
            <v>37439</v>
          </cell>
          <cell r="C923">
            <v>5.34</v>
          </cell>
          <cell r="E923">
            <v>5.74</v>
          </cell>
        </row>
        <row r="924">
          <cell r="A924">
            <v>37440</v>
          </cell>
          <cell r="C924">
            <v>5.35</v>
          </cell>
          <cell r="E924">
            <v>5.75</v>
          </cell>
        </row>
        <row r="925">
          <cell r="A925">
            <v>37441</v>
          </cell>
          <cell r="C925">
            <v>5.36</v>
          </cell>
          <cell r="E925">
            <v>5.76</v>
          </cell>
        </row>
        <row r="926">
          <cell r="A926">
            <v>37442</v>
          </cell>
          <cell r="C926">
            <v>5.47</v>
          </cell>
          <cell r="E926">
            <v>5.82</v>
          </cell>
        </row>
        <row r="927">
          <cell r="A927">
            <v>37445</v>
          </cell>
          <cell r="C927">
            <v>5.45</v>
          </cell>
          <cell r="E927">
            <v>5.81</v>
          </cell>
        </row>
        <row r="928">
          <cell r="A928">
            <v>37446</v>
          </cell>
          <cell r="C928">
            <v>5.41</v>
          </cell>
          <cell r="E928">
            <v>5.79</v>
          </cell>
        </row>
        <row r="929">
          <cell r="A929">
            <v>37447</v>
          </cell>
          <cell r="C929">
            <v>5.34</v>
          </cell>
          <cell r="E929">
            <v>5.76</v>
          </cell>
        </row>
        <row r="930">
          <cell r="A930">
            <v>37448</v>
          </cell>
          <cell r="C930">
            <v>5.35</v>
          </cell>
          <cell r="E930">
            <v>5.77</v>
          </cell>
        </row>
        <row r="931">
          <cell r="A931">
            <v>37449</v>
          </cell>
          <cell r="C931">
            <v>5.28</v>
          </cell>
          <cell r="E931">
            <v>5.72</v>
          </cell>
        </row>
        <row r="932">
          <cell r="A932">
            <v>37452</v>
          </cell>
          <cell r="C932">
            <v>5.31</v>
          </cell>
          <cell r="E932">
            <v>5.77</v>
          </cell>
        </row>
        <row r="933">
          <cell r="A933">
            <v>37453</v>
          </cell>
          <cell r="C933">
            <v>5.33</v>
          </cell>
          <cell r="E933">
            <v>5.79</v>
          </cell>
        </row>
        <row r="934">
          <cell r="A934">
            <v>37454</v>
          </cell>
          <cell r="C934">
            <v>5.33</v>
          </cell>
          <cell r="E934">
            <v>5.78</v>
          </cell>
        </row>
        <row r="935">
          <cell r="A935">
            <v>37455</v>
          </cell>
          <cell r="C935">
            <v>5.28</v>
          </cell>
          <cell r="E935">
            <v>5.76</v>
          </cell>
        </row>
        <row r="936">
          <cell r="A936">
            <v>37456</v>
          </cell>
          <cell r="C936">
            <v>5.21</v>
          </cell>
          <cell r="E936">
            <v>5.68</v>
          </cell>
        </row>
        <row r="937">
          <cell r="A937">
            <v>37459</v>
          </cell>
          <cell r="C937">
            <v>5.15</v>
          </cell>
          <cell r="E937">
            <v>5.65</v>
          </cell>
        </row>
        <row r="938">
          <cell r="A938">
            <v>37460</v>
          </cell>
          <cell r="C938">
            <v>5.0999999999999996</v>
          </cell>
          <cell r="E938">
            <v>5.66</v>
          </cell>
        </row>
        <row r="939">
          <cell r="A939">
            <v>37461</v>
          </cell>
          <cell r="C939">
            <v>5.22</v>
          </cell>
          <cell r="E939">
            <v>5.73</v>
          </cell>
        </row>
        <row r="940">
          <cell r="A940">
            <v>37462</v>
          </cell>
          <cell r="C940">
            <v>5.14</v>
          </cell>
          <cell r="E940">
            <v>5.68</v>
          </cell>
        </row>
        <row r="941">
          <cell r="A941">
            <v>37463</v>
          </cell>
          <cell r="C941">
            <v>5.16</v>
          </cell>
          <cell r="E941">
            <v>5.74</v>
          </cell>
        </row>
        <row r="942">
          <cell r="A942">
            <v>37466</v>
          </cell>
          <cell r="C942">
            <v>5.29</v>
          </cell>
          <cell r="E942">
            <v>5.8</v>
          </cell>
        </row>
        <row r="943">
          <cell r="A943">
            <v>37467</v>
          </cell>
          <cell r="C943">
            <v>5.29</v>
          </cell>
          <cell r="E943">
            <v>5.79</v>
          </cell>
        </row>
        <row r="944">
          <cell r="A944">
            <v>37468</v>
          </cell>
          <cell r="C944">
            <v>5.23</v>
          </cell>
          <cell r="E944">
            <v>5.73</v>
          </cell>
        </row>
        <row r="945">
          <cell r="A945">
            <v>37469</v>
          </cell>
          <cell r="C945">
            <v>5.14</v>
          </cell>
          <cell r="E945">
            <v>5.7</v>
          </cell>
        </row>
        <row r="946">
          <cell r="A946">
            <v>37470</v>
          </cell>
          <cell r="C946">
            <v>5.1100000000000003</v>
          </cell>
          <cell r="E946">
            <v>5.69</v>
          </cell>
        </row>
        <row r="947">
          <cell r="A947">
            <v>37473</v>
          </cell>
          <cell r="C947" t="str">
            <v>na</v>
          </cell>
          <cell r="E947" t="str">
            <v>na</v>
          </cell>
        </row>
        <row r="948">
          <cell r="A948">
            <v>37474</v>
          </cell>
          <cell r="C948">
            <v>5.13</v>
          </cell>
          <cell r="E948">
            <v>5.7</v>
          </cell>
        </row>
        <row r="949">
          <cell r="A949">
            <v>37475</v>
          </cell>
          <cell r="C949">
            <v>5.0999999999999996</v>
          </cell>
          <cell r="E949">
            <v>5.7</v>
          </cell>
        </row>
        <row r="950">
          <cell r="A950">
            <v>37476</v>
          </cell>
          <cell r="C950">
            <v>5.13</v>
          </cell>
          <cell r="E950">
            <v>5.7</v>
          </cell>
        </row>
        <row r="951">
          <cell r="A951">
            <v>37477</v>
          </cell>
          <cell r="C951">
            <v>5.08</v>
          </cell>
          <cell r="E951">
            <v>5.65</v>
          </cell>
        </row>
        <row r="952">
          <cell r="A952">
            <v>37480</v>
          </cell>
          <cell r="C952">
            <v>5.05</v>
          </cell>
          <cell r="E952">
            <v>5.61</v>
          </cell>
        </row>
        <row r="953">
          <cell r="A953">
            <v>37481</v>
          </cell>
          <cell r="C953">
            <v>4.97</v>
          </cell>
          <cell r="E953">
            <v>5.56</v>
          </cell>
        </row>
        <row r="954">
          <cell r="A954">
            <v>37482</v>
          </cell>
          <cell r="C954">
            <v>5.14</v>
          </cell>
          <cell r="E954">
            <v>5.59</v>
          </cell>
        </row>
        <row r="955">
          <cell r="A955">
            <v>37483</v>
          </cell>
          <cell r="C955">
            <v>5.16</v>
          </cell>
          <cell r="E955">
            <v>5.6</v>
          </cell>
        </row>
        <row r="956">
          <cell r="A956">
            <v>37484</v>
          </cell>
          <cell r="C956">
            <v>5.22</v>
          </cell>
          <cell r="E956">
            <v>5.64</v>
          </cell>
        </row>
        <row r="957">
          <cell r="A957">
            <v>37487</v>
          </cell>
          <cell r="C957">
            <v>5.18</v>
          </cell>
          <cell r="E957">
            <v>5.59</v>
          </cell>
        </row>
        <row r="958">
          <cell r="A958">
            <v>37488</v>
          </cell>
          <cell r="C958">
            <v>5.07</v>
          </cell>
          <cell r="E958">
            <v>5.52</v>
          </cell>
        </row>
        <row r="959">
          <cell r="A959">
            <v>37489</v>
          </cell>
          <cell r="C959">
            <v>5.1100000000000003</v>
          </cell>
          <cell r="E959">
            <v>5.54</v>
          </cell>
        </row>
        <row r="960">
          <cell r="A960">
            <v>37490</v>
          </cell>
          <cell r="C960">
            <v>5.2</v>
          </cell>
          <cell r="E960">
            <v>5.61</v>
          </cell>
        </row>
        <row r="961">
          <cell r="A961">
            <v>37491</v>
          </cell>
          <cell r="C961">
            <v>5.15</v>
          </cell>
          <cell r="E961">
            <v>5.56</v>
          </cell>
        </row>
        <row r="962">
          <cell r="A962">
            <v>37494</v>
          </cell>
          <cell r="C962">
            <v>5.12</v>
          </cell>
          <cell r="E962">
            <v>5.54</v>
          </cell>
        </row>
        <row r="963">
          <cell r="A963">
            <v>37495</v>
          </cell>
          <cell r="C963">
            <v>5.17</v>
          </cell>
          <cell r="E963">
            <v>5.59</v>
          </cell>
        </row>
        <row r="964">
          <cell r="A964">
            <v>37496</v>
          </cell>
          <cell r="C964">
            <v>5.14</v>
          </cell>
          <cell r="E964">
            <v>5.58</v>
          </cell>
        </row>
        <row r="965">
          <cell r="A965">
            <v>37497</v>
          </cell>
          <cell r="C965">
            <v>5.08</v>
          </cell>
          <cell r="E965">
            <v>5.54</v>
          </cell>
        </row>
        <row r="966">
          <cell r="A966">
            <v>37498</v>
          </cell>
          <cell r="C966">
            <v>5.08</v>
          </cell>
          <cell r="E966">
            <v>5.51</v>
          </cell>
        </row>
        <row r="967">
          <cell r="A967">
            <v>37501</v>
          </cell>
          <cell r="C967" t="str">
            <v>na</v>
          </cell>
          <cell r="E967" t="str">
            <v>na</v>
          </cell>
        </row>
        <row r="968">
          <cell r="A968">
            <v>37502</v>
          </cell>
          <cell r="C968">
            <v>4.91</v>
          </cell>
          <cell r="E968">
            <v>5.4</v>
          </cell>
        </row>
        <row r="969">
          <cell r="A969">
            <v>37503</v>
          </cell>
          <cell r="C969">
            <v>4.8899999999999997</v>
          </cell>
          <cell r="E969">
            <v>5.4</v>
          </cell>
        </row>
        <row r="970">
          <cell r="A970">
            <v>37504</v>
          </cell>
          <cell r="C970">
            <v>4.84</v>
          </cell>
          <cell r="E970">
            <v>5.39</v>
          </cell>
        </row>
        <row r="971">
          <cell r="A971">
            <v>37505</v>
          </cell>
          <cell r="C971">
            <v>4.93</v>
          </cell>
          <cell r="E971">
            <v>5.43</v>
          </cell>
        </row>
        <row r="972">
          <cell r="A972">
            <v>37508</v>
          </cell>
          <cell r="C972">
            <v>4.95</v>
          </cell>
          <cell r="E972">
            <v>5.42</v>
          </cell>
        </row>
        <row r="973">
          <cell r="A973">
            <v>37509</v>
          </cell>
          <cell r="C973">
            <v>4.91</v>
          </cell>
          <cell r="E973">
            <v>5.41</v>
          </cell>
        </row>
        <row r="974">
          <cell r="A974">
            <v>37510</v>
          </cell>
          <cell r="C974">
            <v>4.96</v>
          </cell>
          <cell r="E974">
            <v>5.43</v>
          </cell>
        </row>
        <row r="975">
          <cell r="A975">
            <v>37511</v>
          </cell>
          <cell r="C975">
            <v>4.9000000000000004</v>
          </cell>
          <cell r="E975">
            <v>5.4</v>
          </cell>
        </row>
        <row r="976">
          <cell r="A976">
            <v>37512</v>
          </cell>
          <cell r="C976">
            <v>4.8600000000000003</v>
          </cell>
          <cell r="E976">
            <v>5.37</v>
          </cell>
        </row>
        <row r="977">
          <cell r="A977">
            <v>37515</v>
          </cell>
          <cell r="C977">
            <v>4.9000000000000004</v>
          </cell>
          <cell r="E977">
            <v>5.39</v>
          </cell>
        </row>
        <row r="978">
          <cell r="A978">
            <v>37516</v>
          </cell>
          <cell r="C978">
            <v>4.83</v>
          </cell>
          <cell r="E978">
            <v>5.35</v>
          </cell>
        </row>
        <row r="979">
          <cell r="A979">
            <v>37517</v>
          </cell>
          <cell r="C979">
            <v>4.88</v>
          </cell>
          <cell r="E979">
            <v>5.38</v>
          </cell>
        </row>
        <row r="980">
          <cell r="A980">
            <v>37518</v>
          </cell>
          <cell r="C980">
            <v>4.83</v>
          </cell>
          <cell r="E980">
            <v>5.36</v>
          </cell>
        </row>
        <row r="981">
          <cell r="A981">
            <v>37519</v>
          </cell>
          <cell r="C981">
            <v>4.8499999999999996</v>
          </cell>
          <cell r="E981">
            <v>5.38</v>
          </cell>
        </row>
        <row r="982">
          <cell r="A982">
            <v>37522</v>
          </cell>
          <cell r="C982">
            <v>4.8</v>
          </cell>
          <cell r="E982">
            <v>5.35</v>
          </cell>
        </row>
        <row r="983">
          <cell r="A983">
            <v>37523</v>
          </cell>
          <cell r="C983">
            <v>4.82</v>
          </cell>
          <cell r="E983">
            <v>5.36</v>
          </cell>
        </row>
        <row r="984">
          <cell r="A984">
            <v>37524</v>
          </cell>
          <cell r="C984">
            <v>4.92</v>
          </cell>
          <cell r="E984">
            <v>5.43</v>
          </cell>
        </row>
        <row r="985">
          <cell r="A985">
            <v>37525</v>
          </cell>
          <cell r="C985">
            <v>4.93</v>
          </cell>
          <cell r="E985">
            <v>5.44</v>
          </cell>
        </row>
        <row r="986">
          <cell r="A986">
            <v>37526</v>
          </cell>
          <cell r="C986">
            <v>4.9000000000000004</v>
          </cell>
          <cell r="E986">
            <v>5.43</v>
          </cell>
        </row>
        <row r="987">
          <cell r="A987">
            <v>37529</v>
          </cell>
          <cell r="C987">
            <v>4.9000000000000004</v>
          </cell>
          <cell r="E987">
            <v>5.44</v>
          </cell>
        </row>
        <row r="988">
          <cell r="A988">
            <v>37530</v>
          </cell>
          <cell r="C988">
            <v>4.99</v>
          </cell>
          <cell r="E988">
            <v>5.49</v>
          </cell>
        </row>
        <row r="989">
          <cell r="A989">
            <v>37531</v>
          </cell>
          <cell r="C989">
            <v>4.93</v>
          </cell>
          <cell r="E989">
            <v>5.46</v>
          </cell>
        </row>
        <row r="990">
          <cell r="A990">
            <v>37532</v>
          </cell>
          <cell r="C990">
            <v>4.9400000000000004</v>
          </cell>
          <cell r="E990">
            <v>5.46</v>
          </cell>
        </row>
        <row r="991">
          <cell r="A991">
            <v>37533</v>
          </cell>
          <cell r="C991">
            <v>4.9800000000000004</v>
          </cell>
          <cell r="E991">
            <v>5.5</v>
          </cell>
        </row>
        <row r="992">
          <cell r="A992">
            <v>37536</v>
          </cell>
          <cell r="C992">
            <v>4.96</v>
          </cell>
          <cell r="E992">
            <v>5.49</v>
          </cell>
        </row>
        <row r="993">
          <cell r="A993">
            <v>37537</v>
          </cell>
          <cell r="C993">
            <v>4.9800000000000004</v>
          </cell>
          <cell r="E993">
            <v>5.5</v>
          </cell>
        </row>
        <row r="994">
          <cell r="A994">
            <v>37538</v>
          </cell>
          <cell r="C994">
            <v>4.95</v>
          </cell>
          <cell r="E994">
            <v>5.5</v>
          </cell>
        </row>
        <row r="995">
          <cell r="A995">
            <v>37539</v>
          </cell>
          <cell r="C995">
            <v>4.97</v>
          </cell>
          <cell r="E995">
            <v>5.52</v>
          </cell>
        </row>
        <row r="996">
          <cell r="A996">
            <v>37540</v>
          </cell>
          <cell r="C996">
            <v>5.05</v>
          </cell>
          <cell r="E996">
            <v>5.56</v>
          </cell>
        </row>
        <row r="997">
          <cell r="A997">
            <v>37543</v>
          </cell>
          <cell r="C997" t="str">
            <v>na</v>
          </cell>
          <cell r="E997" t="str">
            <v>na</v>
          </cell>
        </row>
        <row r="998">
          <cell r="A998">
            <v>37544</v>
          </cell>
          <cell r="C998">
            <v>5.19</v>
          </cell>
          <cell r="E998">
            <v>5.67</v>
          </cell>
        </row>
        <row r="999">
          <cell r="A999">
            <v>37545</v>
          </cell>
          <cell r="C999">
            <v>5.22</v>
          </cell>
          <cell r="E999">
            <v>5.7</v>
          </cell>
        </row>
        <row r="1000">
          <cell r="A1000">
            <v>37546</v>
          </cell>
          <cell r="C1000">
            <v>5.27</v>
          </cell>
          <cell r="E1000">
            <v>5.7</v>
          </cell>
        </row>
        <row r="1001">
          <cell r="A1001">
            <v>37547</v>
          </cell>
          <cell r="C1001">
            <v>5.25</v>
          </cell>
          <cell r="E1001">
            <v>5.68</v>
          </cell>
        </row>
        <row r="1002">
          <cell r="A1002">
            <v>37550</v>
          </cell>
          <cell r="C1002">
            <v>5.34</v>
          </cell>
          <cell r="E1002">
            <v>5.74</v>
          </cell>
        </row>
        <row r="1003">
          <cell r="A1003">
            <v>37551</v>
          </cell>
          <cell r="C1003">
            <v>5.32</v>
          </cell>
          <cell r="E1003">
            <v>5.72</v>
          </cell>
        </row>
        <row r="1004">
          <cell r="A1004">
            <v>37552</v>
          </cell>
          <cell r="C1004">
            <v>5.3</v>
          </cell>
          <cell r="E1004">
            <v>5.72</v>
          </cell>
        </row>
        <row r="1005">
          <cell r="A1005">
            <v>37553</v>
          </cell>
          <cell r="C1005">
            <v>5.26</v>
          </cell>
          <cell r="E1005">
            <v>5.7</v>
          </cell>
        </row>
        <row r="1006">
          <cell r="A1006">
            <v>37554</v>
          </cell>
          <cell r="C1006">
            <v>5.25</v>
          </cell>
          <cell r="E1006">
            <v>5.7</v>
          </cell>
        </row>
        <row r="1007">
          <cell r="A1007">
            <v>37557</v>
          </cell>
          <cell r="C1007">
            <v>5.27</v>
          </cell>
          <cell r="E1007">
            <v>5.71</v>
          </cell>
        </row>
        <row r="1008">
          <cell r="A1008">
            <v>37558</v>
          </cell>
          <cell r="C1008">
            <v>5.18</v>
          </cell>
          <cell r="E1008">
            <v>5.66</v>
          </cell>
        </row>
        <row r="1009">
          <cell r="A1009">
            <v>37559</v>
          </cell>
          <cell r="C1009">
            <v>5.16</v>
          </cell>
          <cell r="E1009">
            <v>5.63</v>
          </cell>
        </row>
        <row r="1010">
          <cell r="A1010">
            <v>37560</v>
          </cell>
          <cell r="C1010">
            <v>5.04</v>
          </cell>
          <cell r="E1010">
            <v>5.56</v>
          </cell>
        </row>
        <row r="1011">
          <cell r="A1011">
            <v>37561</v>
          </cell>
          <cell r="C1011">
            <v>5.07</v>
          </cell>
          <cell r="E1011">
            <v>5.57</v>
          </cell>
        </row>
        <row r="1012">
          <cell r="A1012">
            <v>37564</v>
          </cell>
          <cell r="C1012">
            <v>5.0999999999999996</v>
          </cell>
          <cell r="E1012">
            <v>5.59</v>
          </cell>
        </row>
        <row r="1013">
          <cell r="A1013">
            <v>37565</v>
          </cell>
          <cell r="C1013">
            <v>5.17</v>
          </cell>
          <cell r="E1013">
            <v>5.66</v>
          </cell>
        </row>
        <row r="1014">
          <cell r="A1014">
            <v>37566</v>
          </cell>
          <cell r="C1014">
            <v>5.14</v>
          </cell>
          <cell r="E1014">
            <v>5.64</v>
          </cell>
        </row>
        <row r="1015">
          <cell r="A1015">
            <v>37567</v>
          </cell>
          <cell r="C1015">
            <v>5.03</v>
          </cell>
          <cell r="E1015">
            <v>5.55</v>
          </cell>
        </row>
        <row r="1016">
          <cell r="A1016">
            <v>37568</v>
          </cell>
          <cell r="C1016">
            <v>5.01</v>
          </cell>
          <cell r="E1016">
            <v>5.51</v>
          </cell>
        </row>
        <row r="1017">
          <cell r="A1017">
            <v>37571</v>
          </cell>
          <cell r="C1017" t="str">
            <v>na</v>
          </cell>
          <cell r="E1017" t="str">
            <v>na</v>
          </cell>
        </row>
        <row r="1018">
          <cell r="A1018">
            <v>37572</v>
          </cell>
          <cell r="C1018">
            <v>5</v>
          </cell>
          <cell r="E1018">
            <v>5.51</v>
          </cell>
        </row>
        <row r="1019">
          <cell r="A1019">
            <v>37573</v>
          </cell>
          <cell r="C1019">
            <v>5.01</v>
          </cell>
          <cell r="E1019">
            <v>5.52</v>
          </cell>
        </row>
        <row r="1020">
          <cell r="A1020">
            <v>37574</v>
          </cell>
          <cell r="C1020">
            <v>5.12</v>
          </cell>
          <cell r="E1020">
            <v>5.59</v>
          </cell>
        </row>
        <row r="1021">
          <cell r="A1021">
            <v>37575</v>
          </cell>
          <cell r="C1021">
            <v>5.09</v>
          </cell>
          <cell r="E1021">
            <v>5.55</v>
          </cell>
        </row>
        <row r="1022">
          <cell r="A1022">
            <v>37578</v>
          </cell>
          <cell r="C1022">
            <v>5.05</v>
          </cell>
          <cell r="E1022">
            <v>5.51</v>
          </cell>
        </row>
        <row r="1023">
          <cell r="A1023">
            <v>37579</v>
          </cell>
          <cell r="C1023">
            <v>5.0199999999999996</v>
          </cell>
          <cell r="E1023">
            <v>5.49</v>
          </cell>
        </row>
        <row r="1024">
          <cell r="A1024">
            <v>37580</v>
          </cell>
          <cell r="C1024">
            <v>5.05</v>
          </cell>
          <cell r="E1024">
            <v>5.51</v>
          </cell>
        </row>
        <row r="1025">
          <cell r="A1025">
            <v>37581</v>
          </cell>
          <cell r="C1025">
            <v>5.12</v>
          </cell>
          <cell r="E1025">
            <v>5.57</v>
          </cell>
        </row>
        <row r="1026">
          <cell r="A1026">
            <v>37582</v>
          </cell>
          <cell r="C1026">
            <v>5.15</v>
          </cell>
          <cell r="E1026">
            <v>5.58</v>
          </cell>
        </row>
        <row r="1027">
          <cell r="A1027">
            <v>37585</v>
          </cell>
          <cell r="C1027">
            <v>5.14</v>
          </cell>
          <cell r="E1027">
            <v>5.56</v>
          </cell>
        </row>
        <row r="1028">
          <cell r="A1028">
            <v>37586</v>
          </cell>
          <cell r="C1028">
            <v>5.07</v>
          </cell>
          <cell r="E1028">
            <v>5.51</v>
          </cell>
        </row>
        <row r="1029">
          <cell r="A1029">
            <v>37587</v>
          </cell>
          <cell r="C1029">
            <v>5.18</v>
          </cell>
          <cell r="E1029">
            <v>5.58</v>
          </cell>
        </row>
        <row r="1030">
          <cell r="A1030">
            <v>37588</v>
          </cell>
          <cell r="C1030">
            <v>5.15</v>
          </cell>
          <cell r="E1030">
            <v>5.57</v>
          </cell>
        </row>
        <row r="1031">
          <cell r="A1031">
            <v>37589</v>
          </cell>
          <cell r="C1031">
            <v>5.12</v>
          </cell>
          <cell r="E1031">
            <v>5.53</v>
          </cell>
        </row>
        <row r="1032">
          <cell r="A1032">
            <v>37592</v>
          </cell>
          <cell r="C1032">
            <v>5.15</v>
          </cell>
          <cell r="E1032">
            <v>5.57</v>
          </cell>
        </row>
        <row r="1033">
          <cell r="A1033">
            <v>37593</v>
          </cell>
          <cell r="C1033">
            <v>5.0999999999999996</v>
          </cell>
          <cell r="E1033">
            <v>5.54</v>
          </cell>
        </row>
        <row r="1034">
          <cell r="A1034">
            <v>37594</v>
          </cell>
          <cell r="C1034">
            <v>5.05</v>
          </cell>
          <cell r="E1034">
            <v>5.51</v>
          </cell>
        </row>
        <row r="1035">
          <cell r="A1035">
            <v>37595</v>
          </cell>
          <cell r="C1035">
            <v>5.0599999999999996</v>
          </cell>
          <cell r="E1035">
            <v>5.51</v>
          </cell>
        </row>
        <row r="1036">
          <cell r="A1036">
            <v>37596</v>
          </cell>
          <cell r="C1036">
            <v>5.04</v>
          </cell>
          <cell r="E1036">
            <v>5.51</v>
          </cell>
        </row>
        <row r="1037">
          <cell r="A1037">
            <v>37599</v>
          </cell>
          <cell r="C1037">
            <v>4.99</v>
          </cell>
          <cell r="E1037">
            <v>5.47</v>
          </cell>
        </row>
        <row r="1038">
          <cell r="A1038">
            <v>37600</v>
          </cell>
          <cell r="C1038">
            <v>5</v>
          </cell>
          <cell r="E1038">
            <v>5.48</v>
          </cell>
        </row>
        <row r="1039">
          <cell r="A1039">
            <v>37601</v>
          </cell>
          <cell r="C1039">
            <v>4.99</v>
          </cell>
          <cell r="E1039">
            <v>5.46</v>
          </cell>
        </row>
        <row r="1040">
          <cell r="A1040">
            <v>37602</v>
          </cell>
          <cell r="C1040">
            <v>5</v>
          </cell>
          <cell r="E1040">
            <v>5.47</v>
          </cell>
        </row>
        <row r="1041">
          <cell r="A1041">
            <v>37603</v>
          </cell>
          <cell r="C1041">
            <v>5.01</v>
          </cell>
          <cell r="E1041">
            <v>5.47</v>
          </cell>
        </row>
        <row r="1042">
          <cell r="A1042">
            <v>37606</v>
          </cell>
          <cell r="C1042">
            <v>5.03</v>
          </cell>
          <cell r="E1042">
            <v>5.48</v>
          </cell>
        </row>
        <row r="1043">
          <cell r="A1043">
            <v>37607</v>
          </cell>
          <cell r="C1043">
            <v>4.99</v>
          </cell>
          <cell r="E1043">
            <v>5.47</v>
          </cell>
        </row>
        <row r="1044">
          <cell r="A1044">
            <v>37608</v>
          </cell>
          <cell r="C1044">
            <v>4.9400000000000004</v>
          </cell>
          <cell r="E1044">
            <v>5.43</v>
          </cell>
        </row>
        <row r="1045">
          <cell r="A1045">
            <v>37609</v>
          </cell>
          <cell r="C1045">
            <v>4.8899999999999997</v>
          </cell>
          <cell r="E1045">
            <v>5.41</v>
          </cell>
        </row>
        <row r="1046">
          <cell r="A1046">
            <v>37610</v>
          </cell>
          <cell r="C1046">
            <v>4.91</v>
          </cell>
          <cell r="E1046">
            <v>5.42</v>
          </cell>
        </row>
        <row r="1047">
          <cell r="A1047">
            <v>37613</v>
          </cell>
          <cell r="C1047">
            <v>4.93</v>
          </cell>
          <cell r="E1047">
            <v>5.44</v>
          </cell>
        </row>
        <row r="1048">
          <cell r="A1048">
            <v>37614</v>
          </cell>
          <cell r="C1048">
            <v>4.88</v>
          </cell>
          <cell r="E1048">
            <v>5.42</v>
          </cell>
        </row>
        <row r="1049">
          <cell r="A1049">
            <v>37615</v>
          </cell>
          <cell r="C1049" t="str">
            <v>na</v>
          </cell>
          <cell r="E1049" t="str">
            <v>na</v>
          </cell>
        </row>
        <row r="1050">
          <cell r="A1050">
            <v>37616</v>
          </cell>
          <cell r="C1050" t="str">
            <v>na</v>
          </cell>
          <cell r="E1050" t="str">
            <v>na</v>
          </cell>
        </row>
        <row r="1051">
          <cell r="A1051">
            <v>37617</v>
          </cell>
          <cell r="C1051">
            <v>4.8</v>
          </cell>
          <cell r="E1051">
            <v>5.37</v>
          </cell>
        </row>
        <row r="1052">
          <cell r="A1052">
            <v>37620</v>
          </cell>
          <cell r="C1052">
            <v>4.8</v>
          </cell>
          <cell r="E1052">
            <v>5.36</v>
          </cell>
        </row>
        <row r="1053">
          <cell r="A1053">
            <v>37621</v>
          </cell>
          <cell r="C1053">
            <v>4.79</v>
          </cell>
          <cell r="E1053">
            <v>5.36</v>
          </cell>
        </row>
        <row r="1054">
          <cell r="A1054">
            <v>37622</v>
          </cell>
          <cell r="C1054" t="str">
            <v>na</v>
          </cell>
          <cell r="E1054" t="str">
            <v>na</v>
          </cell>
        </row>
        <row r="1055">
          <cell r="A1055">
            <v>37623</v>
          </cell>
          <cell r="C1055">
            <v>4.93</v>
          </cell>
          <cell r="E1055">
            <v>5.45</v>
          </cell>
        </row>
        <row r="1056">
          <cell r="A1056">
            <v>37624</v>
          </cell>
          <cell r="C1056">
            <v>4.96</v>
          </cell>
          <cell r="E1056">
            <v>5.46</v>
          </cell>
        </row>
        <row r="1057">
          <cell r="A1057">
            <v>37627</v>
          </cell>
          <cell r="C1057">
            <v>4.9800000000000004</v>
          </cell>
          <cell r="E1057">
            <v>5.48</v>
          </cell>
        </row>
        <row r="1058">
          <cell r="A1058">
            <v>37628</v>
          </cell>
          <cell r="C1058">
            <v>4.93</v>
          </cell>
          <cell r="E1058">
            <v>5.45</v>
          </cell>
        </row>
        <row r="1059">
          <cell r="A1059">
            <v>37629</v>
          </cell>
          <cell r="C1059">
            <v>4.92</v>
          </cell>
          <cell r="E1059">
            <v>5.45</v>
          </cell>
        </row>
        <row r="1060">
          <cell r="A1060">
            <v>37630</v>
          </cell>
          <cell r="C1060">
            <v>4.9800000000000004</v>
          </cell>
          <cell r="E1060">
            <v>5.5</v>
          </cell>
        </row>
        <row r="1061">
          <cell r="A1061">
            <v>37631</v>
          </cell>
          <cell r="C1061">
            <v>4.99</v>
          </cell>
          <cell r="E1061">
            <v>5.49</v>
          </cell>
        </row>
        <row r="1062">
          <cell r="A1062">
            <v>37634</v>
          </cell>
          <cell r="C1062">
            <v>5.01</v>
          </cell>
          <cell r="E1062">
            <v>5.51</v>
          </cell>
        </row>
        <row r="1063">
          <cell r="A1063">
            <v>37635</v>
          </cell>
          <cell r="C1063">
            <v>5</v>
          </cell>
          <cell r="E1063">
            <v>5.5</v>
          </cell>
        </row>
        <row r="1064">
          <cell r="A1064">
            <v>37636</v>
          </cell>
          <cell r="C1064">
            <v>5.01</v>
          </cell>
          <cell r="E1064">
            <v>5.49</v>
          </cell>
        </row>
        <row r="1065">
          <cell r="A1065">
            <v>37637</v>
          </cell>
          <cell r="C1065">
            <v>4.97</v>
          </cell>
          <cell r="E1065">
            <v>5.48</v>
          </cell>
        </row>
        <row r="1066">
          <cell r="A1066">
            <v>37638</v>
          </cell>
          <cell r="C1066">
            <v>4.9400000000000004</v>
          </cell>
          <cell r="E1066">
            <v>5.47</v>
          </cell>
        </row>
        <row r="1067">
          <cell r="A1067">
            <v>37641</v>
          </cell>
          <cell r="C1067">
            <v>4.92</v>
          </cell>
          <cell r="E1067">
            <v>5.45</v>
          </cell>
        </row>
        <row r="1068">
          <cell r="A1068">
            <v>37642</v>
          </cell>
          <cell r="C1068">
            <v>4.9000000000000004</v>
          </cell>
          <cell r="E1068">
            <v>5.43</v>
          </cell>
        </row>
        <row r="1069">
          <cell r="A1069">
            <v>37643</v>
          </cell>
          <cell r="C1069">
            <v>4.91</v>
          </cell>
          <cell r="E1069">
            <v>5.44</v>
          </cell>
        </row>
        <row r="1070">
          <cell r="A1070">
            <v>37644</v>
          </cell>
          <cell r="C1070">
            <v>4.92</v>
          </cell>
          <cell r="E1070">
            <v>5.44</v>
          </cell>
        </row>
        <row r="1071">
          <cell r="A1071">
            <v>37645</v>
          </cell>
          <cell r="C1071">
            <v>4.93</v>
          </cell>
          <cell r="E1071">
            <v>5.44</v>
          </cell>
        </row>
        <row r="1072">
          <cell r="A1072">
            <v>37648</v>
          </cell>
          <cell r="C1072">
            <v>4.93</v>
          </cell>
          <cell r="E1072">
            <v>5.44</v>
          </cell>
        </row>
        <row r="1073">
          <cell r="A1073">
            <v>37649</v>
          </cell>
          <cell r="C1073">
            <v>4.96</v>
          </cell>
          <cell r="E1073">
            <v>5.45</v>
          </cell>
        </row>
        <row r="1074">
          <cell r="A1074">
            <v>37650</v>
          </cell>
          <cell r="C1074">
            <v>5.0199999999999996</v>
          </cell>
          <cell r="E1074">
            <v>5.49</v>
          </cell>
        </row>
        <row r="1075">
          <cell r="A1075">
            <v>37651</v>
          </cell>
          <cell r="C1075">
            <v>5.03</v>
          </cell>
          <cell r="E1075">
            <v>5.5</v>
          </cell>
        </row>
        <row r="1076">
          <cell r="A1076">
            <v>37652</v>
          </cell>
          <cell r="C1076">
            <v>5.0199999999999996</v>
          </cell>
          <cell r="E1076">
            <v>5.47</v>
          </cell>
        </row>
        <row r="1077">
          <cell r="A1077">
            <v>37655</v>
          </cell>
          <cell r="C1077">
            <v>5.05</v>
          </cell>
          <cell r="E1077">
            <v>5.49</v>
          </cell>
        </row>
        <row r="1078">
          <cell r="A1078">
            <v>37656</v>
          </cell>
          <cell r="C1078">
            <v>5.03</v>
          </cell>
          <cell r="E1078">
            <v>5.48</v>
          </cell>
        </row>
        <row r="1079">
          <cell r="A1079">
            <v>37657</v>
          </cell>
          <cell r="C1079">
            <v>5.08</v>
          </cell>
          <cell r="E1079">
            <v>5.52</v>
          </cell>
        </row>
        <row r="1080">
          <cell r="A1080">
            <v>37658</v>
          </cell>
          <cell r="C1080">
            <v>5.04</v>
          </cell>
          <cell r="E1080">
            <v>5.49</v>
          </cell>
        </row>
        <row r="1081">
          <cell r="A1081">
            <v>37659</v>
          </cell>
          <cell r="C1081">
            <v>5.03</v>
          </cell>
          <cell r="E1081">
            <v>5.5</v>
          </cell>
        </row>
        <row r="1082">
          <cell r="A1082">
            <v>37662</v>
          </cell>
          <cell r="C1082">
            <v>5.07</v>
          </cell>
          <cell r="E1082">
            <v>5.53</v>
          </cell>
        </row>
        <row r="1083">
          <cell r="A1083">
            <v>37663</v>
          </cell>
          <cell r="C1083">
            <v>5.0599999999999996</v>
          </cell>
          <cell r="E1083">
            <v>5.52</v>
          </cell>
        </row>
        <row r="1084">
          <cell r="A1084">
            <v>37664</v>
          </cell>
          <cell r="C1084">
            <v>5.0199999999999996</v>
          </cell>
          <cell r="E1084">
            <v>5.52</v>
          </cell>
        </row>
        <row r="1085">
          <cell r="A1085">
            <v>37665</v>
          </cell>
          <cell r="C1085">
            <v>4.97</v>
          </cell>
          <cell r="E1085">
            <v>5.48</v>
          </cell>
        </row>
        <row r="1086">
          <cell r="A1086">
            <v>37666</v>
          </cell>
          <cell r="C1086">
            <v>5.03</v>
          </cell>
          <cell r="E1086">
            <v>5.52</v>
          </cell>
        </row>
        <row r="1087">
          <cell r="A1087">
            <v>37669</v>
          </cell>
          <cell r="C1087">
            <v>5.04</v>
          </cell>
          <cell r="E1087">
            <v>5.52</v>
          </cell>
        </row>
        <row r="1088">
          <cell r="A1088">
            <v>37670</v>
          </cell>
          <cell r="C1088">
            <v>5.03</v>
          </cell>
          <cell r="E1088">
            <v>5.52</v>
          </cell>
        </row>
        <row r="1089">
          <cell r="A1089">
            <v>37671</v>
          </cell>
          <cell r="C1089">
            <v>5.0199999999999996</v>
          </cell>
          <cell r="E1089">
            <v>5.5</v>
          </cell>
        </row>
        <row r="1090">
          <cell r="A1090">
            <v>37672</v>
          </cell>
          <cell r="C1090">
            <v>4.9800000000000004</v>
          </cell>
          <cell r="E1090">
            <v>5.48</v>
          </cell>
        </row>
        <row r="1091">
          <cell r="A1091">
            <v>37673</v>
          </cell>
          <cell r="C1091">
            <v>5.03</v>
          </cell>
          <cell r="E1091">
            <v>5.51</v>
          </cell>
        </row>
        <row r="1092">
          <cell r="A1092">
            <v>37676</v>
          </cell>
          <cell r="C1092">
            <v>4.9800000000000004</v>
          </cell>
          <cell r="E1092">
            <v>5.5</v>
          </cell>
        </row>
        <row r="1093">
          <cell r="A1093">
            <v>37677</v>
          </cell>
          <cell r="C1093">
            <v>4.97</v>
          </cell>
          <cell r="E1093">
            <v>5.49</v>
          </cell>
        </row>
        <row r="1094">
          <cell r="A1094">
            <v>37678</v>
          </cell>
          <cell r="C1094">
            <v>4.93</v>
          </cell>
          <cell r="E1094">
            <v>5.46</v>
          </cell>
        </row>
        <row r="1095">
          <cell r="A1095">
            <v>37679</v>
          </cell>
          <cell r="C1095">
            <v>4.9400000000000004</v>
          </cell>
          <cell r="E1095">
            <v>5.45</v>
          </cell>
        </row>
        <row r="1096">
          <cell r="A1096">
            <v>37680</v>
          </cell>
          <cell r="C1096">
            <v>4.9400000000000004</v>
          </cell>
          <cell r="E1096">
            <v>5.44</v>
          </cell>
        </row>
        <row r="1097">
          <cell r="A1097">
            <v>37683</v>
          </cell>
          <cell r="C1097">
            <v>4.93</v>
          </cell>
          <cell r="E1097">
            <v>5.44</v>
          </cell>
        </row>
        <row r="1098">
          <cell r="A1098">
            <v>37684</v>
          </cell>
          <cell r="C1098">
            <v>4.92</v>
          </cell>
          <cell r="E1098">
            <v>5.43</v>
          </cell>
        </row>
        <row r="1099">
          <cell r="A1099">
            <v>37685</v>
          </cell>
          <cell r="C1099">
            <v>4.8600000000000003</v>
          </cell>
          <cell r="E1099">
            <v>5.39</v>
          </cell>
        </row>
        <row r="1100">
          <cell r="A1100">
            <v>37686</v>
          </cell>
          <cell r="C1100">
            <v>4.87</v>
          </cell>
          <cell r="E1100">
            <v>5.39</v>
          </cell>
        </row>
        <row r="1101">
          <cell r="A1101">
            <v>37687</v>
          </cell>
          <cell r="C1101">
            <v>4.84</v>
          </cell>
          <cell r="E1101">
            <v>5.38</v>
          </cell>
        </row>
        <row r="1102">
          <cell r="A1102">
            <v>37690</v>
          </cell>
          <cell r="C1102">
            <v>4.8</v>
          </cell>
          <cell r="E1102">
            <v>5.37</v>
          </cell>
        </row>
        <row r="1103">
          <cell r="A1103">
            <v>37691</v>
          </cell>
          <cell r="C1103">
            <v>4.8</v>
          </cell>
          <cell r="E1103">
            <v>5.35</v>
          </cell>
        </row>
        <row r="1104">
          <cell r="A1104">
            <v>37692</v>
          </cell>
          <cell r="C1104">
            <v>4.82</v>
          </cell>
          <cell r="E1104">
            <v>5.35</v>
          </cell>
        </row>
        <row r="1105">
          <cell r="A1105">
            <v>37693</v>
          </cell>
          <cell r="C1105">
            <v>4.93</v>
          </cell>
          <cell r="E1105">
            <v>5.44</v>
          </cell>
        </row>
        <row r="1106">
          <cell r="A1106">
            <v>37694</v>
          </cell>
          <cell r="C1106">
            <v>4.92</v>
          </cell>
          <cell r="E1106">
            <v>5.43</v>
          </cell>
        </row>
        <row r="1107">
          <cell r="A1107">
            <v>37697</v>
          </cell>
          <cell r="C1107">
            <v>5.01</v>
          </cell>
          <cell r="E1107">
            <v>5.5</v>
          </cell>
        </row>
        <row r="1108">
          <cell r="A1108">
            <v>37698</v>
          </cell>
          <cell r="C1108">
            <v>5.04</v>
          </cell>
          <cell r="E1108">
            <v>5.52</v>
          </cell>
        </row>
        <row r="1109">
          <cell r="A1109">
            <v>37699</v>
          </cell>
          <cell r="C1109">
            <v>5.12</v>
          </cell>
          <cell r="E1109">
            <v>5.58</v>
          </cell>
        </row>
        <row r="1110">
          <cell r="A1110">
            <v>37700</v>
          </cell>
          <cell r="C1110">
            <v>5.13</v>
          </cell>
          <cell r="E1110">
            <v>5.6</v>
          </cell>
        </row>
        <row r="1111">
          <cell r="A1111">
            <v>37701</v>
          </cell>
          <cell r="C1111">
            <v>5.22</v>
          </cell>
          <cell r="E1111">
            <v>5.66</v>
          </cell>
        </row>
        <row r="1112">
          <cell r="A1112">
            <v>37704</v>
          </cell>
          <cell r="C1112">
            <v>5.13</v>
          </cell>
          <cell r="E1112">
            <v>5.59</v>
          </cell>
        </row>
        <row r="1113">
          <cell r="A1113">
            <v>37705</v>
          </cell>
          <cell r="C1113">
            <v>5.14</v>
          </cell>
          <cell r="E1113">
            <v>5.59</v>
          </cell>
        </row>
        <row r="1114">
          <cell r="A1114">
            <v>37706</v>
          </cell>
          <cell r="C1114">
            <v>5.13</v>
          </cell>
          <cell r="E1114">
            <v>5.58</v>
          </cell>
        </row>
        <row r="1115">
          <cell r="A1115">
            <v>37707</v>
          </cell>
          <cell r="C1115">
            <v>5.14</v>
          </cell>
          <cell r="E1115">
            <v>5.6</v>
          </cell>
        </row>
        <row r="1116">
          <cell r="A1116">
            <v>37708</v>
          </cell>
          <cell r="C1116">
            <v>5.1100000000000003</v>
          </cell>
          <cell r="E1116">
            <v>5.57</v>
          </cell>
        </row>
        <row r="1117">
          <cell r="A1117">
            <v>37711</v>
          </cell>
          <cell r="C1117">
            <v>5.08</v>
          </cell>
          <cell r="E1117">
            <v>5.55</v>
          </cell>
        </row>
        <row r="1118">
          <cell r="A1118">
            <v>37712</v>
          </cell>
          <cell r="C1118">
            <v>5.13</v>
          </cell>
          <cell r="E1118">
            <v>5.59</v>
          </cell>
        </row>
        <row r="1119">
          <cell r="A1119">
            <v>37713</v>
          </cell>
          <cell r="C1119">
            <v>5.16</v>
          </cell>
          <cell r="E1119">
            <v>5.61</v>
          </cell>
        </row>
        <row r="1120">
          <cell r="A1120">
            <v>37714</v>
          </cell>
          <cell r="C1120">
            <v>5.14</v>
          </cell>
          <cell r="E1120">
            <v>5.61</v>
          </cell>
        </row>
        <row r="1121">
          <cell r="A1121">
            <v>37715</v>
          </cell>
          <cell r="C1121">
            <v>5.15</v>
          </cell>
          <cell r="E1121">
            <v>5.62</v>
          </cell>
        </row>
        <row r="1122">
          <cell r="A1122">
            <v>37718</v>
          </cell>
          <cell r="C1122">
            <v>5.16</v>
          </cell>
          <cell r="E1122">
            <v>5.62</v>
          </cell>
        </row>
        <row r="1123">
          <cell r="A1123">
            <v>37719</v>
          </cell>
          <cell r="C1123">
            <v>5.0999999999999996</v>
          </cell>
          <cell r="E1123">
            <v>5.56</v>
          </cell>
        </row>
        <row r="1124">
          <cell r="A1124">
            <v>37720</v>
          </cell>
          <cell r="C1124">
            <v>5.0599999999999996</v>
          </cell>
          <cell r="E1124">
            <v>5.53</v>
          </cell>
        </row>
        <row r="1125">
          <cell r="A1125">
            <v>37721</v>
          </cell>
          <cell r="C1125">
            <v>5.07</v>
          </cell>
          <cell r="E1125">
            <v>5.52</v>
          </cell>
        </row>
        <row r="1126">
          <cell r="A1126">
            <v>37722</v>
          </cell>
          <cell r="C1126">
            <v>5.09</v>
          </cell>
          <cell r="E1126">
            <v>5.53</v>
          </cell>
        </row>
        <row r="1127">
          <cell r="A1127">
            <v>37725</v>
          </cell>
          <cell r="C1127">
            <v>5.12</v>
          </cell>
          <cell r="E1127">
            <v>5.56</v>
          </cell>
        </row>
        <row r="1128">
          <cell r="A1128">
            <v>37726</v>
          </cell>
          <cell r="C1128">
            <v>5.09</v>
          </cell>
          <cell r="E1128">
            <v>5.55</v>
          </cell>
        </row>
        <row r="1129">
          <cell r="A1129">
            <v>37727</v>
          </cell>
          <cell r="C1129">
            <v>5.05</v>
          </cell>
          <cell r="E1129">
            <v>5.53</v>
          </cell>
        </row>
        <row r="1130">
          <cell r="A1130">
            <v>37728</v>
          </cell>
          <cell r="C1130">
            <v>5.05</v>
          </cell>
          <cell r="E1130">
            <v>5.53</v>
          </cell>
        </row>
        <row r="1131">
          <cell r="A1131">
            <v>37729</v>
          </cell>
          <cell r="C1131" t="str">
            <v>na</v>
          </cell>
          <cell r="E1131" t="str">
            <v>na</v>
          </cell>
        </row>
        <row r="1132">
          <cell r="A1132">
            <v>37732</v>
          </cell>
          <cell r="C1132">
            <v>5.0199999999999996</v>
          </cell>
          <cell r="E1132">
            <v>5.51</v>
          </cell>
        </row>
        <row r="1133">
          <cell r="A1133">
            <v>37733</v>
          </cell>
          <cell r="C1133">
            <v>5.03</v>
          </cell>
          <cell r="E1133">
            <v>5.52</v>
          </cell>
        </row>
        <row r="1134">
          <cell r="A1134">
            <v>37734</v>
          </cell>
          <cell r="C1134">
            <v>5.04</v>
          </cell>
          <cell r="E1134">
            <v>5.53</v>
          </cell>
        </row>
        <row r="1135">
          <cell r="A1135">
            <v>37735</v>
          </cell>
          <cell r="C1135">
            <v>4.97</v>
          </cell>
          <cell r="E1135">
            <v>5.49</v>
          </cell>
        </row>
        <row r="1136">
          <cell r="A1136">
            <v>37736</v>
          </cell>
          <cell r="C1136">
            <v>4.92</v>
          </cell>
          <cell r="E1136">
            <v>5.45</v>
          </cell>
        </row>
        <row r="1137">
          <cell r="A1137">
            <v>37739</v>
          </cell>
          <cell r="C1137">
            <v>4.91</v>
          </cell>
          <cell r="E1137">
            <v>5.43</v>
          </cell>
        </row>
        <row r="1138">
          <cell r="A1138">
            <v>37740</v>
          </cell>
          <cell r="C1138">
            <v>4.93</v>
          </cell>
          <cell r="E1138">
            <v>5.44</v>
          </cell>
        </row>
        <row r="1139">
          <cell r="A1139">
            <v>37741</v>
          </cell>
          <cell r="C1139">
            <v>4.9000000000000004</v>
          </cell>
          <cell r="E1139">
            <v>5.41</v>
          </cell>
        </row>
        <row r="1140">
          <cell r="A1140">
            <v>37742</v>
          </cell>
          <cell r="C1140">
            <v>4.9000000000000004</v>
          </cell>
          <cell r="E1140">
            <v>5.4</v>
          </cell>
        </row>
        <row r="1141">
          <cell r="A1141">
            <v>37743</v>
          </cell>
          <cell r="C1141">
            <v>4.95</v>
          </cell>
          <cell r="E1141">
            <v>5.43</v>
          </cell>
        </row>
        <row r="1142">
          <cell r="A1142">
            <v>37746</v>
          </cell>
          <cell r="C1142">
            <v>4.9400000000000004</v>
          </cell>
          <cell r="E1142">
            <v>5.43</v>
          </cell>
        </row>
        <row r="1143">
          <cell r="A1143">
            <v>37747</v>
          </cell>
          <cell r="C1143">
            <v>4.88</v>
          </cell>
          <cell r="E1143">
            <v>5.39</v>
          </cell>
        </row>
        <row r="1144">
          <cell r="A1144">
            <v>37748</v>
          </cell>
          <cell r="C1144">
            <v>4.82</v>
          </cell>
          <cell r="E1144">
            <v>5.35</v>
          </cell>
        </row>
        <row r="1145">
          <cell r="A1145">
            <v>37749</v>
          </cell>
          <cell r="C1145">
            <v>4.84</v>
          </cell>
          <cell r="E1145">
            <v>5.36</v>
          </cell>
        </row>
        <row r="1146">
          <cell r="A1146">
            <v>37750</v>
          </cell>
          <cell r="C1146">
            <v>4.84</v>
          </cell>
          <cell r="E1146">
            <v>5.37</v>
          </cell>
        </row>
        <row r="1147">
          <cell r="A1147">
            <v>37753</v>
          </cell>
          <cell r="C1147">
            <v>4.82</v>
          </cell>
          <cell r="E1147">
            <v>5.37</v>
          </cell>
        </row>
        <row r="1148">
          <cell r="A1148">
            <v>37754</v>
          </cell>
          <cell r="C1148">
            <v>4.8</v>
          </cell>
          <cell r="E1148">
            <v>5.35</v>
          </cell>
        </row>
        <row r="1149">
          <cell r="A1149">
            <v>37755</v>
          </cell>
          <cell r="C1149">
            <v>4.74</v>
          </cell>
          <cell r="E1149">
            <v>5.28</v>
          </cell>
        </row>
        <row r="1150">
          <cell r="A1150">
            <v>37756</v>
          </cell>
          <cell r="C1150">
            <v>4.7300000000000004</v>
          </cell>
          <cell r="E1150">
            <v>5.27</v>
          </cell>
        </row>
        <row r="1151">
          <cell r="A1151">
            <v>37757</v>
          </cell>
          <cell r="C1151">
            <v>4.6900000000000004</v>
          </cell>
          <cell r="E1151">
            <v>5.24</v>
          </cell>
        </row>
        <row r="1152">
          <cell r="A1152">
            <v>37760</v>
          </cell>
          <cell r="C1152" t="str">
            <v>na</v>
          </cell>
          <cell r="E1152" t="str">
            <v>na</v>
          </cell>
        </row>
        <row r="1153">
          <cell r="A1153">
            <v>37761</v>
          </cell>
          <cell r="C1153">
            <v>4.57</v>
          </cell>
          <cell r="E1153">
            <v>5.16</v>
          </cell>
        </row>
        <row r="1154">
          <cell r="A1154">
            <v>37762</v>
          </cell>
          <cell r="C1154">
            <v>4.55</v>
          </cell>
          <cell r="E1154">
            <v>5.13</v>
          </cell>
        </row>
        <row r="1155">
          <cell r="A1155">
            <v>37763</v>
          </cell>
          <cell r="C1155">
            <v>4.45</v>
          </cell>
          <cell r="E1155">
            <v>5.0599999999999996</v>
          </cell>
        </row>
        <row r="1156">
          <cell r="A1156">
            <v>37764</v>
          </cell>
          <cell r="C1156">
            <v>4.4400000000000004</v>
          </cell>
          <cell r="E1156">
            <v>5.05</v>
          </cell>
        </row>
        <row r="1157">
          <cell r="A1157">
            <v>37767</v>
          </cell>
          <cell r="C1157">
            <v>4.3899999999999997</v>
          </cell>
          <cell r="E1157">
            <v>5.01</v>
          </cell>
        </row>
        <row r="1158">
          <cell r="A1158">
            <v>37768</v>
          </cell>
          <cell r="C1158">
            <v>4.46</v>
          </cell>
          <cell r="E1158">
            <v>5.09</v>
          </cell>
        </row>
        <row r="1159">
          <cell r="A1159">
            <v>37769</v>
          </cell>
          <cell r="C1159">
            <v>4.5</v>
          </cell>
          <cell r="E1159">
            <v>5.12</v>
          </cell>
        </row>
        <row r="1160">
          <cell r="A1160">
            <v>37770</v>
          </cell>
          <cell r="C1160">
            <v>4.3899999999999997</v>
          </cell>
          <cell r="E1160">
            <v>5.0199999999999996</v>
          </cell>
        </row>
        <row r="1161">
          <cell r="A1161">
            <v>37771</v>
          </cell>
          <cell r="C1161">
            <v>4.41</v>
          </cell>
          <cell r="E1161">
            <v>5</v>
          </cell>
        </row>
        <row r="1162">
          <cell r="A1162">
            <v>37774</v>
          </cell>
          <cell r="C1162">
            <v>4.45</v>
          </cell>
          <cell r="E1162">
            <v>5.05</v>
          </cell>
        </row>
        <row r="1163">
          <cell r="A1163">
            <v>37775</v>
          </cell>
          <cell r="C1163">
            <v>4.3499999999999996</v>
          </cell>
          <cell r="E1163">
            <v>4.99</v>
          </cell>
        </row>
        <row r="1164">
          <cell r="A1164">
            <v>37776</v>
          </cell>
          <cell r="C1164">
            <v>4.3499999999999996</v>
          </cell>
          <cell r="E1164">
            <v>4.99</v>
          </cell>
        </row>
        <row r="1165">
          <cell r="A1165">
            <v>37777</v>
          </cell>
          <cell r="C1165">
            <v>4.3499999999999996</v>
          </cell>
          <cell r="E1165">
            <v>4.99</v>
          </cell>
        </row>
        <row r="1166">
          <cell r="A1166">
            <v>37778</v>
          </cell>
          <cell r="C1166">
            <v>4.3</v>
          </cell>
          <cell r="E1166">
            <v>4.96</v>
          </cell>
        </row>
        <row r="1167">
          <cell r="A1167">
            <v>37781</v>
          </cell>
          <cell r="C1167">
            <v>4.22</v>
          </cell>
          <cell r="E1167">
            <v>4.91</v>
          </cell>
        </row>
        <row r="1168">
          <cell r="A1168">
            <v>37782</v>
          </cell>
          <cell r="C1168">
            <v>4.13</v>
          </cell>
          <cell r="E1168">
            <v>4.84</v>
          </cell>
        </row>
        <row r="1169">
          <cell r="A1169">
            <v>37783</v>
          </cell>
          <cell r="C1169">
            <v>4.18</v>
          </cell>
          <cell r="E1169">
            <v>4.87</v>
          </cell>
        </row>
        <row r="1170">
          <cell r="A1170">
            <v>37784</v>
          </cell>
          <cell r="C1170">
            <v>4.12</v>
          </cell>
          <cell r="E1170">
            <v>4.82</v>
          </cell>
        </row>
        <row r="1171">
          <cell r="A1171">
            <v>37785</v>
          </cell>
          <cell r="C1171">
            <v>4.0199999999999996</v>
          </cell>
          <cell r="E1171">
            <v>4.74</v>
          </cell>
        </row>
        <row r="1172">
          <cell r="A1172">
            <v>37788</v>
          </cell>
          <cell r="C1172">
            <v>4.12</v>
          </cell>
          <cell r="E1172">
            <v>4.82</v>
          </cell>
        </row>
        <row r="1173">
          <cell r="A1173">
            <v>37789</v>
          </cell>
          <cell r="C1173">
            <v>4.2300000000000004</v>
          </cell>
          <cell r="E1173">
            <v>4.91</v>
          </cell>
        </row>
        <row r="1174">
          <cell r="A1174">
            <v>37790</v>
          </cell>
          <cell r="C1174">
            <v>4.26</v>
          </cell>
          <cell r="E1174">
            <v>4.95</v>
          </cell>
        </row>
        <row r="1175">
          <cell r="A1175">
            <v>37791</v>
          </cell>
          <cell r="C1175">
            <v>4.28</v>
          </cell>
          <cell r="E1175">
            <v>4.97</v>
          </cell>
        </row>
        <row r="1176">
          <cell r="A1176">
            <v>37792</v>
          </cell>
          <cell r="C1176">
            <v>4.3499999999999996</v>
          </cell>
          <cell r="E1176">
            <v>5.01</v>
          </cell>
        </row>
        <row r="1177">
          <cell r="A1177">
            <v>37795</v>
          </cell>
          <cell r="C1177">
            <v>4.28</v>
          </cell>
          <cell r="E1177">
            <v>4.96</v>
          </cell>
        </row>
        <row r="1178">
          <cell r="A1178">
            <v>37796</v>
          </cell>
          <cell r="C1178">
            <v>4.2699999999999996</v>
          </cell>
          <cell r="E1178">
            <v>4.9400000000000004</v>
          </cell>
        </row>
        <row r="1179">
          <cell r="A1179">
            <v>37797</v>
          </cell>
          <cell r="C1179">
            <v>4.37</v>
          </cell>
          <cell r="E1179">
            <v>5.03</v>
          </cell>
        </row>
        <row r="1180">
          <cell r="A1180">
            <v>37798</v>
          </cell>
          <cell r="C1180">
            <v>4.47</v>
          </cell>
          <cell r="E1180">
            <v>5.0999999999999996</v>
          </cell>
        </row>
        <row r="1181">
          <cell r="A1181">
            <v>37799</v>
          </cell>
          <cell r="C1181">
            <v>4.5</v>
          </cell>
          <cell r="E1181">
            <v>5.13</v>
          </cell>
        </row>
        <row r="1182">
          <cell r="A1182">
            <v>37802</v>
          </cell>
          <cell r="C1182">
            <v>4.45</v>
          </cell>
          <cell r="E1182">
            <v>5.09</v>
          </cell>
        </row>
        <row r="1183">
          <cell r="A1183">
            <v>37803</v>
          </cell>
          <cell r="C1183" t="str">
            <v>na</v>
          </cell>
          <cell r="E1183" t="str">
            <v>na</v>
          </cell>
        </row>
        <row r="1184">
          <cell r="A1184">
            <v>37804</v>
          </cell>
          <cell r="C1184">
            <v>4.46</v>
          </cell>
          <cell r="E1184">
            <v>5.09</v>
          </cell>
        </row>
        <row r="1185">
          <cell r="A1185">
            <v>37805</v>
          </cell>
          <cell r="C1185">
            <v>4.55</v>
          </cell>
          <cell r="E1185">
            <v>5.17</v>
          </cell>
        </row>
        <row r="1186">
          <cell r="A1186">
            <v>37806</v>
          </cell>
          <cell r="C1186">
            <v>4.53</v>
          </cell>
          <cell r="E1186">
            <v>5.16</v>
          </cell>
        </row>
        <row r="1187">
          <cell r="A1187">
            <v>37809</v>
          </cell>
          <cell r="C1187">
            <v>4.67</v>
          </cell>
          <cell r="E1187">
            <v>5.26</v>
          </cell>
        </row>
        <row r="1188">
          <cell r="A1188">
            <v>37810</v>
          </cell>
          <cell r="C1188">
            <v>4.6500000000000004</v>
          </cell>
          <cell r="E1188">
            <v>5.25</v>
          </cell>
        </row>
        <row r="1189">
          <cell r="A1189">
            <v>37811</v>
          </cell>
          <cell r="C1189">
            <v>4.62</v>
          </cell>
          <cell r="E1189">
            <v>5.23</v>
          </cell>
        </row>
        <row r="1190">
          <cell r="A1190">
            <v>37812</v>
          </cell>
          <cell r="C1190">
            <v>4.6100000000000003</v>
          </cell>
          <cell r="E1190">
            <v>5.22</v>
          </cell>
        </row>
        <row r="1191">
          <cell r="A1191">
            <v>37813</v>
          </cell>
          <cell r="C1191">
            <v>4.6399999999999997</v>
          </cell>
          <cell r="E1191">
            <v>5.23</v>
          </cell>
        </row>
        <row r="1192">
          <cell r="A1192">
            <v>37816</v>
          </cell>
          <cell r="C1192">
            <v>4.68</v>
          </cell>
          <cell r="E1192">
            <v>5.27</v>
          </cell>
        </row>
        <row r="1193">
          <cell r="A1193">
            <v>37817</v>
          </cell>
          <cell r="C1193">
            <v>4.8</v>
          </cell>
          <cell r="E1193">
            <v>5.38</v>
          </cell>
        </row>
        <row r="1194">
          <cell r="A1194">
            <v>37818</v>
          </cell>
          <cell r="C1194">
            <v>4.7</v>
          </cell>
          <cell r="E1194">
            <v>5.3</v>
          </cell>
        </row>
        <row r="1195">
          <cell r="A1195">
            <v>37819</v>
          </cell>
          <cell r="C1195">
            <v>4.6500000000000004</v>
          </cell>
          <cell r="E1195">
            <v>5.28</v>
          </cell>
        </row>
        <row r="1196">
          <cell r="A1196">
            <v>37820</v>
          </cell>
          <cell r="C1196">
            <v>4.68</v>
          </cell>
          <cell r="E1196">
            <v>5.3</v>
          </cell>
        </row>
        <row r="1197">
          <cell r="A1197">
            <v>37823</v>
          </cell>
          <cell r="C1197">
            <v>4.78</v>
          </cell>
          <cell r="E1197">
            <v>5.37</v>
          </cell>
        </row>
        <row r="1198">
          <cell r="A1198">
            <v>37824</v>
          </cell>
          <cell r="C1198">
            <v>4.7300000000000004</v>
          </cell>
          <cell r="E1198">
            <v>5.34</v>
          </cell>
        </row>
        <row r="1199">
          <cell r="A1199">
            <v>37825</v>
          </cell>
          <cell r="C1199">
            <v>4.66</v>
          </cell>
          <cell r="E1199">
            <v>5.32</v>
          </cell>
        </row>
        <row r="1200">
          <cell r="A1200">
            <v>37826</v>
          </cell>
          <cell r="C1200">
            <v>4.6900000000000004</v>
          </cell>
          <cell r="E1200">
            <v>5.35</v>
          </cell>
        </row>
        <row r="1201">
          <cell r="A1201">
            <v>37827</v>
          </cell>
          <cell r="C1201">
            <v>4.72</v>
          </cell>
          <cell r="E1201">
            <v>5.37</v>
          </cell>
        </row>
        <row r="1202">
          <cell r="A1202">
            <v>37830</v>
          </cell>
          <cell r="C1202">
            <v>4.7699999999999996</v>
          </cell>
          <cell r="E1202">
            <v>5.41</v>
          </cell>
        </row>
        <row r="1203">
          <cell r="A1203">
            <v>37831</v>
          </cell>
          <cell r="C1203">
            <v>4.82</v>
          </cell>
          <cell r="E1203">
            <v>5.41</v>
          </cell>
        </row>
        <row r="1204">
          <cell r="A1204">
            <v>37832</v>
          </cell>
          <cell r="C1204">
            <v>4.78</v>
          </cell>
          <cell r="E1204">
            <v>5.4</v>
          </cell>
        </row>
        <row r="1205">
          <cell r="A1205">
            <v>37833</v>
          </cell>
          <cell r="C1205">
            <v>4.84</v>
          </cell>
          <cell r="E1205">
            <v>5.44</v>
          </cell>
        </row>
        <row r="1206">
          <cell r="A1206">
            <v>37834</v>
          </cell>
          <cell r="C1206">
            <v>4.83</v>
          </cell>
          <cell r="E1206">
            <v>5.4</v>
          </cell>
        </row>
        <row r="1207">
          <cell r="A1207">
            <v>37837</v>
          </cell>
          <cell r="C1207" t="str">
            <v>na</v>
          </cell>
          <cell r="E1207" t="str">
            <v>na</v>
          </cell>
        </row>
        <row r="1208">
          <cell r="A1208">
            <v>37838</v>
          </cell>
          <cell r="C1208">
            <v>4.92</v>
          </cell>
          <cell r="E1208">
            <v>5.45</v>
          </cell>
        </row>
        <row r="1209">
          <cell r="A1209">
            <v>37839</v>
          </cell>
          <cell r="C1209">
            <v>4.87</v>
          </cell>
          <cell r="E1209">
            <v>5.42</v>
          </cell>
        </row>
        <row r="1210">
          <cell r="A1210">
            <v>37840</v>
          </cell>
          <cell r="C1210">
            <v>4.82</v>
          </cell>
          <cell r="E1210">
            <v>5.4</v>
          </cell>
        </row>
        <row r="1211">
          <cell r="A1211">
            <v>37841</v>
          </cell>
          <cell r="C1211">
            <v>4.8</v>
          </cell>
          <cell r="E1211">
            <v>5.38</v>
          </cell>
        </row>
        <row r="1212">
          <cell r="A1212">
            <v>37844</v>
          </cell>
          <cell r="C1212">
            <v>4.8899999999999997</v>
          </cell>
          <cell r="E1212">
            <v>5.44</v>
          </cell>
        </row>
        <row r="1213">
          <cell r="A1213">
            <v>37845</v>
          </cell>
          <cell r="C1213">
            <v>4.97</v>
          </cell>
          <cell r="E1213">
            <v>5.46</v>
          </cell>
        </row>
        <row r="1214">
          <cell r="A1214">
            <v>37846</v>
          </cell>
          <cell r="C1214">
            <v>5.05</v>
          </cell>
          <cell r="E1214">
            <v>5.53</v>
          </cell>
        </row>
        <row r="1215">
          <cell r="A1215">
            <v>37847</v>
          </cell>
          <cell r="C1215">
            <v>5.05</v>
          </cell>
          <cell r="E1215">
            <v>5.53</v>
          </cell>
        </row>
        <row r="1216">
          <cell r="A1216">
            <v>37848</v>
          </cell>
          <cell r="C1216">
            <v>4.99</v>
          </cell>
          <cell r="E1216">
            <v>5.47</v>
          </cell>
        </row>
        <row r="1217">
          <cell r="A1217">
            <v>37851</v>
          </cell>
          <cell r="C1217">
            <v>4.92</v>
          </cell>
          <cell r="E1217">
            <v>5.41</v>
          </cell>
        </row>
        <row r="1218">
          <cell r="A1218">
            <v>37852</v>
          </cell>
          <cell r="C1218">
            <v>4.8</v>
          </cell>
          <cell r="E1218">
            <v>5.32</v>
          </cell>
        </row>
        <row r="1219">
          <cell r="A1219">
            <v>37853</v>
          </cell>
          <cell r="C1219">
            <v>4.83</v>
          </cell>
          <cell r="E1219">
            <v>5.35</v>
          </cell>
        </row>
        <row r="1220">
          <cell r="A1220">
            <v>37854</v>
          </cell>
          <cell r="C1220">
            <v>4.9000000000000004</v>
          </cell>
          <cell r="E1220">
            <v>5.39</v>
          </cell>
        </row>
        <row r="1221">
          <cell r="A1221">
            <v>37855</v>
          </cell>
          <cell r="C1221">
            <v>4.8899999999999997</v>
          </cell>
          <cell r="E1221">
            <v>5.38</v>
          </cell>
        </row>
        <row r="1222">
          <cell r="A1222">
            <v>37858</v>
          </cell>
          <cell r="C1222">
            <v>4.92</v>
          </cell>
          <cell r="E1222">
            <v>5.41</v>
          </cell>
        </row>
        <row r="1223">
          <cell r="A1223">
            <v>37859</v>
          </cell>
          <cell r="C1223">
            <v>4.8899999999999997</v>
          </cell>
          <cell r="E1223">
            <v>5.4</v>
          </cell>
        </row>
        <row r="1224">
          <cell r="A1224">
            <v>37860</v>
          </cell>
          <cell r="C1224">
            <v>4.96</v>
          </cell>
          <cell r="E1224">
            <v>5.44</v>
          </cell>
        </row>
        <row r="1225">
          <cell r="A1225">
            <v>37861</v>
          </cell>
          <cell r="C1225">
            <v>4.88</v>
          </cell>
          <cell r="E1225">
            <v>5.38</v>
          </cell>
        </row>
        <row r="1226">
          <cell r="A1226">
            <v>37862</v>
          </cell>
          <cell r="C1226">
            <v>4.8600000000000003</v>
          </cell>
          <cell r="E1226">
            <v>5.35</v>
          </cell>
        </row>
        <row r="1227">
          <cell r="A1227">
            <v>37865</v>
          </cell>
          <cell r="C1227" t="str">
            <v>na</v>
          </cell>
          <cell r="E1227" t="str">
            <v>na</v>
          </cell>
        </row>
        <row r="1228">
          <cell r="A1228">
            <v>37866</v>
          </cell>
          <cell r="C1228">
            <v>4.93</v>
          </cell>
          <cell r="E1228">
            <v>5.41</v>
          </cell>
        </row>
        <row r="1229">
          <cell r="A1229">
            <v>37867</v>
          </cell>
          <cell r="C1229">
            <v>4.97</v>
          </cell>
          <cell r="E1229">
            <v>5.44</v>
          </cell>
        </row>
        <row r="1230">
          <cell r="A1230">
            <v>37868</v>
          </cell>
          <cell r="C1230">
            <v>4.9000000000000004</v>
          </cell>
          <cell r="E1230">
            <v>5.39</v>
          </cell>
        </row>
        <row r="1231">
          <cell r="A1231">
            <v>37869</v>
          </cell>
          <cell r="C1231">
            <v>4.8099999999999996</v>
          </cell>
          <cell r="E1231">
            <v>5.34</v>
          </cell>
        </row>
        <row r="1232">
          <cell r="A1232">
            <v>37872</v>
          </cell>
          <cell r="C1232">
            <v>4.82</v>
          </cell>
          <cell r="E1232">
            <v>5.37</v>
          </cell>
        </row>
        <row r="1233">
          <cell r="A1233">
            <v>37873</v>
          </cell>
          <cell r="C1233">
            <v>4.79</v>
          </cell>
          <cell r="E1233">
            <v>5.34</v>
          </cell>
        </row>
        <row r="1234">
          <cell r="A1234">
            <v>37874</v>
          </cell>
          <cell r="C1234">
            <v>4.7699999999999996</v>
          </cell>
          <cell r="E1234">
            <v>5.32</v>
          </cell>
        </row>
        <row r="1235">
          <cell r="A1235">
            <v>37875</v>
          </cell>
          <cell r="C1235">
            <v>4.82</v>
          </cell>
          <cell r="E1235">
            <v>5.35</v>
          </cell>
        </row>
        <row r="1236">
          <cell r="A1236">
            <v>37876</v>
          </cell>
          <cell r="C1236">
            <v>4.79</v>
          </cell>
          <cell r="E1236">
            <v>5.33</v>
          </cell>
        </row>
        <row r="1237">
          <cell r="A1237">
            <v>37879</v>
          </cell>
          <cell r="C1237">
            <v>4.8</v>
          </cell>
          <cell r="E1237">
            <v>5.34</v>
          </cell>
        </row>
        <row r="1238">
          <cell r="A1238">
            <v>37880</v>
          </cell>
          <cell r="C1238">
            <v>4.82</v>
          </cell>
          <cell r="E1238">
            <v>5.36</v>
          </cell>
        </row>
        <row r="1239">
          <cell r="A1239">
            <v>37881</v>
          </cell>
          <cell r="C1239">
            <v>4.7699999999999996</v>
          </cell>
          <cell r="E1239">
            <v>5.32</v>
          </cell>
        </row>
        <row r="1240">
          <cell r="A1240">
            <v>37882</v>
          </cell>
          <cell r="C1240">
            <v>4.76</v>
          </cell>
          <cell r="E1240">
            <v>5.31</v>
          </cell>
        </row>
        <row r="1241">
          <cell r="A1241">
            <v>37883</v>
          </cell>
          <cell r="C1241">
            <v>4.76</v>
          </cell>
          <cell r="E1241">
            <v>5.29</v>
          </cell>
        </row>
        <row r="1242">
          <cell r="A1242">
            <v>37886</v>
          </cell>
          <cell r="C1242">
            <v>4.7</v>
          </cell>
          <cell r="E1242">
            <v>5.28</v>
          </cell>
        </row>
        <row r="1243">
          <cell r="A1243">
            <v>37887</v>
          </cell>
          <cell r="C1243">
            <v>4.68</v>
          </cell>
          <cell r="E1243">
            <v>5.26</v>
          </cell>
        </row>
        <row r="1244">
          <cell r="A1244">
            <v>37888</v>
          </cell>
          <cell r="C1244">
            <v>4.6399999999999997</v>
          </cell>
          <cell r="E1244">
            <v>5.23</v>
          </cell>
        </row>
        <row r="1245">
          <cell r="A1245">
            <v>37889</v>
          </cell>
          <cell r="C1245">
            <v>4.6100000000000003</v>
          </cell>
          <cell r="E1245">
            <v>5.2</v>
          </cell>
        </row>
        <row r="1246">
          <cell r="A1246">
            <v>37890</v>
          </cell>
          <cell r="C1246">
            <v>4.57</v>
          </cell>
          <cell r="E1246">
            <v>5.16</v>
          </cell>
        </row>
        <row r="1247">
          <cell r="A1247">
            <v>37893</v>
          </cell>
          <cell r="C1247">
            <v>4.6399999999999997</v>
          </cell>
          <cell r="E1247">
            <v>5.22</v>
          </cell>
        </row>
        <row r="1248">
          <cell r="A1248">
            <v>37894</v>
          </cell>
          <cell r="C1248">
            <v>4.55</v>
          </cell>
          <cell r="E1248">
            <v>5.14</v>
          </cell>
        </row>
        <row r="1249">
          <cell r="A1249">
            <v>37895</v>
          </cell>
          <cell r="C1249">
            <v>4.54</v>
          </cell>
          <cell r="E1249">
            <v>5.14</v>
          </cell>
        </row>
        <row r="1250">
          <cell r="A1250">
            <v>37896</v>
          </cell>
          <cell r="C1250">
            <v>4.5999999999999996</v>
          </cell>
          <cell r="E1250">
            <v>5.18</v>
          </cell>
        </row>
        <row r="1251">
          <cell r="A1251">
            <v>37897</v>
          </cell>
          <cell r="C1251">
            <v>4.75</v>
          </cell>
          <cell r="E1251">
            <v>5.29</v>
          </cell>
        </row>
        <row r="1252">
          <cell r="A1252">
            <v>37900</v>
          </cell>
          <cell r="C1252">
            <v>4.71</v>
          </cell>
          <cell r="E1252">
            <v>5.27</v>
          </cell>
        </row>
        <row r="1253">
          <cell r="A1253">
            <v>37901</v>
          </cell>
          <cell r="C1253">
            <v>4.78</v>
          </cell>
          <cell r="E1253">
            <v>5.32</v>
          </cell>
        </row>
        <row r="1254">
          <cell r="A1254">
            <v>37902</v>
          </cell>
          <cell r="C1254">
            <v>4.76</v>
          </cell>
          <cell r="E1254">
            <v>5.31</v>
          </cell>
        </row>
        <row r="1255">
          <cell r="A1255">
            <v>37903</v>
          </cell>
          <cell r="C1255">
            <v>4.83</v>
          </cell>
          <cell r="E1255">
            <v>5.35</v>
          </cell>
        </row>
        <row r="1256">
          <cell r="A1256">
            <v>37904</v>
          </cell>
          <cell r="C1256">
            <v>4.8099999999999996</v>
          </cell>
          <cell r="E1256">
            <v>5.33</v>
          </cell>
        </row>
        <row r="1257">
          <cell r="A1257">
            <v>37907</v>
          </cell>
          <cell r="C1257" t="str">
            <v>na</v>
          </cell>
          <cell r="E1257" t="str">
            <v>na</v>
          </cell>
        </row>
        <row r="1258">
          <cell r="A1258">
            <v>37908</v>
          </cell>
          <cell r="C1258">
            <v>4.9000000000000004</v>
          </cell>
          <cell r="E1258">
            <v>5.41</v>
          </cell>
        </row>
        <row r="1259">
          <cell r="A1259">
            <v>37909</v>
          </cell>
          <cell r="C1259">
            <v>4.96</v>
          </cell>
          <cell r="E1259">
            <v>5.47</v>
          </cell>
        </row>
        <row r="1260">
          <cell r="A1260">
            <v>37910</v>
          </cell>
          <cell r="C1260">
            <v>5.0199999999999996</v>
          </cell>
          <cell r="E1260">
            <v>5.5</v>
          </cell>
        </row>
        <row r="1261">
          <cell r="A1261">
            <v>37911</v>
          </cell>
          <cell r="C1261">
            <v>4.92</v>
          </cell>
          <cell r="E1261">
            <v>5.43</v>
          </cell>
        </row>
        <row r="1262">
          <cell r="A1262">
            <v>37914</v>
          </cell>
          <cell r="C1262">
            <v>4.8899999999999997</v>
          </cell>
          <cell r="E1262">
            <v>5.39</v>
          </cell>
        </row>
        <row r="1263">
          <cell r="A1263">
            <v>37915</v>
          </cell>
          <cell r="C1263">
            <v>4.8600000000000003</v>
          </cell>
          <cell r="E1263">
            <v>5.37</v>
          </cell>
        </row>
        <row r="1264">
          <cell r="A1264">
            <v>37916</v>
          </cell>
          <cell r="C1264">
            <v>4.79</v>
          </cell>
          <cell r="E1264">
            <v>5.33</v>
          </cell>
        </row>
        <row r="1265">
          <cell r="A1265">
            <v>37917</v>
          </cell>
          <cell r="C1265">
            <v>4.8499999999999996</v>
          </cell>
          <cell r="E1265">
            <v>5.38</v>
          </cell>
        </row>
        <row r="1266">
          <cell r="A1266">
            <v>37918</v>
          </cell>
          <cell r="C1266">
            <v>4.78</v>
          </cell>
          <cell r="E1266">
            <v>5.32</v>
          </cell>
        </row>
        <row r="1267">
          <cell r="A1267">
            <v>37921</v>
          </cell>
          <cell r="C1267">
            <v>4.83</v>
          </cell>
          <cell r="E1267">
            <v>5.35</v>
          </cell>
        </row>
        <row r="1268">
          <cell r="A1268">
            <v>37922</v>
          </cell>
          <cell r="C1268">
            <v>4.79</v>
          </cell>
          <cell r="E1268">
            <v>5.34</v>
          </cell>
        </row>
        <row r="1269">
          <cell r="A1269">
            <v>37923</v>
          </cell>
          <cell r="C1269">
            <v>4.8499999999999996</v>
          </cell>
          <cell r="E1269">
            <v>5.38</v>
          </cell>
        </row>
        <row r="1270">
          <cell r="A1270">
            <v>37924</v>
          </cell>
          <cell r="C1270">
            <v>4.8899999999999997</v>
          </cell>
          <cell r="E1270">
            <v>5.41</v>
          </cell>
        </row>
        <row r="1271">
          <cell r="A1271">
            <v>37925</v>
          </cell>
          <cell r="C1271">
            <v>4.83</v>
          </cell>
          <cell r="E1271">
            <v>5.35</v>
          </cell>
        </row>
        <row r="1272">
          <cell r="A1272">
            <v>37928</v>
          </cell>
          <cell r="C1272">
            <v>4.9000000000000004</v>
          </cell>
          <cell r="E1272">
            <v>5.41</v>
          </cell>
        </row>
        <row r="1273">
          <cell r="A1273">
            <v>37929</v>
          </cell>
          <cell r="C1273">
            <v>4.8600000000000003</v>
          </cell>
          <cell r="E1273">
            <v>5.38</v>
          </cell>
        </row>
        <row r="1274">
          <cell r="A1274">
            <v>37930</v>
          </cell>
          <cell r="C1274">
            <v>4.91</v>
          </cell>
          <cell r="E1274">
            <v>5.41</v>
          </cell>
        </row>
        <row r="1275">
          <cell r="A1275">
            <v>37931</v>
          </cell>
          <cell r="C1275">
            <v>4.96</v>
          </cell>
          <cell r="E1275">
            <v>5.45</v>
          </cell>
        </row>
        <row r="1276">
          <cell r="A1276">
            <v>37932</v>
          </cell>
          <cell r="C1276">
            <v>5.01</v>
          </cell>
          <cell r="E1276">
            <v>5.47</v>
          </cell>
        </row>
        <row r="1277">
          <cell r="A1277">
            <v>37935</v>
          </cell>
          <cell r="C1277">
            <v>5.01</v>
          </cell>
          <cell r="E1277">
            <v>5.47</v>
          </cell>
        </row>
        <row r="1278">
          <cell r="A1278">
            <v>37936</v>
          </cell>
          <cell r="C1278" t="str">
            <v>na</v>
          </cell>
          <cell r="E1278" t="str">
            <v>na</v>
          </cell>
        </row>
        <row r="1279">
          <cell r="A1279">
            <v>37937</v>
          </cell>
          <cell r="C1279">
            <v>4.99</v>
          </cell>
          <cell r="E1279">
            <v>5.47</v>
          </cell>
        </row>
        <row r="1280">
          <cell r="A1280">
            <v>37938</v>
          </cell>
          <cell r="C1280">
            <v>4.88</v>
          </cell>
          <cell r="E1280">
            <v>5.39</v>
          </cell>
        </row>
        <row r="1281">
          <cell r="A1281">
            <v>37939</v>
          </cell>
          <cell r="C1281">
            <v>4.83</v>
          </cell>
          <cell r="E1281">
            <v>5.35</v>
          </cell>
        </row>
        <row r="1282">
          <cell r="A1282">
            <v>37942</v>
          </cell>
          <cell r="C1282">
            <v>4.83</v>
          </cell>
          <cell r="E1282">
            <v>5.35</v>
          </cell>
        </row>
        <row r="1283">
          <cell r="A1283">
            <v>37943</v>
          </cell>
          <cell r="C1283">
            <v>4.78</v>
          </cell>
          <cell r="E1283">
            <v>5.3</v>
          </cell>
        </row>
        <row r="1284">
          <cell r="A1284">
            <v>37944</v>
          </cell>
          <cell r="C1284">
            <v>4.83</v>
          </cell>
          <cell r="E1284">
            <v>5.33</v>
          </cell>
        </row>
        <row r="1285">
          <cell r="A1285">
            <v>37945</v>
          </cell>
          <cell r="C1285">
            <v>4.7699999999999996</v>
          </cell>
          <cell r="E1285">
            <v>5.29</v>
          </cell>
        </row>
        <row r="1286">
          <cell r="A1286">
            <v>37946</v>
          </cell>
          <cell r="C1286">
            <v>4.7300000000000004</v>
          </cell>
          <cell r="E1286">
            <v>5.26</v>
          </cell>
        </row>
        <row r="1287">
          <cell r="A1287">
            <v>37949</v>
          </cell>
          <cell r="C1287">
            <v>4.79</v>
          </cell>
          <cell r="E1287">
            <v>5.29</v>
          </cell>
        </row>
        <row r="1288">
          <cell r="A1288">
            <v>37950</v>
          </cell>
          <cell r="C1288">
            <v>4.76</v>
          </cell>
          <cell r="E1288">
            <v>5.27</v>
          </cell>
        </row>
        <row r="1289">
          <cell r="A1289">
            <v>37951</v>
          </cell>
          <cell r="C1289">
            <v>4.79</v>
          </cell>
          <cell r="E1289">
            <v>5.29</v>
          </cell>
        </row>
        <row r="1290">
          <cell r="A1290">
            <v>37952</v>
          </cell>
          <cell r="C1290">
            <v>4.8099999999999996</v>
          </cell>
          <cell r="E1290">
            <v>5.31</v>
          </cell>
        </row>
        <row r="1291">
          <cell r="A1291">
            <v>37953</v>
          </cell>
          <cell r="C1291">
            <v>4.84</v>
          </cell>
          <cell r="E1291">
            <v>5.33</v>
          </cell>
        </row>
        <row r="1292">
          <cell r="A1292">
            <v>37956</v>
          </cell>
          <cell r="C1292">
            <v>4.8600000000000003</v>
          </cell>
          <cell r="E1292">
            <v>5.35</v>
          </cell>
        </row>
        <row r="1293">
          <cell r="A1293">
            <v>37957</v>
          </cell>
          <cell r="C1293">
            <v>4.82</v>
          </cell>
          <cell r="E1293">
            <v>5.32</v>
          </cell>
        </row>
        <row r="1294">
          <cell r="A1294">
            <v>37958</v>
          </cell>
          <cell r="C1294">
            <v>4.84</v>
          </cell>
          <cell r="E1294">
            <v>5.34</v>
          </cell>
        </row>
        <row r="1295">
          <cell r="A1295">
            <v>37959</v>
          </cell>
          <cell r="C1295">
            <v>4.8600000000000003</v>
          </cell>
          <cell r="E1295">
            <v>5.35</v>
          </cell>
        </row>
        <row r="1296">
          <cell r="A1296">
            <v>37960</v>
          </cell>
          <cell r="C1296">
            <v>4.7699999999999996</v>
          </cell>
          <cell r="E1296">
            <v>5.27</v>
          </cell>
        </row>
        <row r="1297">
          <cell r="A1297">
            <v>37963</v>
          </cell>
          <cell r="C1297">
            <v>4.79</v>
          </cell>
          <cell r="E1297">
            <v>5.3</v>
          </cell>
        </row>
        <row r="1298">
          <cell r="A1298">
            <v>37964</v>
          </cell>
          <cell r="C1298">
            <v>4.84</v>
          </cell>
          <cell r="E1298">
            <v>5.34</v>
          </cell>
        </row>
        <row r="1299">
          <cell r="A1299">
            <v>37965</v>
          </cell>
          <cell r="C1299">
            <v>4.8099999999999996</v>
          </cell>
          <cell r="E1299">
            <v>5.32</v>
          </cell>
        </row>
        <row r="1300">
          <cell r="A1300">
            <v>37966</v>
          </cell>
          <cell r="C1300">
            <v>4.75</v>
          </cell>
          <cell r="E1300">
            <v>5.28</v>
          </cell>
        </row>
        <row r="1301">
          <cell r="A1301">
            <v>37967</v>
          </cell>
          <cell r="C1301">
            <v>4.74</v>
          </cell>
          <cell r="E1301">
            <v>5.27</v>
          </cell>
        </row>
        <row r="1302">
          <cell r="A1302">
            <v>37970</v>
          </cell>
          <cell r="C1302">
            <v>4.7300000000000004</v>
          </cell>
          <cell r="E1302">
            <v>5.26</v>
          </cell>
        </row>
        <row r="1303">
          <cell r="A1303">
            <v>37971</v>
          </cell>
          <cell r="C1303">
            <v>4.7</v>
          </cell>
          <cell r="E1303">
            <v>5.24</v>
          </cell>
        </row>
        <row r="1304">
          <cell r="A1304">
            <v>37972</v>
          </cell>
          <cell r="C1304">
            <v>4.67</v>
          </cell>
          <cell r="E1304">
            <v>5.21</v>
          </cell>
        </row>
        <row r="1305">
          <cell r="A1305">
            <v>37973</v>
          </cell>
          <cell r="C1305">
            <v>4.62</v>
          </cell>
          <cell r="E1305">
            <v>5.17</v>
          </cell>
        </row>
        <row r="1306">
          <cell r="A1306">
            <v>37974</v>
          </cell>
          <cell r="C1306">
            <v>4.6500000000000004</v>
          </cell>
          <cell r="E1306">
            <v>5.19</v>
          </cell>
        </row>
        <row r="1307">
          <cell r="A1307">
            <v>37977</v>
          </cell>
          <cell r="C1307">
            <v>4.6399999999999997</v>
          </cell>
          <cell r="E1307">
            <v>5.19</v>
          </cell>
        </row>
        <row r="1308">
          <cell r="A1308">
            <v>37978</v>
          </cell>
          <cell r="C1308">
            <v>4.68</v>
          </cell>
          <cell r="E1308">
            <v>5.22</v>
          </cell>
        </row>
        <row r="1309">
          <cell r="A1309">
            <v>37979</v>
          </cell>
          <cell r="C1309">
            <v>4.5999999999999996</v>
          </cell>
          <cell r="E1309">
            <v>5.17</v>
          </cell>
        </row>
        <row r="1310">
          <cell r="A1310">
            <v>37980</v>
          </cell>
          <cell r="C1310" t="str">
            <v>na</v>
          </cell>
          <cell r="E1310" t="str">
            <v>na</v>
          </cell>
        </row>
        <row r="1311">
          <cell r="A1311">
            <v>37981</v>
          </cell>
          <cell r="C1311" t="str">
            <v>na</v>
          </cell>
          <cell r="E1311" t="str">
            <v>na</v>
          </cell>
        </row>
        <row r="1312">
          <cell r="A1312">
            <v>37984</v>
          </cell>
          <cell r="C1312">
            <v>4.62</v>
          </cell>
          <cell r="E1312">
            <v>5.18</v>
          </cell>
        </row>
        <row r="1313">
          <cell r="A1313">
            <v>37985</v>
          </cell>
          <cell r="C1313">
            <v>4.66</v>
          </cell>
          <cell r="E1313">
            <v>5.2</v>
          </cell>
        </row>
        <row r="1314">
          <cell r="A1314">
            <v>37986</v>
          </cell>
          <cell r="C1314">
            <v>4.66</v>
          </cell>
          <cell r="E1314">
            <v>5.2</v>
          </cell>
        </row>
        <row r="1315">
          <cell r="A1315">
            <v>37987</v>
          </cell>
          <cell r="C1315" t="str">
            <v>na</v>
          </cell>
          <cell r="E1315" t="str">
            <v>na</v>
          </cell>
        </row>
        <row r="1316">
          <cell r="A1316">
            <v>37988</v>
          </cell>
          <cell r="C1316">
            <v>4.7699999999999996</v>
          </cell>
          <cell r="E1316">
            <v>5.31</v>
          </cell>
        </row>
        <row r="1317">
          <cell r="A1317">
            <v>37991</v>
          </cell>
          <cell r="C1317">
            <v>4.79</v>
          </cell>
          <cell r="E1317">
            <v>5.33</v>
          </cell>
        </row>
        <row r="1318">
          <cell r="A1318">
            <v>37992</v>
          </cell>
          <cell r="C1318">
            <v>4.71</v>
          </cell>
          <cell r="E1318">
            <v>5.27</v>
          </cell>
        </row>
        <row r="1319">
          <cell r="A1319">
            <v>37993</v>
          </cell>
          <cell r="C1319">
            <v>4.7</v>
          </cell>
          <cell r="E1319">
            <v>5.26</v>
          </cell>
        </row>
        <row r="1320">
          <cell r="A1320">
            <v>37994</v>
          </cell>
          <cell r="C1320">
            <v>4.72</v>
          </cell>
          <cell r="E1320">
            <v>5.29</v>
          </cell>
        </row>
        <row r="1321">
          <cell r="A1321">
            <v>37995</v>
          </cell>
          <cell r="C1321">
            <v>4.5999999999999996</v>
          </cell>
          <cell r="E1321">
            <v>5.2</v>
          </cell>
        </row>
        <row r="1322">
          <cell r="A1322">
            <v>37998</v>
          </cell>
          <cell r="C1322">
            <v>4.5999999999999996</v>
          </cell>
          <cell r="E1322">
            <v>5.19</v>
          </cell>
        </row>
        <row r="1323">
          <cell r="A1323">
            <v>37999</v>
          </cell>
          <cell r="C1323">
            <v>4.55</v>
          </cell>
          <cell r="E1323">
            <v>5.16</v>
          </cell>
        </row>
        <row r="1324">
          <cell r="A1324">
            <v>38000</v>
          </cell>
          <cell r="C1324">
            <v>4.54</v>
          </cell>
          <cell r="E1324">
            <v>5.13</v>
          </cell>
        </row>
        <row r="1325">
          <cell r="A1325">
            <v>38001</v>
          </cell>
          <cell r="C1325">
            <v>4.5199999999999996</v>
          </cell>
          <cell r="E1325">
            <v>5.12</v>
          </cell>
        </row>
        <row r="1326">
          <cell r="A1326">
            <v>38002</v>
          </cell>
          <cell r="C1326">
            <v>4.57</v>
          </cell>
          <cell r="E1326">
            <v>5.15</v>
          </cell>
        </row>
        <row r="1327">
          <cell r="A1327">
            <v>38005</v>
          </cell>
          <cell r="C1327">
            <v>4.57</v>
          </cell>
          <cell r="E1327">
            <v>5.16</v>
          </cell>
        </row>
        <row r="1328">
          <cell r="A1328">
            <v>38006</v>
          </cell>
          <cell r="C1328">
            <v>4.53</v>
          </cell>
          <cell r="E1328">
            <v>5.16</v>
          </cell>
        </row>
        <row r="1329">
          <cell r="A1329">
            <v>38007</v>
          </cell>
          <cell r="C1329">
            <v>4.47</v>
          </cell>
          <cell r="E1329">
            <v>5.1100000000000003</v>
          </cell>
        </row>
        <row r="1330">
          <cell r="A1330">
            <v>38008</v>
          </cell>
          <cell r="C1330">
            <v>4.3899999999999997</v>
          </cell>
          <cell r="E1330">
            <v>5.05</v>
          </cell>
        </row>
        <row r="1331">
          <cell r="A1331">
            <v>38009</v>
          </cell>
          <cell r="C1331">
            <v>4.51</v>
          </cell>
          <cell r="E1331">
            <v>5.15</v>
          </cell>
        </row>
        <row r="1332">
          <cell r="A1332">
            <v>38012</v>
          </cell>
          <cell r="C1332">
            <v>4.54</v>
          </cell>
          <cell r="E1332">
            <v>5.18</v>
          </cell>
        </row>
        <row r="1333">
          <cell r="A1333">
            <v>38013</v>
          </cell>
          <cell r="C1333">
            <v>4.49</v>
          </cell>
          <cell r="E1333">
            <v>5.16</v>
          </cell>
        </row>
        <row r="1334">
          <cell r="A1334">
            <v>38014</v>
          </cell>
          <cell r="C1334">
            <v>4.6100000000000003</v>
          </cell>
          <cell r="E1334">
            <v>5.23</v>
          </cell>
        </row>
        <row r="1335">
          <cell r="A1335">
            <v>38015</v>
          </cell>
          <cell r="C1335">
            <v>4.5999999999999996</v>
          </cell>
          <cell r="E1335">
            <v>5.23</v>
          </cell>
        </row>
        <row r="1336">
          <cell r="A1336">
            <v>38016</v>
          </cell>
          <cell r="C1336">
            <v>4.53</v>
          </cell>
          <cell r="E1336">
            <v>5.17</v>
          </cell>
        </row>
        <row r="1337">
          <cell r="A1337">
            <v>38019</v>
          </cell>
          <cell r="C1337">
            <v>4.53</v>
          </cell>
          <cell r="E1337">
            <v>5.19</v>
          </cell>
        </row>
        <row r="1338">
          <cell r="A1338">
            <v>38020</v>
          </cell>
          <cell r="C1338">
            <v>4.5199999999999996</v>
          </cell>
          <cell r="E1338">
            <v>5.17</v>
          </cell>
        </row>
        <row r="1339">
          <cell r="A1339">
            <v>38021</v>
          </cell>
          <cell r="C1339">
            <v>4.54</v>
          </cell>
          <cell r="E1339">
            <v>5.18</v>
          </cell>
        </row>
        <row r="1340">
          <cell r="A1340">
            <v>38022</v>
          </cell>
          <cell r="C1340">
            <v>4.55</v>
          </cell>
          <cell r="E1340">
            <v>5.18</v>
          </cell>
        </row>
        <row r="1341">
          <cell r="A1341">
            <v>38023</v>
          </cell>
          <cell r="C1341">
            <v>4.45</v>
          </cell>
          <cell r="E1341">
            <v>5.0999999999999996</v>
          </cell>
        </row>
        <row r="1342">
          <cell r="A1342">
            <v>38026</v>
          </cell>
          <cell r="C1342">
            <v>4.42</v>
          </cell>
          <cell r="E1342">
            <v>5.09</v>
          </cell>
        </row>
        <row r="1343">
          <cell r="A1343">
            <v>38027</v>
          </cell>
          <cell r="C1343">
            <v>4.47</v>
          </cell>
          <cell r="E1343">
            <v>5.12</v>
          </cell>
        </row>
        <row r="1344">
          <cell r="A1344">
            <v>38028</v>
          </cell>
          <cell r="C1344">
            <v>4.4000000000000004</v>
          </cell>
          <cell r="E1344">
            <v>5.07</v>
          </cell>
        </row>
        <row r="1345">
          <cell r="A1345">
            <v>38029</v>
          </cell>
          <cell r="C1345">
            <v>4.43</v>
          </cell>
          <cell r="E1345">
            <v>5.0999999999999996</v>
          </cell>
        </row>
        <row r="1346">
          <cell r="A1346">
            <v>38030</v>
          </cell>
          <cell r="C1346">
            <v>4.41</v>
          </cell>
          <cell r="E1346">
            <v>5.09</v>
          </cell>
        </row>
        <row r="1347">
          <cell r="A1347">
            <v>38033</v>
          </cell>
          <cell r="C1347">
            <v>4.41</v>
          </cell>
          <cell r="E1347">
            <v>5.09</v>
          </cell>
        </row>
        <row r="1348">
          <cell r="A1348">
            <v>38034</v>
          </cell>
          <cell r="C1348">
            <v>4.4400000000000004</v>
          </cell>
          <cell r="E1348">
            <v>5.08</v>
          </cell>
        </row>
        <row r="1349">
          <cell r="A1349">
            <v>38035</v>
          </cell>
          <cell r="C1349">
            <v>4.46</v>
          </cell>
          <cell r="E1349">
            <v>5.1100000000000003</v>
          </cell>
        </row>
        <row r="1350">
          <cell r="A1350">
            <v>38036</v>
          </cell>
          <cell r="C1350">
            <v>4.46</v>
          </cell>
          <cell r="E1350">
            <v>5.12</v>
          </cell>
        </row>
        <row r="1351">
          <cell r="A1351">
            <v>38037</v>
          </cell>
          <cell r="C1351">
            <v>4.49</v>
          </cell>
          <cell r="E1351">
            <v>5.15</v>
          </cell>
        </row>
        <row r="1352">
          <cell r="A1352">
            <v>38040</v>
          </cell>
          <cell r="C1352">
            <v>4.45</v>
          </cell>
          <cell r="E1352">
            <v>5.13</v>
          </cell>
        </row>
        <row r="1353">
          <cell r="A1353">
            <v>38041</v>
          </cell>
          <cell r="C1353">
            <v>4.42</v>
          </cell>
          <cell r="E1353">
            <v>5.0999999999999996</v>
          </cell>
        </row>
        <row r="1354">
          <cell r="A1354">
            <v>38042</v>
          </cell>
          <cell r="C1354">
            <v>4.41</v>
          </cell>
          <cell r="E1354">
            <v>5.09</v>
          </cell>
        </row>
        <row r="1355">
          <cell r="A1355">
            <v>38043</v>
          </cell>
          <cell r="C1355">
            <v>4.41</v>
          </cell>
          <cell r="E1355">
            <v>5.0999999999999996</v>
          </cell>
        </row>
        <row r="1356">
          <cell r="A1356">
            <v>38044</v>
          </cell>
          <cell r="C1356">
            <v>4.3600000000000003</v>
          </cell>
          <cell r="E1356">
            <v>5.05</v>
          </cell>
        </row>
        <row r="1357">
          <cell r="A1357">
            <v>38047</v>
          </cell>
          <cell r="C1357">
            <v>4.34</v>
          </cell>
          <cell r="E1357">
            <v>5.0199999999999996</v>
          </cell>
        </row>
        <row r="1358">
          <cell r="A1358">
            <v>38048</v>
          </cell>
          <cell r="C1358">
            <v>4.3600000000000003</v>
          </cell>
          <cell r="E1358">
            <v>5.0199999999999996</v>
          </cell>
        </row>
        <row r="1359">
          <cell r="A1359">
            <v>38049</v>
          </cell>
          <cell r="C1359">
            <v>4.38</v>
          </cell>
          <cell r="E1359">
            <v>5.05</v>
          </cell>
        </row>
        <row r="1360">
          <cell r="A1360">
            <v>38050</v>
          </cell>
          <cell r="C1360">
            <v>4.38</v>
          </cell>
          <cell r="E1360">
            <v>5.05</v>
          </cell>
        </row>
        <row r="1361">
          <cell r="A1361">
            <v>38051</v>
          </cell>
          <cell r="C1361">
            <v>4.29</v>
          </cell>
          <cell r="E1361">
            <v>4.9800000000000004</v>
          </cell>
        </row>
        <row r="1362">
          <cell r="A1362">
            <v>38054</v>
          </cell>
          <cell r="C1362">
            <v>4.24</v>
          </cell>
          <cell r="E1362">
            <v>4.95</v>
          </cell>
        </row>
        <row r="1363">
          <cell r="A1363">
            <v>38055</v>
          </cell>
          <cell r="C1363">
            <v>4.24</v>
          </cell>
          <cell r="E1363">
            <v>4.95</v>
          </cell>
        </row>
        <row r="1364">
          <cell r="A1364">
            <v>38056</v>
          </cell>
          <cell r="C1364">
            <v>4.24</v>
          </cell>
          <cell r="E1364">
            <v>4.97</v>
          </cell>
        </row>
        <row r="1365">
          <cell r="A1365">
            <v>38057</v>
          </cell>
          <cell r="C1365">
            <v>4.2300000000000004</v>
          </cell>
          <cell r="E1365">
            <v>4.97</v>
          </cell>
        </row>
        <row r="1366">
          <cell r="A1366">
            <v>38058</v>
          </cell>
          <cell r="C1366">
            <v>4.26</v>
          </cell>
          <cell r="E1366">
            <v>4.99</v>
          </cell>
        </row>
        <row r="1367">
          <cell r="A1367">
            <v>38061</v>
          </cell>
          <cell r="C1367">
            <v>4.24</v>
          </cell>
          <cell r="E1367">
            <v>4.96</v>
          </cell>
        </row>
        <row r="1368">
          <cell r="A1368">
            <v>38062</v>
          </cell>
          <cell r="C1368">
            <v>4.21</v>
          </cell>
          <cell r="E1368">
            <v>4.9400000000000004</v>
          </cell>
        </row>
        <row r="1369">
          <cell r="A1369">
            <v>38063</v>
          </cell>
          <cell r="C1369">
            <v>4.18</v>
          </cell>
          <cell r="E1369">
            <v>4.91</v>
          </cell>
        </row>
        <row r="1370">
          <cell r="A1370">
            <v>38064</v>
          </cell>
          <cell r="C1370">
            <v>4.2</v>
          </cell>
          <cell r="E1370">
            <v>4.92</v>
          </cell>
        </row>
        <row r="1371">
          <cell r="A1371">
            <v>38065</v>
          </cell>
          <cell r="C1371">
            <v>4.22</v>
          </cell>
          <cell r="E1371">
            <v>4.93</v>
          </cell>
        </row>
        <row r="1372">
          <cell r="A1372">
            <v>38068</v>
          </cell>
          <cell r="C1372">
            <v>4.17</v>
          </cell>
          <cell r="E1372">
            <v>4.8899999999999997</v>
          </cell>
        </row>
        <row r="1373">
          <cell r="A1373">
            <v>38069</v>
          </cell>
          <cell r="C1373">
            <v>4.17</v>
          </cell>
          <cell r="E1373">
            <v>4.9000000000000004</v>
          </cell>
        </row>
        <row r="1374">
          <cell r="A1374">
            <v>38070</v>
          </cell>
          <cell r="C1374">
            <v>4.17</v>
          </cell>
          <cell r="E1374">
            <v>4.8899999999999997</v>
          </cell>
        </row>
        <row r="1375">
          <cell r="A1375">
            <v>38071</v>
          </cell>
          <cell r="C1375">
            <v>4.18</v>
          </cell>
          <cell r="E1375">
            <v>4.9000000000000004</v>
          </cell>
        </row>
        <row r="1376">
          <cell r="A1376">
            <v>38072</v>
          </cell>
          <cell r="C1376">
            <v>4.28</v>
          </cell>
          <cell r="E1376">
            <v>4.9800000000000004</v>
          </cell>
        </row>
        <row r="1377">
          <cell r="A1377">
            <v>38075</v>
          </cell>
          <cell r="C1377">
            <v>4.34</v>
          </cell>
          <cell r="E1377">
            <v>5.03</v>
          </cell>
        </row>
        <row r="1378">
          <cell r="A1378">
            <v>38076</v>
          </cell>
          <cell r="C1378">
            <v>4.34</v>
          </cell>
          <cell r="E1378">
            <v>5.04</v>
          </cell>
        </row>
        <row r="1379">
          <cell r="A1379">
            <v>38077</v>
          </cell>
          <cell r="C1379">
            <v>4.33</v>
          </cell>
          <cell r="E1379">
            <v>5.04</v>
          </cell>
        </row>
        <row r="1380">
          <cell r="A1380">
            <v>38078</v>
          </cell>
          <cell r="C1380">
            <v>4.34</v>
          </cell>
          <cell r="E1380">
            <v>5.05</v>
          </cell>
        </row>
        <row r="1381">
          <cell r="A1381">
            <v>38079</v>
          </cell>
          <cell r="C1381">
            <v>4.5199999999999996</v>
          </cell>
          <cell r="E1381">
            <v>5.17</v>
          </cell>
        </row>
        <row r="1382">
          <cell r="A1382">
            <v>38082</v>
          </cell>
          <cell r="C1382">
            <v>4.55</v>
          </cell>
          <cell r="E1382">
            <v>5.2</v>
          </cell>
        </row>
        <row r="1383">
          <cell r="A1383">
            <v>38083</v>
          </cell>
          <cell r="C1383">
            <v>4.54</v>
          </cell>
          <cell r="E1383">
            <v>5.19</v>
          </cell>
        </row>
        <row r="1384">
          <cell r="A1384">
            <v>38084</v>
          </cell>
          <cell r="C1384">
            <v>4.5</v>
          </cell>
          <cell r="E1384">
            <v>5.16</v>
          </cell>
        </row>
        <row r="1385">
          <cell r="A1385">
            <v>38085</v>
          </cell>
          <cell r="C1385">
            <v>4.5</v>
          </cell>
          <cell r="E1385">
            <v>5.16</v>
          </cell>
        </row>
        <row r="1386">
          <cell r="A1386">
            <v>38086</v>
          </cell>
          <cell r="C1386" t="str">
            <v>na</v>
          </cell>
          <cell r="E1386" t="str">
            <v>na</v>
          </cell>
        </row>
        <row r="1387">
          <cell r="A1387">
            <v>38089</v>
          </cell>
          <cell r="C1387">
            <v>4.54</v>
          </cell>
          <cell r="E1387">
            <v>5.19</v>
          </cell>
        </row>
        <row r="1388">
          <cell r="A1388">
            <v>38090</v>
          </cell>
          <cell r="C1388">
            <v>4.6399999999999997</v>
          </cell>
          <cell r="E1388">
            <v>5.25</v>
          </cell>
        </row>
        <row r="1389">
          <cell r="A1389">
            <v>38091</v>
          </cell>
          <cell r="C1389">
            <v>4.68</v>
          </cell>
          <cell r="E1389">
            <v>5.27</v>
          </cell>
        </row>
        <row r="1390">
          <cell r="A1390">
            <v>38092</v>
          </cell>
          <cell r="C1390">
            <v>4.68</v>
          </cell>
          <cell r="E1390">
            <v>5.27</v>
          </cell>
        </row>
        <row r="1391">
          <cell r="A1391">
            <v>38093</v>
          </cell>
          <cell r="C1391">
            <v>4.62</v>
          </cell>
          <cell r="E1391">
            <v>5.23</v>
          </cell>
        </row>
        <row r="1392">
          <cell r="A1392">
            <v>38096</v>
          </cell>
          <cell r="C1392">
            <v>4.66</v>
          </cell>
          <cell r="E1392">
            <v>5.26</v>
          </cell>
        </row>
        <row r="1393">
          <cell r="A1393">
            <v>38097</v>
          </cell>
          <cell r="C1393">
            <v>4.72</v>
          </cell>
          <cell r="E1393">
            <v>5.31</v>
          </cell>
        </row>
        <row r="1394">
          <cell r="A1394">
            <v>38098</v>
          </cell>
          <cell r="C1394">
            <v>4.68</v>
          </cell>
          <cell r="E1394">
            <v>5.27</v>
          </cell>
        </row>
        <row r="1395">
          <cell r="A1395">
            <v>38099</v>
          </cell>
          <cell r="C1395">
            <v>4.63</v>
          </cell>
          <cell r="E1395">
            <v>5.23</v>
          </cell>
        </row>
        <row r="1396">
          <cell r="A1396">
            <v>38100</v>
          </cell>
          <cell r="C1396">
            <v>4.68</v>
          </cell>
          <cell r="E1396">
            <v>5.27</v>
          </cell>
        </row>
        <row r="1397">
          <cell r="A1397">
            <v>38103</v>
          </cell>
          <cell r="C1397">
            <v>4.68</v>
          </cell>
          <cell r="E1397">
            <v>5.27</v>
          </cell>
        </row>
        <row r="1398">
          <cell r="A1398">
            <v>38104</v>
          </cell>
          <cell r="C1398">
            <v>4.66</v>
          </cell>
          <cell r="E1398">
            <v>5.26</v>
          </cell>
        </row>
        <row r="1399">
          <cell r="A1399">
            <v>38105</v>
          </cell>
          <cell r="C1399">
            <v>4.71</v>
          </cell>
          <cell r="E1399">
            <v>5.31</v>
          </cell>
        </row>
        <row r="1400">
          <cell r="A1400">
            <v>38106</v>
          </cell>
          <cell r="C1400">
            <v>4.72</v>
          </cell>
          <cell r="E1400">
            <v>5.32</v>
          </cell>
        </row>
        <row r="1401">
          <cell r="A1401">
            <v>38107</v>
          </cell>
          <cell r="C1401">
            <v>4.62</v>
          </cell>
          <cell r="E1401">
            <v>5.24</v>
          </cell>
        </row>
        <row r="1402">
          <cell r="A1402">
            <v>38110</v>
          </cell>
          <cell r="C1402">
            <v>4.59</v>
          </cell>
          <cell r="E1402">
            <v>5.22</v>
          </cell>
        </row>
        <row r="1403">
          <cell r="A1403">
            <v>38111</v>
          </cell>
          <cell r="C1403">
            <v>4.62</v>
          </cell>
          <cell r="E1403">
            <v>5.25</v>
          </cell>
        </row>
        <row r="1404">
          <cell r="A1404">
            <v>38112</v>
          </cell>
          <cell r="C1404">
            <v>4.6399999999999997</v>
          </cell>
          <cell r="E1404">
            <v>5.27</v>
          </cell>
        </row>
        <row r="1405">
          <cell r="A1405">
            <v>38113</v>
          </cell>
          <cell r="C1405">
            <v>4.6399999999999997</v>
          </cell>
          <cell r="E1405">
            <v>5.26</v>
          </cell>
        </row>
        <row r="1406">
          <cell r="A1406">
            <v>38114</v>
          </cell>
          <cell r="C1406">
            <v>4.8099999999999996</v>
          </cell>
          <cell r="E1406">
            <v>5.36</v>
          </cell>
        </row>
        <row r="1407">
          <cell r="A1407">
            <v>38117</v>
          </cell>
          <cell r="C1407">
            <v>4.78</v>
          </cell>
          <cell r="E1407">
            <v>5.35</v>
          </cell>
        </row>
        <row r="1408">
          <cell r="A1408">
            <v>38118</v>
          </cell>
          <cell r="C1408">
            <v>4.76</v>
          </cell>
          <cell r="E1408">
            <v>5.34</v>
          </cell>
        </row>
        <row r="1409">
          <cell r="A1409">
            <v>38119</v>
          </cell>
          <cell r="C1409">
            <v>4.8499999999999996</v>
          </cell>
          <cell r="E1409">
            <v>5.42</v>
          </cell>
        </row>
        <row r="1410">
          <cell r="A1410">
            <v>38120</v>
          </cell>
          <cell r="C1410">
            <v>4.8899999999999997</v>
          </cell>
          <cell r="E1410">
            <v>5.44</v>
          </cell>
        </row>
        <row r="1411">
          <cell r="A1411">
            <v>38121</v>
          </cell>
          <cell r="C1411">
            <v>4.8499999999999996</v>
          </cell>
          <cell r="E1411">
            <v>5.39</v>
          </cell>
        </row>
        <row r="1412">
          <cell r="A1412">
            <v>38124</v>
          </cell>
          <cell r="C1412">
            <v>4.78</v>
          </cell>
          <cell r="E1412">
            <v>5.33</v>
          </cell>
        </row>
        <row r="1413">
          <cell r="A1413">
            <v>38125</v>
          </cell>
          <cell r="C1413">
            <v>4.82</v>
          </cell>
          <cell r="E1413">
            <v>5.35</v>
          </cell>
        </row>
        <row r="1414">
          <cell r="A1414">
            <v>38126</v>
          </cell>
          <cell r="C1414">
            <v>4.8600000000000003</v>
          </cell>
          <cell r="E1414">
            <v>5.39</v>
          </cell>
        </row>
        <row r="1415">
          <cell r="A1415">
            <v>38127</v>
          </cell>
          <cell r="C1415">
            <v>4.82</v>
          </cell>
          <cell r="E1415">
            <v>5.36</v>
          </cell>
        </row>
        <row r="1416">
          <cell r="A1416">
            <v>38128</v>
          </cell>
          <cell r="C1416">
            <v>4.8499999999999996</v>
          </cell>
          <cell r="E1416">
            <v>5.38</v>
          </cell>
        </row>
        <row r="1417">
          <cell r="A1417">
            <v>38131</v>
          </cell>
          <cell r="C1417" t="str">
            <v>na</v>
          </cell>
          <cell r="E1417" t="str">
            <v>na</v>
          </cell>
        </row>
        <row r="1418">
          <cell r="A1418">
            <v>38132</v>
          </cell>
          <cell r="C1418">
            <v>4.87</v>
          </cell>
          <cell r="E1418">
            <v>5.39</v>
          </cell>
        </row>
        <row r="1419">
          <cell r="A1419">
            <v>38133</v>
          </cell>
          <cell r="C1419">
            <v>4.7699999999999996</v>
          </cell>
          <cell r="E1419">
            <v>5.32</v>
          </cell>
        </row>
        <row r="1420">
          <cell r="A1420">
            <v>38134</v>
          </cell>
          <cell r="C1420">
            <v>4.72</v>
          </cell>
          <cell r="E1420">
            <v>5.27</v>
          </cell>
        </row>
        <row r="1421">
          <cell r="A1421">
            <v>38135</v>
          </cell>
          <cell r="C1421">
            <v>4.76</v>
          </cell>
          <cell r="E1421">
            <v>5.3</v>
          </cell>
        </row>
        <row r="1422">
          <cell r="A1422">
            <v>38138</v>
          </cell>
          <cell r="C1422">
            <v>4.78</v>
          </cell>
          <cell r="E1422">
            <v>5.31</v>
          </cell>
        </row>
        <row r="1423">
          <cell r="A1423">
            <v>38139</v>
          </cell>
          <cell r="C1423">
            <v>4.8</v>
          </cell>
          <cell r="E1423">
            <v>5.32</v>
          </cell>
        </row>
        <row r="1424">
          <cell r="A1424">
            <v>38140</v>
          </cell>
          <cell r="C1424">
            <v>4.8600000000000003</v>
          </cell>
          <cell r="E1424">
            <v>5.39</v>
          </cell>
        </row>
        <row r="1425">
          <cell r="A1425">
            <v>38141</v>
          </cell>
          <cell r="C1425">
            <v>4.8600000000000003</v>
          </cell>
          <cell r="E1425">
            <v>5.39</v>
          </cell>
        </row>
        <row r="1426">
          <cell r="A1426">
            <v>38142</v>
          </cell>
          <cell r="C1426">
            <v>4.96</v>
          </cell>
          <cell r="E1426">
            <v>5.46</v>
          </cell>
        </row>
        <row r="1427">
          <cell r="A1427">
            <v>38145</v>
          </cell>
          <cell r="C1427">
            <v>4.97</v>
          </cell>
          <cell r="E1427">
            <v>5.46</v>
          </cell>
        </row>
        <row r="1428">
          <cell r="A1428">
            <v>38146</v>
          </cell>
          <cell r="C1428">
            <v>4.9400000000000004</v>
          </cell>
          <cell r="E1428">
            <v>5.43</v>
          </cell>
        </row>
        <row r="1429">
          <cell r="A1429">
            <v>38147</v>
          </cell>
          <cell r="C1429">
            <v>4.95</v>
          </cell>
          <cell r="E1429">
            <v>5.44</v>
          </cell>
        </row>
        <row r="1430">
          <cell r="A1430">
            <v>38148</v>
          </cell>
          <cell r="C1430">
            <v>4.96</v>
          </cell>
          <cell r="E1430">
            <v>5.44</v>
          </cell>
        </row>
        <row r="1431">
          <cell r="A1431">
            <v>38149</v>
          </cell>
          <cell r="C1431">
            <v>5.01</v>
          </cell>
          <cell r="E1431">
            <v>5.47</v>
          </cell>
        </row>
        <row r="1432">
          <cell r="A1432">
            <v>38152</v>
          </cell>
          <cell r="C1432">
            <v>5.04</v>
          </cell>
          <cell r="E1432">
            <v>5.49</v>
          </cell>
        </row>
        <row r="1433">
          <cell r="A1433">
            <v>38153</v>
          </cell>
          <cell r="C1433">
            <v>4.93</v>
          </cell>
          <cell r="E1433">
            <v>5.39</v>
          </cell>
        </row>
        <row r="1434">
          <cell r="A1434">
            <v>38154</v>
          </cell>
          <cell r="C1434">
            <v>4.9800000000000004</v>
          </cell>
          <cell r="E1434">
            <v>5.43</v>
          </cell>
        </row>
        <row r="1435">
          <cell r="A1435">
            <v>38155</v>
          </cell>
          <cell r="C1435">
            <v>4.96</v>
          </cell>
          <cell r="E1435">
            <v>5.42</v>
          </cell>
        </row>
        <row r="1436">
          <cell r="A1436">
            <v>38156</v>
          </cell>
          <cell r="C1436">
            <v>5</v>
          </cell>
          <cell r="E1436">
            <v>5.44</v>
          </cell>
        </row>
        <row r="1437">
          <cell r="A1437">
            <v>38159</v>
          </cell>
          <cell r="C1437">
            <v>4.96</v>
          </cell>
          <cell r="E1437">
            <v>5.42</v>
          </cell>
        </row>
        <row r="1438">
          <cell r="A1438">
            <v>38160</v>
          </cell>
          <cell r="C1438">
            <v>4.9800000000000004</v>
          </cell>
          <cell r="E1438">
            <v>5.44</v>
          </cell>
        </row>
        <row r="1439">
          <cell r="A1439">
            <v>38161</v>
          </cell>
          <cell r="C1439">
            <v>4.92</v>
          </cell>
          <cell r="E1439">
            <v>5.38</v>
          </cell>
        </row>
        <row r="1440">
          <cell r="A1440">
            <v>38162</v>
          </cell>
          <cell r="C1440">
            <v>4.88</v>
          </cell>
          <cell r="E1440">
            <v>5.35</v>
          </cell>
        </row>
        <row r="1441">
          <cell r="A1441">
            <v>38163</v>
          </cell>
          <cell r="C1441">
            <v>4.88</v>
          </cell>
          <cell r="E1441">
            <v>5.36</v>
          </cell>
        </row>
        <row r="1442">
          <cell r="A1442">
            <v>38166</v>
          </cell>
          <cell r="C1442">
            <v>4.9400000000000004</v>
          </cell>
          <cell r="E1442">
            <v>5.41</v>
          </cell>
        </row>
        <row r="1443">
          <cell r="A1443">
            <v>38167</v>
          </cell>
          <cell r="C1443">
            <v>4.91</v>
          </cell>
          <cell r="E1443">
            <v>5.39</v>
          </cell>
        </row>
        <row r="1444">
          <cell r="A1444">
            <v>38168</v>
          </cell>
          <cell r="C1444">
            <v>4.83</v>
          </cell>
          <cell r="E1444">
            <v>5.33</v>
          </cell>
        </row>
        <row r="1445">
          <cell r="A1445">
            <v>38169</v>
          </cell>
          <cell r="C1445" t="str">
            <v>na</v>
          </cell>
          <cell r="E1445" t="str">
            <v>na</v>
          </cell>
        </row>
        <row r="1446">
          <cell r="A1446">
            <v>38170</v>
          </cell>
          <cell r="C1446">
            <v>4.7300000000000004</v>
          </cell>
          <cell r="E1446">
            <v>5.26</v>
          </cell>
        </row>
        <row r="1447">
          <cell r="A1447">
            <v>38173</v>
          </cell>
          <cell r="C1447">
            <v>4.74</v>
          </cell>
          <cell r="E1447">
            <v>5.27</v>
          </cell>
        </row>
        <row r="1448">
          <cell r="A1448">
            <v>38174</v>
          </cell>
          <cell r="C1448">
            <v>4.75</v>
          </cell>
          <cell r="E1448">
            <v>5.29</v>
          </cell>
        </row>
        <row r="1449">
          <cell r="A1449">
            <v>38175</v>
          </cell>
          <cell r="C1449">
            <v>4.75</v>
          </cell>
          <cell r="E1449">
            <v>5.3</v>
          </cell>
        </row>
        <row r="1450">
          <cell r="A1450">
            <v>38176</v>
          </cell>
          <cell r="C1450">
            <v>4.7300000000000004</v>
          </cell>
          <cell r="E1450">
            <v>5.29</v>
          </cell>
        </row>
        <row r="1451">
          <cell r="A1451">
            <v>38177</v>
          </cell>
          <cell r="C1451">
            <v>4.71</v>
          </cell>
          <cell r="E1451">
            <v>5.27</v>
          </cell>
        </row>
        <row r="1452">
          <cell r="A1452">
            <v>38180</v>
          </cell>
          <cell r="C1452">
            <v>4.7300000000000004</v>
          </cell>
          <cell r="E1452">
            <v>5.28</v>
          </cell>
        </row>
        <row r="1453">
          <cell r="A1453">
            <v>38181</v>
          </cell>
          <cell r="C1453">
            <v>4.75</v>
          </cell>
          <cell r="E1453">
            <v>5.29</v>
          </cell>
        </row>
        <row r="1454">
          <cell r="A1454">
            <v>38182</v>
          </cell>
          <cell r="C1454">
            <v>4.7699999999999996</v>
          </cell>
          <cell r="E1454">
            <v>5.29</v>
          </cell>
        </row>
        <row r="1455">
          <cell r="A1455">
            <v>38183</v>
          </cell>
          <cell r="C1455">
            <v>4.78</v>
          </cell>
          <cell r="E1455">
            <v>5.29</v>
          </cell>
        </row>
        <row r="1456">
          <cell r="A1456">
            <v>38184</v>
          </cell>
          <cell r="C1456">
            <v>4.68</v>
          </cell>
          <cell r="E1456">
            <v>5.22</v>
          </cell>
        </row>
        <row r="1457">
          <cell r="A1457">
            <v>38187</v>
          </cell>
          <cell r="C1457">
            <v>4.6900000000000004</v>
          </cell>
          <cell r="E1457">
            <v>5.19</v>
          </cell>
        </row>
        <row r="1458">
          <cell r="A1458">
            <v>38188</v>
          </cell>
          <cell r="C1458">
            <v>4.74</v>
          </cell>
          <cell r="E1458">
            <v>5.23</v>
          </cell>
        </row>
        <row r="1459">
          <cell r="A1459">
            <v>38189</v>
          </cell>
          <cell r="C1459">
            <v>4.7699999999999996</v>
          </cell>
          <cell r="E1459">
            <v>5.25</v>
          </cell>
        </row>
        <row r="1460">
          <cell r="A1460">
            <v>38190</v>
          </cell>
          <cell r="C1460">
            <v>4.75</v>
          </cell>
          <cell r="E1460">
            <v>5.24</v>
          </cell>
        </row>
        <row r="1461">
          <cell r="A1461">
            <v>38191</v>
          </cell>
          <cell r="C1461">
            <v>4.72</v>
          </cell>
          <cell r="E1461">
            <v>5.22</v>
          </cell>
        </row>
        <row r="1462">
          <cell r="A1462">
            <v>38194</v>
          </cell>
          <cell r="C1462">
            <v>4.74</v>
          </cell>
          <cell r="E1462">
            <v>5.22</v>
          </cell>
        </row>
        <row r="1463">
          <cell r="A1463">
            <v>38195</v>
          </cell>
          <cell r="C1463">
            <v>4.83</v>
          </cell>
          <cell r="E1463">
            <v>5.3</v>
          </cell>
        </row>
        <row r="1464">
          <cell r="A1464">
            <v>38196</v>
          </cell>
          <cell r="C1464">
            <v>4.82</v>
          </cell>
          <cell r="E1464">
            <v>5.29</v>
          </cell>
        </row>
        <row r="1465">
          <cell r="A1465">
            <v>38197</v>
          </cell>
          <cell r="C1465">
            <v>4.82</v>
          </cell>
          <cell r="E1465">
            <v>5.28</v>
          </cell>
        </row>
        <row r="1466">
          <cell r="A1466">
            <v>38198</v>
          </cell>
          <cell r="C1466">
            <v>4.75</v>
          </cell>
          <cell r="E1466">
            <v>5.24</v>
          </cell>
        </row>
        <row r="1467">
          <cell r="A1467">
            <v>38201</v>
          </cell>
          <cell r="C1467" t="str">
            <v>na</v>
          </cell>
          <cell r="E1467" t="str">
            <v>na</v>
          </cell>
        </row>
        <row r="1468">
          <cell r="A1468">
            <v>38202</v>
          </cell>
          <cell r="C1468">
            <v>4.68</v>
          </cell>
          <cell r="E1468">
            <v>5.18</v>
          </cell>
        </row>
        <row r="1469">
          <cell r="A1469">
            <v>38203</v>
          </cell>
          <cell r="C1469">
            <v>4.68</v>
          </cell>
          <cell r="E1469">
            <v>5.18</v>
          </cell>
        </row>
        <row r="1470">
          <cell r="A1470">
            <v>38204</v>
          </cell>
          <cell r="C1470">
            <v>4.67</v>
          </cell>
          <cell r="E1470">
            <v>5.18</v>
          </cell>
        </row>
        <row r="1471">
          <cell r="A1471">
            <v>38205</v>
          </cell>
          <cell r="C1471">
            <v>4.5199999999999996</v>
          </cell>
          <cell r="E1471">
            <v>5.09</v>
          </cell>
        </row>
        <row r="1472">
          <cell r="A1472">
            <v>38208</v>
          </cell>
          <cell r="C1472">
            <v>4.59</v>
          </cell>
          <cell r="E1472">
            <v>5.13</v>
          </cell>
        </row>
        <row r="1473">
          <cell r="A1473">
            <v>38209</v>
          </cell>
          <cell r="C1473">
            <v>4.6399999999999997</v>
          </cell>
          <cell r="E1473">
            <v>5.18</v>
          </cell>
        </row>
        <row r="1474">
          <cell r="A1474">
            <v>38210</v>
          </cell>
          <cell r="C1474">
            <v>4.5999999999999996</v>
          </cell>
          <cell r="E1474">
            <v>5.14</v>
          </cell>
        </row>
        <row r="1475">
          <cell r="A1475">
            <v>38211</v>
          </cell>
          <cell r="C1475">
            <v>4.57</v>
          </cell>
          <cell r="E1475">
            <v>5.12</v>
          </cell>
        </row>
        <row r="1476">
          <cell r="A1476">
            <v>38212</v>
          </cell>
          <cell r="C1476">
            <v>4.58</v>
          </cell>
          <cell r="E1476">
            <v>5.1100000000000003</v>
          </cell>
        </row>
        <row r="1477">
          <cell r="A1477">
            <v>38215</v>
          </cell>
          <cell r="C1477">
            <v>4.62</v>
          </cell>
          <cell r="E1477">
            <v>5.14</v>
          </cell>
        </row>
        <row r="1478">
          <cell r="A1478">
            <v>38216</v>
          </cell>
          <cell r="C1478">
            <v>4.58</v>
          </cell>
          <cell r="E1478">
            <v>5.1100000000000003</v>
          </cell>
        </row>
        <row r="1479">
          <cell r="A1479">
            <v>38217</v>
          </cell>
          <cell r="C1479">
            <v>4.62</v>
          </cell>
          <cell r="E1479">
            <v>5.15</v>
          </cell>
        </row>
        <row r="1480">
          <cell r="A1480">
            <v>38218</v>
          </cell>
          <cell r="C1480">
            <v>4.63</v>
          </cell>
          <cell r="E1480">
            <v>5.12</v>
          </cell>
        </row>
        <row r="1481">
          <cell r="A1481">
            <v>38219</v>
          </cell>
          <cell r="C1481">
            <v>4.6399999999999997</v>
          </cell>
          <cell r="E1481">
            <v>5.12</v>
          </cell>
        </row>
        <row r="1482">
          <cell r="A1482">
            <v>38222</v>
          </cell>
          <cell r="C1482">
            <v>4.6900000000000004</v>
          </cell>
          <cell r="E1482">
            <v>5.17</v>
          </cell>
        </row>
        <row r="1483">
          <cell r="A1483">
            <v>38223</v>
          </cell>
          <cell r="C1483">
            <v>4.71</v>
          </cell>
          <cell r="E1483">
            <v>5.18</v>
          </cell>
        </row>
        <row r="1484">
          <cell r="A1484">
            <v>38224</v>
          </cell>
          <cell r="C1484">
            <v>4.68</v>
          </cell>
          <cell r="E1484">
            <v>5.15</v>
          </cell>
        </row>
        <row r="1485">
          <cell r="A1485">
            <v>38225</v>
          </cell>
          <cell r="C1485">
            <v>4.66</v>
          </cell>
          <cell r="E1485">
            <v>5.13</v>
          </cell>
        </row>
        <row r="1486">
          <cell r="A1486">
            <v>38226</v>
          </cell>
          <cell r="C1486">
            <v>4.66</v>
          </cell>
          <cell r="E1486">
            <v>5.13</v>
          </cell>
        </row>
        <row r="1487">
          <cell r="A1487">
            <v>38229</v>
          </cell>
          <cell r="C1487">
            <v>4.63</v>
          </cell>
          <cell r="E1487">
            <v>5.1100000000000003</v>
          </cell>
        </row>
        <row r="1488">
          <cell r="A1488">
            <v>38230</v>
          </cell>
          <cell r="C1488">
            <v>4.5999999999999996</v>
          </cell>
          <cell r="E1488">
            <v>5.09</v>
          </cell>
        </row>
        <row r="1489">
          <cell r="A1489">
            <v>38231</v>
          </cell>
          <cell r="C1489">
            <v>4.5999999999999996</v>
          </cell>
          <cell r="E1489">
            <v>5.08</v>
          </cell>
        </row>
        <row r="1490">
          <cell r="A1490">
            <v>38232</v>
          </cell>
          <cell r="C1490">
            <v>4.6399999999999997</v>
          </cell>
          <cell r="E1490">
            <v>5.12</v>
          </cell>
        </row>
        <row r="1491">
          <cell r="A1491">
            <v>38233</v>
          </cell>
          <cell r="C1491">
            <v>4.71</v>
          </cell>
          <cell r="E1491">
            <v>5.16</v>
          </cell>
        </row>
        <row r="1492">
          <cell r="A1492">
            <v>38236</v>
          </cell>
          <cell r="C1492" t="str">
            <v>na</v>
          </cell>
          <cell r="E1492" t="str">
            <v>na</v>
          </cell>
        </row>
        <row r="1493">
          <cell r="A1493">
            <v>38237</v>
          </cell>
          <cell r="C1493">
            <v>4.71</v>
          </cell>
          <cell r="E1493">
            <v>5.16</v>
          </cell>
        </row>
        <row r="1494">
          <cell r="A1494">
            <v>38238</v>
          </cell>
          <cell r="C1494">
            <v>4.66</v>
          </cell>
          <cell r="E1494">
            <v>5.1100000000000003</v>
          </cell>
        </row>
        <row r="1495">
          <cell r="A1495">
            <v>38239</v>
          </cell>
          <cell r="C1495">
            <v>4.68</v>
          </cell>
          <cell r="E1495">
            <v>5.13</v>
          </cell>
        </row>
        <row r="1496">
          <cell r="A1496">
            <v>38240</v>
          </cell>
          <cell r="C1496">
            <v>4.66</v>
          </cell>
          <cell r="E1496">
            <v>5.12</v>
          </cell>
        </row>
        <row r="1497">
          <cell r="A1497">
            <v>38243</v>
          </cell>
          <cell r="C1497">
            <v>4.62</v>
          </cell>
          <cell r="E1497">
            <v>5.1100000000000003</v>
          </cell>
        </row>
        <row r="1498">
          <cell r="A1498">
            <v>38244</v>
          </cell>
          <cell r="C1498">
            <v>4.62</v>
          </cell>
          <cell r="E1498">
            <v>5.0999999999999996</v>
          </cell>
        </row>
        <row r="1499">
          <cell r="A1499">
            <v>38245</v>
          </cell>
          <cell r="C1499">
            <v>4.63</v>
          </cell>
          <cell r="E1499">
            <v>5.0999999999999996</v>
          </cell>
        </row>
        <row r="1500">
          <cell r="A1500">
            <v>38246</v>
          </cell>
          <cell r="C1500">
            <v>4.57</v>
          </cell>
          <cell r="E1500">
            <v>5.05</v>
          </cell>
        </row>
        <row r="1501">
          <cell r="A1501">
            <v>38247</v>
          </cell>
          <cell r="C1501">
            <v>4.57</v>
          </cell>
          <cell r="E1501">
            <v>5.07</v>
          </cell>
        </row>
        <row r="1502">
          <cell r="A1502">
            <v>38250</v>
          </cell>
          <cell r="C1502">
            <v>4.5199999999999996</v>
          </cell>
          <cell r="E1502">
            <v>5.03</v>
          </cell>
        </row>
        <row r="1503">
          <cell r="A1503">
            <v>38251</v>
          </cell>
          <cell r="C1503">
            <v>4.55</v>
          </cell>
          <cell r="E1503">
            <v>5.04</v>
          </cell>
        </row>
        <row r="1504">
          <cell r="A1504">
            <v>38252</v>
          </cell>
          <cell r="C1504">
            <v>4.53</v>
          </cell>
          <cell r="E1504">
            <v>5.03</v>
          </cell>
        </row>
        <row r="1505">
          <cell r="A1505">
            <v>38253</v>
          </cell>
          <cell r="C1505">
            <v>4.5599999999999996</v>
          </cell>
          <cell r="E1505">
            <v>5.04</v>
          </cell>
        </row>
        <row r="1506">
          <cell r="A1506">
            <v>38254</v>
          </cell>
          <cell r="C1506">
            <v>4.5599999999999996</v>
          </cell>
          <cell r="E1506">
            <v>5.03</v>
          </cell>
        </row>
        <row r="1507">
          <cell r="A1507">
            <v>38257</v>
          </cell>
          <cell r="C1507">
            <v>4.53</v>
          </cell>
          <cell r="E1507">
            <v>5.01</v>
          </cell>
        </row>
        <row r="1508">
          <cell r="A1508">
            <v>38258</v>
          </cell>
          <cell r="C1508">
            <v>4.5199999999999996</v>
          </cell>
          <cell r="E1508">
            <v>5</v>
          </cell>
        </row>
        <row r="1509">
          <cell r="A1509">
            <v>38259</v>
          </cell>
          <cell r="C1509">
            <v>4.58</v>
          </cell>
          <cell r="E1509">
            <v>5.04</v>
          </cell>
        </row>
        <row r="1510">
          <cell r="A1510">
            <v>38260</v>
          </cell>
          <cell r="C1510">
            <v>4.63</v>
          </cell>
          <cell r="E1510">
            <v>5.08</v>
          </cell>
        </row>
        <row r="1511">
          <cell r="A1511">
            <v>38261</v>
          </cell>
          <cell r="C1511">
            <v>4.67</v>
          </cell>
          <cell r="E1511">
            <v>5.12</v>
          </cell>
        </row>
        <row r="1512">
          <cell r="A1512">
            <v>38264</v>
          </cell>
          <cell r="C1512">
            <v>4.66</v>
          </cell>
          <cell r="E1512">
            <v>5.1100000000000003</v>
          </cell>
        </row>
        <row r="1513">
          <cell r="A1513">
            <v>38265</v>
          </cell>
          <cell r="C1513">
            <v>4.6399999999999997</v>
          </cell>
          <cell r="E1513">
            <v>5.09</v>
          </cell>
        </row>
        <row r="1514">
          <cell r="A1514">
            <v>38266</v>
          </cell>
          <cell r="C1514">
            <v>4.68</v>
          </cell>
          <cell r="E1514">
            <v>5.13</v>
          </cell>
        </row>
        <row r="1515">
          <cell r="A1515">
            <v>38267</v>
          </cell>
          <cell r="C1515">
            <v>4.7</v>
          </cell>
          <cell r="E1515">
            <v>5.15</v>
          </cell>
        </row>
        <row r="1516">
          <cell r="A1516">
            <v>38268</v>
          </cell>
          <cell r="C1516">
            <v>4.63</v>
          </cell>
          <cell r="E1516">
            <v>5.09</v>
          </cell>
        </row>
        <row r="1517">
          <cell r="A1517">
            <v>38271</v>
          </cell>
          <cell r="C1517" t="str">
            <v>na</v>
          </cell>
          <cell r="E1517" t="str">
            <v>na</v>
          </cell>
        </row>
        <row r="1518">
          <cell r="A1518">
            <v>38272</v>
          </cell>
          <cell r="C1518">
            <v>4.58</v>
          </cell>
          <cell r="E1518">
            <v>5.0599999999999996</v>
          </cell>
        </row>
        <row r="1519">
          <cell r="A1519">
            <v>38273</v>
          </cell>
          <cell r="C1519">
            <v>4.57</v>
          </cell>
          <cell r="E1519">
            <v>5.05</v>
          </cell>
        </row>
        <row r="1520">
          <cell r="A1520">
            <v>38274</v>
          </cell>
          <cell r="C1520">
            <v>4.5199999999999996</v>
          </cell>
          <cell r="E1520">
            <v>5.0199999999999996</v>
          </cell>
        </row>
        <row r="1521">
          <cell r="A1521">
            <v>38275</v>
          </cell>
          <cell r="C1521">
            <v>4.55</v>
          </cell>
          <cell r="E1521">
            <v>5.04</v>
          </cell>
        </row>
        <row r="1522">
          <cell r="A1522">
            <v>38278</v>
          </cell>
          <cell r="C1522">
            <v>4.53</v>
          </cell>
          <cell r="E1522">
            <v>5.0199999999999996</v>
          </cell>
        </row>
        <row r="1523">
          <cell r="A1523">
            <v>38279</v>
          </cell>
          <cell r="C1523">
            <v>4.5</v>
          </cell>
          <cell r="E1523">
            <v>4.99</v>
          </cell>
        </row>
        <row r="1524">
          <cell r="A1524">
            <v>38280</v>
          </cell>
          <cell r="C1524">
            <v>4.46</v>
          </cell>
          <cell r="E1524">
            <v>4.97</v>
          </cell>
        </row>
        <row r="1525">
          <cell r="A1525">
            <v>38281</v>
          </cell>
          <cell r="C1525">
            <v>4.4800000000000004</v>
          </cell>
          <cell r="E1525">
            <v>4.97</v>
          </cell>
        </row>
        <row r="1526">
          <cell r="A1526">
            <v>38282</v>
          </cell>
          <cell r="C1526">
            <v>4.45</v>
          </cell>
          <cell r="E1526">
            <v>4.9400000000000004</v>
          </cell>
        </row>
        <row r="1527">
          <cell r="A1527">
            <v>38285</v>
          </cell>
          <cell r="C1527">
            <v>4.4400000000000004</v>
          </cell>
          <cell r="E1527">
            <v>4.9400000000000004</v>
          </cell>
        </row>
        <row r="1528">
          <cell r="A1528">
            <v>38286</v>
          </cell>
          <cell r="C1528">
            <v>4.46</v>
          </cell>
          <cell r="E1528">
            <v>4.95</v>
          </cell>
        </row>
        <row r="1529">
          <cell r="A1529">
            <v>38287</v>
          </cell>
          <cell r="C1529">
            <v>4.5199999999999996</v>
          </cell>
          <cell r="E1529">
            <v>5</v>
          </cell>
        </row>
        <row r="1530">
          <cell r="A1530">
            <v>38288</v>
          </cell>
          <cell r="C1530">
            <v>4.49</v>
          </cell>
          <cell r="E1530">
            <v>4.97</v>
          </cell>
        </row>
        <row r="1531">
          <cell r="A1531">
            <v>38289</v>
          </cell>
          <cell r="C1531">
            <v>4.47</v>
          </cell>
          <cell r="E1531">
            <v>4.9400000000000004</v>
          </cell>
        </row>
        <row r="1532">
          <cell r="A1532">
            <v>38292</v>
          </cell>
          <cell r="C1532">
            <v>4.5</v>
          </cell>
          <cell r="E1532">
            <v>4.97</v>
          </cell>
        </row>
        <row r="1533">
          <cell r="A1533">
            <v>38293</v>
          </cell>
          <cell r="C1533">
            <v>4.4800000000000004</v>
          </cell>
          <cell r="E1533">
            <v>4.95</v>
          </cell>
        </row>
        <row r="1534">
          <cell r="A1534">
            <v>38294</v>
          </cell>
          <cell r="C1534">
            <v>4.47</v>
          </cell>
          <cell r="E1534">
            <v>4.9400000000000004</v>
          </cell>
        </row>
        <row r="1535">
          <cell r="A1535">
            <v>38295</v>
          </cell>
          <cell r="C1535">
            <v>4.4800000000000004</v>
          </cell>
          <cell r="E1535">
            <v>4.95</v>
          </cell>
        </row>
        <row r="1536">
          <cell r="A1536">
            <v>38296</v>
          </cell>
          <cell r="C1536">
            <v>4.55</v>
          </cell>
          <cell r="E1536">
            <v>5</v>
          </cell>
        </row>
        <row r="1537">
          <cell r="A1537">
            <v>38299</v>
          </cell>
          <cell r="C1537">
            <v>4.55</v>
          </cell>
          <cell r="E1537">
            <v>5</v>
          </cell>
        </row>
        <row r="1538">
          <cell r="A1538">
            <v>38300</v>
          </cell>
          <cell r="C1538">
            <v>4.57</v>
          </cell>
          <cell r="E1538">
            <v>5.0199999999999996</v>
          </cell>
        </row>
        <row r="1539">
          <cell r="A1539">
            <v>38301</v>
          </cell>
          <cell r="C1539">
            <v>4.54</v>
          </cell>
          <cell r="E1539">
            <v>5</v>
          </cell>
        </row>
        <row r="1540">
          <cell r="A1540">
            <v>38302</v>
          </cell>
          <cell r="C1540" t="str">
            <v>na</v>
          </cell>
          <cell r="E1540" t="str">
            <v>na</v>
          </cell>
        </row>
        <row r="1541">
          <cell r="A1541">
            <v>38303</v>
          </cell>
          <cell r="C1541">
            <v>4.4800000000000004</v>
          </cell>
          <cell r="E1541">
            <v>4.9400000000000004</v>
          </cell>
        </row>
        <row r="1542">
          <cell r="A1542">
            <v>38306</v>
          </cell>
          <cell r="C1542">
            <v>4.51</v>
          </cell>
          <cell r="E1542">
            <v>4.96</v>
          </cell>
        </row>
        <row r="1543">
          <cell r="A1543">
            <v>38307</v>
          </cell>
          <cell r="C1543">
            <v>4.5199999999999996</v>
          </cell>
          <cell r="E1543">
            <v>4.97</v>
          </cell>
        </row>
        <row r="1544">
          <cell r="A1544">
            <v>38308</v>
          </cell>
          <cell r="C1544">
            <v>4.45</v>
          </cell>
          <cell r="E1544">
            <v>4.92</v>
          </cell>
        </row>
        <row r="1545">
          <cell r="A1545">
            <v>38309</v>
          </cell>
          <cell r="C1545">
            <v>4.47</v>
          </cell>
          <cell r="E1545">
            <v>4.92</v>
          </cell>
        </row>
        <row r="1546">
          <cell r="A1546">
            <v>38310</v>
          </cell>
          <cell r="C1546">
            <v>4.51</v>
          </cell>
          <cell r="E1546">
            <v>4.97</v>
          </cell>
        </row>
        <row r="1547">
          <cell r="A1547">
            <v>38313</v>
          </cell>
          <cell r="C1547">
            <v>4.51</v>
          </cell>
          <cell r="E1547">
            <v>4.96</v>
          </cell>
        </row>
        <row r="1548">
          <cell r="A1548">
            <v>38314</v>
          </cell>
          <cell r="C1548">
            <v>4.47</v>
          </cell>
          <cell r="E1548">
            <v>4.93</v>
          </cell>
        </row>
        <row r="1549">
          <cell r="A1549">
            <v>38315</v>
          </cell>
          <cell r="C1549">
            <v>4.4400000000000004</v>
          </cell>
          <cell r="E1549">
            <v>4.9000000000000004</v>
          </cell>
        </row>
        <row r="1550">
          <cell r="A1550">
            <v>38316</v>
          </cell>
          <cell r="C1550">
            <v>4.38</v>
          </cell>
          <cell r="E1550">
            <v>4.88</v>
          </cell>
        </row>
        <row r="1551">
          <cell r="A1551">
            <v>38317</v>
          </cell>
          <cell r="C1551">
            <v>4.3899999999999997</v>
          </cell>
          <cell r="E1551">
            <v>4.9000000000000004</v>
          </cell>
        </row>
        <row r="1552">
          <cell r="A1552">
            <v>38320</v>
          </cell>
          <cell r="C1552">
            <v>4.47</v>
          </cell>
          <cell r="E1552">
            <v>4.96</v>
          </cell>
        </row>
        <row r="1553">
          <cell r="A1553">
            <v>38321</v>
          </cell>
          <cell r="C1553">
            <v>4.4400000000000004</v>
          </cell>
          <cell r="E1553">
            <v>4.9800000000000004</v>
          </cell>
        </row>
        <row r="1554">
          <cell r="A1554">
            <v>38322</v>
          </cell>
          <cell r="C1554">
            <v>4.42</v>
          </cell>
          <cell r="E1554">
            <v>4.95</v>
          </cell>
        </row>
        <row r="1555">
          <cell r="A1555">
            <v>38323</v>
          </cell>
          <cell r="C1555">
            <v>4.46</v>
          </cell>
          <cell r="E1555">
            <v>4.97</v>
          </cell>
        </row>
        <row r="1556">
          <cell r="A1556">
            <v>38324</v>
          </cell>
          <cell r="C1556">
            <v>4.34</v>
          </cell>
          <cell r="E1556">
            <v>4.88</v>
          </cell>
        </row>
        <row r="1557">
          <cell r="A1557">
            <v>38327</v>
          </cell>
          <cell r="C1557">
            <v>4.32</v>
          </cell>
          <cell r="E1557">
            <v>4.8600000000000003</v>
          </cell>
        </row>
        <row r="1558">
          <cell r="A1558">
            <v>38328</v>
          </cell>
          <cell r="C1558">
            <v>4.3</v>
          </cell>
          <cell r="E1558">
            <v>4.8600000000000003</v>
          </cell>
        </row>
        <row r="1559">
          <cell r="A1559">
            <v>38329</v>
          </cell>
          <cell r="C1559">
            <v>4.26</v>
          </cell>
          <cell r="E1559">
            <v>4.82</v>
          </cell>
        </row>
        <row r="1560">
          <cell r="A1560">
            <v>38330</v>
          </cell>
          <cell r="C1560">
            <v>4.32</v>
          </cell>
          <cell r="E1560">
            <v>4.8899999999999997</v>
          </cell>
        </row>
        <row r="1561">
          <cell r="A1561">
            <v>38331</v>
          </cell>
          <cell r="C1561">
            <v>4.3099999999999996</v>
          </cell>
          <cell r="E1561">
            <v>4.8600000000000003</v>
          </cell>
        </row>
        <row r="1562">
          <cell r="A1562">
            <v>38334</v>
          </cell>
          <cell r="C1562">
            <v>4.29</v>
          </cell>
          <cell r="E1562">
            <v>4.84</v>
          </cell>
        </row>
        <row r="1563">
          <cell r="A1563">
            <v>38335</v>
          </cell>
          <cell r="C1563">
            <v>4.25</v>
          </cell>
          <cell r="E1563">
            <v>4.8099999999999996</v>
          </cell>
        </row>
        <row r="1564">
          <cell r="A1564">
            <v>38336</v>
          </cell>
          <cell r="C1564">
            <v>4.22</v>
          </cell>
          <cell r="E1564">
            <v>4.79</v>
          </cell>
        </row>
        <row r="1565">
          <cell r="A1565">
            <v>38337</v>
          </cell>
          <cell r="C1565">
            <v>4.28</v>
          </cell>
          <cell r="E1565">
            <v>4.84</v>
          </cell>
        </row>
        <row r="1566">
          <cell r="A1566">
            <v>38338</v>
          </cell>
          <cell r="C1566">
            <v>4.32</v>
          </cell>
          <cell r="E1566">
            <v>4.87</v>
          </cell>
        </row>
        <row r="1567">
          <cell r="A1567">
            <v>38341</v>
          </cell>
          <cell r="C1567">
            <v>4.32</v>
          </cell>
          <cell r="E1567">
            <v>4.8499999999999996</v>
          </cell>
        </row>
        <row r="1568">
          <cell r="A1568">
            <v>38342</v>
          </cell>
          <cell r="C1568">
            <v>4.32</v>
          </cell>
          <cell r="E1568">
            <v>4.84</v>
          </cell>
        </row>
        <row r="1569">
          <cell r="A1569">
            <v>38343</v>
          </cell>
          <cell r="C1569">
            <v>4.3600000000000003</v>
          </cell>
          <cell r="E1569">
            <v>4.88</v>
          </cell>
        </row>
        <row r="1570">
          <cell r="A1570">
            <v>38344</v>
          </cell>
          <cell r="C1570">
            <v>4.3</v>
          </cell>
          <cell r="E1570">
            <v>4.8499999999999996</v>
          </cell>
        </row>
        <row r="1571">
          <cell r="A1571">
            <v>38345</v>
          </cell>
          <cell r="C1571">
            <v>4.32</v>
          </cell>
          <cell r="E1571">
            <v>4.8600000000000003</v>
          </cell>
        </row>
        <row r="1572">
          <cell r="A1572">
            <v>38348</v>
          </cell>
          <cell r="C1572" t="str">
            <v>na</v>
          </cell>
          <cell r="E1572" t="str">
            <v>na</v>
          </cell>
        </row>
        <row r="1573">
          <cell r="A1573">
            <v>38349</v>
          </cell>
          <cell r="C1573" t="str">
            <v>na</v>
          </cell>
          <cell r="E1573" t="str">
            <v>na</v>
          </cell>
        </row>
        <row r="1574">
          <cell r="A1574">
            <v>38350</v>
          </cell>
          <cell r="C1574">
            <v>4.3899999999999997</v>
          </cell>
          <cell r="E1574">
            <v>4.92</v>
          </cell>
        </row>
        <row r="1575">
          <cell r="A1575">
            <v>38351</v>
          </cell>
          <cell r="C1575">
            <v>4.33</v>
          </cell>
          <cell r="E1575">
            <v>4.87</v>
          </cell>
        </row>
        <row r="1576">
          <cell r="A1576">
            <v>38352</v>
          </cell>
          <cell r="C1576">
            <v>4.3</v>
          </cell>
          <cell r="E1576">
            <v>4.83</v>
          </cell>
        </row>
        <row r="1577">
          <cell r="A1577">
            <v>38355</v>
          </cell>
          <cell r="C1577" t="str">
            <v>na</v>
          </cell>
          <cell r="E1577" t="str">
            <v>na</v>
          </cell>
        </row>
        <row r="1578">
          <cell r="A1578">
            <v>38356</v>
          </cell>
          <cell r="C1578">
            <v>4.34</v>
          </cell>
          <cell r="E1578">
            <v>4.8499999999999996</v>
          </cell>
        </row>
        <row r="1579">
          <cell r="A1579">
            <v>38357</v>
          </cell>
          <cell r="C1579">
            <v>4.32</v>
          </cell>
          <cell r="E1579">
            <v>4.84</v>
          </cell>
        </row>
        <row r="1580">
          <cell r="A1580">
            <v>38358</v>
          </cell>
          <cell r="C1580">
            <v>4.3099999999999996</v>
          </cell>
          <cell r="E1580">
            <v>4.83</v>
          </cell>
        </row>
        <row r="1581">
          <cell r="A1581">
            <v>38359</v>
          </cell>
          <cell r="C1581">
            <v>4.3600000000000003</v>
          </cell>
          <cell r="E1581">
            <v>4.8600000000000003</v>
          </cell>
        </row>
        <row r="1582">
          <cell r="A1582">
            <v>38362</v>
          </cell>
          <cell r="C1582">
            <v>4.37</v>
          </cell>
          <cell r="E1582">
            <v>4.87</v>
          </cell>
        </row>
        <row r="1583">
          <cell r="A1583">
            <v>38363</v>
          </cell>
          <cell r="C1583">
            <v>4.33</v>
          </cell>
          <cell r="E1583">
            <v>4.83</v>
          </cell>
        </row>
        <row r="1584">
          <cell r="A1584">
            <v>38364</v>
          </cell>
          <cell r="C1584">
            <v>4.3099999999999996</v>
          </cell>
          <cell r="E1584">
            <v>4.83</v>
          </cell>
        </row>
        <row r="1585">
          <cell r="A1585">
            <v>38365</v>
          </cell>
          <cell r="C1585">
            <v>4.24</v>
          </cell>
          <cell r="E1585">
            <v>4.7699999999999996</v>
          </cell>
        </row>
        <row r="1586">
          <cell r="A1586">
            <v>38366</v>
          </cell>
          <cell r="C1586">
            <v>4.25</v>
          </cell>
          <cell r="E1586">
            <v>4.7699999999999996</v>
          </cell>
        </row>
        <row r="1587">
          <cell r="A1587">
            <v>38369</v>
          </cell>
          <cell r="C1587">
            <v>4.24</v>
          </cell>
          <cell r="E1587">
            <v>4.76</v>
          </cell>
        </row>
        <row r="1588">
          <cell r="A1588">
            <v>38370</v>
          </cell>
          <cell r="C1588">
            <v>4.22</v>
          </cell>
          <cell r="E1588">
            <v>4.76</v>
          </cell>
        </row>
        <row r="1589">
          <cell r="A1589">
            <v>38371</v>
          </cell>
          <cell r="C1589">
            <v>4.2</v>
          </cell>
          <cell r="E1589">
            <v>4.7300000000000004</v>
          </cell>
        </row>
        <row r="1590">
          <cell r="A1590">
            <v>38372</v>
          </cell>
          <cell r="C1590">
            <v>4.2300000000000004</v>
          </cell>
          <cell r="E1590">
            <v>4.75</v>
          </cell>
        </row>
        <row r="1591">
          <cell r="A1591">
            <v>38373</v>
          </cell>
          <cell r="C1591">
            <v>4.22</v>
          </cell>
          <cell r="E1591">
            <v>4.74</v>
          </cell>
        </row>
        <row r="1592">
          <cell r="A1592">
            <v>38376</v>
          </cell>
          <cell r="C1592">
            <v>4.21</v>
          </cell>
          <cell r="E1592">
            <v>4.72</v>
          </cell>
        </row>
        <row r="1593">
          <cell r="A1593">
            <v>38377</v>
          </cell>
          <cell r="C1593">
            <v>4.22</v>
          </cell>
          <cell r="E1593">
            <v>4.74</v>
          </cell>
        </row>
        <row r="1594">
          <cell r="A1594">
            <v>38378</v>
          </cell>
          <cell r="C1594">
            <v>4.21</v>
          </cell>
          <cell r="E1594">
            <v>4.74</v>
          </cell>
        </row>
        <row r="1595">
          <cell r="A1595">
            <v>38379</v>
          </cell>
          <cell r="C1595">
            <v>4.2300000000000004</v>
          </cell>
          <cell r="E1595">
            <v>4.74</v>
          </cell>
        </row>
        <row r="1596">
          <cell r="A1596">
            <v>38380</v>
          </cell>
          <cell r="C1596">
            <v>4.1900000000000004</v>
          </cell>
          <cell r="E1596">
            <v>4.7</v>
          </cell>
        </row>
        <row r="1597">
          <cell r="A1597">
            <v>38383</v>
          </cell>
          <cell r="C1597">
            <v>4.21</v>
          </cell>
          <cell r="E1597">
            <v>4.71</v>
          </cell>
        </row>
        <row r="1598">
          <cell r="A1598">
            <v>38384</v>
          </cell>
          <cell r="C1598">
            <v>4.2300000000000004</v>
          </cell>
          <cell r="E1598">
            <v>4.72</v>
          </cell>
        </row>
        <row r="1599">
          <cell r="A1599">
            <v>38385</v>
          </cell>
          <cell r="C1599">
            <v>4.2300000000000004</v>
          </cell>
          <cell r="E1599">
            <v>4.7300000000000004</v>
          </cell>
        </row>
        <row r="1600">
          <cell r="A1600">
            <v>38386</v>
          </cell>
          <cell r="C1600">
            <v>4.26</v>
          </cell>
          <cell r="E1600">
            <v>4.75</v>
          </cell>
        </row>
        <row r="1601">
          <cell r="A1601">
            <v>38387</v>
          </cell>
          <cell r="C1601">
            <v>4.17</v>
          </cell>
          <cell r="E1601">
            <v>4.67</v>
          </cell>
        </row>
        <row r="1602">
          <cell r="A1602">
            <v>38390</v>
          </cell>
          <cell r="C1602">
            <v>4.1399999999999997</v>
          </cell>
          <cell r="E1602">
            <v>4.63</v>
          </cell>
        </row>
        <row r="1603">
          <cell r="A1603">
            <v>38391</v>
          </cell>
          <cell r="C1603">
            <v>4.13</v>
          </cell>
          <cell r="E1603">
            <v>4.6100000000000003</v>
          </cell>
        </row>
        <row r="1604">
          <cell r="A1604">
            <v>38392</v>
          </cell>
          <cell r="C1604">
            <v>4.1100000000000003</v>
          </cell>
          <cell r="E1604">
            <v>4.58</v>
          </cell>
        </row>
        <row r="1605">
          <cell r="A1605">
            <v>38393</v>
          </cell>
          <cell r="C1605">
            <v>4.16</v>
          </cell>
          <cell r="E1605">
            <v>4.63</v>
          </cell>
        </row>
        <row r="1606">
          <cell r="A1606">
            <v>38394</v>
          </cell>
          <cell r="C1606">
            <v>4.17</v>
          </cell>
          <cell r="E1606">
            <v>4.6399999999999997</v>
          </cell>
        </row>
        <row r="1607">
          <cell r="A1607">
            <v>38397</v>
          </cell>
          <cell r="C1607">
            <v>4.1399999999999997</v>
          </cell>
          <cell r="E1607">
            <v>4.6100000000000003</v>
          </cell>
        </row>
        <row r="1608">
          <cell r="A1608">
            <v>38398</v>
          </cell>
          <cell r="C1608">
            <v>4.16</v>
          </cell>
          <cell r="E1608">
            <v>4.62</v>
          </cell>
        </row>
        <row r="1609">
          <cell r="A1609">
            <v>38399</v>
          </cell>
          <cell r="C1609">
            <v>4.18</v>
          </cell>
          <cell r="E1609">
            <v>4.6399999999999997</v>
          </cell>
        </row>
        <row r="1610">
          <cell r="A1610">
            <v>38400</v>
          </cell>
          <cell r="C1610">
            <v>4.1900000000000004</v>
          </cell>
          <cell r="E1610">
            <v>4.66</v>
          </cell>
        </row>
        <row r="1611">
          <cell r="A1611">
            <v>38401</v>
          </cell>
          <cell r="C1611">
            <v>4.24</v>
          </cell>
          <cell r="E1611">
            <v>4.71</v>
          </cell>
        </row>
        <row r="1612">
          <cell r="A1612">
            <v>38404</v>
          </cell>
          <cell r="C1612">
            <v>4.25</v>
          </cell>
          <cell r="E1612">
            <v>4.7300000000000004</v>
          </cell>
        </row>
        <row r="1613">
          <cell r="A1613">
            <v>38405</v>
          </cell>
          <cell r="C1613">
            <v>4.2300000000000004</v>
          </cell>
          <cell r="E1613">
            <v>4.7300000000000004</v>
          </cell>
        </row>
        <row r="1614">
          <cell r="A1614">
            <v>38406</v>
          </cell>
          <cell r="C1614">
            <v>4.28</v>
          </cell>
          <cell r="E1614">
            <v>4.76</v>
          </cell>
        </row>
        <row r="1615">
          <cell r="A1615">
            <v>38407</v>
          </cell>
          <cell r="C1615">
            <v>4.3099999999999996</v>
          </cell>
          <cell r="E1615">
            <v>4.7699999999999996</v>
          </cell>
        </row>
        <row r="1616">
          <cell r="A1616">
            <v>38408</v>
          </cell>
          <cell r="C1616">
            <v>4.24</v>
          </cell>
          <cell r="E1616">
            <v>4.71</v>
          </cell>
        </row>
        <row r="1617">
          <cell r="A1617">
            <v>38411</v>
          </cell>
          <cell r="C1617">
            <v>4.28</v>
          </cell>
          <cell r="E1617">
            <v>4.75</v>
          </cell>
        </row>
        <row r="1618">
          <cell r="A1618">
            <v>38412</v>
          </cell>
          <cell r="C1618">
            <v>4.28</v>
          </cell>
          <cell r="E1618">
            <v>4.74</v>
          </cell>
        </row>
        <row r="1619">
          <cell r="A1619">
            <v>38413</v>
          </cell>
          <cell r="C1619">
            <v>4.29</v>
          </cell>
          <cell r="E1619">
            <v>4.75</v>
          </cell>
        </row>
        <row r="1620">
          <cell r="A1620">
            <v>38414</v>
          </cell>
          <cell r="C1620">
            <v>4.28</v>
          </cell>
          <cell r="E1620">
            <v>4.74</v>
          </cell>
        </row>
        <row r="1621">
          <cell r="A1621">
            <v>38415</v>
          </cell>
          <cell r="C1621">
            <v>4.24</v>
          </cell>
          <cell r="E1621">
            <v>4.7</v>
          </cell>
        </row>
        <row r="1622">
          <cell r="A1622">
            <v>38418</v>
          </cell>
          <cell r="C1622">
            <v>4.2300000000000004</v>
          </cell>
          <cell r="E1622">
            <v>4.68</v>
          </cell>
        </row>
        <row r="1623">
          <cell r="A1623">
            <v>38419</v>
          </cell>
          <cell r="C1623">
            <v>4.25</v>
          </cell>
          <cell r="E1623">
            <v>4.7</v>
          </cell>
        </row>
        <row r="1624">
          <cell r="A1624">
            <v>38420</v>
          </cell>
          <cell r="C1624">
            <v>4.34</v>
          </cell>
          <cell r="E1624">
            <v>4.79</v>
          </cell>
        </row>
        <row r="1625">
          <cell r="A1625">
            <v>38421</v>
          </cell>
          <cell r="C1625">
            <v>4.3499999999999996</v>
          </cell>
          <cell r="E1625">
            <v>4.79</v>
          </cell>
        </row>
        <row r="1626">
          <cell r="A1626">
            <v>38422</v>
          </cell>
          <cell r="C1626">
            <v>4.41</v>
          </cell>
          <cell r="E1626">
            <v>4.83</v>
          </cell>
        </row>
        <row r="1627">
          <cell r="A1627">
            <v>38425</v>
          </cell>
          <cell r="C1627">
            <v>4.3899999999999997</v>
          </cell>
          <cell r="E1627">
            <v>4.8099999999999996</v>
          </cell>
        </row>
        <row r="1628">
          <cell r="A1628">
            <v>38426</v>
          </cell>
          <cell r="C1628">
            <v>4.43</v>
          </cell>
          <cell r="E1628">
            <v>4.8499999999999996</v>
          </cell>
        </row>
        <row r="1629">
          <cell r="A1629">
            <v>38427</v>
          </cell>
          <cell r="C1629">
            <v>4.38</v>
          </cell>
          <cell r="E1629">
            <v>4.8099999999999996</v>
          </cell>
        </row>
        <row r="1630">
          <cell r="A1630">
            <v>38428</v>
          </cell>
          <cell r="C1630">
            <v>4.3499999999999996</v>
          </cell>
          <cell r="E1630">
            <v>4.78</v>
          </cell>
        </row>
        <row r="1631">
          <cell r="A1631">
            <v>38429</v>
          </cell>
          <cell r="C1631">
            <v>4.3499999999999996</v>
          </cell>
          <cell r="E1631">
            <v>4.7699999999999996</v>
          </cell>
        </row>
        <row r="1632">
          <cell r="A1632">
            <v>38432</v>
          </cell>
          <cell r="C1632">
            <v>4.38</v>
          </cell>
          <cell r="E1632">
            <v>4.79</v>
          </cell>
        </row>
        <row r="1633">
          <cell r="A1633">
            <v>38433</v>
          </cell>
          <cell r="C1633">
            <v>4.45</v>
          </cell>
          <cell r="E1633">
            <v>4.83</v>
          </cell>
        </row>
        <row r="1634">
          <cell r="A1634">
            <v>38434</v>
          </cell>
          <cell r="C1634">
            <v>4.4400000000000004</v>
          </cell>
          <cell r="E1634">
            <v>4.82</v>
          </cell>
        </row>
        <row r="1635">
          <cell r="A1635">
            <v>38435</v>
          </cell>
          <cell r="C1635">
            <v>4.4400000000000004</v>
          </cell>
          <cell r="E1635">
            <v>4.82</v>
          </cell>
        </row>
        <row r="1636">
          <cell r="A1636">
            <v>38436</v>
          </cell>
          <cell r="C1636" t="str">
            <v>na</v>
          </cell>
          <cell r="E1636" t="str">
            <v>na</v>
          </cell>
        </row>
        <row r="1637">
          <cell r="A1637">
            <v>38439</v>
          </cell>
          <cell r="C1637">
            <v>4.47</v>
          </cell>
          <cell r="E1637">
            <v>4.84</v>
          </cell>
        </row>
        <row r="1638">
          <cell r="A1638">
            <v>38440</v>
          </cell>
          <cell r="C1638">
            <v>4.42</v>
          </cell>
          <cell r="E1638">
            <v>4.8099999999999996</v>
          </cell>
        </row>
        <row r="1639">
          <cell r="A1639">
            <v>38441</v>
          </cell>
          <cell r="C1639">
            <v>4.3899999999999997</v>
          </cell>
          <cell r="E1639">
            <v>4.7699999999999996</v>
          </cell>
        </row>
        <row r="1640">
          <cell r="A1640">
            <v>38442</v>
          </cell>
          <cell r="C1640">
            <v>4.32</v>
          </cell>
          <cell r="E1640">
            <v>4.71</v>
          </cell>
        </row>
        <row r="1641">
          <cell r="A1641">
            <v>38443</v>
          </cell>
          <cell r="C1641">
            <v>4.29</v>
          </cell>
          <cell r="E1641">
            <v>4.68</v>
          </cell>
        </row>
        <row r="1642">
          <cell r="A1642">
            <v>38446</v>
          </cell>
          <cell r="C1642">
            <v>4.28</v>
          </cell>
          <cell r="E1642">
            <v>4.6900000000000004</v>
          </cell>
        </row>
        <row r="1643">
          <cell r="A1643">
            <v>38447</v>
          </cell>
          <cell r="C1643">
            <v>4.3099999999999996</v>
          </cell>
          <cell r="E1643">
            <v>4.72</v>
          </cell>
        </row>
        <row r="1644">
          <cell r="A1644">
            <v>38448</v>
          </cell>
          <cell r="C1644">
            <v>4.28</v>
          </cell>
          <cell r="E1644">
            <v>4.7</v>
          </cell>
        </row>
        <row r="1645">
          <cell r="A1645">
            <v>38449</v>
          </cell>
          <cell r="C1645">
            <v>4.3099999999999996</v>
          </cell>
          <cell r="E1645">
            <v>4.74</v>
          </cell>
        </row>
        <row r="1646">
          <cell r="A1646">
            <v>38450</v>
          </cell>
          <cell r="C1646">
            <v>4.2699999999999996</v>
          </cell>
          <cell r="E1646">
            <v>4.71</v>
          </cell>
        </row>
        <row r="1647">
          <cell r="A1647">
            <v>38453</v>
          </cell>
          <cell r="C1647">
            <v>4.21</v>
          </cell>
          <cell r="E1647">
            <v>4.6500000000000004</v>
          </cell>
        </row>
        <row r="1648">
          <cell r="A1648">
            <v>38454</v>
          </cell>
          <cell r="C1648">
            <v>4.17</v>
          </cell>
          <cell r="E1648">
            <v>4.62</v>
          </cell>
        </row>
        <row r="1649">
          <cell r="A1649">
            <v>38455</v>
          </cell>
          <cell r="C1649">
            <v>4.1900000000000004</v>
          </cell>
          <cell r="E1649">
            <v>4.6500000000000004</v>
          </cell>
        </row>
        <row r="1650">
          <cell r="A1650">
            <v>38456</v>
          </cell>
          <cell r="C1650">
            <v>4.18</v>
          </cell>
          <cell r="E1650">
            <v>4.6500000000000004</v>
          </cell>
        </row>
        <row r="1651">
          <cell r="A1651">
            <v>38457</v>
          </cell>
          <cell r="C1651">
            <v>4.1500000000000004</v>
          </cell>
          <cell r="E1651">
            <v>4.6100000000000003</v>
          </cell>
        </row>
        <row r="1652">
          <cell r="A1652">
            <v>38460</v>
          </cell>
          <cell r="C1652">
            <v>4.17</v>
          </cell>
          <cell r="E1652">
            <v>4.62</v>
          </cell>
        </row>
        <row r="1653">
          <cell r="A1653">
            <v>38461</v>
          </cell>
          <cell r="C1653">
            <v>4.12</v>
          </cell>
          <cell r="E1653">
            <v>4.59</v>
          </cell>
        </row>
        <row r="1654">
          <cell r="A1654">
            <v>38462</v>
          </cell>
          <cell r="C1654">
            <v>4.1100000000000003</v>
          </cell>
          <cell r="E1654">
            <v>4.59</v>
          </cell>
        </row>
        <row r="1655">
          <cell r="A1655">
            <v>38463</v>
          </cell>
          <cell r="C1655">
            <v>4.17</v>
          </cell>
          <cell r="E1655">
            <v>4.63</v>
          </cell>
        </row>
        <row r="1656">
          <cell r="A1656">
            <v>38464</v>
          </cell>
          <cell r="C1656">
            <v>4.16</v>
          </cell>
          <cell r="E1656">
            <v>4.6100000000000003</v>
          </cell>
        </row>
        <row r="1657">
          <cell r="A1657">
            <v>38467</v>
          </cell>
          <cell r="C1657">
            <v>4.16</v>
          </cell>
          <cell r="E1657">
            <v>4.5999999999999996</v>
          </cell>
        </row>
        <row r="1658">
          <cell r="A1658">
            <v>38468</v>
          </cell>
          <cell r="C1658">
            <v>4.16</v>
          </cell>
          <cell r="E1658">
            <v>4.5999999999999996</v>
          </cell>
        </row>
        <row r="1659">
          <cell r="A1659">
            <v>38469</v>
          </cell>
          <cell r="C1659">
            <v>4.1399999999999997</v>
          </cell>
          <cell r="E1659">
            <v>4.59</v>
          </cell>
        </row>
        <row r="1660">
          <cell r="A1660">
            <v>38470</v>
          </cell>
          <cell r="C1660">
            <v>4.0999999999999996</v>
          </cell>
          <cell r="E1660">
            <v>4.5599999999999996</v>
          </cell>
        </row>
        <row r="1661">
          <cell r="A1661">
            <v>38471</v>
          </cell>
          <cell r="C1661">
            <v>4.1399999999999997</v>
          </cell>
          <cell r="E1661">
            <v>4.58</v>
          </cell>
        </row>
        <row r="1662">
          <cell r="A1662">
            <v>38474</v>
          </cell>
          <cell r="C1662">
            <v>4.13</v>
          </cell>
          <cell r="E1662">
            <v>4.57</v>
          </cell>
        </row>
        <row r="1663">
          <cell r="A1663">
            <v>38475</v>
          </cell>
          <cell r="C1663">
            <v>4.12</v>
          </cell>
          <cell r="E1663">
            <v>4.55</v>
          </cell>
        </row>
        <row r="1664">
          <cell r="A1664">
            <v>38476</v>
          </cell>
          <cell r="C1664">
            <v>4.13</v>
          </cell>
          <cell r="E1664">
            <v>4.57</v>
          </cell>
        </row>
        <row r="1665">
          <cell r="A1665">
            <v>38477</v>
          </cell>
          <cell r="C1665">
            <v>4.13</v>
          </cell>
          <cell r="E1665">
            <v>4.58</v>
          </cell>
        </row>
        <row r="1666">
          <cell r="A1666">
            <v>38478</v>
          </cell>
          <cell r="C1666">
            <v>4.22</v>
          </cell>
          <cell r="E1666">
            <v>4.63</v>
          </cell>
        </row>
        <row r="1667">
          <cell r="A1667">
            <v>38481</v>
          </cell>
          <cell r="C1667">
            <v>4.21</v>
          </cell>
          <cell r="E1667">
            <v>4.6100000000000003</v>
          </cell>
        </row>
        <row r="1668">
          <cell r="A1668">
            <v>38482</v>
          </cell>
          <cell r="C1668">
            <v>4.16</v>
          </cell>
          <cell r="E1668">
            <v>4.57</v>
          </cell>
        </row>
        <row r="1669">
          <cell r="A1669">
            <v>38483</v>
          </cell>
          <cell r="C1669">
            <v>4.12</v>
          </cell>
          <cell r="E1669">
            <v>4.54</v>
          </cell>
        </row>
        <row r="1670">
          <cell r="A1670">
            <v>38484</v>
          </cell>
          <cell r="C1670">
            <v>4.09</v>
          </cell>
          <cell r="E1670">
            <v>4.5199999999999996</v>
          </cell>
        </row>
        <row r="1671">
          <cell r="A1671">
            <v>38485</v>
          </cell>
          <cell r="C1671">
            <v>4.03</v>
          </cell>
          <cell r="E1671">
            <v>4.47</v>
          </cell>
        </row>
        <row r="1672">
          <cell r="A1672">
            <v>38488</v>
          </cell>
          <cell r="C1672">
            <v>4.05</v>
          </cell>
          <cell r="E1672">
            <v>4.49</v>
          </cell>
        </row>
        <row r="1673">
          <cell r="A1673">
            <v>38489</v>
          </cell>
          <cell r="C1673">
            <v>4.04</v>
          </cell>
          <cell r="E1673">
            <v>4.4800000000000004</v>
          </cell>
        </row>
        <row r="1674">
          <cell r="A1674">
            <v>38490</v>
          </cell>
          <cell r="C1674">
            <v>4.03</v>
          </cell>
          <cell r="E1674">
            <v>4.46</v>
          </cell>
        </row>
        <row r="1675">
          <cell r="A1675">
            <v>38491</v>
          </cell>
          <cell r="C1675">
            <v>4.09</v>
          </cell>
          <cell r="E1675">
            <v>4.5</v>
          </cell>
        </row>
        <row r="1676">
          <cell r="A1676">
            <v>38492</v>
          </cell>
          <cell r="C1676">
            <v>4.09</v>
          </cell>
          <cell r="E1676">
            <v>4.5</v>
          </cell>
        </row>
        <row r="1677">
          <cell r="A1677">
            <v>38495</v>
          </cell>
          <cell r="C1677" t="str">
            <v>na</v>
          </cell>
          <cell r="E1677" t="str">
            <v>na</v>
          </cell>
        </row>
        <row r="1678">
          <cell r="A1678">
            <v>38496</v>
          </cell>
          <cell r="C1678">
            <v>4.03</v>
          </cell>
          <cell r="E1678">
            <v>4.45</v>
          </cell>
        </row>
        <row r="1679">
          <cell r="A1679">
            <v>38497</v>
          </cell>
          <cell r="C1679">
            <v>4.0199999999999996</v>
          </cell>
          <cell r="E1679">
            <v>4.46</v>
          </cell>
        </row>
        <row r="1680">
          <cell r="A1680">
            <v>38498</v>
          </cell>
          <cell r="C1680">
            <v>4.01</v>
          </cell>
          <cell r="E1680">
            <v>4.45</v>
          </cell>
        </row>
        <row r="1681">
          <cell r="A1681">
            <v>38499</v>
          </cell>
          <cell r="C1681">
            <v>3.97</v>
          </cell>
          <cell r="E1681">
            <v>4.42</v>
          </cell>
        </row>
        <row r="1682">
          <cell r="A1682">
            <v>38502</v>
          </cell>
          <cell r="C1682">
            <v>3.96</v>
          </cell>
          <cell r="E1682">
            <v>4.41</v>
          </cell>
        </row>
        <row r="1683">
          <cell r="A1683">
            <v>38503</v>
          </cell>
          <cell r="C1683">
            <v>3.92</v>
          </cell>
          <cell r="E1683">
            <v>4.37</v>
          </cell>
        </row>
        <row r="1684">
          <cell r="A1684">
            <v>38504</v>
          </cell>
          <cell r="C1684">
            <v>3.8</v>
          </cell>
          <cell r="E1684">
            <v>4.28</v>
          </cell>
        </row>
        <row r="1685">
          <cell r="A1685">
            <v>38505</v>
          </cell>
          <cell r="C1685">
            <v>3.81</v>
          </cell>
          <cell r="E1685">
            <v>4.29</v>
          </cell>
        </row>
        <row r="1686">
          <cell r="A1686">
            <v>38506</v>
          </cell>
          <cell r="C1686">
            <v>3.88</v>
          </cell>
          <cell r="E1686">
            <v>4.34</v>
          </cell>
        </row>
        <row r="1687">
          <cell r="A1687">
            <v>38509</v>
          </cell>
          <cell r="C1687">
            <v>3.84</v>
          </cell>
          <cell r="E1687">
            <v>4.3099999999999996</v>
          </cell>
        </row>
        <row r="1688">
          <cell r="A1688">
            <v>38510</v>
          </cell>
          <cell r="C1688">
            <v>3.78</v>
          </cell>
          <cell r="E1688">
            <v>4.26</v>
          </cell>
        </row>
        <row r="1689">
          <cell r="A1689">
            <v>38511</v>
          </cell>
          <cell r="C1689">
            <v>3.81</v>
          </cell>
          <cell r="E1689">
            <v>4.29</v>
          </cell>
        </row>
        <row r="1690">
          <cell r="A1690">
            <v>38512</v>
          </cell>
          <cell r="C1690">
            <v>3.81</v>
          </cell>
          <cell r="E1690">
            <v>4.29</v>
          </cell>
        </row>
        <row r="1691">
          <cell r="A1691">
            <v>38513</v>
          </cell>
          <cell r="C1691">
            <v>3.89</v>
          </cell>
          <cell r="E1691">
            <v>4.3499999999999996</v>
          </cell>
        </row>
        <row r="1692">
          <cell r="A1692">
            <v>38516</v>
          </cell>
          <cell r="C1692">
            <v>3.9</v>
          </cell>
          <cell r="E1692">
            <v>4.37</v>
          </cell>
        </row>
        <row r="1693">
          <cell r="A1693">
            <v>38517</v>
          </cell>
          <cell r="C1693">
            <v>3.93</v>
          </cell>
          <cell r="E1693">
            <v>4.4000000000000004</v>
          </cell>
        </row>
        <row r="1694">
          <cell r="A1694">
            <v>38518</v>
          </cell>
          <cell r="C1694">
            <v>3.93</v>
          </cell>
          <cell r="E1694">
            <v>4.3899999999999997</v>
          </cell>
        </row>
        <row r="1695">
          <cell r="A1695">
            <v>38519</v>
          </cell>
          <cell r="C1695">
            <v>3.9</v>
          </cell>
          <cell r="E1695">
            <v>4.3600000000000003</v>
          </cell>
        </row>
        <row r="1696">
          <cell r="A1696">
            <v>38520</v>
          </cell>
          <cell r="C1696">
            <v>3.89</v>
          </cell>
          <cell r="E1696">
            <v>4.3499999999999996</v>
          </cell>
        </row>
        <row r="1697">
          <cell r="A1697">
            <v>38523</v>
          </cell>
          <cell r="C1697">
            <v>3.88</v>
          </cell>
          <cell r="E1697">
            <v>4.3499999999999996</v>
          </cell>
        </row>
        <row r="1698">
          <cell r="A1698">
            <v>38524</v>
          </cell>
          <cell r="C1698">
            <v>3.84</v>
          </cell>
          <cell r="E1698">
            <v>4.3099999999999996</v>
          </cell>
        </row>
        <row r="1699">
          <cell r="A1699">
            <v>38525</v>
          </cell>
          <cell r="C1699">
            <v>3.77</v>
          </cell>
          <cell r="E1699">
            <v>4.25</v>
          </cell>
        </row>
        <row r="1700">
          <cell r="A1700">
            <v>38526</v>
          </cell>
          <cell r="C1700">
            <v>3.76</v>
          </cell>
          <cell r="E1700">
            <v>4.24</v>
          </cell>
        </row>
        <row r="1701">
          <cell r="A1701">
            <v>38527</v>
          </cell>
          <cell r="C1701">
            <v>3.74</v>
          </cell>
          <cell r="E1701">
            <v>4.2300000000000004</v>
          </cell>
        </row>
        <row r="1702">
          <cell r="A1702">
            <v>38530</v>
          </cell>
          <cell r="C1702">
            <v>3.73</v>
          </cell>
          <cell r="E1702">
            <v>4.22</v>
          </cell>
        </row>
        <row r="1703">
          <cell r="A1703">
            <v>38531</v>
          </cell>
          <cell r="C1703">
            <v>3.78</v>
          </cell>
          <cell r="E1703">
            <v>4.25</v>
          </cell>
        </row>
        <row r="1704">
          <cell r="A1704">
            <v>38532</v>
          </cell>
          <cell r="C1704">
            <v>3.81</v>
          </cell>
          <cell r="E1704">
            <v>4.29</v>
          </cell>
        </row>
        <row r="1705">
          <cell r="A1705">
            <v>38533</v>
          </cell>
          <cell r="C1705">
            <v>3.74</v>
          </cell>
          <cell r="E1705">
            <v>4.21</v>
          </cell>
        </row>
        <row r="1706">
          <cell r="A1706">
            <v>38534</v>
          </cell>
          <cell r="C1706" t="str">
            <v>na</v>
          </cell>
          <cell r="E1706" t="str">
            <v>na</v>
          </cell>
        </row>
        <row r="1707">
          <cell r="A1707">
            <v>38537</v>
          </cell>
          <cell r="C1707">
            <v>3.85</v>
          </cell>
          <cell r="E1707">
            <v>4.3099999999999996</v>
          </cell>
        </row>
        <row r="1708">
          <cell r="A1708">
            <v>38538</v>
          </cell>
          <cell r="C1708">
            <v>3.9</v>
          </cell>
          <cell r="E1708">
            <v>4.3499999999999996</v>
          </cell>
        </row>
        <row r="1709">
          <cell r="A1709">
            <v>38539</v>
          </cell>
          <cell r="C1709">
            <v>3.89</v>
          </cell>
          <cell r="E1709">
            <v>4.32</v>
          </cell>
        </row>
        <row r="1710">
          <cell r="A1710">
            <v>38540</v>
          </cell>
          <cell r="C1710">
            <v>3.88</v>
          </cell>
          <cell r="E1710">
            <v>4.32</v>
          </cell>
        </row>
        <row r="1711">
          <cell r="A1711">
            <v>38541</v>
          </cell>
          <cell r="C1711">
            <v>3.89</v>
          </cell>
          <cell r="E1711">
            <v>4.32</v>
          </cell>
        </row>
        <row r="1712">
          <cell r="A1712">
            <v>38544</v>
          </cell>
          <cell r="C1712">
            <v>3.91</v>
          </cell>
          <cell r="E1712">
            <v>4.33</v>
          </cell>
        </row>
        <row r="1713">
          <cell r="A1713">
            <v>38545</v>
          </cell>
          <cell r="C1713">
            <v>3.96</v>
          </cell>
          <cell r="E1713">
            <v>4.3600000000000003</v>
          </cell>
        </row>
        <row r="1714">
          <cell r="A1714">
            <v>38546</v>
          </cell>
          <cell r="C1714">
            <v>3.94</v>
          </cell>
          <cell r="E1714">
            <v>4.3499999999999996</v>
          </cell>
        </row>
        <row r="1715">
          <cell r="A1715">
            <v>38547</v>
          </cell>
          <cell r="C1715">
            <v>3.92</v>
          </cell>
          <cell r="E1715">
            <v>4.33</v>
          </cell>
        </row>
        <row r="1716">
          <cell r="A1716">
            <v>38548</v>
          </cell>
          <cell r="C1716">
            <v>3.91</v>
          </cell>
          <cell r="E1716">
            <v>4.3099999999999996</v>
          </cell>
        </row>
        <row r="1717">
          <cell r="A1717">
            <v>38551</v>
          </cell>
          <cell r="C1717">
            <v>3.95</v>
          </cell>
          <cell r="E1717">
            <v>4.34</v>
          </cell>
        </row>
        <row r="1718">
          <cell r="A1718">
            <v>38552</v>
          </cell>
          <cell r="C1718">
            <v>3.91</v>
          </cell>
          <cell r="E1718">
            <v>4.32</v>
          </cell>
        </row>
        <row r="1719">
          <cell r="A1719">
            <v>38553</v>
          </cell>
          <cell r="C1719">
            <v>3.92</v>
          </cell>
          <cell r="E1719">
            <v>4.32</v>
          </cell>
        </row>
        <row r="1720">
          <cell r="A1720">
            <v>38554</v>
          </cell>
          <cell r="C1720">
            <v>3.96</v>
          </cell>
          <cell r="E1720">
            <v>4.3600000000000003</v>
          </cell>
        </row>
        <row r="1721">
          <cell r="A1721">
            <v>38555</v>
          </cell>
          <cell r="C1721">
            <v>3.86</v>
          </cell>
          <cell r="E1721">
            <v>4.29</v>
          </cell>
        </row>
        <row r="1722">
          <cell r="A1722">
            <v>38558</v>
          </cell>
          <cell r="C1722">
            <v>3.84</v>
          </cell>
          <cell r="E1722">
            <v>4.28</v>
          </cell>
        </row>
        <row r="1723">
          <cell r="A1723">
            <v>38559</v>
          </cell>
          <cell r="C1723">
            <v>3.88</v>
          </cell>
          <cell r="E1723">
            <v>4.3</v>
          </cell>
        </row>
        <row r="1724">
          <cell r="A1724">
            <v>38560</v>
          </cell>
          <cell r="C1724">
            <v>3.91</v>
          </cell>
          <cell r="E1724">
            <v>4.3099999999999996</v>
          </cell>
        </row>
        <row r="1725">
          <cell r="A1725">
            <v>38561</v>
          </cell>
          <cell r="C1725">
            <v>3.85</v>
          </cell>
          <cell r="E1725">
            <v>4.2699999999999996</v>
          </cell>
        </row>
        <row r="1726">
          <cell r="A1726">
            <v>38562</v>
          </cell>
          <cell r="C1726">
            <v>3.86</v>
          </cell>
          <cell r="E1726">
            <v>4.2699999999999996</v>
          </cell>
        </row>
        <row r="1727">
          <cell r="A1727">
            <v>38565</v>
          </cell>
          <cell r="C1727" t="str">
            <v>na</v>
          </cell>
          <cell r="E1727" t="str">
            <v>na</v>
          </cell>
        </row>
        <row r="1728">
          <cell r="A1728">
            <v>38566</v>
          </cell>
          <cell r="C1728">
            <v>3.94</v>
          </cell>
          <cell r="E1728">
            <v>4.34</v>
          </cell>
        </row>
        <row r="1729">
          <cell r="A1729">
            <v>38567</v>
          </cell>
          <cell r="C1729">
            <v>3.93</v>
          </cell>
          <cell r="E1729">
            <v>4.32</v>
          </cell>
        </row>
        <row r="1730">
          <cell r="A1730">
            <v>38568</v>
          </cell>
          <cell r="C1730">
            <v>3.93</v>
          </cell>
          <cell r="E1730">
            <v>4.32</v>
          </cell>
        </row>
        <row r="1731">
          <cell r="A1731">
            <v>38569</v>
          </cell>
          <cell r="C1731">
            <v>4.01</v>
          </cell>
          <cell r="E1731">
            <v>4.37</v>
          </cell>
        </row>
        <row r="1732">
          <cell r="A1732">
            <v>38572</v>
          </cell>
          <cell r="C1732">
            <v>4.0199999999999996</v>
          </cell>
          <cell r="E1732">
            <v>4.38</v>
          </cell>
        </row>
        <row r="1733">
          <cell r="A1733">
            <v>38573</v>
          </cell>
          <cell r="C1733">
            <v>4</v>
          </cell>
          <cell r="E1733">
            <v>4.37</v>
          </cell>
        </row>
        <row r="1734">
          <cell r="A1734">
            <v>38574</v>
          </cell>
          <cell r="C1734">
            <v>4.04</v>
          </cell>
          <cell r="E1734">
            <v>4.4000000000000004</v>
          </cell>
        </row>
        <row r="1735">
          <cell r="A1735">
            <v>38575</v>
          </cell>
          <cell r="C1735">
            <v>3.98</v>
          </cell>
          <cell r="E1735">
            <v>4.3600000000000003</v>
          </cell>
        </row>
        <row r="1736">
          <cell r="A1736">
            <v>38576</v>
          </cell>
          <cell r="C1736">
            <v>3.92</v>
          </cell>
          <cell r="E1736">
            <v>4.3</v>
          </cell>
        </row>
        <row r="1737">
          <cell r="A1737">
            <v>38579</v>
          </cell>
          <cell r="C1737">
            <v>3.95</v>
          </cell>
          <cell r="E1737">
            <v>4.32</v>
          </cell>
        </row>
        <row r="1738">
          <cell r="A1738">
            <v>38580</v>
          </cell>
          <cell r="C1738">
            <v>3.93</v>
          </cell>
          <cell r="E1738">
            <v>4.26</v>
          </cell>
        </row>
        <row r="1739">
          <cell r="A1739">
            <v>38581</v>
          </cell>
          <cell r="C1739">
            <v>3.96</v>
          </cell>
          <cell r="E1739">
            <v>4.29</v>
          </cell>
        </row>
        <row r="1740">
          <cell r="A1740">
            <v>38582</v>
          </cell>
          <cell r="C1740">
            <v>3.92</v>
          </cell>
          <cell r="E1740">
            <v>4.25</v>
          </cell>
        </row>
        <row r="1741">
          <cell r="A1741">
            <v>38583</v>
          </cell>
          <cell r="C1741">
            <v>3.91</v>
          </cell>
          <cell r="E1741">
            <v>4.2300000000000004</v>
          </cell>
        </row>
        <row r="1742">
          <cell r="A1742">
            <v>38586</v>
          </cell>
          <cell r="C1742">
            <v>3.92</v>
          </cell>
          <cell r="E1742">
            <v>4.24</v>
          </cell>
        </row>
        <row r="1743">
          <cell r="A1743">
            <v>38587</v>
          </cell>
          <cell r="C1743">
            <v>3.91</v>
          </cell>
          <cell r="E1743">
            <v>4.2300000000000004</v>
          </cell>
        </row>
        <row r="1744">
          <cell r="A1744">
            <v>38588</v>
          </cell>
          <cell r="C1744">
            <v>3.87</v>
          </cell>
          <cell r="E1744">
            <v>4.2</v>
          </cell>
        </row>
        <row r="1745">
          <cell r="A1745">
            <v>38589</v>
          </cell>
          <cell r="C1745">
            <v>3.84</v>
          </cell>
          <cell r="E1745">
            <v>4.16</v>
          </cell>
        </row>
        <row r="1746">
          <cell r="A1746">
            <v>38590</v>
          </cell>
          <cell r="C1746">
            <v>3.85</v>
          </cell>
          <cell r="E1746">
            <v>4.16</v>
          </cell>
        </row>
        <row r="1747">
          <cell r="A1747">
            <v>38593</v>
          </cell>
          <cell r="C1747">
            <v>3.83</v>
          </cell>
          <cell r="E1747">
            <v>4.1500000000000004</v>
          </cell>
        </row>
        <row r="1748">
          <cell r="A1748">
            <v>38594</v>
          </cell>
          <cell r="C1748">
            <v>3.81</v>
          </cell>
          <cell r="E1748">
            <v>4.13</v>
          </cell>
        </row>
        <row r="1749">
          <cell r="A1749">
            <v>38595</v>
          </cell>
          <cell r="C1749">
            <v>3.78</v>
          </cell>
          <cell r="E1749">
            <v>4.12</v>
          </cell>
        </row>
        <row r="1750">
          <cell r="A1750">
            <v>38596</v>
          </cell>
          <cell r="C1750">
            <v>3.73</v>
          </cell>
          <cell r="E1750">
            <v>4.0999999999999996</v>
          </cell>
        </row>
        <row r="1751">
          <cell r="A1751">
            <v>38597</v>
          </cell>
          <cell r="C1751">
            <v>3.73</v>
          </cell>
          <cell r="E1751">
            <v>4.0999999999999996</v>
          </cell>
        </row>
        <row r="1752">
          <cell r="A1752">
            <v>38600</v>
          </cell>
          <cell r="C1752" t="str">
            <v>na</v>
          </cell>
          <cell r="E1752" t="str">
            <v>na</v>
          </cell>
        </row>
        <row r="1753">
          <cell r="A1753">
            <v>38601</v>
          </cell>
          <cell r="C1753">
            <v>3.79</v>
          </cell>
          <cell r="E1753">
            <v>4.1399999999999997</v>
          </cell>
        </row>
        <row r="1754">
          <cell r="A1754">
            <v>38602</v>
          </cell>
          <cell r="C1754">
            <v>3.85</v>
          </cell>
          <cell r="E1754">
            <v>4.1900000000000004</v>
          </cell>
        </row>
        <row r="1755">
          <cell r="A1755">
            <v>38603</v>
          </cell>
          <cell r="C1755">
            <v>3.85</v>
          </cell>
          <cell r="E1755">
            <v>4.1900000000000004</v>
          </cell>
        </row>
        <row r="1756">
          <cell r="A1756">
            <v>38604</v>
          </cell>
          <cell r="C1756">
            <v>3.82</v>
          </cell>
          <cell r="E1756">
            <v>4.1500000000000004</v>
          </cell>
        </row>
        <row r="1757">
          <cell r="A1757">
            <v>38607</v>
          </cell>
          <cell r="C1757">
            <v>3.85</v>
          </cell>
          <cell r="E1757">
            <v>4.1900000000000004</v>
          </cell>
        </row>
        <row r="1758">
          <cell r="A1758">
            <v>38608</v>
          </cell>
          <cell r="C1758">
            <v>3.82</v>
          </cell>
          <cell r="E1758">
            <v>4.16</v>
          </cell>
        </row>
        <row r="1759">
          <cell r="A1759">
            <v>38609</v>
          </cell>
          <cell r="C1759">
            <v>3.85</v>
          </cell>
          <cell r="E1759">
            <v>4.17</v>
          </cell>
        </row>
        <row r="1760">
          <cell r="A1760">
            <v>38610</v>
          </cell>
          <cell r="C1760">
            <v>3.87</v>
          </cell>
          <cell r="E1760">
            <v>4.1900000000000004</v>
          </cell>
        </row>
        <row r="1761">
          <cell r="A1761">
            <v>38611</v>
          </cell>
          <cell r="C1761">
            <v>3.92</v>
          </cell>
          <cell r="E1761">
            <v>4.2300000000000004</v>
          </cell>
        </row>
        <row r="1762">
          <cell r="A1762">
            <v>38614</v>
          </cell>
          <cell r="C1762">
            <v>3.88</v>
          </cell>
          <cell r="E1762">
            <v>4.21</v>
          </cell>
        </row>
        <row r="1763">
          <cell r="A1763">
            <v>38615</v>
          </cell>
          <cell r="C1763">
            <v>3.9</v>
          </cell>
          <cell r="E1763">
            <v>4.21</v>
          </cell>
        </row>
        <row r="1764">
          <cell r="A1764">
            <v>38616</v>
          </cell>
          <cell r="C1764">
            <v>3.85</v>
          </cell>
          <cell r="E1764">
            <v>4.17</v>
          </cell>
        </row>
        <row r="1765">
          <cell r="A1765">
            <v>38617</v>
          </cell>
          <cell r="C1765">
            <v>3.86</v>
          </cell>
          <cell r="E1765">
            <v>4.18</v>
          </cell>
        </row>
        <row r="1766">
          <cell r="A1766">
            <v>38618</v>
          </cell>
          <cell r="C1766">
            <v>3.91</v>
          </cell>
          <cell r="E1766">
            <v>4.22</v>
          </cell>
        </row>
        <row r="1767">
          <cell r="A1767">
            <v>38621</v>
          </cell>
          <cell r="C1767">
            <v>3.95</v>
          </cell>
          <cell r="E1767">
            <v>4.24</v>
          </cell>
        </row>
        <row r="1768">
          <cell r="A1768">
            <v>38622</v>
          </cell>
          <cell r="C1768">
            <v>3.94</v>
          </cell>
          <cell r="E1768">
            <v>4.2300000000000004</v>
          </cell>
        </row>
        <row r="1769">
          <cell r="A1769">
            <v>38623</v>
          </cell>
          <cell r="C1769">
            <v>3.94</v>
          </cell>
          <cell r="E1769">
            <v>4.21</v>
          </cell>
        </row>
        <row r="1770">
          <cell r="A1770">
            <v>38624</v>
          </cell>
          <cell r="C1770">
            <v>3.97</v>
          </cell>
          <cell r="E1770">
            <v>4.24</v>
          </cell>
        </row>
        <row r="1771">
          <cell r="A1771">
            <v>38625</v>
          </cell>
          <cell r="C1771">
            <v>3.96</v>
          </cell>
          <cell r="E1771">
            <v>4.22</v>
          </cell>
        </row>
        <row r="1772">
          <cell r="A1772">
            <v>38628</v>
          </cell>
          <cell r="C1772">
            <v>3.98</v>
          </cell>
          <cell r="E1772">
            <v>4.24</v>
          </cell>
        </row>
        <row r="1773">
          <cell r="A1773">
            <v>38629</v>
          </cell>
          <cell r="C1773">
            <v>3.94</v>
          </cell>
          <cell r="E1773">
            <v>4.2</v>
          </cell>
        </row>
        <row r="1774">
          <cell r="A1774">
            <v>38630</v>
          </cell>
          <cell r="C1774">
            <v>3.93</v>
          </cell>
          <cell r="E1774">
            <v>4.1900000000000004</v>
          </cell>
        </row>
        <row r="1775">
          <cell r="A1775">
            <v>38631</v>
          </cell>
          <cell r="C1775">
            <v>3.93</v>
          </cell>
          <cell r="E1775">
            <v>4.2</v>
          </cell>
        </row>
        <row r="1776">
          <cell r="A1776">
            <v>38632</v>
          </cell>
          <cell r="C1776">
            <v>3.94</v>
          </cell>
          <cell r="E1776">
            <v>4.1900000000000004</v>
          </cell>
        </row>
        <row r="1777">
          <cell r="A1777">
            <v>38635</v>
          </cell>
          <cell r="C1777" t="str">
            <v>na</v>
          </cell>
          <cell r="E1777" t="str">
            <v>na</v>
          </cell>
        </row>
        <row r="1778">
          <cell r="A1778">
            <v>38636</v>
          </cell>
          <cell r="C1778">
            <v>3.99</v>
          </cell>
          <cell r="E1778">
            <v>4.2300000000000004</v>
          </cell>
        </row>
        <row r="1779">
          <cell r="A1779">
            <v>38637</v>
          </cell>
          <cell r="C1779">
            <v>4.05</v>
          </cell>
          <cell r="E1779">
            <v>4.29</v>
          </cell>
        </row>
        <row r="1780">
          <cell r="A1780">
            <v>38638</v>
          </cell>
          <cell r="C1780">
            <v>4.05</v>
          </cell>
          <cell r="E1780">
            <v>4.3</v>
          </cell>
        </row>
        <row r="1781">
          <cell r="A1781">
            <v>38639</v>
          </cell>
          <cell r="C1781">
            <v>4.04</v>
          </cell>
          <cell r="E1781">
            <v>4.3</v>
          </cell>
        </row>
        <row r="1782">
          <cell r="A1782">
            <v>38642</v>
          </cell>
          <cell r="C1782">
            <v>4.0599999999999996</v>
          </cell>
          <cell r="E1782">
            <v>4.3099999999999996</v>
          </cell>
        </row>
        <row r="1783">
          <cell r="A1783">
            <v>38643</v>
          </cell>
          <cell r="C1783">
            <v>4.0599999999999996</v>
          </cell>
          <cell r="E1783">
            <v>4.3</v>
          </cell>
        </row>
        <row r="1784">
          <cell r="A1784">
            <v>38644</v>
          </cell>
          <cell r="C1784">
            <v>4.0999999999999996</v>
          </cell>
          <cell r="E1784">
            <v>4.33</v>
          </cell>
        </row>
        <row r="1785">
          <cell r="A1785">
            <v>38645</v>
          </cell>
          <cell r="C1785">
            <v>4.0599999999999996</v>
          </cell>
          <cell r="E1785">
            <v>4.3</v>
          </cell>
        </row>
        <row r="1786">
          <cell r="A1786">
            <v>38646</v>
          </cell>
          <cell r="C1786">
            <v>4.0199999999999996</v>
          </cell>
          <cell r="E1786">
            <v>4.26</v>
          </cell>
        </row>
        <row r="1787">
          <cell r="A1787">
            <v>38649</v>
          </cell>
          <cell r="C1787">
            <v>4.05</v>
          </cell>
          <cell r="E1787">
            <v>4.2699999999999996</v>
          </cell>
        </row>
        <row r="1788">
          <cell r="A1788">
            <v>38650</v>
          </cell>
          <cell r="C1788">
            <v>4.1100000000000003</v>
          </cell>
          <cell r="E1788">
            <v>4.32</v>
          </cell>
        </row>
        <row r="1789">
          <cell r="A1789">
            <v>38651</v>
          </cell>
          <cell r="C1789">
            <v>4.16</v>
          </cell>
          <cell r="E1789">
            <v>4.37</v>
          </cell>
        </row>
        <row r="1790">
          <cell r="A1790">
            <v>38652</v>
          </cell>
          <cell r="C1790">
            <v>4.1399999999999997</v>
          </cell>
          <cell r="E1790">
            <v>4.3499999999999996</v>
          </cell>
        </row>
        <row r="1791">
          <cell r="A1791">
            <v>38653</v>
          </cell>
          <cell r="C1791">
            <v>4.16</v>
          </cell>
          <cell r="E1791">
            <v>4.3499999999999996</v>
          </cell>
        </row>
        <row r="1792">
          <cell r="A1792">
            <v>38656</v>
          </cell>
          <cell r="C1792">
            <v>4.17</v>
          </cell>
          <cell r="E1792">
            <v>4.3499999999999996</v>
          </cell>
        </row>
        <row r="1793">
          <cell r="A1793">
            <v>38657</v>
          </cell>
          <cell r="C1793">
            <v>4.17</v>
          </cell>
          <cell r="E1793">
            <v>4.3499999999999996</v>
          </cell>
        </row>
        <row r="1794">
          <cell r="A1794">
            <v>38658</v>
          </cell>
          <cell r="C1794">
            <v>4.18</v>
          </cell>
          <cell r="E1794">
            <v>4.3600000000000003</v>
          </cell>
        </row>
        <row r="1795">
          <cell r="A1795">
            <v>38659</v>
          </cell>
          <cell r="C1795">
            <v>4.18</v>
          </cell>
          <cell r="E1795">
            <v>4.3600000000000003</v>
          </cell>
        </row>
        <row r="1796">
          <cell r="A1796">
            <v>38660</v>
          </cell>
          <cell r="C1796">
            <v>4.2</v>
          </cell>
          <cell r="E1796">
            <v>4.37</v>
          </cell>
        </row>
        <row r="1797">
          <cell r="A1797">
            <v>38663</v>
          </cell>
          <cell r="C1797">
            <v>4.18</v>
          </cell>
          <cell r="E1797">
            <v>4.34</v>
          </cell>
        </row>
        <row r="1798">
          <cell r="A1798">
            <v>38664</v>
          </cell>
          <cell r="C1798">
            <v>4.1399999999999997</v>
          </cell>
          <cell r="E1798">
            <v>4.3</v>
          </cell>
        </row>
        <row r="1799">
          <cell r="A1799">
            <v>38665</v>
          </cell>
          <cell r="C1799">
            <v>4.18</v>
          </cell>
          <cell r="E1799">
            <v>4.34</v>
          </cell>
        </row>
        <row r="1800">
          <cell r="A1800">
            <v>38666</v>
          </cell>
          <cell r="C1800">
            <v>4.16</v>
          </cell>
          <cell r="E1800">
            <v>4.3099999999999996</v>
          </cell>
        </row>
        <row r="1801">
          <cell r="A1801">
            <v>38667</v>
          </cell>
          <cell r="C1801" t="str">
            <v>na</v>
          </cell>
          <cell r="E1801" t="str">
            <v>na</v>
          </cell>
        </row>
        <row r="1802">
          <cell r="A1802">
            <v>38670</v>
          </cell>
          <cell r="C1802">
            <v>4.1900000000000004</v>
          </cell>
          <cell r="E1802">
            <v>4.33</v>
          </cell>
        </row>
        <row r="1803">
          <cell r="A1803">
            <v>38671</v>
          </cell>
          <cell r="C1803">
            <v>4.1500000000000004</v>
          </cell>
          <cell r="E1803">
            <v>4.29</v>
          </cell>
        </row>
        <row r="1804">
          <cell r="A1804">
            <v>38672</v>
          </cell>
          <cell r="C1804">
            <v>4.09</v>
          </cell>
          <cell r="E1804">
            <v>4.24</v>
          </cell>
        </row>
        <row r="1805">
          <cell r="A1805">
            <v>38673</v>
          </cell>
          <cell r="C1805">
            <v>4.08</v>
          </cell>
          <cell r="E1805">
            <v>4.2300000000000004</v>
          </cell>
        </row>
        <row r="1806">
          <cell r="A1806">
            <v>38674</v>
          </cell>
          <cell r="C1806">
            <v>4.1100000000000003</v>
          </cell>
          <cell r="E1806">
            <v>4.25</v>
          </cell>
        </row>
        <row r="1807">
          <cell r="A1807">
            <v>38677</v>
          </cell>
          <cell r="C1807">
            <v>4.09</v>
          </cell>
          <cell r="E1807">
            <v>4.2300000000000004</v>
          </cell>
        </row>
        <row r="1808">
          <cell r="A1808">
            <v>38678</v>
          </cell>
          <cell r="C1808">
            <v>4.03</v>
          </cell>
          <cell r="E1808">
            <v>4.2</v>
          </cell>
        </row>
        <row r="1809">
          <cell r="A1809">
            <v>38679</v>
          </cell>
          <cell r="C1809">
            <v>4.01</v>
          </cell>
          <cell r="E1809">
            <v>4.18</v>
          </cell>
        </row>
        <row r="1810">
          <cell r="A1810">
            <v>38680</v>
          </cell>
          <cell r="C1810">
            <v>4.01</v>
          </cell>
          <cell r="E1810">
            <v>4.18</v>
          </cell>
        </row>
        <row r="1811">
          <cell r="A1811">
            <v>38681</v>
          </cell>
          <cell r="C1811">
            <v>4.01</v>
          </cell>
          <cell r="E1811">
            <v>4.17</v>
          </cell>
        </row>
        <row r="1812">
          <cell r="A1812">
            <v>38684</v>
          </cell>
          <cell r="C1812">
            <v>3.99</v>
          </cell>
          <cell r="E1812">
            <v>4.1500000000000004</v>
          </cell>
        </row>
        <row r="1813">
          <cell r="A1813">
            <v>38685</v>
          </cell>
          <cell r="C1813">
            <v>4.04</v>
          </cell>
          <cell r="E1813">
            <v>4.18</v>
          </cell>
        </row>
        <row r="1814">
          <cell r="A1814">
            <v>38686</v>
          </cell>
          <cell r="C1814">
            <v>4.0599999999999996</v>
          </cell>
          <cell r="E1814">
            <v>4.18</v>
          </cell>
        </row>
        <row r="1815">
          <cell r="A1815">
            <v>38687</v>
          </cell>
          <cell r="C1815">
            <v>4.05</v>
          </cell>
          <cell r="E1815">
            <v>4.18</v>
          </cell>
        </row>
        <row r="1816">
          <cell r="A1816">
            <v>38688</v>
          </cell>
          <cell r="C1816">
            <v>4.08</v>
          </cell>
          <cell r="E1816">
            <v>4.21</v>
          </cell>
        </row>
        <row r="1817">
          <cell r="A1817">
            <v>38691</v>
          </cell>
          <cell r="C1817">
            <v>4.1100000000000003</v>
          </cell>
          <cell r="E1817">
            <v>4.24</v>
          </cell>
        </row>
        <row r="1818">
          <cell r="A1818">
            <v>38692</v>
          </cell>
          <cell r="C1818">
            <v>4.05</v>
          </cell>
          <cell r="E1818">
            <v>4.18</v>
          </cell>
        </row>
        <row r="1819">
          <cell r="A1819">
            <v>38693</v>
          </cell>
          <cell r="C1819">
            <v>4.07</v>
          </cell>
          <cell r="E1819">
            <v>4.2</v>
          </cell>
        </row>
        <row r="1820">
          <cell r="A1820">
            <v>38694</v>
          </cell>
          <cell r="C1820">
            <v>4.04</v>
          </cell>
          <cell r="E1820">
            <v>4.17</v>
          </cell>
        </row>
        <row r="1821">
          <cell r="A1821">
            <v>38695</v>
          </cell>
          <cell r="C1821">
            <v>4.1100000000000003</v>
          </cell>
          <cell r="E1821">
            <v>4.22</v>
          </cell>
        </row>
        <row r="1822">
          <cell r="A1822">
            <v>38698</v>
          </cell>
          <cell r="C1822">
            <v>4.13</v>
          </cell>
          <cell r="E1822">
            <v>4.24</v>
          </cell>
        </row>
        <row r="1823">
          <cell r="A1823">
            <v>38699</v>
          </cell>
          <cell r="C1823">
            <v>4.12</v>
          </cell>
          <cell r="E1823">
            <v>4.2300000000000004</v>
          </cell>
        </row>
        <row r="1824">
          <cell r="A1824">
            <v>38700</v>
          </cell>
          <cell r="C1824">
            <v>4.08</v>
          </cell>
          <cell r="E1824">
            <v>4.1900000000000004</v>
          </cell>
        </row>
        <row r="1825">
          <cell r="A1825">
            <v>38701</v>
          </cell>
          <cell r="C1825">
            <v>4.0599999999999996</v>
          </cell>
          <cell r="E1825">
            <v>4.17</v>
          </cell>
        </row>
        <row r="1826">
          <cell r="A1826">
            <v>38702</v>
          </cell>
          <cell r="C1826">
            <v>4.01</v>
          </cell>
          <cell r="E1826">
            <v>4.12</v>
          </cell>
        </row>
        <row r="1827">
          <cell r="A1827">
            <v>38705</v>
          </cell>
          <cell r="C1827">
            <v>4</v>
          </cell>
          <cell r="E1827">
            <v>4.1100000000000003</v>
          </cell>
        </row>
        <row r="1828">
          <cell r="A1828">
            <v>38706</v>
          </cell>
          <cell r="C1828">
            <v>4.0199999999999996</v>
          </cell>
          <cell r="E1828">
            <v>4.12</v>
          </cell>
        </row>
        <row r="1829">
          <cell r="A1829">
            <v>38707</v>
          </cell>
          <cell r="C1829">
            <v>4.03</v>
          </cell>
          <cell r="E1829">
            <v>4.12</v>
          </cell>
        </row>
        <row r="1830">
          <cell r="A1830">
            <v>38708</v>
          </cell>
          <cell r="C1830">
            <v>4</v>
          </cell>
          <cell r="E1830">
            <v>4.09</v>
          </cell>
        </row>
        <row r="1831">
          <cell r="A1831">
            <v>38709</v>
          </cell>
          <cell r="C1831">
            <v>3.99</v>
          </cell>
          <cell r="E1831">
            <v>4.07</v>
          </cell>
        </row>
        <row r="1832">
          <cell r="A1832">
            <v>38712</v>
          </cell>
          <cell r="C1832" t="str">
            <v>na</v>
          </cell>
          <cell r="E1832" t="str">
            <v>na</v>
          </cell>
        </row>
        <row r="1833">
          <cell r="A1833">
            <v>38713</v>
          </cell>
          <cell r="C1833" t="str">
            <v>na</v>
          </cell>
          <cell r="E1833" t="str">
            <v>na</v>
          </cell>
        </row>
        <row r="1834">
          <cell r="A1834">
            <v>38714</v>
          </cell>
          <cell r="C1834">
            <v>3.93</v>
          </cell>
          <cell r="E1834">
            <v>4.0199999999999996</v>
          </cell>
        </row>
        <row r="1835">
          <cell r="A1835">
            <v>38715</v>
          </cell>
          <cell r="C1835">
            <v>3.96</v>
          </cell>
          <cell r="E1835">
            <v>4.04</v>
          </cell>
        </row>
        <row r="1836">
          <cell r="A1836">
            <v>38716</v>
          </cell>
          <cell r="C1836">
            <v>3.98</v>
          </cell>
          <cell r="E1836">
            <v>4.05</v>
          </cell>
        </row>
        <row r="1837">
          <cell r="A1837">
            <v>38719</v>
          </cell>
          <cell r="C1837" t="str">
            <v>na</v>
          </cell>
          <cell r="E1837" t="str">
            <v>na</v>
          </cell>
        </row>
        <row r="1838">
          <cell r="A1838">
            <v>38720</v>
          </cell>
          <cell r="C1838">
            <v>3.97</v>
          </cell>
          <cell r="E1838">
            <v>4.0599999999999996</v>
          </cell>
        </row>
        <row r="1839">
          <cell r="A1839">
            <v>38721</v>
          </cell>
          <cell r="C1839">
            <v>3.93</v>
          </cell>
          <cell r="E1839">
            <v>4.0599999999999996</v>
          </cell>
        </row>
        <row r="1840">
          <cell r="A1840">
            <v>38722</v>
          </cell>
          <cell r="C1840">
            <v>3.95</v>
          </cell>
          <cell r="E1840">
            <v>4.08</v>
          </cell>
        </row>
        <row r="1841">
          <cell r="A1841">
            <v>38723</v>
          </cell>
          <cell r="C1841">
            <v>3.97</v>
          </cell>
          <cell r="E1841">
            <v>4.0999999999999996</v>
          </cell>
        </row>
        <row r="1842">
          <cell r="A1842">
            <v>38726</v>
          </cell>
          <cell r="C1842">
            <v>3.99</v>
          </cell>
          <cell r="E1842">
            <v>4.1100000000000003</v>
          </cell>
        </row>
        <row r="1843">
          <cell r="A1843">
            <v>38727</v>
          </cell>
          <cell r="C1843">
            <v>4.03</v>
          </cell>
          <cell r="E1843">
            <v>4.1500000000000004</v>
          </cell>
        </row>
        <row r="1844">
          <cell r="A1844">
            <v>38728</v>
          </cell>
          <cell r="C1844">
            <v>4.05</v>
          </cell>
          <cell r="E1844">
            <v>4.1500000000000004</v>
          </cell>
        </row>
        <row r="1845">
          <cell r="A1845">
            <v>38729</v>
          </cell>
          <cell r="C1845">
            <v>4.03</v>
          </cell>
          <cell r="E1845">
            <v>4.1399999999999997</v>
          </cell>
        </row>
        <row r="1846">
          <cell r="A1846">
            <v>38730</v>
          </cell>
          <cell r="C1846">
            <v>3.99</v>
          </cell>
          <cell r="E1846">
            <v>4.0999999999999996</v>
          </cell>
        </row>
        <row r="1847">
          <cell r="A1847">
            <v>38733</v>
          </cell>
          <cell r="C1847">
            <v>3.98</v>
          </cell>
          <cell r="E1847">
            <v>4.09</v>
          </cell>
        </row>
        <row r="1848">
          <cell r="A1848">
            <v>38734</v>
          </cell>
          <cell r="C1848">
            <v>3.94</v>
          </cell>
          <cell r="E1848">
            <v>4.0599999999999996</v>
          </cell>
        </row>
        <row r="1849">
          <cell r="A1849">
            <v>38735</v>
          </cell>
          <cell r="C1849">
            <v>3.94</v>
          </cell>
          <cell r="E1849">
            <v>4.0599999999999996</v>
          </cell>
        </row>
        <row r="1850">
          <cell r="A1850">
            <v>38736</v>
          </cell>
          <cell r="C1850">
            <v>4</v>
          </cell>
          <cell r="E1850">
            <v>4.0999999999999996</v>
          </cell>
        </row>
        <row r="1851">
          <cell r="A1851">
            <v>38737</v>
          </cell>
          <cell r="C1851">
            <v>4.01</v>
          </cell>
          <cell r="E1851">
            <v>4.1100000000000003</v>
          </cell>
        </row>
        <row r="1852">
          <cell r="A1852">
            <v>38740</v>
          </cell>
          <cell r="C1852">
            <v>4.04</v>
          </cell>
          <cell r="E1852">
            <v>4.13</v>
          </cell>
        </row>
        <row r="1853">
          <cell r="A1853">
            <v>38741</v>
          </cell>
          <cell r="C1853">
            <v>4.05</v>
          </cell>
          <cell r="E1853">
            <v>4.16</v>
          </cell>
        </row>
        <row r="1854">
          <cell r="A1854">
            <v>38742</v>
          </cell>
          <cell r="C1854">
            <v>4.1100000000000003</v>
          </cell>
          <cell r="E1854">
            <v>4.2</v>
          </cell>
        </row>
        <row r="1855">
          <cell r="A1855">
            <v>38743</v>
          </cell>
          <cell r="C1855">
            <v>4.1399999999999997</v>
          </cell>
          <cell r="E1855">
            <v>4.2300000000000004</v>
          </cell>
        </row>
        <row r="1856">
          <cell r="A1856">
            <v>38744</v>
          </cell>
          <cell r="C1856">
            <v>4.1500000000000004</v>
          </cell>
          <cell r="E1856">
            <v>4.2300000000000004</v>
          </cell>
        </row>
        <row r="1857">
          <cell r="A1857">
            <v>38747</v>
          </cell>
          <cell r="C1857">
            <v>4.17</v>
          </cell>
          <cell r="E1857">
            <v>4.25</v>
          </cell>
        </row>
        <row r="1858">
          <cell r="A1858">
            <v>38748</v>
          </cell>
          <cell r="C1858">
            <v>4.17</v>
          </cell>
          <cell r="E1858">
            <v>4.24</v>
          </cell>
        </row>
        <row r="1859">
          <cell r="A1859">
            <v>38749</v>
          </cell>
          <cell r="C1859">
            <v>4.18</v>
          </cell>
          <cell r="E1859">
            <v>4.26</v>
          </cell>
        </row>
        <row r="1860">
          <cell r="A1860">
            <v>38750</v>
          </cell>
          <cell r="C1860">
            <v>4.18</v>
          </cell>
          <cell r="E1860">
            <v>4.25</v>
          </cell>
        </row>
        <row r="1861">
          <cell r="A1861">
            <v>38751</v>
          </cell>
          <cell r="C1861">
            <v>4.16</v>
          </cell>
          <cell r="E1861">
            <v>4.21</v>
          </cell>
        </row>
        <row r="1862">
          <cell r="A1862">
            <v>38754</v>
          </cell>
          <cell r="C1862">
            <v>4.21</v>
          </cell>
          <cell r="E1862">
            <v>4.2300000000000004</v>
          </cell>
        </row>
        <row r="1863">
          <cell r="A1863">
            <v>38755</v>
          </cell>
          <cell r="C1863">
            <v>4.2</v>
          </cell>
          <cell r="E1863">
            <v>4.24</v>
          </cell>
        </row>
        <row r="1864">
          <cell r="A1864">
            <v>38756</v>
          </cell>
          <cell r="C1864">
            <v>4.21</v>
          </cell>
          <cell r="E1864">
            <v>4.25</v>
          </cell>
        </row>
        <row r="1865">
          <cell r="A1865">
            <v>38757</v>
          </cell>
          <cell r="C1865">
            <v>4.21</v>
          </cell>
          <cell r="E1865">
            <v>4.24</v>
          </cell>
        </row>
        <row r="1866">
          <cell r="A1866">
            <v>38758</v>
          </cell>
          <cell r="C1866">
            <v>4.22</v>
          </cell>
          <cell r="E1866">
            <v>4.2699999999999996</v>
          </cell>
        </row>
        <row r="1867">
          <cell r="A1867">
            <v>38761</v>
          </cell>
          <cell r="C1867">
            <v>4.2</v>
          </cell>
          <cell r="E1867">
            <v>4.26</v>
          </cell>
        </row>
        <row r="1868">
          <cell r="A1868">
            <v>38762</v>
          </cell>
          <cell r="C1868">
            <v>4.22</v>
          </cell>
          <cell r="E1868">
            <v>4.2699999999999996</v>
          </cell>
        </row>
        <row r="1869">
          <cell r="A1869">
            <v>38763</v>
          </cell>
          <cell r="C1869">
            <v>4.21</v>
          </cell>
          <cell r="E1869">
            <v>4.2699999999999996</v>
          </cell>
        </row>
        <row r="1870">
          <cell r="A1870">
            <v>38764</v>
          </cell>
          <cell r="C1870">
            <v>4.1900000000000004</v>
          </cell>
          <cell r="E1870">
            <v>4.25</v>
          </cell>
        </row>
        <row r="1871">
          <cell r="A1871">
            <v>38765</v>
          </cell>
          <cell r="C1871">
            <v>4.12</v>
          </cell>
          <cell r="E1871">
            <v>4.18</v>
          </cell>
        </row>
        <row r="1872">
          <cell r="A1872">
            <v>38768</v>
          </cell>
          <cell r="C1872">
            <v>4.1100000000000003</v>
          </cell>
          <cell r="E1872">
            <v>4.17</v>
          </cell>
        </row>
        <row r="1873">
          <cell r="A1873">
            <v>38769</v>
          </cell>
          <cell r="C1873">
            <v>4.13</v>
          </cell>
          <cell r="E1873">
            <v>4.1900000000000004</v>
          </cell>
        </row>
        <row r="1874">
          <cell r="A1874">
            <v>38770</v>
          </cell>
          <cell r="C1874">
            <v>4.0999999999999996</v>
          </cell>
          <cell r="E1874">
            <v>4.1500000000000004</v>
          </cell>
        </row>
        <row r="1875">
          <cell r="A1875">
            <v>38771</v>
          </cell>
          <cell r="C1875">
            <v>4.13</v>
          </cell>
          <cell r="E1875">
            <v>4.17</v>
          </cell>
        </row>
        <row r="1876">
          <cell r="A1876">
            <v>38772</v>
          </cell>
          <cell r="C1876">
            <v>4.1500000000000004</v>
          </cell>
          <cell r="E1876">
            <v>4.17</v>
          </cell>
        </row>
        <row r="1877">
          <cell r="A1877">
            <v>38775</v>
          </cell>
          <cell r="C1877">
            <v>4.1500000000000004</v>
          </cell>
          <cell r="E1877">
            <v>4.17</v>
          </cell>
        </row>
        <row r="1878">
          <cell r="A1878">
            <v>38776</v>
          </cell>
          <cell r="C1878">
            <v>4.12</v>
          </cell>
          <cell r="E1878">
            <v>4.1500000000000004</v>
          </cell>
        </row>
        <row r="1879">
          <cell r="A1879">
            <v>38777</v>
          </cell>
          <cell r="C1879">
            <v>4.1500000000000004</v>
          </cell>
          <cell r="E1879">
            <v>4.17</v>
          </cell>
        </row>
        <row r="1880">
          <cell r="A1880">
            <v>38778</v>
          </cell>
          <cell r="C1880">
            <v>4.18</v>
          </cell>
          <cell r="E1880">
            <v>4.2</v>
          </cell>
        </row>
        <row r="1881">
          <cell r="A1881">
            <v>38779</v>
          </cell>
          <cell r="C1881">
            <v>4.22</v>
          </cell>
          <cell r="E1881">
            <v>4.24</v>
          </cell>
        </row>
        <row r="1882">
          <cell r="A1882">
            <v>38782</v>
          </cell>
          <cell r="C1882">
            <v>4.2699999999999996</v>
          </cell>
          <cell r="E1882">
            <v>4.29</v>
          </cell>
        </row>
        <row r="1883">
          <cell r="A1883">
            <v>38783</v>
          </cell>
          <cell r="C1883">
            <v>4.22</v>
          </cell>
          <cell r="E1883">
            <v>4.25</v>
          </cell>
        </row>
        <row r="1884">
          <cell r="A1884">
            <v>38784</v>
          </cell>
          <cell r="C1884">
            <v>4.2</v>
          </cell>
          <cell r="E1884">
            <v>4.24</v>
          </cell>
        </row>
        <row r="1885">
          <cell r="A1885">
            <v>38785</v>
          </cell>
          <cell r="C1885">
            <v>4.21</v>
          </cell>
          <cell r="E1885">
            <v>4.24</v>
          </cell>
        </row>
        <row r="1886">
          <cell r="A1886">
            <v>38786</v>
          </cell>
          <cell r="C1886">
            <v>4.24</v>
          </cell>
          <cell r="E1886">
            <v>4.26</v>
          </cell>
        </row>
        <row r="1887">
          <cell r="A1887">
            <v>38789</v>
          </cell>
          <cell r="C1887">
            <v>4.25</v>
          </cell>
          <cell r="E1887">
            <v>4.26</v>
          </cell>
        </row>
        <row r="1888">
          <cell r="A1888">
            <v>38790</v>
          </cell>
          <cell r="C1888">
            <v>4.18</v>
          </cell>
          <cell r="E1888">
            <v>4.2</v>
          </cell>
        </row>
        <row r="1889">
          <cell r="A1889">
            <v>38791</v>
          </cell>
          <cell r="C1889">
            <v>4.1900000000000004</v>
          </cell>
          <cell r="E1889">
            <v>4.22</v>
          </cell>
        </row>
        <row r="1890">
          <cell r="A1890">
            <v>38792</v>
          </cell>
          <cell r="C1890">
            <v>4.12</v>
          </cell>
          <cell r="E1890">
            <v>4.16</v>
          </cell>
        </row>
        <row r="1891">
          <cell r="A1891">
            <v>38793</v>
          </cell>
          <cell r="C1891">
            <v>4.1399999999999997</v>
          </cell>
          <cell r="E1891">
            <v>4.18</v>
          </cell>
        </row>
        <row r="1892">
          <cell r="A1892">
            <v>38796</v>
          </cell>
          <cell r="C1892">
            <v>4.16</v>
          </cell>
          <cell r="E1892">
            <v>4.18</v>
          </cell>
        </row>
        <row r="1893">
          <cell r="A1893">
            <v>38797</v>
          </cell>
          <cell r="C1893">
            <v>4.2</v>
          </cell>
          <cell r="E1893">
            <v>4.2</v>
          </cell>
        </row>
        <row r="1894">
          <cell r="A1894">
            <v>38798</v>
          </cell>
          <cell r="C1894">
            <v>4.1900000000000004</v>
          </cell>
          <cell r="E1894">
            <v>4.1900000000000004</v>
          </cell>
        </row>
        <row r="1895">
          <cell r="A1895">
            <v>38799</v>
          </cell>
          <cell r="C1895">
            <v>4.21</v>
          </cell>
          <cell r="E1895">
            <v>4.2</v>
          </cell>
        </row>
        <row r="1896">
          <cell r="A1896">
            <v>38800</v>
          </cell>
          <cell r="C1896">
            <v>4.13</v>
          </cell>
          <cell r="E1896">
            <v>4.16</v>
          </cell>
        </row>
        <row r="1897">
          <cell r="A1897">
            <v>38803</v>
          </cell>
          <cell r="C1897">
            <v>4.16</v>
          </cell>
          <cell r="E1897">
            <v>4.18</v>
          </cell>
        </row>
        <row r="1898">
          <cell r="A1898">
            <v>38804</v>
          </cell>
          <cell r="C1898">
            <v>4.21</v>
          </cell>
          <cell r="E1898">
            <v>4.21</v>
          </cell>
        </row>
        <row r="1899">
          <cell r="A1899">
            <v>38805</v>
          </cell>
          <cell r="C1899">
            <v>4.2300000000000004</v>
          </cell>
          <cell r="E1899">
            <v>4.2300000000000004</v>
          </cell>
        </row>
        <row r="1900">
          <cell r="A1900">
            <v>38806</v>
          </cell>
          <cell r="C1900">
            <v>4.2699999999999996</v>
          </cell>
          <cell r="E1900">
            <v>4.28</v>
          </cell>
        </row>
        <row r="1901">
          <cell r="A1901">
            <v>38807</v>
          </cell>
          <cell r="C1901">
            <v>4.26</v>
          </cell>
          <cell r="E1901">
            <v>4.26</v>
          </cell>
        </row>
        <row r="1902">
          <cell r="A1902">
            <v>38810</v>
          </cell>
          <cell r="C1902">
            <v>4.29</v>
          </cell>
          <cell r="E1902">
            <v>4.29</v>
          </cell>
        </row>
        <row r="1903">
          <cell r="A1903">
            <v>38811</v>
          </cell>
          <cell r="C1903">
            <v>4.32</v>
          </cell>
          <cell r="E1903">
            <v>4.3099999999999996</v>
          </cell>
        </row>
        <row r="1904">
          <cell r="A1904">
            <v>38812</v>
          </cell>
          <cell r="C1904">
            <v>4.32</v>
          </cell>
          <cell r="E1904">
            <v>4.32</v>
          </cell>
        </row>
        <row r="1905">
          <cell r="A1905">
            <v>38813</v>
          </cell>
          <cell r="C1905">
            <v>4.3499999999999996</v>
          </cell>
          <cell r="E1905">
            <v>4.37</v>
          </cell>
        </row>
        <row r="1906">
          <cell r="A1906">
            <v>38814</v>
          </cell>
          <cell r="C1906">
            <v>4.41</v>
          </cell>
          <cell r="E1906">
            <v>4.4400000000000004</v>
          </cell>
        </row>
        <row r="1907">
          <cell r="A1907">
            <v>38817</v>
          </cell>
          <cell r="C1907">
            <v>4.4000000000000004</v>
          </cell>
          <cell r="E1907">
            <v>4.43</v>
          </cell>
        </row>
        <row r="1908">
          <cell r="A1908">
            <v>38818</v>
          </cell>
          <cell r="C1908">
            <v>4.38</v>
          </cell>
          <cell r="E1908">
            <v>4.41</v>
          </cell>
        </row>
        <row r="1909">
          <cell r="A1909">
            <v>38819</v>
          </cell>
          <cell r="C1909">
            <v>4.4000000000000004</v>
          </cell>
          <cell r="E1909">
            <v>4.4400000000000004</v>
          </cell>
        </row>
        <row r="1910">
          <cell r="A1910">
            <v>38820</v>
          </cell>
          <cell r="C1910">
            <v>4.4400000000000004</v>
          </cell>
          <cell r="E1910">
            <v>4.49</v>
          </cell>
        </row>
        <row r="1911">
          <cell r="A1911">
            <v>38821</v>
          </cell>
          <cell r="C1911" t="str">
            <v>na</v>
          </cell>
          <cell r="E1911" t="str">
            <v>na</v>
          </cell>
        </row>
        <row r="1912">
          <cell r="A1912">
            <v>38824</v>
          </cell>
          <cell r="C1912">
            <v>4.42</v>
          </cell>
          <cell r="E1912">
            <v>4.47</v>
          </cell>
        </row>
        <row r="1913">
          <cell r="A1913">
            <v>38825</v>
          </cell>
          <cell r="C1913">
            <v>4.4000000000000004</v>
          </cell>
          <cell r="E1913">
            <v>4.47</v>
          </cell>
        </row>
        <row r="1914">
          <cell r="A1914">
            <v>38826</v>
          </cell>
          <cell r="C1914">
            <v>4.4400000000000004</v>
          </cell>
          <cell r="E1914">
            <v>4.5199999999999996</v>
          </cell>
        </row>
        <row r="1915">
          <cell r="A1915">
            <v>38827</v>
          </cell>
          <cell r="C1915">
            <v>4.4800000000000004</v>
          </cell>
          <cell r="E1915">
            <v>4.55</v>
          </cell>
        </row>
        <row r="1916">
          <cell r="A1916">
            <v>38828</v>
          </cell>
          <cell r="C1916">
            <v>4.45</v>
          </cell>
          <cell r="E1916">
            <v>4.5199999999999996</v>
          </cell>
        </row>
        <row r="1917">
          <cell r="A1917">
            <v>38831</v>
          </cell>
          <cell r="C1917">
            <v>4.42</v>
          </cell>
          <cell r="E1917">
            <v>4.49</v>
          </cell>
        </row>
        <row r="1918">
          <cell r="A1918">
            <v>38832</v>
          </cell>
          <cell r="C1918">
            <v>4.5</v>
          </cell>
          <cell r="E1918">
            <v>4.55</v>
          </cell>
        </row>
        <row r="1919">
          <cell r="A1919">
            <v>38833</v>
          </cell>
          <cell r="C1919">
            <v>4.5199999999999996</v>
          </cell>
          <cell r="E1919">
            <v>4.57</v>
          </cell>
        </row>
        <row r="1920">
          <cell r="A1920">
            <v>38834</v>
          </cell>
          <cell r="C1920">
            <v>4.5</v>
          </cell>
          <cell r="E1920">
            <v>4.55</v>
          </cell>
        </row>
        <row r="1921">
          <cell r="A1921">
            <v>38835</v>
          </cell>
          <cell r="C1921">
            <v>4.46</v>
          </cell>
          <cell r="E1921">
            <v>4.5199999999999996</v>
          </cell>
        </row>
        <row r="1922">
          <cell r="A1922">
            <v>38838</v>
          </cell>
          <cell r="C1922">
            <v>4.51</v>
          </cell>
          <cell r="E1922">
            <v>4.55</v>
          </cell>
        </row>
        <row r="1923">
          <cell r="A1923">
            <v>38839</v>
          </cell>
          <cell r="C1923">
            <v>4.4800000000000004</v>
          </cell>
          <cell r="E1923">
            <v>4.5199999999999996</v>
          </cell>
        </row>
        <row r="1924">
          <cell r="A1924">
            <v>38840</v>
          </cell>
          <cell r="C1924">
            <v>4.4800000000000004</v>
          </cell>
          <cell r="E1924">
            <v>4.51</v>
          </cell>
        </row>
        <row r="1925">
          <cell r="A1925">
            <v>38841</v>
          </cell>
          <cell r="C1925">
            <v>4.47</v>
          </cell>
          <cell r="E1925">
            <v>4.5</v>
          </cell>
        </row>
        <row r="1926">
          <cell r="A1926">
            <v>38842</v>
          </cell>
          <cell r="C1926">
            <v>4.45</v>
          </cell>
          <cell r="E1926">
            <v>4.49</v>
          </cell>
        </row>
        <row r="1927">
          <cell r="A1927">
            <v>38845</v>
          </cell>
          <cell r="C1927">
            <v>4.45</v>
          </cell>
          <cell r="E1927">
            <v>4.49</v>
          </cell>
        </row>
        <row r="1928">
          <cell r="A1928">
            <v>38846</v>
          </cell>
          <cell r="C1928">
            <v>4.46</v>
          </cell>
          <cell r="E1928">
            <v>4.51</v>
          </cell>
        </row>
        <row r="1929">
          <cell r="A1929">
            <v>38847</v>
          </cell>
          <cell r="C1929">
            <v>4.47</v>
          </cell>
          <cell r="E1929">
            <v>4.51</v>
          </cell>
        </row>
        <row r="1930">
          <cell r="A1930">
            <v>38848</v>
          </cell>
          <cell r="C1930">
            <v>4.46</v>
          </cell>
          <cell r="E1930">
            <v>4.5199999999999996</v>
          </cell>
        </row>
        <row r="1931">
          <cell r="A1931">
            <v>38849</v>
          </cell>
          <cell r="C1931">
            <v>4.45</v>
          </cell>
          <cell r="E1931">
            <v>4.5199999999999996</v>
          </cell>
        </row>
        <row r="1932">
          <cell r="A1932">
            <v>38852</v>
          </cell>
          <cell r="C1932">
            <v>4.41</v>
          </cell>
          <cell r="E1932">
            <v>4.47</v>
          </cell>
        </row>
        <row r="1933">
          <cell r="A1933">
            <v>38853</v>
          </cell>
          <cell r="C1933">
            <v>4.37</v>
          </cell>
          <cell r="E1933">
            <v>4.43</v>
          </cell>
        </row>
        <row r="1934">
          <cell r="A1934">
            <v>38854</v>
          </cell>
          <cell r="C1934">
            <v>4.38</v>
          </cell>
          <cell r="E1934">
            <v>4.45</v>
          </cell>
        </row>
        <row r="1935">
          <cell r="A1935">
            <v>38855</v>
          </cell>
          <cell r="C1935">
            <v>4.3099999999999996</v>
          </cell>
          <cell r="E1935">
            <v>4.3899999999999997</v>
          </cell>
        </row>
        <row r="1936">
          <cell r="A1936">
            <v>38856</v>
          </cell>
          <cell r="C1936">
            <v>4.33</v>
          </cell>
          <cell r="E1936">
            <v>4.3899999999999997</v>
          </cell>
        </row>
        <row r="1937">
          <cell r="A1937">
            <v>38859</v>
          </cell>
          <cell r="C1937" t="str">
            <v>na</v>
          </cell>
          <cell r="E1937" t="str">
            <v>na</v>
          </cell>
        </row>
        <row r="1938">
          <cell r="A1938">
            <v>38860</v>
          </cell>
          <cell r="C1938">
            <v>4.32</v>
          </cell>
          <cell r="E1938">
            <v>4.37</v>
          </cell>
        </row>
        <row r="1939">
          <cell r="A1939">
            <v>38861</v>
          </cell>
          <cell r="C1939">
            <v>4.3</v>
          </cell>
          <cell r="E1939">
            <v>4.3499999999999996</v>
          </cell>
        </row>
        <row r="1940">
          <cell r="A1940">
            <v>38862</v>
          </cell>
          <cell r="C1940">
            <v>4.29</v>
          </cell>
          <cell r="E1940">
            <v>4.34</v>
          </cell>
        </row>
        <row r="1941">
          <cell r="A1941">
            <v>38863</v>
          </cell>
          <cell r="C1941">
            <v>4.3</v>
          </cell>
          <cell r="E1941">
            <v>4.3600000000000003</v>
          </cell>
        </row>
        <row r="1942">
          <cell r="A1942">
            <v>38866</v>
          </cell>
          <cell r="C1942">
            <v>4.3</v>
          </cell>
          <cell r="E1942">
            <v>4.3499999999999996</v>
          </cell>
        </row>
        <row r="1943">
          <cell r="A1943">
            <v>38867</v>
          </cell>
          <cell r="C1943">
            <v>4.3499999999999996</v>
          </cell>
          <cell r="E1943">
            <v>4.4000000000000004</v>
          </cell>
        </row>
        <row r="1944">
          <cell r="A1944">
            <v>38868</v>
          </cell>
          <cell r="C1944">
            <v>4.45</v>
          </cell>
          <cell r="E1944">
            <v>4.5</v>
          </cell>
        </row>
        <row r="1945">
          <cell r="A1945">
            <v>38869</v>
          </cell>
          <cell r="C1945">
            <v>4.3899999999999997</v>
          </cell>
          <cell r="E1945">
            <v>4.4400000000000004</v>
          </cell>
        </row>
        <row r="1946">
          <cell r="A1946">
            <v>38870</v>
          </cell>
          <cell r="C1946">
            <v>4.3099999999999996</v>
          </cell>
          <cell r="E1946">
            <v>4.37</v>
          </cell>
        </row>
        <row r="1947">
          <cell r="A1947">
            <v>38873</v>
          </cell>
          <cell r="C1947">
            <v>4.3099999999999996</v>
          </cell>
          <cell r="E1947">
            <v>4.38</v>
          </cell>
        </row>
        <row r="1948">
          <cell r="A1948">
            <v>38874</v>
          </cell>
          <cell r="C1948">
            <v>4.29</v>
          </cell>
          <cell r="E1948">
            <v>4.3600000000000003</v>
          </cell>
        </row>
        <row r="1949">
          <cell r="A1949">
            <v>38875</v>
          </cell>
          <cell r="C1949">
            <v>4.3099999999999996</v>
          </cell>
          <cell r="E1949">
            <v>4.38</v>
          </cell>
        </row>
        <row r="1950">
          <cell r="A1950">
            <v>38876</v>
          </cell>
          <cell r="C1950">
            <v>4.32</v>
          </cell>
          <cell r="E1950">
            <v>4.4000000000000004</v>
          </cell>
        </row>
        <row r="1951">
          <cell r="A1951">
            <v>38877</v>
          </cell>
          <cell r="C1951">
            <v>4.37</v>
          </cell>
          <cell r="E1951">
            <v>4.42</v>
          </cell>
        </row>
        <row r="1952">
          <cell r="A1952">
            <v>38880</v>
          </cell>
          <cell r="C1952">
            <v>4.3499999999999996</v>
          </cell>
          <cell r="E1952">
            <v>4.41</v>
          </cell>
        </row>
        <row r="1953">
          <cell r="A1953">
            <v>38881</v>
          </cell>
          <cell r="C1953">
            <v>4.3099999999999996</v>
          </cell>
          <cell r="E1953">
            <v>4.38</v>
          </cell>
        </row>
        <row r="1954">
          <cell r="A1954">
            <v>38882</v>
          </cell>
          <cell r="C1954">
            <v>4.3499999999999996</v>
          </cell>
          <cell r="E1954">
            <v>4.42</v>
          </cell>
        </row>
        <row r="1955">
          <cell r="A1955">
            <v>38883</v>
          </cell>
          <cell r="C1955">
            <v>4.3899999999999997</v>
          </cell>
          <cell r="E1955">
            <v>4.45</v>
          </cell>
        </row>
        <row r="1956">
          <cell r="A1956">
            <v>38884</v>
          </cell>
          <cell r="C1956">
            <v>4.3899999999999997</v>
          </cell>
          <cell r="E1956">
            <v>4.4400000000000004</v>
          </cell>
        </row>
        <row r="1957">
          <cell r="A1957">
            <v>38887</v>
          </cell>
          <cell r="C1957">
            <v>4.41</v>
          </cell>
          <cell r="E1957">
            <v>4.46</v>
          </cell>
        </row>
        <row r="1958">
          <cell r="A1958">
            <v>38888</v>
          </cell>
          <cell r="C1958">
            <v>4.49</v>
          </cell>
          <cell r="E1958">
            <v>4.5199999999999996</v>
          </cell>
        </row>
        <row r="1959">
          <cell r="A1959">
            <v>38889</v>
          </cell>
          <cell r="C1959">
            <v>4.5199999999999996</v>
          </cell>
          <cell r="E1959">
            <v>4.55</v>
          </cell>
        </row>
        <row r="1960">
          <cell r="A1960">
            <v>38890</v>
          </cell>
          <cell r="C1960">
            <v>4.5599999999999996</v>
          </cell>
          <cell r="E1960">
            <v>4.5999999999999996</v>
          </cell>
        </row>
        <row r="1961">
          <cell r="A1961">
            <v>38891</v>
          </cell>
          <cell r="C1961">
            <v>4.6100000000000003</v>
          </cell>
          <cell r="E1961">
            <v>4.6399999999999997</v>
          </cell>
        </row>
        <row r="1962">
          <cell r="A1962">
            <v>38894</v>
          </cell>
          <cell r="C1962">
            <v>4.6399999999999997</v>
          </cell>
          <cell r="E1962">
            <v>4.67</v>
          </cell>
        </row>
        <row r="1963">
          <cell r="A1963">
            <v>38895</v>
          </cell>
          <cell r="C1963">
            <v>4.5999999999999996</v>
          </cell>
          <cell r="E1963">
            <v>4.63</v>
          </cell>
        </row>
        <row r="1964">
          <cell r="A1964">
            <v>38896</v>
          </cell>
          <cell r="C1964">
            <v>4.63</v>
          </cell>
          <cell r="E1964">
            <v>4.67</v>
          </cell>
        </row>
        <row r="1965">
          <cell r="A1965">
            <v>38897</v>
          </cell>
          <cell r="C1965">
            <v>4.58</v>
          </cell>
          <cell r="E1965">
            <v>4.63</v>
          </cell>
        </row>
        <row r="1966">
          <cell r="A1966">
            <v>38898</v>
          </cell>
          <cell r="C1966">
            <v>4.58</v>
          </cell>
          <cell r="E1966">
            <v>4.6100000000000003</v>
          </cell>
        </row>
        <row r="1967">
          <cell r="A1967">
            <v>38901</v>
          </cell>
          <cell r="C1967" t="str">
            <v>na</v>
          </cell>
          <cell r="E1967" t="str">
            <v>na</v>
          </cell>
        </row>
        <row r="1968">
          <cell r="A1968">
            <v>38902</v>
          </cell>
          <cell r="C1968">
            <v>4.5999999999999996</v>
          </cell>
          <cell r="E1968">
            <v>4.6399999999999997</v>
          </cell>
        </row>
        <row r="1969">
          <cell r="A1969">
            <v>38903</v>
          </cell>
          <cell r="C1969">
            <v>4.6100000000000003</v>
          </cell>
          <cell r="E1969">
            <v>4.6500000000000004</v>
          </cell>
        </row>
        <row r="1970">
          <cell r="A1970">
            <v>38904</v>
          </cell>
          <cell r="C1970">
            <v>4.59</v>
          </cell>
          <cell r="E1970">
            <v>4.62</v>
          </cell>
        </row>
        <row r="1971">
          <cell r="A1971">
            <v>38905</v>
          </cell>
          <cell r="C1971">
            <v>4.49</v>
          </cell>
          <cell r="E1971">
            <v>4.54</v>
          </cell>
        </row>
        <row r="1972">
          <cell r="A1972">
            <v>38908</v>
          </cell>
          <cell r="C1972">
            <v>4.46</v>
          </cell>
          <cell r="E1972">
            <v>4.51</v>
          </cell>
        </row>
        <row r="1973">
          <cell r="A1973">
            <v>38909</v>
          </cell>
          <cell r="C1973">
            <v>4.4400000000000004</v>
          </cell>
          <cell r="E1973">
            <v>4.49</v>
          </cell>
        </row>
        <row r="1974">
          <cell r="A1974">
            <v>38910</v>
          </cell>
          <cell r="C1974">
            <v>4.46</v>
          </cell>
          <cell r="E1974">
            <v>4.5199999999999996</v>
          </cell>
        </row>
        <row r="1975">
          <cell r="A1975">
            <v>38911</v>
          </cell>
          <cell r="C1975">
            <v>4.45</v>
          </cell>
          <cell r="E1975">
            <v>4.5199999999999996</v>
          </cell>
        </row>
        <row r="1976">
          <cell r="A1976">
            <v>38912</v>
          </cell>
          <cell r="C1976">
            <v>4.4400000000000004</v>
          </cell>
          <cell r="E1976">
            <v>4.51</v>
          </cell>
        </row>
        <row r="1977">
          <cell r="A1977">
            <v>38915</v>
          </cell>
          <cell r="C1977">
            <v>4.4400000000000004</v>
          </cell>
          <cell r="E1977">
            <v>4.5</v>
          </cell>
        </row>
        <row r="1978">
          <cell r="A1978">
            <v>38916</v>
          </cell>
          <cell r="C1978">
            <v>4.49</v>
          </cell>
          <cell r="E1978">
            <v>4.55</v>
          </cell>
        </row>
        <row r="1979">
          <cell r="A1979">
            <v>38917</v>
          </cell>
          <cell r="C1979">
            <v>4.43</v>
          </cell>
          <cell r="E1979">
            <v>4.49</v>
          </cell>
        </row>
        <row r="1980">
          <cell r="A1980">
            <v>38918</v>
          </cell>
          <cell r="C1980">
            <v>4.42</v>
          </cell>
          <cell r="E1980">
            <v>4.4800000000000004</v>
          </cell>
        </row>
        <row r="1981">
          <cell r="A1981">
            <v>38919</v>
          </cell>
          <cell r="C1981">
            <v>4.38</v>
          </cell>
          <cell r="E1981">
            <v>4.46</v>
          </cell>
        </row>
        <row r="1982">
          <cell r="A1982">
            <v>38922</v>
          </cell>
          <cell r="C1982">
            <v>4.37</v>
          </cell>
          <cell r="E1982">
            <v>4.45</v>
          </cell>
        </row>
        <row r="1983">
          <cell r="A1983">
            <v>38923</v>
          </cell>
          <cell r="C1983">
            <v>4.4000000000000004</v>
          </cell>
          <cell r="E1983">
            <v>4.47</v>
          </cell>
        </row>
        <row r="1984">
          <cell r="A1984">
            <v>38924</v>
          </cell>
          <cell r="C1984">
            <v>4.38</v>
          </cell>
          <cell r="E1984">
            <v>4.45</v>
          </cell>
        </row>
        <row r="1985">
          <cell r="A1985">
            <v>38925</v>
          </cell>
          <cell r="C1985">
            <v>4.38</v>
          </cell>
          <cell r="E1985">
            <v>4.4400000000000004</v>
          </cell>
        </row>
        <row r="1986">
          <cell r="A1986">
            <v>38926</v>
          </cell>
          <cell r="C1986">
            <v>4.34</v>
          </cell>
          <cell r="E1986">
            <v>4.41</v>
          </cell>
        </row>
        <row r="1987">
          <cell r="A1987">
            <v>38929</v>
          </cell>
          <cell r="C1987">
            <v>4.3099999999999996</v>
          </cell>
          <cell r="E1987">
            <v>4.37</v>
          </cell>
        </row>
        <row r="1988">
          <cell r="A1988">
            <v>38930</v>
          </cell>
          <cell r="C1988">
            <v>4.3099999999999996</v>
          </cell>
          <cell r="E1988">
            <v>4.37</v>
          </cell>
        </row>
        <row r="1989">
          <cell r="A1989">
            <v>38931</v>
          </cell>
          <cell r="C1989">
            <v>4.32</v>
          </cell>
          <cell r="E1989">
            <v>4.3899999999999997</v>
          </cell>
        </row>
        <row r="1990">
          <cell r="A1990">
            <v>38932</v>
          </cell>
          <cell r="C1990">
            <v>4.33</v>
          </cell>
          <cell r="E1990">
            <v>4.3899999999999997</v>
          </cell>
        </row>
        <row r="1991">
          <cell r="A1991">
            <v>38933</v>
          </cell>
          <cell r="C1991">
            <v>4.3</v>
          </cell>
          <cell r="E1991">
            <v>4.3600000000000003</v>
          </cell>
        </row>
        <row r="1992">
          <cell r="A1992">
            <v>38936</v>
          </cell>
          <cell r="C1992" t="str">
            <v>na</v>
          </cell>
          <cell r="E1992" t="str">
            <v>na</v>
          </cell>
        </row>
        <row r="1993">
          <cell r="A1993">
            <v>38937</v>
          </cell>
          <cell r="C1993">
            <v>4.28</v>
          </cell>
          <cell r="E1993">
            <v>4.3499999999999996</v>
          </cell>
        </row>
        <row r="1994">
          <cell r="A1994">
            <v>38938</v>
          </cell>
          <cell r="C1994">
            <v>4.32</v>
          </cell>
          <cell r="E1994">
            <v>4.3600000000000003</v>
          </cell>
        </row>
        <row r="1995">
          <cell r="A1995">
            <v>38939</v>
          </cell>
          <cell r="C1995">
            <v>4.33</v>
          </cell>
          <cell r="E1995">
            <v>4.38</v>
          </cell>
        </row>
        <row r="1996">
          <cell r="A1996">
            <v>38940</v>
          </cell>
          <cell r="C1996">
            <v>4.3600000000000003</v>
          </cell>
          <cell r="E1996">
            <v>4.41</v>
          </cell>
        </row>
        <row r="1997">
          <cell r="A1997">
            <v>38943</v>
          </cell>
          <cell r="C1997">
            <v>4.38</v>
          </cell>
          <cell r="E1997">
            <v>4.42</v>
          </cell>
        </row>
        <row r="1998">
          <cell r="A1998">
            <v>38944</v>
          </cell>
          <cell r="C1998">
            <v>4.32</v>
          </cell>
          <cell r="E1998">
            <v>4.37</v>
          </cell>
        </row>
        <row r="1999">
          <cell r="A1999">
            <v>38945</v>
          </cell>
          <cell r="C1999">
            <v>4.28</v>
          </cell>
          <cell r="E1999">
            <v>4.33</v>
          </cell>
        </row>
        <row r="2000">
          <cell r="A2000">
            <v>38946</v>
          </cell>
          <cell r="C2000">
            <v>4.26</v>
          </cell>
          <cell r="E2000">
            <v>4.32</v>
          </cell>
        </row>
        <row r="2001">
          <cell r="A2001">
            <v>38947</v>
          </cell>
          <cell r="C2001">
            <v>4.22</v>
          </cell>
          <cell r="E2001">
            <v>4.29</v>
          </cell>
        </row>
        <row r="2002">
          <cell r="A2002">
            <v>38950</v>
          </cell>
          <cell r="C2002">
            <v>4.21</v>
          </cell>
          <cell r="E2002">
            <v>4.2699999999999996</v>
          </cell>
        </row>
        <row r="2003">
          <cell r="A2003">
            <v>38951</v>
          </cell>
          <cell r="C2003">
            <v>4.1900000000000004</v>
          </cell>
          <cell r="E2003">
            <v>4.26</v>
          </cell>
        </row>
        <row r="2004">
          <cell r="A2004">
            <v>38952</v>
          </cell>
          <cell r="C2004">
            <v>4.2</v>
          </cell>
          <cell r="E2004">
            <v>4.26</v>
          </cell>
        </row>
        <row r="2005">
          <cell r="A2005">
            <v>38953</v>
          </cell>
          <cell r="C2005">
            <v>4.2</v>
          </cell>
          <cell r="E2005">
            <v>4.26</v>
          </cell>
        </row>
        <row r="2006">
          <cell r="A2006">
            <v>38954</v>
          </cell>
          <cell r="C2006">
            <v>4.18</v>
          </cell>
          <cell r="E2006">
            <v>4.25</v>
          </cell>
        </row>
        <row r="2007">
          <cell r="A2007">
            <v>38957</v>
          </cell>
          <cell r="C2007">
            <v>4.18</v>
          </cell>
          <cell r="E2007">
            <v>4.25</v>
          </cell>
        </row>
        <row r="2008">
          <cell r="A2008">
            <v>38958</v>
          </cell>
          <cell r="C2008">
            <v>4.16</v>
          </cell>
          <cell r="E2008">
            <v>4.24</v>
          </cell>
        </row>
        <row r="2009">
          <cell r="A2009">
            <v>38959</v>
          </cell>
          <cell r="C2009">
            <v>4.12</v>
          </cell>
          <cell r="E2009">
            <v>4.2</v>
          </cell>
        </row>
        <row r="2010">
          <cell r="A2010">
            <v>38960</v>
          </cell>
          <cell r="C2010">
            <v>4.1100000000000003</v>
          </cell>
          <cell r="E2010">
            <v>4.1900000000000004</v>
          </cell>
        </row>
        <row r="2011">
          <cell r="A2011">
            <v>38961</v>
          </cell>
          <cell r="C2011">
            <v>4.08</v>
          </cell>
          <cell r="E2011">
            <v>4.17</v>
          </cell>
        </row>
        <row r="2012">
          <cell r="A2012">
            <v>38964</v>
          </cell>
          <cell r="C2012">
            <v>4.08</v>
          </cell>
          <cell r="E2012" t="str">
            <v>na</v>
          </cell>
        </row>
        <row r="2013">
          <cell r="A2013">
            <v>38965</v>
          </cell>
          <cell r="C2013">
            <v>4.1399999999999997</v>
          </cell>
          <cell r="E2013">
            <v>4.22</v>
          </cell>
        </row>
        <row r="2014">
          <cell r="A2014">
            <v>38966</v>
          </cell>
          <cell r="C2014">
            <v>4.1399999999999997</v>
          </cell>
          <cell r="E2014">
            <v>4.24</v>
          </cell>
        </row>
        <row r="2015">
          <cell r="A2015">
            <v>38967</v>
          </cell>
          <cell r="C2015">
            <v>4.13</v>
          </cell>
          <cell r="E2015">
            <v>4.22</v>
          </cell>
        </row>
        <row r="2016">
          <cell r="A2016">
            <v>38968</v>
          </cell>
          <cell r="C2016">
            <v>4.0999999999999996</v>
          </cell>
          <cell r="E2016">
            <v>4.2</v>
          </cell>
        </row>
        <row r="2017">
          <cell r="A2017">
            <v>38971</v>
          </cell>
          <cell r="C2017">
            <v>4.1500000000000004</v>
          </cell>
          <cell r="E2017">
            <v>4.24</v>
          </cell>
        </row>
        <row r="2018">
          <cell r="A2018">
            <v>38972</v>
          </cell>
          <cell r="C2018">
            <v>4.1100000000000003</v>
          </cell>
          <cell r="E2018">
            <v>4.2</v>
          </cell>
        </row>
        <row r="2019">
          <cell r="A2019">
            <v>38973</v>
          </cell>
          <cell r="C2019">
            <v>4.12</v>
          </cell>
          <cell r="E2019">
            <v>4.21</v>
          </cell>
        </row>
        <row r="2020">
          <cell r="A2020">
            <v>38974</v>
          </cell>
          <cell r="C2020">
            <v>4.13</v>
          </cell>
          <cell r="E2020">
            <v>4.22</v>
          </cell>
        </row>
        <row r="2021">
          <cell r="A2021">
            <v>38975</v>
          </cell>
          <cell r="C2021">
            <v>4.0999999999999996</v>
          </cell>
          <cell r="E2021">
            <v>4.1900000000000004</v>
          </cell>
        </row>
        <row r="2022">
          <cell r="A2022">
            <v>38978</v>
          </cell>
          <cell r="C2022">
            <v>4.12</v>
          </cell>
          <cell r="E2022">
            <v>4.2</v>
          </cell>
        </row>
        <row r="2023">
          <cell r="A2023">
            <v>38979</v>
          </cell>
          <cell r="C2023">
            <v>4.08</v>
          </cell>
          <cell r="E2023">
            <v>4.16</v>
          </cell>
        </row>
        <row r="2024">
          <cell r="A2024">
            <v>38980</v>
          </cell>
          <cell r="C2024">
            <v>4.08</v>
          </cell>
          <cell r="E2024">
            <v>4.16</v>
          </cell>
        </row>
        <row r="2025">
          <cell r="A2025">
            <v>38981</v>
          </cell>
          <cell r="C2025">
            <v>4.0199999999999996</v>
          </cell>
          <cell r="E2025">
            <v>4.1100000000000003</v>
          </cell>
        </row>
        <row r="2026">
          <cell r="A2026">
            <v>38982</v>
          </cell>
          <cell r="C2026">
            <v>3.99</v>
          </cell>
          <cell r="E2026">
            <v>4.09</v>
          </cell>
        </row>
        <row r="2027">
          <cell r="A2027">
            <v>38985</v>
          </cell>
          <cell r="C2027">
            <v>3.93</v>
          </cell>
          <cell r="E2027">
            <v>4.01</v>
          </cell>
        </row>
        <row r="2028">
          <cell r="A2028">
            <v>38986</v>
          </cell>
          <cell r="C2028">
            <v>3.97</v>
          </cell>
          <cell r="E2028">
            <v>4.05</v>
          </cell>
        </row>
        <row r="2029">
          <cell r="A2029">
            <v>38987</v>
          </cell>
          <cell r="C2029">
            <v>3.98</v>
          </cell>
          <cell r="E2029">
            <v>4.07</v>
          </cell>
        </row>
        <row r="2030">
          <cell r="A2030">
            <v>38988</v>
          </cell>
          <cell r="C2030">
            <v>3.99</v>
          </cell>
          <cell r="E2030">
            <v>4.08</v>
          </cell>
        </row>
        <row r="2031">
          <cell r="A2031">
            <v>38989</v>
          </cell>
          <cell r="C2031">
            <v>4</v>
          </cell>
          <cell r="E2031">
            <v>4.09</v>
          </cell>
        </row>
        <row r="2032">
          <cell r="A2032">
            <v>38992</v>
          </cell>
          <cell r="C2032">
            <v>3.98</v>
          </cell>
          <cell r="E2032">
            <v>4.0599999999999996</v>
          </cell>
        </row>
        <row r="2033">
          <cell r="A2033">
            <v>38993</v>
          </cell>
          <cell r="C2033">
            <v>3.99</v>
          </cell>
          <cell r="E2033">
            <v>4.07</v>
          </cell>
        </row>
        <row r="2034">
          <cell r="A2034">
            <v>38994</v>
          </cell>
          <cell r="C2034">
            <v>3.96</v>
          </cell>
          <cell r="E2034">
            <v>4.05</v>
          </cell>
        </row>
        <row r="2035">
          <cell r="A2035">
            <v>38995</v>
          </cell>
          <cell r="C2035">
            <v>4.01</v>
          </cell>
          <cell r="E2035">
            <v>4.09</v>
          </cell>
        </row>
        <row r="2036">
          <cell r="A2036">
            <v>38996</v>
          </cell>
          <cell r="C2036">
            <v>4.08</v>
          </cell>
          <cell r="E2036">
            <v>4.16</v>
          </cell>
        </row>
        <row r="2037">
          <cell r="A2037">
            <v>38999</v>
          </cell>
          <cell r="C2037" t="str">
            <v>na</v>
          </cell>
          <cell r="E2037" t="str">
            <v>na</v>
          </cell>
        </row>
        <row r="2038">
          <cell r="A2038">
            <v>39000</v>
          </cell>
          <cell r="C2038">
            <v>4.1100000000000003</v>
          </cell>
          <cell r="E2038">
            <v>4.18</v>
          </cell>
        </row>
        <row r="2039">
          <cell r="A2039">
            <v>39001</v>
          </cell>
          <cell r="C2039">
            <v>4.13</v>
          </cell>
          <cell r="E2039">
            <v>4.2</v>
          </cell>
        </row>
        <row r="2040">
          <cell r="A2040">
            <v>39002</v>
          </cell>
          <cell r="C2040">
            <v>4.1399999999999997</v>
          </cell>
          <cell r="E2040">
            <v>4.21</v>
          </cell>
        </row>
        <row r="2041">
          <cell r="A2041">
            <v>39003</v>
          </cell>
          <cell r="C2041">
            <v>4.17</v>
          </cell>
          <cell r="E2041">
            <v>4.2300000000000004</v>
          </cell>
        </row>
        <row r="2042">
          <cell r="A2042">
            <v>39006</v>
          </cell>
          <cell r="C2042">
            <v>4.1500000000000004</v>
          </cell>
          <cell r="E2042">
            <v>4.22</v>
          </cell>
        </row>
        <row r="2043">
          <cell r="A2043">
            <v>39007</v>
          </cell>
          <cell r="C2043">
            <v>4.17</v>
          </cell>
          <cell r="E2043">
            <v>4.24</v>
          </cell>
        </row>
        <row r="2044">
          <cell r="A2044">
            <v>39008</v>
          </cell>
          <cell r="C2044">
            <v>4.1500000000000004</v>
          </cell>
          <cell r="E2044">
            <v>4.22</v>
          </cell>
        </row>
        <row r="2045">
          <cell r="A2045">
            <v>39009</v>
          </cell>
          <cell r="C2045">
            <v>4.18</v>
          </cell>
          <cell r="E2045">
            <v>4.24</v>
          </cell>
        </row>
        <row r="2046">
          <cell r="A2046">
            <v>39010</v>
          </cell>
          <cell r="C2046">
            <v>4.18</v>
          </cell>
          <cell r="E2046">
            <v>4.24</v>
          </cell>
        </row>
        <row r="2047">
          <cell r="A2047">
            <v>39013</v>
          </cell>
          <cell r="C2047">
            <v>4.2</v>
          </cell>
          <cell r="E2047">
            <v>4.2699999999999996</v>
          </cell>
        </row>
        <row r="2048">
          <cell r="A2048">
            <v>39014</v>
          </cell>
          <cell r="C2048">
            <v>4.2</v>
          </cell>
          <cell r="E2048">
            <v>4.2699999999999996</v>
          </cell>
        </row>
        <row r="2049">
          <cell r="A2049">
            <v>39015</v>
          </cell>
          <cell r="C2049">
            <v>4.17</v>
          </cell>
          <cell r="E2049">
            <v>4.24</v>
          </cell>
        </row>
        <row r="2050">
          <cell r="A2050">
            <v>39016</v>
          </cell>
          <cell r="C2050">
            <v>4.1100000000000003</v>
          </cell>
          <cell r="E2050">
            <v>4.18</v>
          </cell>
        </row>
        <row r="2051">
          <cell r="A2051">
            <v>39017</v>
          </cell>
          <cell r="C2051">
            <v>4.07</v>
          </cell>
          <cell r="E2051">
            <v>4.1399999999999997</v>
          </cell>
        </row>
        <row r="2052">
          <cell r="A2052">
            <v>39020</v>
          </cell>
          <cell r="C2052">
            <v>4.07</v>
          </cell>
          <cell r="E2052">
            <v>4.13</v>
          </cell>
        </row>
        <row r="2053">
          <cell r="A2053">
            <v>39021</v>
          </cell>
          <cell r="C2053">
            <v>4.0199999999999996</v>
          </cell>
          <cell r="E2053">
            <v>4.08</v>
          </cell>
        </row>
        <row r="2054">
          <cell r="A2054">
            <v>39022</v>
          </cell>
          <cell r="C2054">
            <v>3.98</v>
          </cell>
          <cell r="E2054">
            <v>4.0599999999999996</v>
          </cell>
        </row>
        <row r="2055">
          <cell r="A2055">
            <v>39023</v>
          </cell>
          <cell r="C2055">
            <v>4.0199999999999996</v>
          </cell>
          <cell r="E2055">
            <v>4.09</v>
          </cell>
        </row>
        <row r="2056">
          <cell r="A2056">
            <v>39024</v>
          </cell>
          <cell r="C2056">
            <v>4.1100000000000003</v>
          </cell>
          <cell r="E2056">
            <v>4.17</v>
          </cell>
        </row>
        <row r="2057">
          <cell r="A2057">
            <v>39027</v>
          </cell>
          <cell r="C2057">
            <v>4.0999999999999996</v>
          </cell>
          <cell r="E2057">
            <v>4.16</v>
          </cell>
        </row>
        <row r="2058">
          <cell r="A2058">
            <v>39028</v>
          </cell>
          <cell r="C2058">
            <v>4.05</v>
          </cell>
          <cell r="E2058">
            <v>4.1100000000000003</v>
          </cell>
        </row>
        <row r="2059">
          <cell r="A2059">
            <v>39029</v>
          </cell>
          <cell r="C2059">
            <v>4.04</v>
          </cell>
          <cell r="E2059">
            <v>4.0999999999999996</v>
          </cell>
        </row>
        <row r="2060">
          <cell r="A2060">
            <v>39030</v>
          </cell>
          <cell r="C2060">
            <v>4.03</v>
          </cell>
          <cell r="E2060">
            <v>4.0999999999999996</v>
          </cell>
        </row>
        <row r="2061">
          <cell r="A2061">
            <v>39031</v>
          </cell>
          <cell r="C2061">
            <v>4</v>
          </cell>
          <cell r="E2061">
            <v>4.08</v>
          </cell>
        </row>
        <row r="2062">
          <cell r="A2062">
            <v>39034</v>
          </cell>
          <cell r="C2062" t="str">
            <v>na</v>
          </cell>
          <cell r="E2062" t="str">
            <v>na</v>
          </cell>
        </row>
        <row r="2063">
          <cell r="A2063">
            <v>39035</v>
          </cell>
          <cell r="C2063">
            <v>3.98</v>
          </cell>
          <cell r="E2063">
            <v>4.07</v>
          </cell>
        </row>
        <row r="2064">
          <cell r="A2064">
            <v>39036</v>
          </cell>
          <cell r="C2064">
            <v>4.0199999999999996</v>
          </cell>
          <cell r="E2064">
            <v>4.09</v>
          </cell>
        </row>
        <row r="2065">
          <cell r="A2065">
            <v>39037</v>
          </cell>
          <cell r="C2065">
            <v>4.03</v>
          </cell>
          <cell r="E2065">
            <v>4.1100000000000003</v>
          </cell>
        </row>
        <row r="2066">
          <cell r="A2066">
            <v>39038</v>
          </cell>
          <cell r="C2066">
            <v>4</v>
          </cell>
          <cell r="E2066">
            <v>4.08</v>
          </cell>
        </row>
        <row r="2067">
          <cell r="A2067">
            <v>39041</v>
          </cell>
          <cell r="C2067">
            <v>4</v>
          </cell>
          <cell r="E2067">
            <v>4.09</v>
          </cell>
        </row>
        <row r="2068">
          <cell r="A2068">
            <v>39042</v>
          </cell>
          <cell r="C2068">
            <v>3.99</v>
          </cell>
          <cell r="E2068">
            <v>4.07</v>
          </cell>
        </row>
        <row r="2069">
          <cell r="A2069">
            <v>39043</v>
          </cell>
          <cell r="C2069">
            <v>3.98</v>
          </cell>
          <cell r="E2069">
            <v>4.0599999999999996</v>
          </cell>
        </row>
        <row r="2070">
          <cell r="A2070">
            <v>39044</v>
          </cell>
          <cell r="C2070">
            <v>3.98</v>
          </cell>
          <cell r="E2070">
            <v>4.07</v>
          </cell>
        </row>
        <row r="2071">
          <cell r="A2071">
            <v>39045</v>
          </cell>
          <cell r="C2071">
            <v>3.97</v>
          </cell>
          <cell r="E2071">
            <v>4.05</v>
          </cell>
        </row>
        <row r="2072">
          <cell r="A2072">
            <v>39048</v>
          </cell>
          <cell r="C2072">
            <v>3.95</v>
          </cell>
          <cell r="E2072">
            <v>4.04</v>
          </cell>
        </row>
        <row r="2073">
          <cell r="A2073">
            <v>39049</v>
          </cell>
          <cell r="C2073">
            <v>3.92</v>
          </cell>
          <cell r="E2073">
            <v>4</v>
          </cell>
        </row>
        <row r="2074">
          <cell r="A2074">
            <v>39050</v>
          </cell>
          <cell r="C2074">
            <v>3.94</v>
          </cell>
          <cell r="E2074">
            <v>4.0199999999999996</v>
          </cell>
        </row>
        <row r="2075">
          <cell r="A2075">
            <v>39051</v>
          </cell>
          <cell r="C2075">
            <v>3.9</v>
          </cell>
          <cell r="E2075">
            <v>3.99</v>
          </cell>
        </row>
        <row r="2076">
          <cell r="A2076">
            <v>39052</v>
          </cell>
          <cell r="C2076">
            <v>3.86</v>
          </cell>
          <cell r="E2076">
            <v>3.96</v>
          </cell>
        </row>
        <row r="2077">
          <cell r="A2077">
            <v>39055</v>
          </cell>
          <cell r="C2077">
            <v>3.87</v>
          </cell>
          <cell r="E2077">
            <v>3.97</v>
          </cell>
        </row>
        <row r="2078">
          <cell r="A2078">
            <v>39056</v>
          </cell>
          <cell r="C2078">
            <v>3.87</v>
          </cell>
          <cell r="E2078">
            <v>3.97</v>
          </cell>
        </row>
        <row r="2079">
          <cell r="A2079">
            <v>39057</v>
          </cell>
          <cell r="C2079">
            <v>3.9</v>
          </cell>
          <cell r="E2079">
            <v>3.99</v>
          </cell>
        </row>
        <row r="2080">
          <cell r="A2080">
            <v>39058</v>
          </cell>
          <cell r="C2080">
            <v>3.89</v>
          </cell>
          <cell r="E2080">
            <v>3.98</v>
          </cell>
        </row>
        <row r="2081">
          <cell r="A2081">
            <v>39059</v>
          </cell>
          <cell r="C2081">
            <v>3.94</v>
          </cell>
          <cell r="E2081">
            <v>4.01</v>
          </cell>
        </row>
        <row r="2082">
          <cell r="A2082">
            <v>39062</v>
          </cell>
          <cell r="C2082">
            <v>3.91</v>
          </cell>
          <cell r="E2082">
            <v>3.98</v>
          </cell>
        </row>
        <row r="2083">
          <cell r="A2083">
            <v>39063</v>
          </cell>
          <cell r="C2083">
            <v>3.89</v>
          </cell>
          <cell r="E2083">
            <v>3.97</v>
          </cell>
        </row>
        <row r="2084">
          <cell r="A2084">
            <v>39064</v>
          </cell>
          <cell r="C2084">
            <v>3.96</v>
          </cell>
          <cell r="E2084">
            <v>4.04</v>
          </cell>
        </row>
        <row r="2085">
          <cell r="A2085">
            <v>39065</v>
          </cell>
          <cell r="C2085">
            <v>3.98</v>
          </cell>
          <cell r="E2085">
            <v>4.05</v>
          </cell>
        </row>
        <row r="2086">
          <cell r="A2086">
            <v>39066</v>
          </cell>
          <cell r="C2086">
            <v>4.01</v>
          </cell>
          <cell r="E2086">
            <v>4.08</v>
          </cell>
        </row>
        <row r="2087">
          <cell r="A2087">
            <v>39069</v>
          </cell>
          <cell r="C2087">
            <v>4.04</v>
          </cell>
          <cell r="E2087">
            <v>4.1100000000000003</v>
          </cell>
        </row>
        <row r="2088">
          <cell r="A2088">
            <v>39070</v>
          </cell>
          <cell r="C2088">
            <v>4.03</v>
          </cell>
          <cell r="E2088">
            <v>4.09</v>
          </cell>
        </row>
        <row r="2089">
          <cell r="A2089">
            <v>39071</v>
          </cell>
          <cell r="C2089">
            <v>4.0199999999999996</v>
          </cell>
          <cell r="E2089">
            <v>4.08</v>
          </cell>
        </row>
        <row r="2090">
          <cell r="A2090">
            <v>39072</v>
          </cell>
          <cell r="C2090">
            <v>3.97</v>
          </cell>
          <cell r="E2090">
            <v>4.03</v>
          </cell>
        </row>
        <row r="2091">
          <cell r="A2091">
            <v>39073</v>
          </cell>
          <cell r="C2091">
            <v>4.01</v>
          </cell>
          <cell r="E2091">
            <v>4.0599999999999996</v>
          </cell>
        </row>
        <row r="2092">
          <cell r="A2092">
            <v>39076</v>
          </cell>
          <cell r="C2092" t="str">
            <v>na</v>
          </cell>
          <cell r="E2092" t="str">
            <v>na</v>
          </cell>
        </row>
        <row r="2093">
          <cell r="A2093">
            <v>39077</v>
          </cell>
          <cell r="C2093" t="str">
            <v>na</v>
          </cell>
          <cell r="E2093" t="str">
            <v>na</v>
          </cell>
        </row>
        <row r="2094">
          <cell r="A2094">
            <v>39078</v>
          </cell>
          <cell r="C2094">
            <v>4.05</v>
          </cell>
          <cell r="E2094">
            <v>4.0999999999999996</v>
          </cell>
        </row>
        <row r="2095">
          <cell r="A2095">
            <v>39079</v>
          </cell>
          <cell r="C2095">
            <v>4.08</v>
          </cell>
          <cell r="E2095">
            <v>4.13</v>
          </cell>
        </row>
        <row r="2096">
          <cell r="A2096">
            <v>39080</v>
          </cell>
          <cell r="C2096">
            <v>4.08</v>
          </cell>
          <cell r="E2096">
            <v>4.1399999999999997</v>
          </cell>
        </row>
        <row r="2097">
          <cell r="A2097">
            <v>39083</v>
          </cell>
          <cell r="C2097" t="str">
            <v>na</v>
          </cell>
          <cell r="E2097" t="str">
            <v>na</v>
          </cell>
        </row>
        <row r="2098">
          <cell r="A2098">
            <v>39084</v>
          </cell>
          <cell r="C2098">
            <v>4.0599999999999996</v>
          </cell>
          <cell r="E2098">
            <v>4.12</v>
          </cell>
        </row>
        <row r="2099">
          <cell r="A2099">
            <v>39085</v>
          </cell>
          <cell r="C2099">
            <v>4.04</v>
          </cell>
          <cell r="E2099">
            <v>4.0999999999999996</v>
          </cell>
        </row>
        <row r="2100">
          <cell r="A2100">
            <v>39086</v>
          </cell>
          <cell r="C2100">
            <v>3.99</v>
          </cell>
          <cell r="E2100">
            <v>4.0599999999999996</v>
          </cell>
        </row>
        <row r="2101">
          <cell r="A2101">
            <v>39087</v>
          </cell>
          <cell r="C2101">
            <v>4.03</v>
          </cell>
          <cell r="E2101">
            <v>4.09</v>
          </cell>
        </row>
        <row r="2102">
          <cell r="A2102">
            <v>39090</v>
          </cell>
          <cell r="C2102">
            <v>4.05</v>
          </cell>
          <cell r="E2102">
            <v>4.0999999999999996</v>
          </cell>
        </row>
        <row r="2103">
          <cell r="A2103">
            <v>39091</v>
          </cell>
          <cell r="C2103">
            <v>4.05</v>
          </cell>
          <cell r="E2103">
            <v>4.1100000000000003</v>
          </cell>
        </row>
        <row r="2104">
          <cell r="A2104">
            <v>39092</v>
          </cell>
          <cell r="C2104">
            <v>4.07</v>
          </cell>
          <cell r="E2104">
            <v>4.13</v>
          </cell>
        </row>
        <row r="2105">
          <cell r="A2105">
            <v>39093</v>
          </cell>
          <cell r="C2105">
            <v>4.1100000000000003</v>
          </cell>
          <cell r="E2105">
            <v>4.16</v>
          </cell>
        </row>
        <row r="2106">
          <cell r="A2106">
            <v>39094</v>
          </cell>
          <cell r="C2106">
            <v>4.13</v>
          </cell>
          <cell r="E2106">
            <v>4.18</v>
          </cell>
        </row>
        <row r="2107">
          <cell r="A2107">
            <v>39097</v>
          </cell>
          <cell r="C2107">
            <v>4.1399999999999997</v>
          </cell>
          <cell r="E2107">
            <v>4.1900000000000004</v>
          </cell>
        </row>
        <row r="2108">
          <cell r="A2108">
            <v>39098</v>
          </cell>
          <cell r="C2108">
            <v>4.13</v>
          </cell>
          <cell r="E2108">
            <v>4.1900000000000004</v>
          </cell>
        </row>
        <row r="2109">
          <cell r="A2109">
            <v>39099</v>
          </cell>
          <cell r="C2109">
            <v>4.16</v>
          </cell>
          <cell r="E2109">
            <v>4.21</v>
          </cell>
        </row>
        <row r="2110">
          <cell r="A2110">
            <v>39100</v>
          </cell>
          <cell r="C2110">
            <v>4.13</v>
          </cell>
          <cell r="E2110">
            <v>4.18</v>
          </cell>
        </row>
        <row r="2111">
          <cell r="A2111">
            <v>39101</v>
          </cell>
          <cell r="C2111">
            <v>4.13</v>
          </cell>
          <cell r="E2111">
            <v>4.18</v>
          </cell>
        </row>
        <row r="2112">
          <cell r="A2112">
            <v>39104</v>
          </cell>
          <cell r="C2112">
            <v>4.13</v>
          </cell>
          <cell r="E2112">
            <v>4.17</v>
          </cell>
        </row>
        <row r="2113">
          <cell r="A2113">
            <v>39105</v>
          </cell>
          <cell r="C2113">
            <v>4.16</v>
          </cell>
          <cell r="E2113">
            <v>4.21</v>
          </cell>
        </row>
        <row r="2114">
          <cell r="A2114">
            <v>39106</v>
          </cell>
          <cell r="C2114">
            <v>4.17</v>
          </cell>
          <cell r="E2114">
            <v>4.22</v>
          </cell>
        </row>
        <row r="2115">
          <cell r="A2115">
            <v>39107</v>
          </cell>
          <cell r="C2115">
            <v>4.2</v>
          </cell>
          <cell r="E2115">
            <v>4.25</v>
          </cell>
        </row>
        <row r="2116">
          <cell r="A2116">
            <v>39108</v>
          </cell>
          <cell r="C2116">
            <v>4.1900000000000004</v>
          </cell>
          <cell r="E2116">
            <v>4.24</v>
          </cell>
        </row>
        <row r="2117">
          <cell r="A2117">
            <v>39111</v>
          </cell>
          <cell r="C2117">
            <v>4.22</v>
          </cell>
          <cell r="E2117">
            <v>4.26</v>
          </cell>
        </row>
        <row r="2118">
          <cell r="A2118">
            <v>39112</v>
          </cell>
          <cell r="C2118">
            <v>4.22</v>
          </cell>
          <cell r="E2118">
            <v>4.2699999999999996</v>
          </cell>
        </row>
        <row r="2119">
          <cell r="A2119">
            <v>39113</v>
          </cell>
          <cell r="C2119">
            <v>4.17</v>
          </cell>
          <cell r="E2119">
            <v>4.22</v>
          </cell>
        </row>
        <row r="2120">
          <cell r="A2120">
            <v>39114</v>
          </cell>
          <cell r="C2120">
            <v>4.1900000000000004</v>
          </cell>
          <cell r="E2120">
            <v>4.2300000000000004</v>
          </cell>
        </row>
        <row r="2121">
          <cell r="A2121">
            <v>39115</v>
          </cell>
          <cell r="C2121">
            <v>4.18</v>
          </cell>
          <cell r="E2121">
            <v>4.22</v>
          </cell>
        </row>
        <row r="2122">
          <cell r="A2122">
            <v>39118</v>
          </cell>
          <cell r="C2122">
            <v>4.16</v>
          </cell>
          <cell r="E2122">
            <v>4.21</v>
          </cell>
        </row>
        <row r="2123">
          <cell r="A2123">
            <v>39119</v>
          </cell>
          <cell r="C2123">
            <v>4.13</v>
          </cell>
          <cell r="E2123">
            <v>4.17</v>
          </cell>
        </row>
        <row r="2124">
          <cell r="A2124">
            <v>39120</v>
          </cell>
          <cell r="C2124">
            <v>4.1100000000000003</v>
          </cell>
          <cell r="E2124">
            <v>4.16</v>
          </cell>
        </row>
        <row r="2125">
          <cell r="A2125">
            <v>39121</v>
          </cell>
          <cell r="C2125">
            <v>4.0999999999999996</v>
          </cell>
          <cell r="E2125">
            <v>4.1500000000000004</v>
          </cell>
        </row>
        <row r="2126">
          <cell r="A2126">
            <v>39122</v>
          </cell>
          <cell r="C2126">
            <v>4.16</v>
          </cell>
          <cell r="E2126">
            <v>4.21</v>
          </cell>
        </row>
        <row r="2127">
          <cell r="A2127">
            <v>39125</v>
          </cell>
          <cell r="C2127">
            <v>4.2</v>
          </cell>
          <cell r="E2127">
            <v>4.24</v>
          </cell>
        </row>
        <row r="2128">
          <cell r="A2128">
            <v>39126</v>
          </cell>
          <cell r="C2128">
            <v>4.22</v>
          </cell>
          <cell r="E2128">
            <v>4.26</v>
          </cell>
        </row>
        <row r="2129">
          <cell r="A2129">
            <v>39127</v>
          </cell>
          <cell r="C2129">
            <v>4.1399999999999997</v>
          </cell>
          <cell r="E2129">
            <v>4.1900000000000004</v>
          </cell>
        </row>
        <row r="2130">
          <cell r="A2130">
            <v>39128</v>
          </cell>
          <cell r="C2130">
            <v>4.1100000000000003</v>
          </cell>
          <cell r="E2130">
            <v>4.16</v>
          </cell>
        </row>
        <row r="2131">
          <cell r="A2131">
            <v>39129</v>
          </cell>
          <cell r="C2131">
            <v>4.0999999999999996</v>
          </cell>
          <cell r="E2131">
            <v>4.1500000000000004</v>
          </cell>
        </row>
        <row r="2132">
          <cell r="A2132">
            <v>39132</v>
          </cell>
          <cell r="C2132">
            <v>4.09</v>
          </cell>
          <cell r="E2132">
            <v>4.1399999999999997</v>
          </cell>
        </row>
        <row r="2133">
          <cell r="A2133">
            <v>39133</v>
          </cell>
          <cell r="C2133">
            <v>4.07</v>
          </cell>
          <cell r="E2133">
            <v>4.12</v>
          </cell>
        </row>
        <row r="2134">
          <cell r="A2134">
            <v>39134</v>
          </cell>
          <cell r="C2134">
            <v>4.09</v>
          </cell>
          <cell r="E2134">
            <v>4.1399999999999997</v>
          </cell>
        </row>
        <row r="2135">
          <cell r="A2135">
            <v>39135</v>
          </cell>
          <cell r="C2135">
            <v>4.13</v>
          </cell>
          <cell r="E2135">
            <v>4.17</v>
          </cell>
        </row>
        <row r="2136">
          <cell r="A2136">
            <v>39136</v>
          </cell>
          <cell r="C2136">
            <v>4.0999999999999996</v>
          </cell>
          <cell r="E2136">
            <v>4.1500000000000004</v>
          </cell>
        </row>
        <row r="2137">
          <cell r="A2137">
            <v>39139</v>
          </cell>
          <cell r="C2137">
            <v>4.0599999999999996</v>
          </cell>
          <cell r="E2137">
            <v>4.0999999999999996</v>
          </cell>
        </row>
        <row r="2138">
          <cell r="A2138">
            <v>39140</v>
          </cell>
          <cell r="C2138">
            <v>3.98</v>
          </cell>
          <cell r="E2138">
            <v>4.04</v>
          </cell>
        </row>
        <row r="2139">
          <cell r="A2139">
            <v>39141</v>
          </cell>
          <cell r="C2139">
            <v>4.03</v>
          </cell>
          <cell r="E2139">
            <v>4.09</v>
          </cell>
        </row>
        <row r="2140">
          <cell r="A2140">
            <v>39142</v>
          </cell>
          <cell r="C2140">
            <v>4.0199999999999996</v>
          </cell>
          <cell r="E2140">
            <v>4.09</v>
          </cell>
        </row>
        <row r="2141">
          <cell r="A2141">
            <v>39143</v>
          </cell>
          <cell r="C2141">
            <v>3.99</v>
          </cell>
          <cell r="E2141">
            <v>4.08</v>
          </cell>
        </row>
        <row r="2142">
          <cell r="A2142">
            <v>39146</v>
          </cell>
          <cell r="C2142">
            <v>3.99</v>
          </cell>
          <cell r="E2142">
            <v>4.08</v>
          </cell>
        </row>
        <row r="2143">
          <cell r="A2143">
            <v>39147</v>
          </cell>
          <cell r="C2143">
            <v>4</v>
          </cell>
          <cell r="E2143">
            <v>4.08</v>
          </cell>
        </row>
        <row r="2144">
          <cell r="A2144">
            <v>39148</v>
          </cell>
          <cell r="C2144">
            <v>3.95</v>
          </cell>
          <cell r="E2144">
            <v>4.04</v>
          </cell>
        </row>
        <row r="2145">
          <cell r="A2145">
            <v>39149</v>
          </cell>
          <cell r="C2145">
            <v>3.98</v>
          </cell>
          <cell r="E2145">
            <v>4.0599999999999996</v>
          </cell>
        </row>
        <row r="2146">
          <cell r="A2146">
            <v>39150</v>
          </cell>
          <cell r="C2146">
            <v>4.05</v>
          </cell>
          <cell r="E2146">
            <v>4.1100000000000003</v>
          </cell>
        </row>
        <row r="2147">
          <cell r="A2147">
            <v>39153</v>
          </cell>
          <cell r="C2147">
            <v>4.0199999999999996</v>
          </cell>
          <cell r="E2147">
            <v>4.0999999999999996</v>
          </cell>
        </row>
        <row r="2148">
          <cell r="A2148">
            <v>39154</v>
          </cell>
          <cell r="C2148">
            <v>3.98</v>
          </cell>
          <cell r="E2148">
            <v>4.07</v>
          </cell>
        </row>
        <row r="2149">
          <cell r="A2149">
            <v>39155</v>
          </cell>
          <cell r="C2149">
            <v>4.0199999999999996</v>
          </cell>
          <cell r="E2149">
            <v>4.1100000000000003</v>
          </cell>
        </row>
        <row r="2150">
          <cell r="A2150">
            <v>39156</v>
          </cell>
          <cell r="C2150">
            <v>4.0199999999999996</v>
          </cell>
          <cell r="E2150">
            <v>4.1100000000000003</v>
          </cell>
        </row>
        <row r="2151">
          <cell r="A2151">
            <v>39157</v>
          </cell>
          <cell r="C2151">
            <v>4.03</v>
          </cell>
          <cell r="E2151">
            <v>4.12</v>
          </cell>
        </row>
        <row r="2152">
          <cell r="A2152">
            <v>39160</v>
          </cell>
          <cell r="C2152">
            <v>4.0599999999999996</v>
          </cell>
          <cell r="E2152">
            <v>4.1500000000000004</v>
          </cell>
        </row>
        <row r="2153">
          <cell r="A2153">
            <v>39161</v>
          </cell>
          <cell r="C2153">
            <v>4.08</v>
          </cell>
          <cell r="E2153">
            <v>4.16</v>
          </cell>
        </row>
        <row r="2154">
          <cell r="A2154">
            <v>39162</v>
          </cell>
          <cell r="C2154">
            <v>4.08</v>
          </cell>
          <cell r="E2154">
            <v>4.18</v>
          </cell>
        </row>
        <row r="2155">
          <cell r="A2155">
            <v>39163</v>
          </cell>
          <cell r="C2155">
            <v>4.0999999999999996</v>
          </cell>
          <cell r="E2155">
            <v>4.21</v>
          </cell>
        </row>
        <row r="2156">
          <cell r="A2156">
            <v>39164</v>
          </cell>
          <cell r="C2156">
            <v>4.1100000000000003</v>
          </cell>
          <cell r="E2156">
            <v>4.21</v>
          </cell>
        </row>
        <row r="2157">
          <cell r="A2157">
            <v>39167</v>
          </cell>
          <cell r="C2157">
            <v>4.1100000000000003</v>
          </cell>
          <cell r="E2157">
            <v>4.21</v>
          </cell>
        </row>
        <row r="2158">
          <cell r="A2158">
            <v>39168</v>
          </cell>
          <cell r="C2158">
            <v>4.09</v>
          </cell>
          <cell r="E2158">
            <v>4.1900000000000004</v>
          </cell>
        </row>
        <row r="2159">
          <cell r="A2159">
            <v>39169</v>
          </cell>
          <cell r="C2159">
            <v>4.0999999999999996</v>
          </cell>
          <cell r="E2159">
            <v>4.21</v>
          </cell>
        </row>
        <row r="2160">
          <cell r="A2160">
            <v>39170</v>
          </cell>
          <cell r="C2160">
            <v>4.12</v>
          </cell>
          <cell r="E2160">
            <v>4.21</v>
          </cell>
        </row>
        <row r="2161">
          <cell r="A2161">
            <v>39171</v>
          </cell>
          <cell r="C2161">
            <v>4.1100000000000003</v>
          </cell>
          <cell r="E2161">
            <v>4.2</v>
          </cell>
        </row>
        <row r="2162">
          <cell r="A2162">
            <v>39174</v>
          </cell>
          <cell r="C2162">
            <v>4.1100000000000003</v>
          </cell>
          <cell r="E2162">
            <v>4.2</v>
          </cell>
        </row>
        <row r="2163">
          <cell r="A2163">
            <v>39175</v>
          </cell>
          <cell r="C2163">
            <v>4.1399999999999997</v>
          </cell>
          <cell r="E2163">
            <v>4.22</v>
          </cell>
        </row>
        <row r="2164">
          <cell r="A2164">
            <v>39176</v>
          </cell>
          <cell r="C2164">
            <v>4.1100000000000003</v>
          </cell>
          <cell r="E2164">
            <v>4.1900000000000004</v>
          </cell>
        </row>
        <row r="2165">
          <cell r="A2165">
            <v>39177</v>
          </cell>
          <cell r="C2165">
            <v>4.1399999999999997</v>
          </cell>
          <cell r="E2165">
            <v>4.21</v>
          </cell>
        </row>
        <row r="2166">
          <cell r="A2166">
            <v>39178</v>
          </cell>
          <cell r="C2166" t="str">
            <v>na</v>
          </cell>
          <cell r="E2166" t="str">
            <v>na</v>
          </cell>
        </row>
        <row r="2167">
          <cell r="A2167">
            <v>39181</v>
          </cell>
          <cell r="C2167">
            <v>4.1900000000000004</v>
          </cell>
          <cell r="E2167">
            <v>4.24</v>
          </cell>
        </row>
        <row r="2168">
          <cell r="A2168">
            <v>39182</v>
          </cell>
          <cell r="C2168">
            <v>4.16</v>
          </cell>
          <cell r="E2168">
            <v>4.22</v>
          </cell>
        </row>
        <row r="2169">
          <cell r="A2169">
            <v>39183</v>
          </cell>
          <cell r="C2169">
            <v>4.18</v>
          </cell>
          <cell r="E2169">
            <v>4.2300000000000004</v>
          </cell>
        </row>
        <row r="2170">
          <cell r="A2170">
            <v>39184</v>
          </cell>
          <cell r="C2170">
            <v>4.1900000000000004</v>
          </cell>
          <cell r="E2170">
            <v>4.24</v>
          </cell>
        </row>
        <row r="2171">
          <cell r="A2171">
            <v>39185</v>
          </cell>
          <cell r="C2171">
            <v>4.21</v>
          </cell>
          <cell r="E2171">
            <v>4.25</v>
          </cell>
        </row>
        <row r="2172">
          <cell r="A2172">
            <v>39188</v>
          </cell>
          <cell r="C2172">
            <v>4.21</v>
          </cell>
          <cell r="E2172">
            <v>4.26</v>
          </cell>
        </row>
        <row r="2173">
          <cell r="A2173">
            <v>39189</v>
          </cell>
          <cell r="C2173">
            <v>4.18</v>
          </cell>
          <cell r="E2173">
            <v>4.22</v>
          </cell>
        </row>
        <row r="2174">
          <cell r="A2174">
            <v>39190</v>
          </cell>
          <cell r="C2174">
            <v>4.18</v>
          </cell>
          <cell r="E2174">
            <v>4.22</v>
          </cell>
        </row>
        <row r="2175">
          <cell r="A2175">
            <v>39191</v>
          </cell>
          <cell r="C2175">
            <v>4.1900000000000004</v>
          </cell>
          <cell r="E2175">
            <v>4.2300000000000004</v>
          </cell>
        </row>
        <row r="2176">
          <cell r="A2176">
            <v>39192</v>
          </cell>
          <cell r="C2176">
            <v>4.21</v>
          </cell>
          <cell r="E2176">
            <v>4.26</v>
          </cell>
        </row>
        <row r="2177">
          <cell r="A2177">
            <v>39195</v>
          </cell>
          <cell r="C2177">
            <v>4.18</v>
          </cell>
          <cell r="E2177">
            <v>4.22</v>
          </cell>
        </row>
        <row r="2178">
          <cell r="A2178">
            <v>39196</v>
          </cell>
          <cell r="C2178">
            <v>4.1500000000000004</v>
          </cell>
          <cell r="E2178">
            <v>4.2</v>
          </cell>
        </row>
        <row r="2179">
          <cell r="A2179">
            <v>39197</v>
          </cell>
          <cell r="C2179">
            <v>4.1500000000000004</v>
          </cell>
          <cell r="E2179">
            <v>4.2</v>
          </cell>
        </row>
        <row r="2180">
          <cell r="A2180">
            <v>39198</v>
          </cell>
          <cell r="C2180">
            <v>4.1900000000000004</v>
          </cell>
          <cell r="E2180">
            <v>4.24</v>
          </cell>
        </row>
        <row r="2181">
          <cell r="A2181">
            <v>39199</v>
          </cell>
          <cell r="C2181">
            <v>4.22</v>
          </cell>
          <cell r="E2181">
            <v>4.2699999999999996</v>
          </cell>
        </row>
        <row r="2182">
          <cell r="A2182">
            <v>39202</v>
          </cell>
          <cell r="C2182">
            <v>4.1399999999999997</v>
          </cell>
          <cell r="E2182">
            <v>4.1900000000000004</v>
          </cell>
        </row>
        <row r="2183">
          <cell r="A2183">
            <v>39203</v>
          </cell>
          <cell r="C2183">
            <v>4.16</v>
          </cell>
          <cell r="E2183">
            <v>4.2</v>
          </cell>
        </row>
        <row r="2184">
          <cell r="A2184">
            <v>39204</v>
          </cell>
          <cell r="C2184">
            <v>4.18</v>
          </cell>
          <cell r="E2184">
            <v>4.2300000000000004</v>
          </cell>
        </row>
        <row r="2185">
          <cell r="A2185">
            <v>39205</v>
          </cell>
          <cell r="C2185">
            <v>4.22</v>
          </cell>
          <cell r="E2185">
            <v>4.25</v>
          </cell>
        </row>
        <row r="2186">
          <cell r="A2186">
            <v>39206</v>
          </cell>
          <cell r="C2186">
            <v>4.2</v>
          </cell>
          <cell r="E2186">
            <v>4.24</v>
          </cell>
        </row>
        <row r="2187">
          <cell r="A2187">
            <v>39209</v>
          </cell>
          <cell r="C2187">
            <v>4.18</v>
          </cell>
          <cell r="E2187">
            <v>4.21</v>
          </cell>
        </row>
        <row r="2188">
          <cell r="A2188">
            <v>39210</v>
          </cell>
          <cell r="C2188">
            <v>4.18</v>
          </cell>
          <cell r="E2188">
            <v>4.21</v>
          </cell>
        </row>
        <row r="2189">
          <cell r="A2189">
            <v>39211</v>
          </cell>
          <cell r="C2189">
            <v>4.1900000000000004</v>
          </cell>
          <cell r="E2189">
            <v>4.22</v>
          </cell>
        </row>
        <row r="2190">
          <cell r="A2190">
            <v>39212</v>
          </cell>
          <cell r="C2190">
            <v>4.1900000000000004</v>
          </cell>
          <cell r="E2190">
            <v>4.21</v>
          </cell>
        </row>
        <row r="2191">
          <cell r="A2191">
            <v>39213</v>
          </cell>
          <cell r="C2191">
            <v>4.18</v>
          </cell>
          <cell r="E2191">
            <v>4.21</v>
          </cell>
        </row>
        <row r="2192">
          <cell r="A2192">
            <v>39216</v>
          </cell>
          <cell r="C2192">
            <v>4.2300000000000004</v>
          </cell>
          <cell r="E2192">
            <v>4.24</v>
          </cell>
        </row>
        <row r="2193">
          <cell r="A2193">
            <v>39217</v>
          </cell>
          <cell r="C2193">
            <v>4.2300000000000004</v>
          </cell>
          <cell r="E2193">
            <v>4.24</v>
          </cell>
        </row>
        <row r="2194">
          <cell r="A2194">
            <v>39218</v>
          </cell>
          <cell r="C2194">
            <v>4.2300000000000004</v>
          </cell>
          <cell r="E2194">
            <v>4.24</v>
          </cell>
        </row>
        <row r="2195">
          <cell r="A2195">
            <v>39219</v>
          </cell>
          <cell r="C2195">
            <v>4.3</v>
          </cell>
          <cell r="E2195">
            <v>4.28</v>
          </cell>
        </row>
        <row r="2196">
          <cell r="A2196">
            <v>39220</v>
          </cell>
          <cell r="C2196">
            <v>4.3099999999999996</v>
          </cell>
          <cell r="E2196">
            <v>4.28</v>
          </cell>
        </row>
        <row r="2197">
          <cell r="A2197">
            <v>39223</v>
          </cell>
          <cell r="C2197" t="str">
            <v>na</v>
          </cell>
          <cell r="E2197" t="str">
            <v>na</v>
          </cell>
        </row>
        <row r="2198">
          <cell r="A2198">
            <v>39224</v>
          </cell>
          <cell r="C2198">
            <v>4.3499999999999996</v>
          </cell>
          <cell r="E2198">
            <v>4.3</v>
          </cell>
        </row>
        <row r="2199">
          <cell r="A2199">
            <v>39225</v>
          </cell>
          <cell r="C2199">
            <v>4.38</v>
          </cell>
          <cell r="E2199">
            <v>4.3499999999999996</v>
          </cell>
        </row>
        <row r="2200">
          <cell r="A2200">
            <v>39226</v>
          </cell>
          <cell r="C2200">
            <v>4.4000000000000004</v>
          </cell>
          <cell r="E2200">
            <v>4.3600000000000003</v>
          </cell>
        </row>
        <row r="2201">
          <cell r="A2201">
            <v>39227</v>
          </cell>
          <cell r="C2201">
            <v>4.42</v>
          </cell>
          <cell r="E2201">
            <v>4.37</v>
          </cell>
        </row>
        <row r="2202">
          <cell r="A2202">
            <v>39230</v>
          </cell>
          <cell r="C2202">
            <v>4.4400000000000004</v>
          </cell>
          <cell r="E2202">
            <v>4.3899999999999997</v>
          </cell>
        </row>
        <row r="2203">
          <cell r="A2203">
            <v>39231</v>
          </cell>
          <cell r="C2203">
            <v>4.5</v>
          </cell>
          <cell r="E2203">
            <v>4.42</v>
          </cell>
        </row>
        <row r="2204">
          <cell r="A2204">
            <v>39232</v>
          </cell>
          <cell r="C2204">
            <v>4.4800000000000004</v>
          </cell>
          <cell r="E2204">
            <v>4.3899999999999997</v>
          </cell>
        </row>
        <row r="2205">
          <cell r="A2205">
            <v>39233</v>
          </cell>
          <cell r="C2205">
            <v>4.49</v>
          </cell>
          <cell r="E2205">
            <v>4.38</v>
          </cell>
        </row>
        <row r="2206">
          <cell r="A2206">
            <v>39234</v>
          </cell>
          <cell r="C2206">
            <v>4.51</v>
          </cell>
          <cell r="E2206">
            <v>4.38</v>
          </cell>
        </row>
        <row r="2207">
          <cell r="A2207">
            <v>39237</v>
          </cell>
          <cell r="C2207">
            <v>4.47</v>
          </cell>
          <cell r="E2207">
            <v>4.3499999999999996</v>
          </cell>
        </row>
        <row r="2208">
          <cell r="A2208">
            <v>39238</v>
          </cell>
          <cell r="C2208">
            <v>4.5199999999999996</v>
          </cell>
          <cell r="E2208">
            <v>4.3899999999999997</v>
          </cell>
        </row>
        <row r="2209">
          <cell r="A2209">
            <v>39239</v>
          </cell>
          <cell r="C2209">
            <v>4.5199999999999996</v>
          </cell>
          <cell r="E2209">
            <v>4.3899999999999997</v>
          </cell>
        </row>
        <row r="2210">
          <cell r="A2210">
            <v>39240</v>
          </cell>
          <cell r="C2210">
            <v>4.6100000000000003</v>
          </cell>
          <cell r="E2210">
            <v>4.5</v>
          </cell>
        </row>
        <row r="2211">
          <cell r="A2211">
            <v>39241</v>
          </cell>
          <cell r="C2211">
            <v>4.62</v>
          </cell>
          <cell r="E2211">
            <v>4.5199999999999996</v>
          </cell>
        </row>
        <row r="2212">
          <cell r="A2212">
            <v>39244</v>
          </cell>
          <cell r="C2212">
            <v>4.6500000000000004</v>
          </cell>
          <cell r="E2212">
            <v>4.5599999999999996</v>
          </cell>
        </row>
        <row r="2213">
          <cell r="A2213">
            <v>39245</v>
          </cell>
          <cell r="C2213">
            <v>4.7300000000000004</v>
          </cell>
          <cell r="E2213">
            <v>4.66</v>
          </cell>
        </row>
        <row r="2214">
          <cell r="A2214">
            <v>39246</v>
          </cell>
          <cell r="C2214">
            <v>4.68</v>
          </cell>
          <cell r="E2214">
            <v>4.5999999999999996</v>
          </cell>
        </row>
        <row r="2215">
          <cell r="A2215">
            <v>39247</v>
          </cell>
          <cell r="C2215">
            <v>4.6900000000000004</v>
          </cell>
          <cell r="E2215">
            <v>4.5999999999999996</v>
          </cell>
        </row>
        <row r="2216">
          <cell r="A2216">
            <v>39248</v>
          </cell>
          <cell r="C2216">
            <v>4.6100000000000003</v>
          </cell>
          <cell r="E2216">
            <v>4.53</v>
          </cell>
        </row>
        <row r="2217">
          <cell r="A2217">
            <v>39251</v>
          </cell>
          <cell r="C2217">
            <v>4.6500000000000004</v>
          </cell>
          <cell r="E2217">
            <v>4.55</v>
          </cell>
        </row>
        <row r="2218">
          <cell r="A2218">
            <v>39252</v>
          </cell>
          <cell r="C2218">
            <v>4.62</v>
          </cell>
          <cell r="E2218">
            <v>4.53</v>
          </cell>
        </row>
        <row r="2219">
          <cell r="A2219">
            <v>39253</v>
          </cell>
          <cell r="C2219">
            <v>4.6399999999999997</v>
          </cell>
          <cell r="E2219">
            <v>4.55</v>
          </cell>
        </row>
        <row r="2220">
          <cell r="A2220">
            <v>39254</v>
          </cell>
          <cell r="C2220">
            <v>4.67</v>
          </cell>
          <cell r="E2220">
            <v>4.5999999999999996</v>
          </cell>
        </row>
        <row r="2221">
          <cell r="A2221">
            <v>39255</v>
          </cell>
          <cell r="C2221">
            <v>4.6500000000000004</v>
          </cell>
          <cell r="E2221">
            <v>4.58</v>
          </cell>
        </row>
        <row r="2222">
          <cell r="A2222">
            <v>39258</v>
          </cell>
          <cell r="C2222">
            <v>4.62</v>
          </cell>
          <cell r="E2222">
            <v>4.55</v>
          </cell>
        </row>
        <row r="2223">
          <cell r="A2223">
            <v>39259</v>
          </cell>
          <cell r="C2223">
            <v>4.6100000000000003</v>
          </cell>
          <cell r="E2223">
            <v>4.55</v>
          </cell>
        </row>
        <row r="2224">
          <cell r="A2224">
            <v>39260</v>
          </cell>
          <cell r="C2224">
            <v>4.62</v>
          </cell>
          <cell r="E2224">
            <v>4.5599999999999996</v>
          </cell>
        </row>
        <row r="2225">
          <cell r="A2225">
            <v>39261</v>
          </cell>
          <cell r="C2225">
            <v>4.63</v>
          </cell>
          <cell r="E2225">
            <v>4.5599999999999996</v>
          </cell>
        </row>
        <row r="2226">
          <cell r="A2226">
            <v>39262</v>
          </cell>
          <cell r="C2226">
            <v>4.55</v>
          </cell>
          <cell r="E2226">
            <v>4.49</v>
          </cell>
        </row>
        <row r="2227">
          <cell r="A2227">
            <v>39265</v>
          </cell>
          <cell r="C2227" t="str">
            <v>na</v>
          </cell>
          <cell r="E2227" t="str">
            <v>na</v>
          </cell>
        </row>
        <row r="2228">
          <cell r="A2228">
            <v>39266</v>
          </cell>
          <cell r="C2228">
            <v>4.55</v>
          </cell>
          <cell r="E2228">
            <v>4.4800000000000004</v>
          </cell>
        </row>
        <row r="2229">
          <cell r="A2229">
            <v>39267</v>
          </cell>
          <cell r="C2229">
            <v>4.58</v>
          </cell>
          <cell r="E2229">
            <v>4.51</v>
          </cell>
        </row>
        <row r="2230">
          <cell r="A2230">
            <v>39268</v>
          </cell>
          <cell r="C2230">
            <v>4.6399999999999997</v>
          </cell>
          <cell r="E2230">
            <v>4.57</v>
          </cell>
        </row>
        <row r="2231">
          <cell r="A2231">
            <v>39269</v>
          </cell>
          <cell r="C2231">
            <v>4.7</v>
          </cell>
          <cell r="E2231">
            <v>4.63</v>
          </cell>
        </row>
        <row r="2232">
          <cell r="A2232">
            <v>39272</v>
          </cell>
          <cell r="C2232">
            <v>4.67</v>
          </cell>
          <cell r="E2232">
            <v>4.59</v>
          </cell>
        </row>
        <row r="2233">
          <cell r="A2233">
            <v>39273</v>
          </cell>
          <cell r="C2233">
            <v>4.57</v>
          </cell>
          <cell r="E2233">
            <v>4.5</v>
          </cell>
        </row>
        <row r="2234">
          <cell r="A2234">
            <v>39274</v>
          </cell>
          <cell r="C2234">
            <v>4.6100000000000003</v>
          </cell>
          <cell r="E2234">
            <v>4.55</v>
          </cell>
        </row>
        <row r="2235">
          <cell r="A2235">
            <v>39275</v>
          </cell>
          <cell r="C2235">
            <v>4.66</v>
          </cell>
          <cell r="E2235">
            <v>4.5999999999999996</v>
          </cell>
        </row>
        <row r="2236">
          <cell r="A2236">
            <v>39276</v>
          </cell>
          <cell r="C2236">
            <v>4.6399999999999997</v>
          </cell>
          <cell r="E2236">
            <v>4.57</v>
          </cell>
        </row>
        <row r="2237">
          <cell r="A2237">
            <v>39279</v>
          </cell>
          <cell r="C2237">
            <v>4.59</v>
          </cell>
          <cell r="E2237">
            <v>4.53</v>
          </cell>
        </row>
        <row r="2238">
          <cell r="A2238">
            <v>39280</v>
          </cell>
          <cell r="C2238">
            <v>4.63</v>
          </cell>
          <cell r="E2238">
            <v>4.5599999999999996</v>
          </cell>
        </row>
        <row r="2239">
          <cell r="A2239">
            <v>39281</v>
          </cell>
          <cell r="C2239">
            <v>4.6100000000000003</v>
          </cell>
          <cell r="E2239">
            <v>4.54</v>
          </cell>
        </row>
        <row r="2240">
          <cell r="A2240">
            <v>39282</v>
          </cell>
          <cell r="C2240">
            <v>4.6100000000000003</v>
          </cell>
          <cell r="E2240">
            <v>4.54</v>
          </cell>
        </row>
        <row r="2241">
          <cell r="A2241">
            <v>39283</v>
          </cell>
          <cell r="C2241">
            <v>4.5599999999999996</v>
          </cell>
          <cell r="E2241">
            <v>4.5</v>
          </cell>
        </row>
        <row r="2242">
          <cell r="A2242">
            <v>39286</v>
          </cell>
          <cell r="C2242">
            <v>4.5599999999999996</v>
          </cell>
          <cell r="E2242">
            <v>4.5</v>
          </cell>
        </row>
        <row r="2243">
          <cell r="A2243">
            <v>39287</v>
          </cell>
          <cell r="C2243">
            <v>4.57</v>
          </cell>
          <cell r="E2243">
            <v>4.5</v>
          </cell>
        </row>
        <row r="2244">
          <cell r="A2244">
            <v>39288</v>
          </cell>
          <cell r="C2244">
            <v>4.58</v>
          </cell>
          <cell r="E2244">
            <v>4.49</v>
          </cell>
        </row>
        <row r="2245">
          <cell r="A2245">
            <v>39289</v>
          </cell>
          <cell r="C2245">
            <v>4.5199999999999996</v>
          </cell>
          <cell r="E2245">
            <v>4.45</v>
          </cell>
        </row>
        <row r="2246">
          <cell r="A2246">
            <v>39290</v>
          </cell>
          <cell r="C2246">
            <v>4.4800000000000004</v>
          </cell>
          <cell r="E2246">
            <v>4.43</v>
          </cell>
        </row>
        <row r="2247">
          <cell r="A2247">
            <v>39293</v>
          </cell>
          <cell r="C2247">
            <v>4.54</v>
          </cell>
          <cell r="E2247">
            <v>4.47</v>
          </cell>
        </row>
        <row r="2248">
          <cell r="A2248">
            <v>39294</v>
          </cell>
          <cell r="C2248">
            <v>4.5199999999999996</v>
          </cell>
          <cell r="E2248">
            <v>4.45</v>
          </cell>
        </row>
        <row r="2249">
          <cell r="A2249">
            <v>39295</v>
          </cell>
          <cell r="C2249">
            <v>4.5199999999999996</v>
          </cell>
          <cell r="E2249">
            <v>4.45</v>
          </cell>
        </row>
        <row r="2250">
          <cell r="A2250">
            <v>39296</v>
          </cell>
          <cell r="C2250">
            <v>4.5</v>
          </cell>
          <cell r="E2250">
            <v>4.43</v>
          </cell>
        </row>
        <row r="2251">
          <cell r="A2251">
            <v>39297</v>
          </cell>
          <cell r="C2251">
            <v>4.47</v>
          </cell>
          <cell r="E2251">
            <v>4.4000000000000004</v>
          </cell>
        </row>
        <row r="2252">
          <cell r="A2252">
            <v>39300</v>
          </cell>
          <cell r="C2252" t="str">
            <v>na</v>
          </cell>
          <cell r="E2252" t="str">
            <v>na</v>
          </cell>
        </row>
        <row r="2253">
          <cell r="A2253">
            <v>39301</v>
          </cell>
          <cell r="C2253">
            <v>4.4800000000000004</v>
          </cell>
          <cell r="E2253">
            <v>4.41</v>
          </cell>
        </row>
        <row r="2254">
          <cell r="A2254">
            <v>39302</v>
          </cell>
          <cell r="C2254">
            <v>4.55</v>
          </cell>
          <cell r="E2254">
            <v>4.47</v>
          </cell>
        </row>
        <row r="2255">
          <cell r="A2255">
            <v>39303</v>
          </cell>
          <cell r="C2255">
            <v>4.5199999999999996</v>
          </cell>
          <cell r="E2255">
            <v>4.46</v>
          </cell>
        </row>
        <row r="2256">
          <cell r="A2256">
            <v>39304</v>
          </cell>
          <cell r="C2256">
            <v>4.5199999999999996</v>
          </cell>
          <cell r="E2256">
            <v>4.4800000000000004</v>
          </cell>
        </row>
        <row r="2257">
          <cell r="A2257">
            <v>39307</v>
          </cell>
          <cell r="C2257">
            <v>4.46</v>
          </cell>
          <cell r="E2257">
            <v>4.46</v>
          </cell>
        </row>
        <row r="2258">
          <cell r="A2258">
            <v>39308</v>
          </cell>
          <cell r="C2258">
            <v>4.42</v>
          </cell>
          <cell r="E2258">
            <v>4.43</v>
          </cell>
        </row>
        <row r="2259">
          <cell r="A2259">
            <v>39309</v>
          </cell>
          <cell r="C2259">
            <v>4.4400000000000004</v>
          </cell>
          <cell r="E2259">
            <v>4.47</v>
          </cell>
        </row>
        <row r="2260">
          <cell r="A2260">
            <v>39310</v>
          </cell>
          <cell r="C2260">
            <v>4.43</v>
          </cell>
          <cell r="E2260">
            <v>4.46</v>
          </cell>
        </row>
        <row r="2261">
          <cell r="A2261">
            <v>39311</v>
          </cell>
          <cell r="C2261">
            <v>4.41</v>
          </cell>
          <cell r="E2261">
            <v>4.47</v>
          </cell>
        </row>
        <row r="2262">
          <cell r="A2262">
            <v>39314</v>
          </cell>
          <cell r="C2262">
            <v>4.37</v>
          </cell>
          <cell r="E2262">
            <v>4.46</v>
          </cell>
        </row>
        <row r="2263">
          <cell r="A2263">
            <v>39315</v>
          </cell>
          <cell r="C2263">
            <v>4.3600000000000003</v>
          </cell>
          <cell r="E2263">
            <v>4.45</v>
          </cell>
        </row>
        <row r="2264">
          <cell r="A2264">
            <v>39316</v>
          </cell>
          <cell r="C2264">
            <v>4.41</v>
          </cell>
          <cell r="E2264">
            <v>4.49</v>
          </cell>
        </row>
        <row r="2265">
          <cell r="A2265">
            <v>39317</v>
          </cell>
          <cell r="C2265">
            <v>4.41</v>
          </cell>
          <cell r="E2265">
            <v>4.47</v>
          </cell>
        </row>
        <row r="2266">
          <cell r="A2266">
            <v>39318</v>
          </cell>
          <cell r="C2266">
            <v>4.38</v>
          </cell>
          <cell r="E2266">
            <v>4.43</v>
          </cell>
        </row>
        <row r="2267">
          <cell r="A2267">
            <v>39321</v>
          </cell>
          <cell r="C2267">
            <v>4.33</v>
          </cell>
          <cell r="E2267">
            <v>4.3899999999999997</v>
          </cell>
        </row>
        <row r="2268">
          <cell r="A2268">
            <v>39322</v>
          </cell>
          <cell r="C2268">
            <v>4.29</v>
          </cell>
          <cell r="E2268">
            <v>4.37</v>
          </cell>
        </row>
        <row r="2269">
          <cell r="A2269">
            <v>39323</v>
          </cell>
          <cell r="C2269">
            <v>4.38</v>
          </cell>
          <cell r="E2269">
            <v>4.4400000000000004</v>
          </cell>
        </row>
        <row r="2270">
          <cell r="A2270">
            <v>39324</v>
          </cell>
          <cell r="C2270">
            <v>4.3600000000000003</v>
          </cell>
          <cell r="E2270">
            <v>4.42</v>
          </cell>
        </row>
        <row r="2271">
          <cell r="A2271">
            <v>39325</v>
          </cell>
          <cell r="C2271">
            <v>4.42</v>
          </cell>
          <cell r="E2271">
            <v>4.46</v>
          </cell>
        </row>
        <row r="2272">
          <cell r="A2272">
            <v>39328</v>
          </cell>
          <cell r="C2272" t="str">
            <v>na</v>
          </cell>
          <cell r="E2272" t="str">
            <v>na</v>
          </cell>
        </row>
        <row r="2273">
          <cell r="A2273">
            <v>39329</v>
          </cell>
          <cell r="C2273">
            <v>4.4000000000000004</v>
          </cell>
          <cell r="E2273">
            <v>4.4400000000000004</v>
          </cell>
        </row>
        <row r="2274">
          <cell r="A2274">
            <v>39330</v>
          </cell>
          <cell r="C2274">
            <v>4.34</v>
          </cell>
          <cell r="E2274">
            <v>4.3899999999999997</v>
          </cell>
        </row>
        <row r="2275">
          <cell r="A2275">
            <v>39331</v>
          </cell>
          <cell r="C2275">
            <v>4.3499999999999996</v>
          </cell>
          <cell r="E2275">
            <v>4.4000000000000004</v>
          </cell>
        </row>
        <row r="2276">
          <cell r="A2276">
            <v>39332</v>
          </cell>
          <cell r="C2276">
            <v>4.28</v>
          </cell>
          <cell r="E2276">
            <v>4.3600000000000003</v>
          </cell>
        </row>
        <row r="2277">
          <cell r="A2277">
            <v>39335</v>
          </cell>
          <cell r="C2277">
            <v>4.2699999999999996</v>
          </cell>
          <cell r="E2277">
            <v>4.34</v>
          </cell>
        </row>
        <row r="2278">
          <cell r="A2278">
            <v>39336</v>
          </cell>
          <cell r="C2278">
            <v>4.33</v>
          </cell>
          <cell r="E2278">
            <v>4.3899999999999997</v>
          </cell>
        </row>
        <row r="2279">
          <cell r="A2279">
            <v>39337</v>
          </cell>
          <cell r="C2279">
            <v>4.33</v>
          </cell>
          <cell r="E2279">
            <v>4.3899999999999997</v>
          </cell>
        </row>
        <row r="2280">
          <cell r="A2280">
            <v>39338</v>
          </cell>
          <cell r="C2280">
            <v>4.3499999999999996</v>
          </cell>
          <cell r="E2280">
            <v>4.4000000000000004</v>
          </cell>
        </row>
        <row r="2281">
          <cell r="A2281">
            <v>39339</v>
          </cell>
          <cell r="C2281">
            <v>4.33</v>
          </cell>
          <cell r="E2281">
            <v>4.38</v>
          </cell>
        </row>
        <row r="2282">
          <cell r="A2282">
            <v>39342</v>
          </cell>
          <cell r="C2282">
            <v>4.3099999999999996</v>
          </cell>
          <cell r="E2282">
            <v>4.3499999999999996</v>
          </cell>
        </row>
        <row r="2283">
          <cell r="A2283">
            <v>39343</v>
          </cell>
          <cell r="C2283">
            <v>4.3099999999999996</v>
          </cell>
          <cell r="E2283">
            <v>4.37</v>
          </cell>
        </row>
        <row r="2284">
          <cell r="A2284">
            <v>39344</v>
          </cell>
          <cell r="C2284">
            <v>4.4000000000000004</v>
          </cell>
          <cell r="E2284">
            <v>4.4800000000000004</v>
          </cell>
        </row>
        <row r="2285">
          <cell r="A2285">
            <v>39345</v>
          </cell>
          <cell r="C2285">
            <v>4.4800000000000004</v>
          </cell>
          <cell r="E2285">
            <v>4.55</v>
          </cell>
        </row>
        <row r="2286">
          <cell r="A2286">
            <v>39346</v>
          </cell>
          <cell r="C2286">
            <v>4.38</v>
          </cell>
          <cell r="E2286">
            <v>4.47</v>
          </cell>
        </row>
        <row r="2287">
          <cell r="A2287">
            <v>39349</v>
          </cell>
          <cell r="C2287">
            <v>4.3899999999999997</v>
          </cell>
          <cell r="E2287">
            <v>4.4800000000000004</v>
          </cell>
        </row>
        <row r="2288">
          <cell r="A2288">
            <v>39350</v>
          </cell>
          <cell r="C2288">
            <v>4.38</v>
          </cell>
          <cell r="E2288">
            <v>4.4800000000000004</v>
          </cell>
        </row>
        <row r="2289">
          <cell r="A2289">
            <v>39351</v>
          </cell>
          <cell r="C2289">
            <v>4.41</v>
          </cell>
          <cell r="E2289">
            <v>4.5</v>
          </cell>
        </row>
        <row r="2290">
          <cell r="A2290">
            <v>39352</v>
          </cell>
          <cell r="C2290">
            <v>4.3899999999999997</v>
          </cell>
          <cell r="E2290">
            <v>4.4800000000000004</v>
          </cell>
        </row>
        <row r="2291">
          <cell r="A2291">
            <v>39353</v>
          </cell>
          <cell r="C2291">
            <v>4.34</v>
          </cell>
          <cell r="E2291">
            <v>4.4400000000000004</v>
          </cell>
        </row>
        <row r="2292">
          <cell r="A2292">
            <v>39356</v>
          </cell>
          <cell r="C2292">
            <v>4.33</v>
          </cell>
          <cell r="E2292">
            <v>4.42</v>
          </cell>
        </row>
        <row r="2293">
          <cell r="A2293">
            <v>39357</v>
          </cell>
          <cell r="C2293">
            <v>4.32</v>
          </cell>
          <cell r="E2293">
            <v>4.42</v>
          </cell>
        </row>
        <row r="2294">
          <cell r="A2294">
            <v>39358</v>
          </cell>
          <cell r="C2294">
            <v>4.3600000000000003</v>
          </cell>
          <cell r="E2294">
            <v>4.45</v>
          </cell>
        </row>
        <row r="2295">
          <cell r="A2295">
            <v>39359</v>
          </cell>
          <cell r="C2295">
            <v>4.3099999999999996</v>
          </cell>
          <cell r="E2295">
            <v>4.4000000000000004</v>
          </cell>
        </row>
        <row r="2296">
          <cell r="A2296">
            <v>39360</v>
          </cell>
          <cell r="C2296">
            <v>4.43</v>
          </cell>
          <cell r="E2296">
            <v>4.49</v>
          </cell>
        </row>
        <row r="2297">
          <cell r="A2297">
            <v>39363</v>
          </cell>
          <cell r="C2297" t="str">
            <v>na</v>
          </cell>
          <cell r="E2297" t="str">
            <v>na</v>
          </cell>
        </row>
        <row r="2298">
          <cell r="A2298">
            <v>39364</v>
          </cell>
          <cell r="C2298">
            <v>4.4800000000000004</v>
          </cell>
          <cell r="E2298">
            <v>4.5</v>
          </cell>
        </row>
        <row r="2299">
          <cell r="A2299">
            <v>39365</v>
          </cell>
          <cell r="C2299">
            <v>4.4400000000000004</v>
          </cell>
          <cell r="E2299">
            <v>4.4800000000000004</v>
          </cell>
        </row>
        <row r="2300">
          <cell r="A2300">
            <v>39366</v>
          </cell>
          <cell r="C2300">
            <v>4.43</v>
          </cell>
          <cell r="E2300">
            <v>4.49</v>
          </cell>
        </row>
        <row r="2301">
          <cell r="A2301">
            <v>39367</v>
          </cell>
          <cell r="C2301">
            <v>4.49</v>
          </cell>
          <cell r="E2301">
            <v>4.53</v>
          </cell>
        </row>
        <row r="2302">
          <cell r="A2302">
            <v>39370</v>
          </cell>
          <cell r="C2302">
            <v>4.4800000000000004</v>
          </cell>
          <cell r="E2302">
            <v>4.5199999999999996</v>
          </cell>
        </row>
        <row r="2303">
          <cell r="A2303">
            <v>39371</v>
          </cell>
          <cell r="C2303">
            <v>4.46</v>
          </cell>
          <cell r="E2303">
            <v>4.5</v>
          </cell>
        </row>
        <row r="2304">
          <cell r="A2304">
            <v>39372</v>
          </cell>
          <cell r="C2304">
            <v>4.43</v>
          </cell>
          <cell r="E2304">
            <v>4.4800000000000004</v>
          </cell>
        </row>
        <row r="2305">
          <cell r="A2305">
            <v>39373</v>
          </cell>
          <cell r="C2305">
            <v>4.37</v>
          </cell>
          <cell r="E2305">
            <v>4.43</v>
          </cell>
        </row>
        <row r="2306">
          <cell r="A2306">
            <v>39374</v>
          </cell>
          <cell r="C2306">
            <v>4.3</v>
          </cell>
          <cell r="E2306">
            <v>4.38</v>
          </cell>
        </row>
        <row r="2307">
          <cell r="A2307">
            <v>39377</v>
          </cell>
          <cell r="C2307">
            <v>4.3099999999999996</v>
          </cell>
          <cell r="E2307">
            <v>4.38</v>
          </cell>
        </row>
        <row r="2308">
          <cell r="A2308">
            <v>39378</v>
          </cell>
          <cell r="C2308">
            <v>4.3099999999999996</v>
          </cell>
          <cell r="E2308">
            <v>4.3899999999999997</v>
          </cell>
        </row>
        <row r="2309">
          <cell r="A2309">
            <v>39379</v>
          </cell>
          <cell r="C2309">
            <v>4.28</v>
          </cell>
          <cell r="E2309">
            <v>4.37</v>
          </cell>
        </row>
        <row r="2310">
          <cell r="A2310">
            <v>39380</v>
          </cell>
          <cell r="C2310">
            <v>4.32</v>
          </cell>
          <cell r="E2310">
            <v>4.3899999999999997</v>
          </cell>
        </row>
        <row r="2311">
          <cell r="A2311">
            <v>39381</v>
          </cell>
          <cell r="C2311">
            <v>4.28</v>
          </cell>
          <cell r="E2311">
            <v>4.37</v>
          </cell>
        </row>
        <row r="2312">
          <cell r="A2312">
            <v>39384</v>
          </cell>
          <cell r="C2312">
            <v>4.2699999999999996</v>
          </cell>
          <cell r="E2312">
            <v>4.3600000000000003</v>
          </cell>
        </row>
        <row r="2313">
          <cell r="A2313">
            <v>39385</v>
          </cell>
          <cell r="C2313">
            <v>4.2699999999999996</v>
          </cell>
          <cell r="E2313">
            <v>4.3600000000000003</v>
          </cell>
        </row>
        <row r="2314">
          <cell r="A2314">
            <v>39386</v>
          </cell>
          <cell r="C2314">
            <v>4.3099999999999996</v>
          </cell>
          <cell r="E2314">
            <v>4.38</v>
          </cell>
        </row>
        <row r="2315">
          <cell r="A2315">
            <v>39387</v>
          </cell>
          <cell r="C2315">
            <v>4.25</v>
          </cell>
          <cell r="E2315">
            <v>4.34</v>
          </cell>
        </row>
        <row r="2316">
          <cell r="A2316">
            <v>39388</v>
          </cell>
          <cell r="C2316">
            <v>4.3</v>
          </cell>
          <cell r="E2316">
            <v>4.38</v>
          </cell>
        </row>
        <row r="2317">
          <cell r="A2317">
            <v>39391</v>
          </cell>
          <cell r="C2317">
            <v>4.29</v>
          </cell>
          <cell r="E2317">
            <v>4.3600000000000003</v>
          </cell>
        </row>
        <row r="2318">
          <cell r="A2318">
            <v>39392</v>
          </cell>
          <cell r="C2318">
            <v>4.3099999999999996</v>
          </cell>
          <cell r="E2318">
            <v>4.3899999999999997</v>
          </cell>
        </row>
        <row r="2319">
          <cell r="A2319">
            <v>39393</v>
          </cell>
          <cell r="C2319">
            <v>4.25</v>
          </cell>
          <cell r="E2319">
            <v>4.3600000000000003</v>
          </cell>
        </row>
        <row r="2320">
          <cell r="A2320">
            <v>39394</v>
          </cell>
          <cell r="C2320">
            <v>4.26</v>
          </cell>
          <cell r="E2320">
            <v>4.38</v>
          </cell>
        </row>
        <row r="2321">
          <cell r="A2321">
            <v>39395</v>
          </cell>
          <cell r="C2321">
            <v>4.21</v>
          </cell>
          <cell r="E2321">
            <v>4.33</v>
          </cell>
        </row>
        <row r="2322">
          <cell r="A2322">
            <v>39398</v>
          </cell>
          <cell r="C2322" t="str">
            <v>na</v>
          </cell>
          <cell r="E2322" t="str">
            <v>na</v>
          </cell>
        </row>
        <row r="2323">
          <cell r="A2323">
            <v>39399</v>
          </cell>
          <cell r="C2323">
            <v>4.2300000000000004</v>
          </cell>
          <cell r="E2323">
            <v>4.3499999999999996</v>
          </cell>
        </row>
        <row r="2324">
          <cell r="A2324">
            <v>39400</v>
          </cell>
          <cell r="C2324">
            <v>4.2</v>
          </cell>
          <cell r="E2324">
            <v>4.3099999999999996</v>
          </cell>
        </row>
        <row r="2325">
          <cell r="A2325">
            <v>39401</v>
          </cell>
          <cell r="C2325">
            <v>4.12</v>
          </cell>
          <cell r="E2325">
            <v>4.25</v>
          </cell>
        </row>
        <row r="2326">
          <cell r="A2326">
            <v>39402</v>
          </cell>
          <cell r="C2326">
            <v>4.13</v>
          </cell>
          <cell r="E2326">
            <v>4.26</v>
          </cell>
        </row>
        <row r="2327">
          <cell r="A2327">
            <v>39405</v>
          </cell>
          <cell r="C2327">
            <v>4.03</v>
          </cell>
          <cell r="E2327">
            <v>4.22</v>
          </cell>
        </row>
        <row r="2328">
          <cell r="A2328">
            <v>39406</v>
          </cell>
          <cell r="C2328">
            <v>4.0599999999999996</v>
          </cell>
          <cell r="E2328">
            <v>4.26</v>
          </cell>
        </row>
        <row r="2329">
          <cell r="A2329">
            <v>39407</v>
          </cell>
          <cell r="C2329">
            <v>4</v>
          </cell>
          <cell r="E2329">
            <v>4.2300000000000004</v>
          </cell>
        </row>
        <row r="2330">
          <cell r="A2330">
            <v>39408</v>
          </cell>
          <cell r="C2330">
            <v>3.99</v>
          </cell>
          <cell r="E2330">
            <v>4.22</v>
          </cell>
        </row>
        <row r="2331">
          <cell r="A2331">
            <v>39409</v>
          </cell>
          <cell r="C2331">
            <v>3.99</v>
          </cell>
          <cell r="E2331">
            <v>4.21</v>
          </cell>
        </row>
        <row r="2332">
          <cell r="A2332">
            <v>39412</v>
          </cell>
          <cell r="C2332">
            <v>3.91</v>
          </cell>
          <cell r="E2332">
            <v>4.1399999999999997</v>
          </cell>
        </row>
        <row r="2333">
          <cell r="A2333">
            <v>39413</v>
          </cell>
          <cell r="C2333">
            <v>4</v>
          </cell>
          <cell r="E2333">
            <v>4.21</v>
          </cell>
        </row>
        <row r="2334">
          <cell r="A2334">
            <v>39414</v>
          </cell>
          <cell r="C2334">
            <v>4.07</v>
          </cell>
          <cell r="E2334">
            <v>4.2300000000000004</v>
          </cell>
        </row>
        <row r="2335">
          <cell r="A2335">
            <v>39415</v>
          </cell>
          <cell r="C2335">
            <v>3.97</v>
          </cell>
          <cell r="E2335">
            <v>4.1500000000000004</v>
          </cell>
        </row>
        <row r="2336">
          <cell r="A2336">
            <v>39416</v>
          </cell>
          <cell r="C2336">
            <v>3.98</v>
          </cell>
          <cell r="E2336">
            <v>4.16</v>
          </cell>
        </row>
        <row r="2337">
          <cell r="A2337">
            <v>39419</v>
          </cell>
          <cell r="C2337">
            <v>3.89</v>
          </cell>
          <cell r="E2337">
            <v>4.09</v>
          </cell>
        </row>
        <row r="2338">
          <cell r="A2338">
            <v>39420</v>
          </cell>
          <cell r="C2338">
            <v>3.87</v>
          </cell>
          <cell r="E2338">
            <v>4.0999999999999996</v>
          </cell>
        </row>
        <row r="2339">
          <cell r="A2339">
            <v>39421</v>
          </cell>
          <cell r="C2339">
            <v>3.93</v>
          </cell>
          <cell r="E2339">
            <v>4.16</v>
          </cell>
        </row>
        <row r="2340">
          <cell r="A2340">
            <v>39422</v>
          </cell>
          <cell r="C2340">
            <v>3.96</v>
          </cell>
          <cell r="E2340">
            <v>4.16</v>
          </cell>
        </row>
        <row r="2341">
          <cell r="A2341">
            <v>39423</v>
          </cell>
          <cell r="C2341">
            <v>4.03</v>
          </cell>
          <cell r="E2341">
            <v>4.2</v>
          </cell>
        </row>
        <row r="2342">
          <cell r="A2342">
            <v>39426</v>
          </cell>
          <cell r="C2342">
            <v>4.0599999999999996</v>
          </cell>
          <cell r="E2342">
            <v>4.22</v>
          </cell>
        </row>
        <row r="2343">
          <cell r="A2343">
            <v>39427</v>
          </cell>
          <cell r="C2343">
            <v>3.93</v>
          </cell>
          <cell r="E2343">
            <v>4.1100000000000003</v>
          </cell>
        </row>
        <row r="2344">
          <cell r="A2344">
            <v>39428</v>
          </cell>
          <cell r="C2344">
            <v>4.0199999999999996</v>
          </cell>
          <cell r="E2344">
            <v>4.16</v>
          </cell>
        </row>
        <row r="2345">
          <cell r="A2345">
            <v>39429</v>
          </cell>
          <cell r="C2345">
            <v>4.1500000000000004</v>
          </cell>
          <cell r="E2345">
            <v>4.26</v>
          </cell>
        </row>
        <row r="2346">
          <cell r="A2346">
            <v>39430</v>
          </cell>
          <cell r="C2346">
            <v>4.1399999999999997</v>
          </cell>
          <cell r="E2346">
            <v>4.25</v>
          </cell>
        </row>
        <row r="2347">
          <cell r="A2347">
            <v>39433</v>
          </cell>
          <cell r="C2347">
            <v>4.05</v>
          </cell>
          <cell r="E2347">
            <v>4.17</v>
          </cell>
        </row>
        <row r="2348">
          <cell r="A2348">
            <v>39434</v>
          </cell>
          <cell r="C2348">
            <v>4.0199999999999996</v>
          </cell>
          <cell r="E2348">
            <v>4.1399999999999997</v>
          </cell>
        </row>
        <row r="2349">
          <cell r="A2349">
            <v>39435</v>
          </cell>
          <cell r="C2349">
            <v>3.98</v>
          </cell>
          <cell r="E2349">
            <v>4.09</v>
          </cell>
        </row>
        <row r="2350">
          <cell r="A2350">
            <v>39436</v>
          </cell>
          <cell r="C2350">
            <v>4</v>
          </cell>
          <cell r="E2350">
            <v>4.1100000000000003</v>
          </cell>
        </row>
        <row r="2351">
          <cell r="A2351">
            <v>39437</v>
          </cell>
          <cell r="C2351">
            <v>4.08</v>
          </cell>
          <cell r="E2351">
            <v>4.17</v>
          </cell>
        </row>
        <row r="2352">
          <cell r="A2352">
            <v>39440</v>
          </cell>
          <cell r="C2352">
            <v>4.09</v>
          </cell>
          <cell r="E2352">
            <v>4.18</v>
          </cell>
        </row>
        <row r="2353">
          <cell r="A2353">
            <v>39441</v>
          </cell>
          <cell r="C2353" t="str">
            <v>na</v>
          </cell>
          <cell r="E2353" t="str">
            <v>na</v>
          </cell>
        </row>
        <row r="2354">
          <cell r="A2354">
            <v>39442</v>
          </cell>
          <cell r="C2354" t="str">
            <v>na</v>
          </cell>
          <cell r="E2354" t="str">
            <v>na</v>
          </cell>
        </row>
        <row r="2355">
          <cell r="A2355">
            <v>39443</v>
          </cell>
          <cell r="C2355">
            <v>4.09</v>
          </cell>
          <cell r="E2355">
            <v>4.18</v>
          </cell>
        </row>
        <row r="2356">
          <cell r="A2356">
            <v>39444</v>
          </cell>
          <cell r="C2356">
            <v>4.0199999999999996</v>
          </cell>
          <cell r="E2356">
            <v>4.12</v>
          </cell>
        </row>
        <row r="2357">
          <cell r="A2357">
            <v>39447</v>
          </cell>
          <cell r="C2357">
            <v>3.99</v>
          </cell>
          <cell r="E2357">
            <v>4.0999999999999996</v>
          </cell>
        </row>
        <row r="2358">
          <cell r="A2358">
            <v>39448</v>
          </cell>
          <cell r="C2358" t="str">
            <v>na</v>
          </cell>
          <cell r="E2358" t="str">
            <v>na</v>
          </cell>
        </row>
        <row r="2359">
          <cell r="A2359">
            <v>39449</v>
          </cell>
          <cell r="C2359">
            <v>3.91</v>
          </cell>
          <cell r="E2359">
            <v>4.0599999999999996</v>
          </cell>
        </row>
        <row r="2360">
          <cell r="A2360">
            <v>39450</v>
          </cell>
          <cell r="C2360">
            <v>3.93</v>
          </cell>
          <cell r="E2360">
            <v>4.08</v>
          </cell>
        </row>
        <row r="2361">
          <cell r="A2361">
            <v>39451</v>
          </cell>
          <cell r="C2361">
            <v>3.89</v>
          </cell>
          <cell r="E2361">
            <v>4.08</v>
          </cell>
        </row>
        <row r="2362">
          <cell r="A2362">
            <v>39454</v>
          </cell>
          <cell r="C2362">
            <v>3.87</v>
          </cell>
          <cell r="E2362">
            <v>4.0599999999999996</v>
          </cell>
        </row>
        <row r="2363">
          <cell r="A2363">
            <v>39455</v>
          </cell>
          <cell r="C2363">
            <v>3.85</v>
          </cell>
          <cell r="E2363">
            <v>4.05</v>
          </cell>
        </row>
        <row r="2364">
          <cell r="A2364">
            <v>39456</v>
          </cell>
          <cell r="C2364">
            <v>3.87</v>
          </cell>
          <cell r="E2364">
            <v>4.07</v>
          </cell>
        </row>
        <row r="2365">
          <cell r="A2365">
            <v>39457</v>
          </cell>
          <cell r="C2365">
            <v>3.87</v>
          </cell>
          <cell r="E2365">
            <v>4.09</v>
          </cell>
        </row>
        <row r="2366">
          <cell r="A2366">
            <v>39458</v>
          </cell>
          <cell r="C2366">
            <v>3.79</v>
          </cell>
          <cell r="E2366">
            <v>4.0599999999999996</v>
          </cell>
        </row>
        <row r="2367">
          <cell r="A2367">
            <v>39461</v>
          </cell>
          <cell r="C2367">
            <v>3.81</v>
          </cell>
          <cell r="E2367">
            <v>4.07</v>
          </cell>
        </row>
        <row r="2368">
          <cell r="A2368">
            <v>39462</v>
          </cell>
          <cell r="C2368">
            <v>3.78</v>
          </cell>
          <cell r="E2368">
            <v>4.04</v>
          </cell>
        </row>
        <row r="2369">
          <cell r="A2369">
            <v>39463</v>
          </cell>
          <cell r="C2369">
            <v>3.82</v>
          </cell>
          <cell r="E2369">
            <v>4.09</v>
          </cell>
        </row>
        <row r="2370">
          <cell r="A2370">
            <v>39464</v>
          </cell>
          <cell r="C2370">
            <v>3.77</v>
          </cell>
          <cell r="E2370">
            <v>4.0599999999999996</v>
          </cell>
        </row>
        <row r="2371">
          <cell r="A2371">
            <v>39465</v>
          </cell>
          <cell r="C2371">
            <v>3.8</v>
          </cell>
          <cell r="E2371">
            <v>4.08</v>
          </cell>
        </row>
        <row r="2372">
          <cell r="A2372">
            <v>39468</v>
          </cell>
          <cell r="C2372">
            <v>3.74</v>
          </cell>
          <cell r="E2372">
            <v>4.0599999999999996</v>
          </cell>
        </row>
        <row r="2373">
          <cell r="A2373">
            <v>39469</v>
          </cell>
          <cell r="C2373">
            <v>3.79</v>
          </cell>
          <cell r="E2373">
            <v>4.12</v>
          </cell>
        </row>
        <row r="2374">
          <cell r="A2374">
            <v>39470</v>
          </cell>
          <cell r="C2374">
            <v>3.88</v>
          </cell>
          <cell r="E2374">
            <v>4.18</v>
          </cell>
        </row>
        <row r="2375">
          <cell r="A2375">
            <v>39471</v>
          </cell>
          <cell r="C2375">
            <v>3.94</v>
          </cell>
          <cell r="E2375">
            <v>4.22</v>
          </cell>
        </row>
        <row r="2376">
          <cell r="A2376">
            <v>39472</v>
          </cell>
          <cell r="C2376">
            <v>3.85</v>
          </cell>
          <cell r="E2376">
            <v>4.1399999999999997</v>
          </cell>
        </row>
        <row r="2377">
          <cell r="A2377">
            <v>39475</v>
          </cell>
          <cell r="C2377">
            <v>3.84</v>
          </cell>
          <cell r="E2377">
            <v>4.1399999999999997</v>
          </cell>
        </row>
        <row r="2378">
          <cell r="A2378">
            <v>39476</v>
          </cell>
          <cell r="C2378">
            <v>3.9</v>
          </cell>
          <cell r="E2378">
            <v>4.18</v>
          </cell>
        </row>
        <row r="2379">
          <cell r="A2379">
            <v>39477</v>
          </cell>
          <cell r="C2379">
            <v>3.88</v>
          </cell>
          <cell r="E2379">
            <v>4.1900000000000004</v>
          </cell>
        </row>
        <row r="2380">
          <cell r="A2380">
            <v>39478</v>
          </cell>
          <cell r="C2380">
            <v>3.88</v>
          </cell>
          <cell r="E2380">
            <v>4.18</v>
          </cell>
        </row>
        <row r="2381">
          <cell r="A2381">
            <v>39479</v>
          </cell>
          <cell r="C2381">
            <v>3.81</v>
          </cell>
          <cell r="E2381">
            <v>4.13</v>
          </cell>
        </row>
        <row r="2382">
          <cell r="A2382">
            <v>39482</v>
          </cell>
          <cell r="C2382">
            <v>3.84</v>
          </cell>
          <cell r="E2382">
            <v>4.16</v>
          </cell>
        </row>
        <row r="2383">
          <cell r="A2383">
            <v>39483</v>
          </cell>
          <cell r="C2383">
            <v>3.74</v>
          </cell>
          <cell r="E2383">
            <v>4.1100000000000003</v>
          </cell>
        </row>
        <row r="2384">
          <cell r="A2384">
            <v>39484</v>
          </cell>
          <cell r="C2384">
            <v>3.78</v>
          </cell>
          <cell r="E2384">
            <v>4.1500000000000004</v>
          </cell>
        </row>
        <row r="2385">
          <cell r="A2385">
            <v>39485</v>
          </cell>
          <cell r="C2385">
            <v>3.86</v>
          </cell>
          <cell r="E2385">
            <v>4.22</v>
          </cell>
        </row>
        <row r="2386">
          <cell r="A2386">
            <v>39486</v>
          </cell>
          <cell r="C2386">
            <v>3.82</v>
          </cell>
          <cell r="E2386">
            <v>4.1900000000000004</v>
          </cell>
        </row>
        <row r="2387">
          <cell r="A2387">
            <v>39489</v>
          </cell>
          <cell r="C2387">
            <v>3.79</v>
          </cell>
          <cell r="E2387">
            <v>4.16</v>
          </cell>
        </row>
        <row r="2388">
          <cell r="A2388">
            <v>39490</v>
          </cell>
          <cell r="C2388">
            <v>3.84</v>
          </cell>
          <cell r="E2388">
            <v>4.2</v>
          </cell>
        </row>
        <row r="2389">
          <cell r="A2389">
            <v>39491</v>
          </cell>
          <cell r="C2389">
            <v>3.87</v>
          </cell>
          <cell r="E2389">
            <v>4.25</v>
          </cell>
        </row>
        <row r="2390">
          <cell r="A2390">
            <v>39492</v>
          </cell>
          <cell r="C2390">
            <v>3.88</v>
          </cell>
          <cell r="E2390">
            <v>4.2699999999999996</v>
          </cell>
        </row>
        <row r="2391">
          <cell r="A2391">
            <v>39493</v>
          </cell>
          <cell r="C2391">
            <v>3.82</v>
          </cell>
          <cell r="E2391">
            <v>4.2</v>
          </cell>
        </row>
        <row r="2392">
          <cell r="A2392">
            <v>39496</v>
          </cell>
          <cell r="C2392" t="str">
            <v>na</v>
          </cell>
          <cell r="E2392" t="str">
            <v>na</v>
          </cell>
        </row>
        <row r="2393">
          <cell r="A2393">
            <v>39497</v>
          </cell>
          <cell r="C2393">
            <v>3.93</v>
          </cell>
          <cell r="E2393">
            <v>4.28</v>
          </cell>
        </row>
        <row r="2394">
          <cell r="A2394">
            <v>39498</v>
          </cell>
          <cell r="C2394">
            <v>3.92</v>
          </cell>
          <cell r="E2394">
            <v>4.25</v>
          </cell>
        </row>
        <row r="2395">
          <cell r="A2395">
            <v>39499</v>
          </cell>
          <cell r="C2395">
            <v>3.86</v>
          </cell>
          <cell r="E2395">
            <v>4.22</v>
          </cell>
        </row>
        <row r="2396">
          <cell r="A2396">
            <v>39500</v>
          </cell>
          <cell r="C2396">
            <v>3.88</v>
          </cell>
          <cell r="E2396">
            <v>4.2300000000000004</v>
          </cell>
        </row>
        <row r="2397">
          <cell r="A2397">
            <v>39503</v>
          </cell>
          <cell r="C2397">
            <v>3.92</v>
          </cell>
          <cell r="E2397">
            <v>4.25</v>
          </cell>
        </row>
        <row r="2398">
          <cell r="A2398">
            <v>39504</v>
          </cell>
          <cell r="C2398">
            <v>3.85</v>
          </cell>
          <cell r="E2398">
            <v>4.21</v>
          </cell>
        </row>
        <row r="2399">
          <cell r="A2399">
            <v>39505</v>
          </cell>
          <cell r="C2399">
            <v>3.81</v>
          </cell>
          <cell r="E2399">
            <v>4.18</v>
          </cell>
        </row>
        <row r="2400">
          <cell r="A2400">
            <v>39506</v>
          </cell>
          <cell r="C2400">
            <v>3.7</v>
          </cell>
          <cell r="E2400">
            <v>4.09</v>
          </cell>
        </row>
        <row r="2401">
          <cell r="A2401">
            <v>39507</v>
          </cell>
          <cell r="C2401">
            <v>3.64</v>
          </cell>
          <cell r="E2401">
            <v>4.09</v>
          </cell>
        </row>
        <row r="2402">
          <cell r="A2402">
            <v>39510</v>
          </cell>
          <cell r="C2402">
            <v>3.61</v>
          </cell>
          <cell r="E2402">
            <v>4.08</v>
          </cell>
        </row>
        <row r="2403">
          <cell r="A2403">
            <v>39511</v>
          </cell>
          <cell r="C2403">
            <v>3.64</v>
          </cell>
          <cell r="E2403">
            <v>4.1100000000000003</v>
          </cell>
        </row>
        <row r="2404">
          <cell r="A2404">
            <v>39512</v>
          </cell>
          <cell r="C2404">
            <v>3.64</v>
          </cell>
          <cell r="E2404">
            <v>4.13</v>
          </cell>
        </row>
        <row r="2405">
          <cell r="A2405">
            <v>39513</v>
          </cell>
          <cell r="C2405">
            <v>3.55</v>
          </cell>
          <cell r="E2405">
            <v>4.08</v>
          </cell>
        </row>
        <row r="2406">
          <cell r="A2406">
            <v>39514</v>
          </cell>
          <cell r="C2406">
            <v>3.56</v>
          </cell>
          <cell r="E2406">
            <v>4.07</v>
          </cell>
        </row>
        <row r="2407">
          <cell r="A2407">
            <v>39517</v>
          </cell>
          <cell r="C2407">
            <v>3.52</v>
          </cell>
          <cell r="E2407">
            <v>4.04</v>
          </cell>
        </row>
        <row r="2408">
          <cell r="A2408">
            <v>39518</v>
          </cell>
          <cell r="C2408">
            <v>3.58</v>
          </cell>
          <cell r="E2408">
            <v>4.0599999999999996</v>
          </cell>
        </row>
        <row r="2409">
          <cell r="A2409">
            <v>39519</v>
          </cell>
          <cell r="C2409">
            <v>3.52</v>
          </cell>
          <cell r="E2409">
            <v>4.0199999999999996</v>
          </cell>
        </row>
        <row r="2410">
          <cell r="A2410">
            <v>39520</v>
          </cell>
          <cell r="C2410">
            <v>3.51</v>
          </cell>
          <cell r="E2410">
            <v>4.03</v>
          </cell>
        </row>
        <row r="2411">
          <cell r="A2411">
            <v>39521</v>
          </cell>
          <cell r="C2411">
            <v>3.48</v>
          </cell>
          <cell r="E2411">
            <v>4.0199999999999996</v>
          </cell>
        </row>
        <row r="2412">
          <cell r="A2412">
            <v>39524</v>
          </cell>
          <cell r="C2412">
            <v>3.4</v>
          </cell>
          <cell r="E2412">
            <v>3.97</v>
          </cell>
        </row>
        <row r="2413">
          <cell r="A2413">
            <v>39525</v>
          </cell>
          <cell r="C2413">
            <v>3.48</v>
          </cell>
          <cell r="E2413">
            <v>3.99</v>
          </cell>
        </row>
        <row r="2414">
          <cell r="A2414">
            <v>39526</v>
          </cell>
          <cell r="C2414">
            <v>3.44</v>
          </cell>
          <cell r="E2414">
            <v>3.94</v>
          </cell>
        </row>
        <row r="2415">
          <cell r="A2415">
            <v>39527</v>
          </cell>
          <cell r="C2415">
            <v>3.45</v>
          </cell>
          <cell r="E2415">
            <v>3.94</v>
          </cell>
        </row>
        <row r="2416">
          <cell r="A2416">
            <v>39528</v>
          </cell>
          <cell r="C2416" t="str">
            <v>na</v>
          </cell>
          <cell r="E2416" t="str">
            <v>na</v>
          </cell>
        </row>
        <row r="2417">
          <cell r="A2417">
            <v>39531</v>
          </cell>
          <cell r="C2417">
            <v>3.52</v>
          </cell>
          <cell r="E2417">
            <v>3.98</v>
          </cell>
        </row>
        <row r="2418">
          <cell r="A2418">
            <v>39532</v>
          </cell>
          <cell r="C2418">
            <v>3.48</v>
          </cell>
          <cell r="E2418">
            <v>3.94</v>
          </cell>
        </row>
        <row r="2419">
          <cell r="A2419">
            <v>39533</v>
          </cell>
          <cell r="C2419">
            <v>3.46</v>
          </cell>
          <cell r="E2419">
            <v>3.96</v>
          </cell>
        </row>
        <row r="2420">
          <cell r="A2420">
            <v>39534</v>
          </cell>
          <cell r="C2420">
            <v>3.46</v>
          </cell>
          <cell r="E2420">
            <v>3.97</v>
          </cell>
        </row>
        <row r="2421">
          <cell r="A2421">
            <v>39535</v>
          </cell>
          <cell r="C2421">
            <v>3.45</v>
          </cell>
          <cell r="E2421">
            <v>3.95</v>
          </cell>
        </row>
        <row r="2422">
          <cell r="A2422">
            <v>39538</v>
          </cell>
          <cell r="C2422">
            <v>3.43</v>
          </cell>
          <cell r="E2422">
            <v>3.94</v>
          </cell>
        </row>
        <row r="2423">
          <cell r="A2423">
            <v>39539</v>
          </cell>
          <cell r="C2423">
            <v>3.56</v>
          </cell>
          <cell r="E2423">
            <v>4.0199999999999996</v>
          </cell>
        </row>
        <row r="2424">
          <cell r="A2424">
            <v>39540</v>
          </cell>
          <cell r="C2424">
            <v>3.62</v>
          </cell>
          <cell r="E2424">
            <v>4.05</v>
          </cell>
        </row>
        <row r="2425">
          <cell r="A2425">
            <v>39541</v>
          </cell>
          <cell r="C2425">
            <v>3.58</v>
          </cell>
          <cell r="E2425">
            <v>4.03</v>
          </cell>
        </row>
        <row r="2426">
          <cell r="A2426">
            <v>39542</v>
          </cell>
          <cell r="C2426">
            <v>3.52</v>
          </cell>
          <cell r="E2426">
            <v>4</v>
          </cell>
        </row>
        <row r="2427">
          <cell r="A2427">
            <v>39545</v>
          </cell>
          <cell r="C2427">
            <v>3.59</v>
          </cell>
          <cell r="E2427">
            <v>4.05</v>
          </cell>
        </row>
        <row r="2428">
          <cell r="A2428">
            <v>39546</v>
          </cell>
          <cell r="C2428">
            <v>3.61</v>
          </cell>
          <cell r="E2428">
            <v>4.09</v>
          </cell>
        </row>
        <row r="2429">
          <cell r="A2429">
            <v>39547</v>
          </cell>
          <cell r="C2429">
            <v>3.55</v>
          </cell>
          <cell r="E2429">
            <v>4.05</v>
          </cell>
        </row>
        <row r="2430">
          <cell r="A2430">
            <v>39548</v>
          </cell>
          <cell r="C2430">
            <v>3.62</v>
          </cell>
          <cell r="E2430">
            <v>4.0999999999999996</v>
          </cell>
        </row>
        <row r="2431">
          <cell r="A2431">
            <v>39549</v>
          </cell>
          <cell r="C2431">
            <v>3.55</v>
          </cell>
          <cell r="E2431">
            <v>4.0599999999999996</v>
          </cell>
        </row>
        <row r="2432">
          <cell r="A2432">
            <v>39552</v>
          </cell>
          <cell r="C2432">
            <v>3.56</v>
          </cell>
          <cell r="E2432">
            <v>4.08</v>
          </cell>
        </row>
        <row r="2433">
          <cell r="A2433">
            <v>39553</v>
          </cell>
          <cell r="C2433">
            <v>3.63</v>
          </cell>
          <cell r="E2433">
            <v>4.1399999999999997</v>
          </cell>
        </row>
        <row r="2434">
          <cell r="A2434">
            <v>39554</v>
          </cell>
          <cell r="C2434">
            <v>3.66</v>
          </cell>
          <cell r="E2434">
            <v>4.1500000000000004</v>
          </cell>
        </row>
        <row r="2435">
          <cell r="A2435">
            <v>39555</v>
          </cell>
          <cell r="C2435">
            <v>3.68</v>
          </cell>
          <cell r="E2435">
            <v>4.1500000000000004</v>
          </cell>
        </row>
        <row r="2436">
          <cell r="A2436">
            <v>39556</v>
          </cell>
          <cell r="C2436">
            <v>3.68</v>
          </cell>
          <cell r="E2436">
            <v>4.1399999999999997</v>
          </cell>
        </row>
        <row r="2437">
          <cell r="A2437">
            <v>39559</v>
          </cell>
          <cell r="C2437">
            <v>3.66</v>
          </cell>
          <cell r="E2437">
            <v>4.12</v>
          </cell>
        </row>
        <row r="2438">
          <cell r="A2438">
            <v>39560</v>
          </cell>
          <cell r="C2438">
            <v>3.64</v>
          </cell>
          <cell r="E2438">
            <v>4.12</v>
          </cell>
        </row>
        <row r="2439">
          <cell r="A2439">
            <v>39561</v>
          </cell>
          <cell r="C2439">
            <v>3.66</v>
          </cell>
          <cell r="E2439">
            <v>4.16</v>
          </cell>
        </row>
        <row r="2440">
          <cell r="A2440">
            <v>39562</v>
          </cell>
          <cell r="C2440">
            <v>3.72</v>
          </cell>
          <cell r="E2440">
            <v>4.1900000000000004</v>
          </cell>
        </row>
        <row r="2441">
          <cell r="A2441">
            <v>39563</v>
          </cell>
          <cell r="C2441">
            <v>3.75</v>
          </cell>
          <cell r="E2441">
            <v>4.21</v>
          </cell>
        </row>
        <row r="2442">
          <cell r="A2442">
            <v>39566</v>
          </cell>
          <cell r="C2442">
            <v>3.72</v>
          </cell>
          <cell r="E2442">
            <v>4.1900000000000004</v>
          </cell>
        </row>
        <row r="2443">
          <cell r="A2443">
            <v>39567</v>
          </cell>
          <cell r="C2443">
            <v>3.69</v>
          </cell>
          <cell r="E2443">
            <v>4.17</v>
          </cell>
        </row>
        <row r="2444">
          <cell r="A2444">
            <v>39568</v>
          </cell>
          <cell r="C2444">
            <v>3.58</v>
          </cell>
          <cell r="E2444">
            <v>4.08</v>
          </cell>
        </row>
        <row r="2445">
          <cell r="A2445">
            <v>39569</v>
          </cell>
          <cell r="C2445">
            <v>3.56</v>
          </cell>
          <cell r="E2445">
            <v>4.0599999999999996</v>
          </cell>
        </row>
        <row r="2446">
          <cell r="A2446">
            <v>39570</v>
          </cell>
          <cell r="C2446">
            <v>3.61</v>
          </cell>
          <cell r="E2446">
            <v>4.0999999999999996</v>
          </cell>
        </row>
        <row r="2447">
          <cell r="A2447">
            <v>39573</v>
          </cell>
          <cell r="C2447">
            <v>3.62</v>
          </cell>
          <cell r="E2447">
            <v>4.1100000000000003</v>
          </cell>
        </row>
        <row r="2448">
          <cell r="A2448">
            <v>39574</v>
          </cell>
          <cell r="C2448">
            <v>3.69</v>
          </cell>
          <cell r="E2448">
            <v>4.17</v>
          </cell>
        </row>
        <row r="2449">
          <cell r="A2449">
            <v>39575</v>
          </cell>
          <cell r="C2449">
            <v>3.67</v>
          </cell>
          <cell r="E2449">
            <v>4.16</v>
          </cell>
        </row>
        <row r="2450">
          <cell r="A2450">
            <v>39576</v>
          </cell>
          <cell r="C2450">
            <v>3.64</v>
          </cell>
          <cell r="E2450">
            <v>4.13</v>
          </cell>
        </row>
        <row r="2451">
          <cell r="A2451">
            <v>39577</v>
          </cell>
          <cell r="C2451">
            <v>3.58</v>
          </cell>
          <cell r="E2451">
            <v>4.08</v>
          </cell>
        </row>
        <row r="2452">
          <cell r="A2452">
            <v>39580</v>
          </cell>
          <cell r="C2452">
            <v>3.56</v>
          </cell>
          <cell r="E2452">
            <v>4.0599999999999996</v>
          </cell>
        </row>
        <row r="2453">
          <cell r="A2453">
            <v>39581</v>
          </cell>
          <cell r="C2453">
            <v>3.6</v>
          </cell>
          <cell r="E2453">
            <v>4.07</v>
          </cell>
        </row>
        <row r="2454">
          <cell r="A2454">
            <v>39582</v>
          </cell>
          <cell r="C2454">
            <v>3.6</v>
          </cell>
          <cell r="E2454">
            <v>4.0599999999999996</v>
          </cell>
        </row>
        <row r="2455">
          <cell r="A2455">
            <v>39583</v>
          </cell>
          <cell r="C2455">
            <v>3.56</v>
          </cell>
          <cell r="E2455">
            <v>4.04</v>
          </cell>
        </row>
        <row r="2456">
          <cell r="A2456">
            <v>39584</v>
          </cell>
          <cell r="C2456">
            <v>3.57</v>
          </cell>
          <cell r="E2456">
            <v>4.04</v>
          </cell>
        </row>
        <row r="2457">
          <cell r="A2457">
            <v>39587</v>
          </cell>
          <cell r="C2457" t="str">
            <v>na</v>
          </cell>
          <cell r="E2457" t="str">
            <v>na</v>
          </cell>
        </row>
        <row r="2458">
          <cell r="A2458">
            <v>39588</v>
          </cell>
          <cell r="C2458">
            <v>3.51</v>
          </cell>
          <cell r="E2458">
            <v>4.0199999999999996</v>
          </cell>
        </row>
        <row r="2459">
          <cell r="A2459">
            <v>39589</v>
          </cell>
          <cell r="C2459">
            <v>3.58</v>
          </cell>
          <cell r="E2459">
            <v>4.0599999999999996</v>
          </cell>
        </row>
        <row r="2460">
          <cell r="A2460">
            <v>39590</v>
          </cell>
          <cell r="C2460">
            <v>3.66</v>
          </cell>
          <cell r="E2460">
            <v>4.12</v>
          </cell>
        </row>
        <row r="2461">
          <cell r="A2461">
            <v>39591</v>
          </cell>
          <cell r="C2461">
            <v>3.63</v>
          </cell>
          <cell r="E2461">
            <v>4.08</v>
          </cell>
        </row>
        <row r="2462">
          <cell r="A2462">
            <v>39594</v>
          </cell>
          <cell r="C2462">
            <v>3.65</v>
          </cell>
          <cell r="E2462">
            <v>4.09</v>
          </cell>
        </row>
        <row r="2463">
          <cell r="A2463">
            <v>39595</v>
          </cell>
          <cell r="C2463">
            <v>3.66</v>
          </cell>
          <cell r="E2463">
            <v>4.0999999999999996</v>
          </cell>
        </row>
        <row r="2464">
          <cell r="A2464">
            <v>39596</v>
          </cell>
          <cell r="C2464">
            <v>3.68</v>
          </cell>
          <cell r="E2464">
            <v>4.12</v>
          </cell>
        </row>
        <row r="2465">
          <cell r="A2465">
            <v>39597</v>
          </cell>
          <cell r="C2465">
            <v>3.71</v>
          </cell>
          <cell r="E2465">
            <v>4.1399999999999997</v>
          </cell>
        </row>
        <row r="2466">
          <cell r="A2466">
            <v>39598</v>
          </cell>
          <cell r="C2466">
            <v>3.71</v>
          </cell>
          <cell r="E2466">
            <v>4.13</v>
          </cell>
        </row>
        <row r="2467">
          <cell r="A2467">
            <v>39601</v>
          </cell>
          <cell r="C2467">
            <v>3.64</v>
          </cell>
          <cell r="E2467">
            <v>4.08</v>
          </cell>
        </row>
        <row r="2468">
          <cell r="A2468">
            <v>39602</v>
          </cell>
          <cell r="C2468">
            <v>3.62</v>
          </cell>
          <cell r="E2468">
            <v>4.09</v>
          </cell>
        </row>
        <row r="2469">
          <cell r="A2469">
            <v>39603</v>
          </cell>
          <cell r="C2469">
            <v>3.63</v>
          </cell>
          <cell r="E2469">
            <v>4.0999999999999996</v>
          </cell>
        </row>
        <row r="2470">
          <cell r="A2470">
            <v>39604</v>
          </cell>
          <cell r="C2470">
            <v>3.7</v>
          </cell>
          <cell r="E2470">
            <v>4.16</v>
          </cell>
        </row>
        <row r="2471">
          <cell r="A2471">
            <v>39605</v>
          </cell>
          <cell r="C2471">
            <v>3.65</v>
          </cell>
          <cell r="E2471">
            <v>4.1100000000000003</v>
          </cell>
        </row>
        <row r="2472">
          <cell r="A2472">
            <v>39608</v>
          </cell>
          <cell r="C2472">
            <v>3.71</v>
          </cell>
          <cell r="E2472">
            <v>4.12</v>
          </cell>
        </row>
        <row r="2473">
          <cell r="A2473">
            <v>39609</v>
          </cell>
          <cell r="C2473">
            <v>3.84</v>
          </cell>
          <cell r="E2473">
            <v>4.17</v>
          </cell>
        </row>
        <row r="2474">
          <cell r="A2474">
            <v>39610</v>
          </cell>
          <cell r="C2474">
            <v>3.8</v>
          </cell>
          <cell r="E2474">
            <v>4.16</v>
          </cell>
        </row>
        <row r="2475">
          <cell r="A2475">
            <v>39611</v>
          </cell>
          <cell r="C2475">
            <v>3.88</v>
          </cell>
          <cell r="E2475">
            <v>4.2</v>
          </cell>
        </row>
        <row r="2476">
          <cell r="A2476">
            <v>39612</v>
          </cell>
          <cell r="C2476">
            <v>3.89</v>
          </cell>
          <cell r="E2476">
            <v>4.22</v>
          </cell>
        </row>
        <row r="2477">
          <cell r="A2477">
            <v>39615</v>
          </cell>
          <cell r="C2477">
            <v>3.88</v>
          </cell>
          <cell r="E2477">
            <v>4.2</v>
          </cell>
        </row>
        <row r="2478">
          <cell r="A2478">
            <v>39616</v>
          </cell>
          <cell r="C2478">
            <v>3.84</v>
          </cell>
          <cell r="E2478">
            <v>4.18</v>
          </cell>
        </row>
        <row r="2479">
          <cell r="A2479">
            <v>39617</v>
          </cell>
          <cell r="C2479">
            <v>3.82</v>
          </cell>
          <cell r="E2479">
            <v>4.16</v>
          </cell>
        </row>
        <row r="2480">
          <cell r="A2480">
            <v>39618</v>
          </cell>
          <cell r="C2480">
            <v>3.87</v>
          </cell>
          <cell r="E2480">
            <v>4.1900000000000004</v>
          </cell>
        </row>
        <row r="2481">
          <cell r="A2481">
            <v>39619</v>
          </cell>
          <cell r="C2481">
            <v>3.83</v>
          </cell>
          <cell r="E2481">
            <v>4.1500000000000004</v>
          </cell>
        </row>
        <row r="2482">
          <cell r="A2482">
            <v>39622</v>
          </cell>
          <cell r="C2482">
            <v>3.8</v>
          </cell>
          <cell r="E2482">
            <v>4.13</v>
          </cell>
        </row>
        <row r="2483">
          <cell r="A2483">
            <v>39623</v>
          </cell>
          <cell r="C2483">
            <v>3.71</v>
          </cell>
          <cell r="E2483">
            <v>4.05</v>
          </cell>
        </row>
        <row r="2484">
          <cell r="A2484">
            <v>39624</v>
          </cell>
          <cell r="C2484">
            <v>3.71</v>
          </cell>
          <cell r="E2484">
            <v>4.05</v>
          </cell>
        </row>
        <row r="2485">
          <cell r="A2485">
            <v>39625</v>
          </cell>
          <cell r="C2485">
            <v>3.7</v>
          </cell>
          <cell r="E2485">
            <v>4.08</v>
          </cell>
        </row>
        <row r="2486">
          <cell r="A2486">
            <v>39626</v>
          </cell>
          <cell r="C2486">
            <v>3.7</v>
          </cell>
          <cell r="E2486">
            <v>4.0599999999999996</v>
          </cell>
        </row>
        <row r="2487">
          <cell r="A2487">
            <v>39629</v>
          </cell>
          <cell r="C2487">
            <v>3.74</v>
          </cell>
          <cell r="E2487">
            <v>4.08</v>
          </cell>
        </row>
        <row r="2488">
          <cell r="A2488">
            <v>39630</v>
          </cell>
          <cell r="C2488" t="str">
            <v>na</v>
          </cell>
          <cell r="E2488" t="str">
            <v>na</v>
          </cell>
        </row>
        <row r="2489">
          <cell r="A2489">
            <v>39631</v>
          </cell>
          <cell r="C2489">
            <v>3.75</v>
          </cell>
          <cell r="E2489">
            <v>4.07</v>
          </cell>
        </row>
        <row r="2490">
          <cell r="A2490">
            <v>39632</v>
          </cell>
          <cell r="C2490">
            <v>3.74</v>
          </cell>
          <cell r="E2490">
            <v>4.07</v>
          </cell>
        </row>
        <row r="2491">
          <cell r="A2491">
            <v>39633</v>
          </cell>
          <cell r="C2491">
            <v>3.71</v>
          </cell>
          <cell r="E2491">
            <v>4.05</v>
          </cell>
        </row>
        <row r="2492">
          <cell r="A2492">
            <v>39636</v>
          </cell>
          <cell r="C2492">
            <v>3.67</v>
          </cell>
          <cell r="E2492">
            <v>4.03</v>
          </cell>
        </row>
        <row r="2493">
          <cell r="A2493">
            <v>39637</v>
          </cell>
          <cell r="C2493">
            <v>3.7</v>
          </cell>
          <cell r="E2493">
            <v>4.04</v>
          </cell>
        </row>
        <row r="2494">
          <cell r="A2494">
            <v>39638</v>
          </cell>
          <cell r="C2494">
            <v>3.68</v>
          </cell>
          <cell r="E2494">
            <v>4.05</v>
          </cell>
        </row>
        <row r="2495">
          <cell r="A2495">
            <v>39639</v>
          </cell>
          <cell r="C2495">
            <v>3.67</v>
          </cell>
          <cell r="E2495">
            <v>4.05</v>
          </cell>
        </row>
        <row r="2496">
          <cell r="A2496">
            <v>39640</v>
          </cell>
          <cell r="C2496">
            <v>3.7</v>
          </cell>
          <cell r="E2496">
            <v>4.09</v>
          </cell>
        </row>
        <row r="2497">
          <cell r="A2497">
            <v>39643</v>
          </cell>
          <cell r="C2497">
            <v>3.71</v>
          </cell>
          <cell r="E2497">
            <v>4.05</v>
          </cell>
        </row>
        <row r="2498">
          <cell r="A2498">
            <v>39644</v>
          </cell>
          <cell r="C2498">
            <v>3.68</v>
          </cell>
          <cell r="E2498">
            <v>4.0599999999999996</v>
          </cell>
        </row>
        <row r="2499">
          <cell r="A2499">
            <v>39645</v>
          </cell>
          <cell r="C2499">
            <v>3.73</v>
          </cell>
          <cell r="E2499">
            <v>4.12</v>
          </cell>
        </row>
        <row r="2500">
          <cell r="A2500">
            <v>39646</v>
          </cell>
          <cell r="C2500">
            <v>3.77</v>
          </cell>
          <cell r="E2500">
            <v>4.1399999999999997</v>
          </cell>
        </row>
        <row r="2501">
          <cell r="A2501">
            <v>39647</v>
          </cell>
          <cell r="C2501">
            <v>3.8</v>
          </cell>
          <cell r="E2501">
            <v>4.1500000000000004</v>
          </cell>
        </row>
        <row r="2502">
          <cell r="A2502">
            <v>39650</v>
          </cell>
          <cell r="C2502">
            <v>3.81</v>
          </cell>
          <cell r="E2502">
            <v>4.1500000000000004</v>
          </cell>
        </row>
        <row r="2503">
          <cell r="A2503">
            <v>39651</v>
          </cell>
          <cell r="C2503">
            <v>3.85</v>
          </cell>
          <cell r="E2503">
            <v>4.17</v>
          </cell>
        </row>
        <row r="2504">
          <cell r="A2504">
            <v>39652</v>
          </cell>
          <cell r="C2504">
            <v>3.85</v>
          </cell>
          <cell r="E2504">
            <v>4.16</v>
          </cell>
        </row>
        <row r="2505">
          <cell r="A2505">
            <v>39653</v>
          </cell>
          <cell r="C2505">
            <v>3.79</v>
          </cell>
          <cell r="E2505">
            <v>4.13</v>
          </cell>
        </row>
        <row r="2506">
          <cell r="A2506">
            <v>39654</v>
          </cell>
          <cell r="C2506">
            <v>3.84</v>
          </cell>
          <cell r="E2506">
            <v>4.16</v>
          </cell>
        </row>
        <row r="2507">
          <cell r="A2507">
            <v>39657</v>
          </cell>
          <cell r="C2507">
            <v>3.77</v>
          </cell>
          <cell r="E2507">
            <v>4.12</v>
          </cell>
        </row>
        <row r="2508">
          <cell r="A2508">
            <v>39658</v>
          </cell>
          <cell r="C2508">
            <v>3.78</v>
          </cell>
          <cell r="E2508">
            <v>4.1399999999999997</v>
          </cell>
        </row>
        <row r="2509">
          <cell r="A2509">
            <v>39659</v>
          </cell>
          <cell r="C2509">
            <v>3.81</v>
          </cell>
          <cell r="E2509">
            <v>4.16</v>
          </cell>
        </row>
        <row r="2510">
          <cell r="A2510">
            <v>39660</v>
          </cell>
          <cell r="C2510">
            <v>3.7</v>
          </cell>
          <cell r="E2510">
            <v>4.0999999999999996</v>
          </cell>
        </row>
        <row r="2511">
          <cell r="A2511">
            <v>39661</v>
          </cell>
          <cell r="C2511">
            <v>3.65</v>
          </cell>
          <cell r="E2511">
            <v>4.0599999999999996</v>
          </cell>
        </row>
        <row r="2512">
          <cell r="A2512">
            <v>39664</v>
          </cell>
          <cell r="C2512" t="str">
            <v>na</v>
          </cell>
          <cell r="E2512" t="str">
            <v>na</v>
          </cell>
        </row>
        <row r="2513">
          <cell r="A2513">
            <v>39665</v>
          </cell>
          <cell r="C2513">
            <v>3.69</v>
          </cell>
          <cell r="E2513">
            <v>4.0999999999999996</v>
          </cell>
        </row>
        <row r="2514">
          <cell r="A2514">
            <v>39666</v>
          </cell>
          <cell r="C2514">
            <v>3.7</v>
          </cell>
          <cell r="E2514">
            <v>4.1100000000000003</v>
          </cell>
        </row>
        <row r="2515">
          <cell r="A2515">
            <v>39667</v>
          </cell>
          <cell r="C2515">
            <v>3.64</v>
          </cell>
          <cell r="E2515">
            <v>4.07</v>
          </cell>
        </row>
        <row r="2516">
          <cell r="A2516">
            <v>39668</v>
          </cell>
          <cell r="C2516">
            <v>3.61</v>
          </cell>
          <cell r="E2516">
            <v>4.05</v>
          </cell>
        </row>
        <row r="2517">
          <cell r="A2517">
            <v>39671</v>
          </cell>
          <cell r="C2517">
            <v>3.63</v>
          </cell>
          <cell r="E2517">
            <v>4.05</v>
          </cell>
        </row>
        <row r="2518">
          <cell r="A2518">
            <v>39672</v>
          </cell>
          <cell r="C2518">
            <v>3.59</v>
          </cell>
          <cell r="E2518">
            <v>4.03</v>
          </cell>
        </row>
        <row r="2519">
          <cell r="A2519">
            <v>39673</v>
          </cell>
          <cell r="C2519">
            <v>3.61</v>
          </cell>
          <cell r="E2519">
            <v>4.03</v>
          </cell>
        </row>
        <row r="2520">
          <cell r="A2520">
            <v>39674</v>
          </cell>
          <cell r="C2520">
            <v>3.6</v>
          </cell>
          <cell r="E2520">
            <v>4.01</v>
          </cell>
        </row>
        <row r="2521">
          <cell r="A2521">
            <v>39675</v>
          </cell>
          <cell r="C2521">
            <v>3.57</v>
          </cell>
          <cell r="E2521">
            <v>4</v>
          </cell>
        </row>
        <row r="2522">
          <cell r="A2522">
            <v>39678</v>
          </cell>
          <cell r="C2522">
            <v>3.53</v>
          </cell>
          <cell r="E2522">
            <v>3.98</v>
          </cell>
        </row>
        <row r="2523">
          <cell r="A2523">
            <v>39679</v>
          </cell>
          <cell r="C2523">
            <v>3.56</v>
          </cell>
          <cell r="E2523">
            <v>4.0199999999999996</v>
          </cell>
        </row>
        <row r="2524">
          <cell r="A2524">
            <v>39680</v>
          </cell>
          <cell r="C2524">
            <v>3.58</v>
          </cell>
          <cell r="E2524">
            <v>4.03</v>
          </cell>
        </row>
        <row r="2525">
          <cell r="A2525">
            <v>39681</v>
          </cell>
          <cell r="C2525">
            <v>3.59</v>
          </cell>
          <cell r="E2525">
            <v>4.04</v>
          </cell>
        </row>
        <row r="2526">
          <cell r="A2526">
            <v>39682</v>
          </cell>
          <cell r="C2526">
            <v>3.61</v>
          </cell>
          <cell r="E2526">
            <v>4.0599999999999996</v>
          </cell>
        </row>
        <row r="2527">
          <cell r="A2527">
            <v>39685</v>
          </cell>
          <cell r="C2527">
            <v>3.57</v>
          </cell>
          <cell r="E2527">
            <v>4.0199999999999996</v>
          </cell>
        </row>
        <row r="2528">
          <cell r="A2528">
            <v>39686</v>
          </cell>
          <cell r="C2528">
            <v>3.54</v>
          </cell>
          <cell r="E2528">
            <v>4</v>
          </cell>
        </row>
        <row r="2529">
          <cell r="A2529">
            <v>39687</v>
          </cell>
          <cell r="C2529">
            <v>3.52</v>
          </cell>
          <cell r="E2529">
            <v>4.01</v>
          </cell>
        </row>
        <row r="2530">
          <cell r="A2530">
            <v>39688</v>
          </cell>
          <cell r="C2530">
            <v>3.51</v>
          </cell>
          <cell r="E2530">
            <v>4</v>
          </cell>
        </row>
        <row r="2531">
          <cell r="A2531">
            <v>39689</v>
          </cell>
          <cell r="C2531">
            <v>3.53</v>
          </cell>
          <cell r="E2531">
            <v>4.01</v>
          </cell>
        </row>
        <row r="2532">
          <cell r="A2532">
            <v>39692</v>
          </cell>
          <cell r="C2532" t="str">
            <v>na</v>
          </cell>
          <cell r="E2532" t="str">
            <v>na</v>
          </cell>
        </row>
        <row r="2533">
          <cell r="A2533">
            <v>39693</v>
          </cell>
          <cell r="C2533">
            <v>3.49</v>
          </cell>
          <cell r="E2533">
            <v>4</v>
          </cell>
        </row>
        <row r="2534">
          <cell r="A2534">
            <v>39694</v>
          </cell>
          <cell r="C2534">
            <v>3.47</v>
          </cell>
          <cell r="E2534">
            <v>3.98</v>
          </cell>
        </row>
        <row r="2535">
          <cell r="A2535">
            <v>39695</v>
          </cell>
          <cell r="C2535">
            <v>3.44</v>
          </cell>
          <cell r="E2535">
            <v>3.95</v>
          </cell>
        </row>
        <row r="2536">
          <cell r="A2536">
            <v>39696</v>
          </cell>
          <cell r="C2536">
            <v>3.47</v>
          </cell>
          <cell r="E2536">
            <v>3.95</v>
          </cell>
        </row>
        <row r="2537">
          <cell r="A2537">
            <v>39699</v>
          </cell>
          <cell r="C2537">
            <v>3.47</v>
          </cell>
          <cell r="E2537">
            <v>3.94</v>
          </cell>
        </row>
        <row r="2538">
          <cell r="A2538">
            <v>39700</v>
          </cell>
          <cell r="C2538">
            <v>3.46</v>
          </cell>
          <cell r="E2538">
            <v>3.94</v>
          </cell>
        </row>
        <row r="2539">
          <cell r="A2539">
            <v>39701</v>
          </cell>
          <cell r="C2539">
            <v>3.45</v>
          </cell>
          <cell r="E2539">
            <v>3.94</v>
          </cell>
        </row>
        <row r="2540">
          <cell r="A2540">
            <v>39702</v>
          </cell>
          <cell r="C2540">
            <v>3.49</v>
          </cell>
          <cell r="E2540">
            <v>3.96</v>
          </cell>
        </row>
        <row r="2541">
          <cell r="A2541">
            <v>39703</v>
          </cell>
          <cell r="C2541">
            <v>3.59</v>
          </cell>
          <cell r="E2541">
            <v>4.05</v>
          </cell>
        </row>
        <row r="2542">
          <cell r="A2542">
            <v>39706</v>
          </cell>
          <cell r="C2542">
            <v>3.37</v>
          </cell>
          <cell r="E2542">
            <v>3.91</v>
          </cell>
        </row>
        <row r="2543">
          <cell r="A2543">
            <v>39707</v>
          </cell>
          <cell r="C2543">
            <v>3.44</v>
          </cell>
          <cell r="E2543">
            <v>3.95</v>
          </cell>
        </row>
        <row r="2544">
          <cell r="A2544">
            <v>39708</v>
          </cell>
          <cell r="C2544">
            <v>3.43</v>
          </cell>
          <cell r="E2544">
            <v>3.95</v>
          </cell>
        </row>
        <row r="2545">
          <cell r="A2545">
            <v>39709</v>
          </cell>
          <cell r="C2545">
            <v>3.51</v>
          </cell>
          <cell r="E2545">
            <v>4.03</v>
          </cell>
        </row>
        <row r="2546">
          <cell r="A2546">
            <v>39710</v>
          </cell>
          <cell r="C2546">
            <v>3.69</v>
          </cell>
          <cell r="E2546">
            <v>4.1399999999999997</v>
          </cell>
        </row>
        <row r="2547">
          <cell r="A2547">
            <v>39713</v>
          </cell>
          <cell r="C2547">
            <v>3.65</v>
          </cell>
          <cell r="E2547">
            <v>4.0999999999999996</v>
          </cell>
        </row>
        <row r="2548">
          <cell r="A2548">
            <v>39714</v>
          </cell>
          <cell r="C2548">
            <v>3.65</v>
          </cell>
          <cell r="E2548">
            <v>4.0999999999999996</v>
          </cell>
        </row>
        <row r="2549">
          <cell r="A2549">
            <v>39715</v>
          </cell>
          <cell r="C2549">
            <v>3.66</v>
          </cell>
          <cell r="E2549">
            <v>4.13</v>
          </cell>
        </row>
        <row r="2550">
          <cell r="A2550">
            <v>39716</v>
          </cell>
          <cell r="C2550">
            <v>3.69</v>
          </cell>
          <cell r="E2550">
            <v>4.13</v>
          </cell>
        </row>
        <row r="2551">
          <cell r="A2551">
            <v>39717</v>
          </cell>
          <cell r="C2551">
            <v>3.68</v>
          </cell>
          <cell r="E2551">
            <v>4.1399999999999997</v>
          </cell>
        </row>
        <row r="2552">
          <cell r="A2552">
            <v>39720</v>
          </cell>
          <cell r="C2552">
            <v>3.51</v>
          </cell>
          <cell r="E2552">
            <v>4.0199999999999996</v>
          </cell>
        </row>
        <row r="2553">
          <cell r="A2553">
            <v>39721</v>
          </cell>
          <cell r="C2553">
            <v>3.75</v>
          </cell>
          <cell r="E2553">
            <v>4.2300000000000004</v>
          </cell>
        </row>
        <row r="2554">
          <cell r="A2554">
            <v>39722</v>
          </cell>
          <cell r="C2554">
            <v>3.71</v>
          </cell>
          <cell r="E2554">
            <v>4.18</v>
          </cell>
        </row>
        <row r="2555">
          <cell r="A2555">
            <v>39723</v>
          </cell>
          <cell r="C2555">
            <v>3.65</v>
          </cell>
          <cell r="E2555">
            <v>4.1399999999999997</v>
          </cell>
        </row>
        <row r="2556">
          <cell r="A2556">
            <v>39724</v>
          </cell>
          <cell r="C2556">
            <v>3.58</v>
          </cell>
          <cell r="E2556">
            <v>4.09</v>
          </cell>
        </row>
        <row r="2557">
          <cell r="A2557">
            <v>39727</v>
          </cell>
          <cell r="C2557">
            <v>3.45</v>
          </cell>
          <cell r="E2557">
            <v>4</v>
          </cell>
        </row>
        <row r="2558">
          <cell r="A2558">
            <v>39728</v>
          </cell>
          <cell r="C2558">
            <v>3.51</v>
          </cell>
          <cell r="E2558">
            <v>4.07</v>
          </cell>
        </row>
        <row r="2559">
          <cell r="A2559">
            <v>39729</v>
          </cell>
          <cell r="C2559">
            <v>3.58</v>
          </cell>
          <cell r="E2559">
            <v>4.13</v>
          </cell>
        </row>
        <row r="2560">
          <cell r="A2560">
            <v>39730</v>
          </cell>
          <cell r="C2560">
            <v>3.63</v>
          </cell>
          <cell r="E2560">
            <v>4.16</v>
          </cell>
        </row>
        <row r="2561">
          <cell r="A2561">
            <v>39731</v>
          </cell>
          <cell r="C2561">
            <v>3.79</v>
          </cell>
          <cell r="E2561">
            <v>4.26</v>
          </cell>
        </row>
        <row r="2562">
          <cell r="A2562">
            <v>39734</v>
          </cell>
          <cell r="C2562" t="str">
            <v>na</v>
          </cell>
          <cell r="E2562" t="str">
            <v>na</v>
          </cell>
        </row>
        <row r="2563">
          <cell r="A2563">
            <v>39735</v>
          </cell>
          <cell r="C2563">
            <v>3.82</v>
          </cell>
          <cell r="E2563">
            <v>4.28</v>
          </cell>
        </row>
        <row r="2564">
          <cell r="A2564">
            <v>39736</v>
          </cell>
          <cell r="C2564">
            <v>3.74</v>
          </cell>
          <cell r="E2564">
            <v>4.1900000000000004</v>
          </cell>
        </row>
        <row r="2565">
          <cell r="A2565">
            <v>39737</v>
          </cell>
          <cell r="C2565">
            <v>3.75</v>
          </cell>
          <cell r="E2565">
            <v>4.2300000000000004</v>
          </cell>
        </row>
        <row r="2566">
          <cell r="A2566">
            <v>39738</v>
          </cell>
          <cell r="C2566">
            <v>3.72</v>
          </cell>
          <cell r="E2566">
            <v>4.2300000000000004</v>
          </cell>
        </row>
        <row r="2567">
          <cell r="A2567">
            <v>39741</v>
          </cell>
          <cell r="C2567">
            <v>3.72</v>
          </cell>
          <cell r="E2567">
            <v>4.22</v>
          </cell>
        </row>
        <row r="2568">
          <cell r="A2568">
            <v>39742</v>
          </cell>
          <cell r="C2568">
            <v>3.69</v>
          </cell>
          <cell r="E2568">
            <v>4.18</v>
          </cell>
        </row>
        <row r="2569">
          <cell r="A2569">
            <v>39743</v>
          </cell>
          <cell r="C2569">
            <v>3.6</v>
          </cell>
          <cell r="E2569">
            <v>4.09</v>
          </cell>
        </row>
        <row r="2570">
          <cell r="A2570">
            <v>39744</v>
          </cell>
          <cell r="C2570">
            <v>3.62</v>
          </cell>
          <cell r="E2570">
            <v>4.0999999999999996</v>
          </cell>
        </row>
        <row r="2571">
          <cell r="A2571">
            <v>39745</v>
          </cell>
          <cell r="C2571">
            <v>3.63</v>
          </cell>
          <cell r="E2571">
            <v>4.13</v>
          </cell>
        </row>
        <row r="2572">
          <cell r="A2572">
            <v>39748</v>
          </cell>
          <cell r="C2572">
            <v>3.61</v>
          </cell>
          <cell r="E2572">
            <v>4.12</v>
          </cell>
        </row>
        <row r="2573">
          <cell r="A2573">
            <v>39749</v>
          </cell>
          <cell r="C2573">
            <v>3.69</v>
          </cell>
          <cell r="E2573">
            <v>4.2</v>
          </cell>
        </row>
        <row r="2574">
          <cell r="A2574">
            <v>39750</v>
          </cell>
          <cell r="C2574">
            <v>3.74</v>
          </cell>
          <cell r="E2574">
            <v>4.2699999999999996</v>
          </cell>
        </row>
        <row r="2575">
          <cell r="A2575">
            <v>39751</v>
          </cell>
          <cell r="C2575">
            <v>3.71</v>
          </cell>
          <cell r="E2575">
            <v>4.24</v>
          </cell>
        </row>
        <row r="2576">
          <cell r="A2576">
            <v>39752</v>
          </cell>
          <cell r="C2576">
            <v>3.76</v>
          </cell>
          <cell r="E2576">
            <v>4.28</v>
          </cell>
        </row>
        <row r="2577">
          <cell r="A2577">
            <v>39755</v>
          </cell>
          <cell r="C2577">
            <v>3.8</v>
          </cell>
          <cell r="E2577">
            <v>4.29</v>
          </cell>
        </row>
        <row r="2578">
          <cell r="A2578">
            <v>39756</v>
          </cell>
          <cell r="C2578">
            <v>3.75</v>
          </cell>
          <cell r="E2578">
            <v>4.25</v>
          </cell>
        </row>
        <row r="2579">
          <cell r="A2579">
            <v>39757</v>
          </cell>
          <cell r="C2579">
            <v>3.74</v>
          </cell>
          <cell r="E2579">
            <v>4.2300000000000004</v>
          </cell>
        </row>
        <row r="2580">
          <cell r="A2580">
            <v>39758</v>
          </cell>
          <cell r="C2580">
            <v>3.74</v>
          </cell>
          <cell r="E2580">
            <v>4.24</v>
          </cell>
        </row>
        <row r="2581">
          <cell r="A2581">
            <v>39759</v>
          </cell>
          <cell r="C2581">
            <v>3.71</v>
          </cell>
          <cell r="E2581">
            <v>4.2300000000000004</v>
          </cell>
        </row>
        <row r="2582">
          <cell r="A2582">
            <v>39762</v>
          </cell>
          <cell r="C2582">
            <v>3.72</v>
          </cell>
          <cell r="E2582">
            <v>4.24</v>
          </cell>
        </row>
        <row r="2583">
          <cell r="A2583">
            <v>39763</v>
          </cell>
          <cell r="C2583" t="str">
            <v>na</v>
          </cell>
          <cell r="E2583" t="str">
            <v>na</v>
          </cell>
        </row>
        <row r="2584">
          <cell r="A2584">
            <v>39764</v>
          </cell>
          <cell r="C2584">
            <v>3.65</v>
          </cell>
          <cell r="E2584">
            <v>4.2300000000000004</v>
          </cell>
        </row>
        <row r="2585">
          <cell r="A2585">
            <v>39765</v>
          </cell>
          <cell r="C2585">
            <v>3.74</v>
          </cell>
          <cell r="E2585">
            <v>4.3</v>
          </cell>
        </row>
        <row r="2586">
          <cell r="A2586">
            <v>39766</v>
          </cell>
          <cell r="C2586">
            <v>3.64</v>
          </cell>
          <cell r="E2586">
            <v>4.22</v>
          </cell>
        </row>
        <row r="2587">
          <cell r="A2587">
            <v>39769</v>
          </cell>
          <cell r="C2587">
            <v>3.57</v>
          </cell>
          <cell r="E2587">
            <v>4.1500000000000004</v>
          </cell>
        </row>
        <row r="2588">
          <cell r="A2588">
            <v>39770</v>
          </cell>
          <cell r="C2588">
            <v>3.55</v>
          </cell>
          <cell r="E2588">
            <v>4.13</v>
          </cell>
        </row>
        <row r="2589">
          <cell r="A2589">
            <v>39771</v>
          </cell>
          <cell r="C2589">
            <v>3.5</v>
          </cell>
          <cell r="E2589">
            <v>4.08</v>
          </cell>
        </row>
        <row r="2590">
          <cell r="A2590">
            <v>39772</v>
          </cell>
          <cell r="C2590">
            <v>3.35</v>
          </cell>
          <cell r="E2590">
            <v>3.95</v>
          </cell>
        </row>
        <row r="2591">
          <cell r="A2591">
            <v>39773</v>
          </cell>
          <cell r="C2591">
            <v>3.47</v>
          </cell>
          <cell r="E2591">
            <v>4.04</v>
          </cell>
        </row>
        <row r="2592">
          <cell r="A2592">
            <v>39776</v>
          </cell>
          <cell r="C2592">
            <v>3.5</v>
          </cell>
          <cell r="E2592">
            <v>4.0599999999999996</v>
          </cell>
        </row>
        <row r="2593">
          <cell r="A2593">
            <v>39777</v>
          </cell>
          <cell r="C2593">
            <v>3.4</v>
          </cell>
          <cell r="E2593">
            <v>3.97</v>
          </cell>
        </row>
        <row r="2594">
          <cell r="A2594">
            <v>39778</v>
          </cell>
          <cell r="C2594">
            <v>3.36</v>
          </cell>
          <cell r="E2594">
            <v>3.94</v>
          </cell>
        </row>
        <row r="2595">
          <cell r="A2595">
            <v>39779</v>
          </cell>
          <cell r="C2595">
            <v>3.35</v>
          </cell>
          <cell r="E2595">
            <v>3.93</v>
          </cell>
        </row>
        <row r="2596">
          <cell r="A2596">
            <v>39780</v>
          </cell>
          <cell r="C2596">
            <v>3.32</v>
          </cell>
          <cell r="E2596">
            <v>3.9</v>
          </cell>
        </row>
        <row r="2597">
          <cell r="A2597">
            <v>39783</v>
          </cell>
          <cell r="C2597">
            <v>3.14</v>
          </cell>
          <cell r="E2597">
            <v>3.75</v>
          </cell>
        </row>
        <row r="2598">
          <cell r="A2598">
            <v>39784</v>
          </cell>
          <cell r="C2598">
            <v>3.16</v>
          </cell>
          <cell r="E2598">
            <v>3.77</v>
          </cell>
        </row>
        <row r="2599">
          <cell r="A2599">
            <v>39785</v>
          </cell>
          <cell r="C2599">
            <v>3.15</v>
          </cell>
          <cell r="E2599">
            <v>3.79</v>
          </cell>
        </row>
        <row r="2600">
          <cell r="A2600">
            <v>39786</v>
          </cell>
          <cell r="C2600">
            <v>3.05</v>
          </cell>
          <cell r="E2600">
            <v>3.74</v>
          </cell>
        </row>
        <row r="2601">
          <cell r="A2601">
            <v>39787</v>
          </cell>
          <cell r="C2601">
            <v>3.09</v>
          </cell>
          <cell r="E2601">
            <v>3.76</v>
          </cell>
        </row>
        <row r="2602">
          <cell r="A2602">
            <v>39790</v>
          </cell>
          <cell r="C2602">
            <v>3.1</v>
          </cell>
          <cell r="E2602">
            <v>3.77</v>
          </cell>
        </row>
        <row r="2603">
          <cell r="A2603">
            <v>39791</v>
          </cell>
          <cell r="C2603">
            <v>3.08</v>
          </cell>
          <cell r="E2603">
            <v>3.74</v>
          </cell>
        </row>
        <row r="2604">
          <cell r="A2604">
            <v>39792</v>
          </cell>
          <cell r="C2604">
            <v>3.09</v>
          </cell>
          <cell r="E2604">
            <v>3.75</v>
          </cell>
        </row>
        <row r="2605">
          <cell r="A2605">
            <v>39793</v>
          </cell>
          <cell r="C2605">
            <v>3.07</v>
          </cell>
          <cell r="E2605">
            <v>3.74</v>
          </cell>
        </row>
        <row r="2606">
          <cell r="A2606">
            <v>39794</v>
          </cell>
          <cell r="C2606">
            <v>3.09</v>
          </cell>
          <cell r="E2606">
            <v>3.76</v>
          </cell>
        </row>
        <row r="2607">
          <cell r="A2607">
            <v>39797</v>
          </cell>
          <cell r="C2607">
            <v>3.06</v>
          </cell>
          <cell r="E2607">
            <v>3.74</v>
          </cell>
        </row>
        <row r="2608">
          <cell r="A2608">
            <v>39798</v>
          </cell>
          <cell r="C2608">
            <v>2.94</v>
          </cell>
          <cell r="E2608">
            <v>3.65</v>
          </cell>
        </row>
        <row r="2609">
          <cell r="A2609">
            <v>39799</v>
          </cell>
          <cell r="C2609">
            <v>2.87</v>
          </cell>
          <cell r="E2609">
            <v>3.54</v>
          </cell>
        </row>
        <row r="2610">
          <cell r="A2610">
            <v>39800</v>
          </cell>
          <cell r="C2610">
            <v>2.78</v>
          </cell>
          <cell r="E2610">
            <v>3.45</v>
          </cell>
        </row>
        <row r="2611">
          <cell r="A2611">
            <v>39801</v>
          </cell>
          <cell r="C2611">
            <v>2.81</v>
          </cell>
          <cell r="E2611">
            <v>3.45</v>
          </cell>
        </row>
        <row r="2612">
          <cell r="A2612">
            <v>39804</v>
          </cell>
          <cell r="C2612">
            <v>2.82</v>
          </cell>
          <cell r="E2612">
            <v>3.47</v>
          </cell>
        </row>
        <row r="2613">
          <cell r="A2613">
            <v>39805</v>
          </cell>
          <cell r="C2613">
            <v>2.8</v>
          </cell>
          <cell r="E2613">
            <v>3.49</v>
          </cell>
        </row>
        <row r="2614">
          <cell r="A2614">
            <v>39806</v>
          </cell>
          <cell r="C2614">
            <v>2.8</v>
          </cell>
          <cell r="E2614">
            <v>3.49</v>
          </cell>
        </row>
        <row r="2615">
          <cell r="A2615">
            <v>39807</v>
          </cell>
          <cell r="C2615" t="str">
            <v>na</v>
          </cell>
          <cell r="E2615" t="str">
            <v>na</v>
          </cell>
        </row>
        <row r="2616">
          <cell r="A2616">
            <v>39808</v>
          </cell>
          <cell r="C2616" t="str">
            <v>na</v>
          </cell>
          <cell r="E2616" t="str">
            <v>na</v>
          </cell>
        </row>
        <row r="2617">
          <cell r="A2617">
            <v>39811</v>
          </cell>
          <cell r="C2617">
            <v>2.62</v>
          </cell>
          <cell r="E2617">
            <v>3.4</v>
          </cell>
        </row>
        <row r="2618">
          <cell r="A2618">
            <v>39812</v>
          </cell>
          <cell r="C2618">
            <v>2.65</v>
          </cell>
          <cell r="E2618">
            <v>3.42</v>
          </cell>
        </row>
        <row r="2619">
          <cell r="A2619">
            <v>39813</v>
          </cell>
          <cell r="C2619">
            <v>2.69</v>
          </cell>
          <cell r="E2619">
            <v>3.45</v>
          </cell>
        </row>
        <row r="2620">
          <cell r="A2620">
            <v>39814</v>
          </cell>
          <cell r="C2620" t="str">
            <v>na</v>
          </cell>
          <cell r="E2620" t="str">
            <v>na</v>
          </cell>
        </row>
        <row r="2621">
          <cell r="A2621">
            <v>39815</v>
          </cell>
          <cell r="C2621">
            <v>2.83</v>
          </cell>
          <cell r="E2621">
            <v>3.54</v>
          </cell>
        </row>
        <row r="2622">
          <cell r="A2622">
            <v>39818</v>
          </cell>
          <cell r="C2622">
            <v>2.9</v>
          </cell>
          <cell r="E2622">
            <v>3.64</v>
          </cell>
        </row>
        <row r="2623">
          <cell r="A2623">
            <v>39819</v>
          </cell>
          <cell r="C2623">
            <v>2.88</v>
          </cell>
          <cell r="E2623">
            <v>3.65</v>
          </cell>
        </row>
        <row r="2624">
          <cell r="A2624">
            <v>39820</v>
          </cell>
          <cell r="C2624">
            <v>2.93</v>
          </cell>
          <cell r="E2624">
            <v>3.7</v>
          </cell>
        </row>
        <row r="2625">
          <cell r="A2625">
            <v>39821</v>
          </cell>
          <cell r="C2625">
            <v>2.87</v>
          </cell>
          <cell r="E2625">
            <v>3.66</v>
          </cell>
        </row>
        <row r="2626">
          <cell r="A2626">
            <v>39822</v>
          </cell>
          <cell r="C2626">
            <v>2.81</v>
          </cell>
          <cell r="E2626">
            <v>3.63</v>
          </cell>
        </row>
        <row r="2627">
          <cell r="A2627">
            <v>39825</v>
          </cell>
          <cell r="C2627">
            <v>2.75</v>
          </cell>
          <cell r="E2627">
            <v>3.6</v>
          </cell>
        </row>
        <row r="2628">
          <cell r="A2628">
            <v>39826</v>
          </cell>
          <cell r="C2628">
            <v>2.72</v>
          </cell>
          <cell r="E2628">
            <v>3.56</v>
          </cell>
        </row>
        <row r="2629">
          <cell r="A2629">
            <v>39827</v>
          </cell>
          <cell r="C2629">
            <v>2.5499999999999998</v>
          </cell>
          <cell r="E2629">
            <v>3.43</v>
          </cell>
        </row>
        <row r="2630">
          <cell r="A2630">
            <v>39828</v>
          </cell>
          <cell r="C2630">
            <v>2.59</v>
          </cell>
          <cell r="E2630">
            <v>3.48</v>
          </cell>
        </row>
        <row r="2631">
          <cell r="A2631">
            <v>39829</v>
          </cell>
          <cell r="C2631">
            <v>2.62</v>
          </cell>
          <cell r="E2631">
            <v>3.54</v>
          </cell>
        </row>
        <row r="2632">
          <cell r="A2632">
            <v>39832</v>
          </cell>
          <cell r="C2632">
            <v>2.7</v>
          </cell>
          <cell r="E2632">
            <v>3.6</v>
          </cell>
        </row>
        <row r="2633">
          <cell r="A2633">
            <v>39833</v>
          </cell>
          <cell r="C2633">
            <v>2.68</v>
          </cell>
          <cell r="E2633">
            <v>3.56</v>
          </cell>
        </row>
        <row r="2634">
          <cell r="A2634">
            <v>39834</v>
          </cell>
          <cell r="C2634">
            <v>2.73</v>
          </cell>
          <cell r="E2634">
            <v>3.62</v>
          </cell>
        </row>
        <row r="2635">
          <cell r="A2635">
            <v>39835</v>
          </cell>
          <cell r="C2635">
            <v>2.75</v>
          </cell>
          <cell r="E2635">
            <v>3.61</v>
          </cell>
        </row>
        <row r="2636">
          <cell r="A2636">
            <v>39836</v>
          </cell>
          <cell r="C2636">
            <v>2.82</v>
          </cell>
          <cell r="E2636">
            <v>3.65</v>
          </cell>
        </row>
        <row r="2637">
          <cell r="A2637">
            <v>39839</v>
          </cell>
          <cell r="C2637">
            <v>2.92</v>
          </cell>
          <cell r="E2637">
            <v>3.72</v>
          </cell>
        </row>
        <row r="2638">
          <cell r="A2638">
            <v>39840</v>
          </cell>
          <cell r="C2638">
            <v>2.9</v>
          </cell>
          <cell r="E2638">
            <v>3.67</v>
          </cell>
        </row>
        <row r="2639">
          <cell r="A2639">
            <v>39841</v>
          </cell>
          <cell r="C2639">
            <v>2.97</v>
          </cell>
          <cell r="E2639">
            <v>3.72</v>
          </cell>
        </row>
        <row r="2640">
          <cell r="A2640">
            <v>39842</v>
          </cell>
          <cell r="C2640">
            <v>3.08</v>
          </cell>
          <cell r="E2640">
            <v>3.81</v>
          </cell>
        </row>
        <row r="2641">
          <cell r="A2641">
            <v>39843</v>
          </cell>
          <cell r="C2641">
            <v>3.06</v>
          </cell>
          <cell r="E2641">
            <v>3.77</v>
          </cell>
        </row>
        <row r="2642">
          <cell r="A2642">
            <v>39846</v>
          </cell>
          <cell r="C2642">
            <v>2.99</v>
          </cell>
          <cell r="E2642">
            <v>3.69</v>
          </cell>
        </row>
        <row r="2643">
          <cell r="A2643">
            <v>39847</v>
          </cell>
          <cell r="C2643">
            <v>3.07</v>
          </cell>
          <cell r="E2643">
            <v>3.75</v>
          </cell>
        </row>
        <row r="2644">
          <cell r="A2644">
            <v>39848</v>
          </cell>
          <cell r="C2644">
            <v>3.12</v>
          </cell>
          <cell r="E2644">
            <v>3.79</v>
          </cell>
        </row>
        <row r="2645">
          <cell r="A2645">
            <v>39849</v>
          </cell>
          <cell r="C2645">
            <v>3.01</v>
          </cell>
          <cell r="E2645">
            <v>3.72</v>
          </cell>
        </row>
        <row r="2646">
          <cell r="A2646">
            <v>39850</v>
          </cell>
          <cell r="C2646">
            <v>3.04</v>
          </cell>
          <cell r="E2646">
            <v>3.77</v>
          </cell>
        </row>
        <row r="2647">
          <cell r="A2647">
            <v>39853</v>
          </cell>
          <cell r="C2647">
            <v>3.08</v>
          </cell>
          <cell r="E2647">
            <v>3.8</v>
          </cell>
        </row>
        <row r="2648">
          <cell r="A2648">
            <v>39854</v>
          </cell>
          <cell r="C2648">
            <v>2.98</v>
          </cell>
          <cell r="E2648">
            <v>3.72</v>
          </cell>
        </row>
        <row r="2649">
          <cell r="A2649">
            <v>39855</v>
          </cell>
          <cell r="C2649">
            <v>2.94</v>
          </cell>
          <cell r="E2649">
            <v>3.69</v>
          </cell>
        </row>
        <row r="2650">
          <cell r="A2650">
            <v>39856</v>
          </cell>
          <cell r="C2650">
            <v>2.91</v>
          </cell>
          <cell r="E2650">
            <v>3.65</v>
          </cell>
        </row>
        <row r="2651">
          <cell r="A2651">
            <v>39857</v>
          </cell>
          <cell r="C2651">
            <v>2.95</v>
          </cell>
          <cell r="E2651">
            <v>3.67</v>
          </cell>
        </row>
        <row r="2652">
          <cell r="A2652">
            <v>39860</v>
          </cell>
          <cell r="C2652" t="str">
            <v>na</v>
          </cell>
          <cell r="E2652" t="str">
            <v>na</v>
          </cell>
        </row>
        <row r="2653">
          <cell r="A2653">
            <v>39861</v>
          </cell>
          <cell r="C2653">
            <v>2.81</v>
          </cell>
          <cell r="E2653">
            <v>3.55</v>
          </cell>
        </row>
        <row r="2654">
          <cell r="A2654">
            <v>39862</v>
          </cell>
          <cell r="C2654">
            <v>2.86</v>
          </cell>
          <cell r="E2654">
            <v>3.58</v>
          </cell>
        </row>
        <row r="2655">
          <cell r="A2655">
            <v>39863</v>
          </cell>
          <cell r="C2655">
            <v>2.9</v>
          </cell>
          <cell r="E2655">
            <v>3.63</v>
          </cell>
        </row>
        <row r="2656">
          <cell r="A2656">
            <v>39864</v>
          </cell>
          <cell r="C2656">
            <v>2.87</v>
          </cell>
          <cell r="E2656">
            <v>3.59</v>
          </cell>
        </row>
        <row r="2657">
          <cell r="A2657">
            <v>39867</v>
          </cell>
          <cell r="C2657">
            <v>2.84</v>
          </cell>
          <cell r="E2657">
            <v>3.57</v>
          </cell>
        </row>
        <row r="2658">
          <cell r="A2658">
            <v>39868</v>
          </cell>
          <cell r="C2658">
            <v>2.86</v>
          </cell>
          <cell r="E2658">
            <v>3.6</v>
          </cell>
        </row>
        <row r="2659">
          <cell r="A2659">
            <v>39869</v>
          </cell>
          <cell r="C2659">
            <v>2.95</v>
          </cell>
          <cell r="E2659">
            <v>3.69</v>
          </cell>
        </row>
        <row r="2660">
          <cell r="A2660">
            <v>39870</v>
          </cell>
          <cell r="C2660">
            <v>2.95</v>
          </cell>
          <cell r="E2660">
            <v>3.7</v>
          </cell>
        </row>
        <row r="2661">
          <cell r="A2661">
            <v>39871</v>
          </cell>
          <cell r="C2661">
            <v>3.12</v>
          </cell>
          <cell r="E2661">
            <v>3.7</v>
          </cell>
        </row>
        <row r="2662">
          <cell r="A2662">
            <v>39874</v>
          </cell>
          <cell r="C2662">
            <v>3.01</v>
          </cell>
          <cell r="E2662">
            <v>3.62</v>
          </cell>
        </row>
        <row r="2663">
          <cell r="A2663">
            <v>39875</v>
          </cell>
          <cell r="C2663">
            <v>2.99</v>
          </cell>
          <cell r="E2663">
            <v>3.63</v>
          </cell>
        </row>
        <row r="2664">
          <cell r="A2664">
            <v>39876</v>
          </cell>
          <cell r="C2664">
            <v>3.01</v>
          </cell>
          <cell r="E2664">
            <v>3.68</v>
          </cell>
        </row>
        <row r="2665">
          <cell r="A2665">
            <v>39877</v>
          </cell>
          <cell r="C2665">
            <v>2.92</v>
          </cell>
          <cell r="E2665">
            <v>3.56</v>
          </cell>
        </row>
        <row r="2666">
          <cell r="A2666">
            <v>39878</v>
          </cell>
          <cell r="C2666">
            <v>2.94</v>
          </cell>
          <cell r="E2666">
            <v>3.61</v>
          </cell>
        </row>
        <row r="2667">
          <cell r="A2667">
            <v>39881</v>
          </cell>
          <cell r="C2667">
            <v>2.93</v>
          </cell>
          <cell r="E2667">
            <v>3.63</v>
          </cell>
        </row>
        <row r="2668">
          <cell r="A2668">
            <v>39882</v>
          </cell>
          <cell r="C2668">
            <v>2.99</v>
          </cell>
          <cell r="E2668">
            <v>3.71</v>
          </cell>
        </row>
        <row r="2669">
          <cell r="A2669">
            <v>39883</v>
          </cell>
          <cell r="C2669">
            <v>2.92</v>
          </cell>
          <cell r="E2669">
            <v>3.66</v>
          </cell>
        </row>
        <row r="2670">
          <cell r="A2670">
            <v>39884</v>
          </cell>
          <cell r="C2670">
            <v>2.92</v>
          </cell>
          <cell r="E2670">
            <v>3.64</v>
          </cell>
        </row>
        <row r="2671">
          <cell r="A2671">
            <v>39885</v>
          </cell>
          <cell r="C2671">
            <v>2.87</v>
          </cell>
          <cell r="E2671">
            <v>3.6</v>
          </cell>
        </row>
        <row r="2672">
          <cell r="A2672">
            <v>39888</v>
          </cell>
          <cell r="C2672">
            <v>2.88</v>
          </cell>
          <cell r="E2672">
            <v>3.61</v>
          </cell>
        </row>
        <row r="2673">
          <cell r="A2673">
            <v>39889</v>
          </cell>
          <cell r="C2673">
            <v>2.93</v>
          </cell>
          <cell r="E2673">
            <v>3.64</v>
          </cell>
        </row>
        <row r="2674">
          <cell r="A2674">
            <v>39890</v>
          </cell>
          <cell r="C2674">
            <v>2.7</v>
          </cell>
          <cell r="E2674">
            <v>3.53</v>
          </cell>
        </row>
        <row r="2675">
          <cell r="A2675">
            <v>39891</v>
          </cell>
          <cell r="C2675">
            <v>2.7</v>
          </cell>
          <cell r="E2675">
            <v>3.56</v>
          </cell>
        </row>
        <row r="2676">
          <cell r="A2676">
            <v>39892</v>
          </cell>
          <cell r="C2676">
            <v>2.74</v>
          </cell>
          <cell r="E2676">
            <v>3.61</v>
          </cell>
        </row>
        <row r="2677">
          <cell r="A2677">
            <v>39895</v>
          </cell>
          <cell r="C2677">
            <v>2.76</v>
          </cell>
          <cell r="E2677">
            <v>3.61</v>
          </cell>
        </row>
        <row r="2678">
          <cell r="A2678">
            <v>39896</v>
          </cell>
          <cell r="C2678">
            <v>2.89</v>
          </cell>
          <cell r="E2678">
            <v>3.69</v>
          </cell>
        </row>
        <row r="2679">
          <cell r="A2679">
            <v>39897</v>
          </cell>
          <cell r="C2679">
            <v>2.96</v>
          </cell>
          <cell r="E2679">
            <v>3.74</v>
          </cell>
        </row>
        <row r="2680">
          <cell r="A2680">
            <v>39898</v>
          </cell>
          <cell r="C2680">
            <v>2.89</v>
          </cell>
          <cell r="E2680">
            <v>3.64</v>
          </cell>
        </row>
        <row r="2681">
          <cell r="A2681">
            <v>39899</v>
          </cell>
          <cell r="C2681">
            <v>2.93</v>
          </cell>
          <cell r="E2681">
            <v>3.66</v>
          </cell>
        </row>
        <row r="2682">
          <cell r="A2682">
            <v>39902</v>
          </cell>
          <cell r="C2682">
            <v>2.82</v>
          </cell>
          <cell r="E2682">
            <v>3.59</v>
          </cell>
        </row>
        <row r="2683">
          <cell r="A2683">
            <v>39903</v>
          </cell>
          <cell r="C2683">
            <v>2.79</v>
          </cell>
          <cell r="E2683">
            <v>3.57</v>
          </cell>
        </row>
        <row r="2684">
          <cell r="A2684">
            <v>39904</v>
          </cell>
          <cell r="C2684">
            <v>2.77</v>
          </cell>
          <cell r="E2684">
            <v>3.55</v>
          </cell>
        </row>
        <row r="2685">
          <cell r="A2685">
            <v>39905</v>
          </cell>
          <cell r="C2685">
            <v>2.86</v>
          </cell>
          <cell r="E2685">
            <v>3.61</v>
          </cell>
        </row>
        <row r="2686">
          <cell r="A2686">
            <v>39906</v>
          </cell>
          <cell r="C2686">
            <v>2.93</v>
          </cell>
          <cell r="E2686">
            <v>3.66</v>
          </cell>
        </row>
        <row r="2687">
          <cell r="A2687">
            <v>39909</v>
          </cell>
          <cell r="C2687">
            <v>2.99</v>
          </cell>
          <cell r="E2687">
            <v>3.71</v>
          </cell>
        </row>
        <row r="2688">
          <cell r="A2688">
            <v>39910</v>
          </cell>
          <cell r="C2688">
            <v>2.94</v>
          </cell>
          <cell r="E2688">
            <v>3.66</v>
          </cell>
        </row>
        <row r="2689">
          <cell r="A2689">
            <v>39911</v>
          </cell>
          <cell r="C2689">
            <v>2.89</v>
          </cell>
          <cell r="E2689">
            <v>3.62</v>
          </cell>
        </row>
        <row r="2690">
          <cell r="A2690">
            <v>39912</v>
          </cell>
          <cell r="C2690">
            <v>2.94</v>
          </cell>
          <cell r="E2690">
            <v>3.65</v>
          </cell>
        </row>
        <row r="2691">
          <cell r="A2691">
            <v>39913</v>
          </cell>
          <cell r="C2691" t="str">
            <v>na</v>
          </cell>
          <cell r="E2691" t="str">
            <v>na</v>
          </cell>
        </row>
        <row r="2692">
          <cell r="A2692">
            <v>39916</v>
          </cell>
          <cell r="C2692">
            <v>2.94</v>
          </cell>
          <cell r="E2692">
            <v>3.65</v>
          </cell>
        </row>
        <row r="2693">
          <cell r="A2693">
            <v>39917</v>
          </cell>
          <cell r="C2693">
            <v>2.91</v>
          </cell>
          <cell r="E2693">
            <v>3.63</v>
          </cell>
        </row>
        <row r="2694">
          <cell r="A2694">
            <v>39918</v>
          </cell>
          <cell r="C2694">
            <v>2.94</v>
          </cell>
          <cell r="E2694">
            <v>3.68</v>
          </cell>
        </row>
        <row r="2695">
          <cell r="A2695">
            <v>39919</v>
          </cell>
          <cell r="C2695">
            <v>2.96</v>
          </cell>
          <cell r="E2695">
            <v>3.7</v>
          </cell>
        </row>
        <row r="2696">
          <cell r="A2696">
            <v>39920</v>
          </cell>
          <cell r="C2696">
            <v>3.01</v>
          </cell>
          <cell r="E2696">
            <v>3.75</v>
          </cell>
        </row>
        <row r="2697">
          <cell r="A2697">
            <v>39923</v>
          </cell>
          <cell r="C2697">
            <v>2.88</v>
          </cell>
          <cell r="E2697">
            <v>3.65</v>
          </cell>
        </row>
        <row r="2698">
          <cell r="A2698">
            <v>39924</v>
          </cell>
          <cell r="C2698">
            <v>2.9</v>
          </cell>
          <cell r="E2698">
            <v>3.69</v>
          </cell>
        </row>
        <row r="2699">
          <cell r="A2699">
            <v>39925</v>
          </cell>
          <cell r="C2699">
            <v>2.93</v>
          </cell>
          <cell r="E2699">
            <v>3.72</v>
          </cell>
        </row>
        <row r="2700">
          <cell r="A2700">
            <v>39926</v>
          </cell>
          <cell r="C2700">
            <v>3</v>
          </cell>
          <cell r="E2700">
            <v>3.76</v>
          </cell>
        </row>
        <row r="2701">
          <cell r="A2701">
            <v>39927</v>
          </cell>
          <cell r="C2701">
            <v>3.01</v>
          </cell>
          <cell r="E2701">
            <v>3.76</v>
          </cell>
        </row>
        <row r="2702">
          <cell r="A2702">
            <v>39930</v>
          </cell>
          <cell r="C2702">
            <v>3.01</v>
          </cell>
          <cell r="E2702">
            <v>3.76</v>
          </cell>
        </row>
        <row r="2703">
          <cell r="A2703">
            <v>39931</v>
          </cell>
          <cell r="C2703">
            <v>3.06</v>
          </cell>
          <cell r="E2703">
            <v>3.8</v>
          </cell>
        </row>
        <row r="2704">
          <cell r="A2704">
            <v>39932</v>
          </cell>
          <cell r="C2704">
            <v>3.08</v>
          </cell>
          <cell r="E2704">
            <v>3.82</v>
          </cell>
        </row>
        <row r="2705">
          <cell r="A2705">
            <v>39933</v>
          </cell>
          <cell r="C2705">
            <v>3.09</v>
          </cell>
          <cell r="E2705">
            <v>3.84</v>
          </cell>
        </row>
        <row r="2706">
          <cell r="A2706">
            <v>39934</v>
          </cell>
          <cell r="C2706">
            <v>3.09</v>
          </cell>
          <cell r="E2706">
            <v>3.83</v>
          </cell>
        </row>
        <row r="2707">
          <cell r="A2707">
            <v>39937</v>
          </cell>
          <cell r="C2707">
            <v>3.09</v>
          </cell>
          <cell r="E2707">
            <v>3.85</v>
          </cell>
        </row>
        <row r="2708">
          <cell r="A2708">
            <v>39938</v>
          </cell>
          <cell r="C2708">
            <v>3.05</v>
          </cell>
          <cell r="E2708">
            <v>3.84</v>
          </cell>
        </row>
        <row r="2709">
          <cell r="A2709">
            <v>39939</v>
          </cell>
          <cell r="C2709">
            <v>3.07</v>
          </cell>
          <cell r="E2709">
            <v>3.87</v>
          </cell>
        </row>
        <row r="2710">
          <cell r="A2710">
            <v>39940</v>
          </cell>
          <cell r="C2710">
            <v>3.14</v>
          </cell>
          <cell r="E2710">
            <v>3.93</v>
          </cell>
        </row>
        <row r="2711">
          <cell r="A2711">
            <v>39941</v>
          </cell>
          <cell r="C2711">
            <v>3.16</v>
          </cell>
          <cell r="E2711">
            <v>3.93</v>
          </cell>
        </row>
        <row r="2712">
          <cell r="A2712">
            <v>39944</v>
          </cell>
          <cell r="C2712">
            <v>3.1</v>
          </cell>
          <cell r="E2712">
            <v>3.88</v>
          </cell>
        </row>
        <row r="2713">
          <cell r="A2713">
            <v>39945</v>
          </cell>
          <cell r="C2713">
            <v>3.13</v>
          </cell>
          <cell r="E2713">
            <v>3.9</v>
          </cell>
        </row>
        <row r="2714">
          <cell r="A2714">
            <v>39946</v>
          </cell>
          <cell r="C2714">
            <v>3.1</v>
          </cell>
          <cell r="E2714">
            <v>3.86</v>
          </cell>
        </row>
        <row r="2715">
          <cell r="A2715">
            <v>39947</v>
          </cell>
          <cell r="C2715">
            <v>3.09</v>
          </cell>
          <cell r="E2715">
            <v>3.85</v>
          </cell>
        </row>
        <row r="2716">
          <cell r="A2716">
            <v>39948</v>
          </cell>
          <cell r="C2716">
            <v>3.1</v>
          </cell>
          <cell r="E2716">
            <v>3.86</v>
          </cell>
        </row>
        <row r="2717">
          <cell r="A2717">
            <v>39951</v>
          </cell>
          <cell r="C2717" t="str">
            <v>na</v>
          </cell>
          <cell r="E2717" t="str">
            <v>na</v>
          </cell>
        </row>
        <row r="2718">
          <cell r="A2718">
            <v>39952</v>
          </cell>
          <cell r="C2718">
            <v>3.14</v>
          </cell>
          <cell r="E2718">
            <v>3.9</v>
          </cell>
        </row>
        <row r="2719">
          <cell r="A2719">
            <v>39953</v>
          </cell>
          <cell r="C2719">
            <v>3.14</v>
          </cell>
          <cell r="E2719">
            <v>3.89</v>
          </cell>
        </row>
        <row r="2720">
          <cell r="A2720">
            <v>39954</v>
          </cell>
          <cell r="C2720">
            <v>3.27</v>
          </cell>
          <cell r="E2720">
            <v>3.98</v>
          </cell>
        </row>
        <row r="2721">
          <cell r="A2721">
            <v>39955</v>
          </cell>
          <cell r="C2721">
            <v>3.26</v>
          </cell>
          <cell r="E2721">
            <v>3.97</v>
          </cell>
        </row>
        <row r="2722">
          <cell r="A2722">
            <v>39958</v>
          </cell>
          <cell r="C2722">
            <v>3.27</v>
          </cell>
          <cell r="E2722">
            <v>3.98</v>
          </cell>
        </row>
        <row r="2723">
          <cell r="A2723">
            <v>39959</v>
          </cell>
          <cell r="C2723">
            <v>3.42</v>
          </cell>
          <cell r="E2723">
            <v>4.08</v>
          </cell>
        </row>
        <row r="2724">
          <cell r="A2724">
            <v>39960</v>
          </cell>
          <cell r="C2724">
            <v>3.57</v>
          </cell>
          <cell r="E2724">
            <v>4.1900000000000004</v>
          </cell>
        </row>
        <row r="2725">
          <cell r="A2725">
            <v>39961</v>
          </cell>
          <cell r="C2725">
            <v>3.46</v>
          </cell>
          <cell r="E2725">
            <v>4.07</v>
          </cell>
        </row>
        <row r="2726">
          <cell r="A2726">
            <v>39962</v>
          </cell>
          <cell r="C2726">
            <v>3.39</v>
          </cell>
          <cell r="E2726">
            <v>3.99</v>
          </cell>
        </row>
        <row r="2727">
          <cell r="A2727">
            <v>39965</v>
          </cell>
          <cell r="C2727">
            <v>3.45</v>
          </cell>
          <cell r="E2727">
            <v>4.03</v>
          </cell>
        </row>
        <row r="2728">
          <cell r="A2728">
            <v>39966</v>
          </cell>
          <cell r="C2728">
            <v>3.42</v>
          </cell>
          <cell r="E2728">
            <v>4.01</v>
          </cell>
        </row>
        <row r="2729">
          <cell r="A2729">
            <v>39967</v>
          </cell>
          <cell r="C2729">
            <v>3.34</v>
          </cell>
          <cell r="E2729">
            <v>3.96</v>
          </cell>
        </row>
        <row r="2730">
          <cell r="A2730">
            <v>39968</v>
          </cell>
          <cell r="C2730">
            <v>3.4</v>
          </cell>
          <cell r="E2730">
            <v>4</v>
          </cell>
        </row>
        <row r="2731">
          <cell r="A2731">
            <v>39969</v>
          </cell>
          <cell r="C2731">
            <v>3.44</v>
          </cell>
          <cell r="E2731">
            <v>3.98</v>
          </cell>
        </row>
        <row r="2732">
          <cell r="A2732">
            <v>39972</v>
          </cell>
          <cell r="C2732">
            <v>3.52</v>
          </cell>
          <cell r="E2732">
            <v>4.01</v>
          </cell>
        </row>
        <row r="2733">
          <cell r="A2733">
            <v>39973</v>
          </cell>
          <cell r="C2733">
            <v>3.54</v>
          </cell>
          <cell r="E2733">
            <v>4.03</v>
          </cell>
        </row>
        <row r="2734">
          <cell r="A2734">
            <v>39974</v>
          </cell>
          <cell r="C2734">
            <v>3.65</v>
          </cell>
          <cell r="E2734">
            <v>4.1100000000000003</v>
          </cell>
        </row>
        <row r="2735">
          <cell r="A2735">
            <v>39975</v>
          </cell>
          <cell r="C2735">
            <v>3.53</v>
          </cell>
          <cell r="E2735">
            <v>4</v>
          </cell>
        </row>
        <row r="2736">
          <cell r="A2736">
            <v>39976</v>
          </cell>
          <cell r="C2736">
            <v>3.5</v>
          </cell>
          <cell r="E2736">
            <v>3.94</v>
          </cell>
        </row>
        <row r="2737">
          <cell r="A2737">
            <v>39979</v>
          </cell>
          <cell r="C2737">
            <v>3.51</v>
          </cell>
          <cell r="E2737">
            <v>3.94</v>
          </cell>
        </row>
        <row r="2738">
          <cell r="A2738">
            <v>39980</v>
          </cell>
          <cell r="C2738">
            <v>3.44</v>
          </cell>
          <cell r="E2738">
            <v>3.9</v>
          </cell>
        </row>
        <row r="2739">
          <cell r="A2739">
            <v>39981</v>
          </cell>
          <cell r="C2739">
            <v>3.44</v>
          </cell>
          <cell r="E2739">
            <v>3.9</v>
          </cell>
        </row>
        <row r="2740">
          <cell r="A2740">
            <v>39982</v>
          </cell>
          <cell r="C2740">
            <v>3.51</v>
          </cell>
          <cell r="E2740">
            <v>3.96</v>
          </cell>
        </row>
        <row r="2741">
          <cell r="A2741">
            <v>39983</v>
          </cell>
          <cell r="C2741">
            <v>3.52</v>
          </cell>
          <cell r="E2741">
            <v>3.97</v>
          </cell>
        </row>
        <row r="2742">
          <cell r="A2742">
            <v>39986</v>
          </cell>
          <cell r="C2742">
            <v>3.43</v>
          </cell>
          <cell r="E2742">
            <v>3.91</v>
          </cell>
        </row>
        <row r="2743">
          <cell r="A2743">
            <v>39987</v>
          </cell>
          <cell r="C2743">
            <v>3.43</v>
          </cell>
          <cell r="E2743">
            <v>3.88</v>
          </cell>
        </row>
        <row r="2744">
          <cell r="A2744">
            <v>39988</v>
          </cell>
          <cell r="C2744">
            <v>3.45</v>
          </cell>
          <cell r="E2744">
            <v>3.91</v>
          </cell>
        </row>
        <row r="2745">
          <cell r="A2745">
            <v>39989</v>
          </cell>
          <cell r="C2745">
            <v>3.42</v>
          </cell>
          <cell r="E2745">
            <v>3.91</v>
          </cell>
        </row>
        <row r="2746">
          <cell r="A2746">
            <v>39990</v>
          </cell>
          <cell r="C2746">
            <v>3.4</v>
          </cell>
          <cell r="E2746">
            <v>3.89</v>
          </cell>
        </row>
        <row r="2747">
          <cell r="A2747">
            <v>39993</v>
          </cell>
          <cell r="C2747">
            <v>3.4</v>
          </cell>
          <cell r="E2747">
            <v>3.9</v>
          </cell>
        </row>
        <row r="2748">
          <cell r="A2748">
            <v>39994</v>
          </cell>
          <cell r="C2748">
            <v>3.36</v>
          </cell>
          <cell r="E2748">
            <v>3.86</v>
          </cell>
        </row>
        <row r="2749">
          <cell r="A2749">
            <v>39995</v>
          </cell>
          <cell r="C2749" t="str">
            <v>na</v>
          </cell>
          <cell r="E2749" t="str">
            <v>na</v>
          </cell>
        </row>
        <row r="2750">
          <cell r="A2750">
            <v>39996</v>
          </cell>
          <cell r="C2750">
            <v>3.35</v>
          </cell>
          <cell r="E2750">
            <v>3.85</v>
          </cell>
        </row>
        <row r="2751">
          <cell r="A2751">
            <v>39997</v>
          </cell>
          <cell r="C2751">
            <v>3.35</v>
          </cell>
          <cell r="E2751">
            <v>3.85</v>
          </cell>
        </row>
        <row r="2752">
          <cell r="A2752">
            <v>40000</v>
          </cell>
          <cell r="C2752">
            <v>3.34</v>
          </cell>
          <cell r="E2752">
            <v>3.87</v>
          </cell>
        </row>
        <row r="2753">
          <cell r="A2753">
            <v>40001</v>
          </cell>
          <cell r="C2753">
            <v>3.33</v>
          </cell>
          <cell r="E2753">
            <v>3.85</v>
          </cell>
        </row>
        <row r="2754">
          <cell r="A2754">
            <v>40002</v>
          </cell>
          <cell r="C2754">
            <v>3.27</v>
          </cell>
          <cell r="E2754">
            <v>3.84</v>
          </cell>
        </row>
        <row r="2755">
          <cell r="A2755">
            <v>40003</v>
          </cell>
          <cell r="C2755">
            <v>3.31</v>
          </cell>
          <cell r="E2755">
            <v>3.87</v>
          </cell>
        </row>
        <row r="2756">
          <cell r="A2756">
            <v>40004</v>
          </cell>
          <cell r="C2756">
            <v>3.28</v>
          </cell>
          <cell r="E2756">
            <v>3.86</v>
          </cell>
        </row>
        <row r="2757">
          <cell r="A2757">
            <v>40007</v>
          </cell>
          <cell r="C2757">
            <v>3.32</v>
          </cell>
          <cell r="E2757">
            <v>3.9</v>
          </cell>
        </row>
        <row r="2758">
          <cell r="A2758">
            <v>40008</v>
          </cell>
          <cell r="C2758">
            <v>3.43</v>
          </cell>
          <cell r="E2758">
            <v>3.98</v>
          </cell>
        </row>
        <row r="2759">
          <cell r="A2759">
            <v>40009</v>
          </cell>
          <cell r="C2759">
            <v>3.49</v>
          </cell>
          <cell r="E2759">
            <v>4.0199999999999996</v>
          </cell>
        </row>
        <row r="2760">
          <cell r="A2760">
            <v>40010</v>
          </cell>
          <cell r="C2760">
            <v>3.42</v>
          </cell>
          <cell r="E2760">
            <v>3.95</v>
          </cell>
        </row>
        <row r="2761">
          <cell r="A2761">
            <v>40011</v>
          </cell>
          <cell r="C2761">
            <v>3.49</v>
          </cell>
          <cell r="E2761">
            <v>4.01</v>
          </cell>
        </row>
        <row r="2762">
          <cell r="A2762">
            <v>40014</v>
          </cell>
          <cell r="C2762">
            <v>3.43</v>
          </cell>
          <cell r="E2762">
            <v>3.96</v>
          </cell>
        </row>
        <row r="2763">
          <cell r="A2763">
            <v>40015</v>
          </cell>
          <cell r="C2763">
            <v>3.41</v>
          </cell>
          <cell r="E2763">
            <v>3.97</v>
          </cell>
        </row>
        <row r="2764">
          <cell r="A2764">
            <v>40016</v>
          </cell>
          <cell r="C2764">
            <v>3.45</v>
          </cell>
          <cell r="E2764">
            <v>4.01</v>
          </cell>
        </row>
        <row r="2765">
          <cell r="A2765">
            <v>40017</v>
          </cell>
          <cell r="C2765">
            <v>3.53</v>
          </cell>
          <cell r="E2765">
            <v>4.05</v>
          </cell>
        </row>
        <row r="2766">
          <cell r="A2766">
            <v>40018</v>
          </cell>
          <cell r="C2766">
            <v>3.55</v>
          </cell>
          <cell r="E2766">
            <v>4.0599999999999996</v>
          </cell>
        </row>
        <row r="2767">
          <cell r="A2767">
            <v>40021</v>
          </cell>
          <cell r="C2767">
            <v>3.58</v>
          </cell>
          <cell r="E2767">
            <v>4.07</v>
          </cell>
        </row>
        <row r="2768">
          <cell r="A2768">
            <v>40022</v>
          </cell>
          <cell r="C2768">
            <v>3.56</v>
          </cell>
          <cell r="E2768">
            <v>4.05</v>
          </cell>
        </row>
        <row r="2769">
          <cell r="A2769">
            <v>40023</v>
          </cell>
          <cell r="C2769">
            <v>3.53</v>
          </cell>
          <cell r="E2769">
            <v>4.05</v>
          </cell>
        </row>
        <row r="2770">
          <cell r="A2770">
            <v>40024</v>
          </cell>
          <cell r="C2770">
            <v>3.56</v>
          </cell>
          <cell r="E2770">
            <v>4.05</v>
          </cell>
        </row>
        <row r="2771">
          <cell r="A2771">
            <v>40025</v>
          </cell>
          <cell r="C2771">
            <v>3.46</v>
          </cell>
          <cell r="E2771">
            <v>3.95</v>
          </cell>
        </row>
        <row r="2772">
          <cell r="A2772">
            <v>40028</v>
          </cell>
          <cell r="C2772" t="str">
            <v>na</v>
          </cell>
          <cell r="E2772" t="str">
            <v>na</v>
          </cell>
        </row>
        <row r="2773">
          <cell r="A2773">
            <v>40029</v>
          </cell>
          <cell r="C2773">
            <v>3.53</v>
          </cell>
          <cell r="E2773">
            <v>4.01</v>
          </cell>
        </row>
        <row r="2774">
          <cell r="A2774">
            <v>40030</v>
          </cell>
          <cell r="C2774">
            <v>3.58</v>
          </cell>
          <cell r="E2774">
            <v>4.0599999999999996</v>
          </cell>
        </row>
        <row r="2775">
          <cell r="A2775">
            <v>40031</v>
          </cell>
          <cell r="C2775">
            <v>3.55</v>
          </cell>
          <cell r="E2775">
            <v>4.0199999999999996</v>
          </cell>
        </row>
        <row r="2776">
          <cell r="A2776">
            <v>40032</v>
          </cell>
          <cell r="C2776">
            <v>3.61</v>
          </cell>
          <cell r="E2776">
            <v>4.07</v>
          </cell>
        </row>
        <row r="2777">
          <cell r="A2777">
            <v>40035</v>
          </cell>
          <cell r="C2777">
            <v>3.55</v>
          </cell>
          <cell r="E2777">
            <v>4.03</v>
          </cell>
        </row>
        <row r="2778">
          <cell r="A2778">
            <v>40036</v>
          </cell>
          <cell r="C2778">
            <v>3.5</v>
          </cell>
          <cell r="E2778">
            <v>3.98</v>
          </cell>
        </row>
        <row r="2779">
          <cell r="A2779">
            <v>40037</v>
          </cell>
          <cell r="C2779">
            <v>3.52</v>
          </cell>
          <cell r="E2779">
            <v>4</v>
          </cell>
        </row>
        <row r="2780">
          <cell r="A2780">
            <v>40038</v>
          </cell>
          <cell r="C2780">
            <v>3.5</v>
          </cell>
          <cell r="E2780">
            <v>3.98</v>
          </cell>
        </row>
        <row r="2781">
          <cell r="A2781">
            <v>40039</v>
          </cell>
          <cell r="C2781">
            <v>3.47</v>
          </cell>
          <cell r="E2781">
            <v>3.95</v>
          </cell>
        </row>
        <row r="2782">
          <cell r="A2782">
            <v>40042</v>
          </cell>
          <cell r="C2782">
            <v>3.41</v>
          </cell>
          <cell r="E2782">
            <v>3.89</v>
          </cell>
        </row>
        <row r="2783">
          <cell r="A2783">
            <v>40043</v>
          </cell>
          <cell r="C2783">
            <v>3.42</v>
          </cell>
          <cell r="E2783">
            <v>3.9</v>
          </cell>
        </row>
        <row r="2784">
          <cell r="A2784">
            <v>40044</v>
          </cell>
          <cell r="C2784">
            <v>3.4</v>
          </cell>
          <cell r="E2784">
            <v>3.9</v>
          </cell>
        </row>
        <row r="2785">
          <cell r="A2785">
            <v>40045</v>
          </cell>
          <cell r="C2785">
            <v>3.39</v>
          </cell>
          <cell r="E2785">
            <v>3.89</v>
          </cell>
        </row>
        <row r="2786">
          <cell r="A2786">
            <v>40046</v>
          </cell>
          <cell r="C2786">
            <v>3.48</v>
          </cell>
          <cell r="E2786">
            <v>3.96</v>
          </cell>
        </row>
        <row r="2787">
          <cell r="A2787">
            <v>40049</v>
          </cell>
          <cell r="C2787">
            <v>3.43</v>
          </cell>
          <cell r="E2787">
            <v>3.91</v>
          </cell>
        </row>
        <row r="2788">
          <cell r="A2788">
            <v>40050</v>
          </cell>
          <cell r="C2788">
            <v>3.4</v>
          </cell>
          <cell r="E2788">
            <v>3.9</v>
          </cell>
        </row>
        <row r="2789">
          <cell r="A2789">
            <v>40051</v>
          </cell>
          <cell r="C2789">
            <v>3.39</v>
          </cell>
          <cell r="E2789">
            <v>3.9</v>
          </cell>
        </row>
        <row r="2790">
          <cell r="A2790">
            <v>40052</v>
          </cell>
          <cell r="C2790">
            <v>3.39</v>
          </cell>
          <cell r="E2790">
            <v>3.9</v>
          </cell>
        </row>
        <row r="2791">
          <cell r="A2791">
            <v>40053</v>
          </cell>
          <cell r="C2791">
            <v>3.4</v>
          </cell>
          <cell r="E2791">
            <v>3.91</v>
          </cell>
        </row>
        <row r="2792">
          <cell r="A2792">
            <v>40056</v>
          </cell>
          <cell r="C2792">
            <v>3.37</v>
          </cell>
          <cell r="E2792">
            <v>3.89</v>
          </cell>
        </row>
        <row r="2793">
          <cell r="A2793">
            <v>40057</v>
          </cell>
          <cell r="C2793">
            <v>3.35</v>
          </cell>
          <cell r="E2793">
            <v>3.88</v>
          </cell>
        </row>
        <row r="2794">
          <cell r="A2794">
            <v>40058</v>
          </cell>
          <cell r="C2794">
            <v>3.32</v>
          </cell>
          <cell r="E2794">
            <v>3.86</v>
          </cell>
        </row>
        <row r="2795">
          <cell r="A2795">
            <v>40059</v>
          </cell>
          <cell r="C2795">
            <v>3.34</v>
          </cell>
          <cell r="E2795">
            <v>3.87</v>
          </cell>
        </row>
        <row r="2796">
          <cell r="A2796">
            <v>40060</v>
          </cell>
          <cell r="C2796">
            <v>3.37</v>
          </cell>
          <cell r="E2796">
            <v>3.89</v>
          </cell>
        </row>
        <row r="2797">
          <cell r="A2797">
            <v>40063</v>
          </cell>
          <cell r="C2797" t="str">
            <v>na</v>
          </cell>
          <cell r="E2797" t="str">
            <v>na</v>
          </cell>
        </row>
        <row r="2798">
          <cell r="A2798">
            <v>40064</v>
          </cell>
          <cell r="C2798">
            <v>3.4</v>
          </cell>
          <cell r="E2798">
            <v>3.93</v>
          </cell>
        </row>
        <row r="2799">
          <cell r="A2799">
            <v>40065</v>
          </cell>
          <cell r="C2799">
            <v>3.41</v>
          </cell>
          <cell r="E2799">
            <v>3.94</v>
          </cell>
        </row>
        <row r="2800">
          <cell r="A2800">
            <v>40066</v>
          </cell>
          <cell r="C2800">
            <v>3.33</v>
          </cell>
          <cell r="E2800">
            <v>3.87</v>
          </cell>
        </row>
        <row r="2801">
          <cell r="A2801">
            <v>40067</v>
          </cell>
          <cell r="C2801">
            <v>3.32</v>
          </cell>
          <cell r="E2801">
            <v>3.86</v>
          </cell>
        </row>
        <row r="2802">
          <cell r="A2802">
            <v>40070</v>
          </cell>
          <cell r="C2802">
            <v>3.37</v>
          </cell>
          <cell r="E2802">
            <v>3.9</v>
          </cell>
        </row>
        <row r="2803">
          <cell r="A2803">
            <v>40071</v>
          </cell>
          <cell r="C2803">
            <v>3.37</v>
          </cell>
          <cell r="E2803">
            <v>3.89</v>
          </cell>
        </row>
        <row r="2804">
          <cell r="A2804">
            <v>40072</v>
          </cell>
          <cell r="C2804">
            <v>3.38</v>
          </cell>
          <cell r="E2804">
            <v>3.88</v>
          </cell>
        </row>
        <row r="2805">
          <cell r="A2805">
            <v>40073</v>
          </cell>
          <cell r="C2805">
            <v>3.36</v>
          </cell>
          <cell r="E2805">
            <v>3.87</v>
          </cell>
        </row>
        <row r="2806">
          <cell r="A2806">
            <v>40074</v>
          </cell>
          <cell r="C2806">
            <v>3.39</v>
          </cell>
          <cell r="E2806">
            <v>3.91</v>
          </cell>
        </row>
        <row r="2807">
          <cell r="A2807">
            <v>40077</v>
          </cell>
          <cell r="C2807">
            <v>3.41</v>
          </cell>
          <cell r="E2807">
            <v>3.93</v>
          </cell>
        </row>
        <row r="2808">
          <cell r="A2808">
            <v>40078</v>
          </cell>
          <cell r="C2808">
            <v>3.42</v>
          </cell>
          <cell r="E2808">
            <v>3.94</v>
          </cell>
        </row>
        <row r="2809">
          <cell r="A2809">
            <v>40079</v>
          </cell>
          <cell r="C2809">
            <v>3.41</v>
          </cell>
          <cell r="E2809">
            <v>3.93</v>
          </cell>
        </row>
        <row r="2810">
          <cell r="A2810">
            <v>40080</v>
          </cell>
          <cell r="C2810">
            <v>3.4</v>
          </cell>
          <cell r="E2810">
            <v>3.9</v>
          </cell>
        </row>
        <row r="2811">
          <cell r="A2811">
            <v>40081</v>
          </cell>
          <cell r="C2811">
            <v>3.36</v>
          </cell>
          <cell r="E2811">
            <v>3.88</v>
          </cell>
        </row>
        <row r="2812">
          <cell r="A2812">
            <v>40084</v>
          </cell>
          <cell r="C2812">
            <v>3.33</v>
          </cell>
          <cell r="E2812">
            <v>3.86</v>
          </cell>
        </row>
        <row r="2813">
          <cell r="A2813">
            <v>40085</v>
          </cell>
          <cell r="C2813">
            <v>3.33</v>
          </cell>
          <cell r="E2813">
            <v>3.86</v>
          </cell>
        </row>
        <row r="2814">
          <cell r="A2814">
            <v>40086</v>
          </cell>
          <cell r="C2814">
            <v>3.31</v>
          </cell>
          <cell r="E2814">
            <v>3.84</v>
          </cell>
        </row>
        <row r="2815">
          <cell r="A2815">
            <v>40087</v>
          </cell>
          <cell r="C2815">
            <v>3.25</v>
          </cell>
          <cell r="E2815">
            <v>3.81</v>
          </cell>
        </row>
        <row r="2816">
          <cell r="A2816">
            <v>40088</v>
          </cell>
          <cell r="C2816">
            <v>3.26</v>
          </cell>
          <cell r="E2816">
            <v>3.82</v>
          </cell>
        </row>
        <row r="2817">
          <cell r="A2817">
            <v>40091</v>
          </cell>
          <cell r="C2817">
            <v>3.24</v>
          </cell>
          <cell r="E2817">
            <v>3.8</v>
          </cell>
        </row>
        <row r="2818">
          <cell r="A2818">
            <v>40092</v>
          </cell>
          <cell r="C2818">
            <v>3.29</v>
          </cell>
          <cell r="E2818">
            <v>3.84</v>
          </cell>
        </row>
        <row r="2819">
          <cell r="A2819">
            <v>40093</v>
          </cell>
          <cell r="C2819">
            <v>3.28</v>
          </cell>
          <cell r="E2819">
            <v>3.84</v>
          </cell>
        </row>
        <row r="2820">
          <cell r="A2820">
            <v>40094</v>
          </cell>
          <cell r="C2820">
            <v>3.35</v>
          </cell>
          <cell r="E2820">
            <v>3.89</v>
          </cell>
        </row>
        <row r="2821">
          <cell r="A2821">
            <v>40095</v>
          </cell>
          <cell r="C2821">
            <v>3.51</v>
          </cell>
          <cell r="E2821">
            <v>3.96</v>
          </cell>
        </row>
        <row r="2822">
          <cell r="A2822">
            <v>40098</v>
          </cell>
          <cell r="C2822" t="str">
            <v>na</v>
          </cell>
          <cell r="E2822" t="str">
            <v>na</v>
          </cell>
        </row>
        <row r="2823">
          <cell r="A2823">
            <v>40099</v>
          </cell>
          <cell r="C2823">
            <v>3.49</v>
          </cell>
          <cell r="E2823">
            <v>3.94</v>
          </cell>
        </row>
        <row r="2824">
          <cell r="A2824">
            <v>40100</v>
          </cell>
          <cell r="C2824">
            <v>3.52</v>
          </cell>
          <cell r="E2824">
            <v>3.98</v>
          </cell>
        </row>
        <row r="2825">
          <cell r="A2825">
            <v>40101</v>
          </cell>
          <cell r="C2825">
            <v>3.55</v>
          </cell>
          <cell r="E2825">
            <v>4</v>
          </cell>
        </row>
        <row r="2826">
          <cell r="A2826">
            <v>40102</v>
          </cell>
          <cell r="C2826">
            <v>3.48</v>
          </cell>
          <cell r="E2826">
            <v>3.95</v>
          </cell>
        </row>
        <row r="2827">
          <cell r="A2827">
            <v>40105</v>
          </cell>
          <cell r="C2827">
            <v>3.5</v>
          </cell>
          <cell r="E2827">
            <v>3.97</v>
          </cell>
        </row>
        <row r="2828">
          <cell r="A2828">
            <v>40106</v>
          </cell>
          <cell r="C2828">
            <v>3.42</v>
          </cell>
          <cell r="E2828">
            <v>3.93</v>
          </cell>
        </row>
        <row r="2829">
          <cell r="A2829">
            <v>40107</v>
          </cell>
          <cell r="C2829">
            <v>3.44</v>
          </cell>
          <cell r="E2829">
            <v>3.94</v>
          </cell>
        </row>
        <row r="2830">
          <cell r="A2830">
            <v>40108</v>
          </cell>
          <cell r="C2830">
            <v>3.46</v>
          </cell>
          <cell r="E2830">
            <v>3.94</v>
          </cell>
        </row>
        <row r="2831">
          <cell r="A2831">
            <v>40109</v>
          </cell>
          <cell r="C2831">
            <v>3.5</v>
          </cell>
          <cell r="E2831">
            <v>3.98</v>
          </cell>
        </row>
        <row r="2832">
          <cell r="A2832">
            <v>40112</v>
          </cell>
          <cell r="C2832">
            <v>3.54</v>
          </cell>
          <cell r="E2832">
            <v>4.0199999999999996</v>
          </cell>
        </row>
        <row r="2833">
          <cell r="A2833">
            <v>40113</v>
          </cell>
          <cell r="C2833">
            <v>3.48</v>
          </cell>
          <cell r="E2833">
            <v>3.98</v>
          </cell>
        </row>
        <row r="2834">
          <cell r="A2834">
            <v>40114</v>
          </cell>
          <cell r="C2834">
            <v>3.45</v>
          </cell>
          <cell r="E2834">
            <v>3.96</v>
          </cell>
        </row>
        <row r="2835">
          <cell r="A2835">
            <v>40115</v>
          </cell>
          <cell r="C2835">
            <v>3.5</v>
          </cell>
          <cell r="E2835">
            <v>3.98</v>
          </cell>
        </row>
        <row r="2836">
          <cell r="A2836">
            <v>40116</v>
          </cell>
          <cell r="C2836">
            <v>3.42</v>
          </cell>
          <cell r="E2836">
            <v>3.92</v>
          </cell>
        </row>
        <row r="2837">
          <cell r="A2837">
            <v>40119</v>
          </cell>
          <cell r="C2837">
            <v>3.44</v>
          </cell>
          <cell r="E2837">
            <v>3.94</v>
          </cell>
        </row>
        <row r="2838">
          <cell r="A2838">
            <v>40120</v>
          </cell>
          <cell r="C2838">
            <v>3.43</v>
          </cell>
          <cell r="E2838">
            <v>3.94</v>
          </cell>
        </row>
        <row r="2839">
          <cell r="A2839">
            <v>40121</v>
          </cell>
          <cell r="C2839">
            <v>3.48</v>
          </cell>
          <cell r="E2839">
            <v>3.99</v>
          </cell>
        </row>
        <row r="2840">
          <cell r="A2840">
            <v>40122</v>
          </cell>
          <cell r="C2840">
            <v>3.53</v>
          </cell>
          <cell r="E2840">
            <v>4.03</v>
          </cell>
        </row>
        <row r="2841">
          <cell r="A2841">
            <v>40123</v>
          </cell>
          <cell r="C2841">
            <v>3.52</v>
          </cell>
          <cell r="E2841">
            <v>4.03</v>
          </cell>
        </row>
        <row r="2842">
          <cell r="A2842">
            <v>40126</v>
          </cell>
          <cell r="C2842">
            <v>3.5</v>
          </cell>
          <cell r="E2842">
            <v>4.0199999999999996</v>
          </cell>
        </row>
        <row r="2843">
          <cell r="A2843">
            <v>40127</v>
          </cell>
          <cell r="C2843">
            <v>3.5</v>
          </cell>
          <cell r="E2843">
            <v>4.0199999999999996</v>
          </cell>
        </row>
        <row r="2844">
          <cell r="A2844">
            <v>40128</v>
          </cell>
          <cell r="C2844" t="str">
            <v>na</v>
          </cell>
          <cell r="E2844" t="str">
            <v>na</v>
          </cell>
        </row>
        <row r="2845">
          <cell r="A2845">
            <v>40129</v>
          </cell>
          <cell r="C2845">
            <v>3.51</v>
          </cell>
          <cell r="E2845">
            <v>4.03</v>
          </cell>
        </row>
        <row r="2846">
          <cell r="A2846">
            <v>40130</v>
          </cell>
          <cell r="C2846">
            <v>3.47</v>
          </cell>
          <cell r="E2846">
            <v>3.99</v>
          </cell>
        </row>
        <row r="2847">
          <cell r="A2847">
            <v>40133</v>
          </cell>
          <cell r="C2847">
            <v>3.39</v>
          </cell>
          <cell r="E2847">
            <v>3.93</v>
          </cell>
        </row>
        <row r="2848">
          <cell r="A2848">
            <v>40134</v>
          </cell>
          <cell r="C2848">
            <v>3.37</v>
          </cell>
          <cell r="E2848">
            <v>3.91</v>
          </cell>
        </row>
        <row r="2849">
          <cell r="A2849">
            <v>40135</v>
          </cell>
          <cell r="C2849">
            <v>3.41</v>
          </cell>
          <cell r="E2849">
            <v>3.95</v>
          </cell>
        </row>
        <row r="2850">
          <cell r="A2850">
            <v>40136</v>
          </cell>
          <cell r="C2850">
            <v>3.38</v>
          </cell>
          <cell r="E2850">
            <v>3.92</v>
          </cell>
        </row>
        <row r="2851">
          <cell r="A2851">
            <v>40137</v>
          </cell>
          <cell r="C2851">
            <v>3.38</v>
          </cell>
          <cell r="E2851">
            <v>3.93</v>
          </cell>
        </row>
        <row r="2852">
          <cell r="A2852">
            <v>40140</v>
          </cell>
          <cell r="C2852">
            <v>3.37</v>
          </cell>
          <cell r="E2852">
            <v>3.93</v>
          </cell>
        </row>
        <row r="2853">
          <cell r="A2853">
            <v>40141</v>
          </cell>
          <cell r="C2853">
            <v>3.28</v>
          </cell>
          <cell r="E2853">
            <v>3.85</v>
          </cell>
        </row>
        <row r="2854">
          <cell r="A2854">
            <v>40142</v>
          </cell>
          <cell r="C2854">
            <v>3.25</v>
          </cell>
          <cell r="E2854">
            <v>3.85</v>
          </cell>
        </row>
        <row r="2855">
          <cell r="A2855">
            <v>40143</v>
          </cell>
          <cell r="C2855">
            <v>3.2</v>
          </cell>
          <cell r="E2855">
            <v>3.82</v>
          </cell>
        </row>
        <row r="2856">
          <cell r="A2856">
            <v>40144</v>
          </cell>
          <cell r="C2856">
            <v>3.22</v>
          </cell>
          <cell r="E2856">
            <v>3.84</v>
          </cell>
        </row>
        <row r="2857">
          <cell r="A2857">
            <v>40147</v>
          </cell>
          <cell r="C2857">
            <v>3.22</v>
          </cell>
          <cell r="E2857">
            <v>3.84</v>
          </cell>
        </row>
        <row r="2858">
          <cell r="A2858">
            <v>40148</v>
          </cell>
          <cell r="C2858">
            <v>3.25</v>
          </cell>
          <cell r="E2858">
            <v>3.87</v>
          </cell>
        </row>
        <row r="2859">
          <cell r="A2859">
            <v>40149</v>
          </cell>
          <cell r="C2859">
            <v>3.25</v>
          </cell>
          <cell r="E2859">
            <v>3.88</v>
          </cell>
        </row>
        <row r="2860">
          <cell r="A2860">
            <v>40150</v>
          </cell>
          <cell r="C2860">
            <v>3.23</v>
          </cell>
          <cell r="E2860">
            <v>3.87</v>
          </cell>
        </row>
        <row r="2861">
          <cell r="A2861">
            <v>40151</v>
          </cell>
          <cell r="C2861">
            <v>3.32</v>
          </cell>
          <cell r="E2861">
            <v>3.91</v>
          </cell>
        </row>
        <row r="2862">
          <cell r="A2862">
            <v>40154</v>
          </cell>
          <cell r="C2862">
            <v>3.28</v>
          </cell>
          <cell r="E2862">
            <v>3.9</v>
          </cell>
        </row>
        <row r="2863">
          <cell r="A2863">
            <v>40155</v>
          </cell>
          <cell r="C2863">
            <v>3.29</v>
          </cell>
          <cell r="E2863">
            <v>3.93</v>
          </cell>
        </row>
        <row r="2864">
          <cell r="A2864">
            <v>40156</v>
          </cell>
          <cell r="C2864">
            <v>3.32</v>
          </cell>
          <cell r="E2864">
            <v>3.96</v>
          </cell>
        </row>
        <row r="2865">
          <cell r="A2865">
            <v>40157</v>
          </cell>
          <cell r="C2865">
            <v>3.35</v>
          </cell>
          <cell r="E2865">
            <v>3.99</v>
          </cell>
        </row>
        <row r="2866">
          <cell r="A2866">
            <v>40158</v>
          </cell>
          <cell r="C2866">
            <v>3.38</v>
          </cell>
          <cell r="E2866">
            <v>3.99</v>
          </cell>
        </row>
        <row r="2867">
          <cell r="A2867">
            <v>40161</v>
          </cell>
          <cell r="C2867">
            <v>3.4</v>
          </cell>
          <cell r="E2867">
            <v>4.01</v>
          </cell>
        </row>
        <row r="2868">
          <cell r="A2868">
            <v>40162</v>
          </cell>
          <cell r="C2868">
            <v>3.4</v>
          </cell>
          <cell r="E2868">
            <v>4</v>
          </cell>
        </row>
        <row r="2869">
          <cell r="A2869">
            <v>40163</v>
          </cell>
          <cell r="C2869">
            <v>3.4</v>
          </cell>
          <cell r="E2869">
            <v>3.99</v>
          </cell>
        </row>
        <row r="2870">
          <cell r="A2870">
            <v>40164</v>
          </cell>
          <cell r="C2870">
            <v>3.37</v>
          </cell>
          <cell r="E2870">
            <v>3.97</v>
          </cell>
        </row>
        <row r="2871">
          <cell r="A2871">
            <v>40165</v>
          </cell>
          <cell r="C2871">
            <v>3.41</v>
          </cell>
          <cell r="E2871">
            <v>4.01</v>
          </cell>
        </row>
        <row r="2872">
          <cell r="A2872">
            <v>40168</v>
          </cell>
          <cell r="C2872">
            <v>3.51</v>
          </cell>
          <cell r="E2872">
            <v>4.08</v>
          </cell>
        </row>
        <row r="2873">
          <cell r="A2873">
            <v>40169</v>
          </cell>
          <cell r="C2873">
            <v>3.59</v>
          </cell>
          <cell r="E2873">
            <v>4.12</v>
          </cell>
        </row>
        <row r="2874">
          <cell r="A2874">
            <v>40170</v>
          </cell>
          <cell r="C2874">
            <v>3.57</v>
          </cell>
          <cell r="E2874">
            <v>4.07</v>
          </cell>
        </row>
        <row r="2875">
          <cell r="A2875">
            <v>40171</v>
          </cell>
          <cell r="C2875">
            <v>3.6</v>
          </cell>
          <cell r="E2875">
            <v>4.08</v>
          </cell>
        </row>
        <row r="2876">
          <cell r="A2876">
            <v>40172</v>
          </cell>
          <cell r="C2876" t="str">
            <v>na</v>
          </cell>
          <cell r="E2876" t="str">
            <v>na</v>
          </cell>
        </row>
        <row r="2877">
          <cell r="A2877">
            <v>40175</v>
          </cell>
          <cell r="C2877" t="str">
            <v>na</v>
          </cell>
          <cell r="E2877" t="str">
            <v>na</v>
          </cell>
        </row>
        <row r="2878">
          <cell r="A2878">
            <v>40176</v>
          </cell>
          <cell r="C2878">
            <v>3.61</v>
          </cell>
          <cell r="E2878">
            <v>4.09</v>
          </cell>
        </row>
        <row r="2879">
          <cell r="A2879">
            <v>40177</v>
          </cell>
          <cell r="C2879">
            <v>3.6</v>
          </cell>
          <cell r="E2879">
            <v>4.07</v>
          </cell>
        </row>
        <row r="2880">
          <cell r="A2880">
            <v>40178</v>
          </cell>
          <cell r="C2880">
            <v>3.61</v>
          </cell>
          <cell r="E2880">
            <v>4.08</v>
          </cell>
        </row>
        <row r="2881">
          <cell r="A2881">
            <v>40179</v>
          </cell>
          <cell r="C2881" t="str">
            <v>na</v>
          </cell>
          <cell r="E2881" t="str">
            <v>na</v>
          </cell>
        </row>
        <row r="2882">
          <cell r="A2882">
            <v>40182</v>
          </cell>
          <cell r="C2882">
            <v>3.6</v>
          </cell>
          <cell r="E2882">
            <v>4.0999999999999996</v>
          </cell>
        </row>
        <row r="2883">
          <cell r="A2883">
            <v>40183</v>
          </cell>
          <cell r="C2883">
            <v>3.56</v>
          </cell>
          <cell r="E2883">
            <v>4.08</v>
          </cell>
        </row>
        <row r="2884">
          <cell r="A2884">
            <v>40184</v>
          </cell>
          <cell r="C2884">
            <v>3.62</v>
          </cell>
          <cell r="E2884">
            <v>4.1399999999999997</v>
          </cell>
        </row>
        <row r="2885">
          <cell r="A2885">
            <v>40185</v>
          </cell>
          <cell r="C2885">
            <v>3.63</v>
          </cell>
          <cell r="E2885">
            <v>4.1500000000000004</v>
          </cell>
        </row>
        <row r="2886">
          <cell r="A2886">
            <v>40186</v>
          </cell>
          <cell r="C2886">
            <v>3.59</v>
          </cell>
          <cell r="E2886">
            <v>4.1100000000000003</v>
          </cell>
        </row>
        <row r="2887">
          <cell r="A2887">
            <v>40189</v>
          </cell>
          <cell r="C2887">
            <v>3.61</v>
          </cell>
          <cell r="E2887">
            <v>4.1399999999999997</v>
          </cell>
        </row>
        <row r="2888">
          <cell r="A2888">
            <v>40190</v>
          </cell>
          <cell r="C2888">
            <v>3.55</v>
          </cell>
          <cell r="E2888">
            <v>4.09</v>
          </cell>
        </row>
        <row r="2889">
          <cell r="A2889">
            <v>40191</v>
          </cell>
          <cell r="C2889">
            <v>3.61</v>
          </cell>
          <cell r="E2889">
            <v>4.1399999999999997</v>
          </cell>
        </row>
        <row r="2890">
          <cell r="A2890">
            <v>40192</v>
          </cell>
          <cell r="C2890">
            <v>3.55</v>
          </cell>
          <cell r="E2890">
            <v>4.09</v>
          </cell>
        </row>
        <row r="2891">
          <cell r="A2891">
            <v>40193</v>
          </cell>
          <cell r="C2891">
            <v>3.49</v>
          </cell>
          <cell r="E2891">
            <v>4.05</v>
          </cell>
        </row>
        <row r="2892">
          <cell r="A2892">
            <v>40196</v>
          </cell>
          <cell r="C2892">
            <v>3.47</v>
          </cell>
          <cell r="E2892">
            <v>4.04</v>
          </cell>
        </row>
        <row r="2893">
          <cell r="A2893">
            <v>40197</v>
          </cell>
          <cell r="C2893">
            <v>3.48</v>
          </cell>
          <cell r="E2893">
            <v>4.04</v>
          </cell>
        </row>
        <row r="2894">
          <cell r="A2894">
            <v>40198</v>
          </cell>
          <cell r="C2894">
            <v>3.42</v>
          </cell>
          <cell r="E2894">
            <v>4.01</v>
          </cell>
        </row>
        <row r="2895">
          <cell r="A2895">
            <v>40199</v>
          </cell>
          <cell r="C2895">
            <v>3.39</v>
          </cell>
          <cell r="E2895">
            <v>4</v>
          </cell>
        </row>
        <row r="2896">
          <cell r="A2896">
            <v>40200</v>
          </cell>
          <cell r="C2896">
            <v>3.37</v>
          </cell>
          <cell r="E2896">
            <v>3.99</v>
          </cell>
        </row>
        <row r="2897">
          <cell r="A2897">
            <v>40203</v>
          </cell>
          <cell r="C2897">
            <v>3.38</v>
          </cell>
          <cell r="E2897">
            <v>4</v>
          </cell>
        </row>
        <row r="2898">
          <cell r="A2898">
            <v>40204</v>
          </cell>
          <cell r="C2898">
            <v>3.36</v>
          </cell>
          <cell r="E2898">
            <v>3.97</v>
          </cell>
        </row>
        <row r="2899">
          <cell r="A2899">
            <v>40205</v>
          </cell>
          <cell r="C2899">
            <v>3.35</v>
          </cell>
          <cell r="E2899">
            <v>3.96</v>
          </cell>
        </row>
        <row r="2900">
          <cell r="A2900">
            <v>40206</v>
          </cell>
          <cell r="C2900">
            <v>3.33</v>
          </cell>
          <cell r="E2900">
            <v>3.93</v>
          </cell>
        </row>
        <row r="2901">
          <cell r="A2901">
            <v>40207</v>
          </cell>
          <cell r="C2901">
            <v>3.34</v>
          </cell>
          <cell r="E2901">
            <v>3.94</v>
          </cell>
        </row>
        <row r="2902">
          <cell r="A2902">
            <v>40210</v>
          </cell>
          <cell r="C2902">
            <v>3.38</v>
          </cell>
          <cell r="E2902">
            <v>3.98</v>
          </cell>
        </row>
        <row r="2903">
          <cell r="A2903">
            <v>40211</v>
          </cell>
          <cell r="C2903">
            <v>3.37</v>
          </cell>
          <cell r="E2903">
            <v>3.99</v>
          </cell>
        </row>
        <row r="2904">
          <cell r="A2904">
            <v>40212</v>
          </cell>
          <cell r="C2904">
            <v>3.42</v>
          </cell>
          <cell r="E2904">
            <v>4.04</v>
          </cell>
        </row>
        <row r="2905">
          <cell r="A2905">
            <v>40213</v>
          </cell>
          <cell r="C2905">
            <v>3.36</v>
          </cell>
          <cell r="E2905">
            <v>3.99</v>
          </cell>
        </row>
        <row r="2906">
          <cell r="A2906">
            <v>40214</v>
          </cell>
          <cell r="C2906">
            <v>3.36</v>
          </cell>
          <cell r="E2906">
            <v>4</v>
          </cell>
        </row>
        <row r="2907">
          <cell r="A2907">
            <v>40217</v>
          </cell>
          <cell r="C2907">
            <v>3.35</v>
          </cell>
          <cell r="E2907">
            <v>3.99</v>
          </cell>
        </row>
        <row r="2908">
          <cell r="A2908">
            <v>40218</v>
          </cell>
          <cell r="C2908">
            <v>3.38</v>
          </cell>
          <cell r="E2908">
            <v>4.01</v>
          </cell>
        </row>
        <row r="2909">
          <cell r="A2909">
            <v>40219</v>
          </cell>
          <cell r="C2909">
            <v>3.43</v>
          </cell>
          <cell r="E2909">
            <v>4.04</v>
          </cell>
        </row>
        <row r="2910">
          <cell r="A2910">
            <v>40220</v>
          </cell>
          <cell r="C2910">
            <v>3.47</v>
          </cell>
          <cell r="E2910">
            <v>4.0599999999999996</v>
          </cell>
        </row>
        <row r="2911">
          <cell r="A2911">
            <v>40221</v>
          </cell>
          <cell r="C2911">
            <v>3.46</v>
          </cell>
          <cell r="E2911">
            <v>4.0599999999999996</v>
          </cell>
        </row>
        <row r="2912">
          <cell r="A2912">
            <v>40224</v>
          </cell>
          <cell r="C2912" t="str">
            <v>na</v>
          </cell>
          <cell r="E2912" t="str">
            <v>na</v>
          </cell>
        </row>
        <row r="2913">
          <cell r="A2913">
            <v>40225</v>
          </cell>
          <cell r="C2913">
            <v>3.44</v>
          </cell>
          <cell r="E2913">
            <v>4.0599999999999996</v>
          </cell>
        </row>
        <row r="2914">
          <cell r="A2914">
            <v>40226</v>
          </cell>
          <cell r="C2914">
            <v>3.47</v>
          </cell>
          <cell r="E2914">
            <v>4.08</v>
          </cell>
        </row>
        <row r="2915">
          <cell r="A2915">
            <v>40227</v>
          </cell>
          <cell r="C2915">
            <v>3.49</v>
          </cell>
          <cell r="E2915">
            <v>4.08</v>
          </cell>
        </row>
        <row r="2916">
          <cell r="A2916">
            <v>40228</v>
          </cell>
          <cell r="C2916">
            <v>3.5</v>
          </cell>
          <cell r="E2916">
            <v>4.07</v>
          </cell>
        </row>
        <row r="2917">
          <cell r="A2917">
            <v>40231</v>
          </cell>
          <cell r="C2917">
            <v>3.5</v>
          </cell>
          <cell r="E2917">
            <v>4.09</v>
          </cell>
        </row>
        <row r="2918">
          <cell r="A2918">
            <v>40232</v>
          </cell>
          <cell r="C2918">
            <v>3.43</v>
          </cell>
          <cell r="E2918">
            <v>4.03</v>
          </cell>
        </row>
        <row r="2919">
          <cell r="A2919">
            <v>40233</v>
          </cell>
          <cell r="C2919">
            <v>3.45</v>
          </cell>
          <cell r="E2919">
            <v>4.05</v>
          </cell>
        </row>
        <row r="2920">
          <cell r="A2920">
            <v>40234</v>
          </cell>
          <cell r="C2920">
            <v>3.4</v>
          </cell>
          <cell r="E2920">
            <v>4.0199999999999996</v>
          </cell>
        </row>
        <row r="2921">
          <cell r="A2921">
            <v>40235</v>
          </cell>
          <cell r="C2921">
            <v>3.39</v>
          </cell>
          <cell r="E2921">
            <v>4.0199999999999996</v>
          </cell>
        </row>
        <row r="2922">
          <cell r="A2922">
            <v>40238</v>
          </cell>
          <cell r="C2922">
            <v>3.4</v>
          </cell>
          <cell r="E2922">
            <v>4.0199999999999996</v>
          </cell>
        </row>
        <row r="2923">
          <cell r="A2923">
            <v>40239</v>
          </cell>
          <cell r="C2923">
            <v>3.39</v>
          </cell>
          <cell r="E2923">
            <v>4</v>
          </cell>
        </row>
        <row r="2924">
          <cell r="A2924">
            <v>40240</v>
          </cell>
          <cell r="C2924">
            <v>3.42</v>
          </cell>
          <cell r="E2924">
            <v>4.01</v>
          </cell>
        </row>
        <row r="2925">
          <cell r="A2925">
            <v>40241</v>
          </cell>
          <cell r="C2925">
            <v>3.42</v>
          </cell>
          <cell r="E2925">
            <v>4.01</v>
          </cell>
        </row>
        <row r="2926">
          <cell r="A2926">
            <v>40242</v>
          </cell>
          <cell r="C2926">
            <v>3.47</v>
          </cell>
          <cell r="E2926">
            <v>4.0599999999999996</v>
          </cell>
        </row>
        <row r="2927">
          <cell r="A2927">
            <v>40245</v>
          </cell>
          <cell r="C2927">
            <v>3.51</v>
          </cell>
          <cell r="E2927">
            <v>4.0999999999999996</v>
          </cell>
        </row>
        <row r="2928">
          <cell r="A2928">
            <v>40246</v>
          </cell>
          <cell r="C2928">
            <v>3.51</v>
          </cell>
          <cell r="E2928">
            <v>4.1100000000000003</v>
          </cell>
        </row>
        <row r="2929">
          <cell r="A2929">
            <v>40247</v>
          </cell>
          <cell r="C2929">
            <v>3.53</v>
          </cell>
          <cell r="E2929">
            <v>4.12</v>
          </cell>
        </row>
        <row r="2930">
          <cell r="A2930">
            <v>40248</v>
          </cell>
          <cell r="C2930">
            <v>3.5</v>
          </cell>
          <cell r="E2930">
            <v>4.08</v>
          </cell>
        </row>
        <row r="2931">
          <cell r="A2931">
            <v>40249</v>
          </cell>
          <cell r="C2931">
            <v>3.53</v>
          </cell>
          <cell r="E2931">
            <v>4.09</v>
          </cell>
        </row>
        <row r="2932">
          <cell r="A2932">
            <v>40252</v>
          </cell>
          <cell r="C2932">
            <v>3.49</v>
          </cell>
          <cell r="E2932">
            <v>4.0599999999999996</v>
          </cell>
        </row>
        <row r="2933">
          <cell r="A2933">
            <v>40253</v>
          </cell>
          <cell r="C2933">
            <v>3.44</v>
          </cell>
          <cell r="E2933">
            <v>4.0199999999999996</v>
          </cell>
        </row>
        <row r="2934">
          <cell r="A2934">
            <v>40254</v>
          </cell>
          <cell r="C2934">
            <v>3.47</v>
          </cell>
          <cell r="E2934">
            <v>4.04</v>
          </cell>
        </row>
        <row r="2935">
          <cell r="A2935">
            <v>40255</v>
          </cell>
          <cell r="C2935">
            <v>3.45</v>
          </cell>
          <cell r="E2935">
            <v>4.0199999999999996</v>
          </cell>
        </row>
        <row r="2936">
          <cell r="A2936">
            <v>40256</v>
          </cell>
          <cell r="C2936">
            <v>3.49</v>
          </cell>
          <cell r="E2936">
            <v>4.05</v>
          </cell>
        </row>
        <row r="2937">
          <cell r="A2937">
            <v>40259</v>
          </cell>
          <cell r="C2937">
            <v>3.45</v>
          </cell>
          <cell r="E2937">
            <v>4.03</v>
          </cell>
        </row>
        <row r="2938">
          <cell r="A2938">
            <v>40260</v>
          </cell>
          <cell r="C2938">
            <v>3.47</v>
          </cell>
          <cell r="E2938">
            <v>4.03</v>
          </cell>
        </row>
        <row r="2939">
          <cell r="A2939">
            <v>40261</v>
          </cell>
          <cell r="C2939">
            <v>3.54</v>
          </cell>
          <cell r="E2939">
            <v>4.09</v>
          </cell>
        </row>
        <row r="2940">
          <cell r="A2940">
            <v>40262</v>
          </cell>
          <cell r="C2940">
            <v>3.54</v>
          </cell>
          <cell r="E2940">
            <v>4.08</v>
          </cell>
        </row>
        <row r="2941">
          <cell r="A2941">
            <v>40263</v>
          </cell>
          <cell r="C2941">
            <v>3.55</v>
          </cell>
          <cell r="E2941">
            <v>4.08</v>
          </cell>
        </row>
        <row r="2942">
          <cell r="A2942">
            <v>40266</v>
          </cell>
          <cell r="C2942">
            <v>3.57</v>
          </cell>
          <cell r="E2942">
            <v>4.0999999999999996</v>
          </cell>
        </row>
        <row r="2943">
          <cell r="A2943">
            <v>40267</v>
          </cell>
          <cell r="C2943">
            <v>3.58</v>
          </cell>
          <cell r="E2943">
            <v>4.0999999999999996</v>
          </cell>
        </row>
        <row r="2944">
          <cell r="A2944">
            <v>40268</v>
          </cell>
          <cell r="C2944">
            <v>3.56</v>
          </cell>
          <cell r="E2944">
            <v>4.07</v>
          </cell>
        </row>
        <row r="2945">
          <cell r="A2945">
            <v>40269</v>
          </cell>
          <cell r="C2945">
            <v>3.55</v>
          </cell>
          <cell r="E2945">
            <v>4.05</v>
          </cell>
        </row>
        <row r="2946">
          <cell r="A2946">
            <v>40270</v>
          </cell>
          <cell r="C2946" t="str">
            <v>na</v>
          </cell>
          <cell r="E2946" t="str">
            <v>na</v>
          </cell>
        </row>
        <row r="2947">
          <cell r="A2947">
            <v>40273</v>
          </cell>
          <cell r="C2947">
            <v>3.66</v>
          </cell>
          <cell r="E2947">
            <v>4.12</v>
          </cell>
        </row>
        <row r="2948">
          <cell r="A2948">
            <v>40274</v>
          </cell>
          <cell r="C2948">
            <v>3.68</v>
          </cell>
          <cell r="E2948">
            <v>4.1100000000000003</v>
          </cell>
        </row>
        <row r="2949">
          <cell r="A2949">
            <v>40275</v>
          </cell>
          <cell r="C2949">
            <v>3.62</v>
          </cell>
          <cell r="E2949">
            <v>4.07</v>
          </cell>
        </row>
        <row r="2950">
          <cell r="A2950">
            <v>40276</v>
          </cell>
          <cell r="C2950">
            <v>3.67</v>
          </cell>
          <cell r="E2950">
            <v>4.0999999999999996</v>
          </cell>
        </row>
        <row r="2951">
          <cell r="A2951">
            <v>40277</v>
          </cell>
          <cell r="C2951">
            <v>3.65</v>
          </cell>
          <cell r="E2951">
            <v>4.0599999999999996</v>
          </cell>
        </row>
        <row r="2952">
          <cell r="A2952">
            <v>40280</v>
          </cell>
          <cell r="C2952">
            <v>3.66</v>
          </cell>
          <cell r="E2952">
            <v>4.0599999999999996</v>
          </cell>
        </row>
        <row r="2953">
          <cell r="A2953">
            <v>40281</v>
          </cell>
          <cell r="C2953">
            <v>3.68</v>
          </cell>
          <cell r="E2953">
            <v>4.08</v>
          </cell>
        </row>
        <row r="2954">
          <cell r="A2954">
            <v>40282</v>
          </cell>
          <cell r="C2954">
            <v>3.71</v>
          </cell>
          <cell r="E2954">
            <v>4.1100000000000003</v>
          </cell>
        </row>
        <row r="2955">
          <cell r="A2955">
            <v>40283</v>
          </cell>
          <cell r="C2955">
            <v>3.72</v>
          </cell>
          <cell r="E2955">
            <v>4.0999999999999996</v>
          </cell>
        </row>
        <row r="2956">
          <cell r="A2956">
            <v>40284</v>
          </cell>
          <cell r="C2956">
            <v>3.68</v>
          </cell>
          <cell r="E2956">
            <v>4.08</v>
          </cell>
        </row>
        <row r="2957">
          <cell r="A2957">
            <v>40287</v>
          </cell>
          <cell r="C2957">
            <v>3.65</v>
          </cell>
          <cell r="E2957">
            <v>4.0599999999999996</v>
          </cell>
        </row>
        <row r="2958">
          <cell r="A2958">
            <v>40288</v>
          </cell>
          <cell r="C2958">
            <v>3.7</v>
          </cell>
          <cell r="E2958">
            <v>4.07</v>
          </cell>
        </row>
        <row r="2959">
          <cell r="A2959">
            <v>40289</v>
          </cell>
          <cell r="C2959">
            <v>3.72</v>
          </cell>
          <cell r="E2959">
            <v>4.0599999999999996</v>
          </cell>
        </row>
        <row r="2960">
          <cell r="A2960">
            <v>40290</v>
          </cell>
          <cell r="C2960">
            <v>3.72</v>
          </cell>
          <cell r="E2960">
            <v>4.09</v>
          </cell>
        </row>
        <row r="2961">
          <cell r="A2961">
            <v>40291</v>
          </cell>
          <cell r="C2961">
            <v>3.69</v>
          </cell>
          <cell r="E2961">
            <v>4.07</v>
          </cell>
        </row>
        <row r="2962">
          <cell r="A2962">
            <v>40294</v>
          </cell>
          <cell r="C2962">
            <v>3.68</v>
          </cell>
          <cell r="E2962">
            <v>4.0599999999999996</v>
          </cell>
        </row>
        <row r="2963">
          <cell r="A2963">
            <v>40295</v>
          </cell>
          <cell r="C2963">
            <v>3.6</v>
          </cell>
          <cell r="E2963">
            <v>4.01</v>
          </cell>
        </row>
        <row r="2964">
          <cell r="A2964">
            <v>40296</v>
          </cell>
          <cell r="C2964">
            <v>3.66</v>
          </cell>
          <cell r="E2964">
            <v>4.04</v>
          </cell>
        </row>
        <row r="2965">
          <cell r="A2965">
            <v>40297</v>
          </cell>
          <cell r="C2965">
            <v>3.72</v>
          </cell>
          <cell r="E2965">
            <v>4.05</v>
          </cell>
        </row>
        <row r="2966">
          <cell r="A2966">
            <v>40298</v>
          </cell>
          <cell r="C2966">
            <v>3.65</v>
          </cell>
          <cell r="E2966">
            <v>4.01</v>
          </cell>
        </row>
        <row r="2967">
          <cell r="A2967">
            <v>40301</v>
          </cell>
          <cell r="C2967">
            <v>3.64</v>
          </cell>
          <cell r="E2967">
            <v>4</v>
          </cell>
        </row>
        <row r="2968">
          <cell r="A2968">
            <v>40302</v>
          </cell>
          <cell r="C2968">
            <v>3.55</v>
          </cell>
          <cell r="E2968">
            <v>3.95</v>
          </cell>
        </row>
        <row r="2969">
          <cell r="A2969">
            <v>40303</v>
          </cell>
          <cell r="C2969">
            <v>3.54</v>
          </cell>
          <cell r="E2969">
            <v>3.93</v>
          </cell>
        </row>
        <row r="2970">
          <cell r="A2970">
            <v>40304</v>
          </cell>
          <cell r="C2970">
            <v>3.47</v>
          </cell>
          <cell r="E2970">
            <v>3.87</v>
          </cell>
        </row>
        <row r="2971">
          <cell r="A2971">
            <v>40305</v>
          </cell>
          <cell r="C2971">
            <v>3.5</v>
          </cell>
          <cell r="E2971">
            <v>3.88</v>
          </cell>
        </row>
        <row r="2972">
          <cell r="A2972">
            <v>40308</v>
          </cell>
          <cell r="C2972">
            <v>3.58</v>
          </cell>
          <cell r="E2972">
            <v>3.93</v>
          </cell>
        </row>
        <row r="2973">
          <cell r="A2973">
            <v>40309</v>
          </cell>
          <cell r="C2973">
            <v>3.58</v>
          </cell>
          <cell r="E2973">
            <v>3.93</v>
          </cell>
        </row>
        <row r="2974">
          <cell r="A2974">
            <v>40310</v>
          </cell>
          <cell r="C2974">
            <v>3.59</v>
          </cell>
          <cell r="E2974">
            <v>3.94</v>
          </cell>
        </row>
        <row r="2975">
          <cell r="A2975">
            <v>40311</v>
          </cell>
          <cell r="C2975">
            <v>3.51</v>
          </cell>
          <cell r="E2975">
            <v>3.87</v>
          </cell>
        </row>
        <row r="2976">
          <cell r="A2976">
            <v>40312</v>
          </cell>
          <cell r="C2976">
            <v>3.43</v>
          </cell>
          <cell r="E2976">
            <v>3.82</v>
          </cell>
        </row>
        <row r="2977">
          <cell r="A2977">
            <v>40315</v>
          </cell>
          <cell r="C2977">
            <v>3.5</v>
          </cell>
          <cell r="E2977">
            <v>3.88</v>
          </cell>
        </row>
        <row r="2978">
          <cell r="A2978">
            <v>40316</v>
          </cell>
          <cell r="C2978">
            <v>3.4</v>
          </cell>
          <cell r="E2978">
            <v>3.82</v>
          </cell>
        </row>
        <row r="2979">
          <cell r="A2979">
            <v>40317</v>
          </cell>
          <cell r="C2979">
            <v>3.4</v>
          </cell>
          <cell r="E2979">
            <v>3.81</v>
          </cell>
        </row>
        <row r="2980">
          <cell r="A2980">
            <v>40318</v>
          </cell>
          <cell r="C2980">
            <v>3.32</v>
          </cell>
          <cell r="E2980">
            <v>3.75</v>
          </cell>
        </row>
        <row r="2981">
          <cell r="A2981">
            <v>40319</v>
          </cell>
          <cell r="C2981">
            <v>3.36</v>
          </cell>
          <cell r="E2981">
            <v>3.77</v>
          </cell>
        </row>
        <row r="2982">
          <cell r="A2982">
            <v>40322</v>
          </cell>
          <cell r="C2982" t="str">
            <v>na</v>
          </cell>
          <cell r="E2982" t="str">
            <v>na</v>
          </cell>
        </row>
        <row r="2983">
          <cell r="A2983">
            <v>40323</v>
          </cell>
          <cell r="C2983">
            <v>3.26</v>
          </cell>
          <cell r="E2983">
            <v>3.7</v>
          </cell>
        </row>
        <row r="2984">
          <cell r="A2984">
            <v>40324</v>
          </cell>
          <cell r="C2984">
            <v>3.25</v>
          </cell>
          <cell r="E2984">
            <v>3.68</v>
          </cell>
        </row>
        <row r="2985">
          <cell r="A2985">
            <v>40325</v>
          </cell>
          <cell r="C2985">
            <v>3.37</v>
          </cell>
          <cell r="E2985">
            <v>3.75</v>
          </cell>
        </row>
        <row r="2986">
          <cell r="A2986">
            <v>40326</v>
          </cell>
          <cell r="C2986">
            <v>3.3</v>
          </cell>
          <cell r="E2986">
            <v>3.71</v>
          </cell>
        </row>
        <row r="2987">
          <cell r="A2987">
            <v>40329</v>
          </cell>
          <cell r="C2987">
            <v>3.36</v>
          </cell>
          <cell r="E2987">
            <v>3.73</v>
          </cell>
        </row>
        <row r="2988">
          <cell r="A2988">
            <v>40330</v>
          </cell>
          <cell r="C2988">
            <v>3.29</v>
          </cell>
          <cell r="E2988">
            <v>3.71</v>
          </cell>
        </row>
        <row r="2989">
          <cell r="A2989">
            <v>40331</v>
          </cell>
          <cell r="C2989">
            <v>3.38</v>
          </cell>
          <cell r="E2989">
            <v>3.77</v>
          </cell>
        </row>
        <row r="2990">
          <cell r="A2990">
            <v>40332</v>
          </cell>
          <cell r="C2990">
            <v>3.39</v>
          </cell>
          <cell r="E2990">
            <v>3.78</v>
          </cell>
        </row>
        <row r="2991">
          <cell r="A2991">
            <v>40333</v>
          </cell>
          <cell r="C2991">
            <v>3.28</v>
          </cell>
          <cell r="E2991">
            <v>3.71</v>
          </cell>
        </row>
        <row r="2992">
          <cell r="A2992">
            <v>40336</v>
          </cell>
          <cell r="C2992">
            <v>3.3</v>
          </cell>
          <cell r="E2992">
            <v>3.71</v>
          </cell>
        </row>
        <row r="2993">
          <cell r="A2993">
            <v>40337</v>
          </cell>
          <cell r="C2993">
            <v>3.32</v>
          </cell>
          <cell r="E2993">
            <v>3.73</v>
          </cell>
        </row>
        <row r="2994">
          <cell r="A2994">
            <v>40338</v>
          </cell>
          <cell r="C2994">
            <v>3.35</v>
          </cell>
          <cell r="E2994">
            <v>3.76</v>
          </cell>
        </row>
        <row r="2995">
          <cell r="A2995">
            <v>40339</v>
          </cell>
          <cell r="C2995">
            <v>3.43</v>
          </cell>
          <cell r="E2995">
            <v>3.83</v>
          </cell>
        </row>
        <row r="2996">
          <cell r="A2996">
            <v>40340</v>
          </cell>
          <cell r="C2996">
            <v>3.41</v>
          </cell>
          <cell r="E2996">
            <v>3.81</v>
          </cell>
        </row>
        <row r="2997">
          <cell r="A2997">
            <v>40343</v>
          </cell>
          <cell r="C2997">
            <v>3.44</v>
          </cell>
          <cell r="E2997">
            <v>3.84</v>
          </cell>
        </row>
        <row r="2998">
          <cell r="A2998">
            <v>40344</v>
          </cell>
          <cell r="C2998">
            <v>3.42</v>
          </cell>
          <cell r="E2998">
            <v>3.83</v>
          </cell>
        </row>
        <row r="2999">
          <cell r="A2999">
            <v>40345</v>
          </cell>
          <cell r="C2999">
            <v>3.36</v>
          </cell>
          <cell r="E2999">
            <v>3.78</v>
          </cell>
        </row>
        <row r="3000">
          <cell r="A3000">
            <v>40346</v>
          </cell>
          <cell r="C3000">
            <v>3.31</v>
          </cell>
          <cell r="E3000">
            <v>3.75</v>
          </cell>
        </row>
        <row r="3001">
          <cell r="A3001">
            <v>40347</v>
          </cell>
          <cell r="C3001">
            <v>3.32</v>
          </cell>
          <cell r="E3001">
            <v>3.76</v>
          </cell>
        </row>
        <row r="3002">
          <cell r="A3002">
            <v>40350</v>
          </cell>
          <cell r="C3002">
            <v>3.32</v>
          </cell>
          <cell r="E3002">
            <v>3.76</v>
          </cell>
        </row>
        <row r="3003">
          <cell r="A3003">
            <v>40351</v>
          </cell>
          <cell r="C3003">
            <v>3.25</v>
          </cell>
          <cell r="E3003">
            <v>3.71</v>
          </cell>
        </row>
        <row r="3004">
          <cell r="A3004">
            <v>40352</v>
          </cell>
          <cell r="C3004">
            <v>3.23</v>
          </cell>
          <cell r="E3004">
            <v>3.69</v>
          </cell>
        </row>
        <row r="3005">
          <cell r="A3005">
            <v>40353</v>
          </cell>
          <cell r="C3005">
            <v>3.23</v>
          </cell>
          <cell r="E3005">
            <v>3.7</v>
          </cell>
        </row>
        <row r="3006">
          <cell r="A3006">
            <v>40354</v>
          </cell>
          <cell r="C3006">
            <v>3.19</v>
          </cell>
          <cell r="E3006">
            <v>3.68</v>
          </cell>
        </row>
        <row r="3007">
          <cell r="A3007">
            <v>40357</v>
          </cell>
          <cell r="C3007">
            <v>3.16</v>
          </cell>
          <cell r="E3007">
            <v>3.68</v>
          </cell>
        </row>
        <row r="3008">
          <cell r="A3008">
            <v>40358</v>
          </cell>
          <cell r="C3008">
            <v>3.09</v>
          </cell>
          <cell r="E3008">
            <v>3.65</v>
          </cell>
        </row>
        <row r="3009">
          <cell r="A3009">
            <v>40359</v>
          </cell>
          <cell r="C3009">
            <v>3.08</v>
          </cell>
          <cell r="E3009">
            <v>3.65</v>
          </cell>
        </row>
        <row r="3010">
          <cell r="A3010">
            <v>40360</v>
          </cell>
          <cell r="C3010" t="str">
            <v>na</v>
          </cell>
          <cell r="E3010" t="str">
            <v>na</v>
          </cell>
        </row>
        <row r="3011">
          <cell r="A3011">
            <v>40361</v>
          </cell>
          <cell r="C3011">
            <v>3.1</v>
          </cell>
          <cell r="E3011">
            <v>3.65</v>
          </cell>
        </row>
        <row r="3012">
          <cell r="A3012">
            <v>40364</v>
          </cell>
          <cell r="C3012">
            <v>3.07</v>
          </cell>
          <cell r="E3012">
            <v>3.63</v>
          </cell>
        </row>
        <row r="3013">
          <cell r="A3013">
            <v>40365</v>
          </cell>
          <cell r="C3013">
            <v>3.07</v>
          </cell>
          <cell r="E3013">
            <v>3.64</v>
          </cell>
        </row>
        <row r="3014">
          <cell r="A3014">
            <v>40366</v>
          </cell>
          <cell r="C3014">
            <v>3.16</v>
          </cell>
          <cell r="E3014">
            <v>3.69</v>
          </cell>
        </row>
        <row r="3015">
          <cell r="A3015">
            <v>40367</v>
          </cell>
          <cell r="C3015">
            <v>3.19</v>
          </cell>
          <cell r="E3015">
            <v>3.72</v>
          </cell>
        </row>
        <row r="3016">
          <cell r="A3016">
            <v>40368</v>
          </cell>
          <cell r="C3016">
            <v>3.23</v>
          </cell>
          <cell r="E3016">
            <v>3.75</v>
          </cell>
        </row>
        <row r="3017">
          <cell r="A3017">
            <v>40371</v>
          </cell>
          <cell r="C3017">
            <v>3.21</v>
          </cell>
          <cell r="E3017">
            <v>3.75</v>
          </cell>
        </row>
        <row r="3018">
          <cell r="A3018">
            <v>40372</v>
          </cell>
          <cell r="C3018">
            <v>3.27</v>
          </cell>
          <cell r="E3018">
            <v>3.78</v>
          </cell>
        </row>
        <row r="3019">
          <cell r="A3019">
            <v>40373</v>
          </cell>
          <cell r="C3019">
            <v>3.26</v>
          </cell>
          <cell r="E3019">
            <v>3.78</v>
          </cell>
        </row>
        <row r="3020">
          <cell r="A3020">
            <v>40374</v>
          </cell>
          <cell r="C3020">
            <v>3.23</v>
          </cell>
          <cell r="E3020">
            <v>3.77</v>
          </cell>
        </row>
        <row r="3021">
          <cell r="A3021">
            <v>40375</v>
          </cell>
          <cell r="C3021">
            <v>3.16</v>
          </cell>
          <cell r="E3021">
            <v>3.72</v>
          </cell>
        </row>
        <row r="3022">
          <cell r="A3022">
            <v>40378</v>
          </cell>
          <cell r="C3022">
            <v>3.16</v>
          </cell>
          <cell r="E3022">
            <v>3.74</v>
          </cell>
        </row>
        <row r="3023">
          <cell r="A3023">
            <v>40379</v>
          </cell>
          <cell r="C3023">
            <v>3.2</v>
          </cell>
          <cell r="E3023">
            <v>3.76</v>
          </cell>
        </row>
        <row r="3024">
          <cell r="A3024">
            <v>40380</v>
          </cell>
          <cell r="C3024">
            <v>3.15</v>
          </cell>
          <cell r="E3024">
            <v>3.73</v>
          </cell>
        </row>
        <row r="3025">
          <cell r="A3025">
            <v>40381</v>
          </cell>
          <cell r="C3025">
            <v>3.21</v>
          </cell>
          <cell r="E3025">
            <v>3.77</v>
          </cell>
        </row>
        <row r="3026">
          <cell r="A3026">
            <v>40382</v>
          </cell>
          <cell r="C3026">
            <v>3.23</v>
          </cell>
          <cell r="E3026">
            <v>3.78</v>
          </cell>
        </row>
        <row r="3027">
          <cell r="A3027">
            <v>40385</v>
          </cell>
          <cell r="C3027">
            <v>3.23</v>
          </cell>
          <cell r="E3027">
            <v>3.77</v>
          </cell>
        </row>
        <row r="3028">
          <cell r="A3028">
            <v>40386</v>
          </cell>
          <cell r="C3028">
            <v>3.26</v>
          </cell>
          <cell r="E3028">
            <v>3.8</v>
          </cell>
        </row>
        <row r="3029">
          <cell r="A3029">
            <v>40387</v>
          </cell>
          <cell r="C3029">
            <v>3.22</v>
          </cell>
          <cell r="E3029">
            <v>3.77</v>
          </cell>
        </row>
        <row r="3030">
          <cell r="A3030">
            <v>40388</v>
          </cell>
          <cell r="C3030">
            <v>3.17</v>
          </cell>
          <cell r="E3030">
            <v>3.75</v>
          </cell>
        </row>
        <row r="3031">
          <cell r="A3031">
            <v>40389</v>
          </cell>
          <cell r="C3031">
            <v>3.11</v>
          </cell>
          <cell r="E3031">
            <v>3.69</v>
          </cell>
        </row>
        <row r="3032">
          <cell r="A3032">
            <v>40392</v>
          </cell>
          <cell r="C3032" t="str">
            <v>na</v>
          </cell>
          <cell r="E3032" t="str">
            <v>na</v>
          </cell>
        </row>
        <row r="3033">
          <cell r="A3033">
            <v>40393</v>
          </cell>
          <cell r="C3033">
            <v>3.1</v>
          </cell>
          <cell r="E3033">
            <v>3.69</v>
          </cell>
        </row>
        <row r="3034">
          <cell r="A3034">
            <v>40394</v>
          </cell>
          <cell r="C3034">
            <v>3.17</v>
          </cell>
          <cell r="E3034">
            <v>3.72</v>
          </cell>
        </row>
        <row r="3035">
          <cell r="A3035">
            <v>40395</v>
          </cell>
          <cell r="C3035">
            <v>3.11</v>
          </cell>
          <cell r="E3035">
            <v>3.67</v>
          </cell>
        </row>
        <row r="3036">
          <cell r="A3036">
            <v>40396</v>
          </cell>
          <cell r="C3036">
            <v>3.07</v>
          </cell>
          <cell r="E3036">
            <v>3.65</v>
          </cell>
        </row>
        <row r="3037">
          <cell r="A3037">
            <v>40399</v>
          </cell>
          <cell r="C3037">
            <v>3.07</v>
          </cell>
          <cell r="E3037">
            <v>3.65</v>
          </cell>
        </row>
        <row r="3038">
          <cell r="A3038">
            <v>40400</v>
          </cell>
          <cell r="C3038">
            <v>3.03</v>
          </cell>
          <cell r="E3038">
            <v>3.63</v>
          </cell>
        </row>
        <row r="3039">
          <cell r="A3039">
            <v>40401</v>
          </cell>
          <cell r="C3039">
            <v>2.97</v>
          </cell>
          <cell r="E3039">
            <v>3.6</v>
          </cell>
        </row>
        <row r="3040">
          <cell r="A3040">
            <v>40402</v>
          </cell>
          <cell r="C3040">
            <v>3.01</v>
          </cell>
          <cell r="E3040">
            <v>3.63</v>
          </cell>
        </row>
        <row r="3041">
          <cell r="A3041">
            <v>40403</v>
          </cell>
          <cell r="C3041">
            <v>2.98</v>
          </cell>
          <cell r="E3041">
            <v>3.6</v>
          </cell>
        </row>
        <row r="3042">
          <cell r="A3042">
            <v>40406</v>
          </cell>
          <cell r="C3042">
            <v>2.93</v>
          </cell>
          <cell r="E3042">
            <v>3.55</v>
          </cell>
        </row>
        <row r="3043">
          <cell r="A3043">
            <v>40407</v>
          </cell>
          <cell r="C3043">
            <v>2.96</v>
          </cell>
          <cell r="E3043">
            <v>3.57</v>
          </cell>
        </row>
        <row r="3044">
          <cell r="A3044">
            <v>40408</v>
          </cell>
          <cell r="C3044">
            <v>2.94</v>
          </cell>
          <cell r="E3044">
            <v>3.55</v>
          </cell>
        </row>
        <row r="3045">
          <cell r="A3045">
            <v>40409</v>
          </cell>
          <cell r="C3045">
            <v>2.92</v>
          </cell>
          <cell r="E3045">
            <v>3.52</v>
          </cell>
        </row>
        <row r="3046">
          <cell r="A3046">
            <v>40410</v>
          </cell>
          <cell r="C3046">
            <v>2.92</v>
          </cell>
          <cell r="E3046">
            <v>3.53</v>
          </cell>
        </row>
        <row r="3047">
          <cell r="A3047">
            <v>40413</v>
          </cell>
          <cell r="C3047">
            <v>2.88</v>
          </cell>
          <cell r="E3047">
            <v>3.53</v>
          </cell>
        </row>
        <row r="3048">
          <cell r="A3048">
            <v>40414</v>
          </cell>
          <cell r="C3048">
            <v>2.82</v>
          </cell>
          <cell r="E3048">
            <v>3.5</v>
          </cell>
        </row>
        <row r="3049">
          <cell r="A3049">
            <v>40415</v>
          </cell>
          <cell r="C3049">
            <v>2.83</v>
          </cell>
          <cell r="E3049">
            <v>3.47</v>
          </cell>
        </row>
        <row r="3050">
          <cell r="A3050">
            <v>40416</v>
          </cell>
          <cell r="C3050">
            <v>2.8</v>
          </cell>
          <cell r="E3050">
            <v>3.43</v>
          </cell>
        </row>
        <row r="3051">
          <cell r="A3051">
            <v>40417</v>
          </cell>
          <cell r="C3051">
            <v>2.87</v>
          </cell>
          <cell r="E3051">
            <v>3.49</v>
          </cell>
        </row>
        <row r="3052">
          <cell r="A3052">
            <v>40420</v>
          </cell>
          <cell r="C3052">
            <v>2.78</v>
          </cell>
          <cell r="E3052">
            <v>3.43</v>
          </cell>
        </row>
        <row r="3053">
          <cell r="A3053">
            <v>40421</v>
          </cell>
          <cell r="C3053">
            <v>2.78</v>
          </cell>
          <cell r="E3053">
            <v>3.44</v>
          </cell>
        </row>
        <row r="3054">
          <cell r="A3054">
            <v>40422</v>
          </cell>
          <cell r="C3054">
            <v>2.85</v>
          </cell>
          <cell r="D3054">
            <v>2.8540000000000001</v>
          </cell>
          <cell r="E3054">
            <v>3.5</v>
          </cell>
        </row>
        <row r="3055">
          <cell r="A3055">
            <v>40423</v>
          </cell>
          <cell r="C3055">
            <v>2.87</v>
          </cell>
          <cell r="D3055">
            <v>2.867</v>
          </cell>
          <cell r="E3055">
            <v>3.52</v>
          </cell>
        </row>
        <row r="3056">
          <cell r="A3056">
            <v>40424</v>
          </cell>
          <cell r="C3056">
            <v>2.95</v>
          </cell>
          <cell r="D3056">
            <v>2.9449999999999998</v>
          </cell>
          <cell r="E3056">
            <v>3.57</v>
          </cell>
        </row>
        <row r="3057">
          <cell r="A3057">
            <v>40427</v>
          </cell>
          <cell r="C3057" t="str">
            <v>na</v>
          </cell>
          <cell r="D3057">
            <v>2.9460000000000002</v>
          </cell>
          <cell r="E3057" t="str">
            <v>na</v>
          </cell>
        </row>
        <row r="3058">
          <cell r="A3058">
            <v>40428</v>
          </cell>
          <cell r="C3058">
            <v>2.81</v>
          </cell>
          <cell r="D3058">
            <v>2.8159999999999998</v>
          </cell>
          <cell r="E3058">
            <v>3.47</v>
          </cell>
        </row>
        <row r="3059">
          <cell r="A3059">
            <v>40429</v>
          </cell>
          <cell r="C3059">
            <v>2.92</v>
          </cell>
          <cell r="D3059">
            <v>2.9209999999999998</v>
          </cell>
          <cell r="E3059">
            <v>3.53</v>
          </cell>
        </row>
        <row r="3060">
          <cell r="A3060">
            <v>40430</v>
          </cell>
          <cell r="C3060">
            <v>2.97</v>
          </cell>
          <cell r="D3060">
            <v>2.9660000000000002</v>
          </cell>
          <cell r="E3060">
            <v>3.56</v>
          </cell>
        </row>
        <row r="3061">
          <cell r="A3061">
            <v>40431</v>
          </cell>
          <cell r="C3061">
            <v>2.97</v>
          </cell>
          <cell r="D3061">
            <v>2.9769999999999999</v>
          </cell>
          <cell r="E3061">
            <v>3.55</v>
          </cell>
        </row>
        <row r="3062">
          <cell r="A3062">
            <v>40434</v>
          </cell>
          <cell r="C3062">
            <v>2.95</v>
          </cell>
          <cell r="D3062">
            <v>2.9630000000000001</v>
          </cell>
          <cell r="E3062">
            <v>3.54</v>
          </cell>
        </row>
        <row r="3063">
          <cell r="A3063">
            <v>40435</v>
          </cell>
          <cell r="C3063">
            <v>2.94</v>
          </cell>
          <cell r="D3063">
            <v>2.9489999999999998</v>
          </cell>
          <cell r="E3063">
            <v>3.52</v>
          </cell>
        </row>
        <row r="3064">
          <cell r="A3064">
            <v>40436</v>
          </cell>
          <cell r="C3064">
            <v>2.96</v>
          </cell>
          <cell r="D3064">
            <v>2.9620000000000002</v>
          </cell>
          <cell r="E3064">
            <v>3.54</v>
          </cell>
        </row>
        <row r="3065">
          <cell r="A3065">
            <v>40437</v>
          </cell>
          <cell r="C3065">
            <v>2.97</v>
          </cell>
          <cell r="D3065">
            <v>2.9769999999999999</v>
          </cell>
          <cell r="E3065">
            <v>3.55</v>
          </cell>
        </row>
        <row r="3066">
          <cell r="A3066">
            <v>40438</v>
          </cell>
          <cell r="C3066">
            <v>2.93</v>
          </cell>
          <cell r="D3066">
            <v>2.9340000000000002</v>
          </cell>
          <cell r="E3066">
            <v>3.5</v>
          </cell>
        </row>
        <row r="3067">
          <cell r="A3067">
            <v>40441</v>
          </cell>
          <cell r="C3067">
            <v>2.94</v>
          </cell>
          <cell r="D3067">
            <v>2.948</v>
          </cell>
          <cell r="E3067">
            <v>3.5</v>
          </cell>
        </row>
        <row r="3068">
          <cell r="A3068">
            <v>40442</v>
          </cell>
          <cell r="C3068">
            <v>2.89</v>
          </cell>
          <cell r="D3068">
            <v>2.9079999999999999</v>
          </cell>
          <cell r="E3068">
            <v>3.48</v>
          </cell>
        </row>
        <row r="3069">
          <cell r="A3069">
            <v>40443</v>
          </cell>
          <cell r="C3069">
            <v>2.87</v>
          </cell>
          <cell r="D3069">
            <v>2.8639999999999999</v>
          </cell>
          <cell r="E3069">
            <v>3.43</v>
          </cell>
        </row>
        <row r="3070">
          <cell r="A3070">
            <v>40444</v>
          </cell>
          <cell r="C3070">
            <v>2.83</v>
          </cell>
          <cell r="D3070">
            <v>2.8340000000000001</v>
          </cell>
          <cell r="E3070">
            <v>3.41</v>
          </cell>
        </row>
        <row r="3071">
          <cell r="A3071">
            <v>40445</v>
          </cell>
          <cell r="C3071">
            <v>2.86</v>
          </cell>
          <cell r="D3071">
            <v>2.8650000000000002</v>
          </cell>
          <cell r="E3071">
            <v>3.42</v>
          </cell>
        </row>
        <row r="3072">
          <cell r="A3072">
            <v>40448</v>
          </cell>
          <cell r="C3072">
            <v>2.8</v>
          </cell>
          <cell r="D3072">
            <v>2.8029999999999999</v>
          </cell>
          <cell r="E3072">
            <v>3.38</v>
          </cell>
        </row>
        <row r="3073">
          <cell r="A3073">
            <v>40449</v>
          </cell>
          <cell r="C3073">
            <v>2.74</v>
          </cell>
          <cell r="D3073">
            <v>2.7429999999999999</v>
          </cell>
          <cell r="E3073">
            <v>3.33</v>
          </cell>
        </row>
        <row r="3074">
          <cell r="A3074">
            <v>40450</v>
          </cell>
          <cell r="C3074">
            <v>2.74</v>
          </cell>
          <cell r="D3074">
            <v>2.738</v>
          </cell>
          <cell r="E3074">
            <v>3.33</v>
          </cell>
        </row>
        <row r="3075">
          <cell r="A3075">
            <v>40451</v>
          </cell>
          <cell r="C3075">
            <v>2.75</v>
          </cell>
          <cell r="D3075">
            <v>2.758</v>
          </cell>
          <cell r="E3075">
            <v>3.35</v>
          </cell>
        </row>
        <row r="3076">
          <cell r="A3076">
            <v>40452</v>
          </cell>
          <cell r="C3076">
            <v>2.79</v>
          </cell>
          <cell r="D3076">
            <v>2.7930000000000001</v>
          </cell>
          <cell r="E3076">
            <v>3.39</v>
          </cell>
        </row>
        <row r="3077">
          <cell r="A3077">
            <v>40455</v>
          </cell>
          <cell r="C3077">
            <v>2.75</v>
          </cell>
          <cell r="D3077">
            <v>2.754</v>
          </cell>
          <cell r="E3077">
            <v>3.37</v>
          </cell>
        </row>
        <row r="3078">
          <cell r="A3078">
            <v>40456</v>
          </cell>
          <cell r="C3078">
            <v>2.77</v>
          </cell>
          <cell r="D3078">
            <v>2.766</v>
          </cell>
          <cell r="E3078">
            <v>3.39</v>
          </cell>
        </row>
        <row r="3079">
          <cell r="A3079">
            <v>40457</v>
          </cell>
          <cell r="C3079">
            <v>2.74</v>
          </cell>
          <cell r="D3079">
            <v>2.742</v>
          </cell>
          <cell r="E3079">
            <v>3.38</v>
          </cell>
        </row>
        <row r="3080">
          <cell r="A3080">
            <v>40458</v>
          </cell>
          <cell r="C3080">
            <v>2.75</v>
          </cell>
          <cell r="D3080">
            <v>2.75</v>
          </cell>
          <cell r="E3080">
            <v>3.42</v>
          </cell>
        </row>
        <row r="3081">
          <cell r="A3081">
            <v>40459</v>
          </cell>
          <cell r="C3081">
            <v>2.68</v>
          </cell>
          <cell r="D3081">
            <v>2.6880000000000002</v>
          </cell>
          <cell r="E3081">
            <v>3.4</v>
          </cell>
        </row>
        <row r="3082">
          <cell r="A3082">
            <v>40462</v>
          </cell>
          <cell r="C3082" t="str">
            <v>na</v>
          </cell>
          <cell r="D3082">
            <v>2.6869999999999998</v>
          </cell>
          <cell r="E3082" t="str">
            <v>na</v>
          </cell>
        </row>
        <row r="3083">
          <cell r="A3083">
            <v>40463</v>
          </cell>
          <cell r="C3083">
            <v>2.72</v>
          </cell>
          <cell r="D3083">
            <v>2.7229999999999999</v>
          </cell>
          <cell r="E3083">
            <v>3.43</v>
          </cell>
        </row>
        <row r="3084">
          <cell r="A3084">
            <v>40464</v>
          </cell>
          <cell r="C3084">
            <v>2.73</v>
          </cell>
          <cell r="D3084">
            <v>2.7309999999999999</v>
          </cell>
          <cell r="E3084">
            <v>3.44</v>
          </cell>
        </row>
        <row r="3085">
          <cell r="A3085">
            <v>40465</v>
          </cell>
          <cell r="C3085">
            <v>2.76</v>
          </cell>
          <cell r="D3085">
            <v>2.7570000000000001</v>
          </cell>
          <cell r="E3085">
            <v>3.45</v>
          </cell>
        </row>
        <row r="3086">
          <cell r="A3086">
            <v>40466</v>
          </cell>
          <cell r="C3086">
            <v>2.79</v>
          </cell>
          <cell r="D3086">
            <v>2.7890000000000001</v>
          </cell>
          <cell r="E3086">
            <v>3.49</v>
          </cell>
        </row>
        <row r="3087">
          <cell r="A3087">
            <v>40469</v>
          </cell>
          <cell r="C3087">
            <v>2.758</v>
          </cell>
          <cell r="D3087">
            <v>2.758</v>
          </cell>
          <cell r="E3087">
            <v>3.4830000000000001</v>
          </cell>
        </row>
        <row r="3088">
          <cell r="A3088">
            <v>40470</v>
          </cell>
          <cell r="C3088">
            <v>2.7109999999999999</v>
          </cell>
          <cell r="D3088">
            <v>2.7109999999999999</v>
          </cell>
          <cell r="E3088">
            <v>3.4489999999999998</v>
          </cell>
        </row>
        <row r="3089">
          <cell r="A3089">
            <v>40471</v>
          </cell>
          <cell r="C3089">
            <v>2.7509999999999999</v>
          </cell>
          <cell r="D3089">
            <v>2.7509999999999999</v>
          </cell>
          <cell r="E3089">
            <v>3.464</v>
          </cell>
        </row>
        <row r="3090">
          <cell r="A3090">
            <v>40472</v>
          </cell>
          <cell r="C3090">
            <v>2.7570000000000001</v>
          </cell>
          <cell r="D3090">
            <v>2.7570000000000001</v>
          </cell>
          <cell r="E3090">
            <v>3.4489999999999998</v>
          </cell>
        </row>
        <row r="3091">
          <cell r="A3091">
            <v>40473</v>
          </cell>
          <cell r="C3091">
            <v>2.7450000000000001</v>
          </cell>
          <cell r="D3091">
            <v>2.7450000000000001</v>
          </cell>
          <cell r="E3091">
            <v>3.4420000000000002</v>
          </cell>
        </row>
        <row r="3092">
          <cell r="A3092">
            <v>40476</v>
          </cell>
          <cell r="C3092">
            <v>2.74</v>
          </cell>
          <cell r="D3092">
            <v>2.74</v>
          </cell>
          <cell r="E3092">
            <v>3.4260000000000002</v>
          </cell>
        </row>
        <row r="3093">
          <cell r="A3093">
            <v>40477</v>
          </cell>
          <cell r="C3093">
            <v>2.8130000000000002</v>
          </cell>
          <cell r="D3093">
            <v>2.8130000000000002</v>
          </cell>
          <cell r="E3093">
            <v>3.4580000000000002</v>
          </cell>
        </row>
        <row r="3094">
          <cell r="A3094">
            <v>40478</v>
          </cell>
          <cell r="C3094">
            <v>2.8879999999999999</v>
          </cell>
          <cell r="D3094">
            <v>2.8879999999999999</v>
          </cell>
          <cell r="E3094">
            <v>3.5</v>
          </cell>
        </row>
        <row r="3095">
          <cell r="A3095">
            <v>40479</v>
          </cell>
          <cell r="C3095">
            <v>2.875</v>
          </cell>
          <cell r="D3095">
            <v>2.875</v>
          </cell>
          <cell r="E3095">
            <v>3.4849999999999999</v>
          </cell>
        </row>
        <row r="3096">
          <cell r="A3096">
            <v>40480</v>
          </cell>
          <cell r="C3096">
            <v>2.81</v>
          </cell>
          <cell r="D3096">
            <v>2.81</v>
          </cell>
          <cell r="E3096">
            <v>3.4460000000000002</v>
          </cell>
        </row>
        <row r="3097">
          <cell r="A3097">
            <v>40483</v>
          </cell>
          <cell r="C3097">
            <v>2.835</v>
          </cell>
          <cell r="D3097">
            <v>2.835</v>
          </cell>
          <cell r="E3097">
            <v>3.4740000000000002</v>
          </cell>
        </row>
        <row r="3098">
          <cell r="A3098">
            <v>40484</v>
          </cell>
          <cell r="C3098">
            <v>2.8740000000000001</v>
          </cell>
          <cell r="D3098">
            <v>2.8740000000000001</v>
          </cell>
          <cell r="E3098">
            <v>3.484</v>
          </cell>
        </row>
        <row r="3099">
          <cell r="A3099">
            <v>40485</v>
          </cell>
          <cell r="C3099">
            <v>2.8719999999999999</v>
          </cell>
          <cell r="D3099">
            <v>2.8719999999999999</v>
          </cell>
          <cell r="E3099">
            <v>3.4969999999999999</v>
          </cell>
        </row>
        <row r="3100">
          <cell r="A3100">
            <v>40486</v>
          </cell>
          <cell r="C3100">
            <v>2.8130000000000002</v>
          </cell>
          <cell r="D3100">
            <v>2.8130000000000002</v>
          </cell>
          <cell r="E3100">
            <v>3.476</v>
          </cell>
        </row>
        <row r="3101">
          <cell r="A3101">
            <v>40487</v>
          </cell>
          <cell r="C3101">
            <v>2.8519999999999999</v>
          </cell>
          <cell r="D3101">
            <v>2.8519999999999999</v>
          </cell>
          <cell r="E3101">
            <v>3.4870000000000001</v>
          </cell>
        </row>
        <row r="3102">
          <cell r="A3102">
            <v>40490</v>
          </cell>
          <cell r="C3102">
            <v>2.8879999999999999</v>
          </cell>
          <cell r="D3102">
            <v>2.8879999999999999</v>
          </cell>
          <cell r="E3102">
            <v>3.5049999999999999</v>
          </cell>
        </row>
        <row r="3103">
          <cell r="A3103">
            <v>40491</v>
          </cell>
          <cell r="C3103">
            <v>2.976</v>
          </cell>
          <cell r="D3103">
            <v>2.976</v>
          </cell>
          <cell r="E3103">
            <v>3.573</v>
          </cell>
        </row>
        <row r="3104">
          <cell r="A3104">
            <v>40492</v>
          </cell>
          <cell r="C3104">
            <v>2.9740000000000002</v>
          </cell>
          <cell r="D3104">
            <v>2.9740000000000002</v>
          </cell>
          <cell r="E3104">
            <v>3.5920000000000001</v>
          </cell>
        </row>
        <row r="3105">
          <cell r="A3105">
            <v>40493</v>
          </cell>
          <cell r="C3105">
            <v>2.97</v>
          </cell>
          <cell r="D3105">
            <v>2.97</v>
          </cell>
          <cell r="E3105">
            <v>3.589</v>
          </cell>
        </row>
        <row r="3106">
          <cell r="A3106">
            <v>40494</v>
          </cell>
          <cell r="C3106">
            <v>3.016</v>
          </cell>
          <cell r="D3106">
            <v>3.016</v>
          </cell>
          <cell r="E3106">
            <v>3.6269999999999998</v>
          </cell>
        </row>
        <row r="3107">
          <cell r="A3107">
            <v>40497</v>
          </cell>
          <cell r="C3107">
            <v>3.1480000000000001</v>
          </cell>
          <cell r="D3107">
            <v>3.1480000000000001</v>
          </cell>
          <cell r="E3107">
            <v>3.7269999999999999</v>
          </cell>
        </row>
        <row r="3108">
          <cell r="A3108">
            <v>40498</v>
          </cell>
          <cell r="C3108">
            <v>3.077</v>
          </cell>
          <cell r="D3108">
            <v>3.077</v>
          </cell>
          <cell r="E3108">
            <v>3.6789999999999998</v>
          </cell>
        </row>
        <row r="3109">
          <cell r="A3109">
            <v>40499</v>
          </cell>
          <cell r="C3109">
            <v>3.097</v>
          </cell>
          <cell r="D3109">
            <v>3.097</v>
          </cell>
          <cell r="E3109">
            <v>3.6720000000000002</v>
          </cell>
        </row>
        <row r="3110">
          <cell r="A3110">
            <v>40500</v>
          </cell>
          <cell r="C3110">
            <v>3.1230000000000002</v>
          </cell>
          <cell r="D3110">
            <v>3.1230000000000002</v>
          </cell>
          <cell r="E3110">
            <v>3.6659999999999999</v>
          </cell>
        </row>
        <row r="3111">
          <cell r="A3111">
            <v>40501</v>
          </cell>
          <cell r="C3111">
            <v>3.1429999999999998</v>
          </cell>
          <cell r="D3111">
            <v>3.1429999999999998</v>
          </cell>
          <cell r="E3111">
            <v>3.6160000000000001</v>
          </cell>
        </row>
        <row r="3112">
          <cell r="A3112">
            <v>40504</v>
          </cell>
          <cell r="C3112">
            <v>3.0859999999999999</v>
          </cell>
          <cell r="D3112">
            <v>3.0859999999999999</v>
          </cell>
          <cell r="E3112">
            <v>3.5859999999999999</v>
          </cell>
        </row>
        <row r="3113">
          <cell r="A3113">
            <v>40505</v>
          </cell>
          <cell r="C3113">
            <v>3.105</v>
          </cell>
          <cell r="D3113">
            <v>3.105</v>
          </cell>
          <cell r="E3113">
            <v>3.597</v>
          </cell>
        </row>
        <row r="3114">
          <cell r="A3114">
            <v>40506</v>
          </cell>
          <cell r="C3114">
            <v>3.1859999999999999</v>
          </cell>
          <cell r="D3114">
            <v>3.1859999999999999</v>
          </cell>
          <cell r="E3114">
            <v>3.6469999999999998</v>
          </cell>
        </row>
        <row r="3115">
          <cell r="A3115">
            <v>40507</v>
          </cell>
          <cell r="C3115">
            <v>3.17</v>
          </cell>
          <cell r="D3115">
            <v>3.17</v>
          </cell>
          <cell r="E3115">
            <v>3.6349999999999998</v>
          </cell>
        </row>
        <row r="3116">
          <cell r="A3116">
            <v>40508</v>
          </cell>
          <cell r="C3116">
            <v>3.113</v>
          </cell>
          <cell r="D3116">
            <v>3.113</v>
          </cell>
          <cell r="E3116">
            <v>3.5720000000000001</v>
          </cell>
        </row>
        <row r="3117">
          <cell r="A3117">
            <v>40511</v>
          </cell>
          <cell r="C3117">
            <v>3.0880000000000001</v>
          </cell>
          <cell r="D3117">
            <v>3.0880000000000001</v>
          </cell>
          <cell r="E3117">
            <v>3.5230000000000001</v>
          </cell>
        </row>
        <row r="3118">
          <cell r="A3118">
            <v>40512</v>
          </cell>
          <cell r="C3118">
            <v>3.0609999999999999</v>
          </cell>
          <cell r="D3118">
            <v>3.0609999999999999</v>
          </cell>
          <cell r="E3118">
            <v>3.4830000000000001</v>
          </cell>
        </row>
        <row r="3119">
          <cell r="A3119">
            <v>40513</v>
          </cell>
          <cell r="C3119">
            <v>3.1669999999999998</v>
          </cell>
          <cell r="D3119">
            <v>3.1669999999999998</v>
          </cell>
          <cell r="E3119">
            <v>3.5779999999999998</v>
          </cell>
        </row>
        <row r="3120">
          <cell r="A3120">
            <v>40514</v>
          </cell>
          <cell r="C3120">
            <v>3.2</v>
          </cell>
          <cell r="D3120">
            <v>3.2</v>
          </cell>
          <cell r="E3120">
            <v>3.6070000000000002</v>
          </cell>
        </row>
        <row r="3121">
          <cell r="A3121">
            <v>40515</v>
          </cell>
          <cell r="C3121">
            <v>3.1859999999999999</v>
          </cell>
          <cell r="D3121">
            <v>3.1859999999999999</v>
          </cell>
          <cell r="E3121">
            <v>3.6360000000000001</v>
          </cell>
        </row>
        <row r="3122">
          <cell r="A3122">
            <v>40518</v>
          </cell>
          <cell r="C3122">
            <v>3.1269999999999998</v>
          </cell>
          <cell r="D3122">
            <v>3.1269999999999998</v>
          </cell>
          <cell r="E3122">
            <v>3.6019999999999999</v>
          </cell>
        </row>
        <row r="3123">
          <cell r="A3123">
            <v>40519</v>
          </cell>
          <cell r="C3123">
            <v>3.2210000000000001</v>
          </cell>
          <cell r="D3123">
            <v>3.2210000000000001</v>
          </cell>
          <cell r="E3123">
            <v>3.677</v>
          </cell>
        </row>
        <row r="3124">
          <cell r="A3124">
            <v>40520</v>
          </cell>
          <cell r="C3124">
            <v>3.262</v>
          </cell>
          <cell r="D3124">
            <v>3.262</v>
          </cell>
          <cell r="E3124">
            <v>3.681</v>
          </cell>
        </row>
        <row r="3125">
          <cell r="A3125">
            <v>40521</v>
          </cell>
          <cell r="C3125">
            <v>3.2480000000000002</v>
          </cell>
          <cell r="D3125">
            <v>3.2480000000000002</v>
          </cell>
          <cell r="E3125">
            <v>3.6890000000000001</v>
          </cell>
        </row>
        <row r="3126">
          <cell r="A3126">
            <v>40522</v>
          </cell>
          <cell r="C3126">
            <v>3.302</v>
          </cell>
          <cell r="D3126">
            <v>3.302</v>
          </cell>
          <cell r="E3126">
            <v>3.7170000000000001</v>
          </cell>
        </row>
        <row r="3127">
          <cell r="A3127">
            <v>40525</v>
          </cell>
          <cell r="C3127">
            <v>3.2360000000000002</v>
          </cell>
          <cell r="D3127">
            <v>3.2360000000000002</v>
          </cell>
          <cell r="E3127">
            <v>3.6619999999999999</v>
          </cell>
        </row>
        <row r="3128">
          <cell r="A3128">
            <v>40526</v>
          </cell>
          <cell r="C3128">
            <v>3.343</v>
          </cell>
          <cell r="D3128">
            <v>3.343</v>
          </cell>
          <cell r="E3128">
            <v>3.758</v>
          </cell>
        </row>
        <row r="3129">
          <cell r="A3129">
            <v>40527</v>
          </cell>
          <cell r="C3129">
            <v>3.3220000000000001</v>
          </cell>
          <cell r="D3129">
            <v>3.3220000000000001</v>
          </cell>
          <cell r="E3129">
            <v>3.7450000000000001</v>
          </cell>
        </row>
        <row r="3130">
          <cell r="A3130">
            <v>40528</v>
          </cell>
          <cell r="C3130">
            <v>3.2669999999999999</v>
          </cell>
          <cell r="D3130">
            <v>3.2669999999999999</v>
          </cell>
          <cell r="E3130">
            <v>3.68</v>
          </cell>
        </row>
        <row r="3131">
          <cell r="A3131">
            <v>40529</v>
          </cell>
          <cell r="C3131">
            <v>3.1859999999999999</v>
          </cell>
          <cell r="D3131">
            <v>3.1859999999999999</v>
          </cell>
          <cell r="E3131">
            <v>3.6070000000000002</v>
          </cell>
        </row>
        <row r="3132">
          <cell r="A3132">
            <v>40532</v>
          </cell>
          <cell r="C3132">
            <v>3.1629999999999998</v>
          </cell>
          <cell r="D3132">
            <v>3.1629999999999998</v>
          </cell>
          <cell r="E3132">
            <v>3.585</v>
          </cell>
        </row>
        <row r="3133">
          <cell r="A3133">
            <v>40533</v>
          </cell>
          <cell r="C3133">
            <v>3.1440000000000001</v>
          </cell>
          <cell r="D3133">
            <v>3.1440000000000001</v>
          </cell>
          <cell r="E3133">
            <v>3.556</v>
          </cell>
        </row>
        <row r="3134">
          <cell r="A3134">
            <v>40534</v>
          </cell>
          <cell r="C3134">
            <v>3.169</v>
          </cell>
          <cell r="D3134">
            <v>3.169</v>
          </cell>
          <cell r="E3134">
            <v>3.5670000000000002</v>
          </cell>
        </row>
        <row r="3135">
          <cell r="A3135">
            <v>40535</v>
          </cell>
          <cell r="C3135">
            <v>3.1829999999999998</v>
          </cell>
          <cell r="D3135">
            <v>3.1829999999999998</v>
          </cell>
          <cell r="E3135">
            <v>3.5680000000000001</v>
          </cell>
        </row>
        <row r="3136">
          <cell r="A3136">
            <v>40536</v>
          </cell>
          <cell r="C3136">
            <v>3.1680000000000001</v>
          </cell>
          <cell r="D3136">
            <v>3.1680000000000001</v>
          </cell>
          <cell r="E3136">
            <v>3.5590000000000002</v>
          </cell>
        </row>
        <row r="3137">
          <cell r="A3137">
            <v>40539</v>
          </cell>
          <cell r="C3137">
            <v>3.1669999999999998</v>
          </cell>
          <cell r="D3137">
            <v>3.1669999999999998</v>
          </cell>
          <cell r="E3137">
            <v>3.56</v>
          </cell>
        </row>
        <row r="3138">
          <cell r="A3138">
            <v>40540</v>
          </cell>
          <cell r="C3138">
            <v>3.1669999999999998</v>
          </cell>
          <cell r="D3138">
            <v>3.1669999999999998</v>
          </cell>
          <cell r="E3138">
            <v>3.56</v>
          </cell>
        </row>
        <row r="3139">
          <cell r="A3139">
            <v>40541</v>
          </cell>
          <cell r="C3139">
            <v>3.16</v>
          </cell>
          <cell r="D3139">
            <v>3.16</v>
          </cell>
          <cell r="E3139">
            <v>3.544</v>
          </cell>
        </row>
        <row r="3140">
          <cell r="A3140">
            <v>40542</v>
          </cell>
          <cell r="C3140">
            <v>3.1579999999999999</v>
          </cell>
          <cell r="D3140">
            <v>3.1579999999999999</v>
          </cell>
          <cell r="E3140">
            <v>3.548</v>
          </cell>
        </row>
        <row r="3141">
          <cell r="A3141">
            <v>40543</v>
          </cell>
          <cell r="C3141">
            <v>3.1219999999999999</v>
          </cell>
          <cell r="D3141">
            <v>3.1219999999999999</v>
          </cell>
          <cell r="E3141">
            <v>3.528</v>
          </cell>
        </row>
        <row r="3142">
          <cell r="A3142">
            <v>40546</v>
          </cell>
          <cell r="C3142">
            <v>3.1179999999999999</v>
          </cell>
          <cell r="D3142">
            <v>3.1179999999999999</v>
          </cell>
          <cell r="E3142">
            <v>3.5289999999999999</v>
          </cell>
        </row>
        <row r="3143">
          <cell r="A3143">
            <v>40547</v>
          </cell>
          <cell r="C3143">
            <v>3.1749999999999998</v>
          </cell>
          <cell r="D3143">
            <v>3.1749999999999998</v>
          </cell>
          <cell r="E3143">
            <v>3.5760000000000001</v>
          </cell>
        </row>
        <row r="3144">
          <cell r="A3144">
            <v>40548</v>
          </cell>
          <cell r="C3144">
            <v>3.2759999999999998</v>
          </cell>
          <cell r="D3144">
            <v>3.2759999999999998</v>
          </cell>
          <cell r="E3144">
            <v>3.6619999999999999</v>
          </cell>
        </row>
        <row r="3145">
          <cell r="A3145">
            <v>40549</v>
          </cell>
          <cell r="C3145">
            <v>3.2290000000000001</v>
          </cell>
          <cell r="D3145">
            <v>3.2290000000000001</v>
          </cell>
          <cell r="E3145">
            <v>3.6419999999999999</v>
          </cell>
        </row>
        <row r="3146">
          <cell r="A3146">
            <v>40550</v>
          </cell>
          <cell r="C3146">
            <v>3.1880000000000002</v>
          </cell>
          <cell r="D3146">
            <v>3.1880000000000002</v>
          </cell>
          <cell r="E3146">
            <v>3.6160000000000001</v>
          </cell>
        </row>
        <row r="3147">
          <cell r="A3147">
            <v>40553</v>
          </cell>
          <cell r="C3147">
            <v>3.173</v>
          </cell>
          <cell r="D3147">
            <v>3.173</v>
          </cell>
          <cell r="E3147">
            <v>3.601</v>
          </cell>
        </row>
        <row r="3148">
          <cell r="A3148">
            <v>40554</v>
          </cell>
          <cell r="C3148">
            <v>3.226</v>
          </cell>
          <cell r="D3148">
            <v>3.226</v>
          </cell>
          <cell r="E3148">
            <v>3.645</v>
          </cell>
        </row>
        <row r="3149">
          <cell r="A3149">
            <v>40555</v>
          </cell>
          <cell r="C3149">
            <v>3.2549999999999999</v>
          </cell>
          <cell r="D3149">
            <v>3.2549999999999999</v>
          </cell>
          <cell r="E3149">
            <v>3.6819999999999999</v>
          </cell>
        </row>
        <row r="3150">
          <cell r="A3150">
            <v>40556</v>
          </cell>
          <cell r="C3150">
            <v>3.25</v>
          </cell>
          <cell r="D3150">
            <v>3.25</v>
          </cell>
          <cell r="E3150">
            <v>3.6680000000000001</v>
          </cell>
        </row>
        <row r="3151">
          <cell r="A3151">
            <v>40557</v>
          </cell>
          <cell r="C3151">
            <v>3.2669999999999999</v>
          </cell>
          <cell r="D3151">
            <v>3.2669999999999999</v>
          </cell>
          <cell r="E3151">
            <v>3.6920000000000002</v>
          </cell>
        </row>
        <row r="3152">
          <cell r="A3152">
            <v>40560</v>
          </cell>
          <cell r="C3152">
            <v>3.2570000000000001</v>
          </cell>
          <cell r="D3152">
            <v>3.2570000000000001</v>
          </cell>
          <cell r="E3152">
            <v>3.6869999999999998</v>
          </cell>
        </row>
        <row r="3153">
          <cell r="A3153">
            <v>40561</v>
          </cell>
          <cell r="C3153">
            <v>3.2719999999999998</v>
          </cell>
          <cell r="D3153">
            <v>3.2719999999999998</v>
          </cell>
          <cell r="E3153">
            <v>3.7080000000000002</v>
          </cell>
        </row>
        <row r="3154">
          <cell r="A3154">
            <v>40562</v>
          </cell>
          <cell r="C3154">
            <v>3.238</v>
          </cell>
          <cell r="D3154">
            <v>3.238</v>
          </cell>
          <cell r="E3154">
            <v>3.69</v>
          </cell>
        </row>
        <row r="3155">
          <cell r="A3155">
            <v>40563</v>
          </cell>
          <cell r="C3155">
            <v>3.3039999999999998</v>
          </cell>
          <cell r="D3155">
            <v>3.3039999999999998</v>
          </cell>
          <cell r="E3155">
            <v>3.7429999999999999</v>
          </cell>
        </row>
        <row r="3156">
          <cell r="A3156">
            <v>40564</v>
          </cell>
          <cell r="C3156">
            <v>3.327</v>
          </cell>
          <cell r="D3156">
            <v>3.327</v>
          </cell>
          <cell r="E3156">
            <v>3.7450000000000001</v>
          </cell>
        </row>
        <row r="3157">
          <cell r="A3157">
            <v>40567</v>
          </cell>
          <cell r="C3157">
            <v>3.3149999999999999</v>
          </cell>
          <cell r="D3157">
            <v>3.3149999999999999</v>
          </cell>
          <cell r="E3157">
            <v>3.7519999999999998</v>
          </cell>
        </row>
        <row r="3158">
          <cell r="A3158">
            <v>40568</v>
          </cell>
          <cell r="C3158">
            <v>3.274</v>
          </cell>
          <cell r="D3158">
            <v>3.274</v>
          </cell>
          <cell r="E3158">
            <v>3.7290000000000001</v>
          </cell>
        </row>
        <row r="3159">
          <cell r="A3159">
            <v>40569</v>
          </cell>
          <cell r="C3159">
            <v>3.3140000000000001</v>
          </cell>
          <cell r="D3159">
            <v>3.3140000000000001</v>
          </cell>
          <cell r="E3159">
            <v>3.7570000000000001</v>
          </cell>
        </row>
        <row r="3160">
          <cell r="A3160">
            <v>40570</v>
          </cell>
          <cell r="C3160">
            <v>3.278</v>
          </cell>
          <cell r="D3160">
            <v>3.278</v>
          </cell>
          <cell r="E3160">
            <v>3.726</v>
          </cell>
        </row>
        <row r="3161">
          <cell r="A3161">
            <v>40571</v>
          </cell>
          <cell r="C3161">
            <v>3.2450000000000001</v>
          </cell>
          <cell r="D3161">
            <v>3.2450000000000001</v>
          </cell>
          <cell r="E3161">
            <v>3.7090000000000001</v>
          </cell>
        </row>
        <row r="3162">
          <cell r="A3162">
            <v>40574</v>
          </cell>
          <cell r="C3162">
            <v>3.2749999999999999</v>
          </cell>
          <cell r="D3162">
            <v>3.2749999999999999</v>
          </cell>
          <cell r="E3162">
            <v>3.7290000000000001</v>
          </cell>
        </row>
        <row r="3163">
          <cell r="A3163">
            <v>40575</v>
          </cell>
          <cell r="B3163">
            <v>3.3439999999999999</v>
          </cell>
          <cell r="C3163">
            <v>3.3439999999999999</v>
          </cell>
          <cell r="D3163">
            <v>3.3439999999999999</v>
          </cell>
          <cell r="E3163">
            <v>3.7679999999999998</v>
          </cell>
        </row>
        <row r="3164">
          <cell r="A3164">
            <v>40576</v>
          </cell>
          <cell r="B3164">
            <v>3.379</v>
          </cell>
          <cell r="C3164">
            <v>3.379</v>
          </cell>
          <cell r="D3164">
            <v>3.379</v>
          </cell>
          <cell r="E3164">
            <v>3.7879999999999998</v>
          </cell>
        </row>
        <row r="3165">
          <cell r="A3165">
            <v>40577</v>
          </cell>
          <cell r="B3165">
            <v>3.42</v>
          </cell>
          <cell r="C3165">
            <v>3.42</v>
          </cell>
          <cell r="D3165">
            <v>3.42</v>
          </cell>
          <cell r="E3165">
            <v>3.8039999999999998</v>
          </cell>
        </row>
        <row r="3166">
          <cell r="A3166">
            <v>40578</v>
          </cell>
          <cell r="B3166">
            <v>3.4590000000000001</v>
          </cell>
          <cell r="C3166">
            <v>3.4580000000000002</v>
          </cell>
          <cell r="D3166">
            <v>3.4590000000000001</v>
          </cell>
          <cell r="E3166">
            <v>3.8210000000000002</v>
          </cell>
        </row>
        <row r="3167">
          <cell r="A3167">
            <v>40581</v>
          </cell>
          <cell r="B3167">
            <v>3.4329999999999998</v>
          </cell>
          <cell r="C3167">
            <v>3.4329999999999998</v>
          </cell>
          <cell r="D3167">
            <v>3.4329999999999998</v>
          </cell>
          <cell r="E3167">
            <v>3.8039999999999998</v>
          </cell>
        </row>
        <row r="3168">
          <cell r="A3168">
            <v>40582</v>
          </cell>
          <cell r="B3168">
            <v>3.49</v>
          </cell>
          <cell r="C3168">
            <v>3.49</v>
          </cell>
          <cell r="D3168">
            <v>3.49</v>
          </cell>
          <cell r="E3168">
            <v>3.8479999999999999</v>
          </cell>
        </row>
        <row r="3169">
          <cell r="A3169">
            <v>40583</v>
          </cell>
          <cell r="B3169">
            <v>3.45</v>
          </cell>
          <cell r="C3169">
            <v>3.45</v>
          </cell>
          <cell r="D3169">
            <v>3.45</v>
          </cell>
          <cell r="E3169">
            <v>3.8119999999999998</v>
          </cell>
        </row>
        <row r="3170">
          <cell r="A3170">
            <v>40584</v>
          </cell>
          <cell r="B3170">
            <v>3.4689999999999999</v>
          </cell>
          <cell r="C3170">
            <v>3.4689999999999999</v>
          </cell>
          <cell r="D3170">
            <v>3.4689999999999999</v>
          </cell>
          <cell r="E3170">
            <v>3.8359999999999999</v>
          </cell>
        </row>
        <row r="3171">
          <cell r="A3171">
            <v>40585</v>
          </cell>
          <cell r="B3171">
            <v>3.4710000000000001</v>
          </cell>
          <cell r="C3171">
            <v>3.4710000000000001</v>
          </cell>
          <cell r="D3171">
            <v>3.4710000000000001</v>
          </cell>
          <cell r="E3171">
            <v>3.8290000000000002</v>
          </cell>
        </row>
        <row r="3172">
          <cell r="A3172">
            <v>40588</v>
          </cell>
          <cell r="B3172">
            <v>3.488</v>
          </cell>
          <cell r="C3172">
            <v>3.488</v>
          </cell>
          <cell r="D3172">
            <v>3.488</v>
          </cell>
          <cell r="E3172">
            <v>3.8439999999999999</v>
          </cell>
        </row>
        <row r="3173">
          <cell r="A3173">
            <v>40589</v>
          </cell>
          <cell r="B3173">
            <v>3.4769999999999999</v>
          </cell>
          <cell r="C3173">
            <v>3.4769999999999999</v>
          </cell>
          <cell r="D3173">
            <v>3.4769999999999999</v>
          </cell>
          <cell r="E3173">
            <v>3.839</v>
          </cell>
        </row>
        <row r="3174">
          <cell r="A3174">
            <v>40590</v>
          </cell>
          <cell r="B3174">
            <v>3.5030000000000001</v>
          </cell>
          <cell r="C3174">
            <v>3.5030000000000001</v>
          </cell>
          <cell r="D3174">
            <v>3.5030000000000001</v>
          </cell>
          <cell r="E3174">
            <v>3.8559999999999999</v>
          </cell>
        </row>
        <row r="3175">
          <cell r="A3175">
            <v>40591</v>
          </cell>
          <cell r="B3175">
            <v>3.484</v>
          </cell>
          <cell r="C3175">
            <v>3.484</v>
          </cell>
          <cell r="D3175">
            <v>3.484</v>
          </cell>
          <cell r="E3175">
            <v>3.859</v>
          </cell>
        </row>
        <row r="3176">
          <cell r="A3176">
            <v>40592</v>
          </cell>
          <cell r="B3176">
            <v>3.4609999999999999</v>
          </cell>
          <cell r="C3176">
            <v>3.4609999999999999</v>
          </cell>
          <cell r="D3176">
            <v>3.4609999999999999</v>
          </cell>
          <cell r="E3176">
            <v>3.8559999999999999</v>
          </cell>
        </row>
        <row r="3177">
          <cell r="A3177">
            <v>40596</v>
          </cell>
          <cell r="B3177">
            <v>3.3580000000000001</v>
          </cell>
          <cell r="C3177">
            <v>3.3580000000000001</v>
          </cell>
          <cell r="D3177">
            <v>3.3580000000000001</v>
          </cell>
          <cell r="E3177">
            <v>3.7869999999999999</v>
          </cell>
        </row>
        <row r="3178">
          <cell r="A3178">
            <v>40597</v>
          </cell>
          <cell r="B3178">
            <v>3.3260000000000001</v>
          </cell>
          <cell r="C3178">
            <v>3.3260000000000001</v>
          </cell>
          <cell r="D3178">
            <v>3.3260000000000001</v>
          </cell>
          <cell r="E3178">
            <v>3.7519999999999998</v>
          </cell>
        </row>
        <row r="3179">
          <cell r="A3179">
            <v>40598</v>
          </cell>
          <cell r="B3179">
            <v>3.319</v>
          </cell>
          <cell r="C3179">
            <v>3.319</v>
          </cell>
          <cell r="D3179">
            <v>3.319</v>
          </cell>
          <cell r="E3179">
            <v>3.7280000000000002</v>
          </cell>
        </row>
        <row r="3180">
          <cell r="A3180">
            <v>40599</v>
          </cell>
          <cell r="B3180">
            <v>3.2909999999999999</v>
          </cell>
          <cell r="C3180">
            <v>3.2909999999999999</v>
          </cell>
          <cell r="D3180">
            <v>3.2909999999999999</v>
          </cell>
          <cell r="E3180">
            <v>3.7040000000000002</v>
          </cell>
        </row>
        <row r="3181">
          <cell r="A3181">
            <v>40602</v>
          </cell>
          <cell r="B3181">
            <v>3.2989999999999999</v>
          </cell>
          <cell r="C3181">
            <v>3.2989999999999999</v>
          </cell>
          <cell r="D3181">
            <v>3.2989999999999999</v>
          </cell>
          <cell r="E3181">
            <v>3.6989999999999998</v>
          </cell>
        </row>
        <row r="3182">
          <cell r="A3182">
            <v>40603</v>
          </cell>
          <cell r="B3182">
            <v>3.2879999999999998</v>
          </cell>
          <cell r="C3182">
            <v>3.2879999999999998</v>
          </cell>
          <cell r="D3182">
            <v>3.2879999999999998</v>
          </cell>
          <cell r="E3182">
            <v>3.7040000000000002</v>
          </cell>
        </row>
        <row r="3183">
          <cell r="A3183">
            <v>40604</v>
          </cell>
          <cell r="B3183">
            <v>3.3420000000000001</v>
          </cell>
          <cell r="C3183">
            <v>3.3420000000000001</v>
          </cell>
          <cell r="D3183">
            <v>3.3420000000000001</v>
          </cell>
          <cell r="E3183">
            <v>3.7480000000000002</v>
          </cell>
        </row>
        <row r="3184">
          <cell r="A3184">
            <v>40605</v>
          </cell>
          <cell r="B3184">
            <v>3.395</v>
          </cell>
          <cell r="C3184">
            <v>3.395</v>
          </cell>
          <cell r="D3184">
            <v>3.395</v>
          </cell>
          <cell r="E3184">
            <v>3.8</v>
          </cell>
        </row>
        <row r="3185">
          <cell r="A3185">
            <v>40606</v>
          </cell>
          <cell r="B3185">
            <v>3.3330000000000002</v>
          </cell>
          <cell r="C3185">
            <v>3.3330000000000002</v>
          </cell>
          <cell r="D3185">
            <v>3.3330000000000002</v>
          </cell>
          <cell r="E3185">
            <v>3.7730000000000001</v>
          </cell>
        </row>
        <row r="3186">
          <cell r="A3186">
            <v>40609</v>
          </cell>
          <cell r="B3186">
            <v>3.351</v>
          </cell>
          <cell r="C3186">
            <v>3.351</v>
          </cell>
          <cell r="D3186">
            <v>3.351</v>
          </cell>
          <cell r="E3186">
            <v>3.7949999999999999</v>
          </cell>
        </row>
        <row r="3187">
          <cell r="A3187">
            <v>40610</v>
          </cell>
          <cell r="B3187">
            <v>3.399</v>
          </cell>
          <cell r="C3187">
            <v>3.399</v>
          </cell>
          <cell r="D3187">
            <v>3.399</v>
          </cell>
          <cell r="E3187">
            <v>3.8460000000000001</v>
          </cell>
        </row>
        <row r="3188">
          <cell r="A3188">
            <v>40611</v>
          </cell>
          <cell r="B3188">
            <v>3.3410000000000002</v>
          </cell>
          <cell r="C3188">
            <v>3.3410000000000002</v>
          </cell>
          <cell r="D3188">
            <v>3.3410000000000002</v>
          </cell>
          <cell r="E3188">
            <v>3.79</v>
          </cell>
        </row>
        <row r="3189">
          <cell r="A3189">
            <v>40612</v>
          </cell>
          <cell r="B3189">
            <v>3.2679999999999998</v>
          </cell>
          <cell r="C3189">
            <v>3.2679999999999998</v>
          </cell>
          <cell r="D3189">
            <v>3.2679999999999998</v>
          </cell>
          <cell r="E3189">
            <v>3.7410000000000001</v>
          </cell>
        </row>
        <row r="3190">
          <cell r="A3190">
            <v>40613</v>
          </cell>
          <cell r="B3190">
            <v>3.2749999999999999</v>
          </cell>
          <cell r="C3190">
            <v>3.2749999999999999</v>
          </cell>
          <cell r="D3190">
            <v>3.2749999999999999</v>
          </cell>
          <cell r="E3190">
            <v>3.754</v>
          </cell>
        </row>
        <row r="3191">
          <cell r="A3191">
            <v>40616</v>
          </cell>
          <cell r="B3191">
            <v>3.226</v>
          </cell>
          <cell r="C3191">
            <v>3.226</v>
          </cell>
          <cell r="D3191">
            <v>3.226</v>
          </cell>
          <cell r="E3191">
            <v>3.738</v>
          </cell>
        </row>
        <row r="3192">
          <cell r="A3192">
            <v>40617</v>
          </cell>
          <cell r="B3192">
            <v>3.202</v>
          </cell>
          <cell r="C3192">
            <v>3.202</v>
          </cell>
          <cell r="D3192">
            <v>3.202</v>
          </cell>
          <cell r="E3192">
            <v>3.7189999999999999</v>
          </cell>
        </row>
        <row r="3193">
          <cell r="A3193">
            <v>40618</v>
          </cell>
          <cell r="B3193">
            <v>3.13</v>
          </cell>
          <cell r="C3193">
            <v>3.13</v>
          </cell>
          <cell r="D3193">
            <v>3.13</v>
          </cell>
          <cell r="E3193">
            <v>3.677</v>
          </cell>
        </row>
        <row r="3194">
          <cell r="A3194">
            <v>40619</v>
          </cell>
          <cell r="B3194">
            <v>3.1829999999999998</v>
          </cell>
          <cell r="C3194">
            <v>3.1829999999999998</v>
          </cell>
          <cell r="D3194">
            <v>3.1829999999999998</v>
          </cell>
          <cell r="E3194">
            <v>3.718</v>
          </cell>
        </row>
        <row r="3195">
          <cell r="A3195">
            <v>40620</v>
          </cell>
          <cell r="B3195">
            <v>3.1680000000000001</v>
          </cell>
          <cell r="C3195">
            <v>3.1680000000000001</v>
          </cell>
          <cell r="D3195">
            <v>3.1680000000000001</v>
          </cell>
          <cell r="E3195">
            <v>3.7109999999999999</v>
          </cell>
        </row>
        <row r="3196">
          <cell r="A3196">
            <v>40623</v>
          </cell>
          <cell r="B3196">
            <v>3.2130000000000001</v>
          </cell>
          <cell r="C3196">
            <v>3.2130000000000001</v>
          </cell>
          <cell r="D3196">
            <v>3.2130000000000001</v>
          </cell>
          <cell r="E3196">
            <v>3.734</v>
          </cell>
        </row>
        <row r="3197">
          <cell r="A3197">
            <v>40624</v>
          </cell>
          <cell r="B3197">
            <v>3.1859999999999999</v>
          </cell>
          <cell r="C3197">
            <v>3.1859999999999999</v>
          </cell>
          <cell r="D3197">
            <v>3.1859999999999999</v>
          </cell>
          <cell r="E3197">
            <v>3.6989999999999998</v>
          </cell>
        </row>
        <row r="3198">
          <cell r="A3198">
            <v>40625</v>
          </cell>
          <cell r="B3198">
            <v>3.2050000000000001</v>
          </cell>
          <cell r="C3198">
            <v>3.2050000000000001</v>
          </cell>
          <cell r="D3198">
            <v>3.2050000000000001</v>
          </cell>
          <cell r="E3198">
            <v>3.6989999999999998</v>
          </cell>
        </row>
        <row r="3199">
          <cell r="A3199">
            <v>40626</v>
          </cell>
          <cell r="B3199">
            <v>3.214</v>
          </cell>
          <cell r="C3199">
            <v>3.214</v>
          </cell>
          <cell r="D3199">
            <v>3.214</v>
          </cell>
          <cell r="E3199">
            <v>3.6989999999999998</v>
          </cell>
        </row>
        <row r="3200">
          <cell r="A3200">
            <v>40627</v>
          </cell>
          <cell r="B3200">
            <v>3.2429999999999999</v>
          </cell>
          <cell r="C3200">
            <v>3.2429999999999999</v>
          </cell>
          <cell r="D3200">
            <v>3.2429999999999999</v>
          </cell>
          <cell r="E3200">
            <v>3.7029999999999998</v>
          </cell>
        </row>
        <row r="3201">
          <cell r="A3201">
            <v>40630</v>
          </cell>
          <cell r="B3201">
            <v>3.2650000000000001</v>
          </cell>
          <cell r="C3201">
            <v>3.2650000000000001</v>
          </cell>
          <cell r="D3201">
            <v>3.2650000000000001</v>
          </cell>
          <cell r="E3201">
            <v>3.7080000000000002</v>
          </cell>
        </row>
        <row r="3202">
          <cell r="A3202">
            <v>40631</v>
          </cell>
          <cell r="B3202">
            <v>3.3039999999999998</v>
          </cell>
          <cell r="C3202">
            <v>3.3039999999999998</v>
          </cell>
          <cell r="D3202">
            <v>3.3039999999999998</v>
          </cell>
          <cell r="E3202">
            <v>3.7490000000000001</v>
          </cell>
        </row>
        <row r="3203">
          <cell r="A3203">
            <v>40632</v>
          </cell>
          <cell r="B3203">
            <v>3.2890000000000001</v>
          </cell>
          <cell r="C3203">
            <v>3.2890000000000001</v>
          </cell>
          <cell r="D3203">
            <v>3.2890000000000001</v>
          </cell>
          <cell r="E3203">
            <v>3.7210000000000001</v>
          </cell>
        </row>
        <row r="3204">
          <cell r="A3204">
            <v>40633</v>
          </cell>
          <cell r="B3204">
            <v>3.35</v>
          </cell>
          <cell r="C3204">
            <v>3.35</v>
          </cell>
          <cell r="D3204">
            <v>3.35</v>
          </cell>
          <cell r="E3204">
            <v>3.7559999999999998</v>
          </cell>
        </row>
        <row r="3205">
          <cell r="A3205">
            <v>40634</v>
          </cell>
          <cell r="B3205">
            <v>3.3679999999999999</v>
          </cell>
          <cell r="C3205">
            <v>3.3679999999999999</v>
          </cell>
          <cell r="D3205">
            <v>3.3679999999999999</v>
          </cell>
          <cell r="E3205">
            <v>3.774</v>
          </cell>
        </row>
        <row r="3206">
          <cell r="A3206">
            <v>40637</v>
          </cell>
          <cell r="B3206">
            <v>3.355</v>
          </cell>
          <cell r="C3206">
            <v>3.355</v>
          </cell>
          <cell r="D3206">
            <v>3.355</v>
          </cell>
          <cell r="E3206">
            <v>3.7669999999999999</v>
          </cell>
        </row>
        <row r="3207">
          <cell r="A3207">
            <v>40638</v>
          </cell>
          <cell r="B3207">
            <v>3.3780000000000001</v>
          </cell>
          <cell r="C3207">
            <v>3.3780000000000001</v>
          </cell>
          <cell r="D3207">
            <v>3.3780000000000001</v>
          </cell>
          <cell r="E3207">
            <v>3.77</v>
          </cell>
        </row>
        <row r="3208">
          <cell r="A3208">
            <v>40639</v>
          </cell>
          <cell r="B3208">
            <v>3.4159999999999999</v>
          </cell>
          <cell r="C3208">
            <v>3.4159999999999999</v>
          </cell>
          <cell r="D3208">
            <v>3.4159999999999999</v>
          </cell>
          <cell r="E3208">
            <v>3.82</v>
          </cell>
        </row>
        <row r="3209">
          <cell r="A3209">
            <v>40640</v>
          </cell>
          <cell r="B3209">
            <v>3.4380000000000002</v>
          </cell>
          <cell r="C3209">
            <v>3.4380000000000002</v>
          </cell>
          <cell r="D3209">
            <v>3.4380000000000002</v>
          </cell>
          <cell r="E3209">
            <v>3.8450000000000002</v>
          </cell>
        </row>
        <row r="3210">
          <cell r="A3210">
            <v>40641</v>
          </cell>
          <cell r="B3210">
            <v>3.4430000000000001</v>
          </cell>
          <cell r="C3210">
            <v>3.4430000000000001</v>
          </cell>
          <cell r="D3210">
            <v>3.4430000000000001</v>
          </cell>
          <cell r="E3210">
            <v>3.8439999999999999</v>
          </cell>
        </row>
        <row r="3211">
          <cell r="A3211">
            <v>40644</v>
          </cell>
          <cell r="B3211">
            <v>3.4889999999999999</v>
          </cell>
          <cell r="C3211">
            <v>3.4889999999999999</v>
          </cell>
          <cell r="D3211">
            <v>3.4889999999999999</v>
          </cell>
          <cell r="E3211">
            <v>3.87</v>
          </cell>
        </row>
        <row r="3212">
          <cell r="A3212">
            <v>40645</v>
          </cell>
          <cell r="B3212">
            <v>3.4129999999999998</v>
          </cell>
          <cell r="C3212">
            <v>3.4129999999999998</v>
          </cell>
          <cell r="D3212">
            <v>3.4129999999999998</v>
          </cell>
          <cell r="E3212">
            <v>3.82</v>
          </cell>
        </row>
        <row r="3213">
          <cell r="A3213">
            <v>40646</v>
          </cell>
          <cell r="B3213">
            <v>3.37</v>
          </cell>
          <cell r="C3213">
            <v>3.37</v>
          </cell>
          <cell r="D3213">
            <v>3.37</v>
          </cell>
          <cell r="E3213">
            <v>3.7869999999999999</v>
          </cell>
        </row>
        <row r="3214">
          <cell r="A3214">
            <v>40647</v>
          </cell>
          <cell r="B3214">
            <v>3.3679999999999999</v>
          </cell>
          <cell r="C3214">
            <v>3.3679999999999999</v>
          </cell>
          <cell r="D3214">
            <v>3.3679999999999999</v>
          </cell>
          <cell r="E3214">
            <v>3.7789999999999999</v>
          </cell>
        </row>
        <row r="3215">
          <cell r="A3215">
            <v>40648</v>
          </cell>
          <cell r="B3215">
            <v>3.2989999999999999</v>
          </cell>
          <cell r="C3215">
            <v>3.2989999999999999</v>
          </cell>
          <cell r="D3215">
            <v>3.2989999999999999</v>
          </cell>
          <cell r="E3215">
            <v>3.726</v>
          </cell>
        </row>
        <row r="3216">
          <cell r="A3216">
            <v>40651</v>
          </cell>
          <cell r="B3216">
            <v>3.2330000000000001</v>
          </cell>
          <cell r="C3216">
            <v>3.2330000000000001</v>
          </cell>
          <cell r="D3216">
            <v>3.2330000000000001</v>
          </cell>
          <cell r="E3216">
            <v>3.6880000000000002</v>
          </cell>
        </row>
        <row r="3217">
          <cell r="A3217">
            <v>40652</v>
          </cell>
          <cell r="B3217">
            <v>3.2730000000000001</v>
          </cell>
          <cell r="C3217">
            <v>3.2730000000000001</v>
          </cell>
          <cell r="D3217">
            <v>3.2730000000000001</v>
          </cell>
          <cell r="E3217">
            <v>3.7130000000000001</v>
          </cell>
        </row>
        <row r="3218">
          <cell r="A3218">
            <v>40653</v>
          </cell>
          <cell r="B3218">
            <v>3.33</v>
          </cell>
          <cell r="C3218">
            <v>3.33</v>
          </cell>
          <cell r="D3218">
            <v>3.33</v>
          </cell>
          <cell r="E3218">
            <v>3.7679999999999998</v>
          </cell>
        </row>
        <row r="3219">
          <cell r="A3219">
            <v>40654</v>
          </cell>
          <cell r="B3219">
            <v>3.2909999999999999</v>
          </cell>
          <cell r="C3219">
            <v>3.2909999999999999</v>
          </cell>
          <cell r="D3219">
            <v>3.2909999999999999</v>
          </cell>
          <cell r="E3219">
            <v>3.738</v>
          </cell>
        </row>
        <row r="3220">
          <cell r="A3220">
            <v>40655</v>
          </cell>
          <cell r="B3220">
            <v>3.2909999999999999</v>
          </cell>
          <cell r="C3220">
            <v>3.2909999999999999</v>
          </cell>
          <cell r="D3220">
            <v>3.2909999999999999</v>
          </cell>
          <cell r="E3220">
            <v>3.738</v>
          </cell>
        </row>
        <row r="3221">
          <cell r="A3221">
            <v>40658</v>
          </cell>
          <cell r="B3221">
            <v>3.2410000000000001</v>
          </cell>
          <cell r="C3221">
            <v>3.2410000000000001</v>
          </cell>
          <cell r="D3221">
            <v>3.2410000000000001</v>
          </cell>
          <cell r="E3221">
            <v>3.7080000000000002</v>
          </cell>
        </row>
        <row r="3222">
          <cell r="A3222">
            <v>40659</v>
          </cell>
          <cell r="B3222">
            <v>3.1930000000000001</v>
          </cell>
          <cell r="C3222">
            <v>3.1930000000000001</v>
          </cell>
          <cell r="D3222">
            <v>3.1930000000000001</v>
          </cell>
          <cell r="E3222">
            <v>3.6789999999999998</v>
          </cell>
        </row>
        <row r="3223">
          <cell r="A3223">
            <v>40660</v>
          </cell>
          <cell r="B3223">
            <v>3.274</v>
          </cell>
          <cell r="C3223">
            <v>3.274</v>
          </cell>
          <cell r="D3223">
            <v>3.274</v>
          </cell>
          <cell r="E3223">
            <v>3.7410000000000001</v>
          </cell>
        </row>
        <row r="3224">
          <cell r="A3224">
            <v>40661</v>
          </cell>
          <cell r="B3224">
            <v>3.2309999999999999</v>
          </cell>
          <cell r="C3224">
            <v>3.2309999999999999</v>
          </cell>
          <cell r="D3224">
            <v>3.2309999999999999</v>
          </cell>
          <cell r="E3224">
            <v>3.7080000000000002</v>
          </cell>
        </row>
        <row r="3225">
          <cell r="A3225">
            <v>40662</v>
          </cell>
          <cell r="B3225">
            <v>3.2050000000000001</v>
          </cell>
          <cell r="C3225">
            <v>3.2050000000000001</v>
          </cell>
          <cell r="D3225">
            <v>3.2050000000000001</v>
          </cell>
          <cell r="E3225">
            <v>3.6890000000000001</v>
          </cell>
        </row>
        <row r="3226">
          <cell r="A3226">
            <v>40665</v>
          </cell>
          <cell r="B3226">
            <v>3.2029999999999998</v>
          </cell>
          <cell r="C3226">
            <v>3.2029999999999998</v>
          </cell>
          <cell r="D3226">
            <v>3.2029999999999998</v>
          </cell>
          <cell r="E3226">
            <v>3.6890000000000001</v>
          </cell>
        </row>
        <row r="3227">
          <cell r="A3227">
            <v>40666</v>
          </cell>
          <cell r="B3227">
            <v>3.157</v>
          </cell>
          <cell r="C3227">
            <v>3.157</v>
          </cell>
          <cell r="D3227">
            <v>3.157</v>
          </cell>
          <cell r="E3227">
            <v>3.6360000000000001</v>
          </cell>
        </row>
        <row r="3228">
          <cell r="A3228">
            <v>40667</v>
          </cell>
          <cell r="B3228">
            <v>3.1150000000000002</v>
          </cell>
          <cell r="C3228">
            <v>3.1150000000000002</v>
          </cell>
          <cell r="D3228">
            <v>3.1150000000000002</v>
          </cell>
          <cell r="E3228">
            <v>3.5979999999999999</v>
          </cell>
        </row>
        <row r="3229">
          <cell r="A3229">
            <v>40668</v>
          </cell>
          <cell r="B3229">
            <v>3.1850000000000001</v>
          </cell>
          <cell r="C3229">
            <v>3.1850000000000001</v>
          </cell>
          <cell r="D3229">
            <v>3.1850000000000001</v>
          </cell>
          <cell r="E3229">
            <v>3.5649999999999999</v>
          </cell>
        </row>
        <row r="3230">
          <cell r="A3230">
            <v>40669</v>
          </cell>
          <cell r="B3230">
            <v>3.194</v>
          </cell>
          <cell r="C3230">
            <v>3.194</v>
          </cell>
          <cell r="D3230">
            <v>3.194</v>
          </cell>
          <cell r="E3230">
            <v>3.5830000000000002</v>
          </cell>
        </row>
        <row r="3231">
          <cell r="A3231">
            <v>40672</v>
          </cell>
          <cell r="B3231">
            <v>3.1859999999999999</v>
          </cell>
          <cell r="C3231">
            <v>3.1859999999999999</v>
          </cell>
          <cell r="D3231">
            <v>3.1859999999999999</v>
          </cell>
          <cell r="E3231">
            <v>3.589</v>
          </cell>
        </row>
        <row r="3232">
          <cell r="A3232">
            <v>40673</v>
          </cell>
          <cell r="B3232">
            <v>3.2589999999999999</v>
          </cell>
          <cell r="C3232">
            <v>3.2589999999999999</v>
          </cell>
          <cell r="D3232">
            <v>3.2589999999999999</v>
          </cell>
          <cell r="E3232">
            <v>3.645</v>
          </cell>
        </row>
        <row r="3233">
          <cell r="A3233">
            <v>40674</v>
          </cell>
          <cell r="B3233">
            <v>3.2210000000000001</v>
          </cell>
          <cell r="C3233">
            <v>3.2210000000000001</v>
          </cell>
          <cell r="D3233">
            <v>3.2210000000000001</v>
          </cell>
          <cell r="E3233">
            <v>3.6190000000000002</v>
          </cell>
        </row>
        <row r="3234">
          <cell r="A3234">
            <v>40675</v>
          </cell>
          <cell r="B3234">
            <v>3.234</v>
          </cell>
          <cell r="C3234">
            <v>3.234</v>
          </cell>
          <cell r="D3234">
            <v>3.234</v>
          </cell>
          <cell r="E3234">
            <v>3.6259999999999999</v>
          </cell>
        </row>
        <row r="3235">
          <cell r="A3235">
            <v>40676</v>
          </cell>
          <cell r="B3235">
            <v>3.1970000000000001</v>
          </cell>
          <cell r="C3235">
            <v>3.1970000000000001</v>
          </cell>
          <cell r="D3235">
            <v>3.1970000000000001</v>
          </cell>
          <cell r="E3235">
            <v>3.589</v>
          </cell>
        </row>
        <row r="3236">
          <cell r="A3236">
            <v>40679</v>
          </cell>
          <cell r="B3236">
            <v>3.1850000000000001</v>
          </cell>
          <cell r="C3236">
            <v>3.1850000000000001</v>
          </cell>
          <cell r="D3236">
            <v>3.1850000000000001</v>
          </cell>
          <cell r="E3236">
            <v>3.5790000000000002</v>
          </cell>
        </row>
        <row r="3237">
          <cell r="A3237">
            <v>40680</v>
          </cell>
          <cell r="B3237">
            <v>3.165</v>
          </cell>
          <cell r="C3237">
            <v>3.165</v>
          </cell>
          <cell r="D3237">
            <v>3.165</v>
          </cell>
          <cell r="E3237">
            <v>3.5630000000000002</v>
          </cell>
        </row>
        <row r="3238">
          <cell r="A3238">
            <v>40681</v>
          </cell>
          <cell r="B3238">
            <v>3.2250000000000001</v>
          </cell>
          <cell r="C3238">
            <v>3.2250000000000001</v>
          </cell>
          <cell r="D3238">
            <v>3.2250000000000001</v>
          </cell>
          <cell r="E3238">
            <v>3.609</v>
          </cell>
        </row>
        <row r="3239">
          <cell r="A3239">
            <v>40682</v>
          </cell>
          <cell r="B3239">
            <v>3.2090000000000001</v>
          </cell>
          <cell r="C3239">
            <v>3.2090000000000001</v>
          </cell>
          <cell r="D3239">
            <v>3.2090000000000001</v>
          </cell>
          <cell r="E3239">
            <v>3.5950000000000002</v>
          </cell>
        </row>
        <row r="3240">
          <cell r="A3240">
            <v>40683</v>
          </cell>
          <cell r="B3240">
            <v>3.149</v>
          </cell>
          <cell r="C3240">
            <v>3.149</v>
          </cell>
          <cell r="D3240">
            <v>3.149</v>
          </cell>
          <cell r="E3240">
            <v>3.5640000000000001</v>
          </cell>
        </row>
        <row r="3241">
          <cell r="A3241">
            <v>40686</v>
          </cell>
          <cell r="B3241">
            <v>3.1030000000000002</v>
          </cell>
          <cell r="C3241">
            <v>3.1030000000000002</v>
          </cell>
          <cell r="D3241">
            <v>3.1030000000000002</v>
          </cell>
          <cell r="E3241">
            <v>3.5379999999999998</v>
          </cell>
        </row>
        <row r="3242">
          <cell r="A3242">
            <v>40687</v>
          </cell>
          <cell r="B3242">
            <v>3.1070000000000002</v>
          </cell>
          <cell r="C3242">
            <v>3.1070000000000002</v>
          </cell>
          <cell r="D3242">
            <v>3.1070000000000002</v>
          </cell>
          <cell r="E3242">
            <v>3.5249999999999999</v>
          </cell>
        </row>
        <row r="3243">
          <cell r="A3243">
            <v>40688</v>
          </cell>
          <cell r="B3243">
            <v>3.0830000000000002</v>
          </cell>
          <cell r="C3243">
            <v>3.0830000000000002</v>
          </cell>
          <cell r="D3243">
            <v>3.0830000000000002</v>
          </cell>
          <cell r="E3243">
            <v>3.504</v>
          </cell>
        </row>
        <row r="3244">
          <cell r="A3244">
            <v>40689</v>
          </cell>
          <cell r="B3244">
            <v>3.044</v>
          </cell>
          <cell r="C3244">
            <v>3.044</v>
          </cell>
          <cell r="D3244">
            <v>3.044</v>
          </cell>
          <cell r="E3244">
            <v>3.4830000000000001</v>
          </cell>
        </row>
        <row r="3245">
          <cell r="A3245">
            <v>40690</v>
          </cell>
          <cell r="B3245">
            <v>3.0630000000000002</v>
          </cell>
          <cell r="C3245">
            <v>3.0630000000000002</v>
          </cell>
          <cell r="D3245">
            <v>3.0630000000000002</v>
          </cell>
          <cell r="E3245">
            <v>3.5009999999999999</v>
          </cell>
        </row>
        <row r="3246">
          <cell r="A3246">
            <v>40693</v>
          </cell>
          <cell r="B3246">
            <v>3.0659999999999998</v>
          </cell>
          <cell r="C3246">
            <v>3.0659999999999998</v>
          </cell>
          <cell r="D3246">
            <v>3.0659999999999998</v>
          </cell>
          <cell r="E3246">
            <v>3.496</v>
          </cell>
        </row>
        <row r="3247">
          <cell r="A3247">
            <v>40694</v>
          </cell>
          <cell r="B3247">
            <v>3.0739999999999998</v>
          </cell>
          <cell r="C3247">
            <v>3.0739999999999998</v>
          </cell>
          <cell r="D3247">
            <v>3.0739999999999998</v>
          </cell>
          <cell r="E3247">
            <v>3.4940000000000002</v>
          </cell>
        </row>
        <row r="3248">
          <cell r="A3248">
            <v>40695</v>
          </cell>
          <cell r="B3248">
            <v>2.9870000000000001</v>
          </cell>
          <cell r="C3248">
            <v>2.9870000000000001</v>
          </cell>
          <cell r="D3248">
            <v>2.9870000000000001</v>
          </cell>
          <cell r="E3248">
            <v>3.4569999999999999</v>
          </cell>
        </row>
        <row r="3249">
          <cell r="A3249">
            <v>40696</v>
          </cell>
          <cell r="B3249">
            <v>3.0219999999999998</v>
          </cell>
          <cell r="C3249">
            <v>3.0219999999999998</v>
          </cell>
          <cell r="D3249">
            <v>3.0219999999999998</v>
          </cell>
          <cell r="E3249">
            <v>3.496</v>
          </cell>
        </row>
        <row r="3250">
          <cell r="A3250">
            <v>40697</v>
          </cell>
          <cell r="B3250">
            <v>2.9889999999999999</v>
          </cell>
          <cell r="C3250">
            <v>2.9889999999999999</v>
          </cell>
          <cell r="D3250">
            <v>2.9889999999999999</v>
          </cell>
          <cell r="E3250">
            <v>3.476</v>
          </cell>
        </row>
        <row r="3251">
          <cell r="A3251">
            <v>40700</v>
          </cell>
          <cell r="B3251">
            <v>2.9929999999999999</v>
          </cell>
          <cell r="C3251">
            <v>2.9929999999999999</v>
          </cell>
          <cell r="D3251">
            <v>2.9929999999999999</v>
          </cell>
          <cell r="E3251">
            <v>3.4950000000000001</v>
          </cell>
        </row>
        <row r="3252">
          <cell r="A3252">
            <v>40701</v>
          </cell>
          <cell r="B3252">
            <v>3.032</v>
          </cell>
          <cell r="C3252">
            <v>3.032</v>
          </cell>
          <cell r="D3252">
            <v>3.032</v>
          </cell>
          <cell r="E3252">
            <v>3.52</v>
          </cell>
        </row>
        <row r="3253">
          <cell r="A3253">
            <v>40702</v>
          </cell>
          <cell r="B3253">
            <v>3.004</v>
          </cell>
          <cell r="C3253">
            <v>3.004</v>
          </cell>
          <cell r="D3253">
            <v>3.004</v>
          </cell>
          <cell r="E3253">
            <v>3.492</v>
          </cell>
        </row>
        <row r="3254">
          <cell r="A3254">
            <v>40703</v>
          </cell>
          <cell r="B3254">
            <v>3.0350000000000001</v>
          </cell>
          <cell r="C3254">
            <v>3.0350000000000001</v>
          </cell>
          <cell r="D3254">
            <v>3.0350000000000001</v>
          </cell>
          <cell r="E3254">
            <v>3.5179999999999998</v>
          </cell>
        </row>
        <row r="3255">
          <cell r="A3255">
            <v>40704</v>
          </cell>
          <cell r="B3255">
            <v>3.0070000000000001</v>
          </cell>
          <cell r="C3255">
            <v>3.0070000000000001</v>
          </cell>
          <cell r="D3255">
            <v>3.0070000000000001</v>
          </cell>
          <cell r="E3255">
            <v>3.4790000000000001</v>
          </cell>
        </row>
        <row r="3256">
          <cell r="A3256">
            <v>40707</v>
          </cell>
          <cell r="B3256">
            <v>2.9990000000000001</v>
          </cell>
          <cell r="C3256">
            <v>2.9990000000000001</v>
          </cell>
          <cell r="D3256">
            <v>2.9990000000000001</v>
          </cell>
          <cell r="E3256">
            <v>3.4620000000000002</v>
          </cell>
        </row>
        <row r="3257">
          <cell r="A3257">
            <v>40708</v>
          </cell>
          <cell r="B3257">
            <v>3.0739999999999998</v>
          </cell>
          <cell r="C3257">
            <v>3.0739999999999998</v>
          </cell>
          <cell r="D3257">
            <v>3.0739999999999998</v>
          </cell>
          <cell r="E3257">
            <v>3.5089999999999999</v>
          </cell>
        </row>
        <row r="3258">
          <cell r="A3258">
            <v>40709</v>
          </cell>
          <cell r="B3258">
            <v>2.9540000000000002</v>
          </cell>
          <cell r="C3258">
            <v>2.9540000000000002</v>
          </cell>
          <cell r="D3258">
            <v>2.9540000000000002</v>
          </cell>
          <cell r="E3258">
            <v>3.423</v>
          </cell>
        </row>
        <row r="3259">
          <cell r="A3259">
            <v>40710</v>
          </cell>
          <cell r="B3259">
            <v>2.9239999999999999</v>
          </cell>
          <cell r="C3259">
            <v>2.9239999999999999</v>
          </cell>
          <cell r="D3259">
            <v>2.9239999999999999</v>
          </cell>
          <cell r="E3259">
            <v>3.391</v>
          </cell>
        </row>
        <row r="3260">
          <cell r="A3260">
            <v>40711</v>
          </cell>
          <cell r="B3260">
            <v>2.9470000000000001</v>
          </cell>
          <cell r="C3260">
            <v>2.9470000000000001</v>
          </cell>
          <cell r="D3260">
            <v>2.9470000000000001</v>
          </cell>
          <cell r="E3260">
            <v>3.3980000000000001</v>
          </cell>
        </row>
        <row r="3261">
          <cell r="A3261">
            <v>40714</v>
          </cell>
          <cell r="B3261">
            <v>2.968</v>
          </cell>
          <cell r="C3261">
            <v>2.968</v>
          </cell>
          <cell r="D3261">
            <v>2.968</v>
          </cell>
          <cell r="E3261">
            <v>3.4180000000000001</v>
          </cell>
        </row>
        <row r="3262">
          <cell r="A3262">
            <v>40715</v>
          </cell>
          <cell r="B3262">
            <v>2.9780000000000002</v>
          </cell>
          <cell r="C3262">
            <v>2.9780000000000002</v>
          </cell>
          <cell r="D3262">
            <v>2.9780000000000002</v>
          </cell>
          <cell r="E3262">
            <v>3.4239999999999999</v>
          </cell>
        </row>
        <row r="3263">
          <cell r="A3263">
            <v>40716</v>
          </cell>
          <cell r="B3263">
            <v>2.972</v>
          </cell>
          <cell r="C3263">
            <v>2.972</v>
          </cell>
          <cell r="D3263">
            <v>2.972</v>
          </cell>
          <cell r="E3263">
            <v>3.4180000000000001</v>
          </cell>
        </row>
        <row r="3264">
          <cell r="A3264">
            <v>40717</v>
          </cell>
          <cell r="B3264">
            <v>2.9</v>
          </cell>
          <cell r="C3264">
            <v>2.9</v>
          </cell>
          <cell r="D3264">
            <v>2.9</v>
          </cell>
          <cell r="E3264">
            <v>3.375</v>
          </cell>
        </row>
        <row r="3265">
          <cell r="A3265">
            <v>40718</v>
          </cell>
          <cell r="B3265">
            <v>2.8620000000000001</v>
          </cell>
          <cell r="C3265">
            <v>2.8620000000000001</v>
          </cell>
          <cell r="D3265">
            <v>2.8620000000000001</v>
          </cell>
          <cell r="E3265">
            <v>3.3660000000000001</v>
          </cell>
        </row>
        <row r="3266">
          <cell r="A3266">
            <v>40721</v>
          </cell>
          <cell r="B3266">
            <v>2.9049999999999998</v>
          </cell>
          <cell r="C3266">
            <v>2.9049999999999998</v>
          </cell>
          <cell r="D3266">
            <v>2.9049999999999998</v>
          </cell>
          <cell r="E3266">
            <v>3.419</v>
          </cell>
        </row>
        <row r="3267">
          <cell r="A3267">
            <v>40722</v>
          </cell>
          <cell r="B3267">
            <v>2.9860000000000002</v>
          </cell>
          <cell r="C3267">
            <v>2.9860000000000002</v>
          </cell>
          <cell r="D3267">
            <v>2.9860000000000002</v>
          </cell>
          <cell r="E3267">
            <v>3.468</v>
          </cell>
        </row>
        <row r="3268">
          <cell r="A3268">
            <v>40723</v>
          </cell>
          <cell r="B3268">
            <v>3.085</v>
          </cell>
          <cell r="C3268">
            <v>3.085</v>
          </cell>
          <cell r="D3268">
            <v>3.085</v>
          </cell>
          <cell r="E3268">
            <v>3.5339999999999998</v>
          </cell>
        </row>
        <row r="3269">
          <cell r="A3269">
            <v>40724</v>
          </cell>
          <cell r="B3269">
            <v>3.11</v>
          </cell>
          <cell r="C3269">
            <v>3.11</v>
          </cell>
          <cell r="D3269">
            <v>3.11</v>
          </cell>
          <cell r="E3269">
            <v>3.5470000000000002</v>
          </cell>
        </row>
        <row r="3270">
          <cell r="A3270">
            <v>40725</v>
          </cell>
          <cell r="B3270">
            <v>3.1240000000000001</v>
          </cell>
          <cell r="C3270">
            <v>3.1240000000000001</v>
          </cell>
          <cell r="D3270">
            <v>3.1240000000000001</v>
          </cell>
          <cell r="E3270">
            <v>3.5579999999999998</v>
          </cell>
        </row>
        <row r="3271">
          <cell r="A3271">
            <v>40728</v>
          </cell>
          <cell r="B3271">
            <v>3.0790000000000002</v>
          </cell>
          <cell r="C3271">
            <v>3.0790000000000002</v>
          </cell>
          <cell r="D3271">
            <v>3.0790000000000002</v>
          </cell>
          <cell r="E3271">
            <v>3.5289999999999999</v>
          </cell>
        </row>
        <row r="3272">
          <cell r="A3272">
            <v>40729</v>
          </cell>
          <cell r="B3272">
            <v>3.07</v>
          </cell>
          <cell r="C3272">
            <v>3.07</v>
          </cell>
          <cell r="D3272">
            <v>3.07</v>
          </cell>
          <cell r="E3272">
            <v>3.5179999999999998</v>
          </cell>
        </row>
        <row r="3273">
          <cell r="A3273">
            <v>40730</v>
          </cell>
          <cell r="B3273">
            <v>3.0430000000000001</v>
          </cell>
          <cell r="C3273">
            <v>3.0430000000000001</v>
          </cell>
          <cell r="D3273">
            <v>3.0430000000000001</v>
          </cell>
          <cell r="E3273">
            <v>3.5019999999999998</v>
          </cell>
        </row>
        <row r="3274">
          <cell r="A3274">
            <v>40731</v>
          </cell>
          <cell r="B3274">
            <v>3.0550000000000002</v>
          </cell>
          <cell r="C3274">
            <v>3.0550000000000002</v>
          </cell>
          <cell r="D3274">
            <v>3.0550000000000002</v>
          </cell>
          <cell r="E3274">
            <v>3.4929999999999999</v>
          </cell>
        </row>
        <row r="3275">
          <cell r="A3275">
            <v>40732</v>
          </cell>
          <cell r="B3275">
            <v>2.964</v>
          </cell>
          <cell r="C3275">
            <v>2.964</v>
          </cell>
          <cell r="D3275">
            <v>2.964</v>
          </cell>
          <cell r="E3275">
            <v>3.4159999999999999</v>
          </cell>
        </row>
        <row r="3276">
          <cell r="A3276">
            <v>40735</v>
          </cell>
          <cell r="B3276">
            <v>2.8940000000000001</v>
          </cell>
          <cell r="C3276">
            <v>2.8940000000000001</v>
          </cell>
          <cell r="D3276">
            <v>2.8940000000000001</v>
          </cell>
          <cell r="E3276">
            <v>3.363</v>
          </cell>
        </row>
        <row r="3277">
          <cell r="A3277">
            <v>40736</v>
          </cell>
          <cell r="B3277">
            <v>2.8959999999999999</v>
          </cell>
          <cell r="C3277">
            <v>2.8959999999999999</v>
          </cell>
          <cell r="D3277">
            <v>2.8959999999999999</v>
          </cell>
          <cell r="E3277">
            <v>3.3570000000000002</v>
          </cell>
        </row>
        <row r="3278">
          <cell r="A3278">
            <v>40737</v>
          </cell>
          <cell r="B3278">
            <v>2.9329999999999998</v>
          </cell>
          <cell r="C3278">
            <v>2.9329999999999998</v>
          </cell>
          <cell r="D3278">
            <v>2.9329999999999998</v>
          </cell>
          <cell r="E3278">
            <v>3.38</v>
          </cell>
        </row>
        <row r="3279">
          <cell r="A3279">
            <v>40738</v>
          </cell>
          <cell r="B3279">
            <v>2.9510000000000001</v>
          </cell>
          <cell r="C3279">
            <v>2.9510000000000001</v>
          </cell>
          <cell r="D3279">
            <v>2.9510000000000001</v>
          </cell>
          <cell r="E3279">
            <v>3.4009999999999998</v>
          </cell>
        </row>
        <row r="3280">
          <cell r="A3280">
            <v>40739</v>
          </cell>
          <cell r="B3280">
            <v>2.875</v>
          </cell>
          <cell r="C3280">
            <v>2.875</v>
          </cell>
          <cell r="D3280">
            <v>2.875</v>
          </cell>
          <cell r="E3280">
            <v>3.347</v>
          </cell>
        </row>
        <row r="3281">
          <cell r="A3281">
            <v>40742</v>
          </cell>
          <cell r="B3281">
            <v>2.87</v>
          </cell>
          <cell r="C3281">
            <v>2.87</v>
          </cell>
          <cell r="D3281">
            <v>2.87</v>
          </cell>
          <cell r="E3281">
            <v>3.359</v>
          </cell>
        </row>
        <row r="3282">
          <cell r="A3282">
            <v>40743</v>
          </cell>
          <cell r="B3282">
            <v>2.8969999999999998</v>
          </cell>
          <cell r="C3282">
            <v>2.8969999999999998</v>
          </cell>
          <cell r="D3282">
            <v>2.8969999999999998</v>
          </cell>
          <cell r="E3282">
            <v>3.3479999999999999</v>
          </cell>
        </row>
        <row r="3283">
          <cell r="A3283">
            <v>40744</v>
          </cell>
          <cell r="B3283">
            <v>2.9449999999999998</v>
          </cell>
          <cell r="C3283">
            <v>2.9449999999999998</v>
          </cell>
          <cell r="D3283">
            <v>2.9449999999999998</v>
          </cell>
          <cell r="E3283">
            <v>3.391</v>
          </cell>
        </row>
        <row r="3284">
          <cell r="A3284">
            <v>40745</v>
          </cell>
          <cell r="B3284">
            <v>3.0019999999999998</v>
          </cell>
          <cell r="C3284">
            <v>3.0019999999999998</v>
          </cell>
          <cell r="D3284">
            <v>3.0019999999999998</v>
          </cell>
          <cell r="E3284">
            <v>3.4409999999999998</v>
          </cell>
        </row>
        <row r="3285">
          <cell r="A3285">
            <v>40746</v>
          </cell>
          <cell r="B3285">
            <v>2.93</v>
          </cell>
          <cell r="C3285">
            <v>2.93</v>
          </cell>
          <cell r="D3285">
            <v>2.93</v>
          </cell>
          <cell r="E3285">
            <v>3.39</v>
          </cell>
        </row>
        <row r="3286">
          <cell r="A3286">
            <v>40749</v>
          </cell>
          <cell r="B3286">
            <v>2.931</v>
          </cell>
          <cell r="C3286">
            <v>2.931</v>
          </cell>
          <cell r="D3286">
            <v>2.931</v>
          </cell>
          <cell r="E3286">
            <v>3.3969999999999998</v>
          </cell>
        </row>
        <row r="3287">
          <cell r="A3287">
            <v>40750</v>
          </cell>
          <cell r="B3287">
            <v>2.8940000000000001</v>
          </cell>
          <cell r="C3287">
            <v>2.8940000000000001</v>
          </cell>
          <cell r="D3287">
            <v>2.8940000000000001</v>
          </cell>
          <cell r="E3287">
            <v>3.3690000000000002</v>
          </cell>
        </row>
        <row r="3288">
          <cell r="A3288">
            <v>40751</v>
          </cell>
          <cell r="B3288">
            <v>2.8759999999999999</v>
          </cell>
          <cell r="C3288">
            <v>2.8759999999999999</v>
          </cell>
          <cell r="D3288">
            <v>2.8759999999999999</v>
          </cell>
          <cell r="E3288">
            <v>3.3519999999999999</v>
          </cell>
        </row>
        <row r="3289">
          <cell r="A3289">
            <v>40752</v>
          </cell>
          <cell r="B3289">
            <v>2.8809999999999998</v>
          </cell>
          <cell r="C3289">
            <v>2.8809999999999998</v>
          </cell>
          <cell r="D3289">
            <v>2.8809999999999998</v>
          </cell>
          <cell r="E3289">
            <v>3.347</v>
          </cell>
        </row>
        <row r="3290">
          <cell r="A3290">
            <v>40753</v>
          </cell>
          <cell r="B3290">
            <v>2.7839999999999998</v>
          </cell>
          <cell r="C3290">
            <v>2.7839999999999998</v>
          </cell>
          <cell r="D3290">
            <v>2.7839999999999998</v>
          </cell>
          <cell r="E3290">
            <v>3.2890000000000001</v>
          </cell>
        </row>
        <row r="3291">
          <cell r="A3291">
            <v>40756</v>
          </cell>
          <cell r="B3291">
            <v>2.7719999999999998</v>
          </cell>
          <cell r="C3291">
            <v>2.7719999999999998</v>
          </cell>
          <cell r="D3291">
            <v>2.7719999999999998</v>
          </cell>
          <cell r="E3291">
            <v>3.2810000000000001</v>
          </cell>
        </row>
        <row r="3292">
          <cell r="A3292">
            <v>40757</v>
          </cell>
          <cell r="B3292">
            <v>2.63</v>
          </cell>
          <cell r="C3292">
            <v>2.63</v>
          </cell>
          <cell r="D3292">
            <v>2.63</v>
          </cell>
          <cell r="E3292">
            <v>3.1680000000000001</v>
          </cell>
        </row>
        <row r="3293">
          <cell r="A3293">
            <v>40758</v>
          </cell>
          <cell r="B3293">
            <v>2.6669999999999998</v>
          </cell>
          <cell r="C3293">
            <v>2.6669999999999998</v>
          </cell>
          <cell r="D3293">
            <v>2.6669999999999998</v>
          </cell>
          <cell r="E3293">
            <v>3.1890000000000001</v>
          </cell>
        </row>
        <row r="3294">
          <cell r="A3294">
            <v>40759</v>
          </cell>
          <cell r="B3294">
            <v>2.5049999999999999</v>
          </cell>
          <cell r="C3294">
            <v>2.5049999999999999</v>
          </cell>
          <cell r="D3294">
            <v>2.5049999999999999</v>
          </cell>
          <cell r="E3294">
            <v>3.0910000000000002</v>
          </cell>
        </row>
        <row r="3295">
          <cell r="A3295">
            <v>40760</v>
          </cell>
          <cell r="B3295">
            <v>2.637</v>
          </cell>
          <cell r="C3295">
            <v>2.637</v>
          </cell>
          <cell r="D3295">
            <v>2.637</v>
          </cell>
          <cell r="E3295">
            <v>3.2210000000000001</v>
          </cell>
        </row>
        <row r="3296">
          <cell r="A3296">
            <v>40763</v>
          </cell>
          <cell r="B3296">
            <v>2.48</v>
          </cell>
          <cell r="C3296">
            <v>2.48</v>
          </cell>
          <cell r="D3296">
            <v>2.48</v>
          </cell>
          <cell r="E3296">
            <v>3.1280000000000001</v>
          </cell>
        </row>
        <row r="3297">
          <cell r="A3297">
            <v>40764</v>
          </cell>
          <cell r="B3297">
            <v>2.452</v>
          </cell>
          <cell r="C3297">
            <v>2.452</v>
          </cell>
          <cell r="D3297">
            <v>2.452</v>
          </cell>
          <cell r="E3297">
            <v>3.08</v>
          </cell>
        </row>
        <row r="3298">
          <cell r="A3298">
            <v>40765</v>
          </cell>
          <cell r="B3298">
            <v>2.33</v>
          </cell>
          <cell r="C3298">
            <v>2.33</v>
          </cell>
          <cell r="D3298">
            <v>2.33</v>
          </cell>
          <cell r="E3298">
            <v>2.9820000000000002</v>
          </cell>
        </row>
        <row r="3299">
          <cell r="A3299">
            <v>40766</v>
          </cell>
          <cell r="B3299">
            <v>2.452</v>
          </cell>
          <cell r="C3299">
            <v>2.452</v>
          </cell>
          <cell r="D3299">
            <v>2.452</v>
          </cell>
          <cell r="E3299">
            <v>3.0760000000000001</v>
          </cell>
        </row>
        <row r="3300">
          <cell r="A3300">
            <v>40767</v>
          </cell>
          <cell r="B3300">
            <v>2.456</v>
          </cell>
          <cell r="C3300">
            <v>2.456</v>
          </cell>
          <cell r="D3300">
            <v>2.456</v>
          </cell>
          <cell r="E3300">
            <v>3.093</v>
          </cell>
        </row>
        <row r="3301">
          <cell r="A3301">
            <v>40770</v>
          </cell>
          <cell r="B3301">
            <v>2.504</v>
          </cell>
          <cell r="C3301">
            <v>2.504</v>
          </cell>
          <cell r="D3301">
            <v>2.504</v>
          </cell>
          <cell r="E3301">
            <v>3.137</v>
          </cell>
        </row>
        <row r="3302">
          <cell r="A3302">
            <v>40771</v>
          </cell>
          <cell r="B3302">
            <v>2.4550000000000001</v>
          </cell>
          <cell r="C3302">
            <v>2.4550000000000001</v>
          </cell>
          <cell r="D3302">
            <v>2.4550000000000001</v>
          </cell>
          <cell r="E3302">
            <v>3.1150000000000002</v>
          </cell>
        </row>
        <row r="3303">
          <cell r="A3303">
            <v>40772</v>
          </cell>
          <cell r="B3303">
            <v>2.387</v>
          </cell>
          <cell r="C3303">
            <v>2.387</v>
          </cell>
          <cell r="D3303">
            <v>2.387</v>
          </cell>
          <cell r="E3303">
            <v>3.05</v>
          </cell>
        </row>
        <row r="3304">
          <cell r="A3304">
            <v>40773</v>
          </cell>
          <cell r="B3304">
            <v>2.2989999999999999</v>
          </cell>
          <cell r="C3304">
            <v>2.2989999999999999</v>
          </cell>
          <cell r="D3304">
            <v>2.2989999999999999</v>
          </cell>
          <cell r="E3304">
            <v>2.9590000000000001</v>
          </cell>
        </row>
        <row r="3305">
          <cell r="A3305">
            <v>40774</v>
          </cell>
          <cell r="B3305">
            <v>2.3029999999999999</v>
          </cell>
          <cell r="C3305">
            <v>2.3029999999999999</v>
          </cell>
          <cell r="D3305">
            <v>2.3029999999999999</v>
          </cell>
          <cell r="E3305">
            <v>2.96</v>
          </cell>
        </row>
        <row r="3306">
          <cell r="A3306">
            <v>40777</v>
          </cell>
          <cell r="B3306">
            <v>2.302</v>
          </cell>
          <cell r="C3306">
            <v>2.302</v>
          </cell>
          <cell r="D3306">
            <v>2.302</v>
          </cell>
          <cell r="E3306">
            <v>2.952</v>
          </cell>
        </row>
        <row r="3307">
          <cell r="A3307">
            <v>40778</v>
          </cell>
          <cell r="B3307">
            <v>2.3889999999999998</v>
          </cell>
          <cell r="C3307">
            <v>2.3889999999999998</v>
          </cell>
          <cell r="D3307">
            <v>2.3889999999999998</v>
          </cell>
          <cell r="E3307">
            <v>3.0179999999999998</v>
          </cell>
        </row>
        <row r="3308">
          <cell r="A3308">
            <v>40779</v>
          </cell>
          <cell r="B3308">
            <v>2.4630000000000001</v>
          </cell>
          <cell r="C3308">
            <v>2.4630000000000001</v>
          </cell>
          <cell r="D3308">
            <v>2.4630000000000001</v>
          </cell>
          <cell r="E3308">
            <v>3.0840000000000001</v>
          </cell>
        </row>
        <row r="3309">
          <cell r="A3309">
            <v>40780</v>
          </cell>
          <cell r="B3309">
            <v>2.407</v>
          </cell>
          <cell r="C3309">
            <v>2.407</v>
          </cell>
          <cell r="D3309">
            <v>2.407</v>
          </cell>
          <cell r="E3309">
            <v>3.0409999999999999</v>
          </cell>
        </row>
        <row r="3310">
          <cell r="A3310">
            <v>40781</v>
          </cell>
          <cell r="B3310">
            <v>2.3959999999999999</v>
          </cell>
          <cell r="C3310">
            <v>2.3959999999999999</v>
          </cell>
          <cell r="D3310">
            <v>2.3959999999999999</v>
          </cell>
          <cell r="E3310">
            <v>3.0110000000000001</v>
          </cell>
        </row>
        <row r="3311">
          <cell r="A3311">
            <v>40784</v>
          </cell>
          <cell r="B3311">
            <v>2.4580000000000002</v>
          </cell>
          <cell r="C3311">
            <v>2.4580000000000002</v>
          </cell>
          <cell r="D3311">
            <v>2.4580000000000002</v>
          </cell>
          <cell r="E3311">
            <v>3.0609999999999999</v>
          </cell>
        </row>
        <row r="3312">
          <cell r="A3312">
            <v>40785</v>
          </cell>
          <cell r="B3312">
            <v>2.4020000000000001</v>
          </cell>
          <cell r="C3312">
            <v>2.4020000000000001</v>
          </cell>
          <cell r="D3312">
            <v>2.4020000000000001</v>
          </cell>
          <cell r="E3312">
            <v>3.0190000000000001</v>
          </cell>
        </row>
        <row r="3313">
          <cell r="A3313">
            <v>40786</v>
          </cell>
          <cell r="B3313">
            <v>2.4900000000000002</v>
          </cell>
          <cell r="C3313">
            <v>2.4900000000000002</v>
          </cell>
          <cell r="D3313">
            <v>2.4900000000000002</v>
          </cell>
          <cell r="E3313">
            <v>3.1059999999999999</v>
          </cell>
        </row>
        <row r="3314">
          <cell r="A3314">
            <v>40787</v>
          </cell>
          <cell r="B3314">
            <v>2.3889999999999998</v>
          </cell>
          <cell r="C3314">
            <v>2.3889999999999998</v>
          </cell>
          <cell r="D3314">
            <v>2.3889999999999998</v>
          </cell>
          <cell r="E3314">
            <v>3.0390000000000001</v>
          </cell>
        </row>
        <row r="3315">
          <cell r="A3315">
            <v>40788</v>
          </cell>
          <cell r="B3315">
            <v>2.302</v>
          </cell>
          <cell r="C3315">
            <v>2.302</v>
          </cell>
          <cell r="D3315">
            <v>2.302</v>
          </cell>
          <cell r="E3315">
            <v>2.9630000000000001</v>
          </cell>
        </row>
        <row r="3316">
          <cell r="A3316">
            <v>40791</v>
          </cell>
          <cell r="B3316">
            <v>2.302</v>
          </cell>
          <cell r="C3316">
            <v>2.302</v>
          </cell>
          <cell r="D3316">
            <v>2.302</v>
          </cell>
          <cell r="E3316">
            <v>2.9630000000000001</v>
          </cell>
        </row>
        <row r="3317">
          <cell r="A3317">
            <v>40792</v>
          </cell>
          <cell r="B3317">
            <v>2.2370000000000001</v>
          </cell>
          <cell r="C3317">
            <v>2.2370000000000001</v>
          </cell>
          <cell r="D3317">
            <v>2.2370000000000001</v>
          </cell>
          <cell r="E3317">
            <v>2.9169999999999998</v>
          </cell>
        </row>
        <row r="3318">
          <cell r="A3318">
            <v>40793</v>
          </cell>
          <cell r="B3318">
            <v>2.2679999999999998</v>
          </cell>
          <cell r="C3318">
            <v>2.2679999999999998</v>
          </cell>
          <cell r="D3318">
            <v>2.2679999999999998</v>
          </cell>
          <cell r="E3318">
            <v>2.9470000000000001</v>
          </cell>
        </row>
        <row r="3319">
          <cell r="A3319">
            <v>40794</v>
          </cell>
          <cell r="B3319">
            <v>2.2130000000000001</v>
          </cell>
          <cell r="C3319">
            <v>2.2130000000000001</v>
          </cell>
          <cell r="D3319">
            <v>2.2130000000000001</v>
          </cell>
          <cell r="E3319">
            <v>2.891</v>
          </cell>
        </row>
        <row r="3320">
          <cell r="A3320">
            <v>40795</v>
          </cell>
          <cell r="B3320">
            <v>2.1120000000000001</v>
          </cell>
          <cell r="C3320">
            <v>2.1120000000000001</v>
          </cell>
          <cell r="D3320">
            <v>2.1120000000000001</v>
          </cell>
          <cell r="E3320">
            <v>2.8090000000000002</v>
          </cell>
        </row>
        <row r="3321">
          <cell r="A3321">
            <v>40798</v>
          </cell>
          <cell r="B3321">
            <v>2.14</v>
          </cell>
          <cell r="C3321">
            <v>2.14</v>
          </cell>
          <cell r="D3321">
            <v>2.14</v>
          </cell>
          <cell r="E3321">
            <v>2.8130000000000002</v>
          </cell>
        </row>
        <row r="3322">
          <cell r="A3322">
            <v>40799</v>
          </cell>
          <cell r="B3322">
            <v>2.2000000000000002</v>
          </cell>
          <cell r="C3322">
            <v>2.2000000000000002</v>
          </cell>
          <cell r="D3322">
            <v>2.2000000000000002</v>
          </cell>
          <cell r="E3322">
            <v>2.84</v>
          </cell>
        </row>
        <row r="3323">
          <cell r="A3323">
            <v>40800</v>
          </cell>
          <cell r="B3323">
            <v>2.1989999999999998</v>
          </cell>
          <cell r="C3323">
            <v>2.1989999999999998</v>
          </cell>
          <cell r="D3323">
            <v>2.1989999999999998</v>
          </cell>
          <cell r="E3323">
            <v>2.8519999999999999</v>
          </cell>
        </row>
        <row r="3324">
          <cell r="A3324">
            <v>40801</v>
          </cell>
          <cell r="B3324">
            <v>2.2959999999999998</v>
          </cell>
          <cell r="C3324">
            <v>2.2959999999999998</v>
          </cell>
          <cell r="D3324">
            <v>2.2959999999999998</v>
          </cell>
          <cell r="E3324">
            <v>2.919</v>
          </cell>
        </row>
        <row r="3325">
          <cell r="A3325">
            <v>40802</v>
          </cell>
          <cell r="B3325">
            <v>2.29</v>
          </cell>
          <cell r="C3325">
            <v>2.29</v>
          </cell>
          <cell r="D3325">
            <v>2.29</v>
          </cell>
          <cell r="E3325">
            <v>2.9279999999999999</v>
          </cell>
        </row>
        <row r="3326">
          <cell r="A3326">
            <v>40805</v>
          </cell>
          <cell r="B3326">
            <v>2.1850000000000001</v>
          </cell>
          <cell r="C3326">
            <v>2.1850000000000001</v>
          </cell>
          <cell r="D3326">
            <v>2.1850000000000001</v>
          </cell>
          <cell r="E3326">
            <v>2.8690000000000002</v>
          </cell>
        </row>
        <row r="3327">
          <cell r="A3327">
            <v>40806</v>
          </cell>
          <cell r="B3327">
            <v>2.1949999999999998</v>
          </cell>
          <cell r="C3327">
            <v>2.1949999999999998</v>
          </cell>
          <cell r="D3327">
            <v>2.1949999999999998</v>
          </cell>
          <cell r="E3327">
            <v>2.8620000000000001</v>
          </cell>
        </row>
        <row r="3328">
          <cell r="A3328">
            <v>40807</v>
          </cell>
          <cell r="B3328">
            <v>2.1240000000000001</v>
          </cell>
          <cell r="C3328">
            <v>2.1240000000000001</v>
          </cell>
          <cell r="D3328">
            <v>2.1240000000000001</v>
          </cell>
          <cell r="E3328">
            <v>2.766</v>
          </cell>
        </row>
        <row r="3329">
          <cell r="A3329">
            <v>40808</v>
          </cell>
          <cell r="B3329">
            <v>2.0219999999999998</v>
          </cell>
          <cell r="C3329">
            <v>2.0219999999999998</v>
          </cell>
          <cell r="D3329">
            <v>2.0219999999999998</v>
          </cell>
          <cell r="E3329">
            <v>2.681</v>
          </cell>
        </row>
        <row r="3330">
          <cell r="A3330">
            <v>40809</v>
          </cell>
          <cell r="B3330">
            <v>2.0750000000000002</v>
          </cell>
          <cell r="C3330">
            <v>2.0750000000000002</v>
          </cell>
          <cell r="D3330">
            <v>2.0750000000000002</v>
          </cell>
          <cell r="E3330">
            <v>2.706</v>
          </cell>
        </row>
        <row r="3331">
          <cell r="A3331">
            <v>40812</v>
          </cell>
          <cell r="B3331">
            <v>2.1480000000000001</v>
          </cell>
          <cell r="C3331">
            <v>2.1480000000000001</v>
          </cell>
          <cell r="D3331">
            <v>2.1480000000000001</v>
          </cell>
          <cell r="E3331">
            <v>2.7709999999999999</v>
          </cell>
        </row>
        <row r="3332">
          <cell r="A3332">
            <v>40813</v>
          </cell>
          <cell r="B3332">
            <v>2.1970000000000001</v>
          </cell>
          <cell r="C3332">
            <v>2.1970000000000001</v>
          </cell>
          <cell r="D3332">
            <v>2.1970000000000001</v>
          </cell>
          <cell r="E3332">
            <v>2.8250000000000002</v>
          </cell>
        </row>
        <row r="3333">
          <cell r="A3333">
            <v>40814</v>
          </cell>
          <cell r="B3333">
            <v>2.198</v>
          </cell>
          <cell r="C3333">
            <v>2.198</v>
          </cell>
          <cell r="D3333">
            <v>2.198</v>
          </cell>
          <cell r="E3333">
            <v>2.8290000000000002</v>
          </cell>
        </row>
        <row r="3334">
          <cell r="A3334">
            <v>40815</v>
          </cell>
          <cell r="B3334">
            <v>2.2189999999999999</v>
          </cell>
          <cell r="C3334">
            <v>2.2189999999999999</v>
          </cell>
          <cell r="D3334">
            <v>2.2189999999999999</v>
          </cell>
          <cell r="E3334">
            <v>2.8420000000000001</v>
          </cell>
        </row>
        <row r="3335">
          <cell r="A3335">
            <v>40816</v>
          </cell>
          <cell r="B3335">
            <v>2.1549999999999998</v>
          </cell>
          <cell r="C3335">
            <v>2.1549999999999998</v>
          </cell>
          <cell r="D3335">
            <v>2.1549999999999998</v>
          </cell>
          <cell r="E3335">
            <v>2.7719999999999998</v>
          </cell>
        </row>
        <row r="3336">
          <cell r="A3336">
            <v>40819</v>
          </cell>
          <cell r="B3336">
            <v>2.0659999999999998</v>
          </cell>
          <cell r="C3336">
            <v>2.0659999999999998</v>
          </cell>
          <cell r="D3336">
            <v>2.0659999999999998</v>
          </cell>
          <cell r="E3336">
            <v>2.6909999999999998</v>
          </cell>
        </row>
        <row r="3337">
          <cell r="A3337">
            <v>40820</v>
          </cell>
          <cell r="B3337">
            <v>2.1</v>
          </cell>
          <cell r="C3337">
            <v>2.1</v>
          </cell>
          <cell r="D3337">
            <v>2.1</v>
          </cell>
          <cell r="E3337">
            <v>2.706</v>
          </cell>
        </row>
        <row r="3338">
          <cell r="A3338">
            <v>40821</v>
          </cell>
          <cell r="B3338">
            <v>2.14</v>
          </cell>
          <cell r="C3338">
            <v>2.14</v>
          </cell>
          <cell r="D3338">
            <v>2.14</v>
          </cell>
          <cell r="E3338">
            <v>2.734</v>
          </cell>
        </row>
        <row r="3339">
          <cell r="A3339">
            <v>40822</v>
          </cell>
          <cell r="B3339">
            <v>2.2240000000000002</v>
          </cell>
          <cell r="C3339">
            <v>2.2240000000000002</v>
          </cell>
          <cell r="D3339">
            <v>2.2240000000000002</v>
          </cell>
          <cell r="E3339">
            <v>2.8010000000000002</v>
          </cell>
        </row>
        <row r="3340">
          <cell r="A3340">
            <v>40823</v>
          </cell>
          <cell r="B3340">
            <v>2.2400000000000002</v>
          </cell>
          <cell r="C3340">
            <v>2.2400000000000002</v>
          </cell>
          <cell r="D3340">
            <v>2.2400000000000002</v>
          </cell>
          <cell r="E3340">
            <v>2.82</v>
          </cell>
        </row>
        <row r="3341">
          <cell r="A3341">
            <v>40826</v>
          </cell>
          <cell r="B3341">
            <v>2.2400000000000002</v>
          </cell>
          <cell r="C3341">
            <v>2.2400000000000002</v>
          </cell>
          <cell r="D3341">
            <v>2.2400000000000002</v>
          </cell>
          <cell r="E3341">
            <v>2.82</v>
          </cell>
        </row>
        <row r="3342">
          <cell r="A3342">
            <v>40827</v>
          </cell>
          <cell r="B3342">
            <v>2.2949999999999999</v>
          </cell>
          <cell r="C3342">
            <v>2.2949999999999999</v>
          </cell>
          <cell r="D3342">
            <v>2.2949999999999999</v>
          </cell>
          <cell r="E3342">
            <v>2.8719999999999999</v>
          </cell>
        </row>
        <row r="3343">
          <cell r="A3343">
            <v>40828</v>
          </cell>
          <cell r="B3343">
            <v>2.3530000000000002</v>
          </cell>
          <cell r="C3343">
            <v>2.3530000000000002</v>
          </cell>
          <cell r="D3343">
            <v>2.3530000000000002</v>
          </cell>
          <cell r="E3343">
            <v>2.9460000000000002</v>
          </cell>
        </row>
        <row r="3344">
          <cell r="A3344">
            <v>40829</v>
          </cell>
          <cell r="B3344">
            <v>2.2959999999999998</v>
          </cell>
          <cell r="C3344">
            <v>2.2909999999999999</v>
          </cell>
          <cell r="D3344">
            <v>2.89</v>
          </cell>
          <cell r="E3344">
            <v>2.8980000000000001</v>
          </cell>
        </row>
        <row r="3345">
          <cell r="A3345">
            <v>40830</v>
          </cell>
          <cell r="B3345">
            <v>2.4</v>
          </cell>
          <cell r="C3345">
            <v>2.403</v>
          </cell>
          <cell r="D3345">
            <v>2.97</v>
          </cell>
          <cell r="E3345">
            <v>2.972</v>
          </cell>
        </row>
        <row r="3346">
          <cell r="A3346">
            <v>40833</v>
          </cell>
          <cell r="B3346">
            <v>2.29</v>
          </cell>
          <cell r="C3346">
            <v>2.2909999999999999</v>
          </cell>
          <cell r="D3346">
            <v>2.88</v>
          </cell>
          <cell r="E3346">
            <v>2.883</v>
          </cell>
        </row>
        <row r="3347">
          <cell r="A3347">
            <v>40834</v>
          </cell>
          <cell r="B3347">
            <v>2.31</v>
          </cell>
          <cell r="C3347">
            <v>2.3109999999999999</v>
          </cell>
          <cell r="D3347">
            <v>2.91</v>
          </cell>
          <cell r="E3347">
            <v>2.9089999999999998</v>
          </cell>
        </row>
        <row r="3348">
          <cell r="A3348">
            <v>40835</v>
          </cell>
          <cell r="B3348">
            <v>2.34</v>
          </cell>
          <cell r="C3348">
            <v>2.3330000000000002</v>
          </cell>
          <cell r="D3348">
            <v>2.94</v>
          </cell>
          <cell r="E3348">
            <v>2.9390000000000001</v>
          </cell>
        </row>
        <row r="3349">
          <cell r="A3349">
            <v>40836</v>
          </cell>
          <cell r="B3349">
            <v>2.31</v>
          </cell>
          <cell r="C3349">
            <v>2.3119999999999998</v>
          </cell>
          <cell r="D3349">
            <v>2.93</v>
          </cell>
          <cell r="E3349">
            <v>2.9369999999999998</v>
          </cell>
        </row>
        <row r="3350">
          <cell r="A3350">
            <v>40837</v>
          </cell>
          <cell r="B3350">
            <v>2.36</v>
          </cell>
          <cell r="C3350">
            <v>2.3620000000000001</v>
          </cell>
          <cell r="D3350">
            <v>2.98</v>
          </cell>
          <cell r="E3350">
            <v>2.984</v>
          </cell>
        </row>
        <row r="3351">
          <cell r="A3351">
            <v>40840</v>
          </cell>
          <cell r="B3351">
            <v>2.36</v>
          </cell>
          <cell r="C3351">
            <v>2.3660000000000001</v>
          </cell>
          <cell r="D3351">
            <v>2.99</v>
          </cell>
          <cell r="E3351">
            <v>2.9940000000000002</v>
          </cell>
        </row>
        <row r="3352">
          <cell r="A3352">
            <v>40841</v>
          </cell>
          <cell r="B3352">
            <v>2.2599999999999998</v>
          </cell>
          <cell r="C3352">
            <v>2.2589999999999999</v>
          </cell>
          <cell r="D3352">
            <v>2.92</v>
          </cell>
          <cell r="E3352">
            <v>2.9239999999999999</v>
          </cell>
        </row>
        <row r="3353">
          <cell r="A3353">
            <v>40842</v>
          </cell>
          <cell r="B3353">
            <v>2.38</v>
          </cell>
          <cell r="C3353">
            <v>2.3769999999999998</v>
          </cell>
          <cell r="D3353">
            <v>3.02</v>
          </cell>
          <cell r="E3353">
            <v>3.0289999999999999</v>
          </cell>
        </row>
        <row r="3354">
          <cell r="A3354">
            <v>40843</v>
          </cell>
          <cell r="B3354">
            <v>2.4900000000000002</v>
          </cell>
          <cell r="C3354">
            <v>2.488</v>
          </cell>
          <cell r="D3354">
            <v>3.13</v>
          </cell>
          <cell r="E3354">
            <v>3.1379999999999999</v>
          </cell>
        </row>
        <row r="3355">
          <cell r="A3355">
            <v>40844</v>
          </cell>
          <cell r="B3355">
            <v>2.4300000000000002</v>
          </cell>
          <cell r="C3355">
            <v>2.4279999999999999</v>
          </cell>
          <cell r="D3355">
            <v>3.06</v>
          </cell>
          <cell r="E3355">
            <v>3.0590000000000002</v>
          </cell>
        </row>
        <row r="3356">
          <cell r="A3356">
            <v>40847</v>
          </cell>
          <cell r="B3356">
            <v>2.29</v>
          </cell>
          <cell r="C3356">
            <v>2.2829999999999999</v>
          </cell>
          <cell r="D3356">
            <v>2.92</v>
          </cell>
          <cell r="E3356">
            <v>2.9260000000000002</v>
          </cell>
        </row>
        <row r="3357">
          <cell r="A3357">
            <v>40848</v>
          </cell>
          <cell r="B3357">
            <v>2.15</v>
          </cell>
          <cell r="C3357">
            <v>2.1549999999999998</v>
          </cell>
          <cell r="D3357">
            <v>2.79</v>
          </cell>
          <cell r="E3357">
            <v>2.7930000000000001</v>
          </cell>
        </row>
        <row r="3358">
          <cell r="A3358">
            <v>40849</v>
          </cell>
          <cell r="B3358">
            <v>2.17</v>
          </cell>
          <cell r="C3358">
            <v>2.1720000000000002</v>
          </cell>
          <cell r="D3358">
            <v>2.81</v>
          </cell>
          <cell r="E3358">
            <v>2.8119999999999998</v>
          </cell>
        </row>
        <row r="3359">
          <cell r="A3359">
            <v>40850</v>
          </cell>
          <cell r="B3359">
            <v>2.21</v>
          </cell>
          <cell r="C3359">
            <v>2.2080000000000002</v>
          </cell>
          <cell r="D3359">
            <v>2.86</v>
          </cell>
          <cell r="E3359">
            <v>2.8580000000000001</v>
          </cell>
        </row>
        <row r="3360">
          <cell r="A3360">
            <v>40851</v>
          </cell>
          <cell r="B3360">
            <v>2.16</v>
          </cell>
          <cell r="C3360">
            <v>2.161</v>
          </cell>
          <cell r="D3360">
            <v>2.83</v>
          </cell>
          <cell r="E3360">
            <v>2.827</v>
          </cell>
        </row>
        <row r="3361">
          <cell r="A3361">
            <v>40854</v>
          </cell>
          <cell r="B3361">
            <v>2.15</v>
          </cell>
          <cell r="C3361">
            <v>2.1579999999999999</v>
          </cell>
          <cell r="D3361">
            <v>2.81</v>
          </cell>
          <cell r="E3361">
            <v>2.8140000000000001</v>
          </cell>
        </row>
        <row r="3362">
          <cell r="A3362">
            <v>40855</v>
          </cell>
          <cell r="B3362">
            <v>2.1800000000000002</v>
          </cell>
          <cell r="C3362">
            <v>2.1800000000000002</v>
          </cell>
          <cell r="D3362">
            <v>2.81</v>
          </cell>
          <cell r="E3362">
            <v>2.8090000000000002</v>
          </cell>
        </row>
        <row r="3363">
          <cell r="A3363">
            <v>40856</v>
          </cell>
          <cell r="B3363">
            <v>2.09</v>
          </cell>
          <cell r="C3363">
            <v>2.0870000000000002</v>
          </cell>
          <cell r="D3363">
            <v>2.73</v>
          </cell>
          <cell r="E3363">
            <v>2.7229999999999999</v>
          </cell>
        </row>
        <row r="3364">
          <cell r="A3364">
            <v>40857</v>
          </cell>
          <cell r="B3364">
            <v>2.14</v>
          </cell>
          <cell r="C3364">
            <v>2.1280000000000001</v>
          </cell>
          <cell r="D3364">
            <v>2.76</v>
          </cell>
          <cell r="E3364">
            <v>2.75</v>
          </cell>
        </row>
        <row r="3365">
          <cell r="A3365">
            <v>40858</v>
          </cell>
          <cell r="B3365" t="str">
            <v xml:space="preserve"> Bank holiday</v>
          </cell>
          <cell r="C3365">
            <v>2.1280000000000001</v>
          </cell>
          <cell r="D3365" t="str">
            <v xml:space="preserve"> Bank holiday</v>
          </cell>
          <cell r="E3365">
            <v>2.75</v>
          </cell>
        </row>
        <row r="3366">
          <cell r="A3366">
            <v>40861</v>
          </cell>
          <cell r="B3366">
            <v>2.11</v>
          </cell>
          <cell r="C3366">
            <v>2.1179999999999999</v>
          </cell>
          <cell r="D3366">
            <v>2.74</v>
          </cell>
          <cell r="E3366">
            <v>2.746</v>
          </cell>
        </row>
        <row r="3367">
          <cell r="A3367">
            <v>40862</v>
          </cell>
          <cell r="B3367">
            <v>2.11</v>
          </cell>
          <cell r="C3367">
            <v>2.1269999999999998</v>
          </cell>
          <cell r="D3367">
            <v>2.74</v>
          </cell>
          <cell r="E3367">
            <v>2.754</v>
          </cell>
        </row>
        <row r="3368">
          <cell r="A3368">
            <v>40863</v>
          </cell>
          <cell r="B3368">
            <v>2.09</v>
          </cell>
          <cell r="C3368">
            <v>2.0979999999999999</v>
          </cell>
          <cell r="D3368">
            <v>2.72</v>
          </cell>
          <cell r="E3368">
            <v>2.722</v>
          </cell>
        </row>
        <row r="3369">
          <cell r="A3369">
            <v>40864</v>
          </cell>
          <cell r="B3369">
            <v>2.1</v>
          </cell>
          <cell r="C3369">
            <v>2.0950000000000002</v>
          </cell>
          <cell r="D3369">
            <v>2.71</v>
          </cell>
          <cell r="E3369">
            <v>2.7130000000000001</v>
          </cell>
        </row>
        <row r="3370">
          <cell r="A3370">
            <v>40865</v>
          </cell>
          <cell r="B3370">
            <v>2.13</v>
          </cell>
          <cell r="C3370">
            <v>2.125</v>
          </cell>
          <cell r="D3370">
            <v>2.74</v>
          </cell>
          <cell r="E3370">
            <v>2.7410000000000001</v>
          </cell>
        </row>
        <row r="3371">
          <cell r="A3371">
            <v>40868</v>
          </cell>
          <cell r="B3371">
            <v>2.1</v>
          </cell>
          <cell r="C3371">
            <v>2.1040000000000001</v>
          </cell>
          <cell r="D3371">
            <v>2.72</v>
          </cell>
          <cell r="E3371">
            <v>2.718</v>
          </cell>
        </row>
        <row r="3372">
          <cell r="A3372">
            <v>40869</v>
          </cell>
          <cell r="B3372">
            <v>2.08</v>
          </cell>
          <cell r="C3372">
            <v>2.0830000000000002</v>
          </cell>
          <cell r="D3372">
            <v>2.68</v>
          </cell>
          <cell r="E3372">
            <v>2.6760000000000002</v>
          </cell>
        </row>
        <row r="3373">
          <cell r="A3373">
            <v>40870</v>
          </cell>
          <cell r="B3373">
            <v>2.04</v>
          </cell>
          <cell r="C3373">
            <v>2.0369999999999999</v>
          </cell>
          <cell r="D3373">
            <v>2.63</v>
          </cell>
          <cell r="E3373">
            <v>2.629</v>
          </cell>
        </row>
        <row r="3374">
          <cell r="A3374">
            <v>40871</v>
          </cell>
          <cell r="B3374">
            <v>2.0499999999999998</v>
          </cell>
          <cell r="C3374">
            <v>2.0529999999999999</v>
          </cell>
          <cell r="D3374">
            <v>2.63</v>
          </cell>
          <cell r="E3374">
            <v>2.63</v>
          </cell>
        </row>
        <row r="3375">
          <cell r="A3375">
            <v>40872</v>
          </cell>
          <cell r="B3375">
            <v>2.11</v>
          </cell>
          <cell r="C3375">
            <v>2.0920000000000001</v>
          </cell>
          <cell r="D3375">
            <v>2.66</v>
          </cell>
          <cell r="E3375">
            <v>2.6440000000000001</v>
          </cell>
        </row>
        <row r="3376">
          <cell r="A3376">
            <v>40875</v>
          </cell>
          <cell r="B3376">
            <v>2.12</v>
          </cell>
          <cell r="C3376">
            <v>2.1230000000000002</v>
          </cell>
          <cell r="D3376">
            <v>2.67</v>
          </cell>
          <cell r="E3376">
            <v>2.673</v>
          </cell>
        </row>
        <row r="3377">
          <cell r="A3377">
            <v>40876</v>
          </cell>
          <cell r="B3377">
            <v>2.13</v>
          </cell>
          <cell r="C3377">
            <v>2.121</v>
          </cell>
          <cell r="D3377">
            <v>2.67</v>
          </cell>
          <cell r="E3377">
            <v>2.6709999999999998</v>
          </cell>
        </row>
        <row r="3378">
          <cell r="A3378">
            <v>40877</v>
          </cell>
          <cell r="B3378">
            <v>2.15</v>
          </cell>
          <cell r="C3378">
            <v>2.1509999999999998</v>
          </cell>
          <cell r="D3378">
            <v>2.69</v>
          </cell>
          <cell r="E3378">
            <v>2.6920000000000002</v>
          </cell>
        </row>
        <row r="3379">
          <cell r="A3379">
            <v>40878</v>
          </cell>
          <cell r="B3379">
            <v>2.13</v>
          </cell>
          <cell r="C3379">
            <v>2.1349999999999998</v>
          </cell>
          <cell r="D3379">
            <v>2.69</v>
          </cell>
          <cell r="E3379">
            <v>2.6960000000000002</v>
          </cell>
        </row>
        <row r="3380">
          <cell r="A3380">
            <v>40879</v>
          </cell>
          <cell r="B3380">
            <v>2.12</v>
          </cell>
          <cell r="C3380">
            <v>2.1160000000000001</v>
          </cell>
          <cell r="D3380">
            <v>2.68</v>
          </cell>
          <cell r="E3380">
            <v>2.677</v>
          </cell>
        </row>
        <row r="3381">
          <cell r="A3381">
            <v>40882</v>
          </cell>
          <cell r="B3381">
            <v>2.09</v>
          </cell>
          <cell r="C3381">
            <v>2.0870000000000002</v>
          </cell>
          <cell r="D3381">
            <v>2.66</v>
          </cell>
          <cell r="E3381">
            <v>2.653</v>
          </cell>
        </row>
        <row r="3382">
          <cell r="A3382">
            <v>40883</v>
          </cell>
          <cell r="B3382">
            <v>2.13</v>
          </cell>
          <cell r="C3382">
            <v>2.129</v>
          </cell>
          <cell r="D3382">
            <v>2.68</v>
          </cell>
          <cell r="E3382">
            <v>2.6829999999999998</v>
          </cell>
        </row>
        <row r="3383">
          <cell r="A3383">
            <v>40884</v>
          </cell>
          <cell r="B3383">
            <v>2.06</v>
          </cell>
          <cell r="C3383">
            <v>2.056</v>
          </cell>
          <cell r="D3383">
            <v>2.63</v>
          </cell>
          <cell r="E3383">
            <v>2.6240000000000001</v>
          </cell>
        </row>
        <row r="3384">
          <cell r="A3384">
            <v>40885</v>
          </cell>
          <cell r="B3384">
            <v>1.99</v>
          </cell>
          <cell r="C3384">
            <v>1.998</v>
          </cell>
          <cell r="D3384">
            <v>2.58</v>
          </cell>
          <cell r="E3384">
            <v>2.5819999999999999</v>
          </cell>
        </row>
        <row r="3385">
          <cell r="A3385">
            <v>40886</v>
          </cell>
          <cell r="B3385">
            <v>2.06</v>
          </cell>
          <cell r="C3385">
            <v>2.0640000000000001</v>
          </cell>
          <cell r="D3385">
            <v>2.65</v>
          </cell>
          <cell r="E3385">
            <v>2.6579999999999999</v>
          </cell>
        </row>
        <row r="3386">
          <cell r="A3386">
            <v>40889</v>
          </cell>
          <cell r="B3386">
            <v>2.0099999999999998</v>
          </cell>
          <cell r="C3386">
            <v>2.0099999999999998</v>
          </cell>
          <cell r="D3386">
            <v>2.62</v>
          </cell>
          <cell r="E3386">
            <v>2.6179999999999999</v>
          </cell>
        </row>
        <row r="3387">
          <cell r="A3387">
            <v>40890</v>
          </cell>
          <cell r="B3387">
            <v>1.98</v>
          </cell>
          <cell r="C3387">
            <v>1.9770000000000001</v>
          </cell>
          <cell r="D3387">
            <v>2.57</v>
          </cell>
          <cell r="E3387">
            <v>2.5670000000000002</v>
          </cell>
        </row>
        <row r="3388">
          <cell r="A3388">
            <v>40891</v>
          </cell>
          <cell r="B3388">
            <v>1.95</v>
          </cell>
          <cell r="C3388">
            <v>1.9550000000000001</v>
          </cell>
          <cell r="D3388">
            <v>2.54</v>
          </cell>
          <cell r="E3388">
            <v>2.5369999999999999</v>
          </cell>
        </row>
        <row r="3389">
          <cell r="A3389">
            <v>40892</v>
          </cell>
          <cell r="B3389">
            <v>1.93</v>
          </cell>
          <cell r="C3389">
            <v>1.927</v>
          </cell>
          <cell r="D3389">
            <v>2.52</v>
          </cell>
          <cell r="E3389">
            <v>2.528</v>
          </cell>
        </row>
        <row r="3390">
          <cell r="A3390">
            <v>40893</v>
          </cell>
          <cell r="B3390">
            <v>1.87</v>
          </cell>
          <cell r="C3390">
            <v>1.8660000000000001</v>
          </cell>
          <cell r="D3390">
            <v>2.46</v>
          </cell>
          <cell r="E3390">
            <v>2.4540000000000002</v>
          </cell>
        </row>
        <row r="3391">
          <cell r="A3391">
            <v>40896</v>
          </cell>
          <cell r="B3391">
            <v>1.84</v>
          </cell>
          <cell r="C3391">
            <v>1.839</v>
          </cell>
          <cell r="D3391">
            <v>2.42</v>
          </cell>
          <cell r="E3391">
            <v>2.4129999999999998</v>
          </cell>
        </row>
        <row r="3392">
          <cell r="A3392">
            <v>40897</v>
          </cell>
          <cell r="B3392">
            <v>1.93</v>
          </cell>
          <cell r="C3392">
            <v>1.929</v>
          </cell>
          <cell r="D3392">
            <v>2.46</v>
          </cell>
          <cell r="E3392">
            <v>2.4649999999999999</v>
          </cell>
        </row>
        <row r="3393">
          <cell r="A3393">
            <v>40898</v>
          </cell>
          <cell r="B3393">
            <v>1.95</v>
          </cell>
          <cell r="C3393">
            <v>1.9550000000000001</v>
          </cell>
          <cell r="D3393">
            <v>2.4900000000000002</v>
          </cell>
          <cell r="E3393">
            <v>2.4940000000000002</v>
          </cell>
        </row>
        <row r="3394">
          <cell r="A3394">
            <v>40899</v>
          </cell>
          <cell r="B3394">
            <v>1.95</v>
          </cell>
          <cell r="C3394">
            <v>1.9530000000000001</v>
          </cell>
          <cell r="D3394">
            <v>2.5</v>
          </cell>
          <cell r="E3394">
            <v>2.4980000000000002</v>
          </cell>
        </row>
        <row r="3395">
          <cell r="A3395">
            <v>40900</v>
          </cell>
          <cell r="B3395">
            <v>2.0099999999999998</v>
          </cell>
          <cell r="C3395">
            <v>2.0099999999999998</v>
          </cell>
          <cell r="D3395">
            <v>2.5499999999999998</v>
          </cell>
          <cell r="E3395">
            <v>2.5459999999999998</v>
          </cell>
        </row>
        <row r="3396">
          <cell r="A3396">
            <v>40903</v>
          </cell>
          <cell r="B3396" t="str">
            <v xml:space="preserve"> Bank holiday</v>
          </cell>
          <cell r="C3396">
            <v>2.0099999999999998</v>
          </cell>
          <cell r="D3396" t="str">
            <v xml:space="preserve"> Bank holiday</v>
          </cell>
          <cell r="E3396">
            <v>2.5459999999999998</v>
          </cell>
        </row>
        <row r="3397">
          <cell r="A3397">
            <v>40904</v>
          </cell>
          <cell r="B3397" t="str">
            <v xml:space="preserve"> Bank holiday</v>
          </cell>
          <cell r="C3397">
            <v>1.996</v>
          </cell>
          <cell r="D3397" t="str">
            <v xml:space="preserve"> Bank holiday</v>
          </cell>
          <cell r="E3397">
            <v>2.5310000000000001</v>
          </cell>
        </row>
        <row r="3398">
          <cell r="A3398">
            <v>40905</v>
          </cell>
          <cell r="B3398">
            <v>1.96</v>
          </cell>
          <cell r="C3398">
            <v>1.9570000000000001</v>
          </cell>
          <cell r="D3398">
            <v>2.5</v>
          </cell>
          <cell r="E3398">
            <v>2.5030000000000001</v>
          </cell>
        </row>
        <row r="3399">
          <cell r="A3399">
            <v>40906</v>
          </cell>
          <cell r="B3399">
            <v>1.94</v>
          </cell>
          <cell r="C3399">
            <v>1.944</v>
          </cell>
          <cell r="D3399">
            <v>2.5</v>
          </cell>
          <cell r="E3399">
            <v>2.4969999999999999</v>
          </cell>
        </row>
        <row r="3400">
          <cell r="A3400">
            <v>40907</v>
          </cell>
          <cell r="B3400">
            <v>1.94</v>
          </cell>
          <cell r="C3400">
            <v>1.9410000000000001</v>
          </cell>
          <cell r="D3400">
            <v>2.4900000000000002</v>
          </cell>
          <cell r="E3400">
            <v>2.4940000000000002</v>
          </cell>
        </row>
        <row r="3401">
          <cell r="A3401">
            <v>40910</v>
          </cell>
          <cell r="B3401" t="str">
            <v xml:space="preserve"> Bank holiday</v>
          </cell>
          <cell r="C3401">
            <v>1.9410000000000001</v>
          </cell>
          <cell r="D3401" t="str">
            <v xml:space="preserve"> Bank holiday</v>
          </cell>
          <cell r="E3401">
            <v>2.4940000000000002</v>
          </cell>
        </row>
        <row r="3402">
          <cell r="A3402">
            <v>40911</v>
          </cell>
          <cell r="B3402">
            <v>1.99</v>
          </cell>
          <cell r="C3402">
            <v>1.99</v>
          </cell>
          <cell r="D3402">
            <v>2.5499999999999998</v>
          </cell>
          <cell r="E3402">
            <v>2.5529999999999999</v>
          </cell>
        </row>
        <row r="3403">
          <cell r="A3403">
            <v>40912</v>
          </cell>
          <cell r="B3403">
            <v>1.99</v>
          </cell>
          <cell r="C3403">
            <v>1.9930000000000001</v>
          </cell>
          <cell r="D3403">
            <v>2.57</v>
          </cell>
          <cell r="E3403">
            <v>2.5739999999999998</v>
          </cell>
        </row>
        <row r="3404">
          <cell r="A3404">
            <v>40913</v>
          </cell>
          <cell r="B3404">
            <v>1.97</v>
          </cell>
          <cell r="C3404">
            <v>1.9730000000000001</v>
          </cell>
          <cell r="D3404">
            <v>2.5499999999999998</v>
          </cell>
          <cell r="E3404">
            <v>2.5470000000000002</v>
          </cell>
        </row>
        <row r="3405">
          <cell r="A3405">
            <v>40914</v>
          </cell>
          <cell r="B3405">
            <v>1.94</v>
          </cell>
          <cell r="C3405">
            <v>1.9370000000000001</v>
          </cell>
          <cell r="D3405">
            <v>2.52</v>
          </cell>
          <cell r="E3405">
            <v>2.52</v>
          </cell>
        </row>
        <row r="3406">
          <cell r="A3406">
            <v>40917</v>
          </cell>
          <cell r="B3406">
            <v>1.95</v>
          </cell>
          <cell r="C3406">
            <v>1.9550000000000001</v>
          </cell>
          <cell r="D3406">
            <v>2.52</v>
          </cell>
          <cell r="E3406">
            <v>2.52</v>
          </cell>
        </row>
        <row r="3407">
          <cell r="A3407">
            <v>40918</v>
          </cell>
          <cell r="B3407">
            <v>1.98</v>
          </cell>
          <cell r="C3407">
            <v>1.9790000000000001</v>
          </cell>
          <cell r="D3407">
            <v>2.54</v>
          </cell>
          <cell r="E3407">
            <v>2.5459999999999998</v>
          </cell>
        </row>
        <row r="3408">
          <cell r="A3408">
            <v>40919</v>
          </cell>
          <cell r="B3408">
            <v>1.93</v>
          </cell>
          <cell r="C3408">
            <v>1.9379999999999999</v>
          </cell>
          <cell r="D3408">
            <v>2.5099999999999998</v>
          </cell>
          <cell r="E3408">
            <v>2.5030000000000001</v>
          </cell>
        </row>
        <row r="3409">
          <cell r="A3409">
            <v>40920</v>
          </cell>
          <cell r="B3409">
            <v>1.98</v>
          </cell>
          <cell r="C3409">
            <v>1.9790000000000001</v>
          </cell>
          <cell r="D3409">
            <v>2.54</v>
          </cell>
          <cell r="E3409">
            <v>2.5499999999999998</v>
          </cell>
        </row>
        <row r="3410">
          <cell r="A3410">
            <v>40921</v>
          </cell>
          <cell r="B3410">
            <v>1.93</v>
          </cell>
          <cell r="C3410">
            <v>1.9239999999999999</v>
          </cell>
          <cell r="D3410">
            <v>2.5099999999999998</v>
          </cell>
          <cell r="E3410">
            <v>2.5070000000000001</v>
          </cell>
        </row>
        <row r="3411">
          <cell r="A3411">
            <v>40924</v>
          </cell>
          <cell r="B3411">
            <v>1.94</v>
          </cell>
          <cell r="C3411">
            <v>1.9330000000000001</v>
          </cell>
          <cell r="D3411">
            <v>2.5099999999999998</v>
          </cell>
          <cell r="E3411">
            <v>2.5110000000000001</v>
          </cell>
        </row>
        <row r="3412">
          <cell r="A3412">
            <v>40925</v>
          </cell>
          <cell r="B3412">
            <v>1.92</v>
          </cell>
          <cell r="C3412">
            <v>1.92</v>
          </cell>
          <cell r="D3412">
            <v>2.5</v>
          </cell>
          <cell r="E3412">
            <v>2.5019999999999998</v>
          </cell>
        </row>
        <row r="3413">
          <cell r="A3413">
            <v>40926</v>
          </cell>
          <cell r="B3413">
            <v>1.96</v>
          </cell>
          <cell r="C3413">
            <v>1.9590000000000001</v>
          </cell>
          <cell r="D3413">
            <v>2.5299999999999998</v>
          </cell>
          <cell r="E3413">
            <v>2.5289999999999999</v>
          </cell>
        </row>
        <row r="3414">
          <cell r="A3414">
            <v>40927</v>
          </cell>
          <cell r="B3414">
            <v>2</v>
          </cell>
          <cell r="C3414">
            <v>2.008</v>
          </cell>
          <cell r="D3414">
            <v>2.57</v>
          </cell>
          <cell r="E3414">
            <v>2.5720000000000001</v>
          </cell>
        </row>
        <row r="3415">
          <cell r="A3415">
            <v>40928</v>
          </cell>
          <cell r="B3415">
            <v>2.06</v>
          </cell>
          <cell r="C3415">
            <v>2.0619999999999998</v>
          </cell>
          <cell r="D3415">
            <v>2.63</v>
          </cell>
          <cell r="E3415">
            <v>2.6269999999999998</v>
          </cell>
        </row>
        <row r="3416">
          <cell r="A3416">
            <v>40931</v>
          </cell>
          <cell r="B3416">
            <v>2.08</v>
          </cell>
          <cell r="C3416">
            <v>2.085</v>
          </cell>
          <cell r="D3416">
            <v>2.66</v>
          </cell>
          <cell r="E3416">
            <v>2.665</v>
          </cell>
        </row>
        <row r="3417">
          <cell r="A3417">
            <v>40932</v>
          </cell>
          <cell r="B3417">
            <v>2.08</v>
          </cell>
          <cell r="C3417">
            <v>2.0870000000000002</v>
          </cell>
          <cell r="D3417">
            <v>2.67</v>
          </cell>
          <cell r="E3417">
            <v>2.669</v>
          </cell>
        </row>
        <row r="3418">
          <cell r="A3418">
            <v>40933</v>
          </cell>
          <cell r="B3418">
            <v>2.04</v>
          </cell>
          <cell r="C3418">
            <v>2.044</v>
          </cell>
          <cell r="D3418">
            <v>2.64</v>
          </cell>
          <cell r="E3418">
            <v>2.6509999999999998</v>
          </cell>
        </row>
        <row r="3419">
          <cell r="A3419">
            <v>40934</v>
          </cell>
          <cell r="B3419">
            <v>2.02</v>
          </cell>
          <cell r="C3419">
            <v>2.0150000000000001</v>
          </cell>
          <cell r="D3419">
            <v>2.62</v>
          </cell>
          <cell r="E3419">
            <v>2.6259999999999999</v>
          </cell>
        </row>
        <row r="3420">
          <cell r="A3420">
            <v>40935</v>
          </cell>
          <cell r="B3420">
            <v>1.99</v>
          </cell>
          <cell r="C3420">
            <v>1.986</v>
          </cell>
          <cell r="D3420">
            <v>2.6</v>
          </cell>
          <cell r="E3420">
            <v>2.6019999999999999</v>
          </cell>
        </row>
        <row r="3421">
          <cell r="A3421">
            <v>40938</v>
          </cell>
          <cell r="B3421">
            <v>1.94</v>
          </cell>
          <cell r="C3421">
            <v>1.9379999999999999</v>
          </cell>
          <cell r="D3421">
            <v>2.5499999999999998</v>
          </cell>
          <cell r="E3421">
            <v>2.548</v>
          </cell>
        </row>
        <row r="3422">
          <cell r="A3422">
            <v>40939</v>
          </cell>
          <cell r="B3422">
            <v>1.89</v>
          </cell>
          <cell r="C3422">
            <v>1.889</v>
          </cell>
          <cell r="D3422">
            <v>2.5</v>
          </cell>
          <cell r="E3422">
            <v>2.504</v>
          </cell>
        </row>
        <row r="3423">
          <cell r="A3423">
            <v>40940</v>
          </cell>
          <cell r="B3423">
            <v>1.9</v>
          </cell>
          <cell r="C3423">
            <v>1.9139999999999999</v>
          </cell>
          <cell r="D3423">
            <v>2.52</v>
          </cell>
          <cell r="E3423">
            <v>2.5230000000000001</v>
          </cell>
        </row>
        <row r="3424">
          <cell r="A3424">
            <v>40941</v>
          </cell>
          <cell r="B3424">
            <v>1.94</v>
          </cell>
          <cell r="C3424">
            <v>1.94</v>
          </cell>
          <cell r="D3424">
            <v>2.5499999999999998</v>
          </cell>
          <cell r="E3424">
            <v>2.5499999999999998</v>
          </cell>
        </row>
        <row r="3425">
          <cell r="A3425">
            <v>40942</v>
          </cell>
          <cell r="B3425">
            <v>2.0099999999999998</v>
          </cell>
          <cell r="C3425">
            <v>2.0099999999999998</v>
          </cell>
          <cell r="D3425">
            <v>2.61</v>
          </cell>
          <cell r="E3425">
            <v>2.61</v>
          </cell>
        </row>
        <row r="3426">
          <cell r="A3426">
            <v>40945</v>
          </cell>
          <cell r="B3426">
            <v>1.98</v>
          </cell>
          <cell r="C3426">
            <v>1.98</v>
          </cell>
          <cell r="D3426">
            <v>2.57</v>
          </cell>
          <cell r="E3426">
            <v>2.57</v>
          </cell>
        </row>
        <row r="3427">
          <cell r="A3427">
            <v>40946</v>
          </cell>
          <cell r="B3427">
            <v>2.04</v>
          </cell>
          <cell r="C3427">
            <v>2.04</v>
          </cell>
          <cell r="D3427">
            <v>2.62</v>
          </cell>
          <cell r="E3427">
            <v>2.62</v>
          </cell>
        </row>
        <row r="3428">
          <cell r="A3428">
            <v>40947</v>
          </cell>
          <cell r="B3428">
            <v>2.06</v>
          </cell>
          <cell r="C3428">
            <v>2.06</v>
          </cell>
          <cell r="D3428">
            <v>2.64</v>
          </cell>
          <cell r="E3428">
            <v>2.64</v>
          </cell>
        </row>
        <row r="3429">
          <cell r="A3429">
            <v>40948</v>
          </cell>
          <cell r="B3429">
            <v>2.09</v>
          </cell>
          <cell r="C3429">
            <v>2.09</v>
          </cell>
          <cell r="D3429">
            <v>2.64</v>
          </cell>
          <cell r="E3429">
            <v>2.64</v>
          </cell>
        </row>
        <row r="3430">
          <cell r="A3430">
            <v>40949</v>
          </cell>
          <cell r="B3430">
            <v>2.0499999999999998</v>
          </cell>
          <cell r="C3430">
            <v>2.0499999999999998</v>
          </cell>
          <cell r="D3430">
            <v>2.62</v>
          </cell>
          <cell r="E3430">
            <v>2.62</v>
          </cell>
        </row>
        <row r="3431">
          <cell r="A3431">
            <v>40952</v>
          </cell>
          <cell r="B3431">
            <v>2.0699999999999998</v>
          </cell>
          <cell r="C3431">
            <v>2.0699999999999998</v>
          </cell>
          <cell r="D3431">
            <v>2.64</v>
          </cell>
          <cell r="E3431">
            <v>2.64</v>
          </cell>
        </row>
        <row r="3432">
          <cell r="A3432">
            <v>40953</v>
          </cell>
          <cell r="B3432">
            <v>2.02</v>
          </cell>
          <cell r="C3432">
            <v>2.02</v>
          </cell>
          <cell r="D3432">
            <v>2.6</v>
          </cell>
          <cell r="E3432">
            <v>2.6</v>
          </cell>
        </row>
        <row r="3433">
          <cell r="A3433">
            <v>40954</v>
          </cell>
          <cell r="B3433">
            <v>2.0099999999999998</v>
          </cell>
          <cell r="C3433">
            <v>2.0099999999999998</v>
          </cell>
          <cell r="D3433">
            <v>2.59</v>
          </cell>
          <cell r="E3433">
            <v>2.59</v>
          </cell>
        </row>
        <row r="3434">
          <cell r="A3434">
            <v>40955</v>
          </cell>
          <cell r="B3434">
            <v>2.0299999999999998</v>
          </cell>
          <cell r="C3434">
            <v>2.0299999999999998</v>
          </cell>
          <cell r="D3434">
            <v>2.61</v>
          </cell>
          <cell r="E3434">
            <v>2.61</v>
          </cell>
        </row>
        <row r="3435">
          <cell r="A3435">
            <v>40956</v>
          </cell>
          <cell r="B3435">
            <v>2.0499999999999998</v>
          </cell>
          <cell r="C3435">
            <v>2.0499999999999998</v>
          </cell>
          <cell r="D3435">
            <v>2.64</v>
          </cell>
          <cell r="E3435">
            <v>2.64</v>
          </cell>
        </row>
        <row r="3436">
          <cell r="A3436">
            <v>40959</v>
          </cell>
          <cell r="B3436" t="str">
            <v xml:space="preserve"> Bank holiday</v>
          </cell>
          <cell r="C3436" t="str">
            <v xml:space="preserve"> Bank holiday</v>
          </cell>
          <cell r="D3436" t="str">
            <v xml:space="preserve"> Bank holiday</v>
          </cell>
          <cell r="E3436" t="str">
            <v xml:space="preserve"> Bank holiday</v>
          </cell>
        </row>
        <row r="3437">
          <cell r="A3437">
            <v>40960</v>
          </cell>
          <cell r="B3437">
            <v>2.09</v>
          </cell>
          <cell r="C3437">
            <v>2.09</v>
          </cell>
          <cell r="D3437">
            <v>2.66</v>
          </cell>
          <cell r="E3437">
            <v>2.66</v>
          </cell>
        </row>
        <row r="3438">
          <cell r="A3438">
            <v>40961</v>
          </cell>
          <cell r="B3438">
            <v>2.0499999999999998</v>
          </cell>
          <cell r="C3438">
            <v>2.0499999999999998</v>
          </cell>
          <cell r="D3438">
            <v>2.64</v>
          </cell>
          <cell r="E3438">
            <v>2.64</v>
          </cell>
        </row>
        <row r="3439">
          <cell r="A3439">
            <v>40962</v>
          </cell>
          <cell r="B3439">
            <v>2.0499999999999998</v>
          </cell>
          <cell r="C3439">
            <v>2.0499999999999998</v>
          </cell>
          <cell r="D3439">
            <v>2.64</v>
          </cell>
          <cell r="E3439">
            <v>2.64</v>
          </cell>
        </row>
        <row r="3440">
          <cell r="A3440">
            <v>40963</v>
          </cell>
          <cell r="B3440">
            <v>2.02</v>
          </cell>
          <cell r="C3440">
            <v>2.02</v>
          </cell>
          <cell r="D3440">
            <v>2.64</v>
          </cell>
          <cell r="E3440">
            <v>2.64</v>
          </cell>
        </row>
        <row r="3441">
          <cell r="A3441">
            <v>40966</v>
          </cell>
          <cell r="B3441">
            <v>2</v>
          </cell>
          <cell r="C3441">
            <v>2</v>
          </cell>
          <cell r="D3441">
            <v>2.62</v>
          </cell>
          <cell r="E3441">
            <v>2.62</v>
          </cell>
        </row>
        <row r="3442">
          <cell r="A3442">
            <v>40967</v>
          </cell>
          <cell r="B3442">
            <v>1.98</v>
          </cell>
          <cell r="C3442">
            <v>1.98</v>
          </cell>
          <cell r="D3442">
            <v>2.6</v>
          </cell>
          <cell r="E3442">
            <v>2.6</v>
          </cell>
        </row>
        <row r="3443">
          <cell r="A3443">
            <v>40968</v>
          </cell>
          <cell r="B3443">
            <v>1.98</v>
          </cell>
          <cell r="C3443">
            <v>1.98</v>
          </cell>
          <cell r="D3443">
            <v>2.6</v>
          </cell>
          <cell r="E3443">
            <v>2.6</v>
          </cell>
        </row>
        <row r="3444">
          <cell r="A3444">
            <v>40969</v>
          </cell>
          <cell r="B3444">
            <v>2</v>
          </cell>
          <cell r="C3444">
            <v>2</v>
          </cell>
          <cell r="D3444">
            <v>2.61</v>
          </cell>
          <cell r="E3444">
            <v>2.61</v>
          </cell>
        </row>
        <row r="3445">
          <cell r="A3445">
            <v>40970</v>
          </cell>
          <cell r="B3445">
            <v>1.96</v>
          </cell>
          <cell r="C3445">
            <v>1.96</v>
          </cell>
          <cell r="D3445">
            <v>2.58</v>
          </cell>
          <cell r="E3445">
            <v>2.58</v>
          </cell>
        </row>
        <row r="3446">
          <cell r="A3446">
            <v>40973</v>
          </cell>
          <cell r="B3446">
            <v>1.98</v>
          </cell>
          <cell r="C3446">
            <v>1.98</v>
          </cell>
          <cell r="D3446">
            <v>2.58</v>
          </cell>
          <cell r="E3446">
            <v>2.58</v>
          </cell>
        </row>
        <row r="3447">
          <cell r="A3447">
            <v>40974</v>
          </cell>
          <cell r="B3447">
            <v>1.94</v>
          </cell>
          <cell r="C3447">
            <v>1.94</v>
          </cell>
          <cell r="D3447">
            <v>2.5499999999999998</v>
          </cell>
          <cell r="E3447">
            <v>2.5499999999999998</v>
          </cell>
        </row>
        <row r="3448">
          <cell r="A3448">
            <v>40975</v>
          </cell>
          <cell r="B3448">
            <v>1.97</v>
          </cell>
          <cell r="C3448">
            <v>1.97</v>
          </cell>
          <cell r="D3448">
            <v>2.57</v>
          </cell>
          <cell r="E3448">
            <v>2.57</v>
          </cell>
        </row>
        <row r="3449">
          <cell r="A3449">
            <v>40976</v>
          </cell>
          <cell r="B3449">
            <v>2.0099999999999998</v>
          </cell>
          <cell r="C3449">
            <v>2.0099999999999998</v>
          </cell>
          <cell r="D3449">
            <v>2.59</v>
          </cell>
          <cell r="E3449">
            <v>2.59</v>
          </cell>
        </row>
        <row r="3450">
          <cell r="A3450">
            <v>40977</v>
          </cell>
          <cell r="B3450">
            <v>2.0099999999999998</v>
          </cell>
          <cell r="C3450">
            <v>2.0099999999999998</v>
          </cell>
          <cell r="D3450">
            <v>2.59</v>
          </cell>
          <cell r="E3450">
            <v>2.59</v>
          </cell>
        </row>
        <row r="3451">
          <cell r="A3451">
            <v>40980</v>
          </cell>
          <cell r="B3451">
            <v>1.99</v>
          </cell>
          <cell r="C3451">
            <v>1.99</v>
          </cell>
          <cell r="D3451">
            <v>2.58</v>
          </cell>
          <cell r="E3451">
            <v>2.58</v>
          </cell>
        </row>
        <row r="3452">
          <cell r="A3452">
            <v>40981</v>
          </cell>
          <cell r="B3452">
            <v>2.06</v>
          </cell>
          <cell r="C3452">
            <v>2.06</v>
          </cell>
          <cell r="D3452">
            <v>2.63</v>
          </cell>
          <cell r="E3452">
            <v>2.63</v>
          </cell>
        </row>
        <row r="3453">
          <cell r="A3453">
            <v>40982</v>
          </cell>
          <cell r="B3453">
            <v>2.17</v>
          </cell>
          <cell r="C3453">
            <v>2.17</v>
          </cell>
          <cell r="D3453">
            <v>2.7</v>
          </cell>
          <cell r="E3453">
            <v>2.7</v>
          </cell>
        </row>
        <row r="3454">
          <cell r="A3454">
            <v>40983</v>
          </cell>
          <cell r="B3454">
            <v>2.21</v>
          </cell>
          <cell r="C3454">
            <v>2.21</v>
          </cell>
          <cell r="D3454">
            <v>2.74</v>
          </cell>
          <cell r="E3454">
            <v>2.74</v>
          </cell>
        </row>
        <row r="3455">
          <cell r="A3455">
            <v>40984</v>
          </cell>
          <cell r="B3455">
            <v>2.2400000000000002</v>
          </cell>
          <cell r="C3455">
            <v>2.2400000000000002</v>
          </cell>
          <cell r="D3455">
            <v>2.77</v>
          </cell>
          <cell r="E3455">
            <v>2.77</v>
          </cell>
        </row>
        <row r="3456">
          <cell r="A3456">
            <v>40987</v>
          </cell>
          <cell r="B3456">
            <v>2.29</v>
          </cell>
          <cell r="C3456">
            <v>2.29</v>
          </cell>
          <cell r="D3456">
            <v>2.81</v>
          </cell>
          <cell r="E3456">
            <v>2.81</v>
          </cell>
        </row>
        <row r="3457">
          <cell r="A3457">
            <v>40988</v>
          </cell>
          <cell r="B3457">
            <v>2.2799999999999998</v>
          </cell>
          <cell r="C3457">
            <v>2.2799999999999998</v>
          </cell>
          <cell r="D3457">
            <v>2.81</v>
          </cell>
          <cell r="E3457">
            <v>2.81</v>
          </cell>
        </row>
        <row r="3458">
          <cell r="A3458">
            <v>40989</v>
          </cell>
          <cell r="B3458">
            <v>2.2400000000000002</v>
          </cell>
          <cell r="C3458">
            <v>2.2400000000000002</v>
          </cell>
          <cell r="D3458">
            <v>2.77</v>
          </cell>
          <cell r="E3458">
            <v>2.77</v>
          </cell>
        </row>
        <row r="3459">
          <cell r="A3459">
            <v>40990</v>
          </cell>
          <cell r="B3459">
            <v>2.2000000000000002</v>
          </cell>
          <cell r="C3459">
            <v>2.2000000000000002</v>
          </cell>
          <cell r="D3459">
            <v>2.73</v>
          </cell>
          <cell r="E3459">
            <v>2.73</v>
          </cell>
        </row>
        <row r="3460">
          <cell r="A3460">
            <v>40991</v>
          </cell>
          <cell r="B3460">
            <v>2.1800000000000002</v>
          </cell>
          <cell r="C3460">
            <v>2.1800000000000002</v>
          </cell>
          <cell r="D3460">
            <v>2.72</v>
          </cell>
          <cell r="E3460">
            <v>2.72</v>
          </cell>
        </row>
        <row r="3461">
          <cell r="A3461">
            <v>40994</v>
          </cell>
          <cell r="B3461">
            <v>2.19</v>
          </cell>
          <cell r="C3461">
            <v>2.19</v>
          </cell>
          <cell r="D3461">
            <v>2.72</v>
          </cell>
          <cell r="E3461">
            <v>2.72</v>
          </cell>
        </row>
        <row r="3462">
          <cell r="A3462">
            <v>40995</v>
          </cell>
          <cell r="B3462">
            <v>2.12</v>
          </cell>
          <cell r="C3462">
            <v>2.12</v>
          </cell>
          <cell r="D3462">
            <v>2.67</v>
          </cell>
          <cell r="E3462">
            <v>2.67</v>
          </cell>
        </row>
        <row r="3463">
          <cell r="A3463">
            <v>40996</v>
          </cell>
          <cell r="B3463">
            <v>2.12</v>
          </cell>
          <cell r="C3463">
            <v>2.12</v>
          </cell>
          <cell r="D3463">
            <v>2.67</v>
          </cell>
          <cell r="E3463">
            <v>2.67</v>
          </cell>
        </row>
        <row r="3464">
          <cell r="A3464">
            <v>40997</v>
          </cell>
          <cell r="B3464">
            <v>2.08</v>
          </cell>
          <cell r="C3464">
            <v>2.08</v>
          </cell>
          <cell r="D3464">
            <v>2.64</v>
          </cell>
          <cell r="E3464">
            <v>2.64</v>
          </cell>
        </row>
        <row r="3465">
          <cell r="A3465">
            <v>40998</v>
          </cell>
          <cell r="B3465">
            <v>2.11</v>
          </cell>
          <cell r="C3465">
            <v>2.11</v>
          </cell>
          <cell r="D3465">
            <v>2.66</v>
          </cell>
          <cell r="E3465">
            <v>2.66</v>
          </cell>
        </row>
        <row r="3466">
          <cell r="A3466">
            <v>41001</v>
          </cell>
          <cell r="B3466">
            <v>2.13</v>
          </cell>
          <cell r="C3466">
            <v>2.13</v>
          </cell>
          <cell r="D3466">
            <v>2.66</v>
          </cell>
          <cell r="E3466">
            <v>2.66</v>
          </cell>
        </row>
        <row r="3467">
          <cell r="A3467">
            <v>41002</v>
          </cell>
          <cell r="B3467">
            <v>2.19</v>
          </cell>
          <cell r="C3467">
            <v>2.19</v>
          </cell>
          <cell r="D3467">
            <v>2.73</v>
          </cell>
          <cell r="E3467">
            <v>2.73</v>
          </cell>
        </row>
        <row r="3468">
          <cell r="A3468">
            <v>41003</v>
          </cell>
          <cell r="B3468">
            <v>2.13</v>
          </cell>
          <cell r="C3468">
            <v>2.13</v>
          </cell>
          <cell r="D3468">
            <v>2.68</v>
          </cell>
          <cell r="E3468">
            <v>2.68</v>
          </cell>
        </row>
        <row r="3469">
          <cell r="A3469">
            <v>41004</v>
          </cell>
          <cell r="B3469">
            <v>2.13</v>
          </cell>
          <cell r="C3469">
            <v>2.13</v>
          </cell>
          <cell r="D3469">
            <v>2.68</v>
          </cell>
          <cell r="E3469">
            <v>2.68</v>
          </cell>
        </row>
        <row r="3470">
          <cell r="A3470">
            <v>41005</v>
          </cell>
          <cell r="B3470" t="str">
            <v xml:space="preserve"> Bank holiday</v>
          </cell>
          <cell r="C3470" t="str">
            <v xml:space="preserve"> Bank holiday</v>
          </cell>
          <cell r="D3470" t="str">
            <v xml:space="preserve"> Bank holiday</v>
          </cell>
          <cell r="E3470" t="str">
            <v xml:space="preserve"> Bank holiday</v>
          </cell>
        </row>
        <row r="3471">
          <cell r="A3471">
            <v>41008</v>
          </cell>
          <cell r="B3471">
            <v>2.0699999999999998</v>
          </cell>
          <cell r="C3471">
            <v>2.0699999999999998</v>
          </cell>
          <cell r="D3471">
            <v>2.63</v>
          </cell>
          <cell r="E3471">
            <v>2.63</v>
          </cell>
        </row>
        <row r="3472">
          <cell r="A3472">
            <v>41009</v>
          </cell>
          <cell r="B3472">
            <v>1.98</v>
          </cell>
          <cell r="C3472">
            <v>1.98</v>
          </cell>
          <cell r="D3472">
            <v>2.5499999999999998</v>
          </cell>
          <cell r="E3472">
            <v>2.5499999999999998</v>
          </cell>
        </row>
        <row r="3473">
          <cell r="A3473">
            <v>41010</v>
          </cell>
          <cell r="B3473">
            <v>2.0099999999999998</v>
          </cell>
          <cell r="C3473">
            <v>2.0099999999999998</v>
          </cell>
          <cell r="D3473">
            <v>2.58</v>
          </cell>
          <cell r="E3473">
            <v>2.58</v>
          </cell>
        </row>
        <row r="3474">
          <cell r="A3474">
            <v>41011</v>
          </cell>
          <cell r="B3474">
            <v>2.0499999999999998</v>
          </cell>
          <cell r="C3474">
            <v>2.0499999999999998</v>
          </cell>
          <cell r="D3474">
            <v>2.6</v>
          </cell>
          <cell r="E3474">
            <v>2.6</v>
          </cell>
        </row>
        <row r="3475">
          <cell r="A3475">
            <v>41012</v>
          </cell>
          <cell r="B3475">
            <v>1.99</v>
          </cell>
          <cell r="C3475">
            <v>1.99</v>
          </cell>
          <cell r="D3475">
            <v>2.5499999999999998</v>
          </cell>
          <cell r="E3475">
            <v>2.5499999999999998</v>
          </cell>
        </row>
        <row r="3476">
          <cell r="A3476">
            <v>41015</v>
          </cell>
          <cell r="B3476">
            <v>2.0099999999999998</v>
          </cell>
          <cell r="C3476">
            <v>2.0099999999999998</v>
          </cell>
          <cell r="D3476">
            <v>2.57</v>
          </cell>
          <cell r="E3476">
            <v>2.57</v>
          </cell>
        </row>
        <row r="3477">
          <cell r="A3477">
            <v>41016</v>
          </cell>
          <cell r="B3477">
            <v>2.0699999999999998</v>
          </cell>
          <cell r="C3477">
            <v>2.0699999999999998</v>
          </cell>
          <cell r="D3477">
            <v>2.61</v>
          </cell>
          <cell r="E3477">
            <v>2.61</v>
          </cell>
        </row>
        <row r="3478">
          <cell r="A3478">
            <v>41017</v>
          </cell>
          <cell r="B3478">
            <v>2.04</v>
          </cell>
          <cell r="C3478">
            <v>2.04</v>
          </cell>
          <cell r="D3478">
            <v>2.59</v>
          </cell>
          <cell r="E3478">
            <v>2.59</v>
          </cell>
        </row>
        <row r="3479">
          <cell r="A3479">
            <v>41018</v>
          </cell>
          <cell r="B3479">
            <v>2.04</v>
          </cell>
          <cell r="C3479">
            <v>2.04</v>
          </cell>
          <cell r="D3479">
            <v>2.58</v>
          </cell>
          <cell r="E3479">
            <v>2.58</v>
          </cell>
        </row>
        <row r="3480">
          <cell r="A3480">
            <v>41019</v>
          </cell>
          <cell r="B3480">
            <v>2.06</v>
          </cell>
          <cell r="C3480">
            <v>2.06</v>
          </cell>
          <cell r="D3480">
            <v>2.61</v>
          </cell>
          <cell r="E3480">
            <v>2.61</v>
          </cell>
        </row>
        <row r="3481">
          <cell r="A3481">
            <v>41022</v>
          </cell>
          <cell r="B3481">
            <v>2.04</v>
          </cell>
          <cell r="C3481">
            <v>2.04</v>
          </cell>
          <cell r="D3481">
            <v>2.59</v>
          </cell>
          <cell r="E3481">
            <v>2.59</v>
          </cell>
        </row>
        <row r="3482">
          <cell r="A3482">
            <v>41023</v>
          </cell>
          <cell r="B3482">
            <v>2.0699999999999998</v>
          </cell>
          <cell r="C3482">
            <v>2.0699999999999998</v>
          </cell>
          <cell r="D3482">
            <v>2.62</v>
          </cell>
          <cell r="E3482">
            <v>2.62</v>
          </cell>
        </row>
        <row r="3483">
          <cell r="A3483">
            <v>41024</v>
          </cell>
          <cell r="B3483">
            <v>2.1</v>
          </cell>
          <cell r="C3483">
            <v>2.1</v>
          </cell>
          <cell r="D3483">
            <v>2.65</v>
          </cell>
          <cell r="E3483">
            <v>2.65</v>
          </cell>
        </row>
        <row r="3484">
          <cell r="A3484">
            <v>41025</v>
          </cell>
          <cell r="B3484">
            <v>2.0499999999999998</v>
          </cell>
          <cell r="C3484">
            <v>2.0499999999999998</v>
          </cell>
          <cell r="D3484">
            <v>2.61</v>
          </cell>
          <cell r="E3484">
            <v>2.61</v>
          </cell>
        </row>
        <row r="3485">
          <cell r="A3485">
            <v>41026</v>
          </cell>
          <cell r="B3485">
            <v>2.09</v>
          </cell>
          <cell r="C3485">
            <v>2.09</v>
          </cell>
          <cell r="D3485">
            <v>2.63</v>
          </cell>
          <cell r="E3485">
            <v>2.63</v>
          </cell>
        </row>
        <row r="3486">
          <cell r="A3486">
            <v>41029</v>
          </cell>
          <cell r="B3486">
            <v>2.04</v>
          </cell>
          <cell r="C3486">
            <v>2.04</v>
          </cell>
          <cell r="D3486">
            <v>2.61</v>
          </cell>
          <cell r="E3486">
            <v>2.61</v>
          </cell>
        </row>
        <row r="3487">
          <cell r="A3487">
            <v>41030</v>
          </cell>
          <cell r="B3487">
            <v>2.0499999999999998</v>
          </cell>
          <cell r="C3487">
            <v>2.0499999999999998</v>
          </cell>
          <cell r="D3487">
            <v>2.61</v>
          </cell>
          <cell r="E3487">
            <v>2.61</v>
          </cell>
        </row>
        <row r="3488">
          <cell r="A3488">
            <v>41031</v>
          </cell>
          <cell r="B3488">
            <v>2.02</v>
          </cell>
          <cell r="C3488">
            <v>2.02</v>
          </cell>
          <cell r="D3488">
            <v>2.59</v>
          </cell>
          <cell r="E3488">
            <v>2.59</v>
          </cell>
        </row>
        <row r="3489">
          <cell r="A3489">
            <v>41032</v>
          </cell>
          <cell r="B3489">
            <v>2</v>
          </cell>
          <cell r="C3489">
            <v>2</v>
          </cell>
          <cell r="D3489">
            <v>2.59</v>
          </cell>
          <cell r="E3489">
            <v>2.59</v>
          </cell>
        </row>
        <row r="3490">
          <cell r="A3490">
            <v>41033</v>
          </cell>
          <cell r="B3490">
            <v>2.02</v>
          </cell>
          <cell r="C3490">
            <v>2.02</v>
          </cell>
          <cell r="D3490">
            <v>2.54</v>
          </cell>
          <cell r="E3490">
            <v>2.54</v>
          </cell>
        </row>
        <row r="3491">
          <cell r="A3491">
            <v>41036</v>
          </cell>
          <cell r="B3491">
            <v>2.02</v>
          </cell>
          <cell r="C3491">
            <v>2.02</v>
          </cell>
          <cell r="D3491">
            <v>2.54</v>
          </cell>
          <cell r="E3491">
            <v>2.54</v>
          </cell>
        </row>
        <row r="3492">
          <cell r="A3492">
            <v>41037</v>
          </cell>
          <cell r="B3492">
            <v>1.97</v>
          </cell>
          <cell r="C3492">
            <v>1.97</v>
          </cell>
          <cell r="D3492">
            <v>2.5</v>
          </cell>
          <cell r="E3492">
            <v>2.5</v>
          </cell>
        </row>
        <row r="3493">
          <cell r="A3493">
            <v>41038</v>
          </cell>
          <cell r="B3493">
            <v>1.99</v>
          </cell>
          <cell r="C3493">
            <v>1.99</v>
          </cell>
          <cell r="D3493">
            <v>2.5099999999999998</v>
          </cell>
          <cell r="E3493">
            <v>2.5099999999999998</v>
          </cell>
        </row>
        <row r="3494">
          <cell r="A3494">
            <v>41039</v>
          </cell>
          <cell r="B3494">
            <v>1.99</v>
          </cell>
          <cell r="C3494">
            <v>1.99</v>
          </cell>
          <cell r="D3494">
            <v>2.5</v>
          </cell>
          <cell r="E3494">
            <v>2.5</v>
          </cell>
        </row>
        <row r="3495">
          <cell r="A3495">
            <v>41040</v>
          </cell>
          <cell r="B3495">
            <v>1.97</v>
          </cell>
          <cell r="C3495">
            <v>1.97</v>
          </cell>
          <cell r="D3495">
            <v>2.4700000000000002</v>
          </cell>
          <cell r="E3495">
            <v>2.4700000000000002</v>
          </cell>
        </row>
        <row r="3496">
          <cell r="A3496">
            <v>41043</v>
          </cell>
          <cell r="B3496">
            <v>1.94</v>
          </cell>
          <cell r="C3496">
            <v>1.94</v>
          </cell>
          <cell r="D3496">
            <v>2.44</v>
          </cell>
          <cell r="E3496">
            <v>2.44</v>
          </cell>
        </row>
        <row r="3497">
          <cell r="A3497">
            <v>41044</v>
          </cell>
          <cell r="B3497">
            <v>1.93</v>
          </cell>
          <cell r="C3497">
            <v>1.93</v>
          </cell>
          <cell r="D3497">
            <v>2.4500000000000002</v>
          </cell>
          <cell r="E3497">
            <v>2.4500000000000002</v>
          </cell>
        </row>
        <row r="3498">
          <cell r="A3498">
            <v>41045</v>
          </cell>
          <cell r="B3498">
            <v>1.93</v>
          </cell>
          <cell r="C3498">
            <v>1.93</v>
          </cell>
          <cell r="D3498">
            <v>2.4500000000000002</v>
          </cell>
          <cell r="E3498">
            <v>2.4500000000000002</v>
          </cell>
        </row>
        <row r="3499">
          <cell r="A3499">
            <v>41046</v>
          </cell>
          <cell r="B3499">
            <v>1.88</v>
          </cell>
          <cell r="C3499">
            <v>1.88</v>
          </cell>
          <cell r="D3499">
            <v>2.42</v>
          </cell>
          <cell r="E3499">
            <v>2.42</v>
          </cell>
        </row>
        <row r="3500">
          <cell r="A3500">
            <v>41047</v>
          </cell>
          <cell r="B3500">
            <v>1.89</v>
          </cell>
          <cell r="C3500">
            <v>1.89</v>
          </cell>
          <cell r="D3500">
            <v>2.4300000000000002</v>
          </cell>
          <cell r="E3500">
            <v>2.4300000000000002</v>
          </cell>
        </row>
        <row r="3501">
          <cell r="A3501">
            <v>41050</v>
          </cell>
          <cell r="B3501" t="str">
            <v xml:space="preserve"> Bank holiday</v>
          </cell>
          <cell r="C3501" t="str">
            <v xml:space="preserve"> Bank holiday</v>
          </cell>
          <cell r="D3501" t="str">
            <v xml:space="preserve"> Bank holiday</v>
          </cell>
          <cell r="E3501" t="str">
            <v xml:space="preserve"> Bank holiday</v>
          </cell>
        </row>
        <row r="3502">
          <cell r="A3502">
            <v>41051</v>
          </cell>
          <cell r="B3502">
            <v>1.91</v>
          </cell>
          <cell r="C3502">
            <v>1.91</v>
          </cell>
          <cell r="D3502">
            <v>2.44</v>
          </cell>
          <cell r="E3502">
            <v>2.44</v>
          </cell>
        </row>
        <row r="3503">
          <cell r="A3503">
            <v>41052</v>
          </cell>
          <cell r="B3503">
            <v>1.88</v>
          </cell>
          <cell r="C3503">
            <v>1.88</v>
          </cell>
          <cell r="D3503">
            <v>2.4</v>
          </cell>
          <cell r="E3503">
            <v>2.4</v>
          </cell>
        </row>
        <row r="3504">
          <cell r="A3504">
            <v>41053</v>
          </cell>
          <cell r="B3504">
            <v>1.86</v>
          </cell>
          <cell r="C3504">
            <v>1.86</v>
          </cell>
          <cell r="D3504">
            <v>2.4</v>
          </cell>
          <cell r="E3504">
            <v>2.4</v>
          </cell>
        </row>
        <row r="3505">
          <cell r="A3505">
            <v>41054</v>
          </cell>
          <cell r="B3505">
            <v>1.8</v>
          </cell>
          <cell r="C3505">
            <v>1.8</v>
          </cell>
          <cell r="D3505">
            <v>2.35</v>
          </cell>
          <cell r="E3505">
            <v>2.35</v>
          </cell>
        </row>
        <row r="3506">
          <cell r="A3506">
            <v>41057</v>
          </cell>
          <cell r="B3506">
            <v>1.84</v>
          </cell>
          <cell r="C3506">
            <v>1.84</v>
          </cell>
          <cell r="D3506">
            <v>2.37</v>
          </cell>
          <cell r="E3506">
            <v>2.37</v>
          </cell>
        </row>
        <row r="3507">
          <cell r="A3507">
            <v>41058</v>
          </cell>
          <cell r="B3507">
            <v>1.87</v>
          </cell>
          <cell r="C3507">
            <v>1.87</v>
          </cell>
          <cell r="D3507">
            <v>2.39</v>
          </cell>
          <cell r="E3507">
            <v>2.39</v>
          </cell>
        </row>
        <row r="3508">
          <cell r="A3508">
            <v>41059</v>
          </cell>
          <cell r="B3508">
            <v>1.79</v>
          </cell>
          <cell r="C3508">
            <v>1.79</v>
          </cell>
          <cell r="D3508">
            <v>2.33</v>
          </cell>
          <cell r="E3508">
            <v>2.33</v>
          </cell>
        </row>
        <row r="3509">
          <cell r="A3509">
            <v>41060</v>
          </cell>
          <cell r="B3509">
            <v>1.74</v>
          </cell>
          <cell r="C3509">
            <v>1.74</v>
          </cell>
          <cell r="D3509">
            <v>2.29</v>
          </cell>
          <cell r="E3509">
            <v>2.29</v>
          </cell>
        </row>
        <row r="3510">
          <cell r="A3510">
            <v>41061</v>
          </cell>
          <cell r="B3510">
            <v>1.62</v>
          </cell>
          <cell r="C3510">
            <v>1.62</v>
          </cell>
          <cell r="D3510">
            <v>2.21</v>
          </cell>
          <cell r="E3510">
            <v>2.21</v>
          </cell>
        </row>
        <row r="3511">
          <cell r="A3511">
            <v>41064</v>
          </cell>
          <cell r="B3511">
            <v>1.68</v>
          </cell>
          <cell r="C3511">
            <v>1.68</v>
          </cell>
          <cell r="D3511">
            <v>2.23</v>
          </cell>
          <cell r="E3511">
            <v>2.23</v>
          </cell>
        </row>
        <row r="3512">
          <cell r="A3512">
            <v>41065</v>
          </cell>
          <cell r="B3512">
            <v>1.74</v>
          </cell>
          <cell r="C3512">
            <v>1.74</v>
          </cell>
          <cell r="D3512">
            <v>2.2799999999999998</v>
          </cell>
          <cell r="E3512">
            <v>2.2799999999999998</v>
          </cell>
        </row>
        <row r="3513">
          <cell r="A3513">
            <v>41066</v>
          </cell>
          <cell r="B3513">
            <v>1.8</v>
          </cell>
          <cell r="C3513">
            <v>1.8</v>
          </cell>
          <cell r="D3513">
            <v>2.35</v>
          </cell>
          <cell r="E3513">
            <v>2.35</v>
          </cell>
        </row>
        <row r="3514">
          <cell r="A3514">
            <v>41067</v>
          </cell>
          <cell r="B3514">
            <v>1.8</v>
          </cell>
          <cell r="C3514">
            <v>1.8</v>
          </cell>
          <cell r="D3514">
            <v>2.36</v>
          </cell>
          <cell r="E3514">
            <v>2.36</v>
          </cell>
        </row>
        <row r="3515">
          <cell r="A3515">
            <v>41068</v>
          </cell>
          <cell r="B3515">
            <v>1.81</v>
          </cell>
          <cell r="C3515">
            <v>1.81</v>
          </cell>
          <cell r="D3515">
            <v>2.36</v>
          </cell>
          <cell r="E3515">
            <v>2.36</v>
          </cell>
        </row>
        <row r="3516">
          <cell r="A3516">
            <v>41071</v>
          </cell>
          <cell r="B3516">
            <v>1.76</v>
          </cell>
          <cell r="C3516">
            <v>1.76</v>
          </cell>
          <cell r="D3516">
            <v>2.33</v>
          </cell>
          <cell r="E3516">
            <v>2.33</v>
          </cell>
        </row>
        <row r="3517">
          <cell r="A3517">
            <v>41072</v>
          </cell>
          <cell r="B3517">
            <v>1.8</v>
          </cell>
          <cell r="C3517">
            <v>1.8</v>
          </cell>
          <cell r="D3517">
            <v>2.37</v>
          </cell>
          <cell r="E3517">
            <v>2.37</v>
          </cell>
        </row>
        <row r="3518">
          <cell r="A3518">
            <v>41073</v>
          </cell>
          <cell r="B3518">
            <v>1.77</v>
          </cell>
          <cell r="C3518">
            <v>1.77</v>
          </cell>
          <cell r="D3518">
            <v>2.35</v>
          </cell>
          <cell r="E3518">
            <v>2.35</v>
          </cell>
        </row>
        <row r="3519">
          <cell r="A3519">
            <v>41074</v>
          </cell>
          <cell r="B3519">
            <v>1.79</v>
          </cell>
          <cell r="C3519">
            <v>1.79</v>
          </cell>
          <cell r="D3519">
            <v>2.37</v>
          </cell>
          <cell r="E3519">
            <v>2.37</v>
          </cell>
        </row>
        <row r="3520">
          <cell r="A3520">
            <v>41075</v>
          </cell>
          <cell r="B3520">
            <v>1.72</v>
          </cell>
          <cell r="C3520">
            <v>1.72</v>
          </cell>
          <cell r="D3520">
            <v>2.33</v>
          </cell>
          <cell r="E3520">
            <v>2.33</v>
          </cell>
        </row>
        <row r="3521">
          <cell r="A3521">
            <v>41078</v>
          </cell>
          <cell r="B3521">
            <v>1.71</v>
          </cell>
          <cell r="C3521">
            <v>1.71</v>
          </cell>
          <cell r="D3521">
            <v>2.34</v>
          </cell>
          <cell r="E3521">
            <v>2.34</v>
          </cell>
        </row>
        <row r="3522">
          <cell r="A3522">
            <v>41079</v>
          </cell>
          <cell r="B3522">
            <v>1.76</v>
          </cell>
          <cell r="C3522">
            <v>1.76</v>
          </cell>
          <cell r="D3522">
            <v>2.36</v>
          </cell>
          <cell r="E3522">
            <v>2.36</v>
          </cell>
        </row>
        <row r="3523">
          <cell r="A3523">
            <v>41080</v>
          </cell>
          <cell r="B3523">
            <v>1.77</v>
          </cell>
          <cell r="C3523">
            <v>1.77</v>
          </cell>
          <cell r="D3523">
            <v>2.36</v>
          </cell>
          <cell r="E3523">
            <v>2.36</v>
          </cell>
        </row>
        <row r="3524">
          <cell r="A3524">
            <v>41081</v>
          </cell>
          <cell r="B3524">
            <v>1.75</v>
          </cell>
          <cell r="C3524">
            <v>1.75</v>
          </cell>
          <cell r="D3524">
            <v>2.3199999999999998</v>
          </cell>
          <cell r="E3524">
            <v>2.3199999999999998</v>
          </cell>
        </row>
        <row r="3525">
          <cell r="A3525">
            <v>41082</v>
          </cell>
          <cell r="B3525">
            <v>1.8</v>
          </cell>
          <cell r="C3525">
            <v>1.8</v>
          </cell>
          <cell r="D3525">
            <v>2.36</v>
          </cell>
          <cell r="E3525">
            <v>2.36</v>
          </cell>
        </row>
        <row r="3526">
          <cell r="A3526">
            <v>41085</v>
          </cell>
          <cell r="B3526">
            <v>1.73</v>
          </cell>
          <cell r="C3526">
            <v>1.73</v>
          </cell>
          <cell r="D3526">
            <v>2.2999999999999998</v>
          </cell>
          <cell r="E3526">
            <v>2.2999999999999998</v>
          </cell>
        </row>
        <row r="3527">
          <cell r="A3527">
            <v>41086</v>
          </cell>
          <cell r="B3527">
            <v>1.75</v>
          </cell>
          <cell r="C3527">
            <v>1.75</v>
          </cell>
          <cell r="D3527">
            <v>2.3199999999999998</v>
          </cell>
          <cell r="E3527">
            <v>2.3199999999999998</v>
          </cell>
        </row>
        <row r="3528">
          <cell r="A3528">
            <v>41087</v>
          </cell>
          <cell r="B3528">
            <v>1.72</v>
          </cell>
          <cell r="C3528">
            <v>1.72</v>
          </cell>
          <cell r="D3528">
            <v>2.3199999999999998</v>
          </cell>
          <cell r="E3528">
            <v>2.3199999999999998</v>
          </cell>
        </row>
        <row r="3529">
          <cell r="A3529">
            <v>41088</v>
          </cell>
          <cell r="B3529">
            <v>1.68</v>
          </cell>
          <cell r="C3529">
            <v>1.68</v>
          </cell>
          <cell r="D3529">
            <v>2.29</v>
          </cell>
          <cell r="E3529">
            <v>2.29</v>
          </cell>
        </row>
        <row r="3530">
          <cell r="A3530">
            <v>41089</v>
          </cell>
          <cell r="B3530">
            <v>1.74</v>
          </cell>
          <cell r="C3530">
            <v>1.74</v>
          </cell>
          <cell r="D3530">
            <v>2.33</v>
          </cell>
          <cell r="E3530">
            <v>2.33</v>
          </cell>
        </row>
        <row r="3531">
          <cell r="A3531">
            <v>41092</v>
          </cell>
          <cell r="B3531" t="str">
            <v xml:space="preserve"> Bank holiday</v>
          </cell>
          <cell r="C3531" t="str">
            <v xml:space="preserve"> Bank holiday</v>
          </cell>
          <cell r="D3531" t="str">
            <v xml:space="preserve"> Bank holiday</v>
          </cell>
          <cell r="E3531" t="str">
            <v xml:space="preserve"> Bank holiday</v>
          </cell>
        </row>
        <row r="3532">
          <cell r="A3532">
            <v>41093</v>
          </cell>
          <cell r="B3532">
            <v>1.74</v>
          </cell>
          <cell r="C3532">
            <v>1.74</v>
          </cell>
          <cell r="D3532">
            <v>2.3199999999999998</v>
          </cell>
          <cell r="E3532">
            <v>2.3199999999999998</v>
          </cell>
        </row>
        <row r="3533">
          <cell r="A3533">
            <v>41094</v>
          </cell>
          <cell r="B3533">
            <v>1.71</v>
          </cell>
          <cell r="C3533">
            <v>1.71</v>
          </cell>
          <cell r="D3533">
            <v>2.2999999999999998</v>
          </cell>
          <cell r="E3533">
            <v>2.2999999999999998</v>
          </cell>
        </row>
        <row r="3534">
          <cell r="A3534">
            <v>41095</v>
          </cell>
          <cell r="B3534">
            <v>1.72</v>
          </cell>
          <cell r="C3534">
            <v>1.72</v>
          </cell>
          <cell r="D3534">
            <v>2.31</v>
          </cell>
          <cell r="E3534">
            <v>2.31</v>
          </cell>
        </row>
        <row r="3535">
          <cell r="A3535">
            <v>41096</v>
          </cell>
          <cell r="B3535">
            <v>1.69</v>
          </cell>
          <cell r="C3535">
            <v>1.69</v>
          </cell>
          <cell r="D3535">
            <v>2.29</v>
          </cell>
          <cell r="E3535">
            <v>2.29</v>
          </cell>
        </row>
        <row r="3536">
          <cell r="A3536">
            <v>41099</v>
          </cell>
          <cell r="B3536">
            <v>1.66</v>
          </cell>
          <cell r="C3536">
            <v>1.66</v>
          </cell>
          <cell r="D3536">
            <v>2.27</v>
          </cell>
          <cell r="E3536">
            <v>2.27</v>
          </cell>
        </row>
        <row r="3537">
          <cell r="A3537">
            <v>41100</v>
          </cell>
          <cell r="B3537">
            <v>1.65</v>
          </cell>
          <cell r="C3537">
            <v>1.65</v>
          </cell>
          <cell r="D3537">
            <v>2.27</v>
          </cell>
          <cell r="E3537">
            <v>2.27</v>
          </cell>
        </row>
        <row r="3538">
          <cell r="A3538">
            <v>41101</v>
          </cell>
          <cell r="B3538">
            <v>1.67</v>
          </cell>
          <cell r="C3538">
            <v>1.67</v>
          </cell>
          <cell r="D3538">
            <v>2.2799999999999998</v>
          </cell>
          <cell r="E3538">
            <v>2.2799999999999998</v>
          </cell>
        </row>
        <row r="3539">
          <cell r="A3539">
            <v>41102</v>
          </cell>
          <cell r="B3539">
            <v>1.63</v>
          </cell>
          <cell r="C3539">
            <v>1.63</v>
          </cell>
          <cell r="D3539">
            <v>2.2400000000000002</v>
          </cell>
          <cell r="E3539">
            <v>2.2400000000000002</v>
          </cell>
        </row>
        <row r="3540">
          <cell r="A3540">
            <v>41103</v>
          </cell>
          <cell r="B3540">
            <v>1.64</v>
          </cell>
          <cell r="C3540">
            <v>1.64</v>
          </cell>
          <cell r="D3540">
            <v>2.25</v>
          </cell>
          <cell r="E3540">
            <v>2.25</v>
          </cell>
        </row>
        <row r="3541">
          <cell r="A3541">
            <v>41106</v>
          </cell>
          <cell r="B3541">
            <v>1.62</v>
          </cell>
          <cell r="C3541">
            <v>1.62</v>
          </cell>
          <cell r="D3541">
            <v>2.25</v>
          </cell>
          <cell r="E3541">
            <v>2.25</v>
          </cell>
        </row>
        <row r="3542">
          <cell r="A3542">
            <v>41107</v>
          </cell>
          <cell r="B3542">
            <v>1.64</v>
          </cell>
          <cell r="C3542">
            <v>1.64</v>
          </cell>
          <cell r="D3542">
            <v>2.2599999999999998</v>
          </cell>
          <cell r="E3542">
            <v>2.2599999999999998</v>
          </cell>
        </row>
        <row r="3543">
          <cell r="A3543">
            <v>41108</v>
          </cell>
          <cell r="B3543">
            <v>1.62</v>
          </cell>
          <cell r="C3543">
            <v>1.62</v>
          </cell>
          <cell r="D3543">
            <v>2.2400000000000002</v>
          </cell>
          <cell r="E3543">
            <v>2.2400000000000002</v>
          </cell>
        </row>
        <row r="3544">
          <cell r="A3544">
            <v>41109</v>
          </cell>
          <cell r="B3544">
            <v>1.65</v>
          </cell>
          <cell r="C3544">
            <v>1.65</v>
          </cell>
          <cell r="D3544">
            <v>2.27</v>
          </cell>
          <cell r="E3544">
            <v>2.27</v>
          </cell>
        </row>
        <row r="3545">
          <cell r="A3545">
            <v>41110</v>
          </cell>
          <cell r="B3545">
            <v>1.61</v>
          </cell>
          <cell r="C3545">
            <v>1.61</v>
          </cell>
          <cell r="D3545">
            <v>2.2400000000000002</v>
          </cell>
          <cell r="E3545">
            <v>2.2400000000000002</v>
          </cell>
        </row>
        <row r="3546">
          <cell r="A3546">
            <v>41113</v>
          </cell>
          <cell r="B3546">
            <v>1.58</v>
          </cell>
          <cell r="C3546">
            <v>1.58</v>
          </cell>
          <cell r="D3546">
            <v>2.21</v>
          </cell>
          <cell r="E3546">
            <v>2.21</v>
          </cell>
        </row>
        <row r="3547">
          <cell r="A3547">
            <v>41114</v>
          </cell>
          <cell r="B3547">
            <v>1.58</v>
          </cell>
          <cell r="C3547">
            <v>1.58</v>
          </cell>
          <cell r="D3547">
            <v>2.2000000000000002</v>
          </cell>
          <cell r="E3547">
            <v>2.2000000000000002</v>
          </cell>
        </row>
        <row r="3548">
          <cell r="A3548">
            <v>41115</v>
          </cell>
          <cell r="B3548">
            <v>1.6</v>
          </cell>
          <cell r="C3548">
            <v>1.6</v>
          </cell>
          <cell r="D3548">
            <v>2.2200000000000002</v>
          </cell>
          <cell r="E3548">
            <v>2.2200000000000002</v>
          </cell>
        </row>
        <row r="3549">
          <cell r="A3549">
            <v>41116</v>
          </cell>
          <cell r="B3549">
            <v>1.64</v>
          </cell>
          <cell r="C3549">
            <v>1.64</v>
          </cell>
          <cell r="D3549">
            <v>2.27</v>
          </cell>
          <cell r="E3549">
            <v>2.27</v>
          </cell>
        </row>
        <row r="3550">
          <cell r="A3550">
            <v>41117</v>
          </cell>
          <cell r="B3550">
            <v>1.75</v>
          </cell>
          <cell r="C3550">
            <v>1.75</v>
          </cell>
          <cell r="D3550">
            <v>2.33</v>
          </cell>
          <cell r="E3550">
            <v>2.33</v>
          </cell>
        </row>
        <row r="3551">
          <cell r="A3551">
            <v>41120</v>
          </cell>
          <cell r="B3551">
            <v>1.7</v>
          </cell>
          <cell r="C3551">
            <v>1.7</v>
          </cell>
          <cell r="D3551">
            <v>2.29</v>
          </cell>
          <cell r="E3551">
            <v>2.29</v>
          </cell>
        </row>
        <row r="3552">
          <cell r="A3552">
            <v>41121</v>
          </cell>
          <cell r="B3552">
            <v>1.68</v>
          </cell>
          <cell r="C3552">
            <v>1.68</v>
          </cell>
          <cell r="D3552">
            <v>2.27</v>
          </cell>
          <cell r="E3552">
            <v>2.27</v>
          </cell>
        </row>
        <row r="3553">
          <cell r="A3553">
            <v>41122</v>
          </cell>
          <cell r="B3553">
            <v>1.71</v>
          </cell>
          <cell r="C3553">
            <v>1.71</v>
          </cell>
          <cell r="D3553">
            <v>2.29</v>
          </cell>
          <cell r="E3553">
            <v>2.29</v>
          </cell>
        </row>
        <row r="3554">
          <cell r="A3554">
            <v>41123</v>
          </cell>
          <cell r="B3554">
            <v>1.67</v>
          </cell>
          <cell r="C3554">
            <v>1.67</v>
          </cell>
          <cell r="D3554">
            <v>2.25</v>
          </cell>
          <cell r="E3554">
            <v>2.25</v>
          </cell>
        </row>
        <row r="3555">
          <cell r="A3555">
            <v>41124</v>
          </cell>
          <cell r="B3555">
            <v>1.77</v>
          </cell>
          <cell r="C3555">
            <v>1.77</v>
          </cell>
          <cell r="D3555">
            <v>2.31</v>
          </cell>
          <cell r="E3555">
            <v>2.31</v>
          </cell>
        </row>
        <row r="3556">
          <cell r="A3556">
            <v>41127</v>
          </cell>
          <cell r="B3556" t="str">
            <v xml:space="preserve"> Bank holiday</v>
          </cell>
          <cell r="C3556" t="str">
            <v xml:space="preserve"> Bank holiday</v>
          </cell>
          <cell r="D3556" t="str">
            <v xml:space="preserve"> Bank holiday</v>
          </cell>
          <cell r="E3556" t="str">
            <v xml:space="preserve"> Bank holiday</v>
          </cell>
        </row>
        <row r="3557">
          <cell r="A3557">
            <v>41128</v>
          </cell>
          <cell r="B3557">
            <v>1.84</v>
          </cell>
          <cell r="C3557">
            <v>1.84</v>
          </cell>
          <cell r="D3557">
            <v>2.37</v>
          </cell>
          <cell r="E3557">
            <v>2.37</v>
          </cell>
        </row>
        <row r="3558">
          <cell r="A3558">
            <v>41129</v>
          </cell>
          <cell r="B3558">
            <v>1.82</v>
          </cell>
          <cell r="C3558">
            <v>1.82</v>
          </cell>
          <cell r="D3558">
            <v>2.35</v>
          </cell>
          <cell r="E3558">
            <v>2.35</v>
          </cell>
        </row>
        <row r="3559">
          <cell r="A3559">
            <v>41130</v>
          </cell>
          <cell r="B3559">
            <v>1.81</v>
          </cell>
          <cell r="C3559">
            <v>1.81</v>
          </cell>
          <cell r="D3559">
            <v>2.33</v>
          </cell>
          <cell r="E3559">
            <v>2.33</v>
          </cell>
        </row>
        <row r="3560">
          <cell r="A3560">
            <v>41131</v>
          </cell>
          <cell r="B3560">
            <v>1.78</v>
          </cell>
          <cell r="C3560">
            <v>1.78</v>
          </cell>
          <cell r="D3560">
            <v>2.3199999999999998</v>
          </cell>
          <cell r="E3560">
            <v>2.3199999999999998</v>
          </cell>
        </row>
        <row r="3561">
          <cell r="A3561">
            <v>41134</v>
          </cell>
          <cell r="B3561">
            <v>1.8</v>
          </cell>
          <cell r="C3561">
            <v>1.8</v>
          </cell>
          <cell r="D3561">
            <v>2.33</v>
          </cell>
          <cell r="E3561">
            <v>2.33</v>
          </cell>
        </row>
        <row r="3562">
          <cell r="A3562">
            <v>41135</v>
          </cell>
          <cell r="B3562">
            <v>1.85</v>
          </cell>
          <cell r="C3562">
            <v>1.85</v>
          </cell>
          <cell r="D3562">
            <v>2.37</v>
          </cell>
          <cell r="E3562">
            <v>2.37</v>
          </cell>
        </row>
        <row r="3563">
          <cell r="A3563">
            <v>41136</v>
          </cell>
          <cell r="B3563">
            <v>1.95</v>
          </cell>
          <cell r="C3563">
            <v>1.95</v>
          </cell>
          <cell r="D3563">
            <v>2.46</v>
          </cell>
          <cell r="E3563">
            <v>2.46</v>
          </cell>
        </row>
        <row r="3564">
          <cell r="A3564">
            <v>41137</v>
          </cell>
          <cell r="B3564">
            <v>1.96</v>
          </cell>
          <cell r="C3564">
            <v>1.96</v>
          </cell>
          <cell r="D3564">
            <v>2.4900000000000002</v>
          </cell>
          <cell r="E3564">
            <v>2.4900000000000002</v>
          </cell>
        </row>
        <row r="3565">
          <cell r="A3565">
            <v>41138</v>
          </cell>
          <cell r="B3565">
            <v>1.94</v>
          </cell>
          <cell r="C3565">
            <v>1.94</v>
          </cell>
          <cell r="D3565">
            <v>2.48</v>
          </cell>
          <cell r="E3565">
            <v>2.48</v>
          </cell>
        </row>
        <row r="3566">
          <cell r="A3566">
            <v>41141</v>
          </cell>
          <cell r="B3566">
            <v>1.94</v>
          </cell>
          <cell r="C3566">
            <v>1.94</v>
          </cell>
          <cell r="D3566">
            <v>2.48</v>
          </cell>
          <cell r="E3566">
            <v>2.48</v>
          </cell>
        </row>
        <row r="3567">
          <cell r="A3567">
            <v>41142</v>
          </cell>
          <cell r="B3567">
            <v>1.92</v>
          </cell>
          <cell r="C3567">
            <v>1.92</v>
          </cell>
          <cell r="D3567">
            <v>2.4700000000000002</v>
          </cell>
          <cell r="E3567">
            <v>2.4700000000000002</v>
          </cell>
        </row>
        <row r="3568">
          <cell r="A3568">
            <v>41143</v>
          </cell>
          <cell r="B3568">
            <v>1.84</v>
          </cell>
          <cell r="C3568">
            <v>1.84</v>
          </cell>
          <cell r="D3568">
            <v>2.41</v>
          </cell>
          <cell r="E3568">
            <v>2.41</v>
          </cell>
        </row>
        <row r="3569">
          <cell r="A3569">
            <v>41144</v>
          </cell>
          <cell r="B3569">
            <v>1.82</v>
          </cell>
          <cell r="C3569">
            <v>1.82</v>
          </cell>
          <cell r="D3569">
            <v>2.4</v>
          </cell>
          <cell r="E3569">
            <v>2.4</v>
          </cell>
        </row>
        <row r="3570">
          <cell r="A3570">
            <v>41145</v>
          </cell>
          <cell r="B3570">
            <v>1.83</v>
          </cell>
          <cell r="C3570">
            <v>1.83</v>
          </cell>
          <cell r="D3570">
            <v>2.41</v>
          </cell>
          <cell r="E3570">
            <v>2.41</v>
          </cell>
        </row>
        <row r="3571">
          <cell r="A3571">
            <v>41148</v>
          </cell>
          <cell r="B3571">
            <v>1.8</v>
          </cell>
          <cell r="C3571">
            <v>1.8</v>
          </cell>
          <cell r="D3571">
            <v>2.38</v>
          </cell>
          <cell r="E3571">
            <v>2.38</v>
          </cell>
        </row>
        <row r="3572">
          <cell r="A3572">
            <v>41149</v>
          </cell>
          <cell r="B3572">
            <v>1.8</v>
          </cell>
          <cell r="C3572">
            <v>1.8</v>
          </cell>
          <cell r="D3572">
            <v>2.36</v>
          </cell>
          <cell r="E3572">
            <v>2.36</v>
          </cell>
        </row>
        <row r="3573">
          <cell r="A3573">
            <v>41150</v>
          </cell>
          <cell r="B3573">
            <v>1.8</v>
          </cell>
          <cell r="C3573">
            <v>1.8</v>
          </cell>
          <cell r="D3573">
            <v>2.37</v>
          </cell>
          <cell r="E3573">
            <v>2.37</v>
          </cell>
        </row>
        <row r="3574">
          <cell r="A3574">
            <v>41151</v>
          </cell>
          <cell r="B3574">
            <v>1.77</v>
          </cell>
          <cell r="C3574">
            <v>1.77</v>
          </cell>
          <cell r="D3574">
            <v>2.34</v>
          </cell>
          <cell r="E3574">
            <v>2.34</v>
          </cell>
        </row>
        <row r="3575">
          <cell r="A3575">
            <v>41152</v>
          </cell>
          <cell r="B3575">
            <v>1.77</v>
          </cell>
          <cell r="C3575">
            <v>1.77</v>
          </cell>
          <cell r="D3575">
            <v>2.34</v>
          </cell>
          <cell r="E3575">
            <v>2.34</v>
          </cell>
        </row>
        <row r="3576">
          <cell r="A3576">
            <v>41155</v>
          </cell>
          <cell r="B3576" t="str">
            <v xml:space="preserve"> Bank holiday</v>
          </cell>
          <cell r="C3576" t="str">
            <v>NA</v>
          </cell>
          <cell r="D3576" t="str">
            <v xml:space="preserve"> Bank holiday</v>
          </cell>
          <cell r="E3576" t="str">
            <v>NA</v>
          </cell>
        </row>
        <row r="3577">
          <cell r="A3577">
            <v>41156</v>
          </cell>
          <cell r="B3577">
            <v>1.74</v>
          </cell>
          <cell r="C3577">
            <v>1.74</v>
          </cell>
          <cell r="D3577">
            <v>2.31</v>
          </cell>
          <cell r="E3577">
            <v>2.31</v>
          </cell>
        </row>
        <row r="3578">
          <cell r="A3578">
            <v>41157</v>
          </cell>
          <cell r="B3578">
            <v>1.75</v>
          </cell>
          <cell r="C3578">
            <v>1.75</v>
          </cell>
          <cell r="D3578">
            <v>2.33</v>
          </cell>
          <cell r="E3578">
            <v>2.33</v>
          </cell>
        </row>
        <row r="3579">
          <cell r="A3579">
            <v>41158</v>
          </cell>
          <cell r="B3579">
            <v>1.84</v>
          </cell>
          <cell r="C3579">
            <v>1.84</v>
          </cell>
          <cell r="D3579">
            <v>2.4</v>
          </cell>
          <cell r="E3579">
            <v>2.4</v>
          </cell>
        </row>
        <row r="3580">
          <cell r="A3580">
            <v>41159</v>
          </cell>
          <cell r="B3580">
            <v>1.85</v>
          </cell>
          <cell r="C3580">
            <v>1.85</v>
          </cell>
          <cell r="D3580">
            <v>2.4300000000000002</v>
          </cell>
          <cell r="E3580">
            <v>2.4300000000000002</v>
          </cell>
        </row>
        <row r="3581">
          <cell r="A3581">
            <v>41162</v>
          </cell>
          <cell r="B3581">
            <v>1.83</v>
          </cell>
          <cell r="C3581">
            <v>1.83</v>
          </cell>
          <cell r="D3581">
            <v>2.42</v>
          </cell>
          <cell r="E3581">
            <v>2.42</v>
          </cell>
        </row>
        <row r="3582">
          <cell r="A3582">
            <v>41163</v>
          </cell>
          <cell r="B3582">
            <v>1.85</v>
          </cell>
          <cell r="C3582">
            <v>1.85</v>
          </cell>
          <cell r="D3582">
            <v>2.44</v>
          </cell>
          <cell r="E3582">
            <v>2.44</v>
          </cell>
        </row>
        <row r="3583">
          <cell r="A3583">
            <v>41164</v>
          </cell>
          <cell r="B3583">
            <v>1.9</v>
          </cell>
          <cell r="C3583">
            <v>1.9</v>
          </cell>
          <cell r="D3583">
            <v>2.4900000000000002</v>
          </cell>
          <cell r="E3583">
            <v>2.4900000000000002</v>
          </cell>
        </row>
        <row r="3584">
          <cell r="A3584">
            <v>41165</v>
          </cell>
          <cell r="B3584">
            <v>1.88</v>
          </cell>
          <cell r="C3584">
            <v>1.88</v>
          </cell>
          <cell r="D3584">
            <v>2.4700000000000002</v>
          </cell>
          <cell r="E3584">
            <v>2.4700000000000002</v>
          </cell>
        </row>
        <row r="3585">
          <cell r="A3585">
            <v>41166</v>
          </cell>
          <cell r="B3585">
            <v>1.97</v>
          </cell>
          <cell r="C3585">
            <v>1.97</v>
          </cell>
          <cell r="D3585">
            <v>2.54</v>
          </cell>
          <cell r="E3585">
            <v>2.54</v>
          </cell>
        </row>
        <row r="3586">
          <cell r="A3586">
            <v>41169</v>
          </cell>
          <cell r="B3586">
            <v>1.94</v>
          </cell>
          <cell r="C3586">
            <v>1.94</v>
          </cell>
          <cell r="D3586">
            <v>2.52</v>
          </cell>
          <cell r="E3586">
            <v>2.52</v>
          </cell>
        </row>
        <row r="3587">
          <cell r="A3587">
            <v>41170</v>
          </cell>
          <cell r="B3587">
            <v>1.91</v>
          </cell>
          <cell r="C3587">
            <v>1.91</v>
          </cell>
          <cell r="D3587">
            <v>2.4900000000000002</v>
          </cell>
          <cell r="E3587">
            <v>2.4900000000000002</v>
          </cell>
        </row>
        <row r="3588">
          <cell r="A3588">
            <v>41171</v>
          </cell>
          <cell r="B3588">
            <v>1.89</v>
          </cell>
          <cell r="C3588">
            <v>1.89</v>
          </cell>
          <cell r="D3588">
            <v>2.46</v>
          </cell>
          <cell r="E3588">
            <v>2.46</v>
          </cell>
        </row>
        <row r="3589">
          <cell r="A3589">
            <v>41172</v>
          </cell>
          <cell r="B3589">
            <v>1.86</v>
          </cell>
          <cell r="C3589">
            <v>1.86</v>
          </cell>
          <cell r="D3589">
            <v>2.42</v>
          </cell>
          <cell r="E3589">
            <v>2.42</v>
          </cell>
        </row>
        <row r="3590">
          <cell r="A3590">
            <v>41173</v>
          </cell>
          <cell r="B3590">
            <v>1.85</v>
          </cell>
          <cell r="C3590">
            <v>1.85</v>
          </cell>
          <cell r="D3590">
            <v>2.42</v>
          </cell>
          <cell r="E3590">
            <v>2.42</v>
          </cell>
        </row>
        <row r="3591">
          <cell r="A3591">
            <v>41176</v>
          </cell>
          <cell r="B3591">
            <v>1.82</v>
          </cell>
          <cell r="C3591">
            <v>1.82</v>
          </cell>
          <cell r="D3591">
            <v>2.39</v>
          </cell>
          <cell r="E3591">
            <v>2.39</v>
          </cell>
        </row>
        <row r="3592">
          <cell r="A3592">
            <v>41177</v>
          </cell>
          <cell r="B3592">
            <v>1.81</v>
          </cell>
          <cell r="C3592">
            <v>1.81</v>
          </cell>
          <cell r="D3592">
            <v>2.38</v>
          </cell>
          <cell r="E3592">
            <v>2.38</v>
          </cell>
        </row>
        <row r="3593">
          <cell r="A3593">
            <v>41178</v>
          </cell>
          <cell r="B3593">
            <v>1.75</v>
          </cell>
          <cell r="C3593">
            <v>1.75</v>
          </cell>
          <cell r="D3593">
            <v>2.33</v>
          </cell>
          <cell r="E3593">
            <v>2.33</v>
          </cell>
        </row>
        <row r="3594">
          <cell r="A3594">
            <v>41179</v>
          </cell>
          <cell r="B3594">
            <v>1.75</v>
          </cell>
          <cell r="C3594">
            <v>1.75</v>
          </cell>
          <cell r="D3594">
            <v>2.35</v>
          </cell>
          <cell r="E3594">
            <v>2.35</v>
          </cell>
        </row>
        <row r="3595">
          <cell r="A3595">
            <v>41180</v>
          </cell>
          <cell r="B3595">
            <v>1.73</v>
          </cell>
          <cell r="C3595">
            <v>1.73</v>
          </cell>
          <cell r="D3595">
            <v>2.3199999999999998</v>
          </cell>
          <cell r="E3595">
            <v>2.3199999999999998</v>
          </cell>
        </row>
        <row r="3596">
          <cell r="A3596">
            <v>41183</v>
          </cell>
          <cell r="B3596">
            <v>1.71</v>
          </cell>
          <cell r="C3596">
            <v>1.71</v>
          </cell>
          <cell r="D3596">
            <v>2.3199999999999998</v>
          </cell>
          <cell r="E3596">
            <v>2.3199999999999998</v>
          </cell>
        </row>
        <row r="3597">
          <cell r="A3597">
            <v>41184</v>
          </cell>
          <cell r="B3597">
            <v>1.72</v>
          </cell>
          <cell r="C3597">
            <v>1.72</v>
          </cell>
          <cell r="D3597">
            <v>2.3199999999999998</v>
          </cell>
          <cell r="E3597">
            <v>2.3199999999999998</v>
          </cell>
        </row>
      </sheetData>
      <sheetData sheetId="62">
        <row r="3">
          <cell r="A3">
            <v>37320</v>
          </cell>
          <cell r="B3">
            <v>6.99</v>
          </cell>
          <cell r="C3">
            <v>6.9900000000000004E-2</v>
          </cell>
        </row>
        <row r="4">
          <cell r="A4">
            <v>37321</v>
          </cell>
          <cell r="B4">
            <v>7.01</v>
          </cell>
          <cell r="C4">
            <v>7.0099999999999996E-2</v>
          </cell>
        </row>
        <row r="5">
          <cell r="A5">
            <v>37322</v>
          </cell>
          <cell r="B5">
            <v>7.07</v>
          </cell>
          <cell r="C5">
            <v>7.0699999999999999E-2</v>
          </cell>
        </row>
        <row r="6">
          <cell r="A6">
            <v>37323</v>
          </cell>
          <cell r="B6">
            <v>7.11</v>
          </cell>
          <cell r="C6">
            <v>7.1099999999999997E-2</v>
          </cell>
        </row>
        <row r="7">
          <cell r="A7">
            <v>37326</v>
          </cell>
          <cell r="B7">
            <v>7.08</v>
          </cell>
          <cell r="C7">
            <v>7.0800000000000002E-2</v>
          </cell>
        </row>
        <row r="8">
          <cell r="A8">
            <v>37327</v>
          </cell>
          <cell r="B8">
            <v>7.1</v>
          </cell>
          <cell r="C8">
            <v>7.0999999999999994E-2</v>
          </cell>
        </row>
        <row r="9">
          <cell r="A9">
            <v>37328</v>
          </cell>
          <cell r="B9">
            <v>7.1</v>
          </cell>
          <cell r="C9">
            <v>7.0999999999999994E-2</v>
          </cell>
        </row>
        <row r="10">
          <cell r="A10">
            <v>37329</v>
          </cell>
          <cell r="B10">
            <v>7.18</v>
          </cell>
          <cell r="C10">
            <v>7.1800000000000003E-2</v>
          </cell>
        </row>
        <row r="11">
          <cell r="A11">
            <v>37330</v>
          </cell>
          <cell r="B11">
            <v>7.14</v>
          </cell>
          <cell r="C11">
            <v>7.1399999999999991E-2</v>
          </cell>
        </row>
        <row r="12">
          <cell r="A12">
            <v>37333</v>
          </cell>
          <cell r="B12">
            <v>7.11</v>
          </cell>
          <cell r="C12">
            <v>7.1099999999999997E-2</v>
          </cell>
        </row>
        <row r="13">
          <cell r="A13">
            <v>37334</v>
          </cell>
          <cell r="B13">
            <v>7.09</v>
          </cell>
          <cell r="C13">
            <v>7.0900000000000005E-2</v>
          </cell>
        </row>
        <row r="14">
          <cell r="A14">
            <v>37335</v>
          </cell>
          <cell r="B14">
            <v>7.15</v>
          </cell>
          <cell r="C14">
            <v>7.1500000000000008E-2</v>
          </cell>
        </row>
        <row r="15">
          <cell r="A15">
            <v>37336</v>
          </cell>
          <cell r="B15">
            <v>7.17</v>
          </cell>
          <cell r="C15">
            <v>7.17E-2</v>
          </cell>
        </row>
        <row r="16">
          <cell r="A16">
            <v>37337</v>
          </cell>
          <cell r="B16">
            <v>7.17</v>
          </cell>
          <cell r="C16">
            <v>7.17E-2</v>
          </cell>
        </row>
        <row r="17">
          <cell r="A17">
            <v>37340</v>
          </cell>
          <cell r="B17">
            <v>7.2</v>
          </cell>
          <cell r="C17">
            <v>7.2000000000000008E-2</v>
          </cell>
        </row>
        <row r="18">
          <cell r="A18">
            <v>37341</v>
          </cell>
          <cell r="B18">
            <v>7.16</v>
          </cell>
          <cell r="C18">
            <v>7.1599999999999997E-2</v>
          </cell>
        </row>
        <row r="19">
          <cell r="A19">
            <v>37342</v>
          </cell>
          <cell r="B19">
            <v>7.2</v>
          </cell>
          <cell r="C19">
            <v>7.2000000000000008E-2</v>
          </cell>
        </row>
        <row r="20">
          <cell r="A20">
            <v>37343</v>
          </cell>
          <cell r="B20">
            <v>7.19</v>
          </cell>
          <cell r="C20">
            <v>7.1900000000000006E-2</v>
          </cell>
        </row>
        <row r="21">
          <cell r="A21">
            <v>37344</v>
          </cell>
          <cell r="B21">
            <v>7.2</v>
          </cell>
          <cell r="C21">
            <v>7.2000000000000008E-2</v>
          </cell>
        </row>
        <row r="22">
          <cell r="A22">
            <v>37347</v>
          </cell>
          <cell r="B22">
            <v>7.2</v>
          </cell>
          <cell r="C22">
            <v>7.2000000000000008E-2</v>
          </cell>
        </row>
        <row r="23">
          <cell r="A23">
            <v>37348</v>
          </cell>
          <cell r="B23">
            <v>7.15</v>
          </cell>
          <cell r="C23">
            <v>7.1500000000000008E-2</v>
          </cell>
        </row>
        <row r="24">
          <cell r="A24">
            <v>37349</v>
          </cell>
          <cell r="B24">
            <v>7.18</v>
          </cell>
          <cell r="C24">
            <v>7.1800000000000003E-2</v>
          </cell>
        </row>
        <row r="25">
          <cell r="A25">
            <v>37350</v>
          </cell>
          <cell r="B25">
            <v>7.18</v>
          </cell>
          <cell r="C25">
            <v>7.1800000000000003E-2</v>
          </cell>
        </row>
        <row r="26">
          <cell r="A26">
            <v>37351</v>
          </cell>
          <cell r="B26">
            <v>7.15</v>
          </cell>
          <cell r="C26">
            <v>7.1500000000000008E-2</v>
          </cell>
        </row>
        <row r="27">
          <cell r="A27">
            <v>37354</v>
          </cell>
          <cell r="B27">
            <v>7.19</v>
          </cell>
          <cell r="C27">
            <v>7.1900000000000006E-2</v>
          </cell>
        </row>
        <row r="28">
          <cell r="A28">
            <v>37355</v>
          </cell>
          <cell r="B28">
            <v>7.18</v>
          </cell>
          <cell r="C28">
            <v>7.1800000000000003E-2</v>
          </cell>
        </row>
        <row r="29">
          <cell r="A29">
            <v>37356</v>
          </cell>
          <cell r="B29">
            <v>7.17</v>
          </cell>
          <cell r="C29">
            <v>7.17E-2</v>
          </cell>
        </row>
        <row r="30">
          <cell r="A30">
            <v>37357</v>
          </cell>
          <cell r="B30">
            <v>7.16</v>
          </cell>
          <cell r="C30">
            <v>7.1599999999999997E-2</v>
          </cell>
        </row>
        <row r="31">
          <cell r="A31">
            <v>37358</v>
          </cell>
          <cell r="B31">
            <v>7.13</v>
          </cell>
          <cell r="C31">
            <v>7.1300000000000002E-2</v>
          </cell>
        </row>
        <row r="32">
          <cell r="A32">
            <v>37361</v>
          </cell>
          <cell r="B32">
            <v>7.1</v>
          </cell>
          <cell r="C32">
            <v>7.0999999999999994E-2</v>
          </cell>
        </row>
        <row r="33">
          <cell r="A33">
            <v>37362</v>
          </cell>
          <cell r="B33">
            <v>7.13</v>
          </cell>
          <cell r="C33">
            <v>7.1300000000000002E-2</v>
          </cell>
        </row>
        <row r="34">
          <cell r="A34">
            <v>37363</v>
          </cell>
          <cell r="B34">
            <v>7.18</v>
          </cell>
          <cell r="C34">
            <v>7.1800000000000003E-2</v>
          </cell>
        </row>
        <row r="35">
          <cell r="A35">
            <v>37364</v>
          </cell>
          <cell r="B35">
            <v>7.18</v>
          </cell>
          <cell r="C35">
            <v>7.1800000000000003E-2</v>
          </cell>
        </row>
        <row r="36">
          <cell r="A36">
            <v>37365</v>
          </cell>
          <cell r="B36">
            <v>7.19</v>
          </cell>
          <cell r="C36">
            <v>7.1900000000000006E-2</v>
          </cell>
        </row>
        <row r="37">
          <cell r="A37">
            <v>37368</v>
          </cell>
          <cell r="B37">
            <v>7.19</v>
          </cell>
          <cell r="C37">
            <v>7.1900000000000006E-2</v>
          </cell>
        </row>
        <row r="38">
          <cell r="A38">
            <v>37369</v>
          </cell>
          <cell r="B38">
            <v>7.2</v>
          </cell>
          <cell r="C38">
            <v>7.2000000000000008E-2</v>
          </cell>
        </row>
        <row r="39">
          <cell r="A39">
            <v>37370</v>
          </cell>
          <cell r="B39">
            <v>7.16</v>
          </cell>
          <cell r="C39">
            <v>7.1599999999999997E-2</v>
          </cell>
        </row>
        <row r="40">
          <cell r="A40">
            <v>37371</v>
          </cell>
          <cell r="B40">
            <v>7.16</v>
          </cell>
          <cell r="C40">
            <v>7.1599999999999997E-2</v>
          </cell>
        </row>
        <row r="41">
          <cell r="A41">
            <v>37372</v>
          </cell>
          <cell r="B41">
            <v>7.16</v>
          </cell>
          <cell r="C41">
            <v>7.1599999999999997E-2</v>
          </cell>
        </row>
        <row r="42">
          <cell r="A42">
            <v>37375</v>
          </cell>
          <cell r="B42">
            <v>7.12</v>
          </cell>
          <cell r="C42">
            <v>7.1199999999999999E-2</v>
          </cell>
        </row>
        <row r="43">
          <cell r="A43">
            <v>37376</v>
          </cell>
          <cell r="B43">
            <v>7.11</v>
          </cell>
          <cell r="C43">
            <v>7.1099999999999997E-2</v>
          </cell>
        </row>
        <row r="44">
          <cell r="A44">
            <v>37377</v>
          </cell>
          <cell r="B44">
            <v>7.09</v>
          </cell>
          <cell r="C44">
            <v>7.0900000000000005E-2</v>
          </cell>
        </row>
        <row r="45">
          <cell r="A45">
            <v>37378</v>
          </cell>
          <cell r="B45">
            <v>7.11</v>
          </cell>
          <cell r="C45">
            <v>7.1099999999999997E-2</v>
          </cell>
        </row>
        <row r="46">
          <cell r="A46">
            <v>37379</v>
          </cell>
          <cell r="B46">
            <v>7.06</v>
          </cell>
          <cell r="C46">
            <v>7.0599999999999996E-2</v>
          </cell>
        </row>
        <row r="47">
          <cell r="A47">
            <v>37382</v>
          </cell>
          <cell r="B47">
            <v>7.05</v>
          </cell>
          <cell r="C47">
            <v>7.0499999999999993E-2</v>
          </cell>
        </row>
        <row r="48">
          <cell r="A48">
            <v>37383</v>
          </cell>
          <cell r="B48">
            <v>7.05</v>
          </cell>
          <cell r="C48">
            <v>7.0499999999999993E-2</v>
          </cell>
        </row>
        <row r="49">
          <cell r="A49">
            <v>37384</v>
          </cell>
          <cell r="B49">
            <v>7.16</v>
          </cell>
          <cell r="C49">
            <v>7.1599999999999997E-2</v>
          </cell>
        </row>
        <row r="50">
          <cell r="A50">
            <v>37385</v>
          </cell>
          <cell r="B50">
            <v>7.13</v>
          </cell>
          <cell r="C50">
            <v>7.1300000000000002E-2</v>
          </cell>
        </row>
        <row r="51">
          <cell r="A51">
            <v>37386</v>
          </cell>
          <cell r="B51">
            <v>7.12</v>
          </cell>
          <cell r="C51">
            <v>7.1199999999999999E-2</v>
          </cell>
        </row>
        <row r="52">
          <cell r="A52">
            <v>37389</v>
          </cell>
          <cell r="B52">
            <v>7.17</v>
          </cell>
          <cell r="C52">
            <v>7.17E-2</v>
          </cell>
        </row>
        <row r="53">
          <cell r="A53">
            <v>37390</v>
          </cell>
          <cell r="B53">
            <v>7.21</v>
          </cell>
          <cell r="C53">
            <v>7.2099999999999997E-2</v>
          </cell>
        </row>
        <row r="54">
          <cell r="A54">
            <v>37391</v>
          </cell>
          <cell r="B54">
            <v>7.19</v>
          </cell>
          <cell r="C54">
            <v>7.1900000000000006E-2</v>
          </cell>
        </row>
        <row r="55">
          <cell r="A55">
            <v>37392</v>
          </cell>
          <cell r="B55">
            <v>7.16</v>
          </cell>
          <cell r="C55">
            <v>7.1599999999999997E-2</v>
          </cell>
        </row>
        <row r="56">
          <cell r="A56">
            <v>37393</v>
          </cell>
          <cell r="B56">
            <v>7.18</v>
          </cell>
          <cell r="C56">
            <v>7.1800000000000003E-2</v>
          </cell>
        </row>
        <row r="57">
          <cell r="A57">
            <v>37396</v>
          </cell>
          <cell r="B57">
            <v>7.18</v>
          </cell>
          <cell r="C57">
            <v>7.1800000000000003E-2</v>
          </cell>
        </row>
        <row r="58">
          <cell r="A58">
            <v>37397</v>
          </cell>
          <cell r="B58">
            <v>7.12</v>
          </cell>
          <cell r="C58">
            <v>7.1199999999999999E-2</v>
          </cell>
        </row>
        <row r="59">
          <cell r="A59">
            <v>37398</v>
          </cell>
          <cell r="B59">
            <v>7.08</v>
          </cell>
          <cell r="C59">
            <v>7.0800000000000002E-2</v>
          </cell>
        </row>
        <row r="60">
          <cell r="A60">
            <v>37399</v>
          </cell>
          <cell r="B60">
            <v>7.07</v>
          </cell>
          <cell r="C60">
            <v>7.0699999999999999E-2</v>
          </cell>
        </row>
        <row r="61">
          <cell r="A61">
            <v>37400</v>
          </cell>
          <cell r="B61">
            <v>7.04</v>
          </cell>
          <cell r="C61">
            <v>7.0400000000000004E-2</v>
          </cell>
        </row>
        <row r="62">
          <cell r="A62">
            <v>37403</v>
          </cell>
          <cell r="B62">
            <v>7.05</v>
          </cell>
          <cell r="C62">
            <v>7.0499999999999993E-2</v>
          </cell>
        </row>
        <row r="63">
          <cell r="A63">
            <v>37404</v>
          </cell>
          <cell r="B63">
            <v>7.04</v>
          </cell>
          <cell r="C63">
            <v>7.0400000000000004E-2</v>
          </cell>
        </row>
        <row r="64">
          <cell r="A64">
            <v>37405</v>
          </cell>
          <cell r="B64">
            <v>6.97</v>
          </cell>
          <cell r="C64">
            <v>6.9699999999999998E-2</v>
          </cell>
        </row>
        <row r="65">
          <cell r="A65">
            <v>37406</v>
          </cell>
          <cell r="B65">
            <v>6.96</v>
          </cell>
          <cell r="C65">
            <v>6.9599999999999995E-2</v>
          </cell>
        </row>
        <row r="66">
          <cell r="A66">
            <v>37407</v>
          </cell>
          <cell r="B66">
            <v>6.98</v>
          </cell>
          <cell r="C66">
            <v>6.9800000000000001E-2</v>
          </cell>
        </row>
        <row r="67">
          <cell r="A67">
            <v>37410</v>
          </cell>
          <cell r="B67">
            <v>6.97</v>
          </cell>
          <cell r="C67">
            <v>6.9699999999999998E-2</v>
          </cell>
        </row>
        <row r="68">
          <cell r="A68">
            <v>37411</v>
          </cell>
          <cell r="B68">
            <v>7</v>
          </cell>
          <cell r="C68">
            <v>7.0000000000000007E-2</v>
          </cell>
        </row>
        <row r="69">
          <cell r="A69">
            <v>37412</v>
          </cell>
          <cell r="B69">
            <v>7.02</v>
          </cell>
          <cell r="C69">
            <v>7.0199999999999999E-2</v>
          </cell>
        </row>
        <row r="70">
          <cell r="A70">
            <v>37413</v>
          </cell>
          <cell r="B70">
            <v>7</v>
          </cell>
          <cell r="C70">
            <v>7.0000000000000007E-2</v>
          </cell>
        </row>
        <row r="71">
          <cell r="A71">
            <v>37414</v>
          </cell>
          <cell r="B71">
            <v>7</v>
          </cell>
          <cell r="C71">
            <v>7.0000000000000007E-2</v>
          </cell>
        </row>
        <row r="72">
          <cell r="A72">
            <v>37417</v>
          </cell>
          <cell r="B72">
            <v>6.93</v>
          </cell>
          <cell r="C72">
            <v>6.93E-2</v>
          </cell>
        </row>
        <row r="73">
          <cell r="A73">
            <v>37418</v>
          </cell>
          <cell r="B73">
            <v>6.91</v>
          </cell>
          <cell r="C73">
            <v>6.9099999999999995E-2</v>
          </cell>
        </row>
        <row r="74">
          <cell r="A74">
            <v>37419</v>
          </cell>
          <cell r="B74">
            <v>6.88</v>
          </cell>
          <cell r="C74">
            <v>6.88E-2</v>
          </cell>
        </row>
        <row r="75">
          <cell r="A75">
            <v>37420</v>
          </cell>
          <cell r="B75">
            <v>6.86</v>
          </cell>
          <cell r="C75">
            <v>6.8600000000000008E-2</v>
          </cell>
        </row>
        <row r="76">
          <cell r="A76">
            <v>37421</v>
          </cell>
          <cell r="B76">
            <v>6.81</v>
          </cell>
          <cell r="C76">
            <v>6.8099999999999994E-2</v>
          </cell>
        </row>
        <row r="77">
          <cell r="A77">
            <v>37424</v>
          </cell>
          <cell r="B77">
            <v>6.83</v>
          </cell>
          <cell r="C77">
            <v>6.83E-2</v>
          </cell>
        </row>
        <row r="78">
          <cell r="A78">
            <v>37425</v>
          </cell>
          <cell r="B78">
            <v>6.86</v>
          </cell>
          <cell r="C78">
            <v>6.8600000000000008E-2</v>
          </cell>
        </row>
        <row r="79">
          <cell r="A79">
            <v>37426</v>
          </cell>
          <cell r="B79">
            <v>6.83</v>
          </cell>
          <cell r="C79">
            <v>6.83E-2</v>
          </cell>
        </row>
        <row r="80">
          <cell r="A80">
            <v>37427</v>
          </cell>
          <cell r="B80">
            <v>6.87</v>
          </cell>
          <cell r="C80">
            <v>6.8699999999999997E-2</v>
          </cell>
        </row>
        <row r="81">
          <cell r="A81">
            <v>37428</v>
          </cell>
          <cell r="B81">
            <v>6.84</v>
          </cell>
          <cell r="C81">
            <v>6.8400000000000002E-2</v>
          </cell>
        </row>
        <row r="82">
          <cell r="A82">
            <v>37431</v>
          </cell>
          <cell r="B82">
            <v>6.87</v>
          </cell>
          <cell r="C82">
            <v>6.8699999999999997E-2</v>
          </cell>
        </row>
        <row r="83">
          <cell r="A83">
            <v>37432</v>
          </cell>
          <cell r="B83">
            <v>6.89</v>
          </cell>
          <cell r="C83">
            <v>6.8900000000000003E-2</v>
          </cell>
        </row>
        <row r="84">
          <cell r="A84">
            <v>37433</v>
          </cell>
          <cell r="B84">
            <v>6.9</v>
          </cell>
          <cell r="C84">
            <v>6.9000000000000006E-2</v>
          </cell>
        </row>
        <row r="85">
          <cell r="A85">
            <v>37434</v>
          </cell>
          <cell r="B85">
            <v>6.95</v>
          </cell>
          <cell r="C85">
            <v>6.9500000000000006E-2</v>
          </cell>
        </row>
        <row r="86">
          <cell r="A86">
            <v>37435</v>
          </cell>
          <cell r="B86">
            <v>7</v>
          </cell>
          <cell r="C86">
            <v>7.0000000000000007E-2</v>
          </cell>
        </row>
        <row r="87">
          <cell r="A87">
            <v>37438</v>
          </cell>
          <cell r="B87">
            <v>7.01</v>
          </cell>
          <cell r="C87">
            <v>7.0099999999999996E-2</v>
          </cell>
        </row>
        <row r="88">
          <cell r="A88">
            <v>37439</v>
          </cell>
          <cell r="B88">
            <v>6.94</v>
          </cell>
          <cell r="C88">
            <v>6.9400000000000003E-2</v>
          </cell>
        </row>
        <row r="89">
          <cell r="A89">
            <v>37440</v>
          </cell>
          <cell r="B89">
            <v>6.96</v>
          </cell>
          <cell r="C89">
            <v>6.9599999999999995E-2</v>
          </cell>
        </row>
        <row r="90">
          <cell r="A90">
            <v>37441</v>
          </cell>
          <cell r="B90">
            <v>6.98</v>
          </cell>
          <cell r="C90">
            <v>6.9800000000000001E-2</v>
          </cell>
        </row>
        <row r="91">
          <cell r="A91">
            <v>37442</v>
          </cell>
          <cell r="B91">
            <v>7.05</v>
          </cell>
          <cell r="C91">
            <v>7.0499999999999993E-2</v>
          </cell>
        </row>
        <row r="92">
          <cell r="A92">
            <v>37445</v>
          </cell>
          <cell r="B92">
            <v>7.03</v>
          </cell>
          <cell r="C92">
            <v>7.0300000000000001E-2</v>
          </cell>
        </row>
        <row r="93">
          <cell r="A93">
            <v>37446</v>
          </cell>
          <cell r="B93">
            <v>7.01</v>
          </cell>
          <cell r="C93">
            <v>7.0099999999999996E-2</v>
          </cell>
        </row>
        <row r="94">
          <cell r="A94">
            <v>37447</v>
          </cell>
          <cell r="B94">
            <v>6.97</v>
          </cell>
          <cell r="C94">
            <v>6.9699999999999998E-2</v>
          </cell>
        </row>
        <row r="95">
          <cell r="A95">
            <v>37448</v>
          </cell>
          <cell r="B95">
            <v>6.98</v>
          </cell>
          <cell r="C95">
            <v>6.9800000000000001E-2</v>
          </cell>
        </row>
        <row r="96">
          <cell r="A96">
            <v>37449</v>
          </cell>
          <cell r="B96">
            <v>6.93</v>
          </cell>
          <cell r="C96">
            <v>6.93E-2</v>
          </cell>
        </row>
        <row r="97">
          <cell r="A97">
            <v>37452</v>
          </cell>
          <cell r="B97">
            <v>6.99</v>
          </cell>
          <cell r="C97">
            <v>6.9900000000000004E-2</v>
          </cell>
        </row>
        <row r="98">
          <cell r="A98">
            <v>37453</v>
          </cell>
          <cell r="B98">
            <v>7.02</v>
          </cell>
          <cell r="C98">
            <v>7.0199999999999999E-2</v>
          </cell>
        </row>
        <row r="99">
          <cell r="A99">
            <v>37454</v>
          </cell>
          <cell r="B99">
            <v>7.01</v>
          </cell>
          <cell r="C99">
            <v>7.0099999999999996E-2</v>
          </cell>
        </row>
        <row r="100">
          <cell r="A100">
            <v>37455</v>
          </cell>
          <cell r="B100">
            <v>6.99</v>
          </cell>
          <cell r="C100">
            <v>6.9900000000000004E-2</v>
          </cell>
        </row>
        <row r="101">
          <cell r="A101">
            <v>37456</v>
          </cell>
          <cell r="B101">
            <v>6.9218999999999999</v>
          </cell>
          <cell r="C101">
            <v>6.9219000000000003E-2</v>
          </cell>
        </row>
        <row r="102">
          <cell r="A102">
            <v>37459</v>
          </cell>
          <cell r="B102">
            <v>6.8804999999999996</v>
          </cell>
          <cell r="C102">
            <v>6.8804999999999991E-2</v>
          </cell>
        </row>
        <row r="103">
          <cell r="A103">
            <v>37460</v>
          </cell>
          <cell r="B103">
            <v>6.8909000000000002</v>
          </cell>
          <cell r="C103">
            <v>6.8908999999999998E-2</v>
          </cell>
        </row>
        <row r="104">
          <cell r="A104">
            <v>37461</v>
          </cell>
          <cell r="B104">
            <v>6.9973999999999998</v>
          </cell>
          <cell r="C104">
            <v>6.9973999999999995E-2</v>
          </cell>
        </row>
        <row r="105">
          <cell r="A105">
            <v>37462</v>
          </cell>
          <cell r="B105">
            <v>6.9382999999999999</v>
          </cell>
          <cell r="C105">
            <v>6.9383E-2</v>
          </cell>
        </row>
        <row r="106">
          <cell r="A106">
            <v>37463</v>
          </cell>
          <cell r="B106">
            <v>6.9973999999999998</v>
          </cell>
          <cell r="C106">
            <v>6.9973999999999995E-2</v>
          </cell>
        </row>
        <row r="107">
          <cell r="A107">
            <v>37466</v>
          </cell>
          <cell r="B107">
            <v>7.0654000000000003</v>
          </cell>
          <cell r="C107">
            <v>7.0654000000000008E-2</v>
          </cell>
        </row>
        <row r="108">
          <cell r="A108">
            <v>37467</v>
          </cell>
          <cell r="B108">
            <v>7.0510999999999999</v>
          </cell>
          <cell r="C108">
            <v>7.0511000000000004E-2</v>
          </cell>
        </row>
        <row r="109">
          <cell r="A109">
            <v>37468</v>
          </cell>
          <cell r="B109">
            <v>6.99</v>
          </cell>
          <cell r="C109">
            <v>6.9900000000000004E-2</v>
          </cell>
        </row>
        <row r="110">
          <cell r="A110">
            <v>37469</v>
          </cell>
          <cell r="B110">
            <v>6.9714</v>
          </cell>
          <cell r="C110">
            <v>6.9713999999999998E-2</v>
          </cell>
        </row>
        <row r="111">
          <cell r="A111">
            <v>37470</v>
          </cell>
          <cell r="B111">
            <v>6.9663000000000004</v>
          </cell>
          <cell r="C111">
            <v>6.9663000000000003E-2</v>
          </cell>
        </row>
        <row r="112">
          <cell r="A112">
            <v>37473</v>
          </cell>
          <cell r="B112">
            <v>6.9591000000000003</v>
          </cell>
          <cell r="C112">
            <v>6.9591E-2</v>
          </cell>
        </row>
        <row r="113">
          <cell r="A113">
            <v>37474</v>
          </cell>
          <cell r="B113">
            <v>6.9866000000000001</v>
          </cell>
          <cell r="C113">
            <v>6.9865999999999998E-2</v>
          </cell>
        </row>
        <row r="114">
          <cell r="A114">
            <v>37475</v>
          </cell>
          <cell r="B114">
            <v>6.9888000000000003</v>
          </cell>
          <cell r="C114">
            <v>6.9888000000000006E-2</v>
          </cell>
        </row>
        <row r="115">
          <cell r="A115">
            <v>37476</v>
          </cell>
          <cell r="B115">
            <v>6.9974999999999996</v>
          </cell>
          <cell r="C115">
            <v>6.9974999999999996E-2</v>
          </cell>
        </row>
        <row r="116">
          <cell r="A116">
            <v>37477</v>
          </cell>
          <cell r="B116">
            <v>6.9311999999999996</v>
          </cell>
          <cell r="C116">
            <v>6.9311999999999999E-2</v>
          </cell>
        </row>
        <row r="117">
          <cell r="A117">
            <v>37480</v>
          </cell>
          <cell r="B117">
            <v>6.8947000000000003</v>
          </cell>
          <cell r="C117">
            <v>6.8947000000000008E-2</v>
          </cell>
        </row>
        <row r="118">
          <cell r="A118">
            <v>37481</v>
          </cell>
          <cell r="B118">
            <v>6.8410000000000002</v>
          </cell>
          <cell r="C118">
            <v>6.8409999999999999E-2</v>
          </cell>
        </row>
        <row r="119">
          <cell r="A119">
            <v>37482</v>
          </cell>
          <cell r="B119">
            <v>6.8692000000000002</v>
          </cell>
          <cell r="C119">
            <v>6.8692000000000003E-2</v>
          </cell>
        </row>
        <row r="120">
          <cell r="A120">
            <v>37483</v>
          </cell>
          <cell r="B120">
            <v>6.9107000000000003</v>
          </cell>
          <cell r="C120">
            <v>6.9107000000000002E-2</v>
          </cell>
        </row>
        <row r="121">
          <cell r="A121">
            <v>37484</v>
          </cell>
          <cell r="B121">
            <v>6.9265999999999996</v>
          </cell>
          <cell r="C121">
            <v>6.9265999999999994E-2</v>
          </cell>
        </row>
        <row r="122">
          <cell r="A122">
            <v>37487</v>
          </cell>
          <cell r="B122">
            <v>6.8902000000000001</v>
          </cell>
          <cell r="C122">
            <v>6.8902000000000005E-2</v>
          </cell>
        </row>
        <row r="123">
          <cell r="A123">
            <v>37488</v>
          </cell>
          <cell r="B123">
            <v>6.8208000000000002</v>
          </cell>
          <cell r="C123">
            <v>6.8208000000000005E-2</v>
          </cell>
        </row>
        <row r="124">
          <cell r="A124">
            <v>37489</v>
          </cell>
          <cell r="B124">
            <v>6.8403</v>
          </cell>
          <cell r="C124">
            <v>6.8403000000000005E-2</v>
          </cell>
        </row>
        <row r="125">
          <cell r="A125">
            <v>37490</v>
          </cell>
          <cell r="B125">
            <v>6.9086999999999996</v>
          </cell>
          <cell r="C125">
            <v>6.9086999999999996E-2</v>
          </cell>
        </row>
        <row r="126">
          <cell r="A126">
            <v>37491</v>
          </cell>
          <cell r="B126">
            <v>6.8528000000000002</v>
          </cell>
          <cell r="C126">
            <v>6.8528000000000006E-2</v>
          </cell>
        </row>
        <row r="127">
          <cell r="A127">
            <v>37494</v>
          </cell>
          <cell r="B127">
            <v>6.8240999999999996</v>
          </cell>
          <cell r="C127">
            <v>6.8240999999999996E-2</v>
          </cell>
        </row>
        <row r="128">
          <cell r="A128">
            <v>37495</v>
          </cell>
          <cell r="B128">
            <v>6.8918999999999997</v>
          </cell>
          <cell r="C128">
            <v>6.8918999999999994E-2</v>
          </cell>
        </row>
        <row r="129">
          <cell r="A129">
            <v>37496</v>
          </cell>
          <cell r="B129">
            <v>6.8731999999999998</v>
          </cell>
          <cell r="C129">
            <v>6.8732000000000001E-2</v>
          </cell>
        </row>
        <row r="130">
          <cell r="A130">
            <v>37497</v>
          </cell>
          <cell r="B130">
            <v>6.8406000000000002</v>
          </cell>
          <cell r="C130">
            <v>6.8406000000000008E-2</v>
          </cell>
        </row>
        <row r="131">
          <cell r="A131">
            <v>37498</v>
          </cell>
          <cell r="B131">
            <v>6.8209999999999997</v>
          </cell>
          <cell r="C131">
            <v>6.8209999999999993E-2</v>
          </cell>
        </row>
        <row r="132">
          <cell r="A132">
            <v>37501</v>
          </cell>
          <cell r="B132">
            <v>6.7935999999999996</v>
          </cell>
          <cell r="C132">
            <v>6.7935999999999996E-2</v>
          </cell>
        </row>
        <row r="133">
          <cell r="A133">
            <v>37502</v>
          </cell>
          <cell r="B133">
            <v>6.7194000000000003</v>
          </cell>
          <cell r="C133">
            <v>6.7194000000000004E-2</v>
          </cell>
        </row>
        <row r="134">
          <cell r="A134">
            <v>37503</v>
          </cell>
          <cell r="B134">
            <v>6.7152000000000003</v>
          </cell>
          <cell r="C134">
            <v>6.7152000000000003E-2</v>
          </cell>
        </row>
        <row r="135">
          <cell r="A135">
            <v>37504</v>
          </cell>
          <cell r="B135">
            <v>6.7079000000000004</v>
          </cell>
          <cell r="C135">
            <v>6.7079E-2</v>
          </cell>
        </row>
        <row r="136">
          <cell r="A136">
            <v>37505</v>
          </cell>
          <cell r="B136">
            <v>6.7526000000000002</v>
          </cell>
          <cell r="C136">
            <v>6.7526000000000003E-2</v>
          </cell>
        </row>
        <row r="137">
          <cell r="A137">
            <v>37508</v>
          </cell>
          <cell r="B137">
            <v>6.7929000000000004</v>
          </cell>
          <cell r="C137">
            <v>6.7929000000000003E-2</v>
          </cell>
        </row>
        <row r="138">
          <cell r="A138">
            <v>37509</v>
          </cell>
          <cell r="B138">
            <v>6.7771999999999997</v>
          </cell>
          <cell r="C138">
            <v>6.7771999999999999E-2</v>
          </cell>
        </row>
        <row r="139">
          <cell r="A139">
            <v>37510</v>
          </cell>
          <cell r="B139">
            <v>6.7813999999999997</v>
          </cell>
          <cell r="C139">
            <v>6.7813999999999999E-2</v>
          </cell>
        </row>
        <row r="140">
          <cell r="A140">
            <v>37511</v>
          </cell>
          <cell r="B140">
            <v>6.7702999999999998</v>
          </cell>
          <cell r="C140">
            <v>6.7702999999999999E-2</v>
          </cell>
        </row>
        <row r="141">
          <cell r="A141">
            <v>37512</v>
          </cell>
          <cell r="B141">
            <v>6.7328000000000001</v>
          </cell>
          <cell r="C141">
            <v>6.7327999999999999E-2</v>
          </cell>
        </row>
        <row r="142">
          <cell r="A142">
            <v>37515</v>
          </cell>
          <cell r="B142">
            <v>6.7454999999999998</v>
          </cell>
          <cell r="C142">
            <v>6.7455000000000001E-2</v>
          </cell>
        </row>
        <row r="143">
          <cell r="A143">
            <v>37516</v>
          </cell>
          <cell r="B143">
            <v>6.7248999999999999</v>
          </cell>
          <cell r="C143">
            <v>6.7249000000000003E-2</v>
          </cell>
        </row>
        <row r="144">
          <cell r="A144">
            <v>37517</v>
          </cell>
          <cell r="B144">
            <v>6.7633000000000001</v>
          </cell>
          <cell r="C144">
            <v>6.7632999999999999E-2</v>
          </cell>
        </row>
        <row r="145">
          <cell r="A145">
            <v>37518</v>
          </cell>
          <cell r="B145">
            <v>6.7267000000000001</v>
          </cell>
          <cell r="C145">
            <v>6.7267000000000007E-2</v>
          </cell>
        </row>
        <row r="146">
          <cell r="A146">
            <v>37519</v>
          </cell>
          <cell r="B146">
            <v>6.7423999999999999</v>
          </cell>
          <cell r="C146">
            <v>6.7423999999999998E-2</v>
          </cell>
        </row>
        <row r="147">
          <cell r="A147">
            <v>37522</v>
          </cell>
          <cell r="B147">
            <v>6.7126999999999999</v>
          </cell>
          <cell r="C147">
            <v>6.7126999999999992E-2</v>
          </cell>
        </row>
        <row r="148">
          <cell r="A148">
            <v>37523</v>
          </cell>
          <cell r="B148">
            <v>6.7304000000000004</v>
          </cell>
          <cell r="C148">
            <v>6.7304000000000003E-2</v>
          </cell>
        </row>
        <row r="149">
          <cell r="A149">
            <v>37524</v>
          </cell>
          <cell r="B149">
            <v>6.7877000000000001</v>
          </cell>
          <cell r="C149">
            <v>6.7877000000000007E-2</v>
          </cell>
        </row>
        <row r="150">
          <cell r="A150">
            <v>37525</v>
          </cell>
          <cell r="B150">
            <v>6.8029999999999999</v>
          </cell>
          <cell r="C150">
            <v>6.8029999999999993E-2</v>
          </cell>
        </row>
        <row r="151">
          <cell r="A151">
            <v>37526</v>
          </cell>
          <cell r="B151">
            <v>6.7839999999999998</v>
          </cell>
          <cell r="C151">
            <v>6.7839999999999998E-2</v>
          </cell>
        </row>
        <row r="152">
          <cell r="A152">
            <v>37529</v>
          </cell>
          <cell r="B152">
            <v>6.7934999999999999</v>
          </cell>
          <cell r="C152">
            <v>6.7934999999999995E-2</v>
          </cell>
        </row>
        <row r="153">
          <cell r="A153">
            <v>37530</v>
          </cell>
          <cell r="B153">
            <v>6.8372000000000002</v>
          </cell>
          <cell r="C153">
            <v>6.8372000000000002E-2</v>
          </cell>
        </row>
        <row r="154">
          <cell r="A154">
            <v>37531</v>
          </cell>
          <cell r="B154">
            <v>6.8</v>
          </cell>
          <cell r="C154">
            <v>6.8000000000000005E-2</v>
          </cell>
        </row>
        <row r="155">
          <cell r="A155">
            <v>37532</v>
          </cell>
          <cell r="B155">
            <v>6.7702999999999998</v>
          </cell>
          <cell r="C155">
            <v>6.7702999999999999E-2</v>
          </cell>
        </row>
        <row r="156">
          <cell r="A156">
            <v>37533</v>
          </cell>
          <cell r="B156">
            <v>6.8163999999999998</v>
          </cell>
          <cell r="C156">
            <v>6.8164000000000002E-2</v>
          </cell>
        </row>
        <row r="157">
          <cell r="A157">
            <v>37536</v>
          </cell>
          <cell r="B157">
            <v>6.7991000000000001</v>
          </cell>
          <cell r="C157">
            <v>6.7990999999999996E-2</v>
          </cell>
        </row>
        <row r="158">
          <cell r="A158">
            <v>37537</v>
          </cell>
          <cell r="B158">
            <v>6.8056999999999999</v>
          </cell>
          <cell r="C158">
            <v>6.8056999999999993E-2</v>
          </cell>
        </row>
        <row r="159">
          <cell r="A159">
            <v>37538</v>
          </cell>
          <cell r="B159">
            <v>6.8103999999999996</v>
          </cell>
          <cell r="C159">
            <v>6.8103999999999998E-2</v>
          </cell>
        </row>
        <row r="160">
          <cell r="A160">
            <v>37539</v>
          </cell>
          <cell r="B160">
            <v>6.8433000000000002</v>
          </cell>
          <cell r="C160">
            <v>6.8433000000000008E-2</v>
          </cell>
        </row>
        <row r="161">
          <cell r="A161">
            <v>37540</v>
          </cell>
          <cell r="B161">
            <v>6.8975999999999997</v>
          </cell>
          <cell r="C161">
            <v>6.8975999999999996E-2</v>
          </cell>
        </row>
        <row r="162">
          <cell r="A162">
            <v>37543</v>
          </cell>
          <cell r="B162">
            <v>6.8929999999999998</v>
          </cell>
          <cell r="C162">
            <v>6.8929999999999991E-2</v>
          </cell>
        </row>
        <row r="163">
          <cell r="A163">
            <v>37544</v>
          </cell>
          <cell r="B163">
            <v>6.9955999999999996</v>
          </cell>
          <cell r="C163">
            <v>6.995599999999999E-2</v>
          </cell>
        </row>
        <row r="164">
          <cell r="A164">
            <v>37545</v>
          </cell>
          <cell r="B164">
            <v>7.0048000000000004</v>
          </cell>
          <cell r="C164">
            <v>7.0047999999999999E-2</v>
          </cell>
        </row>
        <row r="165">
          <cell r="A165">
            <v>37546</v>
          </cell>
          <cell r="B165">
            <v>7.0232999999999999</v>
          </cell>
          <cell r="C165">
            <v>7.0233000000000004E-2</v>
          </cell>
        </row>
        <row r="166">
          <cell r="A166">
            <v>37547</v>
          </cell>
          <cell r="B166">
            <v>6.9943999999999997</v>
          </cell>
          <cell r="C166">
            <v>6.9943999999999992E-2</v>
          </cell>
        </row>
        <row r="167">
          <cell r="A167">
            <v>37550</v>
          </cell>
          <cell r="B167">
            <v>7.0465999999999998</v>
          </cell>
          <cell r="C167">
            <v>7.0466000000000001E-2</v>
          </cell>
        </row>
        <row r="168">
          <cell r="A168">
            <v>37551</v>
          </cell>
          <cell r="B168">
            <v>7.0313999999999997</v>
          </cell>
          <cell r="C168">
            <v>7.0314000000000002E-2</v>
          </cell>
        </row>
        <row r="169">
          <cell r="A169">
            <v>37552</v>
          </cell>
          <cell r="B169">
            <v>7.0218999999999996</v>
          </cell>
          <cell r="C169">
            <v>7.021899999999999E-2</v>
          </cell>
        </row>
        <row r="170">
          <cell r="A170">
            <v>37553</v>
          </cell>
          <cell r="B170">
            <v>7.0175999999999998</v>
          </cell>
          <cell r="C170">
            <v>7.0176000000000002E-2</v>
          </cell>
        </row>
        <row r="171">
          <cell r="A171">
            <v>37554</v>
          </cell>
          <cell r="B171">
            <v>7.0384000000000002</v>
          </cell>
          <cell r="C171">
            <v>7.0384000000000002E-2</v>
          </cell>
        </row>
        <row r="172">
          <cell r="A172">
            <v>37557</v>
          </cell>
          <cell r="B172">
            <v>7.0606999999999998</v>
          </cell>
          <cell r="C172">
            <v>7.0607000000000003E-2</v>
          </cell>
        </row>
        <row r="173">
          <cell r="A173">
            <v>37558</v>
          </cell>
          <cell r="B173">
            <v>7.0126999999999997</v>
          </cell>
          <cell r="C173">
            <v>7.0126999999999995E-2</v>
          </cell>
        </row>
        <row r="174">
          <cell r="A174">
            <v>37559</v>
          </cell>
          <cell r="B174">
            <v>6.9935</v>
          </cell>
          <cell r="C174">
            <v>6.9934999999999997E-2</v>
          </cell>
        </row>
        <row r="175">
          <cell r="A175">
            <v>37560</v>
          </cell>
          <cell r="B175">
            <v>6.9122000000000003</v>
          </cell>
          <cell r="C175">
            <v>6.9122000000000003E-2</v>
          </cell>
        </row>
        <row r="176">
          <cell r="A176">
            <v>37561</v>
          </cell>
          <cell r="B176">
            <v>6.9306999999999999</v>
          </cell>
          <cell r="C176">
            <v>6.9306999999999994E-2</v>
          </cell>
        </row>
        <row r="177">
          <cell r="A177">
            <v>37564</v>
          </cell>
          <cell r="B177">
            <v>6.9490999999999996</v>
          </cell>
          <cell r="C177">
            <v>6.9490999999999997E-2</v>
          </cell>
        </row>
        <row r="178">
          <cell r="A178">
            <v>37565</v>
          </cell>
          <cell r="B178">
            <v>6.9966999999999997</v>
          </cell>
          <cell r="C178">
            <v>6.9967000000000001E-2</v>
          </cell>
        </row>
        <row r="179">
          <cell r="A179">
            <v>37566</v>
          </cell>
          <cell r="B179">
            <v>6.9863999999999997</v>
          </cell>
          <cell r="C179">
            <v>6.9863999999999996E-2</v>
          </cell>
        </row>
        <row r="180">
          <cell r="A180">
            <v>37567</v>
          </cell>
          <cell r="B180">
            <v>6.8780000000000001</v>
          </cell>
          <cell r="C180">
            <v>6.8780000000000008E-2</v>
          </cell>
        </row>
        <row r="181">
          <cell r="A181">
            <v>37568</v>
          </cell>
          <cell r="B181">
            <v>6.8220000000000001</v>
          </cell>
          <cell r="C181">
            <v>6.8220000000000003E-2</v>
          </cell>
        </row>
        <row r="182">
          <cell r="A182">
            <v>37571</v>
          </cell>
          <cell r="B182">
            <v>6.8170000000000002</v>
          </cell>
          <cell r="C182">
            <v>6.8170000000000008E-2</v>
          </cell>
        </row>
        <row r="183">
          <cell r="A183">
            <v>37572</v>
          </cell>
          <cell r="B183">
            <v>6.8319999999999999</v>
          </cell>
          <cell r="C183">
            <v>6.8319999999999992E-2</v>
          </cell>
        </row>
        <row r="184">
          <cell r="A184">
            <v>37573</v>
          </cell>
          <cell r="B184">
            <v>6.8330000000000002</v>
          </cell>
          <cell r="C184">
            <v>6.8330000000000002E-2</v>
          </cell>
        </row>
        <row r="185">
          <cell r="A185">
            <v>37574</v>
          </cell>
          <cell r="B185">
            <v>6.9059999999999997</v>
          </cell>
          <cell r="C185">
            <v>6.9059999999999996E-2</v>
          </cell>
        </row>
        <row r="186">
          <cell r="A186">
            <v>37575</v>
          </cell>
          <cell r="B186">
            <v>6.8663999999999996</v>
          </cell>
          <cell r="C186">
            <v>6.8664000000000003E-2</v>
          </cell>
        </row>
        <row r="187">
          <cell r="A187">
            <v>37578</v>
          </cell>
          <cell r="B187">
            <v>6.8204000000000002</v>
          </cell>
          <cell r="C187">
            <v>6.8204000000000001E-2</v>
          </cell>
        </row>
        <row r="188">
          <cell r="A188">
            <v>37579</v>
          </cell>
          <cell r="B188">
            <v>6.7944000000000004</v>
          </cell>
          <cell r="C188">
            <v>6.7944000000000004E-2</v>
          </cell>
        </row>
        <row r="189">
          <cell r="A189">
            <v>37580</v>
          </cell>
          <cell r="B189">
            <v>6.8193999999999999</v>
          </cell>
          <cell r="C189">
            <v>6.8194000000000005E-2</v>
          </cell>
        </row>
        <row r="190">
          <cell r="A190">
            <v>37581</v>
          </cell>
          <cell r="B190">
            <v>6.9004000000000003</v>
          </cell>
          <cell r="C190">
            <v>6.900400000000001E-2</v>
          </cell>
        </row>
        <row r="191">
          <cell r="A191">
            <v>37582</v>
          </cell>
          <cell r="B191">
            <v>6.9004000000000003</v>
          </cell>
          <cell r="C191">
            <v>6.900400000000001E-2</v>
          </cell>
        </row>
        <row r="192">
          <cell r="A192">
            <v>37585</v>
          </cell>
          <cell r="B192">
            <v>6.8754</v>
          </cell>
          <cell r="C192">
            <v>6.8753999999999996E-2</v>
          </cell>
        </row>
        <row r="193">
          <cell r="A193">
            <v>37586</v>
          </cell>
          <cell r="B193">
            <v>6.8311000000000002</v>
          </cell>
          <cell r="C193">
            <v>6.8310999999999997E-2</v>
          </cell>
        </row>
        <row r="194">
          <cell r="A194">
            <v>37587</v>
          </cell>
          <cell r="B194">
            <v>6.8981000000000003</v>
          </cell>
          <cell r="C194">
            <v>6.8981000000000001E-2</v>
          </cell>
        </row>
        <row r="195">
          <cell r="A195">
            <v>37588</v>
          </cell>
          <cell r="B195">
            <v>6.8902000000000001</v>
          </cell>
          <cell r="C195">
            <v>6.8902000000000005E-2</v>
          </cell>
        </row>
        <row r="196">
          <cell r="A196">
            <v>37589</v>
          </cell>
          <cell r="B196">
            <v>6.8541999999999996</v>
          </cell>
          <cell r="C196">
            <v>6.8541999999999992E-2</v>
          </cell>
        </row>
        <row r="197">
          <cell r="A197">
            <v>37592</v>
          </cell>
          <cell r="B197">
            <v>6.8692000000000002</v>
          </cell>
          <cell r="C197">
            <v>6.8692000000000003E-2</v>
          </cell>
        </row>
        <row r="198">
          <cell r="A198">
            <v>37593</v>
          </cell>
          <cell r="B198">
            <v>6.8402000000000003</v>
          </cell>
          <cell r="C198">
            <v>6.8402000000000004E-2</v>
          </cell>
        </row>
        <row r="199">
          <cell r="A199">
            <v>37594</v>
          </cell>
          <cell r="B199">
            <v>6.7815000000000003</v>
          </cell>
          <cell r="C199">
            <v>6.7815E-2</v>
          </cell>
        </row>
        <row r="200">
          <cell r="A200">
            <v>37595</v>
          </cell>
          <cell r="B200">
            <v>6.7939999999999996</v>
          </cell>
          <cell r="C200">
            <v>6.794E-2</v>
          </cell>
        </row>
        <row r="201">
          <cell r="A201">
            <v>37596</v>
          </cell>
          <cell r="B201">
            <v>6.7975000000000003</v>
          </cell>
          <cell r="C201">
            <v>6.7975000000000008E-2</v>
          </cell>
        </row>
        <row r="202">
          <cell r="A202">
            <v>37599</v>
          </cell>
          <cell r="B202">
            <v>6.75</v>
          </cell>
          <cell r="C202">
            <v>6.7500000000000004E-2</v>
          </cell>
        </row>
        <row r="203">
          <cell r="A203">
            <v>37600</v>
          </cell>
          <cell r="B203">
            <v>6.7510000000000003</v>
          </cell>
          <cell r="C203">
            <v>6.7510000000000001E-2</v>
          </cell>
        </row>
        <row r="204">
          <cell r="A204">
            <v>37601</v>
          </cell>
          <cell r="B204">
            <v>6.7385000000000002</v>
          </cell>
          <cell r="C204">
            <v>6.7385E-2</v>
          </cell>
        </row>
        <row r="205">
          <cell r="A205">
            <v>37602</v>
          </cell>
          <cell r="B205">
            <v>6.7469999999999999</v>
          </cell>
          <cell r="C205">
            <v>6.7470000000000002E-2</v>
          </cell>
        </row>
        <row r="206">
          <cell r="A206">
            <v>37603</v>
          </cell>
          <cell r="B206">
            <v>6.7450000000000001</v>
          </cell>
          <cell r="C206">
            <v>6.7449999999999996E-2</v>
          </cell>
        </row>
        <row r="207">
          <cell r="A207">
            <v>37606</v>
          </cell>
          <cell r="B207">
            <v>6.7610000000000001</v>
          </cell>
          <cell r="C207">
            <v>6.7610000000000003E-2</v>
          </cell>
        </row>
        <row r="208">
          <cell r="A208">
            <v>37607</v>
          </cell>
          <cell r="B208">
            <v>6.7465000000000002</v>
          </cell>
          <cell r="C208">
            <v>6.7464999999999997E-2</v>
          </cell>
        </row>
        <row r="209">
          <cell r="A209">
            <v>37608</v>
          </cell>
          <cell r="B209">
            <v>6.6985000000000001</v>
          </cell>
          <cell r="C209">
            <v>6.6985000000000003E-2</v>
          </cell>
        </row>
        <row r="210">
          <cell r="A210">
            <v>37609</v>
          </cell>
          <cell r="B210">
            <v>6.6740000000000004</v>
          </cell>
          <cell r="C210">
            <v>6.6740000000000008E-2</v>
          </cell>
        </row>
        <row r="211">
          <cell r="A211">
            <v>37610</v>
          </cell>
          <cell r="B211">
            <v>6.6782000000000004</v>
          </cell>
          <cell r="C211">
            <v>6.6782000000000008E-2</v>
          </cell>
        </row>
        <row r="212">
          <cell r="A212">
            <v>37613</v>
          </cell>
          <cell r="B212">
            <v>6.6992000000000003</v>
          </cell>
          <cell r="C212">
            <v>6.6991999999999996E-2</v>
          </cell>
        </row>
        <row r="213">
          <cell r="A213">
            <v>37614</v>
          </cell>
          <cell r="B213">
            <v>6.6787000000000001</v>
          </cell>
          <cell r="C213">
            <v>6.6786999999999999E-2</v>
          </cell>
        </row>
        <row r="214">
          <cell r="A214">
            <v>37615</v>
          </cell>
          <cell r="B214">
            <v>6.6782000000000004</v>
          </cell>
          <cell r="C214">
            <v>6.6782000000000008E-2</v>
          </cell>
        </row>
        <row r="215">
          <cell r="A215">
            <v>37616</v>
          </cell>
          <cell r="B215">
            <v>6.6782000000000004</v>
          </cell>
          <cell r="C215">
            <v>6.6782000000000008E-2</v>
          </cell>
        </row>
        <row r="216">
          <cell r="A216">
            <v>37617</v>
          </cell>
          <cell r="B216">
            <v>6.6346999999999996</v>
          </cell>
          <cell r="C216">
            <v>6.6346999999999989E-2</v>
          </cell>
        </row>
        <row r="217">
          <cell r="A217">
            <v>37620</v>
          </cell>
          <cell r="B217">
            <v>6.6252000000000004</v>
          </cell>
          <cell r="C217">
            <v>6.6252000000000005E-2</v>
          </cell>
        </row>
        <row r="218">
          <cell r="A218">
            <v>37621</v>
          </cell>
          <cell r="B218">
            <v>6.6207000000000003</v>
          </cell>
          <cell r="C218">
            <v>6.6207000000000002E-2</v>
          </cell>
        </row>
        <row r="219">
          <cell r="A219">
            <v>37622</v>
          </cell>
          <cell r="B219">
            <v>6.6242000000000001</v>
          </cell>
          <cell r="C219">
            <v>6.6241999999999995E-2</v>
          </cell>
        </row>
        <row r="220">
          <cell r="A220">
            <v>37623</v>
          </cell>
          <cell r="B220">
            <v>6.7152000000000003</v>
          </cell>
          <cell r="C220">
            <v>6.7152000000000003E-2</v>
          </cell>
        </row>
        <row r="221">
          <cell r="A221">
            <v>37624</v>
          </cell>
          <cell r="B221">
            <v>6.7302</v>
          </cell>
          <cell r="C221">
            <v>6.7302000000000001E-2</v>
          </cell>
        </row>
        <row r="222">
          <cell r="A222">
            <v>37627</v>
          </cell>
          <cell r="B222">
            <v>6.7493999999999996</v>
          </cell>
          <cell r="C222">
            <v>6.7493999999999998E-2</v>
          </cell>
        </row>
        <row r="223">
          <cell r="A223">
            <v>37628</v>
          </cell>
          <cell r="B223">
            <v>6.7129000000000003</v>
          </cell>
          <cell r="C223">
            <v>6.7129000000000008E-2</v>
          </cell>
        </row>
        <row r="224">
          <cell r="A224">
            <v>37629</v>
          </cell>
          <cell r="B224">
            <v>6.6715999999999998</v>
          </cell>
          <cell r="C224">
            <v>6.6715999999999998E-2</v>
          </cell>
        </row>
        <row r="225">
          <cell r="A225">
            <v>37630</v>
          </cell>
          <cell r="B225">
            <v>6.7405999999999997</v>
          </cell>
          <cell r="C225">
            <v>6.7405999999999994E-2</v>
          </cell>
        </row>
        <row r="226">
          <cell r="A226">
            <v>37631</v>
          </cell>
          <cell r="B226">
            <v>6.6877000000000004</v>
          </cell>
          <cell r="C226">
            <v>6.6877000000000006E-2</v>
          </cell>
        </row>
        <row r="227">
          <cell r="A227">
            <v>37634</v>
          </cell>
          <cell r="B227">
            <v>6.7096</v>
          </cell>
          <cell r="C227">
            <v>6.7096000000000003E-2</v>
          </cell>
        </row>
        <row r="228">
          <cell r="A228">
            <v>37635</v>
          </cell>
          <cell r="B228">
            <v>6.7008000000000001</v>
          </cell>
          <cell r="C228">
            <v>6.7007999999999998E-2</v>
          </cell>
        </row>
        <row r="229">
          <cell r="A229">
            <v>37636</v>
          </cell>
          <cell r="B229">
            <v>6.6848000000000001</v>
          </cell>
          <cell r="C229">
            <v>6.6848000000000005E-2</v>
          </cell>
        </row>
        <row r="230">
          <cell r="A230">
            <v>37637</v>
          </cell>
          <cell r="B230">
            <v>6.6886000000000001</v>
          </cell>
          <cell r="C230">
            <v>6.6886000000000001E-2</v>
          </cell>
        </row>
        <row r="231">
          <cell r="A231">
            <v>37638</v>
          </cell>
          <cell r="B231">
            <v>6.6639999999999997</v>
          </cell>
          <cell r="C231">
            <v>6.6639999999999991E-2</v>
          </cell>
        </row>
        <row r="232">
          <cell r="A232">
            <v>37641</v>
          </cell>
          <cell r="B232">
            <v>6.6536999999999997</v>
          </cell>
          <cell r="C232">
            <v>6.6536999999999999E-2</v>
          </cell>
        </row>
        <row r="233">
          <cell r="A233">
            <v>37642</v>
          </cell>
          <cell r="B233">
            <v>6.6081000000000003</v>
          </cell>
          <cell r="C233">
            <v>6.6081000000000001E-2</v>
          </cell>
        </row>
        <row r="234">
          <cell r="A234">
            <v>37643</v>
          </cell>
          <cell r="B234">
            <v>6.6048999999999998</v>
          </cell>
          <cell r="C234">
            <v>6.6048999999999997E-2</v>
          </cell>
        </row>
        <row r="235">
          <cell r="A235">
            <v>37644</v>
          </cell>
          <cell r="B235">
            <v>6.6158999999999999</v>
          </cell>
          <cell r="C235">
            <v>6.6158999999999996E-2</v>
          </cell>
        </row>
        <row r="236">
          <cell r="A236">
            <v>37645</v>
          </cell>
          <cell r="B236">
            <v>6.6147</v>
          </cell>
          <cell r="C236">
            <v>6.6146999999999997E-2</v>
          </cell>
        </row>
        <row r="237">
          <cell r="A237">
            <v>37648</v>
          </cell>
          <cell r="B237">
            <v>6.6284999999999998</v>
          </cell>
          <cell r="C237">
            <v>6.6284999999999997E-2</v>
          </cell>
        </row>
        <row r="238">
          <cell r="A238">
            <v>37649</v>
          </cell>
          <cell r="B238">
            <v>6.6402000000000001</v>
          </cell>
          <cell r="C238">
            <v>6.6402000000000003E-2</v>
          </cell>
        </row>
        <row r="239">
          <cell r="A239">
            <v>37650</v>
          </cell>
          <cell r="B239">
            <v>6.6797000000000004</v>
          </cell>
          <cell r="C239">
            <v>6.6797000000000009E-2</v>
          </cell>
        </row>
        <row r="240">
          <cell r="A240">
            <v>37651</v>
          </cell>
          <cell r="B240">
            <v>6.6958000000000002</v>
          </cell>
          <cell r="C240">
            <v>6.6958000000000004E-2</v>
          </cell>
        </row>
        <row r="241">
          <cell r="A241">
            <v>37652</v>
          </cell>
          <cell r="B241">
            <v>6.6509999999999998</v>
          </cell>
          <cell r="C241">
            <v>6.651E-2</v>
          </cell>
        </row>
        <row r="242">
          <cell r="A242">
            <v>37655</v>
          </cell>
          <cell r="B242">
            <v>6.6741999999999999</v>
          </cell>
          <cell r="C242">
            <v>6.6741999999999996E-2</v>
          </cell>
        </row>
        <row r="243">
          <cell r="A243">
            <v>37656</v>
          </cell>
          <cell r="B243">
            <v>6.6557000000000004</v>
          </cell>
          <cell r="C243">
            <v>6.6557000000000005E-2</v>
          </cell>
        </row>
        <row r="244">
          <cell r="A244">
            <v>37657</v>
          </cell>
          <cell r="B244">
            <v>6.6977000000000002</v>
          </cell>
          <cell r="C244">
            <v>6.6977000000000009E-2</v>
          </cell>
        </row>
        <row r="245">
          <cell r="A245">
            <v>37658</v>
          </cell>
          <cell r="B245">
            <v>6.6763000000000003</v>
          </cell>
          <cell r="C245">
            <v>6.6763000000000003E-2</v>
          </cell>
        </row>
        <row r="246">
          <cell r="A246">
            <v>37659</v>
          </cell>
          <cell r="B246">
            <v>6.6836000000000002</v>
          </cell>
          <cell r="C246">
            <v>6.6836000000000007E-2</v>
          </cell>
        </row>
        <row r="247">
          <cell r="A247">
            <v>37662</v>
          </cell>
          <cell r="B247">
            <v>6.7125000000000004</v>
          </cell>
          <cell r="C247">
            <v>6.7125000000000004E-2</v>
          </cell>
        </row>
        <row r="248">
          <cell r="A248">
            <v>37663</v>
          </cell>
          <cell r="B248">
            <v>6.7016999999999998</v>
          </cell>
          <cell r="C248">
            <v>6.7016999999999993E-2</v>
          </cell>
        </row>
        <row r="249">
          <cell r="A249">
            <v>37664</v>
          </cell>
          <cell r="B249">
            <v>6.6805000000000003</v>
          </cell>
          <cell r="C249">
            <v>6.6805000000000003E-2</v>
          </cell>
        </row>
        <row r="250">
          <cell r="A250">
            <v>37665</v>
          </cell>
          <cell r="B250">
            <v>6.6580000000000004</v>
          </cell>
          <cell r="C250">
            <v>6.658E-2</v>
          </cell>
        </row>
        <row r="251">
          <cell r="A251">
            <v>37666</v>
          </cell>
          <cell r="B251">
            <v>6.6901000000000002</v>
          </cell>
          <cell r="C251">
            <v>6.6901000000000002E-2</v>
          </cell>
        </row>
        <row r="252">
          <cell r="A252">
            <v>37669</v>
          </cell>
          <cell r="B252">
            <v>6.6913</v>
          </cell>
          <cell r="C252">
            <v>6.6913E-2</v>
          </cell>
        </row>
        <row r="253">
          <cell r="A253">
            <v>37670</v>
          </cell>
          <cell r="B253">
            <v>6.6938000000000004</v>
          </cell>
          <cell r="C253">
            <v>6.6937999999999998E-2</v>
          </cell>
        </row>
        <row r="254">
          <cell r="A254">
            <v>37671</v>
          </cell>
          <cell r="B254">
            <v>6.6676000000000002</v>
          </cell>
          <cell r="C254">
            <v>6.6675999999999999E-2</v>
          </cell>
        </row>
        <row r="255">
          <cell r="A255">
            <v>37672</v>
          </cell>
          <cell r="B255">
            <v>6.6555999999999997</v>
          </cell>
          <cell r="C255">
            <v>6.6556000000000004E-2</v>
          </cell>
        </row>
        <row r="256">
          <cell r="A256">
            <v>37673</v>
          </cell>
          <cell r="B256">
            <v>6.6765999999999996</v>
          </cell>
          <cell r="C256">
            <v>6.6765999999999992E-2</v>
          </cell>
        </row>
        <row r="257">
          <cell r="A257">
            <v>37676</v>
          </cell>
          <cell r="B257">
            <v>6.7184999999999997</v>
          </cell>
          <cell r="C257">
            <v>6.7184999999999995E-2</v>
          </cell>
        </row>
        <row r="258">
          <cell r="A258">
            <v>37677</v>
          </cell>
          <cell r="B258">
            <v>6.7008999999999999</v>
          </cell>
          <cell r="C258">
            <v>6.7008999999999999E-2</v>
          </cell>
        </row>
        <row r="259">
          <cell r="A259">
            <v>37678</v>
          </cell>
          <cell r="B259">
            <v>6.6651999999999996</v>
          </cell>
          <cell r="C259">
            <v>6.6651999999999989E-2</v>
          </cell>
        </row>
        <row r="260">
          <cell r="A260">
            <v>37679</v>
          </cell>
          <cell r="B260">
            <v>6.6696999999999997</v>
          </cell>
          <cell r="C260">
            <v>6.6696999999999992E-2</v>
          </cell>
        </row>
        <row r="261">
          <cell r="A261">
            <v>37680</v>
          </cell>
          <cell r="B261">
            <v>6.6760000000000002</v>
          </cell>
          <cell r="C261">
            <v>6.676E-2</v>
          </cell>
        </row>
        <row r="262">
          <cell r="A262">
            <v>37683</v>
          </cell>
          <cell r="B262">
            <v>6.6898</v>
          </cell>
          <cell r="C262">
            <v>6.6897999999999999E-2</v>
          </cell>
        </row>
        <row r="263">
          <cell r="A263">
            <v>37684</v>
          </cell>
          <cell r="B263">
            <v>6.6908000000000003</v>
          </cell>
          <cell r="C263">
            <v>6.6908000000000009E-2</v>
          </cell>
        </row>
        <row r="264">
          <cell r="A264">
            <v>37685</v>
          </cell>
          <cell r="B264">
            <v>6.6452</v>
          </cell>
          <cell r="C264">
            <v>6.6451999999999997E-2</v>
          </cell>
        </row>
        <row r="265">
          <cell r="A265">
            <v>37686</v>
          </cell>
          <cell r="B265">
            <v>6.6548999999999996</v>
          </cell>
          <cell r="C265">
            <v>6.6548999999999997E-2</v>
          </cell>
        </row>
        <row r="266">
          <cell r="A266">
            <v>37687</v>
          </cell>
          <cell r="B266">
            <v>6.6528</v>
          </cell>
          <cell r="C266">
            <v>6.6528000000000004E-2</v>
          </cell>
        </row>
        <row r="267">
          <cell r="A267">
            <v>37690</v>
          </cell>
          <cell r="B267">
            <v>6.6246</v>
          </cell>
          <cell r="C267">
            <v>6.6245999999999999E-2</v>
          </cell>
        </row>
        <row r="268">
          <cell r="A268">
            <v>37691</v>
          </cell>
          <cell r="B268">
            <v>6.6272000000000002</v>
          </cell>
          <cell r="C268">
            <v>6.6271999999999998E-2</v>
          </cell>
        </row>
        <row r="269">
          <cell r="A269">
            <v>37692</v>
          </cell>
          <cell r="B269">
            <v>6.6062000000000003</v>
          </cell>
          <cell r="C269">
            <v>6.606200000000001E-2</v>
          </cell>
        </row>
        <row r="270">
          <cell r="A270">
            <v>37693</v>
          </cell>
          <cell r="B270">
            <v>6.7009999999999996</v>
          </cell>
          <cell r="C270">
            <v>6.701E-2</v>
          </cell>
        </row>
        <row r="271">
          <cell r="A271">
            <v>37694</v>
          </cell>
          <cell r="B271">
            <v>6.6665999999999999</v>
          </cell>
          <cell r="C271">
            <v>6.6666000000000003E-2</v>
          </cell>
        </row>
        <row r="272">
          <cell r="A272">
            <v>37697</v>
          </cell>
          <cell r="B272">
            <v>6.7384000000000004</v>
          </cell>
          <cell r="C272">
            <v>6.7383999999999999E-2</v>
          </cell>
        </row>
        <row r="273">
          <cell r="A273">
            <v>37698</v>
          </cell>
          <cell r="B273">
            <v>6.7638999999999996</v>
          </cell>
          <cell r="C273">
            <v>6.7638999999999991E-2</v>
          </cell>
        </row>
        <row r="274">
          <cell r="A274">
            <v>37699</v>
          </cell>
          <cell r="B274">
            <v>6.8067000000000002</v>
          </cell>
          <cell r="C274">
            <v>6.8067000000000003E-2</v>
          </cell>
        </row>
        <row r="275">
          <cell r="A275">
            <v>37700</v>
          </cell>
          <cell r="B275">
            <v>6.8259999999999996</v>
          </cell>
          <cell r="C275">
            <v>6.8260000000000001E-2</v>
          </cell>
        </row>
        <row r="276">
          <cell r="A276">
            <v>37701</v>
          </cell>
          <cell r="B276">
            <v>6.8189000000000002</v>
          </cell>
          <cell r="C276">
            <v>6.8189E-2</v>
          </cell>
        </row>
        <row r="277">
          <cell r="A277">
            <v>37704</v>
          </cell>
          <cell r="B277">
            <v>6.7369000000000003</v>
          </cell>
          <cell r="C277">
            <v>6.7368999999999998E-2</v>
          </cell>
        </row>
        <row r="278">
          <cell r="A278">
            <v>37705</v>
          </cell>
          <cell r="B278">
            <v>6.7427999999999999</v>
          </cell>
          <cell r="C278">
            <v>6.7428000000000002E-2</v>
          </cell>
        </row>
        <row r="279">
          <cell r="A279">
            <v>37706</v>
          </cell>
          <cell r="B279">
            <v>6.7176999999999998</v>
          </cell>
          <cell r="C279">
            <v>6.7177000000000001E-2</v>
          </cell>
        </row>
        <row r="280">
          <cell r="A280">
            <v>37707</v>
          </cell>
          <cell r="B280">
            <v>6.7237</v>
          </cell>
          <cell r="C280">
            <v>6.7237000000000005E-2</v>
          </cell>
        </row>
        <row r="281">
          <cell r="A281">
            <v>37708</v>
          </cell>
          <cell r="B281">
            <v>6.6958000000000002</v>
          </cell>
          <cell r="C281">
            <v>6.6958000000000004E-2</v>
          </cell>
        </row>
        <row r="282">
          <cell r="A282">
            <v>37711</v>
          </cell>
          <cell r="B282">
            <v>6.6700999999999997</v>
          </cell>
          <cell r="C282">
            <v>6.6700999999999996E-2</v>
          </cell>
        </row>
        <row r="283">
          <cell r="A283">
            <v>37712</v>
          </cell>
          <cell r="B283">
            <v>6.6958000000000002</v>
          </cell>
          <cell r="C283">
            <v>6.6958000000000004E-2</v>
          </cell>
        </row>
        <row r="284">
          <cell r="A284">
            <v>37713</v>
          </cell>
          <cell r="B284">
            <v>6.7319000000000004</v>
          </cell>
          <cell r="C284">
            <v>6.7319000000000004E-2</v>
          </cell>
        </row>
        <row r="285">
          <cell r="A285">
            <v>37714</v>
          </cell>
          <cell r="B285">
            <v>6.7298</v>
          </cell>
          <cell r="C285">
            <v>6.7297999999999997E-2</v>
          </cell>
        </row>
        <row r="286">
          <cell r="A286">
            <v>37715</v>
          </cell>
          <cell r="B286">
            <v>6.7408000000000001</v>
          </cell>
          <cell r="C286">
            <v>6.7407999999999996E-2</v>
          </cell>
        </row>
        <row r="287">
          <cell r="A287">
            <v>37718</v>
          </cell>
          <cell r="B287">
            <v>6.7637</v>
          </cell>
          <cell r="C287">
            <v>6.7637000000000003E-2</v>
          </cell>
        </row>
        <row r="288">
          <cell r="A288">
            <v>37719</v>
          </cell>
          <cell r="B288">
            <v>6.6948999999999996</v>
          </cell>
          <cell r="C288">
            <v>6.6948999999999995E-2</v>
          </cell>
        </row>
        <row r="289">
          <cell r="A289">
            <v>37720</v>
          </cell>
          <cell r="B289">
            <v>6.6665999999999999</v>
          </cell>
          <cell r="C289">
            <v>6.6666000000000003E-2</v>
          </cell>
        </row>
        <row r="290">
          <cell r="A290">
            <v>37721</v>
          </cell>
          <cell r="B290">
            <v>6.6544999999999996</v>
          </cell>
          <cell r="C290">
            <v>6.6544999999999993E-2</v>
          </cell>
        </row>
        <row r="291">
          <cell r="A291">
            <v>37722</v>
          </cell>
          <cell r="B291">
            <v>6.6645000000000003</v>
          </cell>
          <cell r="C291">
            <v>6.664500000000001E-2</v>
          </cell>
        </row>
        <row r="292">
          <cell r="A292">
            <v>37725</v>
          </cell>
          <cell r="B292">
            <v>6.6638999999999999</v>
          </cell>
          <cell r="C292">
            <v>6.6639000000000004E-2</v>
          </cell>
        </row>
        <row r="293">
          <cell r="A293">
            <v>37726</v>
          </cell>
          <cell r="B293">
            <v>6.6353999999999997</v>
          </cell>
          <cell r="C293">
            <v>6.6353999999999996E-2</v>
          </cell>
        </row>
        <row r="294">
          <cell r="A294">
            <v>37727</v>
          </cell>
          <cell r="B294">
            <v>6.6327999999999996</v>
          </cell>
          <cell r="C294">
            <v>6.6327999999999998E-2</v>
          </cell>
        </row>
        <row r="295">
          <cell r="A295">
            <v>37728</v>
          </cell>
          <cell r="B295">
            <v>6.6327999999999996</v>
          </cell>
          <cell r="C295">
            <v>6.6327999999999998E-2</v>
          </cell>
        </row>
        <row r="296">
          <cell r="A296">
            <v>37729</v>
          </cell>
          <cell r="B296">
            <v>6.6482999999999999</v>
          </cell>
          <cell r="C296">
            <v>6.6483E-2</v>
          </cell>
        </row>
        <row r="297">
          <cell r="A297">
            <v>37732</v>
          </cell>
          <cell r="B297">
            <v>6.6482000000000001</v>
          </cell>
          <cell r="C297">
            <v>6.6481999999999999E-2</v>
          </cell>
        </row>
        <row r="298">
          <cell r="A298">
            <v>37733</v>
          </cell>
          <cell r="B298">
            <v>6.6246999999999998</v>
          </cell>
          <cell r="C298">
            <v>6.6247E-2</v>
          </cell>
        </row>
        <row r="299">
          <cell r="A299">
            <v>37734</v>
          </cell>
          <cell r="B299">
            <v>6.6322000000000001</v>
          </cell>
          <cell r="C299">
            <v>6.6322000000000006E-2</v>
          </cell>
        </row>
        <row r="300">
          <cell r="A300">
            <v>37735</v>
          </cell>
          <cell r="B300">
            <v>6.6471999999999998</v>
          </cell>
          <cell r="C300">
            <v>6.6472000000000003E-2</v>
          </cell>
        </row>
        <row r="301">
          <cell r="A301">
            <v>37736</v>
          </cell>
          <cell r="B301">
            <v>6.5743</v>
          </cell>
          <cell r="C301">
            <v>6.5742999999999996E-2</v>
          </cell>
        </row>
        <row r="302">
          <cell r="A302">
            <v>37739</v>
          </cell>
          <cell r="B302">
            <v>6.5321999999999996</v>
          </cell>
          <cell r="C302">
            <v>6.5321999999999991E-2</v>
          </cell>
        </row>
        <row r="303">
          <cell r="A303">
            <v>37740</v>
          </cell>
          <cell r="B303">
            <v>6.5210999999999997</v>
          </cell>
          <cell r="C303">
            <v>6.5210999999999991E-2</v>
          </cell>
        </row>
        <row r="304">
          <cell r="A304">
            <v>37741</v>
          </cell>
          <cell r="B304">
            <v>6.4770000000000003</v>
          </cell>
          <cell r="C304">
            <v>6.4770000000000008E-2</v>
          </cell>
        </row>
        <row r="305">
          <cell r="A305">
            <v>37742</v>
          </cell>
          <cell r="B305">
            <v>6.4595000000000002</v>
          </cell>
          <cell r="C305">
            <v>6.4595E-2</v>
          </cell>
        </row>
        <row r="306">
          <cell r="A306">
            <v>37743</v>
          </cell>
          <cell r="B306">
            <v>6.4816000000000003</v>
          </cell>
          <cell r="C306">
            <v>6.4815999999999999E-2</v>
          </cell>
        </row>
        <row r="307">
          <cell r="A307">
            <v>37746</v>
          </cell>
          <cell r="B307">
            <v>6.5235000000000003</v>
          </cell>
          <cell r="C307">
            <v>6.5235000000000001E-2</v>
          </cell>
        </row>
        <row r="308">
          <cell r="A308">
            <v>37747</v>
          </cell>
          <cell r="B308">
            <v>6.4835000000000003</v>
          </cell>
          <cell r="C308">
            <v>6.4835000000000004E-2</v>
          </cell>
        </row>
        <row r="309">
          <cell r="A309">
            <v>37748</v>
          </cell>
          <cell r="B309">
            <v>6.4507000000000003</v>
          </cell>
          <cell r="C309">
            <v>6.4507000000000009E-2</v>
          </cell>
        </row>
        <row r="310">
          <cell r="A310">
            <v>37749</v>
          </cell>
          <cell r="B310">
            <v>6.4446000000000003</v>
          </cell>
          <cell r="C310">
            <v>6.4446000000000003E-2</v>
          </cell>
        </row>
        <row r="311">
          <cell r="A311">
            <v>37750</v>
          </cell>
          <cell r="B311">
            <v>6.4645999999999999</v>
          </cell>
          <cell r="C311">
            <v>6.4645999999999995E-2</v>
          </cell>
        </row>
        <row r="312">
          <cell r="A312">
            <v>37753</v>
          </cell>
          <cell r="B312">
            <v>6.4668000000000001</v>
          </cell>
          <cell r="C312">
            <v>6.4668000000000003E-2</v>
          </cell>
        </row>
        <row r="313">
          <cell r="A313">
            <v>37754</v>
          </cell>
          <cell r="B313">
            <v>6.4541000000000004</v>
          </cell>
          <cell r="C313">
            <v>6.4541000000000001E-2</v>
          </cell>
        </row>
        <row r="314">
          <cell r="A314">
            <v>37755</v>
          </cell>
          <cell r="B314">
            <v>6.3837999999999999</v>
          </cell>
          <cell r="C314">
            <v>6.3838000000000006E-2</v>
          </cell>
        </row>
        <row r="315">
          <cell r="A315">
            <v>37756</v>
          </cell>
          <cell r="B315">
            <v>6.3727999999999998</v>
          </cell>
          <cell r="C315">
            <v>6.3727999999999993E-2</v>
          </cell>
        </row>
        <row r="316">
          <cell r="A316">
            <v>37757</v>
          </cell>
          <cell r="B316">
            <v>6.3367000000000004</v>
          </cell>
          <cell r="C316">
            <v>6.3367000000000007E-2</v>
          </cell>
        </row>
        <row r="317">
          <cell r="A317">
            <v>37760</v>
          </cell>
          <cell r="B317">
            <v>6.3380000000000001</v>
          </cell>
          <cell r="C317">
            <v>6.3380000000000006E-2</v>
          </cell>
        </row>
        <row r="318">
          <cell r="A318">
            <v>37761</v>
          </cell>
          <cell r="B318">
            <v>6.2610000000000001</v>
          </cell>
          <cell r="C318">
            <v>6.2609999999999999E-2</v>
          </cell>
        </row>
        <row r="319">
          <cell r="A319">
            <v>37762</v>
          </cell>
          <cell r="B319">
            <v>6.2103999999999999</v>
          </cell>
          <cell r="C319">
            <v>6.2103999999999999E-2</v>
          </cell>
        </row>
        <row r="320">
          <cell r="A320">
            <v>37763</v>
          </cell>
          <cell r="B320">
            <v>6.1608999999999998</v>
          </cell>
          <cell r="C320">
            <v>6.1608999999999997E-2</v>
          </cell>
        </row>
        <row r="321">
          <cell r="A321">
            <v>37764</v>
          </cell>
          <cell r="B321">
            <v>6.1397000000000004</v>
          </cell>
          <cell r="C321">
            <v>6.1397000000000007E-2</v>
          </cell>
        </row>
        <row r="322">
          <cell r="A322">
            <v>37767</v>
          </cell>
          <cell r="B322">
            <v>6.1197999999999997</v>
          </cell>
          <cell r="C322">
            <v>6.1197999999999995E-2</v>
          </cell>
        </row>
        <row r="323">
          <cell r="A323">
            <v>37768</v>
          </cell>
          <cell r="B323">
            <v>6.1828000000000003</v>
          </cell>
          <cell r="C323">
            <v>6.1828000000000001E-2</v>
          </cell>
        </row>
        <row r="324">
          <cell r="A324">
            <v>37769</v>
          </cell>
          <cell r="B324">
            <v>6.2176999999999998</v>
          </cell>
          <cell r="C324">
            <v>6.2176999999999996E-2</v>
          </cell>
        </row>
        <row r="325">
          <cell r="A325">
            <v>37770</v>
          </cell>
          <cell r="B325">
            <v>6.1158999999999999</v>
          </cell>
          <cell r="C325">
            <v>6.1158999999999998E-2</v>
          </cell>
        </row>
        <row r="326">
          <cell r="A326">
            <v>37771</v>
          </cell>
          <cell r="B326">
            <v>6.0888999999999998</v>
          </cell>
          <cell r="C326">
            <v>6.0888999999999999E-2</v>
          </cell>
        </row>
        <row r="327">
          <cell r="A327">
            <v>37774</v>
          </cell>
          <cell r="B327">
            <v>6.1393000000000004</v>
          </cell>
          <cell r="C327">
            <v>6.1393000000000003E-2</v>
          </cell>
        </row>
        <row r="328">
          <cell r="A328">
            <v>37775</v>
          </cell>
          <cell r="B328">
            <v>6.0911</v>
          </cell>
          <cell r="C328">
            <v>6.0911E-2</v>
          </cell>
        </row>
        <row r="329">
          <cell r="A329">
            <v>37776</v>
          </cell>
          <cell r="B329">
            <v>6.0781000000000001</v>
          </cell>
          <cell r="C329">
            <v>6.0781000000000002E-2</v>
          </cell>
        </row>
        <row r="330">
          <cell r="A330">
            <v>37777</v>
          </cell>
          <cell r="B330">
            <v>6.0805999999999996</v>
          </cell>
          <cell r="C330">
            <v>6.0805999999999999E-2</v>
          </cell>
        </row>
        <row r="331">
          <cell r="A331">
            <v>37778</v>
          </cell>
          <cell r="B331">
            <v>6.0622999999999996</v>
          </cell>
          <cell r="C331">
            <v>6.0622999999999996E-2</v>
          </cell>
        </row>
        <row r="332">
          <cell r="A332">
            <v>37781</v>
          </cell>
          <cell r="B332">
            <v>6.0195999999999996</v>
          </cell>
          <cell r="C332">
            <v>6.0196E-2</v>
          </cell>
        </row>
        <row r="333">
          <cell r="A333">
            <v>37782</v>
          </cell>
          <cell r="B333">
            <v>5.9470999999999998</v>
          </cell>
          <cell r="C333">
            <v>5.9470999999999996E-2</v>
          </cell>
        </row>
        <row r="334">
          <cell r="A334">
            <v>37783</v>
          </cell>
          <cell r="B334">
            <v>5.9550999999999998</v>
          </cell>
          <cell r="C334">
            <v>5.9551E-2</v>
          </cell>
        </row>
        <row r="335">
          <cell r="A335">
            <v>37784</v>
          </cell>
          <cell r="B335">
            <v>5.9198000000000004</v>
          </cell>
          <cell r="C335">
            <v>5.9198000000000001E-2</v>
          </cell>
        </row>
        <row r="336">
          <cell r="A336">
            <v>37785</v>
          </cell>
          <cell r="B336">
            <v>5.7747000000000002</v>
          </cell>
          <cell r="C336">
            <v>5.7747E-2</v>
          </cell>
        </row>
        <row r="337">
          <cell r="A337">
            <v>37788</v>
          </cell>
          <cell r="B337">
            <v>5.8776999999999999</v>
          </cell>
          <cell r="C337">
            <v>5.8776999999999996E-2</v>
          </cell>
        </row>
        <row r="338">
          <cell r="A338">
            <v>37789</v>
          </cell>
          <cell r="B338">
            <v>5.9786999999999999</v>
          </cell>
          <cell r="C338">
            <v>5.9787E-2</v>
          </cell>
        </row>
        <row r="339">
          <cell r="A339">
            <v>37790</v>
          </cell>
          <cell r="B339">
            <v>6.0167000000000002</v>
          </cell>
          <cell r="C339">
            <v>6.0166999999999998E-2</v>
          </cell>
        </row>
        <row r="340">
          <cell r="A340">
            <v>37791</v>
          </cell>
          <cell r="B340">
            <v>6.0247000000000002</v>
          </cell>
          <cell r="C340">
            <v>6.0247000000000002E-2</v>
          </cell>
        </row>
        <row r="341">
          <cell r="A341">
            <v>37792</v>
          </cell>
          <cell r="B341">
            <v>6.0597000000000003</v>
          </cell>
          <cell r="C341">
            <v>6.0597000000000005E-2</v>
          </cell>
        </row>
        <row r="342">
          <cell r="A342">
            <v>37795</v>
          </cell>
          <cell r="B342">
            <v>6.0182000000000002</v>
          </cell>
          <cell r="C342">
            <v>6.0181999999999999E-2</v>
          </cell>
        </row>
        <row r="343">
          <cell r="A343">
            <v>37796</v>
          </cell>
          <cell r="B343">
            <v>5.9827000000000004</v>
          </cell>
          <cell r="C343">
            <v>5.9827000000000005E-2</v>
          </cell>
        </row>
        <row r="344">
          <cell r="A344">
            <v>37797</v>
          </cell>
          <cell r="B344">
            <v>6.0757000000000003</v>
          </cell>
          <cell r="C344">
            <v>6.0757000000000005E-2</v>
          </cell>
        </row>
        <row r="345">
          <cell r="A345">
            <v>37798</v>
          </cell>
          <cell r="B345">
            <v>6.1414</v>
          </cell>
          <cell r="C345">
            <v>6.1413999999999996E-2</v>
          </cell>
        </row>
        <row r="346">
          <cell r="A346">
            <v>37799</v>
          </cell>
          <cell r="B346">
            <v>6.1420000000000003</v>
          </cell>
          <cell r="C346">
            <v>6.1420000000000002E-2</v>
          </cell>
        </row>
        <row r="347">
          <cell r="A347">
            <v>37802</v>
          </cell>
          <cell r="B347">
            <v>6.1064999999999996</v>
          </cell>
          <cell r="C347">
            <v>6.1064999999999994E-2</v>
          </cell>
        </row>
        <row r="348">
          <cell r="A348">
            <v>37803</v>
          </cell>
          <cell r="B348">
            <v>6.1158999999999999</v>
          </cell>
          <cell r="C348">
            <v>6.1158999999999998E-2</v>
          </cell>
        </row>
        <row r="349">
          <cell r="A349">
            <v>37804</v>
          </cell>
          <cell r="B349">
            <v>6.1104000000000003</v>
          </cell>
          <cell r="C349">
            <v>6.1104000000000006E-2</v>
          </cell>
        </row>
        <row r="350">
          <cell r="A350">
            <v>37805</v>
          </cell>
          <cell r="B350">
            <v>6.1801000000000004</v>
          </cell>
          <cell r="C350">
            <v>6.1801000000000002E-2</v>
          </cell>
        </row>
        <row r="351">
          <cell r="A351">
            <v>37806</v>
          </cell>
          <cell r="B351">
            <v>6.1826999999999996</v>
          </cell>
          <cell r="C351">
            <v>6.1826999999999993E-2</v>
          </cell>
        </row>
        <row r="352">
          <cell r="A352">
            <v>37809</v>
          </cell>
          <cell r="B352">
            <v>6.2728000000000002</v>
          </cell>
          <cell r="C352">
            <v>6.2728000000000006E-2</v>
          </cell>
        </row>
        <row r="353">
          <cell r="A353">
            <v>37810</v>
          </cell>
          <cell r="B353">
            <v>6.2912999999999997</v>
          </cell>
          <cell r="C353">
            <v>6.2912999999999997E-2</v>
          </cell>
        </row>
        <row r="354">
          <cell r="A354">
            <v>37811</v>
          </cell>
          <cell r="B354">
            <v>6.2576000000000001</v>
          </cell>
          <cell r="C354">
            <v>6.2576000000000007E-2</v>
          </cell>
        </row>
        <row r="355">
          <cell r="A355">
            <v>37812</v>
          </cell>
          <cell r="B355">
            <v>6.2455999999999996</v>
          </cell>
          <cell r="C355">
            <v>6.2455999999999998E-2</v>
          </cell>
        </row>
        <row r="356">
          <cell r="A356">
            <v>37813</v>
          </cell>
          <cell r="B356">
            <v>6.2496</v>
          </cell>
          <cell r="C356">
            <v>6.2496000000000003E-2</v>
          </cell>
        </row>
        <row r="357">
          <cell r="A357">
            <v>37816</v>
          </cell>
          <cell r="B357">
            <v>6.2954999999999997</v>
          </cell>
          <cell r="C357">
            <v>6.2954999999999997E-2</v>
          </cell>
        </row>
        <row r="358">
          <cell r="A358">
            <v>37817</v>
          </cell>
          <cell r="B358">
            <v>6.3917999999999999</v>
          </cell>
          <cell r="C358">
            <v>6.3918000000000003E-2</v>
          </cell>
        </row>
        <row r="359">
          <cell r="A359">
            <v>37818</v>
          </cell>
          <cell r="B359">
            <v>6.3331999999999997</v>
          </cell>
          <cell r="C359">
            <v>6.3331999999999999E-2</v>
          </cell>
        </row>
        <row r="360">
          <cell r="A360">
            <v>37819</v>
          </cell>
          <cell r="B360">
            <v>6.2991999999999999</v>
          </cell>
          <cell r="C360">
            <v>6.2991999999999992E-2</v>
          </cell>
        </row>
        <row r="361">
          <cell r="A361">
            <v>37820</v>
          </cell>
          <cell r="B361">
            <v>6.2907999999999999</v>
          </cell>
          <cell r="C361">
            <v>6.2908000000000006E-2</v>
          </cell>
        </row>
        <row r="362">
          <cell r="A362">
            <v>37823</v>
          </cell>
          <cell r="B362">
            <v>6.3704000000000001</v>
          </cell>
          <cell r="C362">
            <v>6.3703999999999997E-2</v>
          </cell>
        </row>
        <row r="363">
          <cell r="A363">
            <v>37824</v>
          </cell>
          <cell r="B363">
            <v>6.3426</v>
          </cell>
          <cell r="C363">
            <v>6.3425999999999996E-2</v>
          </cell>
        </row>
        <row r="364">
          <cell r="A364">
            <v>37825</v>
          </cell>
          <cell r="B364">
            <v>6.3151000000000002</v>
          </cell>
          <cell r="C364">
            <v>6.3150999999999999E-2</v>
          </cell>
        </row>
        <row r="365">
          <cell r="A365">
            <v>37826</v>
          </cell>
          <cell r="B365">
            <v>6.3398000000000003</v>
          </cell>
          <cell r="C365">
            <v>6.339800000000001E-2</v>
          </cell>
        </row>
        <row r="366">
          <cell r="A366">
            <v>37827</v>
          </cell>
          <cell r="B366">
            <v>6.3448000000000002</v>
          </cell>
          <cell r="C366">
            <v>6.3448000000000004E-2</v>
          </cell>
        </row>
        <row r="367">
          <cell r="A367">
            <v>37830</v>
          </cell>
          <cell r="B367">
            <v>6.3712999999999997</v>
          </cell>
          <cell r="C367">
            <v>6.3712999999999992E-2</v>
          </cell>
        </row>
        <row r="368">
          <cell r="A368">
            <v>37831</v>
          </cell>
          <cell r="B368">
            <v>6.3907999999999996</v>
          </cell>
          <cell r="C368">
            <v>6.3907999999999993E-2</v>
          </cell>
        </row>
        <row r="369">
          <cell r="A369">
            <v>37832</v>
          </cell>
          <cell r="B369">
            <v>6.3632999999999997</v>
          </cell>
          <cell r="C369">
            <v>6.3632999999999995E-2</v>
          </cell>
        </row>
        <row r="370">
          <cell r="A370">
            <v>37833</v>
          </cell>
          <cell r="B370">
            <v>6.3407999999999998</v>
          </cell>
          <cell r="C370">
            <v>6.3407999999999992E-2</v>
          </cell>
        </row>
        <row r="371">
          <cell r="A371">
            <v>37834</v>
          </cell>
          <cell r="B371">
            <v>6.3598999999999997</v>
          </cell>
          <cell r="C371">
            <v>6.3599000000000003E-2</v>
          </cell>
        </row>
        <row r="372">
          <cell r="A372">
            <v>37837</v>
          </cell>
          <cell r="B372">
            <v>6.3619000000000003</v>
          </cell>
          <cell r="C372">
            <v>6.3619000000000009E-2</v>
          </cell>
        </row>
        <row r="373">
          <cell r="A373">
            <v>37838</v>
          </cell>
          <cell r="B373">
            <v>6.4203999999999999</v>
          </cell>
          <cell r="C373">
            <v>6.4203999999999997E-2</v>
          </cell>
        </row>
        <row r="374">
          <cell r="A374">
            <v>37839</v>
          </cell>
          <cell r="B374">
            <v>6.3963999999999999</v>
          </cell>
          <cell r="C374">
            <v>6.3963999999999993E-2</v>
          </cell>
        </row>
        <row r="375">
          <cell r="A375">
            <v>37840</v>
          </cell>
          <cell r="B375">
            <v>6.3758999999999997</v>
          </cell>
          <cell r="C375">
            <v>6.3758999999999996E-2</v>
          </cell>
        </row>
        <row r="376">
          <cell r="A376">
            <v>37841</v>
          </cell>
          <cell r="B376">
            <v>6.3589000000000002</v>
          </cell>
          <cell r="C376">
            <v>6.3589000000000007E-2</v>
          </cell>
        </row>
        <row r="377">
          <cell r="A377">
            <v>37844</v>
          </cell>
          <cell r="B377">
            <v>6.4180999999999999</v>
          </cell>
          <cell r="C377">
            <v>6.4181000000000002E-2</v>
          </cell>
        </row>
        <row r="378">
          <cell r="A378">
            <v>37845</v>
          </cell>
          <cell r="B378">
            <v>6.4420999999999999</v>
          </cell>
          <cell r="C378">
            <v>6.4421000000000006E-2</v>
          </cell>
        </row>
        <row r="379">
          <cell r="A379">
            <v>37846</v>
          </cell>
          <cell r="B379">
            <v>6.5094000000000003</v>
          </cell>
          <cell r="C379">
            <v>6.5093999999999999E-2</v>
          </cell>
        </row>
        <row r="380">
          <cell r="A380">
            <v>37847</v>
          </cell>
          <cell r="B380">
            <v>6.4821999999999997</v>
          </cell>
          <cell r="C380">
            <v>6.4821999999999991E-2</v>
          </cell>
        </row>
        <row r="381">
          <cell r="A381">
            <v>37848</v>
          </cell>
          <cell r="B381">
            <v>6.4230999999999998</v>
          </cell>
          <cell r="C381">
            <v>6.4230999999999996E-2</v>
          </cell>
        </row>
        <row r="382">
          <cell r="A382">
            <v>37851</v>
          </cell>
          <cell r="B382">
            <v>6.3036000000000003</v>
          </cell>
          <cell r="C382">
            <v>6.3036000000000009E-2</v>
          </cell>
        </row>
        <row r="383">
          <cell r="A383">
            <v>37852</v>
          </cell>
          <cell r="B383">
            <v>6.2340999999999998</v>
          </cell>
          <cell r="C383">
            <v>6.2341000000000001E-2</v>
          </cell>
        </row>
        <row r="384">
          <cell r="A384">
            <v>37853</v>
          </cell>
          <cell r="B384">
            <v>6.2944000000000004</v>
          </cell>
          <cell r="C384">
            <v>6.2944E-2</v>
          </cell>
        </row>
        <row r="385">
          <cell r="A385">
            <v>37854</v>
          </cell>
          <cell r="B385">
            <v>6.3474000000000004</v>
          </cell>
          <cell r="C385">
            <v>6.3474000000000003E-2</v>
          </cell>
        </row>
        <row r="386">
          <cell r="A386">
            <v>37855</v>
          </cell>
          <cell r="B386">
            <v>6.3494000000000002</v>
          </cell>
          <cell r="C386">
            <v>6.3493999999999995E-2</v>
          </cell>
        </row>
        <row r="387">
          <cell r="A387">
            <v>37858</v>
          </cell>
          <cell r="B387">
            <v>6.3684000000000003</v>
          </cell>
          <cell r="C387">
            <v>6.3684000000000004E-2</v>
          </cell>
        </row>
        <row r="388">
          <cell r="A388">
            <v>37859</v>
          </cell>
          <cell r="B388">
            <v>6.3539000000000003</v>
          </cell>
          <cell r="C388">
            <v>6.3538999999999998E-2</v>
          </cell>
        </row>
        <row r="389">
          <cell r="A389">
            <v>37860</v>
          </cell>
          <cell r="B389">
            <v>6.3859000000000004</v>
          </cell>
          <cell r="C389">
            <v>6.3858999999999999E-2</v>
          </cell>
        </row>
        <row r="390">
          <cell r="A390">
            <v>37861</v>
          </cell>
          <cell r="B390">
            <v>6.3311999999999999</v>
          </cell>
          <cell r="C390">
            <v>6.3311999999999993E-2</v>
          </cell>
        </row>
        <row r="391">
          <cell r="A391">
            <v>37862</v>
          </cell>
          <cell r="B391">
            <v>6.3068</v>
          </cell>
          <cell r="C391">
            <v>6.3067999999999999E-2</v>
          </cell>
        </row>
        <row r="392">
          <cell r="A392">
            <v>37865</v>
          </cell>
          <cell r="B392">
            <v>6.3072999999999997</v>
          </cell>
          <cell r="C392">
            <v>6.307299999999999E-2</v>
          </cell>
        </row>
        <row r="393">
          <cell r="A393">
            <v>37866</v>
          </cell>
          <cell r="B393">
            <v>6.3544999999999998</v>
          </cell>
          <cell r="C393">
            <v>6.3545000000000004E-2</v>
          </cell>
        </row>
        <row r="394">
          <cell r="A394">
            <v>37867</v>
          </cell>
          <cell r="B394">
            <v>6.3954000000000004</v>
          </cell>
          <cell r="C394">
            <v>6.3954000000000011E-2</v>
          </cell>
        </row>
        <row r="395">
          <cell r="A395">
            <v>37868</v>
          </cell>
          <cell r="B395">
            <v>6.3556999999999997</v>
          </cell>
          <cell r="C395">
            <v>6.3557000000000002E-2</v>
          </cell>
        </row>
        <row r="396">
          <cell r="A396">
            <v>37869</v>
          </cell>
          <cell r="B396">
            <v>6.3060999999999998</v>
          </cell>
          <cell r="C396">
            <v>6.3060999999999992E-2</v>
          </cell>
        </row>
        <row r="397">
          <cell r="A397">
            <v>37872</v>
          </cell>
          <cell r="B397">
            <v>6.3266</v>
          </cell>
          <cell r="C397">
            <v>6.3266000000000003E-2</v>
          </cell>
        </row>
        <row r="398">
          <cell r="A398">
            <v>37873</v>
          </cell>
          <cell r="B398">
            <v>6.3169000000000004</v>
          </cell>
          <cell r="C398">
            <v>6.3169000000000003E-2</v>
          </cell>
        </row>
        <row r="399">
          <cell r="A399">
            <v>37874</v>
          </cell>
          <cell r="B399">
            <v>6.2754000000000003</v>
          </cell>
          <cell r="C399">
            <v>6.2754000000000004E-2</v>
          </cell>
        </row>
        <row r="400">
          <cell r="A400">
            <v>37875</v>
          </cell>
          <cell r="B400">
            <v>6.3221999999999996</v>
          </cell>
          <cell r="C400">
            <v>6.3222E-2</v>
          </cell>
        </row>
        <row r="401">
          <cell r="A401">
            <v>37876</v>
          </cell>
          <cell r="B401">
            <v>6.3002000000000002</v>
          </cell>
          <cell r="C401">
            <v>6.3002000000000002E-2</v>
          </cell>
        </row>
        <row r="402">
          <cell r="A402">
            <v>37879</v>
          </cell>
          <cell r="B402">
            <v>6.3150000000000004</v>
          </cell>
          <cell r="C402">
            <v>6.3149999999999998E-2</v>
          </cell>
        </row>
        <row r="403">
          <cell r="A403">
            <v>37880</v>
          </cell>
          <cell r="B403">
            <v>6.3360000000000003</v>
          </cell>
          <cell r="C403">
            <v>6.336E-2</v>
          </cell>
        </row>
        <row r="404">
          <cell r="A404">
            <v>37881</v>
          </cell>
          <cell r="B404">
            <v>6.2995000000000001</v>
          </cell>
          <cell r="C404">
            <v>6.2994999999999995E-2</v>
          </cell>
        </row>
        <row r="405">
          <cell r="A405">
            <v>37882</v>
          </cell>
          <cell r="B405">
            <v>6.2869999999999999</v>
          </cell>
          <cell r="C405">
            <v>6.2869999999999995E-2</v>
          </cell>
        </row>
        <row r="406">
          <cell r="A406">
            <v>37883</v>
          </cell>
          <cell r="B406">
            <v>6.2622</v>
          </cell>
          <cell r="C406">
            <v>6.2621999999999997E-2</v>
          </cell>
        </row>
        <row r="407">
          <cell r="A407">
            <v>37886</v>
          </cell>
          <cell r="B407">
            <v>6.2442000000000002</v>
          </cell>
          <cell r="C407">
            <v>6.2442000000000004E-2</v>
          </cell>
        </row>
        <row r="408">
          <cell r="A408">
            <v>37887</v>
          </cell>
          <cell r="B408">
            <v>6.2412000000000001</v>
          </cell>
          <cell r="C408">
            <v>6.2412000000000002E-2</v>
          </cell>
        </row>
        <row r="409">
          <cell r="A409">
            <v>37888</v>
          </cell>
          <cell r="B409">
            <v>6.1833999999999998</v>
          </cell>
          <cell r="C409">
            <v>6.1834E-2</v>
          </cell>
        </row>
        <row r="410">
          <cell r="A410">
            <v>37889</v>
          </cell>
          <cell r="B410">
            <v>6.1627999999999998</v>
          </cell>
          <cell r="C410">
            <v>6.1627999999999995E-2</v>
          </cell>
        </row>
        <row r="411">
          <cell r="A411">
            <v>37890</v>
          </cell>
          <cell r="B411">
            <v>6.1284000000000001</v>
          </cell>
          <cell r="C411">
            <v>6.1283999999999998E-2</v>
          </cell>
        </row>
        <row r="412">
          <cell r="A412">
            <v>37893</v>
          </cell>
          <cell r="B412">
            <v>6.1852999999999998</v>
          </cell>
          <cell r="C412">
            <v>6.1852999999999998E-2</v>
          </cell>
        </row>
        <row r="413">
          <cell r="A413">
            <v>37894</v>
          </cell>
          <cell r="B413">
            <v>6.1105999999999998</v>
          </cell>
          <cell r="C413">
            <v>6.1106000000000001E-2</v>
          </cell>
        </row>
        <row r="414">
          <cell r="A414">
            <v>37895</v>
          </cell>
          <cell r="B414">
            <v>6.0871000000000004</v>
          </cell>
          <cell r="C414">
            <v>6.0871000000000001E-2</v>
          </cell>
        </row>
        <row r="415">
          <cell r="A415">
            <v>37896</v>
          </cell>
          <cell r="B415">
            <v>6.1326000000000001</v>
          </cell>
          <cell r="C415">
            <v>6.1325999999999999E-2</v>
          </cell>
        </row>
        <row r="416">
          <cell r="A416">
            <v>37897</v>
          </cell>
          <cell r="B416">
            <v>6.2381000000000002</v>
          </cell>
          <cell r="C416">
            <v>6.2380999999999999E-2</v>
          </cell>
        </row>
        <row r="417">
          <cell r="A417">
            <v>37900</v>
          </cell>
          <cell r="B417">
            <v>6.2213000000000003</v>
          </cell>
          <cell r="C417">
            <v>6.2213000000000004E-2</v>
          </cell>
        </row>
        <row r="418">
          <cell r="A418">
            <v>37901</v>
          </cell>
          <cell r="B418">
            <v>6.2503000000000002</v>
          </cell>
          <cell r="C418">
            <v>6.2503000000000003E-2</v>
          </cell>
        </row>
        <row r="419">
          <cell r="A419">
            <v>37902</v>
          </cell>
          <cell r="B419">
            <v>6.2118000000000002</v>
          </cell>
          <cell r="C419">
            <v>6.2118E-2</v>
          </cell>
        </row>
        <row r="420">
          <cell r="A420">
            <v>37903</v>
          </cell>
          <cell r="B420">
            <v>6.2610000000000001</v>
          </cell>
          <cell r="C420">
            <v>6.2609999999999999E-2</v>
          </cell>
        </row>
        <row r="421">
          <cell r="A421">
            <v>37904</v>
          </cell>
          <cell r="B421">
            <v>6.2409999999999997</v>
          </cell>
          <cell r="C421">
            <v>6.2409999999999993E-2</v>
          </cell>
        </row>
        <row r="422">
          <cell r="A422">
            <v>37907</v>
          </cell>
          <cell r="B422">
            <v>6.2263000000000002</v>
          </cell>
          <cell r="C422">
            <v>6.2262999999999999E-2</v>
          </cell>
        </row>
        <row r="423">
          <cell r="A423">
            <v>37908</v>
          </cell>
          <cell r="B423">
            <v>6.2857000000000003</v>
          </cell>
          <cell r="C423">
            <v>6.2856999999999996E-2</v>
          </cell>
        </row>
        <row r="424">
          <cell r="A424">
            <v>37909</v>
          </cell>
          <cell r="B424">
            <v>6.3426</v>
          </cell>
          <cell r="C424">
            <v>6.3425999999999996E-2</v>
          </cell>
        </row>
        <row r="425">
          <cell r="A425">
            <v>37910</v>
          </cell>
          <cell r="B425">
            <v>6.38</v>
          </cell>
          <cell r="C425">
            <v>6.3799999999999996E-2</v>
          </cell>
        </row>
        <row r="426">
          <cell r="A426">
            <v>37911</v>
          </cell>
          <cell r="B426">
            <v>6.3250000000000002</v>
          </cell>
          <cell r="C426">
            <v>6.3250000000000001E-2</v>
          </cell>
        </row>
        <row r="427">
          <cell r="A427">
            <v>37914</v>
          </cell>
          <cell r="B427">
            <v>6.2682000000000002</v>
          </cell>
          <cell r="C427">
            <v>6.2682000000000002E-2</v>
          </cell>
        </row>
        <row r="428">
          <cell r="A428">
            <v>37915</v>
          </cell>
          <cell r="B428">
            <v>6.2441000000000004</v>
          </cell>
          <cell r="C428">
            <v>6.2441000000000003E-2</v>
          </cell>
        </row>
        <row r="429">
          <cell r="A429">
            <v>37916</v>
          </cell>
          <cell r="B429">
            <v>6.1896000000000004</v>
          </cell>
          <cell r="C429">
            <v>6.1896000000000007E-2</v>
          </cell>
        </row>
        <row r="430">
          <cell r="A430">
            <v>37917</v>
          </cell>
          <cell r="B430">
            <v>6.2431000000000001</v>
          </cell>
          <cell r="C430">
            <v>6.2431E-2</v>
          </cell>
        </row>
        <row r="431">
          <cell r="A431">
            <v>37918</v>
          </cell>
          <cell r="B431">
            <v>6.1928000000000001</v>
          </cell>
          <cell r="C431">
            <v>6.1928000000000004E-2</v>
          </cell>
        </row>
        <row r="432">
          <cell r="A432">
            <v>37921</v>
          </cell>
          <cell r="B432">
            <v>6.2202999999999999</v>
          </cell>
          <cell r="C432">
            <v>6.2203000000000001E-2</v>
          </cell>
        </row>
        <row r="433">
          <cell r="A433">
            <v>37922</v>
          </cell>
          <cell r="B433">
            <v>6.2107999999999999</v>
          </cell>
          <cell r="C433">
            <v>6.2107999999999997E-2</v>
          </cell>
        </row>
        <row r="434">
          <cell r="A434">
            <v>37923</v>
          </cell>
          <cell r="B434">
            <v>6.2411000000000003</v>
          </cell>
          <cell r="C434">
            <v>6.2411000000000001E-2</v>
          </cell>
        </row>
        <row r="435">
          <cell r="A435">
            <v>37924</v>
          </cell>
          <cell r="B435">
            <v>6.2861000000000002</v>
          </cell>
          <cell r="C435">
            <v>6.2861E-2</v>
          </cell>
        </row>
        <row r="436">
          <cell r="A436">
            <v>37925</v>
          </cell>
          <cell r="B436">
            <v>6.2209000000000003</v>
          </cell>
          <cell r="C436">
            <v>6.2209E-2</v>
          </cell>
        </row>
        <row r="437">
          <cell r="A437">
            <v>37928</v>
          </cell>
          <cell r="B437">
            <v>6.2868000000000004</v>
          </cell>
          <cell r="C437">
            <v>6.2868000000000007E-2</v>
          </cell>
        </row>
        <row r="438">
          <cell r="A438">
            <v>37929</v>
          </cell>
          <cell r="B438">
            <v>6.2407000000000004</v>
          </cell>
          <cell r="C438">
            <v>6.2407000000000004E-2</v>
          </cell>
        </row>
        <row r="439">
          <cell r="A439">
            <v>37930</v>
          </cell>
          <cell r="B439">
            <v>6.2698</v>
          </cell>
          <cell r="C439">
            <v>6.2698000000000004E-2</v>
          </cell>
        </row>
        <row r="440">
          <cell r="A440">
            <v>37931</v>
          </cell>
          <cell r="B440">
            <v>6.3087999999999997</v>
          </cell>
          <cell r="C440">
            <v>6.3087999999999991E-2</v>
          </cell>
        </row>
        <row r="441">
          <cell r="A441">
            <v>37932</v>
          </cell>
          <cell r="B441">
            <v>6.3282999999999996</v>
          </cell>
          <cell r="C441">
            <v>6.3282999999999992E-2</v>
          </cell>
        </row>
        <row r="442">
          <cell r="A442">
            <v>37935</v>
          </cell>
          <cell r="B442">
            <v>6.3289999999999997</v>
          </cell>
          <cell r="C442">
            <v>6.3289999999999999E-2</v>
          </cell>
        </row>
        <row r="443">
          <cell r="A443">
            <v>37936</v>
          </cell>
          <cell r="B443">
            <v>6.3295000000000003</v>
          </cell>
          <cell r="C443">
            <v>6.3295000000000004E-2</v>
          </cell>
        </row>
        <row r="444">
          <cell r="A444">
            <v>37937</v>
          </cell>
          <cell r="B444">
            <v>6.33</v>
          </cell>
          <cell r="C444">
            <v>6.3299999999999995E-2</v>
          </cell>
        </row>
        <row r="445">
          <cell r="A445">
            <v>37938</v>
          </cell>
          <cell r="B445">
            <v>6.2575000000000003</v>
          </cell>
          <cell r="C445">
            <v>6.2575000000000006E-2</v>
          </cell>
        </row>
        <row r="446">
          <cell r="A446">
            <v>37939</v>
          </cell>
          <cell r="B446">
            <v>6.2009999999999996</v>
          </cell>
          <cell r="C446">
            <v>6.2009999999999996E-2</v>
          </cell>
        </row>
        <row r="447">
          <cell r="A447">
            <v>37942</v>
          </cell>
          <cell r="B447">
            <v>6.2054999999999998</v>
          </cell>
          <cell r="C447">
            <v>6.2054999999999999E-2</v>
          </cell>
        </row>
        <row r="448">
          <cell r="A448">
            <v>37943</v>
          </cell>
          <cell r="B448">
            <v>6.1696</v>
          </cell>
          <cell r="C448">
            <v>6.1696000000000001E-2</v>
          </cell>
        </row>
        <row r="449">
          <cell r="A449">
            <v>37944</v>
          </cell>
          <cell r="B449">
            <v>6.18</v>
          </cell>
          <cell r="C449">
            <v>6.1799999999999994E-2</v>
          </cell>
        </row>
        <row r="450">
          <cell r="A450">
            <v>37945</v>
          </cell>
          <cell r="B450">
            <v>6.14</v>
          </cell>
          <cell r="C450">
            <v>6.1399999999999996E-2</v>
          </cell>
        </row>
        <row r="451">
          <cell r="A451">
            <v>37946</v>
          </cell>
          <cell r="B451">
            <v>6.1070000000000002</v>
          </cell>
          <cell r="C451">
            <v>6.1069999999999999E-2</v>
          </cell>
        </row>
        <row r="452">
          <cell r="A452">
            <v>37949</v>
          </cell>
          <cell r="B452">
            <v>6.1429999999999998</v>
          </cell>
          <cell r="C452">
            <v>6.1429999999999998E-2</v>
          </cell>
        </row>
        <row r="453">
          <cell r="A453">
            <v>37950</v>
          </cell>
          <cell r="B453">
            <v>6.1318999999999999</v>
          </cell>
          <cell r="C453">
            <v>6.1318999999999999E-2</v>
          </cell>
        </row>
        <row r="454">
          <cell r="A454">
            <v>37951</v>
          </cell>
          <cell r="B454">
            <v>6.1323999999999996</v>
          </cell>
          <cell r="C454">
            <v>6.1323999999999997E-2</v>
          </cell>
        </row>
        <row r="455">
          <cell r="A455">
            <v>37952</v>
          </cell>
          <cell r="B455">
            <v>6.1193999999999997</v>
          </cell>
          <cell r="C455">
            <v>6.1193999999999998E-2</v>
          </cell>
        </row>
        <row r="456">
          <cell r="A456">
            <v>37953</v>
          </cell>
          <cell r="B456">
            <v>6.1360000000000001</v>
          </cell>
          <cell r="C456">
            <v>6.1359999999999998E-2</v>
          </cell>
        </row>
        <row r="457">
          <cell r="A457">
            <v>37956</v>
          </cell>
          <cell r="B457">
            <v>6.1547000000000001</v>
          </cell>
          <cell r="C457">
            <v>6.1546999999999998E-2</v>
          </cell>
        </row>
        <row r="458">
          <cell r="A458">
            <v>37957</v>
          </cell>
          <cell r="B458">
            <v>6.1148999999999996</v>
          </cell>
          <cell r="C458">
            <v>6.1148999999999995E-2</v>
          </cell>
        </row>
        <row r="459">
          <cell r="A459">
            <v>37958</v>
          </cell>
          <cell r="B459">
            <v>6.1143000000000001</v>
          </cell>
          <cell r="C459">
            <v>6.1143000000000003E-2</v>
          </cell>
        </row>
        <row r="460">
          <cell r="A460">
            <v>37959</v>
          </cell>
          <cell r="B460">
            <v>6.1368999999999998</v>
          </cell>
          <cell r="C460">
            <v>6.1369E-2</v>
          </cell>
        </row>
        <row r="461">
          <cell r="A461">
            <v>37960</v>
          </cell>
          <cell r="B461">
            <v>6.0549999999999997</v>
          </cell>
          <cell r="C461">
            <v>6.055E-2</v>
          </cell>
        </row>
        <row r="462">
          <cell r="A462">
            <v>37963</v>
          </cell>
          <cell r="B462">
            <v>6.0827999999999998</v>
          </cell>
          <cell r="C462">
            <v>6.0828E-2</v>
          </cell>
        </row>
        <row r="463">
          <cell r="A463">
            <v>37964</v>
          </cell>
          <cell r="B463">
            <v>6.1247999999999996</v>
          </cell>
          <cell r="C463">
            <v>6.1247999999999997E-2</v>
          </cell>
        </row>
        <row r="464">
          <cell r="A464">
            <v>37965</v>
          </cell>
          <cell r="B464">
            <v>6.1009000000000002</v>
          </cell>
          <cell r="C464">
            <v>6.1009000000000001E-2</v>
          </cell>
        </row>
        <row r="465">
          <cell r="A465">
            <v>37966</v>
          </cell>
          <cell r="B465">
            <v>6.0633999999999997</v>
          </cell>
          <cell r="C465">
            <v>6.0633999999999993E-2</v>
          </cell>
        </row>
        <row r="466">
          <cell r="A466">
            <v>37967</v>
          </cell>
          <cell r="B466">
            <v>6.0659000000000001</v>
          </cell>
          <cell r="C466">
            <v>6.0658999999999998E-2</v>
          </cell>
        </row>
        <row r="467">
          <cell r="A467">
            <v>37970</v>
          </cell>
          <cell r="B467">
            <v>6.0576999999999996</v>
          </cell>
          <cell r="C467">
            <v>6.0576999999999999E-2</v>
          </cell>
        </row>
        <row r="468">
          <cell r="A468">
            <v>37971</v>
          </cell>
          <cell r="B468">
            <v>6.0156999999999998</v>
          </cell>
          <cell r="C468">
            <v>6.0156999999999995E-2</v>
          </cell>
        </row>
        <row r="469">
          <cell r="A469">
            <v>37972</v>
          </cell>
          <cell r="B469">
            <v>5.9778000000000002</v>
          </cell>
          <cell r="C469">
            <v>5.9778000000000005E-2</v>
          </cell>
        </row>
        <row r="470">
          <cell r="A470">
            <v>37973</v>
          </cell>
          <cell r="B470">
            <v>5.9512999999999998</v>
          </cell>
          <cell r="C470">
            <v>5.9512999999999996E-2</v>
          </cell>
        </row>
        <row r="471">
          <cell r="A471">
            <v>37974</v>
          </cell>
          <cell r="B471">
            <v>5.9713000000000003</v>
          </cell>
          <cell r="C471">
            <v>5.9713000000000002E-2</v>
          </cell>
        </row>
        <row r="472">
          <cell r="A472">
            <v>37977</v>
          </cell>
          <cell r="B472">
            <v>5.9631999999999996</v>
          </cell>
          <cell r="C472">
            <v>5.9631999999999998E-2</v>
          </cell>
        </row>
        <row r="473">
          <cell r="A473">
            <v>37978</v>
          </cell>
          <cell r="B473">
            <v>6.0016999999999996</v>
          </cell>
          <cell r="C473">
            <v>6.0016999999999994E-2</v>
          </cell>
        </row>
        <row r="474">
          <cell r="A474">
            <v>37979</v>
          </cell>
          <cell r="B474">
            <v>5.9652000000000003</v>
          </cell>
          <cell r="C474">
            <v>5.9652000000000004E-2</v>
          </cell>
        </row>
        <row r="475">
          <cell r="A475">
            <v>37980</v>
          </cell>
          <cell r="B475">
            <v>5.9646999999999997</v>
          </cell>
          <cell r="C475">
            <v>5.9646999999999999E-2</v>
          </cell>
        </row>
        <row r="476">
          <cell r="A476">
            <v>37981</v>
          </cell>
          <cell r="B476">
            <v>5.9652000000000003</v>
          </cell>
          <cell r="C476">
            <v>5.9652000000000004E-2</v>
          </cell>
        </row>
        <row r="477">
          <cell r="A477">
            <v>37984</v>
          </cell>
          <cell r="B477">
            <v>5.9741999999999997</v>
          </cell>
          <cell r="C477">
            <v>5.9741999999999996E-2</v>
          </cell>
        </row>
        <row r="478">
          <cell r="A478">
            <v>37985</v>
          </cell>
          <cell r="B478">
            <v>5.99</v>
          </cell>
          <cell r="C478">
            <v>5.9900000000000002E-2</v>
          </cell>
        </row>
        <row r="479">
          <cell r="A479">
            <v>37986</v>
          </cell>
          <cell r="B479">
            <v>5.99</v>
          </cell>
          <cell r="C479">
            <v>5.9900000000000002E-2</v>
          </cell>
        </row>
        <row r="480">
          <cell r="A480">
            <v>37987</v>
          </cell>
          <cell r="B480">
            <v>5.9894999999999996</v>
          </cell>
          <cell r="C480">
            <v>5.9894999999999997E-2</v>
          </cell>
        </row>
        <row r="481">
          <cell r="A481">
            <v>37988</v>
          </cell>
          <cell r="B481">
            <v>6.0960000000000001</v>
          </cell>
          <cell r="C481">
            <v>6.096E-2</v>
          </cell>
        </row>
        <row r="482">
          <cell r="A482">
            <v>37991</v>
          </cell>
          <cell r="B482">
            <v>6.1150000000000002</v>
          </cell>
          <cell r="C482">
            <v>6.1150000000000003E-2</v>
          </cell>
        </row>
        <row r="483">
          <cell r="A483">
            <v>37992</v>
          </cell>
          <cell r="B483">
            <v>6.0529999999999999</v>
          </cell>
          <cell r="C483">
            <v>6.053E-2</v>
          </cell>
        </row>
        <row r="484">
          <cell r="A484">
            <v>37993</v>
          </cell>
          <cell r="B484">
            <v>6.03</v>
          </cell>
          <cell r="C484">
            <v>6.0299999999999999E-2</v>
          </cell>
        </row>
        <row r="485">
          <cell r="A485">
            <v>37994</v>
          </cell>
          <cell r="B485">
            <v>6.0664999999999996</v>
          </cell>
          <cell r="C485">
            <v>6.0664999999999997E-2</v>
          </cell>
        </row>
        <row r="486">
          <cell r="A486">
            <v>37995</v>
          </cell>
          <cell r="B486">
            <v>5.9764999999999997</v>
          </cell>
          <cell r="C486">
            <v>5.9764999999999999E-2</v>
          </cell>
        </row>
        <row r="487">
          <cell r="A487">
            <v>37998</v>
          </cell>
          <cell r="B487">
            <v>5.9744999999999999</v>
          </cell>
          <cell r="C487">
            <v>5.9744999999999999E-2</v>
          </cell>
        </row>
        <row r="488">
          <cell r="A488">
            <v>37999</v>
          </cell>
          <cell r="B488">
            <v>5.9537000000000004</v>
          </cell>
          <cell r="C488">
            <v>5.9537000000000007E-2</v>
          </cell>
        </row>
        <row r="489">
          <cell r="A489">
            <v>38000</v>
          </cell>
          <cell r="B489">
            <v>5.9027000000000003</v>
          </cell>
          <cell r="C489">
            <v>5.9027000000000003E-2</v>
          </cell>
        </row>
        <row r="490">
          <cell r="A490">
            <v>38001</v>
          </cell>
          <cell r="B490">
            <v>5.8902999999999999</v>
          </cell>
          <cell r="C490">
            <v>5.8902999999999997E-2</v>
          </cell>
        </row>
        <row r="491">
          <cell r="A491">
            <v>38002</v>
          </cell>
          <cell r="B491">
            <v>5.9393000000000002</v>
          </cell>
          <cell r="C491">
            <v>5.9393000000000001E-2</v>
          </cell>
        </row>
        <row r="492">
          <cell r="A492">
            <v>38005</v>
          </cell>
          <cell r="B492">
            <v>5.9493</v>
          </cell>
          <cell r="C492">
            <v>5.9492999999999997E-2</v>
          </cell>
        </row>
        <row r="493">
          <cell r="A493">
            <v>38006</v>
          </cell>
          <cell r="B493">
            <v>5.9432999999999998</v>
          </cell>
          <cell r="C493">
            <v>5.9433E-2</v>
          </cell>
        </row>
        <row r="494">
          <cell r="A494">
            <v>38007</v>
          </cell>
          <cell r="B494">
            <v>5.9062999999999999</v>
          </cell>
          <cell r="C494">
            <v>5.9062999999999997E-2</v>
          </cell>
        </row>
        <row r="495">
          <cell r="A495">
            <v>38008</v>
          </cell>
          <cell r="B495">
            <v>5.8493000000000004</v>
          </cell>
          <cell r="C495">
            <v>5.8493000000000003E-2</v>
          </cell>
        </row>
        <row r="496">
          <cell r="A496">
            <v>38009</v>
          </cell>
          <cell r="B496">
            <v>5.9451999999999998</v>
          </cell>
          <cell r="C496">
            <v>5.9451999999999998E-2</v>
          </cell>
        </row>
        <row r="497">
          <cell r="A497">
            <v>38012</v>
          </cell>
          <cell r="B497">
            <v>5.9859999999999998</v>
          </cell>
          <cell r="C497">
            <v>5.9859999999999997E-2</v>
          </cell>
        </row>
        <row r="498">
          <cell r="A498">
            <v>38013</v>
          </cell>
          <cell r="B498">
            <v>5.9612999999999996</v>
          </cell>
          <cell r="C498">
            <v>5.9612999999999999E-2</v>
          </cell>
        </row>
        <row r="499">
          <cell r="A499">
            <v>38014</v>
          </cell>
          <cell r="B499">
            <v>6.0305</v>
          </cell>
          <cell r="C499">
            <v>6.0304999999999997E-2</v>
          </cell>
        </row>
        <row r="500">
          <cell r="A500">
            <v>38015</v>
          </cell>
          <cell r="B500">
            <v>6.0309999999999997</v>
          </cell>
          <cell r="C500">
            <v>6.0309999999999996E-2</v>
          </cell>
        </row>
        <row r="501">
          <cell r="A501">
            <v>38016</v>
          </cell>
          <cell r="B501">
            <v>5.9711999999999996</v>
          </cell>
          <cell r="C501">
            <v>5.9711999999999994E-2</v>
          </cell>
        </row>
        <row r="502">
          <cell r="A502">
            <v>38019</v>
          </cell>
          <cell r="B502">
            <v>5.9958999999999998</v>
          </cell>
          <cell r="C502">
            <v>5.9958999999999998E-2</v>
          </cell>
        </row>
        <row r="503">
          <cell r="A503">
            <v>38020</v>
          </cell>
          <cell r="B503">
            <v>5.9878999999999998</v>
          </cell>
          <cell r="C503">
            <v>5.9878999999999995E-2</v>
          </cell>
        </row>
        <row r="504">
          <cell r="A504">
            <v>38021</v>
          </cell>
          <cell r="B504">
            <v>5.9699</v>
          </cell>
          <cell r="C504">
            <v>5.9699000000000002E-2</v>
          </cell>
        </row>
        <row r="505">
          <cell r="A505">
            <v>38022</v>
          </cell>
          <cell r="B505">
            <v>5.9768999999999997</v>
          </cell>
          <cell r="C505">
            <v>5.9768999999999996E-2</v>
          </cell>
        </row>
        <row r="506">
          <cell r="A506">
            <v>38023</v>
          </cell>
          <cell r="B506">
            <v>5.9078999999999997</v>
          </cell>
          <cell r="C506">
            <v>5.9079E-2</v>
          </cell>
        </row>
        <row r="507">
          <cell r="A507">
            <v>38026</v>
          </cell>
          <cell r="B507">
            <v>5.8968999999999996</v>
          </cell>
          <cell r="C507">
            <v>5.8968999999999994E-2</v>
          </cell>
        </row>
        <row r="508">
          <cell r="A508">
            <v>38027</v>
          </cell>
          <cell r="B508">
            <v>5.9287999999999998</v>
          </cell>
          <cell r="C508">
            <v>5.9288E-2</v>
          </cell>
        </row>
        <row r="509">
          <cell r="A509">
            <v>38028</v>
          </cell>
          <cell r="B509">
            <v>5.8833000000000002</v>
          </cell>
          <cell r="C509">
            <v>5.8833000000000003E-2</v>
          </cell>
        </row>
        <row r="510">
          <cell r="A510">
            <v>38029</v>
          </cell>
          <cell r="B510">
            <v>5.9093</v>
          </cell>
          <cell r="C510">
            <v>5.9093E-2</v>
          </cell>
        </row>
        <row r="511">
          <cell r="A511">
            <v>38030</v>
          </cell>
          <cell r="B511">
            <v>5.8959000000000001</v>
          </cell>
          <cell r="C511">
            <v>5.8959000000000004E-2</v>
          </cell>
        </row>
        <row r="512">
          <cell r="A512">
            <v>38033</v>
          </cell>
          <cell r="B512">
            <v>5.8963999999999999</v>
          </cell>
          <cell r="C512">
            <v>5.8963999999999996E-2</v>
          </cell>
        </row>
        <row r="513">
          <cell r="A513">
            <v>38034</v>
          </cell>
          <cell r="B513">
            <v>5.8955000000000002</v>
          </cell>
          <cell r="C513">
            <v>5.8955E-2</v>
          </cell>
        </row>
        <row r="514">
          <cell r="A514">
            <v>38035</v>
          </cell>
          <cell r="B514">
            <v>5.9210000000000003</v>
          </cell>
          <cell r="C514">
            <v>5.9210000000000006E-2</v>
          </cell>
        </row>
        <row r="515">
          <cell r="A515">
            <v>38036</v>
          </cell>
          <cell r="B515">
            <v>5.9409000000000001</v>
          </cell>
          <cell r="C515">
            <v>5.9409000000000003E-2</v>
          </cell>
        </row>
        <row r="516">
          <cell r="A516">
            <v>38037</v>
          </cell>
          <cell r="B516">
            <v>5.9659000000000004</v>
          </cell>
          <cell r="C516">
            <v>5.9659000000000004E-2</v>
          </cell>
        </row>
        <row r="517">
          <cell r="A517">
            <v>38040</v>
          </cell>
          <cell r="B517">
            <v>5.9381000000000004</v>
          </cell>
          <cell r="C517">
            <v>5.9381000000000003E-2</v>
          </cell>
        </row>
        <row r="518">
          <cell r="A518">
            <v>38041</v>
          </cell>
          <cell r="B518">
            <v>5.9090999999999996</v>
          </cell>
          <cell r="C518">
            <v>5.9090999999999998E-2</v>
          </cell>
        </row>
        <row r="519">
          <cell r="A519">
            <v>38042</v>
          </cell>
          <cell r="B519">
            <v>5.8930999999999996</v>
          </cell>
          <cell r="C519">
            <v>5.8930999999999997E-2</v>
          </cell>
        </row>
        <row r="520">
          <cell r="A520">
            <v>38043</v>
          </cell>
          <cell r="B520">
            <v>5.9061000000000003</v>
          </cell>
          <cell r="C520">
            <v>5.9061000000000002E-2</v>
          </cell>
        </row>
        <row r="521">
          <cell r="A521">
            <v>38044</v>
          </cell>
          <cell r="B521">
            <v>5.8624999999999998</v>
          </cell>
          <cell r="C521">
            <v>5.8624999999999997E-2</v>
          </cell>
        </row>
        <row r="522">
          <cell r="A522">
            <v>38047</v>
          </cell>
          <cell r="B522">
            <v>5.8135000000000003</v>
          </cell>
          <cell r="C522">
            <v>5.8135000000000006E-2</v>
          </cell>
        </row>
        <row r="523">
          <cell r="A523">
            <v>38048</v>
          </cell>
          <cell r="B523">
            <v>5.8460000000000001</v>
          </cell>
          <cell r="C523">
            <v>5.8459999999999998E-2</v>
          </cell>
        </row>
        <row r="524">
          <cell r="A524">
            <v>38049</v>
          </cell>
          <cell r="B524">
            <v>5.8602999999999996</v>
          </cell>
          <cell r="C524">
            <v>5.8602999999999995E-2</v>
          </cell>
        </row>
        <row r="525">
          <cell r="A525">
            <v>38050</v>
          </cell>
          <cell r="B525">
            <v>5.8560999999999996</v>
          </cell>
          <cell r="C525">
            <v>5.8560999999999995E-2</v>
          </cell>
        </row>
        <row r="526">
          <cell r="A526">
            <v>38051</v>
          </cell>
          <cell r="B526">
            <v>5.7995999999999999</v>
          </cell>
          <cell r="C526">
            <v>5.7995999999999999E-2</v>
          </cell>
        </row>
        <row r="527">
          <cell r="A527">
            <v>38054</v>
          </cell>
          <cell r="B527">
            <v>5.7786</v>
          </cell>
          <cell r="C527">
            <v>5.7785999999999997E-2</v>
          </cell>
        </row>
        <row r="528">
          <cell r="A528">
            <v>38055</v>
          </cell>
          <cell r="B528">
            <v>5.7686000000000002</v>
          </cell>
          <cell r="C528">
            <v>5.7686000000000001E-2</v>
          </cell>
        </row>
        <row r="529">
          <cell r="A529">
            <v>38056</v>
          </cell>
          <cell r="B529">
            <v>5.7846000000000002</v>
          </cell>
          <cell r="C529">
            <v>5.7846000000000002E-2</v>
          </cell>
        </row>
        <row r="530">
          <cell r="A530">
            <v>38057</v>
          </cell>
          <cell r="B530">
            <v>5.7984999999999998</v>
          </cell>
          <cell r="C530">
            <v>5.7984999999999995E-2</v>
          </cell>
        </row>
        <row r="531">
          <cell r="A531">
            <v>38058</v>
          </cell>
          <cell r="B531">
            <v>5.8170000000000002</v>
          </cell>
          <cell r="C531">
            <v>5.8169999999999999E-2</v>
          </cell>
        </row>
        <row r="532">
          <cell r="A532">
            <v>38061</v>
          </cell>
          <cell r="B532">
            <v>5.8136000000000001</v>
          </cell>
          <cell r="C532">
            <v>5.8136E-2</v>
          </cell>
        </row>
        <row r="533">
          <cell r="A533">
            <v>38062</v>
          </cell>
          <cell r="B533">
            <v>5.7885999999999997</v>
          </cell>
          <cell r="C533">
            <v>5.7886E-2</v>
          </cell>
        </row>
        <row r="534">
          <cell r="A534">
            <v>38063</v>
          </cell>
          <cell r="B534">
            <v>5.7534000000000001</v>
          </cell>
          <cell r="C534">
            <v>5.7534000000000002E-2</v>
          </cell>
        </row>
        <row r="535">
          <cell r="A535">
            <v>38064</v>
          </cell>
          <cell r="B535">
            <v>5.7709000000000001</v>
          </cell>
          <cell r="C535">
            <v>5.7709000000000003E-2</v>
          </cell>
        </row>
        <row r="536">
          <cell r="A536">
            <v>38065</v>
          </cell>
          <cell r="B536">
            <v>5.7843999999999998</v>
          </cell>
          <cell r="C536">
            <v>5.7844E-2</v>
          </cell>
        </row>
        <row r="537">
          <cell r="A537">
            <v>38068</v>
          </cell>
          <cell r="B537">
            <v>5.7464000000000004</v>
          </cell>
          <cell r="C537">
            <v>5.7464000000000001E-2</v>
          </cell>
        </row>
        <row r="538">
          <cell r="A538">
            <v>38069</v>
          </cell>
          <cell r="B538">
            <v>5.7439</v>
          </cell>
          <cell r="C538">
            <v>5.7438999999999997E-2</v>
          </cell>
        </row>
        <row r="539">
          <cell r="A539">
            <v>38070</v>
          </cell>
          <cell r="B539">
            <v>5.7404000000000002</v>
          </cell>
          <cell r="C539">
            <v>5.7404000000000004E-2</v>
          </cell>
        </row>
        <row r="540">
          <cell r="A540">
            <v>38071</v>
          </cell>
          <cell r="B540">
            <v>5.7504</v>
          </cell>
          <cell r="C540">
            <v>5.7504E-2</v>
          </cell>
        </row>
        <row r="541">
          <cell r="A541">
            <v>38072</v>
          </cell>
          <cell r="B541">
            <v>5.83</v>
          </cell>
          <cell r="C541">
            <v>5.8299999999999998E-2</v>
          </cell>
        </row>
        <row r="542">
          <cell r="A542">
            <v>38075</v>
          </cell>
          <cell r="B542">
            <v>5.8967999999999998</v>
          </cell>
          <cell r="C542">
            <v>5.8968E-2</v>
          </cell>
        </row>
        <row r="543">
          <cell r="A543">
            <v>38076</v>
          </cell>
          <cell r="B543">
            <v>5.8955000000000002</v>
          </cell>
          <cell r="C543">
            <v>5.8955E-2</v>
          </cell>
        </row>
        <row r="544">
          <cell r="A544">
            <v>38077</v>
          </cell>
          <cell r="B544">
            <v>5.9005000000000001</v>
          </cell>
          <cell r="C544">
            <v>5.9005000000000002E-2</v>
          </cell>
        </row>
        <row r="545">
          <cell r="A545">
            <v>38078</v>
          </cell>
          <cell r="B545">
            <v>5.9089999999999998</v>
          </cell>
          <cell r="C545">
            <v>5.9089999999999997E-2</v>
          </cell>
        </row>
        <row r="546">
          <cell r="A546">
            <v>38079</v>
          </cell>
          <cell r="B546">
            <v>6.0316000000000001</v>
          </cell>
          <cell r="C546">
            <v>6.0316000000000002E-2</v>
          </cell>
        </row>
        <row r="547">
          <cell r="A547">
            <v>38082</v>
          </cell>
          <cell r="B547">
            <v>6.0575999999999999</v>
          </cell>
          <cell r="C547">
            <v>6.0575999999999998E-2</v>
          </cell>
        </row>
        <row r="548">
          <cell r="A548">
            <v>38083</v>
          </cell>
          <cell r="B548">
            <v>6.0471000000000004</v>
          </cell>
          <cell r="C548">
            <v>6.0471000000000004E-2</v>
          </cell>
        </row>
        <row r="549">
          <cell r="A549">
            <v>38084</v>
          </cell>
          <cell r="B549">
            <v>6.0095999999999998</v>
          </cell>
          <cell r="C549">
            <v>6.0095999999999997E-2</v>
          </cell>
        </row>
        <row r="550">
          <cell r="A550">
            <v>38085</v>
          </cell>
          <cell r="B550">
            <v>6.0134999999999996</v>
          </cell>
          <cell r="C550">
            <v>6.0134999999999994E-2</v>
          </cell>
        </row>
        <row r="551">
          <cell r="A551">
            <v>38086</v>
          </cell>
          <cell r="B551">
            <v>6.0140000000000002</v>
          </cell>
          <cell r="C551">
            <v>6.0139999999999999E-2</v>
          </cell>
        </row>
        <row r="552">
          <cell r="A552">
            <v>38089</v>
          </cell>
          <cell r="B552">
            <v>6.0484999999999998</v>
          </cell>
          <cell r="C552">
            <v>6.0484999999999997E-2</v>
          </cell>
        </row>
        <row r="553">
          <cell r="A553">
            <v>38090</v>
          </cell>
          <cell r="B553">
            <v>6.1105999999999998</v>
          </cell>
          <cell r="C553">
            <v>6.1106000000000001E-2</v>
          </cell>
        </row>
        <row r="554">
          <cell r="A554">
            <v>38091</v>
          </cell>
          <cell r="B554">
            <v>6.1276000000000002</v>
          </cell>
          <cell r="C554">
            <v>6.1276000000000004E-2</v>
          </cell>
        </row>
        <row r="555">
          <cell r="A555">
            <v>38092</v>
          </cell>
          <cell r="B555">
            <v>6.1349</v>
          </cell>
          <cell r="C555">
            <v>6.1349000000000001E-2</v>
          </cell>
        </row>
        <row r="556">
          <cell r="A556">
            <v>38093</v>
          </cell>
          <cell r="B556">
            <v>6.0898000000000003</v>
          </cell>
          <cell r="C556">
            <v>6.0898000000000001E-2</v>
          </cell>
        </row>
        <row r="557">
          <cell r="A557">
            <v>38096</v>
          </cell>
          <cell r="B557">
            <v>6.1212999999999997</v>
          </cell>
          <cell r="C557">
            <v>6.1212999999999997E-2</v>
          </cell>
        </row>
        <row r="558">
          <cell r="A558">
            <v>38097</v>
          </cell>
          <cell r="B558">
            <v>6.1653000000000002</v>
          </cell>
          <cell r="C558">
            <v>6.1652999999999999E-2</v>
          </cell>
        </row>
        <row r="559">
          <cell r="A559">
            <v>38098</v>
          </cell>
          <cell r="B559">
            <v>6.1333000000000002</v>
          </cell>
          <cell r="C559">
            <v>6.1332999999999999E-2</v>
          </cell>
        </row>
        <row r="560">
          <cell r="A560">
            <v>38099</v>
          </cell>
          <cell r="B560">
            <v>6.0898000000000003</v>
          </cell>
          <cell r="C560">
            <v>6.0898000000000001E-2</v>
          </cell>
        </row>
        <row r="561">
          <cell r="A561">
            <v>38100</v>
          </cell>
          <cell r="B561">
            <v>6.1276999999999999</v>
          </cell>
          <cell r="C561">
            <v>6.1276999999999998E-2</v>
          </cell>
        </row>
        <row r="562">
          <cell r="A562">
            <v>38103</v>
          </cell>
          <cell r="B562">
            <v>6.1332000000000004</v>
          </cell>
          <cell r="C562">
            <v>6.1332000000000005E-2</v>
          </cell>
        </row>
        <row r="563">
          <cell r="A563">
            <v>38104</v>
          </cell>
          <cell r="B563">
            <v>6.1157000000000004</v>
          </cell>
          <cell r="C563">
            <v>6.1157000000000003E-2</v>
          </cell>
        </row>
        <row r="564">
          <cell r="A564">
            <v>38105</v>
          </cell>
          <cell r="B564">
            <v>6.2066999999999997</v>
          </cell>
          <cell r="C564">
            <v>6.2066999999999997E-2</v>
          </cell>
        </row>
        <row r="565">
          <cell r="A565">
            <v>38106</v>
          </cell>
          <cell r="B565">
            <v>6.2469999999999999</v>
          </cell>
          <cell r="C565">
            <v>6.2469999999999998E-2</v>
          </cell>
        </row>
        <row r="566">
          <cell r="A566">
            <v>38107</v>
          </cell>
          <cell r="B566">
            <v>6.1675000000000004</v>
          </cell>
          <cell r="C566">
            <v>6.1675000000000008E-2</v>
          </cell>
        </row>
        <row r="567">
          <cell r="A567">
            <v>38110</v>
          </cell>
          <cell r="B567">
            <v>6.1426999999999996</v>
          </cell>
          <cell r="C567">
            <v>6.1426999999999995E-2</v>
          </cell>
        </row>
        <row r="568">
          <cell r="A568">
            <v>38111</v>
          </cell>
          <cell r="B568">
            <v>6.1848999999999998</v>
          </cell>
          <cell r="C568">
            <v>6.1849000000000001E-2</v>
          </cell>
        </row>
        <row r="569">
          <cell r="A569">
            <v>38112</v>
          </cell>
          <cell r="B569">
            <v>6.1989000000000001</v>
          </cell>
          <cell r="C569">
            <v>6.1989000000000002E-2</v>
          </cell>
        </row>
        <row r="570">
          <cell r="A570">
            <v>38113</v>
          </cell>
          <cell r="B570">
            <v>6.1939000000000002</v>
          </cell>
          <cell r="C570">
            <v>6.1939000000000001E-2</v>
          </cell>
        </row>
        <row r="571">
          <cell r="A571">
            <v>38114</v>
          </cell>
          <cell r="B571">
            <v>6.3133999999999997</v>
          </cell>
          <cell r="C571">
            <v>6.3133999999999996E-2</v>
          </cell>
        </row>
        <row r="572">
          <cell r="A572">
            <v>38117</v>
          </cell>
          <cell r="B572">
            <v>6.2590000000000003</v>
          </cell>
          <cell r="C572">
            <v>6.2590000000000007E-2</v>
          </cell>
        </row>
        <row r="573">
          <cell r="A573">
            <v>38118</v>
          </cell>
          <cell r="B573">
            <v>6.2535999999999996</v>
          </cell>
          <cell r="C573">
            <v>6.2535999999999994E-2</v>
          </cell>
        </row>
        <row r="574">
          <cell r="A574">
            <v>38119</v>
          </cell>
          <cell r="B574">
            <v>6.3235999999999999</v>
          </cell>
          <cell r="C574">
            <v>6.3236000000000001E-2</v>
          </cell>
        </row>
        <row r="575">
          <cell r="A575">
            <v>38120</v>
          </cell>
          <cell r="B575">
            <v>6.3426</v>
          </cell>
          <cell r="C575">
            <v>6.3425999999999996E-2</v>
          </cell>
        </row>
        <row r="576">
          <cell r="A576">
            <v>38121</v>
          </cell>
          <cell r="B576">
            <v>6.2961</v>
          </cell>
          <cell r="C576">
            <v>6.2961000000000003E-2</v>
          </cell>
        </row>
        <row r="577">
          <cell r="A577">
            <v>38124</v>
          </cell>
          <cell r="B577">
            <v>6.2251000000000003</v>
          </cell>
          <cell r="C577">
            <v>6.2251000000000001E-2</v>
          </cell>
        </row>
        <row r="578">
          <cell r="A578">
            <v>38125</v>
          </cell>
          <cell r="B578">
            <v>6.2500999999999998</v>
          </cell>
          <cell r="C578">
            <v>6.2501000000000001E-2</v>
          </cell>
        </row>
        <row r="579">
          <cell r="A579">
            <v>38126</v>
          </cell>
          <cell r="B579">
            <v>6.2870999999999997</v>
          </cell>
          <cell r="C579">
            <v>6.2870999999999996E-2</v>
          </cell>
        </row>
        <row r="580">
          <cell r="A580">
            <v>38127</v>
          </cell>
          <cell r="B580">
            <v>6.2668999999999997</v>
          </cell>
          <cell r="C580">
            <v>6.2669000000000002E-2</v>
          </cell>
        </row>
        <row r="581">
          <cell r="A581">
            <v>38128</v>
          </cell>
          <cell r="B581">
            <v>6.2986000000000004</v>
          </cell>
          <cell r="C581">
            <v>6.2986E-2</v>
          </cell>
        </row>
        <row r="582">
          <cell r="A582">
            <v>38131</v>
          </cell>
          <cell r="B582">
            <v>6.3034999999999997</v>
          </cell>
          <cell r="C582">
            <v>6.3034999999999994E-2</v>
          </cell>
        </row>
        <row r="583">
          <cell r="A583">
            <v>38132</v>
          </cell>
          <cell r="B583">
            <v>6.3144999999999998</v>
          </cell>
          <cell r="C583">
            <v>6.3144999999999993E-2</v>
          </cell>
        </row>
        <row r="584">
          <cell r="A584">
            <v>38133</v>
          </cell>
          <cell r="B584">
            <v>6.2374999999999998</v>
          </cell>
          <cell r="C584">
            <v>6.2375E-2</v>
          </cell>
        </row>
        <row r="585">
          <cell r="A585">
            <v>38134</v>
          </cell>
          <cell r="B585">
            <v>6.1817000000000002</v>
          </cell>
          <cell r="C585">
            <v>6.1817000000000004E-2</v>
          </cell>
        </row>
        <row r="586">
          <cell r="A586">
            <v>38135</v>
          </cell>
          <cell r="B586">
            <v>6.2321999999999997</v>
          </cell>
          <cell r="C586">
            <v>6.2321999999999995E-2</v>
          </cell>
        </row>
        <row r="587">
          <cell r="A587">
            <v>38138</v>
          </cell>
          <cell r="B587">
            <v>6.2401999999999997</v>
          </cell>
          <cell r="C587">
            <v>6.2401999999999999E-2</v>
          </cell>
        </row>
        <row r="588">
          <cell r="A588">
            <v>38139</v>
          </cell>
          <cell r="B588">
            <v>6.2603999999999997</v>
          </cell>
          <cell r="C588">
            <v>6.2603999999999993E-2</v>
          </cell>
        </row>
        <row r="589">
          <cell r="A589">
            <v>38140</v>
          </cell>
          <cell r="B589">
            <v>6.3224</v>
          </cell>
          <cell r="C589">
            <v>6.3224000000000002E-2</v>
          </cell>
        </row>
        <row r="590">
          <cell r="A590">
            <v>38141</v>
          </cell>
          <cell r="B590">
            <v>6.3174000000000001</v>
          </cell>
          <cell r="C590">
            <v>6.3174000000000008E-2</v>
          </cell>
        </row>
        <row r="591">
          <cell r="A591">
            <v>38142</v>
          </cell>
          <cell r="B591">
            <v>6.3808999999999996</v>
          </cell>
          <cell r="C591">
            <v>6.3808999999999991E-2</v>
          </cell>
        </row>
        <row r="592">
          <cell r="A592">
            <v>38145</v>
          </cell>
          <cell r="B592">
            <v>6.3808999999999996</v>
          </cell>
          <cell r="C592">
            <v>6.3808999999999991E-2</v>
          </cell>
        </row>
        <row r="593">
          <cell r="A593">
            <v>38146</v>
          </cell>
          <cell r="B593">
            <v>6.3516000000000004</v>
          </cell>
          <cell r="C593">
            <v>6.3516000000000003E-2</v>
          </cell>
        </row>
        <row r="594">
          <cell r="A594">
            <v>38147</v>
          </cell>
          <cell r="B594">
            <v>6.3487999999999998</v>
          </cell>
          <cell r="C594">
            <v>6.3488000000000003E-2</v>
          </cell>
        </row>
        <row r="595">
          <cell r="A595">
            <v>38148</v>
          </cell>
          <cell r="B595">
            <v>6.3628</v>
          </cell>
          <cell r="C595">
            <v>6.3628000000000004E-2</v>
          </cell>
        </row>
        <row r="596">
          <cell r="A596">
            <v>38149</v>
          </cell>
          <cell r="B596">
            <v>6.3937999999999997</v>
          </cell>
          <cell r="C596">
            <v>6.3937999999999995E-2</v>
          </cell>
        </row>
        <row r="597">
          <cell r="A597">
            <v>38152</v>
          </cell>
          <cell r="B597">
            <v>6.4188000000000001</v>
          </cell>
          <cell r="C597">
            <v>6.4187999999999995E-2</v>
          </cell>
        </row>
        <row r="598">
          <cell r="A598">
            <v>38153</v>
          </cell>
          <cell r="B598">
            <v>6.3228</v>
          </cell>
          <cell r="C598">
            <v>6.3228000000000006E-2</v>
          </cell>
        </row>
        <row r="599">
          <cell r="A599">
            <v>38154</v>
          </cell>
          <cell r="B599">
            <v>6.3327999999999998</v>
          </cell>
          <cell r="C599">
            <v>6.3327999999999995E-2</v>
          </cell>
        </row>
        <row r="600">
          <cell r="A600">
            <v>38155</v>
          </cell>
          <cell r="B600">
            <v>6.3262999999999998</v>
          </cell>
          <cell r="C600">
            <v>6.3263E-2</v>
          </cell>
        </row>
        <row r="601">
          <cell r="A601">
            <v>38156</v>
          </cell>
          <cell r="B601">
            <v>6.3537999999999997</v>
          </cell>
          <cell r="C601">
            <v>6.3537999999999997E-2</v>
          </cell>
        </row>
        <row r="602">
          <cell r="A602">
            <v>38159</v>
          </cell>
          <cell r="B602">
            <v>6.3368000000000002</v>
          </cell>
          <cell r="C602">
            <v>6.3368000000000008E-2</v>
          </cell>
        </row>
        <row r="603">
          <cell r="A603">
            <v>38160</v>
          </cell>
          <cell r="B603">
            <v>6.3372999999999999</v>
          </cell>
          <cell r="C603">
            <v>6.3372999999999999E-2</v>
          </cell>
        </row>
        <row r="604">
          <cell r="A604">
            <v>38161</v>
          </cell>
          <cell r="B604">
            <v>6.2877999999999998</v>
          </cell>
          <cell r="C604">
            <v>6.2878000000000003E-2</v>
          </cell>
        </row>
        <row r="605">
          <cell r="A605">
            <v>38162</v>
          </cell>
          <cell r="B605">
            <v>6.2663000000000002</v>
          </cell>
          <cell r="C605">
            <v>6.2662999999999996E-2</v>
          </cell>
        </row>
        <row r="606">
          <cell r="A606">
            <v>38163</v>
          </cell>
          <cell r="B606">
            <v>6.2903000000000002</v>
          </cell>
          <cell r="C606">
            <v>6.2903000000000001E-2</v>
          </cell>
        </row>
        <row r="607">
          <cell r="A607">
            <v>38166</v>
          </cell>
          <cell r="B607">
            <v>6.3426999999999998</v>
          </cell>
          <cell r="C607">
            <v>6.3426999999999997E-2</v>
          </cell>
        </row>
        <row r="608">
          <cell r="A608">
            <v>38167</v>
          </cell>
          <cell r="B608">
            <v>6.3303000000000003</v>
          </cell>
          <cell r="C608">
            <v>6.3302999999999998E-2</v>
          </cell>
        </row>
        <row r="609">
          <cell r="A609">
            <v>38168</v>
          </cell>
          <cell r="B609">
            <v>6.2643000000000004</v>
          </cell>
          <cell r="C609">
            <v>6.2643000000000004E-2</v>
          </cell>
        </row>
        <row r="610">
          <cell r="A610">
            <v>38169</v>
          </cell>
          <cell r="B610">
            <v>6.2743000000000002</v>
          </cell>
          <cell r="C610">
            <v>6.2743000000000007E-2</v>
          </cell>
        </row>
        <row r="611">
          <cell r="A611">
            <v>38170</v>
          </cell>
          <cell r="B611">
            <v>6.1962999999999999</v>
          </cell>
          <cell r="C611">
            <v>6.1962999999999997E-2</v>
          </cell>
        </row>
        <row r="612">
          <cell r="A612">
            <v>38173</v>
          </cell>
          <cell r="B612">
            <v>6.2038000000000002</v>
          </cell>
          <cell r="C612">
            <v>6.2038000000000003E-2</v>
          </cell>
        </row>
        <row r="613">
          <cell r="A613">
            <v>38174</v>
          </cell>
          <cell r="B613">
            <v>6.2304000000000004</v>
          </cell>
          <cell r="C613">
            <v>6.2304000000000005E-2</v>
          </cell>
        </row>
        <row r="614">
          <cell r="A614">
            <v>38175</v>
          </cell>
          <cell r="B614">
            <v>6.2488000000000001</v>
          </cell>
          <cell r="C614">
            <v>6.2488000000000002E-2</v>
          </cell>
        </row>
        <row r="615">
          <cell r="A615">
            <v>38176</v>
          </cell>
          <cell r="B615">
            <v>6.2374999999999998</v>
          </cell>
          <cell r="C615">
            <v>6.2375E-2</v>
          </cell>
        </row>
        <row r="616">
          <cell r="A616">
            <v>38177</v>
          </cell>
          <cell r="B616">
            <v>6.226</v>
          </cell>
          <cell r="C616">
            <v>6.2260000000000003E-2</v>
          </cell>
        </row>
        <row r="617">
          <cell r="A617">
            <v>38180</v>
          </cell>
          <cell r="B617">
            <v>6.2190000000000003</v>
          </cell>
          <cell r="C617">
            <v>6.2190000000000002E-2</v>
          </cell>
        </row>
        <row r="618">
          <cell r="A618">
            <v>38181</v>
          </cell>
          <cell r="B618">
            <v>6.2358000000000002</v>
          </cell>
          <cell r="C618">
            <v>6.2358000000000004E-2</v>
          </cell>
        </row>
        <row r="619">
          <cell r="A619">
            <v>38182</v>
          </cell>
          <cell r="B619">
            <v>6.2358000000000002</v>
          </cell>
          <cell r="C619">
            <v>6.2358000000000004E-2</v>
          </cell>
        </row>
        <row r="620">
          <cell r="A620">
            <v>38183</v>
          </cell>
          <cell r="B620">
            <v>6.2404000000000002</v>
          </cell>
          <cell r="C620">
            <v>6.2404000000000001E-2</v>
          </cell>
        </row>
        <row r="621">
          <cell r="A621">
            <v>38184</v>
          </cell>
          <cell r="B621">
            <v>6.1714000000000002</v>
          </cell>
          <cell r="C621">
            <v>6.1714000000000005E-2</v>
          </cell>
        </row>
        <row r="622">
          <cell r="A622">
            <v>38187</v>
          </cell>
          <cell r="B622">
            <v>6.1658999999999997</v>
          </cell>
          <cell r="C622">
            <v>6.1658999999999999E-2</v>
          </cell>
        </row>
        <row r="623">
          <cell r="A623">
            <v>38188</v>
          </cell>
          <cell r="B623">
            <v>6.2061999999999999</v>
          </cell>
          <cell r="C623">
            <v>6.2061999999999999E-2</v>
          </cell>
        </row>
        <row r="624">
          <cell r="A624">
            <v>38189</v>
          </cell>
          <cell r="B624">
            <v>6.2416999999999998</v>
          </cell>
          <cell r="C624">
            <v>6.2417E-2</v>
          </cell>
        </row>
        <row r="625">
          <cell r="A625">
            <v>38190</v>
          </cell>
          <cell r="B625">
            <v>6.2256999999999998</v>
          </cell>
          <cell r="C625">
            <v>6.2257E-2</v>
          </cell>
        </row>
        <row r="626">
          <cell r="A626">
            <v>38191</v>
          </cell>
          <cell r="B626">
            <v>6.2119999999999997</v>
          </cell>
          <cell r="C626">
            <v>6.2119999999999995E-2</v>
          </cell>
        </row>
        <row r="627">
          <cell r="A627">
            <v>38194</v>
          </cell>
          <cell r="B627">
            <v>6.2104999999999997</v>
          </cell>
          <cell r="C627">
            <v>6.2104999999999994E-2</v>
          </cell>
        </row>
        <row r="628">
          <cell r="A628">
            <v>38195</v>
          </cell>
          <cell r="B628">
            <v>6.2881999999999998</v>
          </cell>
          <cell r="C628">
            <v>6.2881999999999993E-2</v>
          </cell>
        </row>
        <row r="629">
          <cell r="A629">
            <v>38196</v>
          </cell>
          <cell r="B629">
            <v>6.2866999999999997</v>
          </cell>
          <cell r="C629">
            <v>6.2866999999999992E-2</v>
          </cell>
        </row>
        <row r="630">
          <cell r="A630">
            <v>38197</v>
          </cell>
          <cell r="B630">
            <v>6.2751999999999999</v>
          </cell>
          <cell r="C630">
            <v>6.2752000000000002E-2</v>
          </cell>
        </row>
        <row r="631">
          <cell r="A631">
            <v>38198</v>
          </cell>
          <cell r="B631">
            <v>6.2298999999999998</v>
          </cell>
          <cell r="C631">
            <v>6.2299E-2</v>
          </cell>
        </row>
        <row r="632">
          <cell r="A632">
            <v>38201</v>
          </cell>
          <cell r="B632">
            <v>6.2210000000000001</v>
          </cell>
          <cell r="C632">
            <v>6.2210000000000001E-2</v>
          </cell>
        </row>
        <row r="633">
          <cell r="A633">
            <v>38202</v>
          </cell>
          <cell r="B633">
            <v>6.17</v>
          </cell>
          <cell r="C633">
            <v>6.1699999999999998E-2</v>
          </cell>
        </row>
        <row r="634">
          <cell r="A634">
            <v>38203</v>
          </cell>
          <cell r="B634">
            <v>6.1624999999999996</v>
          </cell>
          <cell r="C634">
            <v>6.1624999999999999E-2</v>
          </cell>
        </row>
        <row r="635">
          <cell r="A635">
            <v>38204</v>
          </cell>
          <cell r="B635">
            <v>6.1719999999999997</v>
          </cell>
          <cell r="C635">
            <v>6.1719999999999997E-2</v>
          </cell>
        </row>
        <row r="636">
          <cell r="A636">
            <v>38205</v>
          </cell>
          <cell r="B636">
            <v>6.0787000000000004</v>
          </cell>
          <cell r="C636">
            <v>6.0787000000000008E-2</v>
          </cell>
        </row>
        <row r="637">
          <cell r="A637">
            <v>38208</v>
          </cell>
          <cell r="B637">
            <v>6.1302000000000003</v>
          </cell>
          <cell r="C637">
            <v>6.1302000000000002E-2</v>
          </cell>
        </row>
        <row r="638">
          <cell r="A638">
            <v>38209</v>
          </cell>
          <cell r="B638">
            <v>6.1631999999999998</v>
          </cell>
          <cell r="C638">
            <v>6.1631999999999999E-2</v>
          </cell>
        </row>
        <row r="639">
          <cell r="A639">
            <v>38210</v>
          </cell>
          <cell r="B639">
            <v>6.1577000000000002</v>
          </cell>
          <cell r="C639">
            <v>6.1577E-2</v>
          </cell>
        </row>
        <row r="640">
          <cell r="A640">
            <v>38211</v>
          </cell>
          <cell r="B640">
            <v>6.1196999999999999</v>
          </cell>
          <cell r="C640">
            <v>6.1197000000000001E-2</v>
          </cell>
        </row>
        <row r="641">
          <cell r="A641">
            <v>38212</v>
          </cell>
          <cell r="B641">
            <v>6.1047000000000002</v>
          </cell>
          <cell r="C641">
            <v>6.1047000000000004E-2</v>
          </cell>
        </row>
        <row r="642">
          <cell r="A642">
            <v>38215</v>
          </cell>
          <cell r="B642">
            <v>6.1429</v>
          </cell>
          <cell r="C642">
            <v>6.1428999999999997E-2</v>
          </cell>
        </row>
        <row r="643">
          <cell r="A643">
            <v>38216</v>
          </cell>
          <cell r="B643">
            <v>6.1069000000000004</v>
          </cell>
          <cell r="C643">
            <v>6.1069000000000005E-2</v>
          </cell>
        </row>
        <row r="644">
          <cell r="A644">
            <v>38217</v>
          </cell>
          <cell r="B644">
            <v>6.1418999999999997</v>
          </cell>
          <cell r="C644">
            <v>6.1418999999999994E-2</v>
          </cell>
        </row>
        <row r="645">
          <cell r="A645">
            <v>38218</v>
          </cell>
          <cell r="B645">
            <v>6.1218000000000004</v>
          </cell>
          <cell r="C645">
            <v>6.1218000000000002E-2</v>
          </cell>
        </row>
        <row r="646">
          <cell r="A646">
            <v>38219</v>
          </cell>
          <cell r="B646">
            <v>6.1153000000000004</v>
          </cell>
          <cell r="C646">
            <v>6.1153000000000006E-2</v>
          </cell>
        </row>
        <row r="647">
          <cell r="A647">
            <v>38222</v>
          </cell>
          <cell r="B647">
            <v>6.1676000000000002</v>
          </cell>
          <cell r="C647">
            <v>6.1676000000000002E-2</v>
          </cell>
        </row>
        <row r="648">
          <cell r="A648">
            <v>38223</v>
          </cell>
          <cell r="B648">
            <v>6.1715999999999998</v>
          </cell>
          <cell r="C648">
            <v>6.1716E-2</v>
          </cell>
        </row>
        <row r="649">
          <cell r="A649">
            <v>38224</v>
          </cell>
          <cell r="B649">
            <v>6.1341000000000001</v>
          </cell>
          <cell r="C649">
            <v>6.1341E-2</v>
          </cell>
        </row>
        <row r="650">
          <cell r="A650">
            <v>38225</v>
          </cell>
          <cell r="B650">
            <v>6.1211000000000002</v>
          </cell>
          <cell r="C650">
            <v>6.1211000000000002E-2</v>
          </cell>
        </row>
        <row r="651">
          <cell r="A651">
            <v>38226</v>
          </cell>
          <cell r="B651">
            <v>6.1173000000000002</v>
          </cell>
          <cell r="C651">
            <v>6.1173000000000005E-2</v>
          </cell>
        </row>
        <row r="652">
          <cell r="A652">
            <v>38229</v>
          </cell>
          <cell r="B652">
            <v>6.0990000000000002</v>
          </cell>
          <cell r="C652">
            <v>6.0990000000000003E-2</v>
          </cell>
        </row>
        <row r="653">
          <cell r="A653">
            <v>38230</v>
          </cell>
          <cell r="B653">
            <v>6.0780000000000003</v>
          </cell>
          <cell r="C653">
            <v>6.0780000000000001E-2</v>
          </cell>
        </row>
        <row r="654">
          <cell r="A654">
            <v>38231</v>
          </cell>
          <cell r="B654">
            <v>6.0640000000000001</v>
          </cell>
          <cell r="C654">
            <v>6.0639999999999999E-2</v>
          </cell>
        </row>
        <row r="655">
          <cell r="A655">
            <v>38232</v>
          </cell>
          <cell r="B655">
            <v>6.093</v>
          </cell>
          <cell r="C655">
            <v>6.0929999999999998E-2</v>
          </cell>
        </row>
        <row r="656">
          <cell r="A656">
            <v>38233</v>
          </cell>
          <cell r="B656">
            <v>6.1562000000000001</v>
          </cell>
          <cell r="C656">
            <v>6.1561999999999999E-2</v>
          </cell>
        </row>
        <row r="657">
          <cell r="A657">
            <v>38236</v>
          </cell>
          <cell r="B657">
            <v>6.1562000000000001</v>
          </cell>
          <cell r="C657">
            <v>6.1561999999999999E-2</v>
          </cell>
        </row>
        <row r="658">
          <cell r="A658">
            <v>38237</v>
          </cell>
          <cell r="B658">
            <v>6.1492000000000004</v>
          </cell>
          <cell r="C658">
            <v>6.1492000000000005E-2</v>
          </cell>
        </row>
        <row r="659">
          <cell r="A659">
            <v>38238</v>
          </cell>
          <cell r="B659">
            <v>6.0911999999999997</v>
          </cell>
          <cell r="C659">
            <v>6.0911999999999994E-2</v>
          </cell>
        </row>
        <row r="660">
          <cell r="A660">
            <v>38239</v>
          </cell>
          <cell r="B660">
            <v>6.1082000000000001</v>
          </cell>
          <cell r="C660">
            <v>6.1081999999999997E-2</v>
          </cell>
        </row>
        <row r="661">
          <cell r="A661">
            <v>38240</v>
          </cell>
          <cell r="B661">
            <v>6.0867000000000004</v>
          </cell>
          <cell r="C661">
            <v>6.0867000000000004E-2</v>
          </cell>
        </row>
        <row r="662">
          <cell r="A662">
            <v>38243</v>
          </cell>
          <cell r="B662">
            <v>6.0811999999999999</v>
          </cell>
          <cell r="C662">
            <v>6.0811999999999998E-2</v>
          </cell>
        </row>
        <row r="663">
          <cell r="A663">
            <v>38244</v>
          </cell>
          <cell r="B663">
            <v>6.0682</v>
          </cell>
          <cell r="C663">
            <v>6.0682E-2</v>
          </cell>
        </row>
        <row r="664">
          <cell r="A664">
            <v>38245</v>
          </cell>
          <cell r="B664">
            <v>6.0662000000000003</v>
          </cell>
          <cell r="C664">
            <v>6.0662000000000001E-2</v>
          </cell>
        </row>
        <row r="665">
          <cell r="A665">
            <v>38246</v>
          </cell>
          <cell r="B665">
            <v>6.0122</v>
          </cell>
          <cell r="C665">
            <v>6.0122000000000002E-2</v>
          </cell>
        </row>
        <row r="666">
          <cell r="A666">
            <v>38247</v>
          </cell>
          <cell r="B666">
            <v>6.0202999999999998</v>
          </cell>
          <cell r="C666">
            <v>6.0203E-2</v>
          </cell>
        </row>
        <row r="667">
          <cell r="A667">
            <v>38250</v>
          </cell>
          <cell r="B667">
            <v>5.9931000000000001</v>
          </cell>
          <cell r="C667">
            <v>5.9930999999999998E-2</v>
          </cell>
        </row>
        <row r="668">
          <cell r="A668">
            <v>38251</v>
          </cell>
          <cell r="B668">
            <v>6.0007000000000001</v>
          </cell>
          <cell r="C668">
            <v>6.0007000000000005E-2</v>
          </cell>
        </row>
        <row r="669">
          <cell r="A669">
            <v>38252</v>
          </cell>
          <cell r="B669">
            <v>5.9973000000000001</v>
          </cell>
          <cell r="C669">
            <v>5.9972999999999999E-2</v>
          </cell>
        </row>
        <row r="670">
          <cell r="A670">
            <v>38253</v>
          </cell>
          <cell r="B670">
            <v>6.0134999999999996</v>
          </cell>
          <cell r="C670">
            <v>6.0134999999999994E-2</v>
          </cell>
        </row>
        <row r="671">
          <cell r="A671">
            <v>38254</v>
          </cell>
          <cell r="B671">
            <v>6.0034999999999998</v>
          </cell>
          <cell r="C671">
            <v>6.0034999999999998E-2</v>
          </cell>
        </row>
        <row r="672">
          <cell r="A672">
            <v>38257</v>
          </cell>
          <cell r="B672">
            <v>5.9785000000000004</v>
          </cell>
          <cell r="C672">
            <v>5.9785000000000005E-2</v>
          </cell>
        </row>
        <row r="673">
          <cell r="A673">
            <v>38258</v>
          </cell>
          <cell r="B673">
            <v>5.9615</v>
          </cell>
          <cell r="C673">
            <v>5.9615000000000001E-2</v>
          </cell>
        </row>
        <row r="674">
          <cell r="A674">
            <v>38259</v>
          </cell>
          <cell r="B674">
            <v>6.0015000000000001</v>
          </cell>
          <cell r="C674">
            <v>6.0014999999999999E-2</v>
          </cell>
        </row>
        <row r="675">
          <cell r="A675">
            <v>38260</v>
          </cell>
          <cell r="B675">
            <v>6.0445000000000002</v>
          </cell>
          <cell r="C675">
            <v>6.0444999999999999E-2</v>
          </cell>
        </row>
        <row r="676">
          <cell r="A676">
            <v>38261</v>
          </cell>
          <cell r="B676">
            <v>6.0785</v>
          </cell>
          <cell r="C676">
            <v>6.0784999999999999E-2</v>
          </cell>
        </row>
        <row r="677">
          <cell r="A677">
            <v>38264</v>
          </cell>
          <cell r="B677">
            <v>6.0662000000000003</v>
          </cell>
          <cell r="C677">
            <v>6.0662000000000001E-2</v>
          </cell>
        </row>
        <row r="678">
          <cell r="A678">
            <v>38265</v>
          </cell>
          <cell r="B678">
            <v>6.0552999999999999</v>
          </cell>
          <cell r="C678">
            <v>6.0552999999999996E-2</v>
          </cell>
        </row>
        <row r="679">
          <cell r="A679">
            <v>38266</v>
          </cell>
          <cell r="B679">
            <v>6.0868000000000002</v>
          </cell>
          <cell r="C679">
            <v>6.0868000000000005E-2</v>
          </cell>
        </row>
        <row r="680">
          <cell r="A680">
            <v>38267</v>
          </cell>
          <cell r="B680">
            <v>6.1212999999999997</v>
          </cell>
          <cell r="C680">
            <v>6.1212999999999997E-2</v>
          </cell>
        </row>
        <row r="681">
          <cell r="A681">
            <v>38268</v>
          </cell>
          <cell r="B681">
            <v>6.0602999999999998</v>
          </cell>
          <cell r="C681">
            <v>6.0602999999999997E-2</v>
          </cell>
        </row>
        <row r="682">
          <cell r="A682">
            <v>38271</v>
          </cell>
          <cell r="B682">
            <v>6.0560999999999998</v>
          </cell>
          <cell r="C682">
            <v>6.0560999999999997E-2</v>
          </cell>
        </row>
        <row r="683">
          <cell r="A683">
            <v>38272</v>
          </cell>
          <cell r="B683">
            <v>6.0210999999999997</v>
          </cell>
          <cell r="C683">
            <v>6.0210999999999994E-2</v>
          </cell>
        </row>
        <row r="684">
          <cell r="A684">
            <v>38273</v>
          </cell>
          <cell r="B684">
            <v>6.0170000000000003</v>
          </cell>
          <cell r="C684">
            <v>6.0170000000000001E-2</v>
          </cell>
        </row>
        <row r="685">
          <cell r="A685">
            <v>38274</v>
          </cell>
          <cell r="B685">
            <v>5.9850000000000003</v>
          </cell>
          <cell r="C685">
            <v>5.985E-2</v>
          </cell>
        </row>
        <row r="686">
          <cell r="A686">
            <v>38275</v>
          </cell>
          <cell r="B686">
            <v>6.01</v>
          </cell>
          <cell r="C686">
            <v>6.0100000000000001E-2</v>
          </cell>
        </row>
        <row r="687">
          <cell r="A687">
            <v>38278</v>
          </cell>
          <cell r="B687">
            <v>5.9909999999999997</v>
          </cell>
          <cell r="C687">
            <v>5.9909999999999998E-2</v>
          </cell>
        </row>
        <row r="688">
          <cell r="A688">
            <v>38279</v>
          </cell>
          <cell r="B688">
            <v>5.9798</v>
          </cell>
          <cell r="C688">
            <v>5.9797999999999997E-2</v>
          </cell>
        </row>
        <row r="689">
          <cell r="A689">
            <v>38280</v>
          </cell>
          <cell r="B689">
            <v>5.9398</v>
          </cell>
          <cell r="C689">
            <v>5.9397999999999999E-2</v>
          </cell>
        </row>
        <row r="690">
          <cell r="A690">
            <v>38281</v>
          </cell>
          <cell r="B690">
            <v>5.9382999999999999</v>
          </cell>
          <cell r="C690">
            <v>5.9382999999999998E-2</v>
          </cell>
        </row>
        <row r="691">
          <cell r="A691">
            <v>38282</v>
          </cell>
          <cell r="B691">
            <v>5.9372999999999996</v>
          </cell>
          <cell r="C691">
            <v>5.9372999999999995E-2</v>
          </cell>
        </row>
        <row r="692">
          <cell r="A692">
            <v>38285</v>
          </cell>
          <cell r="B692">
            <v>5.9345999999999997</v>
          </cell>
          <cell r="C692">
            <v>5.9345999999999996E-2</v>
          </cell>
        </row>
        <row r="693">
          <cell r="A693">
            <v>38286</v>
          </cell>
          <cell r="B693">
            <v>5.9469000000000003</v>
          </cell>
          <cell r="C693">
            <v>5.9469000000000001E-2</v>
          </cell>
        </row>
        <row r="694">
          <cell r="A694">
            <v>38287</v>
          </cell>
          <cell r="B694">
            <v>6.0049000000000001</v>
          </cell>
          <cell r="C694">
            <v>6.0048999999999998E-2</v>
          </cell>
        </row>
        <row r="695">
          <cell r="A695">
            <v>38288</v>
          </cell>
          <cell r="B695">
            <v>5.9859</v>
          </cell>
          <cell r="C695">
            <v>5.9859000000000002E-2</v>
          </cell>
        </row>
        <row r="696">
          <cell r="A696">
            <v>38289</v>
          </cell>
          <cell r="B696">
            <v>5.9470000000000001</v>
          </cell>
          <cell r="C696">
            <v>5.9470000000000002E-2</v>
          </cell>
        </row>
        <row r="697">
          <cell r="A697">
            <v>38292</v>
          </cell>
          <cell r="B697">
            <v>5.9729999999999999</v>
          </cell>
          <cell r="C697">
            <v>5.9729999999999998E-2</v>
          </cell>
        </row>
        <row r="698">
          <cell r="A698">
            <v>38293</v>
          </cell>
          <cell r="B698">
            <v>5.96</v>
          </cell>
          <cell r="C698">
            <v>5.96E-2</v>
          </cell>
        </row>
        <row r="699">
          <cell r="A699">
            <v>38294</v>
          </cell>
          <cell r="B699">
            <v>5.931</v>
          </cell>
          <cell r="C699">
            <v>5.9310000000000002E-2</v>
          </cell>
        </row>
        <row r="700">
          <cell r="A700">
            <v>38295</v>
          </cell>
          <cell r="B700">
            <v>5.9257</v>
          </cell>
          <cell r="C700">
            <v>5.9256999999999997E-2</v>
          </cell>
        </row>
        <row r="701">
          <cell r="A701">
            <v>38296</v>
          </cell>
          <cell r="B701">
            <v>5.9766000000000004</v>
          </cell>
          <cell r="C701">
            <v>5.9766000000000007E-2</v>
          </cell>
        </row>
        <row r="702">
          <cell r="A702">
            <v>38299</v>
          </cell>
          <cell r="B702">
            <v>5.9813999999999998</v>
          </cell>
          <cell r="C702">
            <v>5.9813999999999999E-2</v>
          </cell>
        </row>
        <row r="703">
          <cell r="A703">
            <v>38300</v>
          </cell>
          <cell r="B703">
            <v>5.9934000000000003</v>
          </cell>
          <cell r="C703">
            <v>5.9934000000000001E-2</v>
          </cell>
        </row>
        <row r="704">
          <cell r="A704">
            <v>38301</v>
          </cell>
          <cell r="B704">
            <v>5.9889999999999999</v>
          </cell>
          <cell r="C704">
            <v>5.9889999999999999E-2</v>
          </cell>
        </row>
        <row r="705">
          <cell r="A705">
            <v>38302</v>
          </cell>
          <cell r="B705">
            <v>5.9802999999999997</v>
          </cell>
          <cell r="C705">
            <v>5.9802999999999995E-2</v>
          </cell>
        </row>
        <row r="706">
          <cell r="A706">
            <v>38303</v>
          </cell>
          <cell r="B706">
            <v>5.9112999999999998</v>
          </cell>
          <cell r="C706">
            <v>5.9112999999999999E-2</v>
          </cell>
        </row>
        <row r="707">
          <cell r="A707">
            <v>38306</v>
          </cell>
          <cell r="B707">
            <v>5.9272999999999998</v>
          </cell>
          <cell r="C707">
            <v>5.9272999999999999E-2</v>
          </cell>
        </row>
        <row r="708">
          <cell r="A708">
            <v>38307</v>
          </cell>
          <cell r="B708">
            <v>5.9530000000000003</v>
          </cell>
          <cell r="C708">
            <v>5.953E-2</v>
          </cell>
        </row>
        <row r="709">
          <cell r="A709">
            <v>38308</v>
          </cell>
          <cell r="B709">
            <v>5.8875000000000002</v>
          </cell>
          <cell r="C709">
            <v>5.8875000000000004E-2</v>
          </cell>
        </row>
        <row r="710">
          <cell r="A710">
            <v>38309</v>
          </cell>
          <cell r="B710">
            <v>5.8826000000000001</v>
          </cell>
          <cell r="C710">
            <v>5.8826000000000003E-2</v>
          </cell>
        </row>
        <row r="711">
          <cell r="A711">
            <v>38310</v>
          </cell>
          <cell r="B711">
            <v>5.9378000000000002</v>
          </cell>
          <cell r="C711">
            <v>5.9378E-2</v>
          </cell>
        </row>
        <row r="712">
          <cell r="A712">
            <v>38313</v>
          </cell>
          <cell r="B712">
            <v>5.9358000000000004</v>
          </cell>
          <cell r="C712">
            <v>5.9358000000000001E-2</v>
          </cell>
        </row>
        <row r="713">
          <cell r="A713">
            <v>38314</v>
          </cell>
          <cell r="B713">
            <v>5.8959000000000001</v>
          </cell>
          <cell r="C713">
            <v>5.8959000000000004E-2</v>
          </cell>
        </row>
        <row r="714">
          <cell r="A714">
            <v>38315</v>
          </cell>
          <cell r="B714">
            <v>5.8609</v>
          </cell>
          <cell r="C714">
            <v>5.8609000000000001E-2</v>
          </cell>
        </row>
        <row r="715">
          <cell r="A715">
            <v>38316</v>
          </cell>
          <cell r="B715">
            <v>5.8411999999999997</v>
          </cell>
          <cell r="C715">
            <v>5.8411999999999999E-2</v>
          </cell>
        </row>
        <row r="716">
          <cell r="A716">
            <v>38317</v>
          </cell>
          <cell r="B716">
            <v>5.8742000000000001</v>
          </cell>
          <cell r="C716">
            <v>5.8742000000000003E-2</v>
          </cell>
        </row>
        <row r="717">
          <cell r="A717">
            <v>38320</v>
          </cell>
          <cell r="B717">
            <v>5.9362000000000004</v>
          </cell>
          <cell r="C717">
            <v>5.9362000000000005E-2</v>
          </cell>
        </row>
        <row r="718">
          <cell r="A718">
            <v>38321</v>
          </cell>
          <cell r="B718">
            <v>5.9516</v>
          </cell>
          <cell r="C718">
            <v>5.9515999999999999E-2</v>
          </cell>
        </row>
        <row r="719">
          <cell r="A719">
            <v>38322</v>
          </cell>
          <cell r="B719">
            <v>5.9024000000000001</v>
          </cell>
          <cell r="C719">
            <v>5.9024E-2</v>
          </cell>
        </row>
        <row r="720">
          <cell r="A720">
            <v>38323</v>
          </cell>
          <cell r="B720">
            <v>5.9249999999999998</v>
          </cell>
          <cell r="C720">
            <v>5.9249999999999997E-2</v>
          </cell>
        </row>
        <row r="721">
          <cell r="A721">
            <v>38324</v>
          </cell>
          <cell r="B721">
            <v>5.8506</v>
          </cell>
          <cell r="C721">
            <v>5.8506000000000002E-2</v>
          </cell>
        </row>
        <row r="722">
          <cell r="A722">
            <v>38327</v>
          </cell>
          <cell r="B722">
            <v>5.8066000000000004</v>
          </cell>
          <cell r="C722">
            <v>5.8066000000000006E-2</v>
          </cell>
        </row>
        <row r="723">
          <cell r="A723">
            <v>38328</v>
          </cell>
          <cell r="B723">
            <v>5.8075999999999999</v>
          </cell>
          <cell r="C723">
            <v>5.8075999999999996E-2</v>
          </cell>
        </row>
        <row r="724">
          <cell r="A724">
            <v>38329</v>
          </cell>
          <cell r="B724">
            <v>5.7568000000000001</v>
          </cell>
          <cell r="C724">
            <v>5.7568000000000001E-2</v>
          </cell>
        </row>
        <row r="725">
          <cell r="A725">
            <v>38330</v>
          </cell>
          <cell r="B725">
            <v>5.8143000000000002</v>
          </cell>
          <cell r="C725">
            <v>5.8143E-2</v>
          </cell>
        </row>
        <row r="726">
          <cell r="A726">
            <v>38331</v>
          </cell>
          <cell r="B726">
            <v>5.8037999999999998</v>
          </cell>
          <cell r="C726">
            <v>5.8037999999999999E-2</v>
          </cell>
        </row>
        <row r="727">
          <cell r="A727">
            <v>38334</v>
          </cell>
          <cell r="B727">
            <v>5.7747999999999999</v>
          </cell>
          <cell r="C727">
            <v>5.7748000000000001E-2</v>
          </cell>
        </row>
        <row r="728">
          <cell r="A728">
            <v>38335</v>
          </cell>
          <cell r="B728">
            <v>5.7207999999999997</v>
          </cell>
          <cell r="C728">
            <v>5.7207999999999995E-2</v>
          </cell>
        </row>
        <row r="729">
          <cell r="A729">
            <v>38336</v>
          </cell>
          <cell r="B729">
            <v>5.6852</v>
          </cell>
          <cell r="C729">
            <v>5.6852E-2</v>
          </cell>
        </row>
        <row r="730">
          <cell r="A730">
            <v>38337</v>
          </cell>
          <cell r="B730">
            <v>5.7397</v>
          </cell>
          <cell r="C730">
            <v>5.7397000000000004E-2</v>
          </cell>
        </row>
        <row r="731">
          <cell r="A731">
            <v>38338</v>
          </cell>
          <cell r="B731">
            <v>5.7714999999999996</v>
          </cell>
          <cell r="C731">
            <v>5.7714999999999995E-2</v>
          </cell>
        </row>
        <row r="732">
          <cell r="A732">
            <v>38341</v>
          </cell>
          <cell r="B732">
            <v>5.7454999999999998</v>
          </cell>
          <cell r="C732">
            <v>5.7454999999999999E-2</v>
          </cell>
        </row>
        <row r="733">
          <cell r="A733">
            <v>38342</v>
          </cell>
          <cell r="B733">
            <v>5.7275</v>
          </cell>
          <cell r="C733">
            <v>5.7275E-2</v>
          </cell>
        </row>
        <row r="734">
          <cell r="A734">
            <v>38343</v>
          </cell>
          <cell r="B734">
            <v>5.7675000000000001</v>
          </cell>
          <cell r="C734">
            <v>5.7675000000000004E-2</v>
          </cell>
        </row>
        <row r="735">
          <cell r="A735">
            <v>38344</v>
          </cell>
          <cell r="B735">
            <v>5.7426000000000004</v>
          </cell>
          <cell r="C735">
            <v>5.7426000000000005E-2</v>
          </cell>
        </row>
        <row r="736">
          <cell r="A736">
            <v>38345</v>
          </cell>
          <cell r="B736">
            <v>5.7530999999999999</v>
          </cell>
          <cell r="C736">
            <v>5.7530999999999999E-2</v>
          </cell>
        </row>
        <row r="737">
          <cell r="A737">
            <v>38348</v>
          </cell>
          <cell r="B737">
            <v>5.7530999999999999</v>
          </cell>
          <cell r="C737">
            <v>5.7530999999999999E-2</v>
          </cell>
        </row>
        <row r="738">
          <cell r="A738">
            <v>38349</v>
          </cell>
          <cell r="B738">
            <v>5.7580999999999998</v>
          </cell>
          <cell r="C738">
            <v>5.7581E-2</v>
          </cell>
        </row>
        <row r="739">
          <cell r="A739">
            <v>38350</v>
          </cell>
          <cell r="B739">
            <v>5.8041</v>
          </cell>
          <cell r="C739">
            <v>5.8041000000000002E-2</v>
          </cell>
        </row>
        <row r="740">
          <cell r="A740">
            <v>38351</v>
          </cell>
          <cell r="B740">
            <v>5.7727000000000004</v>
          </cell>
          <cell r="C740">
            <v>5.7727000000000001E-2</v>
          </cell>
        </row>
        <row r="741">
          <cell r="A741">
            <v>38352</v>
          </cell>
          <cell r="B741">
            <v>5.7346000000000004</v>
          </cell>
          <cell r="C741">
            <v>5.7346000000000001E-2</v>
          </cell>
        </row>
        <row r="742">
          <cell r="A742">
            <v>38355</v>
          </cell>
          <cell r="B742">
            <v>5.7366000000000001</v>
          </cell>
          <cell r="C742">
            <v>5.7366E-2</v>
          </cell>
        </row>
        <row r="743">
          <cell r="A743">
            <v>38356</v>
          </cell>
          <cell r="B743">
            <v>5.7591000000000001</v>
          </cell>
          <cell r="C743">
            <v>5.7591000000000003E-2</v>
          </cell>
        </row>
        <row r="744">
          <cell r="A744">
            <v>38357</v>
          </cell>
          <cell r="B744">
            <v>5.7470999999999997</v>
          </cell>
          <cell r="C744">
            <v>5.7470999999999994E-2</v>
          </cell>
        </row>
        <row r="745">
          <cell r="A745">
            <v>38358</v>
          </cell>
          <cell r="B745">
            <v>5.7374000000000001</v>
          </cell>
          <cell r="C745">
            <v>5.7374000000000001E-2</v>
          </cell>
        </row>
        <row r="746">
          <cell r="A746">
            <v>38359</v>
          </cell>
          <cell r="B746">
            <v>5.7725999999999997</v>
          </cell>
          <cell r="C746">
            <v>5.7726E-2</v>
          </cell>
        </row>
        <row r="747">
          <cell r="A747">
            <v>38362</v>
          </cell>
          <cell r="B747">
            <v>5.7920999999999996</v>
          </cell>
          <cell r="C747">
            <v>5.7920999999999993E-2</v>
          </cell>
        </row>
        <row r="748">
          <cell r="A748">
            <v>38363</v>
          </cell>
          <cell r="B748">
            <v>5.7491000000000003</v>
          </cell>
          <cell r="C748">
            <v>5.7491E-2</v>
          </cell>
        </row>
        <row r="749">
          <cell r="A749">
            <v>38364</v>
          </cell>
          <cell r="B749">
            <v>5.7260999999999997</v>
          </cell>
          <cell r="C749">
            <v>5.7260999999999999E-2</v>
          </cell>
        </row>
        <row r="750">
          <cell r="A750">
            <v>38365</v>
          </cell>
          <cell r="B750">
            <v>5.6879</v>
          </cell>
          <cell r="C750">
            <v>5.6878999999999999E-2</v>
          </cell>
        </row>
        <row r="751">
          <cell r="A751">
            <v>38366</v>
          </cell>
          <cell r="B751">
            <v>5.6840000000000002</v>
          </cell>
          <cell r="C751">
            <v>5.6840000000000002E-2</v>
          </cell>
        </row>
        <row r="752">
          <cell r="A752">
            <v>38369</v>
          </cell>
          <cell r="B752">
            <v>5.6863000000000001</v>
          </cell>
          <cell r="C752">
            <v>5.6863000000000004E-2</v>
          </cell>
        </row>
        <row r="753">
          <cell r="A753">
            <v>38370</v>
          </cell>
          <cell r="B753">
            <v>5.6952999999999996</v>
          </cell>
          <cell r="C753">
            <v>5.6952999999999997E-2</v>
          </cell>
        </row>
        <row r="754">
          <cell r="A754">
            <v>38371</v>
          </cell>
          <cell r="B754">
            <v>5.6703000000000001</v>
          </cell>
          <cell r="C754">
            <v>5.6703000000000003E-2</v>
          </cell>
        </row>
        <row r="755">
          <cell r="A755">
            <v>38372</v>
          </cell>
          <cell r="B755">
            <v>5.6952999999999996</v>
          </cell>
          <cell r="C755">
            <v>5.6952999999999997E-2</v>
          </cell>
        </row>
        <row r="756">
          <cell r="A756">
            <v>38373</v>
          </cell>
          <cell r="B756">
            <v>5.6923000000000004</v>
          </cell>
          <cell r="C756">
            <v>5.6923000000000001E-2</v>
          </cell>
        </row>
        <row r="757">
          <cell r="A757">
            <v>38376</v>
          </cell>
          <cell r="B757">
            <v>5.6856999999999998</v>
          </cell>
          <cell r="C757">
            <v>5.6856999999999998E-2</v>
          </cell>
        </row>
        <row r="758">
          <cell r="A758">
            <v>38377</v>
          </cell>
          <cell r="B758">
            <v>5.6997</v>
          </cell>
          <cell r="C758">
            <v>5.6996999999999999E-2</v>
          </cell>
        </row>
        <row r="759">
          <cell r="A759">
            <v>38378</v>
          </cell>
          <cell r="B759">
            <v>5.6962000000000002</v>
          </cell>
          <cell r="C759">
            <v>5.6961999999999999E-2</v>
          </cell>
        </row>
        <row r="760">
          <cell r="A760">
            <v>38379</v>
          </cell>
          <cell r="B760">
            <v>5.6886000000000001</v>
          </cell>
          <cell r="C760">
            <v>5.6885999999999999E-2</v>
          </cell>
        </row>
        <row r="761">
          <cell r="A761">
            <v>38380</v>
          </cell>
          <cell r="B761">
            <v>5.6694000000000004</v>
          </cell>
          <cell r="C761">
            <v>5.6694000000000001E-2</v>
          </cell>
        </row>
        <row r="762">
          <cell r="A762">
            <v>38383</v>
          </cell>
          <cell r="B762">
            <v>5.6764000000000001</v>
          </cell>
          <cell r="C762">
            <v>5.6764000000000002E-2</v>
          </cell>
        </row>
        <row r="763">
          <cell r="A763">
            <v>38384</v>
          </cell>
          <cell r="B763">
            <v>5.6824000000000003</v>
          </cell>
          <cell r="C763">
            <v>5.6824000000000006E-2</v>
          </cell>
        </row>
        <row r="764">
          <cell r="A764">
            <v>38385</v>
          </cell>
          <cell r="B764">
            <v>5.6967999999999996</v>
          </cell>
          <cell r="C764">
            <v>5.6967999999999998E-2</v>
          </cell>
        </row>
        <row r="765">
          <cell r="A765">
            <v>38386</v>
          </cell>
          <cell r="B765">
            <v>5.7141000000000002</v>
          </cell>
          <cell r="C765">
            <v>5.7141000000000004E-2</v>
          </cell>
        </row>
        <row r="766">
          <cell r="A766">
            <v>38387</v>
          </cell>
          <cell r="B766">
            <v>5.6378000000000004</v>
          </cell>
          <cell r="C766">
            <v>5.6378000000000004E-2</v>
          </cell>
        </row>
        <row r="767">
          <cell r="A767">
            <v>38390</v>
          </cell>
          <cell r="B767">
            <v>5.5941999999999998</v>
          </cell>
          <cell r="C767">
            <v>5.5941999999999999E-2</v>
          </cell>
        </row>
        <row r="768">
          <cell r="A768">
            <v>38391</v>
          </cell>
          <cell r="B768">
            <v>5.5762999999999998</v>
          </cell>
          <cell r="C768">
            <v>5.5763E-2</v>
          </cell>
        </row>
        <row r="769">
          <cell r="A769">
            <v>38392</v>
          </cell>
          <cell r="B769">
            <v>5.5462999999999996</v>
          </cell>
          <cell r="C769">
            <v>5.5462999999999998E-2</v>
          </cell>
        </row>
        <row r="770">
          <cell r="A770">
            <v>38393</v>
          </cell>
          <cell r="B770">
            <v>5.5894000000000004</v>
          </cell>
          <cell r="C770">
            <v>5.5894000000000006E-2</v>
          </cell>
        </row>
        <row r="771">
          <cell r="A771">
            <v>38394</v>
          </cell>
          <cell r="B771">
            <v>5.6040999999999999</v>
          </cell>
          <cell r="C771">
            <v>5.6041000000000001E-2</v>
          </cell>
        </row>
        <row r="772">
          <cell r="A772">
            <v>38397</v>
          </cell>
          <cell r="B772">
            <v>5.5766</v>
          </cell>
          <cell r="C772">
            <v>5.5766000000000003E-2</v>
          </cell>
        </row>
        <row r="773">
          <cell r="A773">
            <v>38398</v>
          </cell>
          <cell r="B773">
            <v>5.5739000000000001</v>
          </cell>
          <cell r="C773">
            <v>5.5739000000000004E-2</v>
          </cell>
        </row>
        <row r="774">
          <cell r="A774">
            <v>38399</v>
          </cell>
          <cell r="B774">
            <v>5.6024000000000003</v>
          </cell>
          <cell r="C774">
            <v>5.6024000000000004E-2</v>
          </cell>
        </row>
        <row r="775">
          <cell r="A775">
            <v>38400</v>
          </cell>
          <cell r="B775">
            <v>5.6261999999999999</v>
          </cell>
          <cell r="C775">
            <v>5.6262E-2</v>
          </cell>
        </row>
        <row r="776">
          <cell r="A776">
            <v>38401</v>
          </cell>
          <cell r="B776">
            <v>5.6782000000000004</v>
          </cell>
          <cell r="C776">
            <v>5.6782000000000006E-2</v>
          </cell>
        </row>
        <row r="777">
          <cell r="A777">
            <v>38404</v>
          </cell>
          <cell r="B777">
            <v>5.6798999999999999</v>
          </cell>
          <cell r="C777">
            <v>5.6799000000000002E-2</v>
          </cell>
        </row>
        <row r="778">
          <cell r="A778">
            <v>38405</v>
          </cell>
          <cell r="B778">
            <v>5.6859000000000002</v>
          </cell>
          <cell r="C778">
            <v>5.6859E-2</v>
          </cell>
        </row>
        <row r="779">
          <cell r="A779">
            <v>38406</v>
          </cell>
          <cell r="B779">
            <v>5.6966000000000001</v>
          </cell>
          <cell r="C779">
            <v>5.6966000000000003E-2</v>
          </cell>
        </row>
        <row r="780">
          <cell r="A780">
            <v>38407</v>
          </cell>
          <cell r="B780">
            <v>5.7476000000000003</v>
          </cell>
          <cell r="C780">
            <v>5.7475999999999999E-2</v>
          </cell>
        </row>
        <row r="781">
          <cell r="A781">
            <v>38408</v>
          </cell>
          <cell r="B781">
            <v>5.6816000000000004</v>
          </cell>
          <cell r="C781">
            <v>5.6816000000000005E-2</v>
          </cell>
        </row>
        <row r="782">
          <cell r="A782">
            <v>38411</v>
          </cell>
          <cell r="B782">
            <v>5.6946000000000003</v>
          </cell>
          <cell r="C782">
            <v>5.6946000000000004E-2</v>
          </cell>
        </row>
        <row r="783">
          <cell r="A783">
            <v>38412</v>
          </cell>
          <cell r="B783">
            <v>5.6966000000000001</v>
          </cell>
          <cell r="C783">
            <v>5.6966000000000003E-2</v>
          </cell>
        </row>
        <row r="784">
          <cell r="A784">
            <v>38413</v>
          </cell>
          <cell r="B784">
            <v>5.6976000000000004</v>
          </cell>
          <cell r="C784">
            <v>5.6976000000000006E-2</v>
          </cell>
        </row>
        <row r="785">
          <cell r="A785">
            <v>38414</v>
          </cell>
          <cell r="B785">
            <v>5.6825999999999999</v>
          </cell>
          <cell r="C785">
            <v>5.6826000000000002E-2</v>
          </cell>
        </row>
        <row r="786">
          <cell r="A786">
            <v>38415</v>
          </cell>
          <cell r="B786">
            <v>5.6386000000000003</v>
          </cell>
          <cell r="C786">
            <v>5.6386000000000006E-2</v>
          </cell>
        </row>
        <row r="787">
          <cell r="A787">
            <v>38418</v>
          </cell>
          <cell r="B787">
            <v>5.6226000000000003</v>
          </cell>
          <cell r="C787">
            <v>5.6226000000000005E-2</v>
          </cell>
        </row>
        <row r="788">
          <cell r="A788">
            <v>38419</v>
          </cell>
          <cell r="B788">
            <v>5.6436000000000002</v>
          </cell>
          <cell r="C788">
            <v>5.6436E-2</v>
          </cell>
        </row>
        <row r="789">
          <cell r="A789">
            <v>38420</v>
          </cell>
          <cell r="B789">
            <v>5.7275999999999998</v>
          </cell>
          <cell r="C789">
            <v>5.7276000000000001E-2</v>
          </cell>
        </row>
        <row r="790">
          <cell r="A790">
            <v>38421</v>
          </cell>
          <cell r="B790">
            <v>5.7274000000000003</v>
          </cell>
          <cell r="C790">
            <v>5.7274000000000005E-2</v>
          </cell>
        </row>
        <row r="791">
          <cell r="A791">
            <v>38422</v>
          </cell>
          <cell r="B791">
            <v>5.7653999999999996</v>
          </cell>
          <cell r="C791">
            <v>5.7653999999999997E-2</v>
          </cell>
        </row>
        <row r="792">
          <cell r="A792">
            <v>38425</v>
          </cell>
          <cell r="B792">
            <v>5.7519</v>
          </cell>
          <cell r="C792">
            <v>5.7519000000000001E-2</v>
          </cell>
        </row>
        <row r="793">
          <cell r="A793">
            <v>38426</v>
          </cell>
          <cell r="B793">
            <v>5.7828999999999997</v>
          </cell>
          <cell r="C793">
            <v>5.7828999999999998E-2</v>
          </cell>
        </row>
        <row r="794">
          <cell r="A794">
            <v>38427</v>
          </cell>
          <cell r="B794">
            <v>5.7499000000000002</v>
          </cell>
          <cell r="C794">
            <v>5.7499000000000001E-2</v>
          </cell>
        </row>
        <row r="795">
          <cell r="A795">
            <v>38428</v>
          </cell>
          <cell r="B795">
            <v>5.7251000000000003</v>
          </cell>
          <cell r="C795">
            <v>5.7251000000000003E-2</v>
          </cell>
        </row>
        <row r="796">
          <cell r="A796">
            <v>38429</v>
          </cell>
          <cell r="B796">
            <v>5.7050999999999998</v>
          </cell>
          <cell r="C796">
            <v>5.7050999999999998E-2</v>
          </cell>
        </row>
        <row r="797">
          <cell r="A797">
            <v>38432</v>
          </cell>
          <cell r="B797">
            <v>5.7161</v>
          </cell>
          <cell r="C797">
            <v>5.7160999999999997E-2</v>
          </cell>
        </row>
        <row r="798">
          <cell r="A798">
            <v>38433</v>
          </cell>
          <cell r="B798">
            <v>5.7731000000000003</v>
          </cell>
          <cell r="C798">
            <v>5.7731000000000005E-2</v>
          </cell>
        </row>
        <row r="799">
          <cell r="A799">
            <v>38434</v>
          </cell>
          <cell r="B799">
            <v>5.7728999999999999</v>
          </cell>
          <cell r="C799">
            <v>5.7729000000000003E-2</v>
          </cell>
        </row>
        <row r="800">
          <cell r="A800">
            <v>38435</v>
          </cell>
          <cell r="B800">
            <v>5.7594000000000003</v>
          </cell>
          <cell r="C800">
            <v>5.7594000000000006E-2</v>
          </cell>
        </row>
        <row r="801">
          <cell r="A801">
            <v>38436</v>
          </cell>
          <cell r="B801">
            <v>5.7594000000000003</v>
          </cell>
          <cell r="C801">
            <v>5.7594000000000006E-2</v>
          </cell>
        </row>
        <row r="802">
          <cell r="A802">
            <v>38439</v>
          </cell>
          <cell r="B802">
            <v>5.7751999999999999</v>
          </cell>
          <cell r="C802">
            <v>5.7751999999999998E-2</v>
          </cell>
        </row>
        <row r="803">
          <cell r="A803">
            <v>38440</v>
          </cell>
          <cell r="B803">
            <v>5.7382999999999997</v>
          </cell>
          <cell r="C803">
            <v>5.7382999999999997E-2</v>
          </cell>
        </row>
        <row r="804">
          <cell r="A804">
            <v>38441</v>
          </cell>
          <cell r="B804">
            <v>5.7038000000000002</v>
          </cell>
          <cell r="C804">
            <v>5.7038000000000005E-2</v>
          </cell>
        </row>
        <row r="805">
          <cell r="A805">
            <v>38442</v>
          </cell>
          <cell r="B805">
            <v>5.6508000000000003</v>
          </cell>
          <cell r="C805">
            <v>5.6508000000000003E-2</v>
          </cell>
        </row>
        <row r="806">
          <cell r="A806">
            <v>38443</v>
          </cell>
          <cell r="B806">
            <v>5.6325000000000003</v>
          </cell>
          <cell r="C806">
            <v>5.6325E-2</v>
          </cell>
        </row>
        <row r="807">
          <cell r="A807">
            <v>38446</v>
          </cell>
          <cell r="B807">
            <v>5.6391999999999998</v>
          </cell>
          <cell r="C807">
            <v>5.6391999999999998E-2</v>
          </cell>
        </row>
        <row r="808">
          <cell r="A808">
            <v>38447</v>
          </cell>
          <cell r="B808">
            <v>5.6651999999999996</v>
          </cell>
          <cell r="C808">
            <v>5.6651999999999994E-2</v>
          </cell>
        </row>
        <row r="809">
          <cell r="A809">
            <v>38448</v>
          </cell>
          <cell r="B809">
            <v>5.6462000000000003</v>
          </cell>
          <cell r="C809">
            <v>5.6462000000000005E-2</v>
          </cell>
        </row>
        <row r="810">
          <cell r="A810">
            <v>38449</v>
          </cell>
          <cell r="B810">
            <v>5.6741999999999999</v>
          </cell>
          <cell r="C810">
            <v>5.6742000000000001E-2</v>
          </cell>
        </row>
        <row r="811">
          <cell r="A811">
            <v>38450</v>
          </cell>
          <cell r="B811">
            <v>5.6581999999999999</v>
          </cell>
          <cell r="C811">
            <v>5.6582E-2</v>
          </cell>
        </row>
        <row r="812">
          <cell r="A812">
            <v>38453</v>
          </cell>
          <cell r="B812">
            <v>5.6002000000000001</v>
          </cell>
          <cell r="C812">
            <v>5.6002000000000003E-2</v>
          </cell>
        </row>
        <row r="813">
          <cell r="A813">
            <v>38454</v>
          </cell>
          <cell r="B813">
            <v>5.5612000000000004</v>
          </cell>
          <cell r="C813">
            <v>5.5612000000000002E-2</v>
          </cell>
        </row>
        <row r="814">
          <cell r="A814">
            <v>38455</v>
          </cell>
          <cell r="B814">
            <v>5.5842000000000001</v>
          </cell>
          <cell r="C814">
            <v>5.5842000000000003E-2</v>
          </cell>
        </row>
        <row r="815">
          <cell r="A815">
            <v>38456</v>
          </cell>
          <cell r="B815">
            <v>5.5952000000000002</v>
          </cell>
          <cell r="C815">
            <v>5.5952000000000002E-2</v>
          </cell>
        </row>
        <row r="816">
          <cell r="A816">
            <v>38457</v>
          </cell>
          <cell r="B816">
            <v>5.5602</v>
          </cell>
          <cell r="C816">
            <v>5.5601999999999999E-2</v>
          </cell>
        </row>
        <row r="817">
          <cell r="A817">
            <v>38460</v>
          </cell>
          <cell r="B817">
            <v>5.5792000000000002</v>
          </cell>
          <cell r="C817">
            <v>5.5792000000000001E-2</v>
          </cell>
        </row>
        <row r="818">
          <cell r="A818">
            <v>38461</v>
          </cell>
          <cell r="B818">
            <v>5.5472000000000001</v>
          </cell>
          <cell r="C818">
            <v>5.5472E-2</v>
          </cell>
        </row>
        <row r="819">
          <cell r="A819">
            <v>38462</v>
          </cell>
          <cell r="B819">
            <v>5.5496999999999996</v>
          </cell>
          <cell r="C819">
            <v>5.5496999999999998E-2</v>
          </cell>
        </row>
        <row r="820">
          <cell r="A820">
            <v>38463</v>
          </cell>
          <cell r="B820">
            <v>5.5907</v>
          </cell>
          <cell r="C820">
            <v>5.5906999999999998E-2</v>
          </cell>
        </row>
        <row r="821">
          <cell r="A821">
            <v>38464</v>
          </cell>
          <cell r="B821">
            <v>5.5747999999999998</v>
          </cell>
          <cell r="C821">
            <v>5.5747999999999999E-2</v>
          </cell>
        </row>
        <row r="822">
          <cell r="A822">
            <v>38467</v>
          </cell>
          <cell r="B822">
            <v>5.5754000000000001</v>
          </cell>
          <cell r="C822">
            <v>5.5753999999999998E-2</v>
          </cell>
        </row>
        <row r="823">
          <cell r="A823">
            <v>38468</v>
          </cell>
          <cell r="B823">
            <v>5.5724</v>
          </cell>
          <cell r="C823">
            <v>5.5724000000000003E-2</v>
          </cell>
        </row>
        <row r="824">
          <cell r="A824">
            <v>38469</v>
          </cell>
          <cell r="B824">
            <v>5.5594000000000001</v>
          </cell>
          <cell r="C824">
            <v>5.5594000000000005E-2</v>
          </cell>
        </row>
        <row r="825">
          <cell r="A825">
            <v>38470</v>
          </cell>
          <cell r="B825">
            <v>5.5274000000000001</v>
          </cell>
          <cell r="C825">
            <v>5.5274000000000004E-2</v>
          </cell>
        </row>
        <row r="826">
          <cell r="A826">
            <v>38471</v>
          </cell>
          <cell r="B826">
            <v>5.5479000000000003</v>
          </cell>
          <cell r="C826">
            <v>5.5479000000000001E-2</v>
          </cell>
        </row>
        <row r="827">
          <cell r="A827">
            <v>38474</v>
          </cell>
          <cell r="B827">
            <v>5.5429000000000004</v>
          </cell>
          <cell r="C827">
            <v>5.5429000000000006E-2</v>
          </cell>
        </row>
        <row r="828">
          <cell r="A828">
            <v>38475</v>
          </cell>
          <cell r="B828">
            <v>5.5099</v>
          </cell>
          <cell r="C828">
            <v>5.5099000000000002E-2</v>
          </cell>
        </row>
        <row r="829">
          <cell r="A829">
            <v>38476</v>
          </cell>
          <cell r="B829">
            <v>5.5259</v>
          </cell>
          <cell r="C829">
            <v>5.5259000000000003E-2</v>
          </cell>
        </row>
        <row r="830">
          <cell r="A830">
            <v>38477</v>
          </cell>
          <cell r="B830">
            <v>5.5240999999999998</v>
          </cell>
          <cell r="C830">
            <v>5.5240999999999998E-2</v>
          </cell>
        </row>
        <row r="831">
          <cell r="A831">
            <v>38478</v>
          </cell>
          <cell r="B831">
            <v>5.5930999999999997</v>
          </cell>
          <cell r="C831">
            <v>5.5930999999999995E-2</v>
          </cell>
        </row>
        <row r="832">
          <cell r="A832">
            <v>38481</v>
          </cell>
          <cell r="B832">
            <v>5.5731000000000002</v>
          </cell>
          <cell r="C832">
            <v>5.5731000000000003E-2</v>
          </cell>
        </row>
        <row r="833">
          <cell r="A833">
            <v>38482</v>
          </cell>
          <cell r="B833">
            <v>5.5330000000000004</v>
          </cell>
          <cell r="C833">
            <v>5.5330000000000004E-2</v>
          </cell>
        </row>
        <row r="834">
          <cell r="A834">
            <v>38483</v>
          </cell>
          <cell r="B834">
            <v>5.492</v>
          </cell>
          <cell r="C834">
            <v>5.4919999999999997E-2</v>
          </cell>
        </row>
        <row r="835">
          <cell r="A835">
            <v>38484</v>
          </cell>
          <cell r="B835">
            <v>5.4832000000000001</v>
          </cell>
          <cell r="C835">
            <v>5.4831999999999999E-2</v>
          </cell>
        </row>
        <row r="836">
          <cell r="A836">
            <v>38485</v>
          </cell>
          <cell r="B836">
            <v>5.4291999999999998</v>
          </cell>
          <cell r="C836">
            <v>5.4292E-2</v>
          </cell>
        </row>
        <row r="837">
          <cell r="A837">
            <v>38488</v>
          </cell>
          <cell r="B837">
            <v>5.4470000000000001</v>
          </cell>
          <cell r="C837">
            <v>5.4469999999999998E-2</v>
          </cell>
        </row>
        <row r="838">
          <cell r="A838">
            <v>38489</v>
          </cell>
          <cell r="B838">
            <v>5.43</v>
          </cell>
          <cell r="C838">
            <v>5.4299999999999994E-2</v>
          </cell>
        </row>
        <row r="839">
          <cell r="A839">
            <v>38490</v>
          </cell>
          <cell r="B839">
            <v>5.4054000000000002</v>
          </cell>
          <cell r="C839">
            <v>5.4054000000000005E-2</v>
          </cell>
        </row>
        <row r="840">
          <cell r="A840">
            <v>38491</v>
          </cell>
          <cell r="B840">
            <v>5.4539</v>
          </cell>
          <cell r="C840">
            <v>5.4538999999999997E-2</v>
          </cell>
        </row>
        <row r="841">
          <cell r="A841">
            <v>38492</v>
          </cell>
          <cell r="B841">
            <v>5.4539</v>
          </cell>
          <cell r="C841">
            <v>5.4538999999999997E-2</v>
          </cell>
        </row>
        <row r="842">
          <cell r="A842">
            <v>38495</v>
          </cell>
          <cell r="B842">
            <v>5.4558999999999997</v>
          </cell>
          <cell r="C842">
            <v>5.4558999999999996E-2</v>
          </cell>
        </row>
        <row r="843">
          <cell r="A843">
            <v>38496</v>
          </cell>
          <cell r="B843">
            <v>5.4034000000000004</v>
          </cell>
          <cell r="C843">
            <v>5.4034000000000006E-2</v>
          </cell>
        </row>
        <row r="844">
          <cell r="A844">
            <v>38497</v>
          </cell>
          <cell r="B844">
            <v>5.4104000000000001</v>
          </cell>
          <cell r="C844">
            <v>5.4103999999999999E-2</v>
          </cell>
        </row>
        <row r="845">
          <cell r="A845">
            <v>38498</v>
          </cell>
          <cell r="B845">
            <v>5.4054000000000002</v>
          </cell>
          <cell r="C845">
            <v>5.4054000000000005E-2</v>
          </cell>
        </row>
        <row r="846">
          <cell r="A846">
            <v>38499</v>
          </cell>
          <cell r="B846">
            <v>5.3643999999999998</v>
          </cell>
          <cell r="C846">
            <v>5.3643999999999997E-2</v>
          </cell>
        </row>
        <row r="847">
          <cell r="A847">
            <v>38502</v>
          </cell>
          <cell r="B847">
            <v>5.351</v>
          </cell>
          <cell r="C847">
            <v>5.3510000000000002E-2</v>
          </cell>
        </row>
        <row r="848">
          <cell r="A848">
            <v>38503</v>
          </cell>
          <cell r="B848">
            <v>5.3094999999999999</v>
          </cell>
          <cell r="C848">
            <v>5.3094999999999996E-2</v>
          </cell>
        </row>
        <row r="849">
          <cell r="A849">
            <v>38504</v>
          </cell>
          <cell r="B849">
            <v>5.2039999999999997</v>
          </cell>
          <cell r="C849">
            <v>5.2039999999999996E-2</v>
          </cell>
        </row>
        <row r="850">
          <cell r="A850">
            <v>38505</v>
          </cell>
          <cell r="B850">
            <v>5.2210000000000001</v>
          </cell>
          <cell r="C850">
            <v>5.2209999999999999E-2</v>
          </cell>
        </row>
        <row r="851">
          <cell r="A851">
            <v>38506</v>
          </cell>
          <cell r="B851">
            <v>5.2725</v>
          </cell>
          <cell r="C851">
            <v>5.2725000000000001E-2</v>
          </cell>
        </row>
        <row r="852">
          <cell r="A852">
            <v>38509</v>
          </cell>
          <cell r="B852">
            <v>5.2525000000000004</v>
          </cell>
          <cell r="C852">
            <v>5.2525000000000002E-2</v>
          </cell>
        </row>
        <row r="853">
          <cell r="A853">
            <v>38510</v>
          </cell>
          <cell r="B853">
            <v>5.1944999999999997</v>
          </cell>
          <cell r="C853">
            <v>5.1944999999999998E-2</v>
          </cell>
        </row>
        <row r="854">
          <cell r="A854">
            <v>38511</v>
          </cell>
          <cell r="B854">
            <v>5.2065999999999999</v>
          </cell>
          <cell r="C854">
            <v>5.2066000000000001E-2</v>
          </cell>
        </row>
        <row r="855">
          <cell r="A855">
            <v>38512</v>
          </cell>
          <cell r="B855">
            <v>5.2065999999999999</v>
          </cell>
          <cell r="C855">
            <v>5.2066000000000001E-2</v>
          </cell>
        </row>
        <row r="856">
          <cell r="A856">
            <v>38513</v>
          </cell>
          <cell r="B856">
            <v>5.2695999999999996</v>
          </cell>
          <cell r="C856">
            <v>5.2695999999999993E-2</v>
          </cell>
        </row>
        <row r="857">
          <cell r="A857">
            <v>38516</v>
          </cell>
          <cell r="B857">
            <v>5.2915999999999999</v>
          </cell>
          <cell r="C857">
            <v>5.2915999999999998E-2</v>
          </cell>
        </row>
        <row r="858">
          <cell r="A858">
            <v>38517</v>
          </cell>
          <cell r="B858">
            <v>5.3154000000000003</v>
          </cell>
          <cell r="C858">
            <v>5.3154000000000007E-2</v>
          </cell>
        </row>
        <row r="859">
          <cell r="A859">
            <v>38518</v>
          </cell>
          <cell r="B859">
            <v>5.3133999999999997</v>
          </cell>
          <cell r="C859">
            <v>5.3133999999999994E-2</v>
          </cell>
        </row>
        <row r="860">
          <cell r="A860">
            <v>38519</v>
          </cell>
          <cell r="B860">
            <v>5.2851999999999997</v>
          </cell>
          <cell r="C860">
            <v>5.2851999999999996E-2</v>
          </cell>
        </row>
        <row r="861">
          <cell r="A861">
            <v>38520</v>
          </cell>
          <cell r="B861">
            <v>5.2685000000000004</v>
          </cell>
          <cell r="C861">
            <v>5.2685000000000003E-2</v>
          </cell>
        </row>
        <row r="862">
          <cell r="A862">
            <v>38523</v>
          </cell>
          <cell r="B862">
            <v>5.2549999999999999</v>
          </cell>
          <cell r="C862">
            <v>5.2549999999999999E-2</v>
          </cell>
        </row>
        <row r="863">
          <cell r="A863">
            <v>38524</v>
          </cell>
          <cell r="B863">
            <v>5.2104999999999997</v>
          </cell>
          <cell r="C863">
            <v>5.2104999999999999E-2</v>
          </cell>
        </row>
        <row r="864">
          <cell r="A864">
            <v>38525</v>
          </cell>
          <cell r="B864">
            <v>5.1615000000000002</v>
          </cell>
          <cell r="C864">
            <v>5.1615000000000001E-2</v>
          </cell>
        </row>
        <row r="865">
          <cell r="A865">
            <v>38526</v>
          </cell>
          <cell r="B865">
            <v>5.1524999999999999</v>
          </cell>
          <cell r="C865">
            <v>5.1525000000000001E-2</v>
          </cell>
        </row>
        <row r="866">
          <cell r="A866">
            <v>38527</v>
          </cell>
          <cell r="B866">
            <v>5.1261999999999999</v>
          </cell>
          <cell r="C866">
            <v>5.1262000000000002E-2</v>
          </cell>
        </row>
        <row r="867">
          <cell r="A867">
            <v>38530</v>
          </cell>
          <cell r="B867">
            <v>5.1231</v>
          </cell>
          <cell r="C867">
            <v>5.1230999999999999E-2</v>
          </cell>
        </row>
        <row r="868">
          <cell r="A868">
            <v>38531</v>
          </cell>
          <cell r="B868">
            <v>5.1596000000000002</v>
          </cell>
          <cell r="C868">
            <v>5.1596000000000003E-2</v>
          </cell>
        </row>
        <row r="869">
          <cell r="A869">
            <v>38532</v>
          </cell>
          <cell r="B869">
            <v>5.2000999999999999</v>
          </cell>
          <cell r="C869">
            <v>5.2000999999999999E-2</v>
          </cell>
        </row>
        <row r="870">
          <cell r="A870">
            <v>38533</v>
          </cell>
          <cell r="B870">
            <v>5.1285999999999996</v>
          </cell>
          <cell r="C870">
            <v>5.1285999999999998E-2</v>
          </cell>
        </row>
        <row r="871">
          <cell r="A871">
            <v>38534</v>
          </cell>
          <cell r="B871">
            <v>5.1105999999999998</v>
          </cell>
          <cell r="C871">
            <v>5.1105999999999999E-2</v>
          </cell>
        </row>
        <row r="872">
          <cell r="A872">
            <v>38537</v>
          </cell>
          <cell r="B872">
            <v>5.2035999999999998</v>
          </cell>
          <cell r="C872">
            <v>5.2035999999999999E-2</v>
          </cell>
        </row>
        <row r="873">
          <cell r="A873">
            <v>38538</v>
          </cell>
          <cell r="B873">
            <v>5.2411000000000003</v>
          </cell>
          <cell r="C873">
            <v>5.2411000000000006E-2</v>
          </cell>
        </row>
        <row r="874">
          <cell r="A874">
            <v>38539</v>
          </cell>
          <cell r="B874">
            <v>5.2271000000000001</v>
          </cell>
          <cell r="C874">
            <v>5.2270999999999998E-2</v>
          </cell>
        </row>
        <row r="875">
          <cell r="A875">
            <v>38540</v>
          </cell>
          <cell r="B875">
            <v>5.2012999999999998</v>
          </cell>
          <cell r="C875">
            <v>5.2012999999999997E-2</v>
          </cell>
        </row>
        <row r="876">
          <cell r="A876">
            <v>38541</v>
          </cell>
          <cell r="B876">
            <v>5.2144000000000004</v>
          </cell>
          <cell r="C876">
            <v>5.2144000000000003E-2</v>
          </cell>
        </row>
        <row r="877">
          <cell r="A877">
            <v>38544</v>
          </cell>
          <cell r="B877">
            <v>5.2022000000000004</v>
          </cell>
          <cell r="C877">
            <v>5.2022000000000006E-2</v>
          </cell>
        </row>
        <row r="878">
          <cell r="A878">
            <v>38545</v>
          </cell>
          <cell r="B878">
            <v>5.2262000000000004</v>
          </cell>
          <cell r="C878">
            <v>5.2262000000000003E-2</v>
          </cell>
        </row>
        <row r="879">
          <cell r="A879">
            <v>38546</v>
          </cell>
          <cell r="B879">
            <v>5.2125000000000004</v>
          </cell>
          <cell r="C879">
            <v>5.2125000000000005E-2</v>
          </cell>
        </row>
        <row r="880">
          <cell r="A880">
            <v>38547</v>
          </cell>
          <cell r="B880">
            <v>5.1959999999999997</v>
          </cell>
          <cell r="C880">
            <v>5.1959999999999999E-2</v>
          </cell>
        </row>
        <row r="881">
          <cell r="A881">
            <v>38548</v>
          </cell>
          <cell r="B881">
            <v>5.1704999999999997</v>
          </cell>
          <cell r="C881">
            <v>5.1704999999999994E-2</v>
          </cell>
        </row>
        <row r="882">
          <cell r="A882">
            <v>38551</v>
          </cell>
          <cell r="B882">
            <v>5.1994999999999996</v>
          </cell>
          <cell r="C882">
            <v>5.1994999999999993E-2</v>
          </cell>
        </row>
        <row r="883">
          <cell r="A883">
            <v>38552</v>
          </cell>
          <cell r="B883">
            <v>5.1779999999999999</v>
          </cell>
          <cell r="C883">
            <v>5.178E-2</v>
          </cell>
        </row>
        <row r="884">
          <cell r="A884">
            <v>38553</v>
          </cell>
          <cell r="B884">
            <v>5.173</v>
          </cell>
          <cell r="C884">
            <v>5.1729999999999998E-2</v>
          </cell>
        </row>
        <row r="885">
          <cell r="A885">
            <v>38554</v>
          </cell>
          <cell r="B885">
            <v>5.2130000000000001</v>
          </cell>
          <cell r="C885">
            <v>5.2130000000000003E-2</v>
          </cell>
        </row>
        <row r="886">
          <cell r="A886">
            <v>38555</v>
          </cell>
          <cell r="B886">
            <v>5.1567999999999996</v>
          </cell>
          <cell r="C886">
            <v>5.1567999999999996E-2</v>
          </cell>
        </row>
        <row r="887">
          <cell r="A887">
            <v>38558</v>
          </cell>
          <cell r="B887">
            <v>5.1528</v>
          </cell>
          <cell r="C887">
            <v>5.1527999999999997E-2</v>
          </cell>
        </row>
        <row r="888">
          <cell r="A888">
            <v>38559</v>
          </cell>
          <cell r="B888">
            <v>5.1573000000000002</v>
          </cell>
          <cell r="C888">
            <v>5.1573000000000001E-2</v>
          </cell>
        </row>
        <row r="889">
          <cell r="A889">
            <v>38560</v>
          </cell>
          <cell r="B889">
            <v>5.1597999999999997</v>
          </cell>
          <cell r="C889">
            <v>5.1597999999999998E-2</v>
          </cell>
        </row>
        <row r="890">
          <cell r="A890">
            <v>38561</v>
          </cell>
          <cell r="B890">
            <v>5.1357999999999997</v>
          </cell>
          <cell r="C890">
            <v>5.1357999999999994E-2</v>
          </cell>
        </row>
        <row r="891">
          <cell r="A891">
            <v>38562</v>
          </cell>
          <cell r="B891">
            <v>5.1266999999999996</v>
          </cell>
          <cell r="C891">
            <v>5.1266999999999993E-2</v>
          </cell>
        </row>
        <row r="892">
          <cell r="A892">
            <v>38565</v>
          </cell>
          <cell r="B892">
            <v>5.1292999999999997</v>
          </cell>
          <cell r="C892">
            <v>5.1292999999999998E-2</v>
          </cell>
        </row>
        <row r="893">
          <cell r="A893">
            <v>38566</v>
          </cell>
          <cell r="B893">
            <v>5.1623000000000001</v>
          </cell>
          <cell r="C893">
            <v>5.1623000000000002E-2</v>
          </cell>
        </row>
        <row r="894">
          <cell r="A894">
            <v>38567</v>
          </cell>
          <cell r="B894">
            <v>5.1733000000000002</v>
          </cell>
          <cell r="C894">
            <v>5.1733000000000001E-2</v>
          </cell>
        </row>
        <row r="895">
          <cell r="A895">
            <v>38568</v>
          </cell>
          <cell r="B895">
            <v>5.1692999999999998</v>
          </cell>
          <cell r="C895">
            <v>5.1692999999999996E-2</v>
          </cell>
        </row>
        <row r="896">
          <cell r="A896">
            <v>38569</v>
          </cell>
          <cell r="B896">
            <v>5.2287999999999997</v>
          </cell>
          <cell r="C896">
            <v>5.2287999999999994E-2</v>
          </cell>
        </row>
        <row r="897">
          <cell r="A897">
            <v>38572</v>
          </cell>
          <cell r="B897">
            <v>5.2358000000000002</v>
          </cell>
          <cell r="C897">
            <v>5.2358000000000002E-2</v>
          </cell>
        </row>
        <row r="898">
          <cell r="A898">
            <v>38573</v>
          </cell>
          <cell r="B898">
            <v>5.2278000000000002</v>
          </cell>
          <cell r="C898">
            <v>5.2278000000000005E-2</v>
          </cell>
        </row>
        <row r="899">
          <cell r="A899">
            <v>38574</v>
          </cell>
          <cell r="B899">
            <v>5.2422000000000004</v>
          </cell>
          <cell r="C899">
            <v>5.2422000000000003E-2</v>
          </cell>
        </row>
        <row r="900">
          <cell r="A900">
            <v>38575</v>
          </cell>
          <cell r="B900">
            <v>5.2096999999999998</v>
          </cell>
          <cell r="C900">
            <v>5.2096999999999997E-2</v>
          </cell>
        </row>
        <row r="901">
          <cell r="A901">
            <v>38576</v>
          </cell>
          <cell r="B901">
            <v>5.1326999999999998</v>
          </cell>
          <cell r="C901">
            <v>5.1326999999999998E-2</v>
          </cell>
        </row>
        <row r="902">
          <cell r="A902">
            <v>38579</v>
          </cell>
          <cell r="B902">
            <v>5.1497000000000002</v>
          </cell>
          <cell r="C902">
            <v>5.1497000000000001E-2</v>
          </cell>
        </row>
        <row r="903">
          <cell r="A903">
            <v>38580</v>
          </cell>
          <cell r="B903">
            <v>5.0945</v>
          </cell>
          <cell r="C903">
            <v>5.0944999999999997E-2</v>
          </cell>
        </row>
        <row r="904">
          <cell r="A904">
            <v>38581</v>
          </cell>
          <cell r="B904">
            <v>5.1265000000000001</v>
          </cell>
          <cell r="C904">
            <v>5.1264999999999998E-2</v>
          </cell>
        </row>
        <row r="905">
          <cell r="A905">
            <v>38582</v>
          </cell>
          <cell r="B905">
            <v>5.0883000000000003</v>
          </cell>
          <cell r="C905">
            <v>5.0883000000000005E-2</v>
          </cell>
        </row>
        <row r="906">
          <cell r="A906">
            <v>38583</v>
          </cell>
          <cell r="B906">
            <v>5.0658000000000003</v>
          </cell>
          <cell r="C906">
            <v>5.0658000000000002E-2</v>
          </cell>
        </row>
        <row r="907">
          <cell r="A907">
            <v>38586</v>
          </cell>
          <cell r="B907">
            <v>5.0655999999999999</v>
          </cell>
          <cell r="C907">
            <v>5.0656E-2</v>
          </cell>
        </row>
        <row r="908">
          <cell r="A908">
            <v>38587</v>
          </cell>
          <cell r="B908">
            <v>5.0506000000000002</v>
          </cell>
          <cell r="C908">
            <v>5.0506000000000002E-2</v>
          </cell>
        </row>
        <row r="909">
          <cell r="A909">
            <v>38588</v>
          </cell>
          <cell r="B909">
            <v>5.0255000000000001</v>
          </cell>
          <cell r="C909">
            <v>5.0255000000000001E-2</v>
          </cell>
        </row>
        <row r="910">
          <cell r="A910">
            <v>38589</v>
          </cell>
          <cell r="B910">
            <v>4.9714</v>
          </cell>
          <cell r="C910">
            <v>4.9714000000000001E-2</v>
          </cell>
        </row>
        <row r="911">
          <cell r="A911">
            <v>38590</v>
          </cell>
          <cell r="B911">
            <v>4.9618000000000002</v>
          </cell>
          <cell r="C911">
            <v>4.9618000000000002E-2</v>
          </cell>
        </row>
        <row r="912">
          <cell r="A912">
            <v>38593</v>
          </cell>
          <cell r="B912">
            <v>4.9465000000000003</v>
          </cell>
          <cell r="C912">
            <v>4.9465000000000002E-2</v>
          </cell>
        </row>
        <row r="913">
          <cell r="A913">
            <v>38594</v>
          </cell>
          <cell r="B913">
            <v>4.9416000000000002</v>
          </cell>
          <cell r="C913">
            <v>4.9416000000000002E-2</v>
          </cell>
        </row>
        <row r="914">
          <cell r="A914">
            <v>38595</v>
          </cell>
          <cell r="B914">
            <v>4.9276</v>
          </cell>
          <cell r="C914">
            <v>4.9276E-2</v>
          </cell>
        </row>
        <row r="915">
          <cell r="A915">
            <v>38596</v>
          </cell>
          <cell r="B915">
            <v>4.9177999999999997</v>
          </cell>
          <cell r="C915">
            <v>4.9177999999999999E-2</v>
          </cell>
        </row>
        <row r="916">
          <cell r="A916">
            <v>38597</v>
          </cell>
          <cell r="B916">
            <v>4.9310999999999998</v>
          </cell>
          <cell r="C916">
            <v>4.9311000000000001E-2</v>
          </cell>
        </row>
        <row r="917">
          <cell r="A917">
            <v>38600</v>
          </cell>
          <cell r="B917">
            <v>4.9227999999999996</v>
          </cell>
          <cell r="C917">
            <v>4.9227999999999994E-2</v>
          </cell>
        </row>
        <row r="918">
          <cell r="A918">
            <v>38601</v>
          </cell>
          <cell r="B918">
            <v>4.9553000000000003</v>
          </cell>
          <cell r="C918">
            <v>4.9553E-2</v>
          </cell>
        </row>
        <row r="919">
          <cell r="A919">
            <v>38602</v>
          </cell>
          <cell r="B919">
            <v>5.0152000000000001</v>
          </cell>
          <cell r="C919">
            <v>5.0152000000000002E-2</v>
          </cell>
        </row>
        <row r="920">
          <cell r="A920">
            <v>38603</v>
          </cell>
          <cell r="B920">
            <v>5.0152000000000001</v>
          </cell>
          <cell r="C920">
            <v>5.0152000000000002E-2</v>
          </cell>
        </row>
        <row r="921">
          <cell r="A921">
            <v>38604</v>
          </cell>
          <cell r="B921">
            <v>4.9817</v>
          </cell>
          <cell r="C921">
            <v>4.9817E-2</v>
          </cell>
        </row>
        <row r="922">
          <cell r="A922">
            <v>38607</v>
          </cell>
          <cell r="B922">
            <v>4.9897</v>
          </cell>
          <cell r="C922">
            <v>4.9896999999999997E-2</v>
          </cell>
        </row>
        <row r="923">
          <cell r="A923">
            <v>38608</v>
          </cell>
          <cell r="B923">
            <v>4.9652000000000003</v>
          </cell>
          <cell r="C923">
            <v>4.9652000000000002E-2</v>
          </cell>
        </row>
        <row r="924">
          <cell r="A924">
            <v>38609</v>
          </cell>
          <cell r="B924">
            <v>4.9795999999999996</v>
          </cell>
          <cell r="C924">
            <v>4.9795999999999993E-2</v>
          </cell>
        </row>
        <row r="925">
          <cell r="A925">
            <v>38610</v>
          </cell>
          <cell r="B925">
            <v>4.9976000000000003</v>
          </cell>
          <cell r="C925">
            <v>4.9976E-2</v>
          </cell>
        </row>
        <row r="926">
          <cell r="A926">
            <v>38611</v>
          </cell>
          <cell r="B926">
            <v>5.0236000000000001</v>
          </cell>
          <cell r="C926">
            <v>5.0236000000000003E-2</v>
          </cell>
        </row>
        <row r="927">
          <cell r="A927">
            <v>38614</v>
          </cell>
          <cell r="B927">
            <v>5.0201000000000002</v>
          </cell>
          <cell r="C927">
            <v>5.0201000000000003E-2</v>
          </cell>
        </row>
        <row r="928">
          <cell r="A928">
            <v>38615</v>
          </cell>
          <cell r="B928">
            <v>5.0033000000000003</v>
          </cell>
          <cell r="C928">
            <v>5.0033000000000001E-2</v>
          </cell>
        </row>
        <row r="929">
          <cell r="A929">
            <v>38616</v>
          </cell>
          <cell r="B929">
            <v>4.9683000000000002</v>
          </cell>
          <cell r="C929">
            <v>4.9683000000000005E-2</v>
          </cell>
        </row>
        <row r="930">
          <cell r="A930">
            <v>38617</v>
          </cell>
          <cell r="B930">
            <v>4.9737999999999998</v>
          </cell>
          <cell r="C930">
            <v>4.9737999999999997E-2</v>
          </cell>
        </row>
        <row r="931">
          <cell r="A931">
            <v>38618</v>
          </cell>
          <cell r="B931">
            <v>5.0152999999999999</v>
          </cell>
          <cell r="C931">
            <v>5.0152999999999996E-2</v>
          </cell>
        </row>
        <row r="932">
          <cell r="A932">
            <v>38621</v>
          </cell>
          <cell r="B932">
            <v>5.0462999999999996</v>
          </cell>
          <cell r="C932">
            <v>5.0462999999999994E-2</v>
          </cell>
        </row>
        <row r="933">
          <cell r="A933">
            <v>38622</v>
          </cell>
          <cell r="B933">
            <v>5.0290999999999997</v>
          </cell>
          <cell r="C933">
            <v>5.0290999999999995E-2</v>
          </cell>
        </row>
        <row r="934">
          <cell r="A934">
            <v>38623</v>
          </cell>
          <cell r="B934">
            <v>5.0095999999999998</v>
          </cell>
          <cell r="C934">
            <v>5.0096000000000002E-2</v>
          </cell>
        </row>
        <row r="935">
          <cell r="A935">
            <v>38624</v>
          </cell>
          <cell r="B935">
            <v>5.0340999999999996</v>
          </cell>
          <cell r="C935">
            <v>5.0340999999999997E-2</v>
          </cell>
        </row>
        <row r="936">
          <cell r="A936">
            <v>38625</v>
          </cell>
          <cell r="B936">
            <v>5.0240999999999998</v>
          </cell>
          <cell r="C936">
            <v>5.0241000000000001E-2</v>
          </cell>
        </row>
        <row r="937">
          <cell r="A937">
            <v>38628</v>
          </cell>
          <cell r="B937">
            <v>5.0366</v>
          </cell>
          <cell r="C937">
            <v>5.0366000000000001E-2</v>
          </cell>
        </row>
        <row r="938">
          <cell r="A938">
            <v>38629</v>
          </cell>
          <cell r="B938">
            <v>5.0121000000000002</v>
          </cell>
          <cell r="C938">
            <v>5.0120999999999999E-2</v>
          </cell>
        </row>
        <row r="939">
          <cell r="A939">
            <v>38630</v>
          </cell>
          <cell r="B939">
            <v>4.9875999999999996</v>
          </cell>
          <cell r="C939">
            <v>4.9875999999999997E-2</v>
          </cell>
        </row>
        <row r="940">
          <cell r="A940">
            <v>38631</v>
          </cell>
          <cell r="B940">
            <v>5.0026999999999999</v>
          </cell>
          <cell r="C940">
            <v>5.0027000000000002E-2</v>
          </cell>
        </row>
        <row r="941">
          <cell r="A941">
            <v>38632</v>
          </cell>
          <cell r="B941">
            <v>4.9931999999999999</v>
          </cell>
          <cell r="C941">
            <v>4.9931999999999997E-2</v>
          </cell>
        </row>
        <row r="942">
          <cell r="A942">
            <v>38635</v>
          </cell>
          <cell r="B942">
            <v>4.9977</v>
          </cell>
          <cell r="C942">
            <v>4.9977000000000001E-2</v>
          </cell>
        </row>
        <row r="943">
          <cell r="A943">
            <v>38636</v>
          </cell>
          <cell r="B943">
            <v>5.0342000000000002</v>
          </cell>
          <cell r="C943">
            <v>5.0342000000000005E-2</v>
          </cell>
        </row>
        <row r="944">
          <cell r="A944">
            <v>38637</v>
          </cell>
          <cell r="B944">
            <v>5.0972</v>
          </cell>
          <cell r="C944">
            <v>5.0971999999999996E-2</v>
          </cell>
        </row>
        <row r="945">
          <cell r="A945">
            <v>38638</v>
          </cell>
          <cell r="B945">
            <v>5.1132</v>
          </cell>
          <cell r="C945">
            <v>5.1131999999999997E-2</v>
          </cell>
        </row>
        <row r="946">
          <cell r="A946">
            <v>38639</v>
          </cell>
          <cell r="B946">
            <v>5.1113999999999997</v>
          </cell>
          <cell r="C946">
            <v>5.1114E-2</v>
          </cell>
        </row>
        <row r="947">
          <cell r="A947">
            <v>38642</v>
          </cell>
          <cell r="B947">
            <v>5.1189</v>
          </cell>
          <cell r="C947">
            <v>5.1188999999999998E-2</v>
          </cell>
        </row>
        <row r="948">
          <cell r="A948">
            <v>38643</v>
          </cell>
          <cell r="B948">
            <v>5.1169000000000002</v>
          </cell>
          <cell r="C948">
            <v>5.1168999999999999E-2</v>
          </cell>
        </row>
        <row r="949">
          <cell r="A949">
            <v>38644</v>
          </cell>
          <cell r="B949">
            <v>5.1323999999999996</v>
          </cell>
          <cell r="C949">
            <v>5.1323999999999995E-2</v>
          </cell>
        </row>
        <row r="950">
          <cell r="A950">
            <v>38645</v>
          </cell>
          <cell r="B950">
            <v>5.1210000000000004</v>
          </cell>
          <cell r="C950">
            <v>5.1210000000000006E-2</v>
          </cell>
        </row>
        <row r="951">
          <cell r="A951">
            <v>38646</v>
          </cell>
          <cell r="B951">
            <v>5.08</v>
          </cell>
          <cell r="C951">
            <v>5.0799999999999998E-2</v>
          </cell>
        </row>
        <row r="952">
          <cell r="A952">
            <v>38649</v>
          </cell>
          <cell r="B952">
            <v>5.0919999999999996</v>
          </cell>
          <cell r="C952">
            <v>5.0919999999999993E-2</v>
          </cell>
        </row>
        <row r="953">
          <cell r="A953">
            <v>38650</v>
          </cell>
          <cell r="B953">
            <v>5.141</v>
          </cell>
          <cell r="C953">
            <v>5.1409999999999997E-2</v>
          </cell>
        </row>
        <row r="954">
          <cell r="A954">
            <v>38651</v>
          </cell>
          <cell r="B954">
            <v>5.2015000000000002</v>
          </cell>
          <cell r="C954">
            <v>5.2015000000000006E-2</v>
          </cell>
        </row>
        <row r="955">
          <cell r="A955">
            <v>38652</v>
          </cell>
          <cell r="B955">
            <v>5.1955</v>
          </cell>
          <cell r="C955">
            <v>5.1955000000000001E-2</v>
          </cell>
        </row>
        <row r="956">
          <cell r="A956">
            <v>38653</v>
          </cell>
          <cell r="B956">
            <v>5.1929999999999996</v>
          </cell>
          <cell r="C956">
            <v>5.1929999999999997E-2</v>
          </cell>
        </row>
        <row r="957">
          <cell r="A957">
            <v>38656</v>
          </cell>
          <cell r="B957">
            <v>5.1905000000000001</v>
          </cell>
          <cell r="C957">
            <v>5.1905E-2</v>
          </cell>
        </row>
        <row r="958">
          <cell r="A958">
            <v>38657</v>
          </cell>
          <cell r="B958">
            <v>5.1944999999999997</v>
          </cell>
          <cell r="C958">
            <v>5.1944999999999998E-2</v>
          </cell>
        </row>
        <row r="959">
          <cell r="A959">
            <v>38658</v>
          </cell>
          <cell r="B959">
            <v>5.1885000000000003</v>
          </cell>
          <cell r="C959">
            <v>5.1885000000000001E-2</v>
          </cell>
        </row>
        <row r="960">
          <cell r="A960">
            <v>38659</v>
          </cell>
          <cell r="B960">
            <v>5.2079000000000004</v>
          </cell>
          <cell r="C960">
            <v>5.2079000000000007E-2</v>
          </cell>
        </row>
        <row r="961">
          <cell r="A961">
            <v>38660</v>
          </cell>
          <cell r="B961">
            <v>5.2108999999999996</v>
          </cell>
          <cell r="C961">
            <v>5.2108999999999996E-2</v>
          </cell>
        </row>
        <row r="962">
          <cell r="A962">
            <v>38663</v>
          </cell>
          <cell r="B962">
            <v>5.1889000000000003</v>
          </cell>
          <cell r="C962">
            <v>5.1889000000000005E-2</v>
          </cell>
        </row>
        <row r="963">
          <cell r="A963">
            <v>38664</v>
          </cell>
          <cell r="B963">
            <v>5.1440000000000001</v>
          </cell>
          <cell r="C963">
            <v>5.144E-2</v>
          </cell>
        </row>
        <row r="964">
          <cell r="A964">
            <v>38665</v>
          </cell>
          <cell r="B964">
            <v>5.1814</v>
          </cell>
          <cell r="C964">
            <v>5.1813999999999999E-2</v>
          </cell>
        </row>
        <row r="965">
          <cell r="A965">
            <v>38666</v>
          </cell>
          <cell r="B965">
            <v>5.1612</v>
          </cell>
          <cell r="C965">
            <v>5.1611999999999998E-2</v>
          </cell>
        </row>
        <row r="966">
          <cell r="A966">
            <v>38667</v>
          </cell>
          <cell r="B966">
            <v>5.1627000000000001</v>
          </cell>
          <cell r="C966">
            <v>5.1626999999999999E-2</v>
          </cell>
        </row>
        <row r="967">
          <cell r="A967">
            <v>38670</v>
          </cell>
          <cell r="B967">
            <v>5.1737000000000002</v>
          </cell>
          <cell r="C967">
            <v>5.1737000000000005E-2</v>
          </cell>
        </row>
        <row r="968">
          <cell r="A968">
            <v>38671</v>
          </cell>
          <cell r="B968">
            <v>5.1346999999999996</v>
          </cell>
          <cell r="C968">
            <v>5.1346999999999997E-2</v>
          </cell>
        </row>
        <row r="969">
          <cell r="A969">
            <v>38672</v>
          </cell>
          <cell r="B969">
            <v>5.0852000000000004</v>
          </cell>
          <cell r="C969">
            <v>5.0852000000000001E-2</v>
          </cell>
        </row>
        <row r="970">
          <cell r="A970">
            <v>38673</v>
          </cell>
          <cell r="B970">
            <v>5.0774999999999997</v>
          </cell>
          <cell r="C970">
            <v>5.0774999999999994E-2</v>
          </cell>
        </row>
        <row r="971">
          <cell r="A971">
            <v>38674</v>
          </cell>
          <cell r="B971">
            <v>5.0955000000000004</v>
          </cell>
          <cell r="C971">
            <v>5.0955E-2</v>
          </cell>
        </row>
        <row r="972">
          <cell r="A972">
            <v>38677</v>
          </cell>
          <cell r="B972">
            <v>5.0804999999999998</v>
          </cell>
          <cell r="C972">
            <v>5.0804999999999996E-2</v>
          </cell>
        </row>
        <row r="973">
          <cell r="A973">
            <v>38678</v>
          </cell>
          <cell r="B973">
            <v>5.0491999999999999</v>
          </cell>
          <cell r="C973">
            <v>5.0492000000000002E-2</v>
          </cell>
        </row>
        <row r="974">
          <cell r="A974">
            <v>38679</v>
          </cell>
          <cell r="B974">
            <v>5.0316999999999998</v>
          </cell>
          <cell r="C974">
            <v>5.0317000000000001E-2</v>
          </cell>
        </row>
        <row r="975">
          <cell r="A975">
            <v>38680</v>
          </cell>
          <cell r="B975">
            <v>5.0289999999999999</v>
          </cell>
          <cell r="C975">
            <v>5.0290000000000001E-2</v>
          </cell>
        </row>
        <row r="976">
          <cell r="A976">
            <v>38681</v>
          </cell>
          <cell r="B976">
            <v>5.0227000000000004</v>
          </cell>
          <cell r="C976">
            <v>5.0227000000000001E-2</v>
          </cell>
        </row>
        <row r="977">
          <cell r="A977">
            <v>38684</v>
          </cell>
          <cell r="B977">
            <v>5.0225</v>
          </cell>
          <cell r="C977">
            <v>5.0224999999999999E-2</v>
          </cell>
        </row>
        <row r="978">
          <cell r="A978">
            <v>38685</v>
          </cell>
          <cell r="B978">
            <v>5.0484999999999998</v>
          </cell>
          <cell r="C978">
            <v>5.0484999999999995E-2</v>
          </cell>
        </row>
        <row r="979">
          <cell r="A979">
            <v>38686</v>
          </cell>
          <cell r="B979">
            <v>5.0439999999999996</v>
          </cell>
          <cell r="C979">
            <v>5.0439999999999999E-2</v>
          </cell>
        </row>
        <row r="980">
          <cell r="A980">
            <v>38687</v>
          </cell>
          <cell r="B980">
            <v>5.0430000000000001</v>
          </cell>
          <cell r="C980">
            <v>5.0430000000000003E-2</v>
          </cell>
        </row>
        <row r="981">
          <cell r="A981">
            <v>38688</v>
          </cell>
          <cell r="B981">
            <v>5.0789999999999997</v>
          </cell>
          <cell r="C981">
            <v>5.0789999999999995E-2</v>
          </cell>
        </row>
        <row r="982">
          <cell r="A982">
            <v>38691</v>
          </cell>
          <cell r="B982">
            <v>5.1059999999999999</v>
          </cell>
          <cell r="C982">
            <v>5.1060000000000001E-2</v>
          </cell>
        </row>
        <row r="983">
          <cell r="A983">
            <v>38692</v>
          </cell>
          <cell r="B983">
            <v>5.0477999999999996</v>
          </cell>
          <cell r="C983">
            <v>5.0477999999999995E-2</v>
          </cell>
        </row>
        <row r="984">
          <cell r="A984">
            <v>38693</v>
          </cell>
          <cell r="B984">
            <v>5.0622999999999996</v>
          </cell>
          <cell r="C984">
            <v>5.0622999999999994E-2</v>
          </cell>
        </row>
        <row r="985">
          <cell r="A985">
            <v>38694</v>
          </cell>
          <cell r="B985">
            <v>5.0343</v>
          </cell>
          <cell r="C985">
            <v>5.0342999999999999E-2</v>
          </cell>
        </row>
        <row r="986">
          <cell r="A986">
            <v>38695</v>
          </cell>
          <cell r="B986">
            <v>5.0975999999999999</v>
          </cell>
          <cell r="C986">
            <v>5.0976E-2</v>
          </cell>
        </row>
        <row r="987">
          <cell r="A987">
            <v>38698</v>
          </cell>
          <cell r="B987">
            <v>5.117</v>
          </cell>
          <cell r="C987">
            <v>5.117E-2</v>
          </cell>
        </row>
        <row r="988">
          <cell r="A988">
            <v>38699</v>
          </cell>
          <cell r="B988">
            <v>5.1047000000000002</v>
          </cell>
          <cell r="C988">
            <v>5.1047000000000002E-2</v>
          </cell>
        </row>
        <row r="989">
          <cell r="A989">
            <v>38700</v>
          </cell>
          <cell r="B989">
            <v>5.0620000000000003</v>
          </cell>
          <cell r="C989">
            <v>5.0620000000000005E-2</v>
          </cell>
        </row>
        <row r="990">
          <cell r="A990">
            <v>38701</v>
          </cell>
          <cell r="B990">
            <v>5.0490000000000004</v>
          </cell>
          <cell r="C990">
            <v>5.0490000000000007E-2</v>
          </cell>
        </row>
        <row r="991">
          <cell r="A991">
            <v>38702</v>
          </cell>
          <cell r="B991">
            <v>4.9984999999999999</v>
          </cell>
          <cell r="C991">
            <v>4.9985000000000002E-2</v>
          </cell>
        </row>
        <row r="992">
          <cell r="A992">
            <v>38705</v>
          </cell>
          <cell r="B992">
            <v>4.9924999999999997</v>
          </cell>
          <cell r="C992">
            <v>4.9924999999999997E-2</v>
          </cell>
        </row>
        <row r="993">
          <cell r="A993">
            <v>38706</v>
          </cell>
          <cell r="B993">
            <v>5.0033000000000003</v>
          </cell>
          <cell r="C993">
            <v>5.0033000000000001E-2</v>
          </cell>
        </row>
        <row r="994">
          <cell r="A994">
            <v>38707</v>
          </cell>
          <cell r="B994">
            <v>4.9930000000000003</v>
          </cell>
          <cell r="C994">
            <v>4.9930000000000002E-2</v>
          </cell>
        </row>
        <row r="995">
          <cell r="A995">
            <v>38708</v>
          </cell>
          <cell r="B995">
            <v>4.9684999999999997</v>
          </cell>
          <cell r="C995">
            <v>4.9685E-2</v>
          </cell>
        </row>
        <row r="996">
          <cell r="A996">
            <v>38709</v>
          </cell>
          <cell r="B996">
            <v>4.9493</v>
          </cell>
          <cell r="C996">
            <v>4.9493000000000002E-2</v>
          </cell>
        </row>
        <row r="997">
          <cell r="A997">
            <v>38712</v>
          </cell>
          <cell r="B997">
            <v>4.9493</v>
          </cell>
          <cell r="C997">
            <v>4.9493000000000002E-2</v>
          </cell>
        </row>
        <row r="998">
          <cell r="A998">
            <v>38713</v>
          </cell>
          <cell r="B998">
            <v>4.9505999999999997</v>
          </cell>
          <cell r="C998">
            <v>4.9505999999999994E-2</v>
          </cell>
        </row>
        <row r="999">
          <cell r="A999">
            <v>38714</v>
          </cell>
          <cell r="B999">
            <v>4.8971</v>
          </cell>
          <cell r="C999">
            <v>4.8971000000000001E-2</v>
          </cell>
        </row>
        <row r="1000">
          <cell r="A1000">
            <v>38715</v>
          </cell>
          <cell r="B1000">
            <v>4.9248000000000003</v>
          </cell>
          <cell r="C1000">
            <v>4.9248E-2</v>
          </cell>
        </row>
        <row r="1001">
          <cell r="A1001">
            <v>38716</v>
          </cell>
          <cell r="B1001">
            <v>4.9253</v>
          </cell>
          <cell r="C1001">
            <v>4.9252999999999998E-2</v>
          </cell>
        </row>
        <row r="1002">
          <cell r="A1002">
            <v>38719</v>
          </cell>
          <cell r="B1002">
            <v>4.9253</v>
          </cell>
          <cell r="C1002">
            <v>4.9252999999999998E-2</v>
          </cell>
        </row>
        <row r="1003">
          <cell r="A1003">
            <v>38720</v>
          </cell>
          <cell r="B1003">
            <v>4.9443000000000001</v>
          </cell>
          <cell r="C1003">
            <v>4.9443000000000001E-2</v>
          </cell>
        </row>
        <row r="1004">
          <cell r="A1004">
            <v>38721</v>
          </cell>
          <cell r="B1004">
            <v>4.9367999999999999</v>
          </cell>
          <cell r="C1004">
            <v>4.9367999999999995E-2</v>
          </cell>
        </row>
        <row r="1005">
          <cell r="A1005">
            <v>38722</v>
          </cell>
          <cell r="B1005">
            <v>4.9554999999999998</v>
          </cell>
          <cell r="C1005">
            <v>4.9554999999999995E-2</v>
          </cell>
        </row>
        <row r="1006">
          <cell r="A1006">
            <v>38723</v>
          </cell>
          <cell r="B1006">
            <v>4.9824999999999999</v>
          </cell>
          <cell r="C1006">
            <v>4.9825000000000001E-2</v>
          </cell>
        </row>
        <row r="1007">
          <cell r="A1007">
            <v>38726</v>
          </cell>
          <cell r="B1007">
            <v>4.9889999999999999</v>
          </cell>
          <cell r="C1007">
            <v>4.9889999999999997E-2</v>
          </cell>
        </row>
        <row r="1008">
          <cell r="A1008">
            <v>38727</v>
          </cell>
          <cell r="B1008">
            <v>5.024</v>
          </cell>
          <cell r="C1008">
            <v>5.024E-2</v>
          </cell>
        </row>
        <row r="1009">
          <cell r="A1009">
            <v>38728</v>
          </cell>
          <cell r="B1009">
            <v>5.0235000000000003</v>
          </cell>
          <cell r="C1009">
            <v>5.0235000000000002E-2</v>
          </cell>
        </row>
        <row r="1010">
          <cell r="A1010">
            <v>38729</v>
          </cell>
          <cell r="B1010">
            <v>5.0220000000000002</v>
          </cell>
          <cell r="C1010">
            <v>5.0220000000000001E-2</v>
          </cell>
        </row>
        <row r="1011">
          <cell r="A1011">
            <v>38730</v>
          </cell>
          <cell r="B1011">
            <v>4.9901999999999997</v>
          </cell>
          <cell r="C1011">
            <v>4.9901999999999995E-2</v>
          </cell>
        </row>
        <row r="1012">
          <cell r="A1012">
            <v>38733</v>
          </cell>
          <cell r="B1012">
            <v>4.9827000000000004</v>
          </cell>
          <cell r="C1012">
            <v>4.9827000000000003E-2</v>
          </cell>
        </row>
        <row r="1013">
          <cell r="A1013">
            <v>38734</v>
          </cell>
          <cell r="B1013">
            <v>4.9537000000000004</v>
          </cell>
          <cell r="C1013">
            <v>4.9537000000000005E-2</v>
          </cell>
        </row>
        <row r="1014">
          <cell r="A1014">
            <v>38735</v>
          </cell>
          <cell r="B1014">
            <v>4.9492000000000003</v>
          </cell>
          <cell r="C1014">
            <v>4.9492000000000001E-2</v>
          </cell>
        </row>
        <row r="1015">
          <cell r="A1015">
            <v>38736</v>
          </cell>
          <cell r="B1015">
            <v>4.9916999999999998</v>
          </cell>
          <cell r="C1015">
            <v>4.9916999999999996E-2</v>
          </cell>
        </row>
        <row r="1016">
          <cell r="A1016">
            <v>38737</v>
          </cell>
          <cell r="B1016">
            <v>4.9957000000000003</v>
          </cell>
          <cell r="C1016">
            <v>4.9957000000000001E-2</v>
          </cell>
        </row>
        <row r="1017">
          <cell r="A1017">
            <v>38740</v>
          </cell>
          <cell r="B1017">
            <v>5.0247000000000002</v>
          </cell>
          <cell r="C1017">
            <v>5.0247E-2</v>
          </cell>
        </row>
        <row r="1018">
          <cell r="A1018">
            <v>38741</v>
          </cell>
          <cell r="B1018">
            <v>5.0416999999999996</v>
          </cell>
          <cell r="C1018">
            <v>5.0416999999999997E-2</v>
          </cell>
        </row>
        <row r="1019">
          <cell r="A1019">
            <v>38742</v>
          </cell>
          <cell r="B1019">
            <v>5.0873999999999997</v>
          </cell>
          <cell r="C1019">
            <v>5.0873999999999996E-2</v>
          </cell>
        </row>
        <row r="1020">
          <cell r="A1020">
            <v>38743</v>
          </cell>
          <cell r="B1020">
            <v>5.1139000000000001</v>
          </cell>
          <cell r="C1020">
            <v>5.1139000000000004E-2</v>
          </cell>
        </row>
        <row r="1021">
          <cell r="A1021">
            <v>38744</v>
          </cell>
          <cell r="B1021">
            <v>5.1158999999999999</v>
          </cell>
          <cell r="C1021">
            <v>5.1158999999999996E-2</v>
          </cell>
        </row>
        <row r="1022">
          <cell r="A1022">
            <v>38747</v>
          </cell>
          <cell r="B1022">
            <v>5.1280000000000001</v>
          </cell>
          <cell r="C1022">
            <v>5.1279999999999999E-2</v>
          </cell>
        </row>
        <row r="1023">
          <cell r="A1023">
            <v>38748</v>
          </cell>
          <cell r="B1023">
            <v>5.1235999999999997</v>
          </cell>
          <cell r="C1023">
            <v>5.1235999999999997E-2</v>
          </cell>
        </row>
        <row r="1024">
          <cell r="A1024">
            <v>38749</v>
          </cell>
          <cell r="B1024">
            <v>5.1403999999999996</v>
          </cell>
          <cell r="C1024">
            <v>5.1403999999999998E-2</v>
          </cell>
        </row>
        <row r="1025">
          <cell r="A1025">
            <v>38750</v>
          </cell>
          <cell r="B1025">
            <v>5.1296999999999997</v>
          </cell>
          <cell r="C1025">
            <v>5.1296999999999995E-2</v>
          </cell>
        </row>
        <row r="1026">
          <cell r="A1026">
            <v>38751</v>
          </cell>
          <cell r="B1026">
            <v>5.0991999999999997</v>
          </cell>
          <cell r="C1026">
            <v>5.0991999999999996E-2</v>
          </cell>
        </row>
        <row r="1027">
          <cell r="A1027">
            <v>38754</v>
          </cell>
          <cell r="B1027">
            <v>5.1142000000000003</v>
          </cell>
          <cell r="C1027">
            <v>5.1142E-2</v>
          </cell>
        </row>
        <row r="1028">
          <cell r="A1028">
            <v>38755</v>
          </cell>
          <cell r="B1028">
            <v>5.1237000000000004</v>
          </cell>
          <cell r="C1028">
            <v>5.1237000000000005E-2</v>
          </cell>
        </row>
        <row r="1029">
          <cell r="A1029">
            <v>38756</v>
          </cell>
          <cell r="B1029">
            <v>5.1281999999999996</v>
          </cell>
          <cell r="C1029">
            <v>5.1281999999999994E-2</v>
          </cell>
        </row>
        <row r="1030">
          <cell r="A1030">
            <v>38757</v>
          </cell>
          <cell r="B1030">
            <v>5.1295000000000002</v>
          </cell>
          <cell r="C1030">
            <v>5.1295E-2</v>
          </cell>
        </row>
        <row r="1031">
          <cell r="A1031">
            <v>38758</v>
          </cell>
          <cell r="B1031">
            <v>5.1557000000000004</v>
          </cell>
          <cell r="C1031">
            <v>5.1557000000000006E-2</v>
          </cell>
        </row>
        <row r="1032">
          <cell r="A1032">
            <v>38761</v>
          </cell>
          <cell r="B1032">
            <v>5.1482999999999999</v>
          </cell>
          <cell r="C1032">
            <v>5.1483000000000001E-2</v>
          </cell>
        </row>
        <row r="1033">
          <cell r="A1033">
            <v>38762</v>
          </cell>
          <cell r="B1033">
            <v>5.1603000000000003</v>
          </cell>
          <cell r="C1033">
            <v>5.1603000000000003E-2</v>
          </cell>
        </row>
        <row r="1034">
          <cell r="A1034">
            <v>38763</v>
          </cell>
          <cell r="B1034">
            <v>5.1566999999999998</v>
          </cell>
          <cell r="C1034">
            <v>5.1567000000000002E-2</v>
          </cell>
        </row>
        <row r="1035">
          <cell r="A1035">
            <v>38764</v>
          </cell>
          <cell r="B1035">
            <v>5.1337000000000002</v>
          </cell>
          <cell r="C1035">
            <v>5.1337000000000001E-2</v>
          </cell>
        </row>
        <row r="1036">
          <cell r="A1036">
            <v>38765</v>
          </cell>
          <cell r="B1036">
            <v>5.0762</v>
          </cell>
          <cell r="C1036">
            <v>5.0762000000000002E-2</v>
          </cell>
        </row>
        <row r="1037">
          <cell r="A1037">
            <v>38768</v>
          </cell>
          <cell r="B1037">
            <v>5.0677000000000003</v>
          </cell>
          <cell r="C1037">
            <v>5.0677E-2</v>
          </cell>
        </row>
        <row r="1038">
          <cell r="A1038">
            <v>38769</v>
          </cell>
          <cell r="B1038">
            <v>5.0833000000000004</v>
          </cell>
          <cell r="C1038">
            <v>5.0833000000000003E-2</v>
          </cell>
        </row>
        <row r="1039">
          <cell r="A1039">
            <v>38770</v>
          </cell>
          <cell r="B1039">
            <v>5.0369000000000002</v>
          </cell>
          <cell r="C1039">
            <v>5.0369000000000004E-2</v>
          </cell>
        </row>
        <row r="1040">
          <cell r="A1040">
            <v>38771</v>
          </cell>
          <cell r="B1040">
            <v>5.0674000000000001</v>
          </cell>
          <cell r="C1040">
            <v>5.0674000000000004E-2</v>
          </cell>
        </row>
        <row r="1041">
          <cell r="A1041">
            <v>38772</v>
          </cell>
          <cell r="B1041">
            <v>5.0648999999999997</v>
          </cell>
          <cell r="C1041">
            <v>5.0649E-2</v>
          </cell>
        </row>
        <row r="1042">
          <cell r="A1042">
            <v>38775</v>
          </cell>
          <cell r="B1042">
            <v>5.0671999999999997</v>
          </cell>
          <cell r="C1042">
            <v>5.0671999999999995E-2</v>
          </cell>
        </row>
        <row r="1043">
          <cell r="A1043">
            <v>38776</v>
          </cell>
          <cell r="B1043">
            <v>5.0366999999999997</v>
          </cell>
          <cell r="C1043">
            <v>5.0366999999999995E-2</v>
          </cell>
        </row>
        <row r="1044">
          <cell r="A1044">
            <v>38777</v>
          </cell>
          <cell r="B1044">
            <v>5.0742000000000003</v>
          </cell>
          <cell r="C1044">
            <v>5.0742000000000002E-2</v>
          </cell>
        </row>
        <row r="1045">
          <cell r="A1045">
            <v>38778</v>
          </cell>
          <cell r="B1045">
            <v>5.1082000000000001</v>
          </cell>
          <cell r="C1045">
            <v>5.1082000000000002E-2</v>
          </cell>
        </row>
        <row r="1046">
          <cell r="A1046">
            <v>38779</v>
          </cell>
          <cell r="B1046">
            <v>5.1317000000000004</v>
          </cell>
          <cell r="C1046">
            <v>5.1317000000000002E-2</v>
          </cell>
        </row>
        <row r="1047">
          <cell r="A1047">
            <v>38782</v>
          </cell>
          <cell r="B1047">
            <v>5.1936999999999998</v>
          </cell>
          <cell r="C1047">
            <v>5.1936999999999997E-2</v>
          </cell>
        </row>
        <row r="1048">
          <cell r="A1048">
            <v>38783</v>
          </cell>
          <cell r="B1048">
            <v>5.1481000000000003</v>
          </cell>
          <cell r="C1048">
            <v>5.1481000000000006E-2</v>
          </cell>
        </row>
        <row r="1049">
          <cell r="A1049">
            <v>38784</v>
          </cell>
          <cell r="B1049">
            <v>5.1505999999999998</v>
          </cell>
          <cell r="C1049">
            <v>5.1505999999999996E-2</v>
          </cell>
        </row>
        <row r="1050">
          <cell r="A1050">
            <v>38785</v>
          </cell>
          <cell r="B1050">
            <v>5.1614000000000004</v>
          </cell>
          <cell r="C1050">
            <v>5.1614000000000007E-2</v>
          </cell>
        </row>
        <row r="1051">
          <cell r="A1051">
            <v>38786</v>
          </cell>
          <cell r="B1051">
            <v>5.1714000000000002</v>
          </cell>
          <cell r="C1051">
            <v>5.1714000000000003E-2</v>
          </cell>
        </row>
        <row r="1052">
          <cell r="A1052">
            <v>38789</v>
          </cell>
          <cell r="B1052">
            <v>5.1764000000000001</v>
          </cell>
          <cell r="C1052">
            <v>5.1764000000000004E-2</v>
          </cell>
        </row>
        <row r="1053">
          <cell r="A1053">
            <v>38790</v>
          </cell>
          <cell r="B1053">
            <v>5.1189</v>
          </cell>
          <cell r="C1053">
            <v>5.1188999999999998E-2</v>
          </cell>
        </row>
        <row r="1054">
          <cell r="A1054">
            <v>38791</v>
          </cell>
          <cell r="B1054">
            <v>5.1444000000000001</v>
          </cell>
          <cell r="C1054">
            <v>5.1444000000000004E-2</v>
          </cell>
        </row>
        <row r="1055">
          <cell r="A1055">
            <v>38792</v>
          </cell>
          <cell r="B1055">
            <v>5.0768000000000004</v>
          </cell>
          <cell r="C1055">
            <v>5.0768000000000008E-2</v>
          </cell>
        </row>
        <row r="1056">
          <cell r="A1056">
            <v>38793</v>
          </cell>
          <cell r="B1056">
            <v>5.1013000000000002</v>
          </cell>
          <cell r="C1056">
            <v>5.1013000000000003E-2</v>
          </cell>
        </row>
        <row r="1057">
          <cell r="A1057">
            <v>38796</v>
          </cell>
          <cell r="B1057">
            <v>5.1013000000000002</v>
          </cell>
          <cell r="C1057">
            <v>5.1013000000000003E-2</v>
          </cell>
        </row>
        <row r="1058">
          <cell r="A1058">
            <v>38797</v>
          </cell>
          <cell r="B1058">
            <v>5.1242999999999999</v>
          </cell>
          <cell r="C1058">
            <v>5.1242999999999997E-2</v>
          </cell>
        </row>
        <row r="1059">
          <cell r="A1059">
            <v>38798</v>
          </cell>
          <cell r="B1059">
            <v>5.1059000000000001</v>
          </cell>
          <cell r="C1059">
            <v>5.1059E-2</v>
          </cell>
        </row>
        <row r="1060">
          <cell r="A1060">
            <v>38799</v>
          </cell>
          <cell r="B1060">
            <v>5.1238999999999999</v>
          </cell>
          <cell r="C1060">
            <v>5.1239E-2</v>
          </cell>
        </row>
        <row r="1061">
          <cell r="A1061">
            <v>38800</v>
          </cell>
          <cell r="B1061">
            <v>5.0769000000000002</v>
          </cell>
          <cell r="C1061">
            <v>5.0769000000000002E-2</v>
          </cell>
        </row>
        <row r="1062">
          <cell r="A1062">
            <v>38803</v>
          </cell>
          <cell r="B1062">
            <v>5.0989000000000004</v>
          </cell>
          <cell r="C1062">
            <v>5.0989000000000007E-2</v>
          </cell>
        </row>
        <row r="1063">
          <cell r="A1063">
            <v>38804</v>
          </cell>
          <cell r="B1063">
            <v>5.1249000000000002</v>
          </cell>
          <cell r="C1063">
            <v>5.1249000000000003E-2</v>
          </cell>
        </row>
        <row r="1064">
          <cell r="A1064">
            <v>38805</v>
          </cell>
          <cell r="B1064">
            <v>5.1444000000000001</v>
          </cell>
          <cell r="C1064">
            <v>5.1444000000000004E-2</v>
          </cell>
        </row>
        <row r="1065">
          <cell r="A1065">
            <v>38806</v>
          </cell>
          <cell r="B1065">
            <v>5.1917</v>
          </cell>
          <cell r="C1065">
            <v>5.1916999999999998E-2</v>
          </cell>
        </row>
        <row r="1066">
          <cell r="A1066">
            <v>38807</v>
          </cell>
          <cell r="B1066">
            <v>5.1752000000000002</v>
          </cell>
          <cell r="C1066">
            <v>5.1751999999999999E-2</v>
          </cell>
        </row>
        <row r="1067">
          <cell r="A1067">
            <v>38810</v>
          </cell>
          <cell r="B1067">
            <v>5.2046999999999999</v>
          </cell>
          <cell r="C1067">
            <v>5.2046999999999996E-2</v>
          </cell>
        </row>
        <row r="1068">
          <cell r="A1068">
            <v>38811</v>
          </cell>
          <cell r="B1068">
            <v>5.2286999999999999</v>
          </cell>
          <cell r="C1068">
            <v>5.2287E-2</v>
          </cell>
        </row>
        <row r="1069">
          <cell r="A1069">
            <v>38812</v>
          </cell>
          <cell r="B1069">
            <v>5.2321999999999997</v>
          </cell>
          <cell r="C1069">
            <v>5.2322E-2</v>
          </cell>
        </row>
        <row r="1070">
          <cell r="A1070">
            <v>38813</v>
          </cell>
          <cell r="B1070">
            <v>5.2807000000000004</v>
          </cell>
          <cell r="C1070">
            <v>5.2807000000000007E-2</v>
          </cell>
        </row>
        <row r="1071">
          <cell r="A1071">
            <v>38814</v>
          </cell>
          <cell r="B1071">
            <v>5.3470000000000004</v>
          </cell>
          <cell r="C1071">
            <v>5.3470000000000004E-2</v>
          </cell>
        </row>
        <row r="1072">
          <cell r="A1072">
            <v>38817</v>
          </cell>
          <cell r="B1072">
            <v>5.3375000000000004</v>
          </cell>
          <cell r="C1072">
            <v>5.3375000000000006E-2</v>
          </cell>
        </row>
        <row r="1073">
          <cell r="A1073">
            <v>38818</v>
          </cell>
          <cell r="B1073">
            <v>5.3194999999999997</v>
          </cell>
          <cell r="C1073">
            <v>5.3194999999999999E-2</v>
          </cell>
        </row>
        <row r="1074">
          <cell r="A1074">
            <v>38819</v>
          </cell>
          <cell r="B1074">
            <v>5.3533999999999997</v>
          </cell>
          <cell r="C1074">
            <v>5.3533999999999998E-2</v>
          </cell>
        </row>
        <row r="1075">
          <cell r="A1075">
            <v>38820</v>
          </cell>
          <cell r="B1075">
            <v>5.3977000000000004</v>
          </cell>
          <cell r="C1075">
            <v>5.3977000000000004E-2</v>
          </cell>
        </row>
        <row r="1076">
          <cell r="A1076">
            <v>38821</v>
          </cell>
          <cell r="B1076">
            <v>5.4019000000000004</v>
          </cell>
          <cell r="C1076">
            <v>5.4019000000000005E-2</v>
          </cell>
        </row>
        <row r="1077">
          <cell r="A1077">
            <v>38824</v>
          </cell>
          <cell r="B1077">
            <v>5.3864000000000001</v>
          </cell>
          <cell r="C1077">
            <v>5.3864000000000002E-2</v>
          </cell>
        </row>
        <row r="1078">
          <cell r="A1078">
            <v>38825</v>
          </cell>
          <cell r="B1078">
            <v>5.3757999999999999</v>
          </cell>
          <cell r="C1078">
            <v>5.3758E-2</v>
          </cell>
        </row>
        <row r="1079">
          <cell r="A1079">
            <v>38826</v>
          </cell>
          <cell r="B1079">
            <v>5.4183000000000003</v>
          </cell>
          <cell r="C1079">
            <v>5.4183000000000002E-2</v>
          </cell>
        </row>
        <row r="1080">
          <cell r="A1080">
            <v>38827</v>
          </cell>
          <cell r="B1080">
            <v>5.4592999999999998</v>
          </cell>
          <cell r="C1080">
            <v>5.4592999999999996E-2</v>
          </cell>
        </row>
        <row r="1081">
          <cell r="A1081">
            <v>38828</v>
          </cell>
          <cell r="B1081">
            <v>5.4367999999999999</v>
          </cell>
          <cell r="C1081">
            <v>5.4368E-2</v>
          </cell>
        </row>
        <row r="1082">
          <cell r="A1082">
            <v>38831</v>
          </cell>
          <cell r="B1082">
            <v>5.3973000000000004</v>
          </cell>
          <cell r="C1082">
            <v>5.3973000000000007E-2</v>
          </cell>
        </row>
        <row r="1083">
          <cell r="A1083">
            <v>38832</v>
          </cell>
          <cell r="B1083">
            <v>5.4622999999999999</v>
          </cell>
          <cell r="C1083">
            <v>5.4622999999999998E-2</v>
          </cell>
        </row>
        <row r="1084">
          <cell r="A1084">
            <v>38833</v>
          </cell>
          <cell r="B1084">
            <v>5.4728000000000003</v>
          </cell>
          <cell r="C1084">
            <v>5.4728000000000006E-2</v>
          </cell>
        </row>
        <row r="1085">
          <cell r="A1085">
            <v>38834</v>
          </cell>
          <cell r="B1085">
            <v>5.4614000000000003</v>
          </cell>
          <cell r="C1085">
            <v>5.4614000000000003E-2</v>
          </cell>
        </row>
        <row r="1086">
          <cell r="A1086">
            <v>38835</v>
          </cell>
          <cell r="B1086">
            <v>5.4298999999999999</v>
          </cell>
          <cell r="C1086">
            <v>5.4299E-2</v>
          </cell>
        </row>
        <row r="1087">
          <cell r="A1087">
            <v>38838</v>
          </cell>
          <cell r="B1087">
            <v>5.4513999999999996</v>
          </cell>
          <cell r="C1087">
            <v>5.4513999999999993E-2</v>
          </cell>
        </row>
        <row r="1088">
          <cell r="A1088">
            <v>38839</v>
          </cell>
          <cell r="B1088">
            <v>5.4214000000000002</v>
          </cell>
          <cell r="C1088">
            <v>5.4214000000000005E-2</v>
          </cell>
        </row>
        <row r="1089">
          <cell r="A1089">
            <v>38840</v>
          </cell>
          <cell r="B1089">
            <v>5.4089</v>
          </cell>
          <cell r="C1089">
            <v>5.4088999999999998E-2</v>
          </cell>
        </row>
        <row r="1090">
          <cell r="A1090">
            <v>38841</v>
          </cell>
          <cell r="B1090">
            <v>5.4058999999999999</v>
          </cell>
          <cell r="C1090">
            <v>5.4058999999999996E-2</v>
          </cell>
        </row>
        <row r="1091">
          <cell r="A1091">
            <v>38842</v>
          </cell>
          <cell r="B1091">
            <v>5.3963999999999999</v>
          </cell>
          <cell r="C1091">
            <v>5.3963999999999998E-2</v>
          </cell>
        </row>
        <row r="1092">
          <cell r="A1092">
            <v>38845</v>
          </cell>
          <cell r="B1092">
            <v>5.3842999999999996</v>
          </cell>
          <cell r="C1092">
            <v>5.3842999999999995E-2</v>
          </cell>
        </row>
        <row r="1093">
          <cell r="A1093">
            <v>38846</v>
          </cell>
          <cell r="B1093">
            <v>5.4097999999999997</v>
          </cell>
          <cell r="C1093">
            <v>5.4098E-2</v>
          </cell>
        </row>
        <row r="1094">
          <cell r="A1094">
            <v>38847</v>
          </cell>
          <cell r="B1094">
            <v>5.4032999999999998</v>
          </cell>
          <cell r="C1094">
            <v>5.4032999999999998E-2</v>
          </cell>
        </row>
        <row r="1095">
          <cell r="A1095">
            <v>38848</v>
          </cell>
          <cell r="B1095">
            <v>5.4157999999999999</v>
          </cell>
          <cell r="C1095">
            <v>5.4157999999999998E-2</v>
          </cell>
        </row>
        <row r="1096">
          <cell r="A1096">
            <v>38849</v>
          </cell>
          <cell r="B1096">
            <v>5.4101999999999997</v>
          </cell>
          <cell r="C1096">
            <v>5.4101999999999997E-2</v>
          </cell>
        </row>
        <row r="1097">
          <cell r="A1097">
            <v>38852</v>
          </cell>
          <cell r="B1097">
            <v>5.3712</v>
          </cell>
          <cell r="C1097">
            <v>5.3712000000000003E-2</v>
          </cell>
        </row>
        <row r="1098">
          <cell r="A1098">
            <v>38853</v>
          </cell>
          <cell r="B1098">
            <v>5.3239999999999998</v>
          </cell>
          <cell r="C1098">
            <v>5.3239999999999996E-2</v>
          </cell>
        </row>
        <row r="1099">
          <cell r="A1099">
            <v>38854</v>
          </cell>
          <cell r="B1099">
            <v>5.3193000000000001</v>
          </cell>
          <cell r="C1099">
            <v>5.3193000000000004E-2</v>
          </cell>
        </row>
        <row r="1100">
          <cell r="A1100">
            <v>38855</v>
          </cell>
          <cell r="B1100">
            <v>5.2613000000000003</v>
          </cell>
          <cell r="C1100">
            <v>5.2613E-2</v>
          </cell>
        </row>
        <row r="1101">
          <cell r="A1101">
            <v>38856</v>
          </cell>
          <cell r="B1101">
            <v>5.2771999999999997</v>
          </cell>
          <cell r="C1101">
            <v>5.2771999999999999E-2</v>
          </cell>
        </row>
        <row r="1102">
          <cell r="A1102">
            <v>38859</v>
          </cell>
          <cell r="B1102">
            <v>5.2442000000000002</v>
          </cell>
          <cell r="C1102">
            <v>5.2442000000000003E-2</v>
          </cell>
        </row>
        <row r="1103">
          <cell r="A1103">
            <v>38860</v>
          </cell>
          <cell r="B1103">
            <v>5.2721999999999998</v>
          </cell>
          <cell r="C1103">
            <v>5.2721999999999998E-2</v>
          </cell>
        </row>
        <row r="1104">
          <cell r="A1104">
            <v>38861</v>
          </cell>
          <cell r="B1104">
            <v>5.2317</v>
          </cell>
          <cell r="C1104">
            <v>5.2317000000000002E-2</v>
          </cell>
        </row>
        <row r="1105">
          <cell r="A1105">
            <v>38862</v>
          </cell>
          <cell r="B1105">
            <v>5.2248000000000001</v>
          </cell>
          <cell r="C1105">
            <v>5.2248000000000003E-2</v>
          </cell>
        </row>
        <row r="1106">
          <cell r="A1106">
            <v>38863</v>
          </cell>
          <cell r="B1106">
            <v>5.2427999999999999</v>
          </cell>
          <cell r="C1106">
            <v>5.2428000000000002E-2</v>
          </cell>
        </row>
        <row r="1107">
          <cell r="A1107">
            <v>38866</v>
          </cell>
          <cell r="B1107">
            <v>5.2370000000000001</v>
          </cell>
          <cell r="C1107">
            <v>5.237E-2</v>
          </cell>
        </row>
        <row r="1108">
          <cell r="A1108">
            <v>38867</v>
          </cell>
          <cell r="B1108">
            <v>5.2885</v>
          </cell>
          <cell r="C1108">
            <v>5.2885000000000001E-2</v>
          </cell>
        </row>
        <row r="1109">
          <cell r="A1109">
            <v>38868</v>
          </cell>
          <cell r="B1109">
            <v>5.3739999999999997</v>
          </cell>
          <cell r="C1109">
            <v>5.3739999999999996E-2</v>
          </cell>
        </row>
        <row r="1110">
          <cell r="A1110">
            <v>38869</v>
          </cell>
          <cell r="B1110">
            <v>5.3265000000000002</v>
          </cell>
          <cell r="C1110">
            <v>5.3265E-2</v>
          </cell>
        </row>
        <row r="1111">
          <cell r="A1111">
            <v>38870</v>
          </cell>
          <cell r="B1111">
            <v>5.2602000000000002</v>
          </cell>
          <cell r="C1111">
            <v>5.2602000000000003E-2</v>
          </cell>
        </row>
        <row r="1112">
          <cell r="A1112">
            <v>38873</v>
          </cell>
          <cell r="B1112">
            <v>5.2655000000000003</v>
          </cell>
          <cell r="C1112">
            <v>5.2655E-2</v>
          </cell>
        </row>
        <row r="1113">
          <cell r="A1113">
            <v>38874</v>
          </cell>
          <cell r="B1113">
            <v>5.2431000000000001</v>
          </cell>
          <cell r="C1113">
            <v>5.2430999999999998E-2</v>
          </cell>
        </row>
        <row r="1114">
          <cell r="A1114">
            <v>38875</v>
          </cell>
          <cell r="B1114">
            <v>5.2645</v>
          </cell>
          <cell r="C1114">
            <v>5.2644999999999997E-2</v>
          </cell>
        </row>
        <row r="1115">
          <cell r="A1115">
            <v>38876</v>
          </cell>
          <cell r="B1115">
            <v>5.2789999999999999</v>
          </cell>
          <cell r="C1115">
            <v>5.2789999999999997E-2</v>
          </cell>
        </row>
        <row r="1116">
          <cell r="A1116">
            <v>38877</v>
          </cell>
          <cell r="B1116">
            <v>5.3215000000000003</v>
          </cell>
          <cell r="C1116">
            <v>5.3215000000000005E-2</v>
          </cell>
        </row>
        <row r="1117">
          <cell r="A1117">
            <v>38880</v>
          </cell>
          <cell r="B1117">
            <v>5.3061999999999996</v>
          </cell>
          <cell r="C1117">
            <v>5.3061999999999998E-2</v>
          </cell>
        </row>
        <row r="1118">
          <cell r="A1118">
            <v>38881</v>
          </cell>
          <cell r="B1118">
            <v>5.2763999999999998</v>
          </cell>
          <cell r="C1118">
            <v>5.2763999999999998E-2</v>
          </cell>
        </row>
        <row r="1119">
          <cell r="A1119">
            <v>38882</v>
          </cell>
          <cell r="B1119">
            <v>5.3094000000000001</v>
          </cell>
          <cell r="C1119">
            <v>5.3094000000000002E-2</v>
          </cell>
        </row>
        <row r="1120">
          <cell r="A1120">
            <v>38883</v>
          </cell>
          <cell r="B1120">
            <v>5.3548999999999998</v>
          </cell>
          <cell r="C1120">
            <v>5.3548999999999999E-2</v>
          </cell>
        </row>
        <row r="1121">
          <cell r="A1121">
            <v>38884</v>
          </cell>
          <cell r="B1121">
            <v>5.3449</v>
          </cell>
          <cell r="C1121">
            <v>5.3448999999999997E-2</v>
          </cell>
        </row>
        <row r="1122">
          <cell r="A1122">
            <v>38887</v>
          </cell>
          <cell r="B1122">
            <v>5.3704000000000001</v>
          </cell>
          <cell r="C1122">
            <v>5.3704000000000002E-2</v>
          </cell>
        </row>
        <row r="1123">
          <cell r="A1123">
            <v>38888</v>
          </cell>
          <cell r="B1123">
            <v>5.4264000000000001</v>
          </cell>
          <cell r="C1123">
            <v>5.4264E-2</v>
          </cell>
        </row>
        <row r="1124">
          <cell r="A1124">
            <v>38889</v>
          </cell>
          <cell r="B1124">
            <v>5.4623999999999997</v>
          </cell>
          <cell r="C1124">
            <v>5.4623999999999999E-2</v>
          </cell>
        </row>
        <row r="1125">
          <cell r="A1125">
            <v>38890</v>
          </cell>
          <cell r="B1125">
            <v>5.5064000000000002</v>
          </cell>
          <cell r="C1125">
            <v>5.5064000000000002E-2</v>
          </cell>
        </row>
        <row r="1126">
          <cell r="A1126">
            <v>38891</v>
          </cell>
          <cell r="B1126">
            <v>5.5457999999999998</v>
          </cell>
          <cell r="C1126">
            <v>5.5458E-2</v>
          </cell>
        </row>
        <row r="1127">
          <cell r="A1127">
            <v>38894</v>
          </cell>
          <cell r="B1127">
            <v>5.5712999999999999</v>
          </cell>
          <cell r="C1127">
            <v>5.5712999999999999E-2</v>
          </cell>
        </row>
        <row r="1128">
          <cell r="A1128">
            <v>38895</v>
          </cell>
          <cell r="B1128">
            <v>5.5448000000000004</v>
          </cell>
          <cell r="C1128">
            <v>5.5448000000000004E-2</v>
          </cell>
        </row>
        <row r="1129">
          <cell r="A1129">
            <v>38896</v>
          </cell>
          <cell r="B1129">
            <v>5.5808</v>
          </cell>
          <cell r="C1129">
            <v>5.5807999999999996E-2</v>
          </cell>
        </row>
        <row r="1130">
          <cell r="A1130">
            <v>38897</v>
          </cell>
          <cell r="B1130">
            <v>5.5518000000000001</v>
          </cell>
          <cell r="C1130">
            <v>5.5517999999999998E-2</v>
          </cell>
        </row>
        <row r="1131">
          <cell r="A1131">
            <v>38898</v>
          </cell>
          <cell r="B1131">
            <v>5.5347999999999997</v>
          </cell>
          <cell r="C1131">
            <v>5.5347999999999994E-2</v>
          </cell>
        </row>
        <row r="1132">
          <cell r="A1132">
            <v>38901</v>
          </cell>
          <cell r="B1132">
            <v>5.5397999999999996</v>
          </cell>
          <cell r="C1132">
            <v>5.5397999999999996E-2</v>
          </cell>
        </row>
        <row r="1133">
          <cell r="A1133">
            <v>38902</v>
          </cell>
          <cell r="B1133">
            <v>5.5637999999999996</v>
          </cell>
          <cell r="C1133">
            <v>5.5637999999999993E-2</v>
          </cell>
        </row>
        <row r="1134">
          <cell r="A1134">
            <v>38903</v>
          </cell>
          <cell r="B1134">
            <v>5.5663</v>
          </cell>
          <cell r="C1134">
            <v>5.5662999999999997E-2</v>
          </cell>
        </row>
        <row r="1135">
          <cell r="A1135">
            <v>38904</v>
          </cell>
          <cell r="B1135">
            <v>5.5431999999999997</v>
          </cell>
          <cell r="C1135">
            <v>5.5431999999999995E-2</v>
          </cell>
        </row>
        <row r="1136">
          <cell r="A1136">
            <v>38905</v>
          </cell>
          <cell r="B1136">
            <v>5.4694000000000003</v>
          </cell>
          <cell r="C1136">
            <v>5.4694E-2</v>
          </cell>
        </row>
        <row r="1137">
          <cell r="A1137">
            <v>38908</v>
          </cell>
          <cell r="B1137">
            <v>5.4429999999999996</v>
          </cell>
          <cell r="C1137">
            <v>5.4429999999999999E-2</v>
          </cell>
        </row>
        <row r="1138">
          <cell r="A1138">
            <v>38909</v>
          </cell>
          <cell r="B1138">
            <v>5.4157000000000002</v>
          </cell>
          <cell r="C1138">
            <v>5.4157000000000004E-2</v>
          </cell>
        </row>
        <row r="1139">
          <cell r="A1139">
            <v>38910</v>
          </cell>
          <cell r="B1139">
            <v>5.4581999999999997</v>
          </cell>
          <cell r="C1139">
            <v>5.4581999999999999E-2</v>
          </cell>
        </row>
        <row r="1140">
          <cell r="A1140">
            <v>38911</v>
          </cell>
          <cell r="B1140">
            <v>5.4477000000000002</v>
          </cell>
          <cell r="C1140">
            <v>5.4477000000000005E-2</v>
          </cell>
        </row>
        <row r="1141">
          <cell r="A1141">
            <v>38912</v>
          </cell>
          <cell r="B1141">
            <v>5.4439000000000002</v>
          </cell>
          <cell r="C1141">
            <v>5.4439000000000001E-2</v>
          </cell>
        </row>
        <row r="1142">
          <cell r="A1142">
            <v>38915</v>
          </cell>
          <cell r="B1142">
            <v>5.4404000000000003</v>
          </cell>
          <cell r="C1142">
            <v>5.4404000000000001E-2</v>
          </cell>
        </row>
        <row r="1143">
          <cell r="A1143">
            <v>38916</v>
          </cell>
          <cell r="B1143">
            <v>5.4805000000000001</v>
          </cell>
          <cell r="C1143">
            <v>5.4805E-2</v>
          </cell>
        </row>
        <row r="1144">
          <cell r="A1144">
            <v>38917</v>
          </cell>
          <cell r="B1144">
            <v>5.4242999999999997</v>
          </cell>
          <cell r="C1144">
            <v>5.4243E-2</v>
          </cell>
        </row>
        <row r="1145">
          <cell r="A1145">
            <v>38918</v>
          </cell>
          <cell r="B1145">
            <v>5.4252000000000002</v>
          </cell>
          <cell r="C1145">
            <v>5.4252000000000002E-2</v>
          </cell>
        </row>
        <row r="1146">
          <cell r="A1146">
            <v>38919</v>
          </cell>
          <cell r="B1146">
            <v>5.3926999999999996</v>
          </cell>
          <cell r="C1146">
            <v>5.3926999999999996E-2</v>
          </cell>
        </row>
        <row r="1147">
          <cell r="A1147">
            <v>38922</v>
          </cell>
          <cell r="B1147">
            <v>5.3853</v>
          </cell>
          <cell r="C1147">
            <v>5.3852999999999998E-2</v>
          </cell>
        </row>
        <row r="1148">
          <cell r="A1148">
            <v>38923</v>
          </cell>
          <cell r="B1148">
            <v>5.3971999999999998</v>
          </cell>
          <cell r="C1148">
            <v>5.3971999999999999E-2</v>
          </cell>
        </row>
        <row r="1149">
          <cell r="A1149">
            <v>38924</v>
          </cell>
          <cell r="B1149">
            <v>5.3789999999999996</v>
          </cell>
          <cell r="C1149">
            <v>5.3789999999999998E-2</v>
          </cell>
        </row>
        <row r="1150">
          <cell r="A1150">
            <v>38925</v>
          </cell>
          <cell r="B1150">
            <v>5.3743999999999996</v>
          </cell>
          <cell r="C1150">
            <v>5.3743999999999993E-2</v>
          </cell>
        </row>
        <row r="1151">
          <cell r="A1151">
            <v>38926</v>
          </cell>
          <cell r="B1151">
            <v>5.3457999999999997</v>
          </cell>
          <cell r="C1151">
            <v>5.3457999999999999E-2</v>
          </cell>
        </row>
        <row r="1152">
          <cell r="A1152">
            <v>38929</v>
          </cell>
          <cell r="B1152">
            <v>5.3132999999999999</v>
          </cell>
          <cell r="C1152">
            <v>5.3133E-2</v>
          </cell>
        </row>
        <row r="1153">
          <cell r="A1153">
            <v>38930</v>
          </cell>
          <cell r="B1153">
            <v>5.3108000000000004</v>
          </cell>
          <cell r="C1153">
            <v>5.3108000000000002E-2</v>
          </cell>
        </row>
        <row r="1154">
          <cell r="A1154">
            <v>38931</v>
          </cell>
          <cell r="B1154">
            <v>5.3143000000000002</v>
          </cell>
          <cell r="C1154">
            <v>5.3143000000000003E-2</v>
          </cell>
        </row>
        <row r="1155">
          <cell r="A1155">
            <v>38932</v>
          </cell>
          <cell r="B1155">
            <v>5.3188000000000004</v>
          </cell>
          <cell r="C1155">
            <v>5.3188000000000006E-2</v>
          </cell>
        </row>
        <row r="1156">
          <cell r="A1156">
            <v>38933</v>
          </cell>
          <cell r="B1156">
            <v>5.2957000000000001</v>
          </cell>
          <cell r="C1156">
            <v>5.2957000000000004E-2</v>
          </cell>
        </row>
        <row r="1157">
          <cell r="A1157">
            <v>38936</v>
          </cell>
          <cell r="B1157">
            <v>5.2935999999999996</v>
          </cell>
          <cell r="C1157">
            <v>5.2935999999999997E-2</v>
          </cell>
        </row>
        <row r="1158">
          <cell r="A1158">
            <v>38937</v>
          </cell>
          <cell r="B1158">
            <v>5.2775999999999996</v>
          </cell>
          <cell r="C1158">
            <v>5.2775999999999997E-2</v>
          </cell>
        </row>
        <row r="1159">
          <cell r="A1159">
            <v>38938</v>
          </cell>
          <cell r="B1159">
            <v>5.2766000000000002</v>
          </cell>
          <cell r="C1159">
            <v>5.2766E-2</v>
          </cell>
        </row>
        <row r="1160">
          <cell r="A1160">
            <v>38939</v>
          </cell>
          <cell r="B1160">
            <v>5.3064999999999998</v>
          </cell>
          <cell r="C1160">
            <v>5.3065000000000001E-2</v>
          </cell>
        </row>
        <row r="1161">
          <cell r="A1161">
            <v>38940</v>
          </cell>
          <cell r="B1161">
            <v>5.3357000000000001</v>
          </cell>
          <cell r="C1161">
            <v>5.3357000000000002E-2</v>
          </cell>
        </row>
        <row r="1162">
          <cell r="A1162">
            <v>38943</v>
          </cell>
          <cell r="B1162">
            <v>5.3513999999999999</v>
          </cell>
          <cell r="C1162">
            <v>5.3513999999999999E-2</v>
          </cell>
        </row>
        <row r="1163">
          <cell r="A1163">
            <v>38944</v>
          </cell>
          <cell r="B1163">
            <v>5.3037999999999998</v>
          </cell>
          <cell r="C1163">
            <v>5.3038000000000002E-2</v>
          </cell>
        </row>
        <row r="1164">
          <cell r="A1164">
            <v>38945</v>
          </cell>
          <cell r="B1164">
            <v>5.2663000000000002</v>
          </cell>
          <cell r="C1164">
            <v>5.2663000000000001E-2</v>
          </cell>
        </row>
        <row r="1165">
          <cell r="A1165">
            <v>38946</v>
          </cell>
          <cell r="B1165">
            <v>5.2606999999999999</v>
          </cell>
          <cell r="C1165">
            <v>5.2607000000000001E-2</v>
          </cell>
        </row>
        <row r="1166">
          <cell r="A1166">
            <v>38947</v>
          </cell>
          <cell r="B1166">
            <v>5.2298</v>
          </cell>
          <cell r="C1166">
            <v>5.2297999999999997E-2</v>
          </cell>
        </row>
        <row r="1167">
          <cell r="A1167">
            <v>38950</v>
          </cell>
          <cell r="B1167">
            <v>5.2127999999999997</v>
          </cell>
          <cell r="C1167">
            <v>5.2127999999999994E-2</v>
          </cell>
        </row>
        <row r="1168">
          <cell r="A1168">
            <v>38951</v>
          </cell>
          <cell r="B1168">
            <v>5.2012</v>
          </cell>
          <cell r="C1168">
            <v>5.2012000000000003E-2</v>
          </cell>
        </row>
        <row r="1169">
          <cell r="A1169">
            <v>38952</v>
          </cell>
          <cell r="B1169">
            <v>5.1952999999999996</v>
          </cell>
          <cell r="C1169">
            <v>5.1952999999999999E-2</v>
          </cell>
        </row>
        <row r="1170">
          <cell r="A1170">
            <v>38953</v>
          </cell>
          <cell r="B1170">
            <v>5.1957000000000004</v>
          </cell>
          <cell r="C1170">
            <v>5.1957000000000003E-2</v>
          </cell>
        </row>
        <row r="1171">
          <cell r="A1171">
            <v>38954</v>
          </cell>
          <cell r="B1171">
            <v>5.1803999999999997</v>
          </cell>
          <cell r="C1171">
            <v>5.1803999999999996E-2</v>
          </cell>
        </row>
        <row r="1172">
          <cell r="A1172">
            <v>38957</v>
          </cell>
          <cell r="B1172">
            <v>5.1776999999999997</v>
          </cell>
          <cell r="C1172">
            <v>5.1776999999999997E-2</v>
          </cell>
        </row>
        <row r="1173">
          <cell r="A1173">
            <v>38958</v>
          </cell>
          <cell r="B1173">
            <v>5.1696999999999997</v>
          </cell>
          <cell r="C1173">
            <v>5.1697E-2</v>
          </cell>
        </row>
        <row r="1174">
          <cell r="A1174">
            <v>38959</v>
          </cell>
          <cell r="B1174">
            <v>5.1589999999999998</v>
          </cell>
          <cell r="C1174">
            <v>5.1589999999999997E-2</v>
          </cell>
        </row>
        <row r="1175">
          <cell r="A1175">
            <v>38960</v>
          </cell>
          <cell r="B1175">
            <v>5.1470000000000002</v>
          </cell>
          <cell r="C1175">
            <v>5.1470000000000002E-2</v>
          </cell>
        </row>
        <row r="1176">
          <cell r="A1176">
            <v>38961</v>
          </cell>
          <cell r="B1176">
            <v>5.1326000000000001</v>
          </cell>
          <cell r="C1176">
            <v>5.1326000000000004E-2</v>
          </cell>
        </row>
        <row r="1177">
          <cell r="A1177">
            <v>38964</v>
          </cell>
          <cell r="B1177">
            <v>5.1314000000000002</v>
          </cell>
          <cell r="C1177">
            <v>5.1313999999999999E-2</v>
          </cell>
        </row>
        <row r="1178">
          <cell r="A1178">
            <v>38965</v>
          </cell>
          <cell r="B1178">
            <v>5.1829000000000001</v>
          </cell>
          <cell r="C1178">
            <v>5.1829E-2</v>
          </cell>
        </row>
        <row r="1179">
          <cell r="A1179">
            <v>38966</v>
          </cell>
          <cell r="B1179">
            <v>5.1929999999999996</v>
          </cell>
          <cell r="C1179">
            <v>5.1929999999999997E-2</v>
          </cell>
        </row>
        <row r="1180">
          <cell r="A1180">
            <v>38967</v>
          </cell>
          <cell r="B1180">
            <v>5.1825000000000001</v>
          </cell>
          <cell r="C1180">
            <v>5.1825000000000003E-2</v>
          </cell>
        </row>
        <row r="1181">
          <cell r="A1181">
            <v>38968</v>
          </cell>
          <cell r="B1181">
            <v>5.1608000000000001</v>
          </cell>
          <cell r="C1181">
            <v>5.1608000000000001E-2</v>
          </cell>
        </row>
        <row r="1182">
          <cell r="A1182">
            <v>38971</v>
          </cell>
          <cell r="B1182">
            <v>5.1978</v>
          </cell>
          <cell r="C1182">
            <v>5.1977999999999996E-2</v>
          </cell>
        </row>
        <row r="1183">
          <cell r="A1183">
            <v>38972</v>
          </cell>
          <cell r="B1183">
            <v>5.1638000000000002</v>
          </cell>
          <cell r="C1183">
            <v>5.1638000000000003E-2</v>
          </cell>
        </row>
        <row r="1184">
          <cell r="A1184">
            <v>38973</v>
          </cell>
          <cell r="B1184">
            <v>5.1684000000000001</v>
          </cell>
          <cell r="C1184">
            <v>5.1684000000000001E-2</v>
          </cell>
        </row>
        <row r="1185">
          <cell r="A1185">
            <v>38974</v>
          </cell>
          <cell r="B1185">
            <v>5.1768999999999998</v>
          </cell>
          <cell r="C1185">
            <v>5.1768999999999996E-2</v>
          </cell>
        </row>
        <row r="1186">
          <cell r="A1186">
            <v>38975</v>
          </cell>
          <cell r="B1186">
            <v>5.1554000000000002</v>
          </cell>
          <cell r="C1186">
            <v>5.1554000000000003E-2</v>
          </cell>
        </row>
        <row r="1187">
          <cell r="A1187">
            <v>38978</v>
          </cell>
          <cell r="B1187">
            <v>5.1609999999999996</v>
          </cell>
          <cell r="C1187">
            <v>5.1609999999999996E-2</v>
          </cell>
        </row>
        <row r="1188">
          <cell r="A1188">
            <v>38979</v>
          </cell>
          <cell r="B1188">
            <v>5.1150000000000002</v>
          </cell>
          <cell r="C1188">
            <v>5.1150000000000001E-2</v>
          </cell>
        </row>
        <row r="1189">
          <cell r="A1189">
            <v>38980</v>
          </cell>
          <cell r="B1189">
            <v>5.1189999999999998</v>
          </cell>
          <cell r="C1189">
            <v>5.1189999999999999E-2</v>
          </cell>
        </row>
        <row r="1190">
          <cell r="A1190">
            <v>38981</v>
          </cell>
          <cell r="B1190">
            <v>5.0664999999999996</v>
          </cell>
          <cell r="C1190">
            <v>5.0664999999999995E-2</v>
          </cell>
        </row>
        <row r="1191">
          <cell r="A1191">
            <v>38982</v>
          </cell>
          <cell r="B1191">
            <v>5.0396000000000001</v>
          </cell>
          <cell r="C1191">
            <v>5.0396000000000003E-2</v>
          </cell>
        </row>
        <row r="1192">
          <cell r="A1192">
            <v>38985</v>
          </cell>
          <cell r="B1192">
            <v>4.9695999999999998</v>
          </cell>
          <cell r="C1192">
            <v>4.9695999999999997E-2</v>
          </cell>
        </row>
        <row r="1193">
          <cell r="A1193">
            <v>38986</v>
          </cell>
          <cell r="B1193">
            <v>5.0053999999999998</v>
          </cell>
          <cell r="C1193">
            <v>5.0054000000000001E-2</v>
          </cell>
        </row>
        <row r="1194">
          <cell r="A1194">
            <v>38987</v>
          </cell>
          <cell r="B1194">
            <v>5.0239000000000003</v>
          </cell>
          <cell r="C1194">
            <v>5.0239000000000006E-2</v>
          </cell>
        </row>
        <row r="1195">
          <cell r="A1195">
            <v>38988</v>
          </cell>
          <cell r="B1195">
            <v>5.0339</v>
          </cell>
          <cell r="C1195">
            <v>5.0339000000000002E-2</v>
          </cell>
        </row>
        <row r="1196">
          <cell r="A1196">
            <v>38989</v>
          </cell>
          <cell r="B1196">
            <v>5.0358000000000001</v>
          </cell>
          <cell r="C1196">
            <v>5.0358E-2</v>
          </cell>
        </row>
        <row r="1197">
          <cell r="A1197">
            <v>38992</v>
          </cell>
          <cell r="B1197">
            <v>5.0223000000000004</v>
          </cell>
          <cell r="C1197">
            <v>5.0223000000000004E-2</v>
          </cell>
        </row>
        <row r="1198">
          <cell r="A1198">
            <v>38993</v>
          </cell>
          <cell r="B1198">
            <v>5.0152999999999999</v>
          </cell>
          <cell r="C1198">
            <v>5.0152999999999996E-2</v>
          </cell>
        </row>
        <row r="1199">
          <cell r="A1199">
            <v>38994</v>
          </cell>
          <cell r="B1199">
            <v>4.9927999999999999</v>
          </cell>
          <cell r="C1199">
            <v>4.9928E-2</v>
          </cell>
        </row>
        <row r="1200">
          <cell r="A1200">
            <v>38995</v>
          </cell>
          <cell r="B1200">
            <v>5.0346000000000002</v>
          </cell>
          <cell r="C1200">
            <v>5.0346000000000002E-2</v>
          </cell>
        </row>
        <row r="1201">
          <cell r="A1201">
            <v>38996</v>
          </cell>
          <cell r="B1201">
            <v>5.0956000000000001</v>
          </cell>
          <cell r="C1201">
            <v>5.0956000000000001E-2</v>
          </cell>
        </row>
        <row r="1202">
          <cell r="A1202">
            <v>38999</v>
          </cell>
          <cell r="B1202">
            <v>5.0956000000000001</v>
          </cell>
          <cell r="C1202">
            <v>5.0956000000000001E-2</v>
          </cell>
        </row>
        <row r="1203">
          <cell r="A1203">
            <v>39000</v>
          </cell>
          <cell r="B1203">
            <v>5.1215999999999999</v>
          </cell>
          <cell r="C1203">
            <v>5.1215999999999998E-2</v>
          </cell>
        </row>
        <row r="1204">
          <cell r="A1204">
            <v>39001</v>
          </cell>
          <cell r="B1204">
            <v>5.1430999999999996</v>
          </cell>
          <cell r="C1204">
            <v>5.1430999999999998E-2</v>
          </cell>
        </row>
        <row r="1205">
          <cell r="A1205">
            <v>39002</v>
          </cell>
          <cell r="B1205">
            <v>5.1520999999999999</v>
          </cell>
          <cell r="C1205">
            <v>5.1520999999999997E-2</v>
          </cell>
        </row>
        <row r="1206">
          <cell r="A1206">
            <v>39003</v>
          </cell>
          <cell r="B1206">
            <v>5.1745000000000001</v>
          </cell>
          <cell r="C1206">
            <v>5.1744999999999999E-2</v>
          </cell>
        </row>
        <row r="1207">
          <cell r="A1207">
            <v>39006</v>
          </cell>
          <cell r="B1207">
            <v>5.1669999999999998</v>
          </cell>
          <cell r="C1207">
            <v>5.1670000000000001E-2</v>
          </cell>
        </row>
        <row r="1208">
          <cell r="A1208">
            <v>39007</v>
          </cell>
          <cell r="B1208">
            <v>5.1680999999999999</v>
          </cell>
          <cell r="C1208">
            <v>5.1680999999999998E-2</v>
          </cell>
        </row>
        <row r="1209">
          <cell r="A1209">
            <v>39008</v>
          </cell>
          <cell r="B1209">
            <v>5.1531000000000002</v>
          </cell>
          <cell r="C1209">
            <v>5.1531E-2</v>
          </cell>
        </row>
        <row r="1210">
          <cell r="A1210">
            <v>39009</v>
          </cell>
          <cell r="B1210">
            <v>5.1711</v>
          </cell>
          <cell r="C1210">
            <v>5.1711E-2</v>
          </cell>
        </row>
        <row r="1211">
          <cell r="A1211">
            <v>39010</v>
          </cell>
          <cell r="B1211">
            <v>5.1736000000000004</v>
          </cell>
          <cell r="C1211">
            <v>5.1736000000000004E-2</v>
          </cell>
        </row>
        <row r="1212">
          <cell r="A1212">
            <v>39013</v>
          </cell>
          <cell r="B1212">
            <v>5.1961000000000004</v>
          </cell>
          <cell r="C1212">
            <v>5.1961000000000007E-2</v>
          </cell>
        </row>
        <row r="1213">
          <cell r="A1213">
            <v>39014</v>
          </cell>
          <cell r="B1213">
            <v>5.1830999999999996</v>
          </cell>
          <cell r="C1213">
            <v>5.1830999999999995E-2</v>
          </cell>
        </row>
        <row r="1214">
          <cell r="A1214">
            <v>39015</v>
          </cell>
          <cell r="B1214">
            <v>5.1471</v>
          </cell>
          <cell r="C1214">
            <v>5.1471000000000003E-2</v>
          </cell>
        </row>
        <row r="1215">
          <cell r="A1215">
            <v>39016</v>
          </cell>
          <cell r="B1215">
            <v>5.0754000000000001</v>
          </cell>
          <cell r="C1215">
            <v>5.0754000000000001E-2</v>
          </cell>
        </row>
        <row r="1216">
          <cell r="A1216">
            <v>39017</v>
          </cell>
          <cell r="B1216">
            <v>5.0423999999999998</v>
          </cell>
          <cell r="C1216">
            <v>5.0423999999999997E-2</v>
          </cell>
        </row>
        <row r="1217">
          <cell r="A1217">
            <v>39020</v>
          </cell>
          <cell r="B1217">
            <v>5.0334000000000003</v>
          </cell>
          <cell r="C1217">
            <v>5.0334000000000004E-2</v>
          </cell>
        </row>
        <row r="1218">
          <cell r="A1218">
            <v>39021</v>
          </cell>
          <cell r="B1218">
            <v>4.9813999999999998</v>
          </cell>
          <cell r="C1218">
            <v>4.9813999999999997E-2</v>
          </cell>
        </row>
        <row r="1219">
          <cell r="A1219">
            <v>39022</v>
          </cell>
          <cell r="B1219">
            <v>4.9541000000000004</v>
          </cell>
          <cell r="C1219">
            <v>4.9541000000000002E-2</v>
          </cell>
        </row>
        <row r="1220">
          <cell r="A1220">
            <v>39023</v>
          </cell>
          <cell r="B1220">
            <v>4.9850000000000003</v>
          </cell>
          <cell r="C1220">
            <v>4.9850000000000005E-2</v>
          </cell>
        </row>
        <row r="1221">
          <cell r="A1221">
            <v>39024</v>
          </cell>
          <cell r="B1221">
            <v>5.0656999999999996</v>
          </cell>
          <cell r="C1221">
            <v>5.0656999999999994E-2</v>
          </cell>
        </row>
        <row r="1222">
          <cell r="A1222">
            <v>39027</v>
          </cell>
          <cell r="B1222">
            <v>5.0599999999999996</v>
          </cell>
          <cell r="C1222">
            <v>5.0599999999999999E-2</v>
          </cell>
        </row>
        <row r="1223">
          <cell r="A1223">
            <v>39028</v>
          </cell>
          <cell r="B1223">
            <v>5.0068000000000001</v>
          </cell>
          <cell r="C1223">
            <v>5.0068000000000001E-2</v>
          </cell>
        </row>
        <row r="1224">
          <cell r="A1224">
            <v>39029</v>
          </cell>
          <cell r="B1224">
            <v>4.9985999999999997</v>
          </cell>
          <cell r="C1224">
            <v>4.9985999999999996E-2</v>
          </cell>
        </row>
        <row r="1225">
          <cell r="A1225">
            <v>39030</v>
          </cell>
          <cell r="B1225">
            <v>4.9973000000000001</v>
          </cell>
          <cell r="C1225">
            <v>4.9973000000000004E-2</v>
          </cell>
        </row>
        <row r="1226">
          <cell r="A1226">
            <v>39031</v>
          </cell>
          <cell r="B1226">
            <v>4.9768999999999997</v>
          </cell>
          <cell r="C1226">
            <v>4.9768999999999994E-2</v>
          </cell>
        </row>
        <row r="1227">
          <cell r="A1227">
            <v>39034</v>
          </cell>
          <cell r="B1227">
            <v>4.9819000000000004</v>
          </cell>
          <cell r="C1227">
            <v>4.9819000000000002E-2</v>
          </cell>
        </row>
        <row r="1228">
          <cell r="A1228">
            <v>39035</v>
          </cell>
          <cell r="B1228">
            <v>4.9694000000000003</v>
          </cell>
          <cell r="C1228">
            <v>4.9694000000000002E-2</v>
          </cell>
        </row>
        <row r="1229">
          <cell r="A1229">
            <v>39036</v>
          </cell>
          <cell r="B1229">
            <v>4.9923999999999999</v>
          </cell>
          <cell r="C1229">
            <v>4.9923999999999996E-2</v>
          </cell>
        </row>
        <row r="1230">
          <cell r="A1230">
            <v>39037</v>
          </cell>
          <cell r="B1230">
            <v>5.0064000000000002</v>
          </cell>
          <cell r="C1230">
            <v>5.0064000000000004E-2</v>
          </cell>
        </row>
        <row r="1231">
          <cell r="A1231">
            <v>39038</v>
          </cell>
          <cell r="B1231">
            <v>4.9804000000000004</v>
          </cell>
          <cell r="C1231">
            <v>4.9804000000000001E-2</v>
          </cell>
        </row>
        <row r="1232">
          <cell r="A1232">
            <v>39041</v>
          </cell>
          <cell r="B1232">
            <v>4.9843999999999999</v>
          </cell>
          <cell r="C1232">
            <v>4.9843999999999999E-2</v>
          </cell>
        </row>
        <row r="1233">
          <cell r="A1233">
            <v>39042</v>
          </cell>
          <cell r="B1233">
            <v>4.9744999999999999</v>
          </cell>
          <cell r="C1233">
            <v>4.9744999999999998E-2</v>
          </cell>
        </row>
        <row r="1234">
          <cell r="A1234">
            <v>39043</v>
          </cell>
          <cell r="B1234">
            <v>4.9574999999999996</v>
          </cell>
          <cell r="C1234">
            <v>4.9574999999999994E-2</v>
          </cell>
        </row>
        <row r="1235">
          <cell r="A1235">
            <v>39044</v>
          </cell>
          <cell r="B1235">
            <v>4.9627999999999997</v>
          </cell>
          <cell r="C1235">
            <v>4.9627999999999999E-2</v>
          </cell>
        </row>
        <row r="1236">
          <cell r="A1236">
            <v>39045</v>
          </cell>
          <cell r="B1236">
            <v>4.9447999999999999</v>
          </cell>
          <cell r="C1236">
            <v>4.9447999999999999E-2</v>
          </cell>
        </row>
        <row r="1237">
          <cell r="A1237">
            <v>39048</v>
          </cell>
          <cell r="B1237">
            <v>4.9393000000000002</v>
          </cell>
          <cell r="C1237">
            <v>4.9392999999999999E-2</v>
          </cell>
        </row>
        <row r="1238">
          <cell r="A1238">
            <v>39049</v>
          </cell>
          <cell r="B1238">
            <v>4.8977000000000004</v>
          </cell>
          <cell r="C1238">
            <v>4.8977000000000007E-2</v>
          </cell>
        </row>
        <row r="1239">
          <cell r="A1239">
            <v>39050</v>
          </cell>
          <cell r="B1239">
            <v>4.9222000000000001</v>
          </cell>
          <cell r="C1239">
            <v>4.9222000000000002E-2</v>
          </cell>
        </row>
        <row r="1240">
          <cell r="A1240">
            <v>39051</v>
          </cell>
          <cell r="B1240">
            <v>4.8962000000000003</v>
          </cell>
          <cell r="C1240">
            <v>4.8962000000000006E-2</v>
          </cell>
        </row>
        <row r="1241">
          <cell r="A1241">
            <v>39052</v>
          </cell>
          <cell r="B1241">
            <v>4.8632</v>
          </cell>
          <cell r="C1241">
            <v>4.8632000000000002E-2</v>
          </cell>
        </row>
        <row r="1242">
          <cell r="A1242">
            <v>39055</v>
          </cell>
          <cell r="B1242">
            <v>4.8728999999999996</v>
          </cell>
          <cell r="C1242">
            <v>4.8728999999999995E-2</v>
          </cell>
        </row>
        <row r="1243">
          <cell r="A1243">
            <v>39056</v>
          </cell>
          <cell r="B1243">
            <v>4.8734999999999999</v>
          </cell>
          <cell r="C1243">
            <v>4.8735000000000001E-2</v>
          </cell>
        </row>
        <row r="1244">
          <cell r="A1244">
            <v>39057</v>
          </cell>
          <cell r="B1244">
            <v>4.8865999999999996</v>
          </cell>
          <cell r="C1244">
            <v>4.8865999999999993E-2</v>
          </cell>
        </row>
        <row r="1245">
          <cell r="A1245">
            <v>39058</v>
          </cell>
          <cell r="B1245">
            <v>4.8891</v>
          </cell>
          <cell r="C1245">
            <v>4.8890999999999997E-2</v>
          </cell>
        </row>
        <row r="1246">
          <cell r="A1246">
            <v>39059</v>
          </cell>
          <cell r="B1246">
            <v>4.9196</v>
          </cell>
          <cell r="C1246">
            <v>4.9195999999999997E-2</v>
          </cell>
        </row>
        <row r="1247">
          <cell r="A1247">
            <v>39062</v>
          </cell>
          <cell r="B1247">
            <v>4.8936000000000002</v>
          </cell>
          <cell r="C1247">
            <v>4.8936E-2</v>
          </cell>
        </row>
        <row r="1248">
          <cell r="A1248">
            <v>39063</v>
          </cell>
          <cell r="B1248">
            <v>4.8785999999999996</v>
          </cell>
          <cell r="C1248">
            <v>4.8785999999999996E-2</v>
          </cell>
        </row>
        <row r="1249">
          <cell r="A1249">
            <v>39064</v>
          </cell>
          <cell r="B1249">
            <v>4.9401000000000002</v>
          </cell>
          <cell r="C1249">
            <v>4.9401E-2</v>
          </cell>
        </row>
        <row r="1250">
          <cell r="A1250">
            <v>39065</v>
          </cell>
          <cell r="B1250">
            <v>4.9581</v>
          </cell>
          <cell r="C1250">
            <v>4.9581E-2</v>
          </cell>
        </row>
        <row r="1251">
          <cell r="A1251">
            <v>39066</v>
          </cell>
          <cell r="B1251">
            <v>4.9861000000000004</v>
          </cell>
          <cell r="C1251">
            <v>4.9861000000000003E-2</v>
          </cell>
        </row>
        <row r="1252">
          <cell r="A1252">
            <v>39069</v>
          </cell>
          <cell r="B1252">
            <v>5.0125999999999999</v>
          </cell>
          <cell r="C1252">
            <v>5.0125999999999997E-2</v>
          </cell>
        </row>
        <row r="1253">
          <cell r="A1253">
            <v>39070</v>
          </cell>
          <cell r="B1253">
            <v>4.9992999999999999</v>
          </cell>
          <cell r="C1253">
            <v>4.9992999999999996E-2</v>
          </cell>
        </row>
        <row r="1254">
          <cell r="A1254">
            <v>39071</v>
          </cell>
          <cell r="B1254">
            <v>4.9911000000000003</v>
          </cell>
          <cell r="C1254">
            <v>4.9911000000000004E-2</v>
          </cell>
        </row>
        <row r="1255">
          <cell r="A1255">
            <v>39072</v>
          </cell>
          <cell r="B1255">
            <v>4.9476000000000004</v>
          </cell>
          <cell r="C1255">
            <v>4.9476000000000006E-2</v>
          </cell>
        </row>
        <row r="1256">
          <cell r="A1256">
            <v>39073</v>
          </cell>
          <cell r="B1256">
            <v>4.9686000000000003</v>
          </cell>
          <cell r="C1256">
            <v>4.9686000000000001E-2</v>
          </cell>
        </row>
        <row r="1257">
          <cell r="A1257">
            <v>39076</v>
          </cell>
          <cell r="B1257">
            <v>4.9676</v>
          </cell>
          <cell r="C1257">
            <v>4.9675999999999998E-2</v>
          </cell>
        </row>
        <row r="1258">
          <cell r="A1258">
            <v>39077</v>
          </cell>
          <cell r="B1258">
            <v>4.9676</v>
          </cell>
          <cell r="C1258">
            <v>4.9675999999999998E-2</v>
          </cell>
        </row>
        <row r="1259">
          <cell r="A1259">
            <v>39078</v>
          </cell>
          <cell r="B1259">
            <v>4.9714</v>
          </cell>
          <cell r="C1259">
            <v>4.9714000000000001E-2</v>
          </cell>
        </row>
        <row r="1260">
          <cell r="A1260">
            <v>39079</v>
          </cell>
          <cell r="B1260">
            <v>5.0319000000000003</v>
          </cell>
          <cell r="C1260">
            <v>5.0319000000000003E-2</v>
          </cell>
        </row>
        <row r="1261">
          <cell r="A1261">
            <v>39080</v>
          </cell>
          <cell r="B1261">
            <v>5.0349000000000004</v>
          </cell>
          <cell r="C1261">
            <v>5.0349000000000005E-2</v>
          </cell>
        </row>
        <row r="1262">
          <cell r="A1262">
            <v>39083</v>
          </cell>
          <cell r="B1262">
            <v>5.0354000000000001</v>
          </cell>
          <cell r="C1262">
            <v>5.0354000000000003E-2</v>
          </cell>
        </row>
        <row r="1263">
          <cell r="A1263">
            <v>39084</v>
          </cell>
          <cell r="B1263">
            <v>5.0129000000000001</v>
          </cell>
          <cell r="C1263">
            <v>5.0129E-2</v>
          </cell>
        </row>
        <row r="1264">
          <cell r="A1264">
            <v>39085</v>
          </cell>
          <cell r="B1264">
            <v>4.9999000000000002</v>
          </cell>
          <cell r="C1264">
            <v>4.9999000000000002E-2</v>
          </cell>
        </row>
        <row r="1265">
          <cell r="A1265">
            <v>39086</v>
          </cell>
          <cell r="B1265">
            <v>4.9581999999999997</v>
          </cell>
          <cell r="C1265">
            <v>4.9581999999999994E-2</v>
          </cell>
        </row>
        <row r="1266">
          <cell r="A1266">
            <v>39087</v>
          </cell>
          <cell r="B1266">
            <v>4.9892000000000003</v>
          </cell>
          <cell r="C1266">
            <v>4.9892000000000006E-2</v>
          </cell>
        </row>
        <row r="1267">
          <cell r="A1267">
            <v>39090</v>
          </cell>
          <cell r="B1267">
            <v>5.0052000000000003</v>
          </cell>
          <cell r="C1267">
            <v>5.0052000000000006E-2</v>
          </cell>
        </row>
        <row r="1268">
          <cell r="A1268">
            <v>39091</v>
          </cell>
          <cell r="B1268">
            <v>5.0092999999999996</v>
          </cell>
          <cell r="C1268">
            <v>5.0092999999999999E-2</v>
          </cell>
        </row>
        <row r="1269">
          <cell r="A1269">
            <v>39092</v>
          </cell>
          <cell r="B1269">
            <v>5.0290999999999997</v>
          </cell>
          <cell r="C1269">
            <v>5.0290999999999995E-2</v>
          </cell>
        </row>
        <row r="1270">
          <cell r="A1270">
            <v>39093</v>
          </cell>
          <cell r="B1270">
            <v>5.0599999999999996</v>
          </cell>
          <cell r="C1270">
            <v>5.0599999999999999E-2</v>
          </cell>
        </row>
        <row r="1271">
          <cell r="A1271">
            <v>39094</v>
          </cell>
          <cell r="B1271">
            <v>5.0823</v>
          </cell>
          <cell r="C1271">
            <v>5.0823E-2</v>
          </cell>
        </row>
        <row r="1272">
          <cell r="A1272">
            <v>39097</v>
          </cell>
          <cell r="B1272">
            <v>5.093</v>
          </cell>
          <cell r="C1272">
            <v>5.0930000000000003E-2</v>
          </cell>
        </row>
        <row r="1273">
          <cell r="A1273">
            <v>39098</v>
          </cell>
          <cell r="B1273">
            <v>5.093</v>
          </cell>
          <cell r="C1273">
            <v>5.0930000000000003E-2</v>
          </cell>
        </row>
        <row r="1274">
          <cell r="A1274">
            <v>39099</v>
          </cell>
          <cell r="B1274">
            <v>5.1075999999999997</v>
          </cell>
          <cell r="C1274">
            <v>5.1075999999999996E-2</v>
          </cell>
        </row>
        <row r="1275">
          <cell r="A1275">
            <v>39100</v>
          </cell>
          <cell r="B1275">
            <v>5.1125999999999996</v>
          </cell>
          <cell r="C1275">
            <v>5.1125999999999998E-2</v>
          </cell>
        </row>
        <row r="1276">
          <cell r="A1276">
            <v>39101</v>
          </cell>
          <cell r="B1276">
            <v>5.0549999999999997</v>
          </cell>
          <cell r="C1276">
            <v>5.0549999999999998E-2</v>
          </cell>
        </row>
        <row r="1277">
          <cell r="A1277">
            <v>39104</v>
          </cell>
          <cell r="B1277">
            <v>5.0750000000000002</v>
          </cell>
          <cell r="C1277">
            <v>5.0750000000000003E-2</v>
          </cell>
        </row>
        <row r="1278">
          <cell r="A1278">
            <v>39105</v>
          </cell>
          <cell r="B1278">
            <v>5.1050000000000004</v>
          </cell>
          <cell r="C1278">
            <v>5.1050000000000005E-2</v>
          </cell>
        </row>
        <row r="1279">
          <cell r="A1279">
            <v>39106</v>
          </cell>
          <cell r="B1279">
            <v>5.1180000000000003</v>
          </cell>
          <cell r="C1279">
            <v>5.1180000000000003E-2</v>
          </cell>
        </row>
        <row r="1280">
          <cell r="A1280">
            <v>39107</v>
          </cell>
          <cell r="B1280">
            <v>5.1479999999999997</v>
          </cell>
          <cell r="C1280">
            <v>5.1479999999999998E-2</v>
          </cell>
        </row>
        <row r="1281">
          <cell r="A1281">
            <v>39108</v>
          </cell>
          <cell r="B1281">
            <v>5.1436000000000002</v>
          </cell>
          <cell r="C1281">
            <v>5.1436000000000003E-2</v>
          </cell>
        </row>
        <row r="1282">
          <cell r="A1282">
            <v>39111</v>
          </cell>
          <cell r="B1282">
            <v>5.1630000000000003</v>
          </cell>
          <cell r="C1282">
            <v>5.1630000000000002E-2</v>
          </cell>
        </row>
        <row r="1283">
          <cell r="A1283">
            <v>39112</v>
          </cell>
          <cell r="B1283">
            <v>5.1721000000000004</v>
          </cell>
          <cell r="C1283">
            <v>5.1721000000000003E-2</v>
          </cell>
        </row>
        <row r="1284">
          <cell r="A1284">
            <v>39113</v>
          </cell>
          <cell r="B1284">
            <v>5.1161000000000003</v>
          </cell>
          <cell r="C1284">
            <v>5.1161000000000005E-2</v>
          </cell>
        </row>
        <row r="1285">
          <cell r="A1285">
            <v>39114</v>
          </cell>
          <cell r="B1285">
            <v>5.1231</v>
          </cell>
          <cell r="C1285">
            <v>5.1230999999999999E-2</v>
          </cell>
        </row>
        <row r="1286">
          <cell r="A1286">
            <v>39115</v>
          </cell>
          <cell r="B1286">
            <v>5.1208</v>
          </cell>
          <cell r="C1286">
            <v>5.1208000000000004E-2</v>
          </cell>
        </row>
        <row r="1287">
          <cell r="A1287">
            <v>39118</v>
          </cell>
          <cell r="B1287">
            <v>5.1078000000000001</v>
          </cell>
          <cell r="C1287">
            <v>5.1077999999999998E-2</v>
          </cell>
        </row>
        <row r="1288">
          <cell r="A1288">
            <v>39119</v>
          </cell>
          <cell r="B1288">
            <v>5.0869999999999997</v>
          </cell>
          <cell r="C1288">
            <v>5.0869999999999999E-2</v>
          </cell>
        </row>
        <row r="1289">
          <cell r="A1289">
            <v>39120</v>
          </cell>
          <cell r="B1289">
            <v>5.0679999999999996</v>
          </cell>
          <cell r="C1289">
            <v>5.0679999999999996E-2</v>
          </cell>
        </row>
        <row r="1290">
          <cell r="A1290">
            <v>39121</v>
          </cell>
          <cell r="B1290">
            <v>5.0664999999999996</v>
          </cell>
          <cell r="C1290">
            <v>5.0664999999999995E-2</v>
          </cell>
        </row>
        <row r="1291">
          <cell r="A1291">
            <v>39122</v>
          </cell>
          <cell r="B1291">
            <v>5.1130000000000004</v>
          </cell>
          <cell r="C1291">
            <v>5.1130000000000002E-2</v>
          </cell>
        </row>
        <row r="1292">
          <cell r="A1292">
            <v>39125</v>
          </cell>
          <cell r="B1292">
            <v>5.1429999999999998</v>
          </cell>
          <cell r="C1292">
            <v>5.1429999999999997E-2</v>
          </cell>
        </row>
        <row r="1293">
          <cell r="A1293">
            <v>39126</v>
          </cell>
          <cell r="B1293">
            <v>5.1680000000000001</v>
          </cell>
          <cell r="C1293">
            <v>5.1680000000000004E-2</v>
          </cell>
        </row>
        <row r="1294">
          <cell r="A1294">
            <v>39127</v>
          </cell>
          <cell r="B1294">
            <v>5.0925000000000002</v>
          </cell>
          <cell r="C1294">
            <v>5.0925000000000005E-2</v>
          </cell>
        </row>
        <row r="1295">
          <cell r="A1295">
            <v>39128</v>
          </cell>
          <cell r="B1295">
            <v>5.0712000000000002</v>
          </cell>
          <cell r="C1295">
            <v>5.0712E-2</v>
          </cell>
        </row>
        <row r="1296">
          <cell r="A1296">
            <v>39129</v>
          </cell>
          <cell r="B1296">
            <v>5.0556999999999999</v>
          </cell>
          <cell r="C1296">
            <v>5.0556999999999998E-2</v>
          </cell>
        </row>
        <row r="1297">
          <cell r="A1297">
            <v>39132</v>
          </cell>
          <cell r="B1297">
            <v>5.0483000000000002</v>
          </cell>
          <cell r="C1297">
            <v>5.0483E-2</v>
          </cell>
        </row>
        <row r="1298">
          <cell r="A1298">
            <v>39133</v>
          </cell>
          <cell r="B1298">
            <v>5.0303000000000004</v>
          </cell>
          <cell r="C1298">
            <v>5.0303000000000007E-2</v>
          </cell>
        </row>
        <row r="1299">
          <cell r="A1299">
            <v>39134</v>
          </cell>
          <cell r="B1299">
            <v>5.0393999999999997</v>
          </cell>
          <cell r="C1299">
            <v>5.0393999999999994E-2</v>
          </cell>
        </row>
        <row r="1300">
          <cell r="A1300">
            <v>39135</v>
          </cell>
          <cell r="B1300">
            <v>5.0769000000000002</v>
          </cell>
          <cell r="C1300">
            <v>5.0769000000000002E-2</v>
          </cell>
        </row>
        <row r="1301">
          <cell r="A1301">
            <v>39136</v>
          </cell>
          <cell r="B1301">
            <v>5.0532000000000004</v>
          </cell>
          <cell r="C1301">
            <v>5.0532000000000001E-2</v>
          </cell>
        </row>
        <row r="1302">
          <cell r="A1302">
            <v>39139</v>
          </cell>
          <cell r="B1302">
            <v>5.0106999999999999</v>
          </cell>
          <cell r="C1302">
            <v>5.0106999999999999E-2</v>
          </cell>
        </row>
        <row r="1303">
          <cell r="A1303">
            <v>39140</v>
          </cell>
          <cell r="B1303">
            <v>4.9568000000000003</v>
          </cell>
          <cell r="C1303">
            <v>4.9568000000000001E-2</v>
          </cell>
        </row>
        <row r="1304">
          <cell r="A1304">
            <v>39141</v>
          </cell>
          <cell r="B1304">
            <v>5.0014000000000003</v>
          </cell>
          <cell r="C1304">
            <v>5.0014000000000003E-2</v>
          </cell>
        </row>
        <row r="1305">
          <cell r="A1305">
            <v>39142</v>
          </cell>
          <cell r="B1305">
            <v>4.9970999999999997</v>
          </cell>
          <cell r="C1305">
            <v>4.9970999999999995E-2</v>
          </cell>
        </row>
        <row r="1306">
          <cell r="A1306">
            <v>39143</v>
          </cell>
          <cell r="B1306">
            <v>4.9865000000000004</v>
          </cell>
          <cell r="C1306">
            <v>4.9865000000000007E-2</v>
          </cell>
        </row>
        <row r="1307">
          <cell r="A1307">
            <v>39146</v>
          </cell>
          <cell r="B1307">
            <v>4.9848999999999997</v>
          </cell>
          <cell r="C1307">
            <v>4.9848999999999997E-2</v>
          </cell>
        </row>
        <row r="1308">
          <cell r="A1308">
            <v>39147</v>
          </cell>
          <cell r="B1308">
            <v>4.9904000000000002</v>
          </cell>
          <cell r="C1308">
            <v>4.9904000000000004E-2</v>
          </cell>
        </row>
        <row r="1309">
          <cell r="A1309">
            <v>39148</v>
          </cell>
          <cell r="B1309">
            <v>4.9518000000000004</v>
          </cell>
          <cell r="C1309">
            <v>4.9518000000000006E-2</v>
          </cell>
        </row>
        <row r="1310">
          <cell r="A1310">
            <v>39149</v>
          </cell>
          <cell r="B1310">
            <v>4.9736000000000002</v>
          </cell>
          <cell r="C1310">
            <v>4.9736000000000002E-2</v>
          </cell>
        </row>
        <row r="1311">
          <cell r="A1311">
            <v>39150</v>
          </cell>
          <cell r="B1311">
            <v>5.0221</v>
          </cell>
          <cell r="C1311">
            <v>5.0221000000000002E-2</v>
          </cell>
        </row>
        <row r="1312">
          <cell r="A1312">
            <v>39153</v>
          </cell>
          <cell r="B1312">
            <v>5.0050999999999997</v>
          </cell>
          <cell r="C1312">
            <v>5.0050999999999998E-2</v>
          </cell>
        </row>
        <row r="1313">
          <cell r="A1313">
            <v>39154</v>
          </cell>
          <cell r="B1313">
            <v>4.9907000000000004</v>
          </cell>
          <cell r="C1313">
            <v>4.9907000000000007E-2</v>
          </cell>
        </row>
        <row r="1314">
          <cell r="A1314">
            <v>39155</v>
          </cell>
          <cell r="B1314">
            <v>5.0258000000000003</v>
          </cell>
          <cell r="C1314">
            <v>5.0258000000000004E-2</v>
          </cell>
        </row>
        <row r="1315">
          <cell r="A1315">
            <v>39156</v>
          </cell>
          <cell r="B1315">
            <v>5.0312000000000001</v>
          </cell>
          <cell r="C1315">
            <v>5.0312000000000003E-2</v>
          </cell>
        </row>
        <row r="1316">
          <cell r="A1316">
            <v>39157</v>
          </cell>
          <cell r="B1316">
            <v>5.0457999999999998</v>
          </cell>
          <cell r="C1316">
            <v>5.0457999999999996E-2</v>
          </cell>
        </row>
        <row r="1317">
          <cell r="A1317">
            <v>39160</v>
          </cell>
          <cell r="B1317">
            <v>5.0731000000000002</v>
          </cell>
          <cell r="C1317">
            <v>5.0730999999999998E-2</v>
          </cell>
        </row>
        <row r="1318">
          <cell r="A1318">
            <v>39161</v>
          </cell>
          <cell r="B1318">
            <v>5.09</v>
          </cell>
          <cell r="C1318">
            <v>5.0900000000000001E-2</v>
          </cell>
        </row>
        <row r="1319">
          <cell r="A1319">
            <v>39162</v>
          </cell>
          <cell r="B1319">
            <v>5.0933999999999999</v>
          </cell>
          <cell r="C1319">
            <v>5.0934E-2</v>
          </cell>
        </row>
        <row r="1320">
          <cell r="A1320">
            <v>39163</v>
          </cell>
          <cell r="B1320">
            <v>5.1215000000000002</v>
          </cell>
          <cell r="C1320">
            <v>5.1215000000000004E-2</v>
          </cell>
        </row>
        <row r="1321">
          <cell r="A1321">
            <v>39164</v>
          </cell>
          <cell r="B1321">
            <v>5.1246</v>
          </cell>
          <cell r="C1321">
            <v>5.1246E-2</v>
          </cell>
        </row>
        <row r="1322">
          <cell r="A1322">
            <v>39167</v>
          </cell>
          <cell r="B1322">
            <v>5.1289999999999996</v>
          </cell>
          <cell r="C1322">
            <v>5.1289999999999995E-2</v>
          </cell>
        </row>
        <row r="1323">
          <cell r="A1323">
            <v>39168</v>
          </cell>
          <cell r="B1323">
            <v>5.1207000000000003</v>
          </cell>
          <cell r="C1323">
            <v>5.1207000000000003E-2</v>
          </cell>
        </row>
        <row r="1324">
          <cell r="A1324">
            <v>39169</v>
          </cell>
          <cell r="B1324">
            <v>5.1281999999999996</v>
          </cell>
          <cell r="C1324">
            <v>5.1281999999999994E-2</v>
          </cell>
        </row>
        <row r="1325">
          <cell r="A1325">
            <v>39170</v>
          </cell>
          <cell r="B1325">
            <v>5.1387999999999998</v>
          </cell>
          <cell r="C1325">
            <v>5.1387999999999996E-2</v>
          </cell>
        </row>
        <row r="1326">
          <cell r="A1326">
            <v>39171</v>
          </cell>
          <cell r="B1326">
            <v>5.1264000000000003</v>
          </cell>
          <cell r="C1326">
            <v>5.1264000000000004E-2</v>
          </cell>
        </row>
        <row r="1327">
          <cell r="A1327">
            <v>39174</v>
          </cell>
          <cell r="B1327">
            <v>5.1273999999999997</v>
          </cell>
          <cell r="C1327">
            <v>5.1274E-2</v>
          </cell>
        </row>
        <row r="1328">
          <cell r="A1328">
            <v>39175</v>
          </cell>
          <cell r="B1328">
            <v>5.1421000000000001</v>
          </cell>
          <cell r="C1328">
            <v>5.1421000000000001E-2</v>
          </cell>
        </row>
        <row r="1329">
          <cell r="A1329">
            <v>39176</v>
          </cell>
          <cell r="B1329">
            <v>5.1134000000000004</v>
          </cell>
          <cell r="C1329">
            <v>5.1134000000000006E-2</v>
          </cell>
        </row>
        <row r="1330">
          <cell r="A1330">
            <v>39177</v>
          </cell>
          <cell r="B1330">
            <v>5.1332000000000004</v>
          </cell>
          <cell r="C1330">
            <v>5.1332000000000003E-2</v>
          </cell>
        </row>
        <row r="1331">
          <cell r="A1331">
            <v>39178</v>
          </cell>
          <cell r="B1331">
            <v>5.1367000000000003</v>
          </cell>
          <cell r="C1331">
            <v>5.1367000000000003E-2</v>
          </cell>
        </row>
        <row r="1332">
          <cell r="A1332">
            <v>39181</v>
          </cell>
          <cell r="B1332">
            <v>5.1563999999999997</v>
          </cell>
          <cell r="C1332">
            <v>5.1563999999999999E-2</v>
          </cell>
        </row>
        <row r="1333">
          <cell r="A1333">
            <v>39182</v>
          </cell>
          <cell r="B1333">
            <v>5.1437999999999997</v>
          </cell>
          <cell r="C1333">
            <v>5.1437999999999998E-2</v>
          </cell>
        </row>
        <row r="1334">
          <cell r="A1334">
            <v>39183</v>
          </cell>
          <cell r="B1334">
            <v>5.1623000000000001</v>
          </cell>
          <cell r="C1334">
            <v>5.1623000000000002E-2</v>
          </cell>
        </row>
        <row r="1335">
          <cell r="A1335">
            <v>39184</v>
          </cell>
          <cell r="B1335">
            <v>5.1718000000000002</v>
          </cell>
          <cell r="C1335">
            <v>5.1718E-2</v>
          </cell>
        </row>
        <row r="1336">
          <cell r="A1336">
            <v>39185</v>
          </cell>
          <cell r="B1336">
            <v>5.1917</v>
          </cell>
          <cell r="C1336">
            <v>5.1916999999999998E-2</v>
          </cell>
        </row>
        <row r="1337">
          <cell r="A1337">
            <v>39188</v>
          </cell>
          <cell r="B1337">
            <v>5.1943000000000001</v>
          </cell>
          <cell r="C1337">
            <v>5.1943000000000003E-2</v>
          </cell>
        </row>
        <row r="1338">
          <cell r="A1338">
            <v>39189</v>
          </cell>
          <cell r="B1338">
            <v>5.1578999999999997</v>
          </cell>
          <cell r="C1338">
            <v>5.1579E-2</v>
          </cell>
        </row>
        <row r="1339">
          <cell r="A1339">
            <v>39190</v>
          </cell>
          <cell r="B1339">
            <v>5.1554000000000002</v>
          </cell>
          <cell r="C1339">
            <v>5.1554000000000003E-2</v>
          </cell>
        </row>
        <row r="1340">
          <cell r="A1340">
            <v>39191</v>
          </cell>
          <cell r="B1340">
            <v>5.1623999999999999</v>
          </cell>
          <cell r="C1340">
            <v>5.1623999999999996E-2</v>
          </cell>
        </row>
        <row r="1341">
          <cell r="A1341">
            <v>39192</v>
          </cell>
          <cell r="B1341">
            <v>5.1954000000000002</v>
          </cell>
          <cell r="C1341">
            <v>5.1954E-2</v>
          </cell>
        </row>
        <row r="1342">
          <cell r="A1342">
            <v>39195</v>
          </cell>
          <cell r="B1342">
            <v>5.1664000000000003</v>
          </cell>
          <cell r="C1342">
            <v>5.1664000000000002E-2</v>
          </cell>
        </row>
        <row r="1343">
          <cell r="A1343">
            <v>39196</v>
          </cell>
          <cell r="B1343">
            <v>5.1334</v>
          </cell>
          <cell r="C1343">
            <v>5.1333999999999998E-2</v>
          </cell>
        </row>
        <row r="1344">
          <cell r="A1344">
            <v>39197</v>
          </cell>
          <cell r="B1344">
            <v>5.1334</v>
          </cell>
          <cell r="C1344">
            <v>5.1333999999999998E-2</v>
          </cell>
        </row>
        <row r="1345">
          <cell r="A1345">
            <v>39198</v>
          </cell>
          <cell r="B1345">
            <v>5.1791</v>
          </cell>
          <cell r="C1345">
            <v>5.1791000000000004E-2</v>
          </cell>
        </row>
        <row r="1346">
          <cell r="A1346">
            <v>39199</v>
          </cell>
          <cell r="B1346">
            <v>5.2035999999999998</v>
          </cell>
          <cell r="C1346">
            <v>5.2035999999999999E-2</v>
          </cell>
        </row>
        <row r="1347">
          <cell r="A1347">
            <v>39202</v>
          </cell>
          <cell r="B1347">
            <v>5.1311</v>
          </cell>
          <cell r="C1347">
            <v>5.1311000000000002E-2</v>
          </cell>
        </row>
        <row r="1348">
          <cell r="A1348">
            <v>39203</v>
          </cell>
          <cell r="B1348">
            <v>5.1417000000000002</v>
          </cell>
          <cell r="C1348">
            <v>5.1417000000000004E-2</v>
          </cell>
        </row>
        <row r="1349">
          <cell r="A1349">
            <v>39204</v>
          </cell>
          <cell r="B1349">
            <v>5.1669</v>
          </cell>
          <cell r="C1349">
            <v>5.1669E-2</v>
          </cell>
        </row>
        <row r="1350">
          <cell r="A1350">
            <v>39205</v>
          </cell>
          <cell r="B1350">
            <v>5.1985999999999999</v>
          </cell>
          <cell r="C1350">
            <v>5.1985999999999997E-2</v>
          </cell>
        </row>
        <row r="1351">
          <cell r="A1351">
            <v>39206</v>
          </cell>
          <cell r="B1351">
            <v>5.1806000000000001</v>
          </cell>
          <cell r="C1351">
            <v>5.1805999999999998E-2</v>
          </cell>
        </row>
        <row r="1352">
          <cell r="A1352">
            <v>39209</v>
          </cell>
          <cell r="B1352">
            <v>5.1641000000000004</v>
          </cell>
          <cell r="C1352">
            <v>5.1641000000000006E-2</v>
          </cell>
        </row>
        <row r="1353">
          <cell r="A1353">
            <v>39210</v>
          </cell>
          <cell r="B1353">
            <v>5.1619000000000002</v>
          </cell>
          <cell r="C1353">
            <v>5.1618999999999998E-2</v>
          </cell>
        </row>
        <row r="1354">
          <cell r="A1354">
            <v>39211</v>
          </cell>
          <cell r="B1354">
            <v>5.1672000000000002</v>
          </cell>
          <cell r="C1354">
            <v>5.1672000000000003E-2</v>
          </cell>
        </row>
        <row r="1355">
          <cell r="A1355">
            <v>39212</v>
          </cell>
          <cell r="B1355">
            <v>5.1608999999999998</v>
          </cell>
          <cell r="C1355">
            <v>5.1608999999999995E-2</v>
          </cell>
        </row>
        <row r="1356">
          <cell r="A1356">
            <v>39213</v>
          </cell>
          <cell r="B1356">
            <v>5.1524999999999999</v>
          </cell>
          <cell r="C1356">
            <v>5.1525000000000001E-2</v>
          </cell>
        </row>
        <row r="1357">
          <cell r="A1357">
            <v>39216</v>
          </cell>
          <cell r="B1357">
            <v>5.1936</v>
          </cell>
          <cell r="C1357">
            <v>5.1936000000000003E-2</v>
          </cell>
        </row>
        <row r="1358">
          <cell r="A1358">
            <v>39217</v>
          </cell>
          <cell r="B1358">
            <v>5.1877000000000004</v>
          </cell>
          <cell r="C1358">
            <v>5.1877000000000006E-2</v>
          </cell>
        </row>
        <row r="1359">
          <cell r="A1359">
            <v>39218</v>
          </cell>
          <cell r="B1359">
            <v>5.1829999999999998</v>
          </cell>
          <cell r="C1359">
            <v>5.1830000000000001E-2</v>
          </cell>
        </row>
        <row r="1360">
          <cell r="A1360">
            <v>39219</v>
          </cell>
          <cell r="B1360">
            <v>5.2236000000000002</v>
          </cell>
          <cell r="C1360">
            <v>5.2236000000000005E-2</v>
          </cell>
        </row>
        <row r="1361">
          <cell r="A1361">
            <v>39220</v>
          </cell>
          <cell r="B1361">
            <v>5.2245999999999997</v>
          </cell>
          <cell r="C1361">
            <v>5.2245999999999994E-2</v>
          </cell>
        </row>
        <row r="1362">
          <cell r="A1362">
            <v>39223</v>
          </cell>
          <cell r="B1362">
            <v>5.2366000000000001</v>
          </cell>
          <cell r="C1362">
            <v>5.2366000000000003E-2</v>
          </cell>
        </row>
        <row r="1363">
          <cell r="A1363">
            <v>39224</v>
          </cell>
          <cell r="B1363">
            <v>5.2515999999999998</v>
          </cell>
          <cell r="C1363">
            <v>5.2516E-2</v>
          </cell>
        </row>
        <row r="1364">
          <cell r="A1364">
            <v>39225</v>
          </cell>
          <cell r="B1364">
            <v>5.2953000000000001</v>
          </cell>
          <cell r="C1364">
            <v>5.2953E-2</v>
          </cell>
        </row>
        <row r="1365">
          <cell r="A1365">
            <v>39226</v>
          </cell>
          <cell r="B1365">
            <v>5.3124000000000002</v>
          </cell>
          <cell r="C1365">
            <v>5.3124000000000005E-2</v>
          </cell>
        </row>
        <row r="1366">
          <cell r="A1366">
            <v>39227</v>
          </cell>
          <cell r="B1366">
            <v>5.3209</v>
          </cell>
          <cell r="C1366">
            <v>5.3208999999999999E-2</v>
          </cell>
        </row>
        <row r="1367">
          <cell r="A1367">
            <v>39230</v>
          </cell>
          <cell r="B1367">
            <v>5.3376999999999999</v>
          </cell>
          <cell r="C1367">
            <v>5.3377000000000001E-2</v>
          </cell>
        </row>
        <row r="1368">
          <cell r="A1368">
            <v>39231</v>
          </cell>
          <cell r="B1368">
            <v>5.3635999999999999</v>
          </cell>
          <cell r="C1368">
            <v>5.3635999999999996E-2</v>
          </cell>
        </row>
        <row r="1369">
          <cell r="A1369">
            <v>39232</v>
          </cell>
          <cell r="B1369">
            <v>5.3300999999999998</v>
          </cell>
          <cell r="C1369">
            <v>5.3301000000000001E-2</v>
          </cell>
        </row>
        <row r="1370">
          <cell r="A1370">
            <v>39233</v>
          </cell>
          <cell r="B1370">
            <v>5.3281000000000001</v>
          </cell>
          <cell r="C1370">
            <v>5.3281000000000002E-2</v>
          </cell>
        </row>
        <row r="1371">
          <cell r="A1371">
            <v>39234</v>
          </cell>
          <cell r="B1371">
            <v>5.33</v>
          </cell>
          <cell r="C1371">
            <v>5.33E-2</v>
          </cell>
        </row>
        <row r="1372">
          <cell r="A1372">
            <v>39237</v>
          </cell>
          <cell r="B1372">
            <v>5.298</v>
          </cell>
          <cell r="C1372">
            <v>5.2979999999999999E-2</v>
          </cell>
        </row>
        <row r="1373">
          <cell r="A1373">
            <v>39238</v>
          </cell>
          <cell r="B1373">
            <v>5.3289999999999997</v>
          </cell>
          <cell r="C1373">
            <v>5.3289999999999997E-2</v>
          </cell>
        </row>
        <row r="1374">
          <cell r="A1374">
            <v>39239</v>
          </cell>
          <cell r="B1374">
            <v>5.327</v>
          </cell>
          <cell r="C1374">
            <v>5.3269999999999998E-2</v>
          </cell>
        </row>
        <row r="1375">
          <cell r="A1375">
            <v>39240</v>
          </cell>
          <cell r="B1375">
            <v>5.4474</v>
          </cell>
          <cell r="C1375">
            <v>5.4474000000000002E-2</v>
          </cell>
        </row>
        <row r="1376">
          <cell r="A1376">
            <v>39241</v>
          </cell>
          <cell r="B1376">
            <v>5.48</v>
          </cell>
          <cell r="C1376">
            <v>5.4800000000000001E-2</v>
          </cell>
        </row>
        <row r="1377">
          <cell r="A1377">
            <v>39244</v>
          </cell>
          <cell r="B1377">
            <v>5.4953000000000003</v>
          </cell>
          <cell r="C1377">
            <v>5.4953000000000002E-2</v>
          </cell>
        </row>
        <row r="1378">
          <cell r="A1378">
            <v>39245</v>
          </cell>
          <cell r="B1378">
            <v>5.5967000000000002</v>
          </cell>
          <cell r="C1378">
            <v>5.5967000000000003E-2</v>
          </cell>
        </row>
        <row r="1379">
          <cell r="A1379">
            <v>39246</v>
          </cell>
          <cell r="B1379">
            <v>5.5263999999999998</v>
          </cell>
          <cell r="C1379">
            <v>5.5264000000000001E-2</v>
          </cell>
        </row>
        <row r="1380">
          <cell r="A1380">
            <v>39247</v>
          </cell>
          <cell r="B1380">
            <v>5.5343</v>
          </cell>
          <cell r="C1380">
            <v>5.5343000000000003E-2</v>
          </cell>
        </row>
        <row r="1381">
          <cell r="A1381">
            <v>39248</v>
          </cell>
          <cell r="B1381">
            <v>5.4622999999999999</v>
          </cell>
          <cell r="C1381">
            <v>5.4622999999999998E-2</v>
          </cell>
        </row>
        <row r="1382">
          <cell r="A1382">
            <v>39251</v>
          </cell>
          <cell r="B1382">
            <v>5.4809000000000001</v>
          </cell>
          <cell r="C1382">
            <v>5.4809000000000004E-2</v>
          </cell>
        </row>
        <row r="1383">
          <cell r="A1383">
            <v>39252</v>
          </cell>
          <cell r="B1383">
            <v>5.4664000000000001</v>
          </cell>
          <cell r="C1383">
            <v>5.4664000000000004E-2</v>
          </cell>
        </row>
        <row r="1384">
          <cell r="A1384">
            <v>39253</v>
          </cell>
          <cell r="B1384">
            <v>5.4843999999999999</v>
          </cell>
          <cell r="C1384">
            <v>5.4843999999999997E-2</v>
          </cell>
        </row>
        <row r="1385">
          <cell r="A1385">
            <v>39254</v>
          </cell>
          <cell r="B1385">
            <v>5.5419</v>
          </cell>
          <cell r="C1385">
            <v>5.5419000000000003E-2</v>
          </cell>
        </row>
        <row r="1386">
          <cell r="A1386">
            <v>39255</v>
          </cell>
          <cell r="B1386">
            <v>5.5254000000000003</v>
          </cell>
          <cell r="C1386">
            <v>5.5254000000000004E-2</v>
          </cell>
        </row>
        <row r="1387">
          <cell r="A1387">
            <v>39258</v>
          </cell>
          <cell r="B1387">
            <v>5.4913999999999996</v>
          </cell>
          <cell r="C1387">
            <v>5.4913999999999998E-2</v>
          </cell>
        </row>
        <row r="1388">
          <cell r="A1388">
            <v>39259</v>
          </cell>
          <cell r="B1388">
            <v>5.5103</v>
          </cell>
          <cell r="C1388">
            <v>5.5102999999999999E-2</v>
          </cell>
        </row>
        <row r="1389">
          <cell r="A1389">
            <v>39260</v>
          </cell>
          <cell r="B1389">
            <v>5.5148999999999999</v>
          </cell>
          <cell r="C1389">
            <v>5.5148999999999997E-2</v>
          </cell>
        </row>
        <row r="1390">
          <cell r="A1390">
            <v>39261</v>
          </cell>
          <cell r="B1390">
            <v>5.5270999999999999</v>
          </cell>
          <cell r="C1390">
            <v>5.5271000000000001E-2</v>
          </cell>
        </row>
        <row r="1391">
          <cell r="A1391">
            <v>39262</v>
          </cell>
          <cell r="B1391">
            <v>5.4505999999999997</v>
          </cell>
          <cell r="C1391">
            <v>5.4505999999999999E-2</v>
          </cell>
        </row>
        <row r="1392">
          <cell r="A1392">
            <v>39265</v>
          </cell>
          <cell r="B1392">
            <v>5.4546999999999999</v>
          </cell>
          <cell r="C1392">
            <v>5.4546999999999998E-2</v>
          </cell>
        </row>
        <row r="1393">
          <cell r="A1393">
            <v>39266</v>
          </cell>
          <cell r="B1393">
            <v>5.4527000000000001</v>
          </cell>
          <cell r="C1393">
            <v>5.4526999999999999E-2</v>
          </cell>
        </row>
        <row r="1394">
          <cell r="A1394">
            <v>39267</v>
          </cell>
          <cell r="B1394">
            <v>5.4739000000000004</v>
          </cell>
          <cell r="C1394">
            <v>5.4739000000000003E-2</v>
          </cell>
        </row>
        <row r="1395">
          <cell r="A1395">
            <v>39268</v>
          </cell>
          <cell r="B1395">
            <v>5.5297999999999998</v>
          </cell>
          <cell r="C1395">
            <v>5.5298E-2</v>
          </cell>
        </row>
        <row r="1396">
          <cell r="A1396">
            <v>39269</v>
          </cell>
          <cell r="B1396">
            <v>5.6062000000000003</v>
          </cell>
          <cell r="C1396">
            <v>5.6062000000000001E-2</v>
          </cell>
        </row>
        <row r="1397">
          <cell r="A1397">
            <v>39272</v>
          </cell>
          <cell r="B1397">
            <v>5.5792000000000002</v>
          </cell>
          <cell r="C1397">
            <v>5.5792000000000001E-2</v>
          </cell>
        </row>
        <row r="1398">
          <cell r="A1398">
            <v>39273</v>
          </cell>
          <cell r="B1398">
            <v>5.4896000000000003</v>
          </cell>
          <cell r="C1398">
            <v>5.4896E-2</v>
          </cell>
        </row>
        <row r="1399">
          <cell r="A1399">
            <v>39274</v>
          </cell>
          <cell r="B1399">
            <v>5.5327999999999999</v>
          </cell>
          <cell r="C1399">
            <v>5.5328000000000002E-2</v>
          </cell>
        </row>
        <row r="1400">
          <cell r="A1400">
            <v>39275</v>
          </cell>
          <cell r="B1400">
            <v>5.5910000000000002</v>
          </cell>
          <cell r="C1400">
            <v>5.5910000000000001E-2</v>
          </cell>
        </row>
        <row r="1401">
          <cell r="A1401">
            <v>39276</v>
          </cell>
          <cell r="B1401">
            <v>5.5690999999999997</v>
          </cell>
          <cell r="C1401">
            <v>5.5690999999999997E-2</v>
          </cell>
        </row>
        <row r="1402">
          <cell r="A1402">
            <v>39279</v>
          </cell>
          <cell r="B1402">
            <v>5.5251000000000001</v>
          </cell>
          <cell r="C1402">
            <v>5.5251000000000001E-2</v>
          </cell>
        </row>
        <row r="1403">
          <cell r="A1403">
            <v>39280</v>
          </cell>
          <cell r="B1403">
            <v>5.5500999999999996</v>
          </cell>
          <cell r="C1403">
            <v>5.5500999999999995E-2</v>
          </cell>
        </row>
        <row r="1404">
          <cell r="A1404">
            <v>39281</v>
          </cell>
          <cell r="B1404">
            <v>5.5071000000000003</v>
          </cell>
          <cell r="C1404">
            <v>5.5071000000000002E-2</v>
          </cell>
        </row>
        <row r="1405">
          <cell r="A1405">
            <v>39282</v>
          </cell>
          <cell r="B1405">
            <v>5.5121000000000002</v>
          </cell>
          <cell r="C1405">
            <v>5.5121000000000003E-2</v>
          </cell>
        </row>
        <row r="1406">
          <cell r="A1406">
            <v>39283</v>
          </cell>
          <cell r="B1406">
            <v>5.4890999999999996</v>
          </cell>
          <cell r="C1406">
            <v>5.4890999999999995E-2</v>
          </cell>
        </row>
        <row r="1407">
          <cell r="A1407">
            <v>39286</v>
          </cell>
          <cell r="B1407">
            <v>5.4996999999999998</v>
          </cell>
          <cell r="C1407">
            <v>5.4996999999999997E-2</v>
          </cell>
        </row>
        <row r="1408">
          <cell r="A1408">
            <v>39287</v>
          </cell>
          <cell r="B1408">
            <v>5.5117000000000003</v>
          </cell>
          <cell r="C1408">
            <v>5.5116999999999999E-2</v>
          </cell>
        </row>
        <row r="1409">
          <cell r="A1409">
            <v>39288</v>
          </cell>
          <cell r="B1409">
            <v>5.4827000000000004</v>
          </cell>
          <cell r="C1409">
            <v>5.4827000000000001E-2</v>
          </cell>
        </row>
        <row r="1410">
          <cell r="A1410">
            <v>39289</v>
          </cell>
          <cell r="B1410">
            <v>5.4577</v>
          </cell>
          <cell r="C1410">
            <v>5.4577000000000001E-2</v>
          </cell>
        </row>
        <row r="1411">
          <cell r="A1411">
            <v>39290</v>
          </cell>
          <cell r="B1411">
            <v>5.4631999999999996</v>
          </cell>
          <cell r="C1411">
            <v>5.4631999999999993E-2</v>
          </cell>
        </row>
        <row r="1412">
          <cell r="A1412">
            <v>39293</v>
          </cell>
          <cell r="B1412">
            <v>5.4897</v>
          </cell>
          <cell r="C1412">
            <v>5.4897000000000001E-2</v>
          </cell>
        </row>
        <row r="1413">
          <cell r="A1413">
            <v>39294</v>
          </cell>
          <cell r="B1413">
            <v>5.4747000000000003</v>
          </cell>
          <cell r="C1413">
            <v>5.4747000000000004E-2</v>
          </cell>
        </row>
        <row r="1414">
          <cell r="A1414">
            <v>39295</v>
          </cell>
          <cell r="B1414">
            <v>5.4566999999999997</v>
          </cell>
          <cell r="C1414">
            <v>5.4566999999999997E-2</v>
          </cell>
        </row>
        <row r="1415">
          <cell r="A1415">
            <v>39296</v>
          </cell>
          <cell r="B1415">
            <v>5.4539</v>
          </cell>
          <cell r="C1415">
            <v>5.4538999999999997E-2</v>
          </cell>
        </row>
        <row r="1416">
          <cell r="A1416">
            <v>39297</v>
          </cell>
          <cell r="B1416">
            <v>5.4237000000000002</v>
          </cell>
          <cell r="C1416">
            <v>5.4237E-2</v>
          </cell>
        </row>
        <row r="1417">
          <cell r="A1417">
            <v>39300</v>
          </cell>
          <cell r="B1417">
            <v>5.4202000000000004</v>
          </cell>
          <cell r="C1417">
            <v>5.4202E-2</v>
          </cell>
        </row>
        <row r="1418">
          <cell r="A1418">
            <v>39301</v>
          </cell>
          <cell r="B1418">
            <v>5.4386999999999999</v>
          </cell>
          <cell r="C1418">
            <v>5.4386999999999998E-2</v>
          </cell>
        </row>
        <row r="1419">
          <cell r="A1419">
            <v>39302</v>
          </cell>
          <cell r="B1419">
            <v>5.4892000000000003</v>
          </cell>
          <cell r="C1419">
            <v>5.4892000000000003E-2</v>
          </cell>
        </row>
        <row r="1420">
          <cell r="A1420">
            <v>39303</v>
          </cell>
          <cell r="B1420">
            <v>5.4966999999999997</v>
          </cell>
          <cell r="C1420">
            <v>5.4966999999999995E-2</v>
          </cell>
        </row>
        <row r="1421">
          <cell r="A1421">
            <v>39304</v>
          </cell>
          <cell r="B1421">
            <v>5.5122</v>
          </cell>
          <cell r="C1421">
            <v>5.5121999999999997E-2</v>
          </cell>
        </row>
        <row r="1422">
          <cell r="A1422">
            <v>39307</v>
          </cell>
          <cell r="B1422">
            <v>5.5044000000000004</v>
          </cell>
          <cell r="C1422">
            <v>5.5044000000000003E-2</v>
          </cell>
        </row>
        <row r="1423">
          <cell r="A1423">
            <v>39308</v>
          </cell>
          <cell r="B1423">
            <v>5.4644000000000004</v>
          </cell>
          <cell r="C1423">
            <v>5.4644000000000005E-2</v>
          </cell>
        </row>
        <row r="1424">
          <cell r="A1424">
            <v>39309</v>
          </cell>
          <cell r="B1424">
            <v>5.5239000000000003</v>
          </cell>
          <cell r="C1424">
            <v>5.5239000000000003E-2</v>
          </cell>
        </row>
        <row r="1425">
          <cell r="A1425">
            <v>39310</v>
          </cell>
          <cell r="B1425">
            <v>5.5269000000000004</v>
          </cell>
          <cell r="C1425">
            <v>5.5269000000000006E-2</v>
          </cell>
        </row>
        <row r="1426">
          <cell r="A1426">
            <v>39311</v>
          </cell>
          <cell r="B1426">
            <v>5.5449999999999999</v>
          </cell>
          <cell r="C1426">
            <v>5.5449999999999999E-2</v>
          </cell>
        </row>
        <row r="1427">
          <cell r="A1427">
            <v>39314</v>
          </cell>
          <cell r="B1427">
            <v>5.524</v>
          </cell>
          <cell r="C1427">
            <v>5.5239999999999997E-2</v>
          </cell>
        </row>
        <row r="1428">
          <cell r="A1428">
            <v>39315</v>
          </cell>
          <cell r="B1428">
            <v>5.5309999999999997</v>
          </cell>
          <cell r="C1428">
            <v>5.5309999999999998E-2</v>
          </cell>
        </row>
        <row r="1429">
          <cell r="A1429">
            <v>39316</v>
          </cell>
          <cell r="B1429">
            <v>5.5579999999999998</v>
          </cell>
          <cell r="C1429">
            <v>5.5579999999999997E-2</v>
          </cell>
        </row>
        <row r="1430">
          <cell r="A1430">
            <v>39317</v>
          </cell>
          <cell r="B1430">
            <v>5.5359999999999996</v>
          </cell>
          <cell r="C1430">
            <v>5.5359999999999993E-2</v>
          </cell>
        </row>
        <row r="1431">
          <cell r="A1431">
            <v>39318</v>
          </cell>
          <cell r="B1431">
            <v>5.5019999999999998</v>
          </cell>
          <cell r="C1431">
            <v>5.5019999999999999E-2</v>
          </cell>
        </row>
        <row r="1432">
          <cell r="A1432">
            <v>39321</v>
          </cell>
          <cell r="B1432">
            <v>5.4705000000000004</v>
          </cell>
          <cell r="C1432">
            <v>5.4705000000000004E-2</v>
          </cell>
        </row>
        <row r="1433">
          <cell r="A1433">
            <v>39322</v>
          </cell>
          <cell r="B1433">
            <v>5.4390999999999998</v>
          </cell>
          <cell r="C1433">
            <v>5.4390999999999995E-2</v>
          </cell>
        </row>
        <row r="1434">
          <cell r="A1434">
            <v>39323</v>
          </cell>
          <cell r="B1434">
            <v>5.5122</v>
          </cell>
          <cell r="C1434">
            <v>5.5121999999999997E-2</v>
          </cell>
        </row>
        <row r="1435">
          <cell r="A1435">
            <v>39324</v>
          </cell>
          <cell r="B1435">
            <v>5.5076000000000001</v>
          </cell>
          <cell r="C1435">
            <v>5.5076E-2</v>
          </cell>
        </row>
        <row r="1436">
          <cell r="A1436">
            <v>39325</v>
          </cell>
          <cell r="B1436">
            <v>5.5320999999999998</v>
          </cell>
          <cell r="C1436">
            <v>5.5320999999999995E-2</v>
          </cell>
        </row>
        <row r="1437">
          <cell r="A1437">
            <v>39328</v>
          </cell>
          <cell r="B1437">
            <v>5.5320999999999998</v>
          </cell>
          <cell r="C1437">
            <v>5.5320999999999995E-2</v>
          </cell>
        </row>
        <row r="1438">
          <cell r="A1438">
            <v>39329</v>
          </cell>
          <cell r="B1438">
            <v>5.5103999999999997</v>
          </cell>
          <cell r="C1438">
            <v>5.5104E-2</v>
          </cell>
        </row>
        <row r="1439">
          <cell r="A1439">
            <v>39330</v>
          </cell>
          <cell r="B1439">
            <v>5.4634</v>
          </cell>
          <cell r="C1439">
            <v>5.4634000000000002E-2</v>
          </cell>
        </row>
        <row r="1440">
          <cell r="A1440">
            <v>39331</v>
          </cell>
          <cell r="B1440">
            <v>5.4710999999999999</v>
          </cell>
          <cell r="C1440">
            <v>5.4710999999999996E-2</v>
          </cell>
        </row>
        <row r="1441">
          <cell r="A1441">
            <v>39332</v>
          </cell>
          <cell r="B1441">
            <v>5.4535999999999998</v>
          </cell>
          <cell r="C1441">
            <v>5.4536000000000001E-2</v>
          </cell>
        </row>
        <row r="1442">
          <cell r="A1442">
            <v>39335</v>
          </cell>
          <cell r="B1442">
            <v>5.4570999999999996</v>
          </cell>
          <cell r="C1442">
            <v>5.4570999999999995E-2</v>
          </cell>
        </row>
        <row r="1443">
          <cell r="A1443">
            <v>39336</v>
          </cell>
          <cell r="B1443">
            <v>5.5011000000000001</v>
          </cell>
          <cell r="C1443">
            <v>5.5011000000000004E-2</v>
          </cell>
        </row>
        <row r="1444">
          <cell r="A1444">
            <v>39337</v>
          </cell>
          <cell r="B1444">
            <v>5.5021000000000004</v>
          </cell>
          <cell r="C1444">
            <v>5.5021000000000007E-2</v>
          </cell>
        </row>
        <row r="1445">
          <cell r="A1445">
            <v>39338</v>
          </cell>
          <cell r="B1445">
            <v>5.5141</v>
          </cell>
          <cell r="C1445">
            <v>5.5141000000000003E-2</v>
          </cell>
        </row>
        <row r="1446">
          <cell r="A1446">
            <v>39339</v>
          </cell>
          <cell r="B1446">
            <v>5.4909999999999997</v>
          </cell>
          <cell r="C1446">
            <v>5.4909999999999994E-2</v>
          </cell>
        </row>
        <row r="1447">
          <cell r="A1447">
            <v>39342</v>
          </cell>
          <cell r="B1447">
            <v>5.4610000000000003</v>
          </cell>
          <cell r="C1447">
            <v>5.4610000000000006E-2</v>
          </cell>
        </row>
        <row r="1448">
          <cell r="A1448">
            <v>39343</v>
          </cell>
          <cell r="B1448">
            <v>5.4960000000000004</v>
          </cell>
          <cell r="C1448">
            <v>5.4960000000000002E-2</v>
          </cell>
        </row>
        <row r="1449">
          <cell r="A1449">
            <v>39344</v>
          </cell>
          <cell r="B1449">
            <v>5.5964999999999998</v>
          </cell>
          <cell r="C1449">
            <v>5.5965000000000001E-2</v>
          </cell>
        </row>
        <row r="1450">
          <cell r="A1450">
            <v>39345</v>
          </cell>
          <cell r="B1450">
            <v>5.6835000000000004</v>
          </cell>
          <cell r="C1450">
            <v>5.6835000000000004E-2</v>
          </cell>
        </row>
        <row r="1451">
          <cell r="A1451">
            <v>39346</v>
          </cell>
          <cell r="B1451">
            <v>5.6165000000000003</v>
          </cell>
          <cell r="C1451">
            <v>5.6165E-2</v>
          </cell>
        </row>
        <row r="1452">
          <cell r="A1452">
            <v>39349</v>
          </cell>
          <cell r="B1452">
            <v>5.6215000000000002</v>
          </cell>
          <cell r="C1452">
            <v>5.6215000000000001E-2</v>
          </cell>
        </row>
        <row r="1453">
          <cell r="A1453">
            <v>39350</v>
          </cell>
          <cell r="B1453">
            <v>5.6254999999999997</v>
          </cell>
          <cell r="C1453">
            <v>5.6254999999999999E-2</v>
          </cell>
        </row>
        <row r="1454">
          <cell r="A1454">
            <v>39351</v>
          </cell>
          <cell r="B1454">
            <v>5.6604999999999999</v>
          </cell>
          <cell r="C1454">
            <v>5.6604999999999996E-2</v>
          </cell>
        </row>
        <row r="1455">
          <cell r="A1455">
            <v>39352</v>
          </cell>
          <cell r="B1455">
            <v>5.6470000000000002</v>
          </cell>
          <cell r="C1455">
            <v>5.6469999999999999E-2</v>
          </cell>
        </row>
        <row r="1456">
          <cell r="A1456">
            <v>39353</v>
          </cell>
          <cell r="B1456">
            <v>5.5979999999999999</v>
          </cell>
          <cell r="C1456">
            <v>5.5980000000000002E-2</v>
          </cell>
        </row>
        <row r="1457">
          <cell r="A1457">
            <v>39356</v>
          </cell>
          <cell r="B1457">
            <v>5.5735000000000001</v>
          </cell>
          <cell r="C1457">
            <v>5.5735E-2</v>
          </cell>
        </row>
        <row r="1458">
          <cell r="A1458">
            <v>39357</v>
          </cell>
          <cell r="B1458">
            <v>5.5641999999999996</v>
          </cell>
          <cell r="C1458">
            <v>5.5641999999999997E-2</v>
          </cell>
        </row>
        <row r="1459">
          <cell r="A1459">
            <v>39358</v>
          </cell>
          <cell r="B1459">
            <v>5.5827</v>
          </cell>
          <cell r="C1459">
            <v>5.5827000000000002E-2</v>
          </cell>
        </row>
        <row r="1460">
          <cell r="A1460">
            <v>39359</v>
          </cell>
          <cell r="B1460">
            <v>5.5316999999999998</v>
          </cell>
          <cell r="C1460">
            <v>5.5316999999999998E-2</v>
          </cell>
        </row>
        <row r="1461">
          <cell r="A1461">
            <v>39360</v>
          </cell>
          <cell r="B1461">
            <v>5.5926999999999998</v>
          </cell>
          <cell r="C1461">
            <v>5.5926999999999998E-2</v>
          </cell>
        </row>
        <row r="1462">
          <cell r="A1462">
            <v>39363</v>
          </cell>
          <cell r="B1462">
            <v>5.5757000000000003</v>
          </cell>
          <cell r="C1462">
            <v>5.5757000000000001E-2</v>
          </cell>
        </row>
        <row r="1463">
          <cell r="A1463">
            <v>39364</v>
          </cell>
          <cell r="B1463">
            <v>5.5946999999999996</v>
          </cell>
          <cell r="C1463">
            <v>5.5946999999999997E-2</v>
          </cell>
        </row>
        <row r="1464">
          <cell r="A1464">
            <v>39365</v>
          </cell>
          <cell r="B1464">
            <v>5.5721999999999996</v>
          </cell>
          <cell r="C1464">
            <v>5.5721999999999994E-2</v>
          </cell>
        </row>
        <row r="1465">
          <cell r="A1465">
            <v>39366</v>
          </cell>
          <cell r="B1465">
            <v>5.5757000000000003</v>
          </cell>
          <cell r="C1465">
            <v>5.5757000000000001E-2</v>
          </cell>
        </row>
        <row r="1466">
          <cell r="A1466">
            <v>39367</v>
          </cell>
          <cell r="B1466">
            <v>5.6131000000000002</v>
          </cell>
          <cell r="C1466">
            <v>5.6131E-2</v>
          </cell>
        </row>
        <row r="1467">
          <cell r="A1467">
            <v>39370</v>
          </cell>
          <cell r="B1467">
            <v>5.6075999999999997</v>
          </cell>
          <cell r="C1467">
            <v>5.6075999999999994E-2</v>
          </cell>
        </row>
        <row r="1468">
          <cell r="A1468">
            <v>39371</v>
          </cell>
          <cell r="B1468">
            <v>5.5835999999999997</v>
          </cell>
          <cell r="C1468">
            <v>5.5835999999999997E-2</v>
          </cell>
        </row>
        <row r="1469">
          <cell r="A1469">
            <v>39372</v>
          </cell>
          <cell r="B1469">
            <v>5.5552000000000001</v>
          </cell>
          <cell r="C1469">
            <v>5.5552000000000004E-2</v>
          </cell>
        </row>
        <row r="1470">
          <cell r="A1470">
            <v>39373</v>
          </cell>
          <cell r="B1470">
            <v>5.5381999999999998</v>
          </cell>
          <cell r="C1470">
            <v>5.5382000000000001E-2</v>
          </cell>
        </row>
        <row r="1471">
          <cell r="A1471">
            <v>39374</v>
          </cell>
          <cell r="B1471">
            <v>5.4871999999999996</v>
          </cell>
          <cell r="C1471">
            <v>5.4871999999999997E-2</v>
          </cell>
        </row>
        <row r="1472">
          <cell r="A1472">
            <v>39377</v>
          </cell>
          <cell r="B1472">
            <v>5.4631999999999996</v>
          </cell>
          <cell r="C1472">
            <v>5.4631999999999993E-2</v>
          </cell>
        </row>
        <row r="1473">
          <cell r="A1473">
            <v>39378</v>
          </cell>
          <cell r="B1473">
            <v>5.4611999999999998</v>
          </cell>
          <cell r="C1473">
            <v>5.4612000000000001E-2</v>
          </cell>
        </row>
        <row r="1474">
          <cell r="A1474">
            <v>39379</v>
          </cell>
          <cell r="B1474">
            <v>5.4389000000000003</v>
          </cell>
          <cell r="C1474">
            <v>5.4389E-2</v>
          </cell>
        </row>
        <row r="1475">
          <cell r="A1475">
            <v>39380</v>
          </cell>
          <cell r="B1475">
            <v>5.4569000000000001</v>
          </cell>
          <cell r="C1475">
            <v>5.4568999999999999E-2</v>
          </cell>
        </row>
        <row r="1476">
          <cell r="A1476">
            <v>39381</v>
          </cell>
          <cell r="B1476">
            <v>5.4348999999999998</v>
          </cell>
          <cell r="C1476">
            <v>5.4349000000000001E-2</v>
          </cell>
        </row>
        <row r="1477">
          <cell r="A1477">
            <v>39384</v>
          </cell>
          <cell r="B1477">
            <v>5.4259000000000004</v>
          </cell>
          <cell r="C1477">
            <v>5.4259000000000002E-2</v>
          </cell>
        </row>
        <row r="1478">
          <cell r="A1478">
            <v>39385</v>
          </cell>
          <cell r="B1478">
            <v>5.4271000000000003</v>
          </cell>
          <cell r="C1478">
            <v>5.4271E-2</v>
          </cell>
        </row>
        <row r="1479">
          <cell r="A1479">
            <v>39386</v>
          </cell>
          <cell r="B1479">
            <v>5.4451000000000001</v>
          </cell>
          <cell r="C1479">
            <v>5.4450999999999999E-2</v>
          </cell>
        </row>
        <row r="1480">
          <cell r="A1480">
            <v>39387</v>
          </cell>
          <cell r="B1480">
            <v>5.4226000000000001</v>
          </cell>
          <cell r="C1480">
            <v>5.4226000000000003E-2</v>
          </cell>
        </row>
        <row r="1481">
          <cell r="A1481">
            <v>39388</v>
          </cell>
          <cell r="B1481">
            <v>5.4576000000000002</v>
          </cell>
          <cell r="C1481">
            <v>5.4576E-2</v>
          </cell>
        </row>
        <row r="1482">
          <cell r="A1482">
            <v>39391</v>
          </cell>
          <cell r="B1482">
            <v>5.4516</v>
          </cell>
          <cell r="C1482">
            <v>5.4516000000000002E-2</v>
          </cell>
        </row>
        <row r="1483">
          <cell r="A1483">
            <v>39392</v>
          </cell>
          <cell r="B1483">
            <v>5.4718999999999998</v>
          </cell>
          <cell r="C1483">
            <v>5.4718999999999997E-2</v>
          </cell>
        </row>
        <row r="1484">
          <cell r="A1484">
            <v>39393</v>
          </cell>
          <cell r="B1484">
            <v>5.4580000000000002</v>
          </cell>
          <cell r="C1484">
            <v>5.4580000000000004E-2</v>
          </cell>
        </row>
        <row r="1485">
          <cell r="A1485">
            <v>39394</v>
          </cell>
          <cell r="B1485">
            <v>5.4669999999999996</v>
          </cell>
          <cell r="C1485">
            <v>5.4669999999999996E-2</v>
          </cell>
        </row>
        <row r="1486">
          <cell r="A1486">
            <v>39395</v>
          </cell>
          <cell r="B1486">
            <v>5.4414999999999996</v>
          </cell>
          <cell r="C1486">
            <v>5.4414999999999998E-2</v>
          </cell>
        </row>
        <row r="1487">
          <cell r="A1487">
            <v>39398</v>
          </cell>
          <cell r="B1487">
            <v>5.4509999999999996</v>
          </cell>
          <cell r="C1487">
            <v>5.4509999999999996E-2</v>
          </cell>
        </row>
        <row r="1488">
          <cell r="A1488">
            <v>39399</v>
          </cell>
          <cell r="B1488">
            <v>5.4580000000000002</v>
          </cell>
          <cell r="C1488">
            <v>5.4580000000000004E-2</v>
          </cell>
        </row>
        <row r="1489">
          <cell r="A1489">
            <v>39400</v>
          </cell>
          <cell r="B1489">
            <v>5.4290000000000003</v>
          </cell>
          <cell r="C1489">
            <v>5.4290000000000005E-2</v>
          </cell>
        </row>
        <row r="1490">
          <cell r="A1490">
            <v>39401</v>
          </cell>
          <cell r="B1490">
            <v>5.37</v>
          </cell>
          <cell r="C1490">
            <v>5.3699999999999998E-2</v>
          </cell>
        </row>
        <row r="1491">
          <cell r="A1491">
            <v>39402</v>
          </cell>
          <cell r="B1491">
            <v>5.4032</v>
          </cell>
          <cell r="C1491">
            <v>5.4031999999999997E-2</v>
          </cell>
        </row>
        <row r="1492">
          <cell r="A1492">
            <v>39405</v>
          </cell>
          <cell r="B1492">
            <v>5.3887</v>
          </cell>
          <cell r="C1492">
            <v>5.3886999999999997E-2</v>
          </cell>
        </row>
        <row r="1493">
          <cell r="A1493">
            <v>39406</v>
          </cell>
          <cell r="B1493">
            <v>5.4306999999999999</v>
          </cell>
          <cell r="C1493">
            <v>5.4307000000000001E-2</v>
          </cell>
        </row>
        <row r="1494">
          <cell r="A1494">
            <v>39407</v>
          </cell>
          <cell r="B1494">
            <v>5.4267000000000003</v>
          </cell>
          <cell r="C1494">
            <v>5.4267000000000003E-2</v>
          </cell>
        </row>
        <row r="1495">
          <cell r="A1495">
            <v>39408</v>
          </cell>
          <cell r="B1495">
            <v>5.4322999999999997</v>
          </cell>
          <cell r="C1495">
            <v>5.4322999999999996E-2</v>
          </cell>
        </row>
        <row r="1496">
          <cell r="A1496">
            <v>39409</v>
          </cell>
          <cell r="B1496">
            <v>5.4474999999999998</v>
          </cell>
          <cell r="C1496">
            <v>5.4474999999999996E-2</v>
          </cell>
        </row>
        <row r="1497">
          <cell r="A1497">
            <v>39412</v>
          </cell>
          <cell r="B1497">
            <v>5.3834999999999997</v>
          </cell>
          <cell r="C1497">
            <v>5.3834999999999994E-2</v>
          </cell>
        </row>
        <row r="1498">
          <cell r="A1498">
            <v>39413</v>
          </cell>
          <cell r="B1498">
            <v>5.4444999999999997</v>
          </cell>
          <cell r="C1498">
            <v>5.4444999999999993E-2</v>
          </cell>
        </row>
        <row r="1499">
          <cell r="A1499">
            <v>39414</v>
          </cell>
          <cell r="B1499">
            <v>5.4829999999999997</v>
          </cell>
          <cell r="C1499">
            <v>5.4829999999999997E-2</v>
          </cell>
        </row>
        <row r="1500">
          <cell r="A1500">
            <v>39415</v>
          </cell>
          <cell r="B1500">
            <v>5.391</v>
          </cell>
          <cell r="C1500">
            <v>5.391E-2</v>
          </cell>
        </row>
        <row r="1501">
          <cell r="A1501">
            <v>39416</v>
          </cell>
          <cell r="B1501">
            <v>5.4038000000000004</v>
          </cell>
          <cell r="C1501">
            <v>5.4038000000000003E-2</v>
          </cell>
        </row>
        <row r="1502">
          <cell r="A1502">
            <v>39419</v>
          </cell>
          <cell r="B1502">
            <v>5.3507999999999996</v>
          </cell>
          <cell r="C1502">
            <v>5.3507999999999993E-2</v>
          </cell>
        </row>
        <row r="1503">
          <cell r="A1503">
            <v>39420</v>
          </cell>
          <cell r="B1503">
            <v>5.3407999999999998</v>
          </cell>
          <cell r="C1503">
            <v>5.3407999999999997E-2</v>
          </cell>
        </row>
        <row r="1504">
          <cell r="A1504">
            <v>39421</v>
          </cell>
          <cell r="B1504">
            <v>5.4053000000000004</v>
          </cell>
          <cell r="C1504">
            <v>5.4053000000000004E-2</v>
          </cell>
        </row>
        <row r="1505">
          <cell r="A1505">
            <v>39422</v>
          </cell>
          <cell r="B1505">
            <v>5.4279999999999999</v>
          </cell>
          <cell r="C1505">
            <v>5.4280000000000002E-2</v>
          </cell>
        </row>
        <row r="1506">
          <cell r="A1506">
            <v>39423</v>
          </cell>
          <cell r="B1506">
            <v>5.4455</v>
          </cell>
          <cell r="C1506">
            <v>5.4455000000000003E-2</v>
          </cell>
        </row>
        <row r="1507">
          <cell r="A1507">
            <v>39426</v>
          </cell>
          <cell r="B1507">
            <v>5.4654999999999996</v>
          </cell>
          <cell r="C1507">
            <v>5.4654999999999995E-2</v>
          </cell>
        </row>
        <row r="1508">
          <cell r="A1508">
            <v>39427</v>
          </cell>
          <cell r="B1508">
            <v>5.3685</v>
          </cell>
          <cell r="C1508">
            <v>5.3685000000000004E-2</v>
          </cell>
        </row>
        <row r="1509">
          <cell r="A1509">
            <v>39428</v>
          </cell>
          <cell r="B1509">
            <v>5.4124999999999996</v>
          </cell>
          <cell r="C1509">
            <v>5.4125E-2</v>
          </cell>
        </row>
        <row r="1510">
          <cell r="A1510">
            <v>39429</v>
          </cell>
          <cell r="B1510">
            <v>5.4932999999999996</v>
          </cell>
          <cell r="C1510">
            <v>5.4932999999999996E-2</v>
          </cell>
        </row>
        <row r="1511">
          <cell r="A1511">
            <v>39430</v>
          </cell>
          <cell r="B1511">
            <v>5.5072999999999999</v>
          </cell>
          <cell r="C1511">
            <v>5.5072999999999997E-2</v>
          </cell>
        </row>
        <row r="1512">
          <cell r="A1512">
            <v>39433</v>
          </cell>
          <cell r="B1512">
            <v>5.4058000000000002</v>
          </cell>
          <cell r="C1512">
            <v>5.4058000000000002E-2</v>
          </cell>
        </row>
        <row r="1513">
          <cell r="A1513">
            <v>39434</v>
          </cell>
          <cell r="B1513">
            <v>5.3650000000000002</v>
          </cell>
          <cell r="C1513">
            <v>5.3650000000000003E-2</v>
          </cell>
        </row>
        <row r="1514">
          <cell r="A1514">
            <v>39435</v>
          </cell>
          <cell r="B1514">
            <v>5.319</v>
          </cell>
          <cell r="C1514">
            <v>5.3190000000000001E-2</v>
          </cell>
        </row>
        <row r="1515">
          <cell r="A1515">
            <v>39436</v>
          </cell>
          <cell r="B1515">
            <v>5.3261000000000003</v>
          </cell>
          <cell r="C1515">
            <v>5.3261000000000003E-2</v>
          </cell>
        </row>
        <row r="1516">
          <cell r="A1516">
            <v>39437</v>
          </cell>
          <cell r="B1516">
            <v>5.4006999999999996</v>
          </cell>
          <cell r="C1516">
            <v>5.4006999999999999E-2</v>
          </cell>
        </row>
        <row r="1517">
          <cell r="A1517">
            <v>39440</v>
          </cell>
          <cell r="B1517">
            <v>5.3936999999999999</v>
          </cell>
          <cell r="C1517">
            <v>5.3936999999999999E-2</v>
          </cell>
        </row>
        <row r="1518">
          <cell r="A1518">
            <v>39441</v>
          </cell>
          <cell r="B1518">
            <v>5.3947000000000003</v>
          </cell>
          <cell r="C1518">
            <v>5.3947000000000002E-2</v>
          </cell>
        </row>
        <row r="1519">
          <cell r="A1519">
            <v>39442</v>
          </cell>
          <cell r="B1519">
            <v>5.3947000000000003</v>
          </cell>
          <cell r="C1519">
            <v>5.3947000000000002E-2</v>
          </cell>
        </row>
        <row r="1520">
          <cell r="A1520">
            <v>39443</v>
          </cell>
          <cell r="B1520">
            <v>5.4047000000000001</v>
          </cell>
          <cell r="C1520">
            <v>5.4046999999999998E-2</v>
          </cell>
        </row>
        <row r="1521">
          <cell r="A1521">
            <v>39444</v>
          </cell>
          <cell r="B1521">
            <v>5.3301999999999996</v>
          </cell>
          <cell r="C1521">
            <v>5.3301999999999995E-2</v>
          </cell>
        </row>
        <row r="1522">
          <cell r="A1522">
            <v>39447</v>
          </cell>
          <cell r="B1522">
            <v>5.3121999999999998</v>
          </cell>
          <cell r="C1522">
            <v>5.3121999999999996E-2</v>
          </cell>
        </row>
        <row r="1523">
          <cell r="A1523">
            <v>39448</v>
          </cell>
          <cell r="B1523">
            <v>5.3132000000000001</v>
          </cell>
          <cell r="C1523">
            <v>5.3131999999999999E-2</v>
          </cell>
        </row>
        <row r="1524">
          <cell r="A1524">
            <v>39449</v>
          </cell>
          <cell r="B1524">
            <v>5.2637</v>
          </cell>
          <cell r="C1524">
            <v>5.2637000000000003E-2</v>
          </cell>
        </row>
        <row r="1525">
          <cell r="A1525">
            <v>39450</v>
          </cell>
          <cell r="B1525">
            <v>5.2801999999999998</v>
          </cell>
          <cell r="C1525">
            <v>5.2801999999999995E-2</v>
          </cell>
        </row>
        <row r="1526">
          <cell r="A1526">
            <v>39451</v>
          </cell>
          <cell r="B1526">
            <v>5.2720000000000002</v>
          </cell>
          <cell r="C1526">
            <v>5.2720000000000003E-2</v>
          </cell>
        </row>
        <row r="1527">
          <cell r="A1527">
            <v>39454</v>
          </cell>
          <cell r="B1527">
            <v>5.2634999999999996</v>
          </cell>
          <cell r="C1527">
            <v>5.2634999999999994E-2</v>
          </cell>
        </row>
        <row r="1528">
          <cell r="A1528">
            <v>39455</v>
          </cell>
          <cell r="B1528">
            <v>5.2545000000000002</v>
          </cell>
          <cell r="C1528">
            <v>5.2545000000000001E-2</v>
          </cell>
        </row>
        <row r="1529">
          <cell r="A1529">
            <v>39456</v>
          </cell>
          <cell r="B1529">
            <v>5.2888000000000002</v>
          </cell>
          <cell r="C1529">
            <v>5.2888000000000004E-2</v>
          </cell>
        </row>
        <row r="1530">
          <cell r="A1530">
            <v>39457</v>
          </cell>
          <cell r="B1530">
            <v>5.3357999999999999</v>
          </cell>
          <cell r="C1530">
            <v>5.3357999999999996E-2</v>
          </cell>
        </row>
        <row r="1531">
          <cell r="A1531">
            <v>39458</v>
          </cell>
          <cell r="B1531">
            <v>5.3512000000000004</v>
          </cell>
          <cell r="C1531">
            <v>5.3512000000000004E-2</v>
          </cell>
        </row>
        <row r="1532">
          <cell r="A1532">
            <v>39461</v>
          </cell>
          <cell r="B1532">
            <v>5.3587999999999996</v>
          </cell>
          <cell r="C1532">
            <v>5.3587999999999997E-2</v>
          </cell>
        </row>
        <row r="1533">
          <cell r="A1533">
            <v>39462</v>
          </cell>
          <cell r="B1533">
            <v>5.3303000000000003</v>
          </cell>
          <cell r="C1533">
            <v>5.3303000000000003E-2</v>
          </cell>
        </row>
        <row r="1534">
          <cell r="A1534">
            <v>39463</v>
          </cell>
          <cell r="B1534">
            <v>5.3669000000000002</v>
          </cell>
          <cell r="C1534">
            <v>5.3669000000000001E-2</v>
          </cell>
        </row>
        <row r="1535">
          <cell r="A1535">
            <v>39464</v>
          </cell>
          <cell r="B1535">
            <v>5.3468999999999998</v>
          </cell>
          <cell r="C1535">
            <v>5.3468999999999996E-2</v>
          </cell>
        </row>
        <row r="1536">
          <cell r="A1536">
            <v>39465</v>
          </cell>
          <cell r="B1536">
            <v>5.3875000000000002</v>
          </cell>
          <cell r="C1536">
            <v>5.3874999999999999E-2</v>
          </cell>
        </row>
        <row r="1537">
          <cell r="A1537">
            <v>39468</v>
          </cell>
          <cell r="B1537">
            <v>5.3615000000000004</v>
          </cell>
          <cell r="C1537">
            <v>5.3615000000000003E-2</v>
          </cell>
        </row>
        <row r="1538">
          <cell r="A1538">
            <v>39469</v>
          </cell>
          <cell r="B1538">
            <v>5.4409999999999998</v>
          </cell>
          <cell r="C1538">
            <v>5.441E-2</v>
          </cell>
        </row>
        <row r="1539">
          <cell r="A1539">
            <v>39470</v>
          </cell>
          <cell r="B1539">
            <v>5.4945000000000004</v>
          </cell>
          <cell r="C1539">
            <v>5.4945000000000001E-2</v>
          </cell>
        </row>
        <row r="1540">
          <cell r="A1540">
            <v>39471</v>
          </cell>
          <cell r="B1540">
            <v>5.5354999999999999</v>
          </cell>
          <cell r="C1540">
            <v>5.5355000000000001E-2</v>
          </cell>
        </row>
        <row r="1541">
          <cell r="A1541">
            <v>39472</v>
          </cell>
          <cell r="B1541">
            <v>5.4619999999999997</v>
          </cell>
          <cell r="C1541">
            <v>5.4619999999999995E-2</v>
          </cell>
        </row>
        <row r="1542">
          <cell r="A1542">
            <v>39475</v>
          </cell>
          <cell r="B1542">
            <v>5.4375</v>
          </cell>
          <cell r="C1542">
            <v>5.4375E-2</v>
          </cell>
        </row>
        <row r="1543">
          <cell r="A1543">
            <v>39476</v>
          </cell>
          <cell r="B1543">
            <v>5.4705000000000004</v>
          </cell>
          <cell r="C1543">
            <v>5.4705000000000004E-2</v>
          </cell>
        </row>
        <row r="1544">
          <cell r="A1544">
            <v>39477</v>
          </cell>
          <cell r="B1544">
            <v>5.5</v>
          </cell>
          <cell r="C1544">
            <v>5.5E-2</v>
          </cell>
        </row>
        <row r="1545">
          <cell r="A1545">
            <v>39478</v>
          </cell>
          <cell r="B1545">
            <v>5.4755000000000003</v>
          </cell>
          <cell r="C1545">
            <v>5.4755000000000005E-2</v>
          </cell>
        </row>
        <row r="1546">
          <cell r="A1546">
            <v>39479</v>
          </cell>
          <cell r="B1546">
            <v>5.4375</v>
          </cell>
          <cell r="C1546">
            <v>5.4375E-2</v>
          </cell>
        </row>
        <row r="1547">
          <cell r="A1547">
            <v>39482</v>
          </cell>
          <cell r="B1547">
            <v>5.4554999999999998</v>
          </cell>
          <cell r="C1547">
            <v>5.4554999999999999E-2</v>
          </cell>
        </row>
        <row r="1548">
          <cell r="A1548">
            <v>39483</v>
          </cell>
          <cell r="B1548">
            <v>5.4080000000000004</v>
          </cell>
          <cell r="C1548">
            <v>5.4080000000000003E-2</v>
          </cell>
        </row>
        <row r="1549">
          <cell r="A1549">
            <v>39484</v>
          </cell>
          <cell r="B1549">
            <v>5.4527999999999999</v>
          </cell>
          <cell r="C1549">
            <v>5.4528E-2</v>
          </cell>
        </row>
        <row r="1550">
          <cell r="A1550">
            <v>39485</v>
          </cell>
          <cell r="B1550">
            <v>5.5418000000000003</v>
          </cell>
          <cell r="C1550">
            <v>5.5418000000000002E-2</v>
          </cell>
        </row>
        <row r="1551">
          <cell r="A1551">
            <v>39486</v>
          </cell>
          <cell r="B1551">
            <v>5.5293000000000001</v>
          </cell>
          <cell r="C1551">
            <v>5.5293000000000002E-2</v>
          </cell>
        </row>
        <row r="1552">
          <cell r="A1552">
            <v>39489</v>
          </cell>
          <cell r="B1552">
            <v>5.5029000000000003</v>
          </cell>
          <cell r="C1552">
            <v>5.5029000000000002E-2</v>
          </cell>
        </row>
        <row r="1553">
          <cell r="A1553">
            <v>39490</v>
          </cell>
          <cell r="B1553">
            <v>5.5678999999999998</v>
          </cell>
          <cell r="C1553">
            <v>5.5678999999999999E-2</v>
          </cell>
        </row>
        <row r="1554">
          <cell r="A1554">
            <v>39491</v>
          </cell>
          <cell r="B1554">
            <v>5.5778999999999996</v>
          </cell>
          <cell r="C1554">
            <v>5.5778999999999995E-2</v>
          </cell>
        </row>
        <row r="1555">
          <cell r="A1555">
            <v>39492</v>
          </cell>
          <cell r="B1555">
            <v>5.6300999999999997</v>
          </cell>
          <cell r="C1555">
            <v>5.6300999999999997E-2</v>
          </cell>
        </row>
        <row r="1556">
          <cell r="A1556">
            <v>39493</v>
          </cell>
          <cell r="B1556">
            <v>5.5430999999999999</v>
          </cell>
          <cell r="C1556">
            <v>5.5431000000000001E-2</v>
          </cell>
        </row>
        <row r="1557">
          <cell r="A1557">
            <v>39496</v>
          </cell>
          <cell r="B1557">
            <v>5.5430999999999999</v>
          </cell>
          <cell r="C1557">
            <v>5.5431000000000001E-2</v>
          </cell>
        </row>
        <row r="1558">
          <cell r="A1558">
            <v>39497</v>
          </cell>
          <cell r="B1558">
            <v>5.6284999999999998</v>
          </cell>
          <cell r="C1558">
            <v>5.6285000000000002E-2</v>
          </cell>
        </row>
        <row r="1559">
          <cell r="A1559">
            <v>39498</v>
          </cell>
          <cell r="B1559">
            <v>5.6115000000000004</v>
          </cell>
          <cell r="C1559">
            <v>5.6115000000000005E-2</v>
          </cell>
        </row>
        <row r="1560">
          <cell r="A1560">
            <v>39499</v>
          </cell>
          <cell r="B1560">
            <v>5.5834999999999999</v>
          </cell>
          <cell r="C1560">
            <v>5.5834999999999996E-2</v>
          </cell>
        </row>
        <row r="1561">
          <cell r="A1561">
            <v>39500</v>
          </cell>
          <cell r="B1561">
            <v>5.5953999999999997</v>
          </cell>
          <cell r="C1561">
            <v>5.5953999999999997E-2</v>
          </cell>
        </row>
        <row r="1562">
          <cell r="A1562">
            <v>39503</v>
          </cell>
          <cell r="B1562">
            <v>5.6178999999999997</v>
          </cell>
          <cell r="C1562">
            <v>5.6179E-2</v>
          </cell>
        </row>
        <row r="1563">
          <cell r="A1563">
            <v>39504</v>
          </cell>
          <cell r="B1563">
            <v>5.5609000000000002</v>
          </cell>
          <cell r="C1563">
            <v>5.5608999999999999E-2</v>
          </cell>
        </row>
        <row r="1564">
          <cell r="A1564">
            <v>39505</v>
          </cell>
          <cell r="B1564">
            <v>5.5133999999999999</v>
          </cell>
          <cell r="C1564">
            <v>5.5133999999999996E-2</v>
          </cell>
        </row>
        <row r="1565">
          <cell r="A1565">
            <v>39506</v>
          </cell>
          <cell r="B1565">
            <v>5.4420000000000002</v>
          </cell>
          <cell r="C1565">
            <v>5.4420000000000003E-2</v>
          </cell>
        </row>
        <row r="1566">
          <cell r="A1566">
            <v>39507</v>
          </cell>
          <cell r="B1566">
            <v>5.4314999999999998</v>
          </cell>
          <cell r="C1566">
            <v>5.4314999999999995E-2</v>
          </cell>
        </row>
        <row r="1567">
          <cell r="A1567">
            <v>39510</v>
          </cell>
          <cell r="B1567">
            <v>5.4436999999999998</v>
          </cell>
          <cell r="C1567">
            <v>5.4436999999999999E-2</v>
          </cell>
        </row>
        <row r="1568">
          <cell r="A1568">
            <v>39511</v>
          </cell>
          <cell r="B1568">
            <v>5.4637000000000002</v>
          </cell>
          <cell r="C1568">
            <v>5.4637000000000005E-2</v>
          </cell>
        </row>
        <row r="1569">
          <cell r="A1569">
            <v>39512</v>
          </cell>
          <cell r="B1569">
            <v>5.4866999999999999</v>
          </cell>
          <cell r="C1569">
            <v>5.4866999999999999E-2</v>
          </cell>
        </row>
        <row r="1570">
          <cell r="A1570">
            <v>39513</v>
          </cell>
          <cell r="B1570">
            <v>5.4421999999999997</v>
          </cell>
          <cell r="C1570">
            <v>5.4421999999999998E-2</v>
          </cell>
        </row>
        <row r="1571">
          <cell r="A1571">
            <v>39514</v>
          </cell>
          <cell r="B1571">
            <v>5.4291999999999998</v>
          </cell>
          <cell r="C1571">
            <v>5.4292E-2</v>
          </cell>
        </row>
        <row r="1572">
          <cell r="A1572">
            <v>39517</v>
          </cell>
          <cell r="B1572">
            <v>5.4126000000000003</v>
          </cell>
          <cell r="C1572">
            <v>5.4126000000000001E-2</v>
          </cell>
        </row>
        <row r="1573">
          <cell r="A1573">
            <v>39518</v>
          </cell>
          <cell r="B1573">
            <v>5.4451000000000001</v>
          </cell>
          <cell r="C1573">
            <v>5.4450999999999999E-2</v>
          </cell>
        </row>
        <row r="1574">
          <cell r="A1574">
            <v>39519</v>
          </cell>
          <cell r="B1574">
            <v>5.3986000000000001</v>
          </cell>
          <cell r="C1574">
            <v>5.3985999999999999E-2</v>
          </cell>
        </row>
        <row r="1575">
          <cell r="A1575">
            <v>39520</v>
          </cell>
          <cell r="B1575">
            <v>5.3960999999999997</v>
          </cell>
          <cell r="C1575">
            <v>5.3960999999999995E-2</v>
          </cell>
        </row>
        <row r="1576">
          <cell r="A1576">
            <v>39521</v>
          </cell>
          <cell r="B1576">
            <v>5.3815999999999997</v>
          </cell>
          <cell r="C1576">
            <v>5.3815999999999996E-2</v>
          </cell>
        </row>
        <row r="1577">
          <cell r="A1577">
            <v>39524</v>
          </cell>
          <cell r="B1577">
            <v>5.3465999999999996</v>
          </cell>
          <cell r="C1577">
            <v>5.3465999999999993E-2</v>
          </cell>
        </row>
        <row r="1578">
          <cell r="A1578">
            <v>39525</v>
          </cell>
          <cell r="B1578">
            <v>5.3685999999999998</v>
          </cell>
          <cell r="C1578">
            <v>5.3685999999999998E-2</v>
          </cell>
        </row>
        <row r="1579">
          <cell r="A1579">
            <v>39526</v>
          </cell>
          <cell r="B1579">
            <v>5.3261000000000003</v>
          </cell>
          <cell r="C1579">
            <v>5.3261000000000003E-2</v>
          </cell>
        </row>
        <row r="1580">
          <cell r="A1580">
            <v>39527</v>
          </cell>
          <cell r="B1580">
            <v>5.3211000000000004</v>
          </cell>
          <cell r="C1580">
            <v>5.3211000000000001E-2</v>
          </cell>
        </row>
        <row r="1581">
          <cell r="A1581">
            <v>39528</v>
          </cell>
          <cell r="B1581">
            <v>5.3231000000000002</v>
          </cell>
          <cell r="C1581">
            <v>5.3231000000000001E-2</v>
          </cell>
        </row>
        <row r="1582">
          <cell r="A1582">
            <v>39531</v>
          </cell>
          <cell r="B1582">
            <v>5.3231000000000002</v>
          </cell>
          <cell r="C1582">
            <v>5.3231000000000001E-2</v>
          </cell>
        </row>
        <row r="1583">
          <cell r="A1583">
            <v>39532</v>
          </cell>
          <cell r="B1583">
            <v>5.3250999999999999</v>
          </cell>
          <cell r="C1583">
            <v>5.3251E-2</v>
          </cell>
        </row>
        <row r="1584">
          <cell r="A1584">
            <v>39533</v>
          </cell>
          <cell r="B1584">
            <v>5.3451000000000004</v>
          </cell>
          <cell r="C1584">
            <v>5.3451000000000005E-2</v>
          </cell>
        </row>
        <row r="1585">
          <cell r="A1585">
            <v>39534</v>
          </cell>
          <cell r="B1585">
            <v>5.3765999999999998</v>
          </cell>
          <cell r="C1585">
            <v>5.3766000000000001E-2</v>
          </cell>
        </row>
        <row r="1586">
          <cell r="A1586">
            <v>39535</v>
          </cell>
          <cell r="B1586">
            <v>5.3571</v>
          </cell>
          <cell r="C1586">
            <v>5.3571000000000001E-2</v>
          </cell>
        </row>
        <row r="1587">
          <cell r="A1587">
            <v>39538</v>
          </cell>
          <cell r="B1587">
            <v>5.3426</v>
          </cell>
          <cell r="C1587">
            <v>5.3426000000000001E-2</v>
          </cell>
        </row>
        <row r="1588">
          <cell r="A1588">
            <v>39539</v>
          </cell>
          <cell r="B1588">
            <v>5.4375999999999998</v>
          </cell>
          <cell r="C1588">
            <v>5.4376000000000001E-2</v>
          </cell>
        </row>
        <row r="1589">
          <cell r="A1589">
            <v>39540</v>
          </cell>
          <cell r="B1589">
            <v>5.4512</v>
          </cell>
          <cell r="C1589">
            <v>5.4511999999999998E-2</v>
          </cell>
        </row>
        <row r="1590">
          <cell r="A1590">
            <v>39541</v>
          </cell>
          <cell r="B1590">
            <v>5.4592000000000001</v>
          </cell>
          <cell r="C1590">
            <v>5.4592000000000002E-2</v>
          </cell>
        </row>
        <row r="1591">
          <cell r="A1591">
            <v>39542</v>
          </cell>
          <cell r="B1591">
            <v>5.4189999999999996</v>
          </cell>
          <cell r="C1591">
            <v>5.4189999999999995E-2</v>
          </cell>
        </row>
        <row r="1592">
          <cell r="A1592">
            <v>39545</v>
          </cell>
          <cell r="B1592">
            <v>5.4725000000000001</v>
          </cell>
          <cell r="C1592">
            <v>5.4725000000000003E-2</v>
          </cell>
        </row>
        <row r="1593">
          <cell r="A1593">
            <v>39546</v>
          </cell>
          <cell r="B1593">
            <v>5.5069999999999997</v>
          </cell>
          <cell r="C1593">
            <v>5.5069999999999994E-2</v>
          </cell>
        </row>
        <row r="1594">
          <cell r="A1594">
            <v>39547</v>
          </cell>
          <cell r="B1594">
            <v>5.4650999999999996</v>
          </cell>
          <cell r="C1594">
            <v>5.4650999999999998E-2</v>
          </cell>
        </row>
        <row r="1595">
          <cell r="A1595">
            <v>39548</v>
          </cell>
          <cell r="B1595">
            <v>5.5305999999999997</v>
          </cell>
          <cell r="C1595">
            <v>5.5305999999999994E-2</v>
          </cell>
        </row>
        <row r="1596">
          <cell r="A1596">
            <v>39549</v>
          </cell>
          <cell r="B1596">
            <v>5.4946000000000002</v>
          </cell>
          <cell r="C1596">
            <v>5.4946000000000002E-2</v>
          </cell>
        </row>
        <row r="1597">
          <cell r="A1597">
            <v>39552</v>
          </cell>
          <cell r="B1597">
            <v>5.5556000000000001</v>
          </cell>
          <cell r="C1597">
            <v>5.5556000000000001E-2</v>
          </cell>
        </row>
        <row r="1598">
          <cell r="A1598">
            <v>39553</v>
          </cell>
          <cell r="B1598">
            <v>5.5986000000000002</v>
          </cell>
          <cell r="C1598">
            <v>5.5986000000000001E-2</v>
          </cell>
        </row>
        <row r="1599">
          <cell r="A1599">
            <v>39554</v>
          </cell>
          <cell r="B1599">
            <v>5.6375000000000002</v>
          </cell>
          <cell r="C1599">
            <v>5.6375000000000001E-2</v>
          </cell>
        </row>
        <row r="1600">
          <cell r="A1600">
            <v>39555</v>
          </cell>
          <cell r="B1600">
            <v>5.6425000000000001</v>
          </cell>
          <cell r="C1600">
            <v>5.6425000000000003E-2</v>
          </cell>
        </row>
        <row r="1601">
          <cell r="A1601">
            <v>39556</v>
          </cell>
          <cell r="B1601">
            <v>5.6444999999999999</v>
          </cell>
          <cell r="C1601">
            <v>5.6444999999999995E-2</v>
          </cell>
        </row>
        <row r="1602">
          <cell r="A1602">
            <v>39559</v>
          </cell>
          <cell r="B1602">
            <v>5.6368999999999998</v>
          </cell>
          <cell r="C1602">
            <v>5.6368999999999995E-2</v>
          </cell>
        </row>
        <row r="1603">
          <cell r="A1603">
            <v>39560</v>
          </cell>
          <cell r="B1603">
            <v>5.6233000000000004</v>
          </cell>
          <cell r="C1603">
            <v>5.6233000000000005E-2</v>
          </cell>
        </row>
        <row r="1604">
          <cell r="A1604">
            <v>39561</v>
          </cell>
          <cell r="B1604">
            <v>5.6268000000000002</v>
          </cell>
          <cell r="C1604">
            <v>5.6268000000000006E-2</v>
          </cell>
        </row>
        <row r="1605">
          <cell r="A1605">
            <v>39562</v>
          </cell>
          <cell r="B1605">
            <v>5.6523000000000003</v>
          </cell>
          <cell r="C1605">
            <v>5.6523000000000004E-2</v>
          </cell>
        </row>
        <row r="1606">
          <cell r="A1606">
            <v>39563</v>
          </cell>
          <cell r="B1606">
            <v>5.6779999999999999</v>
          </cell>
          <cell r="C1606">
            <v>5.6779999999999997E-2</v>
          </cell>
        </row>
        <row r="1607">
          <cell r="A1607">
            <v>39566</v>
          </cell>
          <cell r="B1607">
            <v>5.6435000000000004</v>
          </cell>
          <cell r="C1607">
            <v>5.6435000000000006E-2</v>
          </cell>
        </row>
        <row r="1608">
          <cell r="A1608">
            <v>39567</v>
          </cell>
          <cell r="B1608">
            <v>5.5972999999999997</v>
          </cell>
          <cell r="C1608">
            <v>5.5972999999999995E-2</v>
          </cell>
        </row>
        <row r="1609">
          <cell r="A1609">
            <v>39568</v>
          </cell>
          <cell r="B1609">
            <v>5.5136000000000003</v>
          </cell>
          <cell r="C1609">
            <v>5.5136000000000004E-2</v>
          </cell>
        </row>
        <row r="1610">
          <cell r="A1610">
            <v>39569</v>
          </cell>
          <cell r="B1610">
            <v>5.4935999999999998</v>
          </cell>
          <cell r="C1610">
            <v>5.4935999999999999E-2</v>
          </cell>
        </row>
        <row r="1611">
          <cell r="A1611">
            <v>39570</v>
          </cell>
          <cell r="B1611">
            <v>5.5266000000000002</v>
          </cell>
          <cell r="C1611">
            <v>5.5266000000000003E-2</v>
          </cell>
        </row>
        <row r="1612">
          <cell r="A1612">
            <v>39573</v>
          </cell>
          <cell r="B1612">
            <v>5.5160999999999998</v>
          </cell>
          <cell r="C1612">
            <v>5.5160999999999995E-2</v>
          </cell>
        </row>
        <row r="1613">
          <cell r="A1613">
            <v>39574</v>
          </cell>
          <cell r="B1613">
            <v>5.5835999999999997</v>
          </cell>
          <cell r="C1613">
            <v>5.5835999999999997E-2</v>
          </cell>
        </row>
        <row r="1614">
          <cell r="A1614">
            <v>39575</v>
          </cell>
          <cell r="B1614">
            <v>5.5646000000000004</v>
          </cell>
          <cell r="C1614">
            <v>5.5646000000000001E-2</v>
          </cell>
        </row>
        <row r="1615">
          <cell r="A1615">
            <v>39576</v>
          </cell>
          <cell r="B1615">
            <v>5.5326000000000004</v>
          </cell>
          <cell r="C1615">
            <v>5.5326000000000007E-2</v>
          </cell>
        </row>
        <row r="1616">
          <cell r="A1616">
            <v>39577</v>
          </cell>
          <cell r="B1616">
            <v>5.4855999999999998</v>
          </cell>
          <cell r="C1616">
            <v>5.4855999999999995E-2</v>
          </cell>
        </row>
        <row r="1617">
          <cell r="A1617">
            <v>39580</v>
          </cell>
          <cell r="B1617">
            <v>5.4555999999999996</v>
          </cell>
          <cell r="C1617">
            <v>5.4555999999999993E-2</v>
          </cell>
        </row>
        <row r="1618">
          <cell r="A1618">
            <v>39581</v>
          </cell>
          <cell r="B1618">
            <v>5.4710999999999999</v>
          </cell>
          <cell r="C1618">
            <v>5.4710999999999996E-2</v>
          </cell>
        </row>
        <row r="1619">
          <cell r="A1619">
            <v>39582</v>
          </cell>
          <cell r="B1619">
            <v>5.4576000000000002</v>
          </cell>
          <cell r="C1619">
            <v>5.4576E-2</v>
          </cell>
        </row>
        <row r="1620">
          <cell r="A1620">
            <v>39583</v>
          </cell>
          <cell r="B1620">
            <v>5.4429999999999996</v>
          </cell>
          <cell r="C1620">
            <v>5.4429999999999999E-2</v>
          </cell>
        </row>
        <row r="1621">
          <cell r="A1621">
            <v>39584</v>
          </cell>
          <cell r="B1621">
            <v>5.45</v>
          </cell>
          <cell r="C1621">
            <v>5.45E-2</v>
          </cell>
        </row>
        <row r="1622">
          <cell r="A1622">
            <v>39587</v>
          </cell>
          <cell r="B1622">
            <v>5.4489999999999998</v>
          </cell>
          <cell r="C1622">
            <v>5.4489999999999997E-2</v>
          </cell>
        </row>
        <row r="1623">
          <cell r="A1623">
            <v>39588</v>
          </cell>
          <cell r="B1623">
            <v>5.4314999999999998</v>
          </cell>
          <cell r="C1623">
            <v>5.4314999999999995E-2</v>
          </cell>
        </row>
        <row r="1624">
          <cell r="A1624">
            <v>39589</v>
          </cell>
          <cell r="B1624">
            <v>5.4535</v>
          </cell>
          <cell r="C1624">
            <v>5.4535E-2</v>
          </cell>
        </row>
        <row r="1625">
          <cell r="A1625">
            <v>39590</v>
          </cell>
          <cell r="B1625">
            <v>5.5263</v>
          </cell>
          <cell r="C1625">
            <v>5.5263E-2</v>
          </cell>
        </row>
        <row r="1626">
          <cell r="A1626">
            <v>39591</v>
          </cell>
          <cell r="B1626">
            <v>5.4801000000000002</v>
          </cell>
          <cell r="C1626">
            <v>5.4801000000000002E-2</v>
          </cell>
        </row>
        <row r="1627">
          <cell r="A1627">
            <v>39594</v>
          </cell>
          <cell r="B1627">
            <v>5.4909999999999997</v>
          </cell>
          <cell r="C1627">
            <v>5.4909999999999994E-2</v>
          </cell>
        </row>
        <row r="1628">
          <cell r="A1628">
            <v>39595</v>
          </cell>
          <cell r="B1628">
            <v>5.5109000000000004</v>
          </cell>
          <cell r="C1628">
            <v>5.5109000000000005E-2</v>
          </cell>
        </row>
        <row r="1629">
          <cell r="A1629">
            <v>39596</v>
          </cell>
          <cell r="B1629">
            <v>5.5309999999999997</v>
          </cell>
          <cell r="C1629">
            <v>5.5309999999999998E-2</v>
          </cell>
        </row>
        <row r="1630">
          <cell r="A1630">
            <v>39597</v>
          </cell>
          <cell r="B1630">
            <v>5.5585000000000004</v>
          </cell>
          <cell r="C1630">
            <v>5.5585000000000002E-2</v>
          </cell>
        </row>
        <row r="1631">
          <cell r="A1631">
            <v>39598</v>
          </cell>
          <cell r="B1631">
            <v>5.5465</v>
          </cell>
          <cell r="C1631">
            <v>5.5465E-2</v>
          </cell>
        </row>
        <row r="1632">
          <cell r="A1632">
            <v>39601</v>
          </cell>
          <cell r="B1632">
            <v>5.5076000000000001</v>
          </cell>
          <cell r="C1632">
            <v>5.5076E-2</v>
          </cell>
        </row>
        <row r="1633">
          <cell r="A1633">
            <v>39602</v>
          </cell>
          <cell r="B1633">
            <v>5.5006000000000004</v>
          </cell>
          <cell r="C1633">
            <v>5.5006000000000006E-2</v>
          </cell>
        </row>
        <row r="1634">
          <cell r="A1634">
            <v>39603</v>
          </cell>
          <cell r="B1634">
            <v>5.5145999999999997</v>
          </cell>
          <cell r="C1634">
            <v>5.5146000000000001E-2</v>
          </cell>
        </row>
        <row r="1635">
          <cell r="A1635">
            <v>39604</v>
          </cell>
          <cell r="B1635">
            <v>5.5792000000000002</v>
          </cell>
          <cell r="C1635">
            <v>5.5792000000000001E-2</v>
          </cell>
        </row>
        <row r="1636">
          <cell r="A1636">
            <v>39605</v>
          </cell>
          <cell r="B1636">
            <v>5.5412999999999997</v>
          </cell>
          <cell r="C1636">
            <v>5.5412999999999997E-2</v>
          </cell>
        </row>
        <row r="1637">
          <cell r="A1637">
            <v>39608</v>
          </cell>
          <cell r="B1637">
            <v>5.5270000000000001</v>
          </cell>
          <cell r="C1637">
            <v>5.527E-2</v>
          </cell>
        </row>
        <row r="1638">
          <cell r="A1638">
            <v>39609</v>
          </cell>
          <cell r="B1638">
            <v>5.5876000000000001</v>
          </cell>
          <cell r="C1638">
            <v>5.5876000000000002E-2</v>
          </cell>
        </row>
        <row r="1639">
          <cell r="A1639">
            <v>39610</v>
          </cell>
          <cell r="B1639">
            <v>5.6070000000000002</v>
          </cell>
          <cell r="C1639">
            <v>5.6070000000000002E-2</v>
          </cell>
        </row>
        <row r="1640">
          <cell r="A1640">
            <v>39611</v>
          </cell>
          <cell r="B1640">
            <v>5.6348000000000003</v>
          </cell>
          <cell r="C1640">
            <v>5.6348000000000002E-2</v>
          </cell>
        </row>
        <row r="1641">
          <cell r="A1641">
            <v>39612</v>
          </cell>
          <cell r="B1641">
            <v>5.6757</v>
          </cell>
          <cell r="C1641">
            <v>5.6757000000000002E-2</v>
          </cell>
        </row>
        <row r="1642">
          <cell r="A1642">
            <v>39615</v>
          </cell>
          <cell r="B1642">
            <v>5.6707000000000001</v>
          </cell>
          <cell r="C1642">
            <v>5.6707E-2</v>
          </cell>
        </row>
        <row r="1643">
          <cell r="A1643">
            <v>39616</v>
          </cell>
          <cell r="B1643">
            <v>5.6218000000000004</v>
          </cell>
          <cell r="C1643">
            <v>5.6218000000000004E-2</v>
          </cell>
        </row>
        <row r="1644">
          <cell r="A1644">
            <v>39617</v>
          </cell>
          <cell r="B1644">
            <v>5.6063000000000001</v>
          </cell>
          <cell r="C1644">
            <v>5.6063000000000002E-2</v>
          </cell>
        </row>
        <row r="1645">
          <cell r="A1645">
            <v>39618</v>
          </cell>
          <cell r="B1645">
            <v>5.6348000000000003</v>
          </cell>
          <cell r="C1645">
            <v>5.6348000000000002E-2</v>
          </cell>
        </row>
        <row r="1646">
          <cell r="A1646">
            <v>39619</v>
          </cell>
          <cell r="B1646">
            <v>5.6115000000000004</v>
          </cell>
          <cell r="C1646">
            <v>5.6115000000000005E-2</v>
          </cell>
        </row>
        <row r="1647">
          <cell r="A1647">
            <v>39622</v>
          </cell>
          <cell r="B1647">
            <v>5.5857999999999999</v>
          </cell>
          <cell r="C1647">
            <v>5.5857999999999998E-2</v>
          </cell>
        </row>
        <row r="1648">
          <cell r="A1648">
            <v>39623</v>
          </cell>
          <cell r="B1648">
            <v>5.5045999999999999</v>
          </cell>
          <cell r="C1648">
            <v>5.5045999999999998E-2</v>
          </cell>
        </row>
        <row r="1649">
          <cell r="A1649">
            <v>39624</v>
          </cell>
          <cell r="B1649">
            <v>5.5049000000000001</v>
          </cell>
          <cell r="C1649">
            <v>5.5049000000000001E-2</v>
          </cell>
        </row>
        <row r="1650">
          <cell r="A1650">
            <v>39625</v>
          </cell>
          <cell r="B1650">
            <v>5.5377999999999998</v>
          </cell>
          <cell r="C1650">
            <v>5.5377999999999997E-2</v>
          </cell>
        </row>
        <row r="1651">
          <cell r="A1651">
            <v>39626</v>
          </cell>
          <cell r="B1651">
            <v>5.5412999999999997</v>
          </cell>
          <cell r="C1651">
            <v>5.5412999999999997E-2</v>
          </cell>
        </row>
        <row r="1652">
          <cell r="A1652">
            <v>39629</v>
          </cell>
          <cell r="B1652">
            <v>5.5713999999999997</v>
          </cell>
          <cell r="C1652">
            <v>5.5714E-2</v>
          </cell>
        </row>
        <row r="1653">
          <cell r="A1653">
            <v>39630</v>
          </cell>
          <cell r="B1653">
            <v>5.569</v>
          </cell>
          <cell r="C1653">
            <v>5.5689999999999996E-2</v>
          </cell>
        </row>
        <row r="1654">
          <cell r="A1654">
            <v>39631</v>
          </cell>
          <cell r="B1654">
            <v>5.5656999999999996</v>
          </cell>
          <cell r="C1654">
            <v>5.5656999999999998E-2</v>
          </cell>
        </row>
        <row r="1655">
          <cell r="A1655">
            <v>39632</v>
          </cell>
          <cell r="B1655">
            <v>5.5605000000000002</v>
          </cell>
          <cell r="C1655">
            <v>5.5605000000000002E-2</v>
          </cell>
        </row>
        <row r="1656">
          <cell r="A1656">
            <v>39633</v>
          </cell>
          <cell r="B1656">
            <v>5.5434999999999999</v>
          </cell>
          <cell r="C1656">
            <v>5.5434999999999998E-2</v>
          </cell>
        </row>
        <row r="1657">
          <cell r="A1657">
            <v>39636</v>
          </cell>
          <cell r="B1657">
            <v>5.5289999999999999</v>
          </cell>
          <cell r="C1657">
            <v>5.5289999999999999E-2</v>
          </cell>
        </row>
        <row r="1658">
          <cell r="A1658">
            <v>39637</v>
          </cell>
          <cell r="B1658">
            <v>5.5286999999999997</v>
          </cell>
          <cell r="C1658">
            <v>5.5286999999999996E-2</v>
          </cell>
        </row>
        <row r="1659">
          <cell r="A1659">
            <v>39638</v>
          </cell>
          <cell r="B1659">
            <v>5.5454999999999997</v>
          </cell>
          <cell r="C1659">
            <v>5.5454999999999997E-2</v>
          </cell>
        </row>
        <row r="1660">
          <cell r="A1660">
            <v>39639</v>
          </cell>
          <cell r="B1660">
            <v>5.5541</v>
          </cell>
          <cell r="C1660">
            <v>5.5541E-2</v>
          </cell>
        </row>
        <row r="1661">
          <cell r="A1661">
            <v>39640</v>
          </cell>
          <cell r="B1661">
            <v>5.5761000000000003</v>
          </cell>
          <cell r="C1661">
            <v>5.5761000000000005E-2</v>
          </cell>
        </row>
        <row r="1662">
          <cell r="A1662">
            <v>39643</v>
          </cell>
          <cell r="B1662">
            <v>5.5613000000000001</v>
          </cell>
          <cell r="C1662">
            <v>5.5613000000000003E-2</v>
          </cell>
        </row>
        <row r="1663">
          <cell r="A1663">
            <v>39644</v>
          </cell>
          <cell r="B1663">
            <v>5.5472000000000001</v>
          </cell>
          <cell r="C1663">
            <v>5.5472E-2</v>
          </cell>
        </row>
        <row r="1664">
          <cell r="A1664">
            <v>39645</v>
          </cell>
          <cell r="B1664">
            <v>5.6170999999999998</v>
          </cell>
          <cell r="C1664">
            <v>5.6170999999999999E-2</v>
          </cell>
        </row>
        <row r="1665">
          <cell r="A1665">
            <v>39646</v>
          </cell>
          <cell r="B1665">
            <v>5.6405000000000003</v>
          </cell>
          <cell r="C1665">
            <v>5.6405000000000004E-2</v>
          </cell>
        </row>
        <row r="1666">
          <cell r="A1666">
            <v>39647</v>
          </cell>
          <cell r="B1666">
            <v>5.6496000000000004</v>
          </cell>
          <cell r="C1666">
            <v>5.6496000000000005E-2</v>
          </cell>
        </row>
        <row r="1667">
          <cell r="A1667">
            <v>39650</v>
          </cell>
          <cell r="B1667">
            <v>5.6516999999999999</v>
          </cell>
          <cell r="C1667">
            <v>5.6516999999999998E-2</v>
          </cell>
        </row>
        <row r="1668">
          <cell r="A1668">
            <v>39651</v>
          </cell>
          <cell r="B1668">
            <v>5.6631</v>
          </cell>
          <cell r="C1668">
            <v>5.6631000000000001E-2</v>
          </cell>
        </row>
        <row r="1669">
          <cell r="A1669">
            <v>39652</v>
          </cell>
          <cell r="B1669">
            <v>5.6574</v>
          </cell>
          <cell r="C1669">
            <v>5.6573999999999999E-2</v>
          </cell>
        </row>
        <row r="1670">
          <cell r="A1670">
            <v>39653</v>
          </cell>
          <cell r="B1670">
            <v>5.6300999999999997</v>
          </cell>
          <cell r="C1670">
            <v>5.6300999999999997E-2</v>
          </cell>
        </row>
        <row r="1671">
          <cell r="A1671">
            <v>39654</v>
          </cell>
          <cell r="B1671">
            <v>5.6416000000000004</v>
          </cell>
          <cell r="C1671">
            <v>5.6416000000000001E-2</v>
          </cell>
        </row>
        <row r="1672">
          <cell r="A1672">
            <v>39657</v>
          </cell>
          <cell r="B1672">
            <v>5.6105999999999998</v>
          </cell>
          <cell r="C1672">
            <v>5.6105999999999996E-2</v>
          </cell>
        </row>
        <row r="1673">
          <cell r="A1673">
            <v>39658</v>
          </cell>
          <cell r="B1673">
            <v>5.6109999999999998</v>
          </cell>
          <cell r="C1673">
            <v>5.611E-2</v>
          </cell>
        </row>
        <row r="1674">
          <cell r="A1674">
            <v>39659</v>
          </cell>
          <cell r="B1674">
            <v>5.6303000000000001</v>
          </cell>
          <cell r="C1674">
            <v>5.6302999999999999E-2</v>
          </cell>
        </row>
        <row r="1675">
          <cell r="A1675">
            <v>39660</v>
          </cell>
          <cell r="B1675">
            <v>5.5805999999999996</v>
          </cell>
          <cell r="C1675">
            <v>5.5805999999999994E-2</v>
          </cell>
        </row>
        <row r="1676">
          <cell r="A1676">
            <v>39661</v>
          </cell>
          <cell r="B1676">
            <v>5.5674000000000001</v>
          </cell>
          <cell r="C1676">
            <v>5.5674000000000001E-2</v>
          </cell>
        </row>
        <row r="1677">
          <cell r="A1677">
            <v>39664</v>
          </cell>
          <cell r="B1677">
            <v>5.5678000000000001</v>
          </cell>
          <cell r="C1677">
            <v>5.5677999999999998E-2</v>
          </cell>
        </row>
        <row r="1678">
          <cell r="A1678">
            <v>39665</v>
          </cell>
          <cell r="B1678">
            <v>5.5846</v>
          </cell>
          <cell r="C1678">
            <v>5.5846E-2</v>
          </cell>
        </row>
        <row r="1679">
          <cell r="A1679">
            <v>39666</v>
          </cell>
          <cell r="B1679">
            <v>5.5980999999999996</v>
          </cell>
          <cell r="C1679">
            <v>5.5980999999999996E-2</v>
          </cell>
        </row>
        <row r="1680">
          <cell r="A1680">
            <v>39667</v>
          </cell>
          <cell r="B1680">
            <v>5.5526999999999997</v>
          </cell>
          <cell r="C1680">
            <v>5.5527E-2</v>
          </cell>
        </row>
        <row r="1681">
          <cell r="A1681">
            <v>39668</v>
          </cell>
          <cell r="B1681">
            <v>5.5420999999999996</v>
          </cell>
          <cell r="C1681">
            <v>5.5420999999999998E-2</v>
          </cell>
        </row>
        <row r="1682">
          <cell r="A1682">
            <v>39671</v>
          </cell>
          <cell r="B1682">
            <v>5.5557999999999996</v>
          </cell>
          <cell r="C1682">
            <v>5.5557999999999996E-2</v>
          </cell>
        </row>
        <row r="1683">
          <cell r="A1683">
            <v>39672</v>
          </cell>
          <cell r="B1683">
            <v>5.5404999999999998</v>
          </cell>
          <cell r="C1683">
            <v>5.5404999999999996E-2</v>
          </cell>
        </row>
        <row r="1684">
          <cell r="A1684">
            <v>39673</v>
          </cell>
          <cell r="B1684">
            <v>5.5480999999999998</v>
          </cell>
          <cell r="C1684">
            <v>5.5480999999999996E-2</v>
          </cell>
        </row>
        <row r="1685">
          <cell r="A1685">
            <v>39674</v>
          </cell>
          <cell r="B1685">
            <v>5.5357000000000003</v>
          </cell>
          <cell r="C1685">
            <v>5.5357000000000003E-2</v>
          </cell>
        </row>
        <row r="1686">
          <cell r="A1686">
            <v>39675</v>
          </cell>
          <cell r="B1686">
            <v>5.5312999999999999</v>
          </cell>
          <cell r="C1686">
            <v>5.5313000000000001E-2</v>
          </cell>
        </row>
        <row r="1687">
          <cell r="A1687">
            <v>39678</v>
          </cell>
          <cell r="B1687">
            <v>5.5144000000000002</v>
          </cell>
          <cell r="C1687">
            <v>5.5143999999999999E-2</v>
          </cell>
        </row>
        <row r="1688">
          <cell r="A1688">
            <v>39679</v>
          </cell>
          <cell r="B1688">
            <v>5.5423</v>
          </cell>
          <cell r="C1688">
            <v>5.5423E-2</v>
          </cell>
        </row>
        <row r="1689">
          <cell r="A1689">
            <v>39680</v>
          </cell>
          <cell r="B1689">
            <v>5.5983000000000001</v>
          </cell>
          <cell r="C1689">
            <v>5.5982999999999998E-2</v>
          </cell>
        </row>
        <row r="1690">
          <cell r="A1690">
            <v>39681</v>
          </cell>
          <cell r="B1690">
            <v>5.6322999999999999</v>
          </cell>
          <cell r="C1690">
            <v>5.6322999999999998E-2</v>
          </cell>
        </row>
        <row r="1691">
          <cell r="A1691">
            <v>39682</v>
          </cell>
          <cell r="B1691">
            <v>5.6554000000000002</v>
          </cell>
          <cell r="C1691">
            <v>5.6554E-2</v>
          </cell>
        </row>
        <row r="1692">
          <cell r="A1692">
            <v>39685</v>
          </cell>
          <cell r="B1692">
            <v>5.6094999999999997</v>
          </cell>
          <cell r="C1692">
            <v>5.6094999999999999E-2</v>
          </cell>
        </row>
        <row r="1693">
          <cell r="A1693">
            <v>39686</v>
          </cell>
          <cell r="B1693">
            <v>5.6064999999999996</v>
          </cell>
          <cell r="C1693">
            <v>5.6064999999999997E-2</v>
          </cell>
        </row>
        <row r="1694">
          <cell r="A1694">
            <v>39687</v>
          </cell>
          <cell r="B1694">
            <v>5.6454000000000004</v>
          </cell>
          <cell r="C1694">
            <v>5.6454000000000004E-2</v>
          </cell>
        </row>
        <row r="1695">
          <cell r="A1695">
            <v>39688</v>
          </cell>
          <cell r="B1695">
            <v>5.6333000000000002</v>
          </cell>
          <cell r="C1695">
            <v>5.6333000000000001E-2</v>
          </cell>
        </row>
        <row r="1696">
          <cell r="A1696">
            <v>39689</v>
          </cell>
          <cell r="B1696">
            <v>5.6658999999999997</v>
          </cell>
          <cell r="C1696">
            <v>5.6658999999999994E-2</v>
          </cell>
        </row>
        <row r="1697">
          <cell r="A1697">
            <v>39692</v>
          </cell>
          <cell r="B1697">
            <v>5.6665999999999999</v>
          </cell>
          <cell r="C1697">
            <v>5.6666000000000001E-2</v>
          </cell>
        </row>
        <row r="1698">
          <cell r="A1698">
            <v>39693</v>
          </cell>
          <cell r="B1698">
            <v>5.6486000000000001</v>
          </cell>
          <cell r="C1698">
            <v>5.6486000000000001E-2</v>
          </cell>
        </row>
        <row r="1699">
          <cell r="A1699">
            <v>39694</v>
          </cell>
          <cell r="B1699">
            <v>5.6794000000000002</v>
          </cell>
          <cell r="C1699">
            <v>5.6794000000000004E-2</v>
          </cell>
        </row>
        <row r="1700">
          <cell r="A1700">
            <v>39695</v>
          </cell>
          <cell r="B1700">
            <v>5.6657999999999999</v>
          </cell>
          <cell r="C1700">
            <v>5.6658E-2</v>
          </cell>
        </row>
        <row r="1701">
          <cell r="A1701">
            <v>39696</v>
          </cell>
          <cell r="B1701">
            <v>5.6616</v>
          </cell>
          <cell r="C1701">
            <v>5.6616E-2</v>
          </cell>
        </row>
        <row r="1702">
          <cell r="A1702">
            <v>39699</v>
          </cell>
          <cell r="B1702">
            <v>5.6779999999999999</v>
          </cell>
          <cell r="C1702">
            <v>5.6779999999999997E-2</v>
          </cell>
        </row>
        <row r="1703">
          <cell r="A1703">
            <v>39700</v>
          </cell>
          <cell r="B1703">
            <v>5.6715999999999998</v>
          </cell>
          <cell r="C1703">
            <v>5.6715999999999996E-2</v>
          </cell>
        </row>
        <row r="1704">
          <cell r="A1704">
            <v>39701</v>
          </cell>
          <cell r="B1704">
            <v>5.6624999999999996</v>
          </cell>
          <cell r="C1704">
            <v>5.6624999999999995E-2</v>
          </cell>
        </row>
        <row r="1705">
          <cell r="A1705">
            <v>39702</v>
          </cell>
          <cell r="B1705">
            <v>5.7028999999999996</v>
          </cell>
          <cell r="C1705">
            <v>5.7028999999999996E-2</v>
          </cell>
        </row>
        <row r="1706">
          <cell r="A1706">
            <v>39703</v>
          </cell>
          <cell r="B1706">
            <v>5.7953000000000001</v>
          </cell>
          <cell r="C1706">
            <v>5.7953000000000005E-2</v>
          </cell>
        </row>
        <row r="1707">
          <cell r="A1707">
            <v>39706</v>
          </cell>
          <cell r="B1707">
            <v>5.6437999999999997</v>
          </cell>
          <cell r="C1707">
            <v>5.6437999999999995E-2</v>
          </cell>
        </row>
        <row r="1708">
          <cell r="A1708">
            <v>39707</v>
          </cell>
          <cell r="B1708">
            <v>5.7176</v>
          </cell>
          <cell r="C1708">
            <v>5.7175999999999998E-2</v>
          </cell>
        </row>
        <row r="1709">
          <cell r="A1709">
            <v>39708</v>
          </cell>
          <cell r="B1709">
            <v>5.7503000000000002</v>
          </cell>
          <cell r="C1709">
            <v>5.7502999999999999E-2</v>
          </cell>
        </row>
        <row r="1710">
          <cell r="A1710">
            <v>39709</v>
          </cell>
          <cell r="B1710">
            <v>5.8673999999999999</v>
          </cell>
          <cell r="C1710">
            <v>5.8673999999999997E-2</v>
          </cell>
        </row>
        <row r="1711">
          <cell r="A1711">
            <v>39710</v>
          </cell>
          <cell r="B1711">
            <v>5.9603999999999999</v>
          </cell>
          <cell r="C1711">
            <v>5.9603999999999997E-2</v>
          </cell>
        </row>
        <row r="1712">
          <cell r="A1712">
            <v>39713</v>
          </cell>
          <cell r="B1712">
            <v>5.9316000000000004</v>
          </cell>
          <cell r="C1712">
            <v>5.9316000000000008E-2</v>
          </cell>
        </row>
        <row r="1713">
          <cell r="A1713">
            <v>39714</v>
          </cell>
          <cell r="B1713">
            <v>5.9819000000000004</v>
          </cell>
          <cell r="C1713">
            <v>5.9819000000000004E-2</v>
          </cell>
        </row>
        <row r="1714">
          <cell r="A1714">
            <v>39715</v>
          </cell>
          <cell r="B1714">
            <v>5.9912999999999998</v>
          </cell>
          <cell r="C1714">
            <v>5.9913000000000001E-2</v>
          </cell>
        </row>
        <row r="1715">
          <cell r="A1715">
            <v>39716</v>
          </cell>
          <cell r="B1715">
            <v>5.9950999999999999</v>
          </cell>
          <cell r="C1715">
            <v>5.9950999999999997E-2</v>
          </cell>
        </row>
        <row r="1716">
          <cell r="A1716">
            <v>39717</v>
          </cell>
          <cell r="B1716">
            <v>6.0423</v>
          </cell>
          <cell r="C1716">
            <v>6.0422999999999998E-2</v>
          </cell>
        </row>
        <row r="1717">
          <cell r="A1717">
            <v>39720</v>
          </cell>
          <cell r="B1717">
            <v>5.9291</v>
          </cell>
          <cell r="C1717">
            <v>5.9291000000000003E-2</v>
          </cell>
        </row>
        <row r="1718">
          <cell r="A1718">
            <v>39721</v>
          </cell>
          <cell r="B1718">
            <v>6.1769999999999996</v>
          </cell>
          <cell r="C1718">
            <v>6.1769999999999999E-2</v>
          </cell>
        </row>
        <row r="1719">
          <cell r="A1719">
            <v>39722</v>
          </cell>
          <cell r="B1719">
            <v>6.1333000000000002</v>
          </cell>
          <cell r="C1719">
            <v>6.1332999999999999E-2</v>
          </cell>
        </row>
        <row r="1720">
          <cell r="A1720">
            <v>39723</v>
          </cell>
          <cell r="B1720">
            <v>6.0926</v>
          </cell>
          <cell r="C1720">
            <v>6.0926000000000001E-2</v>
          </cell>
        </row>
        <row r="1721">
          <cell r="A1721">
            <v>39724</v>
          </cell>
          <cell r="B1721">
            <v>6.0549999999999997</v>
          </cell>
          <cell r="C1721">
            <v>6.055E-2</v>
          </cell>
        </row>
        <row r="1722">
          <cell r="A1722">
            <v>39727</v>
          </cell>
          <cell r="B1722">
            <v>5.9668000000000001</v>
          </cell>
          <cell r="C1722">
            <v>5.9667999999999999E-2</v>
          </cell>
        </row>
        <row r="1723">
          <cell r="A1723">
            <v>39728</v>
          </cell>
          <cell r="B1723">
            <v>6.0601000000000003</v>
          </cell>
          <cell r="C1723">
            <v>6.0601000000000002E-2</v>
          </cell>
        </row>
        <row r="1724">
          <cell r="A1724">
            <v>39729</v>
          </cell>
          <cell r="B1724">
            <v>6.1388999999999996</v>
          </cell>
          <cell r="C1724">
            <v>6.1388999999999999E-2</v>
          </cell>
        </row>
        <row r="1725">
          <cell r="A1725">
            <v>39730</v>
          </cell>
          <cell r="B1725">
            <v>6.2241999999999997</v>
          </cell>
          <cell r="C1725">
            <v>6.2241999999999999E-2</v>
          </cell>
        </row>
        <row r="1726">
          <cell r="A1726">
            <v>39731</v>
          </cell>
          <cell r="B1726">
            <v>6.3178000000000001</v>
          </cell>
          <cell r="C1726">
            <v>6.3177999999999998E-2</v>
          </cell>
        </row>
        <row r="1727">
          <cell r="A1727">
            <v>39734</v>
          </cell>
          <cell r="B1727">
            <v>6.3174999999999999</v>
          </cell>
          <cell r="C1727">
            <v>6.3174999999999995E-2</v>
          </cell>
        </row>
        <row r="1728">
          <cell r="A1728">
            <v>39735</v>
          </cell>
          <cell r="B1728">
            <v>6.4172000000000002</v>
          </cell>
          <cell r="C1728">
            <v>6.4172000000000007E-2</v>
          </cell>
        </row>
        <row r="1729">
          <cell r="A1729">
            <v>39736</v>
          </cell>
          <cell r="B1729">
            <v>6.3826999999999998</v>
          </cell>
          <cell r="C1729">
            <v>6.3826999999999995E-2</v>
          </cell>
        </row>
        <row r="1730">
          <cell r="A1730">
            <v>39737</v>
          </cell>
          <cell r="B1730">
            <v>6.4231999999999996</v>
          </cell>
          <cell r="C1730">
            <v>6.4231999999999997E-2</v>
          </cell>
        </row>
        <row r="1731">
          <cell r="A1731">
            <v>39738</v>
          </cell>
          <cell r="B1731">
            <v>6.5096999999999996</v>
          </cell>
          <cell r="C1731">
            <v>6.5097000000000002E-2</v>
          </cell>
        </row>
        <row r="1732">
          <cell r="A1732">
            <v>39741</v>
          </cell>
          <cell r="B1732">
            <v>6.5602999999999998</v>
          </cell>
          <cell r="C1732">
            <v>6.5602999999999995E-2</v>
          </cell>
        </row>
        <row r="1733">
          <cell r="A1733">
            <v>39742</v>
          </cell>
          <cell r="B1733">
            <v>6.5317999999999996</v>
          </cell>
          <cell r="C1733">
            <v>6.5318000000000001E-2</v>
          </cell>
        </row>
        <row r="1734">
          <cell r="A1734">
            <v>39743</v>
          </cell>
          <cell r="B1734">
            <v>6.4734999999999996</v>
          </cell>
          <cell r="C1734">
            <v>6.4735000000000001E-2</v>
          </cell>
        </row>
        <row r="1735">
          <cell r="A1735">
            <v>39744</v>
          </cell>
          <cell r="B1735">
            <v>6.4627999999999997</v>
          </cell>
          <cell r="C1735">
            <v>6.4627999999999991E-2</v>
          </cell>
        </row>
        <row r="1736">
          <cell r="A1736">
            <v>39745</v>
          </cell>
          <cell r="B1736">
            <v>6.4964000000000004</v>
          </cell>
          <cell r="C1736">
            <v>6.4964000000000008E-2</v>
          </cell>
        </row>
        <row r="1737">
          <cell r="A1737">
            <v>39748</v>
          </cell>
          <cell r="B1737">
            <v>6.5269000000000004</v>
          </cell>
          <cell r="C1737">
            <v>6.5269000000000008E-2</v>
          </cell>
        </row>
        <row r="1738">
          <cell r="A1738">
            <v>39749</v>
          </cell>
          <cell r="B1738">
            <v>6.6395999999999997</v>
          </cell>
          <cell r="C1738">
            <v>6.6395999999999997E-2</v>
          </cell>
        </row>
        <row r="1739">
          <cell r="A1739">
            <v>39750</v>
          </cell>
          <cell r="B1739">
            <v>6.7195999999999998</v>
          </cell>
          <cell r="C1739">
            <v>6.7195999999999992E-2</v>
          </cell>
        </row>
        <row r="1740">
          <cell r="A1740">
            <v>39751</v>
          </cell>
          <cell r="B1740">
            <v>6.7173999999999996</v>
          </cell>
          <cell r="C1740">
            <v>6.7173999999999998E-2</v>
          </cell>
        </row>
        <row r="1741">
          <cell r="A1741">
            <v>39752</v>
          </cell>
          <cell r="B1741">
            <v>6.7629999999999999</v>
          </cell>
          <cell r="C1741">
            <v>6.7629999999999996E-2</v>
          </cell>
        </row>
        <row r="1742">
          <cell r="A1742">
            <v>39755</v>
          </cell>
          <cell r="B1742">
            <v>6.7507999999999999</v>
          </cell>
          <cell r="C1742">
            <v>6.7507999999999999E-2</v>
          </cell>
        </row>
        <row r="1743">
          <cell r="A1743">
            <v>39756</v>
          </cell>
          <cell r="B1743">
            <v>6.7359</v>
          </cell>
          <cell r="C1743">
            <v>6.7359000000000002E-2</v>
          </cell>
        </row>
        <row r="1744">
          <cell r="A1744">
            <v>39757</v>
          </cell>
          <cell r="B1744">
            <v>6.7584</v>
          </cell>
          <cell r="C1744">
            <v>6.7584000000000005E-2</v>
          </cell>
        </row>
        <row r="1745">
          <cell r="A1745">
            <v>39758</v>
          </cell>
          <cell r="B1745">
            <v>6.7714999999999996</v>
          </cell>
          <cell r="C1745">
            <v>6.7714999999999997E-2</v>
          </cell>
        </row>
        <row r="1746">
          <cell r="A1746">
            <v>39759</v>
          </cell>
          <cell r="B1746">
            <v>6.7706999999999997</v>
          </cell>
          <cell r="C1746">
            <v>6.7707000000000003E-2</v>
          </cell>
        </row>
        <row r="1747">
          <cell r="A1747">
            <v>39762</v>
          </cell>
          <cell r="B1747">
            <v>6.8506999999999998</v>
          </cell>
          <cell r="C1747">
            <v>6.8506999999999998E-2</v>
          </cell>
        </row>
        <row r="1748">
          <cell r="A1748">
            <v>39763</v>
          </cell>
          <cell r="B1748">
            <v>6.8513000000000002</v>
          </cell>
          <cell r="C1748">
            <v>6.8513000000000004E-2</v>
          </cell>
        </row>
        <row r="1749">
          <cell r="A1749">
            <v>39764</v>
          </cell>
          <cell r="B1749">
            <v>6.7892999999999999</v>
          </cell>
          <cell r="C1749">
            <v>6.7892999999999995E-2</v>
          </cell>
        </row>
        <row r="1750">
          <cell r="A1750">
            <v>39765</v>
          </cell>
          <cell r="B1750">
            <v>6.8937999999999997</v>
          </cell>
          <cell r="C1750">
            <v>6.8937999999999999E-2</v>
          </cell>
        </row>
        <row r="1751">
          <cell r="A1751">
            <v>39766</v>
          </cell>
          <cell r="B1751">
            <v>6.8230000000000004</v>
          </cell>
          <cell r="C1751">
            <v>6.8229999999999999E-2</v>
          </cell>
        </row>
        <row r="1752">
          <cell r="A1752">
            <v>39769</v>
          </cell>
          <cell r="B1752">
            <v>6.8201999999999998</v>
          </cell>
          <cell r="C1752">
            <v>6.8201999999999999E-2</v>
          </cell>
        </row>
        <row r="1753">
          <cell r="A1753">
            <v>39770</v>
          </cell>
          <cell r="B1753">
            <v>6.8040000000000003</v>
          </cell>
          <cell r="C1753">
            <v>6.8040000000000003E-2</v>
          </cell>
        </row>
        <row r="1754">
          <cell r="A1754">
            <v>39771</v>
          </cell>
          <cell r="B1754">
            <v>6.7611999999999997</v>
          </cell>
          <cell r="C1754">
            <v>6.7611999999999992E-2</v>
          </cell>
        </row>
        <row r="1755">
          <cell r="A1755">
            <v>39772</v>
          </cell>
          <cell r="B1755">
            <v>6.6364999999999998</v>
          </cell>
          <cell r="C1755">
            <v>6.6364999999999993E-2</v>
          </cell>
        </row>
        <row r="1756">
          <cell r="A1756">
            <v>39773</v>
          </cell>
          <cell r="B1756">
            <v>6.7923</v>
          </cell>
          <cell r="C1756">
            <v>6.7922999999999997E-2</v>
          </cell>
        </row>
        <row r="1757">
          <cell r="A1757">
            <v>39776</v>
          </cell>
          <cell r="B1757">
            <v>6.8</v>
          </cell>
          <cell r="C1757">
            <v>6.8000000000000005E-2</v>
          </cell>
        </row>
        <row r="1758">
          <cell r="A1758">
            <v>39777</v>
          </cell>
          <cell r="B1758">
            <v>6.6982999999999997</v>
          </cell>
          <cell r="C1758">
            <v>6.6983000000000001E-2</v>
          </cell>
        </row>
        <row r="1759">
          <cell r="A1759">
            <v>39778</v>
          </cell>
          <cell r="B1759">
            <v>6.7172999999999998</v>
          </cell>
          <cell r="C1759">
            <v>6.7172999999999997E-2</v>
          </cell>
        </row>
        <row r="1760">
          <cell r="A1760">
            <v>39779</v>
          </cell>
          <cell r="B1760">
            <v>6.7460000000000004</v>
          </cell>
          <cell r="C1760">
            <v>6.7460000000000006E-2</v>
          </cell>
        </row>
        <row r="1761">
          <cell r="A1761">
            <v>39780</v>
          </cell>
          <cell r="B1761">
            <v>6.7460000000000004</v>
          </cell>
          <cell r="C1761">
            <v>6.7460000000000006E-2</v>
          </cell>
        </row>
        <row r="1762">
          <cell r="A1762">
            <v>39783</v>
          </cell>
          <cell r="B1762">
            <v>6.6178999999999997</v>
          </cell>
          <cell r="C1762">
            <v>6.6179000000000002E-2</v>
          </cell>
        </row>
        <row r="1763">
          <cell r="A1763">
            <v>39784</v>
          </cell>
          <cell r="B1763">
            <v>6.6146000000000003</v>
          </cell>
          <cell r="C1763">
            <v>6.6145999999999996E-2</v>
          </cell>
        </row>
        <row r="1764">
          <cell r="A1764">
            <v>39785</v>
          </cell>
          <cell r="B1764">
            <v>6.7179000000000002</v>
          </cell>
          <cell r="C1764">
            <v>6.7179000000000003E-2</v>
          </cell>
        </row>
        <row r="1765">
          <cell r="A1765">
            <v>39786</v>
          </cell>
          <cell r="B1765">
            <v>6.7119</v>
          </cell>
          <cell r="C1765">
            <v>6.7118999999999998E-2</v>
          </cell>
        </row>
        <row r="1766">
          <cell r="A1766">
            <v>39787</v>
          </cell>
          <cell r="B1766">
            <v>6.7403000000000004</v>
          </cell>
          <cell r="C1766">
            <v>6.7403000000000005E-2</v>
          </cell>
        </row>
        <row r="1767">
          <cell r="A1767">
            <v>39790</v>
          </cell>
          <cell r="B1767">
            <v>6.7919</v>
          </cell>
          <cell r="C1767">
            <v>6.7919000000000007E-2</v>
          </cell>
        </row>
        <row r="1768">
          <cell r="A1768">
            <v>39791</v>
          </cell>
          <cell r="B1768">
            <v>6.7229999999999999</v>
          </cell>
          <cell r="C1768">
            <v>6.7229999999999998E-2</v>
          </cell>
        </row>
        <row r="1769">
          <cell r="A1769">
            <v>39792</v>
          </cell>
          <cell r="B1769">
            <v>6.6993</v>
          </cell>
          <cell r="C1769">
            <v>6.6992999999999997E-2</v>
          </cell>
        </row>
        <row r="1770">
          <cell r="A1770">
            <v>39793</v>
          </cell>
          <cell r="B1770">
            <v>6.6731999999999996</v>
          </cell>
          <cell r="C1770">
            <v>6.6732E-2</v>
          </cell>
        </row>
        <row r="1771">
          <cell r="A1771">
            <v>39794</v>
          </cell>
          <cell r="B1771">
            <v>6.6840000000000002</v>
          </cell>
          <cell r="C1771">
            <v>6.6839999999999997E-2</v>
          </cell>
        </row>
        <row r="1772">
          <cell r="A1772">
            <v>39797</v>
          </cell>
          <cell r="B1772">
            <v>6.6917999999999997</v>
          </cell>
          <cell r="C1772">
            <v>6.6917999999999991E-2</v>
          </cell>
        </row>
        <row r="1773">
          <cell r="A1773">
            <v>39798</v>
          </cell>
          <cell r="B1773">
            <v>6.6151</v>
          </cell>
          <cell r="C1773">
            <v>6.6151000000000001E-2</v>
          </cell>
        </row>
        <row r="1774">
          <cell r="A1774">
            <v>39799</v>
          </cell>
          <cell r="B1774">
            <v>6.4908999999999999</v>
          </cell>
          <cell r="C1774">
            <v>6.4908999999999994E-2</v>
          </cell>
        </row>
        <row r="1775">
          <cell r="A1775">
            <v>39800</v>
          </cell>
          <cell r="B1775">
            <v>6.4417999999999997</v>
          </cell>
          <cell r="C1775">
            <v>6.4418000000000003E-2</v>
          </cell>
        </row>
        <row r="1776">
          <cell r="A1776">
            <v>39801</v>
          </cell>
          <cell r="B1776">
            <v>6.5084999999999997</v>
          </cell>
          <cell r="C1776">
            <v>6.5085000000000004E-2</v>
          </cell>
        </row>
        <row r="1777">
          <cell r="A1777">
            <v>39804</v>
          </cell>
          <cell r="B1777">
            <v>6.4969000000000001</v>
          </cell>
          <cell r="C1777">
            <v>6.4968999999999999E-2</v>
          </cell>
        </row>
        <row r="1778">
          <cell r="A1778">
            <v>39805</v>
          </cell>
          <cell r="B1778">
            <v>6.4926000000000004</v>
          </cell>
          <cell r="C1778">
            <v>6.4925999999999998E-2</v>
          </cell>
        </row>
        <row r="1779">
          <cell r="A1779">
            <v>39806</v>
          </cell>
          <cell r="B1779">
            <v>6.4859999999999998</v>
          </cell>
          <cell r="C1779">
            <v>6.4860000000000001E-2</v>
          </cell>
        </row>
        <row r="1780">
          <cell r="A1780">
            <v>39807</v>
          </cell>
          <cell r="B1780">
            <v>6.4836</v>
          </cell>
          <cell r="C1780">
            <v>6.4836000000000005E-2</v>
          </cell>
        </row>
        <row r="1781">
          <cell r="A1781">
            <v>39808</v>
          </cell>
          <cell r="B1781">
            <v>6.4837999999999996</v>
          </cell>
          <cell r="C1781">
            <v>6.4837999999999993E-2</v>
          </cell>
        </row>
        <row r="1782">
          <cell r="A1782">
            <v>39811</v>
          </cell>
          <cell r="B1782">
            <v>6.3856000000000002</v>
          </cell>
          <cell r="C1782">
            <v>6.3855999999999996E-2</v>
          </cell>
        </row>
        <row r="1783">
          <cell r="A1783">
            <v>39812</v>
          </cell>
          <cell r="B1783">
            <v>6.4245999999999999</v>
          </cell>
          <cell r="C1783">
            <v>6.4245999999999998E-2</v>
          </cell>
        </row>
        <row r="1784">
          <cell r="A1784">
            <v>39813</v>
          </cell>
          <cell r="B1784">
            <v>6.4706999999999999</v>
          </cell>
          <cell r="C1784">
            <v>6.4707000000000001E-2</v>
          </cell>
        </row>
        <row r="1785">
          <cell r="A1785">
            <v>39814</v>
          </cell>
          <cell r="B1785">
            <v>6.4675000000000002</v>
          </cell>
          <cell r="C1785">
            <v>6.4674999999999996E-2</v>
          </cell>
        </row>
        <row r="1786">
          <cell r="A1786">
            <v>39815</v>
          </cell>
          <cell r="B1786">
            <v>6.5441000000000003</v>
          </cell>
          <cell r="C1786">
            <v>6.5440999999999999E-2</v>
          </cell>
        </row>
        <row r="1787">
          <cell r="A1787">
            <v>39818</v>
          </cell>
          <cell r="B1787">
            <v>6.6356999999999999</v>
          </cell>
          <cell r="C1787">
            <v>6.6356999999999999E-2</v>
          </cell>
        </row>
        <row r="1788">
          <cell r="A1788">
            <v>39819</v>
          </cell>
          <cell r="B1788">
            <v>6.6559999999999997</v>
          </cell>
          <cell r="C1788">
            <v>6.6559999999999994E-2</v>
          </cell>
        </row>
        <row r="1789">
          <cell r="A1789">
            <v>39820</v>
          </cell>
          <cell r="B1789">
            <v>6.7084999999999999</v>
          </cell>
          <cell r="C1789">
            <v>6.7085000000000006E-2</v>
          </cell>
        </row>
        <row r="1790">
          <cell r="A1790">
            <v>39821</v>
          </cell>
          <cell r="B1790">
            <v>6.6779000000000002</v>
          </cell>
          <cell r="C1790">
            <v>6.6779000000000005E-2</v>
          </cell>
        </row>
        <row r="1791">
          <cell r="A1791">
            <v>39822</v>
          </cell>
          <cell r="B1791">
            <v>6.6487999999999996</v>
          </cell>
          <cell r="C1791">
            <v>6.6487999999999992E-2</v>
          </cell>
        </row>
        <row r="1792">
          <cell r="A1792">
            <v>39825</v>
          </cell>
          <cell r="B1792">
            <v>6.63</v>
          </cell>
          <cell r="C1792">
            <v>6.6299999999999998E-2</v>
          </cell>
        </row>
        <row r="1793">
          <cell r="A1793">
            <v>39826</v>
          </cell>
          <cell r="B1793">
            <v>6.5803000000000003</v>
          </cell>
          <cell r="C1793">
            <v>6.5803E-2</v>
          </cell>
        </row>
        <row r="1794">
          <cell r="A1794">
            <v>39827</v>
          </cell>
          <cell r="B1794">
            <v>6.4055</v>
          </cell>
          <cell r="C1794">
            <v>6.4055000000000001E-2</v>
          </cell>
        </row>
        <row r="1795">
          <cell r="A1795">
            <v>39828</v>
          </cell>
          <cell r="B1795">
            <v>6.444</v>
          </cell>
          <cell r="C1795">
            <v>6.4439999999999997E-2</v>
          </cell>
        </row>
        <row r="1796">
          <cell r="A1796">
            <v>39829</v>
          </cell>
          <cell r="B1796">
            <v>6.5271999999999997</v>
          </cell>
          <cell r="C1796">
            <v>6.5271999999999997E-2</v>
          </cell>
        </row>
        <row r="1797">
          <cell r="A1797">
            <v>39832</v>
          </cell>
          <cell r="B1797">
            <v>6.6077000000000004</v>
          </cell>
          <cell r="C1797">
            <v>6.6076999999999997E-2</v>
          </cell>
        </row>
        <row r="1798">
          <cell r="A1798">
            <v>39833</v>
          </cell>
          <cell r="B1798">
            <v>6.5513000000000003</v>
          </cell>
          <cell r="C1798">
            <v>6.5513000000000002E-2</v>
          </cell>
        </row>
        <row r="1799">
          <cell r="A1799">
            <v>39834</v>
          </cell>
          <cell r="B1799">
            <v>6.6315</v>
          </cell>
          <cell r="C1799">
            <v>6.6314999999999999E-2</v>
          </cell>
        </row>
        <row r="1800">
          <cell r="A1800">
            <v>39835</v>
          </cell>
          <cell r="B1800">
            <v>6.6513</v>
          </cell>
          <cell r="C1800">
            <v>6.6513000000000003E-2</v>
          </cell>
        </row>
        <row r="1801">
          <cell r="A1801">
            <v>39836</v>
          </cell>
          <cell r="B1801">
            <v>6.6684000000000001</v>
          </cell>
          <cell r="C1801">
            <v>6.6684000000000007E-2</v>
          </cell>
        </row>
        <row r="1802">
          <cell r="A1802">
            <v>39839</v>
          </cell>
          <cell r="B1802">
            <v>6.7526000000000002</v>
          </cell>
          <cell r="C1802">
            <v>6.7526000000000003E-2</v>
          </cell>
        </row>
        <row r="1803">
          <cell r="A1803">
            <v>39840</v>
          </cell>
          <cell r="B1803">
            <v>6.6982999999999997</v>
          </cell>
          <cell r="C1803">
            <v>6.6983000000000001E-2</v>
          </cell>
        </row>
        <row r="1804">
          <cell r="A1804">
            <v>39841</v>
          </cell>
          <cell r="B1804">
            <v>6.7218</v>
          </cell>
          <cell r="C1804">
            <v>6.7218E-2</v>
          </cell>
        </row>
        <row r="1805">
          <cell r="A1805">
            <v>39842</v>
          </cell>
          <cell r="B1805">
            <v>6.7910000000000004</v>
          </cell>
          <cell r="C1805">
            <v>6.7909999999999998E-2</v>
          </cell>
        </row>
        <row r="1806">
          <cell r="A1806">
            <v>39843</v>
          </cell>
          <cell r="B1806">
            <v>6.7358000000000002</v>
          </cell>
          <cell r="C1806">
            <v>6.7358000000000001E-2</v>
          </cell>
        </row>
        <row r="1807">
          <cell r="A1807">
            <v>39846</v>
          </cell>
          <cell r="B1807">
            <v>6.6535000000000002</v>
          </cell>
          <cell r="C1807">
            <v>6.6534999999999997E-2</v>
          </cell>
        </row>
        <row r="1808">
          <cell r="A1808">
            <v>39847</v>
          </cell>
          <cell r="B1808">
            <v>6.6919000000000004</v>
          </cell>
          <cell r="C1808">
            <v>6.6919000000000006E-2</v>
          </cell>
        </row>
        <row r="1809">
          <cell r="A1809">
            <v>39848</v>
          </cell>
          <cell r="B1809">
            <v>6.6917999999999997</v>
          </cell>
          <cell r="C1809">
            <v>6.6917999999999991E-2</v>
          </cell>
        </row>
        <row r="1810">
          <cell r="A1810">
            <v>39849</v>
          </cell>
          <cell r="B1810">
            <v>6.6188000000000002</v>
          </cell>
          <cell r="C1810">
            <v>6.6187999999999997E-2</v>
          </cell>
        </row>
        <row r="1811">
          <cell r="A1811">
            <v>39850</v>
          </cell>
          <cell r="B1811">
            <v>6.7054</v>
          </cell>
          <cell r="C1811">
            <v>6.7054000000000002E-2</v>
          </cell>
        </row>
        <row r="1812">
          <cell r="A1812">
            <v>39853</v>
          </cell>
          <cell r="B1812">
            <v>6.7690999999999999</v>
          </cell>
          <cell r="C1812">
            <v>6.7691000000000001E-2</v>
          </cell>
        </row>
        <row r="1813">
          <cell r="A1813">
            <v>39854</v>
          </cell>
          <cell r="B1813">
            <v>6.7131999999999996</v>
          </cell>
          <cell r="C1813">
            <v>6.7131999999999997E-2</v>
          </cell>
        </row>
        <row r="1814">
          <cell r="A1814">
            <v>39855</v>
          </cell>
          <cell r="B1814">
            <v>6.6813000000000002</v>
          </cell>
          <cell r="C1814">
            <v>6.6812999999999997E-2</v>
          </cell>
        </row>
        <row r="1815">
          <cell r="A1815">
            <v>39856</v>
          </cell>
          <cell r="B1815">
            <v>6.6226000000000003</v>
          </cell>
          <cell r="C1815">
            <v>6.6226000000000007E-2</v>
          </cell>
        </row>
        <row r="1816">
          <cell r="A1816">
            <v>39857</v>
          </cell>
          <cell r="B1816">
            <v>6.6501999999999999</v>
          </cell>
          <cell r="C1816">
            <v>6.6502000000000006E-2</v>
          </cell>
        </row>
        <row r="1817">
          <cell r="A1817">
            <v>39860</v>
          </cell>
          <cell r="B1817">
            <v>6.6510999999999996</v>
          </cell>
          <cell r="C1817">
            <v>6.6511000000000001E-2</v>
          </cell>
        </row>
        <row r="1818">
          <cell r="A1818">
            <v>39861</v>
          </cell>
          <cell r="B1818">
            <v>6.5286</v>
          </cell>
          <cell r="C1818">
            <v>6.5285999999999997E-2</v>
          </cell>
        </row>
        <row r="1819">
          <cell r="A1819">
            <v>39862</v>
          </cell>
          <cell r="B1819">
            <v>6.5743</v>
          </cell>
          <cell r="C1819">
            <v>6.5742999999999996E-2</v>
          </cell>
        </row>
        <row r="1820">
          <cell r="A1820">
            <v>39863</v>
          </cell>
          <cell r="B1820">
            <v>6.6494999999999997</v>
          </cell>
          <cell r="C1820">
            <v>6.6494999999999999E-2</v>
          </cell>
        </row>
        <row r="1821">
          <cell r="A1821">
            <v>39864</v>
          </cell>
          <cell r="B1821">
            <v>6.5736999999999997</v>
          </cell>
          <cell r="C1821">
            <v>6.573699999999999E-2</v>
          </cell>
        </row>
        <row r="1822">
          <cell r="A1822">
            <v>39867</v>
          </cell>
          <cell r="B1822">
            <v>6.5625</v>
          </cell>
          <cell r="C1822">
            <v>6.5625000000000003E-2</v>
          </cell>
        </row>
        <row r="1823">
          <cell r="A1823">
            <v>39868</v>
          </cell>
          <cell r="B1823">
            <v>6.5754000000000001</v>
          </cell>
          <cell r="C1823">
            <v>6.5754000000000007E-2</v>
          </cell>
        </row>
        <row r="1824">
          <cell r="A1824">
            <v>39869</v>
          </cell>
          <cell r="B1824">
            <v>6.6642000000000001</v>
          </cell>
          <cell r="C1824">
            <v>6.6642000000000007E-2</v>
          </cell>
        </row>
        <row r="1825">
          <cell r="A1825">
            <v>39870</v>
          </cell>
          <cell r="B1825">
            <v>6.6817000000000002</v>
          </cell>
          <cell r="C1825">
            <v>6.6817000000000001E-2</v>
          </cell>
        </row>
        <row r="1826">
          <cell r="A1826">
            <v>39871</v>
          </cell>
          <cell r="B1826">
            <v>6.6715</v>
          </cell>
          <cell r="C1826">
            <v>6.6714999999999997E-2</v>
          </cell>
        </row>
        <row r="1827">
          <cell r="A1827">
            <v>39874</v>
          </cell>
          <cell r="B1827">
            <v>6.5724</v>
          </cell>
          <cell r="C1827">
            <v>6.5724000000000005E-2</v>
          </cell>
        </row>
        <row r="1828">
          <cell r="A1828">
            <v>39875</v>
          </cell>
          <cell r="B1828">
            <v>6.6040000000000001</v>
          </cell>
          <cell r="C1828">
            <v>6.6040000000000001E-2</v>
          </cell>
        </row>
        <row r="1829">
          <cell r="A1829">
            <v>39876</v>
          </cell>
          <cell r="B1829">
            <v>6.6361999999999997</v>
          </cell>
          <cell r="C1829">
            <v>6.636199999999999E-2</v>
          </cell>
        </row>
        <row r="1830">
          <cell r="A1830">
            <v>39877</v>
          </cell>
          <cell r="B1830">
            <v>6.5236999999999998</v>
          </cell>
          <cell r="C1830">
            <v>6.5237000000000003E-2</v>
          </cell>
        </row>
        <row r="1831">
          <cell r="A1831">
            <v>39878</v>
          </cell>
          <cell r="B1831">
            <v>6.5820999999999996</v>
          </cell>
          <cell r="C1831">
            <v>6.5820999999999991E-2</v>
          </cell>
        </row>
        <row r="1832">
          <cell r="A1832">
            <v>39881</v>
          </cell>
          <cell r="B1832">
            <v>6.6116000000000001</v>
          </cell>
          <cell r="C1832">
            <v>6.6116000000000008E-2</v>
          </cell>
        </row>
        <row r="1833">
          <cell r="A1833">
            <v>39882</v>
          </cell>
          <cell r="B1833">
            <v>6.6817000000000002</v>
          </cell>
          <cell r="C1833">
            <v>6.6817000000000001E-2</v>
          </cell>
        </row>
        <row r="1834">
          <cell r="A1834">
            <v>39883</v>
          </cell>
          <cell r="B1834">
            <v>6.6307999999999998</v>
          </cell>
          <cell r="C1834">
            <v>6.6307999999999992E-2</v>
          </cell>
        </row>
        <row r="1835">
          <cell r="A1835">
            <v>39884</v>
          </cell>
          <cell r="B1835">
            <v>6.6215999999999999</v>
          </cell>
          <cell r="C1835">
            <v>6.6215999999999997E-2</v>
          </cell>
        </row>
        <row r="1836">
          <cell r="A1836">
            <v>39885</v>
          </cell>
          <cell r="B1836">
            <v>6.5785</v>
          </cell>
          <cell r="C1836">
            <v>6.5784999999999996E-2</v>
          </cell>
        </row>
        <row r="1837">
          <cell r="A1837">
            <v>39888</v>
          </cell>
          <cell r="B1837">
            <v>6.5953999999999997</v>
          </cell>
          <cell r="C1837">
            <v>6.5953999999999999E-2</v>
          </cell>
        </row>
        <row r="1838">
          <cell r="A1838">
            <v>39889</v>
          </cell>
          <cell r="B1838">
            <v>6.6005000000000003</v>
          </cell>
          <cell r="C1838">
            <v>6.6005000000000008E-2</v>
          </cell>
        </row>
        <row r="1839">
          <cell r="A1839">
            <v>39890</v>
          </cell>
          <cell r="B1839">
            <v>6.5140000000000002</v>
          </cell>
          <cell r="C1839">
            <v>6.5140000000000003E-2</v>
          </cell>
        </row>
        <row r="1840">
          <cell r="A1840">
            <v>39891</v>
          </cell>
          <cell r="B1840">
            <v>6.5439999999999996</v>
          </cell>
          <cell r="C1840">
            <v>6.5439999999999998E-2</v>
          </cell>
        </row>
        <row r="1841">
          <cell r="A1841">
            <v>39892</v>
          </cell>
          <cell r="B1841">
            <v>6.5613000000000001</v>
          </cell>
          <cell r="C1841">
            <v>6.5613000000000005E-2</v>
          </cell>
        </row>
        <row r="1842">
          <cell r="A1842">
            <v>39895</v>
          </cell>
          <cell r="B1842">
            <v>6.5629999999999997</v>
          </cell>
          <cell r="C1842">
            <v>6.5629999999999994E-2</v>
          </cell>
        </row>
        <row r="1843">
          <cell r="A1843">
            <v>39896</v>
          </cell>
          <cell r="B1843">
            <v>6.6223000000000001</v>
          </cell>
          <cell r="C1843">
            <v>6.6223000000000004E-2</v>
          </cell>
        </row>
        <row r="1844">
          <cell r="A1844">
            <v>39897</v>
          </cell>
          <cell r="B1844">
            <v>6.6708999999999996</v>
          </cell>
          <cell r="C1844">
            <v>6.6708999999999991E-2</v>
          </cell>
        </row>
        <row r="1845">
          <cell r="A1845">
            <v>39898</v>
          </cell>
          <cell r="B1845">
            <v>6.5065</v>
          </cell>
          <cell r="C1845">
            <v>6.5064999999999998E-2</v>
          </cell>
        </row>
        <row r="1846">
          <cell r="A1846">
            <v>39899</v>
          </cell>
          <cell r="B1846">
            <v>6.5216000000000003</v>
          </cell>
          <cell r="C1846">
            <v>6.5215999999999996E-2</v>
          </cell>
        </row>
        <row r="1847">
          <cell r="A1847">
            <v>39902</v>
          </cell>
          <cell r="B1847">
            <v>6.4698000000000002</v>
          </cell>
          <cell r="C1847">
            <v>6.4698000000000006E-2</v>
          </cell>
        </row>
        <row r="1848">
          <cell r="A1848">
            <v>39903</v>
          </cell>
          <cell r="B1848">
            <v>6.4288999999999996</v>
          </cell>
          <cell r="C1848">
            <v>6.4288999999999999E-2</v>
          </cell>
        </row>
        <row r="1849">
          <cell r="A1849">
            <v>39904</v>
          </cell>
          <cell r="B1849">
            <v>6.4385000000000003</v>
          </cell>
          <cell r="C1849">
            <v>6.4384999999999998E-2</v>
          </cell>
        </row>
        <row r="1850">
          <cell r="A1850">
            <v>39905</v>
          </cell>
          <cell r="B1850">
            <v>6.4751000000000003</v>
          </cell>
          <cell r="C1850">
            <v>6.4751000000000003E-2</v>
          </cell>
        </row>
        <row r="1851">
          <cell r="A1851">
            <v>39906</v>
          </cell>
          <cell r="B1851">
            <v>6.4980000000000002</v>
          </cell>
          <cell r="C1851">
            <v>6.4979999999999996E-2</v>
          </cell>
        </row>
        <row r="1852">
          <cell r="A1852">
            <v>39909</v>
          </cell>
          <cell r="B1852">
            <v>6.5397999999999996</v>
          </cell>
          <cell r="C1852">
            <v>6.5397999999999998E-2</v>
          </cell>
        </row>
        <row r="1853">
          <cell r="A1853">
            <v>39910</v>
          </cell>
          <cell r="B1853">
            <v>6.5041000000000002</v>
          </cell>
          <cell r="C1853">
            <v>6.5041000000000002E-2</v>
          </cell>
        </row>
        <row r="1854">
          <cell r="A1854">
            <v>39911</v>
          </cell>
          <cell r="B1854">
            <v>6.4672000000000001</v>
          </cell>
          <cell r="C1854">
            <v>6.4672000000000007E-2</v>
          </cell>
        </row>
        <row r="1855">
          <cell r="A1855">
            <v>39912</v>
          </cell>
          <cell r="B1855">
            <v>6.476</v>
          </cell>
          <cell r="C1855">
            <v>6.4759999999999998E-2</v>
          </cell>
        </row>
        <row r="1856">
          <cell r="A1856">
            <v>39913</v>
          </cell>
          <cell r="B1856">
            <v>6.4687000000000001</v>
          </cell>
          <cell r="C1856">
            <v>6.4686999999999995E-2</v>
          </cell>
        </row>
        <row r="1857">
          <cell r="A1857">
            <v>39916</v>
          </cell>
          <cell r="B1857">
            <v>6.4684999999999997</v>
          </cell>
          <cell r="C1857">
            <v>6.4684999999999993E-2</v>
          </cell>
        </row>
        <row r="1858">
          <cell r="A1858">
            <v>39917</v>
          </cell>
          <cell r="B1858">
            <v>6.4328000000000003</v>
          </cell>
          <cell r="C1858">
            <v>6.4327999999999996E-2</v>
          </cell>
        </row>
        <row r="1859">
          <cell r="A1859">
            <v>39918</v>
          </cell>
          <cell r="B1859">
            <v>6.4326999999999996</v>
          </cell>
          <cell r="C1859">
            <v>6.4326999999999995E-2</v>
          </cell>
        </row>
        <row r="1860">
          <cell r="A1860">
            <v>39919</v>
          </cell>
          <cell r="B1860">
            <v>6.4394999999999998</v>
          </cell>
          <cell r="C1860">
            <v>6.4394999999999994E-2</v>
          </cell>
        </row>
        <row r="1861">
          <cell r="A1861">
            <v>39920</v>
          </cell>
          <cell r="B1861">
            <v>6.4734999999999996</v>
          </cell>
          <cell r="C1861">
            <v>6.4735000000000001E-2</v>
          </cell>
        </row>
        <row r="1862">
          <cell r="A1862">
            <v>39923</v>
          </cell>
          <cell r="B1862">
            <v>6.3501000000000003</v>
          </cell>
          <cell r="C1862">
            <v>6.3501000000000002E-2</v>
          </cell>
        </row>
        <row r="1863">
          <cell r="A1863">
            <v>39924</v>
          </cell>
          <cell r="B1863">
            <v>6.3718000000000004</v>
          </cell>
          <cell r="C1863">
            <v>6.3717999999999997E-2</v>
          </cell>
        </row>
        <row r="1864">
          <cell r="A1864">
            <v>39925</v>
          </cell>
          <cell r="B1864">
            <v>6.4288999999999996</v>
          </cell>
          <cell r="C1864">
            <v>6.4288999999999999E-2</v>
          </cell>
        </row>
        <row r="1865">
          <cell r="A1865">
            <v>39926</v>
          </cell>
          <cell r="B1865">
            <v>6.4534000000000002</v>
          </cell>
          <cell r="C1865">
            <v>6.4534000000000008E-2</v>
          </cell>
        </row>
        <row r="1866">
          <cell r="A1866">
            <v>39927</v>
          </cell>
          <cell r="B1866">
            <v>6.4485999999999999</v>
          </cell>
          <cell r="C1866">
            <v>6.4486000000000002E-2</v>
          </cell>
        </row>
        <row r="1867">
          <cell r="A1867">
            <v>39930</v>
          </cell>
          <cell r="B1867">
            <v>6.4363000000000001</v>
          </cell>
          <cell r="C1867">
            <v>6.4363000000000004E-2</v>
          </cell>
        </row>
        <row r="1868">
          <cell r="A1868">
            <v>39931</v>
          </cell>
          <cell r="B1868">
            <v>6.4467999999999996</v>
          </cell>
          <cell r="C1868">
            <v>6.4467999999999998E-2</v>
          </cell>
        </row>
        <row r="1869">
          <cell r="A1869">
            <v>39932</v>
          </cell>
          <cell r="B1869">
            <v>6.4668999999999999</v>
          </cell>
          <cell r="C1869">
            <v>6.4669000000000004E-2</v>
          </cell>
        </row>
        <row r="1870">
          <cell r="A1870">
            <v>39933</v>
          </cell>
          <cell r="B1870">
            <v>6.4759000000000002</v>
          </cell>
          <cell r="C1870">
            <v>6.4758999999999997E-2</v>
          </cell>
        </row>
        <row r="1871">
          <cell r="A1871">
            <v>39934</v>
          </cell>
          <cell r="B1871">
            <v>6.4396000000000004</v>
          </cell>
          <cell r="C1871">
            <v>6.4396000000000009E-2</v>
          </cell>
        </row>
        <row r="1872">
          <cell r="A1872">
            <v>39937</v>
          </cell>
          <cell r="B1872">
            <v>6.4097999999999997</v>
          </cell>
          <cell r="C1872">
            <v>6.4098000000000002E-2</v>
          </cell>
        </row>
        <row r="1873">
          <cell r="A1873">
            <v>39938</v>
          </cell>
          <cell r="B1873">
            <v>6.3890000000000002</v>
          </cell>
          <cell r="C1873">
            <v>6.3890000000000002E-2</v>
          </cell>
        </row>
        <row r="1874">
          <cell r="A1874">
            <v>39939</v>
          </cell>
          <cell r="B1874">
            <v>6.3567</v>
          </cell>
          <cell r="C1874">
            <v>6.3566999999999999E-2</v>
          </cell>
        </row>
        <row r="1875">
          <cell r="A1875">
            <v>39940</v>
          </cell>
          <cell r="B1875">
            <v>6.3985000000000003</v>
          </cell>
          <cell r="C1875">
            <v>6.3985E-2</v>
          </cell>
        </row>
        <row r="1876">
          <cell r="A1876">
            <v>39941</v>
          </cell>
          <cell r="B1876">
            <v>6.4066999999999998</v>
          </cell>
          <cell r="C1876">
            <v>6.4066999999999999E-2</v>
          </cell>
        </row>
        <row r="1877">
          <cell r="A1877">
            <v>39944</v>
          </cell>
          <cell r="B1877">
            <v>6.3220999999999998</v>
          </cell>
          <cell r="C1877">
            <v>6.3220999999999999E-2</v>
          </cell>
        </row>
        <row r="1878">
          <cell r="A1878">
            <v>39945</v>
          </cell>
          <cell r="B1878">
            <v>6.3498000000000001</v>
          </cell>
          <cell r="C1878">
            <v>6.3497999999999999E-2</v>
          </cell>
        </row>
        <row r="1879">
          <cell r="A1879">
            <v>39946</v>
          </cell>
          <cell r="B1879">
            <v>6.2270000000000003</v>
          </cell>
          <cell r="C1879">
            <v>6.2270000000000006E-2</v>
          </cell>
        </row>
        <row r="1880">
          <cell r="A1880">
            <v>39947</v>
          </cell>
          <cell r="B1880">
            <v>6.1864999999999997</v>
          </cell>
          <cell r="C1880">
            <v>6.1864999999999996E-2</v>
          </cell>
        </row>
        <row r="1881">
          <cell r="A1881">
            <v>39948</v>
          </cell>
          <cell r="B1881">
            <v>6.1875999999999998</v>
          </cell>
          <cell r="C1881">
            <v>6.1876E-2</v>
          </cell>
        </row>
        <row r="1882">
          <cell r="A1882">
            <v>39951</v>
          </cell>
          <cell r="B1882">
            <v>6.1961000000000004</v>
          </cell>
          <cell r="C1882">
            <v>6.1961000000000002E-2</v>
          </cell>
        </row>
        <row r="1883">
          <cell r="A1883">
            <v>39952</v>
          </cell>
          <cell r="B1883">
            <v>6.2393000000000001</v>
          </cell>
          <cell r="C1883">
            <v>6.2393000000000004E-2</v>
          </cell>
        </row>
        <row r="1884">
          <cell r="A1884">
            <v>39953</v>
          </cell>
          <cell r="B1884">
            <v>6.2011000000000003</v>
          </cell>
          <cell r="C1884">
            <v>6.2011000000000004E-2</v>
          </cell>
        </row>
        <row r="1885">
          <cell r="A1885">
            <v>39954</v>
          </cell>
          <cell r="B1885">
            <v>6.2656999999999998</v>
          </cell>
          <cell r="C1885">
            <v>6.2657000000000004E-2</v>
          </cell>
        </row>
        <row r="1886">
          <cell r="A1886">
            <v>39955</v>
          </cell>
          <cell r="B1886">
            <v>6.2380000000000004</v>
          </cell>
          <cell r="C1886">
            <v>6.2380000000000005E-2</v>
          </cell>
        </row>
        <row r="1887">
          <cell r="A1887">
            <v>39958</v>
          </cell>
          <cell r="B1887">
            <v>6.2384000000000004</v>
          </cell>
          <cell r="C1887">
            <v>6.2384000000000002E-2</v>
          </cell>
        </row>
        <row r="1888">
          <cell r="A1888">
            <v>39959</v>
          </cell>
          <cell r="B1888">
            <v>6.3548</v>
          </cell>
          <cell r="C1888">
            <v>6.3547999999999993E-2</v>
          </cell>
        </row>
        <row r="1889">
          <cell r="A1889">
            <v>39960</v>
          </cell>
          <cell r="B1889">
            <v>6.4097</v>
          </cell>
          <cell r="C1889">
            <v>6.4097000000000001E-2</v>
          </cell>
        </row>
        <row r="1890">
          <cell r="A1890">
            <v>39961</v>
          </cell>
          <cell r="B1890">
            <v>6.2560000000000002</v>
          </cell>
          <cell r="C1890">
            <v>6.2560000000000004E-2</v>
          </cell>
        </row>
        <row r="1891">
          <cell r="A1891">
            <v>39962</v>
          </cell>
          <cell r="B1891">
            <v>6.1550000000000002</v>
          </cell>
          <cell r="C1891">
            <v>6.1550000000000001E-2</v>
          </cell>
        </row>
        <row r="1892">
          <cell r="A1892">
            <v>39965</v>
          </cell>
          <cell r="B1892">
            <v>6.1843000000000004</v>
          </cell>
          <cell r="C1892">
            <v>6.1843000000000002E-2</v>
          </cell>
        </row>
        <row r="1893">
          <cell r="A1893">
            <v>39966</v>
          </cell>
          <cell r="B1893">
            <v>6.1295000000000002</v>
          </cell>
          <cell r="C1893">
            <v>6.1295000000000002E-2</v>
          </cell>
        </row>
        <row r="1894">
          <cell r="A1894">
            <v>39967</v>
          </cell>
          <cell r="B1894">
            <v>6.0292000000000003</v>
          </cell>
          <cell r="C1894">
            <v>6.0292000000000005E-2</v>
          </cell>
        </row>
        <row r="1895">
          <cell r="A1895">
            <v>39968</v>
          </cell>
          <cell r="B1895">
            <v>6.0542999999999996</v>
          </cell>
          <cell r="C1895">
            <v>6.0542999999999993E-2</v>
          </cell>
        </row>
        <row r="1896">
          <cell r="A1896">
            <v>39969</v>
          </cell>
          <cell r="B1896">
            <v>6.0260999999999996</v>
          </cell>
          <cell r="C1896">
            <v>6.0260999999999995E-2</v>
          </cell>
        </row>
        <row r="1897">
          <cell r="A1897">
            <v>39972</v>
          </cell>
          <cell r="B1897">
            <v>5.9965999999999999</v>
          </cell>
          <cell r="C1897">
            <v>5.9965999999999998E-2</v>
          </cell>
        </row>
        <row r="1898">
          <cell r="A1898">
            <v>39973</v>
          </cell>
          <cell r="B1898">
            <v>6.0263</v>
          </cell>
          <cell r="C1898">
            <v>6.0262999999999997E-2</v>
          </cell>
        </row>
        <row r="1899">
          <cell r="A1899">
            <v>39974</v>
          </cell>
          <cell r="B1899">
            <v>6.0724999999999998</v>
          </cell>
          <cell r="C1899">
            <v>6.0725000000000001E-2</v>
          </cell>
        </row>
        <row r="1900">
          <cell r="A1900">
            <v>39975</v>
          </cell>
          <cell r="B1900">
            <v>5.9443999999999999</v>
          </cell>
          <cell r="C1900">
            <v>5.9443999999999997E-2</v>
          </cell>
        </row>
        <row r="1901">
          <cell r="A1901">
            <v>39976</v>
          </cell>
          <cell r="B1901">
            <v>5.8750999999999998</v>
          </cell>
          <cell r="C1901">
            <v>5.8750999999999998E-2</v>
          </cell>
        </row>
        <row r="1902">
          <cell r="A1902">
            <v>39979</v>
          </cell>
          <cell r="B1902">
            <v>5.8334000000000001</v>
          </cell>
          <cell r="C1902">
            <v>5.8334000000000004E-2</v>
          </cell>
        </row>
        <row r="1903">
          <cell r="A1903">
            <v>39980</v>
          </cell>
          <cell r="B1903">
            <v>5.7872000000000003</v>
          </cell>
          <cell r="C1903">
            <v>5.7872000000000007E-2</v>
          </cell>
        </row>
        <row r="1904">
          <cell r="A1904">
            <v>39981</v>
          </cell>
          <cell r="B1904">
            <v>5.7714999999999996</v>
          </cell>
          <cell r="C1904">
            <v>5.7714999999999995E-2</v>
          </cell>
        </row>
        <row r="1905">
          <cell r="A1905">
            <v>39982</v>
          </cell>
          <cell r="B1905">
            <v>5.7876000000000003</v>
          </cell>
          <cell r="C1905">
            <v>5.7876000000000004E-2</v>
          </cell>
        </row>
        <row r="1906">
          <cell r="A1906">
            <v>39983</v>
          </cell>
          <cell r="B1906">
            <v>5.7907999999999999</v>
          </cell>
          <cell r="C1906">
            <v>5.7908000000000001E-2</v>
          </cell>
        </row>
        <row r="1907">
          <cell r="A1907">
            <v>39986</v>
          </cell>
          <cell r="B1907">
            <v>5.7244999999999999</v>
          </cell>
          <cell r="C1907">
            <v>5.7244999999999997E-2</v>
          </cell>
        </row>
        <row r="1908">
          <cell r="A1908">
            <v>39987</v>
          </cell>
          <cell r="B1908">
            <v>5.6485000000000003</v>
          </cell>
          <cell r="C1908">
            <v>5.6485E-2</v>
          </cell>
        </row>
        <row r="1909">
          <cell r="A1909">
            <v>39988</v>
          </cell>
          <cell r="B1909">
            <v>5.6734999999999998</v>
          </cell>
          <cell r="C1909">
            <v>5.6735000000000001E-2</v>
          </cell>
        </row>
        <row r="1910">
          <cell r="A1910">
            <v>39989</v>
          </cell>
          <cell r="B1910">
            <v>5.6707000000000001</v>
          </cell>
          <cell r="C1910">
            <v>5.6707E-2</v>
          </cell>
        </row>
        <row r="1911">
          <cell r="A1911">
            <v>39990</v>
          </cell>
          <cell r="B1911">
            <v>5.6551</v>
          </cell>
          <cell r="C1911">
            <v>5.6550999999999997E-2</v>
          </cell>
        </row>
        <row r="1912">
          <cell r="A1912">
            <v>39993</v>
          </cell>
          <cell r="B1912">
            <v>5.6410999999999998</v>
          </cell>
          <cell r="C1912">
            <v>5.6410999999999996E-2</v>
          </cell>
        </row>
        <row r="1913">
          <cell r="A1913">
            <v>39994</v>
          </cell>
          <cell r="B1913">
            <v>5.6119000000000003</v>
          </cell>
          <cell r="C1913">
            <v>5.6119000000000002E-2</v>
          </cell>
        </row>
        <row r="1914">
          <cell r="A1914">
            <v>39995</v>
          </cell>
          <cell r="B1914">
            <v>5.6111000000000004</v>
          </cell>
          <cell r="C1914">
            <v>5.6111000000000001E-2</v>
          </cell>
        </row>
        <row r="1915">
          <cell r="A1915">
            <v>39996</v>
          </cell>
          <cell r="B1915">
            <v>5.6082000000000001</v>
          </cell>
          <cell r="C1915">
            <v>5.6082E-2</v>
          </cell>
        </row>
        <row r="1916">
          <cell r="A1916">
            <v>39997</v>
          </cell>
          <cell r="B1916">
            <v>5.6093999999999999</v>
          </cell>
          <cell r="C1916">
            <v>5.6093999999999998E-2</v>
          </cell>
        </row>
        <row r="1917">
          <cell r="A1917">
            <v>40000</v>
          </cell>
          <cell r="B1917">
            <v>5.6170999999999998</v>
          </cell>
          <cell r="C1917">
            <v>5.6170999999999999E-2</v>
          </cell>
        </row>
        <row r="1918">
          <cell r="A1918">
            <v>40001</v>
          </cell>
          <cell r="B1918">
            <v>5.6035000000000004</v>
          </cell>
          <cell r="C1918">
            <v>5.6035000000000001E-2</v>
          </cell>
        </row>
        <row r="1919">
          <cell r="A1919">
            <v>40002</v>
          </cell>
          <cell r="B1919">
            <v>5.5761000000000003</v>
          </cell>
          <cell r="C1919">
            <v>5.5761000000000005E-2</v>
          </cell>
        </row>
        <row r="1920">
          <cell r="A1920">
            <v>40003</v>
          </cell>
          <cell r="B1920">
            <v>5.62</v>
          </cell>
          <cell r="C1920">
            <v>5.62E-2</v>
          </cell>
        </row>
        <row r="1921">
          <cell r="A1921">
            <v>40004</v>
          </cell>
          <cell r="B1921">
            <v>5.5963000000000003</v>
          </cell>
          <cell r="C1921">
            <v>5.5963000000000006E-2</v>
          </cell>
        </row>
        <row r="1922">
          <cell r="A1922">
            <v>40007</v>
          </cell>
          <cell r="B1922">
            <v>5.6420000000000003</v>
          </cell>
          <cell r="C1922">
            <v>5.6420000000000005E-2</v>
          </cell>
        </row>
        <row r="1923">
          <cell r="A1923">
            <v>40008</v>
          </cell>
          <cell r="B1923">
            <v>5.7251000000000003</v>
          </cell>
          <cell r="C1923">
            <v>5.7251000000000003E-2</v>
          </cell>
        </row>
        <row r="1924">
          <cell r="A1924">
            <v>40009</v>
          </cell>
          <cell r="B1924">
            <v>5.7587999999999999</v>
          </cell>
          <cell r="C1924">
            <v>5.7588E-2</v>
          </cell>
        </row>
        <row r="1925">
          <cell r="A1925">
            <v>40010</v>
          </cell>
          <cell r="B1925">
            <v>5.6841999999999997</v>
          </cell>
          <cell r="C1925">
            <v>5.6841999999999997E-2</v>
          </cell>
        </row>
        <row r="1926">
          <cell r="A1926">
            <v>40011</v>
          </cell>
          <cell r="B1926">
            <v>5.7122000000000002</v>
          </cell>
          <cell r="C1926">
            <v>5.7121999999999999E-2</v>
          </cell>
        </row>
        <row r="1927">
          <cell r="A1927">
            <v>40014</v>
          </cell>
          <cell r="B1927">
            <v>5.6193</v>
          </cell>
          <cell r="C1927">
            <v>5.6193E-2</v>
          </cell>
        </row>
        <row r="1928">
          <cell r="A1928">
            <v>40015</v>
          </cell>
          <cell r="B1928">
            <v>5.6515000000000004</v>
          </cell>
          <cell r="C1928">
            <v>5.6515000000000003E-2</v>
          </cell>
        </row>
        <row r="1929">
          <cell r="A1929">
            <v>40016</v>
          </cell>
          <cell r="B1929">
            <v>5.6665999999999999</v>
          </cell>
          <cell r="C1929">
            <v>5.6666000000000001E-2</v>
          </cell>
        </row>
        <row r="1930">
          <cell r="A1930">
            <v>40017</v>
          </cell>
          <cell r="B1930">
            <v>5.7100999999999997</v>
          </cell>
          <cell r="C1930">
            <v>5.7100999999999999E-2</v>
          </cell>
        </row>
        <row r="1931">
          <cell r="A1931">
            <v>40018</v>
          </cell>
          <cell r="B1931">
            <v>5.7096</v>
          </cell>
          <cell r="C1931">
            <v>5.7096000000000001E-2</v>
          </cell>
        </row>
        <row r="1932">
          <cell r="A1932">
            <v>40021</v>
          </cell>
          <cell r="B1932">
            <v>5.7245999999999997</v>
          </cell>
          <cell r="C1932">
            <v>5.7245999999999998E-2</v>
          </cell>
        </row>
        <row r="1933">
          <cell r="A1933">
            <v>40022</v>
          </cell>
          <cell r="B1933">
            <v>5.6814999999999998</v>
          </cell>
          <cell r="C1933">
            <v>5.6814999999999997E-2</v>
          </cell>
        </row>
        <row r="1934">
          <cell r="A1934">
            <v>40023</v>
          </cell>
          <cell r="B1934">
            <v>5.6768999999999998</v>
          </cell>
          <cell r="C1934">
            <v>5.6769E-2</v>
          </cell>
        </row>
        <row r="1935">
          <cell r="A1935">
            <v>40024</v>
          </cell>
          <cell r="B1935">
            <v>5.6731999999999996</v>
          </cell>
          <cell r="C1935">
            <v>5.6731999999999998E-2</v>
          </cell>
        </row>
        <row r="1936">
          <cell r="A1936">
            <v>40025</v>
          </cell>
          <cell r="B1936">
            <v>5.5571000000000002</v>
          </cell>
          <cell r="C1936">
            <v>5.5571000000000002E-2</v>
          </cell>
        </row>
        <row r="1937">
          <cell r="A1937">
            <v>40028</v>
          </cell>
          <cell r="B1937">
            <v>5.5587</v>
          </cell>
          <cell r="C1937">
            <v>5.5586999999999998E-2</v>
          </cell>
        </row>
        <row r="1938">
          <cell r="A1938">
            <v>40029</v>
          </cell>
          <cell r="B1938">
            <v>5.5716000000000001</v>
          </cell>
          <cell r="C1938">
            <v>5.5716000000000002E-2</v>
          </cell>
        </row>
        <row r="1939">
          <cell r="A1939">
            <v>40030</v>
          </cell>
          <cell r="B1939">
            <v>5.6071999999999997</v>
          </cell>
          <cell r="C1939">
            <v>5.6071999999999997E-2</v>
          </cell>
        </row>
        <row r="1940">
          <cell r="A1940">
            <v>40031</v>
          </cell>
          <cell r="B1940">
            <v>5.5434000000000001</v>
          </cell>
          <cell r="C1940">
            <v>5.5434000000000004E-2</v>
          </cell>
        </row>
        <row r="1941">
          <cell r="A1941">
            <v>40032</v>
          </cell>
          <cell r="B1941">
            <v>5.5720999999999998</v>
          </cell>
          <cell r="C1941">
            <v>5.5721E-2</v>
          </cell>
        </row>
        <row r="1942">
          <cell r="A1942">
            <v>40035</v>
          </cell>
          <cell r="B1942">
            <v>5.5416999999999996</v>
          </cell>
          <cell r="C1942">
            <v>5.5416999999999994E-2</v>
          </cell>
        </row>
        <row r="1943">
          <cell r="A1943">
            <v>40036</v>
          </cell>
          <cell r="B1943">
            <v>5.4546999999999999</v>
          </cell>
          <cell r="C1943">
            <v>5.4546999999999998E-2</v>
          </cell>
        </row>
        <row r="1944">
          <cell r="A1944">
            <v>40037</v>
          </cell>
          <cell r="B1944">
            <v>5.468</v>
          </cell>
          <cell r="C1944">
            <v>5.4679999999999999E-2</v>
          </cell>
        </row>
        <row r="1945">
          <cell r="A1945">
            <v>40038</v>
          </cell>
          <cell r="B1945">
            <v>5.4486999999999997</v>
          </cell>
          <cell r="C1945">
            <v>5.4486999999999994E-2</v>
          </cell>
        </row>
        <row r="1946">
          <cell r="A1946">
            <v>40039</v>
          </cell>
          <cell r="B1946">
            <v>5.4145000000000003</v>
          </cell>
          <cell r="C1946">
            <v>5.4145000000000006E-2</v>
          </cell>
        </row>
        <row r="1947">
          <cell r="A1947">
            <v>40042</v>
          </cell>
          <cell r="B1947">
            <v>5.3739999999999997</v>
          </cell>
          <cell r="C1947">
            <v>5.3739999999999996E-2</v>
          </cell>
        </row>
        <row r="1948">
          <cell r="A1948">
            <v>40043</v>
          </cell>
          <cell r="B1948">
            <v>5.3418000000000001</v>
          </cell>
          <cell r="C1948">
            <v>5.3418E-2</v>
          </cell>
        </row>
        <row r="1949">
          <cell r="A1949">
            <v>40044</v>
          </cell>
          <cell r="B1949">
            <v>5.3456999999999999</v>
          </cell>
          <cell r="C1949">
            <v>5.3456999999999998E-2</v>
          </cell>
        </row>
        <row r="1950">
          <cell r="A1950">
            <v>40045</v>
          </cell>
          <cell r="B1950">
            <v>5.3410000000000002</v>
          </cell>
          <cell r="C1950">
            <v>5.3409999999999999E-2</v>
          </cell>
        </row>
        <row r="1951">
          <cell r="A1951">
            <v>40046</v>
          </cell>
          <cell r="B1951">
            <v>5.3895</v>
          </cell>
          <cell r="C1951">
            <v>5.3894999999999998E-2</v>
          </cell>
        </row>
        <row r="1952">
          <cell r="A1952">
            <v>40049</v>
          </cell>
          <cell r="B1952">
            <v>5.3552999999999997</v>
          </cell>
          <cell r="C1952">
            <v>5.3552999999999996E-2</v>
          </cell>
        </row>
        <row r="1953">
          <cell r="A1953">
            <v>40050</v>
          </cell>
          <cell r="B1953">
            <v>5.3375000000000004</v>
          </cell>
          <cell r="C1953">
            <v>5.3375000000000006E-2</v>
          </cell>
        </row>
        <row r="1954">
          <cell r="A1954">
            <v>40051</v>
          </cell>
          <cell r="B1954">
            <v>5.3369999999999997</v>
          </cell>
          <cell r="C1954">
            <v>5.3370000000000001E-2</v>
          </cell>
        </row>
        <row r="1955">
          <cell r="A1955">
            <v>40052</v>
          </cell>
          <cell r="B1955">
            <v>5.3311999999999999</v>
          </cell>
          <cell r="C1955">
            <v>5.3311999999999998E-2</v>
          </cell>
        </row>
        <row r="1956">
          <cell r="A1956">
            <v>40053</v>
          </cell>
          <cell r="B1956">
            <v>5.3292000000000002</v>
          </cell>
          <cell r="C1956">
            <v>5.3291999999999999E-2</v>
          </cell>
        </row>
        <row r="1957">
          <cell r="A1957">
            <v>40056</v>
          </cell>
          <cell r="B1957">
            <v>5.3095999999999997</v>
          </cell>
          <cell r="C1957">
            <v>5.3095999999999997E-2</v>
          </cell>
        </row>
        <row r="1958">
          <cell r="A1958">
            <v>40057</v>
          </cell>
          <cell r="B1958">
            <v>5.2866</v>
          </cell>
          <cell r="C1958">
            <v>5.2865999999999996E-2</v>
          </cell>
        </row>
        <row r="1959">
          <cell r="A1959">
            <v>40058</v>
          </cell>
          <cell r="B1959">
            <v>5.2195</v>
          </cell>
          <cell r="C1959">
            <v>5.2194999999999998E-2</v>
          </cell>
        </row>
        <row r="1960">
          <cell r="A1960">
            <v>40059</v>
          </cell>
          <cell r="B1960">
            <v>5.2454000000000001</v>
          </cell>
          <cell r="C1960">
            <v>5.2454000000000001E-2</v>
          </cell>
        </row>
        <row r="1961">
          <cell r="A1961">
            <v>40060</v>
          </cell>
          <cell r="B1961">
            <v>5.2515000000000001</v>
          </cell>
          <cell r="C1961">
            <v>5.2514999999999999E-2</v>
          </cell>
        </row>
        <row r="1962">
          <cell r="A1962">
            <v>40063</v>
          </cell>
          <cell r="B1962">
            <v>5.2533000000000003</v>
          </cell>
          <cell r="C1962">
            <v>5.2533000000000003E-2</v>
          </cell>
        </row>
        <row r="1963">
          <cell r="A1963">
            <v>40064</v>
          </cell>
          <cell r="B1963">
            <v>5.3433999999999999</v>
          </cell>
          <cell r="C1963">
            <v>5.3434000000000002E-2</v>
          </cell>
        </row>
        <row r="1964">
          <cell r="A1964">
            <v>40065</v>
          </cell>
          <cell r="B1964">
            <v>5.3566000000000003</v>
          </cell>
          <cell r="C1964">
            <v>5.3566000000000003E-2</v>
          </cell>
        </row>
        <row r="1965">
          <cell r="A1965">
            <v>40066</v>
          </cell>
          <cell r="B1965">
            <v>5.2906000000000004</v>
          </cell>
          <cell r="C1965">
            <v>5.2906000000000002E-2</v>
          </cell>
        </row>
        <row r="1966">
          <cell r="A1966">
            <v>40067</v>
          </cell>
          <cell r="B1966">
            <v>5.2259000000000002</v>
          </cell>
          <cell r="C1966">
            <v>5.2259E-2</v>
          </cell>
        </row>
        <row r="1967">
          <cell r="A1967">
            <v>40070</v>
          </cell>
          <cell r="B1967">
            <v>5.2645</v>
          </cell>
          <cell r="C1967">
            <v>5.2644999999999997E-2</v>
          </cell>
        </row>
        <row r="1968">
          <cell r="A1968">
            <v>40071</v>
          </cell>
          <cell r="B1968">
            <v>5.2774999999999999</v>
          </cell>
          <cell r="C1968">
            <v>5.2774999999999996E-2</v>
          </cell>
        </row>
        <row r="1969">
          <cell r="A1969">
            <v>40072</v>
          </cell>
          <cell r="B1969">
            <v>5.3064</v>
          </cell>
          <cell r="C1969">
            <v>5.3064E-2</v>
          </cell>
        </row>
        <row r="1970">
          <cell r="A1970">
            <v>40073</v>
          </cell>
          <cell r="B1970">
            <v>5.3078000000000003</v>
          </cell>
          <cell r="C1970">
            <v>5.3078E-2</v>
          </cell>
        </row>
        <row r="1971">
          <cell r="A1971">
            <v>40074</v>
          </cell>
          <cell r="B1971">
            <v>5.3676000000000004</v>
          </cell>
          <cell r="C1971">
            <v>5.3676000000000001E-2</v>
          </cell>
        </row>
        <row r="1972">
          <cell r="A1972">
            <v>40077</v>
          </cell>
          <cell r="B1972">
            <v>5.3680000000000003</v>
          </cell>
          <cell r="C1972">
            <v>5.3680000000000005E-2</v>
          </cell>
        </row>
        <row r="1973">
          <cell r="A1973">
            <v>40078</v>
          </cell>
          <cell r="B1973">
            <v>5.3727999999999998</v>
          </cell>
          <cell r="C1973">
            <v>5.3727999999999998E-2</v>
          </cell>
        </row>
        <row r="1974">
          <cell r="A1974">
            <v>40079</v>
          </cell>
          <cell r="B1974">
            <v>5.3665000000000003</v>
          </cell>
          <cell r="C1974">
            <v>5.3665000000000004E-2</v>
          </cell>
        </row>
        <row r="1975">
          <cell r="A1975">
            <v>40080</v>
          </cell>
          <cell r="B1975">
            <v>5.3449999999999998</v>
          </cell>
          <cell r="C1975">
            <v>5.3449999999999998E-2</v>
          </cell>
        </row>
        <row r="1976">
          <cell r="A1976">
            <v>40081</v>
          </cell>
          <cell r="B1976">
            <v>5.3236999999999997</v>
          </cell>
          <cell r="C1976">
            <v>5.3237E-2</v>
          </cell>
        </row>
        <row r="1977">
          <cell r="A1977">
            <v>40084</v>
          </cell>
          <cell r="B1977">
            <v>5.3037000000000001</v>
          </cell>
          <cell r="C1977">
            <v>5.3037000000000001E-2</v>
          </cell>
        </row>
        <row r="1978">
          <cell r="A1978">
            <v>40085</v>
          </cell>
          <cell r="B1978">
            <v>5.2976000000000001</v>
          </cell>
          <cell r="C1978">
            <v>5.2976000000000002E-2</v>
          </cell>
        </row>
        <row r="1979">
          <cell r="A1979">
            <v>40086</v>
          </cell>
          <cell r="B1979">
            <v>5.2793000000000001</v>
          </cell>
          <cell r="C1979">
            <v>5.2793E-2</v>
          </cell>
        </row>
        <row r="1980">
          <cell r="A1980">
            <v>40087</v>
          </cell>
          <cell r="B1980">
            <v>5.2356999999999996</v>
          </cell>
          <cell r="C1980">
            <v>5.2356999999999994E-2</v>
          </cell>
        </row>
        <row r="1981">
          <cell r="A1981">
            <v>40088</v>
          </cell>
          <cell r="B1981">
            <v>5.2622999999999998</v>
          </cell>
          <cell r="C1981">
            <v>5.2622999999999996E-2</v>
          </cell>
        </row>
        <row r="1982">
          <cell r="A1982">
            <v>40091</v>
          </cell>
          <cell r="B1982">
            <v>5.2457000000000003</v>
          </cell>
          <cell r="C1982">
            <v>5.2457000000000004E-2</v>
          </cell>
        </row>
        <row r="1983">
          <cell r="A1983">
            <v>40092</v>
          </cell>
          <cell r="B1983">
            <v>5.2859999999999996</v>
          </cell>
          <cell r="C1983">
            <v>5.2859999999999997E-2</v>
          </cell>
        </row>
        <row r="1984">
          <cell r="A1984">
            <v>40093</v>
          </cell>
          <cell r="B1984">
            <v>5.2877000000000001</v>
          </cell>
          <cell r="C1984">
            <v>5.2877E-2</v>
          </cell>
        </row>
        <row r="1985">
          <cell r="A1985">
            <v>40094</v>
          </cell>
          <cell r="B1985">
            <v>5.3372999999999999</v>
          </cell>
          <cell r="C1985">
            <v>5.3372999999999997E-2</v>
          </cell>
        </row>
        <row r="1986">
          <cell r="A1986">
            <v>40095</v>
          </cell>
          <cell r="B1986">
            <v>5.4222999999999999</v>
          </cell>
          <cell r="C1986">
            <v>5.4223E-2</v>
          </cell>
        </row>
        <row r="1987">
          <cell r="A1987">
            <v>40098</v>
          </cell>
          <cell r="B1987">
            <v>5.4256000000000002</v>
          </cell>
          <cell r="C1987">
            <v>5.4255999999999999E-2</v>
          </cell>
        </row>
        <row r="1988">
          <cell r="A1988">
            <v>40099</v>
          </cell>
          <cell r="B1988">
            <v>5.4029999999999996</v>
          </cell>
          <cell r="C1988">
            <v>5.4029999999999995E-2</v>
          </cell>
        </row>
        <row r="1989">
          <cell r="A1989">
            <v>40100</v>
          </cell>
          <cell r="B1989">
            <v>5.4204999999999997</v>
          </cell>
          <cell r="C1989">
            <v>5.4204999999999996E-2</v>
          </cell>
        </row>
        <row r="1990">
          <cell r="A1990">
            <v>40101</v>
          </cell>
          <cell r="B1990">
            <v>5.4360999999999997</v>
          </cell>
          <cell r="C1990">
            <v>5.4361E-2</v>
          </cell>
        </row>
        <row r="1991">
          <cell r="A1991">
            <v>40102</v>
          </cell>
          <cell r="B1991">
            <v>5.3754</v>
          </cell>
          <cell r="C1991">
            <v>5.3753999999999996E-2</v>
          </cell>
        </row>
        <row r="1992">
          <cell r="A1992">
            <v>40105</v>
          </cell>
          <cell r="B1992">
            <v>5.3949999999999996</v>
          </cell>
          <cell r="C1992">
            <v>5.3949999999999998E-2</v>
          </cell>
        </row>
        <row r="1993">
          <cell r="A1993">
            <v>40106</v>
          </cell>
          <cell r="B1993">
            <v>5.3304999999999998</v>
          </cell>
          <cell r="C1993">
            <v>5.3304999999999998E-2</v>
          </cell>
        </row>
        <row r="1994">
          <cell r="A1994">
            <v>40107</v>
          </cell>
          <cell r="B1994">
            <v>5.3273999999999999</v>
          </cell>
          <cell r="C1994">
            <v>5.3274000000000002E-2</v>
          </cell>
        </row>
        <row r="1995">
          <cell r="A1995">
            <v>40108</v>
          </cell>
          <cell r="B1995">
            <v>5.3429000000000002</v>
          </cell>
          <cell r="C1995">
            <v>5.3429000000000004E-2</v>
          </cell>
        </row>
        <row r="1996">
          <cell r="A1996">
            <v>40109</v>
          </cell>
          <cell r="B1996">
            <v>5.3579999999999997</v>
          </cell>
          <cell r="C1996">
            <v>5.3579999999999996E-2</v>
          </cell>
        </row>
        <row r="1997">
          <cell r="A1997">
            <v>40112</v>
          </cell>
          <cell r="B1997">
            <v>5.3920000000000003</v>
          </cell>
          <cell r="C1997">
            <v>5.3920000000000003E-2</v>
          </cell>
        </row>
        <row r="1998">
          <cell r="A1998">
            <v>40113</v>
          </cell>
          <cell r="B1998">
            <v>5.3780999999999999</v>
          </cell>
          <cell r="C1998">
            <v>5.3780999999999995E-2</v>
          </cell>
        </row>
        <row r="1999">
          <cell r="A1999">
            <v>40114</v>
          </cell>
          <cell r="B1999">
            <v>5.3532999999999999</v>
          </cell>
          <cell r="C1999">
            <v>5.3532999999999997E-2</v>
          </cell>
        </row>
        <row r="2000">
          <cell r="A2000">
            <v>40115</v>
          </cell>
          <cell r="B2000">
            <v>5.3943000000000003</v>
          </cell>
          <cell r="C2000">
            <v>5.3943000000000005E-2</v>
          </cell>
        </row>
        <row r="2001">
          <cell r="A2001">
            <v>40116</v>
          </cell>
          <cell r="B2001">
            <v>5.3529</v>
          </cell>
          <cell r="C2001">
            <v>5.3529E-2</v>
          </cell>
        </row>
        <row r="2002">
          <cell r="A2002">
            <v>40119</v>
          </cell>
          <cell r="B2002">
            <v>5.3715999999999999</v>
          </cell>
          <cell r="C2002">
            <v>5.3716E-2</v>
          </cell>
        </row>
        <row r="2003">
          <cell r="A2003">
            <v>40120</v>
          </cell>
          <cell r="B2003">
            <v>5.3644999999999996</v>
          </cell>
          <cell r="C2003">
            <v>5.3644999999999998E-2</v>
          </cell>
        </row>
        <row r="2004">
          <cell r="A2004">
            <v>40121</v>
          </cell>
          <cell r="B2004">
            <v>5.3857999999999997</v>
          </cell>
          <cell r="C2004">
            <v>5.3857999999999996E-2</v>
          </cell>
        </row>
        <row r="2005">
          <cell r="A2005">
            <v>40122</v>
          </cell>
          <cell r="B2005">
            <v>5.4477000000000002</v>
          </cell>
          <cell r="C2005">
            <v>5.4477000000000005E-2</v>
          </cell>
        </row>
        <row r="2006">
          <cell r="A2006">
            <v>40123</v>
          </cell>
          <cell r="B2006">
            <v>5.4424000000000001</v>
          </cell>
          <cell r="C2006">
            <v>5.4424E-2</v>
          </cell>
        </row>
        <row r="2007">
          <cell r="A2007">
            <v>40126</v>
          </cell>
          <cell r="B2007">
            <v>5.4180000000000001</v>
          </cell>
          <cell r="C2007">
            <v>5.4179999999999999E-2</v>
          </cell>
        </row>
        <row r="2008">
          <cell r="A2008">
            <v>40127</v>
          </cell>
          <cell r="B2008">
            <v>5.4047000000000001</v>
          </cell>
          <cell r="C2008">
            <v>5.4046999999999998E-2</v>
          </cell>
        </row>
        <row r="2009">
          <cell r="A2009">
            <v>40128</v>
          </cell>
          <cell r="B2009">
            <v>5.4032999999999998</v>
          </cell>
          <cell r="C2009">
            <v>5.4032999999999998E-2</v>
          </cell>
        </row>
        <row r="2010">
          <cell r="A2010">
            <v>40129</v>
          </cell>
          <cell r="B2010">
            <v>5.4306000000000001</v>
          </cell>
          <cell r="C2010">
            <v>5.4306E-2</v>
          </cell>
        </row>
        <row r="2011">
          <cell r="A2011">
            <v>40130</v>
          </cell>
          <cell r="B2011">
            <v>5.3936999999999999</v>
          </cell>
          <cell r="C2011">
            <v>5.3936999999999999E-2</v>
          </cell>
        </row>
        <row r="2012">
          <cell r="A2012">
            <v>40133</v>
          </cell>
          <cell r="B2012">
            <v>5.3318000000000003</v>
          </cell>
          <cell r="C2012">
            <v>5.3318000000000004E-2</v>
          </cell>
        </row>
        <row r="2013">
          <cell r="A2013">
            <v>40134</v>
          </cell>
          <cell r="B2013">
            <v>5.3239000000000001</v>
          </cell>
          <cell r="C2013">
            <v>5.3239000000000002E-2</v>
          </cell>
        </row>
        <row r="2014">
          <cell r="A2014">
            <v>40135</v>
          </cell>
          <cell r="B2014">
            <v>5.3525999999999998</v>
          </cell>
          <cell r="C2014">
            <v>5.3525999999999997E-2</v>
          </cell>
        </row>
        <row r="2015">
          <cell r="A2015">
            <v>40136</v>
          </cell>
          <cell r="B2015">
            <v>5.3399000000000001</v>
          </cell>
          <cell r="C2015">
            <v>5.3399000000000002E-2</v>
          </cell>
        </row>
        <row r="2016">
          <cell r="A2016">
            <v>40137</v>
          </cell>
          <cell r="B2016">
            <v>5.3341000000000003</v>
          </cell>
          <cell r="C2016">
            <v>5.3341E-2</v>
          </cell>
        </row>
        <row r="2017">
          <cell r="A2017">
            <v>40140</v>
          </cell>
          <cell r="B2017">
            <v>5.3647</v>
          </cell>
          <cell r="C2017">
            <v>5.3647E-2</v>
          </cell>
        </row>
        <row r="2018">
          <cell r="A2018">
            <v>40141</v>
          </cell>
          <cell r="B2018">
            <v>5.3056000000000001</v>
          </cell>
          <cell r="C2018">
            <v>5.3055999999999999E-2</v>
          </cell>
        </row>
        <row r="2019">
          <cell r="A2019">
            <v>40142</v>
          </cell>
          <cell r="B2019">
            <v>5.2971000000000004</v>
          </cell>
          <cell r="C2019">
            <v>5.2971000000000004E-2</v>
          </cell>
        </row>
        <row r="2020">
          <cell r="A2020">
            <v>40143</v>
          </cell>
          <cell r="B2020">
            <v>5.2691999999999997</v>
          </cell>
          <cell r="C2020">
            <v>5.2691999999999996E-2</v>
          </cell>
        </row>
        <row r="2021">
          <cell r="A2021">
            <v>40144</v>
          </cell>
          <cell r="B2021">
            <v>5.2994000000000003</v>
          </cell>
          <cell r="C2021">
            <v>5.2994000000000006E-2</v>
          </cell>
        </row>
        <row r="2022">
          <cell r="A2022">
            <v>40147</v>
          </cell>
          <cell r="B2022">
            <v>5.3144</v>
          </cell>
          <cell r="C2022">
            <v>5.3143999999999997E-2</v>
          </cell>
        </row>
        <row r="2023">
          <cell r="A2023">
            <v>40148</v>
          </cell>
          <cell r="B2023">
            <v>5.3388</v>
          </cell>
          <cell r="C2023">
            <v>5.3387999999999998E-2</v>
          </cell>
        </row>
        <row r="2024">
          <cell r="A2024">
            <v>40149</v>
          </cell>
          <cell r="B2024">
            <v>5.3505000000000003</v>
          </cell>
          <cell r="C2024">
            <v>5.3505000000000004E-2</v>
          </cell>
        </row>
        <row r="2025">
          <cell r="A2025">
            <v>40150</v>
          </cell>
          <cell r="B2025">
            <v>5.3375000000000004</v>
          </cell>
          <cell r="C2025">
            <v>5.3375000000000006E-2</v>
          </cell>
        </row>
        <row r="2026">
          <cell r="A2026">
            <v>40151</v>
          </cell>
          <cell r="B2026">
            <v>5.3823999999999996</v>
          </cell>
          <cell r="C2026">
            <v>5.3823999999999997E-2</v>
          </cell>
        </row>
        <row r="2027">
          <cell r="A2027">
            <v>40154</v>
          </cell>
          <cell r="B2027">
            <v>5.3726000000000003</v>
          </cell>
          <cell r="C2027">
            <v>5.3726000000000003E-2</v>
          </cell>
        </row>
        <row r="2028">
          <cell r="A2028">
            <v>40155</v>
          </cell>
          <cell r="B2028">
            <v>5.4024999999999999</v>
          </cell>
          <cell r="C2028">
            <v>5.4024999999999997E-2</v>
          </cell>
        </row>
        <row r="2029">
          <cell r="A2029">
            <v>40156</v>
          </cell>
          <cell r="B2029">
            <v>5.4573</v>
          </cell>
          <cell r="C2029">
            <v>5.4573000000000003E-2</v>
          </cell>
        </row>
        <row r="2030">
          <cell r="A2030">
            <v>40157</v>
          </cell>
          <cell r="B2030">
            <v>5.4938000000000002</v>
          </cell>
          <cell r="C2030">
            <v>5.4938000000000001E-2</v>
          </cell>
        </row>
        <row r="2031">
          <cell r="A2031">
            <v>40158</v>
          </cell>
          <cell r="B2031">
            <v>5.4927999999999999</v>
          </cell>
          <cell r="C2031">
            <v>5.4927999999999998E-2</v>
          </cell>
        </row>
        <row r="2032">
          <cell r="A2032">
            <v>40161</v>
          </cell>
          <cell r="B2032">
            <v>5.5034000000000001</v>
          </cell>
          <cell r="C2032">
            <v>5.5034E-2</v>
          </cell>
        </row>
        <row r="2033">
          <cell r="A2033">
            <v>40162</v>
          </cell>
          <cell r="B2033">
            <v>5.5018000000000002</v>
          </cell>
          <cell r="C2033">
            <v>5.5018000000000004E-2</v>
          </cell>
        </row>
        <row r="2034">
          <cell r="A2034">
            <v>40163</v>
          </cell>
          <cell r="B2034">
            <v>5.4729000000000001</v>
          </cell>
          <cell r="C2034">
            <v>5.4729E-2</v>
          </cell>
        </row>
        <row r="2035">
          <cell r="A2035">
            <v>40164</v>
          </cell>
          <cell r="B2035">
            <v>5.4756999999999998</v>
          </cell>
          <cell r="C2035">
            <v>5.4757E-2</v>
          </cell>
        </row>
        <row r="2036">
          <cell r="A2036">
            <v>40165</v>
          </cell>
          <cell r="B2036">
            <v>5.5069999999999997</v>
          </cell>
          <cell r="C2036">
            <v>5.5069999999999994E-2</v>
          </cell>
        </row>
        <row r="2037">
          <cell r="A2037">
            <v>40168</v>
          </cell>
          <cell r="B2037">
            <v>5.5915999999999997</v>
          </cell>
          <cell r="C2037">
            <v>5.5915999999999993E-2</v>
          </cell>
        </row>
        <row r="2038">
          <cell r="A2038">
            <v>40169</v>
          </cell>
          <cell r="B2038">
            <v>5.5979000000000001</v>
          </cell>
          <cell r="C2038">
            <v>5.5979000000000001E-2</v>
          </cell>
        </row>
        <row r="2039">
          <cell r="A2039">
            <v>40170</v>
          </cell>
          <cell r="B2039">
            <v>5.5895000000000001</v>
          </cell>
          <cell r="C2039">
            <v>5.5895E-2</v>
          </cell>
        </row>
        <row r="2040">
          <cell r="A2040">
            <v>40171</v>
          </cell>
          <cell r="B2040">
            <v>5.5903</v>
          </cell>
          <cell r="C2040">
            <v>5.5903000000000001E-2</v>
          </cell>
        </row>
        <row r="2041">
          <cell r="A2041">
            <v>40172</v>
          </cell>
          <cell r="B2041">
            <v>5.5922000000000001</v>
          </cell>
          <cell r="C2041">
            <v>5.5921999999999999E-2</v>
          </cell>
        </row>
        <row r="2042">
          <cell r="A2042">
            <v>40175</v>
          </cell>
          <cell r="B2042">
            <v>5.5914000000000001</v>
          </cell>
          <cell r="C2042">
            <v>5.5913999999999998E-2</v>
          </cell>
        </row>
        <row r="2043">
          <cell r="A2043">
            <v>40176</v>
          </cell>
          <cell r="B2043">
            <v>5.6048</v>
          </cell>
          <cell r="C2043">
            <v>5.6048000000000001E-2</v>
          </cell>
        </row>
        <row r="2044">
          <cell r="A2044">
            <v>40177</v>
          </cell>
          <cell r="B2044">
            <v>5.6189</v>
          </cell>
          <cell r="C2044">
            <v>5.6189000000000003E-2</v>
          </cell>
        </row>
        <row r="2045">
          <cell r="A2045">
            <v>40178</v>
          </cell>
          <cell r="B2045">
            <v>5.5944000000000003</v>
          </cell>
          <cell r="C2045">
            <v>5.5944000000000001E-2</v>
          </cell>
        </row>
        <row r="2046">
          <cell r="A2046">
            <v>40179</v>
          </cell>
          <cell r="B2046">
            <v>5.5941000000000001</v>
          </cell>
          <cell r="C2046">
            <v>5.5940999999999998E-2</v>
          </cell>
        </row>
        <row r="2047">
          <cell r="A2047">
            <v>40182</v>
          </cell>
          <cell r="B2047">
            <v>5.6097000000000001</v>
          </cell>
          <cell r="C2047">
            <v>5.6097000000000001E-2</v>
          </cell>
        </row>
        <row r="2048">
          <cell r="A2048">
            <v>40183</v>
          </cell>
          <cell r="B2048">
            <v>5.5679999999999996</v>
          </cell>
          <cell r="C2048">
            <v>5.5679999999999993E-2</v>
          </cell>
        </row>
        <row r="2049">
          <cell r="A2049">
            <v>40184</v>
          </cell>
          <cell r="B2049">
            <v>5.5968</v>
          </cell>
          <cell r="C2049">
            <v>5.5967999999999997E-2</v>
          </cell>
        </row>
        <row r="2050">
          <cell r="A2050">
            <v>40185</v>
          </cell>
          <cell r="B2050">
            <v>5.6157000000000004</v>
          </cell>
          <cell r="C2050">
            <v>5.6157000000000006E-2</v>
          </cell>
        </row>
        <row r="2051">
          <cell r="A2051">
            <v>40186</v>
          </cell>
          <cell r="B2051">
            <v>5.5651000000000002</v>
          </cell>
          <cell r="C2051">
            <v>5.5650999999999999E-2</v>
          </cell>
        </row>
        <row r="2052">
          <cell r="A2052">
            <v>40189</v>
          </cell>
          <cell r="B2052">
            <v>5.5498000000000003</v>
          </cell>
          <cell r="C2052">
            <v>5.5498000000000006E-2</v>
          </cell>
        </row>
        <row r="2053">
          <cell r="A2053">
            <v>40190</v>
          </cell>
          <cell r="B2053">
            <v>5.5027999999999997</v>
          </cell>
          <cell r="C2053">
            <v>5.5027999999999994E-2</v>
          </cell>
        </row>
        <row r="2054">
          <cell r="A2054">
            <v>40191</v>
          </cell>
          <cell r="B2054">
            <v>5.5308999999999999</v>
          </cell>
          <cell r="C2054">
            <v>5.5308999999999997E-2</v>
          </cell>
        </row>
        <row r="2055">
          <cell r="A2055">
            <v>40192</v>
          </cell>
          <cell r="B2055">
            <v>5.4741999999999997</v>
          </cell>
          <cell r="C2055">
            <v>5.4741999999999999E-2</v>
          </cell>
        </row>
        <row r="2056">
          <cell r="A2056">
            <v>40193</v>
          </cell>
          <cell r="B2056">
            <v>5.4066999999999998</v>
          </cell>
          <cell r="C2056">
            <v>5.4066999999999997E-2</v>
          </cell>
        </row>
        <row r="2057">
          <cell r="A2057">
            <v>40196</v>
          </cell>
          <cell r="B2057">
            <v>5.3895</v>
          </cell>
          <cell r="C2057">
            <v>5.3894999999999998E-2</v>
          </cell>
        </row>
        <row r="2058">
          <cell r="A2058">
            <v>40197</v>
          </cell>
          <cell r="B2058">
            <v>5.4099000000000004</v>
          </cell>
          <cell r="C2058">
            <v>5.4099000000000001E-2</v>
          </cell>
        </row>
        <row r="2059">
          <cell r="A2059">
            <v>40198</v>
          </cell>
          <cell r="B2059">
            <v>5.4055999999999997</v>
          </cell>
          <cell r="C2059">
            <v>5.4056E-2</v>
          </cell>
        </row>
        <row r="2060">
          <cell r="A2060">
            <v>40199</v>
          </cell>
          <cell r="B2060">
            <v>5.3723999999999998</v>
          </cell>
          <cell r="C2060">
            <v>5.3724000000000001E-2</v>
          </cell>
        </row>
        <row r="2061">
          <cell r="A2061">
            <v>40200</v>
          </cell>
          <cell r="B2061">
            <v>5.3762999999999996</v>
          </cell>
          <cell r="C2061">
            <v>5.3762999999999998E-2</v>
          </cell>
        </row>
        <row r="2062">
          <cell r="A2062">
            <v>40203</v>
          </cell>
          <cell r="B2062">
            <v>5.3745000000000003</v>
          </cell>
          <cell r="C2062">
            <v>5.3745000000000001E-2</v>
          </cell>
        </row>
        <row r="2063">
          <cell r="A2063">
            <v>40204</v>
          </cell>
          <cell r="B2063">
            <v>5.3506999999999998</v>
          </cell>
          <cell r="C2063">
            <v>5.3506999999999999E-2</v>
          </cell>
        </row>
        <row r="2064">
          <cell r="A2064">
            <v>40205</v>
          </cell>
          <cell r="B2064">
            <v>5.3403999999999998</v>
          </cell>
          <cell r="C2064">
            <v>5.3404E-2</v>
          </cell>
        </row>
        <row r="2065">
          <cell r="A2065">
            <v>40206</v>
          </cell>
          <cell r="B2065">
            <v>5.3167</v>
          </cell>
          <cell r="C2065">
            <v>5.3166999999999999E-2</v>
          </cell>
        </row>
        <row r="2066">
          <cell r="A2066">
            <v>40207</v>
          </cell>
          <cell r="B2066">
            <v>5.3372000000000002</v>
          </cell>
          <cell r="C2066">
            <v>5.3372000000000003E-2</v>
          </cell>
        </row>
        <row r="2067">
          <cell r="A2067">
            <v>40210</v>
          </cell>
          <cell r="B2067">
            <v>5.3712</v>
          </cell>
          <cell r="C2067">
            <v>5.3712000000000003E-2</v>
          </cell>
        </row>
        <row r="2068">
          <cell r="A2068">
            <v>40211</v>
          </cell>
          <cell r="B2068">
            <v>5.3799000000000001</v>
          </cell>
          <cell r="C2068">
            <v>5.3799E-2</v>
          </cell>
        </row>
        <row r="2069">
          <cell r="A2069">
            <v>40212</v>
          </cell>
          <cell r="B2069">
            <v>5.4189999999999996</v>
          </cell>
          <cell r="C2069">
            <v>5.4189999999999995E-2</v>
          </cell>
        </row>
        <row r="2070">
          <cell r="A2070">
            <v>40213</v>
          </cell>
          <cell r="B2070">
            <v>5.3661000000000003</v>
          </cell>
          <cell r="C2070">
            <v>5.3661E-2</v>
          </cell>
        </row>
        <row r="2071">
          <cell r="A2071">
            <v>40214</v>
          </cell>
          <cell r="B2071">
            <v>5.3667999999999996</v>
          </cell>
          <cell r="C2071">
            <v>5.3667999999999993E-2</v>
          </cell>
        </row>
        <row r="2072">
          <cell r="A2072">
            <v>40217</v>
          </cell>
          <cell r="B2072">
            <v>5.3937999999999997</v>
          </cell>
          <cell r="C2072">
            <v>5.3938E-2</v>
          </cell>
        </row>
        <row r="2073">
          <cell r="A2073">
            <v>40218</v>
          </cell>
          <cell r="B2073">
            <v>5.4215999999999998</v>
          </cell>
          <cell r="C2073">
            <v>5.4216E-2</v>
          </cell>
        </row>
        <row r="2074">
          <cell r="A2074">
            <v>40219</v>
          </cell>
          <cell r="B2074">
            <v>5.4298000000000002</v>
          </cell>
          <cell r="C2074">
            <v>5.4297999999999999E-2</v>
          </cell>
        </row>
        <row r="2075">
          <cell r="A2075">
            <v>40220</v>
          </cell>
          <cell r="B2075">
            <v>5.4645000000000001</v>
          </cell>
          <cell r="C2075">
            <v>5.4644999999999999E-2</v>
          </cell>
        </row>
        <row r="2076">
          <cell r="A2076">
            <v>40221</v>
          </cell>
          <cell r="B2076">
            <v>5.4721000000000002</v>
          </cell>
          <cell r="C2076">
            <v>5.4720999999999999E-2</v>
          </cell>
        </row>
        <row r="2077">
          <cell r="A2077">
            <v>40224</v>
          </cell>
          <cell r="B2077">
            <v>5.4725000000000001</v>
          </cell>
          <cell r="C2077">
            <v>5.4725000000000003E-2</v>
          </cell>
        </row>
        <row r="2078">
          <cell r="A2078">
            <v>40225</v>
          </cell>
          <cell r="B2078">
            <v>5.4729999999999999</v>
          </cell>
          <cell r="C2078">
            <v>5.4730000000000001E-2</v>
          </cell>
        </row>
        <row r="2079">
          <cell r="A2079">
            <v>40226</v>
          </cell>
          <cell r="B2079">
            <v>5.4781000000000004</v>
          </cell>
          <cell r="C2079">
            <v>5.4781000000000003E-2</v>
          </cell>
        </row>
        <row r="2080">
          <cell r="A2080">
            <v>40227</v>
          </cell>
          <cell r="B2080">
            <v>5.4644000000000004</v>
          </cell>
          <cell r="C2080">
            <v>5.4644000000000005E-2</v>
          </cell>
        </row>
        <row r="2081">
          <cell r="A2081">
            <v>40228</v>
          </cell>
          <cell r="B2081">
            <v>5.4695999999999998</v>
          </cell>
          <cell r="C2081">
            <v>5.4695999999999995E-2</v>
          </cell>
        </row>
        <row r="2082">
          <cell r="A2082">
            <v>40231</v>
          </cell>
          <cell r="B2082">
            <v>5.4828999999999999</v>
          </cell>
          <cell r="C2082">
            <v>5.4828999999999996E-2</v>
          </cell>
        </row>
        <row r="2083">
          <cell r="A2083">
            <v>40232</v>
          </cell>
          <cell r="B2083">
            <v>5.4291999999999998</v>
          </cell>
          <cell r="C2083">
            <v>5.4292E-2</v>
          </cell>
        </row>
        <row r="2084">
          <cell r="A2084">
            <v>40233</v>
          </cell>
          <cell r="B2084">
            <v>5.4211999999999998</v>
          </cell>
          <cell r="C2084">
            <v>5.4211999999999996E-2</v>
          </cell>
        </row>
        <row r="2085">
          <cell r="A2085">
            <v>40234</v>
          </cell>
          <cell r="B2085">
            <v>5.4135</v>
          </cell>
          <cell r="C2085">
            <v>5.4135000000000003E-2</v>
          </cell>
        </row>
        <row r="2086">
          <cell r="A2086">
            <v>40235</v>
          </cell>
          <cell r="B2086">
            <v>5.3914</v>
          </cell>
          <cell r="C2086">
            <v>5.3913999999999997E-2</v>
          </cell>
        </row>
        <row r="2087">
          <cell r="A2087">
            <v>40238</v>
          </cell>
          <cell r="B2087">
            <v>5.3933999999999997</v>
          </cell>
          <cell r="C2087">
            <v>5.3933999999999996E-2</v>
          </cell>
        </row>
        <row r="2088">
          <cell r="A2088">
            <v>40239</v>
          </cell>
          <cell r="B2088">
            <v>5.3776000000000002</v>
          </cell>
          <cell r="C2088">
            <v>5.3776000000000004E-2</v>
          </cell>
        </row>
        <row r="2089">
          <cell r="A2089">
            <v>40240</v>
          </cell>
          <cell r="B2089">
            <v>5.3868</v>
          </cell>
          <cell r="C2089">
            <v>5.3867999999999999E-2</v>
          </cell>
        </row>
        <row r="2090">
          <cell r="A2090">
            <v>40241</v>
          </cell>
          <cell r="B2090">
            <v>5.3920000000000003</v>
          </cell>
          <cell r="C2090">
            <v>5.3920000000000003E-2</v>
          </cell>
        </row>
        <row r="2091">
          <cell r="A2091">
            <v>40242</v>
          </cell>
          <cell r="B2091">
            <v>5.4425999999999997</v>
          </cell>
          <cell r="C2091">
            <v>5.4425999999999995E-2</v>
          </cell>
        </row>
        <row r="2092">
          <cell r="A2092">
            <v>40245</v>
          </cell>
          <cell r="B2092">
            <v>5.4694000000000003</v>
          </cell>
          <cell r="C2092">
            <v>5.4694E-2</v>
          </cell>
        </row>
        <row r="2093">
          <cell r="A2093">
            <v>40246</v>
          </cell>
          <cell r="B2093">
            <v>5.4795999999999996</v>
          </cell>
          <cell r="C2093">
            <v>5.4795999999999997E-2</v>
          </cell>
        </row>
        <row r="2094">
          <cell r="A2094">
            <v>40247</v>
          </cell>
          <cell r="B2094">
            <v>5.4908999999999999</v>
          </cell>
          <cell r="C2094">
            <v>5.4908999999999999E-2</v>
          </cell>
        </row>
        <row r="2095">
          <cell r="A2095">
            <v>40248</v>
          </cell>
          <cell r="B2095">
            <v>5.4185999999999996</v>
          </cell>
          <cell r="C2095">
            <v>5.4185999999999998E-2</v>
          </cell>
        </row>
        <row r="2096">
          <cell r="A2096">
            <v>40249</v>
          </cell>
          <cell r="B2096">
            <v>5.4603999999999999</v>
          </cell>
          <cell r="C2096">
            <v>5.4604E-2</v>
          </cell>
        </row>
        <row r="2097">
          <cell r="A2097">
            <v>40252</v>
          </cell>
          <cell r="B2097">
            <v>5.4012000000000002</v>
          </cell>
          <cell r="C2097">
            <v>5.4012000000000004E-2</v>
          </cell>
        </row>
        <row r="2098">
          <cell r="A2098">
            <v>40253</v>
          </cell>
          <cell r="B2098">
            <v>5.3331</v>
          </cell>
          <cell r="C2098">
            <v>5.3330999999999996E-2</v>
          </cell>
        </row>
        <row r="2099">
          <cell r="A2099">
            <v>40254</v>
          </cell>
          <cell r="B2099">
            <v>5.3545999999999996</v>
          </cell>
          <cell r="C2099">
            <v>5.3545999999999996E-2</v>
          </cell>
        </row>
        <row r="2100">
          <cell r="A2100">
            <v>40255</v>
          </cell>
          <cell r="B2100">
            <v>5.3300999999999998</v>
          </cell>
          <cell r="C2100">
            <v>5.3301000000000001E-2</v>
          </cell>
        </row>
        <row r="2101">
          <cell r="A2101">
            <v>40256</v>
          </cell>
          <cell r="B2101">
            <v>5.3693999999999997</v>
          </cell>
          <cell r="C2101">
            <v>5.3693999999999999E-2</v>
          </cell>
        </row>
        <row r="2102">
          <cell r="A2102">
            <v>40259</v>
          </cell>
          <cell r="B2102">
            <v>5.3190999999999997</v>
          </cell>
          <cell r="C2102">
            <v>5.3190999999999995E-2</v>
          </cell>
        </row>
        <row r="2103">
          <cell r="A2103">
            <v>40260</v>
          </cell>
          <cell r="B2103">
            <v>5.3318000000000003</v>
          </cell>
          <cell r="C2103">
            <v>5.3318000000000004E-2</v>
          </cell>
        </row>
        <row r="2104">
          <cell r="A2104">
            <v>40261</v>
          </cell>
          <cell r="B2104">
            <v>5.3925000000000001</v>
          </cell>
          <cell r="C2104">
            <v>5.3925000000000001E-2</v>
          </cell>
        </row>
        <row r="2105">
          <cell r="A2105">
            <v>40262</v>
          </cell>
          <cell r="B2105">
            <v>5.3689</v>
          </cell>
          <cell r="C2105">
            <v>5.3689000000000001E-2</v>
          </cell>
        </row>
        <row r="2106">
          <cell r="A2106">
            <v>40263</v>
          </cell>
          <cell r="B2106">
            <v>5.3592000000000004</v>
          </cell>
          <cell r="C2106">
            <v>5.3592000000000001E-2</v>
          </cell>
        </row>
        <row r="2107">
          <cell r="A2107">
            <v>40266</v>
          </cell>
          <cell r="B2107">
            <v>5.3930999999999996</v>
          </cell>
          <cell r="C2107">
            <v>5.3930999999999993E-2</v>
          </cell>
        </row>
        <row r="2108">
          <cell r="A2108">
            <v>40267</v>
          </cell>
          <cell r="B2108">
            <v>5.3879999999999999</v>
          </cell>
          <cell r="C2108">
            <v>5.3879999999999997E-2</v>
          </cell>
        </row>
        <row r="2109">
          <cell r="A2109">
            <v>40268</v>
          </cell>
          <cell r="B2109">
            <v>5.3666</v>
          </cell>
          <cell r="C2109">
            <v>5.3665999999999998E-2</v>
          </cell>
        </row>
        <row r="2110">
          <cell r="A2110">
            <v>40269</v>
          </cell>
          <cell r="B2110">
            <v>5.3063000000000002</v>
          </cell>
          <cell r="C2110">
            <v>5.3062999999999999E-2</v>
          </cell>
        </row>
        <row r="2111">
          <cell r="A2111">
            <v>40270</v>
          </cell>
          <cell r="B2111">
            <v>5.3101000000000003</v>
          </cell>
          <cell r="C2111">
            <v>5.3101000000000002E-2</v>
          </cell>
        </row>
        <row r="2112">
          <cell r="A2112">
            <v>40273</v>
          </cell>
          <cell r="B2112">
            <v>5.4135999999999997</v>
          </cell>
          <cell r="C2112">
            <v>5.4135999999999997E-2</v>
          </cell>
        </row>
        <row r="2113">
          <cell r="A2113">
            <v>40274</v>
          </cell>
          <cell r="B2113">
            <v>5.4036999999999997</v>
          </cell>
          <cell r="C2113">
            <v>5.4036999999999995E-2</v>
          </cell>
        </row>
        <row r="2114">
          <cell r="A2114">
            <v>40275</v>
          </cell>
          <cell r="B2114">
            <v>5.3490000000000002</v>
          </cell>
          <cell r="C2114">
            <v>5.3490000000000003E-2</v>
          </cell>
        </row>
        <row r="2115">
          <cell r="A2115">
            <v>40276</v>
          </cell>
          <cell r="B2115">
            <v>5.3912000000000004</v>
          </cell>
          <cell r="C2115">
            <v>5.3912000000000002E-2</v>
          </cell>
        </row>
        <row r="2116">
          <cell r="A2116">
            <v>40277</v>
          </cell>
          <cell r="B2116">
            <v>5.3428000000000004</v>
          </cell>
          <cell r="C2116">
            <v>5.3428000000000003E-2</v>
          </cell>
        </row>
        <row r="2117">
          <cell r="A2117">
            <v>40280</v>
          </cell>
          <cell r="B2117">
            <v>5.3350999999999997</v>
          </cell>
          <cell r="C2117">
            <v>5.3350999999999996E-2</v>
          </cell>
        </row>
        <row r="2118">
          <cell r="A2118">
            <v>40281</v>
          </cell>
          <cell r="B2118">
            <v>5.3594999999999997</v>
          </cell>
          <cell r="C2118">
            <v>5.3594999999999997E-2</v>
          </cell>
        </row>
        <row r="2119">
          <cell r="A2119">
            <v>40282</v>
          </cell>
          <cell r="B2119">
            <v>5.3602999999999996</v>
          </cell>
          <cell r="C2119">
            <v>5.3602999999999998E-2</v>
          </cell>
        </row>
        <row r="2120">
          <cell r="A2120">
            <v>40283</v>
          </cell>
          <cell r="B2120">
            <v>5.3723000000000001</v>
          </cell>
          <cell r="C2120">
            <v>5.3723E-2</v>
          </cell>
        </row>
        <row r="2121">
          <cell r="A2121">
            <v>40284</v>
          </cell>
          <cell r="B2121">
            <v>5.3326000000000002</v>
          </cell>
          <cell r="C2121">
            <v>5.3326000000000005E-2</v>
          </cell>
        </row>
        <row r="2122">
          <cell r="A2122">
            <v>40287</v>
          </cell>
          <cell r="B2122">
            <v>5.3605999999999998</v>
          </cell>
          <cell r="C2122">
            <v>5.3606000000000001E-2</v>
          </cell>
        </row>
        <row r="2123">
          <cell r="A2123">
            <v>40288</v>
          </cell>
          <cell r="B2123">
            <v>5.3922999999999996</v>
          </cell>
          <cell r="C2123">
            <v>5.3922999999999999E-2</v>
          </cell>
        </row>
        <row r="2124">
          <cell r="A2124">
            <v>40289</v>
          </cell>
          <cell r="B2124">
            <v>5.3446999999999996</v>
          </cell>
          <cell r="C2124">
            <v>5.3446999999999995E-2</v>
          </cell>
        </row>
        <row r="2125">
          <cell r="A2125">
            <v>40290</v>
          </cell>
          <cell r="B2125">
            <v>5.3441000000000001</v>
          </cell>
          <cell r="C2125">
            <v>5.3441000000000002E-2</v>
          </cell>
        </row>
        <row r="2126">
          <cell r="A2126">
            <v>40291</v>
          </cell>
          <cell r="B2126">
            <v>5.3391999999999999</v>
          </cell>
          <cell r="C2126">
            <v>5.3392000000000002E-2</v>
          </cell>
        </row>
        <row r="2127">
          <cell r="A2127">
            <v>40294</v>
          </cell>
          <cell r="B2127">
            <v>5.3487</v>
          </cell>
          <cell r="C2127">
            <v>5.3487E-2</v>
          </cell>
        </row>
        <row r="2128">
          <cell r="A2128">
            <v>40295</v>
          </cell>
          <cell r="B2128">
            <v>5.3171999999999997</v>
          </cell>
          <cell r="C2128">
            <v>5.3171999999999997E-2</v>
          </cell>
        </row>
        <row r="2129">
          <cell r="A2129">
            <v>40296</v>
          </cell>
          <cell r="B2129">
            <v>5.3936999999999999</v>
          </cell>
          <cell r="C2129">
            <v>5.3936999999999999E-2</v>
          </cell>
        </row>
        <row r="2130">
          <cell r="A2130">
            <v>40297</v>
          </cell>
          <cell r="B2130">
            <v>5.3620000000000001</v>
          </cell>
          <cell r="C2130">
            <v>5.3620000000000001E-2</v>
          </cell>
        </row>
        <row r="2131">
          <cell r="A2131">
            <v>40298</v>
          </cell>
          <cell r="B2131">
            <v>5.2854000000000001</v>
          </cell>
          <cell r="C2131">
            <v>5.2853999999999998E-2</v>
          </cell>
        </row>
        <row r="2132">
          <cell r="A2132">
            <v>40301</v>
          </cell>
          <cell r="B2132">
            <v>5.2946</v>
          </cell>
          <cell r="C2132">
            <v>5.2946E-2</v>
          </cell>
        </row>
        <row r="2133">
          <cell r="A2133">
            <v>40302</v>
          </cell>
          <cell r="B2133">
            <v>5.2735000000000003</v>
          </cell>
          <cell r="C2133">
            <v>5.2735000000000004E-2</v>
          </cell>
        </row>
        <row r="2134">
          <cell r="A2134">
            <v>40303</v>
          </cell>
          <cell r="B2134">
            <v>5.2542</v>
          </cell>
          <cell r="C2134">
            <v>5.2541999999999998E-2</v>
          </cell>
        </row>
        <row r="2135">
          <cell r="A2135">
            <v>40304</v>
          </cell>
          <cell r="B2135">
            <v>5.2218999999999998</v>
          </cell>
          <cell r="C2135">
            <v>5.2218999999999995E-2</v>
          </cell>
        </row>
        <row r="2136">
          <cell r="A2136">
            <v>40305</v>
          </cell>
          <cell r="B2136">
            <v>5.2679</v>
          </cell>
          <cell r="C2136">
            <v>5.2679000000000004E-2</v>
          </cell>
        </row>
        <row r="2137">
          <cell r="A2137">
            <v>40308</v>
          </cell>
          <cell r="B2137">
            <v>5.3540000000000001</v>
          </cell>
          <cell r="C2137">
            <v>5.3540000000000004E-2</v>
          </cell>
        </row>
        <row r="2138">
          <cell r="A2138">
            <v>40309</v>
          </cell>
          <cell r="B2138">
            <v>5.3630000000000004</v>
          </cell>
          <cell r="C2138">
            <v>5.3630000000000004E-2</v>
          </cell>
        </row>
        <row r="2139">
          <cell r="A2139">
            <v>40310</v>
          </cell>
          <cell r="B2139">
            <v>5.3642000000000003</v>
          </cell>
          <cell r="C2139">
            <v>5.3642000000000002E-2</v>
          </cell>
        </row>
        <row r="2140">
          <cell r="A2140">
            <v>40311</v>
          </cell>
          <cell r="B2140">
            <v>5.3</v>
          </cell>
          <cell r="C2140">
            <v>5.2999999999999999E-2</v>
          </cell>
        </row>
        <row r="2141">
          <cell r="A2141">
            <v>40312</v>
          </cell>
          <cell r="B2141">
            <v>5.2907999999999999</v>
          </cell>
          <cell r="C2141">
            <v>5.2907999999999997E-2</v>
          </cell>
        </row>
        <row r="2142">
          <cell r="A2142">
            <v>40315</v>
          </cell>
          <cell r="B2142">
            <v>5.3243</v>
          </cell>
          <cell r="C2142">
            <v>5.3242999999999999E-2</v>
          </cell>
        </row>
        <row r="2143">
          <cell r="A2143">
            <v>40316</v>
          </cell>
          <cell r="B2143">
            <v>5.2347000000000001</v>
          </cell>
          <cell r="C2143">
            <v>5.2347000000000005E-2</v>
          </cell>
        </row>
        <row r="2144">
          <cell r="A2144">
            <v>40317</v>
          </cell>
          <cell r="B2144">
            <v>5.3047000000000004</v>
          </cell>
          <cell r="C2144">
            <v>5.3047000000000004E-2</v>
          </cell>
        </row>
        <row r="2145">
          <cell r="A2145">
            <v>40318</v>
          </cell>
          <cell r="B2145">
            <v>5.2370000000000001</v>
          </cell>
          <cell r="C2145">
            <v>5.237E-2</v>
          </cell>
        </row>
        <row r="2146">
          <cell r="A2146">
            <v>40319</v>
          </cell>
          <cell r="B2146">
            <v>5.2884000000000002</v>
          </cell>
          <cell r="C2146">
            <v>5.2884E-2</v>
          </cell>
        </row>
        <row r="2147">
          <cell r="A2147">
            <v>40322</v>
          </cell>
          <cell r="B2147">
            <v>5.2873999999999999</v>
          </cell>
          <cell r="C2147">
            <v>5.2873999999999997E-2</v>
          </cell>
        </row>
        <row r="2148">
          <cell r="A2148">
            <v>40323</v>
          </cell>
          <cell r="B2148">
            <v>5.2188999999999997</v>
          </cell>
          <cell r="C2148">
            <v>5.2188999999999999E-2</v>
          </cell>
        </row>
        <row r="2149">
          <cell r="A2149">
            <v>40324</v>
          </cell>
          <cell r="B2149">
            <v>5.2775999999999996</v>
          </cell>
          <cell r="C2149">
            <v>5.2775999999999997E-2</v>
          </cell>
        </row>
        <row r="2150">
          <cell r="A2150">
            <v>40325</v>
          </cell>
          <cell r="B2150">
            <v>5.3739999999999997</v>
          </cell>
          <cell r="C2150">
            <v>5.3739999999999996E-2</v>
          </cell>
        </row>
        <row r="2151">
          <cell r="A2151">
            <v>40326</v>
          </cell>
          <cell r="B2151">
            <v>5.2962999999999996</v>
          </cell>
          <cell r="C2151">
            <v>5.2962999999999996E-2</v>
          </cell>
        </row>
        <row r="2152">
          <cell r="A2152">
            <v>40329</v>
          </cell>
          <cell r="B2152">
            <v>5.3581000000000003</v>
          </cell>
          <cell r="C2152">
            <v>5.3581000000000004E-2</v>
          </cell>
        </row>
        <row r="2153">
          <cell r="A2153">
            <v>40330</v>
          </cell>
          <cell r="B2153">
            <v>5.3136999999999999</v>
          </cell>
          <cell r="C2153">
            <v>5.3136999999999997E-2</v>
          </cell>
        </row>
        <row r="2154">
          <cell r="A2154">
            <v>40331</v>
          </cell>
          <cell r="B2154">
            <v>5.3697999999999997</v>
          </cell>
          <cell r="C2154">
            <v>5.3697999999999996E-2</v>
          </cell>
        </row>
        <row r="2155">
          <cell r="A2155">
            <v>40332</v>
          </cell>
          <cell r="B2155">
            <v>5.3743999999999996</v>
          </cell>
          <cell r="C2155">
            <v>5.3743999999999993E-2</v>
          </cell>
        </row>
        <row r="2156">
          <cell r="A2156">
            <v>40333</v>
          </cell>
          <cell r="B2156">
            <v>5.3002000000000002</v>
          </cell>
          <cell r="C2156">
            <v>5.3002000000000001E-2</v>
          </cell>
        </row>
        <row r="2157">
          <cell r="A2157">
            <v>40336</v>
          </cell>
          <cell r="B2157">
            <v>5.3041</v>
          </cell>
          <cell r="C2157">
            <v>5.3040999999999998E-2</v>
          </cell>
        </row>
        <row r="2158">
          <cell r="A2158">
            <v>40337</v>
          </cell>
          <cell r="B2158">
            <v>5.3121</v>
          </cell>
          <cell r="C2158">
            <v>5.3121000000000002E-2</v>
          </cell>
        </row>
        <row r="2159">
          <cell r="A2159">
            <v>40338</v>
          </cell>
          <cell r="B2159">
            <v>5.3479000000000001</v>
          </cell>
          <cell r="C2159">
            <v>5.3478999999999999E-2</v>
          </cell>
        </row>
        <row r="2160">
          <cell r="A2160">
            <v>40339</v>
          </cell>
          <cell r="B2160">
            <v>5.3978999999999999</v>
          </cell>
          <cell r="C2160">
            <v>5.3978999999999999E-2</v>
          </cell>
        </row>
        <row r="2161">
          <cell r="A2161">
            <v>40340</v>
          </cell>
          <cell r="B2161">
            <v>5.3855000000000004</v>
          </cell>
          <cell r="C2161">
            <v>5.3855000000000007E-2</v>
          </cell>
        </row>
        <row r="2162">
          <cell r="A2162">
            <v>40343</v>
          </cell>
          <cell r="B2162">
            <v>5.4241999999999999</v>
          </cell>
          <cell r="C2162">
            <v>5.4241999999999999E-2</v>
          </cell>
        </row>
        <row r="2163">
          <cell r="A2163">
            <v>40344</v>
          </cell>
          <cell r="B2163">
            <v>5.4040999999999997</v>
          </cell>
          <cell r="C2163">
            <v>5.4040999999999999E-2</v>
          </cell>
        </row>
        <row r="2164">
          <cell r="A2164">
            <v>40345</v>
          </cell>
          <cell r="B2164">
            <v>5.3524000000000003</v>
          </cell>
          <cell r="C2164">
            <v>5.3524000000000002E-2</v>
          </cell>
        </row>
        <row r="2165">
          <cell r="A2165">
            <v>40346</v>
          </cell>
          <cell r="B2165">
            <v>5.3216000000000001</v>
          </cell>
          <cell r="C2165">
            <v>5.3215999999999999E-2</v>
          </cell>
        </row>
        <row r="2166">
          <cell r="A2166">
            <v>40347</v>
          </cell>
          <cell r="B2166">
            <v>5.3262999999999998</v>
          </cell>
          <cell r="C2166">
            <v>5.3262999999999998E-2</v>
          </cell>
        </row>
        <row r="2167">
          <cell r="A2167">
            <v>40350</v>
          </cell>
          <cell r="B2167">
            <v>5.3331999999999997</v>
          </cell>
          <cell r="C2167">
            <v>5.3331999999999997E-2</v>
          </cell>
        </row>
        <row r="2168">
          <cell r="A2168">
            <v>40351</v>
          </cell>
          <cell r="B2168">
            <v>5.2786</v>
          </cell>
          <cell r="C2168">
            <v>5.2786E-2</v>
          </cell>
        </row>
        <row r="2169">
          <cell r="A2169">
            <v>40352</v>
          </cell>
          <cell r="B2169">
            <v>5.2671000000000001</v>
          </cell>
          <cell r="C2169">
            <v>5.2671000000000003E-2</v>
          </cell>
        </row>
        <row r="2170">
          <cell r="A2170">
            <v>40353</v>
          </cell>
          <cell r="B2170">
            <v>5.2359999999999998</v>
          </cell>
          <cell r="C2170">
            <v>5.2359999999999997E-2</v>
          </cell>
        </row>
        <row r="2171">
          <cell r="A2171">
            <v>40354</v>
          </cell>
          <cell r="B2171">
            <v>5.1976000000000004</v>
          </cell>
          <cell r="C2171">
            <v>5.1976000000000001E-2</v>
          </cell>
        </row>
        <row r="2172">
          <cell r="A2172">
            <v>40357</v>
          </cell>
          <cell r="B2172">
            <v>5.2119</v>
          </cell>
          <cell r="C2172">
            <v>5.2118999999999999E-2</v>
          </cell>
        </row>
        <row r="2173">
          <cell r="A2173">
            <v>40358</v>
          </cell>
          <cell r="B2173">
            <v>5.1924000000000001</v>
          </cell>
          <cell r="C2173">
            <v>5.1923999999999998E-2</v>
          </cell>
        </row>
        <row r="2174">
          <cell r="A2174">
            <v>40359</v>
          </cell>
          <cell r="B2174">
            <v>5.1841999999999997</v>
          </cell>
          <cell r="C2174">
            <v>5.1841999999999999E-2</v>
          </cell>
        </row>
        <row r="2175">
          <cell r="A2175">
            <v>40360</v>
          </cell>
          <cell r="B2175">
            <v>5.1791</v>
          </cell>
          <cell r="C2175">
            <v>5.1791000000000004E-2</v>
          </cell>
        </row>
        <row r="2176">
          <cell r="A2176">
            <v>40361</v>
          </cell>
          <cell r="B2176">
            <v>5.1898</v>
          </cell>
          <cell r="C2176">
            <v>5.1898E-2</v>
          </cell>
        </row>
        <row r="2177">
          <cell r="A2177">
            <v>40364</v>
          </cell>
          <cell r="B2177">
            <v>5.1688000000000001</v>
          </cell>
          <cell r="C2177">
            <v>5.1687999999999998E-2</v>
          </cell>
        </row>
        <row r="2178">
          <cell r="A2178">
            <v>40365</v>
          </cell>
          <cell r="B2178">
            <v>5.1814999999999998</v>
          </cell>
          <cell r="C2178">
            <v>5.1815E-2</v>
          </cell>
        </row>
        <row r="2179">
          <cell r="A2179">
            <v>40366</v>
          </cell>
          <cell r="B2179">
            <v>5.2568000000000001</v>
          </cell>
          <cell r="C2179">
            <v>5.2568000000000004E-2</v>
          </cell>
        </row>
        <row r="2180">
          <cell r="A2180">
            <v>40367</v>
          </cell>
          <cell r="B2180">
            <v>5.2149999999999999</v>
          </cell>
          <cell r="C2180">
            <v>5.2150000000000002E-2</v>
          </cell>
        </row>
        <row r="2181">
          <cell r="A2181">
            <v>40368</v>
          </cell>
          <cell r="B2181">
            <v>5.2439999999999998</v>
          </cell>
          <cell r="C2181">
            <v>5.2440000000000001E-2</v>
          </cell>
        </row>
        <row r="2182">
          <cell r="A2182">
            <v>40371</v>
          </cell>
          <cell r="B2182">
            <v>5.2184999999999997</v>
          </cell>
          <cell r="C2182">
            <v>5.2184999999999995E-2</v>
          </cell>
        </row>
        <row r="2183">
          <cell r="A2183">
            <v>40372</v>
          </cell>
          <cell r="B2183">
            <v>5.2539999999999996</v>
          </cell>
          <cell r="C2183">
            <v>5.2539999999999996E-2</v>
          </cell>
        </row>
        <row r="2184">
          <cell r="A2184">
            <v>40373</v>
          </cell>
          <cell r="B2184">
            <v>5.2534999999999998</v>
          </cell>
          <cell r="C2184">
            <v>5.2534999999999998E-2</v>
          </cell>
        </row>
        <row r="2185">
          <cell r="A2185">
            <v>40374</v>
          </cell>
          <cell r="B2185">
            <v>5.2577999999999996</v>
          </cell>
          <cell r="C2185">
            <v>5.2577999999999993E-2</v>
          </cell>
        </row>
        <row r="2186">
          <cell r="A2186">
            <v>40375</v>
          </cell>
          <cell r="B2186">
            <v>5.1848000000000001</v>
          </cell>
          <cell r="C2186">
            <v>5.1847999999999998E-2</v>
          </cell>
        </row>
        <row r="2187">
          <cell r="A2187">
            <v>40378</v>
          </cell>
          <cell r="B2187">
            <v>5.2015000000000002</v>
          </cell>
          <cell r="C2187">
            <v>5.2015000000000006E-2</v>
          </cell>
        </row>
        <row r="2188">
          <cell r="A2188">
            <v>40379</v>
          </cell>
          <cell r="B2188">
            <v>5.2408000000000001</v>
          </cell>
          <cell r="C2188">
            <v>5.2408000000000003E-2</v>
          </cell>
        </row>
        <row r="2189">
          <cell r="A2189">
            <v>40380</v>
          </cell>
          <cell r="B2189">
            <v>5.1928000000000001</v>
          </cell>
          <cell r="C2189">
            <v>5.1928000000000002E-2</v>
          </cell>
        </row>
        <row r="2190">
          <cell r="A2190">
            <v>40381</v>
          </cell>
          <cell r="B2190">
            <v>5.2775999999999996</v>
          </cell>
          <cell r="C2190">
            <v>5.2775999999999997E-2</v>
          </cell>
        </row>
        <row r="2191">
          <cell r="A2191">
            <v>40382</v>
          </cell>
          <cell r="B2191">
            <v>5.2728000000000002</v>
          </cell>
          <cell r="C2191">
            <v>5.2728000000000004E-2</v>
          </cell>
        </row>
        <row r="2192">
          <cell r="A2192">
            <v>40385</v>
          </cell>
          <cell r="B2192">
            <v>5.2645</v>
          </cell>
          <cell r="C2192">
            <v>5.2644999999999997E-2</v>
          </cell>
        </row>
        <row r="2193">
          <cell r="A2193">
            <v>40386</v>
          </cell>
          <cell r="B2193">
            <v>5.2976999999999999</v>
          </cell>
          <cell r="C2193">
            <v>5.2976999999999996E-2</v>
          </cell>
        </row>
        <row r="2194">
          <cell r="A2194">
            <v>40387</v>
          </cell>
          <cell r="B2194">
            <v>5.2572000000000001</v>
          </cell>
          <cell r="C2194">
            <v>5.2572000000000001E-2</v>
          </cell>
        </row>
        <row r="2195">
          <cell r="A2195">
            <v>40388</v>
          </cell>
          <cell r="B2195">
            <v>5.258</v>
          </cell>
          <cell r="C2195">
            <v>5.2580000000000002E-2</v>
          </cell>
        </row>
        <row r="2196">
          <cell r="A2196">
            <v>40389</v>
          </cell>
          <cell r="B2196">
            <v>5.19</v>
          </cell>
          <cell r="C2196">
            <v>5.1900000000000002E-2</v>
          </cell>
        </row>
        <row r="2197">
          <cell r="A2197">
            <v>40392</v>
          </cell>
          <cell r="B2197">
            <v>5.1896000000000004</v>
          </cell>
          <cell r="C2197">
            <v>5.1896000000000005E-2</v>
          </cell>
        </row>
        <row r="2198">
          <cell r="A2198">
            <v>40393</v>
          </cell>
          <cell r="B2198">
            <v>5.1908000000000003</v>
          </cell>
          <cell r="C2198">
            <v>5.1908000000000003E-2</v>
          </cell>
        </row>
        <row r="2199">
          <cell r="A2199">
            <v>40394</v>
          </cell>
          <cell r="B2199">
            <v>5.1882999999999999</v>
          </cell>
          <cell r="C2199">
            <v>5.1882999999999999E-2</v>
          </cell>
        </row>
        <row r="2200">
          <cell r="A2200">
            <v>40395</v>
          </cell>
          <cell r="B2200">
            <v>5.1292</v>
          </cell>
          <cell r="C2200">
            <v>5.1291999999999997E-2</v>
          </cell>
        </row>
        <row r="2201">
          <cell r="A2201">
            <v>40396</v>
          </cell>
          <cell r="B2201">
            <v>5.1361999999999997</v>
          </cell>
          <cell r="C2201">
            <v>5.1361999999999998E-2</v>
          </cell>
        </row>
        <row r="2202">
          <cell r="A2202">
            <v>40399</v>
          </cell>
          <cell r="B2202">
            <v>5.1227999999999998</v>
          </cell>
          <cell r="C2202">
            <v>5.1227999999999996E-2</v>
          </cell>
        </row>
        <row r="2203">
          <cell r="A2203">
            <v>40400</v>
          </cell>
          <cell r="B2203">
            <v>5.1094999999999997</v>
          </cell>
          <cell r="C2203">
            <v>5.1094999999999995E-2</v>
          </cell>
        </row>
        <row r="2204">
          <cell r="A2204">
            <v>40401</v>
          </cell>
          <cell r="B2204">
            <v>5.0915999999999997</v>
          </cell>
          <cell r="C2204">
            <v>5.0915999999999996E-2</v>
          </cell>
        </row>
        <row r="2205">
          <cell r="A2205">
            <v>40402</v>
          </cell>
          <cell r="B2205">
            <v>5.1181000000000001</v>
          </cell>
          <cell r="C2205">
            <v>5.1181000000000004E-2</v>
          </cell>
        </row>
        <row r="2206">
          <cell r="A2206">
            <v>40403</v>
          </cell>
          <cell r="B2206">
            <v>5.0740999999999996</v>
          </cell>
          <cell r="C2206">
            <v>5.0740999999999994E-2</v>
          </cell>
        </row>
        <row r="2207">
          <cell r="A2207">
            <v>40406</v>
          </cell>
          <cell r="B2207">
            <v>5.0347999999999997</v>
          </cell>
          <cell r="C2207">
            <v>5.0347999999999997E-2</v>
          </cell>
        </row>
        <row r="2208">
          <cell r="A2208">
            <v>40407</v>
          </cell>
          <cell r="B2208">
            <v>5.0628000000000002</v>
          </cell>
          <cell r="C2208">
            <v>5.0627999999999999E-2</v>
          </cell>
        </row>
        <row r="2209">
          <cell r="A2209">
            <v>40408</v>
          </cell>
          <cell r="B2209">
            <v>5.0401999999999996</v>
          </cell>
          <cell r="C2209">
            <v>5.0401999999999995E-2</v>
          </cell>
        </row>
        <row r="2210">
          <cell r="A2210">
            <v>40409</v>
          </cell>
          <cell r="B2210">
            <v>5.0133999999999999</v>
          </cell>
          <cell r="C2210">
            <v>5.0133999999999998E-2</v>
          </cell>
        </row>
        <row r="2211">
          <cell r="A2211">
            <v>40410</v>
          </cell>
          <cell r="B2211">
            <v>5.0107999999999997</v>
          </cell>
          <cell r="C2211">
            <v>5.0108E-2</v>
          </cell>
        </row>
        <row r="2212">
          <cell r="A2212">
            <v>40413</v>
          </cell>
          <cell r="B2212">
            <v>5.0090000000000003</v>
          </cell>
          <cell r="C2212">
            <v>5.0090000000000003E-2</v>
          </cell>
        </row>
        <row r="2213">
          <cell r="A2213">
            <v>40414</v>
          </cell>
          <cell r="B2213">
            <v>5.0122</v>
          </cell>
          <cell r="C2213">
            <v>5.0122E-2</v>
          </cell>
        </row>
        <row r="2214">
          <cell r="A2214">
            <v>40415</v>
          </cell>
          <cell r="B2214">
            <v>4.9798</v>
          </cell>
          <cell r="C2214">
            <v>4.9798000000000002E-2</v>
          </cell>
        </row>
        <row r="2215">
          <cell r="A2215">
            <v>40416</v>
          </cell>
          <cell r="B2215">
            <v>4.9310999999999998</v>
          </cell>
          <cell r="C2215">
            <v>4.9311000000000001E-2</v>
          </cell>
        </row>
        <row r="2216">
          <cell r="A2216">
            <v>40417</v>
          </cell>
          <cell r="B2216">
            <v>5.0227000000000004</v>
          </cell>
          <cell r="C2216">
            <v>5.0227000000000001E-2</v>
          </cell>
        </row>
        <row r="2217">
          <cell r="A2217">
            <v>40420</v>
          </cell>
          <cell r="B2217">
            <v>4.9451000000000001</v>
          </cell>
          <cell r="C2217">
            <v>4.9451000000000002E-2</v>
          </cell>
        </row>
        <row r="2218">
          <cell r="A2218">
            <v>40421</v>
          </cell>
          <cell r="B2218">
            <v>4.9825999999999997</v>
          </cell>
          <cell r="C2218">
            <v>4.9825999999999995E-2</v>
          </cell>
        </row>
        <row r="2219">
          <cell r="A2219">
            <v>40422</v>
          </cell>
          <cell r="B2219">
            <v>5.0585000000000004</v>
          </cell>
          <cell r="C2219">
            <v>5.0585000000000005E-2</v>
          </cell>
        </row>
        <row r="2220">
          <cell r="A2220">
            <v>40423</v>
          </cell>
          <cell r="B2220">
            <v>5.0930999999999997</v>
          </cell>
          <cell r="C2220">
            <v>5.0930999999999997E-2</v>
          </cell>
        </row>
        <row r="2221">
          <cell r="A2221">
            <v>40424</v>
          </cell>
          <cell r="B2221">
            <v>5.1131000000000002</v>
          </cell>
          <cell r="C2221">
            <v>5.1131000000000003E-2</v>
          </cell>
        </row>
        <row r="2222">
          <cell r="A2222">
            <v>40427</v>
          </cell>
          <cell r="B2222">
            <v>5.1142000000000003</v>
          </cell>
          <cell r="C2222">
            <v>5.1142E-2</v>
          </cell>
        </row>
        <row r="2223">
          <cell r="A2223">
            <v>40428</v>
          </cell>
          <cell r="B2223">
            <v>4.9987000000000004</v>
          </cell>
          <cell r="C2223">
            <v>4.9987000000000004E-2</v>
          </cell>
        </row>
        <row r="2224">
          <cell r="A2224">
            <v>40429</v>
          </cell>
          <cell r="B2224">
            <v>5.1071999999999997</v>
          </cell>
          <cell r="C2224">
            <v>5.1071999999999999E-2</v>
          </cell>
        </row>
        <row r="2225">
          <cell r="A2225">
            <v>40430</v>
          </cell>
          <cell r="B2225">
            <v>5.0747</v>
          </cell>
          <cell r="C2225">
            <v>5.0747E-2</v>
          </cell>
        </row>
        <row r="2226">
          <cell r="A2226">
            <v>40431</v>
          </cell>
          <cell r="B2226">
            <v>5.0804999999999998</v>
          </cell>
          <cell r="C2226">
            <v>5.0804999999999996E-2</v>
          </cell>
        </row>
        <row r="2227">
          <cell r="A2227">
            <v>40434</v>
          </cell>
          <cell r="B2227">
            <v>5.0717999999999996</v>
          </cell>
          <cell r="C2227">
            <v>5.0717999999999999E-2</v>
          </cell>
        </row>
        <row r="2228">
          <cell r="A2228">
            <v>40435</v>
          </cell>
          <cell r="B2228">
            <v>5.0903999999999998</v>
          </cell>
          <cell r="C2228">
            <v>5.0903999999999998E-2</v>
          </cell>
        </row>
        <row r="2229">
          <cell r="A2229">
            <v>40436</v>
          </cell>
          <cell r="B2229">
            <v>5.0727000000000002</v>
          </cell>
          <cell r="C2229">
            <v>5.0727000000000001E-2</v>
          </cell>
        </row>
        <row r="2230">
          <cell r="A2230">
            <v>40437</v>
          </cell>
          <cell r="B2230">
            <v>5.0719000000000003</v>
          </cell>
          <cell r="C2230">
            <v>5.0719E-2</v>
          </cell>
        </row>
        <row r="2231">
          <cell r="A2231">
            <v>40438</v>
          </cell>
          <cell r="B2231">
            <v>5.0388999999999999</v>
          </cell>
          <cell r="C2231">
            <v>5.0388999999999996E-2</v>
          </cell>
        </row>
        <row r="2232">
          <cell r="A2232">
            <v>40441</v>
          </cell>
          <cell r="B2232">
            <v>5.0532000000000004</v>
          </cell>
          <cell r="C2232">
            <v>5.0532000000000001E-2</v>
          </cell>
        </row>
        <row r="2233">
          <cell r="A2233">
            <v>40442</v>
          </cell>
          <cell r="B2233">
            <v>5.0286999999999997</v>
          </cell>
          <cell r="C2233">
            <v>5.0286999999999998E-2</v>
          </cell>
        </row>
        <row r="2234">
          <cell r="A2234">
            <v>40443</v>
          </cell>
          <cell r="B2234">
            <v>4.9618000000000002</v>
          </cell>
          <cell r="C2234">
            <v>4.9618000000000002E-2</v>
          </cell>
        </row>
        <row r="2235">
          <cell r="A2235">
            <v>40444</v>
          </cell>
          <cell r="B2235">
            <v>4.9524999999999997</v>
          </cell>
          <cell r="C2235">
            <v>4.9525E-2</v>
          </cell>
        </row>
        <row r="2236">
          <cell r="A2236">
            <v>40445</v>
          </cell>
          <cell r="B2236">
            <v>4.9478</v>
          </cell>
          <cell r="C2236">
            <v>4.9478000000000001E-2</v>
          </cell>
        </row>
        <row r="2237">
          <cell r="A2237">
            <v>40448</v>
          </cell>
          <cell r="B2237">
            <v>4.8776999999999999</v>
          </cell>
          <cell r="C2237">
            <v>4.8777000000000001E-2</v>
          </cell>
        </row>
        <row r="2238">
          <cell r="A2238">
            <v>40449</v>
          </cell>
          <cell r="B2238">
            <v>4.8826999999999998</v>
          </cell>
          <cell r="C2238">
            <v>4.8826999999999995E-2</v>
          </cell>
        </row>
        <row r="2239">
          <cell r="A2239">
            <v>40450</v>
          </cell>
          <cell r="B2239">
            <v>4.8705999999999996</v>
          </cell>
          <cell r="C2239">
            <v>4.8705999999999999E-2</v>
          </cell>
        </row>
        <row r="2240">
          <cell r="A2240">
            <v>40451</v>
          </cell>
          <cell r="B2240">
            <v>4.8609999999999998</v>
          </cell>
          <cell r="C2240">
            <v>4.861E-2</v>
          </cell>
        </row>
        <row r="2241">
          <cell r="A2241">
            <v>40452</v>
          </cell>
          <cell r="B2241">
            <v>4.8639000000000001</v>
          </cell>
          <cell r="C2241">
            <v>4.8639000000000002E-2</v>
          </cell>
        </row>
        <row r="2242">
          <cell r="A2242">
            <v>40455</v>
          </cell>
          <cell r="B2242">
            <v>4.8452999999999999</v>
          </cell>
          <cell r="C2242">
            <v>4.8452999999999996E-2</v>
          </cell>
        </row>
        <row r="2243">
          <cell r="A2243">
            <v>40456</v>
          </cell>
          <cell r="B2243">
            <v>4.9058000000000002</v>
          </cell>
          <cell r="C2243">
            <v>4.9058000000000004E-2</v>
          </cell>
        </row>
        <row r="2244">
          <cell r="A2244">
            <v>40457</v>
          </cell>
          <cell r="B2244">
            <v>4.8547000000000002</v>
          </cell>
          <cell r="C2244">
            <v>4.8547E-2</v>
          </cell>
        </row>
        <row r="2245">
          <cell r="A2245">
            <v>40458</v>
          </cell>
          <cell r="B2245">
            <v>4.9222000000000001</v>
          </cell>
          <cell r="C2245">
            <v>4.9222000000000002E-2</v>
          </cell>
        </row>
        <row r="2246">
          <cell r="A2246">
            <v>40459</v>
          </cell>
          <cell r="B2246">
            <v>4.8868999999999998</v>
          </cell>
          <cell r="C2246">
            <v>4.8868999999999996E-2</v>
          </cell>
        </row>
        <row r="2247">
          <cell r="A2247">
            <v>40462</v>
          </cell>
          <cell r="B2247">
            <v>4.8875000000000002</v>
          </cell>
          <cell r="C2247">
            <v>4.8875000000000002E-2</v>
          </cell>
        </row>
        <row r="2248">
          <cell r="A2248">
            <v>40463</v>
          </cell>
          <cell r="B2248">
            <v>4.9720000000000004</v>
          </cell>
          <cell r="C2248">
            <v>4.9720000000000007E-2</v>
          </cell>
        </row>
        <row r="2249">
          <cell r="A2249">
            <v>40464</v>
          </cell>
          <cell r="B2249">
            <v>4.9626999999999999</v>
          </cell>
          <cell r="C2249">
            <v>4.9626999999999998E-2</v>
          </cell>
        </row>
        <row r="2250">
          <cell r="A2250">
            <v>40465</v>
          </cell>
          <cell r="B2250">
            <v>4.9820000000000002</v>
          </cell>
          <cell r="C2250">
            <v>4.9820000000000003E-2</v>
          </cell>
        </row>
        <row r="2251">
          <cell r="A2251">
            <v>40466</v>
          </cell>
          <cell r="B2251">
            <v>5.0008999999999997</v>
          </cell>
          <cell r="C2251">
            <v>5.0008999999999998E-2</v>
          </cell>
        </row>
        <row r="2252">
          <cell r="A2252">
            <v>40469</v>
          </cell>
          <cell r="B2252">
            <v>4.9668999999999999</v>
          </cell>
          <cell r="C2252">
            <v>4.9668999999999998E-2</v>
          </cell>
        </row>
        <row r="2253">
          <cell r="A2253">
            <v>40470</v>
          </cell>
          <cell r="B2253">
            <v>4.9619</v>
          </cell>
          <cell r="C2253">
            <v>4.9618999999999996E-2</v>
          </cell>
        </row>
        <row r="2254">
          <cell r="A2254">
            <v>40471</v>
          </cell>
          <cell r="B2254">
            <v>4.9756</v>
          </cell>
          <cell r="C2254">
            <v>4.9756000000000002E-2</v>
          </cell>
        </row>
        <row r="2255">
          <cell r="A2255">
            <v>40472</v>
          </cell>
          <cell r="B2255">
            <v>4.9211999999999998</v>
          </cell>
          <cell r="C2255">
            <v>4.9211999999999999E-2</v>
          </cell>
        </row>
        <row r="2256">
          <cell r="A2256">
            <v>40473</v>
          </cell>
          <cell r="B2256">
            <v>4.9298000000000002</v>
          </cell>
          <cell r="C2256">
            <v>4.9298000000000002E-2</v>
          </cell>
        </row>
        <row r="2257">
          <cell r="A2257">
            <v>40476</v>
          </cell>
          <cell r="B2257">
            <v>4.9223999999999997</v>
          </cell>
          <cell r="C2257">
            <v>4.9223999999999997E-2</v>
          </cell>
        </row>
        <row r="2258">
          <cell r="A2258">
            <v>40477</v>
          </cell>
          <cell r="B2258">
            <v>4.9447000000000001</v>
          </cell>
          <cell r="C2258">
            <v>4.9446999999999998E-2</v>
          </cell>
        </row>
        <row r="2259">
          <cell r="A2259">
            <v>40478</v>
          </cell>
          <cell r="B2259">
            <v>4.9752999999999998</v>
          </cell>
          <cell r="C2259">
            <v>4.9752999999999999E-2</v>
          </cell>
        </row>
        <row r="2260">
          <cell r="A2260">
            <v>40479</v>
          </cell>
          <cell r="B2260">
            <v>4.9504999999999999</v>
          </cell>
          <cell r="C2260">
            <v>4.9505E-2</v>
          </cell>
        </row>
        <row r="2261">
          <cell r="A2261">
            <v>40480</v>
          </cell>
          <cell r="B2261">
            <v>4.9329999999999998</v>
          </cell>
          <cell r="C2261">
            <v>4.9329999999999999E-2</v>
          </cell>
        </row>
        <row r="2262">
          <cell r="A2262">
            <v>40483</v>
          </cell>
          <cell r="B2262">
            <v>4.9702999999999999</v>
          </cell>
          <cell r="C2262">
            <v>4.9702999999999997E-2</v>
          </cell>
        </row>
        <row r="2263">
          <cell r="A2263">
            <v>40484</v>
          </cell>
          <cell r="B2263">
            <v>4.9160000000000004</v>
          </cell>
          <cell r="C2263">
            <v>4.9160000000000002E-2</v>
          </cell>
        </row>
        <row r="2264">
          <cell r="A2264">
            <v>40485</v>
          </cell>
          <cell r="B2264">
            <v>4.9409999999999998</v>
          </cell>
          <cell r="C2264">
            <v>4.9409999999999996E-2</v>
          </cell>
        </row>
        <row r="2265">
          <cell r="A2265">
            <v>40486</v>
          </cell>
          <cell r="B2265">
            <v>4.9161000000000001</v>
          </cell>
          <cell r="C2265">
            <v>4.9161000000000003E-2</v>
          </cell>
        </row>
        <row r="2266">
          <cell r="A2266">
            <v>40487</v>
          </cell>
          <cell r="B2266">
            <v>4.9534000000000002</v>
          </cell>
          <cell r="C2266">
            <v>4.9534000000000002E-2</v>
          </cell>
        </row>
        <row r="2267">
          <cell r="A2267">
            <v>40490</v>
          </cell>
          <cell r="B2267">
            <v>4.9359000000000002</v>
          </cell>
          <cell r="C2267">
            <v>4.9359E-2</v>
          </cell>
        </row>
        <row r="2268">
          <cell r="A2268">
            <v>40491</v>
          </cell>
          <cell r="B2268">
            <v>4.9701000000000004</v>
          </cell>
          <cell r="C2268">
            <v>4.9701000000000002E-2</v>
          </cell>
        </row>
        <row r="2269">
          <cell r="A2269">
            <v>40492</v>
          </cell>
          <cell r="B2269">
            <v>4.9390000000000001</v>
          </cell>
          <cell r="C2269">
            <v>4.9390000000000003E-2</v>
          </cell>
        </row>
        <row r="2270">
          <cell r="A2270">
            <v>40493</v>
          </cell>
          <cell r="B2270">
            <v>4.9366000000000003</v>
          </cell>
          <cell r="C2270">
            <v>4.9366E-2</v>
          </cell>
        </row>
        <row r="2271">
          <cell r="A2271">
            <v>40494</v>
          </cell>
          <cell r="B2271">
            <v>4.9707999999999997</v>
          </cell>
          <cell r="C2271">
            <v>4.9707999999999995E-2</v>
          </cell>
        </row>
        <row r="2272">
          <cell r="A2272">
            <v>40497</v>
          </cell>
          <cell r="B2272">
            <v>5.0822000000000003</v>
          </cell>
          <cell r="C2272">
            <v>5.0822000000000006E-2</v>
          </cell>
        </row>
        <row r="2273">
          <cell r="A2273">
            <v>40498</v>
          </cell>
          <cell r="B2273">
            <v>5.0204000000000004</v>
          </cell>
          <cell r="C2273">
            <v>5.0204000000000006E-2</v>
          </cell>
        </row>
        <row r="2274">
          <cell r="A2274">
            <v>40499</v>
          </cell>
          <cell r="B2274">
            <v>5.0243000000000002</v>
          </cell>
          <cell r="C2274">
            <v>5.0243000000000003E-2</v>
          </cell>
        </row>
        <row r="2275">
          <cell r="A2275">
            <v>40500</v>
          </cell>
          <cell r="B2275">
            <v>5.0419</v>
          </cell>
          <cell r="C2275">
            <v>5.0418999999999999E-2</v>
          </cell>
        </row>
        <row r="2276">
          <cell r="A2276">
            <v>40501</v>
          </cell>
          <cell r="B2276">
            <v>5.0316999999999998</v>
          </cell>
          <cell r="C2276">
            <v>5.0317000000000001E-2</v>
          </cell>
        </row>
        <row r="2277">
          <cell r="A2277">
            <v>40504</v>
          </cell>
          <cell r="B2277">
            <v>5.0010000000000003</v>
          </cell>
          <cell r="C2277">
            <v>5.0010000000000006E-2</v>
          </cell>
        </row>
        <row r="2278">
          <cell r="A2278">
            <v>40505</v>
          </cell>
          <cell r="B2278">
            <v>5.0435999999999996</v>
          </cell>
          <cell r="C2278">
            <v>5.0435999999999995E-2</v>
          </cell>
        </row>
        <row r="2279">
          <cell r="A2279">
            <v>40506</v>
          </cell>
          <cell r="B2279">
            <v>5.0476000000000001</v>
          </cell>
          <cell r="C2279">
            <v>5.0476E-2</v>
          </cell>
        </row>
        <row r="2280">
          <cell r="A2280">
            <v>40507</v>
          </cell>
          <cell r="B2280">
            <v>5.0354000000000001</v>
          </cell>
          <cell r="C2280">
            <v>5.0354000000000003E-2</v>
          </cell>
        </row>
        <row r="2281">
          <cell r="A2281">
            <v>40508</v>
          </cell>
          <cell r="B2281">
            <v>5.0193000000000003</v>
          </cell>
          <cell r="C2281">
            <v>5.0193000000000002E-2</v>
          </cell>
        </row>
        <row r="2282">
          <cell r="A2282">
            <v>40511</v>
          </cell>
          <cell r="B2282">
            <v>4.9801000000000002</v>
          </cell>
          <cell r="C2282">
            <v>4.9801000000000005E-2</v>
          </cell>
        </row>
        <row r="2283">
          <cell r="A2283">
            <v>40512</v>
          </cell>
          <cell r="B2283">
            <v>4.9516</v>
          </cell>
          <cell r="C2283">
            <v>4.9515999999999998E-2</v>
          </cell>
        </row>
        <row r="2284">
          <cell r="A2284">
            <v>40513</v>
          </cell>
          <cell r="B2284">
            <v>5.0289999999999999</v>
          </cell>
          <cell r="C2284">
            <v>5.0290000000000001E-2</v>
          </cell>
        </row>
        <row r="2285">
          <cell r="A2285">
            <v>40514</v>
          </cell>
          <cell r="B2285">
            <v>5.0256999999999996</v>
          </cell>
          <cell r="C2285">
            <v>5.0256999999999996E-2</v>
          </cell>
        </row>
        <row r="2286">
          <cell r="A2286">
            <v>40515</v>
          </cell>
          <cell r="B2286">
            <v>5.0488</v>
          </cell>
          <cell r="C2286">
            <v>5.0487999999999998E-2</v>
          </cell>
        </row>
        <row r="2287">
          <cell r="A2287">
            <v>40518</v>
          </cell>
          <cell r="B2287">
            <v>5.0160999999999998</v>
          </cell>
          <cell r="C2287">
            <v>5.0160999999999997E-2</v>
          </cell>
        </row>
        <row r="2288">
          <cell r="A2288">
            <v>40519</v>
          </cell>
          <cell r="B2288">
            <v>5.0814000000000004</v>
          </cell>
          <cell r="C2288">
            <v>5.0814000000000005E-2</v>
          </cell>
        </row>
        <row r="2289">
          <cell r="A2289">
            <v>40520</v>
          </cell>
          <cell r="B2289">
            <v>5.0829000000000004</v>
          </cell>
          <cell r="C2289">
            <v>5.0829000000000006E-2</v>
          </cell>
        </row>
        <row r="2290">
          <cell r="A2290">
            <v>40521</v>
          </cell>
          <cell r="B2290">
            <v>5.1013999999999999</v>
          </cell>
          <cell r="C2290">
            <v>5.1013999999999997E-2</v>
          </cell>
        </row>
        <row r="2291">
          <cell r="A2291">
            <v>40522</v>
          </cell>
          <cell r="B2291">
            <v>5.1277999999999997</v>
          </cell>
          <cell r="C2291">
            <v>5.1277999999999997E-2</v>
          </cell>
        </row>
        <row r="2292">
          <cell r="A2292">
            <v>40525</v>
          </cell>
          <cell r="B2292">
            <v>5.0750999999999999</v>
          </cell>
          <cell r="C2292">
            <v>5.0750999999999998E-2</v>
          </cell>
        </row>
        <row r="2293">
          <cell r="A2293">
            <v>40526</v>
          </cell>
          <cell r="B2293">
            <v>5.1824000000000003</v>
          </cell>
          <cell r="C2293">
            <v>5.1824000000000002E-2</v>
          </cell>
        </row>
        <row r="2294">
          <cell r="A2294">
            <v>40527</v>
          </cell>
          <cell r="B2294">
            <v>5.1458000000000004</v>
          </cell>
          <cell r="C2294">
            <v>5.1458000000000004E-2</v>
          </cell>
        </row>
        <row r="2295">
          <cell r="A2295">
            <v>40528</v>
          </cell>
          <cell r="B2295">
            <v>5.1078000000000001</v>
          </cell>
          <cell r="C2295">
            <v>5.1077999999999998E-2</v>
          </cell>
        </row>
        <row r="2296">
          <cell r="A2296">
            <v>40529</v>
          </cell>
          <cell r="B2296">
            <v>5.0376000000000003</v>
          </cell>
          <cell r="C2296">
            <v>5.0376000000000004E-2</v>
          </cell>
        </row>
        <row r="2297">
          <cell r="A2297">
            <v>40532</v>
          </cell>
          <cell r="B2297">
            <v>5.0162000000000004</v>
          </cell>
          <cell r="C2297">
            <v>5.0162000000000005E-2</v>
          </cell>
        </row>
        <row r="2298">
          <cell r="A2298">
            <v>40533</v>
          </cell>
          <cell r="B2298">
            <v>4.9790999999999999</v>
          </cell>
          <cell r="C2298">
            <v>4.9791000000000002E-2</v>
          </cell>
        </row>
        <row r="2299">
          <cell r="A2299">
            <v>40534</v>
          </cell>
          <cell r="B2299">
            <v>4.9917999999999996</v>
          </cell>
          <cell r="C2299">
            <v>4.9917999999999997E-2</v>
          </cell>
        </row>
        <row r="2300">
          <cell r="A2300">
            <v>40535</v>
          </cell>
          <cell r="B2300">
            <v>4.9850000000000003</v>
          </cell>
          <cell r="C2300">
            <v>4.9850000000000005E-2</v>
          </cell>
        </row>
        <row r="2301">
          <cell r="A2301">
            <v>40536</v>
          </cell>
          <cell r="B2301">
            <v>4.9762000000000004</v>
          </cell>
          <cell r="C2301">
            <v>4.9762000000000001E-2</v>
          </cell>
        </row>
        <row r="2302">
          <cell r="A2302">
            <v>40539</v>
          </cell>
          <cell r="B2302">
            <v>4.9775</v>
          </cell>
          <cell r="C2302">
            <v>4.9775E-2</v>
          </cell>
        </row>
        <row r="2303">
          <cell r="A2303">
            <v>40540</v>
          </cell>
          <cell r="B2303">
            <v>4.9775</v>
          </cell>
          <cell r="C2303">
            <v>4.9775E-2</v>
          </cell>
        </row>
        <row r="2304">
          <cell r="A2304">
            <v>40541</v>
          </cell>
          <cell r="B2304">
            <v>4.9612999999999996</v>
          </cell>
          <cell r="C2304">
            <v>4.9612999999999997E-2</v>
          </cell>
        </row>
        <row r="2305">
          <cell r="A2305">
            <v>40542</v>
          </cell>
          <cell r="B2305">
            <v>4.9695999999999998</v>
          </cell>
          <cell r="C2305">
            <v>4.9695999999999997E-2</v>
          </cell>
        </row>
        <row r="2306">
          <cell r="A2306">
            <v>40543</v>
          </cell>
          <cell r="B2306">
            <v>4.9607999999999999</v>
          </cell>
          <cell r="C2306">
            <v>4.9607999999999999E-2</v>
          </cell>
        </row>
        <row r="2307">
          <cell r="A2307">
            <v>40546</v>
          </cell>
          <cell r="B2307">
            <v>4.9621000000000004</v>
          </cell>
          <cell r="C2307">
            <v>4.9621000000000005E-2</v>
          </cell>
        </row>
        <row r="2308">
          <cell r="A2308">
            <v>40547</v>
          </cell>
          <cell r="B2308">
            <v>4.9915000000000003</v>
          </cell>
          <cell r="C2308">
            <v>4.9915000000000001E-2</v>
          </cell>
        </row>
        <row r="2309">
          <cell r="A2309">
            <v>40548</v>
          </cell>
          <cell r="B2309">
            <v>5.0540000000000003</v>
          </cell>
          <cell r="C2309">
            <v>5.0540000000000002E-2</v>
          </cell>
        </row>
        <row r="2310">
          <cell r="A2310">
            <v>40549</v>
          </cell>
          <cell r="B2310">
            <v>5.0346000000000002</v>
          </cell>
          <cell r="C2310">
            <v>5.0346000000000002E-2</v>
          </cell>
        </row>
        <row r="2311">
          <cell r="A2311">
            <v>40550</v>
          </cell>
          <cell r="B2311">
            <v>5.0076999999999998</v>
          </cell>
          <cell r="C2311">
            <v>5.0076999999999997E-2</v>
          </cell>
        </row>
        <row r="2312">
          <cell r="A2312">
            <v>40553</v>
          </cell>
          <cell r="B2312">
            <v>4.9942000000000002</v>
          </cell>
          <cell r="C2312">
            <v>4.9942E-2</v>
          </cell>
        </row>
        <row r="2313">
          <cell r="A2313">
            <v>40554</v>
          </cell>
          <cell r="B2313">
            <v>5.0368000000000004</v>
          </cell>
          <cell r="C2313">
            <v>5.0368000000000003E-2</v>
          </cell>
        </row>
        <row r="2314">
          <cell r="A2314">
            <v>40555</v>
          </cell>
          <cell r="B2314">
            <v>5.0560999999999998</v>
          </cell>
          <cell r="C2314">
            <v>5.0560999999999995E-2</v>
          </cell>
        </row>
        <row r="2315">
          <cell r="A2315">
            <v>40556</v>
          </cell>
          <cell r="B2315">
            <v>5.0542999999999996</v>
          </cell>
          <cell r="C2315">
            <v>5.0542999999999998E-2</v>
          </cell>
        </row>
        <row r="2316">
          <cell r="A2316">
            <v>40557</v>
          </cell>
          <cell r="B2316">
            <v>5.0861000000000001</v>
          </cell>
          <cell r="C2316">
            <v>5.0861000000000003E-2</v>
          </cell>
        </row>
        <row r="2317">
          <cell r="A2317">
            <v>40560</v>
          </cell>
          <cell r="B2317">
            <v>5.0742000000000003</v>
          </cell>
          <cell r="C2317">
            <v>5.0742000000000002E-2</v>
          </cell>
        </row>
        <row r="2318">
          <cell r="A2318">
            <v>40561</v>
          </cell>
          <cell r="B2318">
            <v>5.0998999999999999</v>
          </cell>
          <cell r="C2318">
            <v>5.0998999999999996E-2</v>
          </cell>
        </row>
        <row r="2319">
          <cell r="A2319">
            <v>40562</v>
          </cell>
          <cell r="B2319">
            <v>5.0712999999999999</v>
          </cell>
          <cell r="C2319">
            <v>5.0713000000000001E-2</v>
          </cell>
        </row>
        <row r="2320">
          <cell r="A2320">
            <v>40563</v>
          </cell>
          <cell r="B2320">
            <v>5.1383999999999999</v>
          </cell>
          <cell r="C2320">
            <v>5.1383999999999999E-2</v>
          </cell>
        </row>
        <row r="2321">
          <cell r="A2321">
            <v>40564</v>
          </cell>
          <cell r="B2321">
            <v>5.1196000000000002</v>
          </cell>
          <cell r="C2321">
            <v>5.1195999999999998E-2</v>
          </cell>
        </row>
        <row r="2322">
          <cell r="A2322">
            <v>40567</v>
          </cell>
          <cell r="B2322">
            <v>5.1372999999999998</v>
          </cell>
          <cell r="C2322">
            <v>5.1372999999999995E-2</v>
          </cell>
        </row>
        <row r="2323">
          <cell r="A2323">
            <v>40568</v>
          </cell>
          <cell r="B2323">
            <v>5.1215999999999999</v>
          </cell>
          <cell r="C2323">
            <v>5.1215999999999998E-2</v>
          </cell>
        </row>
        <row r="2324">
          <cell r="A2324">
            <v>40569</v>
          </cell>
          <cell r="B2324">
            <v>5.1452</v>
          </cell>
          <cell r="C2324">
            <v>5.1451999999999998E-2</v>
          </cell>
        </row>
        <row r="2325">
          <cell r="A2325">
            <v>40570</v>
          </cell>
          <cell r="B2325">
            <v>5.1047000000000002</v>
          </cell>
          <cell r="C2325">
            <v>5.1047000000000002E-2</v>
          </cell>
        </row>
        <row r="2326">
          <cell r="A2326">
            <v>40571</v>
          </cell>
          <cell r="B2326">
            <v>5.1051000000000002</v>
          </cell>
          <cell r="C2326">
            <v>5.1050999999999999E-2</v>
          </cell>
        </row>
        <row r="2327">
          <cell r="A2327">
            <v>40574</v>
          </cell>
          <cell r="B2327">
            <v>5.1252000000000004</v>
          </cell>
          <cell r="C2327">
            <v>5.1252000000000006E-2</v>
          </cell>
        </row>
        <row r="2328">
          <cell r="A2328">
            <v>40575</v>
          </cell>
          <cell r="B2328">
            <v>5.1627000000000001</v>
          </cell>
          <cell r="C2328">
            <v>5.1626999999999999E-2</v>
          </cell>
        </row>
        <row r="2329">
          <cell r="A2329">
            <v>40576</v>
          </cell>
          <cell r="B2329">
            <v>5.1662999999999997</v>
          </cell>
          <cell r="C2329">
            <v>5.1662999999999994E-2</v>
          </cell>
        </row>
        <row r="2330">
          <cell r="A2330">
            <v>40577</v>
          </cell>
          <cell r="B2330">
            <v>5.1879999999999997</v>
          </cell>
          <cell r="C2330">
            <v>5.1879999999999996E-2</v>
          </cell>
        </row>
        <row r="2331">
          <cell r="A2331">
            <v>40578</v>
          </cell>
          <cell r="B2331">
            <v>5.2015000000000002</v>
          </cell>
          <cell r="C2331">
            <v>5.2015000000000006E-2</v>
          </cell>
        </row>
        <row r="2332">
          <cell r="A2332">
            <v>40581</v>
          </cell>
          <cell r="B2332">
            <v>5.1750999999999996</v>
          </cell>
          <cell r="C2332">
            <v>5.1750999999999998E-2</v>
          </cell>
        </row>
        <row r="2333">
          <cell r="A2333">
            <v>40582</v>
          </cell>
          <cell r="B2333">
            <v>5.2382</v>
          </cell>
          <cell r="C2333">
            <v>5.2381999999999998E-2</v>
          </cell>
        </row>
        <row r="2334">
          <cell r="A2334">
            <v>40583</v>
          </cell>
          <cell r="B2334">
            <v>5.1609999999999996</v>
          </cell>
          <cell r="C2334">
            <v>5.1609999999999996E-2</v>
          </cell>
        </row>
        <row r="2335">
          <cell r="A2335">
            <v>40584</v>
          </cell>
          <cell r="B2335">
            <v>5.1897000000000002</v>
          </cell>
          <cell r="C2335">
            <v>5.1896999999999999E-2</v>
          </cell>
        </row>
        <row r="2336">
          <cell r="A2336">
            <v>40585</v>
          </cell>
          <cell r="B2336">
            <v>5.1727999999999996</v>
          </cell>
          <cell r="C2336">
            <v>5.1727999999999996E-2</v>
          </cell>
        </row>
        <row r="2337">
          <cell r="A2337">
            <v>40588</v>
          </cell>
          <cell r="B2337">
            <v>5.1883999999999997</v>
          </cell>
          <cell r="C2337">
            <v>5.1884E-2</v>
          </cell>
        </row>
        <row r="2338">
          <cell r="A2338">
            <v>40589</v>
          </cell>
          <cell r="B2338">
            <v>5.1783000000000001</v>
          </cell>
          <cell r="C2338">
            <v>5.1783000000000003E-2</v>
          </cell>
        </row>
        <row r="2339">
          <cell r="A2339">
            <v>40590</v>
          </cell>
          <cell r="B2339">
            <v>5.1965000000000003</v>
          </cell>
          <cell r="C2339">
            <v>5.1965000000000004E-2</v>
          </cell>
        </row>
        <row r="2340">
          <cell r="A2340">
            <v>40591</v>
          </cell>
          <cell r="B2340">
            <v>5.1898</v>
          </cell>
          <cell r="C2340">
            <v>5.1898E-2</v>
          </cell>
        </row>
        <row r="2341">
          <cell r="A2341">
            <v>40592</v>
          </cell>
          <cell r="B2341">
            <v>5.1803999999999997</v>
          </cell>
          <cell r="C2341">
            <v>5.1803999999999996E-2</v>
          </cell>
        </row>
        <row r="2342">
          <cell r="A2342">
            <v>40595</v>
          </cell>
          <cell r="B2342">
            <v>5.1802000000000001</v>
          </cell>
          <cell r="C2342">
            <v>5.1802000000000001E-2</v>
          </cell>
        </row>
        <row r="2343">
          <cell r="A2343">
            <v>40596</v>
          </cell>
          <cell r="B2343">
            <v>5.1155999999999997</v>
          </cell>
          <cell r="C2343">
            <v>5.1156E-2</v>
          </cell>
        </row>
        <row r="2344">
          <cell r="A2344">
            <v>40597</v>
          </cell>
          <cell r="B2344">
            <v>5.0785999999999998</v>
          </cell>
          <cell r="C2344">
            <v>5.0785999999999998E-2</v>
          </cell>
        </row>
        <row r="2345">
          <cell r="A2345">
            <v>40598</v>
          </cell>
          <cell r="B2345">
            <v>5.0583</v>
          </cell>
          <cell r="C2345">
            <v>5.0583000000000003E-2</v>
          </cell>
        </row>
        <row r="2346">
          <cell r="A2346">
            <v>40599</v>
          </cell>
          <cell r="B2346">
            <v>5.0374999999999996</v>
          </cell>
          <cell r="C2346">
            <v>5.0374999999999996E-2</v>
          </cell>
        </row>
        <row r="2347">
          <cell r="A2347">
            <v>40602</v>
          </cell>
          <cell r="B2347">
            <v>5.0307000000000004</v>
          </cell>
          <cell r="C2347">
            <v>5.0307000000000004E-2</v>
          </cell>
        </row>
        <row r="2348">
          <cell r="A2348">
            <v>40603</v>
          </cell>
          <cell r="B2348">
            <v>5.0227000000000004</v>
          </cell>
          <cell r="C2348">
            <v>5.0227000000000001E-2</v>
          </cell>
        </row>
        <row r="2349">
          <cell r="A2349">
            <v>40604</v>
          </cell>
          <cell r="B2349">
            <v>5.0735000000000001</v>
          </cell>
          <cell r="C2349">
            <v>5.0735000000000002E-2</v>
          </cell>
        </row>
        <row r="2350">
          <cell r="A2350">
            <v>40605</v>
          </cell>
          <cell r="B2350">
            <v>5.1154000000000002</v>
          </cell>
          <cell r="C2350">
            <v>5.1154000000000005E-2</v>
          </cell>
        </row>
        <row r="2351">
          <cell r="A2351">
            <v>40606</v>
          </cell>
          <cell r="B2351">
            <v>5.0846999999999998</v>
          </cell>
          <cell r="C2351">
            <v>5.0846999999999996E-2</v>
          </cell>
        </row>
        <row r="2352">
          <cell r="A2352">
            <v>40609</v>
          </cell>
          <cell r="B2352">
            <v>5.1345000000000001</v>
          </cell>
          <cell r="C2352">
            <v>5.1345000000000002E-2</v>
          </cell>
        </row>
        <row r="2353">
          <cell r="A2353">
            <v>40610</v>
          </cell>
          <cell r="B2353">
            <v>5.1981000000000002</v>
          </cell>
          <cell r="C2353">
            <v>5.1980999999999999E-2</v>
          </cell>
        </row>
        <row r="2354">
          <cell r="A2354">
            <v>40611</v>
          </cell>
          <cell r="B2354">
            <v>5.1306000000000003</v>
          </cell>
          <cell r="C2354">
            <v>5.1306000000000004E-2</v>
          </cell>
        </row>
        <row r="2355">
          <cell r="A2355">
            <v>40612</v>
          </cell>
          <cell r="B2355">
            <v>5.0998999999999999</v>
          </cell>
          <cell r="C2355">
            <v>5.0998999999999996E-2</v>
          </cell>
        </row>
        <row r="2356">
          <cell r="A2356">
            <v>40613</v>
          </cell>
          <cell r="B2356">
            <v>5.1338999999999997</v>
          </cell>
          <cell r="C2356">
            <v>5.1338999999999996E-2</v>
          </cell>
        </row>
        <row r="2357">
          <cell r="A2357">
            <v>40616</v>
          </cell>
          <cell r="B2357">
            <v>5.1066000000000003</v>
          </cell>
          <cell r="C2357">
            <v>5.1066E-2</v>
          </cell>
        </row>
        <row r="2358">
          <cell r="A2358">
            <v>40617</v>
          </cell>
          <cell r="B2358">
            <v>5.0946999999999996</v>
          </cell>
          <cell r="C2358">
            <v>5.0946999999999992E-2</v>
          </cell>
        </row>
        <row r="2359">
          <cell r="A2359">
            <v>40618</v>
          </cell>
          <cell r="B2359">
            <v>5.0574000000000003</v>
          </cell>
          <cell r="C2359">
            <v>5.0574000000000001E-2</v>
          </cell>
        </row>
        <row r="2360">
          <cell r="A2360">
            <v>40619</v>
          </cell>
          <cell r="B2360">
            <v>5.1032000000000002</v>
          </cell>
          <cell r="C2360">
            <v>5.1032000000000001E-2</v>
          </cell>
        </row>
        <row r="2361">
          <cell r="A2361">
            <v>40620</v>
          </cell>
          <cell r="B2361">
            <v>5.0837000000000003</v>
          </cell>
          <cell r="C2361">
            <v>5.0837E-2</v>
          </cell>
        </row>
        <row r="2362">
          <cell r="A2362">
            <v>40623</v>
          </cell>
          <cell r="B2362">
            <v>5.1077000000000004</v>
          </cell>
          <cell r="C2362">
            <v>5.1077000000000004E-2</v>
          </cell>
        </row>
        <row r="2363">
          <cell r="A2363">
            <v>40624</v>
          </cell>
          <cell r="B2363">
            <v>5.0618999999999996</v>
          </cell>
          <cell r="C2363">
            <v>5.0618999999999997E-2</v>
          </cell>
        </row>
        <row r="2364">
          <cell r="A2364">
            <v>40625</v>
          </cell>
          <cell r="B2364">
            <v>5.0773000000000001</v>
          </cell>
          <cell r="C2364">
            <v>5.0772999999999999E-2</v>
          </cell>
        </row>
        <row r="2365">
          <cell r="A2365">
            <v>40626</v>
          </cell>
          <cell r="B2365">
            <v>5.0854999999999997</v>
          </cell>
          <cell r="C2365">
            <v>5.0854999999999997E-2</v>
          </cell>
        </row>
        <row r="2366">
          <cell r="A2366">
            <v>40627</v>
          </cell>
          <cell r="B2366">
            <v>5.0868000000000002</v>
          </cell>
          <cell r="C2366">
            <v>5.0868000000000003E-2</v>
          </cell>
        </row>
        <row r="2367">
          <cell r="A2367">
            <v>40630</v>
          </cell>
          <cell r="B2367">
            <v>5.1059000000000001</v>
          </cell>
          <cell r="C2367">
            <v>5.1059E-2</v>
          </cell>
        </row>
        <row r="2368">
          <cell r="A2368">
            <v>40631</v>
          </cell>
          <cell r="B2368">
            <v>5.1330999999999998</v>
          </cell>
          <cell r="C2368">
            <v>5.1330999999999995E-2</v>
          </cell>
        </row>
        <row r="2369">
          <cell r="A2369">
            <v>40632</v>
          </cell>
          <cell r="B2369">
            <v>5.1089000000000002</v>
          </cell>
          <cell r="C2369">
            <v>5.1089000000000002E-2</v>
          </cell>
        </row>
        <row r="2370">
          <cell r="A2370">
            <v>40633</v>
          </cell>
          <cell r="B2370">
            <v>5.1580000000000004</v>
          </cell>
          <cell r="C2370">
            <v>5.1580000000000001E-2</v>
          </cell>
        </row>
        <row r="2371">
          <cell r="A2371">
            <v>40634</v>
          </cell>
          <cell r="B2371">
            <v>5.1531000000000002</v>
          </cell>
          <cell r="C2371">
            <v>5.1531E-2</v>
          </cell>
        </row>
        <row r="2372">
          <cell r="A2372">
            <v>40637</v>
          </cell>
          <cell r="B2372">
            <v>5.1585999999999999</v>
          </cell>
          <cell r="C2372">
            <v>5.1586E-2</v>
          </cell>
        </row>
        <row r="2373">
          <cell r="A2373">
            <v>40638</v>
          </cell>
          <cell r="B2373">
            <v>5.1524000000000001</v>
          </cell>
          <cell r="C2373">
            <v>5.1524E-2</v>
          </cell>
        </row>
        <row r="2374">
          <cell r="A2374">
            <v>40639</v>
          </cell>
          <cell r="B2374">
            <v>5.2027999999999999</v>
          </cell>
          <cell r="C2374">
            <v>5.2027999999999998E-2</v>
          </cell>
        </row>
        <row r="2375">
          <cell r="A2375">
            <v>40640</v>
          </cell>
          <cell r="B2375">
            <v>5.2310999999999996</v>
          </cell>
          <cell r="C2375">
            <v>5.2310999999999996E-2</v>
          </cell>
        </row>
        <row r="2376">
          <cell r="A2376">
            <v>40641</v>
          </cell>
          <cell r="B2376">
            <v>5.2419000000000002</v>
          </cell>
          <cell r="C2376">
            <v>5.2419E-2</v>
          </cell>
        </row>
        <row r="2377">
          <cell r="A2377">
            <v>40644</v>
          </cell>
          <cell r="B2377">
            <v>5.2663000000000002</v>
          </cell>
          <cell r="C2377">
            <v>5.2663000000000001E-2</v>
          </cell>
        </row>
        <row r="2378">
          <cell r="A2378">
            <v>40645</v>
          </cell>
          <cell r="B2378">
            <v>5.2119</v>
          </cell>
          <cell r="C2378">
            <v>5.2118999999999999E-2</v>
          </cell>
        </row>
        <row r="2379">
          <cell r="A2379">
            <v>40646</v>
          </cell>
          <cell r="B2379">
            <v>5.1962000000000002</v>
          </cell>
          <cell r="C2379">
            <v>5.1962000000000001E-2</v>
          </cell>
        </row>
        <row r="2380">
          <cell r="A2380">
            <v>40647</v>
          </cell>
          <cell r="B2380">
            <v>5.1856</v>
          </cell>
          <cell r="C2380">
            <v>5.1855999999999999E-2</v>
          </cell>
        </row>
        <row r="2381">
          <cell r="A2381">
            <v>40648</v>
          </cell>
          <cell r="B2381">
            <v>5.1299000000000001</v>
          </cell>
          <cell r="C2381">
            <v>5.1299000000000004E-2</v>
          </cell>
        </row>
        <row r="2382">
          <cell r="A2382">
            <v>40651</v>
          </cell>
          <cell r="B2382">
            <v>5.0964999999999998</v>
          </cell>
          <cell r="C2382">
            <v>5.0964999999999996E-2</v>
          </cell>
        </row>
        <row r="2383">
          <cell r="A2383">
            <v>40652</v>
          </cell>
          <cell r="B2383">
            <v>5.1086999999999998</v>
          </cell>
          <cell r="C2383">
            <v>5.1087E-2</v>
          </cell>
        </row>
        <row r="2384">
          <cell r="A2384">
            <v>40653</v>
          </cell>
          <cell r="B2384">
            <v>5.1689999999999996</v>
          </cell>
          <cell r="C2384">
            <v>5.1689999999999993E-2</v>
          </cell>
        </row>
        <row r="2385">
          <cell r="A2385">
            <v>40654</v>
          </cell>
          <cell r="B2385">
            <v>5.1462000000000003</v>
          </cell>
          <cell r="C2385">
            <v>5.1462000000000001E-2</v>
          </cell>
        </row>
        <row r="2386">
          <cell r="A2386">
            <v>40655</v>
          </cell>
          <cell r="B2386">
            <v>5.1460999999999997</v>
          </cell>
          <cell r="C2386">
            <v>5.1461E-2</v>
          </cell>
        </row>
        <row r="2387">
          <cell r="A2387">
            <v>40658</v>
          </cell>
          <cell r="B2387">
            <v>5.12</v>
          </cell>
          <cell r="C2387">
            <v>5.1200000000000002E-2</v>
          </cell>
        </row>
        <row r="2388">
          <cell r="A2388">
            <v>40659</v>
          </cell>
          <cell r="B2388">
            <v>5.0872000000000002</v>
          </cell>
          <cell r="C2388">
            <v>5.0872000000000001E-2</v>
          </cell>
        </row>
        <row r="2389">
          <cell r="A2389">
            <v>40660</v>
          </cell>
          <cell r="B2389">
            <v>5.1547000000000001</v>
          </cell>
          <cell r="C2389">
            <v>5.1547000000000003E-2</v>
          </cell>
        </row>
        <row r="2390">
          <cell r="A2390">
            <v>40661</v>
          </cell>
          <cell r="B2390">
            <v>5.1239999999999997</v>
          </cell>
          <cell r="C2390">
            <v>5.1239999999999994E-2</v>
          </cell>
        </row>
        <row r="2391">
          <cell r="A2391">
            <v>40662</v>
          </cell>
          <cell r="B2391">
            <v>5.1162999999999998</v>
          </cell>
          <cell r="C2391">
            <v>5.1163E-2</v>
          </cell>
        </row>
        <row r="2392">
          <cell r="A2392">
            <v>40665</v>
          </cell>
          <cell r="B2392">
            <v>5.1147999999999998</v>
          </cell>
          <cell r="C2392">
            <v>5.1147999999999999E-2</v>
          </cell>
        </row>
        <row r="2393">
          <cell r="A2393">
            <v>40666</v>
          </cell>
          <cell r="B2393">
            <v>5.0495000000000001</v>
          </cell>
          <cell r="C2393">
            <v>5.0494999999999998E-2</v>
          </cell>
        </row>
        <row r="2394">
          <cell r="A2394">
            <v>40667</v>
          </cell>
          <cell r="B2394">
            <v>5.0213999999999999</v>
          </cell>
          <cell r="C2394">
            <v>5.0214000000000002E-2</v>
          </cell>
        </row>
        <row r="2395">
          <cell r="A2395">
            <v>40668</v>
          </cell>
          <cell r="B2395">
            <v>4.9968000000000004</v>
          </cell>
          <cell r="C2395">
            <v>4.9968000000000005E-2</v>
          </cell>
        </row>
        <row r="2396">
          <cell r="A2396">
            <v>40669</v>
          </cell>
          <cell r="B2396">
            <v>5.0267999999999997</v>
          </cell>
          <cell r="C2396">
            <v>5.0268E-2</v>
          </cell>
        </row>
        <row r="2397">
          <cell r="A2397">
            <v>40672</v>
          </cell>
          <cell r="B2397">
            <v>5.0350000000000001</v>
          </cell>
          <cell r="C2397">
            <v>5.0349999999999999E-2</v>
          </cell>
        </row>
        <row r="2398">
          <cell r="A2398">
            <v>40673</v>
          </cell>
          <cell r="B2398">
            <v>5.0808999999999997</v>
          </cell>
          <cell r="C2398">
            <v>5.0809E-2</v>
          </cell>
        </row>
        <row r="2399">
          <cell r="A2399">
            <v>40674</v>
          </cell>
          <cell r="B2399">
            <v>5.0313999999999997</v>
          </cell>
          <cell r="C2399">
            <v>5.0313999999999998E-2</v>
          </cell>
        </row>
        <row r="2400">
          <cell r="A2400">
            <v>40675</v>
          </cell>
          <cell r="B2400">
            <v>5.0475000000000003</v>
          </cell>
          <cell r="C2400">
            <v>5.0475000000000006E-2</v>
          </cell>
        </row>
        <row r="2401">
          <cell r="A2401">
            <v>40676</v>
          </cell>
          <cell r="B2401">
            <v>5.0156000000000001</v>
          </cell>
          <cell r="C2401">
            <v>5.0155999999999999E-2</v>
          </cell>
        </row>
        <row r="2402">
          <cell r="A2402">
            <v>40679</v>
          </cell>
          <cell r="B2402">
            <v>5.0170000000000003</v>
          </cell>
          <cell r="C2402">
            <v>5.0170000000000006E-2</v>
          </cell>
        </row>
        <row r="2403">
          <cell r="A2403">
            <v>40680</v>
          </cell>
          <cell r="B2403">
            <v>4.9904999999999999</v>
          </cell>
          <cell r="C2403">
            <v>4.9904999999999998E-2</v>
          </cell>
        </row>
        <row r="2404">
          <cell r="A2404">
            <v>40681</v>
          </cell>
          <cell r="B2404">
            <v>5.0446999999999997</v>
          </cell>
          <cell r="C2404">
            <v>5.0446999999999999E-2</v>
          </cell>
        </row>
        <row r="2405">
          <cell r="A2405">
            <v>40682</v>
          </cell>
          <cell r="B2405">
            <v>5.0267999999999997</v>
          </cell>
          <cell r="C2405">
            <v>5.0268E-2</v>
          </cell>
        </row>
        <row r="2406">
          <cell r="A2406">
            <v>40683</v>
          </cell>
          <cell r="B2406">
            <v>5.0019</v>
          </cell>
          <cell r="C2406">
            <v>5.0019000000000001E-2</v>
          </cell>
        </row>
        <row r="2407">
          <cell r="A2407">
            <v>40686</v>
          </cell>
          <cell r="B2407">
            <v>4.9748000000000001</v>
          </cell>
          <cell r="C2407">
            <v>4.9748000000000001E-2</v>
          </cell>
        </row>
        <row r="2408">
          <cell r="A2408">
            <v>40687</v>
          </cell>
          <cell r="B2408">
            <v>4.9942000000000002</v>
          </cell>
          <cell r="C2408">
            <v>4.9942E-2</v>
          </cell>
        </row>
        <row r="2409">
          <cell r="A2409">
            <v>40688</v>
          </cell>
          <cell r="B2409">
            <v>4.9428000000000001</v>
          </cell>
          <cell r="C2409">
            <v>4.9428E-2</v>
          </cell>
        </row>
        <row r="2410">
          <cell r="A2410">
            <v>40689</v>
          </cell>
          <cell r="B2410">
            <v>4.9157000000000002</v>
          </cell>
          <cell r="C2410">
            <v>4.9156999999999999E-2</v>
          </cell>
        </row>
        <row r="2411">
          <cell r="A2411">
            <v>40690</v>
          </cell>
          <cell r="B2411">
            <v>4.9242999999999997</v>
          </cell>
          <cell r="C2411">
            <v>4.9242999999999995E-2</v>
          </cell>
        </row>
        <row r="2412">
          <cell r="A2412">
            <v>40693</v>
          </cell>
          <cell r="B2412">
            <v>4.9195000000000002</v>
          </cell>
          <cell r="C2412">
            <v>4.9195000000000003E-2</v>
          </cell>
        </row>
        <row r="2413">
          <cell r="A2413">
            <v>40694</v>
          </cell>
          <cell r="B2413">
            <v>4.9353999999999996</v>
          </cell>
          <cell r="C2413">
            <v>4.9353999999999995E-2</v>
          </cell>
        </row>
        <row r="2414">
          <cell r="A2414">
            <v>40695</v>
          </cell>
          <cell r="B2414">
            <v>4.8841999999999999</v>
          </cell>
          <cell r="C2414">
            <v>4.8841999999999997E-2</v>
          </cell>
        </row>
        <row r="2415">
          <cell r="A2415">
            <v>40696</v>
          </cell>
          <cell r="B2415">
            <v>4.9335000000000004</v>
          </cell>
          <cell r="C2415">
            <v>4.9335000000000004E-2</v>
          </cell>
        </row>
        <row r="2416">
          <cell r="A2416">
            <v>40697</v>
          </cell>
          <cell r="B2416">
            <v>4.9245000000000001</v>
          </cell>
          <cell r="C2416">
            <v>4.9245000000000004E-2</v>
          </cell>
        </row>
        <row r="2417">
          <cell r="A2417">
            <v>40700</v>
          </cell>
          <cell r="B2417">
            <v>4.9470999999999998</v>
          </cell>
          <cell r="C2417">
            <v>4.9471000000000001E-2</v>
          </cell>
        </row>
        <row r="2418">
          <cell r="A2418">
            <v>40701</v>
          </cell>
          <cell r="B2418">
            <v>4.9775</v>
          </cell>
          <cell r="C2418">
            <v>4.9775E-2</v>
          </cell>
        </row>
        <row r="2419">
          <cell r="A2419">
            <v>40702</v>
          </cell>
          <cell r="B2419">
            <v>4.9328000000000003</v>
          </cell>
          <cell r="C2419">
            <v>4.9328000000000004E-2</v>
          </cell>
        </row>
        <row r="2420">
          <cell r="A2420">
            <v>40703</v>
          </cell>
          <cell r="B2420">
            <v>4.9764999999999997</v>
          </cell>
          <cell r="C2420">
            <v>4.9764999999999997E-2</v>
          </cell>
        </row>
        <row r="2421">
          <cell r="A2421">
            <v>40704</v>
          </cell>
          <cell r="B2421">
            <v>4.9416000000000002</v>
          </cell>
          <cell r="C2421">
            <v>4.9416000000000002E-2</v>
          </cell>
        </row>
        <row r="2422">
          <cell r="A2422">
            <v>40707</v>
          </cell>
          <cell r="B2422">
            <v>4.9246999999999996</v>
          </cell>
          <cell r="C2422">
            <v>4.9246999999999999E-2</v>
          </cell>
        </row>
        <row r="2423">
          <cell r="A2423">
            <v>40708</v>
          </cell>
          <cell r="B2423">
            <v>4.9617000000000004</v>
          </cell>
          <cell r="C2423">
            <v>4.9617000000000001E-2</v>
          </cell>
        </row>
        <row r="2424">
          <cell r="A2424">
            <v>40709</v>
          </cell>
          <cell r="B2424">
            <v>4.8703000000000003</v>
          </cell>
          <cell r="C2424">
            <v>4.8703000000000003E-2</v>
          </cell>
        </row>
        <row r="2425">
          <cell r="A2425">
            <v>40710</v>
          </cell>
          <cell r="B2425">
            <v>4.8467000000000002</v>
          </cell>
          <cell r="C2425">
            <v>4.8467000000000003E-2</v>
          </cell>
        </row>
        <row r="2426">
          <cell r="A2426">
            <v>40711</v>
          </cell>
          <cell r="B2426">
            <v>4.8543000000000003</v>
          </cell>
          <cell r="C2426">
            <v>4.8543000000000003E-2</v>
          </cell>
        </row>
        <row r="2427">
          <cell r="A2427">
            <v>40714</v>
          </cell>
          <cell r="B2427">
            <v>4.8728999999999996</v>
          </cell>
          <cell r="C2427">
            <v>4.8728999999999995E-2</v>
          </cell>
        </row>
        <row r="2428">
          <cell r="A2428">
            <v>40715</v>
          </cell>
          <cell r="B2428">
            <v>4.8846999999999996</v>
          </cell>
          <cell r="C2428">
            <v>4.8846999999999995E-2</v>
          </cell>
        </row>
        <row r="2429">
          <cell r="A2429">
            <v>40716</v>
          </cell>
          <cell r="B2429">
            <v>4.8742000000000001</v>
          </cell>
          <cell r="C2429">
            <v>4.8742000000000001E-2</v>
          </cell>
        </row>
        <row r="2430">
          <cell r="A2430">
            <v>40717</v>
          </cell>
          <cell r="B2430">
            <v>4.8333000000000004</v>
          </cell>
          <cell r="C2430">
            <v>4.8333000000000001E-2</v>
          </cell>
        </row>
        <row r="2431">
          <cell r="A2431">
            <v>40718</v>
          </cell>
          <cell r="B2431">
            <v>4.8322000000000003</v>
          </cell>
          <cell r="C2431">
            <v>4.8322000000000004E-2</v>
          </cell>
        </row>
        <row r="2432">
          <cell r="A2432">
            <v>40721</v>
          </cell>
          <cell r="B2432">
            <v>4.8863000000000003</v>
          </cell>
          <cell r="C2432">
            <v>4.8863000000000004E-2</v>
          </cell>
        </row>
        <row r="2433">
          <cell r="A2433">
            <v>40722</v>
          </cell>
          <cell r="B2433">
            <v>4.9054000000000002</v>
          </cell>
          <cell r="C2433">
            <v>4.9054E-2</v>
          </cell>
        </row>
        <row r="2434">
          <cell r="A2434">
            <v>40723</v>
          </cell>
          <cell r="B2434">
            <v>4.9932999999999996</v>
          </cell>
          <cell r="C2434">
            <v>4.9932999999999998E-2</v>
          </cell>
        </row>
        <row r="2435">
          <cell r="A2435">
            <v>40724</v>
          </cell>
          <cell r="B2435">
            <v>4.9919000000000002</v>
          </cell>
          <cell r="C2435">
            <v>4.9919000000000005E-2</v>
          </cell>
        </row>
        <row r="2436">
          <cell r="A2436">
            <v>40725</v>
          </cell>
          <cell r="B2436">
            <v>5.0008999999999997</v>
          </cell>
          <cell r="C2436">
            <v>5.0008999999999998E-2</v>
          </cell>
        </row>
        <row r="2437">
          <cell r="A2437">
            <v>40728</v>
          </cell>
          <cell r="B2437">
            <v>4.9615999999999998</v>
          </cell>
          <cell r="C2437">
            <v>4.9616E-2</v>
          </cell>
        </row>
        <row r="2438">
          <cell r="A2438">
            <v>40729</v>
          </cell>
          <cell r="B2438">
            <v>4.9755000000000003</v>
          </cell>
          <cell r="C2438">
            <v>4.9755000000000001E-2</v>
          </cell>
        </row>
        <row r="2439">
          <cell r="A2439">
            <v>40730</v>
          </cell>
          <cell r="B2439">
            <v>4.9438000000000004</v>
          </cell>
          <cell r="C2439">
            <v>4.9438000000000003E-2</v>
          </cell>
        </row>
        <row r="2440">
          <cell r="A2440">
            <v>40731</v>
          </cell>
          <cell r="B2440">
            <v>4.9282000000000004</v>
          </cell>
          <cell r="C2440">
            <v>4.9282000000000006E-2</v>
          </cell>
        </row>
        <row r="2441">
          <cell r="A2441">
            <v>40732</v>
          </cell>
          <cell r="B2441">
            <v>4.8658999999999999</v>
          </cell>
          <cell r="C2441">
            <v>4.8659000000000001E-2</v>
          </cell>
        </row>
        <row r="2442">
          <cell r="A2442">
            <v>40735</v>
          </cell>
          <cell r="B2442">
            <v>4.8037000000000001</v>
          </cell>
          <cell r="C2442">
            <v>4.8037000000000003E-2</v>
          </cell>
        </row>
        <row r="2443">
          <cell r="A2443">
            <v>40736</v>
          </cell>
          <cell r="B2443">
            <v>4.8007999999999997</v>
          </cell>
          <cell r="C2443">
            <v>4.8007999999999995E-2</v>
          </cell>
        </row>
        <row r="2444">
          <cell r="A2444">
            <v>40737</v>
          </cell>
          <cell r="B2444">
            <v>4.8213999999999997</v>
          </cell>
          <cell r="C2444">
            <v>4.8214E-2</v>
          </cell>
        </row>
        <row r="2445">
          <cell r="A2445">
            <v>40738</v>
          </cell>
          <cell r="B2445">
            <v>4.8411999999999997</v>
          </cell>
          <cell r="C2445">
            <v>4.8411999999999997E-2</v>
          </cell>
        </row>
        <row r="2446">
          <cell r="A2446">
            <v>40739</v>
          </cell>
          <cell r="B2446">
            <v>4.7915000000000001</v>
          </cell>
          <cell r="C2446">
            <v>4.7914999999999999E-2</v>
          </cell>
        </row>
        <row r="2447">
          <cell r="A2447">
            <v>40742</v>
          </cell>
          <cell r="B2447">
            <v>4.7977999999999996</v>
          </cell>
          <cell r="C2447">
            <v>4.7977999999999993E-2</v>
          </cell>
        </row>
        <row r="2448">
          <cell r="A2448">
            <v>40743</v>
          </cell>
          <cell r="B2448">
            <v>4.7827000000000002</v>
          </cell>
          <cell r="C2448">
            <v>4.7827000000000001E-2</v>
          </cell>
        </row>
        <row r="2449">
          <cell r="A2449">
            <v>40744</v>
          </cell>
          <cell r="B2449">
            <v>4.8183999999999996</v>
          </cell>
          <cell r="C2449">
            <v>4.8183999999999998E-2</v>
          </cell>
        </row>
        <row r="2450">
          <cell r="A2450">
            <v>40745</v>
          </cell>
          <cell r="B2450">
            <v>4.8696999999999999</v>
          </cell>
          <cell r="C2450">
            <v>4.8696999999999997E-2</v>
          </cell>
        </row>
        <row r="2451">
          <cell r="A2451">
            <v>40746</v>
          </cell>
          <cell r="B2451">
            <v>4.8207000000000004</v>
          </cell>
          <cell r="C2451">
            <v>4.8207000000000007E-2</v>
          </cell>
        </row>
        <row r="2452">
          <cell r="A2452">
            <v>40749</v>
          </cell>
          <cell r="B2452">
            <v>4.8301999999999996</v>
          </cell>
          <cell r="C2452">
            <v>4.8301999999999998E-2</v>
          </cell>
        </row>
        <row r="2453">
          <cell r="A2453">
            <v>40750</v>
          </cell>
          <cell r="B2453">
            <v>4.8014000000000001</v>
          </cell>
          <cell r="C2453">
            <v>4.8014000000000001E-2</v>
          </cell>
        </row>
        <row r="2454">
          <cell r="A2454">
            <v>40751</v>
          </cell>
          <cell r="B2454">
            <v>4.7742000000000004</v>
          </cell>
          <cell r="C2454">
            <v>4.7742000000000007E-2</v>
          </cell>
        </row>
        <row r="2455">
          <cell r="A2455">
            <v>40752</v>
          </cell>
          <cell r="B2455">
            <v>4.7736999999999998</v>
          </cell>
          <cell r="C2455">
            <v>4.7737000000000002E-2</v>
          </cell>
        </row>
        <row r="2456">
          <cell r="A2456">
            <v>40753</v>
          </cell>
          <cell r="B2456">
            <v>4.7027999999999999</v>
          </cell>
          <cell r="C2456">
            <v>4.7028E-2</v>
          </cell>
        </row>
        <row r="2457">
          <cell r="A2457">
            <v>40756</v>
          </cell>
          <cell r="B2457">
            <v>4.6943000000000001</v>
          </cell>
          <cell r="C2457">
            <v>4.6942999999999999E-2</v>
          </cell>
        </row>
        <row r="2458">
          <cell r="A2458">
            <v>40757</v>
          </cell>
          <cell r="B2458">
            <v>4.5945</v>
          </cell>
          <cell r="C2458">
            <v>4.5945E-2</v>
          </cell>
        </row>
        <row r="2459">
          <cell r="A2459">
            <v>40758</v>
          </cell>
          <cell r="B2459">
            <v>4.5998000000000001</v>
          </cell>
          <cell r="C2459">
            <v>4.5998000000000004E-2</v>
          </cell>
        </row>
        <row r="2460">
          <cell r="A2460">
            <v>40759</v>
          </cell>
          <cell r="B2460">
            <v>4.5042</v>
          </cell>
          <cell r="C2460">
            <v>4.5041999999999999E-2</v>
          </cell>
        </row>
        <row r="2461">
          <cell r="A2461">
            <v>40760</v>
          </cell>
          <cell r="B2461">
            <v>4.6638000000000002</v>
          </cell>
          <cell r="C2461">
            <v>4.6637999999999999E-2</v>
          </cell>
        </row>
        <row r="2462">
          <cell r="A2462">
            <v>40763</v>
          </cell>
          <cell r="B2462">
            <v>4.5730000000000004</v>
          </cell>
          <cell r="C2462">
            <v>4.5730000000000007E-2</v>
          </cell>
        </row>
        <row r="2463">
          <cell r="A2463">
            <v>40764</v>
          </cell>
          <cell r="B2463">
            <v>4.5461999999999998</v>
          </cell>
          <cell r="C2463">
            <v>4.5461999999999995E-2</v>
          </cell>
        </row>
        <row r="2464">
          <cell r="A2464">
            <v>40765</v>
          </cell>
          <cell r="B2464">
            <v>4.4652000000000003</v>
          </cell>
          <cell r="C2464">
            <v>4.4652000000000004E-2</v>
          </cell>
        </row>
        <row r="2465">
          <cell r="A2465">
            <v>40766</v>
          </cell>
          <cell r="B2465">
            <v>4.5655999999999999</v>
          </cell>
          <cell r="C2465">
            <v>4.5656000000000002E-2</v>
          </cell>
        </row>
        <row r="2466">
          <cell r="A2466">
            <v>40767</v>
          </cell>
          <cell r="B2466">
            <v>4.6070000000000002</v>
          </cell>
          <cell r="C2466">
            <v>4.607E-2</v>
          </cell>
        </row>
        <row r="2467">
          <cell r="A2467">
            <v>40770</v>
          </cell>
          <cell r="B2467">
            <v>4.6528999999999998</v>
          </cell>
          <cell r="C2467">
            <v>4.6529000000000001E-2</v>
          </cell>
        </row>
        <row r="2468">
          <cell r="A2468">
            <v>40771</v>
          </cell>
          <cell r="B2468">
            <v>4.6341000000000001</v>
          </cell>
          <cell r="C2468">
            <v>4.6341E-2</v>
          </cell>
        </row>
        <row r="2469">
          <cell r="A2469">
            <v>40772</v>
          </cell>
          <cell r="B2469">
            <v>4.5781999999999998</v>
          </cell>
          <cell r="C2469">
            <v>4.5781999999999996E-2</v>
          </cell>
        </row>
        <row r="2470">
          <cell r="A2470">
            <v>40773</v>
          </cell>
          <cell r="B2470">
            <v>4.4926000000000004</v>
          </cell>
          <cell r="C2470">
            <v>4.4926000000000001E-2</v>
          </cell>
        </row>
        <row r="2471">
          <cell r="A2471">
            <v>40774</v>
          </cell>
          <cell r="B2471">
            <v>4.5012999999999996</v>
          </cell>
          <cell r="C2471">
            <v>4.5012999999999997E-2</v>
          </cell>
        </row>
        <row r="2472">
          <cell r="A2472">
            <v>40777</v>
          </cell>
          <cell r="B2472">
            <v>4.4984000000000002</v>
          </cell>
          <cell r="C2472">
            <v>4.4984000000000003E-2</v>
          </cell>
        </row>
        <row r="2473">
          <cell r="A2473">
            <v>40778</v>
          </cell>
          <cell r="B2473">
            <v>4.5542999999999996</v>
          </cell>
          <cell r="C2473">
            <v>4.5542999999999993E-2</v>
          </cell>
        </row>
        <row r="2474">
          <cell r="A2474">
            <v>40779</v>
          </cell>
          <cell r="B2474">
            <v>4.6136999999999997</v>
          </cell>
          <cell r="C2474">
            <v>4.6136999999999997E-2</v>
          </cell>
        </row>
        <row r="2475">
          <cell r="A2475">
            <v>40780</v>
          </cell>
          <cell r="B2475">
            <v>4.5929000000000002</v>
          </cell>
          <cell r="C2475">
            <v>4.5929000000000005E-2</v>
          </cell>
        </row>
        <row r="2476">
          <cell r="A2476">
            <v>40781</v>
          </cell>
          <cell r="B2476">
            <v>4.5648999999999997</v>
          </cell>
          <cell r="C2476">
            <v>4.5648999999999995E-2</v>
          </cell>
        </row>
        <row r="2477">
          <cell r="A2477">
            <v>40784</v>
          </cell>
          <cell r="B2477">
            <v>4.6280999999999999</v>
          </cell>
          <cell r="C2477">
            <v>4.6280999999999996E-2</v>
          </cell>
        </row>
        <row r="2478">
          <cell r="A2478">
            <v>40785</v>
          </cell>
          <cell r="B2478">
            <v>4.5918999999999999</v>
          </cell>
          <cell r="C2478">
            <v>4.5919000000000001E-2</v>
          </cell>
        </row>
        <row r="2479">
          <cell r="A2479">
            <v>40786</v>
          </cell>
          <cell r="B2479">
            <v>4.6886000000000001</v>
          </cell>
          <cell r="C2479">
            <v>4.6886000000000004E-2</v>
          </cell>
        </row>
        <row r="2480">
          <cell r="A2480">
            <v>40787</v>
          </cell>
          <cell r="B2480">
            <v>4.6163999999999996</v>
          </cell>
          <cell r="C2480">
            <v>4.6163999999999997E-2</v>
          </cell>
        </row>
        <row r="2481">
          <cell r="A2481">
            <v>40788</v>
          </cell>
          <cell r="B2481">
            <v>4.5537000000000001</v>
          </cell>
          <cell r="C2481">
            <v>4.5537000000000001E-2</v>
          </cell>
        </row>
        <row r="2482">
          <cell r="A2482">
            <v>40791</v>
          </cell>
          <cell r="B2482">
            <v>4.5537000000000001</v>
          </cell>
          <cell r="C2482">
            <v>4.5537000000000001E-2</v>
          </cell>
        </row>
        <row r="2483">
          <cell r="A2483">
            <v>40792</v>
          </cell>
          <cell r="B2483">
            <v>4.5101000000000004</v>
          </cell>
          <cell r="C2483">
            <v>4.5101000000000002E-2</v>
          </cell>
        </row>
        <row r="2484">
          <cell r="A2484">
            <v>40793</v>
          </cell>
          <cell r="B2484">
            <v>4.5395000000000003</v>
          </cell>
          <cell r="C2484">
            <v>4.5395000000000005E-2</v>
          </cell>
        </row>
        <row r="2485">
          <cell r="A2485">
            <v>40794</v>
          </cell>
          <cell r="B2485">
            <v>4.4995000000000003</v>
          </cell>
          <cell r="C2485">
            <v>4.4995E-2</v>
          </cell>
        </row>
        <row r="2486">
          <cell r="A2486">
            <v>40795</v>
          </cell>
          <cell r="B2486">
            <v>4.4107000000000003</v>
          </cell>
          <cell r="C2486">
            <v>4.4107E-2</v>
          </cell>
        </row>
        <row r="2487">
          <cell r="A2487">
            <v>40798</v>
          </cell>
          <cell r="B2487">
            <v>4.3947000000000003</v>
          </cell>
          <cell r="C2487">
            <v>4.3947E-2</v>
          </cell>
        </row>
        <row r="2488">
          <cell r="A2488">
            <v>40799</v>
          </cell>
          <cell r="B2488">
            <v>4.4279000000000002</v>
          </cell>
          <cell r="C2488">
            <v>4.4278999999999999E-2</v>
          </cell>
        </row>
        <row r="2489">
          <cell r="A2489">
            <v>40800</v>
          </cell>
          <cell r="B2489">
            <v>4.4356</v>
          </cell>
          <cell r="C2489">
            <v>4.4356E-2</v>
          </cell>
        </row>
        <row r="2490">
          <cell r="A2490">
            <v>40801</v>
          </cell>
          <cell r="B2490">
            <v>4.5464000000000002</v>
          </cell>
          <cell r="C2490">
            <v>4.5464000000000004E-2</v>
          </cell>
        </row>
        <row r="2491">
          <cell r="A2491">
            <v>40802</v>
          </cell>
          <cell r="B2491">
            <v>4.5361000000000002</v>
          </cell>
          <cell r="C2491">
            <v>4.5361000000000005E-2</v>
          </cell>
        </row>
        <row r="2492">
          <cell r="A2492">
            <v>40805</v>
          </cell>
          <cell r="B2492">
            <v>4.4581999999999997</v>
          </cell>
          <cell r="C2492">
            <v>4.4581999999999997E-2</v>
          </cell>
        </row>
        <row r="2493">
          <cell r="A2493">
            <v>40806</v>
          </cell>
          <cell r="B2493">
            <v>4.4438000000000004</v>
          </cell>
          <cell r="C2493">
            <v>4.4438000000000005E-2</v>
          </cell>
        </row>
        <row r="2494">
          <cell r="A2494">
            <v>40807</v>
          </cell>
          <cell r="B2494">
            <v>4.3727999999999998</v>
          </cell>
          <cell r="C2494">
            <v>4.3727999999999996E-2</v>
          </cell>
        </row>
        <row r="2495">
          <cell r="A2495">
            <v>40808</v>
          </cell>
          <cell r="B2495">
            <v>4.3192000000000004</v>
          </cell>
          <cell r="C2495">
            <v>4.3192000000000001E-2</v>
          </cell>
        </row>
        <row r="2496">
          <cell r="A2496">
            <v>40809</v>
          </cell>
          <cell r="B2496">
            <v>4.2820999999999998</v>
          </cell>
          <cell r="C2496">
            <v>4.2820999999999998E-2</v>
          </cell>
        </row>
        <row r="2497">
          <cell r="A2497">
            <v>40812</v>
          </cell>
          <cell r="B2497">
            <v>4.3738000000000001</v>
          </cell>
          <cell r="C2497">
            <v>4.3737999999999999E-2</v>
          </cell>
        </row>
        <row r="2498">
          <cell r="A2498">
            <v>40813</v>
          </cell>
          <cell r="B2498">
            <v>4.4318999999999997</v>
          </cell>
          <cell r="C2498">
            <v>4.4318999999999997E-2</v>
          </cell>
        </row>
        <row r="2499">
          <cell r="A2499">
            <v>40814</v>
          </cell>
          <cell r="B2499">
            <v>4.4748000000000001</v>
          </cell>
          <cell r="C2499">
            <v>4.4748000000000003E-2</v>
          </cell>
        </row>
        <row r="2500">
          <cell r="A2500">
            <v>40815</v>
          </cell>
          <cell r="B2500">
            <v>4.5091000000000001</v>
          </cell>
          <cell r="C2500">
            <v>4.5090999999999999E-2</v>
          </cell>
        </row>
        <row r="2501">
          <cell r="A2501">
            <v>40816</v>
          </cell>
          <cell r="B2501">
            <v>4.4139999999999997</v>
          </cell>
          <cell r="C2501">
            <v>4.4139999999999999E-2</v>
          </cell>
        </row>
        <row r="2502">
          <cell r="A2502">
            <v>40819</v>
          </cell>
          <cell r="B2502">
            <v>4.3232999999999997</v>
          </cell>
          <cell r="C2502">
            <v>4.3232999999999994E-2</v>
          </cell>
        </row>
        <row r="2503">
          <cell r="A2503">
            <v>40820</v>
          </cell>
          <cell r="B2503">
            <v>4.3411999999999997</v>
          </cell>
          <cell r="C2503">
            <v>4.3411999999999999E-2</v>
          </cell>
        </row>
        <row r="2504">
          <cell r="A2504">
            <v>40821</v>
          </cell>
          <cell r="B2504">
            <v>4.3712</v>
          </cell>
          <cell r="C2504">
            <v>4.3712000000000001E-2</v>
          </cell>
        </row>
        <row r="2505">
          <cell r="A2505">
            <v>40822</v>
          </cell>
          <cell r="B2505">
            <v>4.4665999999999997</v>
          </cell>
          <cell r="C2505">
            <v>4.4665999999999997E-2</v>
          </cell>
        </row>
        <row r="2506">
          <cell r="A2506">
            <v>40823</v>
          </cell>
          <cell r="B2506">
            <v>4.4805000000000001</v>
          </cell>
          <cell r="C2506">
            <v>4.4805000000000005E-2</v>
          </cell>
        </row>
        <row r="2507">
          <cell r="A2507">
            <v>40826</v>
          </cell>
          <cell r="B2507">
            <v>4.4805000000000001</v>
          </cell>
          <cell r="C2507">
            <v>4.4805000000000005E-2</v>
          </cell>
        </row>
        <row r="2508">
          <cell r="A2508">
            <v>40827</v>
          </cell>
          <cell r="B2508">
            <v>4.5335999999999999</v>
          </cell>
          <cell r="C2508">
            <v>4.5336000000000001E-2</v>
          </cell>
        </row>
        <row r="2509">
          <cell r="A2509">
            <v>40828</v>
          </cell>
          <cell r="B2509">
            <v>4.6092000000000004</v>
          </cell>
          <cell r="C2509">
            <v>4.6092000000000001E-2</v>
          </cell>
        </row>
        <row r="2510">
          <cell r="A2510">
            <v>40829</v>
          </cell>
          <cell r="B2510">
            <v>4.5712999999999999</v>
          </cell>
          <cell r="C2510">
            <v>4.5712999999999997E-2</v>
          </cell>
        </row>
        <row r="2511">
          <cell r="A2511">
            <v>40830</v>
          </cell>
          <cell r="B2511">
            <v>4.6040999999999999</v>
          </cell>
          <cell r="C2511">
            <v>4.6040999999999999E-2</v>
          </cell>
        </row>
        <row r="2512">
          <cell r="A2512">
            <v>40833</v>
          </cell>
          <cell r="B2512">
            <v>4.4687000000000001</v>
          </cell>
          <cell r="C2512">
            <v>4.4687000000000004E-2</v>
          </cell>
        </row>
        <row r="2513">
          <cell r="A2513">
            <v>40834</v>
          </cell>
          <cell r="B2513">
            <v>4.5039999999999996</v>
          </cell>
          <cell r="C2513">
            <v>4.5039999999999997E-2</v>
          </cell>
        </row>
        <row r="2514">
          <cell r="A2514">
            <v>40835</v>
          </cell>
          <cell r="B2514">
            <v>4.5378999999999996</v>
          </cell>
          <cell r="C2514">
            <v>4.5378999999999996E-2</v>
          </cell>
        </row>
        <row r="2515">
          <cell r="A2515">
            <v>40836</v>
          </cell>
          <cell r="B2515">
            <v>4.5293000000000001</v>
          </cell>
          <cell r="C2515">
            <v>4.5293E-2</v>
          </cell>
        </row>
        <row r="2516">
          <cell r="A2516">
            <v>40837</v>
          </cell>
          <cell r="B2516">
            <v>4.5765000000000002</v>
          </cell>
          <cell r="C2516">
            <v>4.5765E-2</v>
          </cell>
        </row>
        <row r="2517">
          <cell r="A2517">
            <v>40840</v>
          </cell>
          <cell r="B2517">
            <v>4.5860000000000003</v>
          </cell>
          <cell r="C2517">
            <v>4.5860000000000005E-2</v>
          </cell>
        </row>
        <row r="2518">
          <cell r="A2518">
            <v>40841</v>
          </cell>
          <cell r="B2518">
            <v>4.5331000000000001</v>
          </cell>
          <cell r="C2518">
            <v>4.5331000000000003E-2</v>
          </cell>
        </row>
        <row r="2519">
          <cell r="A2519">
            <v>40842</v>
          </cell>
          <cell r="B2519">
            <v>4.6444999999999999</v>
          </cell>
          <cell r="C2519">
            <v>4.6445E-2</v>
          </cell>
        </row>
        <row r="2520">
          <cell r="A2520">
            <v>40843</v>
          </cell>
          <cell r="B2520">
            <v>4.7689000000000004</v>
          </cell>
          <cell r="C2520">
            <v>4.7689000000000002E-2</v>
          </cell>
        </row>
        <row r="2521">
          <cell r="A2521">
            <v>40844</v>
          </cell>
          <cell r="B2521">
            <v>4.6551</v>
          </cell>
          <cell r="C2521">
            <v>4.6551000000000002E-2</v>
          </cell>
        </row>
        <row r="2522">
          <cell r="A2522">
            <v>40847</v>
          </cell>
          <cell r="B2522">
            <v>4.5063000000000004</v>
          </cell>
          <cell r="C2522">
            <v>4.5063000000000006E-2</v>
          </cell>
        </row>
        <row r="2523">
          <cell r="A2523">
            <v>40848</v>
          </cell>
          <cell r="B2523">
            <v>4.3887</v>
          </cell>
          <cell r="C2523">
            <v>4.3887000000000002E-2</v>
          </cell>
        </row>
        <row r="2524">
          <cell r="A2524">
            <v>40849</v>
          </cell>
          <cell r="B2524">
            <v>4.3819999999999997</v>
          </cell>
          <cell r="C2524">
            <v>4.3819999999999998E-2</v>
          </cell>
        </row>
        <row r="2525">
          <cell r="A2525">
            <v>40850</v>
          </cell>
          <cell r="B2525">
            <v>4.4455999999999998</v>
          </cell>
          <cell r="C2525">
            <v>4.4455999999999996E-2</v>
          </cell>
        </row>
        <row r="2526">
          <cell r="A2526">
            <v>40851</v>
          </cell>
          <cell r="B2526">
            <v>4.4181999999999997</v>
          </cell>
          <cell r="C2526">
            <v>4.4181999999999999E-2</v>
          </cell>
        </row>
        <row r="2527">
          <cell r="A2527">
            <v>40854</v>
          </cell>
          <cell r="B2527">
            <v>4.4043999999999999</v>
          </cell>
          <cell r="C2527">
            <v>4.4044E-2</v>
          </cell>
        </row>
        <row r="2528">
          <cell r="A2528">
            <v>40855</v>
          </cell>
          <cell r="B2528">
            <v>4.3925999999999998</v>
          </cell>
          <cell r="C2528">
            <v>4.3926E-2</v>
          </cell>
        </row>
        <row r="2529">
          <cell r="A2529">
            <v>40856</v>
          </cell>
          <cell r="B2529">
            <v>4.3255999999999997</v>
          </cell>
          <cell r="C2529">
            <v>4.3255999999999996E-2</v>
          </cell>
        </row>
        <row r="2530">
          <cell r="A2530">
            <v>40857</v>
          </cell>
          <cell r="B2530">
            <v>4.3364000000000003</v>
          </cell>
          <cell r="C2530">
            <v>4.3364E-2</v>
          </cell>
        </row>
        <row r="2531">
          <cell r="A2531">
            <v>40858</v>
          </cell>
          <cell r="B2531">
            <v>4.3369999999999997</v>
          </cell>
          <cell r="C2531">
            <v>4.3369999999999999E-2</v>
          </cell>
        </row>
        <row r="2532">
          <cell r="A2532">
            <v>40861</v>
          </cell>
          <cell r="B2532">
            <v>4.3331999999999997</v>
          </cell>
          <cell r="C2532">
            <v>4.3331999999999996E-2</v>
          </cell>
        </row>
        <row r="2533">
          <cell r="A2533">
            <v>40862</v>
          </cell>
          <cell r="B2533">
            <v>4.3169000000000004</v>
          </cell>
          <cell r="C2533">
            <v>4.3169000000000006E-2</v>
          </cell>
        </row>
        <row r="2534">
          <cell r="A2534">
            <v>40863</v>
          </cell>
          <cell r="B2534">
            <v>4.3022</v>
          </cell>
          <cell r="C2534">
            <v>4.3021999999999998E-2</v>
          </cell>
        </row>
        <row r="2535">
          <cell r="A2535">
            <v>40864</v>
          </cell>
          <cell r="B2535">
            <v>4.2946999999999997</v>
          </cell>
          <cell r="C2535">
            <v>4.2946999999999999E-2</v>
          </cell>
        </row>
        <row r="2536">
          <cell r="A2536">
            <v>40865</v>
          </cell>
          <cell r="B2536">
            <v>4.3170999999999999</v>
          </cell>
          <cell r="C2536">
            <v>4.3171000000000001E-2</v>
          </cell>
        </row>
        <row r="2537">
          <cell r="A2537">
            <v>40868</v>
          </cell>
          <cell r="B2537">
            <v>4.3041</v>
          </cell>
          <cell r="C2537">
            <v>4.3041000000000003E-2</v>
          </cell>
        </row>
        <row r="2538">
          <cell r="A2538">
            <v>40869</v>
          </cell>
          <cell r="B2538">
            <v>4.2615999999999996</v>
          </cell>
          <cell r="C2538">
            <v>4.2615999999999994E-2</v>
          </cell>
        </row>
        <row r="2539">
          <cell r="A2539">
            <v>40870</v>
          </cell>
          <cell r="B2539">
            <v>4.2279999999999998</v>
          </cell>
          <cell r="C2539">
            <v>4.2279999999999998E-2</v>
          </cell>
        </row>
        <row r="2540">
          <cell r="A2540">
            <v>40871</v>
          </cell>
          <cell r="B2540">
            <v>4.2290999999999999</v>
          </cell>
          <cell r="C2540">
            <v>4.2290999999999995E-2</v>
          </cell>
        </row>
        <row r="2541">
          <cell r="A2541">
            <v>40872</v>
          </cell>
          <cell r="B2541">
            <v>4.2609000000000004</v>
          </cell>
          <cell r="C2541">
            <v>4.2609000000000001E-2</v>
          </cell>
        </row>
        <row r="2542">
          <cell r="A2542">
            <v>40875</v>
          </cell>
          <cell r="B2542">
            <v>4.2958999999999996</v>
          </cell>
          <cell r="C2542">
            <v>4.2958999999999997E-2</v>
          </cell>
        </row>
        <row r="2543">
          <cell r="A2543">
            <v>40876</v>
          </cell>
          <cell r="B2543">
            <v>4.2938000000000001</v>
          </cell>
          <cell r="C2543">
            <v>4.2938000000000004E-2</v>
          </cell>
        </row>
        <row r="2544">
          <cell r="A2544">
            <v>40877</v>
          </cell>
          <cell r="B2544">
            <v>4.2938000000000001</v>
          </cell>
          <cell r="C2544">
            <v>4.2938000000000004E-2</v>
          </cell>
        </row>
        <row r="2545">
          <cell r="A2545">
            <v>40878</v>
          </cell>
          <cell r="B2545">
            <v>4.327</v>
          </cell>
          <cell r="C2545">
            <v>4.3270000000000003E-2</v>
          </cell>
        </row>
        <row r="2546">
          <cell r="A2546">
            <v>40879</v>
          </cell>
          <cell r="B2546">
            <v>4.2942</v>
          </cell>
          <cell r="C2546">
            <v>4.2942000000000001E-2</v>
          </cell>
        </row>
        <row r="2547">
          <cell r="A2547">
            <v>40882</v>
          </cell>
          <cell r="B2547">
            <v>4.2733999999999996</v>
          </cell>
          <cell r="C2547">
            <v>4.2733999999999994E-2</v>
          </cell>
        </row>
        <row r="2548">
          <cell r="A2548">
            <v>40883</v>
          </cell>
          <cell r="B2548">
            <v>4.2983000000000002</v>
          </cell>
          <cell r="C2548">
            <v>4.2983E-2</v>
          </cell>
        </row>
        <row r="2549">
          <cell r="A2549">
            <v>40884</v>
          </cell>
          <cell r="B2549">
            <v>4.2229000000000001</v>
          </cell>
          <cell r="C2549">
            <v>4.2229000000000003E-2</v>
          </cell>
        </row>
        <row r="2550">
          <cell r="A2550">
            <v>40885</v>
          </cell>
          <cell r="B2550">
            <v>4.1769999999999996</v>
          </cell>
          <cell r="C2550">
            <v>4.1769999999999995E-2</v>
          </cell>
        </row>
        <row r="2551">
          <cell r="A2551">
            <v>40886</v>
          </cell>
          <cell r="B2551">
            <v>4.2392000000000003</v>
          </cell>
          <cell r="C2551">
            <v>4.2392000000000006E-2</v>
          </cell>
        </row>
        <row r="2552">
          <cell r="A2552">
            <v>40889</v>
          </cell>
          <cell r="B2552">
            <v>4.2061000000000002</v>
          </cell>
          <cell r="C2552">
            <v>4.2061000000000001E-2</v>
          </cell>
        </row>
        <row r="2553">
          <cell r="A2553">
            <v>40890</v>
          </cell>
          <cell r="B2553">
            <v>4.1588000000000003</v>
          </cell>
          <cell r="C2553">
            <v>4.1588E-2</v>
          </cell>
        </row>
        <row r="2554">
          <cell r="A2554">
            <v>40891</v>
          </cell>
          <cell r="B2554">
            <v>4.1360999999999999</v>
          </cell>
          <cell r="C2554">
            <v>4.1361000000000002E-2</v>
          </cell>
        </row>
        <row r="2555">
          <cell r="A2555">
            <v>40892</v>
          </cell>
          <cell r="B2555">
            <v>4.1273999999999997</v>
          </cell>
          <cell r="C2555">
            <v>4.1273999999999998E-2</v>
          </cell>
        </row>
        <row r="2556">
          <cell r="A2556">
            <v>40893</v>
          </cell>
          <cell r="B2556">
            <v>4.1025999999999998</v>
          </cell>
          <cell r="C2556">
            <v>4.1026E-2</v>
          </cell>
        </row>
        <row r="2557">
          <cell r="A2557">
            <v>40896</v>
          </cell>
          <cell r="B2557">
            <v>4.0373999999999999</v>
          </cell>
          <cell r="C2557">
            <v>4.0374E-2</v>
          </cell>
        </row>
        <row r="2558">
          <cell r="A2558">
            <v>40897</v>
          </cell>
          <cell r="B2558">
            <v>4.0068999999999999</v>
          </cell>
          <cell r="C2558">
            <v>4.0069E-2</v>
          </cell>
        </row>
        <row r="2559">
          <cell r="A2559">
            <v>40898</v>
          </cell>
          <cell r="B2559">
            <v>4.0721999999999996</v>
          </cell>
          <cell r="C2559">
            <v>4.0721999999999994E-2</v>
          </cell>
        </row>
        <row r="2560">
          <cell r="A2560">
            <v>40899</v>
          </cell>
          <cell r="B2560">
            <v>4.0545</v>
          </cell>
          <cell r="C2560">
            <v>4.0544999999999998E-2</v>
          </cell>
        </row>
        <row r="2561">
          <cell r="A2561">
            <v>40900</v>
          </cell>
          <cell r="B2561">
            <v>4.1167999999999996</v>
          </cell>
          <cell r="C2561">
            <v>4.1167999999999996E-2</v>
          </cell>
        </row>
        <row r="2562">
          <cell r="A2562">
            <v>40903</v>
          </cell>
          <cell r="B2562">
            <v>4.1167999999999996</v>
          </cell>
          <cell r="C2562">
            <v>4.1167999999999996E-2</v>
          </cell>
        </row>
        <row r="2563">
          <cell r="A2563">
            <v>40904</v>
          </cell>
          <cell r="B2563">
            <v>4.1022999999999996</v>
          </cell>
          <cell r="C2563">
            <v>4.1022999999999997E-2</v>
          </cell>
        </row>
        <row r="2564">
          <cell r="A2564">
            <v>40905</v>
          </cell>
          <cell r="B2564">
            <v>4.1062000000000003</v>
          </cell>
          <cell r="C2564">
            <v>4.1062000000000001E-2</v>
          </cell>
        </row>
        <row r="2565">
          <cell r="A2565">
            <v>40906</v>
          </cell>
          <cell r="B2565">
            <v>4.0529999999999999</v>
          </cell>
          <cell r="C2565">
            <v>4.0529999999999997E-2</v>
          </cell>
        </row>
        <row r="2566">
          <cell r="A2566">
            <v>40907</v>
          </cell>
          <cell r="B2566">
            <v>4.0518999999999998</v>
          </cell>
          <cell r="C2566">
            <v>4.0518999999999999E-2</v>
          </cell>
        </row>
        <row r="2567">
          <cell r="A2567">
            <v>40910</v>
          </cell>
          <cell r="B2567">
            <v>4.0488999999999997</v>
          </cell>
          <cell r="C2567">
            <v>4.0488999999999997E-2</v>
          </cell>
        </row>
        <row r="2568">
          <cell r="A2568">
            <v>40911</v>
          </cell>
          <cell r="B2568">
            <v>4.1071</v>
          </cell>
          <cell r="C2568">
            <v>4.1070999999999996E-2</v>
          </cell>
        </row>
        <row r="2569">
          <cell r="A2569">
            <v>40912</v>
          </cell>
          <cell r="B2569">
            <v>4.1246</v>
          </cell>
          <cell r="C2569">
            <v>4.1245999999999998E-2</v>
          </cell>
        </row>
        <row r="2570">
          <cell r="A2570">
            <v>40913</v>
          </cell>
          <cell r="B2570">
            <v>4.0976999999999997</v>
          </cell>
          <cell r="C2570">
            <v>4.0977E-2</v>
          </cell>
        </row>
        <row r="2571">
          <cell r="A2571">
            <v>40914</v>
          </cell>
          <cell r="B2571">
            <v>4.0896999999999997</v>
          </cell>
          <cell r="C2571">
            <v>4.0896999999999996E-2</v>
          </cell>
        </row>
        <row r="2572">
          <cell r="A2572">
            <v>40917</v>
          </cell>
          <cell r="B2572">
            <v>4.0404</v>
          </cell>
          <cell r="C2572">
            <v>4.0404000000000002E-2</v>
          </cell>
        </row>
        <row r="2573">
          <cell r="A2573">
            <v>40918</v>
          </cell>
          <cell r="B2573">
            <v>4.0351999999999997</v>
          </cell>
          <cell r="C2573">
            <v>4.0351999999999999E-2</v>
          </cell>
        </row>
        <row r="2574">
          <cell r="A2574">
            <v>40919</v>
          </cell>
          <cell r="B2574">
            <v>4.0167999999999999</v>
          </cell>
          <cell r="C2574">
            <v>4.0168000000000002E-2</v>
          </cell>
        </row>
        <row r="2575">
          <cell r="A2575">
            <v>40920</v>
          </cell>
          <cell r="B2575">
            <v>4.0077999999999996</v>
          </cell>
          <cell r="C2575">
            <v>4.0077999999999996E-2</v>
          </cell>
        </row>
        <row r="2576">
          <cell r="A2576">
            <v>40921</v>
          </cell>
          <cell r="B2576">
            <v>3.9971000000000001</v>
          </cell>
          <cell r="C2576">
            <v>3.9971E-2</v>
          </cell>
        </row>
        <row r="2577">
          <cell r="A2577">
            <v>40924</v>
          </cell>
          <cell r="B2577">
            <v>3.9937999999999998</v>
          </cell>
          <cell r="C2577">
            <v>3.9938000000000001E-2</v>
          </cell>
        </row>
        <row r="2578">
          <cell r="A2578">
            <v>40925</v>
          </cell>
          <cell r="B2578">
            <v>3.9790999999999999</v>
          </cell>
          <cell r="C2578">
            <v>3.9791E-2</v>
          </cell>
        </row>
        <row r="2579">
          <cell r="A2579">
            <v>40926</v>
          </cell>
          <cell r="B2579">
            <v>4.0080999999999998</v>
          </cell>
          <cell r="C2579">
            <v>4.0080999999999999E-2</v>
          </cell>
        </row>
        <row r="2580">
          <cell r="A2580">
            <v>40927</v>
          </cell>
          <cell r="B2580">
            <v>4.0354000000000001</v>
          </cell>
          <cell r="C2580">
            <v>4.0354000000000001E-2</v>
          </cell>
        </row>
        <row r="2581">
          <cell r="A2581">
            <v>40928</v>
          </cell>
          <cell r="B2581">
            <v>4.0061999999999998</v>
          </cell>
          <cell r="C2581">
            <v>4.0062E-2</v>
          </cell>
        </row>
        <row r="2582">
          <cell r="A2582">
            <v>40931</v>
          </cell>
          <cell r="B2582">
            <v>4.0614999999999997</v>
          </cell>
          <cell r="C2582">
            <v>4.0614999999999998E-2</v>
          </cell>
        </row>
        <row r="2583">
          <cell r="A2583">
            <v>40932</v>
          </cell>
          <cell r="B2583">
            <v>4.0937000000000001</v>
          </cell>
          <cell r="C2583">
            <v>4.0937000000000001E-2</v>
          </cell>
        </row>
        <row r="2584">
          <cell r="A2584">
            <v>40933</v>
          </cell>
          <cell r="B2584">
            <v>4.0518999999999998</v>
          </cell>
          <cell r="C2584">
            <v>4.0518999999999999E-2</v>
          </cell>
        </row>
        <row r="2585">
          <cell r="A2585">
            <v>40934</v>
          </cell>
          <cell r="B2585">
            <v>4.0566000000000004</v>
          </cell>
          <cell r="C2585">
            <v>4.0566000000000005E-2</v>
          </cell>
        </row>
        <row r="2586">
          <cell r="A2586">
            <v>40935</v>
          </cell>
          <cell r="B2586">
            <v>4.0323000000000002</v>
          </cell>
          <cell r="C2586">
            <v>4.0323000000000005E-2</v>
          </cell>
        </row>
        <row r="2587">
          <cell r="A2587">
            <v>40938</v>
          </cell>
          <cell r="B2587">
            <v>4.0286</v>
          </cell>
          <cell r="C2587">
            <v>4.0286000000000002E-2</v>
          </cell>
        </row>
        <row r="2588">
          <cell r="A2588">
            <v>40939</v>
          </cell>
          <cell r="B2588">
            <v>3.94</v>
          </cell>
          <cell r="C2588">
            <v>3.9399999999999998E-2</v>
          </cell>
        </row>
        <row r="2589">
          <cell r="A2589">
            <v>40940</v>
          </cell>
          <cell r="B2589">
            <v>3.9500999999999999</v>
          </cell>
          <cell r="C2589">
            <v>3.9501000000000001E-2</v>
          </cell>
        </row>
        <row r="2590">
          <cell r="A2590">
            <v>40941</v>
          </cell>
          <cell r="B2590">
            <v>3.9872000000000001</v>
          </cell>
          <cell r="C2590">
            <v>3.9871999999999998E-2</v>
          </cell>
        </row>
        <row r="2591">
          <cell r="A2591">
            <v>40942</v>
          </cell>
          <cell r="B2591">
            <v>4.0221</v>
          </cell>
          <cell r="C2591">
            <v>4.0221E-2</v>
          </cell>
        </row>
        <row r="2592">
          <cell r="A2592">
            <v>40945</v>
          </cell>
          <cell r="B2592">
            <v>4.0224000000000002</v>
          </cell>
          <cell r="C2592">
            <v>4.0224000000000003E-2</v>
          </cell>
        </row>
        <row r="2593">
          <cell r="A2593">
            <v>40946</v>
          </cell>
          <cell r="B2593">
            <v>3.9718</v>
          </cell>
          <cell r="C2593">
            <v>3.9718000000000003E-2</v>
          </cell>
        </row>
        <row r="2594">
          <cell r="A2594">
            <v>40947</v>
          </cell>
          <cell r="B2594">
            <v>4.0323000000000002</v>
          </cell>
          <cell r="C2594">
            <v>4.0323000000000005E-2</v>
          </cell>
        </row>
        <row r="2595">
          <cell r="A2595">
            <v>40948</v>
          </cell>
          <cell r="B2595">
            <v>4.0229999999999997</v>
          </cell>
          <cell r="C2595">
            <v>4.0229999999999995E-2</v>
          </cell>
        </row>
        <row r="2596">
          <cell r="A2596">
            <v>40949</v>
          </cell>
          <cell r="B2596">
            <v>4.0003000000000002</v>
          </cell>
          <cell r="C2596">
            <v>4.0003000000000004E-2</v>
          </cell>
        </row>
        <row r="2597">
          <cell r="A2597">
            <v>40952</v>
          </cell>
          <cell r="B2597">
            <v>4.0073999999999996</v>
          </cell>
          <cell r="C2597">
            <v>4.0073999999999999E-2</v>
          </cell>
        </row>
        <row r="2598">
          <cell r="A2598">
            <v>40953</v>
          </cell>
          <cell r="B2598">
            <v>3.9674</v>
          </cell>
          <cell r="C2598">
            <v>3.9674000000000001E-2</v>
          </cell>
        </row>
        <row r="2599">
          <cell r="A2599">
            <v>40954</v>
          </cell>
          <cell r="B2599">
            <v>3.9590999999999998</v>
          </cell>
          <cell r="C2599">
            <v>3.9591000000000001E-2</v>
          </cell>
        </row>
        <row r="2600">
          <cell r="A2600">
            <v>40955</v>
          </cell>
          <cell r="B2600">
            <v>3.9817</v>
          </cell>
          <cell r="C2600">
            <v>3.9816999999999998E-2</v>
          </cell>
        </row>
        <row r="2601">
          <cell r="A2601">
            <v>40956</v>
          </cell>
          <cell r="B2601">
            <v>4.0201000000000002</v>
          </cell>
          <cell r="C2601">
            <v>4.0201000000000001E-2</v>
          </cell>
        </row>
        <row r="2602">
          <cell r="A2602">
            <v>40960</v>
          </cell>
          <cell r="B2602">
            <v>4.0589000000000004</v>
          </cell>
          <cell r="C2602">
            <v>4.0589000000000007E-2</v>
          </cell>
        </row>
        <row r="2603">
          <cell r="A2603">
            <v>40961</v>
          </cell>
          <cell r="B2603">
            <v>4.0297000000000001</v>
          </cell>
          <cell r="C2603">
            <v>4.0296999999999999E-2</v>
          </cell>
        </row>
        <row r="2604">
          <cell r="A2604">
            <v>40962</v>
          </cell>
          <cell r="B2604">
            <v>4.0286</v>
          </cell>
          <cell r="C2604">
            <v>4.0286000000000002E-2</v>
          </cell>
        </row>
        <row r="2605">
          <cell r="A2605">
            <v>40963</v>
          </cell>
          <cell r="B2605">
            <v>4.0191999999999997</v>
          </cell>
          <cell r="C2605">
            <v>4.0191999999999999E-2</v>
          </cell>
        </row>
        <row r="2606">
          <cell r="A2606">
            <v>40966</v>
          </cell>
          <cell r="B2606">
            <v>4.0152999999999999</v>
          </cell>
          <cell r="C2606">
            <v>4.0153000000000001E-2</v>
          </cell>
        </row>
        <row r="2607">
          <cell r="A2607">
            <v>40967</v>
          </cell>
          <cell r="B2607">
            <v>4.0155000000000003</v>
          </cell>
          <cell r="C2607">
            <v>4.0155000000000003E-2</v>
          </cell>
        </row>
        <row r="2608">
          <cell r="A2608">
            <v>40968</v>
          </cell>
          <cell r="B2608">
            <v>3.9786000000000001</v>
          </cell>
          <cell r="C2608">
            <v>3.9786000000000002E-2</v>
          </cell>
        </row>
        <row r="2609">
          <cell r="A2609">
            <v>40969</v>
          </cell>
          <cell r="B2609">
            <v>3.9990000000000001</v>
          </cell>
          <cell r="C2609">
            <v>3.9989999999999998E-2</v>
          </cell>
        </row>
        <row r="2610">
          <cell r="A2610">
            <v>40970</v>
          </cell>
          <cell r="B2610">
            <v>3.9718</v>
          </cell>
          <cell r="C2610">
            <v>3.9718000000000003E-2</v>
          </cell>
        </row>
        <row r="2611">
          <cell r="A2611">
            <v>40973</v>
          </cell>
          <cell r="B2611">
            <v>3.9632999999999998</v>
          </cell>
          <cell r="C2611">
            <v>3.9633000000000002E-2</v>
          </cell>
        </row>
        <row r="2612">
          <cell r="A2612">
            <v>40974</v>
          </cell>
          <cell r="B2612">
            <v>3.9683000000000002</v>
          </cell>
          <cell r="C2612">
            <v>3.9683000000000003E-2</v>
          </cell>
        </row>
        <row r="2613">
          <cell r="A2613">
            <v>40975</v>
          </cell>
          <cell r="B2613">
            <v>3.9603000000000002</v>
          </cell>
          <cell r="C2613">
            <v>3.9602999999999999E-2</v>
          </cell>
        </row>
        <row r="2614">
          <cell r="A2614">
            <v>40976</v>
          </cell>
          <cell r="B2614">
            <v>4.0079000000000002</v>
          </cell>
          <cell r="C2614">
            <v>4.0079000000000004E-2</v>
          </cell>
        </row>
        <row r="2615">
          <cell r="A2615">
            <v>40977</v>
          </cell>
          <cell r="B2615">
            <v>3.9937999999999998</v>
          </cell>
          <cell r="C2615">
            <v>3.9938000000000001E-2</v>
          </cell>
        </row>
        <row r="2616">
          <cell r="A2616">
            <v>40980</v>
          </cell>
          <cell r="B2616">
            <v>3.9777999999999998</v>
          </cell>
          <cell r="C2616">
            <v>3.9778000000000001E-2</v>
          </cell>
        </row>
        <row r="2617">
          <cell r="A2617">
            <v>40981</v>
          </cell>
          <cell r="B2617">
            <v>4.0130999999999997</v>
          </cell>
          <cell r="C2617">
            <v>4.0131E-2</v>
          </cell>
        </row>
        <row r="2618">
          <cell r="A2618">
            <v>40982</v>
          </cell>
          <cell r="B2618">
            <v>4.0011999999999999</v>
          </cell>
          <cell r="C2618">
            <v>4.0011999999999999E-2</v>
          </cell>
        </row>
        <row r="2619">
          <cell r="A2619">
            <v>40983</v>
          </cell>
          <cell r="B2619">
            <v>4.1039000000000003</v>
          </cell>
          <cell r="C2619">
            <v>4.1039000000000006E-2</v>
          </cell>
        </row>
        <row r="2620">
          <cell r="A2620">
            <v>40984</v>
          </cell>
          <cell r="B2620">
            <v>4.1424000000000003</v>
          </cell>
          <cell r="C2620">
            <v>4.1424000000000002E-2</v>
          </cell>
        </row>
        <row r="2621">
          <cell r="A2621">
            <v>40987</v>
          </cell>
          <cell r="B2621">
            <v>4.1302000000000003</v>
          </cell>
          <cell r="C2621">
            <v>4.1302000000000005E-2</v>
          </cell>
        </row>
        <row r="2622">
          <cell r="A2622">
            <v>40988</v>
          </cell>
          <cell r="B2622">
            <v>4.1558000000000002</v>
          </cell>
          <cell r="C2622">
            <v>4.1558000000000005E-2</v>
          </cell>
        </row>
        <row r="2623">
          <cell r="A2623">
            <v>40989</v>
          </cell>
          <cell r="B2623">
            <v>4.1176000000000004</v>
          </cell>
          <cell r="C2623">
            <v>4.1176000000000004E-2</v>
          </cell>
        </row>
        <row r="2624">
          <cell r="A2624">
            <v>40990</v>
          </cell>
          <cell r="B2624">
            <v>4.0881999999999996</v>
          </cell>
          <cell r="C2624">
            <v>4.0881999999999995E-2</v>
          </cell>
        </row>
        <row r="2625">
          <cell r="A2625">
            <v>40991</v>
          </cell>
          <cell r="B2625">
            <v>4.0824999999999996</v>
          </cell>
          <cell r="C2625">
            <v>4.0824999999999993E-2</v>
          </cell>
        </row>
        <row r="2626">
          <cell r="A2626">
            <v>40994</v>
          </cell>
          <cell r="B2626">
            <v>4.0731999999999999</v>
          </cell>
          <cell r="C2626">
            <v>4.0731999999999997E-2</v>
          </cell>
        </row>
        <row r="2627">
          <cell r="A2627">
            <v>40995</v>
          </cell>
          <cell r="B2627">
            <v>4.0724999999999998</v>
          </cell>
          <cell r="C2627">
            <v>4.0724999999999997E-2</v>
          </cell>
        </row>
        <row r="2628">
          <cell r="A2628">
            <v>40996</v>
          </cell>
          <cell r="B2628">
            <v>4.0197000000000003</v>
          </cell>
          <cell r="C2628">
            <v>4.0197000000000004E-2</v>
          </cell>
        </row>
        <row r="2629">
          <cell r="A2629">
            <v>40997</v>
          </cell>
          <cell r="B2629">
            <v>3.9950999999999999</v>
          </cell>
          <cell r="C2629">
            <v>3.9951E-2</v>
          </cell>
        </row>
        <row r="2630">
          <cell r="A2630">
            <v>40998</v>
          </cell>
          <cell r="B2630">
            <v>4.0057</v>
          </cell>
          <cell r="C2630">
            <v>4.0057000000000002E-2</v>
          </cell>
        </row>
        <row r="2631">
          <cell r="A2631">
            <v>41001</v>
          </cell>
          <cell r="B2631">
            <v>4.0133999999999999</v>
          </cell>
          <cell r="C2631">
            <v>4.0133999999999996E-2</v>
          </cell>
        </row>
        <row r="2632">
          <cell r="A2632">
            <v>41002</v>
          </cell>
          <cell r="B2632">
            <v>4.0114000000000001</v>
          </cell>
          <cell r="C2632">
            <v>4.0114000000000004E-2</v>
          </cell>
        </row>
        <row r="2633">
          <cell r="A2633">
            <v>41003</v>
          </cell>
          <cell r="B2633">
            <v>4.0823999999999998</v>
          </cell>
          <cell r="C2633">
            <v>4.0823999999999999E-2</v>
          </cell>
        </row>
        <row r="2634">
          <cell r="A2634">
            <v>41004</v>
          </cell>
          <cell r="B2634">
            <v>4.0317999999999996</v>
          </cell>
          <cell r="C2634">
            <v>4.0317999999999993E-2</v>
          </cell>
        </row>
        <row r="2635">
          <cell r="A2635">
            <v>41008</v>
          </cell>
          <cell r="B2635">
            <v>3.9723999999999999</v>
          </cell>
          <cell r="C2635">
            <v>3.9724000000000002E-2</v>
          </cell>
        </row>
        <row r="2636">
          <cell r="A2636">
            <v>41009</v>
          </cell>
          <cell r="B2636">
            <v>3.9672999999999998</v>
          </cell>
          <cell r="C2636">
            <v>3.9673E-2</v>
          </cell>
        </row>
        <row r="2637">
          <cell r="A2637">
            <v>41010</v>
          </cell>
          <cell r="B2637">
            <v>3.9222999999999999</v>
          </cell>
          <cell r="C2637">
            <v>3.9223000000000001E-2</v>
          </cell>
        </row>
        <row r="2638">
          <cell r="A2638">
            <v>41011</v>
          </cell>
          <cell r="B2638">
            <v>3.9378000000000002</v>
          </cell>
          <cell r="C2638">
            <v>3.9378000000000003E-2</v>
          </cell>
        </row>
        <row r="2639">
          <cell r="A2639">
            <v>41012</v>
          </cell>
          <cell r="B2639">
            <v>3.9596</v>
          </cell>
          <cell r="C2639">
            <v>3.9595999999999999E-2</v>
          </cell>
        </row>
        <row r="2640">
          <cell r="A2640">
            <v>41015</v>
          </cell>
          <cell r="B2640">
            <v>3.9165000000000001</v>
          </cell>
          <cell r="C2640">
            <v>3.9164999999999998E-2</v>
          </cell>
        </row>
        <row r="2641">
          <cell r="A2641">
            <v>41016</v>
          </cell>
          <cell r="B2641">
            <v>3.9803000000000002</v>
          </cell>
          <cell r="C2641">
            <v>3.9803000000000005E-2</v>
          </cell>
        </row>
        <row r="2642">
          <cell r="A2642">
            <v>41017</v>
          </cell>
          <cell r="B2642">
            <v>3.9901</v>
          </cell>
          <cell r="C2642">
            <v>3.9900999999999999E-2</v>
          </cell>
        </row>
        <row r="2643">
          <cell r="A2643">
            <v>41018</v>
          </cell>
          <cell r="B2643">
            <v>3.9912999999999998</v>
          </cell>
          <cell r="C2643">
            <v>3.9912999999999997E-2</v>
          </cell>
        </row>
        <row r="2644">
          <cell r="A2644">
            <v>41019</v>
          </cell>
          <cell r="B2644">
            <v>3.9843999999999999</v>
          </cell>
          <cell r="C2644">
            <v>3.9843999999999997E-2</v>
          </cell>
        </row>
        <row r="2645">
          <cell r="A2645">
            <v>41022</v>
          </cell>
          <cell r="B2645">
            <v>4.0082000000000004</v>
          </cell>
          <cell r="C2645">
            <v>4.0082000000000007E-2</v>
          </cell>
        </row>
        <row r="2646">
          <cell r="A2646">
            <v>41023</v>
          </cell>
          <cell r="B2646">
            <v>4.0449999999999999</v>
          </cell>
          <cell r="C2646">
            <v>4.045E-2</v>
          </cell>
        </row>
        <row r="2647">
          <cell r="A2647">
            <v>41024</v>
          </cell>
          <cell r="B2647">
            <v>4.0377999999999998</v>
          </cell>
          <cell r="C2647">
            <v>4.0377999999999997E-2</v>
          </cell>
        </row>
        <row r="2648">
          <cell r="A2648">
            <v>41025</v>
          </cell>
          <cell r="B2648">
            <v>4.0773999999999999</v>
          </cell>
          <cell r="C2648">
            <v>4.0773999999999998E-2</v>
          </cell>
        </row>
        <row r="2649">
          <cell r="A2649">
            <v>41026</v>
          </cell>
          <cell r="B2649">
            <v>4.0622999999999996</v>
          </cell>
          <cell r="C2649">
            <v>4.0622999999999992E-2</v>
          </cell>
        </row>
        <row r="2650">
          <cell r="A2650">
            <v>41029</v>
          </cell>
          <cell r="B2650">
            <v>4.0750999999999999</v>
          </cell>
          <cell r="C2650">
            <v>4.0751000000000002E-2</v>
          </cell>
        </row>
        <row r="2651">
          <cell r="A2651">
            <v>41030</v>
          </cell>
          <cell r="B2651">
            <v>4.0602</v>
          </cell>
          <cell r="C2651">
            <v>4.0601999999999999E-2</v>
          </cell>
        </row>
        <row r="2652">
          <cell r="A2652">
            <v>41031</v>
          </cell>
          <cell r="B2652">
            <v>4.0608000000000004</v>
          </cell>
          <cell r="C2652">
            <v>4.0608000000000005E-2</v>
          </cell>
        </row>
        <row r="2653">
          <cell r="A2653">
            <v>41032</v>
          </cell>
          <cell r="B2653">
            <v>4.0265000000000004</v>
          </cell>
          <cell r="C2653">
            <v>4.0265000000000002E-2</v>
          </cell>
        </row>
        <row r="2654">
          <cell r="A2654">
            <v>41033</v>
          </cell>
          <cell r="B2654">
            <v>4.0202999999999998</v>
          </cell>
          <cell r="C2654">
            <v>4.0202999999999996E-2</v>
          </cell>
        </row>
        <row r="2655">
          <cell r="A2655">
            <v>41036</v>
          </cell>
          <cell r="B2655">
            <v>3.9802</v>
          </cell>
          <cell r="C2655">
            <v>3.9801999999999997E-2</v>
          </cell>
        </row>
        <row r="2656">
          <cell r="A2656">
            <v>41037</v>
          </cell>
          <cell r="B2656">
            <v>3.9832999999999998</v>
          </cell>
          <cell r="C2656">
            <v>3.9833E-2</v>
          </cell>
        </row>
        <row r="2657">
          <cell r="A2657">
            <v>41038</v>
          </cell>
          <cell r="B2657">
            <v>3.9533999999999998</v>
          </cell>
          <cell r="C2657">
            <v>3.9534E-2</v>
          </cell>
        </row>
        <row r="2658">
          <cell r="A2658">
            <v>41039</v>
          </cell>
          <cell r="B2658">
            <v>3.9672000000000001</v>
          </cell>
          <cell r="C2658">
            <v>3.9671999999999999E-2</v>
          </cell>
        </row>
        <row r="2659">
          <cell r="A2659">
            <v>41040</v>
          </cell>
          <cell r="B2659">
            <v>3.9723000000000002</v>
          </cell>
          <cell r="C2659">
            <v>3.9723000000000001E-2</v>
          </cell>
        </row>
        <row r="2660">
          <cell r="A2660">
            <v>41043</v>
          </cell>
          <cell r="B2660">
            <v>3.9266999999999999</v>
          </cell>
          <cell r="C2660">
            <v>3.9266999999999996E-2</v>
          </cell>
        </row>
        <row r="2661">
          <cell r="A2661">
            <v>41044</v>
          </cell>
          <cell r="B2661">
            <v>3.9007000000000001</v>
          </cell>
          <cell r="C2661">
            <v>3.9007E-2</v>
          </cell>
        </row>
        <row r="2662">
          <cell r="A2662">
            <v>41045</v>
          </cell>
          <cell r="B2662">
            <v>3.9203999999999999</v>
          </cell>
          <cell r="C2662">
            <v>3.9203999999999996E-2</v>
          </cell>
        </row>
        <row r="2663">
          <cell r="A2663">
            <v>41046</v>
          </cell>
          <cell r="B2663">
            <v>3.9291999999999998</v>
          </cell>
          <cell r="C2663">
            <v>3.9292000000000001E-2</v>
          </cell>
        </row>
        <row r="2664">
          <cell r="A2664">
            <v>41047</v>
          </cell>
          <cell r="B2664">
            <v>3.9098000000000002</v>
          </cell>
          <cell r="C2664">
            <v>3.9098000000000001E-2</v>
          </cell>
        </row>
        <row r="2665">
          <cell r="A2665">
            <v>41051</v>
          </cell>
          <cell r="B2665">
            <v>3.9539</v>
          </cell>
          <cell r="C2665">
            <v>3.9538999999999998E-2</v>
          </cell>
        </row>
        <row r="2666">
          <cell r="A2666">
            <v>41052</v>
          </cell>
          <cell r="B2666">
            <v>3.9483000000000001</v>
          </cell>
          <cell r="C2666">
            <v>3.9483000000000004E-2</v>
          </cell>
        </row>
        <row r="2667">
          <cell r="A2667">
            <v>41053</v>
          </cell>
          <cell r="B2667">
            <v>3.9150999999999998</v>
          </cell>
          <cell r="C2667">
            <v>3.9150999999999998E-2</v>
          </cell>
        </row>
        <row r="2668">
          <cell r="A2668">
            <v>41054</v>
          </cell>
          <cell r="B2668">
            <v>3.9068000000000001</v>
          </cell>
          <cell r="C2668">
            <v>3.9067999999999999E-2</v>
          </cell>
        </row>
        <row r="2669">
          <cell r="A2669">
            <v>41057</v>
          </cell>
          <cell r="B2669">
            <v>3.8605</v>
          </cell>
          <cell r="C2669">
            <v>3.8605E-2</v>
          </cell>
        </row>
        <row r="2670">
          <cell r="A2670">
            <v>41058</v>
          </cell>
          <cell r="B2670">
            <v>3.9289999999999998</v>
          </cell>
          <cell r="C2670">
            <v>3.9289999999999999E-2</v>
          </cell>
        </row>
        <row r="2671">
          <cell r="A2671">
            <v>41059</v>
          </cell>
          <cell r="B2671">
            <v>3.9297</v>
          </cell>
          <cell r="C2671">
            <v>3.9296999999999999E-2</v>
          </cell>
        </row>
        <row r="2672">
          <cell r="A2672">
            <v>41060</v>
          </cell>
          <cell r="B2672">
            <v>3.8748999999999998</v>
          </cell>
          <cell r="C2672">
            <v>3.8748999999999999E-2</v>
          </cell>
        </row>
        <row r="2673">
          <cell r="A2673">
            <v>41061</v>
          </cell>
          <cell r="B2673">
            <v>3.8485999999999998</v>
          </cell>
          <cell r="C2673">
            <v>3.8485999999999999E-2</v>
          </cell>
        </row>
        <row r="2674">
          <cell r="A2674">
            <v>41064</v>
          </cell>
          <cell r="B2674">
            <v>3.7847</v>
          </cell>
          <cell r="C2674">
            <v>3.7846999999999999E-2</v>
          </cell>
        </row>
        <row r="2675">
          <cell r="A2675">
            <v>41065</v>
          </cell>
          <cell r="B2675">
            <v>3.8357000000000001</v>
          </cell>
          <cell r="C2675">
            <v>3.8357000000000002E-2</v>
          </cell>
        </row>
        <row r="2676">
          <cell r="A2676">
            <v>41066</v>
          </cell>
          <cell r="B2676">
            <v>3.8927</v>
          </cell>
          <cell r="C2676">
            <v>3.8927000000000003E-2</v>
          </cell>
        </row>
        <row r="2677">
          <cell r="A2677">
            <v>41067</v>
          </cell>
          <cell r="B2677">
            <v>3.9563999999999999</v>
          </cell>
          <cell r="C2677">
            <v>3.9564000000000002E-2</v>
          </cell>
        </row>
        <row r="2678">
          <cell r="A2678">
            <v>41068</v>
          </cell>
          <cell r="B2678">
            <v>3.9878</v>
          </cell>
          <cell r="C2678">
            <v>3.9877999999999997E-2</v>
          </cell>
        </row>
        <row r="2679">
          <cell r="A2679">
            <v>41071</v>
          </cell>
          <cell r="B2679">
            <v>3.9116</v>
          </cell>
          <cell r="C2679">
            <v>3.9115999999999998E-2</v>
          </cell>
        </row>
        <row r="2680">
          <cell r="A2680">
            <v>41072</v>
          </cell>
          <cell r="B2680">
            <v>3.9396</v>
          </cell>
          <cell r="C2680">
            <v>3.9396E-2</v>
          </cell>
        </row>
        <row r="2681">
          <cell r="A2681">
            <v>41073</v>
          </cell>
          <cell r="B2681">
            <v>3.9405000000000001</v>
          </cell>
          <cell r="C2681">
            <v>3.9405000000000003E-2</v>
          </cell>
        </row>
        <row r="2682">
          <cell r="A2682">
            <v>41074</v>
          </cell>
          <cell r="B2682">
            <v>3.9167000000000001</v>
          </cell>
          <cell r="C2682">
            <v>3.9167E-2</v>
          </cell>
        </row>
        <row r="2683">
          <cell r="A2683">
            <v>41075</v>
          </cell>
          <cell r="B2683">
            <v>3.9376000000000002</v>
          </cell>
          <cell r="C2683">
            <v>3.9376000000000001E-2</v>
          </cell>
        </row>
        <row r="2684">
          <cell r="A2684">
            <v>41078</v>
          </cell>
          <cell r="B2684">
            <v>3.9060000000000001</v>
          </cell>
          <cell r="C2684">
            <v>3.9060000000000004E-2</v>
          </cell>
        </row>
        <row r="2685">
          <cell r="A2685">
            <v>41079</v>
          </cell>
          <cell r="B2685">
            <v>3.9255</v>
          </cell>
          <cell r="C2685">
            <v>3.9254999999999998E-2</v>
          </cell>
        </row>
        <row r="2686">
          <cell r="A2686">
            <v>41080</v>
          </cell>
          <cell r="B2686">
            <v>3.9409000000000001</v>
          </cell>
          <cell r="C2686">
            <v>3.9409E-2</v>
          </cell>
        </row>
        <row r="2687">
          <cell r="A2687">
            <v>41081</v>
          </cell>
          <cell r="B2687">
            <v>3.8980999999999999</v>
          </cell>
          <cell r="C2687">
            <v>3.8981000000000002E-2</v>
          </cell>
        </row>
        <row r="2688">
          <cell r="A2688">
            <v>41082</v>
          </cell>
          <cell r="B2688">
            <v>3.9363999999999999</v>
          </cell>
          <cell r="C2688">
            <v>3.9363999999999996E-2</v>
          </cell>
        </row>
        <row r="2689">
          <cell r="A2689">
            <v>41085</v>
          </cell>
          <cell r="B2689">
            <v>3.8807999999999998</v>
          </cell>
          <cell r="C2689">
            <v>3.8807999999999995E-2</v>
          </cell>
        </row>
        <row r="2690">
          <cell r="A2690">
            <v>41086</v>
          </cell>
          <cell r="B2690">
            <v>3.9089999999999998</v>
          </cell>
          <cell r="C2690">
            <v>3.909E-2</v>
          </cell>
        </row>
        <row r="2691">
          <cell r="A2691">
            <v>41087</v>
          </cell>
          <cell r="B2691">
            <v>3.9075000000000002</v>
          </cell>
          <cell r="C2691">
            <v>3.9074999999999999E-2</v>
          </cell>
        </row>
        <row r="2692">
          <cell r="A2692">
            <v>41088</v>
          </cell>
          <cell r="B2692">
            <v>3.8603999999999998</v>
          </cell>
          <cell r="C2692">
            <v>3.8603999999999999E-2</v>
          </cell>
        </row>
        <row r="2693">
          <cell r="A2693">
            <v>41089</v>
          </cell>
          <cell r="B2693">
            <v>3.9171</v>
          </cell>
          <cell r="C2693">
            <v>3.9170999999999997E-2</v>
          </cell>
        </row>
        <row r="2694">
          <cell r="A2694">
            <v>41093</v>
          </cell>
          <cell r="B2694">
            <v>3.9096000000000002</v>
          </cell>
          <cell r="C2694">
            <v>3.9095999999999999E-2</v>
          </cell>
        </row>
        <row r="2695">
          <cell r="A2695">
            <v>41094</v>
          </cell>
          <cell r="B2695">
            <v>3.8658000000000001</v>
          </cell>
          <cell r="C2695">
            <v>3.8657999999999998E-2</v>
          </cell>
        </row>
        <row r="2696">
          <cell r="A2696">
            <v>41095</v>
          </cell>
          <cell r="B2696">
            <v>3.8740000000000001</v>
          </cell>
          <cell r="C2696">
            <v>3.8740000000000004E-2</v>
          </cell>
        </row>
        <row r="2697">
          <cell r="A2697">
            <v>41096</v>
          </cell>
          <cell r="B2697">
            <v>3.8552</v>
          </cell>
          <cell r="C2697">
            <v>3.8552000000000003E-2</v>
          </cell>
        </row>
        <row r="2698">
          <cell r="A2698">
            <v>41099</v>
          </cell>
          <cell r="B2698">
            <v>3.8388</v>
          </cell>
          <cell r="C2698">
            <v>3.8387999999999999E-2</v>
          </cell>
        </row>
        <row r="2699">
          <cell r="A2699">
            <v>41100</v>
          </cell>
          <cell r="B2699">
            <v>3.8233999999999999</v>
          </cell>
          <cell r="C2699">
            <v>3.8233999999999997E-2</v>
          </cell>
        </row>
        <row r="2700">
          <cell r="A2700">
            <v>41101</v>
          </cell>
          <cell r="B2700">
            <v>3.8452999999999999</v>
          </cell>
          <cell r="C2700">
            <v>3.8453000000000001E-2</v>
          </cell>
        </row>
        <row r="2701">
          <cell r="A2701">
            <v>41102</v>
          </cell>
          <cell r="B2701">
            <v>3.7921</v>
          </cell>
          <cell r="C2701">
            <v>3.7921000000000003E-2</v>
          </cell>
        </row>
        <row r="2702">
          <cell r="A2702">
            <v>41103</v>
          </cell>
          <cell r="B2702">
            <v>3.8105000000000002</v>
          </cell>
          <cell r="C2702">
            <v>3.8105E-2</v>
          </cell>
        </row>
        <row r="2703">
          <cell r="A2703">
            <v>41106</v>
          </cell>
          <cell r="B2703">
            <v>3.7848999999999999</v>
          </cell>
          <cell r="C2703">
            <v>3.7849000000000001E-2</v>
          </cell>
        </row>
        <row r="2704">
          <cell r="A2704">
            <v>41107</v>
          </cell>
          <cell r="B2704">
            <v>3.7886000000000002</v>
          </cell>
          <cell r="C2704">
            <v>3.7886000000000003E-2</v>
          </cell>
        </row>
        <row r="2705">
          <cell r="A2705">
            <v>41108</v>
          </cell>
          <cell r="B2705">
            <v>3.7738</v>
          </cell>
          <cell r="C2705">
            <v>3.7738000000000001E-2</v>
          </cell>
        </row>
        <row r="2706">
          <cell r="A2706">
            <v>41109</v>
          </cell>
          <cell r="B2706">
            <v>3.7993999999999999</v>
          </cell>
          <cell r="C2706">
            <v>3.7994E-2</v>
          </cell>
        </row>
        <row r="2707">
          <cell r="A2707">
            <v>41110</v>
          </cell>
          <cell r="B2707">
            <v>3.7624</v>
          </cell>
          <cell r="C2707">
            <v>3.7623999999999998E-2</v>
          </cell>
        </row>
        <row r="2708">
          <cell r="A2708">
            <v>41113</v>
          </cell>
          <cell r="B2708">
            <v>3.738</v>
          </cell>
          <cell r="C2708">
            <v>3.7379999999999997E-2</v>
          </cell>
        </row>
        <row r="2709">
          <cell r="A2709">
            <v>41114</v>
          </cell>
          <cell r="B2709">
            <v>3.74</v>
          </cell>
          <cell r="C2709">
            <v>3.7400000000000003E-2</v>
          </cell>
        </row>
        <row r="2710">
          <cell r="A2710">
            <v>41115</v>
          </cell>
          <cell r="B2710">
            <v>3.7517999999999998</v>
          </cell>
          <cell r="C2710">
            <v>3.7517999999999996E-2</v>
          </cell>
        </row>
        <row r="2711">
          <cell r="A2711">
            <v>41116</v>
          </cell>
          <cell r="B2711">
            <v>3.8069000000000002</v>
          </cell>
          <cell r="C2711">
            <v>3.8068999999999999E-2</v>
          </cell>
        </row>
        <row r="2712">
          <cell r="A2712">
            <v>41117</v>
          </cell>
          <cell r="B2712">
            <v>3.8650000000000002</v>
          </cell>
          <cell r="C2712">
            <v>3.8650000000000004E-2</v>
          </cell>
        </row>
        <row r="2713">
          <cell r="A2713">
            <v>41120</v>
          </cell>
          <cell r="B2713">
            <v>3.8365999999999998</v>
          </cell>
          <cell r="C2713">
            <v>3.8365999999999997E-2</v>
          </cell>
        </row>
        <row r="2714">
          <cell r="A2714">
            <v>41121</v>
          </cell>
          <cell r="B2714">
            <v>3.7858999999999998</v>
          </cell>
          <cell r="C2714">
            <v>3.7858999999999997E-2</v>
          </cell>
        </row>
        <row r="2715">
          <cell r="A2715">
            <v>41122</v>
          </cell>
          <cell r="B2715">
            <v>3.8065000000000002</v>
          </cell>
          <cell r="C2715">
            <v>3.8065000000000002E-2</v>
          </cell>
        </row>
        <row r="2716">
          <cell r="A2716">
            <v>41123</v>
          </cell>
          <cell r="B2716">
            <v>3.7566000000000002</v>
          </cell>
          <cell r="C2716">
            <v>3.7566000000000002E-2</v>
          </cell>
        </row>
        <row r="2717">
          <cell r="A2717">
            <v>41124</v>
          </cell>
          <cell r="B2717">
            <v>3.8134000000000001</v>
          </cell>
          <cell r="C2717">
            <v>3.8134000000000001E-2</v>
          </cell>
        </row>
        <row r="2718">
          <cell r="A2718">
            <v>41128</v>
          </cell>
          <cell r="B2718">
            <v>3.8889</v>
          </cell>
          <cell r="C2718">
            <v>3.8889E-2</v>
          </cell>
        </row>
        <row r="2719">
          <cell r="A2719">
            <v>41129</v>
          </cell>
          <cell r="B2719">
            <v>3.8555999999999999</v>
          </cell>
          <cell r="C2719">
            <v>3.8556E-2</v>
          </cell>
        </row>
        <row r="2720">
          <cell r="A2720">
            <v>41130</v>
          </cell>
          <cell r="B2720">
            <v>3.8411</v>
          </cell>
          <cell r="C2720">
            <v>3.8411000000000001E-2</v>
          </cell>
        </row>
        <row r="2721">
          <cell r="A2721">
            <v>41131</v>
          </cell>
          <cell r="B2721">
            <v>3.8206000000000002</v>
          </cell>
          <cell r="C2721">
            <v>3.8206000000000004E-2</v>
          </cell>
        </row>
        <row r="2722">
          <cell r="A2722">
            <v>41134</v>
          </cell>
          <cell r="B2722">
            <v>3.8248000000000002</v>
          </cell>
          <cell r="C2722">
            <v>3.8248000000000004E-2</v>
          </cell>
        </row>
        <row r="2723">
          <cell r="A2723">
            <v>41135</v>
          </cell>
          <cell r="B2723">
            <v>3.8573</v>
          </cell>
          <cell r="C2723">
            <v>3.8572999999999996E-2</v>
          </cell>
        </row>
        <row r="2724">
          <cell r="A2724">
            <v>41136</v>
          </cell>
          <cell r="B2724">
            <v>3.9314</v>
          </cell>
          <cell r="C2724">
            <v>3.9314000000000002E-2</v>
          </cell>
        </row>
        <row r="2725">
          <cell r="A2725">
            <v>41137</v>
          </cell>
          <cell r="B2725">
            <v>3.9506999999999999</v>
          </cell>
          <cell r="C2725">
            <v>3.9507E-2</v>
          </cell>
        </row>
        <row r="2726">
          <cell r="A2726">
            <v>41138</v>
          </cell>
          <cell r="B2726">
            <v>3.952</v>
          </cell>
          <cell r="C2726">
            <v>3.952E-2</v>
          </cell>
        </row>
        <row r="2727">
          <cell r="A2727">
            <v>41141</v>
          </cell>
          <cell r="B2727">
            <v>3.9594</v>
          </cell>
          <cell r="C2727">
            <v>3.9593999999999997E-2</v>
          </cell>
        </row>
        <row r="2728">
          <cell r="A2728">
            <v>41142</v>
          </cell>
          <cell r="B2728">
            <v>3.9470999999999998</v>
          </cell>
          <cell r="C2728">
            <v>3.9470999999999999E-2</v>
          </cell>
        </row>
        <row r="2729">
          <cell r="A2729">
            <v>41143</v>
          </cell>
          <cell r="B2729">
            <v>3.8896999999999999</v>
          </cell>
          <cell r="C2729">
            <v>3.8897000000000001E-2</v>
          </cell>
        </row>
        <row r="2730">
          <cell r="A2730">
            <v>41144</v>
          </cell>
          <cell r="B2730">
            <v>3.8763000000000001</v>
          </cell>
          <cell r="C2730">
            <v>3.8762999999999999E-2</v>
          </cell>
        </row>
        <row r="2731">
          <cell r="A2731">
            <v>41145</v>
          </cell>
          <cell r="B2731">
            <v>3.8782999999999999</v>
          </cell>
          <cell r="C2731">
            <v>3.8782999999999998E-2</v>
          </cell>
        </row>
        <row r="2732">
          <cell r="A2732">
            <v>41148</v>
          </cell>
          <cell r="B2732">
            <v>3.8584000000000001</v>
          </cell>
          <cell r="C2732">
            <v>3.8584E-2</v>
          </cell>
        </row>
        <row r="2733">
          <cell r="A2733">
            <v>41149</v>
          </cell>
          <cell r="B2733">
            <v>3.823</v>
          </cell>
          <cell r="C2733">
            <v>3.823E-2</v>
          </cell>
        </row>
        <row r="2734">
          <cell r="A2734">
            <v>41150</v>
          </cell>
          <cell r="B2734">
            <v>3.8363</v>
          </cell>
          <cell r="C2734">
            <v>3.8363000000000001E-2</v>
          </cell>
        </row>
        <row r="2735">
          <cell r="A2735">
            <v>41151</v>
          </cell>
          <cell r="B2735">
            <v>3.8153999999999999</v>
          </cell>
          <cell r="C2735">
            <v>3.8154E-2</v>
          </cell>
        </row>
        <row r="2736">
          <cell r="A2736">
            <v>41152</v>
          </cell>
          <cell r="B2736">
            <v>3.7925</v>
          </cell>
          <cell r="C2736">
            <v>3.7925E-2</v>
          </cell>
        </row>
        <row r="2737">
          <cell r="A2737">
            <v>41156</v>
          </cell>
          <cell r="B2737">
            <v>3.7814999999999999</v>
          </cell>
          <cell r="C2737">
            <v>3.7815000000000001E-2</v>
          </cell>
        </row>
        <row r="2738">
          <cell r="A2738">
            <v>41157</v>
          </cell>
          <cell r="B2738">
            <v>3.7949999999999999</v>
          </cell>
          <cell r="C2738">
            <v>3.7949999999999998E-2</v>
          </cell>
        </row>
        <row r="2739">
          <cell r="A2739">
            <v>41158</v>
          </cell>
          <cell r="B2739">
            <v>3.8738999999999999</v>
          </cell>
          <cell r="C2739">
            <v>3.8738999999999996E-2</v>
          </cell>
        </row>
        <row r="2740">
          <cell r="A2740">
            <v>41159</v>
          </cell>
          <cell r="B2740">
            <v>3.895</v>
          </cell>
          <cell r="C2740">
            <v>3.8949999999999999E-2</v>
          </cell>
        </row>
        <row r="2741">
          <cell r="A2741">
            <v>41162</v>
          </cell>
          <cell r="B2741">
            <v>3.8767999999999998</v>
          </cell>
          <cell r="C2741">
            <v>3.8767999999999997E-2</v>
          </cell>
        </row>
        <row r="2742">
          <cell r="A2742">
            <v>41163</v>
          </cell>
          <cell r="B2742">
            <v>3.9096000000000002</v>
          </cell>
          <cell r="C2742">
            <v>3.9095999999999999E-2</v>
          </cell>
        </row>
        <row r="2743">
          <cell r="A2743">
            <v>41164</v>
          </cell>
          <cell r="B2743">
            <v>3.9525000000000001</v>
          </cell>
          <cell r="C2743">
            <v>3.9525000000000005E-2</v>
          </cell>
        </row>
        <row r="2744">
          <cell r="A2744">
            <v>41165</v>
          </cell>
          <cell r="B2744">
            <v>3.9344999999999999</v>
          </cell>
          <cell r="C2744">
            <v>3.9344999999999998E-2</v>
          </cell>
        </row>
        <row r="2745">
          <cell r="A2745">
            <v>41166</v>
          </cell>
          <cell r="B2745">
            <v>4.0137</v>
          </cell>
          <cell r="C2745">
            <v>4.0136999999999999E-2</v>
          </cell>
        </row>
        <row r="2746">
          <cell r="A2746">
            <v>41169</v>
          </cell>
          <cell r="B2746">
            <v>3.9807999999999999</v>
          </cell>
          <cell r="C2746">
            <v>3.9807999999999996E-2</v>
          </cell>
        </row>
        <row r="2747">
          <cell r="A2747">
            <v>41170</v>
          </cell>
          <cell r="B2747">
            <v>3.9411</v>
          </cell>
          <cell r="C2747">
            <v>3.9411000000000002E-2</v>
          </cell>
        </row>
        <row r="2748">
          <cell r="A2748">
            <v>41171</v>
          </cell>
          <cell r="B2748">
            <v>3.9051999999999998</v>
          </cell>
          <cell r="C2748">
            <v>3.9051999999999996E-2</v>
          </cell>
        </row>
        <row r="2749">
          <cell r="A2749">
            <v>41172</v>
          </cell>
          <cell r="B2749">
            <v>3.8807</v>
          </cell>
          <cell r="C2749">
            <v>3.8807000000000001E-2</v>
          </cell>
        </row>
        <row r="2750">
          <cell r="A2750">
            <v>41173</v>
          </cell>
          <cell r="B2750">
            <v>3.8576999999999999</v>
          </cell>
          <cell r="C2750">
            <v>3.8577E-2</v>
          </cell>
        </row>
        <row r="2751">
          <cell r="A2751">
            <v>41176</v>
          </cell>
          <cell r="B2751">
            <v>3.8275999999999999</v>
          </cell>
          <cell r="C2751">
            <v>3.8275999999999998E-2</v>
          </cell>
        </row>
        <row r="2752">
          <cell r="A2752">
            <v>41177</v>
          </cell>
          <cell r="B2752">
            <v>3.8229000000000002</v>
          </cell>
          <cell r="C2752">
            <v>3.8228999999999999E-2</v>
          </cell>
        </row>
        <row r="2753">
          <cell r="A2753">
            <v>41178</v>
          </cell>
          <cell r="B2753">
            <v>3.7633999999999999</v>
          </cell>
          <cell r="C2753">
            <v>3.7634000000000001E-2</v>
          </cell>
        </row>
        <row r="2754">
          <cell r="A2754">
            <v>41179</v>
          </cell>
          <cell r="B2754">
            <v>3.7755000000000001</v>
          </cell>
          <cell r="C2754">
            <v>3.7755000000000004E-2</v>
          </cell>
        </row>
        <row r="2755">
          <cell r="A2755">
            <v>41180</v>
          </cell>
          <cell r="B2755">
            <v>3.7688000000000001</v>
          </cell>
          <cell r="C2755">
            <v>3.7687999999999999E-2</v>
          </cell>
        </row>
        <row r="2756">
          <cell r="A2756">
            <v>41183</v>
          </cell>
          <cell r="B2756">
            <v>3.7662</v>
          </cell>
          <cell r="C2756">
            <v>3.7662000000000001E-2</v>
          </cell>
        </row>
        <row r="2757">
          <cell r="A2757">
            <v>41184</v>
          </cell>
          <cell r="B2757">
            <v>3.7633000000000001</v>
          </cell>
          <cell r="C2757">
            <v>3.7633E-2</v>
          </cell>
        </row>
        <row r="2758">
          <cell r="A2758">
            <v>41185</v>
          </cell>
          <cell r="B2758">
            <v>3.7633999999999999</v>
          </cell>
          <cell r="C2758">
            <v>3.7634000000000001E-2</v>
          </cell>
        </row>
      </sheetData>
      <sheetData sheetId="63">
        <row r="10">
          <cell r="A10">
            <v>39399</v>
          </cell>
        </row>
      </sheetData>
      <sheetData sheetId="64"/>
      <sheetData sheetId="65"/>
      <sheetData sheetId="66"/>
      <sheetData sheetId="67"/>
      <sheetData sheetId="68"/>
      <sheetData sheetId="69"/>
      <sheetData sheetId="70"/>
      <sheetData sheetId="71"/>
      <sheetData sheetId="72"/>
      <sheetData sheetId="73"/>
      <sheetData sheetId="74"/>
      <sheetData sheetId="75"/>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D"/>
      <sheetName val="E"/>
      <sheetName val="F"/>
      <sheetName val="G"/>
      <sheetName val="H"/>
      <sheetName val="I"/>
      <sheetName val="J"/>
      <sheetName val="K"/>
      <sheetName val="L"/>
      <sheetName val="M"/>
      <sheetName val="Fixed Assets"/>
      <sheetName val="Cash"/>
      <sheetName val="A R"/>
      <sheetName val="City"/>
      <sheetName val="Inv"/>
      <sheetName val="A P"/>
      <sheetName val="Prepaids"/>
      <sheetName val="Cust Dep"/>
      <sheetName val="Equity"/>
      <sheetName val="C Capital"/>
      <sheetName val="Rev"/>
      <sheetName val="Exp"/>
      <sheetName val="Debt"/>
    </sheetNames>
    <sheetDataSet>
      <sheetData sheetId="0" refreshError="1">
        <row r="10">
          <cell r="A10">
            <v>10</v>
          </cell>
          <cell r="B10">
            <v>1801</v>
          </cell>
          <cell r="D10" t="str">
            <v>Land</v>
          </cell>
          <cell r="E10">
            <v>688701.12</v>
          </cell>
          <cell r="F10">
            <v>5524461.96</v>
          </cell>
        </row>
        <row r="11">
          <cell r="A11">
            <v>20</v>
          </cell>
          <cell r="B11" t="str">
            <v>1905</v>
          </cell>
          <cell r="D11" t="str">
            <v>Joint Operations Centre</v>
          </cell>
          <cell r="E11">
            <v>0</v>
          </cell>
          <cell r="F11">
            <v>1579467.11</v>
          </cell>
        </row>
        <row r="12">
          <cell r="A12">
            <v>50</v>
          </cell>
          <cell r="B12" t="str">
            <v>1816</v>
          </cell>
          <cell r="D12" t="str">
            <v>Transformer Station 1</v>
          </cell>
          <cell r="E12">
            <v>10962220.890000001</v>
          </cell>
          <cell r="F12">
            <v>10753802.970000001</v>
          </cell>
        </row>
        <row r="13">
          <cell r="A13">
            <v>51</v>
          </cell>
          <cell r="B13" t="str">
            <v>1817</v>
          </cell>
          <cell r="D13" t="str">
            <v>Transformer Station 2</v>
          </cell>
          <cell r="E13">
            <v>10051088.380000001</v>
          </cell>
          <cell r="F13">
            <v>10002851.02</v>
          </cell>
        </row>
        <row r="14">
          <cell r="A14">
            <v>52</v>
          </cell>
          <cell r="B14" t="str">
            <v>1818</v>
          </cell>
          <cell r="D14" t="str">
            <v>Transformer Station 3</v>
          </cell>
          <cell r="E14">
            <v>6148115.1900000004</v>
          </cell>
          <cell r="F14">
            <v>123160.13</v>
          </cell>
        </row>
        <row r="15">
          <cell r="A15">
            <v>55</v>
          </cell>
          <cell r="B15" t="str">
            <v>1819</v>
          </cell>
          <cell r="D15" t="str">
            <v>Distribution Substations</v>
          </cell>
          <cell r="E15">
            <v>398118.85</v>
          </cell>
          <cell r="F15">
            <v>957158.48</v>
          </cell>
        </row>
        <row r="16">
          <cell r="A16">
            <v>60</v>
          </cell>
          <cell r="B16" t="str">
            <v>1836</v>
          </cell>
          <cell r="D16" t="str">
            <v>27kv O/H Lines</v>
          </cell>
          <cell r="E16">
            <v>50202286.82</v>
          </cell>
          <cell r="F16">
            <v>34475738.579999998</v>
          </cell>
        </row>
        <row r="17">
          <cell r="A17">
            <v>65</v>
          </cell>
          <cell r="B17" t="str">
            <v>1846</v>
          </cell>
          <cell r="D17" t="str">
            <v>27kv U/G Services</v>
          </cell>
          <cell r="E17">
            <v>73404083.260000005</v>
          </cell>
          <cell r="F17">
            <v>72691303.340000004</v>
          </cell>
        </row>
        <row r="18">
          <cell r="A18">
            <v>70</v>
          </cell>
          <cell r="B18" t="str">
            <v>1837</v>
          </cell>
          <cell r="D18" t="str">
            <v>15kv Dist Lines</v>
          </cell>
          <cell r="E18">
            <v>2604429.9500000002</v>
          </cell>
          <cell r="F18">
            <v>2448978.4700000002</v>
          </cell>
        </row>
        <row r="19">
          <cell r="A19">
            <v>71</v>
          </cell>
          <cell r="B19" t="str">
            <v>1838</v>
          </cell>
          <cell r="D19" t="str">
            <v>15kv O/H Services</v>
          </cell>
          <cell r="E19">
            <v>2121303.44</v>
          </cell>
          <cell r="F19">
            <v>2265291.02</v>
          </cell>
        </row>
        <row r="20">
          <cell r="A20">
            <v>72</v>
          </cell>
          <cell r="B20" t="str">
            <v>1847</v>
          </cell>
          <cell r="D20" t="str">
            <v>Distr U/G 15kv</v>
          </cell>
          <cell r="E20">
            <v>1557667.15</v>
          </cell>
          <cell r="F20">
            <v>1557667.15</v>
          </cell>
        </row>
        <row r="21">
          <cell r="A21">
            <v>75</v>
          </cell>
          <cell r="B21" t="str">
            <v>1848</v>
          </cell>
          <cell r="D21" t="str">
            <v>15kv U/G Services</v>
          </cell>
          <cell r="E21">
            <v>13470809.4</v>
          </cell>
          <cell r="F21">
            <v>11952300.67</v>
          </cell>
        </row>
        <row r="22">
          <cell r="A22">
            <v>80</v>
          </cell>
          <cell r="B22" t="str">
            <v>1851</v>
          </cell>
          <cell r="D22" t="str">
            <v>Transformers &lt;15kv</v>
          </cell>
          <cell r="E22">
            <v>940005.44</v>
          </cell>
          <cell r="F22">
            <v>2904105.17</v>
          </cell>
        </row>
        <row r="23">
          <cell r="A23">
            <v>85</v>
          </cell>
          <cell r="B23" t="str">
            <v>1853</v>
          </cell>
          <cell r="D23" t="str">
            <v>Transformers &gt;15kv</v>
          </cell>
          <cell r="E23">
            <v>57295290.399999999</v>
          </cell>
          <cell r="F23">
            <v>47582039.32</v>
          </cell>
        </row>
        <row r="24">
          <cell r="B24" t="str">
            <v>1855</v>
          </cell>
          <cell r="D24" t="str">
            <v>Temporary Services</v>
          </cell>
          <cell r="E24">
            <v>-232359.92</v>
          </cell>
          <cell r="F24">
            <v>24902.86</v>
          </cell>
        </row>
        <row r="25">
          <cell r="A25">
            <v>90</v>
          </cell>
          <cell r="B25" t="str">
            <v>1860</v>
          </cell>
          <cell r="D25" t="str">
            <v>Meters</v>
          </cell>
          <cell r="E25">
            <v>14029227.869999999</v>
          </cell>
          <cell r="F25">
            <v>13069909.58</v>
          </cell>
        </row>
        <row r="26">
          <cell r="A26">
            <v>110</v>
          </cell>
          <cell r="B26" t="str">
            <v>1915</v>
          </cell>
          <cell r="D26" t="str">
            <v>Office Equipment</v>
          </cell>
          <cell r="E26">
            <v>393503.18</v>
          </cell>
          <cell r="F26">
            <v>311439.8</v>
          </cell>
        </row>
        <row r="27">
          <cell r="A27" t="str">
            <v>112/141</v>
          </cell>
          <cell r="B27" t="str">
            <v>1955</v>
          </cell>
          <cell r="D27" t="str">
            <v>Communication Equipment</v>
          </cell>
          <cell r="E27">
            <v>176577.72</v>
          </cell>
          <cell r="F27">
            <v>35442.879999999997</v>
          </cell>
        </row>
        <row r="28">
          <cell r="A28" t="str">
            <v>115/6/7</v>
          </cell>
          <cell r="B28" t="str">
            <v>1920</v>
          </cell>
          <cell r="D28" t="str">
            <v>Computer Equipment</v>
          </cell>
          <cell r="E28">
            <v>1589946.62</v>
          </cell>
          <cell r="F28">
            <v>1434231</v>
          </cell>
        </row>
        <row r="29">
          <cell r="A29">
            <v>118</v>
          </cell>
          <cell r="B29" t="str">
            <v>1925</v>
          </cell>
          <cell r="D29" t="str">
            <v>Computer Software</v>
          </cell>
          <cell r="E29">
            <v>709480.61</v>
          </cell>
          <cell r="F29">
            <v>414148.26</v>
          </cell>
        </row>
        <row r="30">
          <cell r="A30">
            <v>120</v>
          </cell>
          <cell r="B30" t="str">
            <v>1935</v>
          </cell>
          <cell r="D30" t="str">
            <v>Stores Equipment</v>
          </cell>
          <cell r="E30">
            <v>169661.67</v>
          </cell>
          <cell r="F30">
            <v>139443.81</v>
          </cell>
        </row>
        <row r="31">
          <cell r="A31">
            <v>125</v>
          </cell>
          <cell r="B31" t="str">
            <v>1910</v>
          </cell>
          <cell r="D31" t="str">
            <v>Leasehold Improvements</v>
          </cell>
          <cell r="E31">
            <v>0</v>
          </cell>
          <cell r="F31">
            <v>52837.64</v>
          </cell>
        </row>
        <row r="32">
          <cell r="A32">
            <v>130</v>
          </cell>
          <cell r="B32" t="str">
            <v>1930</v>
          </cell>
          <cell r="D32" t="str">
            <v>Transportation Equipment</v>
          </cell>
          <cell r="E32">
            <v>4172718.46</v>
          </cell>
          <cell r="F32">
            <v>4386240.51</v>
          </cell>
        </row>
        <row r="33">
          <cell r="A33">
            <v>140</v>
          </cell>
          <cell r="B33" t="str">
            <v>1940&amp;60</v>
          </cell>
          <cell r="D33" t="str">
            <v>Major Tools</v>
          </cell>
          <cell r="E33">
            <v>929051.52</v>
          </cell>
          <cell r="F33">
            <v>853680.57</v>
          </cell>
        </row>
        <row r="34">
          <cell r="A34">
            <v>155</v>
          </cell>
          <cell r="B34" t="str">
            <v>1985</v>
          </cell>
          <cell r="D34" t="str">
            <v>Sentinel Lights</v>
          </cell>
          <cell r="E34">
            <v>23313.42</v>
          </cell>
          <cell r="F34">
            <v>27230.71</v>
          </cell>
        </row>
        <row r="35">
          <cell r="A35">
            <v>153</v>
          </cell>
          <cell r="B35" t="str">
            <v>1980</v>
          </cell>
          <cell r="D35" t="str">
            <v>Scada</v>
          </cell>
          <cell r="E35">
            <v>3863634.34</v>
          </cell>
          <cell r="F35">
            <v>3473422.81</v>
          </cell>
        </row>
        <row r="36">
          <cell r="B36">
            <v>1995</v>
          </cell>
          <cell r="D36" t="str">
            <v>Contribution &amp; Grant-Credit</v>
          </cell>
          <cell r="E36">
            <v>-11577337.710000001</v>
          </cell>
          <cell r="F36">
            <v>0</v>
          </cell>
        </row>
        <row r="37">
          <cell r="E37">
            <v>244163255.06</v>
          </cell>
          <cell r="F37">
            <v>229041255.81999999</v>
          </cell>
        </row>
        <row r="39">
          <cell r="A39" t="str">
            <v>2xxx</v>
          </cell>
          <cell r="B39" t="str">
            <v>2135 - 2170</v>
          </cell>
          <cell r="D39" t="str">
            <v>Work in Progress</v>
          </cell>
          <cell r="E39">
            <v>1111764.96</v>
          </cell>
          <cell r="F39">
            <v>622679.31999999995</v>
          </cell>
        </row>
        <row r="41">
          <cell r="D41" t="str">
            <v>Accumulated Depreciation</v>
          </cell>
        </row>
        <row r="42">
          <cell r="A42">
            <v>425</v>
          </cell>
          <cell r="B42" t="str">
            <v>2110.1815</v>
          </cell>
          <cell r="D42" t="str">
            <v>Transformer Stations ( 1,2 &amp; 3)</v>
          </cell>
          <cell r="E42">
            <v>-5364694.22</v>
          </cell>
          <cell r="F42">
            <v>-4685658.5999999996</v>
          </cell>
        </row>
        <row r="43">
          <cell r="A43">
            <v>430</v>
          </cell>
          <cell r="B43" t="str">
            <v>2110.1820</v>
          </cell>
          <cell r="D43" t="str">
            <v>Trans Stn Equipment</v>
          </cell>
          <cell r="E43">
            <v>-79381.350000000006</v>
          </cell>
          <cell r="F43">
            <v>-683293.28</v>
          </cell>
        </row>
        <row r="44">
          <cell r="A44">
            <v>435</v>
          </cell>
          <cell r="B44" t="str">
            <v>2110.1836</v>
          </cell>
          <cell r="D44" t="str">
            <v>27kv O/H Lines</v>
          </cell>
          <cell r="E44">
            <v>-14617538.939999999</v>
          </cell>
          <cell r="F44">
            <v>-12644039.970000001</v>
          </cell>
        </row>
        <row r="45">
          <cell r="A45">
            <v>436</v>
          </cell>
          <cell r="B45" t="str">
            <v>2110.1846</v>
          </cell>
          <cell r="D45" t="str">
            <v>27kv U/G Services</v>
          </cell>
          <cell r="E45">
            <v>-26045642.449999999</v>
          </cell>
          <cell r="F45">
            <v>-23321123.760000002</v>
          </cell>
        </row>
        <row r="46">
          <cell r="A46">
            <v>440</v>
          </cell>
          <cell r="B46" t="str">
            <v>2110.1837</v>
          </cell>
          <cell r="D46" t="str">
            <v>15kv Dist Lines</v>
          </cell>
          <cell r="E46">
            <v>-1305395.02</v>
          </cell>
          <cell r="F46">
            <v>-1201217.83</v>
          </cell>
        </row>
        <row r="47">
          <cell r="A47">
            <v>441</v>
          </cell>
          <cell r="B47" t="str">
            <v>2110.1838</v>
          </cell>
          <cell r="D47" t="str">
            <v>15kv O/H Services</v>
          </cell>
          <cell r="E47">
            <v>-861668.98</v>
          </cell>
          <cell r="F47">
            <v>-1047181.66</v>
          </cell>
        </row>
        <row r="48">
          <cell r="A48">
            <v>445</v>
          </cell>
          <cell r="B48" t="str">
            <v>2110.1847</v>
          </cell>
          <cell r="D48" t="str">
            <v>Distr U/G 15kv</v>
          </cell>
          <cell r="E48">
            <v>-928091.85</v>
          </cell>
          <cell r="F48">
            <v>-884010.28</v>
          </cell>
        </row>
        <row r="49">
          <cell r="A49">
            <v>446</v>
          </cell>
          <cell r="B49" t="str">
            <v>2110.1848</v>
          </cell>
          <cell r="D49" t="str">
            <v>15kv U/G Services</v>
          </cell>
          <cell r="E49">
            <v>-4710469.78</v>
          </cell>
          <cell r="F49">
            <v>-4216192.3099999996</v>
          </cell>
        </row>
        <row r="50">
          <cell r="A50">
            <v>450</v>
          </cell>
          <cell r="B50" t="str">
            <v>2110.1851</v>
          </cell>
          <cell r="D50" t="str">
            <v>Transformers &lt;15kv</v>
          </cell>
          <cell r="E50">
            <v>-514637.46</v>
          </cell>
          <cell r="F50">
            <v>-2538785.19</v>
          </cell>
        </row>
        <row r="51">
          <cell r="A51">
            <v>451</v>
          </cell>
          <cell r="B51" t="str">
            <v>2110.1853</v>
          </cell>
          <cell r="D51" t="str">
            <v>Transformers &gt;15kv</v>
          </cell>
          <cell r="E51">
            <v>-18168184.91</v>
          </cell>
          <cell r="F51">
            <v>-15937219.85</v>
          </cell>
        </row>
        <row r="52">
          <cell r="A52">
            <v>455</v>
          </cell>
          <cell r="B52" t="str">
            <v>2110.1860</v>
          </cell>
          <cell r="D52" t="str">
            <v>Meters</v>
          </cell>
          <cell r="E52">
            <v>-5190996.95</v>
          </cell>
          <cell r="F52">
            <v>-4647629.82</v>
          </cell>
        </row>
        <row r="53">
          <cell r="A53">
            <v>488</v>
          </cell>
          <cell r="B53" t="str">
            <v>2110.1905</v>
          </cell>
          <cell r="D53" t="str">
            <v>Joint Operations Centre</v>
          </cell>
          <cell r="E53">
            <v>0</v>
          </cell>
          <cell r="F53">
            <v>-130163.93</v>
          </cell>
        </row>
        <row r="54">
          <cell r="A54">
            <v>491</v>
          </cell>
          <cell r="B54" t="str">
            <v>2110.1910</v>
          </cell>
          <cell r="D54" t="str">
            <v>Leasehold Improvements</v>
          </cell>
          <cell r="E54">
            <v>0</v>
          </cell>
          <cell r="F54">
            <v>-28926.59</v>
          </cell>
        </row>
        <row r="55">
          <cell r="A55">
            <v>480</v>
          </cell>
          <cell r="B55" t="str">
            <v>2110.1915</v>
          </cell>
          <cell r="D55" t="str">
            <v>Office Equipment</v>
          </cell>
          <cell r="E55">
            <v>-125156.57</v>
          </cell>
          <cell r="F55">
            <v>-140864.07</v>
          </cell>
        </row>
        <row r="56">
          <cell r="A56">
            <v>481</v>
          </cell>
          <cell r="B56" t="str">
            <v>2110.1920</v>
          </cell>
          <cell r="D56" t="str">
            <v>Computer Equipment</v>
          </cell>
          <cell r="E56">
            <v>-935288.46</v>
          </cell>
          <cell r="F56">
            <v>-1092363.42</v>
          </cell>
        </row>
        <row r="57">
          <cell r="A57">
            <v>482</v>
          </cell>
          <cell r="B57" t="str">
            <v>2110.1935</v>
          </cell>
          <cell r="D57" t="str">
            <v>Stores Equipment</v>
          </cell>
          <cell r="E57">
            <v>-79169.22</v>
          </cell>
          <cell r="F57">
            <v>-63360.84</v>
          </cell>
        </row>
        <row r="58">
          <cell r="A58">
            <v>483</v>
          </cell>
          <cell r="B58" t="str">
            <v>2110.1930</v>
          </cell>
          <cell r="D58" t="str">
            <v>Transportation Equipment</v>
          </cell>
          <cell r="E58">
            <v>-3408142.32</v>
          </cell>
          <cell r="F58">
            <v>-3404677.32</v>
          </cell>
        </row>
        <row r="59">
          <cell r="A59">
            <v>484</v>
          </cell>
          <cell r="B59" t="str">
            <v>2110.1940</v>
          </cell>
          <cell r="D59" t="str">
            <v>Major Tools</v>
          </cell>
          <cell r="E59">
            <v>-450550.93</v>
          </cell>
          <cell r="F59">
            <v>-449248.4</v>
          </cell>
        </row>
        <row r="60">
          <cell r="A60">
            <v>487</v>
          </cell>
          <cell r="B60" t="str">
            <v>2110.1955</v>
          </cell>
          <cell r="D60" t="str">
            <v>Communication Equipment</v>
          </cell>
          <cell r="E60">
            <v>-33439.410000000003</v>
          </cell>
          <cell r="F60">
            <v>-22830.959999999999</v>
          </cell>
        </row>
        <row r="61">
          <cell r="A61">
            <v>486</v>
          </cell>
          <cell r="B61" t="str">
            <v>2110.1985</v>
          </cell>
          <cell r="D61" t="str">
            <v>Sentinel Lights</v>
          </cell>
          <cell r="E61">
            <v>-13817.93</v>
          </cell>
          <cell r="F61">
            <v>-18258.88</v>
          </cell>
        </row>
        <row r="62">
          <cell r="A62">
            <v>426</v>
          </cell>
          <cell r="B62" t="str">
            <v>2110.1980</v>
          </cell>
          <cell r="D62" t="str">
            <v>Scada</v>
          </cell>
          <cell r="E62">
            <v>-1301183.3999999999</v>
          </cell>
          <cell r="F62">
            <v>-1078270.08</v>
          </cell>
        </row>
      </sheetData>
      <sheetData sheetId="1" refreshError="1"/>
      <sheetData sheetId="2" refreshError="1">
        <row r="10">
          <cell r="B10" t="str">
            <v>1110.02</v>
          </cell>
          <cell r="D10" t="str">
            <v>Misc. Non-Invoiced</v>
          </cell>
          <cell r="E10">
            <v>600</v>
          </cell>
          <cell r="F10">
            <v>600</v>
          </cell>
        </row>
        <row r="11">
          <cell r="A11">
            <v>244</v>
          </cell>
          <cell r="B11" t="str">
            <v>1110.03</v>
          </cell>
          <cell r="D11" t="str">
            <v>M.A.R. Sundry</v>
          </cell>
          <cell r="E11">
            <v>1594460.52</v>
          </cell>
          <cell r="F11">
            <v>0</v>
          </cell>
          <cell r="G11">
            <v>5066.2</v>
          </cell>
        </row>
        <row r="12">
          <cell r="A12">
            <v>245</v>
          </cell>
          <cell r="B12" t="str">
            <v>1110.03</v>
          </cell>
          <cell r="D12" t="str">
            <v>M.A.R. Work Order</v>
          </cell>
          <cell r="F12">
            <v>1744150.8</v>
          </cell>
          <cell r="G12">
            <v>1457247.81</v>
          </cell>
        </row>
        <row r="13">
          <cell r="A13" t="str">
            <v>253</v>
          </cell>
          <cell r="B13" t="str">
            <v>1110.06</v>
          </cell>
          <cell r="E13">
            <v>3872.39</v>
          </cell>
          <cell r="F13">
            <v>3872.39</v>
          </cell>
        </row>
        <row r="14">
          <cell r="A14">
            <v>339</v>
          </cell>
          <cell r="B14" t="str">
            <v>1110.10</v>
          </cell>
          <cell r="D14" t="str">
            <v>A/P Computer Purchase Plan</v>
          </cell>
          <cell r="E14">
            <v>1301.8</v>
          </cell>
          <cell r="F14">
            <v>1693.42</v>
          </cell>
          <cell r="G14">
            <v>11824.64</v>
          </cell>
        </row>
        <row r="15">
          <cell r="A15">
            <v>246</v>
          </cell>
          <cell r="B15" t="str">
            <v>1110.20</v>
          </cell>
          <cell r="D15" t="str">
            <v>M.A.R. G.S.T. Refund</v>
          </cell>
          <cell r="E15">
            <v>460034.48</v>
          </cell>
          <cell r="F15">
            <v>298409.25</v>
          </cell>
          <cell r="G15">
            <v>0</v>
          </cell>
        </row>
        <row r="16">
          <cell r="A16">
            <v>247</v>
          </cell>
          <cell r="B16" t="str">
            <v>1110.21</v>
          </cell>
          <cell r="D16" t="str">
            <v>M.A.R. Town of Richmond Hill</v>
          </cell>
          <cell r="E16">
            <v>-2653.9</v>
          </cell>
          <cell r="F16">
            <v>-2653.9</v>
          </cell>
          <cell r="G16">
            <v>0</v>
          </cell>
        </row>
        <row r="17">
          <cell r="A17">
            <v>248</v>
          </cell>
          <cell r="B17" t="str">
            <v>1110.22</v>
          </cell>
          <cell r="D17" t="str">
            <v>M.A.R. Mortgages</v>
          </cell>
          <cell r="E17">
            <v>8005.89</v>
          </cell>
          <cell r="F17">
            <v>228173.27</v>
          </cell>
          <cell r="G17">
            <v>0</v>
          </cell>
        </row>
        <row r="18">
          <cell r="B18" t="str">
            <v>1110.25</v>
          </cell>
          <cell r="D18" t="str">
            <v>A/R Acquisitions</v>
          </cell>
          <cell r="E18">
            <v>1966.66</v>
          </cell>
        </row>
        <row r="19">
          <cell r="B19" t="str">
            <v>1110.26</v>
          </cell>
          <cell r="D19" t="str">
            <v>A/R Amalgamation</v>
          </cell>
          <cell r="E19">
            <v>2250</v>
          </cell>
        </row>
        <row r="20">
          <cell r="D20" t="str">
            <v>sub-total</v>
          </cell>
          <cell r="E20">
            <v>2226619.17</v>
          </cell>
          <cell r="F20">
            <v>2274245.23</v>
          </cell>
          <cell r="G20">
            <v>1474138.65</v>
          </cell>
        </row>
        <row r="21">
          <cell r="A21">
            <v>242</v>
          </cell>
          <cell r="B21" t="str">
            <v>1121</v>
          </cell>
          <cell r="D21" t="str">
            <v>Year end Unbilled Revenue</v>
          </cell>
          <cell r="E21">
            <v>16915055.82</v>
          </cell>
          <cell r="F21">
            <v>12392559.91</v>
          </cell>
          <cell r="G21">
            <v>9796942.4499999993</v>
          </cell>
        </row>
        <row r="22">
          <cell r="A22">
            <v>255</v>
          </cell>
          <cell r="B22" t="str">
            <v>1130.01</v>
          </cell>
          <cell r="D22" t="str">
            <v>Reserve for bad M.A.R.</v>
          </cell>
          <cell r="E22">
            <v>-70000</v>
          </cell>
          <cell r="F22">
            <v>-70000</v>
          </cell>
          <cell r="G22">
            <v>-70000</v>
          </cell>
        </row>
        <row r="23">
          <cell r="A23">
            <v>241</v>
          </cell>
          <cell r="B23" t="str">
            <v>1130.02</v>
          </cell>
          <cell r="D23" t="str">
            <v>Reserve for bad debts</v>
          </cell>
          <cell r="E23">
            <v>-270000</v>
          </cell>
          <cell r="F23">
            <v>-270000</v>
          </cell>
          <cell r="G23">
            <v>-270000</v>
          </cell>
        </row>
        <row r="24">
          <cell r="A24">
            <v>257</v>
          </cell>
          <cell r="B24" t="str">
            <v>1140</v>
          </cell>
          <cell r="D24" t="str">
            <v>Interest Receivable</v>
          </cell>
          <cell r="F24">
            <v>20721.23</v>
          </cell>
          <cell r="G24">
            <v>0</v>
          </cell>
        </row>
        <row r="25">
          <cell r="B25" t="str">
            <v>1205</v>
          </cell>
          <cell r="D25" t="str">
            <v>Inter-Company</v>
          </cell>
          <cell r="E25">
            <v>-2435.86</v>
          </cell>
          <cell r="F25">
            <v>-51.57</v>
          </cell>
        </row>
        <row r="26">
          <cell r="E26">
            <v>29675719.050000001</v>
          </cell>
          <cell r="F26">
            <v>23683021.02</v>
          </cell>
          <cell r="G26">
            <v>21880304.100000001</v>
          </cell>
        </row>
        <row r="28">
          <cell r="A28" t="str">
            <v>Less:</v>
          </cell>
        </row>
        <row r="29">
          <cell r="A29">
            <v>240</v>
          </cell>
          <cell r="B29" t="str">
            <v>1101.01</v>
          </cell>
          <cell r="D29" t="str">
            <v>Accounts Receivable - Energy</v>
          </cell>
          <cell r="E29">
            <v>-274269.02</v>
          </cell>
          <cell r="F29">
            <v>-174951.32</v>
          </cell>
          <cell r="G29">
            <v>-207222.6</v>
          </cell>
        </row>
        <row r="30">
          <cell r="A30">
            <v>245</v>
          </cell>
          <cell r="B30" t="str">
            <v>1110.03</v>
          </cell>
          <cell r="D30" t="str">
            <v>M.A.R. Work Order</v>
          </cell>
          <cell r="E30">
            <v>-1022193.2</v>
          </cell>
          <cell r="F30">
            <v>-1104008.2</v>
          </cell>
          <cell r="G30">
            <v>-861700.82</v>
          </cell>
        </row>
        <row r="31">
          <cell r="A31">
            <v>253</v>
          </cell>
          <cell r="B31" t="str">
            <v>1110.06</v>
          </cell>
          <cell r="D31" t="str">
            <v>MAR City Special</v>
          </cell>
          <cell r="F31">
            <v>0</v>
          </cell>
          <cell r="G31">
            <v>0</v>
          </cell>
        </row>
        <row r="32">
          <cell r="A32">
            <v>339</v>
          </cell>
          <cell r="B32" t="str">
            <v>1110.10</v>
          </cell>
          <cell r="D32" t="str">
            <v>A/P Computer Purchase Plan</v>
          </cell>
          <cell r="E32">
            <v>-1301.8</v>
          </cell>
          <cell r="F32">
            <v>-1693.42</v>
          </cell>
          <cell r="G32">
            <v>-11824.64</v>
          </cell>
        </row>
        <row r="33">
          <cell r="B33" t="str">
            <v>1205</v>
          </cell>
          <cell r="D33" t="str">
            <v>Inter-Company</v>
          </cell>
          <cell r="E33">
            <v>2435.86</v>
          </cell>
          <cell r="F33">
            <v>51.57</v>
          </cell>
          <cell r="G33">
            <v>0</v>
          </cell>
        </row>
        <row r="34">
          <cell r="E34">
            <v>28380390.890000001</v>
          </cell>
          <cell r="F34">
            <v>22402419.649999999</v>
          </cell>
          <cell r="G34">
            <v>20799556.039999999</v>
          </cell>
        </row>
        <row r="40">
          <cell r="A40" t="str">
            <v>Note:</v>
          </cell>
        </row>
      </sheetData>
      <sheetData sheetId="3" refreshError="1"/>
      <sheetData sheetId="4" refreshError="1"/>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at Price"/>
      <sheetName val="Data"/>
      <sheetName val="Chart1"/>
      <sheetName val="Chart2"/>
      <sheetName val="Sheet2"/>
    </sheetNames>
    <sheetDataSet>
      <sheetData sheetId="0"/>
      <sheetData sheetId="1"/>
      <sheetData sheetId="2" refreshError="1"/>
      <sheetData sheetId="3" refreshError="1"/>
      <sheetData sheetId="4"/>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on Control"/>
      <sheetName val="Table of Contents"/>
      <sheetName val="2016 Rec"/>
      <sheetName val="Assump"/>
      <sheetName val="Capital Legend"/>
      <sheetName val="Slides-AFC"/>
      <sheetName val="EarnedDiv"/>
      <sheetName val="FSATCashDiv"/>
      <sheetName val="ProForms-AFC"/>
      <sheetName val="OM&amp;A"/>
      <sheetName val="FSATEarnedDiv"/>
      <sheetName val="Balance Sheet - IRR"/>
      <sheetName val="ProFormaEarnedDiv"/>
      <sheetName val="Budget - Acct Strings"/>
      <sheetName val="2015_18Upload"/>
      <sheetName val="2014Upload"/>
      <sheetName val="Monthly Budget-Acct Strings"/>
      <sheetName val="Salary"/>
      <sheetName val="Membership Fees"/>
      <sheetName val="Monthly Budget-Acct Strings2015"/>
      <sheetName val="Capital"/>
      <sheetName val="Capital Cost"/>
      <sheetName val="Sheet2"/>
      <sheetName val="Sheet1"/>
      <sheetName val="2014Balsheet upload"/>
      <sheetName val="2015 BS Asof Oct 31st"/>
      <sheetName val="2014 IS FINAL"/>
      <sheetName val="FS b4 tax"/>
      <sheetName val="Dividend"/>
      <sheetName val="Equity 2"/>
      <sheetName val="Refinancing"/>
      <sheetName val="Interest 2"/>
      <sheetName val="Interest"/>
      <sheetName val="Master Capital Schedule"/>
      <sheetName val="Revenue"/>
      <sheetName val="2016 Revenue"/>
      <sheetName val="Peter 2016"/>
      <sheetName val="Peter"/>
      <sheetName val="2014Revenue"/>
      <sheetName val="Peter 2015"/>
      <sheetName val="2015 Revenue"/>
      <sheetName val="2016 Dep "/>
      <sheetName val="2015 Dep"/>
      <sheetName val="2014 Dep"/>
      <sheetName val="2014 Lease"/>
      <sheetName val="2015 Lease"/>
      <sheetName val="Lease"/>
      <sheetName val="2016 STI "/>
      <sheetName val="2015 STI"/>
      <sheetName val="STI"/>
      <sheetName val="2016 LTI"/>
      <sheetName val="2015 LTI"/>
      <sheetName val="2014LTI"/>
      <sheetName val="Depreciation"/>
      <sheetName val="Consulting"/>
      <sheetName val="CCA"/>
      <sheetName val="Telephone-Mobile"/>
      <sheetName val="Audit"/>
      <sheetName val="2014O&amp;M Budget"/>
      <sheetName val="2015 O&amp;M Budget"/>
      <sheetName val="2016 O&amp;M Budget"/>
      <sheetName val="Telephone 2016"/>
      <sheetName val="Telephone 2015"/>
      <sheetName val="Pre Development Rent"/>
      <sheetName val="Special Maintenance"/>
      <sheetName val="New Services"/>
      <sheetName val="Hydro Charges"/>
      <sheetName val="Maintenance"/>
      <sheetName val="2015 Insurance"/>
      <sheetName val="Insurance"/>
      <sheetName val="Monthly cashflow stmt2014"/>
      <sheetName val="Sheet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8">
          <cell r="H8">
            <v>210</v>
          </cell>
          <cell r="I8">
            <v>243</v>
          </cell>
          <cell r="L8">
            <v>0</v>
          </cell>
          <cell r="N8">
            <v>1575697.5</v>
          </cell>
        </row>
        <row r="12">
          <cell r="H12">
            <v>240</v>
          </cell>
          <cell r="I12">
            <v>265.58000000000004</v>
          </cell>
          <cell r="J12">
            <v>1608579.4400000002</v>
          </cell>
          <cell r="L12">
            <v>0</v>
          </cell>
          <cell r="N12">
            <v>1608579.4400000002</v>
          </cell>
        </row>
        <row r="19">
          <cell r="H19">
            <v>925</v>
          </cell>
          <cell r="I19">
            <v>1111</v>
          </cell>
          <cell r="J19">
            <v>4271856.43</v>
          </cell>
          <cell r="L19">
            <v>0</v>
          </cell>
          <cell r="N19">
            <v>4271856.43</v>
          </cell>
        </row>
        <row r="26">
          <cell r="H26">
            <v>1105</v>
          </cell>
          <cell r="I26">
            <v>1329.29</v>
          </cell>
          <cell r="J26">
            <v>6211965.4799999986</v>
          </cell>
          <cell r="L26">
            <v>0</v>
          </cell>
          <cell r="N26">
            <v>6211988.4302112143</v>
          </cell>
        </row>
        <row r="37">
          <cell r="H37">
            <v>2180</v>
          </cell>
          <cell r="I37">
            <v>2642</v>
          </cell>
          <cell r="J37">
            <v>15000062.199999999</v>
          </cell>
          <cell r="L37">
            <v>1284309.3799999994</v>
          </cell>
          <cell r="N37">
            <v>14431411.579999998</v>
          </cell>
        </row>
        <row r="71">
          <cell r="H71">
            <v>9130</v>
          </cell>
          <cell r="I71">
            <v>11225.269999999999</v>
          </cell>
          <cell r="J71">
            <v>65014574.600000001</v>
          </cell>
          <cell r="L71">
            <v>2571690.2899999996</v>
          </cell>
          <cell r="N71">
            <v>67586264.890000001</v>
          </cell>
        </row>
        <row r="87">
          <cell r="H87">
            <v>2575</v>
          </cell>
          <cell r="I87">
            <v>3191.5299999999993</v>
          </cell>
          <cell r="J87">
            <v>17771544</v>
          </cell>
          <cell r="L87">
            <v>797882.5</v>
          </cell>
          <cell r="N87">
            <v>18569454.5</v>
          </cell>
        </row>
        <row r="91">
          <cell r="H91">
            <v>425</v>
          </cell>
          <cell r="I91">
            <v>504.53</v>
          </cell>
          <cell r="J91">
            <v>3288792</v>
          </cell>
          <cell r="L91">
            <v>126132.5</v>
          </cell>
          <cell r="N91">
            <v>3414924.5</v>
          </cell>
        </row>
        <row r="102">
          <cell r="H102">
            <v>2650</v>
          </cell>
          <cell r="I102">
            <v>3599</v>
          </cell>
          <cell r="J102">
            <v>18714800</v>
          </cell>
          <cell r="L102">
            <v>899750</v>
          </cell>
          <cell r="N102">
            <v>19614550</v>
          </cell>
        </row>
        <row r="110">
          <cell r="H110">
            <v>450</v>
          </cell>
          <cell r="I110">
            <v>540</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H1 1506 Current Month"/>
      <sheetName val="H1 1506 prior months"/>
      <sheetName val="H1 1506 summary"/>
      <sheetName val="1506 Attachment"/>
    </sheetNames>
    <sheetDataSet>
      <sheetData sheetId="0">
        <row r="5">
          <cell r="B5" t="str">
            <v>May 2003</v>
          </cell>
        </row>
      </sheetData>
      <sheetData sheetId="1" refreshError="1"/>
      <sheetData sheetId="2" refreshError="1"/>
      <sheetData sheetId="3">
        <row r="20">
          <cell r="E20">
            <v>4408428.2932176068</v>
          </cell>
        </row>
        <row r="21">
          <cell r="E21" t="str">
            <v>0</v>
          </cell>
        </row>
        <row r="27">
          <cell r="E27">
            <v>577360.49617163138</v>
          </cell>
        </row>
        <row r="28">
          <cell r="E28" t="str">
            <v>0</v>
          </cell>
        </row>
        <row r="32">
          <cell r="E32">
            <v>1119264</v>
          </cell>
        </row>
        <row r="39">
          <cell r="E39">
            <v>2147744.33</v>
          </cell>
        </row>
        <row r="40">
          <cell r="E40">
            <v>0</v>
          </cell>
        </row>
        <row r="41">
          <cell r="E41">
            <v>184117</v>
          </cell>
        </row>
        <row r="47">
          <cell r="E47">
            <v>774742.6991320001</v>
          </cell>
        </row>
      </sheetData>
      <sheetData sheetId="4"/>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H1 1506 Current Month"/>
      <sheetName val="H1 1506 prior months"/>
      <sheetName val="H1 1506 summary"/>
      <sheetName val="1506 Attachment"/>
    </sheetNames>
    <sheetDataSet>
      <sheetData sheetId="0">
        <row r="4">
          <cell r="B4">
            <v>37806</v>
          </cell>
        </row>
      </sheetData>
      <sheetData sheetId="1" refreshError="1"/>
      <sheetData sheetId="2" refreshError="1"/>
      <sheetData sheetId="3">
        <row r="21">
          <cell r="E21">
            <v>1079008147.6262262</v>
          </cell>
        </row>
        <row r="30">
          <cell r="E30">
            <v>110141914.8204633</v>
          </cell>
        </row>
        <row r="44">
          <cell r="C44">
            <v>236905653</v>
          </cell>
        </row>
        <row r="54">
          <cell r="E54">
            <v>155376243.93999994</v>
          </cell>
        </row>
      </sheetData>
      <sheetData sheetId="4"/>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ulations"/>
      <sheetName val="Sheet3"/>
      <sheetName val="preliminary"/>
      <sheetName val="No Home Office"/>
      <sheetName val="Plan2010"/>
      <sheetName val="Actual2009"/>
      <sheetName val="Notes"/>
    </sheetNames>
    <sheetDataSet>
      <sheetData sheetId="0" refreshError="1"/>
      <sheetData sheetId="1" refreshError="1">
        <row r="9">
          <cell r="A9" t="str">
            <v>A0026</v>
          </cell>
          <cell r="B9" t="str">
            <v>ATLANTIC</v>
          </cell>
          <cell r="D9">
            <v>0</v>
          </cell>
          <cell r="E9">
            <v>0</v>
          </cell>
          <cell r="F9">
            <v>0</v>
          </cell>
          <cell r="G9" t="str">
            <v xml:space="preserve">                   N/A</v>
          </cell>
          <cell r="H9">
            <v>19503.599999999999</v>
          </cell>
          <cell r="I9">
            <v>-19503.599999999999</v>
          </cell>
        </row>
        <row r="10">
          <cell r="A10" t="str">
            <v>A0027</v>
          </cell>
          <cell r="B10" t="str">
            <v>QUEBEC</v>
          </cell>
          <cell r="D10">
            <v>0</v>
          </cell>
          <cell r="E10">
            <v>0</v>
          </cell>
          <cell r="F10">
            <v>0</v>
          </cell>
          <cell r="G10" t="str">
            <v xml:space="preserve">                   N/A</v>
          </cell>
          <cell r="H10">
            <v>17409.27</v>
          </cell>
          <cell r="I10">
            <v>-17409.27</v>
          </cell>
        </row>
        <row r="11">
          <cell r="A11" t="str">
            <v>A0028</v>
          </cell>
          <cell r="B11" t="str">
            <v>BRITISH COLUMBIA</v>
          </cell>
          <cell r="D11">
            <v>0</v>
          </cell>
          <cell r="E11">
            <v>0</v>
          </cell>
          <cell r="F11">
            <v>0</v>
          </cell>
          <cell r="G11" t="str">
            <v xml:space="preserve">                   N/A</v>
          </cell>
          <cell r="H11">
            <v>27483.99</v>
          </cell>
          <cell r="I11">
            <v>-27483.99</v>
          </cell>
        </row>
        <row r="12">
          <cell r="A12" t="str">
            <v>A0040</v>
          </cell>
          <cell r="B12" t="str">
            <v>CANADA GLOBAL SERVICES - ADMIN</v>
          </cell>
          <cell r="D12">
            <v>0</v>
          </cell>
          <cell r="E12">
            <v>0</v>
          </cell>
          <cell r="F12">
            <v>0</v>
          </cell>
          <cell r="G12" t="str">
            <v xml:space="preserve">                   N/A</v>
          </cell>
          <cell r="H12">
            <v>77256.19</v>
          </cell>
          <cell r="I12">
            <v>-77256.19</v>
          </cell>
        </row>
        <row r="13">
          <cell r="A13" t="str">
            <v>A0041</v>
          </cell>
          <cell r="B13" t="str">
            <v>ONTARIO</v>
          </cell>
          <cell r="D13">
            <v>0</v>
          </cell>
          <cell r="E13">
            <v>0</v>
          </cell>
          <cell r="F13">
            <v>0</v>
          </cell>
          <cell r="G13" t="str">
            <v xml:space="preserve">                   N/A</v>
          </cell>
          <cell r="H13">
            <v>88394.85</v>
          </cell>
          <cell r="I13">
            <v>-88394.85</v>
          </cell>
        </row>
        <row r="14">
          <cell r="A14" t="str">
            <v>A0044</v>
          </cell>
          <cell r="B14" t="str">
            <v>ALBERTA/SASKATCHEWAN</v>
          </cell>
          <cell r="D14">
            <v>0</v>
          </cell>
          <cell r="E14">
            <v>0</v>
          </cell>
          <cell r="F14">
            <v>0</v>
          </cell>
          <cell r="G14" t="str">
            <v xml:space="preserve">                   N/A</v>
          </cell>
          <cell r="H14">
            <v>49248.74</v>
          </cell>
          <cell r="I14">
            <v>-49248.74</v>
          </cell>
        </row>
        <row r="15">
          <cell r="A15" t="str">
            <v>B0043</v>
          </cell>
          <cell r="B15" t="str">
            <v>BARRIE ARM</v>
          </cell>
          <cell r="D15">
            <v>198876.71</v>
          </cell>
          <cell r="E15">
            <v>132888.69</v>
          </cell>
          <cell r="F15">
            <v>65988.01999999999</v>
          </cell>
          <cell r="G15">
            <v>33.180399999999999</v>
          </cell>
          <cell r="H15">
            <v>0</v>
          </cell>
          <cell r="I15">
            <v>65988.01999999999</v>
          </cell>
        </row>
        <row r="16">
          <cell r="A16" t="str">
            <v>B0044</v>
          </cell>
          <cell r="B16" t="str">
            <v>BARRIE A.T.M.</v>
          </cell>
          <cell r="D16">
            <v>274651.43</v>
          </cell>
          <cell r="E16">
            <v>144040.5</v>
          </cell>
          <cell r="F16">
            <v>130610.93</v>
          </cell>
          <cell r="G16">
            <v>47.555199999999999</v>
          </cell>
          <cell r="H16">
            <v>0</v>
          </cell>
          <cell r="I16">
            <v>130610.93</v>
          </cell>
        </row>
        <row r="17">
          <cell r="A17" t="str">
            <v>B0055</v>
          </cell>
          <cell r="B17" t="str">
            <v>CANADIAN H.O. - COIN</v>
          </cell>
          <cell r="D17">
            <v>45000</v>
          </cell>
          <cell r="E17">
            <v>2812.5</v>
          </cell>
          <cell r="F17">
            <v>42187.5</v>
          </cell>
          <cell r="G17">
            <v>93.75</v>
          </cell>
          <cell r="H17">
            <v>0</v>
          </cell>
          <cell r="I17">
            <v>42187.5</v>
          </cell>
        </row>
        <row r="18">
          <cell r="A18" t="str">
            <v>B0056</v>
          </cell>
          <cell r="B18" t="str">
            <v>CANADIAN H.O. - CASH LOGISTICS</v>
          </cell>
          <cell r="D18">
            <v>0</v>
          </cell>
          <cell r="E18">
            <v>-8142.5</v>
          </cell>
          <cell r="F18">
            <v>8142.5</v>
          </cell>
          <cell r="G18" t="str">
            <v xml:space="preserve">                   N/A</v>
          </cell>
          <cell r="H18">
            <v>0</v>
          </cell>
          <cell r="I18">
            <v>8142.5</v>
          </cell>
        </row>
        <row r="19">
          <cell r="A19" t="str">
            <v>B0095</v>
          </cell>
          <cell r="B19" t="str">
            <v>CALGARY ARM</v>
          </cell>
          <cell r="D19">
            <v>390964.09</v>
          </cell>
          <cell r="E19">
            <v>175811.59</v>
          </cell>
          <cell r="F19">
            <v>215152.50000000003</v>
          </cell>
          <cell r="G19">
            <v>55.031300000000002</v>
          </cell>
          <cell r="H19">
            <v>0</v>
          </cell>
          <cell r="I19">
            <v>215152.50000000003</v>
          </cell>
        </row>
        <row r="20">
          <cell r="A20" t="str">
            <v>B0096</v>
          </cell>
          <cell r="B20" t="str">
            <v>CALGARY G&amp;A</v>
          </cell>
          <cell r="D20">
            <v>0</v>
          </cell>
          <cell r="E20">
            <v>269324.21999999997</v>
          </cell>
          <cell r="F20">
            <v>-269324.21999999997</v>
          </cell>
          <cell r="G20" t="str">
            <v xml:space="preserve">                   N/A</v>
          </cell>
          <cell r="H20">
            <v>0</v>
          </cell>
          <cell r="I20">
            <v>-269324.21999999997</v>
          </cell>
        </row>
        <row r="21">
          <cell r="A21" t="str">
            <v>B0097</v>
          </cell>
          <cell r="B21" t="str">
            <v>CALGARY A.T.M.</v>
          </cell>
          <cell r="D21">
            <v>530817.5</v>
          </cell>
          <cell r="E21">
            <v>316422.21999999997</v>
          </cell>
          <cell r="F21">
            <v>214395.28000000003</v>
          </cell>
          <cell r="G21">
            <v>40.389600000000002</v>
          </cell>
          <cell r="H21">
            <v>0</v>
          </cell>
          <cell r="I21">
            <v>214395.28000000003</v>
          </cell>
        </row>
        <row r="22">
          <cell r="A22" t="str">
            <v>B0105</v>
          </cell>
          <cell r="B22" t="str">
            <v>NANAIMO</v>
          </cell>
          <cell r="D22">
            <v>115456.07</v>
          </cell>
          <cell r="E22">
            <v>111170.035</v>
          </cell>
          <cell r="F22">
            <v>4286.0350000000035</v>
          </cell>
          <cell r="G22">
            <v>3.7122999999999999</v>
          </cell>
          <cell r="H22">
            <v>0</v>
          </cell>
          <cell r="I22">
            <v>4286.0350000000035</v>
          </cell>
        </row>
        <row r="23">
          <cell r="A23" t="str">
            <v>B0106</v>
          </cell>
          <cell r="B23" t="str">
            <v>PRINCE GEORGE</v>
          </cell>
          <cell r="D23">
            <v>127281.02</v>
          </cell>
          <cell r="E23">
            <v>107982.04</v>
          </cell>
          <cell r="F23">
            <v>19298.98000000001</v>
          </cell>
          <cell r="G23">
            <v>15.1625</v>
          </cell>
          <cell r="H23">
            <v>0</v>
          </cell>
          <cell r="I23">
            <v>19298.98000000001</v>
          </cell>
        </row>
        <row r="24">
          <cell r="A24" t="str">
            <v>B0107</v>
          </cell>
          <cell r="B24" t="str">
            <v>QUEBEC CITY ATM</v>
          </cell>
          <cell r="D24">
            <v>135043.29</v>
          </cell>
          <cell r="E24">
            <v>209988.245</v>
          </cell>
          <cell r="F24">
            <v>-74944.954999999987</v>
          </cell>
          <cell r="G24">
            <v>-55.497</v>
          </cell>
          <cell r="H24">
            <v>0</v>
          </cell>
          <cell r="I24">
            <v>-74944.954999999987</v>
          </cell>
        </row>
        <row r="25">
          <cell r="A25" t="str">
            <v>B0117</v>
          </cell>
          <cell r="B25" t="str">
            <v>THUNDER BAY G&amp;A</v>
          </cell>
          <cell r="D25">
            <v>0</v>
          </cell>
          <cell r="E25">
            <v>35293.78</v>
          </cell>
          <cell r="F25">
            <v>-35293.78</v>
          </cell>
          <cell r="G25" t="str">
            <v xml:space="preserve">                   N/A</v>
          </cell>
          <cell r="H25">
            <v>0</v>
          </cell>
          <cell r="I25">
            <v>-35293.78</v>
          </cell>
        </row>
        <row r="26">
          <cell r="A26" t="str">
            <v>B0118</v>
          </cell>
          <cell r="B26" t="str">
            <v>CHARLOTTETOWN</v>
          </cell>
          <cell r="D26">
            <v>33636.129999999997</v>
          </cell>
          <cell r="E26">
            <v>50937.735000000001</v>
          </cell>
          <cell r="F26">
            <v>-17301.605000000003</v>
          </cell>
          <cell r="G26">
            <v>-51.437600000000003</v>
          </cell>
          <cell r="H26">
            <v>0</v>
          </cell>
          <cell r="I26">
            <v>-17301.605000000003</v>
          </cell>
        </row>
        <row r="27">
          <cell r="A27" t="str">
            <v>B0119</v>
          </cell>
          <cell r="B27" t="str">
            <v>BARRIE G&amp;A</v>
          </cell>
          <cell r="D27">
            <v>0</v>
          </cell>
          <cell r="E27">
            <v>95468.425000000003</v>
          </cell>
          <cell r="F27">
            <v>-95468.425000000003</v>
          </cell>
          <cell r="G27" t="str">
            <v xml:space="preserve">                   N/A</v>
          </cell>
          <cell r="H27">
            <v>0</v>
          </cell>
          <cell r="I27">
            <v>-95468.425000000003</v>
          </cell>
        </row>
        <row r="28">
          <cell r="A28" t="str">
            <v>B0127</v>
          </cell>
          <cell r="B28" t="str">
            <v>LANGLEY (BC)</v>
          </cell>
          <cell r="D28">
            <v>228107.86</v>
          </cell>
          <cell r="E28">
            <v>122385.18</v>
          </cell>
          <cell r="F28">
            <v>105722.68</v>
          </cell>
          <cell r="G28">
            <v>46.347700000000003</v>
          </cell>
          <cell r="H28">
            <v>0</v>
          </cell>
          <cell r="I28">
            <v>105722.68</v>
          </cell>
        </row>
        <row r="29">
          <cell r="A29" t="str">
            <v>B0138</v>
          </cell>
          <cell r="B29" t="str">
            <v>CORNWALL</v>
          </cell>
          <cell r="D29">
            <v>35337.56</v>
          </cell>
          <cell r="E29">
            <v>45424.345000000001</v>
          </cell>
          <cell r="F29">
            <v>-10086.785000000003</v>
          </cell>
          <cell r="G29">
            <v>-28.5441</v>
          </cell>
          <cell r="H29">
            <v>0</v>
          </cell>
          <cell r="I29">
            <v>-10086.785000000003</v>
          </cell>
        </row>
        <row r="30">
          <cell r="A30" t="str">
            <v>B0193</v>
          </cell>
          <cell r="B30" t="str">
            <v>EDMONTON ARM</v>
          </cell>
          <cell r="D30">
            <v>385280.51</v>
          </cell>
          <cell r="E30">
            <v>226609.72</v>
          </cell>
          <cell r="F30">
            <v>158670.79</v>
          </cell>
          <cell r="G30">
            <v>41.183199999999999</v>
          </cell>
          <cell r="H30">
            <v>0</v>
          </cell>
          <cell r="I30">
            <v>158670.79</v>
          </cell>
        </row>
        <row r="31">
          <cell r="A31" t="str">
            <v>B0194</v>
          </cell>
          <cell r="B31" t="str">
            <v>EDMONTON G&amp;A</v>
          </cell>
          <cell r="D31">
            <v>0</v>
          </cell>
          <cell r="E31">
            <v>247138.39500000002</v>
          </cell>
          <cell r="F31">
            <v>-247138.39500000002</v>
          </cell>
          <cell r="G31" t="str">
            <v xml:space="preserve">                   N/A</v>
          </cell>
          <cell r="H31">
            <v>0</v>
          </cell>
          <cell r="I31">
            <v>-247138.39500000002</v>
          </cell>
        </row>
        <row r="32">
          <cell r="A32" t="str">
            <v>B0197</v>
          </cell>
          <cell r="B32" t="str">
            <v>HALIFAX G&amp;A</v>
          </cell>
          <cell r="D32">
            <v>0</v>
          </cell>
          <cell r="E32">
            <v>97373.895000000019</v>
          </cell>
          <cell r="F32">
            <v>-97373.895000000019</v>
          </cell>
          <cell r="G32" t="str">
            <v xml:space="preserve">                   N/A</v>
          </cell>
          <cell r="H32">
            <v>0</v>
          </cell>
          <cell r="I32">
            <v>-97373.895000000019</v>
          </cell>
        </row>
        <row r="33">
          <cell r="A33" t="str">
            <v>B0211</v>
          </cell>
          <cell r="B33" t="str">
            <v>EDMONTON - ATM</v>
          </cell>
          <cell r="D33">
            <v>470130.21</v>
          </cell>
          <cell r="E33">
            <v>301398.16499999998</v>
          </cell>
          <cell r="F33">
            <v>168732.04500000004</v>
          </cell>
          <cell r="G33">
            <v>35.890500000000003</v>
          </cell>
          <cell r="H33">
            <v>0</v>
          </cell>
          <cell r="I33">
            <v>168732.04500000004</v>
          </cell>
        </row>
        <row r="34">
          <cell r="A34" t="str">
            <v>B0227</v>
          </cell>
          <cell r="B34" t="str">
            <v>MONTREAL ATM</v>
          </cell>
          <cell r="D34">
            <v>420561.55</v>
          </cell>
          <cell r="E34">
            <v>571374.41600000008</v>
          </cell>
          <cell r="F34">
            <v>-150812.8660000001</v>
          </cell>
          <cell r="G34">
            <v>-35.859900000000003</v>
          </cell>
          <cell r="H34">
            <v>0</v>
          </cell>
          <cell r="I34">
            <v>-150812.8660000001</v>
          </cell>
        </row>
        <row r="35">
          <cell r="A35" t="str">
            <v>B0229</v>
          </cell>
          <cell r="B35" t="str">
            <v>CANADIAN HOME OFFICE - ATM</v>
          </cell>
          <cell r="D35">
            <v>5519.48</v>
          </cell>
          <cell r="E35">
            <v>-62862.38</v>
          </cell>
          <cell r="F35">
            <v>68381.86</v>
          </cell>
          <cell r="G35">
            <v>1238.9185</v>
          </cell>
          <cell r="H35">
            <v>0</v>
          </cell>
          <cell r="I35">
            <v>68381.86</v>
          </cell>
        </row>
        <row r="36">
          <cell r="A36" t="str">
            <v>B0232</v>
          </cell>
          <cell r="B36" t="str">
            <v>CANADIAN HOME OFFICE GLO_SRV</v>
          </cell>
          <cell r="D36">
            <v>0</v>
          </cell>
          <cell r="E36">
            <v>-64672.49</v>
          </cell>
          <cell r="F36">
            <v>64672.49</v>
          </cell>
          <cell r="G36" t="str">
            <v xml:space="preserve">                   N/A</v>
          </cell>
          <cell r="H36">
            <v>0</v>
          </cell>
          <cell r="I36">
            <v>64672.49</v>
          </cell>
        </row>
        <row r="37">
          <cell r="A37" t="str">
            <v>B0255</v>
          </cell>
          <cell r="B37" t="str">
            <v>HALIFAX ARM</v>
          </cell>
          <cell r="D37">
            <v>99164.89</v>
          </cell>
          <cell r="E37">
            <v>47062.66</v>
          </cell>
          <cell r="F37">
            <v>52102.229999999996</v>
          </cell>
          <cell r="G37">
            <v>52.540999999999997</v>
          </cell>
          <cell r="H37">
            <v>0</v>
          </cell>
          <cell r="I37">
            <v>52102.229999999996</v>
          </cell>
        </row>
        <row r="38">
          <cell r="A38" t="str">
            <v>B0256</v>
          </cell>
          <cell r="B38" t="str">
            <v>HALIFAX CASH LOGISTICS</v>
          </cell>
          <cell r="D38">
            <v>24324.11</v>
          </cell>
          <cell r="E38">
            <v>11780.49</v>
          </cell>
          <cell r="F38">
            <v>12543.62</v>
          </cell>
          <cell r="G38">
            <v>51.5687</v>
          </cell>
          <cell r="H38">
            <v>0</v>
          </cell>
          <cell r="I38">
            <v>12543.62</v>
          </cell>
        </row>
        <row r="39">
          <cell r="A39" t="str">
            <v>B0257</v>
          </cell>
          <cell r="B39" t="str">
            <v>MONCTON ATM</v>
          </cell>
          <cell r="D39">
            <v>107356.89</v>
          </cell>
          <cell r="E39">
            <v>80723.490000000005</v>
          </cell>
          <cell r="F39">
            <v>26633.399999999994</v>
          </cell>
          <cell r="G39">
            <v>24.808299999999999</v>
          </cell>
          <cell r="H39">
            <v>0</v>
          </cell>
          <cell r="I39">
            <v>26633.399999999994</v>
          </cell>
        </row>
        <row r="40">
          <cell r="A40" t="str">
            <v>B0258</v>
          </cell>
          <cell r="B40" t="str">
            <v>HALIFAX ATM</v>
          </cell>
          <cell r="D40">
            <v>217927.44</v>
          </cell>
          <cell r="E40">
            <v>148080.76</v>
          </cell>
          <cell r="F40">
            <v>69846.679999999993</v>
          </cell>
          <cell r="G40">
            <v>32.050400000000003</v>
          </cell>
          <cell r="H40">
            <v>0</v>
          </cell>
          <cell r="I40">
            <v>69846.679999999993</v>
          </cell>
        </row>
        <row r="41">
          <cell r="A41" t="str">
            <v>B0260</v>
          </cell>
          <cell r="B41" t="str">
            <v>HAMILTON ARM</v>
          </cell>
          <cell r="D41">
            <v>327914.71000000002</v>
          </cell>
          <cell r="E41">
            <v>187129.54399999999</v>
          </cell>
          <cell r="F41">
            <v>140785.16600000003</v>
          </cell>
          <cell r="G41">
            <v>42.933500000000002</v>
          </cell>
          <cell r="H41">
            <v>0</v>
          </cell>
          <cell r="I41">
            <v>140785.16600000003</v>
          </cell>
        </row>
        <row r="42">
          <cell r="A42" t="str">
            <v>B0261</v>
          </cell>
          <cell r="B42" t="str">
            <v>HAMILTON G&amp;A</v>
          </cell>
          <cell r="D42">
            <v>0</v>
          </cell>
          <cell r="E42">
            <v>191130.29</v>
          </cell>
          <cell r="F42">
            <v>-191130.29</v>
          </cell>
          <cell r="G42" t="str">
            <v xml:space="preserve">                   N/A</v>
          </cell>
          <cell r="H42">
            <v>0</v>
          </cell>
          <cell r="I42">
            <v>-191130.29</v>
          </cell>
        </row>
        <row r="43">
          <cell r="A43" t="str">
            <v>B0262</v>
          </cell>
          <cell r="B43" t="str">
            <v>HAMILTON ATM</v>
          </cell>
          <cell r="D43">
            <v>387987</v>
          </cell>
          <cell r="E43">
            <v>236760.73500000002</v>
          </cell>
          <cell r="F43">
            <v>151226.26499999998</v>
          </cell>
          <cell r="G43">
            <v>38.9771</v>
          </cell>
          <cell r="H43">
            <v>0</v>
          </cell>
          <cell r="I43">
            <v>151226.26499999998</v>
          </cell>
        </row>
        <row r="44">
          <cell r="A44" t="str">
            <v>B0316</v>
          </cell>
          <cell r="B44" t="str">
            <v>BC COMPUSAFE</v>
          </cell>
          <cell r="D44">
            <v>30834.46</v>
          </cell>
          <cell r="E44">
            <v>27342.67</v>
          </cell>
          <cell r="F44">
            <v>3491.7900000000009</v>
          </cell>
          <cell r="G44">
            <v>11.324299999999999</v>
          </cell>
          <cell r="H44">
            <v>0</v>
          </cell>
          <cell r="I44">
            <v>3491.7900000000009</v>
          </cell>
        </row>
        <row r="45">
          <cell r="A45" t="str">
            <v>B0317</v>
          </cell>
          <cell r="B45" t="str">
            <v>CENTRAL COMPUSAFE</v>
          </cell>
          <cell r="D45">
            <v>152341.5</v>
          </cell>
          <cell r="E45">
            <v>126345.61</v>
          </cell>
          <cell r="F45">
            <v>25995.89</v>
          </cell>
          <cell r="G45">
            <v>17.0642</v>
          </cell>
          <cell r="H45">
            <v>0</v>
          </cell>
          <cell r="I45">
            <v>25995.89</v>
          </cell>
        </row>
        <row r="46">
          <cell r="A46" t="str">
            <v>B0319</v>
          </cell>
          <cell r="B46" t="str">
            <v>EASTERN COMPUSAFE</v>
          </cell>
          <cell r="D46">
            <v>8418.7000000000007</v>
          </cell>
          <cell r="E46">
            <v>6628.46</v>
          </cell>
          <cell r="F46">
            <v>1790.2400000000007</v>
          </cell>
          <cell r="G46">
            <v>21.265000000000001</v>
          </cell>
          <cell r="H46">
            <v>0</v>
          </cell>
          <cell r="I46">
            <v>1790.2400000000007</v>
          </cell>
        </row>
        <row r="47">
          <cell r="A47" t="str">
            <v>B0321</v>
          </cell>
          <cell r="B47" t="str">
            <v>TORONTO G&amp;A</v>
          </cell>
          <cell r="D47">
            <v>0</v>
          </cell>
          <cell r="E47">
            <v>835360.7</v>
          </cell>
          <cell r="F47">
            <v>-835360.7</v>
          </cell>
          <cell r="G47" t="str">
            <v xml:space="preserve">                   N/A</v>
          </cell>
          <cell r="H47">
            <v>0</v>
          </cell>
          <cell r="I47">
            <v>-835360.7</v>
          </cell>
        </row>
        <row r="48">
          <cell r="A48" t="str">
            <v>B0341</v>
          </cell>
          <cell r="B48" t="str">
            <v>KINGSTON ARM</v>
          </cell>
          <cell r="D48">
            <v>81191.69</v>
          </cell>
          <cell r="E48">
            <v>45768.82</v>
          </cell>
          <cell r="F48">
            <v>35422.870000000003</v>
          </cell>
          <cell r="G48">
            <v>43.628700000000002</v>
          </cell>
          <cell r="H48">
            <v>0</v>
          </cell>
          <cell r="I48">
            <v>35422.870000000003</v>
          </cell>
        </row>
        <row r="49">
          <cell r="A49" t="str">
            <v>B0342</v>
          </cell>
          <cell r="B49" t="str">
            <v>KITCHENER ARM</v>
          </cell>
          <cell r="D49">
            <v>142726.22</v>
          </cell>
          <cell r="E49">
            <v>87269.66</v>
          </cell>
          <cell r="F49">
            <v>55456.56</v>
          </cell>
          <cell r="G49">
            <v>38.855200000000004</v>
          </cell>
          <cell r="H49">
            <v>0</v>
          </cell>
          <cell r="I49">
            <v>55456.56</v>
          </cell>
        </row>
        <row r="50">
          <cell r="A50" t="str">
            <v>B0343</v>
          </cell>
          <cell r="B50" t="str">
            <v>KELOWNA ARM</v>
          </cell>
          <cell r="D50">
            <v>99609.35</v>
          </cell>
          <cell r="E50">
            <v>61839.42</v>
          </cell>
          <cell r="F50">
            <v>37769.930000000008</v>
          </cell>
          <cell r="G50">
            <v>37.918100000000003</v>
          </cell>
          <cell r="H50">
            <v>0</v>
          </cell>
          <cell r="I50">
            <v>37769.930000000008</v>
          </cell>
        </row>
        <row r="51">
          <cell r="A51" t="str">
            <v>B0346</v>
          </cell>
          <cell r="B51" t="str">
            <v>KINGSTON G&amp;A</v>
          </cell>
          <cell r="D51">
            <v>0</v>
          </cell>
          <cell r="E51">
            <v>68415.934999999998</v>
          </cell>
          <cell r="F51">
            <v>-68415.934999999998</v>
          </cell>
          <cell r="G51" t="str">
            <v xml:space="preserve">                   N/A</v>
          </cell>
          <cell r="H51">
            <v>0</v>
          </cell>
          <cell r="I51">
            <v>-68415.934999999998</v>
          </cell>
        </row>
        <row r="52">
          <cell r="A52" t="str">
            <v>B0347</v>
          </cell>
          <cell r="B52" t="str">
            <v>KITCHENER G&amp;A</v>
          </cell>
          <cell r="D52">
            <v>0</v>
          </cell>
          <cell r="E52">
            <v>86285.54</v>
          </cell>
          <cell r="F52">
            <v>-86285.54</v>
          </cell>
          <cell r="G52" t="str">
            <v xml:space="preserve">                   N/A</v>
          </cell>
          <cell r="H52">
            <v>0</v>
          </cell>
          <cell r="I52">
            <v>-86285.54</v>
          </cell>
        </row>
        <row r="53">
          <cell r="A53" t="str">
            <v>B0352</v>
          </cell>
          <cell r="B53" t="str">
            <v>KELOWNA ATM</v>
          </cell>
          <cell r="D53">
            <v>174834.49</v>
          </cell>
          <cell r="E53">
            <v>106419.56</v>
          </cell>
          <cell r="F53">
            <v>68414.929999999993</v>
          </cell>
          <cell r="G53">
            <v>39.131300000000003</v>
          </cell>
          <cell r="H53">
            <v>0</v>
          </cell>
          <cell r="I53">
            <v>68414.929999999993</v>
          </cell>
        </row>
        <row r="54">
          <cell r="A54" t="str">
            <v>B0354</v>
          </cell>
          <cell r="B54" t="str">
            <v>KINGSTON A.T.M.</v>
          </cell>
          <cell r="D54">
            <v>177504.38</v>
          </cell>
          <cell r="E54">
            <v>96420.7</v>
          </cell>
          <cell r="F54">
            <v>81083.680000000008</v>
          </cell>
          <cell r="G54">
            <v>45.6798</v>
          </cell>
          <cell r="H54">
            <v>0</v>
          </cell>
          <cell r="I54">
            <v>81083.680000000008</v>
          </cell>
        </row>
        <row r="55">
          <cell r="A55" t="str">
            <v>B0356</v>
          </cell>
          <cell r="B55" t="str">
            <v>KITCHENER A.T.M.</v>
          </cell>
          <cell r="D55">
            <v>214488.74</v>
          </cell>
          <cell r="E55">
            <v>128644.29500000001</v>
          </cell>
          <cell r="F55">
            <v>85844.444999999978</v>
          </cell>
          <cell r="G55">
            <v>40.022799999999997</v>
          </cell>
          <cell r="H55">
            <v>0</v>
          </cell>
          <cell r="I55">
            <v>85844.444999999978</v>
          </cell>
        </row>
        <row r="56">
          <cell r="A56" t="str">
            <v>B0360</v>
          </cell>
          <cell r="B56" t="str">
            <v>LONDON ARM</v>
          </cell>
          <cell r="D56">
            <v>205173.24</v>
          </cell>
          <cell r="E56">
            <v>125359</v>
          </cell>
          <cell r="F56">
            <v>79814.239999999991</v>
          </cell>
          <cell r="G56">
            <v>38.9009</v>
          </cell>
          <cell r="H56">
            <v>0</v>
          </cell>
          <cell r="I56">
            <v>79814.239999999991</v>
          </cell>
        </row>
        <row r="57">
          <cell r="A57" t="str">
            <v>B0361</v>
          </cell>
          <cell r="B57" t="str">
            <v>LONDON G&amp;A</v>
          </cell>
          <cell r="D57">
            <v>0</v>
          </cell>
          <cell r="E57">
            <v>155097.95499999999</v>
          </cell>
          <cell r="F57">
            <v>-155097.95499999999</v>
          </cell>
          <cell r="G57" t="str">
            <v xml:space="preserve">                   N/A</v>
          </cell>
          <cell r="H57">
            <v>0</v>
          </cell>
          <cell r="I57">
            <v>-155097.95499999999</v>
          </cell>
        </row>
        <row r="58">
          <cell r="A58" t="str">
            <v>B0363</v>
          </cell>
          <cell r="B58" t="str">
            <v>LONDON A.T.M.</v>
          </cell>
          <cell r="D58">
            <v>227098.9</v>
          </cell>
          <cell r="E58">
            <v>145993.39000000001</v>
          </cell>
          <cell r="F58">
            <v>81105.50999999998</v>
          </cell>
          <cell r="G58">
            <v>35.713700000000003</v>
          </cell>
          <cell r="H58">
            <v>0</v>
          </cell>
          <cell r="I58">
            <v>81105.50999999998</v>
          </cell>
        </row>
        <row r="59">
          <cell r="A59" t="str">
            <v>B0393</v>
          </cell>
          <cell r="B59" t="str">
            <v>SUDBURY CASH LOGISTICS</v>
          </cell>
          <cell r="D59">
            <v>26902.33</v>
          </cell>
          <cell r="E59">
            <v>16450.71</v>
          </cell>
          <cell r="F59">
            <v>10451.620000000003</v>
          </cell>
          <cell r="G59">
            <v>38.850200000000001</v>
          </cell>
          <cell r="H59">
            <v>0</v>
          </cell>
          <cell r="I59">
            <v>10451.620000000003</v>
          </cell>
        </row>
        <row r="60">
          <cell r="A60" t="str">
            <v>B0394</v>
          </cell>
          <cell r="B60" t="str">
            <v>SAULT STE MARIE CASH LOGISTICS</v>
          </cell>
          <cell r="D60">
            <v>14836</v>
          </cell>
          <cell r="E60">
            <v>9768.61</v>
          </cell>
          <cell r="F60">
            <v>5067.3899999999994</v>
          </cell>
          <cell r="G60">
            <v>34.155999999999999</v>
          </cell>
          <cell r="H60">
            <v>0</v>
          </cell>
          <cell r="I60">
            <v>5067.3899999999994</v>
          </cell>
        </row>
        <row r="61">
          <cell r="A61" t="str">
            <v>b0407</v>
          </cell>
        </row>
        <row r="62">
          <cell r="A62" t="str">
            <v>B0415</v>
          </cell>
          <cell r="B62" t="str">
            <v>MONCTON</v>
          </cell>
          <cell r="D62">
            <v>61385.48</v>
          </cell>
          <cell r="E62">
            <v>53506.59</v>
          </cell>
          <cell r="F62">
            <v>7878.8900000000067</v>
          </cell>
          <cell r="G62">
            <v>12.835100000000001</v>
          </cell>
          <cell r="H62">
            <v>0</v>
          </cell>
          <cell r="I62">
            <v>7878.8900000000067</v>
          </cell>
        </row>
        <row r="63">
          <cell r="A63" t="str">
            <v>B0417</v>
          </cell>
          <cell r="B63" t="str">
            <v>MONCTON G&amp;A</v>
          </cell>
          <cell r="D63">
            <v>0</v>
          </cell>
          <cell r="E63">
            <v>69382.734999999986</v>
          </cell>
          <cell r="F63">
            <v>-69382.734999999986</v>
          </cell>
          <cell r="G63" t="str">
            <v xml:space="preserve">                   N/A</v>
          </cell>
          <cell r="H63">
            <v>0</v>
          </cell>
          <cell r="I63">
            <v>-69382.734999999986</v>
          </cell>
        </row>
        <row r="64">
          <cell r="A64" t="str">
            <v>B0418</v>
          </cell>
          <cell r="B64" t="str">
            <v>TORONTO ARP</v>
          </cell>
          <cell r="D64">
            <v>114795.5</v>
          </cell>
          <cell r="E64">
            <v>58113.52</v>
          </cell>
          <cell r="F64">
            <v>56681.98</v>
          </cell>
          <cell r="G64">
            <v>49.3765</v>
          </cell>
          <cell r="H64">
            <v>0</v>
          </cell>
          <cell r="I64">
            <v>56681.98</v>
          </cell>
        </row>
        <row r="65">
          <cell r="A65" t="str">
            <v>B0419</v>
          </cell>
          <cell r="B65" t="str">
            <v>LANGLEY CASH LOGISTICS</v>
          </cell>
          <cell r="D65">
            <v>162376.25</v>
          </cell>
          <cell r="E65">
            <v>86694.21</v>
          </cell>
          <cell r="F65">
            <v>75682.039999999994</v>
          </cell>
          <cell r="G65">
            <v>46.609099999999998</v>
          </cell>
          <cell r="H65">
            <v>0</v>
          </cell>
          <cell r="I65">
            <v>75682.039999999994</v>
          </cell>
        </row>
        <row r="66">
          <cell r="A66" t="str">
            <v>B0421</v>
          </cell>
          <cell r="B66" t="str">
            <v>TORONTO COIN STORAGE</v>
          </cell>
          <cell r="D66">
            <v>89729.29</v>
          </cell>
          <cell r="E66">
            <v>5895.74</v>
          </cell>
          <cell r="F66">
            <v>83833.549999999988</v>
          </cell>
          <cell r="G66">
            <v>93.429400000000001</v>
          </cell>
          <cell r="H66">
            <v>0</v>
          </cell>
          <cell r="I66">
            <v>83833.549999999988</v>
          </cell>
        </row>
        <row r="67">
          <cell r="A67" t="str">
            <v>B0422</v>
          </cell>
          <cell r="B67" t="str">
            <v>CALGARY CASH LOGISTICS</v>
          </cell>
          <cell r="D67">
            <v>187093.05</v>
          </cell>
          <cell r="E67">
            <v>135069.53</v>
          </cell>
          <cell r="F67">
            <v>52023.51999999999</v>
          </cell>
          <cell r="G67">
            <v>27.8062</v>
          </cell>
          <cell r="H67">
            <v>0</v>
          </cell>
          <cell r="I67">
            <v>52023.51999999999</v>
          </cell>
        </row>
        <row r="68">
          <cell r="A68" t="str">
            <v>B0423</v>
          </cell>
          <cell r="B68" t="str">
            <v>EDMONTON CASH LOGISTICS</v>
          </cell>
          <cell r="D68">
            <v>3646.97</v>
          </cell>
          <cell r="E68">
            <v>5146.55</v>
          </cell>
          <cell r="F68">
            <v>-1499.5800000000004</v>
          </cell>
          <cell r="G68">
            <v>-41.118499999999997</v>
          </cell>
          <cell r="H68">
            <v>0</v>
          </cell>
          <cell r="I68">
            <v>-1499.5800000000004</v>
          </cell>
        </row>
        <row r="69">
          <cell r="A69" t="str">
            <v>B0424</v>
          </cell>
          <cell r="B69" t="str">
            <v>LANGLEY G&amp;A</v>
          </cell>
          <cell r="D69">
            <v>0</v>
          </cell>
          <cell r="E69">
            <v>224382.82499999998</v>
          </cell>
          <cell r="F69">
            <v>-224382.82499999998</v>
          </cell>
          <cell r="G69" t="str">
            <v xml:space="preserve">                   N/A</v>
          </cell>
          <cell r="H69">
            <v>0</v>
          </cell>
          <cell r="I69">
            <v>-224382.82499999998</v>
          </cell>
        </row>
        <row r="70">
          <cell r="A70" t="str">
            <v>B0425</v>
          </cell>
          <cell r="B70" t="str">
            <v>LANGLEY ATM</v>
          </cell>
          <cell r="D70">
            <v>377406.41</v>
          </cell>
          <cell r="E70">
            <v>230524.17</v>
          </cell>
          <cell r="F70">
            <v>146882.23999999996</v>
          </cell>
          <cell r="G70">
            <v>38.918900000000001</v>
          </cell>
          <cell r="H70">
            <v>0</v>
          </cell>
          <cell r="I70">
            <v>146882.23999999996</v>
          </cell>
        </row>
        <row r="71">
          <cell r="A71" t="str">
            <v>B0427</v>
          </cell>
          <cell r="B71" t="str">
            <v>QUEBEC CITY ARM</v>
          </cell>
          <cell r="D71">
            <v>20920.97</v>
          </cell>
          <cell r="E71">
            <v>1878.65</v>
          </cell>
          <cell r="F71">
            <v>19042.32</v>
          </cell>
          <cell r="G71">
            <v>91.020300000000006</v>
          </cell>
          <cell r="H71">
            <v>0</v>
          </cell>
          <cell r="I71">
            <v>19042.32</v>
          </cell>
        </row>
        <row r="72">
          <cell r="A72" t="str">
            <v>B0428</v>
          </cell>
          <cell r="B72" t="str">
            <v>QUEBEC CITY G&amp;A</v>
          </cell>
          <cell r="D72">
            <v>0</v>
          </cell>
          <cell r="E72">
            <v>46970.184999999998</v>
          </cell>
          <cell r="F72">
            <v>-46970.184999999998</v>
          </cell>
          <cell r="G72" t="str">
            <v xml:space="preserve">                   N/A</v>
          </cell>
          <cell r="H72">
            <v>0</v>
          </cell>
          <cell r="I72">
            <v>-46970.184999999998</v>
          </cell>
        </row>
        <row r="73">
          <cell r="A73" t="str">
            <v>B0429</v>
          </cell>
          <cell r="B73" t="str">
            <v>VAL D'OR ATM</v>
          </cell>
          <cell r="D73">
            <v>10518.65</v>
          </cell>
          <cell r="E73">
            <v>42743.659000000007</v>
          </cell>
          <cell r="F73">
            <v>-32225.009000000005</v>
          </cell>
          <cell r="G73">
            <v>-306.36070000000001</v>
          </cell>
          <cell r="H73">
            <v>0</v>
          </cell>
          <cell r="I73">
            <v>-32225.009000000005</v>
          </cell>
        </row>
        <row r="74">
          <cell r="A74" t="str">
            <v>B0430</v>
          </cell>
          <cell r="B74" t="str">
            <v>SPECIAL SALES</v>
          </cell>
          <cell r="D74">
            <v>101544.65</v>
          </cell>
          <cell r="E74">
            <v>87401.83</v>
          </cell>
          <cell r="F74">
            <v>14142.819999999992</v>
          </cell>
          <cell r="G74">
            <v>13.9277</v>
          </cell>
          <cell r="H74">
            <v>0</v>
          </cell>
          <cell r="I74">
            <v>14142.819999999992</v>
          </cell>
        </row>
        <row r="75">
          <cell r="A75" t="str">
            <v>B0431</v>
          </cell>
          <cell r="B75" t="str">
            <v>MONTREAL ARM</v>
          </cell>
          <cell r="D75">
            <v>30073.53</v>
          </cell>
          <cell r="E75">
            <v>14445.78</v>
          </cell>
          <cell r="F75">
            <v>15627.749999999998</v>
          </cell>
          <cell r="G75">
            <v>51.9651</v>
          </cell>
          <cell r="H75">
            <v>0</v>
          </cell>
          <cell r="I75">
            <v>15627.749999999998</v>
          </cell>
        </row>
        <row r="76">
          <cell r="A76" t="str">
            <v>B0432</v>
          </cell>
          <cell r="B76" t="str">
            <v>MONTREAL G&amp;A</v>
          </cell>
          <cell r="D76">
            <v>0</v>
          </cell>
          <cell r="E76">
            <v>113237.35</v>
          </cell>
          <cell r="F76">
            <v>-113237.35</v>
          </cell>
          <cell r="G76" t="str">
            <v xml:space="preserve">                   N/A</v>
          </cell>
          <cell r="H76">
            <v>0</v>
          </cell>
          <cell r="I76">
            <v>-113237.35</v>
          </cell>
        </row>
        <row r="77">
          <cell r="A77" t="str">
            <v>B0434</v>
          </cell>
          <cell r="B77" t="str">
            <v>CHICOUTIMI</v>
          </cell>
          <cell r="D77">
            <v>0</v>
          </cell>
          <cell r="E77">
            <v>3653.68</v>
          </cell>
          <cell r="F77">
            <v>-3653.68</v>
          </cell>
          <cell r="G77" t="str">
            <v xml:space="preserve">                   N/A</v>
          </cell>
          <cell r="H77">
            <v>0</v>
          </cell>
          <cell r="I77">
            <v>-3653.68</v>
          </cell>
        </row>
        <row r="78">
          <cell r="A78" t="str">
            <v>B0435</v>
          </cell>
          <cell r="B78" t="str">
            <v>SHERBROOKE</v>
          </cell>
          <cell r="D78">
            <v>0</v>
          </cell>
          <cell r="E78">
            <v>5804.73</v>
          </cell>
          <cell r="F78">
            <v>-5804.73</v>
          </cell>
          <cell r="G78" t="str">
            <v xml:space="preserve">                   N/A</v>
          </cell>
          <cell r="H78">
            <v>0</v>
          </cell>
          <cell r="I78">
            <v>-5804.73</v>
          </cell>
        </row>
        <row r="79">
          <cell r="A79" t="str">
            <v>B0438</v>
          </cell>
          <cell r="B79" t="str">
            <v>QUEBEC COMPUSAFE</v>
          </cell>
          <cell r="D79">
            <v>0</v>
          </cell>
          <cell r="E79">
            <v>1332.62</v>
          </cell>
          <cell r="F79">
            <v>-1332.62</v>
          </cell>
          <cell r="G79" t="str">
            <v xml:space="preserve">                   N/A</v>
          </cell>
          <cell r="H79">
            <v>0</v>
          </cell>
          <cell r="I79">
            <v>-1332.62</v>
          </cell>
        </row>
        <row r="80">
          <cell r="A80" t="str">
            <v>B0439</v>
          </cell>
          <cell r="B80" t="str">
            <v>ALBERTA/SASKATCHEWAN COMPUSAFE</v>
          </cell>
          <cell r="D80">
            <v>34605.279999999999</v>
          </cell>
          <cell r="E80">
            <v>25204.41</v>
          </cell>
          <cell r="F80">
            <v>9400.869999999999</v>
          </cell>
          <cell r="G80">
            <v>27.166</v>
          </cell>
          <cell r="H80">
            <v>0</v>
          </cell>
          <cell r="I80">
            <v>9400.869999999999</v>
          </cell>
        </row>
        <row r="81">
          <cell r="A81" t="str">
            <v>B0480</v>
          </cell>
          <cell r="B81" t="str">
            <v>NORTH BAY</v>
          </cell>
          <cell r="D81">
            <v>56102.080000000002</v>
          </cell>
          <cell r="E81">
            <v>59607.735000000008</v>
          </cell>
          <cell r="F81">
            <v>-3505.6550000000061</v>
          </cell>
          <cell r="G81">
            <v>-6.2487000000000004</v>
          </cell>
          <cell r="H81">
            <v>0</v>
          </cell>
          <cell r="I81">
            <v>-3505.6550000000061</v>
          </cell>
        </row>
        <row r="82">
          <cell r="A82" t="str">
            <v>b0495</v>
          </cell>
          <cell r="D82">
            <v>0</v>
          </cell>
          <cell r="E82">
            <v>-413.7</v>
          </cell>
          <cell r="F82">
            <v>413.7</v>
          </cell>
          <cell r="G82" t="str">
            <v xml:space="preserve">                   N/A</v>
          </cell>
          <cell r="H82">
            <v>0</v>
          </cell>
          <cell r="I82">
            <v>413.7</v>
          </cell>
        </row>
        <row r="83">
          <cell r="A83" t="str">
            <v>B0520</v>
          </cell>
          <cell r="B83" t="str">
            <v>OTTAWA ARM</v>
          </cell>
          <cell r="D83">
            <v>228400.53</v>
          </cell>
          <cell r="E83">
            <v>131617.59</v>
          </cell>
          <cell r="F83">
            <v>96782.94</v>
          </cell>
          <cell r="G83">
            <v>42.374200000000002</v>
          </cell>
          <cell r="H83">
            <v>0</v>
          </cell>
          <cell r="I83">
            <v>96782.94</v>
          </cell>
        </row>
        <row r="84">
          <cell r="A84" t="str">
            <v>B0521</v>
          </cell>
          <cell r="B84" t="str">
            <v>OTTAWA G&amp;A</v>
          </cell>
          <cell r="D84">
            <v>0</v>
          </cell>
          <cell r="E84">
            <v>197112.32000000001</v>
          </cell>
          <cell r="F84">
            <v>-197112.32000000001</v>
          </cell>
          <cell r="G84" t="str">
            <v xml:space="preserve">                   N/A</v>
          </cell>
          <cell r="H84">
            <v>0</v>
          </cell>
          <cell r="I84">
            <v>-197112.32000000001</v>
          </cell>
        </row>
        <row r="85">
          <cell r="A85" t="str">
            <v>B0522</v>
          </cell>
          <cell r="B85" t="str">
            <v>PETERBOROUGH G&amp;A</v>
          </cell>
          <cell r="D85">
            <v>0</v>
          </cell>
          <cell r="E85">
            <v>53255.5</v>
          </cell>
          <cell r="F85">
            <v>-53255.5</v>
          </cell>
          <cell r="G85" t="str">
            <v xml:space="preserve">                   N/A</v>
          </cell>
          <cell r="H85">
            <v>0</v>
          </cell>
          <cell r="I85">
            <v>-53255.5</v>
          </cell>
        </row>
        <row r="86">
          <cell r="A86" t="str">
            <v>B0526</v>
          </cell>
          <cell r="B86" t="str">
            <v>OTTAWA A.T.M.</v>
          </cell>
          <cell r="D86">
            <v>404041.87</v>
          </cell>
          <cell r="E86">
            <v>248108.58500000005</v>
          </cell>
          <cell r="F86">
            <v>155933.28499999995</v>
          </cell>
          <cell r="G86">
            <v>38.593299999999999</v>
          </cell>
          <cell r="H86">
            <v>0</v>
          </cell>
          <cell r="I86">
            <v>155933.28499999995</v>
          </cell>
        </row>
        <row r="87">
          <cell r="A87" t="str">
            <v>B0535</v>
          </cell>
          <cell r="B87" t="str">
            <v>PETERBOROUGH ARM</v>
          </cell>
          <cell r="D87">
            <v>68031.740000000005</v>
          </cell>
          <cell r="E87">
            <v>40294.35</v>
          </cell>
          <cell r="F87">
            <v>27737.390000000007</v>
          </cell>
          <cell r="G87">
            <v>40.7712</v>
          </cell>
          <cell r="H87">
            <v>0</v>
          </cell>
          <cell r="I87">
            <v>27737.390000000007</v>
          </cell>
        </row>
        <row r="88">
          <cell r="A88" t="str">
            <v>B0536</v>
          </cell>
          <cell r="B88" t="str">
            <v>PETERBOROUGH A.T.M.</v>
          </cell>
          <cell r="D88">
            <v>215064.76</v>
          </cell>
          <cell r="E88">
            <v>122077.38</v>
          </cell>
          <cell r="F88">
            <v>92987.38</v>
          </cell>
          <cell r="G88">
            <v>43.236899999999999</v>
          </cell>
          <cell r="H88">
            <v>0</v>
          </cell>
          <cell r="I88">
            <v>92987.38</v>
          </cell>
        </row>
        <row r="89">
          <cell r="A89" t="str">
            <v>B0555</v>
          </cell>
          <cell r="B89" t="str">
            <v>THUNDER BAY ARM</v>
          </cell>
          <cell r="D89">
            <v>37865.839999999997</v>
          </cell>
          <cell r="E89">
            <v>16711.72</v>
          </cell>
          <cell r="F89">
            <v>21154.119999999995</v>
          </cell>
          <cell r="G89">
            <v>55.866</v>
          </cell>
          <cell r="H89">
            <v>0</v>
          </cell>
          <cell r="I89">
            <v>21154.119999999995</v>
          </cell>
        </row>
        <row r="90">
          <cell r="A90" t="str">
            <v>B0556</v>
          </cell>
          <cell r="B90" t="str">
            <v>THUNDER BAY - ATM</v>
          </cell>
          <cell r="D90">
            <v>58653.62</v>
          </cell>
          <cell r="E90">
            <v>28283.279999999999</v>
          </cell>
          <cell r="F90">
            <v>30370.340000000004</v>
          </cell>
          <cell r="G90">
            <v>51.7791</v>
          </cell>
          <cell r="H90">
            <v>0</v>
          </cell>
          <cell r="I90">
            <v>30370.340000000004</v>
          </cell>
        </row>
        <row r="91">
          <cell r="A91" t="str">
            <v>B0557</v>
          </cell>
          <cell r="B91" t="str">
            <v>THUNDER BAY CASH LOGISTICS</v>
          </cell>
          <cell r="D91">
            <v>71955.009999999995</v>
          </cell>
          <cell r="E91">
            <v>23709.23</v>
          </cell>
          <cell r="F91">
            <v>48245.78</v>
          </cell>
          <cell r="G91">
            <v>67.049899999999994</v>
          </cell>
          <cell r="H91">
            <v>0</v>
          </cell>
          <cell r="I91">
            <v>48245.78</v>
          </cell>
        </row>
        <row r="92">
          <cell r="A92" t="str">
            <v>B0571</v>
          </cell>
          <cell r="B92" t="str">
            <v>BATHURST, NB</v>
          </cell>
          <cell r="D92">
            <v>55581.49</v>
          </cell>
          <cell r="E92">
            <v>49586.845000000001</v>
          </cell>
          <cell r="F92">
            <v>5994.6449999999968</v>
          </cell>
          <cell r="G92">
            <v>10.785299999999999</v>
          </cell>
          <cell r="H92">
            <v>0</v>
          </cell>
          <cell r="I92">
            <v>5994.6449999999968</v>
          </cell>
        </row>
        <row r="93">
          <cell r="A93" t="str">
            <v>B0573</v>
          </cell>
          <cell r="B93" t="str">
            <v>FORT MCMURRAY, AB</v>
          </cell>
          <cell r="D93">
            <v>56258.43</v>
          </cell>
          <cell r="E93">
            <v>47887.245000000003</v>
          </cell>
          <cell r="F93">
            <v>8371.1849999999977</v>
          </cell>
          <cell r="G93">
            <v>14.879899999999999</v>
          </cell>
          <cell r="H93">
            <v>0</v>
          </cell>
          <cell r="I93">
            <v>8371.1849999999977</v>
          </cell>
        </row>
        <row r="94">
          <cell r="A94" t="str">
            <v>B0575</v>
          </cell>
          <cell r="B94" t="str">
            <v>GRANDE PRAIRIE, AB</v>
          </cell>
          <cell r="D94">
            <v>81499.149999999994</v>
          </cell>
          <cell r="E94">
            <v>60159.804999999993</v>
          </cell>
          <cell r="F94">
            <v>21339.345000000001</v>
          </cell>
          <cell r="G94">
            <v>26.183499999999999</v>
          </cell>
          <cell r="H94">
            <v>0</v>
          </cell>
          <cell r="I94">
            <v>21339.345000000001</v>
          </cell>
        </row>
        <row r="95">
          <cell r="A95" t="str">
            <v>B0577</v>
          </cell>
          <cell r="B95" t="str">
            <v>LETHBRIDGE, AB</v>
          </cell>
          <cell r="D95">
            <v>78269.570000000007</v>
          </cell>
          <cell r="E95">
            <v>93102.235000000001</v>
          </cell>
          <cell r="F95">
            <v>-14832.664999999994</v>
          </cell>
          <cell r="G95">
            <v>-18.950700000000001</v>
          </cell>
          <cell r="H95">
            <v>0</v>
          </cell>
          <cell r="I95">
            <v>-14832.664999999994</v>
          </cell>
        </row>
        <row r="96">
          <cell r="A96" t="str">
            <v>B0601</v>
          </cell>
          <cell r="B96" t="str">
            <v>RED DEER</v>
          </cell>
          <cell r="D96">
            <v>160244.5</v>
          </cell>
          <cell r="E96">
            <v>107603.065</v>
          </cell>
          <cell r="F96">
            <v>52641.434999999998</v>
          </cell>
          <cell r="G96">
            <v>32.850700000000003</v>
          </cell>
          <cell r="H96">
            <v>0</v>
          </cell>
          <cell r="I96">
            <v>52641.434999999998</v>
          </cell>
        </row>
        <row r="97">
          <cell r="A97" t="str">
            <v>B0605</v>
          </cell>
          <cell r="B97" t="str">
            <v>REGINA</v>
          </cell>
          <cell r="D97">
            <v>220329.92</v>
          </cell>
          <cell r="E97">
            <v>195263.38</v>
          </cell>
          <cell r="F97">
            <v>25066.540000000008</v>
          </cell>
          <cell r="G97">
            <v>11.376799999999999</v>
          </cell>
          <cell r="H97">
            <v>0</v>
          </cell>
          <cell r="I97">
            <v>25066.540000000008</v>
          </cell>
        </row>
        <row r="98">
          <cell r="A98" t="str">
            <v>b0636</v>
          </cell>
        </row>
        <row r="99">
          <cell r="A99" t="str">
            <v>b0637</v>
          </cell>
        </row>
        <row r="100">
          <cell r="A100" t="str">
            <v>B0638</v>
          </cell>
          <cell r="B100" t="str">
            <v>ST. JOHN'S N.F.</v>
          </cell>
          <cell r="D100">
            <v>67299.039999999994</v>
          </cell>
          <cell r="E100">
            <v>42961.94</v>
          </cell>
          <cell r="F100">
            <v>24337.099999999991</v>
          </cell>
          <cell r="G100">
            <v>36.162599999999998</v>
          </cell>
          <cell r="H100">
            <v>0</v>
          </cell>
          <cell r="I100">
            <v>24337.099999999991</v>
          </cell>
        </row>
        <row r="101">
          <cell r="A101" t="str">
            <v>B0639</v>
          </cell>
          <cell r="B101" t="str">
            <v>ST. JOHN'S N.F. ATM</v>
          </cell>
          <cell r="D101">
            <v>68707.34</v>
          </cell>
          <cell r="E101">
            <v>56920.68</v>
          </cell>
          <cell r="F101">
            <v>11786.659999999996</v>
          </cell>
          <cell r="G101">
            <v>17.154900000000001</v>
          </cell>
          <cell r="H101">
            <v>0</v>
          </cell>
          <cell r="I101">
            <v>11786.659999999996</v>
          </cell>
        </row>
        <row r="102">
          <cell r="A102" t="str">
            <v>B0674</v>
          </cell>
          <cell r="B102" t="str">
            <v>CANADIAN H.O. - COMPUSAFE</v>
          </cell>
          <cell r="D102">
            <v>0</v>
          </cell>
          <cell r="E102">
            <v>2352.6</v>
          </cell>
          <cell r="F102">
            <v>-2352.6</v>
          </cell>
          <cell r="G102" t="str">
            <v xml:space="preserve">                   N/A</v>
          </cell>
          <cell r="H102">
            <v>0</v>
          </cell>
          <cell r="I102">
            <v>-2352.6</v>
          </cell>
        </row>
        <row r="103">
          <cell r="A103" t="str">
            <v>B0675</v>
          </cell>
          <cell r="B103" t="str">
            <v>SASKATOON</v>
          </cell>
          <cell r="D103">
            <v>169151.84</v>
          </cell>
          <cell r="E103">
            <v>157482.13499999998</v>
          </cell>
          <cell r="F103">
            <v>11669.705000000016</v>
          </cell>
          <cell r="G103">
            <v>6.899</v>
          </cell>
          <cell r="H103">
            <v>0</v>
          </cell>
          <cell r="I103">
            <v>11669.705000000016</v>
          </cell>
        </row>
        <row r="104">
          <cell r="A104" t="str">
            <v>B0677</v>
          </cell>
          <cell r="B104" t="str">
            <v>SAULT STE MARIE</v>
          </cell>
          <cell r="D104">
            <v>53564.68</v>
          </cell>
          <cell r="E104">
            <v>37758.620000000003</v>
          </cell>
          <cell r="F104">
            <v>15806.059999999998</v>
          </cell>
          <cell r="G104">
            <v>29.508400000000002</v>
          </cell>
          <cell r="H104">
            <v>0</v>
          </cell>
          <cell r="I104">
            <v>15806.059999999998</v>
          </cell>
        </row>
        <row r="105">
          <cell r="A105" t="str">
            <v>B0681</v>
          </cell>
          <cell r="B105" t="str">
            <v>SAINT JOHN G&amp;A</v>
          </cell>
          <cell r="D105">
            <v>6834.49</v>
          </cell>
          <cell r="E105">
            <v>4467.4799999999996</v>
          </cell>
          <cell r="F105">
            <v>2367.0100000000002</v>
          </cell>
          <cell r="G105">
            <v>34.633299999999998</v>
          </cell>
          <cell r="H105">
            <v>0</v>
          </cell>
          <cell r="I105">
            <v>2367.0100000000002</v>
          </cell>
        </row>
        <row r="106">
          <cell r="A106" t="str">
            <v>B0682</v>
          </cell>
          <cell r="B106" t="str">
            <v>SAULT STE. MARIE G&amp;A</v>
          </cell>
          <cell r="D106">
            <v>0</v>
          </cell>
          <cell r="E106">
            <v>28505.26</v>
          </cell>
          <cell r="F106">
            <v>-28505.26</v>
          </cell>
          <cell r="G106" t="str">
            <v xml:space="preserve">                   N/A</v>
          </cell>
          <cell r="H106">
            <v>0</v>
          </cell>
          <cell r="I106">
            <v>-28505.26</v>
          </cell>
        </row>
        <row r="107">
          <cell r="A107" t="str">
            <v>b0697</v>
          </cell>
        </row>
        <row r="108">
          <cell r="A108" t="str">
            <v>B0716</v>
          </cell>
          <cell r="B108" t="str">
            <v>SUDBURY ATM</v>
          </cell>
          <cell r="D108">
            <v>37589.129999999997</v>
          </cell>
          <cell r="E108">
            <v>24673.66</v>
          </cell>
          <cell r="F108">
            <v>12915.469999999998</v>
          </cell>
          <cell r="G108">
            <v>34.3596</v>
          </cell>
          <cell r="H108">
            <v>0</v>
          </cell>
          <cell r="I108">
            <v>12915.469999999998</v>
          </cell>
        </row>
        <row r="109">
          <cell r="A109" t="str">
            <v>B0717</v>
          </cell>
          <cell r="B109" t="str">
            <v>SUDBURY ARM</v>
          </cell>
          <cell r="D109">
            <v>67929.67</v>
          </cell>
          <cell r="E109">
            <v>45615.8</v>
          </cell>
          <cell r="F109">
            <v>22313.869999999995</v>
          </cell>
          <cell r="G109">
            <v>32.848500000000001</v>
          </cell>
          <cell r="H109">
            <v>0</v>
          </cell>
          <cell r="I109">
            <v>22313.869999999995</v>
          </cell>
        </row>
        <row r="110">
          <cell r="A110" t="str">
            <v>B0718</v>
          </cell>
          <cell r="B110" t="str">
            <v>SYDNEY</v>
          </cell>
          <cell r="D110">
            <v>37461.1</v>
          </cell>
          <cell r="E110">
            <v>42466.764999999999</v>
          </cell>
          <cell r="F110">
            <v>-5005.6650000000009</v>
          </cell>
          <cell r="G110">
            <v>-13.362299999999999</v>
          </cell>
          <cell r="H110">
            <v>0</v>
          </cell>
          <cell r="I110">
            <v>-5005.6650000000009</v>
          </cell>
        </row>
        <row r="111">
          <cell r="A111" t="str">
            <v>B0721</v>
          </cell>
          <cell r="B111" t="str">
            <v>SUDBURY G&amp;A</v>
          </cell>
          <cell r="D111">
            <v>0</v>
          </cell>
          <cell r="E111">
            <v>33340.405000000006</v>
          </cell>
          <cell r="F111">
            <v>-33340.405000000006</v>
          </cell>
          <cell r="G111" t="str">
            <v xml:space="preserve">                   N/A</v>
          </cell>
          <cell r="H111">
            <v>0</v>
          </cell>
          <cell r="I111">
            <v>-33340.405000000006</v>
          </cell>
        </row>
        <row r="112">
          <cell r="A112" t="str">
            <v>B0745</v>
          </cell>
          <cell r="B112" t="str">
            <v>TIMMINS</v>
          </cell>
          <cell r="D112">
            <v>72649.59</v>
          </cell>
          <cell r="E112">
            <v>61837.195</v>
          </cell>
          <cell r="F112">
            <v>10812.394999999997</v>
          </cell>
          <cell r="G112">
            <v>14.882899999999999</v>
          </cell>
          <cell r="H112">
            <v>0</v>
          </cell>
          <cell r="I112">
            <v>10812.394999999997</v>
          </cell>
        </row>
        <row r="113">
          <cell r="A113" t="str">
            <v>B0770</v>
          </cell>
          <cell r="B113" t="str">
            <v>TORONTO ARM</v>
          </cell>
          <cell r="D113">
            <v>1107076.06</v>
          </cell>
          <cell r="E113">
            <v>694235.27</v>
          </cell>
          <cell r="F113">
            <v>412840.79000000004</v>
          </cell>
          <cell r="G113">
            <v>37.2911</v>
          </cell>
          <cell r="H113">
            <v>0</v>
          </cell>
          <cell r="I113">
            <v>412840.79000000004</v>
          </cell>
        </row>
        <row r="114">
          <cell r="A114" t="str">
            <v>B0771</v>
          </cell>
          <cell r="B114" t="str">
            <v>TORONTO CASH LOGISTICS</v>
          </cell>
          <cell r="D114">
            <v>98094.58</v>
          </cell>
          <cell r="E114">
            <v>96199.64</v>
          </cell>
          <cell r="F114">
            <v>1894.9400000000023</v>
          </cell>
          <cell r="G114">
            <v>1.9317</v>
          </cell>
          <cell r="H114">
            <v>0</v>
          </cell>
          <cell r="I114">
            <v>1894.9400000000023</v>
          </cell>
        </row>
        <row r="115">
          <cell r="A115" t="str">
            <v>B0772</v>
          </cell>
          <cell r="B115" t="str">
            <v>ST. JOHN'S NF G&amp;A</v>
          </cell>
          <cell r="D115">
            <v>0</v>
          </cell>
          <cell r="E115">
            <v>37973.089999999997</v>
          </cell>
          <cell r="F115">
            <v>-37973.089999999997</v>
          </cell>
          <cell r="G115" t="str">
            <v xml:space="preserve">                   N/A</v>
          </cell>
          <cell r="H115">
            <v>0</v>
          </cell>
          <cell r="I115">
            <v>-37973.089999999997</v>
          </cell>
        </row>
        <row r="116">
          <cell r="A116" t="str">
            <v>B0773</v>
          </cell>
          <cell r="B116" t="str">
            <v>CANADIAN TRUCKING</v>
          </cell>
          <cell r="D116">
            <v>348936.77</v>
          </cell>
          <cell r="E116">
            <v>209750.82500000001</v>
          </cell>
          <cell r="F116">
            <v>139185.94500000001</v>
          </cell>
          <cell r="G116">
            <v>39.888599999999997</v>
          </cell>
          <cell r="H116">
            <v>0</v>
          </cell>
          <cell r="I116">
            <v>139185.94500000001</v>
          </cell>
        </row>
        <row r="117">
          <cell r="A117" t="str">
            <v>B0779</v>
          </cell>
          <cell r="B117" t="str">
            <v>TORONTO A.T.M.</v>
          </cell>
          <cell r="D117">
            <v>1262848.6100000001</v>
          </cell>
          <cell r="E117">
            <v>1022885.835</v>
          </cell>
          <cell r="F117">
            <v>239962.77500000014</v>
          </cell>
          <cell r="G117">
            <v>19.0017</v>
          </cell>
          <cell r="H117">
            <v>0</v>
          </cell>
          <cell r="I117">
            <v>239962.77500000014</v>
          </cell>
        </row>
        <row r="118">
          <cell r="A118" t="str">
            <v>B0781</v>
          </cell>
          <cell r="B118" t="str">
            <v>VICTORIA A.T.M.</v>
          </cell>
          <cell r="D118">
            <v>162680.48000000001</v>
          </cell>
          <cell r="E118">
            <v>100498.67</v>
          </cell>
          <cell r="F118">
            <v>62181.810000000012</v>
          </cell>
          <cell r="G118">
            <v>38.223300000000002</v>
          </cell>
          <cell r="H118">
            <v>0</v>
          </cell>
          <cell r="I118">
            <v>62181.810000000012</v>
          </cell>
        </row>
        <row r="119">
          <cell r="A119" t="str">
            <v>B0782</v>
          </cell>
          <cell r="B119" t="str">
            <v>VANCOUVER A.T.M.</v>
          </cell>
          <cell r="D119">
            <v>250547.72</v>
          </cell>
          <cell r="E119">
            <v>151085.69</v>
          </cell>
          <cell r="F119">
            <v>99462.03</v>
          </cell>
          <cell r="G119">
            <v>39.697800000000001</v>
          </cell>
          <cell r="H119">
            <v>0</v>
          </cell>
          <cell r="I119">
            <v>99462.03</v>
          </cell>
        </row>
        <row r="120">
          <cell r="A120" t="str">
            <v>B0785</v>
          </cell>
          <cell r="B120" t="str">
            <v>VANCOUVER ARM</v>
          </cell>
          <cell r="D120">
            <v>283646.09000000003</v>
          </cell>
          <cell r="E120">
            <v>130461.005</v>
          </cell>
          <cell r="F120">
            <v>153185.08500000002</v>
          </cell>
          <cell r="G120">
            <v>54.005699999999997</v>
          </cell>
          <cell r="H120">
            <v>0</v>
          </cell>
          <cell r="I120">
            <v>153185.08500000002</v>
          </cell>
        </row>
        <row r="121">
          <cell r="A121" t="str">
            <v>B0786</v>
          </cell>
          <cell r="B121" t="str">
            <v>VANCOUVER G&amp;A</v>
          </cell>
          <cell r="D121">
            <v>0</v>
          </cell>
          <cell r="E121">
            <v>151126.73499999999</v>
          </cell>
          <cell r="F121">
            <v>-151126.73499999999</v>
          </cell>
          <cell r="G121" t="str">
            <v xml:space="preserve">                   N/A</v>
          </cell>
          <cell r="H121">
            <v>0</v>
          </cell>
          <cell r="I121">
            <v>-151126.73499999999</v>
          </cell>
        </row>
        <row r="122">
          <cell r="A122" t="str">
            <v>B0788</v>
          </cell>
          <cell r="B122" t="str">
            <v>VICTORIA CASH LOGISTICS</v>
          </cell>
          <cell r="D122">
            <v>87588.65</v>
          </cell>
          <cell r="E122">
            <v>50300.88</v>
          </cell>
          <cell r="F122">
            <v>37287.769999999997</v>
          </cell>
          <cell r="G122">
            <v>42.5715</v>
          </cell>
          <cell r="H122">
            <v>0</v>
          </cell>
          <cell r="I122">
            <v>37287.769999999997</v>
          </cell>
        </row>
        <row r="123">
          <cell r="A123" t="str">
            <v>b0789</v>
          </cell>
        </row>
        <row r="124">
          <cell r="A124" t="str">
            <v>B0796</v>
          </cell>
          <cell r="B124" t="str">
            <v>VICTORIA G&amp;A</v>
          </cell>
          <cell r="D124">
            <v>0</v>
          </cell>
          <cell r="E124">
            <v>85942.09</v>
          </cell>
          <cell r="F124">
            <v>-85942.09</v>
          </cell>
          <cell r="G124" t="str">
            <v xml:space="preserve">                   N/A</v>
          </cell>
          <cell r="H124">
            <v>0</v>
          </cell>
          <cell r="I124">
            <v>-85942.09</v>
          </cell>
        </row>
        <row r="125">
          <cell r="A125" t="str">
            <v>B0805</v>
          </cell>
          <cell r="B125" t="str">
            <v>WHITE HORSE</v>
          </cell>
          <cell r="D125">
            <v>45167.47</v>
          </cell>
          <cell r="E125">
            <v>36516.474999999999</v>
          </cell>
          <cell r="F125">
            <v>8650.9950000000026</v>
          </cell>
          <cell r="G125">
            <v>19.153199999999998</v>
          </cell>
          <cell r="H125">
            <v>0</v>
          </cell>
          <cell r="I125">
            <v>8650.9950000000026</v>
          </cell>
        </row>
        <row r="126">
          <cell r="A126" t="str">
            <v>B0840</v>
          </cell>
          <cell r="B126" t="str">
            <v>WINDSOR ARM</v>
          </cell>
          <cell r="D126">
            <v>145083.9</v>
          </cell>
          <cell r="E126">
            <v>75628.12</v>
          </cell>
          <cell r="F126">
            <v>69455.78</v>
          </cell>
          <cell r="G126">
            <v>47.872799999999998</v>
          </cell>
          <cell r="H126">
            <v>0</v>
          </cell>
          <cell r="I126">
            <v>69455.78</v>
          </cell>
        </row>
        <row r="127">
          <cell r="A127" t="str">
            <v>B0841</v>
          </cell>
          <cell r="B127" t="str">
            <v>WINDSOR G&amp;A</v>
          </cell>
          <cell r="D127">
            <v>0</v>
          </cell>
          <cell r="E127">
            <v>100581.95500000003</v>
          </cell>
          <cell r="F127">
            <v>-100581.95500000003</v>
          </cell>
          <cell r="G127" t="str">
            <v xml:space="preserve">                   N/A</v>
          </cell>
          <cell r="H127">
            <v>0</v>
          </cell>
          <cell r="I127">
            <v>-100581.95500000003</v>
          </cell>
        </row>
        <row r="128">
          <cell r="A128" t="str">
            <v>B0843</v>
          </cell>
          <cell r="B128" t="str">
            <v>WINDSOR A.T.M.</v>
          </cell>
          <cell r="D128">
            <v>109977.96</v>
          </cell>
          <cell r="E128">
            <v>68342.350000000006</v>
          </cell>
          <cell r="F128">
            <v>41635.61</v>
          </cell>
          <cell r="G128">
            <v>37.8581</v>
          </cell>
          <cell r="H128">
            <v>0</v>
          </cell>
          <cell r="I128">
            <v>41635.61</v>
          </cell>
        </row>
        <row r="129">
          <cell r="A129" t="str">
            <v>B0850</v>
          </cell>
          <cell r="B129" t="str">
            <v>WINNIPEG ARM</v>
          </cell>
          <cell r="D129">
            <v>200098.61</v>
          </cell>
          <cell r="E129">
            <v>106060.427</v>
          </cell>
          <cell r="F129">
            <v>94038.18299999999</v>
          </cell>
          <cell r="G129">
            <v>46.995899999999999</v>
          </cell>
          <cell r="H129">
            <v>0</v>
          </cell>
          <cell r="I129">
            <v>94038.18299999999</v>
          </cell>
        </row>
        <row r="130">
          <cell r="A130" t="str">
            <v>B0851</v>
          </cell>
          <cell r="B130" t="str">
            <v>WINNIPEG G&amp;A</v>
          </cell>
          <cell r="D130">
            <v>0</v>
          </cell>
          <cell r="E130">
            <v>126320.06</v>
          </cell>
          <cell r="F130">
            <v>-126320.06</v>
          </cell>
          <cell r="G130" t="str">
            <v xml:space="preserve">                   N/A</v>
          </cell>
          <cell r="H130">
            <v>0</v>
          </cell>
          <cell r="I130">
            <v>-126320.06</v>
          </cell>
        </row>
        <row r="131">
          <cell r="A131" t="str">
            <v>B0852</v>
          </cell>
          <cell r="B131" t="str">
            <v>KELOWNA G&amp;A</v>
          </cell>
          <cell r="D131">
            <v>0</v>
          </cell>
          <cell r="E131">
            <v>75646.679999999993</v>
          </cell>
          <cell r="F131">
            <v>-75646.679999999993</v>
          </cell>
          <cell r="G131" t="str">
            <v xml:space="preserve">                   N/A</v>
          </cell>
          <cell r="H131">
            <v>0</v>
          </cell>
          <cell r="I131">
            <v>-75646.679999999993</v>
          </cell>
        </row>
        <row r="132">
          <cell r="A132" t="str">
            <v>B0853</v>
          </cell>
          <cell r="B132" t="str">
            <v>WINNIPEG COIN</v>
          </cell>
          <cell r="D132">
            <v>57668.75</v>
          </cell>
          <cell r="E132">
            <v>26028.37</v>
          </cell>
          <cell r="F132">
            <v>31640.38</v>
          </cell>
          <cell r="G132">
            <v>54.865699999999997</v>
          </cell>
          <cell r="H132">
            <v>0</v>
          </cell>
          <cell r="I132">
            <v>31640.38</v>
          </cell>
        </row>
        <row r="133">
          <cell r="A133" t="str">
            <v>B0857</v>
          </cell>
          <cell r="B133" t="str">
            <v>WINNIPEG ATM</v>
          </cell>
          <cell r="D133">
            <v>234266.44</v>
          </cell>
          <cell r="E133">
            <v>142757.14000000001</v>
          </cell>
          <cell r="F133">
            <v>91509.299999999988</v>
          </cell>
          <cell r="G133">
            <v>39.062100000000001</v>
          </cell>
          <cell r="H133">
            <v>0</v>
          </cell>
          <cell r="I133">
            <v>91509.299999999988</v>
          </cell>
        </row>
        <row r="134">
          <cell r="A134" t="str">
            <v>B0865</v>
          </cell>
          <cell r="B134" t="str">
            <v>YELLOWKNIFE</v>
          </cell>
          <cell r="D134">
            <v>43297.56</v>
          </cell>
          <cell r="E134">
            <v>24857.235000000001</v>
          </cell>
          <cell r="F134">
            <v>18440.324999999997</v>
          </cell>
          <cell r="G134">
            <v>42.589799999999997</v>
          </cell>
          <cell r="H134">
            <v>0</v>
          </cell>
          <cell r="I134">
            <v>18440.324999999997</v>
          </cell>
        </row>
        <row r="135">
          <cell r="A135" t="str">
            <v>B0951</v>
          </cell>
          <cell r="B135" t="str">
            <v>CANADIAN CSC</v>
          </cell>
          <cell r="D135">
            <v>0</v>
          </cell>
          <cell r="E135">
            <v>-1907.0149999999921</v>
          </cell>
          <cell r="F135">
            <v>1907.0149999999921</v>
          </cell>
          <cell r="G135" t="str">
            <v xml:space="preserve">                   N/A</v>
          </cell>
          <cell r="H135">
            <v>0</v>
          </cell>
          <cell r="I135">
            <v>1907.0149999999921</v>
          </cell>
        </row>
        <row r="136">
          <cell r="A136" t="str">
            <v>b0987</v>
          </cell>
        </row>
        <row r="137">
          <cell r="A137" t="str">
            <v>B0989</v>
          </cell>
          <cell r="B137" t="str">
            <v>CANADIAN H O</v>
          </cell>
          <cell r="D137">
            <v>-84.22</v>
          </cell>
          <cell r="E137">
            <v>-293027.28000000003</v>
          </cell>
          <cell r="F137">
            <v>292943.06000000006</v>
          </cell>
          <cell r="G137">
            <v>-347830.75280000002</v>
          </cell>
          <cell r="H137">
            <v>0</v>
          </cell>
          <cell r="I137">
            <v>292943.06000000006</v>
          </cell>
        </row>
        <row r="138">
          <cell r="A138" t="str">
            <v>B0990</v>
          </cell>
        </row>
        <row r="139">
          <cell r="A139" t="str">
            <v>B0993</v>
          </cell>
          <cell r="B139" t="str">
            <v>CANADA AIR COURIER</v>
          </cell>
          <cell r="D139">
            <v>1532744.19</v>
          </cell>
          <cell r="E139">
            <v>1046497.6239999998</v>
          </cell>
          <cell r="F139">
            <v>486246.56600000011</v>
          </cell>
          <cell r="G139">
            <v>31.7239</v>
          </cell>
          <cell r="H139">
            <v>0</v>
          </cell>
          <cell r="I139">
            <v>486246.56600000011</v>
          </cell>
        </row>
        <row r="140">
          <cell r="A140" t="str">
            <v>B0994</v>
          </cell>
          <cell r="B140" t="str">
            <v>CAN INT'L AIR COURIER</v>
          </cell>
          <cell r="D140">
            <v>276848.62</v>
          </cell>
          <cell r="E140">
            <v>171356.64</v>
          </cell>
          <cell r="F140">
            <v>105491.97999999998</v>
          </cell>
          <cell r="G140">
            <v>38.104599999999998</v>
          </cell>
          <cell r="H140">
            <v>0</v>
          </cell>
          <cell r="I140">
            <v>105491.97999999998</v>
          </cell>
        </row>
        <row r="141">
          <cell r="A141" t="str">
            <v>D0016</v>
          </cell>
          <cell r="B141" t="str">
            <v>CANADIAN SECURITY</v>
          </cell>
          <cell r="D141">
            <v>0</v>
          </cell>
          <cell r="E141">
            <v>0</v>
          </cell>
          <cell r="F141">
            <v>0</v>
          </cell>
          <cell r="G141" t="str">
            <v xml:space="preserve">                   N/A</v>
          </cell>
          <cell r="H141">
            <v>84937.56</v>
          </cell>
          <cell r="I141">
            <v>-84937.56</v>
          </cell>
        </row>
        <row r="142">
          <cell r="A142" t="str">
            <v>D0042</v>
          </cell>
          <cell r="B142" t="str">
            <v>LEGAL CANADA</v>
          </cell>
          <cell r="D142">
            <v>0</v>
          </cell>
          <cell r="E142">
            <v>0</v>
          </cell>
          <cell r="F142">
            <v>0</v>
          </cell>
          <cell r="G142" t="str">
            <v xml:space="preserve">                   N/A</v>
          </cell>
          <cell r="H142">
            <v>56723.61</v>
          </cell>
          <cell r="I142">
            <v>-56723.61</v>
          </cell>
        </row>
        <row r="143">
          <cell r="A143" t="str">
            <v>D0044</v>
          </cell>
          <cell r="B143" t="str">
            <v>PRESIDENT/CEO - CANADA</v>
          </cell>
          <cell r="D143">
            <v>0</v>
          </cell>
          <cell r="E143">
            <v>0</v>
          </cell>
          <cell r="F143">
            <v>0</v>
          </cell>
          <cell r="G143" t="str">
            <v xml:space="preserve">                   N/A</v>
          </cell>
          <cell r="H143">
            <v>103292.23</v>
          </cell>
          <cell r="I143">
            <v>-103292.23</v>
          </cell>
        </row>
        <row r="144">
          <cell r="A144" t="str">
            <v>D0045</v>
          </cell>
          <cell r="B144" t="str">
            <v>OPERATIONS - CANADA</v>
          </cell>
          <cell r="D144">
            <v>0</v>
          </cell>
          <cell r="E144">
            <v>0</v>
          </cell>
          <cell r="F144">
            <v>0</v>
          </cell>
          <cell r="G144" t="str">
            <v xml:space="preserve">                   N/A</v>
          </cell>
          <cell r="H144">
            <v>144611.20000000001</v>
          </cell>
          <cell r="I144">
            <v>-144611.20000000001</v>
          </cell>
        </row>
        <row r="145">
          <cell r="A145" t="str">
            <v>D0046</v>
          </cell>
          <cell r="B145" t="str">
            <v>HUMAN RESOURCES - CANADA</v>
          </cell>
          <cell r="D145">
            <v>0</v>
          </cell>
          <cell r="E145">
            <v>0</v>
          </cell>
          <cell r="F145">
            <v>0</v>
          </cell>
          <cell r="G145" t="str">
            <v xml:space="preserve">                   N/A</v>
          </cell>
          <cell r="H145">
            <v>173057.79</v>
          </cell>
          <cell r="I145">
            <v>-173057.79</v>
          </cell>
        </row>
        <row r="146">
          <cell r="A146" t="str">
            <v>D0047</v>
          </cell>
          <cell r="B146" t="str">
            <v>FINANCE - CANADA</v>
          </cell>
          <cell r="D146">
            <v>0</v>
          </cell>
          <cell r="E146">
            <v>0</v>
          </cell>
          <cell r="F146">
            <v>0</v>
          </cell>
          <cell r="G146" t="str">
            <v xml:space="preserve">                   N/A</v>
          </cell>
          <cell r="H146">
            <v>415884.82</v>
          </cell>
          <cell r="I146">
            <v>-415884.82</v>
          </cell>
        </row>
        <row r="147">
          <cell r="A147" t="str">
            <v>D0048</v>
          </cell>
          <cell r="B147" t="str">
            <v>SALES &amp; MARKETING - CANADA</v>
          </cell>
          <cell r="D147">
            <v>0</v>
          </cell>
          <cell r="E147">
            <v>0</v>
          </cell>
          <cell r="F147">
            <v>0</v>
          </cell>
          <cell r="G147" t="str">
            <v xml:space="preserve">                   N/A</v>
          </cell>
          <cell r="H147">
            <v>88717.15</v>
          </cell>
          <cell r="I147">
            <v>-88717.15</v>
          </cell>
        </row>
        <row r="148">
          <cell r="A148" t="str">
            <v>D0049</v>
          </cell>
          <cell r="B148" t="str">
            <v>IT - CANADA</v>
          </cell>
          <cell r="D148">
            <v>0</v>
          </cell>
          <cell r="E148">
            <v>0</v>
          </cell>
          <cell r="F148">
            <v>0</v>
          </cell>
          <cell r="G148" t="str">
            <v xml:space="preserve">                   N/A</v>
          </cell>
          <cell r="H148">
            <v>215642.04</v>
          </cell>
          <cell r="I148">
            <v>-215642.04</v>
          </cell>
        </row>
        <row r="149">
          <cell r="A149" t="str">
            <v>D0054</v>
          </cell>
          <cell r="B149" t="str">
            <v>TRAINING &amp; DEVELOPMENT</v>
          </cell>
          <cell r="D149">
            <v>0</v>
          </cell>
          <cell r="E149">
            <v>0</v>
          </cell>
          <cell r="F149">
            <v>0</v>
          </cell>
          <cell r="G149" t="str">
            <v xml:space="preserve">                   N/A</v>
          </cell>
          <cell r="H149">
            <v>103802.73</v>
          </cell>
          <cell r="I149">
            <v>-103802.73</v>
          </cell>
        </row>
        <row r="150">
          <cell r="A150" t="str">
            <v>D0055</v>
          </cell>
          <cell r="B150" t="str">
            <v>COMMERCIAL SALES - CANADA</v>
          </cell>
          <cell r="D150">
            <v>0</v>
          </cell>
          <cell r="E150">
            <v>0</v>
          </cell>
          <cell r="F150">
            <v>0</v>
          </cell>
          <cell r="G150" t="str">
            <v xml:space="preserve">                   N/A</v>
          </cell>
          <cell r="H150">
            <v>197119.06</v>
          </cell>
          <cell r="I150">
            <v>-197119.06</v>
          </cell>
        </row>
        <row r="151">
          <cell r="B151" t="str">
            <v>TOTAL</v>
          </cell>
          <cell r="D151">
            <v>15931368.110000001</v>
          </cell>
          <cell r="E151">
            <v>13820102.109999998</v>
          </cell>
          <cell r="F151">
            <v>2111266</v>
          </cell>
          <cell r="G151">
            <v>13.2523</v>
          </cell>
          <cell r="H151">
            <v>1863084.83</v>
          </cell>
          <cell r="I151">
            <v>248181.16999999993</v>
          </cell>
        </row>
        <row r="152">
          <cell r="D152">
            <v>0</v>
          </cell>
          <cell r="E152">
            <v>0</v>
          </cell>
          <cell r="F152">
            <v>-1.4901161193847656E-8</v>
          </cell>
          <cell r="G152">
            <v>0</v>
          </cell>
          <cell r="H152">
            <v>0</v>
          </cell>
          <cell r="I152">
            <v>-1.4901161193847656E-8</v>
          </cell>
        </row>
        <row r="154">
          <cell r="G154" t="str">
            <v>OTHER (INC) EXPENSES</v>
          </cell>
          <cell r="I154">
            <v>498995.29</v>
          </cell>
        </row>
        <row r="156">
          <cell r="G156" t="str">
            <v>PROFIT FOR TAXES</v>
          </cell>
          <cell r="I156">
            <v>-250814.12000000005</v>
          </cell>
        </row>
        <row r="158">
          <cell r="G158" t="str">
            <v>PROVISION FOR TAXES</v>
          </cell>
          <cell r="I158">
            <v>0</v>
          </cell>
        </row>
        <row r="160">
          <cell r="G160" t="str">
            <v>NET INCOME</v>
          </cell>
          <cell r="I160">
            <v>-250814.12000000005</v>
          </cell>
        </row>
      </sheetData>
      <sheetData sheetId="2" refreshError="1"/>
      <sheetData sheetId="3" refreshError="1"/>
      <sheetData sheetId="4" refreshError="1"/>
      <sheetData sheetId="5" refreshError="1"/>
      <sheetData sheetId="6"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DC Info"/>
      <sheetName val="Table of Contents"/>
      <sheetName val="COS Flowchart"/>
      <sheetName val="List of Key References"/>
      <sheetName val="App.2-AA_Capital Projects"/>
      <sheetName val="App.2-AB_Capital Expenditures"/>
      <sheetName val="App.2-BA1_Fix Asset Cont.CGAAP"/>
      <sheetName val="App.2-BA2_Fix Asset Cont.MIFRS"/>
      <sheetName val="Appendix 2-BB Service Life Comp"/>
      <sheetName val="Instruction for App. 2-C MIFRS"/>
      <sheetName val="App.2-CA_CGAAP_DepExp_2011"/>
      <sheetName val="App.2-CB_MIFRS_DepExp_2011"/>
      <sheetName val="App.2-CC_MIFRS_DepExp_2012"/>
      <sheetName val="App.2-CD_MIFRS_DepExp_2013"/>
      <sheetName val="App.2-CE_MIFRS_DepExp_2014"/>
      <sheetName val="App.2-CF_CGAAP_DepExp_2012"/>
      <sheetName val="App.2-CG_MIFRS_DepExp_2012"/>
      <sheetName val="App.2-CH_MIFRS_DepExp_2013"/>
      <sheetName val="App.2-CI_MIFRS_DepExp_2014"/>
      <sheetName val="App.2-CJ_CGAAP_DepExp_2012"/>
      <sheetName val="App.2-CK_CGAAP_DepExp_2013"/>
      <sheetName val="App.2-CL_MIFRS_DepExp_2013"/>
      <sheetName val="App.2-CM_MIFRS_DepExp_2014"/>
      <sheetName val="Instruction for App. 2-C CGAAP"/>
      <sheetName val="App.2-CN_OldCGAAP_DepExp_2012"/>
      <sheetName val="App.2-CO_NewCGAAP_DepExp_2012"/>
      <sheetName val="App.2-CP_NewCGAAP_DepExp_2013"/>
      <sheetName val="App.2-CQ NewCGAAP_DepExp_2014"/>
      <sheetName val="App.2-CR_OldCGAAP_DepExp_2012"/>
      <sheetName val="App.2-CS_OldCGAAP_DepExp_2013"/>
      <sheetName val="App.2-CT_NewCGAAP_DepExp_2013"/>
      <sheetName val="App.2-CU_NewCGAAP_DepExp_2014"/>
      <sheetName val="App.2-CV_USGAAP_DepExp"/>
      <sheetName val="App.2-DA_Overhead"/>
      <sheetName val="App.2-DB_Overhead"/>
      <sheetName val="App.2-EA_PP&amp;E Deferral Account"/>
      <sheetName val="App.2-EB_PP&amp;E Deferral Account"/>
      <sheetName val="App.2-EC_PP&amp;E Deferral Account"/>
      <sheetName val="App.2-ED_Account 1576 (2012)"/>
      <sheetName val="App.2-EE_Account 1576 (2013)"/>
      <sheetName val="App.2-FA Proposed REG Invest."/>
      <sheetName val="App.2-FB Calc of REG Improvemnt"/>
      <sheetName val="App.2-FC Calc of REG Expansion"/>
      <sheetName val="App.2-G SQI"/>
      <sheetName val="App.2-H_Other_Oper_Rev"/>
      <sheetName val="App.2-I LF_CDM_WF"/>
      <sheetName val="App.2-JA_OM&amp;A_Summary_Analys"/>
      <sheetName val="App.2-JB_OM&amp;A_Cost _Drivers"/>
      <sheetName val="App.2-JC_OMA Programs"/>
      <sheetName val="App.2-K_Employee Costs"/>
      <sheetName val="App.2-L_OM&amp;A_per_Cust_FTEE"/>
      <sheetName val="App.2-M_Regulatory_Costs"/>
      <sheetName val="App.2-N_Corp_Cost_Allocation"/>
      <sheetName val="App.2-OA Capital Structure"/>
      <sheetName val="App.2-OB_Debt Instruments"/>
      <sheetName val="App.2-P_Cost_Allocation"/>
      <sheetName val="App.2-Q_Cost of Serv. Emb. Dx"/>
      <sheetName val="App.2-R_Loss Factors"/>
      <sheetName val="App.2-S_Stranded Meters"/>
      <sheetName val="App.2-TA_1592_Tax_Variance"/>
      <sheetName val="App.2-TB_1592_HST-OVAT"/>
      <sheetName val="App.2-U_IFRS Transition Costs"/>
      <sheetName val="App.2-V_Rev_Reconciliation"/>
      <sheetName val="App.2-W_Bill Impacts"/>
      <sheetName val="App.2-YA_MIFRS Summary Impacts"/>
      <sheetName val="App. 2-YB_CGAAP Summary Impacts"/>
      <sheetName val="App. 2-Z_Tariff"/>
      <sheetName val="lists"/>
      <sheetName val="lists2"/>
      <sheetName val="Sheet19"/>
    </sheetNames>
    <sheetDataSet>
      <sheetData sheetId="0">
        <row r="16">
          <cell r="E16" t="str">
            <v>EB-2014-0083</v>
          </cell>
        </row>
        <row r="26">
          <cell r="E26">
            <v>2014</v>
          </cell>
        </row>
        <row r="28">
          <cell r="E28">
            <v>2011</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Notes"/>
      <sheetName val="ImportHistory"/>
      <sheetName val="Data"/>
      <sheetName val="Cover"/>
      <sheetName val="Fin Perf "/>
      <sheetName val="SO Credit level 7 5 yr "/>
      <sheetName val="SO Credit level 7 10yr"/>
      <sheetName val="SO Credit level 7 20yr "/>
      <sheetName val="SO Credit level 8 5 yr"/>
      <sheetName val="SO Credit level 8 10yr"/>
      <sheetName val="SO Credit level 8 20yr"/>
      <sheetName val="Total Company ratio"/>
      <sheetName val="Total Company Income"/>
      <sheetName val="Total Comapny BS CF"/>
      <sheetName val="Total Comapny coverage ratio "/>
      <sheetName val="SO Credit level 4"/>
      <sheetName val="SO Credit level 5"/>
      <sheetName val="FINANCIALS"/>
      <sheetName val="Discounted Cash Flow Model"/>
      <sheetName val="Main"/>
      <sheetName val="CSH"/>
      <sheetName val="Advances"/>
      <sheetName val="O-1 (277)"/>
      <sheetName val="O-1 (521)"/>
      <sheetName val="O-1 (626) "/>
      <sheetName val="BEV"/>
      <sheetName val="List"/>
      <sheetName val="entity"/>
      <sheetName val="Sheet1"/>
      <sheetName val="Fin_Perf_"/>
      <sheetName val="Multiples"/>
      <sheetName val="Lists"/>
      <sheetName val="Picklist"/>
      <sheetName val="Regional Simple Averages"/>
      <sheetName val="ERPs by country"/>
      <sheetName val="Legend"/>
      <sheetName val="List of TPEs"/>
      <sheetName val="Lookups"/>
      <sheetName val="4A Unit Costs"/>
      <sheetName val="CFL"/>
      <sheetName val="EX I"/>
      <sheetName val="Dropdown li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0507"/>
      <sheetName val="c0504"/>
      <sheetName val="c0505"/>
      <sheetName val="c0561"/>
      <sheetName val="c0565"/>
      <sheetName val="c0563"/>
      <sheetName val="c0576"/>
      <sheetName val="c0542"/>
      <sheetName val="c0541"/>
      <sheetName val="c0531"/>
      <sheetName val="C0598"/>
      <sheetName val="C0899"/>
      <sheetName val="GEA"/>
      <sheetName val="C0597"/>
      <sheetName val="C0599"/>
      <sheetName val="c0584"/>
      <sheetName val="c0595"/>
      <sheetName val="c0585"/>
      <sheetName val="C0581"/>
      <sheetName val="co591"/>
      <sheetName val="Forecast"/>
      <sheetName val="E&amp;O Comparison"/>
      <sheetName val="E&amp;O Totals"/>
      <sheetName val="E&amp;O Projects &amp; Cos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0507"/>
      <sheetName val="c0504"/>
      <sheetName val="c0505"/>
      <sheetName val="c0561"/>
      <sheetName val="c0565"/>
      <sheetName val="c0563"/>
      <sheetName val="c0576"/>
      <sheetName val="c0542"/>
      <sheetName val="c0541"/>
      <sheetName val="c0531"/>
      <sheetName val="C0598"/>
      <sheetName val="C0899"/>
      <sheetName val="GEA"/>
      <sheetName val="C0597"/>
      <sheetName val="C0599"/>
      <sheetName val="c0584"/>
      <sheetName val="c0595"/>
      <sheetName val="c0585"/>
      <sheetName val="C0581"/>
      <sheetName val="co591"/>
      <sheetName val="Forecast"/>
      <sheetName val="E&amp;O Comparison"/>
      <sheetName val="E&amp;O Totals"/>
      <sheetName val="E&amp;O Projects &amp; Cos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PCAP95"/>
      <sheetName val="Zone Data"/>
      <sheetName val="SUM95"/>
      <sheetName val="SUM96"/>
      <sheetName val="SUM96 (2)"/>
      <sheetName val="Budget"/>
    </sheetNames>
    <sheetDataSet>
      <sheetData sheetId="0"/>
      <sheetData sheetId="1"/>
      <sheetData sheetId="2">
        <row r="14">
          <cell r="AV14" t="str">
            <v>SUBTRANSMISSION</v>
          </cell>
        </row>
        <row r="16">
          <cell r="AV16">
            <v>9324</v>
          </cell>
          <cell r="AX16" t="str">
            <v>27.6/13.8 kV OH Rebuild</v>
          </cell>
          <cell r="BC16">
            <v>105</v>
          </cell>
          <cell r="BE16">
            <v>105</v>
          </cell>
        </row>
        <row r="17">
          <cell r="AV17">
            <v>9401</v>
          </cell>
          <cell r="AX17" t="str">
            <v>44 kV OH Burnhamthorpe Rebuild</v>
          </cell>
          <cell r="BC17">
            <v>600</v>
          </cell>
          <cell r="BE17">
            <v>600</v>
          </cell>
        </row>
        <row r="18">
          <cell r="AX18" t="str">
            <v>44/13.8 kV Eglinton  to HP</v>
          </cell>
          <cell r="BC18">
            <v>190</v>
          </cell>
          <cell r="BE18">
            <v>190</v>
          </cell>
        </row>
        <row r="19">
          <cell r="AX19" t="str">
            <v>44 kV Ont Hydro conversion to EMPk</v>
          </cell>
          <cell r="BC19">
            <v>225</v>
          </cell>
          <cell r="BE19">
            <v>225</v>
          </cell>
        </row>
        <row r="20">
          <cell r="AX20" t="str">
            <v>27.6 kV Stillmeadow</v>
          </cell>
          <cell r="BC20">
            <v>44</v>
          </cell>
          <cell r="BE20">
            <v>44</v>
          </cell>
        </row>
        <row r="21">
          <cell r="AX21" t="str">
            <v>27.6 kV Reclosers</v>
          </cell>
          <cell r="BC21">
            <v>396</v>
          </cell>
          <cell r="BE21">
            <v>396</v>
          </cell>
        </row>
        <row r="22">
          <cell r="AX22" t="str">
            <v>27.6 kV Derry-loop &amp; Scadamates</v>
          </cell>
          <cell r="BC22">
            <v>420</v>
          </cell>
          <cell r="BE22">
            <v>420</v>
          </cell>
        </row>
        <row r="24">
          <cell r="AW24" t="str">
            <v>TOTAL-SUBTRANSMISSION</v>
          </cell>
          <cell r="BC24">
            <v>1980</v>
          </cell>
          <cell r="BE24">
            <v>1980</v>
          </cell>
        </row>
        <row r="27">
          <cell r="AV27" t="str">
            <v>DISTRIBUTION</v>
          </cell>
        </row>
        <row r="29">
          <cell r="AV29">
            <v>9402</v>
          </cell>
          <cell r="AX29" t="str">
            <v>13.8 kV Streetsville Conv.</v>
          </cell>
          <cell r="BC29">
            <v>100</v>
          </cell>
          <cell r="BE29">
            <v>100</v>
          </cell>
        </row>
        <row r="30">
          <cell r="AX30" t="str">
            <v>13.8 kV Lisgar Feeder</v>
          </cell>
          <cell r="BC30">
            <v>103</v>
          </cell>
          <cell r="BE30">
            <v>103</v>
          </cell>
        </row>
        <row r="31">
          <cell r="AX31" t="str">
            <v>13.8 kV Winston Churchill Blvd.</v>
          </cell>
          <cell r="BC31">
            <v>199</v>
          </cell>
          <cell r="BE31">
            <v>199</v>
          </cell>
        </row>
        <row r="32">
          <cell r="AX32" t="str">
            <v>13.8 kV Laird Dr. U/G Tie</v>
          </cell>
          <cell r="BC32">
            <v>48</v>
          </cell>
          <cell r="BE32">
            <v>48</v>
          </cell>
        </row>
        <row r="33">
          <cell r="AX33" t="str">
            <v>13.8 kV Palgrave Recon.</v>
          </cell>
          <cell r="BC33">
            <v>36</v>
          </cell>
          <cell r="BE33">
            <v>36</v>
          </cell>
        </row>
        <row r="34">
          <cell r="AX34" t="str">
            <v>4.16 kV Clarkson Circuit</v>
          </cell>
          <cell r="BC34">
            <v>104</v>
          </cell>
          <cell r="BE34">
            <v>104</v>
          </cell>
        </row>
        <row r="35">
          <cell r="AX35" t="str">
            <v>4.16 kV Munden MS Egress</v>
          </cell>
          <cell r="BC35">
            <v>100</v>
          </cell>
          <cell r="BE35">
            <v>100</v>
          </cell>
        </row>
        <row r="37">
          <cell r="AW37" t="str">
            <v>TOTAL-DISTRIBUTION</v>
          </cell>
          <cell r="BC37">
            <v>690</v>
          </cell>
          <cell r="BE37">
            <v>690</v>
          </cell>
        </row>
        <row r="40">
          <cell r="AV40" t="str">
            <v>SUBSTATION</v>
          </cell>
        </row>
        <row r="42">
          <cell r="AV42">
            <v>9209</v>
          </cell>
          <cell r="AX42" t="str">
            <v>Confederation</v>
          </cell>
          <cell r="BC42">
            <v>2400</v>
          </cell>
          <cell r="BE42">
            <v>800</v>
          </cell>
        </row>
        <row r="43">
          <cell r="AV43">
            <v>9309</v>
          </cell>
          <cell r="AX43" t="str">
            <v>Matheson</v>
          </cell>
          <cell r="BC43">
            <v>660</v>
          </cell>
          <cell r="BE43">
            <v>160</v>
          </cell>
        </row>
        <row r="44">
          <cell r="AV44">
            <v>9403</v>
          </cell>
          <cell r="AX44" t="str">
            <v>Thomas</v>
          </cell>
          <cell r="BC44">
            <v>1380</v>
          </cell>
          <cell r="BE44">
            <v>500</v>
          </cell>
        </row>
        <row r="45">
          <cell r="AV45">
            <v>9404</v>
          </cell>
          <cell r="AX45" t="str">
            <v>Sheridan Park MS Rebuild</v>
          </cell>
          <cell r="BC45">
            <v>870</v>
          </cell>
          <cell r="BE45">
            <v>870</v>
          </cell>
        </row>
        <row r="46">
          <cell r="AV46">
            <v>9405</v>
          </cell>
          <cell r="AX46" t="str">
            <v>Orchard Heights MS Rebuild</v>
          </cell>
          <cell r="BC46">
            <v>1545</v>
          </cell>
          <cell r="BE46">
            <v>1000</v>
          </cell>
        </row>
        <row r="48">
          <cell r="AW48" t="str">
            <v>TOTAL-SUBSTATION</v>
          </cell>
          <cell r="BC48">
            <v>6855</v>
          </cell>
          <cell r="BE48">
            <v>3330</v>
          </cell>
        </row>
        <row r="51">
          <cell r="AV51" t="str">
            <v>SUBDIVISION REBUILDS</v>
          </cell>
        </row>
        <row r="53">
          <cell r="AV53">
            <v>9407</v>
          </cell>
          <cell r="AX53" t="str">
            <v>Applewood Heights Ph1</v>
          </cell>
          <cell r="BC53">
            <v>2500</v>
          </cell>
          <cell r="BE53">
            <v>250</v>
          </cell>
        </row>
        <row r="54">
          <cell r="AV54">
            <v>9408</v>
          </cell>
          <cell r="AX54" t="str">
            <v>Comanche/Cochise</v>
          </cell>
          <cell r="BC54">
            <v>500</v>
          </cell>
          <cell r="BE54">
            <v>50</v>
          </cell>
        </row>
        <row r="55">
          <cell r="AV55">
            <v>9409</v>
          </cell>
          <cell r="AX55" t="str">
            <v>Malton Ph3</v>
          </cell>
          <cell r="BC55">
            <v>1000</v>
          </cell>
          <cell r="BE55">
            <v>100</v>
          </cell>
        </row>
        <row r="56">
          <cell r="AV56">
            <v>9410</v>
          </cell>
          <cell r="AX56" t="str">
            <v>Sheridan Homelands Ph3</v>
          </cell>
          <cell r="BC56">
            <v>800</v>
          </cell>
          <cell r="BE56">
            <v>80</v>
          </cell>
        </row>
        <row r="58">
          <cell r="AW58" t="str">
            <v>TOTAL-REBUILDS</v>
          </cell>
          <cell r="BC58">
            <v>4800</v>
          </cell>
          <cell r="BE58">
            <v>480</v>
          </cell>
        </row>
        <row r="76">
          <cell r="B76" t="str">
            <v>SUBTRANSMISSION</v>
          </cell>
        </row>
        <row r="79">
          <cell r="A79" t="str">
            <v>6a</v>
          </cell>
          <cell r="B79" t="str">
            <v>44 kV Fieldgate Dr.</v>
          </cell>
        </row>
        <row r="80">
          <cell r="A80" t="str">
            <v>6b</v>
          </cell>
          <cell r="B80" t="str">
            <v>44 kV Eglinton/Dixie</v>
          </cell>
        </row>
        <row r="81">
          <cell r="A81">
            <v>7</v>
          </cell>
          <cell r="B81" t="str">
            <v>44 kV Britannia Rd.</v>
          </cell>
        </row>
        <row r="82">
          <cell r="A82" t="str">
            <v>8*</v>
          </cell>
          <cell r="B82" t="str">
            <v>44 kV Winston Churchill Blvd.</v>
          </cell>
        </row>
        <row r="83">
          <cell r="A83">
            <v>9</v>
          </cell>
          <cell r="B83" t="str">
            <v>44 kV C.P.R. Tracks</v>
          </cell>
        </row>
        <row r="84">
          <cell r="A84" t="str">
            <v>11a</v>
          </cell>
          <cell r="B84" t="str">
            <v>44 kV Glengarry</v>
          </cell>
        </row>
        <row r="85">
          <cell r="A85">
            <v>12</v>
          </cell>
          <cell r="B85" t="str">
            <v>44 kV Glen Erin Dr.</v>
          </cell>
        </row>
        <row r="86">
          <cell r="A86">
            <v>15</v>
          </cell>
          <cell r="B86" t="str">
            <v>44 kV Hurontario St.</v>
          </cell>
        </row>
        <row r="87">
          <cell r="A87">
            <v>16</v>
          </cell>
          <cell r="B87" t="str">
            <v>44 kV Mississauga Rd. - Dundas St.</v>
          </cell>
        </row>
        <row r="88">
          <cell r="A88" t="str">
            <v>17a</v>
          </cell>
          <cell r="B88" t="str">
            <v>44 kV Mississauga Rd. - Eglinton Av.</v>
          </cell>
        </row>
        <row r="89">
          <cell r="A89" t="str">
            <v>17*</v>
          </cell>
          <cell r="B89" t="str">
            <v>44 kV Meadowvale T.S. Feeders</v>
          </cell>
        </row>
        <row r="90">
          <cell r="A90" t="str">
            <v>19a</v>
          </cell>
          <cell r="B90" t="str">
            <v>44 kV Drew Rd.</v>
          </cell>
        </row>
        <row r="91">
          <cell r="A91" t="str">
            <v>*</v>
          </cell>
          <cell r="B91" t="str">
            <v>44 kV Tomken/Bloor</v>
          </cell>
        </row>
        <row r="92">
          <cell r="A92" t="str">
            <v>*</v>
          </cell>
          <cell r="B92" t="str">
            <v>44 kV Summerville</v>
          </cell>
        </row>
        <row r="93">
          <cell r="A93" t="str">
            <v>*</v>
          </cell>
          <cell r="B93" t="str">
            <v>27.6 kV Second Line Express Feeder</v>
          </cell>
        </row>
        <row r="94">
          <cell r="A94" t="str">
            <v>*</v>
          </cell>
          <cell r="B94" t="str">
            <v>27.6 kV Midway Blvd.</v>
          </cell>
        </row>
        <row r="95">
          <cell r="A95">
            <v>20</v>
          </cell>
          <cell r="B95" t="str">
            <v>27.6 kV Ontario Hydro ROW - W. C. Blvd.</v>
          </cell>
        </row>
        <row r="96">
          <cell r="A96">
            <v>24</v>
          </cell>
          <cell r="B96" t="str">
            <v>27.6 kV Ontario Hydro ROW - Queensway</v>
          </cell>
        </row>
        <row r="97">
          <cell r="A97">
            <v>25</v>
          </cell>
          <cell r="B97" t="str">
            <v>27 6 kV Dixie Mall</v>
          </cell>
        </row>
        <row r="98">
          <cell r="A98" t="str">
            <v>25a</v>
          </cell>
          <cell r="B98" t="str">
            <v>27.6 kV Lakeshore/Hwy 10</v>
          </cell>
        </row>
        <row r="99">
          <cell r="A99">
            <v>29</v>
          </cell>
          <cell r="B99" t="str">
            <v>27.6 kV Erindale T.S./Eglinton Av.</v>
          </cell>
        </row>
        <row r="100">
          <cell r="A100">
            <v>32</v>
          </cell>
          <cell r="B100" t="str">
            <v>27.6 kV Britannia Rd - Hwy 10</v>
          </cell>
        </row>
        <row r="101">
          <cell r="A101" t="str">
            <v>34a</v>
          </cell>
          <cell r="B101" t="str">
            <v>27.6 kV Bramalea T.S. - Dixie</v>
          </cell>
        </row>
        <row r="102">
          <cell r="A102" t="str">
            <v>34b</v>
          </cell>
          <cell r="B102" t="str">
            <v>27.6 kV Pacific Dr. - Midway</v>
          </cell>
        </row>
        <row r="103">
          <cell r="A103" t="str">
            <v>34c</v>
          </cell>
          <cell r="B103" t="str">
            <v>27.6 kV Highway 10</v>
          </cell>
        </row>
        <row r="104">
          <cell r="A104" t="str">
            <v>34d</v>
          </cell>
          <cell r="B104" t="str">
            <v>27.6 kV Superoir Dr.</v>
          </cell>
        </row>
        <row r="108">
          <cell r="B108" t="str">
            <v>TOTAL - TRANSMISSION</v>
          </cell>
          <cell r="C108">
            <v>0</v>
          </cell>
          <cell r="D108">
            <v>0</v>
          </cell>
          <cell r="E108">
            <v>0</v>
          </cell>
          <cell r="F108">
            <v>0</v>
          </cell>
          <cell r="G108">
            <v>0</v>
          </cell>
          <cell r="H108">
            <v>0</v>
          </cell>
          <cell r="I108">
            <v>0</v>
          </cell>
        </row>
        <row r="111">
          <cell r="B111" t="str">
            <v>DISTRIBUTION</v>
          </cell>
        </row>
        <row r="113">
          <cell r="A113">
            <v>4</v>
          </cell>
          <cell r="B113" t="str">
            <v>Streetsville Conversion</v>
          </cell>
        </row>
        <row r="114">
          <cell r="A114" t="str">
            <v>5*</v>
          </cell>
          <cell r="B114" t="str">
            <v>13.8 kV Winston Churchill Blvd.-Eglinton Av.</v>
          </cell>
        </row>
        <row r="115">
          <cell r="A115">
            <v>7</v>
          </cell>
          <cell r="B115" t="str">
            <v>13.8 kV Derry Rd. - Argentia M.S.</v>
          </cell>
        </row>
        <row r="116">
          <cell r="A116" t="str">
            <v>9*</v>
          </cell>
          <cell r="B116" t="str">
            <v>13.8 kV Chalkdene M.S. Feeders</v>
          </cell>
        </row>
        <row r="117">
          <cell r="A117" t="str">
            <v>10b</v>
          </cell>
          <cell r="B117" t="str">
            <v>13.8 kV  W. Churchill Blvd.- Canadian Tire</v>
          </cell>
        </row>
        <row r="118">
          <cell r="A118">
            <v>11</v>
          </cell>
          <cell r="B118" t="str">
            <v>13.8 kV Mavis Rd. - Stillmeadow M.S.</v>
          </cell>
        </row>
        <row r="119">
          <cell r="A119" t="str">
            <v>13*</v>
          </cell>
          <cell r="B119" t="str">
            <v>13.8 kV Burnhamthorpe - Wolfdale ?</v>
          </cell>
        </row>
        <row r="120">
          <cell r="A120">
            <v>14</v>
          </cell>
          <cell r="B120" t="str">
            <v>13.8 kV Tomken - Dundas St.</v>
          </cell>
        </row>
        <row r="121">
          <cell r="A121">
            <v>15</v>
          </cell>
          <cell r="B121" t="str">
            <v>13.8 kV Mississauga Rd. - Erin Mills Pkwy</v>
          </cell>
        </row>
        <row r="122">
          <cell r="A122" t="str">
            <v>16*</v>
          </cell>
          <cell r="B122" t="str">
            <v>13.8 kV American Drive</v>
          </cell>
        </row>
        <row r="123">
          <cell r="A123" t="str">
            <v>17a</v>
          </cell>
          <cell r="B123" t="str">
            <v>13.8 kV Sheridan Park - Erin Mills Pkwy</v>
          </cell>
        </row>
        <row r="124">
          <cell r="A124" t="str">
            <v>17g</v>
          </cell>
          <cell r="B124" t="str">
            <v>13.8 kV Eglinton - Maingate</v>
          </cell>
        </row>
        <row r="125">
          <cell r="A125" t="str">
            <v>17c</v>
          </cell>
          <cell r="B125" t="str">
            <v>13.8 kV Silver Spear</v>
          </cell>
        </row>
        <row r="126">
          <cell r="A126" t="str">
            <v>17d</v>
          </cell>
          <cell r="B126" t="str">
            <v>13.8 kV Elmbank - Orlando</v>
          </cell>
        </row>
        <row r="127">
          <cell r="A127" t="str">
            <v>17f</v>
          </cell>
          <cell r="B127" t="str">
            <v>13.8 kV Brandon Gate</v>
          </cell>
        </row>
        <row r="128">
          <cell r="A128" t="str">
            <v>17h</v>
          </cell>
          <cell r="B128" t="str">
            <v>13.8 kV Mississauga Rd. - Dundas</v>
          </cell>
        </row>
        <row r="129">
          <cell r="A129" t="str">
            <v>17b</v>
          </cell>
          <cell r="B129" t="str">
            <v>4.16 kV Shawanaga Trail Rebuild</v>
          </cell>
        </row>
        <row r="130">
          <cell r="A130" t="str">
            <v>18*</v>
          </cell>
          <cell r="B130" t="str">
            <v>4.16 kV Clarkson M.S. - Bromsgrove M.S.</v>
          </cell>
        </row>
        <row r="131">
          <cell r="A131" t="str">
            <v>19*</v>
          </cell>
          <cell r="B131" t="str">
            <v>4.16 kV Atwater - Cawthra</v>
          </cell>
        </row>
        <row r="132">
          <cell r="A132">
            <v>20</v>
          </cell>
          <cell r="B132" t="str">
            <v>4.16 kV Cawthra - Canterbury</v>
          </cell>
        </row>
        <row r="133">
          <cell r="A133">
            <v>21</v>
          </cell>
          <cell r="B133" t="str">
            <v>4.16 kV Pinetree - Melton</v>
          </cell>
        </row>
        <row r="134">
          <cell r="A134">
            <v>22</v>
          </cell>
          <cell r="B134" t="str">
            <v>4.16 kV Bromsgrove - Park West</v>
          </cell>
        </row>
        <row r="135">
          <cell r="A135">
            <v>23</v>
          </cell>
          <cell r="B135" t="str">
            <v>4.16 kV Lakeshore - Park Land M.S.</v>
          </cell>
        </row>
        <row r="136">
          <cell r="A136" t="str">
            <v>24a</v>
          </cell>
          <cell r="B136" t="str">
            <v>4.16 kV Park Royal M.S. - Park West M.S.</v>
          </cell>
        </row>
        <row r="137">
          <cell r="A137" t="str">
            <v>24c</v>
          </cell>
          <cell r="B137" t="str">
            <v>4.16 kV Ontario hydro ROW - Stanfield</v>
          </cell>
        </row>
        <row r="140">
          <cell r="B140" t="str">
            <v>TOTAL - DISTRIBUTION</v>
          </cell>
          <cell r="C140">
            <v>0</v>
          </cell>
          <cell r="D140">
            <v>0</v>
          </cell>
          <cell r="E140">
            <v>0</v>
          </cell>
          <cell r="F140">
            <v>0</v>
          </cell>
          <cell r="G140">
            <v>0</v>
          </cell>
          <cell r="H140">
            <v>0</v>
          </cell>
          <cell r="I140">
            <v>0</v>
          </cell>
        </row>
        <row r="143">
          <cell r="B143" t="str">
            <v>MUNICIPAL SUBSTATIONS</v>
          </cell>
        </row>
        <row r="145">
          <cell r="A145">
            <v>5</v>
          </cell>
          <cell r="B145" t="str">
            <v>Lisgar M.S.</v>
          </cell>
        </row>
        <row r="146">
          <cell r="A146" t="str">
            <v>5a</v>
          </cell>
          <cell r="B146" t="str">
            <v>Orlando M.S.</v>
          </cell>
        </row>
        <row r="147">
          <cell r="A147" t="str">
            <v>15e</v>
          </cell>
          <cell r="B147" t="str">
            <v>Argentia M.S.</v>
          </cell>
        </row>
        <row r="148">
          <cell r="A148" t="str">
            <v>15f</v>
          </cell>
          <cell r="B148" t="str">
            <v>Stillmeadow M.S.</v>
          </cell>
        </row>
        <row r="149">
          <cell r="A149" t="str">
            <v>15c</v>
          </cell>
          <cell r="B149" t="str">
            <v>Chalkdene M.S.</v>
          </cell>
        </row>
        <row r="150">
          <cell r="A150">
            <v>10</v>
          </cell>
          <cell r="B150" t="str">
            <v>Sheridan Park Phase ll</v>
          </cell>
        </row>
        <row r="151">
          <cell r="A151">
            <v>1</v>
          </cell>
          <cell r="B151" t="str">
            <v>Substation Egress Cable Replacement</v>
          </cell>
        </row>
        <row r="154">
          <cell r="B154" t="str">
            <v>TOTAL - SUBSTATION</v>
          </cell>
          <cell r="C154">
            <v>0</v>
          </cell>
          <cell r="D154">
            <v>0</v>
          </cell>
          <cell r="E154">
            <v>0</v>
          </cell>
          <cell r="F154">
            <v>0</v>
          </cell>
          <cell r="G154">
            <v>0</v>
          </cell>
          <cell r="H154">
            <v>0</v>
          </cell>
          <cell r="I154">
            <v>0</v>
          </cell>
        </row>
        <row r="157">
          <cell r="B157" t="str">
            <v>SUBDIVISION REBUILDS</v>
          </cell>
        </row>
        <row r="159">
          <cell r="A159">
            <v>3</v>
          </cell>
          <cell r="B159" t="str">
            <v>Forest Glen  Phase ll Rebuild</v>
          </cell>
        </row>
        <row r="160">
          <cell r="A160">
            <v>2</v>
          </cell>
          <cell r="B160" t="str">
            <v>Malton Phase V Rebuild</v>
          </cell>
        </row>
        <row r="161">
          <cell r="A161">
            <v>1</v>
          </cell>
          <cell r="B161" t="str">
            <v>Sheridan Homelands Phase V Rebuild</v>
          </cell>
        </row>
        <row r="162">
          <cell r="A162">
            <v>4</v>
          </cell>
          <cell r="B162" t="str">
            <v>Meadowvale T.C. Phase ll Rebuild</v>
          </cell>
        </row>
        <row r="165">
          <cell r="B165" t="str">
            <v>TOTAL - SUBDIVISION REBUILDS</v>
          </cell>
          <cell r="C165">
            <v>0</v>
          </cell>
          <cell r="D165">
            <v>0</v>
          </cell>
          <cell r="E165">
            <v>0</v>
          </cell>
        </row>
        <row r="168">
          <cell r="B168" t="str">
            <v xml:space="preserve">       Total - Subtransmission</v>
          </cell>
          <cell r="C168">
            <v>0</v>
          </cell>
          <cell r="D168">
            <v>0</v>
          </cell>
          <cell r="E168">
            <v>0</v>
          </cell>
          <cell r="F168">
            <v>0</v>
          </cell>
          <cell r="G168">
            <v>0</v>
          </cell>
          <cell r="H168">
            <v>0</v>
          </cell>
          <cell r="I168">
            <v>0</v>
          </cell>
        </row>
        <row r="169">
          <cell r="B169" t="str">
            <v xml:space="preserve">       Total - Distribution</v>
          </cell>
          <cell r="C169">
            <v>0</v>
          </cell>
          <cell r="D169">
            <v>0</v>
          </cell>
          <cell r="E169">
            <v>0</v>
          </cell>
          <cell r="F169">
            <v>0</v>
          </cell>
          <cell r="G169">
            <v>0</v>
          </cell>
          <cell r="H169">
            <v>0</v>
          </cell>
          <cell r="I169">
            <v>0</v>
          </cell>
        </row>
        <row r="170">
          <cell r="B170" t="str">
            <v xml:space="preserve">       Total - Substations</v>
          </cell>
          <cell r="C170">
            <v>0</v>
          </cell>
          <cell r="D170">
            <v>0</v>
          </cell>
          <cell r="E170">
            <v>0</v>
          </cell>
          <cell r="F170">
            <v>0</v>
          </cell>
          <cell r="G170">
            <v>0</v>
          </cell>
          <cell r="H170">
            <v>0</v>
          </cell>
          <cell r="I170">
            <v>0</v>
          </cell>
        </row>
        <row r="171">
          <cell r="B171" t="str">
            <v xml:space="preserve">       Total - Subdivision Rebuilds</v>
          </cell>
          <cell r="C171">
            <v>0</v>
          </cell>
          <cell r="D171">
            <v>0</v>
          </cell>
          <cell r="E171">
            <v>0</v>
          </cell>
        </row>
        <row r="174">
          <cell r="B174" t="str">
            <v xml:space="preserve">       GRAND TOTAL</v>
          </cell>
          <cell r="C174">
            <v>0</v>
          </cell>
          <cell r="D174">
            <v>0</v>
          </cell>
          <cell r="E174">
            <v>0</v>
          </cell>
        </row>
        <row r="177">
          <cell r="A177" t="str">
            <v>*</v>
          </cell>
          <cell r="B177" t="str">
            <v>Savings p.a. to the community</v>
          </cell>
        </row>
      </sheetData>
      <sheetData sheetId="3">
        <row r="203">
          <cell r="E203" t="str">
            <v>TABLE 1</v>
          </cell>
        </row>
        <row r="204">
          <cell r="E204" t="str">
            <v xml:space="preserve">SUMMARY OF </v>
          </cell>
        </row>
        <row r="205">
          <cell r="E205" t="str">
            <v>RECOMMENDED SYSTEM EXPANSION PROJECTS - 1996</v>
          </cell>
        </row>
        <row r="207">
          <cell r="D207" t="str">
            <v>Project</v>
          </cell>
          <cell r="E207">
            <v>1996</v>
          </cell>
          <cell r="F207" t="str">
            <v>Future</v>
          </cell>
          <cell r="H207" t="str">
            <v xml:space="preserve">        BENEFITS</v>
          </cell>
        </row>
        <row r="208">
          <cell r="A208" t="str">
            <v>Item</v>
          </cell>
          <cell r="B208" t="str">
            <v>Item</v>
          </cell>
          <cell r="C208" t="str">
            <v>Description</v>
          </cell>
          <cell r="D208" t="str">
            <v>Cost</v>
          </cell>
          <cell r="E208" t="str">
            <v>Budget</v>
          </cell>
          <cell r="F208" t="str">
            <v>Budget</v>
          </cell>
          <cell r="G208" t="str">
            <v>Add.</v>
          </cell>
          <cell r="I208" t="str">
            <v>SAVINGS (p.a)</v>
          </cell>
          <cell r="K208" t="str">
            <v>Payback</v>
          </cell>
        </row>
        <row r="209">
          <cell r="D209" t="str">
            <v>Estimate</v>
          </cell>
          <cell r="E209" t="str">
            <v>Amount</v>
          </cell>
          <cell r="F209" t="str">
            <v>Amount</v>
          </cell>
          <cell r="G209" t="str">
            <v>Capacity(MW)</v>
          </cell>
          <cell r="H209" t="str">
            <v>Losses</v>
          </cell>
          <cell r="I209" t="str">
            <v>Cust-min.</v>
          </cell>
          <cell r="J209" t="str">
            <v>Out. Costs*</v>
          </cell>
          <cell r="K209" t="str">
            <v>Yrs</v>
          </cell>
        </row>
        <row r="211">
          <cell r="C211" t="str">
            <v>SUBTRANSMISSION</v>
          </cell>
        </row>
        <row r="214">
          <cell r="B214">
            <v>0</v>
          </cell>
          <cell r="C214">
            <v>0</v>
          </cell>
          <cell r="D214">
            <v>0</v>
          </cell>
          <cell r="F214">
            <v>0</v>
          </cell>
          <cell r="K214" t="e">
            <v>#DIV/0!</v>
          </cell>
        </row>
        <row r="215">
          <cell r="B215">
            <v>0</v>
          </cell>
          <cell r="C215">
            <v>0</v>
          </cell>
          <cell r="D215">
            <v>0</v>
          </cell>
          <cell r="F215">
            <v>0</v>
          </cell>
          <cell r="K215" t="e">
            <v>#DIV/0!</v>
          </cell>
        </row>
        <row r="216">
          <cell r="B216">
            <v>0</v>
          </cell>
          <cell r="C216">
            <v>0</v>
          </cell>
          <cell r="D216">
            <v>0</v>
          </cell>
          <cell r="F216">
            <v>0</v>
          </cell>
          <cell r="K216" t="e">
            <v>#DIV/0!</v>
          </cell>
        </row>
        <row r="217">
          <cell r="B217">
            <v>0</v>
          </cell>
          <cell r="C217">
            <v>0</v>
          </cell>
          <cell r="D217">
            <v>0</v>
          </cell>
          <cell r="F217">
            <v>0</v>
          </cell>
          <cell r="K217" t="e">
            <v>#DIV/0!</v>
          </cell>
        </row>
        <row r="218">
          <cell r="B218">
            <v>0</v>
          </cell>
          <cell r="C218">
            <v>0</v>
          </cell>
          <cell r="D218">
            <v>0</v>
          </cell>
          <cell r="F218">
            <v>0</v>
          </cell>
          <cell r="K218" t="e">
            <v>#DIV/0!</v>
          </cell>
        </row>
        <row r="219">
          <cell r="B219">
            <v>0</v>
          </cell>
          <cell r="C219">
            <v>0</v>
          </cell>
          <cell r="D219">
            <v>0</v>
          </cell>
          <cell r="F219">
            <v>0</v>
          </cell>
          <cell r="K219" t="e">
            <v>#DIV/0!</v>
          </cell>
        </row>
        <row r="220">
          <cell r="A220">
            <v>1</v>
          </cell>
          <cell r="B220">
            <v>7</v>
          </cell>
          <cell r="C220" t="str">
            <v>44 kV Fieldgate Feeder Tie</v>
          </cell>
          <cell r="D220">
            <v>250000</v>
          </cell>
          <cell r="E220">
            <v>250000</v>
          </cell>
          <cell r="F220">
            <v>0</v>
          </cell>
          <cell r="G220">
            <v>5</v>
          </cell>
          <cell r="H220">
            <v>10000</v>
          </cell>
          <cell r="I220">
            <v>20000</v>
          </cell>
          <cell r="J220">
            <v>100000</v>
          </cell>
          <cell r="K220">
            <v>2.2727272727272729</v>
          </cell>
        </row>
        <row r="221">
          <cell r="A221">
            <v>2</v>
          </cell>
          <cell r="B221">
            <v>8</v>
          </cell>
          <cell r="C221" t="str">
            <v>44 kV Eglinton/Dixie Intersection Rebuild</v>
          </cell>
          <cell r="D221">
            <v>100000</v>
          </cell>
          <cell r="E221">
            <v>100000</v>
          </cell>
          <cell r="F221">
            <v>0</v>
          </cell>
          <cell r="H221">
            <v>0</v>
          </cell>
          <cell r="I221">
            <v>150000</v>
          </cell>
          <cell r="J221">
            <v>750000</v>
          </cell>
          <cell r="K221">
            <v>0.13333333333333333</v>
          </cell>
        </row>
        <row r="222">
          <cell r="A222">
            <v>3</v>
          </cell>
          <cell r="B222">
            <v>9</v>
          </cell>
          <cell r="C222" t="str">
            <v>44 kV Britannia Rd. Feeder Tie</v>
          </cell>
          <cell r="D222">
            <v>150000</v>
          </cell>
          <cell r="E222">
            <v>0</v>
          </cell>
          <cell r="F222">
            <v>150000</v>
          </cell>
          <cell r="G222">
            <v>5</v>
          </cell>
          <cell r="H222">
            <v>8000</v>
          </cell>
          <cell r="I222">
            <v>10000</v>
          </cell>
          <cell r="J222">
            <v>50000</v>
          </cell>
          <cell r="K222">
            <v>2.5862068965517242</v>
          </cell>
        </row>
        <row r="223">
          <cell r="B223">
            <v>0</v>
          </cell>
          <cell r="C223">
            <v>0</v>
          </cell>
          <cell r="D223">
            <v>0</v>
          </cell>
          <cell r="F223">
            <v>0</v>
          </cell>
          <cell r="J223">
            <v>0</v>
          </cell>
          <cell r="K223" t="e">
            <v>#DIV/0!</v>
          </cell>
        </row>
        <row r="224">
          <cell r="A224">
            <v>4</v>
          </cell>
          <cell r="B224">
            <v>11</v>
          </cell>
          <cell r="C224" t="str">
            <v>44 kV Aquitaine MS - C.P.R. Feeder Tie</v>
          </cell>
          <cell r="D224">
            <v>230000</v>
          </cell>
          <cell r="E224">
            <v>0</v>
          </cell>
          <cell r="F224">
            <v>230000</v>
          </cell>
          <cell r="G224">
            <v>10</v>
          </cell>
          <cell r="H224">
            <v>12000</v>
          </cell>
          <cell r="I224">
            <v>15000</v>
          </cell>
          <cell r="J224">
            <v>75000</v>
          </cell>
          <cell r="K224">
            <v>2.6436781609195403</v>
          </cell>
        </row>
        <row r="225">
          <cell r="A225">
            <v>5</v>
          </cell>
          <cell r="B225">
            <v>12</v>
          </cell>
          <cell r="C225" t="str">
            <v>44 kV Glengarry Rd. Feeder Tie</v>
          </cell>
          <cell r="D225">
            <v>105000</v>
          </cell>
          <cell r="E225">
            <v>105000</v>
          </cell>
          <cell r="F225">
            <v>0</v>
          </cell>
          <cell r="G225">
            <v>5</v>
          </cell>
          <cell r="H225">
            <v>7500</v>
          </cell>
          <cell r="I225">
            <v>20000</v>
          </cell>
          <cell r="J225">
            <v>100000</v>
          </cell>
          <cell r="K225">
            <v>0.97674418604651159</v>
          </cell>
        </row>
        <row r="226">
          <cell r="B226">
            <v>0</v>
          </cell>
          <cell r="C226">
            <v>0</v>
          </cell>
          <cell r="D226">
            <v>0</v>
          </cell>
          <cell r="F226">
            <v>0</v>
          </cell>
          <cell r="J226">
            <v>0</v>
          </cell>
          <cell r="K226" t="e">
            <v>#DIV/0!</v>
          </cell>
        </row>
        <row r="227">
          <cell r="B227">
            <v>0</v>
          </cell>
          <cell r="C227">
            <v>0</v>
          </cell>
          <cell r="D227">
            <v>0</v>
          </cell>
          <cell r="F227">
            <v>0</v>
          </cell>
          <cell r="J227">
            <v>0</v>
          </cell>
          <cell r="K227" t="e">
            <v>#DIV/0!</v>
          </cell>
        </row>
        <row r="228">
          <cell r="B228">
            <v>0</v>
          </cell>
          <cell r="C228">
            <v>0</v>
          </cell>
          <cell r="D228">
            <v>0</v>
          </cell>
          <cell r="F228">
            <v>0</v>
          </cell>
          <cell r="J228">
            <v>0</v>
          </cell>
          <cell r="K228" t="e">
            <v>#DIV/0!</v>
          </cell>
        </row>
        <row r="229">
          <cell r="B229">
            <v>0</v>
          </cell>
          <cell r="C229">
            <v>0</v>
          </cell>
          <cell r="D229">
            <v>0</v>
          </cell>
          <cell r="F229">
            <v>0</v>
          </cell>
          <cell r="J229">
            <v>0</v>
          </cell>
          <cell r="K229" t="e">
            <v>#DIV/0!</v>
          </cell>
        </row>
        <row r="230">
          <cell r="A230">
            <v>6</v>
          </cell>
          <cell r="B230">
            <v>17</v>
          </cell>
          <cell r="C230" t="str">
            <v>44 kV Mississauga Rd. Feeder Tie</v>
          </cell>
          <cell r="D230">
            <v>190000</v>
          </cell>
          <cell r="E230">
            <v>0</v>
          </cell>
          <cell r="F230">
            <v>190000</v>
          </cell>
          <cell r="G230">
            <v>5</v>
          </cell>
          <cell r="H230">
            <v>9000</v>
          </cell>
          <cell r="I230">
            <v>15000</v>
          </cell>
          <cell r="J230">
            <v>75000</v>
          </cell>
          <cell r="K230">
            <v>2.2619047619047619</v>
          </cell>
        </row>
        <row r="231">
          <cell r="B231">
            <v>0</v>
          </cell>
          <cell r="C231">
            <v>0</v>
          </cell>
          <cell r="D231">
            <v>0</v>
          </cell>
          <cell r="F231">
            <v>0</v>
          </cell>
          <cell r="J231">
            <v>0</v>
          </cell>
          <cell r="K231" t="e">
            <v>#DIV/0!</v>
          </cell>
        </row>
        <row r="232">
          <cell r="A232">
            <v>7</v>
          </cell>
          <cell r="B232">
            <v>19</v>
          </cell>
          <cell r="C232" t="str">
            <v>44 kV Drew Rd. Feeder Tie</v>
          </cell>
          <cell r="D232">
            <v>205000</v>
          </cell>
          <cell r="E232">
            <v>0</v>
          </cell>
          <cell r="F232">
            <v>205000</v>
          </cell>
          <cell r="G232">
            <v>5</v>
          </cell>
          <cell r="H232">
            <v>8000</v>
          </cell>
          <cell r="I232">
            <v>12000</v>
          </cell>
          <cell r="J232">
            <v>60000</v>
          </cell>
          <cell r="K232">
            <v>3.0147058823529411</v>
          </cell>
        </row>
        <row r="233">
          <cell r="B233">
            <v>0</v>
          </cell>
          <cell r="C233">
            <v>0</v>
          </cell>
          <cell r="D233">
            <v>0</v>
          </cell>
          <cell r="F233">
            <v>0</v>
          </cell>
          <cell r="J233">
            <v>0</v>
          </cell>
          <cell r="K233" t="e">
            <v>#DIV/0!</v>
          </cell>
        </row>
        <row r="234">
          <cell r="A234">
            <v>8</v>
          </cell>
          <cell r="B234">
            <v>21</v>
          </cell>
          <cell r="C234" t="str">
            <v>27.6 kV Stanfield Feeder Tie</v>
          </cell>
          <cell r="D234">
            <v>245000</v>
          </cell>
          <cell r="E234">
            <v>0</v>
          </cell>
          <cell r="F234">
            <v>245000</v>
          </cell>
          <cell r="H234">
            <v>0</v>
          </cell>
          <cell r="I234">
            <v>50000</v>
          </cell>
          <cell r="J234">
            <v>250000</v>
          </cell>
          <cell r="K234">
            <v>0.98</v>
          </cell>
        </row>
        <row r="235">
          <cell r="B235">
            <v>0</v>
          </cell>
          <cell r="C235">
            <v>0</v>
          </cell>
          <cell r="D235">
            <v>0</v>
          </cell>
          <cell r="F235">
            <v>0</v>
          </cell>
          <cell r="J235">
            <v>0</v>
          </cell>
          <cell r="K235" t="e">
            <v>#DIV/0!</v>
          </cell>
        </row>
        <row r="236">
          <cell r="A236">
            <v>9</v>
          </cell>
          <cell r="B236">
            <v>23</v>
          </cell>
          <cell r="C236" t="str">
            <v xml:space="preserve">27.6 kV Lakeshore Rd. Reconductoring </v>
          </cell>
          <cell r="D236">
            <v>140000</v>
          </cell>
          <cell r="E236">
            <v>140000</v>
          </cell>
          <cell r="F236">
            <v>0</v>
          </cell>
          <cell r="G236">
            <v>3</v>
          </cell>
          <cell r="H236">
            <v>10000</v>
          </cell>
          <cell r="I236">
            <v>8000</v>
          </cell>
          <cell r="J236">
            <v>40000</v>
          </cell>
          <cell r="K236">
            <v>2.8</v>
          </cell>
        </row>
        <row r="237">
          <cell r="B237">
            <v>0</v>
          </cell>
          <cell r="C237">
            <v>0</v>
          </cell>
          <cell r="D237">
            <v>0</v>
          </cell>
          <cell r="F237">
            <v>0</v>
          </cell>
          <cell r="J237">
            <v>0</v>
          </cell>
          <cell r="K237" t="e">
            <v>#DIV/0!</v>
          </cell>
        </row>
        <row r="238">
          <cell r="B238">
            <v>0</v>
          </cell>
          <cell r="C238">
            <v>0</v>
          </cell>
          <cell r="D238">
            <v>0</v>
          </cell>
          <cell r="F238">
            <v>0</v>
          </cell>
          <cell r="J238">
            <v>0</v>
          </cell>
          <cell r="K238" t="e">
            <v>#DIV/0!</v>
          </cell>
        </row>
        <row r="239">
          <cell r="B239">
            <v>0</v>
          </cell>
          <cell r="C239">
            <v>0</v>
          </cell>
          <cell r="D239">
            <v>0</v>
          </cell>
          <cell r="F239">
            <v>0</v>
          </cell>
          <cell r="J239">
            <v>0</v>
          </cell>
          <cell r="K239" t="e">
            <v>#DIV/0!</v>
          </cell>
        </row>
        <row r="240">
          <cell r="B240">
            <v>0</v>
          </cell>
          <cell r="C240">
            <v>0</v>
          </cell>
          <cell r="D240">
            <v>0</v>
          </cell>
          <cell r="F240">
            <v>0</v>
          </cell>
          <cell r="J240">
            <v>0</v>
          </cell>
          <cell r="K240" t="e">
            <v>#DIV/0!</v>
          </cell>
        </row>
        <row r="241">
          <cell r="B241">
            <v>0</v>
          </cell>
          <cell r="C241">
            <v>0</v>
          </cell>
          <cell r="D241">
            <v>0</v>
          </cell>
          <cell r="F241">
            <v>0</v>
          </cell>
          <cell r="J241">
            <v>0</v>
          </cell>
          <cell r="K241" t="e">
            <v>#DIV/0!</v>
          </cell>
        </row>
        <row r="242">
          <cell r="A242">
            <v>10</v>
          </cell>
          <cell r="B242">
            <v>30</v>
          </cell>
          <cell r="C242" t="str">
            <v xml:space="preserve">27.6 kV Britannia Road Feeder </v>
          </cell>
          <cell r="D242">
            <v>170000</v>
          </cell>
          <cell r="E242">
            <v>0</v>
          </cell>
          <cell r="F242">
            <v>170000</v>
          </cell>
          <cell r="G242">
            <v>3</v>
          </cell>
          <cell r="H242">
            <v>6000</v>
          </cell>
          <cell r="I242">
            <v>12000</v>
          </cell>
          <cell r="J242">
            <v>60000</v>
          </cell>
          <cell r="K242">
            <v>2.5757575757575757</v>
          </cell>
        </row>
        <row r="243">
          <cell r="A243">
            <v>11</v>
          </cell>
          <cell r="B243">
            <v>31</v>
          </cell>
          <cell r="C243" t="str">
            <v>27.6 kV Bramalea TS Feeder Ties</v>
          </cell>
          <cell r="D243">
            <v>300000</v>
          </cell>
          <cell r="E243">
            <v>0</v>
          </cell>
          <cell r="F243">
            <v>300000</v>
          </cell>
          <cell r="H243">
            <v>10000</v>
          </cell>
          <cell r="I243">
            <v>80000</v>
          </cell>
          <cell r="J243">
            <v>400000</v>
          </cell>
          <cell r="K243">
            <v>0.73170731707317072</v>
          </cell>
        </row>
        <row r="244">
          <cell r="A244">
            <v>12</v>
          </cell>
          <cell r="B244">
            <v>32</v>
          </cell>
          <cell r="C244" t="str">
            <v>27.6 kV Pacific Drive Feeder Tie</v>
          </cell>
          <cell r="D244">
            <v>230000</v>
          </cell>
          <cell r="E244">
            <v>0</v>
          </cell>
          <cell r="F244">
            <v>230000</v>
          </cell>
          <cell r="G244">
            <v>3</v>
          </cell>
          <cell r="H244">
            <v>6500</v>
          </cell>
          <cell r="I244">
            <v>8000</v>
          </cell>
          <cell r="J244">
            <v>40000</v>
          </cell>
          <cell r="K244">
            <v>4.946236559139785</v>
          </cell>
        </row>
        <row r="245">
          <cell r="A245">
            <v>13</v>
          </cell>
          <cell r="B245">
            <v>33</v>
          </cell>
          <cell r="C245" t="str">
            <v>27.6 kV Highway 10 Feeder Tie</v>
          </cell>
          <cell r="D245">
            <v>230000</v>
          </cell>
          <cell r="E245">
            <v>0</v>
          </cell>
          <cell r="F245">
            <v>230000</v>
          </cell>
          <cell r="G245">
            <v>3</v>
          </cell>
          <cell r="H245">
            <v>10000</v>
          </cell>
          <cell r="I245">
            <v>25000</v>
          </cell>
          <cell r="J245">
            <v>125000</v>
          </cell>
          <cell r="K245">
            <v>1.7037037037037037</v>
          </cell>
        </row>
        <row r="246">
          <cell r="A246">
            <v>14</v>
          </cell>
          <cell r="B246">
            <v>34</v>
          </cell>
          <cell r="C246" t="str">
            <v>27.6 kV Superior Feeder Tie</v>
          </cell>
          <cell r="D246">
            <v>50000</v>
          </cell>
          <cell r="E246">
            <v>50000</v>
          </cell>
          <cell r="F246">
            <v>0</v>
          </cell>
          <cell r="H246">
            <v>2000</v>
          </cell>
          <cell r="I246">
            <v>10000</v>
          </cell>
          <cell r="J246">
            <v>50000</v>
          </cell>
          <cell r="K246">
            <v>0.96153846153846156</v>
          </cell>
        </row>
        <row r="250">
          <cell r="C250" t="str">
            <v>TOTAL - TRANSMISSION</v>
          </cell>
          <cell r="D250">
            <v>2595000</v>
          </cell>
          <cell r="E250">
            <v>645000</v>
          </cell>
          <cell r="F250">
            <v>1950000</v>
          </cell>
          <cell r="G250">
            <v>47</v>
          </cell>
          <cell r="H250">
            <v>99000</v>
          </cell>
          <cell r="I250">
            <v>435000</v>
          </cell>
          <cell r="J250">
            <v>2175000</v>
          </cell>
          <cell r="K250">
            <v>1.1411609498680739</v>
          </cell>
        </row>
        <row r="253">
          <cell r="E253" t="str">
            <v>TABLE 1 (Cont'd)</v>
          </cell>
        </row>
        <row r="254">
          <cell r="E254" t="str">
            <v xml:space="preserve">SUMMARY OF </v>
          </cell>
        </row>
        <row r="255">
          <cell r="E255" t="str">
            <v>RECOMMENDED SYSTEM EXPANSION PROJECTS - 1996</v>
          </cell>
        </row>
        <row r="257">
          <cell r="D257" t="str">
            <v>Project</v>
          </cell>
          <cell r="E257">
            <v>1996</v>
          </cell>
          <cell r="F257" t="str">
            <v>Future</v>
          </cell>
          <cell r="H257" t="str">
            <v xml:space="preserve">        BENEFITS</v>
          </cell>
        </row>
        <row r="258">
          <cell r="A258" t="str">
            <v>Item</v>
          </cell>
          <cell r="B258" t="str">
            <v>Item</v>
          </cell>
          <cell r="C258" t="str">
            <v>Description</v>
          </cell>
          <cell r="D258" t="str">
            <v>Cost</v>
          </cell>
          <cell r="E258" t="str">
            <v>Budget</v>
          </cell>
          <cell r="F258" t="str">
            <v>Budget</v>
          </cell>
          <cell r="G258" t="str">
            <v>Add.</v>
          </cell>
          <cell r="I258" t="str">
            <v>SAVINGS (p.a)</v>
          </cell>
          <cell r="K258" t="str">
            <v>Payback</v>
          </cell>
        </row>
        <row r="259">
          <cell r="D259" t="str">
            <v>Estimate</v>
          </cell>
          <cell r="E259" t="str">
            <v>Amount</v>
          </cell>
          <cell r="F259" t="str">
            <v>Amount</v>
          </cell>
          <cell r="G259" t="str">
            <v>Capacity(MW)</v>
          </cell>
          <cell r="H259" t="str">
            <v>Losses</v>
          </cell>
          <cell r="I259" t="str">
            <v>Cust-min.</v>
          </cell>
          <cell r="J259" t="str">
            <v>Out. Costs*</v>
          </cell>
          <cell r="K259" t="str">
            <v>Yrs</v>
          </cell>
        </row>
        <row r="262">
          <cell r="C262" t="str">
            <v>DISTRIBUTION</v>
          </cell>
        </row>
        <row r="264">
          <cell r="A264">
            <v>1</v>
          </cell>
          <cell r="B264">
            <v>1</v>
          </cell>
          <cell r="C264" t="str">
            <v xml:space="preserve">Streetsville Conversion </v>
          </cell>
          <cell r="D264">
            <v>100000</v>
          </cell>
          <cell r="E264">
            <v>0</v>
          </cell>
          <cell r="F264">
            <v>100000</v>
          </cell>
          <cell r="G264">
            <v>1</v>
          </cell>
          <cell r="H264">
            <v>2000</v>
          </cell>
          <cell r="I264">
            <v>12000</v>
          </cell>
          <cell r="J264">
            <v>60000</v>
          </cell>
          <cell r="K264">
            <v>1.6129032258064515</v>
          </cell>
        </row>
        <row r="265">
          <cell r="B265">
            <v>0</v>
          </cell>
          <cell r="C265">
            <v>0</v>
          </cell>
          <cell r="D265">
            <v>0</v>
          </cell>
          <cell r="F265">
            <v>0</v>
          </cell>
          <cell r="J265">
            <v>0</v>
          </cell>
          <cell r="K265" t="e">
            <v>#DIV/0!</v>
          </cell>
        </row>
        <row r="266">
          <cell r="B266">
            <v>0</v>
          </cell>
          <cell r="C266">
            <v>0</v>
          </cell>
          <cell r="D266">
            <v>0</v>
          </cell>
          <cell r="F266">
            <v>0</v>
          </cell>
          <cell r="J266">
            <v>0</v>
          </cell>
          <cell r="K266" t="e">
            <v>#DIV/0!</v>
          </cell>
        </row>
        <row r="267">
          <cell r="B267">
            <v>0</v>
          </cell>
          <cell r="C267">
            <v>0</v>
          </cell>
          <cell r="D267">
            <v>0</v>
          </cell>
          <cell r="F267">
            <v>0</v>
          </cell>
          <cell r="J267">
            <v>0</v>
          </cell>
          <cell r="K267" t="e">
            <v>#DIV/0!</v>
          </cell>
        </row>
        <row r="268">
          <cell r="A268">
            <v>2</v>
          </cell>
          <cell r="B268">
            <v>5</v>
          </cell>
          <cell r="C268" t="str">
            <v>13.8 kV Canadian Tire Tie</v>
          </cell>
          <cell r="D268">
            <v>200000</v>
          </cell>
          <cell r="E268">
            <v>0</v>
          </cell>
          <cell r="F268">
            <v>200000</v>
          </cell>
          <cell r="G268">
            <v>3</v>
          </cell>
          <cell r="H268">
            <v>5000</v>
          </cell>
          <cell r="I268">
            <v>20000</v>
          </cell>
          <cell r="J268">
            <v>100000</v>
          </cell>
          <cell r="K268">
            <v>1.9047619047619047</v>
          </cell>
        </row>
        <row r="269">
          <cell r="A269">
            <v>3</v>
          </cell>
          <cell r="B269">
            <v>6</v>
          </cell>
          <cell r="C269" t="str">
            <v>13.8 kV Mavis Road Feeder Tie</v>
          </cell>
          <cell r="D269">
            <v>120000</v>
          </cell>
          <cell r="E269">
            <v>120000</v>
          </cell>
          <cell r="F269">
            <v>0</v>
          </cell>
          <cell r="G269">
            <v>3</v>
          </cell>
          <cell r="H269">
            <v>5000</v>
          </cell>
          <cell r="I269">
            <v>12000</v>
          </cell>
          <cell r="J269">
            <v>60000</v>
          </cell>
          <cell r="K269">
            <v>1.8461538461538463</v>
          </cell>
        </row>
        <row r="270">
          <cell r="B270">
            <v>0</v>
          </cell>
          <cell r="C270">
            <v>0</v>
          </cell>
          <cell r="D270">
            <v>0</v>
          </cell>
          <cell r="F270">
            <v>0</v>
          </cell>
          <cell r="J270">
            <v>0</v>
          </cell>
          <cell r="K270" t="e">
            <v>#DIV/0!</v>
          </cell>
        </row>
        <row r="271">
          <cell r="A271">
            <v>4</v>
          </cell>
          <cell r="B271">
            <v>8</v>
          </cell>
          <cell r="C271" t="str">
            <v>13.8 kV Tomken Road Feeder Tie</v>
          </cell>
          <cell r="D271">
            <v>105000</v>
          </cell>
          <cell r="E271">
            <v>0</v>
          </cell>
          <cell r="F271">
            <v>105000</v>
          </cell>
          <cell r="G271">
            <v>2</v>
          </cell>
          <cell r="H271">
            <v>2000</v>
          </cell>
          <cell r="I271">
            <v>16000</v>
          </cell>
          <cell r="J271">
            <v>80000</v>
          </cell>
          <cell r="K271">
            <v>1.2804878048780488</v>
          </cell>
        </row>
        <row r="272">
          <cell r="A272">
            <v>5</v>
          </cell>
          <cell r="B272">
            <v>9</v>
          </cell>
          <cell r="C272" t="str">
            <v>13.8 kV Mississauga Road Feeder Tie</v>
          </cell>
          <cell r="D272">
            <v>105000</v>
          </cell>
          <cell r="E272">
            <v>0</v>
          </cell>
          <cell r="F272">
            <v>105000</v>
          </cell>
          <cell r="G272">
            <v>2</v>
          </cell>
          <cell r="H272">
            <v>3000</v>
          </cell>
          <cell r="I272">
            <v>10000</v>
          </cell>
          <cell r="J272">
            <v>50000</v>
          </cell>
          <cell r="K272">
            <v>1.9811320754716981</v>
          </cell>
        </row>
        <row r="273">
          <cell r="B273">
            <v>0</v>
          </cell>
          <cell r="C273">
            <v>0</v>
          </cell>
          <cell r="D273">
            <v>0</v>
          </cell>
          <cell r="F273">
            <v>0</v>
          </cell>
          <cell r="J273">
            <v>0</v>
          </cell>
          <cell r="K273" t="e">
            <v>#DIV/0!</v>
          </cell>
        </row>
        <row r="274">
          <cell r="B274">
            <v>0</v>
          </cell>
          <cell r="C274">
            <v>0</v>
          </cell>
          <cell r="D274">
            <v>0</v>
          </cell>
          <cell r="F274">
            <v>0</v>
          </cell>
          <cell r="J274">
            <v>0</v>
          </cell>
          <cell r="K274" t="e">
            <v>#DIV/0!</v>
          </cell>
        </row>
        <row r="275">
          <cell r="A275">
            <v>6</v>
          </cell>
          <cell r="B275">
            <v>12</v>
          </cell>
          <cell r="C275" t="str">
            <v>13.8 kV Sheridan Park Feeder Tie</v>
          </cell>
          <cell r="D275">
            <v>100000</v>
          </cell>
          <cell r="E275">
            <v>100000</v>
          </cell>
          <cell r="F275">
            <v>0</v>
          </cell>
          <cell r="G275">
            <v>2</v>
          </cell>
          <cell r="H275">
            <v>3000</v>
          </cell>
          <cell r="I275">
            <v>25000</v>
          </cell>
          <cell r="J275">
            <v>125000</v>
          </cell>
          <cell r="K275">
            <v>0.78125</v>
          </cell>
        </row>
        <row r="276">
          <cell r="B276">
            <v>0</v>
          </cell>
          <cell r="C276">
            <v>0</v>
          </cell>
          <cell r="D276">
            <v>0</v>
          </cell>
          <cell r="F276">
            <v>0</v>
          </cell>
          <cell r="J276">
            <v>0</v>
          </cell>
          <cell r="K276" t="e">
            <v>#DIV/0!</v>
          </cell>
        </row>
        <row r="277">
          <cell r="B277">
            <v>0</v>
          </cell>
          <cell r="C277">
            <v>0</v>
          </cell>
          <cell r="D277">
            <v>0</v>
          </cell>
          <cell r="F277">
            <v>0</v>
          </cell>
          <cell r="J277">
            <v>0</v>
          </cell>
          <cell r="K277" t="e">
            <v>#DIV/0!</v>
          </cell>
        </row>
        <row r="278">
          <cell r="A278">
            <v>7</v>
          </cell>
          <cell r="B278">
            <v>15</v>
          </cell>
          <cell r="C278" t="str">
            <v>13.8 kV Eglinton Avenue Feeder Tie</v>
          </cell>
          <cell r="D278">
            <v>200000</v>
          </cell>
          <cell r="E278">
            <v>200000</v>
          </cell>
          <cell r="F278">
            <v>0</v>
          </cell>
          <cell r="G278">
            <v>3</v>
          </cell>
          <cell r="H278">
            <v>4000</v>
          </cell>
          <cell r="I278">
            <v>15000</v>
          </cell>
          <cell r="J278">
            <v>75000</v>
          </cell>
          <cell r="K278">
            <v>2.5316455696202533</v>
          </cell>
        </row>
        <row r="279">
          <cell r="A279">
            <v>8</v>
          </cell>
          <cell r="B279">
            <v>16</v>
          </cell>
          <cell r="C279" t="str">
            <v>13.8 kV Elmbank Drive Feeder Tie</v>
          </cell>
          <cell r="D279">
            <v>129000</v>
          </cell>
          <cell r="E279">
            <v>0</v>
          </cell>
          <cell r="F279">
            <v>129000</v>
          </cell>
          <cell r="G279">
            <v>2</v>
          </cell>
          <cell r="H279">
            <v>2500</v>
          </cell>
          <cell r="I279">
            <v>5000</v>
          </cell>
          <cell r="J279">
            <v>25000</v>
          </cell>
          <cell r="K279">
            <v>4.6909090909090905</v>
          </cell>
        </row>
        <row r="280">
          <cell r="B280">
            <v>0</v>
          </cell>
          <cell r="C280">
            <v>0</v>
          </cell>
          <cell r="D280">
            <v>0</v>
          </cell>
          <cell r="F280">
            <v>0</v>
          </cell>
          <cell r="J280">
            <v>0</v>
          </cell>
          <cell r="K280" t="e">
            <v>#DIV/0!</v>
          </cell>
        </row>
        <row r="281">
          <cell r="A281">
            <v>9</v>
          </cell>
          <cell r="B281">
            <v>18</v>
          </cell>
          <cell r="C281" t="str">
            <v>13.8 kV Derry Rd. &amp; Ninth Line Feeder Tie</v>
          </cell>
          <cell r="D281">
            <v>100000</v>
          </cell>
          <cell r="E281">
            <v>0</v>
          </cell>
          <cell r="F281">
            <v>100000</v>
          </cell>
          <cell r="G281">
            <v>3</v>
          </cell>
          <cell r="H281">
            <v>4500</v>
          </cell>
          <cell r="I281">
            <v>12000</v>
          </cell>
          <cell r="J281">
            <v>60000</v>
          </cell>
          <cell r="K281">
            <v>1.5503875968992249</v>
          </cell>
        </row>
        <row r="282">
          <cell r="B282">
            <v>0</v>
          </cell>
          <cell r="C282">
            <v>0</v>
          </cell>
          <cell r="D282">
            <v>0</v>
          </cell>
          <cell r="F282">
            <v>0</v>
          </cell>
          <cell r="J282">
            <v>0</v>
          </cell>
          <cell r="K282" t="e">
            <v>#DIV/0!</v>
          </cell>
        </row>
        <row r="283">
          <cell r="A283">
            <v>10</v>
          </cell>
          <cell r="B283">
            <v>20</v>
          </cell>
          <cell r="C283" t="str">
            <v>4.16 kV Atwater Feeder Tie</v>
          </cell>
          <cell r="D283">
            <v>104000</v>
          </cell>
          <cell r="E283">
            <v>0</v>
          </cell>
          <cell r="F283">
            <v>104000</v>
          </cell>
          <cell r="G283">
            <v>1</v>
          </cell>
          <cell r="H283">
            <v>1500</v>
          </cell>
          <cell r="I283">
            <v>3000</v>
          </cell>
          <cell r="J283">
            <v>15000</v>
          </cell>
          <cell r="K283">
            <v>6.3030303030303028</v>
          </cell>
        </row>
        <row r="284">
          <cell r="B284">
            <v>0</v>
          </cell>
          <cell r="C284">
            <v>0</v>
          </cell>
          <cell r="D284">
            <v>0</v>
          </cell>
          <cell r="F284">
            <v>0</v>
          </cell>
          <cell r="J284">
            <v>0</v>
          </cell>
          <cell r="K284" t="e">
            <v>#DIV/0!</v>
          </cell>
        </row>
        <row r="285">
          <cell r="A285">
            <v>11</v>
          </cell>
          <cell r="B285">
            <v>22</v>
          </cell>
          <cell r="C285" t="str">
            <v>4.16 kV Pinetree MS/Melton MS Tie</v>
          </cell>
          <cell r="D285">
            <v>66500</v>
          </cell>
          <cell r="E285">
            <v>0</v>
          </cell>
          <cell r="F285">
            <v>66500</v>
          </cell>
          <cell r="G285">
            <v>1</v>
          </cell>
          <cell r="H285">
            <v>1500</v>
          </cell>
          <cell r="I285">
            <v>2500</v>
          </cell>
          <cell r="J285">
            <v>12500</v>
          </cell>
          <cell r="K285">
            <v>4.75</v>
          </cell>
        </row>
        <row r="286">
          <cell r="A286">
            <v>12</v>
          </cell>
          <cell r="B286">
            <v>23</v>
          </cell>
          <cell r="C286" t="str">
            <v>4.16 kV Bromsgrove MS/Park West MS Tie</v>
          </cell>
          <cell r="D286">
            <v>44000</v>
          </cell>
          <cell r="E286">
            <v>0</v>
          </cell>
          <cell r="F286">
            <v>44000</v>
          </cell>
          <cell r="G286">
            <v>1</v>
          </cell>
          <cell r="H286">
            <v>1000</v>
          </cell>
          <cell r="I286">
            <v>2500</v>
          </cell>
          <cell r="J286">
            <v>12500</v>
          </cell>
          <cell r="K286">
            <v>3.2592592592592591</v>
          </cell>
        </row>
        <row r="287">
          <cell r="A287">
            <v>13</v>
          </cell>
          <cell r="B287">
            <v>24</v>
          </cell>
          <cell r="C287" t="str">
            <v>4.16 kV Bromsgrove MS/Robin MS Tie</v>
          </cell>
          <cell r="D287">
            <v>74000</v>
          </cell>
          <cell r="E287">
            <v>0</v>
          </cell>
          <cell r="F287">
            <v>74000</v>
          </cell>
          <cell r="G287">
            <v>1</v>
          </cell>
          <cell r="H287">
            <v>1000</v>
          </cell>
          <cell r="I287">
            <v>3000</v>
          </cell>
          <cell r="J287">
            <v>15000</v>
          </cell>
          <cell r="K287">
            <v>4.625</v>
          </cell>
        </row>
        <row r="288">
          <cell r="A288">
            <v>14</v>
          </cell>
          <cell r="B288">
            <v>25</v>
          </cell>
          <cell r="C288" t="str">
            <v>4.16 kV Lakeshore Road Feeder Tie</v>
          </cell>
          <cell r="D288">
            <v>80000</v>
          </cell>
          <cell r="E288">
            <v>0</v>
          </cell>
          <cell r="F288">
            <v>80000</v>
          </cell>
          <cell r="G288">
            <v>1</v>
          </cell>
          <cell r="H288">
            <v>1500</v>
          </cell>
          <cell r="I288">
            <v>3000</v>
          </cell>
          <cell r="J288">
            <v>15000</v>
          </cell>
          <cell r="K288">
            <v>4.8484848484848486</v>
          </cell>
        </row>
        <row r="289">
          <cell r="A289">
            <v>15</v>
          </cell>
          <cell r="B289">
            <v>26</v>
          </cell>
          <cell r="C289" t="str">
            <v>4.16 kV Park Royal MS/Park West MS Tie</v>
          </cell>
          <cell r="D289">
            <v>130000</v>
          </cell>
          <cell r="E289">
            <v>130000</v>
          </cell>
          <cell r="F289">
            <v>0</v>
          </cell>
          <cell r="G289">
            <v>1</v>
          </cell>
          <cell r="H289">
            <v>1000</v>
          </cell>
          <cell r="I289">
            <v>4000</v>
          </cell>
          <cell r="J289">
            <v>20000</v>
          </cell>
          <cell r="K289">
            <v>6.1904761904761907</v>
          </cell>
        </row>
        <row r="290">
          <cell r="A290">
            <v>16</v>
          </cell>
          <cell r="B290">
            <v>27</v>
          </cell>
          <cell r="C290" t="str">
            <v xml:space="preserve">4.16 kV Stanfield Road Feeder Tie </v>
          </cell>
          <cell r="D290">
            <v>154000</v>
          </cell>
          <cell r="E290">
            <v>0</v>
          </cell>
          <cell r="F290">
            <v>154000</v>
          </cell>
          <cell r="G290">
            <v>1</v>
          </cell>
          <cell r="H290">
            <v>1000</v>
          </cell>
          <cell r="I290">
            <v>3500</v>
          </cell>
          <cell r="J290">
            <v>17500</v>
          </cell>
          <cell r="K290">
            <v>8.3243243243243246</v>
          </cell>
        </row>
        <row r="291">
          <cell r="A291">
            <v>17</v>
          </cell>
          <cell r="B291">
            <v>28</v>
          </cell>
          <cell r="C291" t="str">
            <v>4.16 kV Clarkson M.S. Term. Poles Rebuild</v>
          </cell>
          <cell r="D291">
            <v>25000</v>
          </cell>
          <cell r="E291">
            <v>25000</v>
          </cell>
          <cell r="F291">
            <v>0</v>
          </cell>
          <cell r="G291">
            <v>1</v>
          </cell>
          <cell r="H291">
            <v>0</v>
          </cell>
          <cell r="I291">
            <v>8000</v>
          </cell>
          <cell r="J291">
            <v>40000</v>
          </cell>
          <cell r="K291">
            <v>0.625</v>
          </cell>
        </row>
        <row r="292">
          <cell r="A292">
            <v>18</v>
          </cell>
          <cell r="B292">
            <v>29</v>
          </cell>
          <cell r="C292" t="str">
            <v xml:space="preserve">4.16 kV Clarkson/Lorne Park Feeder Tie </v>
          </cell>
          <cell r="D292">
            <v>104000</v>
          </cell>
          <cell r="E292">
            <v>0</v>
          </cell>
          <cell r="F292">
            <v>104000</v>
          </cell>
          <cell r="G292">
            <v>1</v>
          </cell>
          <cell r="H292">
            <v>1000</v>
          </cell>
          <cell r="I292">
            <v>2500</v>
          </cell>
          <cell r="J292">
            <v>12500</v>
          </cell>
          <cell r="K292">
            <v>7.7037037037037033</v>
          </cell>
        </row>
        <row r="295">
          <cell r="C295" t="str">
            <v>TOTAL - DISTRIBUTION</v>
          </cell>
          <cell r="D295">
            <v>1940500</v>
          </cell>
          <cell r="E295">
            <v>575000</v>
          </cell>
          <cell r="F295">
            <v>1365500</v>
          </cell>
          <cell r="G295">
            <v>30</v>
          </cell>
          <cell r="H295">
            <v>40500</v>
          </cell>
          <cell r="I295">
            <v>159000</v>
          </cell>
          <cell r="J295">
            <v>795000</v>
          </cell>
          <cell r="K295">
            <v>2.3225613405146617</v>
          </cell>
        </row>
        <row r="299">
          <cell r="A299" t="str">
            <v>*</v>
          </cell>
          <cell r="B299" t="str">
            <v>*</v>
          </cell>
          <cell r="C299" t="str">
            <v>Savings p.a. to the community</v>
          </cell>
        </row>
        <row r="300">
          <cell r="E300" t="str">
            <v>TABLE 1 (Cont'd)</v>
          </cell>
        </row>
        <row r="301">
          <cell r="E301" t="str">
            <v xml:space="preserve">SUMMARY OF </v>
          </cell>
        </row>
        <row r="302">
          <cell r="E302" t="str">
            <v>RECOMMENDED SYSTEM EXPANSION PROJECTS - 1996</v>
          </cell>
        </row>
        <row r="304">
          <cell r="D304" t="str">
            <v>Project</v>
          </cell>
          <cell r="E304">
            <v>1996</v>
          </cell>
          <cell r="F304" t="str">
            <v>Future</v>
          </cell>
          <cell r="H304" t="str">
            <v xml:space="preserve">        BENEFITS</v>
          </cell>
        </row>
        <row r="305">
          <cell r="A305" t="str">
            <v>Item</v>
          </cell>
          <cell r="B305" t="str">
            <v>Item</v>
          </cell>
          <cell r="C305" t="str">
            <v>Description</v>
          </cell>
          <cell r="D305" t="str">
            <v>Cost</v>
          </cell>
          <cell r="E305" t="str">
            <v>Budget</v>
          </cell>
          <cell r="F305" t="str">
            <v>Budget</v>
          </cell>
          <cell r="G305" t="str">
            <v>Add.</v>
          </cell>
          <cell r="I305" t="str">
            <v>SAVINGS (p.a)</v>
          </cell>
          <cell r="K305" t="str">
            <v>Payback</v>
          </cell>
        </row>
        <row r="306">
          <cell r="D306" t="str">
            <v>Estimate</v>
          </cell>
          <cell r="E306" t="str">
            <v>Amount</v>
          </cell>
          <cell r="F306" t="str">
            <v>Amount</v>
          </cell>
          <cell r="G306" t="str">
            <v>Capacity(MW)</v>
          </cell>
          <cell r="H306" t="str">
            <v>Losses</v>
          </cell>
          <cell r="I306" t="str">
            <v>Cust-min.</v>
          </cell>
          <cell r="J306" t="str">
            <v>Out. Costs*</v>
          </cell>
          <cell r="K306" t="str">
            <v>Yrs</v>
          </cell>
        </row>
        <row r="309">
          <cell r="C309" t="str">
            <v>MUNICIPAL SUBSTATIONS</v>
          </cell>
        </row>
        <row r="311">
          <cell r="A311">
            <v>1</v>
          </cell>
          <cell r="B311">
            <v>1</v>
          </cell>
          <cell r="C311" t="str">
            <v>Replacement M.S. feeder egress cables.</v>
          </cell>
          <cell r="D311">
            <v>200000</v>
          </cell>
          <cell r="E311">
            <v>200000</v>
          </cell>
          <cell r="F311">
            <v>0</v>
          </cell>
          <cell r="H311">
            <v>0</v>
          </cell>
          <cell r="I311">
            <v>40000</v>
          </cell>
          <cell r="J311">
            <v>200000</v>
          </cell>
          <cell r="K311">
            <v>1</v>
          </cell>
        </row>
        <row r="312">
          <cell r="A312">
            <v>2</v>
          </cell>
          <cell r="B312">
            <v>2</v>
          </cell>
          <cell r="C312" t="str">
            <v>Lisgar M.S.</v>
          </cell>
          <cell r="D312">
            <v>1800000</v>
          </cell>
          <cell r="E312">
            <v>0</v>
          </cell>
          <cell r="F312">
            <v>1800000</v>
          </cell>
          <cell r="G312">
            <v>5</v>
          </cell>
          <cell r="H312">
            <v>4000</v>
          </cell>
          <cell r="I312">
            <v>50000</v>
          </cell>
          <cell r="J312">
            <v>250000</v>
          </cell>
          <cell r="K312">
            <v>7.0866141732283463</v>
          </cell>
        </row>
        <row r="313">
          <cell r="B313">
            <v>0</v>
          </cell>
          <cell r="C313">
            <v>0</v>
          </cell>
          <cell r="D313">
            <v>0</v>
          </cell>
          <cell r="F313">
            <v>0</v>
          </cell>
          <cell r="J313">
            <v>0</v>
          </cell>
          <cell r="K313" t="e">
            <v>#DIV/0!</v>
          </cell>
        </row>
        <row r="314">
          <cell r="A314">
            <v>3</v>
          </cell>
          <cell r="B314">
            <v>4</v>
          </cell>
          <cell r="C314" t="str">
            <v xml:space="preserve">Sheridan Park System Rebuild  </v>
          </cell>
          <cell r="D314">
            <v>650000</v>
          </cell>
          <cell r="E314">
            <v>100000</v>
          </cell>
          <cell r="F314">
            <v>550000</v>
          </cell>
          <cell r="G314">
            <v>10</v>
          </cell>
          <cell r="H314">
            <v>5000</v>
          </cell>
          <cell r="I314">
            <v>25000</v>
          </cell>
          <cell r="J314">
            <v>125000</v>
          </cell>
          <cell r="K314">
            <v>5</v>
          </cell>
        </row>
        <row r="315">
          <cell r="A315">
            <v>4</v>
          </cell>
          <cell r="B315">
            <v>5</v>
          </cell>
          <cell r="C315" t="str">
            <v>Orlando M.S.</v>
          </cell>
          <cell r="D315">
            <v>1400000</v>
          </cell>
          <cell r="E315">
            <v>450000</v>
          </cell>
          <cell r="F315">
            <v>950000</v>
          </cell>
          <cell r="G315">
            <v>20</v>
          </cell>
          <cell r="H315">
            <v>10000</v>
          </cell>
          <cell r="I315">
            <v>40000</v>
          </cell>
          <cell r="J315">
            <v>200000</v>
          </cell>
          <cell r="K315">
            <v>6.666666666666667</v>
          </cell>
        </row>
        <row r="316">
          <cell r="A316">
            <v>5</v>
          </cell>
          <cell r="B316">
            <v>6</v>
          </cell>
          <cell r="C316" t="str">
            <v>Argentia M.S.</v>
          </cell>
          <cell r="D316">
            <v>50000</v>
          </cell>
          <cell r="E316">
            <v>50000</v>
          </cell>
          <cell r="F316">
            <v>0</v>
          </cell>
          <cell r="G316">
            <v>10</v>
          </cell>
          <cell r="H316">
            <v>5000</v>
          </cell>
          <cell r="I316">
            <v>12000</v>
          </cell>
          <cell r="J316">
            <v>60000</v>
          </cell>
          <cell r="K316">
            <v>0.76923076923076927</v>
          </cell>
        </row>
        <row r="317">
          <cell r="B317">
            <v>0</v>
          </cell>
          <cell r="C317">
            <v>0</v>
          </cell>
          <cell r="D317">
            <v>0</v>
          </cell>
          <cell r="F317">
            <v>0</v>
          </cell>
          <cell r="J317">
            <v>0</v>
          </cell>
          <cell r="K317" t="e">
            <v>#DIV/0!</v>
          </cell>
        </row>
        <row r="318">
          <cell r="A318">
            <v>6</v>
          </cell>
          <cell r="B318">
            <v>8</v>
          </cell>
          <cell r="C318" t="str">
            <v>Chalkdene M.S.</v>
          </cell>
          <cell r="D318">
            <v>350000</v>
          </cell>
          <cell r="E318">
            <v>0</v>
          </cell>
          <cell r="F318">
            <v>350000</v>
          </cell>
          <cell r="G318">
            <v>3</v>
          </cell>
          <cell r="H318">
            <v>2500</v>
          </cell>
          <cell r="I318">
            <v>10000</v>
          </cell>
          <cell r="J318">
            <v>50000</v>
          </cell>
          <cell r="K318">
            <v>6.666666666666667</v>
          </cell>
        </row>
        <row r="319">
          <cell r="A319">
            <v>7</v>
          </cell>
          <cell r="B319">
            <v>9</v>
          </cell>
          <cell r="C319" t="str">
            <v>Rockwood M.S.</v>
          </cell>
          <cell r="D319">
            <v>1600000</v>
          </cell>
          <cell r="E319">
            <v>100000</v>
          </cell>
          <cell r="F319">
            <v>1500000</v>
          </cell>
          <cell r="G319">
            <v>20</v>
          </cell>
          <cell r="H319">
            <v>10000</v>
          </cell>
          <cell r="I319">
            <v>35000</v>
          </cell>
          <cell r="J319">
            <v>175000</v>
          </cell>
          <cell r="K319">
            <v>8.6486486486486491</v>
          </cell>
        </row>
        <row r="320">
          <cell r="B320">
            <v>0</v>
          </cell>
          <cell r="C320">
            <v>0</v>
          </cell>
          <cell r="D320">
            <v>0</v>
          </cell>
          <cell r="F320">
            <v>0</v>
          </cell>
        </row>
        <row r="321">
          <cell r="B321">
            <v>0</v>
          </cell>
          <cell r="C321">
            <v>0</v>
          </cell>
          <cell r="D321">
            <v>0</v>
          </cell>
          <cell r="F321">
            <v>0</v>
          </cell>
        </row>
        <row r="322">
          <cell r="B322">
            <v>0</v>
          </cell>
          <cell r="C322">
            <v>0</v>
          </cell>
          <cell r="D322">
            <v>0</v>
          </cell>
          <cell r="F322">
            <v>0</v>
          </cell>
        </row>
        <row r="325">
          <cell r="C325" t="str">
            <v>TOTAL - SUBSTATION</v>
          </cell>
          <cell r="D325">
            <v>6050000</v>
          </cell>
          <cell r="E325">
            <v>900000</v>
          </cell>
          <cell r="F325">
            <v>5150000</v>
          </cell>
          <cell r="G325">
            <v>68</v>
          </cell>
          <cell r="H325">
            <v>36500</v>
          </cell>
          <cell r="I325">
            <v>212000</v>
          </cell>
          <cell r="J325">
            <v>1060000</v>
          </cell>
          <cell r="K325">
            <v>5.5175558595531236</v>
          </cell>
        </row>
        <row r="328">
          <cell r="C328" t="str">
            <v>SUBDIVISION REBUILDS</v>
          </cell>
        </row>
        <row r="330">
          <cell r="A330">
            <v>1</v>
          </cell>
          <cell r="B330">
            <v>1</v>
          </cell>
          <cell r="C330" t="str">
            <v>Sheridan Homelands - Phase V</v>
          </cell>
          <cell r="D330">
            <v>1500000</v>
          </cell>
          <cell r="E330">
            <v>1500000</v>
          </cell>
          <cell r="F330">
            <v>0</v>
          </cell>
          <cell r="G330">
            <v>2</v>
          </cell>
          <cell r="H330">
            <v>1000</v>
          </cell>
          <cell r="I330">
            <v>45000</v>
          </cell>
          <cell r="J330">
            <v>225000</v>
          </cell>
          <cell r="K330">
            <v>6.6371681415929205</v>
          </cell>
        </row>
        <row r="331">
          <cell r="A331">
            <v>2</v>
          </cell>
          <cell r="B331">
            <v>2</v>
          </cell>
          <cell r="C331" t="str">
            <v>Malton - Phase V</v>
          </cell>
          <cell r="D331">
            <v>1000000</v>
          </cell>
          <cell r="E331">
            <v>1000000</v>
          </cell>
          <cell r="F331">
            <v>0</v>
          </cell>
          <cell r="G331">
            <v>2</v>
          </cell>
          <cell r="H331">
            <v>2000</v>
          </cell>
          <cell r="I331">
            <v>40000</v>
          </cell>
          <cell r="J331">
            <v>200000</v>
          </cell>
          <cell r="K331">
            <v>4.9504950495049505</v>
          </cell>
        </row>
        <row r="332">
          <cell r="A332">
            <v>3</v>
          </cell>
          <cell r="B332">
            <v>3</v>
          </cell>
          <cell r="C332" t="str">
            <v xml:space="preserve"> Forest Glen Area east and west of Dixie Rd.</v>
          </cell>
          <cell r="D332">
            <v>1500000</v>
          </cell>
          <cell r="E332">
            <v>1500000</v>
          </cell>
          <cell r="F332">
            <v>0</v>
          </cell>
          <cell r="G332">
            <v>2</v>
          </cell>
          <cell r="H332">
            <v>2000</v>
          </cell>
          <cell r="I332">
            <v>75000</v>
          </cell>
          <cell r="J332">
            <v>375000</v>
          </cell>
          <cell r="K332">
            <v>3.9787798408488064</v>
          </cell>
        </row>
        <row r="333">
          <cell r="A333">
            <v>4</v>
          </cell>
          <cell r="B333">
            <v>4</v>
          </cell>
          <cell r="C333" t="str">
            <v>Meadowvale T.C. Mainfeeders - Phase II</v>
          </cell>
          <cell r="D333">
            <v>1400000</v>
          </cell>
          <cell r="E333">
            <v>1400000</v>
          </cell>
          <cell r="F333">
            <v>0</v>
          </cell>
          <cell r="H333">
            <v>1500</v>
          </cell>
          <cell r="I333">
            <v>85000</v>
          </cell>
          <cell r="J333">
            <v>425000</v>
          </cell>
          <cell r="K333">
            <v>3.2825322391559202</v>
          </cell>
        </row>
        <row r="334">
          <cell r="A334">
            <v>5</v>
          </cell>
          <cell r="B334">
            <v>5</v>
          </cell>
          <cell r="C334" t="str">
            <v>Woodlands Area</v>
          </cell>
          <cell r="D334">
            <v>1000000</v>
          </cell>
          <cell r="E334">
            <v>1000000</v>
          </cell>
          <cell r="F334">
            <v>0</v>
          </cell>
          <cell r="G334">
            <v>1</v>
          </cell>
          <cell r="H334">
            <v>1000</v>
          </cell>
          <cell r="I334">
            <v>35000</v>
          </cell>
          <cell r="J334">
            <v>175000</v>
          </cell>
          <cell r="K334">
            <v>5.6818181818181817</v>
          </cell>
        </row>
        <row r="335">
          <cell r="A335">
            <v>6</v>
          </cell>
          <cell r="B335">
            <v>6</v>
          </cell>
          <cell r="C335" t="str">
            <v>4.16 kV  U/G Circuit Rebuild</v>
          </cell>
          <cell r="D335">
            <v>100000</v>
          </cell>
          <cell r="E335">
            <v>100000</v>
          </cell>
          <cell r="F335">
            <v>0</v>
          </cell>
          <cell r="H335">
            <v>1000</v>
          </cell>
          <cell r="I335">
            <v>10000</v>
          </cell>
          <cell r="J335">
            <v>50000</v>
          </cell>
          <cell r="K335">
            <v>1.9607843137254901</v>
          </cell>
        </row>
        <row r="338">
          <cell r="C338" t="str">
            <v>TOTAL - SUBDIVISION REBUILDS</v>
          </cell>
          <cell r="D338">
            <v>6500000</v>
          </cell>
          <cell r="E338">
            <v>6500000</v>
          </cell>
          <cell r="F338">
            <v>0</v>
          </cell>
          <cell r="G338">
            <v>7</v>
          </cell>
          <cell r="H338">
            <v>8500</v>
          </cell>
          <cell r="I338">
            <v>290000</v>
          </cell>
          <cell r="J338">
            <v>1450000</v>
          </cell>
          <cell r="K338">
            <v>4.4566335275968463</v>
          </cell>
        </row>
        <row r="342">
          <cell r="A342" t="str">
            <v>*</v>
          </cell>
          <cell r="B342" t="str">
            <v>*</v>
          </cell>
          <cell r="C342" t="str">
            <v>Savings p.a. to the community</v>
          </cell>
        </row>
        <row r="343">
          <cell r="E343" t="str">
            <v>TABLE 1 (Cont'd)</v>
          </cell>
        </row>
        <row r="344">
          <cell r="E344" t="str">
            <v xml:space="preserve">SUMMARY OF </v>
          </cell>
        </row>
        <row r="345">
          <cell r="E345" t="str">
            <v>RECOMMENDED SYSTEM EXPANSION PROJECTS - 1996</v>
          </cell>
        </row>
        <row r="347">
          <cell r="D347" t="str">
            <v>Project</v>
          </cell>
          <cell r="E347">
            <v>1996</v>
          </cell>
          <cell r="F347" t="str">
            <v>Future</v>
          </cell>
          <cell r="H347" t="str">
            <v xml:space="preserve">        BENEFITS</v>
          </cell>
        </row>
        <row r="348">
          <cell r="A348" t="str">
            <v>Item</v>
          </cell>
          <cell r="B348" t="str">
            <v>Item</v>
          </cell>
          <cell r="C348" t="str">
            <v>Description</v>
          </cell>
          <cell r="D348" t="str">
            <v>Cost</v>
          </cell>
          <cell r="E348" t="str">
            <v>Budget</v>
          </cell>
          <cell r="F348" t="str">
            <v>Budget</v>
          </cell>
          <cell r="G348" t="str">
            <v>Add.</v>
          </cell>
          <cell r="I348" t="str">
            <v>SAVINGS (p.a)</v>
          </cell>
          <cell r="K348" t="str">
            <v>Payback</v>
          </cell>
        </row>
        <row r="349">
          <cell r="D349" t="str">
            <v>Estimate</v>
          </cell>
          <cell r="E349" t="str">
            <v>Amount</v>
          </cell>
          <cell r="F349" t="str">
            <v>Amount</v>
          </cell>
          <cell r="G349" t="str">
            <v>Capacity(MW)</v>
          </cell>
          <cell r="H349" t="str">
            <v>Losses</v>
          </cell>
          <cell r="I349" t="str">
            <v>Cust-min.</v>
          </cell>
          <cell r="J349" t="str">
            <v>Out. Costs*</v>
          </cell>
          <cell r="K349" t="str">
            <v>Yrs</v>
          </cell>
        </row>
        <row r="352">
          <cell r="C352" t="str">
            <v>SYSTEM MAINTENANCE PROJECTS</v>
          </cell>
        </row>
        <row r="354">
          <cell r="A354">
            <v>1</v>
          </cell>
          <cell r="C354" t="str">
            <v>Overhead Switch Replacement</v>
          </cell>
          <cell r="D354">
            <v>300000</v>
          </cell>
          <cell r="E354">
            <v>300000</v>
          </cell>
          <cell r="F354">
            <v>0</v>
          </cell>
          <cell r="H354">
            <v>0</v>
          </cell>
          <cell r="I354">
            <v>20000</v>
          </cell>
          <cell r="J354">
            <v>100000</v>
          </cell>
          <cell r="K354">
            <v>3</v>
          </cell>
        </row>
        <row r="355">
          <cell r="A355">
            <v>2</v>
          </cell>
          <cell r="C355" t="str">
            <v>Secondary Cable Replacement</v>
          </cell>
          <cell r="D355">
            <v>75000</v>
          </cell>
          <cell r="E355">
            <v>75000</v>
          </cell>
          <cell r="F355">
            <v>0</v>
          </cell>
          <cell r="H355">
            <v>0</v>
          </cell>
          <cell r="I355">
            <v>5000</v>
          </cell>
          <cell r="J355">
            <v>25000</v>
          </cell>
          <cell r="K355">
            <v>3</v>
          </cell>
        </row>
        <row r="356">
          <cell r="A356">
            <v>3</v>
          </cell>
          <cell r="C356" t="str">
            <v>Meter Base Replacement</v>
          </cell>
          <cell r="D356">
            <v>40000</v>
          </cell>
          <cell r="E356">
            <v>40000</v>
          </cell>
          <cell r="F356">
            <v>0</v>
          </cell>
          <cell r="H356">
            <v>0</v>
          </cell>
          <cell r="I356">
            <v>4000</v>
          </cell>
          <cell r="J356">
            <v>20000</v>
          </cell>
          <cell r="K356">
            <v>2</v>
          </cell>
        </row>
        <row r="357">
          <cell r="A357">
            <v>4</v>
          </cell>
          <cell r="C357" t="str">
            <v>Overhead Transformer Replacement</v>
          </cell>
          <cell r="D357">
            <v>150000</v>
          </cell>
          <cell r="E357">
            <v>150000</v>
          </cell>
          <cell r="F357">
            <v>0</v>
          </cell>
          <cell r="H357">
            <v>2000</v>
          </cell>
          <cell r="I357">
            <v>10000</v>
          </cell>
          <cell r="J357">
            <v>50000</v>
          </cell>
          <cell r="K357">
            <v>2.8846153846153846</v>
          </cell>
        </row>
        <row r="358">
          <cell r="A358">
            <v>5</v>
          </cell>
          <cell r="C358" t="str">
            <v>U/ground Cable and Splice Replacement</v>
          </cell>
          <cell r="D358">
            <v>1200000</v>
          </cell>
          <cell r="E358">
            <v>1200000</v>
          </cell>
          <cell r="F358">
            <v>0</v>
          </cell>
          <cell r="H358">
            <v>5000</v>
          </cell>
          <cell r="I358">
            <v>55000</v>
          </cell>
          <cell r="J358">
            <v>275000</v>
          </cell>
          <cell r="K358">
            <v>4.2857142857142856</v>
          </cell>
        </row>
        <row r="359">
          <cell r="A359">
            <v>6</v>
          </cell>
          <cell r="C359" t="str">
            <v>Feeder Overhauls</v>
          </cell>
          <cell r="D359">
            <v>600000</v>
          </cell>
          <cell r="E359">
            <v>600000</v>
          </cell>
          <cell r="F359">
            <v>0</v>
          </cell>
          <cell r="H359">
            <v>5000</v>
          </cell>
          <cell r="I359">
            <v>40000</v>
          </cell>
          <cell r="J359">
            <v>200000</v>
          </cell>
          <cell r="K359">
            <v>2.9268292682926829</v>
          </cell>
        </row>
        <row r="360">
          <cell r="A360">
            <v>7</v>
          </cell>
          <cell r="C360" t="str">
            <v>U/ground Transformer Replacement</v>
          </cell>
          <cell r="D360">
            <v>200000</v>
          </cell>
          <cell r="E360">
            <v>200000</v>
          </cell>
          <cell r="F360">
            <v>0</v>
          </cell>
          <cell r="H360">
            <v>2000</v>
          </cell>
          <cell r="I360">
            <v>10000</v>
          </cell>
          <cell r="J360">
            <v>50000</v>
          </cell>
          <cell r="K360">
            <v>3.8461538461538463</v>
          </cell>
        </row>
        <row r="361">
          <cell r="A361">
            <v>8</v>
          </cell>
          <cell r="C361" t="str">
            <v>Load Centre Replacement</v>
          </cell>
          <cell r="D361">
            <v>100000</v>
          </cell>
          <cell r="E361">
            <v>100000</v>
          </cell>
          <cell r="F361">
            <v>0</v>
          </cell>
          <cell r="H361">
            <v>0</v>
          </cell>
          <cell r="I361">
            <v>8000</v>
          </cell>
          <cell r="J361">
            <v>40000</v>
          </cell>
          <cell r="K361">
            <v>2.5</v>
          </cell>
        </row>
        <row r="362">
          <cell r="A362">
            <v>9</v>
          </cell>
          <cell r="C362" t="str">
            <v>Overhead Rebuilds</v>
          </cell>
          <cell r="D362">
            <v>800000</v>
          </cell>
          <cell r="E362">
            <v>800000</v>
          </cell>
          <cell r="F362">
            <v>0</v>
          </cell>
          <cell r="H362">
            <v>2000</v>
          </cell>
          <cell r="I362">
            <v>70000</v>
          </cell>
          <cell r="J362">
            <v>350000</v>
          </cell>
          <cell r="K362">
            <v>2.2727272727272729</v>
          </cell>
        </row>
        <row r="363">
          <cell r="A363">
            <v>10</v>
          </cell>
          <cell r="C363" t="str">
            <v>Wood &amp; Concrete Pole Replacements</v>
          </cell>
          <cell r="D363">
            <v>250000</v>
          </cell>
          <cell r="E363">
            <v>250000</v>
          </cell>
          <cell r="F363">
            <v>0</v>
          </cell>
          <cell r="H363">
            <v>0</v>
          </cell>
          <cell r="I363">
            <v>30000</v>
          </cell>
          <cell r="J363">
            <v>150000</v>
          </cell>
          <cell r="K363">
            <v>1.6666666666666667</v>
          </cell>
        </row>
        <row r="364">
          <cell r="A364">
            <v>11</v>
          </cell>
          <cell r="C364" t="str">
            <v>Auto-Switches/SCADA</v>
          </cell>
          <cell r="D364">
            <v>1200000</v>
          </cell>
          <cell r="E364">
            <v>1200000</v>
          </cell>
          <cell r="F364">
            <v>0</v>
          </cell>
          <cell r="H364">
            <v>5000</v>
          </cell>
          <cell r="I364">
            <v>300000</v>
          </cell>
          <cell r="J364">
            <v>1500000</v>
          </cell>
          <cell r="K364">
            <v>0.79734219269102991</v>
          </cell>
        </row>
        <row r="365">
          <cell r="A365">
            <v>12</v>
          </cell>
          <cell r="C365" t="str">
            <v>Power T/former O/H &amp;  StationUpgrade</v>
          </cell>
          <cell r="D365">
            <v>100000</v>
          </cell>
          <cell r="E365">
            <v>100000</v>
          </cell>
          <cell r="F365">
            <v>0</v>
          </cell>
          <cell r="H365">
            <v>0</v>
          </cell>
          <cell r="I365">
            <v>10000</v>
          </cell>
          <cell r="J365">
            <v>50000</v>
          </cell>
          <cell r="K365">
            <v>2</v>
          </cell>
        </row>
        <row r="368">
          <cell r="C368" t="str">
            <v>TOTAL - SYSTEM MAINTENANCE</v>
          </cell>
          <cell r="D368">
            <v>5015000</v>
          </cell>
          <cell r="E368">
            <v>5015000</v>
          </cell>
          <cell r="F368">
            <v>0</v>
          </cell>
          <cell r="G368">
            <v>0</v>
          </cell>
          <cell r="H368">
            <v>14000</v>
          </cell>
          <cell r="I368">
            <v>468000</v>
          </cell>
          <cell r="J368">
            <v>2340000</v>
          </cell>
          <cell r="K368">
            <v>2.1304163126593032</v>
          </cell>
        </row>
        <row r="371">
          <cell r="E371" t="str">
            <v>TABLE 1 (Cont'd)</v>
          </cell>
        </row>
        <row r="372">
          <cell r="E372" t="str">
            <v xml:space="preserve">SUMMARY OF </v>
          </cell>
        </row>
        <row r="373">
          <cell r="E373" t="str">
            <v>RECOMMENDED SYSTEM EXPANSION PROJECTS - 1996</v>
          </cell>
        </row>
        <row r="375">
          <cell r="D375" t="str">
            <v>Project</v>
          </cell>
          <cell r="E375">
            <v>1996</v>
          </cell>
          <cell r="F375" t="str">
            <v>Future</v>
          </cell>
          <cell r="H375" t="str">
            <v xml:space="preserve">        BENEFITS</v>
          </cell>
        </row>
        <row r="376">
          <cell r="A376" t="str">
            <v>Item</v>
          </cell>
          <cell r="B376" t="str">
            <v>Item</v>
          </cell>
          <cell r="C376" t="str">
            <v>Description</v>
          </cell>
          <cell r="D376" t="str">
            <v>Cost</v>
          </cell>
          <cell r="E376" t="str">
            <v>Budget</v>
          </cell>
          <cell r="F376" t="str">
            <v>Budget</v>
          </cell>
          <cell r="G376" t="str">
            <v>Add.</v>
          </cell>
          <cell r="I376" t="str">
            <v>SAVINGS (p.a)</v>
          </cell>
          <cell r="K376" t="str">
            <v>Payback</v>
          </cell>
        </row>
        <row r="377">
          <cell r="D377" t="str">
            <v>Estimate</v>
          </cell>
          <cell r="E377" t="str">
            <v>Amount</v>
          </cell>
          <cell r="F377" t="str">
            <v>Amount</v>
          </cell>
          <cell r="G377" t="str">
            <v>Capacity(MW)</v>
          </cell>
          <cell r="H377" t="str">
            <v>Losses</v>
          </cell>
          <cell r="I377" t="str">
            <v>Cust-min.</v>
          </cell>
          <cell r="J377" t="str">
            <v>Out. Costs*</v>
          </cell>
          <cell r="K377" t="str">
            <v>Yrs</v>
          </cell>
        </row>
        <row r="380">
          <cell r="C380" t="str">
            <v xml:space="preserve">       Total - Subtransmission</v>
          </cell>
          <cell r="D380">
            <v>2595000</v>
          </cell>
          <cell r="E380">
            <v>645000</v>
          </cell>
          <cell r="F380">
            <v>1950000</v>
          </cell>
          <cell r="G380">
            <v>47</v>
          </cell>
          <cell r="H380">
            <v>99000</v>
          </cell>
          <cell r="I380">
            <v>435000</v>
          </cell>
          <cell r="J380">
            <v>2175000</v>
          </cell>
          <cell r="K380">
            <v>1.1411609498680739</v>
          </cell>
          <cell r="L380">
            <v>14</v>
          </cell>
        </row>
        <row r="381">
          <cell r="C381" t="str">
            <v xml:space="preserve">       Total - Distribution</v>
          </cell>
          <cell r="D381">
            <v>1940500</v>
          </cell>
          <cell r="E381">
            <v>575000</v>
          </cell>
          <cell r="F381">
            <v>1365500</v>
          </cell>
          <cell r="G381">
            <v>30</v>
          </cell>
          <cell r="H381">
            <v>40500</v>
          </cell>
          <cell r="I381">
            <v>159000</v>
          </cell>
          <cell r="J381">
            <v>795000</v>
          </cell>
          <cell r="K381">
            <v>2.3225613405146617</v>
          </cell>
          <cell r="L381">
            <v>18</v>
          </cell>
        </row>
        <row r="382">
          <cell r="C382" t="str">
            <v xml:space="preserve">       Total - Substations</v>
          </cell>
          <cell r="D382">
            <v>6050000</v>
          </cell>
          <cell r="E382">
            <v>900000</v>
          </cell>
          <cell r="F382">
            <v>5150000</v>
          </cell>
          <cell r="G382">
            <v>68</v>
          </cell>
          <cell r="H382">
            <v>36500</v>
          </cell>
          <cell r="I382">
            <v>212000</v>
          </cell>
          <cell r="J382">
            <v>1060000</v>
          </cell>
          <cell r="K382">
            <v>5.5175558595531236</v>
          </cell>
          <cell r="L382">
            <v>7</v>
          </cell>
        </row>
        <row r="383">
          <cell r="C383" t="str">
            <v xml:space="preserve">       Total - Subdivision Rebuilds</v>
          </cell>
          <cell r="D383">
            <v>6500000</v>
          </cell>
          <cell r="E383">
            <v>6500000</v>
          </cell>
          <cell r="F383">
            <v>0</v>
          </cell>
          <cell r="G383">
            <v>7</v>
          </cell>
          <cell r="H383">
            <v>8500</v>
          </cell>
          <cell r="I383">
            <v>290000</v>
          </cell>
          <cell r="J383">
            <v>1450000</v>
          </cell>
          <cell r="K383">
            <v>4.4566335275968463</v>
          </cell>
          <cell r="L383">
            <v>6</v>
          </cell>
        </row>
        <row r="384">
          <cell r="C384" t="str">
            <v xml:space="preserve">       Total - System Maintenance</v>
          </cell>
          <cell r="D384">
            <v>5015000</v>
          </cell>
          <cell r="E384">
            <v>5015000</v>
          </cell>
          <cell r="F384">
            <v>0</v>
          </cell>
          <cell r="G384">
            <v>0</v>
          </cell>
          <cell r="H384">
            <v>14000</v>
          </cell>
          <cell r="I384">
            <v>468000</v>
          </cell>
          <cell r="J384">
            <v>2340000</v>
          </cell>
          <cell r="K384">
            <v>2.1304163126593032</v>
          </cell>
        </row>
        <row r="387">
          <cell r="C387" t="str">
            <v xml:space="preserve">       GRAND TOTAL</v>
          </cell>
          <cell r="D387">
            <v>22100500</v>
          </cell>
          <cell r="E387">
            <v>13635000</v>
          </cell>
          <cell r="F387">
            <v>8465500</v>
          </cell>
          <cell r="G387">
            <v>152</v>
          </cell>
          <cell r="H387">
            <v>198500</v>
          </cell>
          <cell r="I387">
            <v>1564000</v>
          </cell>
          <cell r="J387">
            <v>7820000</v>
          </cell>
          <cell r="K387">
            <v>2.7561888133690839</v>
          </cell>
          <cell r="L387">
            <v>45</v>
          </cell>
        </row>
        <row r="390">
          <cell r="A390" t="str">
            <v>*</v>
          </cell>
          <cell r="B390" t="str">
            <v>*</v>
          </cell>
          <cell r="C390" t="str">
            <v>Savings p.a. to the community</v>
          </cell>
        </row>
      </sheetData>
      <sheetData sheetId="4"/>
      <sheetData sheetId="5">
        <row r="3">
          <cell r="B3" t="str">
            <v>CATEGORY</v>
          </cell>
          <cell r="E3">
            <v>1995</v>
          </cell>
          <cell r="G3">
            <v>1995</v>
          </cell>
          <cell r="I3">
            <v>1994</v>
          </cell>
          <cell r="J3">
            <v>1996</v>
          </cell>
          <cell r="L3">
            <v>1995</v>
          </cell>
          <cell r="M3">
            <v>1996</v>
          </cell>
          <cell r="O3">
            <v>1995</v>
          </cell>
          <cell r="P3" t="str">
            <v>Variance</v>
          </cell>
        </row>
        <row r="4">
          <cell r="E4" t="str">
            <v>Budget</v>
          </cell>
          <cell r="G4" t="str">
            <v>Carryover Projects</v>
          </cell>
          <cell r="I4" t="str">
            <v>Carryover Projects</v>
          </cell>
          <cell r="J4" t="str">
            <v>New Projects</v>
          </cell>
          <cell r="L4" t="str">
            <v>New Projects</v>
          </cell>
          <cell r="M4" t="str">
            <v>Total Projects</v>
          </cell>
          <cell r="O4" t="str">
            <v>Total Projects</v>
          </cell>
          <cell r="P4" t="str">
            <v>%</v>
          </cell>
        </row>
        <row r="5">
          <cell r="G5" t="str">
            <v>Budget</v>
          </cell>
          <cell r="I5" t="str">
            <v>HM Labour</v>
          </cell>
          <cell r="J5" t="str">
            <v>Budget</v>
          </cell>
          <cell r="L5" t="str">
            <v>HM Labour</v>
          </cell>
          <cell r="M5" t="str">
            <v>Budget</v>
          </cell>
          <cell r="O5" t="str">
            <v>HM Labour</v>
          </cell>
          <cell r="P5" t="str">
            <v>Increase</v>
          </cell>
        </row>
        <row r="6">
          <cell r="E6" t="str">
            <v>('000)</v>
          </cell>
          <cell r="G6" t="str">
            <v>('000)</v>
          </cell>
          <cell r="I6" t="str">
            <v>('000)</v>
          </cell>
          <cell r="J6" t="str">
            <v>('000)</v>
          </cell>
          <cell r="L6" t="str">
            <v>('000)</v>
          </cell>
          <cell r="M6" t="str">
            <v>('000)</v>
          </cell>
          <cell r="O6" t="str">
            <v>('000)</v>
          </cell>
        </row>
        <row r="7">
          <cell r="B7" t="str">
            <v>Subtransmission</v>
          </cell>
          <cell r="E7">
            <v>2930</v>
          </cell>
          <cell r="G7">
            <v>2550</v>
          </cell>
          <cell r="I7">
            <v>800.8</v>
          </cell>
          <cell r="J7">
            <v>645</v>
          </cell>
          <cell r="L7">
            <v>475</v>
          </cell>
          <cell r="M7">
            <v>3195</v>
          </cell>
          <cell r="O7">
            <v>1275.8</v>
          </cell>
          <cell r="P7">
            <v>9.0443686006825938E-2</v>
          </cell>
        </row>
        <row r="9">
          <cell r="B9" t="str">
            <v>Distribution</v>
          </cell>
          <cell r="E9">
            <v>1270</v>
          </cell>
          <cell r="G9">
            <v>705</v>
          </cell>
          <cell r="I9">
            <v>357.5</v>
          </cell>
          <cell r="J9">
            <v>575</v>
          </cell>
          <cell r="L9">
            <v>290</v>
          </cell>
          <cell r="M9">
            <v>1280</v>
          </cell>
          <cell r="O9">
            <v>647.5</v>
          </cell>
          <cell r="P9">
            <v>7.874015748031496E-3</v>
          </cell>
        </row>
        <row r="11">
          <cell r="B11" t="str">
            <v>Substations</v>
          </cell>
          <cell r="E11">
            <v>2510</v>
          </cell>
          <cell r="G11">
            <v>1770</v>
          </cell>
          <cell r="I11">
            <v>735</v>
          </cell>
          <cell r="J11">
            <v>900</v>
          </cell>
          <cell r="L11">
            <v>100</v>
          </cell>
          <cell r="M11">
            <v>2670</v>
          </cell>
          <cell r="O11">
            <v>835</v>
          </cell>
          <cell r="P11">
            <v>6.3745019920318724E-2</v>
          </cell>
        </row>
        <row r="13">
          <cell r="B13" t="str">
            <v>Subdivision Rebuilds</v>
          </cell>
          <cell r="E13">
            <v>6430</v>
          </cell>
          <cell r="G13">
            <v>0</v>
          </cell>
          <cell r="I13">
            <v>190</v>
          </cell>
          <cell r="J13">
            <v>6500</v>
          </cell>
          <cell r="L13">
            <v>250</v>
          </cell>
          <cell r="M13">
            <v>6500</v>
          </cell>
          <cell r="O13">
            <v>440</v>
          </cell>
          <cell r="P13">
            <v>1.088646967340591E-2</v>
          </cell>
        </row>
        <row r="15">
          <cell r="B15" t="str">
            <v>Road Relocations</v>
          </cell>
          <cell r="E15">
            <v>1300</v>
          </cell>
          <cell r="G15">
            <v>0</v>
          </cell>
          <cell r="I15">
            <v>100</v>
          </cell>
          <cell r="J15">
            <v>1200</v>
          </cell>
          <cell r="L15">
            <v>650</v>
          </cell>
          <cell r="M15">
            <v>1200</v>
          </cell>
          <cell r="O15">
            <v>750</v>
          </cell>
          <cell r="P15">
            <v>-7.6923076923076927E-2</v>
          </cell>
        </row>
        <row r="17">
          <cell r="B17" t="str">
            <v>Industrial &amp; Commercial Services</v>
          </cell>
          <cell r="E17">
            <v>1930</v>
          </cell>
          <cell r="G17">
            <v>0</v>
          </cell>
          <cell r="I17">
            <v>0</v>
          </cell>
          <cell r="J17">
            <v>1950</v>
          </cell>
          <cell r="L17">
            <v>825</v>
          </cell>
          <cell r="M17">
            <v>1950</v>
          </cell>
          <cell r="O17">
            <v>825</v>
          </cell>
          <cell r="P17">
            <v>1.0362694300518135E-2</v>
          </cell>
        </row>
        <row r="19">
          <cell r="B19" t="str">
            <v>O/H Distribution Maintenance</v>
          </cell>
          <cell r="E19">
            <v>2200</v>
          </cell>
          <cell r="G19">
            <v>0</v>
          </cell>
          <cell r="J19">
            <v>1950</v>
          </cell>
          <cell r="M19">
            <v>1950</v>
          </cell>
          <cell r="P19">
            <v>-0.11363636363636363</v>
          </cell>
        </row>
        <row r="21">
          <cell r="B21" t="str">
            <v>U/G Distribution Maintenance</v>
          </cell>
          <cell r="E21">
            <v>1369</v>
          </cell>
          <cell r="G21">
            <v>0</v>
          </cell>
          <cell r="J21">
            <v>1415</v>
          </cell>
          <cell r="M21">
            <v>1415</v>
          </cell>
          <cell r="P21">
            <v>3.3601168736303873E-2</v>
          </cell>
        </row>
        <row r="23">
          <cell r="B23" t="str">
            <v>Transformer Overhauls</v>
          </cell>
          <cell r="E23">
            <v>450</v>
          </cell>
          <cell r="G23">
            <v>0</v>
          </cell>
          <cell r="J23">
            <v>450</v>
          </cell>
          <cell r="M23">
            <v>450</v>
          </cell>
          <cell r="P23">
            <v>0</v>
          </cell>
        </row>
        <row r="25">
          <cell r="B25" t="str">
            <v>Auto Switches/SCADA</v>
          </cell>
          <cell r="E25">
            <v>1260</v>
          </cell>
          <cell r="G25">
            <v>0</v>
          </cell>
          <cell r="J25">
            <v>1200</v>
          </cell>
          <cell r="M25">
            <v>1200</v>
          </cell>
          <cell r="P25">
            <v>-4.7619047619047616E-2</v>
          </cell>
        </row>
        <row r="27">
          <cell r="B27" t="str">
            <v>Land and Easements</v>
          </cell>
          <cell r="E27">
            <v>400</v>
          </cell>
          <cell r="G27">
            <v>0</v>
          </cell>
          <cell r="I27">
            <v>0</v>
          </cell>
          <cell r="J27">
            <v>150</v>
          </cell>
          <cell r="L27">
            <v>0</v>
          </cell>
          <cell r="M27">
            <v>150</v>
          </cell>
          <cell r="O27">
            <v>0</v>
          </cell>
          <cell r="P27">
            <v>-0.625</v>
          </cell>
        </row>
        <row r="29">
          <cell r="B29" t="str">
            <v>Major Tools</v>
          </cell>
          <cell r="E29">
            <v>242</v>
          </cell>
          <cell r="G29">
            <v>0</v>
          </cell>
          <cell r="I29">
            <v>0</v>
          </cell>
          <cell r="J29">
            <v>145</v>
          </cell>
          <cell r="L29">
            <v>0</v>
          </cell>
          <cell r="M29">
            <v>145</v>
          </cell>
          <cell r="O29">
            <v>0</v>
          </cell>
          <cell r="P29">
            <v>-0.40082644628099173</v>
          </cell>
        </row>
        <row r="32">
          <cell r="C32" t="str">
            <v>TOTAL</v>
          </cell>
          <cell r="E32">
            <v>22291</v>
          </cell>
          <cell r="G32">
            <v>5025</v>
          </cell>
          <cell r="I32">
            <v>2183.3000000000002</v>
          </cell>
          <cell r="J32">
            <v>17080</v>
          </cell>
          <cell r="L32">
            <v>2590</v>
          </cell>
          <cell r="M32">
            <v>22105</v>
          </cell>
          <cell r="O32">
            <v>4773.3</v>
          </cell>
          <cell r="P32">
            <v>-8.3441747790588133E-3</v>
          </cell>
        </row>
        <row r="33">
          <cell r="B33">
            <v>35276.598025462961</v>
          </cell>
        </row>
        <row r="37">
          <cell r="J37" t="str">
            <v>Project</v>
          </cell>
          <cell r="M37">
            <v>1955</v>
          </cell>
        </row>
        <row r="38">
          <cell r="B38" t="str">
            <v>MULTIYEAR CAPITAL PROJECTS</v>
          </cell>
          <cell r="J38" t="str">
            <v>Life</v>
          </cell>
          <cell r="M38" t="str">
            <v>Carryover Projects</v>
          </cell>
        </row>
        <row r="39">
          <cell r="J39" t="str">
            <v>Cost</v>
          </cell>
          <cell r="M39" t="str">
            <v>Budget</v>
          </cell>
        </row>
        <row r="40">
          <cell r="J40" t="str">
            <v>('000)</v>
          </cell>
          <cell r="M40" t="str">
            <v>('000)</v>
          </cell>
        </row>
        <row r="41">
          <cell r="B41" t="str">
            <v>SUBTRANSMISSION</v>
          </cell>
        </row>
        <row r="43">
          <cell r="B43">
            <v>9501</v>
          </cell>
          <cell r="D43" t="str">
            <v>44 kV Meadowvale TS Egress</v>
          </cell>
          <cell r="J43">
            <v>650</v>
          </cell>
          <cell r="M43">
            <v>650</v>
          </cell>
        </row>
        <row r="44">
          <cell r="D44" t="str">
            <v>44 kV Winston Churchill Blvd.</v>
          </cell>
          <cell r="J44">
            <v>200</v>
          </cell>
          <cell r="M44">
            <v>200</v>
          </cell>
        </row>
        <row r="45">
          <cell r="D45" t="str">
            <v>44 kV Tomken/Bloor</v>
          </cell>
          <cell r="J45">
            <v>325</v>
          </cell>
          <cell r="M45">
            <v>325</v>
          </cell>
        </row>
        <row r="46">
          <cell r="D46" t="str">
            <v xml:space="preserve">44 kV Summerville M.S. </v>
          </cell>
          <cell r="J46">
            <v>200</v>
          </cell>
          <cell r="M46">
            <v>200</v>
          </cell>
        </row>
        <row r="47">
          <cell r="D47" t="str">
            <v>27.6 kV Second Line Express Feeder</v>
          </cell>
          <cell r="J47">
            <v>950</v>
          </cell>
          <cell r="M47">
            <v>950</v>
          </cell>
        </row>
        <row r="48">
          <cell r="D48" t="str">
            <v>27.6 kV Midway</v>
          </cell>
          <cell r="J48">
            <v>225</v>
          </cell>
          <cell r="M48">
            <v>225</v>
          </cell>
        </row>
        <row r="51">
          <cell r="C51" t="str">
            <v>TOTAL-SUBTRANSMISSION</v>
          </cell>
          <cell r="J51">
            <v>2550</v>
          </cell>
          <cell r="M51">
            <v>2550</v>
          </cell>
        </row>
        <row r="54">
          <cell r="B54" t="str">
            <v>DISTRIBUTION</v>
          </cell>
        </row>
        <row r="56">
          <cell r="B56">
            <v>9502</v>
          </cell>
          <cell r="D56" t="str">
            <v>13.8 kV Winston Churchill Blvd.</v>
          </cell>
          <cell r="J56">
            <v>80</v>
          </cell>
          <cell r="M56">
            <v>80</v>
          </cell>
        </row>
        <row r="57">
          <cell r="D57" t="str">
            <v>13.8 kV Chalkdene/Rockwood</v>
          </cell>
          <cell r="J57">
            <v>200</v>
          </cell>
          <cell r="M57">
            <v>200</v>
          </cell>
        </row>
        <row r="58">
          <cell r="D58" t="str">
            <v>13.8 kV American Drive</v>
          </cell>
          <cell r="J58">
            <v>125</v>
          </cell>
          <cell r="M58">
            <v>125</v>
          </cell>
        </row>
        <row r="59">
          <cell r="D59" t="str">
            <v>13.8 kV Burnhamthorpe Road</v>
          </cell>
          <cell r="J59">
            <v>125</v>
          </cell>
          <cell r="M59">
            <v>125</v>
          </cell>
        </row>
        <row r="60">
          <cell r="D60" t="str">
            <v>4.16 kV Clarkson M.S.</v>
          </cell>
          <cell r="J60">
            <v>75</v>
          </cell>
          <cell r="M60">
            <v>75</v>
          </cell>
        </row>
        <row r="61">
          <cell r="D61" t="str">
            <v>4.16 kV Cawthra Road</v>
          </cell>
          <cell r="J61">
            <v>100</v>
          </cell>
          <cell r="M61">
            <v>100</v>
          </cell>
        </row>
        <row r="64">
          <cell r="C64" t="str">
            <v>TOTAL-DISTRIBUTION</v>
          </cell>
          <cell r="J64">
            <v>705</v>
          </cell>
          <cell r="M64">
            <v>705</v>
          </cell>
        </row>
        <row r="67">
          <cell r="B67" t="str">
            <v>SUBSTATION</v>
          </cell>
        </row>
        <row r="69">
          <cell r="B69">
            <v>9404</v>
          </cell>
          <cell r="D69" t="str">
            <v>Sheridan Park MS Rebuild</v>
          </cell>
          <cell r="J69">
            <v>870</v>
          </cell>
          <cell r="M69">
            <v>670</v>
          </cell>
        </row>
        <row r="70">
          <cell r="B70">
            <v>9405</v>
          </cell>
          <cell r="D70" t="str">
            <v>Orchard Heights MS Rebuild</v>
          </cell>
          <cell r="J70">
            <v>1545</v>
          </cell>
          <cell r="M70">
            <v>1100</v>
          </cell>
        </row>
        <row r="75">
          <cell r="C75" t="str">
            <v>TOTAL-SUBSTATION</v>
          </cell>
          <cell r="J75">
            <v>2415</v>
          </cell>
          <cell r="M75">
            <v>1770</v>
          </cell>
        </row>
        <row r="78">
          <cell r="B78" t="str">
            <v>SUBDIVISION REBUILDS</v>
          </cell>
        </row>
        <row r="80">
          <cell r="B80">
            <v>9503</v>
          </cell>
          <cell r="D80" t="str">
            <v>Forest Glen</v>
          </cell>
          <cell r="J80">
            <v>6950</v>
          </cell>
          <cell r="M80">
            <v>0</v>
          </cell>
        </row>
        <row r="81">
          <cell r="D81" t="str">
            <v>Sheridan Homelands Ph 4</v>
          </cell>
          <cell r="J81">
            <v>0</v>
          </cell>
          <cell r="M81">
            <v>0</v>
          </cell>
        </row>
        <row r="82">
          <cell r="D82" t="str">
            <v>Malton Ph4</v>
          </cell>
          <cell r="J82">
            <v>0</v>
          </cell>
          <cell r="M82">
            <v>0</v>
          </cell>
        </row>
        <row r="83">
          <cell r="D83" t="str">
            <v>Meadowvale Feeder Replacement</v>
          </cell>
          <cell r="J83">
            <v>0</v>
          </cell>
          <cell r="M83">
            <v>0</v>
          </cell>
        </row>
        <row r="85">
          <cell r="C85" t="str">
            <v>TOTAL-REBUILDS</v>
          </cell>
          <cell r="J85">
            <v>6950</v>
          </cell>
          <cell r="M85">
            <v>0</v>
          </cell>
        </row>
        <row r="143">
          <cell r="B143" t="str">
            <v>1995 SYSTEM PROJECTS</v>
          </cell>
          <cell r="J143">
            <v>1995</v>
          </cell>
        </row>
        <row r="144">
          <cell r="J144" t="str">
            <v>Budget</v>
          </cell>
        </row>
        <row r="145">
          <cell r="J145" t="str">
            <v>('000)</v>
          </cell>
        </row>
        <row r="146">
          <cell r="B146" t="str">
            <v>SUBTRANSMISSION</v>
          </cell>
        </row>
        <row r="148">
          <cell r="B148">
            <v>9401</v>
          </cell>
          <cell r="D148" t="str">
            <v>Subtransmission Cons.</v>
          </cell>
          <cell r="J148">
            <v>1980</v>
          </cell>
        </row>
        <row r="149">
          <cell r="B149">
            <v>9501</v>
          </cell>
          <cell r="D149" t="str">
            <v>Subtransmission</v>
          </cell>
          <cell r="J149">
            <v>950</v>
          </cell>
        </row>
        <row r="151">
          <cell r="C151" t="str">
            <v>TOTAL-SUBTRANSMISSION</v>
          </cell>
          <cell r="J151">
            <v>2930</v>
          </cell>
        </row>
        <row r="153">
          <cell r="B153" t="str">
            <v>DISTRIBUTION</v>
          </cell>
        </row>
        <row r="155">
          <cell r="B155">
            <v>9402</v>
          </cell>
          <cell r="D155" t="str">
            <v>Distribution Const.</v>
          </cell>
          <cell r="J155">
            <v>690</v>
          </cell>
        </row>
        <row r="156">
          <cell r="B156">
            <v>9402</v>
          </cell>
          <cell r="D156" t="str">
            <v>Distribution</v>
          </cell>
          <cell r="J156">
            <v>580</v>
          </cell>
        </row>
        <row r="158">
          <cell r="C158" t="str">
            <v>TOTAL-DISTRIBUTION</v>
          </cell>
          <cell r="J158">
            <v>1270</v>
          </cell>
        </row>
        <row r="160">
          <cell r="B160" t="str">
            <v>SUBSTATION</v>
          </cell>
        </row>
        <row r="162">
          <cell r="B162">
            <v>9209</v>
          </cell>
          <cell r="D162" t="str">
            <v>Confederation</v>
          </cell>
          <cell r="J162">
            <v>500</v>
          </cell>
        </row>
        <row r="163">
          <cell r="B163">
            <v>9309</v>
          </cell>
          <cell r="D163" t="str">
            <v>Matheson</v>
          </cell>
          <cell r="J163">
            <v>160</v>
          </cell>
        </row>
        <row r="164">
          <cell r="B164">
            <v>9403</v>
          </cell>
          <cell r="D164" t="str">
            <v>Thomas</v>
          </cell>
          <cell r="J164">
            <v>500</v>
          </cell>
        </row>
        <row r="165">
          <cell r="B165">
            <v>9404</v>
          </cell>
          <cell r="D165" t="str">
            <v>Sheridan Park MS Rebuild</v>
          </cell>
          <cell r="J165">
            <v>550</v>
          </cell>
        </row>
        <row r="166">
          <cell r="B166">
            <v>9405</v>
          </cell>
          <cell r="D166" t="str">
            <v>Orchard Heights MS Rebuild</v>
          </cell>
          <cell r="J166">
            <v>500</v>
          </cell>
        </row>
        <row r="167">
          <cell r="B167">
            <v>9506</v>
          </cell>
          <cell r="D167" t="str">
            <v>MS Egress Cable Replacement</v>
          </cell>
          <cell r="J167">
            <v>300</v>
          </cell>
        </row>
        <row r="169">
          <cell r="C169" t="str">
            <v>TOTAL-SUBSTATION</v>
          </cell>
          <cell r="J169">
            <v>2510</v>
          </cell>
        </row>
        <row r="171">
          <cell r="B171" t="str">
            <v>SUBDIVISION REBUILDS</v>
          </cell>
        </row>
        <row r="173">
          <cell r="B173">
            <v>9407</v>
          </cell>
          <cell r="D173" t="str">
            <v>Applewood Heights Ph1</v>
          </cell>
          <cell r="J173">
            <v>250</v>
          </cell>
        </row>
        <row r="174">
          <cell r="B174">
            <v>9408</v>
          </cell>
          <cell r="D174" t="str">
            <v>Comanche/Cochise</v>
          </cell>
          <cell r="J174">
            <v>50</v>
          </cell>
        </row>
        <row r="175">
          <cell r="B175">
            <v>9409</v>
          </cell>
          <cell r="D175" t="str">
            <v>Malton Ph3</v>
          </cell>
          <cell r="J175">
            <v>100</v>
          </cell>
        </row>
        <row r="176">
          <cell r="B176">
            <v>9410</v>
          </cell>
          <cell r="D176" t="str">
            <v>Sheridan Homelands Ph3</v>
          </cell>
          <cell r="J176">
            <v>80</v>
          </cell>
        </row>
        <row r="177">
          <cell r="B177">
            <v>9503</v>
          </cell>
          <cell r="D177" t="str">
            <v>Subdivision Rebuilds</v>
          </cell>
          <cell r="J177">
            <v>5950</v>
          </cell>
        </row>
        <row r="179">
          <cell r="C179" t="str">
            <v>TOTAL-REBUILDS</v>
          </cell>
          <cell r="J179">
            <v>6430</v>
          </cell>
        </row>
        <row r="181">
          <cell r="B181" t="str">
            <v>ROAD RELOCATIONS</v>
          </cell>
        </row>
        <row r="183">
          <cell r="B183">
            <v>9530</v>
          </cell>
          <cell r="D183" t="str">
            <v>Road Projects - 1995</v>
          </cell>
          <cell r="J183">
            <v>1300</v>
          </cell>
        </row>
        <row r="185">
          <cell r="C185" t="str">
            <v>TOTAL ROAD RELOCATIONS</v>
          </cell>
          <cell r="J185">
            <v>1300</v>
          </cell>
        </row>
        <row r="187">
          <cell r="B187" t="str">
            <v>INDUSTRIAL &amp; COMMERCIAL SERVICES</v>
          </cell>
        </row>
        <row r="189">
          <cell r="B189">
            <v>9541</v>
          </cell>
          <cell r="D189" t="str">
            <v>Overhead Services</v>
          </cell>
          <cell r="J189">
            <v>55</v>
          </cell>
        </row>
        <row r="190">
          <cell r="B190">
            <v>9542</v>
          </cell>
          <cell r="D190" t="str">
            <v>Industrial/Commercial Services</v>
          </cell>
          <cell r="J190">
            <v>1375</v>
          </cell>
        </row>
        <row r="191">
          <cell r="B191">
            <v>9543</v>
          </cell>
          <cell r="D191" t="str">
            <v>Apartments</v>
          </cell>
          <cell r="J191">
            <v>500</v>
          </cell>
        </row>
        <row r="193">
          <cell r="C193" t="str">
            <v>TOTAL-INDUSTRIAL &amp; COMMERCIAL SERVICES</v>
          </cell>
          <cell r="J193">
            <v>1930</v>
          </cell>
        </row>
        <row r="195">
          <cell r="C195" t="str">
            <v>TOTAL-SYSTEM PROJECTS</v>
          </cell>
          <cell r="J195">
            <v>16370</v>
          </cell>
        </row>
        <row r="199">
          <cell r="B199" t="str">
            <v>1995 SYSTEM MAINTENANCE PROJECTS</v>
          </cell>
          <cell r="J199">
            <v>1995</v>
          </cell>
        </row>
        <row r="200">
          <cell r="J200" t="str">
            <v>Budget</v>
          </cell>
        </row>
        <row r="201">
          <cell r="J201" t="str">
            <v>('000)</v>
          </cell>
        </row>
        <row r="202">
          <cell r="B202" t="str">
            <v>O/H DISTRIBUTION</v>
          </cell>
        </row>
        <row r="204">
          <cell r="B204">
            <v>9560</v>
          </cell>
          <cell r="D204" t="str">
            <v>Wood Pole Replacement</v>
          </cell>
          <cell r="J204">
            <v>400</v>
          </cell>
        </row>
        <row r="205">
          <cell r="B205">
            <v>9561</v>
          </cell>
          <cell r="D205" t="str">
            <v>Overhead Rebuilds</v>
          </cell>
          <cell r="J205">
            <v>900</v>
          </cell>
        </row>
        <row r="206">
          <cell r="B206">
            <v>9564</v>
          </cell>
          <cell r="D206" t="str">
            <v>Feeder Overhauls</v>
          </cell>
          <cell r="J206">
            <v>600</v>
          </cell>
        </row>
        <row r="207">
          <cell r="B207">
            <v>9569</v>
          </cell>
          <cell r="D207" t="str">
            <v>Overhead Switch Replacement</v>
          </cell>
          <cell r="J207">
            <v>300</v>
          </cell>
        </row>
        <row r="208">
          <cell r="B208">
            <v>9576</v>
          </cell>
          <cell r="D208" t="str">
            <v>Auto Switches/SCADA</v>
          </cell>
          <cell r="J208">
            <v>1260</v>
          </cell>
        </row>
        <row r="211">
          <cell r="C211" t="str">
            <v>TOTAL-O/H DISTRIBUTION</v>
          </cell>
          <cell r="J211">
            <v>3460</v>
          </cell>
        </row>
        <row r="214">
          <cell r="B214" t="str">
            <v xml:space="preserve"> U/G DISTRIBUTION</v>
          </cell>
        </row>
        <row r="216">
          <cell r="B216">
            <v>9562</v>
          </cell>
          <cell r="D216" t="str">
            <v>Load Centre Replacements</v>
          </cell>
          <cell r="J216">
            <v>60</v>
          </cell>
        </row>
        <row r="217">
          <cell r="B217">
            <v>9565</v>
          </cell>
          <cell r="D217" t="str">
            <v>Underground Cable Replacements</v>
          </cell>
          <cell r="J217">
            <v>1200</v>
          </cell>
        </row>
        <row r="218">
          <cell r="B218">
            <v>9567</v>
          </cell>
          <cell r="D218" t="str">
            <v>Meter Base Replacements</v>
          </cell>
          <cell r="J218">
            <v>34</v>
          </cell>
        </row>
        <row r="219">
          <cell r="B219">
            <v>9568</v>
          </cell>
          <cell r="D219" t="str">
            <v>Secondary Cable Replacements</v>
          </cell>
          <cell r="J219">
            <v>75</v>
          </cell>
        </row>
        <row r="222">
          <cell r="C222" t="str">
            <v>TOTAL- U/G DISTRIBUTION</v>
          </cell>
          <cell r="J222">
            <v>1369</v>
          </cell>
        </row>
        <row r="225">
          <cell r="B225" t="str">
            <v>TRANFORMER OVERHAULS</v>
          </cell>
        </row>
        <row r="227">
          <cell r="B227">
            <v>9563</v>
          </cell>
          <cell r="D227" t="str">
            <v>Underground Tx Replacements</v>
          </cell>
          <cell r="J227">
            <v>200</v>
          </cell>
        </row>
        <row r="228">
          <cell r="B228">
            <v>9566</v>
          </cell>
          <cell r="D228" t="str">
            <v>Overhead Tx Replacements</v>
          </cell>
          <cell r="J228">
            <v>150</v>
          </cell>
        </row>
        <row r="229">
          <cell r="B229">
            <v>9575</v>
          </cell>
          <cell r="D229" t="str">
            <v>MS Tx &amp; Station Overhauls</v>
          </cell>
          <cell r="J229">
            <v>100</v>
          </cell>
        </row>
        <row r="232">
          <cell r="C232" t="str">
            <v>TOTAL-TRANSFORMER OVERHAULS</v>
          </cell>
          <cell r="J232">
            <v>450</v>
          </cell>
        </row>
        <row r="234">
          <cell r="C234" t="str">
            <v>TOTAL - SYSTEM MAINTENANCE</v>
          </cell>
          <cell r="J234">
            <v>5279</v>
          </cell>
        </row>
        <row r="236">
          <cell r="C236" t="str">
            <v>TOTAL- ENG &amp; OPERATION</v>
          </cell>
          <cell r="J236">
            <v>21649</v>
          </cell>
        </row>
      </sheetData>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PCAP95"/>
      <sheetName val="Zone Data"/>
      <sheetName val="SUM95"/>
      <sheetName val="SUM96"/>
      <sheetName val="SUM96 (2)"/>
      <sheetName val="Budget"/>
    </sheetNames>
    <sheetDataSet>
      <sheetData sheetId="0"/>
      <sheetData sheetId="1"/>
      <sheetData sheetId="2">
        <row r="14">
          <cell r="AV14" t="str">
            <v>SUBTRANSMISSION</v>
          </cell>
        </row>
        <row r="16">
          <cell r="AV16">
            <v>9324</v>
          </cell>
          <cell r="AX16" t="str">
            <v>27.6/13.8 kV OH Rebuild</v>
          </cell>
          <cell r="BC16">
            <v>105</v>
          </cell>
          <cell r="BE16">
            <v>105</v>
          </cell>
        </row>
        <row r="17">
          <cell r="AV17">
            <v>9401</v>
          </cell>
          <cell r="AX17" t="str">
            <v>44 kV OH Burnhamthorpe Rebuild</v>
          </cell>
          <cell r="BC17">
            <v>600</v>
          </cell>
          <cell r="BE17">
            <v>600</v>
          </cell>
        </row>
        <row r="18">
          <cell r="AX18" t="str">
            <v>44/13.8 kV Eglinton  to HP</v>
          </cell>
          <cell r="BC18">
            <v>190</v>
          </cell>
          <cell r="BE18">
            <v>190</v>
          </cell>
        </row>
        <row r="19">
          <cell r="AX19" t="str">
            <v>44 kV Ont Hydro conversion to EMPk</v>
          </cell>
          <cell r="BC19">
            <v>225</v>
          </cell>
          <cell r="BE19">
            <v>225</v>
          </cell>
        </row>
        <row r="20">
          <cell r="AX20" t="str">
            <v>27.6 kV Stillmeadow</v>
          </cell>
          <cell r="BC20">
            <v>44</v>
          </cell>
          <cell r="BE20">
            <v>44</v>
          </cell>
        </row>
        <row r="21">
          <cell r="AX21" t="str">
            <v>27.6 kV Reclosers</v>
          </cell>
          <cell r="BC21">
            <v>396</v>
          </cell>
          <cell r="BE21">
            <v>396</v>
          </cell>
        </row>
        <row r="22">
          <cell r="AX22" t="str">
            <v>27.6 kV Derry-loop &amp; Scadamates</v>
          </cell>
          <cell r="BC22">
            <v>420</v>
          </cell>
          <cell r="BE22">
            <v>420</v>
          </cell>
        </row>
        <row r="24">
          <cell r="AW24" t="str">
            <v>TOTAL-SUBTRANSMISSION</v>
          </cell>
          <cell r="BC24">
            <v>1980</v>
          </cell>
          <cell r="BE24">
            <v>1980</v>
          </cell>
        </row>
        <row r="27">
          <cell r="AV27" t="str">
            <v>DISTRIBUTION</v>
          </cell>
        </row>
        <row r="29">
          <cell r="AV29">
            <v>9402</v>
          </cell>
          <cell r="AX29" t="str">
            <v>13.8 kV Streetsville Conv.</v>
          </cell>
          <cell r="BC29">
            <v>100</v>
          </cell>
          <cell r="BE29">
            <v>100</v>
          </cell>
        </row>
        <row r="30">
          <cell r="AX30" t="str">
            <v>13.8 kV Lisgar Feeder</v>
          </cell>
          <cell r="BC30">
            <v>103</v>
          </cell>
          <cell r="BE30">
            <v>103</v>
          </cell>
        </row>
        <row r="31">
          <cell r="AX31" t="str">
            <v>13.8 kV Winston Churchill Blvd.</v>
          </cell>
          <cell r="BC31">
            <v>199</v>
          </cell>
          <cell r="BE31">
            <v>199</v>
          </cell>
        </row>
        <row r="32">
          <cell r="AX32" t="str">
            <v>13.8 kV Laird Dr. U/G Tie</v>
          </cell>
          <cell r="BC32">
            <v>48</v>
          </cell>
          <cell r="BE32">
            <v>48</v>
          </cell>
        </row>
        <row r="33">
          <cell r="AX33" t="str">
            <v>13.8 kV Palgrave Recon.</v>
          </cell>
          <cell r="BC33">
            <v>36</v>
          </cell>
          <cell r="BE33">
            <v>36</v>
          </cell>
        </row>
        <row r="34">
          <cell r="AX34" t="str">
            <v>4.16 kV Clarkson Circuit</v>
          </cell>
          <cell r="BC34">
            <v>104</v>
          </cell>
          <cell r="BE34">
            <v>104</v>
          </cell>
        </row>
        <row r="35">
          <cell r="AX35" t="str">
            <v>4.16 kV Munden MS Egress</v>
          </cell>
          <cell r="BC35">
            <v>100</v>
          </cell>
          <cell r="BE35">
            <v>100</v>
          </cell>
        </row>
        <row r="37">
          <cell r="AW37" t="str">
            <v>TOTAL-DISTRIBUTION</v>
          </cell>
          <cell r="BC37">
            <v>690</v>
          </cell>
          <cell r="BE37">
            <v>690</v>
          </cell>
        </row>
        <row r="40">
          <cell r="AV40" t="str">
            <v>SUBSTATION</v>
          </cell>
        </row>
        <row r="42">
          <cell r="AV42">
            <v>9209</v>
          </cell>
          <cell r="AX42" t="str">
            <v>Confederation</v>
          </cell>
          <cell r="BC42">
            <v>2400</v>
          </cell>
          <cell r="BE42">
            <v>800</v>
          </cell>
        </row>
        <row r="43">
          <cell r="AV43">
            <v>9309</v>
          </cell>
          <cell r="AX43" t="str">
            <v>Matheson</v>
          </cell>
          <cell r="BC43">
            <v>660</v>
          </cell>
          <cell r="BE43">
            <v>160</v>
          </cell>
        </row>
        <row r="44">
          <cell r="AV44">
            <v>9403</v>
          </cell>
          <cell r="AX44" t="str">
            <v>Thomas</v>
          </cell>
          <cell r="BC44">
            <v>1380</v>
          </cell>
          <cell r="BE44">
            <v>500</v>
          </cell>
        </row>
        <row r="45">
          <cell r="AV45">
            <v>9404</v>
          </cell>
          <cell r="AX45" t="str">
            <v>Sheridan Park MS Rebuild</v>
          </cell>
          <cell r="BC45">
            <v>870</v>
          </cell>
          <cell r="BE45">
            <v>870</v>
          </cell>
        </row>
        <row r="46">
          <cell r="AV46">
            <v>9405</v>
          </cell>
          <cell r="AX46" t="str">
            <v>Orchard Heights MS Rebuild</v>
          </cell>
          <cell r="BC46">
            <v>1545</v>
          </cell>
          <cell r="BE46">
            <v>1000</v>
          </cell>
        </row>
        <row r="48">
          <cell r="AW48" t="str">
            <v>TOTAL-SUBSTATION</v>
          </cell>
          <cell r="BC48">
            <v>6855</v>
          </cell>
          <cell r="BE48">
            <v>3330</v>
          </cell>
        </row>
        <row r="51">
          <cell r="AV51" t="str">
            <v>SUBDIVISION REBUILDS</v>
          </cell>
        </row>
        <row r="53">
          <cell r="AV53">
            <v>9407</v>
          </cell>
          <cell r="AX53" t="str">
            <v>Applewood Heights Ph1</v>
          </cell>
          <cell r="BC53">
            <v>2500</v>
          </cell>
          <cell r="BE53">
            <v>250</v>
          </cell>
        </row>
        <row r="54">
          <cell r="AV54">
            <v>9408</v>
          </cell>
          <cell r="AX54" t="str">
            <v>Comanche/Cochise</v>
          </cell>
          <cell r="BC54">
            <v>500</v>
          </cell>
          <cell r="BE54">
            <v>50</v>
          </cell>
        </row>
        <row r="55">
          <cell r="AV55">
            <v>9409</v>
          </cell>
          <cell r="AX55" t="str">
            <v>Malton Ph3</v>
          </cell>
          <cell r="BC55">
            <v>1000</v>
          </cell>
          <cell r="BE55">
            <v>100</v>
          </cell>
        </row>
        <row r="56">
          <cell r="AV56">
            <v>9410</v>
          </cell>
          <cell r="AX56" t="str">
            <v>Sheridan Homelands Ph3</v>
          </cell>
          <cell r="BC56">
            <v>800</v>
          </cell>
          <cell r="BE56">
            <v>80</v>
          </cell>
        </row>
        <row r="58">
          <cell r="AW58" t="str">
            <v>TOTAL-REBUILDS</v>
          </cell>
          <cell r="BC58">
            <v>4800</v>
          </cell>
          <cell r="BE58">
            <v>480</v>
          </cell>
        </row>
        <row r="76">
          <cell r="B76" t="str">
            <v>SUBTRANSMISSION</v>
          </cell>
        </row>
        <row r="79">
          <cell r="A79" t="str">
            <v>6a</v>
          </cell>
          <cell r="B79" t="str">
            <v>44 kV Fieldgate Dr.</v>
          </cell>
        </row>
        <row r="80">
          <cell r="A80" t="str">
            <v>6b</v>
          </cell>
          <cell r="B80" t="str">
            <v>44 kV Eglinton/Dixie</v>
          </cell>
        </row>
        <row r="81">
          <cell r="A81">
            <v>7</v>
          </cell>
          <cell r="B81" t="str">
            <v>44 kV Britannia Rd.</v>
          </cell>
        </row>
        <row r="82">
          <cell r="A82" t="str">
            <v>8*</v>
          </cell>
          <cell r="B82" t="str">
            <v>44 kV Winston Churchill Blvd.</v>
          </cell>
        </row>
        <row r="83">
          <cell r="A83">
            <v>9</v>
          </cell>
          <cell r="B83" t="str">
            <v>44 kV C.P.R. Tracks</v>
          </cell>
        </row>
        <row r="84">
          <cell r="A84" t="str">
            <v>11a</v>
          </cell>
          <cell r="B84" t="str">
            <v>44 kV Glengarry</v>
          </cell>
        </row>
        <row r="85">
          <cell r="A85">
            <v>12</v>
          </cell>
          <cell r="B85" t="str">
            <v>44 kV Glen Erin Dr.</v>
          </cell>
        </row>
        <row r="86">
          <cell r="A86">
            <v>15</v>
          </cell>
          <cell r="B86" t="str">
            <v>44 kV Hurontario St.</v>
          </cell>
        </row>
        <row r="87">
          <cell r="A87">
            <v>16</v>
          </cell>
          <cell r="B87" t="str">
            <v>44 kV Mississauga Rd. - Dundas St.</v>
          </cell>
        </row>
        <row r="88">
          <cell r="A88" t="str">
            <v>17a</v>
          </cell>
          <cell r="B88" t="str">
            <v>44 kV Mississauga Rd. - Eglinton Av.</v>
          </cell>
        </row>
        <row r="89">
          <cell r="A89" t="str">
            <v>17*</v>
          </cell>
          <cell r="B89" t="str">
            <v>44 kV Meadowvale T.S. Feeders</v>
          </cell>
        </row>
        <row r="90">
          <cell r="A90" t="str">
            <v>19a</v>
          </cell>
          <cell r="B90" t="str">
            <v>44 kV Drew Rd.</v>
          </cell>
        </row>
        <row r="91">
          <cell r="A91" t="str">
            <v>*</v>
          </cell>
          <cell r="B91" t="str">
            <v>44 kV Tomken/Bloor</v>
          </cell>
        </row>
        <row r="92">
          <cell r="A92" t="str">
            <v>*</v>
          </cell>
          <cell r="B92" t="str">
            <v>44 kV Summerville</v>
          </cell>
        </row>
        <row r="93">
          <cell r="A93" t="str">
            <v>*</v>
          </cell>
          <cell r="B93" t="str">
            <v>27.6 kV Second Line Express Feeder</v>
          </cell>
        </row>
        <row r="94">
          <cell r="A94" t="str">
            <v>*</v>
          </cell>
          <cell r="B94" t="str">
            <v>27.6 kV Midway Blvd.</v>
          </cell>
        </row>
        <row r="95">
          <cell r="A95">
            <v>20</v>
          </cell>
          <cell r="B95" t="str">
            <v>27.6 kV Ontario Hydro ROW - W. C. Blvd.</v>
          </cell>
        </row>
        <row r="96">
          <cell r="A96">
            <v>24</v>
          </cell>
          <cell r="B96" t="str">
            <v>27.6 kV Ontario Hydro ROW - Queensway</v>
          </cell>
        </row>
        <row r="97">
          <cell r="A97">
            <v>25</v>
          </cell>
          <cell r="B97" t="str">
            <v>27 6 kV Dixie Mall</v>
          </cell>
        </row>
        <row r="98">
          <cell r="A98" t="str">
            <v>25a</v>
          </cell>
          <cell r="B98" t="str">
            <v>27.6 kV Lakeshore/Hwy 10</v>
          </cell>
        </row>
        <row r="99">
          <cell r="A99">
            <v>29</v>
          </cell>
          <cell r="B99" t="str">
            <v>27.6 kV Erindale T.S./Eglinton Av.</v>
          </cell>
        </row>
        <row r="100">
          <cell r="A100">
            <v>32</v>
          </cell>
          <cell r="B100" t="str">
            <v>27.6 kV Britannia Rd - Hwy 10</v>
          </cell>
        </row>
        <row r="101">
          <cell r="A101" t="str">
            <v>34a</v>
          </cell>
          <cell r="B101" t="str">
            <v>27.6 kV Bramalea T.S. - Dixie</v>
          </cell>
        </row>
        <row r="102">
          <cell r="A102" t="str">
            <v>34b</v>
          </cell>
          <cell r="B102" t="str">
            <v>27.6 kV Pacific Dr. - Midway</v>
          </cell>
        </row>
        <row r="103">
          <cell r="A103" t="str">
            <v>34c</v>
          </cell>
          <cell r="B103" t="str">
            <v>27.6 kV Highway 10</v>
          </cell>
        </row>
        <row r="104">
          <cell r="A104" t="str">
            <v>34d</v>
          </cell>
          <cell r="B104" t="str">
            <v>27.6 kV Superoir Dr.</v>
          </cell>
        </row>
        <row r="108">
          <cell r="B108" t="str">
            <v>TOTAL - TRANSMISSION</v>
          </cell>
          <cell r="C108">
            <v>0</v>
          </cell>
          <cell r="D108">
            <v>0</v>
          </cell>
          <cell r="E108">
            <v>0</v>
          </cell>
          <cell r="F108">
            <v>0</v>
          </cell>
          <cell r="G108">
            <v>0</v>
          </cell>
          <cell r="H108">
            <v>0</v>
          </cell>
          <cell r="I108">
            <v>0</v>
          </cell>
        </row>
        <row r="111">
          <cell r="B111" t="str">
            <v>DISTRIBUTION</v>
          </cell>
        </row>
        <row r="113">
          <cell r="A113">
            <v>4</v>
          </cell>
          <cell r="B113" t="str">
            <v>Streetsville Conversion</v>
          </cell>
        </row>
        <row r="114">
          <cell r="A114" t="str">
            <v>5*</v>
          </cell>
          <cell r="B114" t="str">
            <v>13.8 kV Winston Churchill Blvd.-Eglinton Av.</v>
          </cell>
        </row>
        <row r="115">
          <cell r="A115">
            <v>7</v>
          </cell>
          <cell r="B115" t="str">
            <v>13.8 kV Derry Rd. - Argentia M.S.</v>
          </cell>
        </row>
        <row r="116">
          <cell r="A116" t="str">
            <v>9*</v>
          </cell>
          <cell r="B116" t="str">
            <v>13.8 kV Chalkdene M.S. Feeders</v>
          </cell>
        </row>
        <row r="117">
          <cell r="A117" t="str">
            <v>10b</v>
          </cell>
          <cell r="B117" t="str">
            <v>13.8 kV  W. Churchill Blvd.- Canadian Tire</v>
          </cell>
        </row>
        <row r="118">
          <cell r="A118">
            <v>11</v>
          </cell>
          <cell r="B118" t="str">
            <v>13.8 kV Mavis Rd. - Stillmeadow M.S.</v>
          </cell>
        </row>
        <row r="119">
          <cell r="A119" t="str">
            <v>13*</v>
          </cell>
          <cell r="B119" t="str">
            <v>13.8 kV Burnhamthorpe - Wolfdale ?</v>
          </cell>
        </row>
        <row r="120">
          <cell r="A120">
            <v>14</v>
          </cell>
          <cell r="B120" t="str">
            <v>13.8 kV Tomken - Dundas St.</v>
          </cell>
        </row>
        <row r="121">
          <cell r="A121">
            <v>15</v>
          </cell>
          <cell r="B121" t="str">
            <v>13.8 kV Mississauga Rd. - Erin Mills Pkwy</v>
          </cell>
        </row>
        <row r="122">
          <cell r="A122" t="str">
            <v>16*</v>
          </cell>
          <cell r="B122" t="str">
            <v>13.8 kV American Drive</v>
          </cell>
        </row>
        <row r="123">
          <cell r="A123" t="str">
            <v>17a</v>
          </cell>
          <cell r="B123" t="str">
            <v>13.8 kV Sheridan Park - Erin Mills Pkwy</v>
          </cell>
        </row>
        <row r="124">
          <cell r="A124" t="str">
            <v>17g</v>
          </cell>
          <cell r="B124" t="str">
            <v>13.8 kV Eglinton - Maingate</v>
          </cell>
        </row>
        <row r="125">
          <cell r="A125" t="str">
            <v>17c</v>
          </cell>
          <cell r="B125" t="str">
            <v>13.8 kV Silver Spear</v>
          </cell>
        </row>
        <row r="126">
          <cell r="A126" t="str">
            <v>17d</v>
          </cell>
          <cell r="B126" t="str">
            <v>13.8 kV Elmbank - Orlando</v>
          </cell>
        </row>
        <row r="127">
          <cell r="A127" t="str">
            <v>17f</v>
          </cell>
          <cell r="B127" t="str">
            <v>13.8 kV Brandon Gate</v>
          </cell>
        </row>
        <row r="128">
          <cell r="A128" t="str">
            <v>17h</v>
          </cell>
          <cell r="B128" t="str">
            <v>13.8 kV Mississauga Rd. - Dundas</v>
          </cell>
        </row>
        <row r="129">
          <cell r="A129" t="str">
            <v>17b</v>
          </cell>
          <cell r="B129" t="str">
            <v>4.16 kV Shawanaga Trail Rebuild</v>
          </cell>
        </row>
        <row r="130">
          <cell r="A130" t="str">
            <v>18*</v>
          </cell>
          <cell r="B130" t="str">
            <v>4.16 kV Clarkson M.S. - Bromsgrove M.S.</v>
          </cell>
        </row>
        <row r="131">
          <cell r="A131" t="str">
            <v>19*</v>
          </cell>
          <cell r="B131" t="str">
            <v>4.16 kV Atwater - Cawthra</v>
          </cell>
        </row>
        <row r="132">
          <cell r="A132">
            <v>20</v>
          </cell>
          <cell r="B132" t="str">
            <v>4.16 kV Cawthra - Canterbury</v>
          </cell>
        </row>
        <row r="133">
          <cell r="A133">
            <v>21</v>
          </cell>
          <cell r="B133" t="str">
            <v>4.16 kV Pinetree - Melton</v>
          </cell>
        </row>
        <row r="134">
          <cell r="A134">
            <v>22</v>
          </cell>
          <cell r="B134" t="str">
            <v>4.16 kV Bromsgrove - Park West</v>
          </cell>
        </row>
        <row r="135">
          <cell r="A135">
            <v>23</v>
          </cell>
          <cell r="B135" t="str">
            <v>4.16 kV Lakeshore - Park Land M.S.</v>
          </cell>
        </row>
        <row r="136">
          <cell r="A136" t="str">
            <v>24a</v>
          </cell>
          <cell r="B136" t="str">
            <v>4.16 kV Park Royal M.S. - Park West M.S.</v>
          </cell>
        </row>
        <row r="137">
          <cell r="A137" t="str">
            <v>24c</v>
          </cell>
          <cell r="B137" t="str">
            <v>4.16 kV Ontario hydro ROW - Stanfield</v>
          </cell>
        </row>
        <row r="140">
          <cell r="B140" t="str">
            <v>TOTAL - DISTRIBUTION</v>
          </cell>
          <cell r="C140">
            <v>0</v>
          </cell>
          <cell r="D140">
            <v>0</v>
          </cell>
          <cell r="E140">
            <v>0</v>
          </cell>
          <cell r="F140">
            <v>0</v>
          </cell>
          <cell r="G140">
            <v>0</v>
          </cell>
          <cell r="H140">
            <v>0</v>
          </cell>
          <cell r="I140">
            <v>0</v>
          </cell>
        </row>
        <row r="143">
          <cell r="B143" t="str">
            <v>MUNICIPAL SUBSTATIONS</v>
          </cell>
        </row>
        <row r="145">
          <cell r="A145">
            <v>5</v>
          </cell>
          <cell r="B145" t="str">
            <v>Lisgar M.S.</v>
          </cell>
        </row>
        <row r="146">
          <cell r="A146" t="str">
            <v>5a</v>
          </cell>
          <cell r="B146" t="str">
            <v>Orlando M.S.</v>
          </cell>
        </row>
        <row r="147">
          <cell r="A147" t="str">
            <v>15e</v>
          </cell>
          <cell r="B147" t="str">
            <v>Argentia M.S.</v>
          </cell>
        </row>
        <row r="148">
          <cell r="A148" t="str">
            <v>15f</v>
          </cell>
          <cell r="B148" t="str">
            <v>Stillmeadow M.S.</v>
          </cell>
        </row>
        <row r="149">
          <cell r="A149" t="str">
            <v>15c</v>
          </cell>
          <cell r="B149" t="str">
            <v>Chalkdene M.S.</v>
          </cell>
        </row>
        <row r="150">
          <cell r="A150">
            <v>10</v>
          </cell>
          <cell r="B150" t="str">
            <v>Sheridan Park Phase ll</v>
          </cell>
        </row>
        <row r="151">
          <cell r="A151">
            <v>1</v>
          </cell>
          <cell r="B151" t="str">
            <v>Substation Egress Cable Replacement</v>
          </cell>
        </row>
        <row r="154">
          <cell r="B154" t="str">
            <v>TOTAL - SUBSTATION</v>
          </cell>
          <cell r="C154">
            <v>0</v>
          </cell>
          <cell r="D154">
            <v>0</v>
          </cell>
          <cell r="E154">
            <v>0</v>
          </cell>
          <cell r="F154">
            <v>0</v>
          </cell>
          <cell r="G154">
            <v>0</v>
          </cell>
          <cell r="H154">
            <v>0</v>
          </cell>
          <cell r="I154">
            <v>0</v>
          </cell>
        </row>
        <row r="157">
          <cell r="B157" t="str">
            <v>SUBDIVISION REBUILDS</v>
          </cell>
        </row>
        <row r="159">
          <cell r="A159">
            <v>3</v>
          </cell>
          <cell r="B159" t="str">
            <v>Forest Glen  Phase ll Rebuild</v>
          </cell>
        </row>
        <row r="160">
          <cell r="A160">
            <v>2</v>
          </cell>
          <cell r="B160" t="str">
            <v>Malton Phase V Rebuild</v>
          </cell>
        </row>
        <row r="161">
          <cell r="A161">
            <v>1</v>
          </cell>
          <cell r="B161" t="str">
            <v>Sheridan Homelands Phase V Rebuild</v>
          </cell>
        </row>
        <row r="162">
          <cell r="A162">
            <v>4</v>
          </cell>
          <cell r="B162" t="str">
            <v>Meadowvale T.C. Phase ll Rebuild</v>
          </cell>
        </row>
        <row r="165">
          <cell r="B165" t="str">
            <v>TOTAL - SUBDIVISION REBUILDS</v>
          </cell>
          <cell r="C165">
            <v>0</v>
          </cell>
          <cell r="D165">
            <v>0</v>
          </cell>
          <cell r="E165">
            <v>0</v>
          </cell>
        </row>
        <row r="168">
          <cell r="B168" t="str">
            <v xml:space="preserve">       Total - Subtransmission</v>
          </cell>
          <cell r="C168">
            <v>0</v>
          </cell>
          <cell r="D168">
            <v>0</v>
          </cell>
          <cell r="E168">
            <v>0</v>
          </cell>
          <cell r="F168">
            <v>0</v>
          </cell>
          <cell r="G168">
            <v>0</v>
          </cell>
          <cell r="H168">
            <v>0</v>
          </cell>
          <cell r="I168">
            <v>0</v>
          </cell>
        </row>
        <row r="169">
          <cell r="B169" t="str">
            <v xml:space="preserve">       Total - Distribution</v>
          </cell>
          <cell r="C169">
            <v>0</v>
          </cell>
          <cell r="D169">
            <v>0</v>
          </cell>
          <cell r="E169">
            <v>0</v>
          </cell>
          <cell r="F169">
            <v>0</v>
          </cell>
          <cell r="G169">
            <v>0</v>
          </cell>
          <cell r="H169">
            <v>0</v>
          </cell>
          <cell r="I169">
            <v>0</v>
          </cell>
        </row>
        <row r="170">
          <cell r="B170" t="str">
            <v xml:space="preserve">       Total - Substations</v>
          </cell>
          <cell r="C170">
            <v>0</v>
          </cell>
          <cell r="D170">
            <v>0</v>
          </cell>
          <cell r="E170">
            <v>0</v>
          </cell>
          <cell r="F170">
            <v>0</v>
          </cell>
          <cell r="G170">
            <v>0</v>
          </cell>
          <cell r="H170">
            <v>0</v>
          </cell>
          <cell r="I170">
            <v>0</v>
          </cell>
        </row>
        <row r="171">
          <cell r="B171" t="str">
            <v xml:space="preserve">       Total - Subdivision Rebuilds</v>
          </cell>
          <cell r="C171">
            <v>0</v>
          </cell>
          <cell r="D171">
            <v>0</v>
          </cell>
          <cell r="E171">
            <v>0</v>
          </cell>
        </row>
        <row r="174">
          <cell r="B174" t="str">
            <v xml:space="preserve">       GRAND TOTAL</v>
          </cell>
          <cell r="C174">
            <v>0</v>
          </cell>
          <cell r="D174">
            <v>0</v>
          </cell>
          <cell r="E174">
            <v>0</v>
          </cell>
        </row>
        <row r="177">
          <cell r="A177" t="str">
            <v>*</v>
          </cell>
          <cell r="B177" t="str">
            <v>Savings p.a. to the community</v>
          </cell>
        </row>
      </sheetData>
      <sheetData sheetId="3">
        <row r="203">
          <cell r="E203" t="str">
            <v>TABLE 1</v>
          </cell>
        </row>
        <row r="204">
          <cell r="E204" t="str">
            <v xml:space="preserve">SUMMARY OF </v>
          </cell>
        </row>
        <row r="205">
          <cell r="E205" t="str">
            <v>RECOMMENDED SYSTEM EXPANSION PROJECTS - 1996</v>
          </cell>
        </row>
        <row r="207">
          <cell r="D207" t="str">
            <v>Project</v>
          </cell>
          <cell r="E207">
            <v>1996</v>
          </cell>
          <cell r="F207" t="str">
            <v>Future</v>
          </cell>
          <cell r="H207" t="str">
            <v xml:space="preserve">        BENEFITS</v>
          </cell>
        </row>
        <row r="208">
          <cell r="A208" t="str">
            <v>Item</v>
          </cell>
          <cell r="B208" t="str">
            <v>Item</v>
          </cell>
          <cell r="C208" t="str">
            <v>Description</v>
          </cell>
          <cell r="D208" t="str">
            <v>Cost</v>
          </cell>
          <cell r="E208" t="str">
            <v>Budget</v>
          </cell>
          <cell r="F208" t="str">
            <v>Budget</v>
          </cell>
          <cell r="G208" t="str">
            <v>Add.</v>
          </cell>
          <cell r="I208" t="str">
            <v>SAVINGS (p.a)</v>
          </cell>
          <cell r="K208" t="str">
            <v>Payback</v>
          </cell>
        </row>
        <row r="209">
          <cell r="D209" t="str">
            <v>Estimate</v>
          </cell>
          <cell r="E209" t="str">
            <v>Amount</v>
          </cell>
          <cell r="F209" t="str">
            <v>Amount</v>
          </cell>
          <cell r="G209" t="str">
            <v>Capacity(MW)</v>
          </cell>
          <cell r="H209" t="str">
            <v>Losses</v>
          </cell>
          <cell r="I209" t="str">
            <v>Cust-min.</v>
          </cell>
          <cell r="J209" t="str">
            <v>Out. Costs*</v>
          </cell>
          <cell r="K209" t="str">
            <v>Yrs</v>
          </cell>
        </row>
        <row r="211">
          <cell r="C211" t="str">
            <v>SUBTRANSMISSION</v>
          </cell>
        </row>
        <row r="214">
          <cell r="B214">
            <v>0</v>
          </cell>
          <cell r="C214">
            <v>0</v>
          </cell>
          <cell r="D214">
            <v>0</v>
          </cell>
          <cell r="F214">
            <v>0</v>
          </cell>
          <cell r="K214" t="e">
            <v>#DIV/0!</v>
          </cell>
        </row>
        <row r="215">
          <cell r="B215">
            <v>0</v>
          </cell>
          <cell r="C215">
            <v>0</v>
          </cell>
          <cell r="D215">
            <v>0</v>
          </cell>
          <cell r="F215">
            <v>0</v>
          </cell>
          <cell r="K215" t="e">
            <v>#DIV/0!</v>
          </cell>
        </row>
        <row r="216">
          <cell r="B216">
            <v>0</v>
          </cell>
          <cell r="C216">
            <v>0</v>
          </cell>
          <cell r="D216">
            <v>0</v>
          </cell>
          <cell r="F216">
            <v>0</v>
          </cell>
          <cell r="K216" t="e">
            <v>#DIV/0!</v>
          </cell>
        </row>
        <row r="217">
          <cell r="B217">
            <v>0</v>
          </cell>
          <cell r="C217">
            <v>0</v>
          </cell>
          <cell r="D217">
            <v>0</v>
          </cell>
          <cell r="F217">
            <v>0</v>
          </cell>
          <cell r="K217" t="e">
            <v>#DIV/0!</v>
          </cell>
        </row>
        <row r="218">
          <cell r="B218">
            <v>0</v>
          </cell>
          <cell r="C218">
            <v>0</v>
          </cell>
          <cell r="D218">
            <v>0</v>
          </cell>
          <cell r="F218">
            <v>0</v>
          </cell>
          <cell r="K218" t="e">
            <v>#DIV/0!</v>
          </cell>
        </row>
        <row r="219">
          <cell r="B219">
            <v>0</v>
          </cell>
          <cell r="C219">
            <v>0</v>
          </cell>
          <cell r="D219">
            <v>0</v>
          </cell>
          <cell r="F219">
            <v>0</v>
          </cell>
          <cell r="K219" t="e">
            <v>#DIV/0!</v>
          </cell>
        </row>
        <row r="220">
          <cell r="A220">
            <v>1</v>
          </cell>
          <cell r="B220">
            <v>7</v>
          </cell>
          <cell r="C220" t="str">
            <v>44 kV Fieldgate Feeder Tie</v>
          </cell>
          <cell r="D220">
            <v>250000</v>
          </cell>
          <cell r="E220">
            <v>250000</v>
          </cell>
          <cell r="F220">
            <v>0</v>
          </cell>
          <cell r="G220">
            <v>5</v>
          </cell>
          <cell r="H220">
            <v>10000</v>
          </cell>
          <cell r="I220">
            <v>20000</v>
          </cell>
          <cell r="J220">
            <v>100000</v>
          </cell>
          <cell r="K220">
            <v>2.2727272727272729</v>
          </cell>
        </row>
        <row r="221">
          <cell r="A221">
            <v>2</v>
          </cell>
          <cell r="B221">
            <v>8</v>
          </cell>
          <cell r="C221" t="str">
            <v>44 kV Eglinton/Dixie Intersection Rebuild</v>
          </cell>
          <cell r="D221">
            <v>100000</v>
          </cell>
          <cell r="E221">
            <v>100000</v>
          </cell>
          <cell r="F221">
            <v>0</v>
          </cell>
          <cell r="H221">
            <v>0</v>
          </cell>
          <cell r="I221">
            <v>150000</v>
          </cell>
          <cell r="J221">
            <v>750000</v>
          </cell>
          <cell r="K221">
            <v>0.13333333333333333</v>
          </cell>
        </row>
        <row r="222">
          <cell r="A222">
            <v>3</v>
          </cell>
          <cell r="B222">
            <v>9</v>
          </cell>
          <cell r="C222" t="str">
            <v>44 kV Britannia Rd. Feeder Tie</v>
          </cell>
          <cell r="D222">
            <v>150000</v>
          </cell>
          <cell r="E222">
            <v>0</v>
          </cell>
          <cell r="F222">
            <v>150000</v>
          </cell>
          <cell r="G222">
            <v>5</v>
          </cell>
          <cell r="H222">
            <v>8000</v>
          </cell>
          <cell r="I222">
            <v>10000</v>
          </cell>
          <cell r="J222">
            <v>50000</v>
          </cell>
          <cell r="K222">
            <v>2.5862068965517242</v>
          </cell>
        </row>
        <row r="223">
          <cell r="B223">
            <v>0</v>
          </cell>
          <cell r="C223">
            <v>0</v>
          </cell>
          <cell r="D223">
            <v>0</v>
          </cell>
          <cell r="F223">
            <v>0</v>
          </cell>
          <cell r="J223">
            <v>0</v>
          </cell>
          <cell r="K223" t="e">
            <v>#DIV/0!</v>
          </cell>
        </row>
        <row r="224">
          <cell r="A224">
            <v>4</v>
          </cell>
          <cell r="B224">
            <v>11</v>
          </cell>
          <cell r="C224" t="str">
            <v>44 kV Aquitaine MS - C.P.R. Feeder Tie</v>
          </cell>
          <cell r="D224">
            <v>230000</v>
          </cell>
          <cell r="E224">
            <v>0</v>
          </cell>
          <cell r="F224">
            <v>230000</v>
          </cell>
          <cell r="G224">
            <v>10</v>
          </cell>
          <cell r="H224">
            <v>12000</v>
          </cell>
          <cell r="I224">
            <v>15000</v>
          </cell>
          <cell r="J224">
            <v>75000</v>
          </cell>
          <cell r="K224">
            <v>2.6436781609195403</v>
          </cell>
        </row>
        <row r="225">
          <cell r="A225">
            <v>5</v>
          </cell>
          <cell r="B225">
            <v>12</v>
          </cell>
          <cell r="C225" t="str">
            <v>44 kV Glengarry Rd. Feeder Tie</v>
          </cell>
          <cell r="D225">
            <v>105000</v>
          </cell>
          <cell r="E225">
            <v>105000</v>
          </cell>
          <cell r="F225">
            <v>0</v>
          </cell>
          <cell r="G225">
            <v>5</v>
          </cell>
          <cell r="H225">
            <v>7500</v>
          </cell>
          <cell r="I225">
            <v>20000</v>
          </cell>
          <cell r="J225">
            <v>100000</v>
          </cell>
          <cell r="K225">
            <v>0.97674418604651159</v>
          </cell>
        </row>
        <row r="226">
          <cell r="B226">
            <v>0</v>
          </cell>
          <cell r="C226">
            <v>0</v>
          </cell>
          <cell r="D226">
            <v>0</v>
          </cell>
          <cell r="F226">
            <v>0</v>
          </cell>
          <cell r="J226">
            <v>0</v>
          </cell>
          <cell r="K226" t="e">
            <v>#DIV/0!</v>
          </cell>
        </row>
        <row r="227">
          <cell r="B227">
            <v>0</v>
          </cell>
          <cell r="C227">
            <v>0</v>
          </cell>
          <cell r="D227">
            <v>0</v>
          </cell>
          <cell r="F227">
            <v>0</v>
          </cell>
          <cell r="J227">
            <v>0</v>
          </cell>
          <cell r="K227" t="e">
            <v>#DIV/0!</v>
          </cell>
        </row>
        <row r="228">
          <cell r="B228">
            <v>0</v>
          </cell>
          <cell r="C228">
            <v>0</v>
          </cell>
          <cell r="D228">
            <v>0</v>
          </cell>
          <cell r="F228">
            <v>0</v>
          </cell>
          <cell r="J228">
            <v>0</v>
          </cell>
          <cell r="K228" t="e">
            <v>#DIV/0!</v>
          </cell>
        </row>
        <row r="229">
          <cell r="B229">
            <v>0</v>
          </cell>
          <cell r="C229">
            <v>0</v>
          </cell>
          <cell r="D229">
            <v>0</v>
          </cell>
          <cell r="F229">
            <v>0</v>
          </cell>
          <cell r="J229">
            <v>0</v>
          </cell>
          <cell r="K229" t="e">
            <v>#DIV/0!</v>
          </cell>
        </row>
        <row r="230">
          <cell r="A230">
            <v>6</v>
          </cell>
          <cell r="B230">
            <v>17</v>
          </cell>
          <cell r="C230" t="str">
            <v>44 kV Mississauga Rd. Feeder Tie</v>
          </cell>
          <cell r="D230">
            <v>190000</v>
          </cell>
          <cell r="E230">
            <v>0</v>
          </cell>
          <cell r="F230">
            <v>190000</v>
          </cell>
          <cell r="G230">
            <v>5</v>
          </cell>
          <cell r="H230">
            <v>9000</v>
          </cell>
          <cell r="I230">
            <v>15000</v>
          </cell>
          <cell r="J230">
            <v>75000</v>
          </cell>
          <cell r="K230">
            <v>2.2619047619047619</v>
          </cell>
        </row>
        <row r="231">
          <cell r="B231">
            <v>0</v>
          </cell>
          <cell r="C231">
            <v>0</v>
          </cell>
          <cell r="D231">
            <v>0</v>
          </cell>
          <cell r="F231">
            <v>0</v>
          </cell>
          <cell r="J231">
            <v>0</v>
          </cell>
          <cell r="K231" t="e">
            <v>#DIV/0!</v>
          </cell>
        </row>
        <row r="232">
          <cell r="A232">
            <v>7</v>
          </cell>
          <cell r="B232">
            <v>19</v>
          </cell>
          <cell r="C232" t="str">
            <v>44 kV Drew Rd. Feeder Tie</v>
          </cell>
          <cell r="D232">
            <v>205000</v>
          </cell>
          <cell r="E232">
            <v>0</v>
          </cell>
          <cell r="F232">
            <v>205000</v>
          </cell>
          <cell r="G232">
            <v>5</v>
          </cell>
          <cell r="H232">
            <v>8000</v>
          </cell>
          <cell r="I232">
            <v>12000</v>
          </cell>
          <cell r="J232">
            <v>60000</v>
          </cell>
          <cell r="K232">
            <v>3.0147058823529411</v>
          </cell>
        </row>
        <row r="233">
          <cell r="B233">
            <v>0</v>
          </cell>
          <cell r="C233">
            <v>0</v>
          </cell>
          <cell r="D233">
            <v>0</v>
          </cell>
          <cell r="F233">
            <v>0</v>
          </cell>
          <cell r="J233">
            <v>0</v>
          </cell>
          <cell r="K233" t="e">
            <v>#DIV/0!</v>
          </cell>
        </row>
        <row r="234">
          <cell r="A234">
            <v>8</v>
          </cell>
          <cell r="B234">
            <v>21</v>
          </cell>
          <cell r="C234" t="str">
            <v>27.6 kV Stanfield Feeder Tie</v>
          </cell>
          <cell r="D234">
            <v>245000</v>
          </cell>
          <cell r="E234">
            <v>0</v>
          </cell>
          <cell r="F234">
            <v>245000</v>
          </cell>
          <cell r="H234">
            <v>0</v>
          </cell>
          <cell r="I234">
            <v>50000</v>
          </cell>
          <cell r="J234">
            <v>250000</v>
          </cell>
          <cell r="K234">
            <v>0.98</v>
          </cell>
        </row>
        <row r="235">
          <cell r="B235">
            <v>0</v>
          </cell>
          <cell r="C235">
            <v>0</v>
          </cell>
          <cell r="D235">
            <v>0</v>
          </cell>
          <cell r="F235">
            <v>0</v>
          </cell>
          <cell r="J235">
            <v>0</v>
          </cell>
          <cell r="K235" t="e">
            <v>#DIV/0!</v>
          </cell>
        </row>
        <row r="236">
          <cell r="A236">
            <v>9</v>
          </cell>
          <cell r="B236">
            <v>23</v>
          </cell>
          <cell r="C236" t="str">
            <v xml:space="preserve">27.6 kV Lakeshore Rd. Reconductoring </v>
          </cell>
          <cell r="D236">
            <v>140000</v>
          </cell>
          <cell r="E236">
            <v>140000</v>
          </cell>
          <cell r="F236">
            <v>0</v>
          </cell>
          <cell r="G236">
            <v>3</v>
          </cell>
          <cell r="H236">
            <v>10000</v>
          </cell>
          <cell r="I236">
            <v>8000</v>
          </cell>
          <cell r="J236">
            <v>40000</v>
          </cell>
          <cell r="K236">
            <v>2.8</v>
          </cell>
        </row>
        <row r="237">
          <cell r="B237">
            <v>0</v>
          </cell>
          <cell r="C237">
            <v>0</v>
          </cell>
          <cell r="D237">
            <v>0</v>
          </cell>
          <cell r="F237">
            <v>0</v>
          </cell>
          <cell r="J237">
            <v>0</v>
          </cell>
          <cell r="K237" t="e">
            <v>#DIV/0!</v>
          </cell>
        </row>
        <row r="238">
          <cell r="B238">
            <v>0</v>
          </cell>
          <cell r="C238">
            <v>0</v>
          </cell>
          <cell r="D238">
            <v>0</v>
          </cell>
          <cell r="F238">
            <v>0</v>
          </cell>
          <cell r="J238">
            <v>0</v>
          </cell>
          <cell r="K238" t="e">
            <v>#DIV/0!</v>
          </cell>
        </row>
        <row r="239">
          <cell r="B239">
            <v>0</v>
          </cell>
          <cell r="C239">
            <v>0</v>
          </cell>
          <cell r="D239">
            <v>0</v>
          </cell>
          <cell r="F239">
            <v>0</v>
          </cell>
          <cell r="J239">
            <v>0</v>
          </cell>
          <cell r="K239" t="e">
            <v>#DIV/0!</v>
          </cell>
        </row>
        <row r="240">
          <cell r="B240">
            <v>0</v>
          </cell>
          <cell r="C240">
            <v>0</v>
          </cell>
          <cell r="D240">
            <v>0</v>
          </cell>
          <cell r="F240">
            <v>0</v>
          </cell>
          <cell r="J240">
            <v>0</v>
          </cell>
          <cell r="K240" t="e">
            <v>#DIV/0!</v>
          </cell>
        </row>
        <row r="241">
          <cell r="B241">
            <v>0</v>
          </cell>
          <cell r="C241">
            <v>0</v>
          </cell>
          <cell r="D241">
            <v>0</v>
          </cell>
          <cell r="F241">
            <v>0</v>
          </cell>
          <cell r="J241">
            <v>0</v>
          </cell>
          <cell r="K241" t="e">
            <v>#DIV/0!</v>
          </cell>
        </row>
        <row r="242">
          <cell r="A242">
            <v>10</v>
          </cell>
          <cell r="B242">
            <v>30</v>
          </cell>
          <cell r="C242" t="str">
            <v xml:space="preserve">27.6 kV Britannia Road Feeder </v>
          </cell>
          <cell r="D242">
            <v>170000</v>
          </cell>
          <cell r="E242">
            <v>0</v>
          </cell>
          <cell r="F242">
            <v>170000</v>
          </cell>
          <cell r="G242">
            <v>3</v>
          </cell>
          <cell r="H242">
            <v>6000</v>
          </cell>
          <cell r="I242">
            <v>12000</v>
          </cell>
          <cell r="J242">
            <v>60000</v>
          </cell>
          <cell r="K242">
            <v>2.5757575757575757</v>
          </cell>
        </row>
        <row r="243">
          <cell r="A243">
            <v>11</v>
          </cell>
          <cell r="B243">
            <v>31</v>
          </cell>
          <cell r="C243" t="str">
            <v>27.6 kV Bramalea TS Feeder Ties</v>
          </cell>
          <cell r="D243">
            <v>300000</v>
          </cell>
          <cell r="E243">
            <v>0</v>
          </cell>
          <cell r="F243">
            <v>300000</v>
          </cell>
          <cell r="H243">
            <v>10000</v>
          </cell>
          <cell r="I243">
            <v>80000</v>
          </cell>
          <cell r="J243">
            <v>400000</v>
          </cell>
          <cell r="K243">
            <v>0.73170731707317072</v>
          </cell>
        </row>
        <row r="244">
          <cell r="A244">
            <v>12</v>
          </cell>
          <cell r="B244">
            <v>32</v>
          </cell>
          <cell r="C244" t="str">
            <v>27.6 kV Pacific Drive Feeder Tie</v>
          </cell>
          <cell r="D244">
            <v>230000</v>
          </cell>
          <cell r="E244">
            <v>0</v>
          </cell>
          <cell r="F244">
            <v>230000</v>
          </cell>
          <cell r="G244">
            <v>3</v>
          </cell>
          <cell r="H244">
            <v>6500</v>
          </cell>
          <cell r="I244">
            <v>8000</v>
          </cell>
          <cell r="J244">
            <v>40000</v>
          </cell>
          <cell r="K244">
            <v>4.946236559139785</v>
          </cell>
        </row>
        <row r="245">
          <cell r="A245">
            <v>13</v>
          </cell>
          <cell r="B245">
            <v>33</v>
          </cell>
          <cell r="C245" t="str">
            <v>27.6 kV Highway 10 Feeder Tie</v>
          </cell>
          <cell r="D245">
            <v>230000</v>
          </cell>
          <cell r="E245">
            <v>0</v>
          </cell>
          <cell r="F245">
            <v>230000</v>
          </cell>
          <cell r="G245">
            <v>3</v>
          </cell>
          <cell r="H245">
            <v>10000</v>
          </cell>
          <cell r="I245">
            <v>25000</v>
          </cell>
          <cell r="J245">
            <v>125000</v>
          </cell>
          <cell r="K245">
            <v>1.7037037037037037</v>
          </cell>
        </row>
        <row r="246">
          <cell r="A246">
            <v>14</v>
          </cell>
          <cell r="B246">
            <v>34</v>
          </cell>
          <cell r="C246" t="str">
            <v>27.6 kV Superior Feeder Tie</v>
          </cell>
          <cell r="D246">
            <v>50000</v>
          </cell>
          <cell r="E246">
            <v>50000</v>
          </cell>
          <cell r="F246">
            <v>0</v>
          </cell>
          <cell r="H246">
            <v>2000</v>
          </cell>
          <cell r="I246">
            <v>10000</v>
          </cell>
          <cell r="J246">
            <v>50000</v>
          </cell>
          <cell r="K246">
            <v>0.96153846153846156</v>
          </cell>
        </row>
        <row r="250">
          <cell r="C250" t="str">
            <v>TOTAL - TRANSMISSION</v>
          </cell>
          <cell r="D250">
            <v>2595000</v>
          </cell>
          <cell r="E250">
            <v>645000</v>
          </cell>
          <cell r="F250">
            <v>1950000</v>
          </cell>
          <cell r="G250">
            <v>47</v>
          </cell>
          <cell r="H250">
            <v>99000</v>
          </cell>
          <cell r="I250">
            <v>435000</v>
          </cell>
          <cell r="J250">
            <v>2175000</v>
          </cell>
          <cell r="K250">
            <v>1.1411609498680739</v>
          </cell>
        </row>
        <row r="253">
          <cell r="E253" t="str">
            <v>TABLE 1 (Cont'd)</v>
          </cell>
        </row>
        <row r="254">
          <cell r="E254" t="str">
            <v xml:space="preserve">SUMMARY OF </v>
          </cell>
        </row>
        <row r="255">
          <cell r="E255" t="str">
            <v>RECOMMENDED SYSTEM EXPANSION PROJECTS - 1996</v>
          </cell>
        </row>
        <row r="257">
          <cell r="D257" t="str">
            <v>Project</v>
          </cell>
          <cell r="E257">
            <v>1996</v>
          </cell>
          <cell r="F257" t="str">
            <v>Future</v>
          </cell>
          <cell r="H257" t="str">
            <v xml:space="preserve">        BENEFITS</v>
          </cell>
        </row>
        <row r="258">
          <cell r="A258" t="str">
            <v>Item</v>
          </cell>
          <cell r="B258" t="str">
            <v>Item</v>
          </cell>
          <cell r="C258" t="str">
            <v>Description</v>
          </cell>
          <cell r="D258" t="str">
            <v>Cost</v>
          </cell>
          <cell r="E258" t="str">
            <v>Budget</v>
          </cell>
          <cell r="F258" t="str">
            <v>Budget</v>
          </cell>
          <cell r="G258" t="str">
            <v>Add.</v>
          </cell>
          <cell r="I258" t="str">
            <v>SAVINGS (p.a)</v>
          </cell>
          <cell r="K258" t="str">
            <v>Payback</v>
          </cell>
        </row>
        <row r="259">
          <cell r="D259" t="str">
            <v>Estimate</v>
          </cell>
          <cell r="E259" t="str">
            <v>Amount</v>
          </cell>
          <cell r="F259" t="str">
            <v>Amount</v>
          </cell>
          <cell r="G259" t="str">
            <v>Capacity(MW)</v>
          </cell>
          <cell r="H259" t="str">
            <v>Losses</v>
          </cell>
          <cell r="I259" t="str">
            <v>Cust-min.</v>
          </cell>
          <cell r="J259" t="str">
            <v>Out. Costs*</v>
          </cell>
          <cell r="K259" t="str">
            <v>Yrs</v>
          </cell>
        </row>
        <row r="262">
          <cell r="C262" t="str">
            <v>DISTRIBUTION</v>
          </cell>
        </row>
        <row r="264">
          <cell r="A264">
            <v>1</v>
          </cell>
          <cell r="B264">
            <v>1</v>
          </cell>
          <cell r="C264" t="str">
            <v xml:space="preserve">Streetsville Conversion </v>
          </cell>
          <cell r="D264">
            <v>100000</v>
          </cell>
          <cell r="E264">
            <v>0</v>
          </cell>
          <cell r="F264">
            <v>100000</v>
          </cell>
          <cell r="G264">
            <v>1</v>
          </cell>
          <cell r="H264">
            <v>2000</v>
          </cell>
          <cell r="I264">
            <v>12000</v>
          </cell>
          <cell r="J264">
            <v>60000</v>
          </cell>
          <cell r="K264">
            <v>1.6129032258064515</v>
          </cell>
        </row>
        <row r="265">
          <cell r="B265">
            <v>0</v>
          </cell>
          <cell r="C265">
            <v>0</v>
          </cell>
          <cell r="D265">
            <v>0</v>
          </cell>
          <cell r="F265">
            <v>0</v>
          </cell>
          <cell r="J265">
            <v>0</v>
          </cell>
          <cell r="K265" t="e">
            <v>#DIV/0!</v>
          </cell>
        </row>
        <row r="266">
          <cell r="B266">
            <v>0</v>
          </cell>
          <cell r="C266">
            <v>0</v>
          </cell>
          <cell r="D266">
            <v>0</v>
          </cell>
          <cell r="F266">
            <v>0</v>
          </cell>
          <cell r="J266">
            <v>0</v>
          </cell>
          <cell r="K266" t="e">
            <v>#DIV/0!</v>
          </cell>
        </row>
        <row r="267">
          <cell r="B267">
            <v>0</v>
          </cell>
          <cell r="C267">
            <v>0</v>
          </cell>
          <cell r="D267">
            <v>0</v>
          </cell>
          <cell r="F267">
            <v>0</v>
          </cell>
          <cell r="J267">
            <v>0</v>
          </cell>
          <cell r="K267" t="e">
            <v>#DIV/0!</v>
          </cell>
        </row>
        <row r="268">
          <cell r="A268">
            <v>2</v>
          </cell>
          <cell r="B268">
            <v>5</v>
          </cell>
          <cell r="C268" t="str">
            <v>13.8 kV Canadian Tire Tie</v>
          </cell>
          <cell r="D268">
            <v>200000</v>
          </cell>
          <cell r="E268">
            <v>0</v>
          </cell>
          <cell r="F268">
            <v>200000</v>
          </cell>
          <cell r="G268">
            <v>3</v>
          </cell>
          <cell r="H268">
            <v>5000</v>
          </cell>
          <cell r="I268">
            <v>20000</v>
          </cell>
          <cell r="J268">
            <v>100000</v>
          </cell>
          <cell r="K268">
            <v>1.9047619047619047</v>
          </cell>
        </row>
        <row r="269">
          <cell r="A269">
            <v>3</v>
          </cell>
          <cell r="B269">
            <v>6</v>
          </cell>
          <cell r="C269" t="str">
            <v>13.8 kV Mavis Road Feeder Tie</v>
          </cell>
          <cell r="D269">
            <v>120000</v>
          </cell>
          <cell r="E269">
            <v>120000</v>
          </cell>
          <cell r="F269">
            <v>0</v>
          </cell>
          <cell r="G269">
            <v>3</v>
          </cell>
          <cell r="H269">
            <v>5000</v>
          </cell>
          <cell r="I269">
            <v>12000</v>
          </cell>
          <cell r="J269">
            <v>60000</v>
          </cell>
          <cell r="K269">
            <v>1.8461538461538463</v>
          </cell>
        </row>
        <row r="270">
          <cell r="B270">
            <v>0</v>
          </cell>
          <cell r="C270">
            <v>0</v>
          </cell>
          <cell r="D270">
            <v>0</v>
          </cell>
          <cell r="F270">
            <v>0</v>
          </cell>
          <cell r="J270">
            <v>0</v>
          </cell>
          <cell r="K270" t="e">
            <v>#DIV/0!</v>
          </cell>
        </row>
        <row r="271">
          <cell r="A271">
            <v>4</v>
          </cell>
          <cell r="B271">
            <v>8</v>
          </cell>
          <cell r="C271" t="str">
            <v>13.8 kV Tomken Road Feeder Tie</v>
          </cell>
          <cell r="D271">
            <v>105000</v>
          </cell>
          <cell r="E271">
            <v>0</v>
          </cell>
          <cell r="F271">
            <v>105000</v>
          </cell>
          <cell r="G271">
            <v>2</v>
          </cell>
          <cell r="H271">
            <v>2000</v>
          </cell>
          <cell r="I271">
            <v>16000</v>
          </cell>
          <cell r="J271">
            <v>80000</v>
          </cell>
          <cell r="K271">
            <v>1.2804878048780488</v>
          </cell>
        </row>
        <row r="272">
          <cell r="A272">
            <v>5</v>
          </cell>
          <cell r="B272">
            <v>9</v>
          </cell>
          <cell r="C272" t="str">
            <v>13.8 kV Mississauga Road Feeder Tie</v>
          </cell>
          <cell r="D272">
            <v>105000</v>
          </cell>
          <cell r="E272">
            <v>0</v>
          </cell>
          <cell r="F272">
            <v>105000</v>
          </cell>
          <cell r="G272">
            <v>2</v>
          </cell>
          <cell r="H272">
            <v>3000</v>
          </cell>
          <cell r="I272">
            <v>10000</v>
          </cell>
          <cell r="J272">
            <v>50000</v>
          </cell>
          <cell r="K272">
            <v>1.9811320754716981</v>
          </cell>
        </row>
        <row r="273">
          <cell r="B273">
            <v>0</v>
          </cell>
          <cell r="C273">
            <v>0</v>
          </cell>
          <cell r="D273">
            <v>0</v>
          </cell>
          <cell r="F273">
            <v>0</v>
          </cell>
          <cell r="J273">
            <v>0</v>
          </cell>
          <cell r="K273" t="e">
            <v>#DIV/0!</v>
          </cell>
        </row>
        <row r="274">
          <cell r="B274">
            <v>0</v>
          </cell>
          <cell r="C274">
            <v>0</v>
          </cell>
          <cell r="D274">
            <v>0</v>
          </cell>
          <cell r="F274">
            <v>0</v>
          </cell>
          <cell r="J274">
            <v>0</v>
          </cell>
          <cell r="K274" t="e">
            <v>#DIV/0!</v>
          </cell>
        </row>
        <row r="275">
          <cell r="A275">
            <v>6</v>
          </cell>
          <cell r="B275">
            <v>12</v>
          </cell>
          <cell r="C275" t="str">
            <v>13.8 kV Sheridan Park Feeder Tie</v>
          </cell>
          <cell r="D275">
            <v>100000</v>
          </cell>
          <cell r="E275">
            <v>100000</v>
          </cell>
          <cell r="F275">
            <v>0</v>
          </cell>
          <cell r="G275">
            <v>2</v>
          </cell>
          <cell r="H275">
            <v>3000</v>
          </cell>
          <cell r="I275">
            <v>25000</v>
          </cell>
          <cell r="J275">
            <v>125000</v>
          </cell>
          <cell r="K275">
            <v>0.78125</v>
          </cell>
        </row>
        <row r="276">
          <cell r="B276">
            <v>0</v>
          </cell>
          <cell r="C276">
            <v>0</v>
          </cell>
          <cell r="D276">
            <v>0</v>
          </cell>
          <cell r="F276">
            <v>0</v>
          </cell>
          <cell r="J276">
            <v>0</v>
          </cell>
          <cell r="K276" t="e">
            <v>#DIV/0!</v>
          </cell>
        </row>
        <row r="277">
          <cell r="B277">
            <v>0</v>
          </cell>
          <cell r="C277">
            <v>0</v>
          </cell>
          <cell r="D277">
            <v>0</v>
          </cell>
          <cell r="F277">
            <v>0</v>
          </cell>
          <cell r="J277">
            <v>0</v>
          </cell>
          <cell r="K277" t="e">
            <v>#DIV/0!</v>
          </cell>
        </row>
        <row r="278">
          <cell r="A278">
            <v>7</v>
          </cell>
          <cell r="B278">
            <v>15</v>
          </cell>
          <cell r="C278" t="str">
            <v>13.8 kV Eglinton Avenue Feeder Tie</v>
          </cell>
          <cell r="D278">
            <v>200000</v>
          </cell>
          <cell r="E278">
            <v>200000</v>
          </cell>
          <cell r="F278">
            <v>0</v>
          </cell>
          <cell r="G278">
            <v>3</v>
          </cell>
          <cell r="H278">
            <v>4000</v>
          </cell>
          <cell r="I278">
            <v>15000</v>
          </cell>
          <cell r="J278">
            <v>75000</v>
          </cell>
          <cell r="K278">
            <v>2.5316455696202533</v>
          </cell>
        </row>
        <row r="279">
          <cell r="A279">
            <v>8</v>
          </cell>
          <cell r="B279">
            <v>16</v>
          </cell>
          <cell r="C279" t="str">
            <v>13.8 kV Elmbank Drive Feeder Tie</v>
          </cell>
          <cell r="D279">
            <v>129000</v>
          </cell>
          <cell r="E279">
            <v>0</v>
          </cell>
          <cell r="F279">
            <v>129000</v>
          </cell>
          <cell r="G279">
            <v>2</v>
          </cell>
          <cell r="H279">
            <v>2500</v>
          </cell>
          <cell r="I279">
            <v>5000</v>
          </cell>
          <cell r="J279">
            <v>25000</v>
          </cell>
          <cell r="K279">
            <v>4.6909090909090905</v>
          </cell>
        </row>
        <row r="280">
          <cell r="B280">
            <v>0</v>
          </cell>
          <cell r="C280">
            <v>0</v>
          </cell>
          <cell r="D280">
            <v>0</v>
          </cell>
          <cell r="F280">
            <v>0</v>
          </cell>
          <cell r="J280">
            <v>0</v>
          </cell>
          <cell r="K280" t="e">
            <v>#DIV/0!</v>
          </cell>
        </row>
        <row r="281">
          <cell r="A281">
            <v>9</v>
          </cell>
          <cell r="B281">
            <v>18</v>
          </cell>
          <cell r="C281" t="str">
            <v>13.8 kV Derry Rd. &amp; Ninth Line Feeder Tie</v>
          </cell>
          <cell r="D281">
            <v>100000</v>
          </cell>
          <cell r="E281">
            <v>0</v>
          </cell>
          <cell r="F281">
            <v>100000</v>
          </cell>
          <cell r="G281">
            <v>3</v>
          </cell>
          <cell r="H281">
            <v>4500</v>
          </cell>
          <cell r="I281">
            <v>12000</v>
          </cell>
          <cell r="J281">
            <v>60000</v>
          </cell>
          <cell r="K281">
            <v>1.5503875968992249</v>
          </cell>
        </row>
        <row r="282">
          <cell r="B282">
            <v>0</v>
          </cell>
          <cell r="C282">
            <v>0</v>
          </cell>
          <cell r="D282">
            <v>0</v>
          </cell>
          <cell r="F282">
            <v>0</v>
          </cell>
          <cell r="J282">
            <v>0</v>
          </cell>
          <cell r="K282" t="e">
            <v>#DIV/0!</v>
          </cell>
        </row>
        <row r="283">
          <cell r="A283">
            <v>10</v>
          </cell>
          <cell r="B283">
            <v>20</v>
          </cell>
          <cell r="C283" t="str">
            <v>4.16 kV Atwater Feeder Tie</v>
          </cell>
          <cell r="D283">
            <v>104000</v>
          </cell>
          <cell r="E283">
            <v>0</v>
          </cell>
          <cell r="F283">
            <v>104000</v>
          </cell>
          <cell r="G283">
            <v>1</v>
          </cell>
          <cell r="H283">
            <v>1500</v>
          </cell>
          <cell r="I283">
            <v>3000</v>
          </cell>
          <cell r="J283">
            <v>15000</v>
          </cell>
          <cell r="K283">
            <v>6.3030303030303028</v>
          </cell>
        </row>
        <row r="284">
          <cell r="B284">
            <v>0</v>
          </cell>
          <cell r="C284">
            <v>0</v>
          </cell>
          <cell r="D284">
            <v>0</v>
          </cell>
          <cell r="F284">
            <v>0</v>
          </cell>
          <cell r="J284">
            <v>0</v>
          </cell>
          <cell r="K284" t="e">
            <v>#DIV/0!</v>
          </cell>
        </row>
        <row r="285">
          <cell r="A285">
            <v>11</v>
          </cell>
          <cell r="B285">
            <v>22</v>
          </cell>
          <cell r="C285" t="str">
            <v>4.16 kV Pinetree MS/Melton MS Tie</v>
          </cell>
          <cell r="D285">
            <v>66500</v>
          </cell>
          <cell r="E285">
            <v>0</v>
          </cell>
          <cell r="F285">
            <v>66500</v>
          </cell>
          <cell r="G285">
            <v>1</v>
          </cell>
          <cell r="H285">
            <v>1500</v>
          </cell>
          <cell r="I285">
            <v>2500</v>
          </cell>
          <cell r="J285">
            <v>12500</v>
          </cell>
          <cell r="K285">
            <v>4.75</v>
          </cell>
        </row>
        <row r="286">
          <cell r="A286">
            <v>12</v>
          </cell>
          <cell r="B286">
            <v>23</v>
          </cell>
          <cell r="C286" t="str">
            <v>4.16 kV Bromsgrove MS/Park West MS Tie</v>
          </cell>
          <cell r="D286">
            <v>44000</v>
          </cell>
          <cell r="E286">
            <v>0</v>
          </cell>
          <cell r="F286">
            <v>44000</v>
          </cell>
          <cell r="G286">
            <v>1</v>
          </cell>
          <cell r="H286">
            <v>1000</v>
          </cell>
          <cell r="I286">
            <v>2500</v>
          </cell>
          <cell r="J286">
            <v>12500</v>
          </cell>
          <cell r="K286">
            <v>3.2592592592592591</v>
          </cell>
        </row>
        <row r="287">
          <cell r="A287">
            <v>13</v>
          </cell>
          <cell r="B287">
            <v>24</v>
          </cell>
          <cell r="C287" t="str">
            <v>4.16 kV Bromsgrove MS/Robin MS Tie</v>
          </cell>
          <cell r="D287">
            <v>74000</v>
          </cell>
          <cell r="E287">
            <v>0</v>
          </cell>
          <cell r="F287">
            <v>74000</v>
          </cell>
          <cell r="G287">
            <v>1</v>
          </cell>
          <cell r="H287">
            <v>1000</v>
          </cell>
          <cell r="I287">
            <v>3000</v>
          </cell>
          <cell r="J287">
            <v>15000</v>
          </cell>
          <cell r="K287">
            <v>4.625</v>
          </cell>
        </row>
        <row r="288">
          <cell r="A288">
            <v>14</v>
          </cell>
          <cell r="B288">
            <v>25</v>
          </cell>
          <cell r="C288" t="str">
            <v>4.16 kV Lakeshore Road Feeder Tie</v>
          </cell>
          <cell r="D288">
            <v>80000</v>
          </cell>
          <cell r="E288">
            <v>0</v>
          </cell>
          <cell r="F288">
            <v>80000</v>
          </cell>
          <cell r="G288">
            <v>1</v>
          </cell>
          <cell r="H288">
            <v>1500</v>
          </cell>
          <cell r="I288">
            <v>3000</v>
          </cell>
          <cell r="J288">
            <v>15000</v>
          </cell>
          <cell r="K288">
            <v>4.8484848484848486</v>
          </cell>
        </row>
        <row r="289">
          <cell r="A289">
            <v>15</v>
          </cell>
          <cell r="B289">
            <v>26</v>
          </cell>
          <cell r="C289" t="str">
            <v>4.16 kV Park Royal MS/Park West MS Tie</v>
          </cell>
          <cell r="D289">
            <v>130000</v>
          </cell>
          <cell r="E289">
            <v>130000</v>
          </cell>
          <cell r="F289">
            <v>0</v>
          </cell>
          <cell r="G289">
            <v>1</v>
          </cell>
          <cell r="H289">
            <v>1000</v>
          </cell>
          <cell r="I289">
            <v>4000</v>
          </cell>
          <cell r="J289">
            <v>20000</v>
          </cell>
          <cell r="K289">
            <v>6.1904761904761907</v>
          </cell>
        </row>
        <row r="290">
          <cell r="A290">
            <v>16</v>
          </cell>
          <cell r="B290">
            <v>27</v>
          </cell>
          <cell r="C290" t="str">
            <v xml:space="preserve">4.16 kV Stanfield Road Feeder Tie </v>
          </cell>
          <cell r="D290">
            <v>154000</v>
          </cell>
          <cell r="E290">
            <v>0</v>
          </cell>
          <cell r="F290">
            <v>154000</v>
          </cell>
          <cell r="G290">
            <v>1</v>
          </cell>
          <cell r="H290">
            <v>1000</v>
          </cell>
          <cell r="I290">
            <v>3500</v>
          </cell>
          <cell r="J290">
            <v>17500</v>
          </cell>
          <cell r="K290">
            <v>8.3243243243243246</v>
          </cell>
        </row>
        <row r="291">
          <cell r="A291">
            <v>17</v>
          </cell>
          <cell r="B291">
            <v>28</v>
          </cell>
          <cell r="C291" t="str">
            <v>4.16 kV Clarkson M.S. Term. Poles Rebuild</v>
          </cell>
          <cell r="D291">
            <v>25000</v>
          </cell>
          <cell r="E291">
            <v>25000</v>
          </cell>
          <cell r="F291">
            <v>0</v>
          </cell>
          <cell r="G291">
            <v>1</v>
          </cell>
          <cell r="H291">
            <v>0</v>
          </cell>
          <cell r="I291">
            <v>8000</v>
          </cell>
          <cell r="J291">
            <v>40000</v>
          </cell>
          <cell r="K291">
            <v>0.625</v>
          </cell>
        </row>
        <row r="292">
          <cell r="A292">
            <v>18</v>
          </cell>
          <cell r="B292">
            <v>29</v>
          </cell>
          <cell r="C292" t="str">
            <v xml:space="preserve">4.16 kV Clarkson/Lorne Park Feeder Tie </v>
          </cell>
          <cell r="D292">
            <v>104000</v>
          </cell>
          <cell r="E292">
            <v>0</v>
          </cell>
          <cell r="F292">
            <v>104000</v>
          </cell>
          <cell r="G292">
            <v>1</v>
          </cell>
          <cell r="H292">
            <v>1000</v>
          </cell>
          <cell r="I292">
            <v>2500</v>
          </cell>
          <cell r="J292">
            <v>12500</v>
          </cell>
          <cell r="K292">
            <v>7.7037037037037033</v>
          </cell>
        </row>
        <row r="295">
          <cell r="C295" t="str">
            <v>TOTAL - DISTRIBUTION</v>
          </cell>
          <cell r="D295">
            <v>1940500</v>
          </cell>
          <cell r="E295">
            <v>575000</v>
          </cell>
          <cell r="F295">
            <v>1365500</v>
          </cell>
          <cell r="G295">
            <v>30</v>
          </cell>
          <cell r="H295">
            <v>40500</v>
          </cell>
          <cell r="I295">
            <v>159000</v>
          </cell>
          <cell r="J295">
            <v>795000</v>
          </cell>
          <cell r="K295">
            <v>2.3225613405146617</v>
          </cell>
        </row>
        <row r="299">
          <cell r="A299" t="str">
            <v>*</v>
          </cell>
          <cell r="B299" t="str">
            <v>*</v>
          </cell>
          <cell r="C299" t="str">
            <v>Savings p.a. to the community</v>
          </cell>
        </row>
        <row r="300">
          <cell r="E300" t="str">
            <v>TABLE 1 (Cont'd)</v>
          </cell>
        </row>
        <row r="301">
          <cell r="E301" t="str">
            <v xml:space="preserve">SUMMARY OF </v>
          </cell>
        </row>
        <row r="302">
          <cell r="E302" t="str">
            <v>RECOMMENDED SYSTEM EXPANSION PROJECTS - 1996</v>
          </cell>
        </row>
        <row r="304">
          <cell r="D304" t="str">
            <v>Project</v>
          </cell>
          <cell r="E304">
            <v>1996</v>
          </cell>
          <cell r="F304" t="str">
            <v>Future</v>
          </cell>
          <cell r="H304" t="str">
            <v xml:space="preserve">        BENEFITS</v>
          </cell>
        </row>
        <row r="305">
          <cell r="A305" t="str">
            <v>Item</v>
          </cell>
          <cell r="B305" t="str">
            <v>Item</v>
          </cell>
          <cell r="C305" t="str">
            <v>Description</v>
          </cell>
          <cell r="D305" t="str">
            <v>Cost</v>
          </cell>
          <cell r="E305" t="str">
            <v>Budget</v>
          </cell>
          <cell r="F305" t="str">
            <v>Budget</v>
          </cell>
          <cell r="G305" t="str">
            <v>Add.</v>
          </cell>
          <cell r="I305" t="str">
            <v>SAVINGS (p.a)</v>
          </cell>
          <cell r="K305" t="str">
            <v>Payback</v>
          </cell>
        </row>
        <row r="306">
          <cell r="D306" t="str">
            <v>Estimate</v>
          </cell>
          <cell r="E306" t="str">
            <v>Amount</v>
          </cell>
          <cell r="F306" t="str">
            <v>Amount</v>
          </cell>
          <cell r="G306" t="str">
            <v>Capacity(MW)</v>
          </cell>
          <cell r="H306" t="str">
            <v>Losses</v>
          </cell>
          <cell r="I306" t="str">
            <v>Cust-min.</v>
          </cell>
          <cell r="J306" t="str">
            <v>Out. Costs*</v>
          </cell>
          <cell r="K306" t="str">
            <v>Yrs</v>
          </cell>
        </row>
        <row r="309">
          <cell r="C309" t="str">
            <v>MUNICIPAL SUBSTATIONS</v>
          </cell>
        </row>
        <row r="311">
          <cell r="A311">
            <v>1</v>
          </cell>
          <cell r="B311">
            <v>1</v>
          </cell>
          <cell r="C311" t="str">
            <v>Replacement M.S. feeder egress cables.</v>
          </cell>
          <cell r="D311">
            <v>200000</v>
          </cell>
          <cell r="E311">
            <v>200000</v>
          </cell>
          <cell r="F311">
            <v>0</v>
          </cell>
          <cell r="H311">
            <v>0</v>
          </cell>
          <cell r="I311">
            <v>40000</v>
          </cell>
          <cell r="J311">
            <v>200000</v>
          </cell>
          <cell r="K311">
            <v>1</v>
          </cell>
        </row>
        <row r="312">
          <cell r="A312">
            <v>2</v>
          </cell>
          <cell r="B312">
            <v>2</v>
          </cell>
          <cell r="C312" t="str">
            <v>Lisgar M.S.</v>
          </cell>
          <cell r="D312">
            <v>1800000</v>
          </cell>
          <cell r="E312">
            <v>0</v>
          </cell>
          <cell r="F312">
            <v>1800000</v>
          </cell>
          <cell r="G312">
            <v>5</v>
          </cell>
          <cell r="H312">
            <v>4000</v>
          </cell>
          <cell r="I312">
            <v>50000</v>
          </cell>
          <cell r="J312">
            <v>250000</v>
          </cell>
          <cell r="K312">
            <v>7.0866141732283463</v>
          </cell>
        </row>
        <row r="313">
          <cell r="B313">
            <v>0</v>
          </cell>
          <cell r="C313">
            <v>0</v>
          </cell>
          <cell r="D313">
            <v>0</v>
          </cell>
          <cell r="F313">
            <v>0</v>
          </cell>
          <cell r="J313">
            <v>0</v>
          </cell>
          <cell r="K313" t="e">
            <v>#DIV/0!</v>
          </cell>
        </row>
        <row r="314">
          <cell r="A314">
            <v>3</v>
          </cell>
          <cell r="B314">
            <v>4</v>
          </cell>
          <cell r="C314" t="str">
            <v xml:space="preserve">Sheridan Park System Rebuild  </v>
          </cell>
          <cell r="D314">
            <v>650000</v>
          </cell>
          <cell r="E314">
            <v>100000</v>
          </cell>
          <cell r="F314">
            <v>550000</v>
          </cell>
          <cell r="G314">
            <v>10</v>
          </cell>
          <cell r="H314">
            <v>5000</v>
          </cell>
          <cell r="I314">
            <v>25000</v>
          </cell>
          <cell r="J314">
            <v>125000</v>
          </cell>
          <cell r="K314">
            <v>5</v>
          </cell>
        </row>
        <row r="315">
          <cell r="A315">
            <v>4</v>
          </cell>
          <cell r="B315">
            <v>5</v>
          </cell>
          <cell r="C315" t="str">
            <v>Orlando M.S.</v>
          </cell>
          <cell r="D315">
            <v>1400000</v>
          </cell>
          <cell r="E315">
            <v>450000</v>
          </cell>
          <cell r="F315">
            <v>950000</v>
          </cell>
          <cell r="G315">
            <v>20</v>
          </cell>
          <cell r="H315">
            <v>10000</v>
          </cell>
          <cell r="I315">
            <v>40000</v>
          </cell>
          <cell r="J315">
            <v>200000</v>
          </cell>
          <cell r="K315">
            <v>6.666666666666667</v>
          </cell>
        </row>
        <row r="316">
          <cell r="A316">
            <v>5</v>
          </cell>
          <cell r="B316">
            <v>6</v>
          </cell>
          <cell r="C316" t="str">
            <v>Argentia M.S.</v>
          </cell>
          <cell r="D316">
            <v>50000</v>
          </cell>
          <cell r="E316">
            <v>50000</v>
          </cell>
          <cell r="F316">
            <v>0</v>
          </cell>
          <cell r="G316">
            <v>10</v>
          </cell>
          <cell r="H316">
            <v>5000</v>
          </cell>
          <cell r="I316">
            <v>12000</v>
          </cell>
          <cell r="J316">
            <v>60000</v>
          </cell>
          <cell r="K316">
            <v>0.76923076923076927</v>
          </cell>
        </row>
        <row r="317">
          <cell r="B317">
            <v>0</v>
          </cell>
          <cell r="C317">
            <v>0</v>
          </cell>
          <cell r="D317">
            <v>0</v>
          </cell>
          <cell r="F317">
            <v>0</v>
          </cell>
          <cell r="J317">
            <v>0</v>
          </cell>
          <cell r="K317" t="e">
            <v>#DIV/0!</v>
          </cell>
        </row>
        <row r="318">
          <cell r="A318">
            <v>6</v>
          </cell>
          <cell r="B318">
            <v>8</v>
          </cell>
          <cell r="C318" t="str">
            <v>Chalkdene M.S.</v>
          </cell>
          <cell r="D318">
            <v>350000</v>
          </cell>
          <cell r="E318">
            <v>0</v>
          </cell>
          <cell r="F318">
            <v>350000</v>
          </cell>
          <cell r="G318">
            <v>3</v>
          </cell>
          <cell r="H318">
            <v>2500</v>
          </cell>
          <cell r="I318">
            <v>10000</v>
          </cell>
          <cell r="J318">
            <v>50000</v>
          </cell>
          <cell r="K318">
            <v>6.666666666666667</v>
          </cell>
        </row>
        <row r="319">
          <cell r="A319">
            <v>7</v>
          </cell>
          <cell r="B319">
            <v>9</v>
          </cell>
          <cell r="C319" t="str">
            <v>Rockwood M.S.</v>
          </cell>
          <cell r="D319">
            <v>1600000</v>
          </cell>
          <cell r="E319">
            <v>100000</v>
          </cell>
          <cell r="F319">
            <v>1500000</v>
          </cell>
          <cell r="G319">
            <v>20</v>
          </cell>
          <cell r="H319">
            <v>10000</v>
          </cell>
          <cell r="I319">
            <v>35000</v>
          </cell>
          <cell r="J319">
            <v>175000</v>
          </cell>
          <cell r="K319">
            <v>8.6486486486486491</v>
          </cell>
        </row>
        <row r="320">
          <cell r="B320">
            <v>0</v>
          </cell>
          <cell r="C320">
            <v>0</v>
          </cell>
          <cell r="D320">
            <v>0</v>
          </cell>
          <cell r="F320">
            <v>0</v>
          </cell>
        </row>
        <row r="321">
          <cell r="B321">
            <v>0</v>
          </cell>
          <cell r="C321">
            <v>0</v>
          </cell>
          <cell r="D321">
            <v>0</v>
          </cell>
          <cell r="F321">
            <v>0</v>
          </cell>
        </row>
        <row r="322">
          <cell r="B322">
            <v>0</v>
          </cell>
          <cell r="C322">
            <v>0</v>
          </cell>
          <cell r="D322">
            <v>0</v>
          </cell>
          <cell r="F322">
            <v>0</v>
          </cell>
        </row>
        <row r="325">
          <cell r="C325" t="str">
            <v>TOTAL - SUBSTATION</v>
          </cell>
          <cell r="D325">
            <v>6050000</v>
          </cell>
          <cell r="E325">
            <v>900000</v>
          </cell>
          <cell r="F325">
            <v>5150000</v>
          </cell>
          <cell r="G325">
            <v>68</v>
          </cell>
          <cell r="H325">
            <v>36500</v>
          </cell>
          <cell r="I325">
            <v>212000</v>
          </cell>
          <cell r="J325">
            <v>1060000</v>
          </cell>
          <cell r="K325">
            <v>5.5175558595531236</v>
          </cell>
        </row>
        <row r="328">
          <cell r="C328" t="str">
            <v>SUBDIVISION REBUILDS</v>
          </cell>
        </row>
        <row r="330">
          <cell r="A330">
            <v>1</v>
          </cell>
          <cell r="B330">
            <v>1</v>
          </cell>
          <cell r="C330" t="str">
            <v>Sheridan Homelands - Phase V</v>
          </cell>
          <cell r="D330">
            <v>1500000</v>
          </cell>
          <cell r="E330">
            <v>1500000</v>
          </cell>
          <cell r="F330">
            <v>0</v>
          </cell>
          <cell r="G330">
            <v>2</v>
          </cell>
          <cell r="H330">
            <v>1000</v>
          </cell>
          <cell r="I330">
            <v>45000</v>
          </cell>
          <cell r="J330">
            <v>225000</v>
          </cell>
          <cell r="K330">
            <v>6.6371681415929205</v>
          </cell>
        </row>
        <row r="331">
          <cell r="A331">
            <v>2</v>
          </cell>
          <cell r="B331">
            <v>2</v>
          </cell>
          <cell r="C331" t="str">
            <v>Malton - Phase V</v>
          </cell>
          <cell r="D331">
            <v>1000000</v>
          </cell>
          <cell r="E331">
            <v>1000000</v>
          </cell>
          <cell r="F331">
            <v>0</v>
          </cell>
          <cell r="G331">
            <v>2</v>
          </cell>
          <cell r="H331">
            <v>2000</v>
          </cell>
          <cell r="I331">
            <v>40000</v>
          </cell>
          <cell r="J331">
            <v>200000</v>
          </cell>
          <cell r="K331">
            <v>4.9504950495049505</v>
          </cell>
        </row>
        <row r="332">
          <cell r="A332">
            <v>3</v>
          </cell>
          <cell r="B332">
            <v>3</v>
          </cell>
          <cell r="C332" t="str">
            <v xml:space="preserve"> Forest Glen Area east and west of Dixie Rd.</v>
          </cell>
          <cell r="D332">
            <v>1500000</v>
          </cell>
          <cell r="E332">
            <v>1500000</v>
          </cell>
          <cell r="F332">
            <v>0</v>
          </cell>
          <cell r="G332">
            <v>2</v>
          </cell>
          <cell r="H332">
            <v>2000</v>
          </cell>
          <cell r="I332">
            <v>75000</v>
          </cell>
          <cell r="J332">
            <v>375000</v>
          </cell>
          <cell r="K332">
            <v>3.9787798408488064</v>
          </cell>
        </row>
        <row r="333">
          <cell r="A333">
            <v>4</v>
          </cell>
          <cell r="B333">
            <v>4</v>
          </cell>
          <cell r="C333" t="str">
            <v>Meadowvale T.C. Mainfeeders - Phase II</v>
          </cell>
          <cell r="D333">
            <v>1400000</v>
          </cell>
          <cell r="E333">
            <v>1400000</v>
          </cell>
          <cell r="F333">
            <v>0</v>
          </cell>
          <cell r="H333">
            <v>1500</v>
          </cell>
          <cell r="I333">
            <v>85000</v>
          </cell>
          <cell r="J333">
            <v>425000</v>
          </cell>
          <cell r="K333">
            <v>3.2825322391559202</v>
          </cell>
        </row>
        <row r="334">
          <cell r="A334">
            <v>5</v>
          </cell>
          <cell r="B334">
            <v>5</v>
          </cell>
          <cell r="C334" t="str">
            <v>Woodlands Area</v>
          </cell>
          <cell r="D334">
            <v>1000000</v>
          </cell>
          <cell r="E334">
            <v>1000000</v>
          </cell>
          <cell r="F334">
            <v>0</v>
          </cell>
          <cell r="G334">
            <v>1</v>
          </cell>
          <cell r="H334">
            <v>1000</v>
          </cell>
          <cell r="I334">
            <v>35000</v>
          </cell>
          <cell r="J334">
            <v>175000</v>
          </cell>
          <cell r="K334">
            <v>5.6818181818181817</v>
          </cell>
        </row>
        <row r="335">
          <cell r="A335">
            <v>6</v>
          </cell>
          <cell r="B335">
            <v>6</v>
          </cell>
          <cell r="C335" t="str">
            <v>4.16 kV  U/G Circuit Rebuild</v>
          </cell>
          <cell r="D335">
            <v>100000</v>
          </cell>
          <cell r="E335">
            <v>100000</v>
          </cell>
          <cell r="F335">
            <v>0</v>
          </cell>
          <cell r="H335">
            <v>1000</v>
          </cell>
          <cell r="I335">
            <v>10000</v>
          </cell>
          <cell r="J335">
            <v>50000</v>
          </cell>
          <cell r="K335">
            <v>1.9607843137254901</v>
          </cell>
        </row>
        <row r="338">
          <cell r="C338" t="str">
            <v>TOTAL - SUBDIVISION REBUILDS</v>
          </cell>
          <cell r="D338">
            <v>6500000</v>
          </cell>
          <cell r="E338">
            <v>6500000</v>
          </cell>
          <cell r="F338">
            <v>0</v>
          </cell>
          <cell r="G338">
            <v>7</v>
          </cell>
          <cell r="H338">
            <v>8500</v>
          </cell>
          <cell r="I338">
            <v>290000</v>
          </cell>
          <cell r="J338">
            <v>1450000</v>
          </cell>
          <cell r="K338">
            <v>4.4566335275968463</v>
          </cell>
        </row>
        <row r="342">
          <cell r="A342" t="str">
            <v>*</v>
          </cell>
          <cell r="B342" t="str">
            <v>*</v>
          </cell>
          <cell r="C342" t="str">
            <v>Savings p.a. to the community</v>
          </cell>
        </row>
        <row r="343">
          <cell r="E343" t="str">
            <v>TABLE 1 (Cont'd)</v>
          </cell>
        </row>
        <row r="344">
          <cell r="E344" t="str">
            <v xml:space="preserve">SUMMARY OF </v>
          </cell>
        </row>
        <row r="345">
          <cell r="E345" t="str">
            <v>RECOMMENDED SYSTEM EXPANSION PROJECTS - 1996</v>
          </cell>
        </row>
        <row r="347">
          <cell r="D347" t="str">
            <v>Project</v>
          </cell>
          <cell r="E347">
            <v>1996</v>
          </cell>
          <cell r="F347" t="str">
            <v>Future</v>
          </cell>
          <cell r="H347" t="str">
            <v xml:space="preserve">        BENEFITS</v>
          </cell>
        </row>
        <row r="348">
          <cell r="A348" t="str">
            <v>Item</v>
          </cell>
          <cell r="B348" t="str">
            <v>Item</v>
          </cell>
          <cell r="C348" t="str">
            <v>Description</v>
          </cell>
          <cell r="D348" t="str">
            <v>Cost</v>
          </cell>
          <cell r="E348" t="str">
            <v>Budget</v>
          </cell>
          <cell r="F348" t="str">
            <v>Budget</v>
          </cell>
          <cell r="G348" t="str">
            <v>Add.</v>
          </cell>
          <cell r="I348" t="str">
            <v>SAVINGS (p.a)</v>
          </cell>
          <cell r="K348" t="str">
            <v>Payback</v>
          </cell>
        </row>
        <row r="349">
          <cell r="D349" t="str">
            <v>Estimate</v>
          </cell>
          <cell r="E349" t="str">
            <v>Amount</v>
          </cell>
          <cell r="F349" t="str">
            <v>Amount</v>
          </cell>
          <cell r="G349" t="str">
            <v>Capacity(MW)</v>
          </cell>
          <cell r="H349" t="str">
            <v>Losses</v>
          </cell>
          <cell r="I349" t="str">
            <v>Cust-min.</v>
          </cell>
          <cell r="J349" t="str">
            <v>Out. Costs*</v>
          </cell>
          <cell r="K349" t="str">
            <v>Yrs</v>
          </cell>
        </row>
        <row r="352">
          <cell r="C352" t="str">
            <v>SYSTEM MAINTENANCE PROJECTS</v>
          </cell>
        </row>
        <row r="354">
          <cell r="A354">
            <v>1</v>
          </cell>
          <cell r="C354" t="str">
            <v>Overhead Switch Replacement</v>
          </cell>
          <cell r="D354">
            <v>300000</v>
          </cell>
          <cell r="E354">
            <v>300000</v>
          </cell>
          <cell r="F354">
            <v>0</v>
          </cell>
          <cell r="H354">
            <v>0</v>
          </cell>
          <cell r="I354">
            <v>20000</v>
          </cell>
          <cell r="J354">
            <v>100000</v>
          </cell>
          <cell r="K354">
            <v>3</v>
          </cell>
        </row>
        <row r="355">
          <cell r="A355">
            <v>2</v>
          </cell>
          <cell r="C355" t="str">
            <v>Secondary Cable Replacement</v>
          </cell>
          <cell r="D355">
            <v>75000</v>
          </cell>
          <cell r="E355">
            <v>75000</v>
          </cell>
          <cell r="F355">
            <v>0</v>
          </cell>
          <cell r="H355">
            <v>0</v>
          </cell>
          <cell r="I355">
            <v>5000</v>
          </cell>
          <cell r="J355">
            <v>25000</v>
          </cell>
          <cell r="K355">
            <v>3</v>
          </cell>
        </row>
        <row r="356">
          <cell r="A356">
            <v>3</v>
          </cell>
          <cell r="C356" t="str">
            <v>Meter Base Replacement</v>
          </cell>
          <cell r="D356">
            <v>40000</v>
          </cell>
          <cell r="E356">
            <v>40000</v>
          </cell>
          <cell r="F356">
            <v>0</v>
          </cell>
          <cell r="H356">
            <v>0</v>
          </cell>
          <cell r="I356">
            <v>4000</v>
          </cell>
          <cell r="J356">
            <v>20000</v>
          </cell>
          <cell r="K356">
            <v>2</v>
          </cell>
        </row>
        <row r="357">
          <cell r="A357">
            <v>4</v>
          </cell>
          <cell r="C357" t="str">
            <v>Overhead Transformer Replacement</v>
          </cell>
          <cell r="D357">
            <v>150000</v>
          </cell>
          <cell r="E357">
            <v>150000</v>
          </cell>
          <cell r="F357">
            <v>0</v>
          </cell>
          <cell r="H357">
            <v>2000</v>
          </cell>
          <cell r="I357">
            <v>10000</v>
          </cell>
          <cell r="J357">
            <v>50000</v>
          </cell>
          <cell r="K357">
            <v>2.8846153846153846</v>
          </cell>
        </row>
        <row r="358">
          <cell r="A358">
            <v>5</v>
          </cell>
          <cell r="C358" t="str">
            <v>U/ground Cable and Splice Replacement</v>
          </cell>
          <cell r="D358">
            <v>1200000</v>
          </cell>
          <cell r="E358">
            <v>1200000</v>
          </cell>
          <cell r="F358">
            <v>0</v>
          </cell>
          <cell r="H358">
            <v>5000</v>
          </cell>
          <cell r="I358">
            <v>55000</v>
          </cell>
          <cell r="J358">
            <v>275000</v>
          </cell>
          <cell r="K358">
            <v>4.2857142857142856</v>
          </cell>
        </row>
        <row r="359">
          <cell r="A359">
            <v>6</v>
          </cell>
          <cell r="C359" t="str">
            <v>Feeder Overhauls</v>
          </cell>
          <cell r="D359">
            <v>600000</v>
          </cell>
          <cell r="E359">
            <v>600000</v>
          </cell>
          <cell r="F359">
            <v>0</v>
          </cell>
          <cell r="H359">
            <v>5000</v>
          </cell>
          <cell r="I359">
            <v>40000</v>
          </cell>
          <cell r="J359">
            <v>200000</v>
          </cell>
          <cell r="K359">
            <v>2.9268292682926829</v>
          </cell>
        </row>
        <row r="360">
          <cell r="A360">
            <v>7</v>
          </cell>
          <cell r="C360" t="str">
            <v>U/ground Transformer Replacement</v>
          </cell>
          <cell r="D360">
            <v>200000</v>
          </cell>
          <cell r="E360">
            <v>200000</v>
          </cell>
          <cell r="F360">
            <v>0</v>
          </cell>
          <cell r="H360">
            <v>2000</v>
          </cell>
          <cell r="I360">
            <v>10000</v>
          </cell>
          <cell r="J360">
            <v>50000</v>
          </cell>
          <cell r="K360">
            <v>3.8461538461538463</v>
          </cell>
        </row>
        <row r="361">
          <cell r="A361">
            <v>8</v>
          </cell>
          <cell r="C361" t="str">
            <v>Load Centre Replacement</v>
          </cell>
          <cell r="D361">
            <v>100000</v>
          </cell>
          <cell r="E361">
            <v>100000</v>
          </cell>
          <cell r="F361">
            <v>0</v>
          </cell>
          <cell r="H361">
            <v>0</v>
          </cell>
          <cell r="I361">
            <v>8000</v>
          </cell>
          <cell r="J361">
            <v>40000</v>
          </cell>
          <cell r="K361">
            <v>2.5</v>
          </cell>
        </row>
        <row r="362">
          <cell r="A362">
            <v>9</v>
          </cell>
          <cell r="C362" t="str">
            <v>Overhead Rebuilds</v>
          </cell>
          <cell r="D362">
            <v>800000</v>
          </cell>
          <cell r="E362">
            <v>800000</v>
          </cell>
          <cell r="F362">
            <v>0</v>
          </cell>
          <cell r="H362">
            <v>2000</v>
          </cell>
          <cell r="I362">
            <v>70000</v>
          </cell>
          <cell r="J362">
            <v>350000</v>
          </cell>
          <cell r="K362">
            <v>2.2727272727272729</v>
          </cell>
        </row>
        <row r="363">
          <cell r="A363">
            <v>10</v>
          </cell>
          <cell r="C363" t="str">
            <v>Wood &amp; Concrete Pole Replacements</v>
          </cell>
          <cell r="D363">
            <v>250000</v>
          </cell>
          <cell r="E363">
            <v>250000</v>
          </cell>
          <cell r="F363">
            <v>0</v>
          </cell>
          <cell r="H363">
            <v>0</v>
          </cell>
          <cell r="I363">
            <v>30000</v>
          </cell>
          <cell r="J363">
            <v>150000</v>
          </cell>
          <cell r="K363">
            <v>1.6666666666666667</v>
          </cell>
        </row>
        <row r="364">
          <cell r="A364">
            <v>11</v>
          </cell>
          <cell r="C364" t="str">
            <v>Auto-Switches/SCADA</v>
          </cell>
          <cell r="D364">
            <v>1200000</v>
          </cell>
          <cell r="E364">
            <v>1200000</v>
          </cell>
          <cell r="F364">
            <v>0</v>
          </cell>
          <cell r="H364">
            <v>5000</v>
          </cell>
          <cell r="I364">
            <v>300000</v>
          </cell>
          <cell r="J364">
            <v>1500000</v>
          </cell>
          <cell r="K364">
            <v>0.79734219269102991</v>
          </cell>
        </row>
        <row r="365">
          <cell r="A365">
            <v>12</v>
          </cell>
          <cell r="C365" t="str">
            <v>Power T/former O/H &amp;  StationUpgrade</v>
          </cell>
          <cell r="D365">
            <v>100000</v>
          </cell>
          <cell r="E365">
            <v>100000</v>
          </cell>
          <cell r="F365">
            <v>0</v>
          </cell>
          <cell r="H365">
            <v>0</v>
          </cell>
          <cell r="I365">
            <v>10000</v>
          </cell>
          <cell r="J365">
            <v>50000</v>
          </cell>
          <cell r="K365">
            <v>2</v>
          </cell>
        </row>
        <row r="368">
          <cell r="C368" t="str">
            <v>TOTAL - SYSTEM MAINTENANCE</v>
          </cell>
          <cell r="D368">
            <v>5015000</v>
          </cell>
          <cell r="E368">
            <v>5015000</v>
          </cell>
          <cell r="F368">
            <v>0</v>
          </cell>
          <cell r="G368">
            <v>0</v>
          </cell>
          <cell r="H368">
            <v>14000</v>
          </cell>
          <cell r="I368">
            <v>468000</v>
          </cell>
          <cell r="J368">
            <v>2340000</v>
          </cell>
          <cell r="K368">
            <v>2.1304163126593032</v>
          </cell>
        </row>
        <row r="371">
          <cell r="E371" t="str">
            <v>TABLE 1 (Cont'd)</v>
          </cell>
        </row>
        <row r="372">
          <cell r="E372" t="str">
            <v xml:space="preserve">SUMMARY OF </v>
          </cell>
        </row>
        <row r="373">
          <cell r="E373" t="str">
            <v>RECOMMENDED SYSTEM EXPANSION PROJECTS - 1996</v>
          </cell>
        </row>
        <row r="375">
          <cell r="D375" t="str">
            <v>Project</v>
          </cell>
          <cell r="E375">
            <v>1996</v>
          </cell>
          <cell r="F375" t="str">
            <v>Future</v>
          </cell>
          <cell r="H375" t="str">
            <v xml:space="preserve">        BENEFITS</v>
          </cell>
        </row>
        <row r="376">
          <cell r="A376" t="str">
            <v>Item</v>
          </cell>
          <cell r="B376" t="str">
            <v>Item</v>
          </cell>
          <cell r="C376" t="str">
            <v>Description</v>
          </cell>
          <cell r="D376" t="str">
            <v>Cost</v>
          </cell>
          <cell r="E376" t="str">
            <v>Budget</v>
          </cell>
          <cell r="F376" t="str">
            <v>Budget</v>
          </cell>
          <cell r="G376" t="str">
            <v>Add.</v>
          </cell>
          <cell r="I376" t="str">
            <v>SAVINGS (p.a)</v>
          </cell>
          <cell r="K376" t="str">
            <v>Payback</v>
          </cell>
        </row>
        <row r="377">
          <cell r="D377" t="str">
            <v>Estimate</v>
          </cell>
          <cell r="E377" t="str">
            <v>Amount</v>
          </cell>
          <cell r="F377" t="str">
            <v>Amount</v>
          </cell>
          <cell r="G377" t="str">
            <v>Capacity(MW)</v>
          </cell>
          <cell r="H377" t="str">
            <v>Losses</v>
          </cell>
          <cell r="I377" t="str">
            <v>Cust-min.</v>
          </cell>
          <cell r="J377" t="str">
            <v>Out. Costs*</v>
          </cell>
          <cell r="K377" t="str">
            <v>Yrs</v>
          </cell>
        </row>
        <row r="380">
          <cell r="C380" t="str">
            <v xml:space="preserve">       Total - Subtransmission</v>
          </cell>
          <cell r="D380">
            <v>2595000</v>
          </cell>
          <cell r="E380">
            <v>645000</v>
          </cell>
          <cell r="F380">
            <v>1950000</v>
          </cell>
          <cell r="G380">
            <v>47</v>
          </cell>
          <cell r="H380">
            <v>99000</v>
          </cell>
          <cell r="I380">
            <v>435000</v>
          </cell>
          <cell r="J380">
            <v>2175000</v>
          </cell>
          <cell r="K380">
            <v>1.1411609498680739</v>
          </cell>
          <cell r="L380">
            <v>14</v>
          </cell>
        </row>
        <row r="381">
          <cell r="C381" t="str">
            <v xml:space="preserve">       Total - Distribution</v>
          </cell>
          <cell r="D381">
            <v>1940500</v>
          </cell>
          <cell r="E381">
            <v>575000</v>
          </cell>
          <cell r="F381">
            <v>1365500</v>
          </cell>
          <cell r="G381">
            <v>30</v>
          </cell>
          <cell r="H381">
            <v>40500</v>
          </cell>
          <cell r="I381">
            <v>159000</v>
          </cell>
          <cell r="J381">
            <v>795000</v>
          </cell>
          <cell r="K381">
            <v>2.3225613405146617</v>
          </cell>
          <cell r="L381">
            <v>18</v>
          </cell>
        </row>
        <row r="382">
          <cell r="C382" t="str">
            <v xml:space="preserve">       Total - Substations</v>
          </cell>
          <cell r="D382">
            <v>6050000</v>
          </cell>
          <cell r="E382">
            <v>900000</v>
          </cell>
          <cell r="F382">
            <v>5150000</v>
          </cell>
          <cell r="G382">
            <v>68</v>
          </cell>
          <cell r="H382">
            <v>36500</v>
          </cell>
          <cell r="I382">
            <v>212000</v>
          </cell>
          <cell r="J382">
            <v>1060000</v>
          </cell>
          <cell r="K382">
            <v>5.5175558595531236</v>
          </cell>
          <cell r="L382">
            <v>7</v>
          </cell>
        </row>
        <row r="383">
          <cell r="C383" t="str">
            <v xml:space="preserve">       Total - Subdivision Rebuilds</v>
          </cell>
          <cell r="D383">
            <v>6500000</v>
          </cell>
          <cell r="E383">
            <v>6500000</v>
          </cell>
          <cell r="F383">
            <v>0</v>
          </cell>
          <cell r="G383">
            <v>7</v>
          </cell>
          <cell r="H383">
            <v>8500</v>
          </cell>
          <cell r="I383">
            <v>290000</v>
          </cell>
          <cell r="J383">
            <v>1450000</v>
          </cell>
          <cell r="K383">
            <v>4.4566335275968463</v>
          </cell>
          <cell r="L383">
            <v>6</v>
          </cell>
        </row>
        <row r="384">
          <cell r="C384" t="str">
            <v xml:space="preserve">       Total - System Maintenance</v>
          </cell>
          <cell r="D384">
            <v>5015000</v>
          </cell>
          <cell r="E384">
            <v>5015000</v>
          </cell>
          <cell r="F384">
            <v>0</v>
          </cell>
          <cell r="G384">
            <v>0</v>
          </cell>
          <cell r="H384">
            <v>14000</v>
          </cell>
          <cell r="I384">
            <v>468000</v>
          </cell>
          <cell r="J384">
            <v>2340000</v>
          </cell>
          <cell r="K384">
            <v>2.1304163126593032</v>
          </cell>
        </row>
        <row r="387">
          <cell r="C387" t="str">
            <v xml:space="preserve">       GRAND TOTAL</v>
          </cell>
          <cell r="D387">
            <v>22100500</v>
          </cell>
          <cell r="E387">
            <v>13635000</v>
          </cell>
          <cell r="F387">
            <v>8465500</v>
          </cell>
          <cell r="G387">
            <v>152</v>
          </cell>
          <cell r="H387">
            <v>198500</v>
          </cell>
          <cell r="I387">
            <v>1564000</v>
          </cell>
          <cell r="J387">
            <v>7820000</v>
          </cell>
          <cell r="K387">
            <v>2.7561888133690839</v>
          </cell>
          <cell r="L387">
            <v>45</v>
          </cell>
        </row>
        <row r="390">
          <cell r="A390" t="str">
            <v>*</v>
          </cell>
          <cell r="B390" t="str">
            <v>*</v>
          </cell>
          <cell r="C390" t="str">
            <v>Savings p.a. to the community</v>
          </cell>
        </row>
      </sheetData>
      <sheetData sheetId="4"/>
      <sheetData sheetId="5">
        <row r="3">
          <cell r="B3" t="str">
            <v>CATEGORY</v>
          </cell>
          <cell r="E3">
            <v>1995</v>
          </cell>
          <cell r="G3">
            <v>1995</v>
          </cell>
          <cell r="I3">
            <v>1994</v>
          </cell>
          <cell r="J3">
            <v>1996</v>
          </cell>
          <cell r="L3">
            <v>1995</v>
          </cell>
          <cell r="M3">
            <v>1996</v>
          </cell>
          <cell r="O3">
            <v>1995</v>
          </cell>
          <cell r="P3" t="str">
            <v>Variance</v>
          </cell>
        </row>
        <row r="4">
          <cell r="E4" t="str">
            <v>Budget</v>
          </cell>
          <cell r="G4" t="str">
            <v>Carryover Projects</v>
          </cell>
          <cell r="I4" t="str">
            <v>Carryover Projects</v>
          </cell>
          <cell r="J4" t="str">
            <v>New Projects</v>
          </cell>
          <cell r="L4" t="str">
            <v>New Projects</v>
          </cell>
          <cell r="M4" t="str">
            <v>Total Projects</v>
          </cell>
          <cell r="O4" t="str">
            <v>Total Projects</v>
          </cell>
          <cell r="P4" t="str">
            <v>%</v>
          </cell>
        </row>
        <row r="5">
          <cell r="G5" t="str">
            <v>Budget</v>
          </cell>
          <cell r="I5" t="str">
            <v>HM Labour</v>
          </cell>
          <cell r="J5" t="str">
            <v>Budget</v>
          </cell>
          <cell r="L5" t="str">
            <v>HM Labour</v>
          </cell>
          <cell r="M5" t="str">
            <v>Budget</v>
          </cell>
          <cell r="O5" t="str">
            <v>HM Labour</v>
          </cell>
          <cell r="P5" t="str">
            <v>Increase</v>
          </cell>
        </row>
        <row r="6">
          <cell r="E6" t="str">
            <v>('000)</v>
          </cell>
          <cell r="G6" t="str">
            <v>('000)</v>
          </cell>
          <cell r="I6" t="str">
            <v>('000)</v>
          </cell>
          <cell r="J6" t="str">
            <v>('000)</v>
          </cell>
          <cell r="L6" t="str">
            <v>('000)</v>
          </cell>
          <cell r="M6" t="str">
            <v>('000)</v>
          </cell>
          <cell r="O6" t="str">
            <v>('000)</v>
          </cell>
        </row>
        <row r="7">
          <cell r="B7" t="str">
            <v>Subtransmission</v>
          </cell>
          <cell r="E7">
            <v>2930</v>
          </cell>
          <cell r="G7">
            <v>2550</v>
          </cell>
          <cell r="I7">
            <v>800.8</v>
          </cell>
          <cell r="J7">
            <v>645</v>
          </cell>
          <cell r="L7">
            <v>475</v>
          </cell>
          <cell r="M7">
            <v>3195</v>
          </cell>
          <cell r="O7">
            <v>1275.8</v>
          </cell>
          <cell r="P7">
            <v>9.0443686006825938E-2</v>
          </cell>
        </row>
        <row r="9">
          <cell r="B9" t="str">
            <v>Distribution</v>
          </cell>
          <cell r="E9">
            <v>1270</v>
          </cell>
          <cell r="G9">
            <v>705</v>
          </cell>
          <cell r="I9">
            <v>357.5</v>
          </cell>
          <cell r="J9">
            <v>575</v>
          </cell>
          <cell r="L9">
            <v>290</v>
          </cell>
          <cell r="M9">
            <v>1280</v>
          </cell>
          <cell r="O9">
            <v>647.5</v>
          </cell>
          <cell r="P9">
            <v>7.874015748031496E-3</v>
          </cell>
        </row>
        <row r="11">
          <cell r="B11" t="str">
            <v>Substations</v>
          </cell>
          <cell r="E11">
            <v>2510</v>
          </cell>
          <cell r="G11">
            <v>1770</v>
          </cell>
          <cell r="I11">
            <v>735</v>
          </cell>
          <cell r="J11">
            <v>900</v>
          </cell>
          <cell r="L11">
            <v>100</v>
          </cell>
          <cell r="M11">
            <v>2670</v>
          </cell>
          <cell r="O11">
            <v>835</v>
          </cell>
          <cell r="P11">
            <v>6.3745019920318724E-2</v>
          </cell>
        </row>
        <row r="13">
          <cell r="B13" t="str">
            <v>Subdivision Rebuilds</v>
          </cell>
          <cell r="E13">
            <v>6430</v>
          </cell>
          <cell r="G13">
            <v>0</v>
          </cell>
          <cell r="I13">
            <v>190</v>
          </cell>
          <cell r="J13">
            <v>6500</v>
          </cell>
          <cell r="L13">
            <v>250</v>
          </cell>
          <cell r="M13">
            <v>6500</v>
          </cell>
          <cell r="O13">
            <v>440</v>
          </cell>
          <cell r="P13">
            <v>1.088646967340591E-2</v>
          </cell>
        </row>
        <row r="15">
          <cell r="B15" t="str">
            <v>Road Relocations</v>
          </cell>
          <cell r="E15">
            <v>1300</v>
          </cell>
          <cell r="G15">
            <v>0</v>
          </cell>
          <cell r="I15">
            <v>100</v>
          </cell>
          <cell r="J15">
            <v>1200</v>
          </cell>
          <cell r="L15">
            <v>650</v>
          </cell>
          <cell r="M15">
            <v>1200</v>
          </cell>
          <cell r="O15">
            <v>750</v>
          </cell>
          <cell r="P15">
            <v>-7.6923076923076927E-2</v>
          </cell>
        </row>
        <row r="17">
          <cell r="B17" t="str">
            <v>Industrial &amp; Commercial Services</v>
          </cell>
          <cell r="E17">
            <v>1930</v>
          </cell>
          <cell r="G17">
            <v>0</v>
          </cell>
          <cell r="I17">
            <v>0</v>
          </cell>
          <cell r="J17">
            <v>1950</v>
          </cell>
          <cell r="L17">
            <v>825</v>
          </cell>
          <cell r="M17">
            <v>1950</v>
          </cell>
          <cell r="O17">
            <v>825</v>
          </cell>
          <cell r="P17">
            <v>1.0362694300518135E-2</v>
          </cell>
        </row>
        <row r="19">
          <cell r="B19" t="str">
            <v>O/H Distribution Maintenance</v>
          </cell>
          <cell r="E19">
            <v>2200</v>
          </cell>
          <cell r="G19">
            <v>0</v>
          </cell>
          <cell r="J19">
            <v>1950</v>
          </cell>
          <cell r="M19">
            <v>1950</v>
          </cell>
          <cell r="P19">
            <v>-0.11363636363636363</v>
          </cell>
        </row>
        <row r="21">
          <cell r="B21" t="str">
            <v>U/G Distribution Maintenance</v>
          </cell>
          <cell r="E21">
            <v>1369</v>
          </cell>
          <cell r="G21">
            <v>0</v>
          </cell>
          <cell r="J21">
            <v>1415</v>
          </cell>
          <cell r="M21">
            <v>1415</v>
          </cell>
          <cell r="P21">
            <v>3.3601168736303873E-2</v>
          </cell>
        </row>
        <row r="23">
          <cell r="B23" t="str">
            <v>Transformer Overhauls</v>
          </cell>
          <cell r="E23">
            <v>450</v>
          </cell>
          <cell r="G23">
            <v>0</v>
          </cell>
          <cell r="J23">
            <v>450</v>
          </cell>
          <cell r="M23">
            <v>450</v>
          </cell>
          <cell r="P23">
            <v>0</v>
          </cell>
        </row>
        <row r="25">
          <cell r="B25" t="str">
            <v>Auto Switches/SCADA</v>
          </cell>
          <cell r="E25">
            <v>1260</v>
          </cell>
          <cell r="G25">
            <v>0</v>
          </cell>
          <cell r="J25">
            <v>1200</v>
          </cell>
          <cell r="M25">
            <v>1200</v>
          </cell>
          <cell r="P25">
            <v>-4.7619047619047616E-2</v>
          </cell>
        </row>
        <row r="27">
          <cell r="B27" t="str">
            <v>Land and Easements</v>
          </cell>
          <cell r="E27">
            <v>400</v>
          </cell>
          <cell r="G27">
            <v>0</v>
          </cell>
          <cell r="I27">
            <v>0</v>
          </cell>
          <cell r="J27">
            <v>150</v>
          </cell>
          <cell r="L27">
            <v>0</v>
          </cell>
          <cell r="M27">
            <v>150</v>
          </cell>
          <cell r="O27">
            <v>0</v>
          </cell>
          <cell r="P27">
            <v>-0.625</v>
          </cell>
        </row>
        <row r="29">
          <cell r="B29" t="str">
            <v>Major Tools</v>
          </cell>
          <cell r="E29">
            <v>242</v>
          </cell>
          <cell r="G29">
            <v>0</v>
          </cell>
          <cell r="I29">
            <v>0</v>
          </cell>
          <cell r="J29">
            <v>145</v>
          </cell>
          <cell r="L29">
            <v>0</v>
          </cell>
          <cell r="M29">
            <v>145</v>
          </cell>
          <cell r="O29">
            <v>0</v>
          </cell>
          <cell r="P29">
            <v>-0.40082644628099173</v>
          </cell>
        </row>
        <row r="32">
          <cell r="C32" t="str">
            <v>TOTAL</v>
          </cell>
          <cell r="E32">
            <v>22291</v>
          </cell>
          <cell r="G32">
            <v>5025</v>
          </cell>
          <cell r="I32">
            <v>2183.3000000000002</v>
          </cell>
          <cell r="J32">
            <v>17080</v>
          </cell>
          <cell r="L32">
            <v>2590</v>
          </cell>
          <cell r="M32">
            <v>22105</v>
          </cell>
          <cell r="O32">
            <v>4773.3</v>
          </cell>
          <cell r="P32">
            <v>-8.3441747790588133E-3</v>
          </cell>
        </row>
        <row r="33">
          <cell r="B33">
            <v>35276.598025462961</v>
          </cell>
        </row>
        <row r="37">
          <cell r="J37" t="str">
            <v>Project</v>
          </cell>
          <cell r="M37">
            <v>1955</v>
          </cell>
        </row>
        <row r="38">
          <cell r="B38" t="str">
            <v>MULTIYEAR CAPITAL PROJECTS</v>
          </cell>
          <cell r="J38" t="str">
            <v>Life</v>
          </cell>
          <cell r="M38" t="str">
            <v>Carryover Projects</v>
          </cell>
        </row>
        <row r="39">
          <cell r="J39" t="str">
            <v>Cost</v>
          </cell>
          <cell r="M39" t="str">
            <v>Budget</v>
          </cell>
        </row>
        <row r="40">
          <cell r="J40" t="str">
            <v>('000)</v>
          </cell>
          <cell r="M40" t="str">
            <v>('000)</v>
          </cell>
        </row>
        <row r="41">
          <cell r="B41" t="str">
            <v>SUBTRANSMISSION</v>
          </cell>
        </row>
        <row r="43">
          <cell r="B43">
            <v>9501</v>
          </cell>
          <cell r="D43" t="str">
            <v>44 kV Meadowvale TS Egress</v>
          </cell>
          <cell r="J43">
            <v>650</v>
          </cell>
          <cell r="M43">
            <v>650</v>
          </cell>
        </row>
        <row r="44">
          <cell r="D44" t="str">
            <v>44 kV Winston Churchill Blvd.</v>
          </cell>
          <cell r="J44">
            <v>200</v>
          </cell>
          <cell r="M44">
            <v>200</v>
          </cell>
        </row>
        <row r="45">
          <cell r="D45" t="str">
            <v>44 kV Tomken/Bloor</v>
          </cell>
          <cell r="J45">
            <v>325</v>
          </cell>
          <cell r="M45">
            <v>325</v>
          </cell>
        </row>
        <row r="46">
          <cell r="D46" t="str">
            <v xml:space="preserve">44 kV Summerville M.S. </v>
          </cell>
          <cell r="J46">
            <v>200</v>
          </cell>
          <cell r="M46">
            <v>200</v>
          </cell>
        </row>
        <row r="47">
          <cell r="D47" t="str">
            <v>27.6 kV Second Line Express Feeder</v>
          </cell>
          <cell r="J47">
            <v>950</v>
          </cell>
          <cell r="M47">
            <v>950</v>
          </cell>
        </row>
        <row r="48">
          <cell r="D48" t="str">
            <v>27.6 kV Midway</v>
          </cell>
          <cell r="J48">
            <v>225</v>
          </cell>
          <cell r="M48">
            <v>225</v>
          </cell>
        </row>
        <row r="51">
          <cell r="C51" t="str">
            <v>TOTAL-SUBTRANSMISSION</v>
          </cell>
          <cell r="J51">
            <v>2550</v>
          </cell>
          <cell r="M51">
            <v>2550</v>
          </cell>
        </row>
        <row r="54">
          <cell r="B54" t="str">
            <v>DISTRIBUTION</v>
          </cell>
        </row>
        <row r="56">
          <cell r="B56">
            <v>9502</v>
          </cell>
          <cell r="D56" t="str">
            <v>13.8 kV Winston Churchill Blvd.</v>
          </cell>
          <cell r="J56">
            <v>80</v>
          </cell>
          <cell r="M56">
            <v>80</v>
          </cell>
        </row>
        <row r="57">
          <cell r="D57" t="str">
            <v>13.8 kV Chalkdene/Rockwood</v>
          </cell>
          <cell r="J57">
            <v>200</v>
          </cell>
          <cell r="M57">
            <v>200</v>
          </cell>
        </row>
        <row r="58">
          <cell r="D58" t="str">
            <v>13.8 kV American Drive</v>
          </cell>
          <cell r="J58">
            <v>125</v>
          </cell>
          <cell r="M58">
            <v>125</v>
          </cell>
        </row>
        <row r="59">
          <cell r="D59" t="str">
            <v>13.8 kV Burnhamthorpe Road</v>
          </cell>
          <cell r="J59">
            <v>125</v>
          </cell>
          <cell r="M59">
            <v>125</v>
          </cell>
        </row>
        <row r="60">
          <cell r="D60" t="str">
            <v>4.16 kV Clarkson M.S.</v>
          </cell>
          <cell r="J60">
            <v>75</v>
          </cell>
          <cell r="M60">
            <v>75</v>
          </cell>
        </row>
        <row r="61">
          <cell r="D61" t="str">
            <v>4.16 kV Cawthra Road</v>
          </cell>
          <cell r="J61">
            <v>100</v>
          </cell>
          <cell r="M61">
            <v>100</v>
          </cell>
        </row>
        <row r="64">
          <cell r="C64" t="str">
            <v>TOTAL-DISTRIBUTION</v>
          </cell>
          <cell r="J64">
            <v>705</v>
          </cell>
          <cell r="M64">
            <v>705</v>
          </cell>
        </row>
        <row r="67">
          <cell r="B67" t="str">
            <v>SUBSTATION</v>
          </cell>
        </row>
        <row r="69">
          <cell r="B69">
            <v>9404</v>
          </cell>
          <cell r="D69" t="str">
            <v>Sheridan Park MS Rebuild</v>
          </cell>
          <cell r="J69">
            <v>870</v>
          </cell>
          <cell r="M69">
            <v>670</v>
          </cell>
        </row>
        <row r="70">
          <cell r="B70">
            <v>9405</v>
          </cell>
          <cell r="D70" t="str">
            <v>Orchard Heights MS Rebuild</v>
          </cell>
          <cell r="J70">
            <v>1545</v>
          </cell>
          <cell r="M70">
            <v>1100</v>
          </cell>
        </row>
        <row r="75">
          <cell r="C75" t="str">
            <v>TOTAL-SUBSTATION</v>
          </cell>
          <cell r="J75">
            <v>2415</v>
          </cell>
          <cell r="M75">
            <v>1770</v>
          </cell>
        </row>
        <row r="78">
          <cell r="B78" t="str">
            <v>SUBDIVISION REBUILDS</v>
          </cell>
        </row>
        <row r="80">
          <cell r="B80">
            <v>9503</v>
          </cell>
          <cell r="D80" t="str">
            <v>Forest Glen</v>
          </cell>
          <cell r="J80">
            <v>6950</v>
          </cell>
          <cell r="M80">
            <v>0</v>
          </cell>
        </row>
        <row r="81">
          <cell r="D81" t="str">
            <v>Sheridan Homelands Ph 4</v>
          </cell>
          <cell r="J81">
            <v>0</v>
          </cell>
          <cell r="M81">
            <v>0</v>
          </cell>
        </row>
        <row r="82">
          <cell r="D82" t="str">
            <v>Malton Ph4</v>
          </cell>
          <cell r="J82">
            <v>0</v>
          </cell>
          <cell r="M82">
            <v>0</v>
          </cell>
        </row>
        <row r="83">
          <cell r="D83" t="str">
            <v>Meadowvale Feeder Replacement</v>
          </cell>
          <cell r="J83">
            <v>0</v>
          </cell>
          <cell r="M83">
            <v>0</v>
          </cell>
        </row>
        <row r="85">
          <cell r="C85" t="str">
            <v>TOTAL-REBUILDS</v>
          </cell>
          <cell r="J85">
            <v>6950</v>
          </cell>
          <cell r="M85">
            <v>0</v>
          </cell>
        </row>
        <row r="143">
          <cell r="B143" t="str">
            <v>1995 SYSTEM PROJECTS</v>
          </cell>
          <cell r="J143">
            <v>1995</v>
          </cell>
        </row>
        <row r="144">
          <cell r="J144" t="str">
            <v>Budget</v>
          </cell>
        </row>
        <row r="145">
          <cell r="J145" t="str">
            <v>('000)</v>
          </cell>
        </row>
        <row r="146">
          <cell r="B146" t="str">
            <v>SUBTRANSMISSION</v>
          </cell>
        </row>
        <row r="148">
          <cell r="B148">
            <v>9401</v>
          </cell>
          <cell r="D148" t="str">
            <v>Subtransmission Cons.</v>
          </cell>
          <cell r="J148">
            <v>1980</v>
          </cell>
        </row>
        <row r="149">
          <cell r="B149">
            <v>9501</v>
          </cell>
          <cell r="D149" t="str">
            <v>Subtransmission</v>
          </cell>
          <cell r="J149">
            <v>950</v>
          </cell>
        </row>
        <row r="151">
          <cell r="C151" t="str">
            <v>TOTAL-SUBTRANSMISSION</v>
          </cell>
          <cell r="J151">
            <v>2930</v>
          </cell>
        </row>
        <row r="153">
          <cell r="B153" t="str">
            <v>DISTRIBUTION</v>
          </cell>
        </row>
        <row r="155">
          <cell r="B155">
            <v>9402</v>
          </cell>
          <cell r="D155" t="str">
            <v>Distribution Const.</v>
          </cell>
          <cell r="J155">
            <v>690</v>
          </cell>
        </row>
        <row r="156">
          <cell r="B156">
            <v>9402</v>
          </cell>
          <cell r="D156" t="str">
            <v>Distribution</v>
          </cell>
          <cell r="J156">
            <v>580</v>
          </cell>
        </row>
        <row r="158">
          <cell r="C158" t="str">
            <v>TOTAL-DISTRIBUTION</v>
          </cell>
          <cell r="J158">
            <v>1270</v>
          </cell>
        </row>
        <row r="160">
          <cell r="B160" t="str">
            <v>SUBSTATION</v>
          </cell>
        </row>
        <row r="162">
          <cell r="B162">
            <v>9209</v>
          </cell>
          <cell r="D162" t="str">
            <v>Confederation</v>
          </cell>
          <cell r="J162">
            <v>500</v>
          </cell>
        </row>
        <row r="163">
          <cell r="B163">
            <v>9309</v>
          </cell>
          <cell r="D163" t="str">
            <v>Matheson</v>
          </cell>
          <cell r="J163">
            <v>160</v>
          </cell>
        </row>
        <row r="164">
          <cell r="B164">
            <v>9403</v>
          </cell>
          <cell r="D164" t="str">
            <v>Thomas</v>
          </cell>
          <cell r="J164">
            <v>500</v>
          </cell>
        </row>
        <row r="165">
          <cell r="B165">
            <v>9404</v>
          </cell>
          <cell r="D165" t="str">
            <v>Sheridan Park MS Rebuild</v>
          </cell>
          <cell r="J165">
            <v>550</v>
          </cell>
        </row>
        <row r="166">
          <cell r="B166">
            <v>9405</v>
          </cell>
          <cell r="D166" t="str">
            <v>Orchard Heights MS Rebuild</v>
          </cell>
          <cell r="J166">
            <v>500</v>
          </cell>
        </row>
        <row r="167">
          <cell r="B167">
            <v>9506</v>
          </cell>
          <cell r="D167" t="str">
            <v>MS Egress Cable Replacement</v>
          </cell>
          <cell r="J167">
            <v>300</v>
          </cell>
        </row>
        <row r="169">
          <cell r="C169" t="str">
            <v>TOTAL-SUBSTATION</v>
          </cell>
          <cell r="J169">
            <v>2510</v>
          </cell>
        </row>
        <row r="171">
          <cell r="B171" t="str">
            <v>SUBDIVISION REBUILDS</v>
          </cell>
        </row>
        <row r="173">
          <cell r="B173">
            <v>9407</v>
          </cell>
          <cell r="D173" t="str">
            <v>Applewood Heights Ph1</v>
          </cell>
          <cell r="J173">
            <v>250</v>
          </cell>
        </row>
        <row r="174">
          <cell r="B174">
            <v>9408</v>
          </cell>
          <cell r="D174" t="str">
            <v>Comanche/Cochise</v>
          </cell>
          <cell r="J174">
            <v>50</v>
          </cell>
        </row>
        <row r="175">
          <cell r="B175">
            <v>9409</v>
          </cell>
          <cell r="D175" t="str">
            <v>Malton Ph3</v>
          </cell>
          <cell r="J175">
            <v>100</v>
          </cell>
        </row>
        <row r="176">
          <cell r="B176">
            <v>9410</v>
          </cell>
          <cell r="D176" t="str">
            <v>Sheridan Homelands Ph3</v>
          </cell>
          <cell r="J176">
            <v>80</v>
          </cell>
        </row>
        <row r="177">
          <cell r="B177">
            <v>9503</v>
          </cell>
          <cell r="D177" t="str">
            <v>Subdivision Rebuilds</v>
          </cell>
          <cell r="J177">
            <v>5950</v>
          </cell>
        </row>
        <row r="179">
          <cell r="C179" t="str">
            <v>TOTAL-REBUILDS</v>
          </cell>
          <cell r="J179">
            <v>6430</v>
          </cell>
        </row>
        <row r="181">
          <cell r="B181" t="str">
            <v>ROAD RELOCATIONS</v>
          </cell>
        </row>
        <row r="183">
          <cell r="B183">
            <v>9530</v>
          </cell>
          <cell r="D183" t="str">
            <v>Road Projects - 1995</v>
          </cell>
          <cell r="J183">
            <v>1300</v>
          </cell>
        </row>
        <row r="185">
          <cell r="C185" t="str">
            <v>TOTAL ROAD RELOCATIONS</v>
          </cell>
          <cell r="J185">
            <v>1300</v>
          </cell>
        </row>
        <row r="187">
          <cell r="B187" t="str">
            <v>INDUSTRIAL &amp; COMMERCIAL SERVICES</v>
          </cell>
        </row>
        <row r="189">
          <cell r="B189">
            <v>9541</v>
          </cell>
          <cell r="D189" t="str">
            <v>Overhead Services</v>
          </cell>
          <cell r="J189">
            <v>55</v>
          </cell>
        </row>
        <row r="190">
          <cell r="B190">
            <v>9542</v>
          </cell>
          <cell r="D190" t="str">
            <v>Industrial/Commercial Services</v>
          </cell>
          <cell r="J190">
            <v>1375</v>
          </cell>
        </row>
        <row r="191">
          <cell r="B191">
            <v>9543</v>
          </cell>
          <cell r="D191" t="str">
            <v>Apartments</v>
          </cell>
          <cell r="J191">
            <v>500</v>
          </cell>
        </row>
        <row r="193">
          <cell r="C193" t="str">
            <v>TOTAL-INDUSTRIAL &amp; COMMERCIAL SERVICES</v>
          </cell>
          <cell r="J193">
            <v>1930</v>
          </cell>
        </row>
        <row r="195">
          <cell r="C195" t="str">
            <v>TOTAL-SYSTEM PROJECTS</v>
          </cell>
          <cell r="J195">
            <v>16370</v>
          </cell>
        </row>
        <row r="199">
          <cell r="B199" t="str">
            <v>1995 SYSTEM MAINTENANCE PROJECTS</v>
          </cell>
          <cell r="J199">
            <v>1995</v>
          </cell>
        </row>
        <row r="200">
          <cell r="J200" t="str">
            <v>Budget</v>
          </cell>
        </row>
        <row r="201">
          <cell r="J201" t="str">
            <v>('000)</v>
          </cell>
        </row>
        <row r="202">
          <cell r="B202" t="str">
            <v>O/H DISTRIBUTION</v>
          </cell>
        </row>
        <row r="204">
          <cell r="B204">
            <v>9560</v>
          </cell>
          <cell r="D204" t="str">
            <v>Wood Pole Replacement</v>
          </cell>
          <cell r="J204">
            <v>400</v>
          </cell>
        </row>
        <row r="205">
          <cell r="B205">
            <v>9561</v>
          </cell>
          <cell r="D205" t="str">
            <v>Overhead Rebuilds</v>
          </cell>
          <cell r="J205">
            <v>900</v>
          </cell>
        </row>
        <row r="206">
          <cell r="B206">
            <v>9564</v>
          </cell>
          <cell r="D206" t="str">
            <v>Feeder Overhauls</v>
          </cell>
          <cell r="J206">
            <v>600</v>
          </cell>
        </row>
        <row r="207">
          <cell r="B207">
            <v>9569</v>
          </cell>
          <cell r="D207" t="str">
            <v>Overhead Switch Replacement</v>
          </cell>
          <cell r="J207">
            <v>300</v>
          </cell>
        </row>
        <row r="208">
          <cell r="B208">
            <v>9576</v>
          </cell>
          <cell r="D208" t="str">
            <v>Auto Switches/SCADA</v>
          </cell>
          <cell r="J208">
            <v>1260</v>
          </cell>
        </row>
        <row r="211">
          <cell r="C211" t="str">
            <v>TOTAL-O/H DISTRIBUTION</v>
          </cell>
          <cell r="J211">
            <v>3460</v>
          </cell>
        </row>
        <row r="214">
          <cell r="B214" t="str">
            <v xml:space="preserve"> U/G DISTRIBUTION</v>
          </cell>
        </row>
        <row r="216">
          <cell r="B216">
            <v>9562</v>
          </cell>
          <cell r="D216" t="str">
            <v>Load Centre Replacements</v>
          </cell>
          <cell r="J216">
            <v>60</v>
          </cell>
        </row>
        <row r="217">
          <cell r="B217">
            <v>9565</v>
          </cell>
          <cell r="D217" t="str">
            <v>Underground Cable Replacements</v>
          </cell>
          <cell r="J217">
            <v>1200</v>
          </cell>
        </row>
        <row r="218">
          <cell r="B218">
            <v>9567</v>
          </cell>
          <cell r="D218" t="str">
            <v>Meter Base Replacements</v>
          </cell>
          <cell r="J218">
            <v>34</v>
          </cell>
        </row>
        <row r="219">
          <cell r="B219">
            <v>9568</v>
          </cell>
          <cell r="D219" t="str">
            <v>Secondary Cable Replacements</v>
          </cell>
          <cell r="J219">
            <v>75</v>
          </cell>
        </row>
        <row r="222">
          <cell r="C222" t="str">
            <v>TOTAL- U/G DISTRIBUTION</v>
          </cell>
          <cell r="J222">
            <v>1369</v>
          </cell>
        </row>
        <row r="225">
          <cell r="B225" t="str">
            <v>TRANFORMER OVERHAULS</v>
          </cell>
        </row>
        <row r="227">
          <cell r="B227">
            <v>9563</v>
          </cell>
          <cell r="D227" t="str">
            <v>Underground Tx Replacements</v>
          </cell>
          <cell r="J227">
            <v>200</v>
          </cell>
        </row>
        <row r="228">
          <cell r="B228">
            <v>9566</v>
          </cell>
          <cell r="D228" t="str">
            <v>Overhead Tx Replacements</v>
          </cell>
          <cell r="J228">
            <v>150</v>
          </cell>
        </row>
        <row r="229">
          <cell r="B229">
            <v>9575</v>
          </cell>
          <cell r="D229" t="str">
            <v>MS Tx &amp; Station Overhauls</v>
          </cell>
          <cell r="J229">
            <v>100</v>
          </cell>
        </row>
        <row r="232">
          <cell r="C232" t="str">
            <v>TOTAL-TRANSFORMER OVERHAULS</v>
          </cell>
          <cell r="J232">
            <v>450</v>
          </cell>
        </row>
        <row r="234">
          <cell r="C234" t="str">
            <v>TOTAL - SYSTEM MAINTENANCE</v>
          </cell>
          <cell r="J234">
            <v>5279</v>
          </cell>
        </row>
        <row r="236">
          <cell r="C236" t="str">
            <v>TOTAL- ENG &amp; OPERATION</v>
          </cell>
          <cell r="J236">
            <v>21649</v>
          </cell>
        </row>
      </sheetData>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uses"/>
      <sheetName val="Load-2002"/>
      <sheetName val="load12"/>
      <sheetName val="Top-loads"/>
      <sheetName val="TRF-Bypass"/>
      <sheetName val="trf-bypass-H1"/>
      <sheetName val="Line-CTSand MTS"/>
      <sheetName val="Line-Bypass-nonH1"/>
      <sheetName val="Line-Bypass-Cables"/>
      <sheetName val="Line-Bypass-H1-Supp"/>
      <sheetName val="Additional-TC&amp;LC"/>
      <sheetName val="Summary"/>
      <sheetName val="2. Index"/>
    </sheetNames>
    <sheetDataSet>
      <sheetData sheetId="0">
        <row r="3">
          <cell r="A3">
            <v>1</v>
          </cell>
          <cell r="B3" t="str">
            <v>Hawthorne TS</v>
          </cell>
        </row>
        <row r="4">
          <cell r="A4">
            <v>100</v>
          </cell>
          <cell r="B4" t="str">
            <v>Chats Falls TS</v>
          </cell>
        </row>
        <row r="5">
          <cell r="A5">
            <v>101</v>
          </cell>
          <cell r="B5" t="str">
            <v>Chenaux TS</v>
          </cell>
        </row>
        <row r="6">
          <cell r="A6">
            <v>102</v>
          </cell>
          <cell r="B6" t="str">
            <v>Des Joachims TS</v>
          </cell>
        </row>
        <row r="7">
          <cell r="A7">
            <v>103</v>
          </cell>
          <cell r="B7" t="str">
            <v>Hawthorne TS</v>
          </cell>
        </row>
        <row r="8">
          <cell r="A8">
            <v>104</v>
          </cell>
          <cell r="B8" t="str">
            <v>Merivale TS</v>
          </cell>
        </row>
        <row r="9">
          <cell r="A9">
            <v>120</v>
          </cell>
          <cell r="B9" t="str">
            <v>Albion TS</v>
          </cell>
        </row>
        <row r="10">
          <cell r="A10">
            <v>121</v>
          </cell>
          <cell r="B10" t="str">
            <v>Albion TS</v>
          </cell>
        </row>
        <row r="11">
          <cell r="A11">
            <v>122</v>
          </cell>
          <cell r="B11" t="str">
            <v>Almonte TS</v>
          </cell>
        </row>
        <row r="12">
          <cell r="A12">
            <v>123</v>
          </cell>
          <cell r="B12" t="str">
            <v>Arnprior GS</v>
          </cell>
        </row>
        <row r="13">
          <cell r="A13">
            <v>124</v>
          </cell>
          <cell r="B13" t="str">
            <v>Chats Falls JCT</v>
          </cell>
        </row>
        <row r="14">
          <cell r="A14">
            <v>125</v>
          </cell>
          <cell r="B14" t="str">
            <v>Chats Falls JCT</v>
          </cell>
        </row>
        <row r="15">
          <cell r="A15">
            <v>126</v>
          </cell>
          <cell r="B15" t="str">
            <v>Chats Falls JCT</v>
          </cell>
        </row>
        <row r="16">
          <cell r="A16">
            <v>127</v>
          </cell>
          <cell r="B16" t="str">
            <v>Chats Falls JCT</v>
          </cell>
        </row>
        <row r="17">
          <cell r="A17">
            <v>128</v>
          </cell>
          <cell r="B17" t="str">
            <v>Cumberland JCT</v>
          </cell>
        </row>
        <row r="18">
          <cell r="A18">
            <v>129</v>
          </cell>
          <cell r="B18" t="str">
            <v>Cumberland JCT</v>
          </cell>
        </row>
        <row r="19">
          <cell r="A19">
            <v>130</v>
          </cell>
          <cell r="B19" t="str">
            <v>Easton Yule JCT</v>
          </cell>
        </row>
        <row r="20">
          <cell r="A20">
            <v>131</v>
          </cell>
          <cell r="B20" t="str">
            <v>Easton Yule JCT</v>
          </cell>
        </row>
        <row r="21">
          <cell r="A21">
            <v>132</v>
          </cell>
          <cell r="B21" t="str">
            <v>Easton JCT</v>
          </cell>
        </row>
        <row r="22">
          <cell r="A22">
            <v>133</v>
          </cell>
          <cell r="B22" t="str">
            <v>Easton JCT</v>
          </cell>
        </row>
        <row r="23">
          <cell r="A23">
            <v>134</v>
          </cell>
          <cell r="B23" t="str">
            <v>Galetta JCT</v>
          </cell>
        </row>
        <row r="24">
          <cell r="A24">
            <v>135</v>
          </cell>
          <cell r="B24" t="str">
            <v>Gamble H9A JCT</v>
          </cell>
        </row>
        <row r="25">
          <cell r="A25">
            <v>136</v>
          </cell>
          <cell r="B25" t="str">
            <v>IPB Masson</v>
          </cell>
        </row>
        <row r="26">
          <cell r="A26">
            <v>137</v>
          </cell>
          <cell r="B26" t="str">
            <v>IPB Ottawa River</v>
          </cell>
        </row>
        <row r="27">
          <cell r="A27">
            <v>138</v>
          </cell>
          <cell r="B27" t="str">
            <v>IPB Ottawa River</v>
          </cell>
        </row>
        <row r="28">
          <cell r="A28">
            <v>139</v>
          </cell>
          <cell r="B28" t="str">
            <v>Mountain Chute GS</v>
          </cell>
        </row>
        <row r="29">
          <cell r="A29">
            <v>140</v>
          </cell>
          <cell r="B29" t="str">
            <v>Mountain Chute JCT</v>
          </cell>
        </row>
        <row r="30">
          <cell r="A30">
            <v>141</v>
          </cell>
          <cell r="B30" t="str">
            <v>Nepean TS</v>
          </cell>
        </row>
        <row r="31">
          <cell r="A31">
            <v>144</v>
          </cell>
          <cell r="B31" t="str">
            <v>Otter Creek JCT</v>
          </cell>
        </row>
        <row r="32">
          <cell r="A32">
            <v>146</v>
          </cell>
          <cell r="B32" t="str">
            <v>South March TS</v>
          </cell>
        </row>
        <row r="33">
          <cell r="A33">
            <v>147</v>
          </cell>
          <cell r="B33" t="str">
            <v>Smiths Falls TS</v>
          </cell>
        </row>
        <row r="34">
          <cell r="A34">
            <v>148</v>
          </cell>
          <cell r="B34" t="str">
            <v>Smiths Falls TS</v>
          </cell>
        </row>
        <row r="35">
          <cell r="A35">
            <v>151</v>
          </cell>
          <cell r="B35" t="str">
            <v>Wallace TS</v>
          </cell>
        </row>
        <row r="36">
          <cell r="A36">
            <v>155</v>
          </cell>
          <cell r="B36" t="str">
            <v>Chats Falls TS</v>
          </cell>
        </row>
        <row r="37">
          <cell r="A37">
            <v>156</v>
          </cell>
          <cell r="B37" t="str">
            <v>Otter Creek JCT</v>
          </cell>
        </row>
        <row r="38">
          <cell r="A38">
            <v>157</v>
          </cell>
          <cell r="B38" t="str">
            <v>Otter Creek JCT</v>
          </cell>
        </row>
        <row r="39">
          <cell r="A39">
            <v>159</v>
          </cell>
          <cell r="B39" t="str">
            <v>Kanata MTS #1</v>
          </cell>
        </row>
        <row r="40">
          <cell r="A40">
            <v>161</v>
          </cell>
          <cell r="B40" t="str">
            <v>South March TS</v>
          </cell>
        </row>
        <row r="41">
          <cell r="A41">
            <v>162</v>
          </cell>
          <cell r="B41" t="str">
            <v>Almonte TS</v>
          </cell>
        </row>
        <row r="42">
          <cell r="A42">
            <v>163</v>
          </cell>
          <cell r="B42" t="str">
            <v>Almonte TS</v>
          </cell>
        </row>
        <row r="43">
          <cell r="A43">
            <v>164</v>
          </cell>
          <cell r="B43" t="str">
            <v>Almonte TS</v>
          </cell>
        </row>
        <row r="44">
          <cell r="A44">
            <v>300</v>
          </cell>
          <cell r="B44" t="str">
            <v>Chenaux TS</v>
          </cell>
        </row>
        <row r="45">
          <cell r="A45">
            <v>301</v>
          </cell>
          <cell r="B45" t="str">
            <v>Chenaux TS</v>
          </cell>
        </row>
        <row r="46">
          <cell r="A46">
            <v>302</v>
          </cell>
          <cell r="B46" t="str">
            <v>Chenaux TS</v>
          </cell>
        </row>
        <row r="47">
          <cell r="A47">
            <v>303</v>
          </cell>
          <cell r="B47" t="str">
            <v>Chenaux TS</v>
          </cell>
        </row>
        <row r="48">
          <cell r="A48">
            <v>304</v>
          </cell>
          <cell r="B48" t="str">
            <v>Des Joachims TS</v>
          </cell>
        </row>
        <row r="49">
          <cell r="A49">
            <v>305</v>
          </cell>
          <cell r="B49" t="str">
            <v>Des Joachims TS</v>
          </cell>
        </row>
        <row r="50">
          <cell r="A50">
            <v>306</v>
          </cell>
          <cell r="B50" t="str">
            <v>Des Joachims TS</v>
          </cell>
        </row>
        <row r="51">
          <cell r="A51">
            <v>307</v>
          </cell>
          <cell r="B51" t="str">
            <v>Hawthorne TS</v>
          </cell>
        </row>
        <row r="52">
          <cell r="A52">
            <v>308</v>
          </cell>
          <cell r="B52" t="str">
            <v>Merivale TS</v>
          </cell>
        </row>
        <row r="53">
          <cell r="A53">
            <v>309</v>
          </cell>
          <cell r="B53" t="str">
            <v>Merivale TS</v>
          </cell>
        </row>
        <row r="54">
          <cell r="A54">
            <v>324</v>
          </cell>
          <cell r="B54" t="str">
            <v>Arnprior TS</v>
          </cell>
        </row>
        <row r="55">
          <cell r="A55">
            <v>325</v>
          </cell>
          <cell r="B55" t="str">
            <v>Arnprior TS</v>
          </cell>
        </row>
        <row r="56">
          <cell r="A56">
            <v>326</v>
          </cell>
          <cell r="B56" t="str">
            <v>Arnprior JCT</v>
          </cell>
        </row>
        <row r="57">
          <cell r="A57">
            <v>327</v>
          </cell>
          <cell r="B57" t="str">
            <v>Arnprior JCT</v>
          </cell>
        </row>
        <row r="58">
          <cell r="A58">
            <v>328</v>
          </cell>
          <cell r="B58" t="str">
            <v>Barrett Chute SS</v>
          </cell>
        </row>
        <row r="59">
          <cell r="A59">
            <v>329</v>
          </cell>
          <cell r="B59" t="str">
            <v>Barrett Chute JCT</v>
          </cell>
        </row>
        <row r="60">
          <cell r="A60">
            <v>330</v>
          </cell>
          <cell r="B60" t="str">
            <v>IPB Val Tetreau JCT</v>
          </cell>
        </row>
        <row r="61">
          <cell r="A61">
            <v>331</v>
          </cell>
          <cell r="B61" t="str">
            <v>IPB Val Tetreau JCT</v>
          </cell>
        </row>
        <row r="62">
          <cell r="A62">
            <v>332</v>
          </cell>
          <cell r="B62" t="str">
            <v>Bilberry Creek TS</v>
          </cell>
        </row>
        <row r="63">
          <cell r="A63">
            <v>333</v>
          </cell>
          <cell r="B63" t="str">
            <v>Bilberry Creek JCT</v>
          </cell>
        </row>
        <row r="64">
          <cell r="A64">
            <v>334</v>
          </cell>
          <cell r="B64" t="str">
            <v>Billings JCT</v>
          </cell>
        </row>
        <row r="65">
          <cell r="A65">
            <v>335</v>
          </cell>
          <cell r="B65" t="str">
            <v>Billings JCT</v>
          </cell>
        </row>
        <row r="66">
          <cell r="A66">
            <v>336</v>
          </cell>
          <cell r="B66" t="str">
            <v>Blackburn JCT</v>
          </cell>
        </row>
        <row r="67">
          <cell r="A67">
            <v>338</v>
          </cell>
          <cell r="B67" t="str">
            <v>Blackburn JCT</v>
          </cell>
        </row>
        <row r="68">
          <cell r="A68">
            <v>339</v>
          </cell>
          <cell r="B68" t="str">
            <v>Borromee JCT</v>
          </cell>
        </row>
        <row r="69">
          <cell r="A69">
            <v>340</v>
          </cell>
          <cell r="B69" t="str">
            <v>Carling TS</v>
          </cell>
        </row>
        <row r="70">
          <cell r="A70">
            <v>341</v>
          </cell>
          <cell r="B70" t="str">
            <v>Carling TS</v>
          </cell>
        </row>
        <row r="71">
          <cell r="A71">
            <v>342</v>
          </cell>
          <cell r="B71" t="str">
            <v>Centre Point MTS</v>
          </cell>
        </row>
        <row r="72">
          <cell r="A72">
            <v>343</v>
          </cell>
          <cell r="B72" t="str">
            <v>Chalk River CTS</v>
          </cell>
        </row>
        <row r="73">
          <cell r="A73">
            <v>344</v>
          </cell>
          <cell r="B73" t="str">
            <v>Chats Falls GS</v>
          </cell>
        </row>
        <row r="74">
          <cell r="A74">
            <v>345</v>
          </cell>
          <cell r="B74" t="str">
            <v>Chenaux JCT</v>
          </cell>
        </row>
        <row r="75">
          <cell r="A75">
            <v>346</v>
          </cell>
          <cell r="B75" t="str">
            <v>CIP Hawkesbury CTS</v>
          </cell>
        </row>
        <row r="76">
          <cell r="A76">
            <v>347</v>
          </cell>
          <cell r="B76" t="str">
            <v>City View JCT</v>
          </cell>
        </row>
        <row r="77">
          <cell r="A77">
            <v>348</v>
          </cell>
          <cell r="B77" t="str">
            <v>Clarence DS</v>
          </cell>
        </row>
        <row r="78">
          <cell r="A78">
            <v>349</v>
          </cell>
          <cell r="B78" t="str">
            <v>Cobden TS</v>
          </cell>
        </row>
        <row r="79">
          <cell r="A79">
            <v>350</v>
          </cell>
          <cell r="B79" t="str">
            <v>Cobden TS</v>
          </cell>
        </row>
        <row r="80">
          <cell r="A80">
            <v>351</v>
          </cell>
          <cell r="B80" t="str">
            <v>Craig DS</v>
          </cell>
        </row>
        <row r="81">
          <cell r="A81">
            <v>352</v>
          </cell>
          <cell r="B81" t="str">
            <v>Craig JCT</v>
          </cell>
        </row>
        <row r="82">
          <cell r="A82">
            <v>353</v>
          </cell>
          <cell r="B82" t="str">
            <v>Cumberland DS</v>
          </cell>
        </row>
        <row r="83">
          <cell r="A83">
            <v>354</v>
          </cell>
          <cell r="B83" t="str">
            <v>Cumberland DS JCT</v>
          </cell>
        </row>
        <row r="84">
          <cell r="A84">
            <v>355</v>
          </cell>
          <cell r="B84" t="str">
            <v>Cumberland JCT</v>
          </cell>
        </row>
        <row r="85">
          <cell r="A85">
            <v>356</v>
          </cell>
          <cell r="B85" t="str">
            <v>Cyrville MTS</v>
          </cell>
        </row>
        <row r="86">
          <cell r="A86">
            <v>357</v>
          </cell>
          <cell r="B86" t="str">
            <v>Cyrville JCT</v>
          </cell>
        </row>
        <row r="87">
          <cell r="A87">
            <v>358</v>
          </cell>
          <cell r="B87" t="str">
            <v>Cyrville JCT</v>
          </cell>
        </row>
        <row r="88">
          <cell r="A88">
            <v>359</v>
          </cell>
          <cell r="B88" t="str">
            <v>Des Joachims DS</v>
          </cell>
        </row>
        <row r="89">
          <cell r="A89">
            <v>360</v>
          </cell>
          <cell r="B89" t="str">
            <v>Des Joachims JCT</v>
          </cell>
        </row>
        <row r="90">
          <cell r="A90">
            <v>362</v>
          </cell>
          <cell r="B90" t="str">
            <v>Deep River DS</v>
          </cell>
        </row>
        <row r="91">
          <cell r="A91">
            <v>363</v>
          </cell>
          <cell r="B91" t="str">
            <v>Ellwood JCT</v>
          </cell>
        </row>
        <row r="92">
          <cell r="A92">
            <v>364</v>
          </cell>
          <cell r="B92" t="str">
            <v>Ellwood JCT</v>
          </cell>
        </row>
        <row r="93">
          <cell r="A93">
            <v>365</v>
          </cell>
          <cell r="B93" t="str">
            <v>Fallowfield DS</v>
          </cell>
        </row>
        <row r="94">
          <cell r="A94">
            <v>366</v>
          </cell>
          <cell r="B94" t="str">
            <v>Fitzroy JCT</v>
          </cell>
        </row>
        <row r="95">
          <cell r="A95">
            <v>367</v>
          </cell>
          <cell r="B95" t="str">
            <v>Forest Lea DS</v>
          </cell>
        </row>
        <row r="96">
          <cell r="A96">
            <v>368</v>
          </cell>
          <cell r="B96" t="str">
            <v>Forest Lea JCT</v>
          </cell>
        </row>
        <row r="97">
          <cell r="A97">
            <v>369</v>
          </cell>
          <cell r="B97" t="str">
            <v>Gamble JCT</v>
          </cell>
        </row>
        <row r="98">
          <cell r="A98">
            <v>370</v>
          </cell>
          <cell r="B98" t="str">
            <v>Haley Industries JCT</v>
          </cell>
        </row>
        <row r="99">
          <cell r="A99">
            <v>371</v>
          </cell>
          <cell r="B99" t="str">
            <v>Haley Industries CTS</v>
          </cell>
        </row>
        <row r="100">
          <cell r="A100">
            <v>372</v>
          </cell>
          <cell r="B100" t="str">
            <v>Haley JCT</v>
          </cell>
        </row>
        <row r="101">
          <cell r="A101">
            <v>373</v>
          </cell>
          <cell r="B101" t="str">
            <v>Hawkesbury MTS #1</v>
          </cell>
        </row>
        <row r="102">
          <cell r="A102">
            <v>374</v>
          </cell>
          <cell r="B102" t="str">
            <v>Hawkesbury JCT</v>
          </cell>
        </row>
        <row r="103">
          <cell r="A103">
            <v>375</v>
          </cell>
          <cell r="B103" t="str">
            <v>Bridlewood MTS</v>
          </cell>
        </row>
        <row r="104">
          <cell r="A104">
            <v>376</v>
          </cell>
          <cell r="B104" t="str">
            <v>Bridlewood JCT</v>
          </cell>
        </row>
        <row r="105">
          <cell r="A105">
            <v>377</v>
          </cell>
          <cell r="B105" t="str">
            <v>Hinchey TS</v>
          </cell>
        </row>
        <row r="106">
          <cell r="A106">
            <v>378</v>
          </cell>
          <cell r="B106" t="str">
            <v>Hinchey TS</v>
          </cell>
        </row>
        <row r="107">
          <cell r="A107">
            <v>379</v>
          </cell>
          <cell r="B107" t="str">
            <v>IPB Masson</v>
          </cell>
        </row>
        <row r="108">
          <cell r="A108">
            <v>380</v>
          </cell>
          <cell r="B108" t="str">
            <v>IPB Masson</v>
          </cell>
        </row>
        <row r="109">
          <cell r="A109">
            <v>381</v>
          </cell>
          <cell r="B109" t="str">
            <v>IPB Bryson JCT</v>
          </cell>
        </row>
        <row r="110">
          <cell r="A110">
            <v>382</v>
          </cell>
          <cell r="B110" t="str">
            <v>King Edward TS</v>
          </cell>
        </row>
        <row r="111">
          <cell r="A111">
            <v>383</v>
          </cell>
          <cell r="B111" t="str">
            <v>King Edward TS</v>
          </cell>
        </row>
        <row r="112">
          <cell r="A112">
            <v>384</v>
          </cell>
          <cell r="B112" t="str">
            <v>Limebank MTS</v>
          </cell>
        </row>
        <row r="113">
          <cell r="A113">
            <v>385</v>
          </cell>
          <cell r="B113" t="str">
            <v>Lincoln Heights TS</v>
          </cell>
        </row>
        <row r="114">
          <cell r="A114">
            <v>386</v>
          </cell>
          <cell r="B114" t="str">
            <v>Lincoln Heights TS</v>
          </cell>
        </row>
        <row r="115">
          <cell r="A115">
            <v>387</v>
          </cell>
          <cell r="B115" t="str">
            <v>Lisgar TS</v>
          </cell>
        </row>
        <row r="116">
          <cell r="A116">
            <v>388</v>
          </cell>
          <cell r="B116" t="str">
            <v>Lisgar TS</v>
          </cell>
        </row>
        <row r="117">
          <cell r="A117">
            <v>389</v>
          </cell>
          <cell r="B117" t="str">
            <v>Manordale MTS</v>
          </cell>
        </row>
        <row r="118">
          <cell r="A118">
            <v>390</v>
          </cell>
          <cell r="B118" t="str">
            <v>Manordale JCT</v>
          </cell>
        </row>
        <row r="119">
          <cell r="A119">
            <v>391</v>
          </cell>
          <cell r="B119" t="str">
            <v>Manotick DS</v>
          </cell>
        </row>
        <row r="120">
          <cell r="A120">
            <v>392</v>
          </cell>
          <cell r="B120" t="str">
            <v>Mississippi JCT</v>
          </cell>
        </row>
        <row r="121">
          <cell r="A121">
            <v>393</v>
          </cell>
          <cell r="B121" t="str">
            <v>Moulton MTS</v>
          </cell>
        </row>
        <row r="122">
          <cell r="A122">
            <v>394</v>
          </cell>
          <cell r="B122" t="str">
            <v>Mountain Chute DS</v>
          </cell>
        </row>
        <row r="123">
          <cell r="A123">
            <v>395</v>
          </cell>
          <cell r="B123" t="str">
            <v>NAE CTS</v>
          </cell>
        </row>
        <row r="124">
          <cell r="A124">
            <v>396</v>
          </cell>
          <cell r="B124" t="str">
            <v>N.R.C. TS</v>
          </cell>
        </row>
        <row r="125">
          <cell r="A125">
            <v>397</v>
          </cell>
          <cell r="B125" t="str">
            <v>Nationl Research JCT</v>
          </cell>
        </row>
        <row r="126">
          <cell r="A126">
            <v>398</v>
          </cell>
          <cell r="B126" t="str">
            <v>Navan DS</v>
          </cell>
        </row>
        <row r="127">
          <cell r="A127">
            <v>399</v>
          </cell>
          <cell r="B127" t="str">
            <v>Nepean Epworth MTS</v>
          </cell>
        </row>
        <row r="128">
          <cell r="A128">
            <v>400</v>
          </cell>
          <cell r="B128" t="str">
            <v>Nepean Epworth MTS</v>
          </cell>
        </row>
        <row r="129">
          <cell r="A129">
            <v>401</v>
          </cell>
          <cell r="B129" t="str">
            <v>N.P.D.NGS</v>
          </cell>
        </row>
        <row r="130">
          <cell r="A130">
            <v>402</v>
          </cell>
          <cell r="B130" t="str">
            <v>NQL1 JCT B</v>
          </cell>
        </row>
        <row r="131">
          <cell r="A131">
            <v>403</v>
          </cell>
          <cell r="B131" t="str">
            <v>OHSC CGS</v>
          </cell>
        </row>
        <row r="132">
          <cell r="A132">
            <v>405</v>
          </cell>
          <cell r="B132" t="str">
            <v>Ottawa JCT</v>
          </cell>
        </row>
        <row r="133">
          <cell r="A133">
            <v>406</v>
          </cell>
          <cell r="B133" t="str">
            <v>Ottawa JCT</v>
          </cell>
        </row>
        <row r="134">
          <cell r="A134">
            <v>407</v>
          </cell>
          <cell r="B134" t="str">
            <v>Overbrook TS</v>
          </cell>
        </row>
        <row r="135">
          <cell r="A135">
            <v>408</v>
          </cell>
          <cell r="B135" t="str">
            <v>Pembroke TS</v>
          </cell>
        </row>
        <row r="136">
          <cell r="A136">
            <v>409</v>
          </cell>
          <cell r="B136" t="str">
            <v>Petawawa JCT</v>
          </cell>
        </row>
        <row r="137">
          <cell r="A137">
            <v>412</v>
          </cell>
          <cell r="B137" t="str">
            <v>Petawawa DS</v>
          </cell>
        </row>
        <row r="138">
          <cell r="A138">
            <v>413</v>
          </cell>
          <cell r="B138" t="str">
            <v>Richmond DS</v>
          </cell>
        </row>
        <row r="139">
          <cell r="A139">
            <v>414</v>
          </cell>
          <cell r="B139" t="str">
            <v>Riverdale TS</v>
          </cell>
        </row>
        <row r="140">
          <cell r="A140">
            <v>415</v>
          </cell>
          <cell r="B140" t="str">
            <v>Riverdale JCT</v>
          </cell>
        </row>
        <row r="141">
          <cell r="A141">
            <v>416</v>
          </cell>
          <cell r="B141" t="str">
            <v>Riverdale JCT</v>
          </cell>
        </row>
        <row r="142">
          <cell r="A142">
            <v>417</v>
          </cell>
          <cell r="B142" t="str">
            <v>Rockland DS</v>
          </cell>
        </row>
        <row r="143">
          <cell r="A143">
            <v>418</v>
          </cell>
          <cell r="B143" t="str">
            <v>Rockland East DS</v>
          </cell>
        </row>
        <row r="144">
          <cell r="A144">
            <v>419</v>
          </cell>
          <cell r="B144" t="str">
            <v>Rockland JCT</v>
          </cell>
        </row>
        <row r="145">
          <cell r="A145">
            <v>420</v>
          </cell>
          <cell r="B145" t="str">
            <v>Russell TS</v>
          </cell>
        </row>
        <row r="146">
          <cell r="A146">
            <v>421</v>
          </cell>
          <cell r="B146" t="str">
            <v>Russell TS</v>
          </cell>
        </row>
        <row r="147">
          <cell r="A147">
            <v>422</v>
          </cell>
          <cell r="B147" t="str">
            <v>Russell DS</v>
          </cell>
        </row>
        <row r="148">
          <cell r="A148">
            <v>423</v>
          </cell>
          <cell r="B148" t="str">
            <v>South Gloucester DS</v>
          </cell>
        </row>
        <row r="149">
          <cell r="A149">
            <v>424</v>
          </cell>
          <cell r="B149" t="str">
            <v>Marchwood MTS</v>
          </cell>
        </row>
        <row r="150">
          <cell r="A150">
            <v>425</v>
          </cell>
          <cell r="B150" t="str">
            <v>Marchwood JCT</v>
          </cell>
        </row>
        <row r="151">
          <cell r="A151">
            <v>426</v>
          </cell>
          <cell r="B151" t="str">
            <v>Sandy Hill TS</v>
          </cell>
        </row>
        <row r="152">
          <cell r="A152">
            <v>427</v>
          </cell>
          <cell r="B152" t="str">
            <v>Slater TS</v>
          </cell>
        </row>
        <row r="153">
          <cell r="A153">
            <v>428</v>
          </cell>
          <cell r="B153" t="str">
            <v>Slater TS</v>
          </cell>
        </row>
        <row r="154">
          <cell r="A154">
            <v>429</v>
          </cell>
          <cell r="B154" t="str">
            <v>Slater TS</v>
          </cell>
        </row>
        <row r="155">
          <cell r="A155">
            <v>430</v>
          </cell>
          <cell r="B155" t="str">
            <v>Smiths Falls TS</v>
          </cell>
        </row>
        <row r="156">
          <cell r="A156">
            <v>431</v>
          </cell>
          <cell r="B156" t="str">
            <v>Stewartville TS</v>
          </cell>
        </row>
        <row r="157">
          <cell r="A157">
            <v>432</v>
          </cell>
          <cell r="B157" t="str">
            <v>Tee Lake JCT</v>
          </cell>
        </row>
        <row r="158">
          <cell r="A158">
            <v>433</v>
          </cell>
          <cell r="B158" t="str">
            <v>Timminco CTS</v>
          </cell>
        </row>
        <row r="159">
          <cell r="A159">
            <v>434</v>
          </cell>
          <cell r="B159" t="str">
            <v>Uplands MTS</v>
          </cell>
        </row>
        <row r="160">
          <cell r="A160">
            <v>435</v>
          </cell>
          <cell r="B160" t="str">
            <v>Uplands JCT</v>
          </cell>
        </row>
        <row r="161">
          <cell r="A161">
            <v>436</v>
          </cell>
          <cell r="B161" t="str">
            <v>Val Tetreau JCT</v>
          </cell>
        </row>
        <row r="162">
          <cell r="A162">
            <v>437</v>
          </cell>
          <cell r="B162" t="str">
            <v>Val Tetreau JCT</v>
          </cell>
        </row>
        <row r="163">
          <cell r="A163">
            <v>438</v>
          </cell>
          <cell r="B163" t="str">
            <v>Wendover DS</v>
          </cell>
        </row>
        <row r="164">
          <cell r="A164">
            <v>439</v>
          </cell>
          <cell r="B164" t="str">
            <v>Wilhaven DS</v>
          </cell>
        </row>
        <row r="165">
          <cell r="A165">
            <v>440</v>
          </cell>
          <cell r="B165" t="str">
            <v>Woodroffe TS</v>
          </cell>
        </row>
        <row r="166">
          <cell r="A166">
            <v>441</v>
          </cell>
          <cell r="B166" t="str">
            <v>Woodroffe TS</v>
          </cell>
        </row>
        <row r="167">
          <cell r="A167">
            <v>442</v>
          </cell>
          <cell r="B167" t="str">
            <v>Pembroke TS</v>
          </cell>
        </row>
        <row r="168">
          <cell r="A168">
            <v>443</v>
          </cell>
          <cell r="B168" t="str">
            <v>Tee Lake JCT</v>
          </cell>
        </row>
        <row r="169">
          <cell r="A169">
            <v>444</v>
          </cell>
          <cell r="B169" t="str">
            <v>Merivale TS</v>
          </cell>
        </row>
        <row r="170">
          <cell r="A170">
            <v>446</v>
          </cell>
          <cell r="B170" t="str">
            <v>Chats Falls GS</v>
          </cell>
        </row>
        <row r="171">
          <cell r="A171">
            <v>448</v>
          </cell>
          <cell r="B171" t="str">
            <v>Ellwood JCT</v>
          </cell>
        </row>
        <row r="172">
          <cell r="A172">
            <v>449</v>
          </cell>
          <cell r="B172" t="str">
            <v>Hawthorne TS</v>
          </cell>
        </row>
        <row r="173">
          <cell r="A173">
            <v>451</v>
          </cell>
          <cell r="B173" t="str">
            <v>Hawthorne TS</v>
          </cell>
        </row>
        <row r="174">
          <cell r="A174">
            <v>452</v>
          </cell>
          <cell r="B174" t="str">
            <v>Richmond DS</v>
          </cell>
        </row>
        <row r="175">
          <cell r="A175">
            <v>454</v>
          </cell>
          <cell r="B175" t="str">
            <v>Bilberry Creek JCT</v>
          </cell>
        </row>
        <row r="176">
          <cell r="A176">
            <v>455</v>
          </cell>
          <cell r="B176" t="str">
            <v>Bilberry Creek TS</v>
          </cell>
        </row>
        <row r="177">
          <cell r="A177">
            <v>456</v>
          </cell>
          <cell r="B177" t="str">
            <v>Gamble H9A JCT</v>
          </cell>
        </row>
        <row r="178">
          <cell r="A178">
            <v>458</v>
          </cell>
          <cell r="B178" t="str">
            <v>Cassburn DS</v>
          </cell>
        </row>
        <row r="179">
          <cell r="A179">
            <v>459</v>
          </cell>
          <cell r="B179" t="str">
            <v>Osgoode JCT</v>
          </cell>
        </row>
        <row r="180">
          <cell r="A180">
            <v>460</v>
          </cell>
          <cell r="B180" t="str">
            <v>Orleans JCT</v>
          </cell>
        </row>
        <row r="181">
          <cell r="A181">
            <v>461</v>
          </cell>
          <cell r="B181" t="str">
            <v>Moulton JCT</v>
          </cell>
        </row>
        <row r="182">
          <cell r="A182">
            <v>462</v>
          </cell>
          <cell r="B182" t="str">
            <v>Fallowfield JCT</v>
          </cell>
        </row>
        <row r="183">
          <cell r="A183">
            <v>463</v>
          </cell>
          <cell r="B183" t="str">
            <v>W6MC 734N JCT</v>
          </cell>
        </row>
        <row r="184">
          <cell r="A184">
            <v>464</v>
          </cell>
          <cell r="B184" t="str">
            <v>W6MC R14-R15 JCT</v>
          </cell>
        </row>
        <row r="185">
          <cell r="A185">
            <v>465</v>
          </cell>
          <cell r="B185" t="str">
            <v>Billings JCT</v>
          </cell>
        </row>
        <row r="186">
          <cell r="A186">
            <v>466</v>
          </cell>
          <cell r="B186" t="str">
            <v>Billings JCT</v>
          </cell>
        </row>
        <row r="187">
          <cell r="A187">
            <v>467</v>
          </cell>
          <cell r="B187" t="str">
            <v>Billings JCT</v>
          </cell>
        </row>
        <row r="188">
          <cell r="A188">
            <v>468</v>
          </cell>
          <cell r="B188" t="str">
            <v>OHSC JCT</v>
          </cell>
        </row>
        <row r="189">
          <cell r="A189">
            <v>469</v>
          </cell>
          <cell r="B189" t="str">
            <v>OHSC JCT</v>
          </cell>
        </row>
        <row r="190">
          <cell r="A190">
            <v>600</v>
          </cell>
          <cell r="B190" t="str">
            <v>Albion TS</v>
          </cell>
        </row>
        <row r="191">
          <cell r="A191">
            <v>601</v>
          </cell>
          <cell r="B191" t="str">
            <v>Albion TS</v>
          </cell>
        </row>
        <row r="192">
          <cell r="A192">
            <v>604</v>
          </cell>
          <cell r="B192" t="str">
            <v>Albion TS</v>
          </cell>
        </row>
        <row r="193">
          <cell r="A193">
            <v>605</v>
          </cell>
          <cell r="B193" t="str">
            <v>Albion TS</v>
          </cell>
        </row>
        <row r="194">
          <cell r="A194">
            <v>608</v>
          </cell>
          <cell r="B194" t="str">
            <v>Almonte TS</v>
          </cell>
        </row>
        <row r="195">
          <cell r="A195">
            <v>609</v>
          </cell>
          <cell r="B195" t="str">
            <v>Almonte TS</v>
          </cell>
        </row>
        <row r="196">
          <cell r="A196">
            <v>610</v>
          </cell>
          <cell r="B196" t="str">
            <v>Almonte TS</v>
          </cell>
        </row>
        <row r="197">
          <cell r="A197">
            <v>611</v>
          </cell>
          <cell r="B197" t="str">
            <v>Almonte TS</v>
          </cell>
        </row>
        <row r="198">
          <cell r="A198">
            <v>612</v>
          </cell>
          <cell r="B198" t="str">
            <v>Almonte TS</v>
          </cell>
        </row>
        <row r="199">
          <cell r="A199">
            <v>613</v>
          </cell>
          <cell r="B199" t="str">
            <v>Almonte TS</v>
          </cell>
        </row>
        <row r="200">
          <cell r="A200">
            <v>614</v>
          </cell>
          <cell r="B200" t="str">
            <v>Almonte TS</v>
          </cell>
        </row>
        <row r="201">
          <cell r="A201">
            <v>615</v>
          </cell>
          <cell r="B201" t="str">
            <v>Almonte TS</v>
          </cell>
        </row>
        <row r="202">
          <cell r="A202">
            <v>616</v>
          </cell>
          <cell r="B202" t="str">
            <v>Arnprior TS</v>
          </cell>
        </row>
        <row r="203">
          <cell r="A203">
            <v>617</v>
          </cell>
          <cell r="B203" t="str">
            <v>Arnprior TS</v>
          </cell>
        </row>
        <row r="204">
          <cell r="A204">
            <v>618</v>
          </cell>
          <cell r="B204" t="str">
            <v>Arnprior TS</v>
          </cell>
        </row>
        <row r="205">
          <cell r="A205">
            <v>619</v>
          </cell>
          <cell r="B205" t="str">
            <v>Arnprior GS</v>
          </cell>
        </row>
        <row r="206">
          <cell r="A206">
            <v>620</v>
          </cell>
          <cell r="B206" t="str">
            <v>Arnprior TS</v>
          </cell>
        </row>
        <row r="207">
          <cell r="A207">
            <v>621</v>
          </cell>
          <cell r="B207" t="str">
            <v>Arnprior TS</v>
          </cell>
        </row>
        <row r="208">
          <cell r="A208">
            <v>622</v>
          </cell>
          <cell r="B208" t="str">
            <v>Bilberry Creek TS</v>
          </cell>
        </row>
        <row r="209">
          <cell r="A209">
            <v>623</v>
          </cell>
          <cell r="B209" t="str">
            <v>Carling TS</v>
          </cell>
        </row>
        <row r="210">
          <cell r="A210">
            <v>624</v>
          </cell>
          <cell r="B210" t="str">
            <v>Carling TS</v>
          </cell>
        </row>
        <row r="211">
          <cell r="A211">
            <v>628</v>
          </cell>
          <cell r="B211" t="str">
            <v>Carling TS</v>
          </cell>
        </row>
        <row r="212">
          <cell r="A212">
            <v>629</v>
          </cell>
          <cell r="B212" t="str">
            <v>Carling TS</v>
          </cell>
        </row>
        <row r="213">
          <cell r="A213">
            <v>630</v>
          </cell>
          <cell r="B213" t="str">
            <v>Centre Point MTS</v>
          </cell>
        </row>
        <row r="214">
          <cell r="A214">
            <v>631</v>
          </cell>
          <cell r="B214" t="str">
            <v>Chalk River CTS</v>
          </cell>
        </row>
        <row r="215">
          <cell r="A215">
            <v>632</v>
          </cell>
          <cell r="B215" t="str">
            <v>Chalk River CTS</v>
          </cell>
        </row>
        <row r="216">
          <cell r="A216">
            <v>633</v>
          </cell>
          <cell r="B216" t="str">
            <v>Chalk River CTS</v>
          </cell>
        </row>
        <row r="217">
          <cell r="A217">
            <v>634</v>
          </cell>
          <cell r="B217" t="str">
            <v>Chalk River CTS</v>
          </cell>
        </row>
        <row r="218">
          <cell r="A218">
            <v>635</v>
          </cell>
          <cell r="B218" t="str">
            <v>Chalk River CTS</v>
          </cell>
        </row>
        <row r="219">
          <cell r="A219">
            <v>636</v>
          </cell>
          <cell r="B219" t="str">
            <v>Chalk River CTS</v>
          </cell>
        </row>
        <row r="220">
          <cell r="A220">
            <v>637</v>
          </cell>
          <cell r="B220" t="str">
            <v>Chats Falls GS</v>
          </cell>
        </row>
        <row r="221">
          <cell r="A221">
            <v>638</v>
          </cell>
          <cell r="B221" t="str">
            <v>Chats Falls GS</v>
          </cell>
        </row>
        <row r="222">
          <cell r="A222">
            <v>639</v>
          </cell>
          <cell r="B222" t="str">
            <v>Chenaux TS</v>
          </cell>
        </row>
        <row r="223">
          <cell r="A223">
            <v>640</v>
          </cell>
          <cell r="B223" t="str">
            <v>Chenaux TS</v>
          </cell>
        </row>
        <row r="224">
          <cell r="A224">
            <v>641</v>
          </cell>
          <cell r="B224" t="str">
            <v>Chenaux TS</v>
          </cell>
        </row>
        <row r="225">
          <cell r="A225">
            <v>642</v>
          </cell>
          <cell r="B225" t="str">
            <v>Chenaux TS</v>
          </cell>
        </row>
        <row r="226">
          <cell r="A226">
            <v>643</v>
          </cell>
          <cell r="B226" t="str">
            <v>Chenaux TS</v>
          </cell>
        </row>
        <row r="227">
          <cell r="A227">
            <v>644</v>
          </cell>
          <cell r="B227" t="str">
            <v>Chenaux TS</v>
          </cell>
        </row>
        <row r="228">
          <cell r="A228">
            <v>645</v>
          </cell>
          <cell r="B228" t="str">
            <v>Chenaux TS</v>
          </cell>
        </row>
        <row r="229">
          <cell r="A229">
            <v>646</v>
          </cell>
          <cell r="B229" t="str">
            <v>Chenaux TS</v>
          </cell>
        </row>
        <row r="230">
          <cell r="A230">
            <v>647</v>
          </cell>
          <cell r="B230" t="str">
            <v>Chenaux GS</v>
          </cell>
        </row>
        <row r="231">
          <cell r="A231">
            <v>648</v>
          </cell>
          <cell r="B231" t="str">
            <v>Chenaux GS</v>
          </cell>
        </row>
        <row r="232">
          <cell r="A232">
            <v>650</v>
          </cell>
          <cell r="B232" t="str">
            <v>Clarence DS</v>
          </cell>
        </row>
        <row r="233">
          <cell r="A233">
            <v>651</v>
          </cell>
          <cell r="B233" t="str">
            <v>Clarence DS</v>
          </cell>
        </row>
        <row r="234">
          <cell r="A234">
            <v>652</v>
          </cell>
          <cell r="B234" t="str">
            <v>Cobden DS</v>
          </cell>
        </row>
        <row r="235">
          <cell r="A235">
            <v>653</v>
          </cell>
          <cell r="B235" t="str">
            <v>Cobden TS</v>
          </cell>
        </row>
        <row r="236">
          <cell r="A236">
            <v>655</v>
          </cell>
          <cell r="B236" t="str">
            <v>Cobden TS</v>
          </cell>
        </row>
        <row r="237">
          <cell r="A237">
            <v>656</v>
          </cell>
          <cell r="B237" t="str">
            <v>Cobden TS</v>
          </cell>
        </row>
        <row r="238">
          <cell r="A238">
            <v>657</v>
          </cell>
          <cell r="B238" t="str">
            <v>Craig DS</v>
          </cell>
        </row>
        <row r="239">
          <cell r="A239">
            <v>659</v>
          </cell>
          <cell r="B239" t="str">
            <v>Cumberland DS</v>
          </cell>
        </row>
        <row r="240">
          <cell r="A240">
            <v>660</v>
          </cell>
          <cell r="B240" t="str">
            <v>Cumberland DS</v>
          </cell>
        </row>
        <row r="241">
          <cell r="A241">
            <v>661</v>
          </cell>
          <cell r="B241" t="str">
            <v>Cyrville MTS</v>
          </cell>
        </row>
        <row r="242">
          <cell r="A242">
            <v>662</v>
          </cell>
          <cell r="B242" t="str">
            <v>Cyrville MTS</v>
          </cell>
        </row>
        <row r="243">
          <cell r="A243">
            <v>663</v>
          </cell>
          <cell r="B243" t="str">
            <v>Des Joachims DS</v>
          </cell>
        </row>
        <row r="244">
          <cell r="A244">
            <v>664</v>
          </cell>
          <cell r="B244" t="str">
            <v>Des Joachims TS</v>
          </cell>
        </row>
        <row r="245">
          <cell r="A245">
            <v>665</v>
          </cell>
          <cell r="B245" t="str">
            <v>Des Joachims TS</v>
          </cell>
        </row>
        <row r="246">
          <cell r="A246">
            <v>666</v>
          </cell>
          <cell r="B246" t="str">
            <v>Des Joachims TS</v>
          </cell>
        </row>
        <row r="247">
          <cell r="A247">
            <v>667</v>
          </cell>
          <cell r="B247" t="str">
            <v>Des Joachims GS</v>
          </cell>
        </row>
        <row r="248">
          <cell r="A248">
            <v>668</v>
          </cell>
          <cell r="B248" t="str">
            <v>Des Joachims TS</v>
          </cell>
        </row>
        <row r="249">
          <cell r="A249">
            <v>670</v>
          </cell>
          <cell r="B249" t="str">
            <v>Des Joachims TS</v>
          </cell>
        </row>
        <row r="250">
          <cell r="A250">
            <v>671</v>
          </cell>
          <cell r="B250" t="str">
            <v>Des Joachims GS</v>
          </cell>
        </row>
        <row r="251">
          <cell r="A251">
            <v>672</v>
          </cell>
          <cell r="B251" t="str">
            <v>Des Joachims GS</v>
          </cell>
        </row>
        <row r="252">
          <cell r="A252">
            <v>673</v>
          </cell>
          <cell r="B252" t="str">
            <v>Des Joachims GS</v>
          </cell>
        </row>
        <row r="253">
          <cell r="A253">
            <v>674</v>
          </cell>
          <cell r="B253" t="str">
            <v>Des Joachims GS</v>
          </cell>
        </row>
        <row r="254">
          <cell r="A254">
            <v>675</v>
          </cell>
          <cell r="B254" t="str">
            <v>Deep River DS</v>
          </cell>
        </row>
        <row r="255">
          <cell r="A255">
            <v>676</v>
          </cell>
          <cell r="B255" t="str">
            <v>Deep River DS</v>
          </cell>
        </row>
        <row r="256">
          <cell r="A256">
            <v>677</v>
          </cell>
          <cell r="B256" t="str">
            <v>Deep River DS</v>
          </cell>
        </row>
        <row r="257">
          <cell r="A257">
            <v>678</v>
          </cell>
          <cell r="B257" t="str">
            <v>Fallowfield DS</v>
          </cell>
        </row>
        <row r="258">
          <cell r="A258">
            <v>680</v>
          </cell>
          <cell r="B258" t="str">
            <v>Forest Lea DS</v>
          </cell>
        </row>
        <row r="259">
          <cell r="A259">
            <v>681</v>
          </cell>
          <cell r="B259" t="str">
            <v>Haley Industries CTS</v>
          </cell>
        </row>
        <row r="260">
          <cell r="A260">
            <v>682</v>
          </cell>
          <cell r="B260" t="str">
            <v>Hawkesbury MTS #1</v>
          </cell>
        </row>
        <row r="261">
          <cell r="A261">
            <v>683</v>
          </cell>
          <cell r="B261" t="str">
            <v>Hawthorne TS</v>
          </cell>
        </row>
        <row r="262">
          <cell r="A262">
            <v>684</v>
          </cell>
          <cell r="B262" t="str">
            <v>Hawthorne TS</v>
          </cell>
        </row>
        <row r="263">
          <cell r="A263">
            <v>685</v>
          </cell>
          <cell r="B263" t="str">
            <v>Hawthorne TS</v>
          </cell>
        </row>
        <row r="264">
          <cell r="A264">
            <v>686</v>
          </cell>
          <cell r="B264" t="str">
            <v>Hawthorne TS</v>
          </cell>
        </row>
        <row r="265">
          <cell r="A265">
            <v>687</v>
          </cell>
          <cell r="B265" t="str">
            <v>Hawthorne TS</v>
          </cell>
        </row>
        <row r="266">
          <cell r="A266">
            <v>688</v>
          </cell>
          <cell r="B266" t="str">
            <v>Hawthorne TS</v>
          </cell>
        </row>
        <row r="267">
          <cell r="A267">
            <v>689</v>
          </cell>
          <cell r="B267" t="str">
            <v>Hawthorne TS</v>
          </cell>
        </row>
        <row r="268">
          <cell r="A268">
            <v>690</v>
          </cell>
          <cell r="B268" t="str">
            <v>Hawthorne TS</v>
          </cell>
        </row>
        <row r="269">
          <cell r="A269">
            <v>691</v>
          </cell>
          <cell r="B269" t="str">
            <v>Hawthorne TS</v>
          </cell>
        </row>
        <row r="270">
          <cell r="A270">
            <v>693</v>
          </cell>
          <cell r="B270" t="str">
            <v>Hawthorne TS</v>
          </cell>
        </row>
        <row r="271">
          <cell r="A271">
            <v>694</v>
          </cell>
          <cell r="B271" t="str">
            <v>Hawthorne TS</v>
          </cell>
        </row>
        <row r="272">
          <cell r="A272">
            <v>695</v>
          </cell>
          <cell r="B272" t="str">
            <v>Hawthorne TS</v>
          </cell>
        </row>
        <row r="273">
          <cell r="A273">
            <v>696</v>
          </cell>
          <cell r="B273" t="str">
            <v>Hawthorne TS</v>
          </cell>
        </row>
        <row r="274">
          <cell r="A274">
            <v>697</v>
          </cell>
          <cell r="B274" t="str">
            <v>Hawthorne TS</v>
          </cell>
        </row>
        <row r="275">
          <cell r="A275">
            <v>698</v>
          </cell>
          <cell r="B275" t="str">
            <v>Hawthorne TS</v>
          </cell>
        </row>
        <row r="276">
          <cell r="A276">
            <v>699</v>
          </cell>
          <cell r="B276" t="str">
            <v>Hawthorne TS</v>
          </cell>
        </row>
        <row r="277">
          <cell r="A277">
            <v>700</v>
          </cell>
          <cell r="B277" t="str">
            <v>Hawthorne TS</v>
          </cell>
        </row>
        <row r="278">
          <cell r="A278">
            <v>704</v>
          </cell>
          <cell r="B278" t="str">
            <v>Bridlewood MTS</v>
          </cell>
        </row>
        <row r="279">
          <cell r="A279">
            <v>705</v>
          </cell>
          <cell r="B279" t="str">
            <v>Hinchey TS</v>
          </cell>
        </row>
        <row r="280">
          <cell r="A280">
            <v>706</v>
          </cell>
          <cell r="B280" t="str">
            <v>Hinchey TS</v>
          </cell>
        </row>
        <row r="281">
          <cell r="A281">
            <v>707</v>
          </cell>
          <cell r="B281" t="str">
            <v>Hinchey TS</v>
          </cell>
        </row>
        <row r="282">
          <cell r="A282">
            <v>708</v>
          </cell>
          <cell r="B282" t="str">
            <v>Hinchey TS</v>
          </cell>
        </row>
        <row r="283">
          <cell r="A283">
            <v>709</v>
          </cell>
          <cell r="B283" t="str">
            <v>King Edward TS</v>
          </cell>
        </row>
        <row r="284">
          <cell r="A284">
            <v>710</v>
          </cell>
          <cell r="B284" t="str">
            <v>King Edward TS</v>
          </cell>
        </row>
        <row r="285">
          <cell r="A285">
            <v>712</v>
          </cell>
          <cell r="B285" t="str">
            <v>Des Joachims TS</v>
          </cell>
        </row>
        <row r="286">
          <cell r="A286">
            <v>715</v>
          </cell>
          <cell r="B286" t="str">
            <v>King Edward TS</v>
          </cell>
        </row>
        <row r="287">
          <cell r="A287">
            <v>716</v>
          </cell>
          <cell r="B287" t="str">
            <v>King Edward TS</v>
          </cell>
        </row>
        <row r="288">
          <cell r="A288">
            <v>717</v>
          </cell>
          <cell r="B288" t="str">
            <v>Limebank MTS</v>
          </cell>
        </row>
        <row r="289">
          <cell r="A289">
            <v>718</v>
          </cell>
          <cell r="B289" t="str">
            <v>Lincoln Heights TS</v>
          </cell>
        </row>
        <row r="290">
          <cell r="A290">
            <v>719</v>
          </cell>
          <cell r="B290" t="str">
            <v>Lincoln Heights TS</v>
          </cell>
        </row>
        <row r="291">
          <cell r="A291">
            <v>722</v>
          </cell>
          <cell r="B291" t="str">
            <v>Lincoln Heights TS</v>
          </cell>
        </row>
        <row r="292">
          <cell r="A292">
            <v>723</v>
          </cell>
          <cell r="B292" t="str">
            <v>Lincoln Heights TS</v>
          </cell>
        </row>
        <row r="293">
          <cell r="A293">
            <v>724</v>
          </cell>
          <cell r="B293" t="str">
            <v>Lisgar TS</v>
          </cell>
        </row>
        <row r="294">
          <cell r="A294">
            <v>725</v>
          </cell>
          <cell r="B294" t="str">
            <v>Lisgar TS</v>
          </cell>
        </row>
        <row r="295">
          <cell r="A295">
            <v>728</v>
          </cell>
          <cell r="B295" t="str">
            <v>Lisgar TS</v>
          </cell>
        </row>
        <row r="296">
          <cell r="A296">
            <v>729</v>
          </cell>
          <cell r="B296" t="str">
            <v>Lisgar TS</v>
          </cell>
        </row>
        <row r="297">
          <cell r="A297">
            <v>732</v>
          </cell>
          <cell r="B297" t="str">
            <v>Manordale MTS</v>
          </cell>
        </row>
        <row r="298">
          <cell r="A298">
            <v>733</v>
          </cell>
          <cell r="B298" t="str">
            <v>Manotick DS</v>
          </cell>
        </row>
        <row r="299">
          <cell r="A299">
            <v>734</v>
          </cell>
          <cell r="B299" t="str">
            <v>Marchwood MTS</v>
          </cell>
        </row>
        <row r="300">
          <cell r="A300">
            <v>735</v>
          </cell>
          <cell r="B300" t="str">
            <v>Merivale MTS</v>
          </cell>
        </row>
        <row r="301">
          <cell r="A301">
            <v>736</v>
          </cell>
          <cell r="B301" t="str">
            <v>Merivale MTS</v>
          </cell>
        </row>
        <row r="302">
          <cell r="A302">
            <v>737</v>
          </cell>
          <cell r="B302" t="str">
            <v>Merivale TS</v>
          </cell>
        </row>
        <row r="303">
          <cell r="A303">
            <v>738</v>
          </cell>
          <cell r="B303" t="str">
            <v>Merivale TS</v>
          </cell>
        </row>
        <row r="304">
          <cell r="A304">
            <v>740</v>
          </cell>
          <cell r="B304" t="str">
            <v>Merivale TS</v>
          </cell>
        </row>
        <row r="305">
          <cell r="A305">
            <v>741</v>
          </cell>
          <cell r="B305" t="str">
            <v>Merivale TS</v>
          </cell>
        </row>
        <row r="306">
          <cell r="A306">
            <v>743</v>
          </cell>
          <cell r="B306" t="str">
            <v>Moulton MTS</v>
          </cell>
        </row>
        <row r="307">
          <cell r="A307">
            <v>744</v>
          </cell>
          <cell r="B307" t="str">
            <v>Mountain Chute DS</v>
          </cell>
        </row>
        <row r="308">
          <cell r="A308">
            <v>745</v>
          </cell>
          <cell r="B308" t="str">
            <v>Mountain Chute DS</v>
          </cell>
        </row>
        <row r="309">
          <cell r="A309">
            <v>746</v>
          </cell>
          <cell r="B309" t="str">
            <v>NAE CTS</v>
          </cell>
        </row>
        <row r="310">
          <cell r="A310">
            <v>747</v>
          </cell>
          <cell r="B310" t="str">
            <v>Navan DS</v>
          </cell>
        </row>
        <row r="311">
          <cell r="A311">
            <v>748</v>
          </cell>
          <cell r="B311" t="str">
            <v>Navan DS</v>
          </cell>
        </row>
        <row r="312">
          <cell r="A312">
            <v>749</v>
          </cell>
          <cell r="B312" t="str">
            <v>Navan DS</v>
          </cell>
        </row>
        <row r="313">
          <cell r="A313">
            <v>750</v>
          </cell>
          <cell r="B313" t="str">
            <v>Navan DS</v>
          </cell>
        </row>
        <row r="314">
          <cell r="A314">
            <v>751</v>
          </cell>
          <cell r="B314" t="str">
            <v>Navan DS</v>
          </cell>
        </row>
        <row r="315">
          <cell r="A315">
            <v>752</v>
          </cell>
          <cell r="B315" t="str">
            <v>Nepean Epworth MTS</v>
          </cell>
        </row>
        <row r="316">
          <cell r="A316">
            <v>753</v>
          </cell>
          <cell r="B316" t="str">
            <v>Nepean Epworth MTS</v>
          </cell>
        </row>
        <row r="317">
          <cell r="A317">
            <v>754</v>
          </cell>
          <cell r="B317" t="str">
            <v>Nepean TS</v>
          </cell>
        </row>
        <row r="318">
          <cell r="A318">
            <v>755</v>
          </cell>
          <cell r="B318" t="str">
            <v>Nepean TS</v>
          </cell>
        </row>
        <row r="319">
          <cell r="A319">
            <v>756</v>
          </cell>
          <cell r="B319" t="str">
            <v>Nepean TS</v>
          </cell>
        </row>
        <row r="320">
          <cell r="A320">
            <v>757</v>
          </cell>
          <cell r="B320" t="str">
            <v>Nepean TS</v>
          </cell>
        </row>
        <row r="321">
          <cell r="A321">
            <v>758</v>
          </cell>
          <cell r="B321" t="str">
            <v>N.R.C. TS</v>
          </cell>
        </row>
        <row r="322">
          <cell r="A322">
            <v>759</v>
          </cell>
          <cell r="B322" t="str">
            <v>N.R.C. TS</v>
          </cell>
        </row>
        <row r="323">
          <cell r="A323">
            <v>760</v>
          </cell>
          <cell r="B323" t="str">
            <v>N.R.C. TS</v>
          </cell>
        </row>
        <row r="324">
          <cell r="A324">
            <v>761</v>
          </cell>
          <cell r="B324" t="str">
            <v>N.R.C. TS</v>
          </cell>
        </row>
        <row r="325">
          <cell r="A325">
            <v>762</v>
          </cell>
          <cell r="B325" t="str">
            <v>N.R.C. TS</v>
          </cell>
        </row>
        <row r="326">
          <cell r="A326">
            <v>765</v>
          </cell>
          <cell r="B326" t="str">
            <v>Overbrook TS</v>
          </cell>
        </row>
        <row r="327">
          <cell r="A327">
            <v>766</v>
          </cell>
          <cell r="B327" t="str">
            <v>Overbrook TS</v>
          </cell>
        </row>
        <row r="328">
          <cell r="A328">
            <v>769</v>
          </cell>
          <cell r="B328" t="str">
            <v>Overbrook TS</v>
          </cell>
        </row>
        <row r="329">
          <cell r="A329">
            <v>770</v>
          </cell>
          <cell r="B329" t="str">
            <v>Overbrook TS</v>
          </cell>
        </row>
        <row r="330">
          <cell r="A330">
            <v>771</v>
          </cell>
          <cell r="B330" t="str">
            <v>Pembroke TS</v>
          </cell>
        </row>
        <row r="331">
          <cell r="A331">
            <v>772</v>
          </cell>
          <cell r="B331" t="str">
            <v>Pembroke TS</v>
          </cell>
        </row>
        <row r="332">
          <cell r="A332">
            <v>773</v>
          </cell>
          <cell r="B332" t="str">
            <v>Pembroke TS</v>
          </cell>
        </row>
        <row r="333">
          <cell r="A333">
            <v>774</v>
          </cell>
          <cell r="B333" t="str">
            <v>Petawawa DS</v>
          </cell>
        </row>
        <row r="334">
          <cell r="A334">
            <v>776</v>
          </cell>
          <cell r="B334" t="str">
            <v>Richmond DS</v>
          </cell>
        </row>
        <row r="335">
          <cell r="A335">
            <v>779</v>
          </cell>
          <cell r="B335" t="str">
            <v>Riverdale TS</v>
          </cell>
        </row>
        <row r="336">
          <cell r="A336">
            <v>780</v>
          </cell>
          <cell r="B336" t="str">
            <v>Riverdale TS</v>
          </cell>
        </row>
        <row r="337">
          <cell r="A337">
            <v>781</v>
          </cell>
          <cell r="B337" t="str">
            <v>Riverdale TS</v>
          </cell>
        </row>
        <row r="338">
          <cell r="A338">
            <v>782</v>
          </cell>
          <cell r="B338" t="str">
            <v>Riverdale TS</v>
          </cell>
        </row>
        <row r="339">
          <cell r="A339">
            <v>786</v>
          </cell>
          <cell r="B339" t="str">
            <v>Rockland DS</v>
          </cell>
        </row>
        <row r="340">
          <cell r="A340">
            <v>788</v>
          </cell>
          <cell r="B340" t="str">
            <v>Rockland East DS</v>
          </cell>
        </row>
        <row r="341">
          <cell r="A341">
            <v>789</v>
          </cell>
          <cell r="B341" t="str">
            <v>Russell TS</v>
          </cell>
        </row>
        <row r="342">
          <cell r="A342">
            <v>790</v>
          </cell>
          <cell r="B342" t="str">
            <v>Russell TS</v>
          </cell>
        </row>
        <row r="343">
          <cell r="A343">
            <v>791</v>
          </cell>
          <cell r="B343" t="str">
            <v>Russell TS</v>
          </cell>
        </row>
        <row r="344">
          <cell r="A344">
            <v>792</v>
          </cell>
          <cell r="B344" t="str">
            <v>Russell TS</v>
          </cell>
        </row>
        <row r="345">
          <cell r="A345">
            <v>793</v>
          </cell>
          <cell r="B345" t="str">
            <v>Russell DS</v>
          </cell>
        </row>
        <row r="346">
          <cell r="A346">
            <v>794</v>
          </cell>
          <cell r="B346" t="str">
            <v>Russell DS</v>
          </cell>
        </row>
        <row r="347">
          <cell r="A347">
            <v>795</v>
          </cell>
          <cell r="B347" t="str">
            <v>South Gloucester DS</v>
          </cell>
        </row>
        <row r="348">
          <cell r="A348">
            <v>796</v>
          </cell>
          <cell r="B348" t="str">
            <v>South March TS</v>
          </cell>
        </row>
        <row r="349">
          <cell r="A349">
            <v>797</v>
          </cell>
          <cell r="B349" t="str">
            <v>South March TS</v>
          </cell>
        </row>
        <row r="350">
          <cell r="A350">
            <v>798</v>
          </cell>
          <cell r="B350" t="str">
            <v>South March TS</v>
          </cell>
        </row>
        <row r="351">
          <cell r="A351">
            <v>799</v>
          </cell>
          <cell r="B351" t="str">
            <v>Sandy Hill TS</v>
          </cell>
        </row>
        <row r="352">
          <cell r="A352">
            <v>800</v>
          </cell>
          <cell r="B352" t="str">
            <v>Slater TS</v>
          </cell>
        </row>
        <row r="353">
          <cell r="A353">
            <v>801</v>
          </cell>
          <cell r="B353" t="str">
            <v>Slater TS</v>
          </cell>
        </row>
        <row r="354">
          <cell r="A354">
            <v>802</v>
          </cell>
          <cell r="B354" t="str">
            <v>Slater TS</v>
          </cell>
        </row>
        <row r="355">
          <cell r="A355">
            <v>804</v>
          </cell>
          <cell r="B355" t="str">
            <v>Slater TS</v>
          </cell>
        </row>
        <row r="356">
          <cell r="A356">
            <v>805</v>
          </cell>
          <cell r="B356" t="str">
            <v>Slater TS</v>
          </cell>
        </row>
        <row r="357">
          <cell r="A357">
            <v>806</v>
          </cell>
          <cell r="B357" t="str">
            <v>Slater TS</v>
          </cell>
        </row>
        <row r="358">
          <cell r="A358">
            <v>809</v>
          </cell>
          <cell r="B358" t="str">
            <v>Smiths Falls TS</v>
          </cell>
        </row>
        <row r="359">
          <cell r="A359">
            <v>810</v>
          </cell>
          <cell r="B359" t="str">
            <v>Smiths Falls TS</v>
          </cell>
        </row>
        <row r="360">
          <cell r="A360">
            <v>811</v>
          </cell>
          <cell r="B360" t="str">
            <v>Smiths Falls TS</v>
          </cell>
        </row>
        <row r="361">
          <cell r="A361">
            <v>813</v>
          </cell>
          <cell r="B361" t="str">
            <v>Stewartville TS</v>
          </cell>
        </row>
        <row r="362">
          <cell r="A362">
            <v>814</v>
          </cell>
          <cell r="B362" t="str">
            <v>Stewartville TS</v>
          </cell>
        </row>
        <row r="363">
          <cell r="A363">
            <v>815</v>
          </cell>
          <cell r="B363" t="str">
            <v>Stewartville TS</v>
          </cell>
        </row>
        <row r="364">
          <cell r="A364">
            <v>816</v>
          </cell>
          <cell r="B364" t="str">
            <v>Stewartville TS</v>
          </cell>
        </row>
        <row r="365">
          <cell r="A365">
            <v>817</v>
          </cell>
          <cell r="B365" t="str">
            <v>Stewartville TS</v>
          </cell>
        </row>
        <row r="366">
          <cell r="A366">
            <v>822</v>
          </cell>
          <cell r="B366" t="str">
            <v>Timminco CTS</v>
          </cell>
        </row>
        <row r="367">
          <cell r="A367">
            <v>823</v>
          </cell>
          <cell r="B367" t="str">
            <v>Uplands MTS</v>
          </cell>
        </row>
        <row r="368">
          <cell r="A368">
            <v>824</v>
          </cell>
          <cell r="B368" t="str">
            <v>Wallace TS</v>
          </cell>
        </row>
        <row r="369">
          <cell r="A369">
            <v>825</v>
          </cell>
          <cell r="B369" t="str">
            <v>Wallace TS</v>
          </cell>
        </row>
        <row r="370">
          <cell r="A370">
            <v>826</v>
          </cell>
          <cell r="B370" t="str">
            <v>Timminco CTS</v>
          </cell>
        </row>
        <row r="371">
          <cell r="A371">
            <v>828</v>
          </cell>
          <cell r="B371" t="str">
            <v>Wallace TS</v>
          </cell>
        </row>
        <row r="372">
          <cell r="A372">
            <v>829</v>
          </cell>
          <cell r="B372" t="str">
            <v>Wallace TS</v>
          </cell>
        </row>
        <row r="373">
          <cell r="A373">
            <v>832</v>
          </cell>
          <cell r="B373" t="str">
            <v>Wendover DS</v>
          </cell>
        </row>
        <row r="374">
          <cell r="A374">
            <v>833</v>
          </cell>
          <cell r="B374" t="str">
            <v>Wilhaven DS</v>
          </cell>
        </row>
        <row r="375">
          <cell r="A375">
            <v>834</v>
          </cell>
          <cell r="B375" t="str">
            <v>Woodroffe TS</v>
          </cell>
        </row>
        <row r="376">
          <cell r="A376">
            <v>835</v>
          </cell>
          <cell r="B376" t="str">
            <v>Woodroffe TS</v>
          </cell>
        </row>
        <row r="377">
          <cell r="A377">
            <v>836</v>
          </cell>
          <cell r="B377" t="str">
            <v>Wallace TS</v>
          </cell>
        </row>
        <row r="378">
          <cell r="A378">
            <v>837</v>
          </cell>
          <cell r="B378" t="str">
            <v>Wallace TS</v>
          </cell>
        </row>
        <row r="379">
          <cell r="A379">
            <v>838</v>
          </cell>
          <cell r="B379" t="str">
            <v>Bridlewood MTS</v>
          </cell>
        </row>
        <row r="380">
          <cell r="A380">
            <v>839</v>
          </cell>
          <cell r="B380" t="str">
            <v>Cobden TS</v>
          </cell>
        </row>
        <row r="381">
          <cell r="A381">
            <v>840</v>
          </cell>
          <cell r="B381" t="str">
            <v>Cobden TS</v>
          </cell>
        </row>
        <row r="382">
          <cell r="A382">
            <v>841</v>
          </cell>
          <cell r="B382" t="str">
            <v>Hinchey TS</v>
          </cell>
        </row>
        <row r="383">
          <cell r="A383">
            <v>842</v>
          </cell>
          <cell r="B383" t="str">
            <v>Cassburn DS</v>
          </cell>
        </row>
        <row r="384">
          <cell r="A384">
            <v>843</v>
          </cell>
          <cell r="B384" t="str">
            <v>Limebank MTS</v>
          </cell>
        </row>
        <row r="385">
          <cell r="A385">
            <v>844</v>
          </cell>
          <cell r="B385" t="str">
            <v>Kanata MTS #1</v>
          </cell>
        </row>
        <row r="386">
          <cell r="A386">
            <v>900</v>
          </cell>
          <cell r="B386" t="str">
            <v>Arnprior GS</v>
          </cell>
        </row>
        <row r="387">
          <cell r="A387">
            <v>901</v>
          </cell>
          <cell r="B387" t="str">
            <v>Arnprior GS</v>
          </cell>
        </row>
        <row r="388">
          <cell r="A388">
            <v>902</v>
          </cell>
          <cell r="B388" t="str">
            <v>Barrett Chute GS</v>
          </cell>
        </row>
        <row r="389">
          <cell r="A389">
            <v>903</v>
          </cell>
          <cell r="B389" t="str">
            <v>Barrett Chute GS</v>
          </cell>
        </row>
        <row r="390">
          <cell r="A390">
            <v>904</v>
          </cell>
          <cell r="B390" t="str">
            <v>Barrett Chute GS</v>
          </cell>
        </row>
        <row r="391">
          <cell r="A391">
            <v>905</v>
          </cell>
          <cell r="B391" t="str">
            <v>Barrett Chute GS</v>
          </cell>
        </row>
        <row r="392">
          <cell r="A392">
            <v>906</v>
          </cell>
          <cell r="B392" t="str">
            <v>Chats Falls GS</v>
          </cell>
        </row>
        <row r="393">
          <cell r="A393">
            <v>907</v>
          </cell>
          <cell r="B393" t="str">
            <v>Chats Falls GS</v>
          </cell>
        </row>
        <row r="394">
          <cell r="A394">
            <v>908</v>
          </cell>
          <cell r="B394" t="str">
            <v>Chats Falls GS</v>
          </cell>
        </row>
        <row r="395">
          <cell r="A395">
            <v>909</v>
          </cell>
          <cell r="B395" t="str">
            <v>Chats Falls GS</v>
          </cell>
        </row>
        <row r="396">
          <cell r="A396">
            <v>910</v>
          </cell>
          <cell r="B396" t="str">
            <v>Chenaux GS</v>
          </cell>
        </row>
        <row r="397">
          <cell r="A397">
            <v>911</v>
          </cell>
          <cell r="B397" t="str">
            <v>Chenaux GS</v>
          </cell>
        </row>
        <row r="398">
          <cell r="A398">
            <v>912</v>
          </cell>
          <cell r="B398" t="str">
            <v>Chenaux GS</v>
          </cell>
        </row>
        <row r="399">
          <cell r="A399">
            <v>913</v>
          </cell>
          <cell r="B399" t="str">
            <v>Chenaux GS</v>
          </cell>
        </row>
        <row r="400">
          <cell r="A400">
            <v>914</v>
          </cell>
          <cell r="B400" t="str">
            <v>Des Joachims GS</v>
          </cell>
        </row>
        <row r="401">
          <cell r="A401">
            <v>915</v>
          </cell>
          <cell r="B401" t="str">
            <v>Des Joachims GS</v>
          </cell>
        </row>
        <row r="402">
          <cell r="A402">
            <v>916</v>
          </cell>
          <cell r="B402" t="str">
            <v>Des Joachims GS</v>
          </cell>
        </row>
        <row r="403">
          <cell r="A403">
            <v>917</v>
          </cell>
          <cell r="B403" t="str">
            <v>Des Joachims GS</v>
          </cell>
        </row>
        <row r="404">
          <cell r="A404">
            <v>918</v>
          </cell>
          <cell r="B404" t="str">
            <v>Des Joachims GS</v>
          </cell>
        </row>
        <row r="405">
          <cell r="A405">
            <v>919</v>
          </cell>
          <cell r="B405" t="str">
            <v>Des Joachims GS</v>
          </cell>
        </row>
        <row r="406">
          <cell r="A406">
            <v>920</v>
          </cell>
          <cell r="B406" t="str">
            <v>Des Joachims GS</v>
          </cell>
        </row>
        <row r="407">
          <cell r="A407">
            <v>921</v>
          </cell>
          <cell r="B407" t="str">
            <v>Des Joachims GS</v>
          </cell>
        </row>
        <row r="408">
          <cell r="A408">
            <v>922</v>
          </cell>
          <cell r="B408" t="str">
            <v>Mountain Chute GS</v>
          </cell>
        </row>
        <row r="409">
          <cell r="A409">
            <v>923</v>
          </cell>
          <cell r="B409" t="str">
            <v>Mountain Chute GS</v>
          </cell>
        </row>
        <row r="410">
          <cell r="A410">
            <v>924</v>
          </cell>
          <cell r="B410" t="str">
            <v>N.P.D.NGS</v>
          </cell>
        </row>
        <row r="411">
          <cell r="A411">
            <v>925</v>
          </cell>
          <cell r="B411" t="str">
            <v>OHSC CGS</v>
          </cell>
        </row>
        <row r="412">
          <cell r="A412">
            <v>926</v>
          </cell>
          <cell r="B412" t="str">
            <v>Stewartville GS</v>
          </cell>
        </row>
        <row r="413">
          <cell r="A413">
            <v>927</v>
          </cell>
          <cell r="B413" t="str">
            <v>Stewartville GS</v>
          </cell>
        </row>
        <row r="414">
          <cell r="A414">
            <v>928</v>
          </cell>
          <cell r="B414" t="str">
            <v>Stewartville GS</v>
          </cell>
        </row>
        <row r="415">
          <cell r="A415">
            <v>929</v>
          </cell>
          <cell r="B415" t="str">
            <v>Stewartville GS</v>
          </cell>
        </row>
        <row r="416">
          <cell r="A416">
            <v>930</v>
          </cell>
          <cell r="B416" t="str">
            <v>Stewartville GS</v>
          </cell>
        </row>
        <row r="417">
          <cell r="A417">
            <v>931</v>
          </cell>
          <cell r="B417" t="str">
            <v>Pembroke TS</v>
          </cell>
        </row>
        <row r="418">
          <cell r="A418">
            <v>932</v>
          </cell>
          <cell r="B418" t="str">
            <v>Pembroke TS</v>
          </cell>
        </row>
        <row r="419">
          <cell r="A419">
            <v>933</v>
          </cell>
          <cell r="B419" t="str">
            <v>Chats Falls GS</v>
          </cell>
        </row>
        <row r="420">
          <cell r="A420">
            <v>1001</v>
          </cell>
          <cell r="B420" t="str">
            <v>Lennox TS</v>
          </cell>
        </row>
        <row r="421">
          <cell r="A421">
            <v>1100</v>
          </cell>
          <cell r="B421" t="str">
            <v>Cataraqui TS</v>
          </cell>
        </row>
        <row r="422">
          <cell r="A422">
            <v>1101</v>
          </cell>
          <cell r="B422" t="str">
            <v>Cataraqui TS</v>
          </cell>
        </row>
        <row r="423">
          <cell r="A423">
            <v>1102</v>
          </cell>
          <cell r="B423" t="str">
            <v>Cataraqui TS</v>
          </cell>
        </row>
        <row r="424">
          <cell r="A424">
            <v>1103</v>
          </cell>
          <cell r="B424" t="str">
            <v>Cataraqui TS</v>
          </cell>
        </row>
        <row r="425">
          <cell r="A425">
            <v>1104</v>
          </cell>
          <cell r="B425" t="str">
            <v>Dobbin TS</v>
          </cell>
        </row>
        <row r="426">
          <cell r="A426">
            <v>1105</v>
          </cell>
          <cell r="B426" t="str">
            <v>Hinchinbrooke SS</v>
          </cell>
        </row>
        <row r="427">
          <cell r="A427">
            <v>1106</v>
          </cell>
          <cell r="B427" t="str">
            <v>Lennox TS</v>
          </cell>
        </row>
        <row r="428">
          <cell r="A428">
            <v>1107</v>
          </cell>
          <cell r="B428" t="str">
            <v>St.Lawrence TS</v>
          </cell>
        </row>
        <row r="429">
          <cell r="A429">
            <v>1108</v>
          </cell>
          <cell r="B429" t="str">
            <v>St.Lawrence TS</v>
          </cell>
        </row>
        <row r="430">
          <cell r="A430">
            <v>1109</v>
          </cell>
          <cell r="B430" t="str">
            <v>St.Lawrence TS</v>
          </cell>
        </row>
        <row r="431">
          <cell r="A431">
            <v>1110</v>
          </cell>
          <cell r="B431" t="str">
            <v>St.Lawrence TS</v>
          </cell>
        </row>
        <row r="432">
          <cell r="A432">
            <v>1111</v>
          </cell>
          <cell r="B432" t="str">
            <v>St.Lawrence TS</v>
          </cell>
        </row>
        <row r="433">
          <cell r="A433">
            <v>1112</v>
          </cell>
          <cell r="B433" t="str">
            <v>St.Lawrence TS</v>
          </cell>
        </row>
        <row r="434">
          <cell r="A434">
            <v>1113</v>
          </cell>
          <cell r="B434" t="str">
            <v>St.Lawrence TS</v>
          </cell>
        </row>
        <row r="435">
          <cell r="A435">
            <v>1114</v>
          </cell>
          <cell r="B435" t="str">
            <v>St.Lawrence TS</v>
          </cell>
        </row>
        <row r="436">
          <cell r="A436">
            <v>1115</v>
          </cell>
          <cell r="B436" t="str">
            <v>St.Lawrence TS</v>
          </cell>
        </row>
        <row r="437">
          <cell r="A437">
            <v>1119</v>
          </cell>
          <cell r="B437" t="str">
            <v>B5D-B31L SS JCT</v>
          </cell>
        </row>
        <row r="438">
          <cell r="A438">
            <v>1120</v>
          </cell>
          <cell r="B438" t="str">
            <v>B5D-B31L SS JCT</v>
          </cell>
        </row>
        <row r="439">
          <cell r="A439">
            <v>1121</v>
          </cell>
          <cell r="B439" t="str">
            <v>B5D-B31L SS JCT</v>
          </cell>
        </row>
        <row r="440">
          <cell r="A440">
            <v>1122</v>
          </cell>
          <cell r="B440" t="str">
            <v>B5D-B31L SS JCT</v>
          </cell>
        </row>
        <row r="441">
          <cell r="A441">
            <v>1123</v>
          </cell>
          <cell r="B441" t="str">
            <v>Bannockburn JCT</v>
          </cell>
        </row>
        <row r="442">
          <cell r="A442">
            <v>1124</v>
          </cell>
          <cell r="B442" t="str">
            <v>Bannockburn JCT</v>
          </cell>
        </row>
        <row r="443">
          <cell r="A443">
            <v>1125</v>
          </cell>
          <cell r="B443" t="str">
            <v>Belleville TS</v>
          </cell>
        </row>
        <row r="444">
          <cell r="A444">
            <v>1126</v>
          </cell>
          <cell r="B444" t="str">
            <v>Brockville TS</v>
          </cell>
        </row>
        <row r="445">
          <cell r="A445">
            <v>1127</v>
          </cell>
          <cell r="B445" t="str">
            <v>Brockville TS</v>
          </cell>
        </row>
        <row r="446">
          <cell r="A446">
            <v>1131</v>
          </cell>
          <cell r="B446" t="str">
            <v>Crosby JCT</v>
          </cell>
        </row>
        <row r="447">
          <cell r="A447">
            <v>1132</v>
          </cell>
          <cell r="B447" t="str">
            <v>Crosby JCT</v>
          </cell>
        </row>
        <row r="448">
          <cell r="A448">
            <v>1133</v>
          </cell>
          <cell r="B448" t="str">
            <v>Crosby JCT</v>
          </cell>
        </row>
        <row r="449">
          <cell r="A449">
            <v>1134</v>
          </cell>
          <cell r="B449" t="str">
            <v>Crosby TS</v>
          </cell>
        </row>
        <row r="450">
          <cell r="A450">
            <v>1135</v>
          </cell>
          <cell r="B450" t="str">
            <v>Crosby TS</v>
          </cell>
        </row>
        <row r="451">
          <cell r="A451">
            <v>1136</v>
          </cell>
          <cell r="B451" t="str">
            <v>AES JCT</v>
          </cell>
        </row>
        <row r="452">
          <cell r="A452">
            <v>1137</v>
          </cell>
          <cell r="B452" t="str">
            <v>AES CGS</v>
          </cell>
        </row>
        <row r="453">
          <cell r="A453">
            <v>1138</v>
          </cell>
          <cell r="B453" t="str">
            <v>AES JCT</v>
          </cell>
        </row>
        <row r="454">
          <cell r="A454">
            <v>1139</v>
          </cell>
          <cell r="B454" t="str">
            <v>AES CGS</v>
          </cell>
        </row>
        <row r="455">
          <cell r="A455">
            <v>1144</v>
          </cell>
          <cell r="B455" t="str">
            <v>Gardiner TS</v>
          </cell>
        </row>
        <row r="456">
          <cell r="A456">
            <v>1145</v>
          </cell>
          <cell r="B456" t="str">
            <v>Gardiner TS</v>
          </cell>
        </row>
        <row r="457">
          <cell r="A457">
            <v>1146</v>
          </cell>
          <cell r="B457" t="str">
            <v>Gretna JCT</v>
          </cell>
        </row>
        <row r="458">
          <cell r="A458">
            <v>1147</v>
          </cell>
          <cell r="B458" t="str">
            <v>Gretna JCT</v>
          </cell>
        </row>
        <row r="459">
          <cell r="A459">
            <v>1148</v>
          </cell>
          <cell r="B459" t="str">
            <v>Havelock TS</v>
          </cell>
        </row>
        <row r="460">
          <cell r="A460">
            <v>1149</v>
          </cell>
          <cell r="B460" t="str">
            <v>Havelock TS</v>
          </cell>
        </row>
        <row r="461">
          <cell r="A461">
            <v>1150</v>
          </cell>
          <cell r="B461" t="str">
            <v>IPB Baudet JCT</v>
          </cell>
        </row>
        <row r="462">
          <cell r="A462">
            <v>1151</v>
          </cell>
          <cell r="B462" t="str">
            <v>IPB Baudet JCT</v>
          </cell>
        </row>
        <row r="463">
          <cell r="A463">
            <v>1152</v>
          </cell>
          <cell r="B463" t="str">
            <v>Ivaco TS</v>
          </cell>
        </row>
        <row r="464">
          <cell r="A464">
            <v>1153</v>
          </cell>
          <cell r="B464" t="str">
            <v>Ivaco TS</v>
          </cell>
        </row>
        <row r="465">
          <cell r="A465">
            <v>1154</v>
          </cell>
          <cell r="B465" t="str">
            <v>Lafarge JCT</v>
          </cell>
        </row>
        <row r="466">
          <cell r="A466">
            <v>1155</v>
          </cell>
          <cell r="B466" t="str">
            <v>Lafarge JCT</v>
          </cell>
        </row>
        <row r="467">
          <cell r="A467">
            <v>1156</v>
          </cell>
          <cell r="B467" t="str">
            <v>Lafarge Bath CTS</v>
          </cell>
        </row>
        <row r="468">
          <cell r="A468">
            <v>1157</v>
          </cell>
          <cell r="B468" t="str">
            <v>Longueuil JCT</v>
          </cell>
        </row>
        <row r="469">
          <cell r="A469">
            <v>1158</v>
          </cell>
          <cell r="B469" t="str">
            <v>Longueuil JCT</v>
          </cell>
        </row>
        <row r="470">
          <cell r="A470">
            <v>1159</v>
          </cell>
          <cell r="B470" t="str">
            <v>Longueuil TS</v>
          </cell>
        </row>
        <row r="471">
          <cell r="A471">
            <v>1160</v>
          </cell>
          <cell r="B471" t="str">
            <v>Longueuil TS</v>
          </cell>
        </row>
        <row r="472">
          <cell r="A472">
            <v>1161</v>
          </cell>
          <cell r="B472" t="str">
            <v>Marine JCT</v>
          </cell>
        </row>
        <row r="473">
          <cell r="A473">
            <v>1162</v>
          </cell>
          <cell r="B473" t="str">
            <v>Marine JCT</v>
          </cell>
        </row>
        <row r="474">
          <cell r="A474">
            <v>1163</v>
          </cell>
          <cell r="B474" t="str">
            <v>Marine JCT</v>
          </cell>
        </row>
        <row r="475">
          <cell r="A475">
            <v>1164</v>
          </cell>
          <cell r="B475" t="str">
            <v>Massena JCT</v>
          </cell>
        </row>
        <row r="476">
          <cell r="A476">
            <v>1165</v>
          </cell>
          <cell r="B476" t="str">
            <v>Massena JCT</v>
          </cell>
        </row>
        <row r="477">
          <cell r="A477">
            <v>1166</v>
          </cell>
          <cell r="B477" t="str">
            <v>Massanoga JCT</v>
          </cell>
        </row>
        <row r="478">
          <cell r="A478">
            <v>1167</v>
          </cell>
          <cell r="B478" t="str">
            <v>Mazinaw DS</v>
          </cell>
        </row>
        <row r="479">
          <cell r="A479">
            <v>1168</v>
          </cell>
          <cell r="B479" t="str">
            <v>Napanee TS</v>
          </cell>
        </row>
        <row r="480">
          <cell r="A480">
            <v>1169</v>
          </cell>
          <cell r="B480" t="str">
            <v>Napanee TS</v>
          </cell>
        </row>
        <row r="481">
          <cell r="A481">
            <v>1170</v>
          </cell>
          <cell r="B481" t="str">
            <v>Otonabee TS</v>
          </cell>
        </row>
        <row r="482">
          <cell r="A482">
            <v>1171</v>
          </cell>
          <cell r="B482" t="str">
            <v>Otonabee TS</v>
          </cell>
        </row>
        <row r="483">
          <cell r="A483">
            <v>1172</v>
          </cell>
          <cell r="B483" t="str">
            <v>Pancake JCT</v>
          </cell>
        </row>
        <row r="484">
          <cell r="A484">
            <v>1173</v>
          </cell>
          <cell r="B484" t="str">
            <v>Pancake JCT</v>
          </cell>
        </row>
        <row r="485">
          <cell r="A485">
            <v>1174</v>
          </cell>
          <cell r="B485" t="str">
            <v>Picton TS</v>
          </cell>
        </row>
        <row r="486">
          <cell r="A486">
            <v>1175</v>
          </cell>
          <cell r="B486" t="str">
            <v>Picton TS</v>
          </cell>
        </row>
        <row r="487">
          <cell r="A487">
            <v>1176</v>
          </cell>
          <cell r="B487" t="str">
            <v>Raisin River JCT</v>
          </cell>
        </row>
        <row r="488">
          <cell r="A488">
            <v>1177</v>
          </cell>
          <cell r="B488" t="str">
            <v>Raisin River JCT</v>
          </cell>
        </row>
        <row r="489">
          <cell r="A489">
            <v>1178</v>
          </cell>
          <cell r="B489" t="str">
            <v>Raisin River JCT</v>
          </cell>
        </row>
        <row r="490">
          <cell r="A490">
            <v>1179</v>
          </cell>
          <cell r="B490" t="str">
            <v>Saunders GS</v>
          </cell>
        </row>
        <row r="491">
          <cell r="A491">
            <v>1180</v>
          </cell>
          <cell r="B491" t="str">
            <v>Saunders GS</v>
          </cell>
        </row>
        <row r="492">
          <cell r="A492">
            <v>1181</v>
          </cell>
          <cell r="B492" t="str">
            <v>Saunders GS</v>
          </cell>
        </row>
        <row r="493">
          <cell r="A493">
            <v>1182</v>
          </cell>
          <cell r="B493" t="str">
            <v>Saunders GS</v>
          </cell>
        </row>
        <row r="494">
          <cell r="A494">
            <v>1183</v>
          </cell>
          <cell r="B494" t="str">
            <v>Selby JCT</v>
          </cell>
        </row>
        <row r="495">
          <cell r="A495">
            <v>1184</v>
          </cell>
          <cell r="B495" t="str">
            <v>Selby JCT</v>
          </cell>
        </row>
        <row r="496">
          <cell r="A496">
            <v>1185</v>
          </cell>
          <cell r="B496" t="str">
            <v>St.Isidore TS</v>
          </cell>
        </row>
        <row r="497">
          <cell r="A497">
            <v>1186</v>
          </cell>
          <cell r="B497" t="str">
            <v>Westbrook JCT</v>
          </cell>
        </row>
        <row r="498">
          <cell r="A498">
            <v>1187</v>
          </cell>
          <cell r="B498" t="str">
            <v>Westbrook JCT</v>
          </cell>
        </row>
        <row r="499">
          <cell r="A499">
            <v>1188</v>
          </cell>
          <cell r="B499" t="str">
            <v>Lafarge Bath CTS</v>
          </cell>
        </row>
        <row r="500">
          <cell r="A500">
            <v>1192</v>
          </cell>
          <cell r="B500" t="str">
            <v>Crosby TS</v>
          </cell>
        </row>
        <row r="501">
          <cell r="A501">
            <v>1200</v>
          </cell>
          <cell r="B501" t="str">
            <v>Saunders JCT</v>
          </cell>
        </row>
        <row r="502">
          <cell r="A502">
            <v>1201</v>
          </cell>
          <cell r="B502" t="str">
            <v>Saunders JCT</v>
          </cell>
        </row>
        <row r="503">
          <cell r="A503">
            <v>1202</v>
          </cell>
          <cell r="B503" t="str">
            <v>Saunders JCT</v>
          </cell>
        </row>
        <row r="504">
          <cell r="A504">
            <v>1203</v>
          </cell>
          <cell r="B504" t="str">
            <v>Saunders JCT</v>
          </cell>
        </row>
        <row r="505">
          <cell r="A505">
            <v>1204</v>
          </cell>
          <cell r="B505" t="str">
            <v>Long Reach Ch E JCT</v>
          </cell>
        </row>
        <row r="506">
          <cell r="A506">
            <v>1205</v>
          </cell>
          <cell r="B506" t="str">
            <v>Long Reach Ch E JCT</v>
          </cell>
        </row>
        <row r="507">
          <cell r="A507">
            <v>1206</v>
          </cell>
          <cell r="B507" t="str">
            <v>Long Reach Ch W JCT</v>
          </cell>
        </row>
        <row r="508">
          <cell r="A508">
            <v>1207</v>
          </cell>
          <cell r="B508" t="str">
            <v>Long Reach Ch W JCT</v>
          </cell>
        </row>
        <row r="509">
          <cell r="A509">
            <v>1208</v>
          </cell>
          <cell r="B509" t="str">
            <v>AES JCT</v>
          </cell>
        </row>
        <row r="510">
          <cell r="A510">
            <v>1209</v>
          </cell>
          <cell r="B510" t="str">
            <v>AES JCT</v>
          </cell>
        </row>
        <row r="511">
          <cell r="A511">
            <v>1300</v>
          </cell>
          <cell r="B511" t="str">
            <v>Cataraqui TS</v>
          </cell>
        </row>
        <row r="512">
          <cell r="A512">
            <v>1301</v>
          </cell>
          <cell r="B512" t="str">
            <v>Dobbin TS</v>
          </cell>
        </row>
        <row r="513">
          <cell r="A513">
            <v>1302</v>
          </cell>
          <cell r="B513" t="str">
            <v>Frontenac TS</v>
          </cell>
        </row>
        <row r="514">
          <cell r="A514">
            <v>1303</v>
          </cell>
          <cell r="B514" t="str">
            <v>Sidney TS</v>
          </cell>
        </row>
        <row r="515">
          <cell r="A515">
            <v>1304</v>
          </cell>
          <cell r="B515" t="str">
            <v>St.Lawrence TS</v>
          </cell>
        </row>
        <row r="516">
          <cell r="A516">
            <v>1322</v>
          </cell>
          <cell r="B516" t="str">
            <v>Alum.Kingston CTS</v>
          </cell>
        </row>
        <row r="517">
          <cell r="A517">
            <v>1323</v>
          </cell>
          <cell r="B517" t="str">
            <v>Ardoch DS</v>
          </cell>
        </row>
        <row r="518">
          <cell r="A518">
            <v>1324</v>
          </cell>
          <cell r="B518" t="str">
            <v>Battersea DS</v>
          </cell>
        </row>
        <row r="519">
          <cell r="A519">
            <v>1326</v>
          </cell>
          <cell r="B519" t="str">
            <v>Brockville Chem.JCT</v>
          </cell>
        </row>
        <row r="520">
          <cell r="A520">
            <v>1327</v>
          </cell>
          <cell r="B520" t="str">
            <v>Brockville Chem.JCT</v>
          </cell>
        </row>
        <row r="521">
          <cell r="A521">
            <v>1328</v>
          </cell>
          <cell r="B521" t="str">
            <v>Brockville TS</v>
          </cell>
        </row>
        <row r="522">
          <cell r="A522">
            <v>1329</v>
          </cell>
          <cell r="B522" t="str">
            <v>Casco JCT</v>
          </cell>
        </row>
        <row r="523">
          <cell r="A523">
            <v>1330</v>
          </cell>
          <cell r="B523" t="str">
            <v>Casco JCT</v>
          </cell>
        </row>
        <row r="524">
          <cell r="A524">
            <v>1331</v>
          </cell>
          <cell r="B524" t="str">
            <v>Cardinal Power CGS</v>
          </cell>
        </row>
        <row r="525">
          <cell r="A525">
            <v>1333</v>
          </cell>
          <cell r="B525" t="str">
            <v>Cataraqui JCT</v>
          </cell>
        </row>
        <row r="526">
          <cell r="A526">
            <v>1334</v>
          </cell>
          <cell r="B526" t="str">
            <v>KoSa Canada CTS</v>
          </cell>
        </row>
        <row r="527">
          <cell r="A527">
            <v>1335</v>
          </cell>
          <cell r="B527" t="str">
            <v>Chesterville TS</v>
          </cell>
        </row>
        <row r="528">
          <cell r="A528">
            <v>1337</v>
          </cell>
          <cell r="B528" t="str">
            <v>Cornwall Elec. CTS</v>
          </cell>
        </row>
        <row r="529">
          <cell r="A529">
            <v>1338</v>
          </cell>
          <cell r="B529" t="str">
            <v>Elgin JCT</v>
          </cell>
        </row>
        <row r="530">
          <cell r="A530">
            <v>1340</v>
          </cell>
          <cell r="B530" t="str">
            <v>Greely DS</v>
          </cell>
        </row>
        <row r="531">
          <cell r="A531">
            <v>1341</v>
          </cell>
          <cell r="B531" t="str">
            <v>Harrowsmith JCT</v>
          </cell>
        </row>
        <row r="532">
          <cell r="A532">
            <v>1342</v>
          </cell>
          <cell r="B532" t="str">
            <v>Harrowsmith DS</v>
          </cell>
        </row>
        <row r="533">
          <cell r="A533">
            <v>1343</v>
          </cell>
          <cell r="B533" t="str">
            <v>Hilton JCT</v>
          </cell>
        </row>
        <row r="534">
          <cell r="A534">
            <v>1344</v>
          </cell>
          <cell r="B534" t="str">
            <v>Hinchinbrooke DS</v>
          </cell>
        </row>
        <row r="535">
          <cell r="A535">
            <v>1345</v>
          </cell>
          <cell r="B535" t="str">
            <v>Howard Sm Steam TS</v>
          </cell>
        </row>
        <row r="536">
          <cell r="A536">
            <v>1346</v>
          </cell>
          <cell r="B536" t="str">
            <v>Cardinal JCT</v>
          </cell>
        </row>
        <row r="537">
          <cell r="A537">
            <v>1347</v>
          </cell>
          <cell r="B537" t="str">
            <v>Enbridge PL Card CTS</v>
          </cell>
        </row>
        <row r="538">
          <cell r="A538">
            <v>1348</v>
          </cell>
          <cell r="B538" t="str">
            <v>Enbridge PL Hilt CTS</v>
          </cell>
        </row>
        <row r="539">
          <cell r="A539">
            <v>1349</v>
          </cell>
          <cell r="B539" t="str">
            <v>Jasper DS</v>
          </cell>
        </row>
        <row r="540">
          <cell r="A540">
            <v>1353</v>
          </cell>
          <cell r="B540" t="str">
            <v>Lunenburg JCT</v>
          </cell>
        </row>
        <row r="541">
          <cell r="A541">
            <v>1354</v>
          </cell>
          <cell r="B541" t="str">
            <v>Lunenburg JCT</v>
          </cell>
        </row>
        <row r="542">
          <cell r="A542">
            <v>1355</v>
          </cell>
          <cell r="B542" t="str">
            <v>Lodgeroom DS</v>
          </cell>
        </row>
        <row r="543">
          <cell r="A543">
            <v>1356</v>
          </cell>
          <cell r="B543" t="str">
            <v>Milltown JCT</v>
          </cell>
        </row>
        <row r="544">
          <cell r="A544">
            <v>1357</v>
          </cell>
          <cell r="B544" t="str">
            <v>Marionville DS</v>
          </cell>
        </row>
        <row r="545">
          <cell r="A545">
            <v>1358</v>
          </cell>
          <cell r="B545" t="str">
            <v>Manotick JCT</v>
          </cell>
        </row>
        <row r="546">
          <cell r="A546">
            <v>1359</v>
          </cell>
          <cell r="B546" t="str">
            <v>Morrisburg JCT</v>
          </cell>
        </row>
        <row r="547">
          <cell r="A547">
            <v>1360</v>
          </cell>
          <cell r="B547" t="str">
            <v>Morrisburg JCT</v>
          </cell>
        </row>
        <row r="548">
          <cell r="A548">
            <v>1361</v>
          </cell>
          <cell r="B548" t="str">
            <v>Morrisburg TS</v>
          </cell>
        </row>
        <row r="549">
          <cell r="A549">
            <v>1362</v>
          </cell>
          <cell r="B549" t="str">
            <v>Morrisburg TS</v>
          </cell>
        </row>
        <row r="550">
          <cell r="A550">
            <v>1363</v>
          </cell>
          <cell r="B550" t="str">
            <v>Napanee TS</v>
          </cell>
        </row>
        <row r="551">
          <cell r="A551">
            <v>1364</v>
          </cell>
          <cell r="B551" t="str">
            <v>Newboro DS</v>
          </cell>
        </row>
        <row r="552">
          <cell r="A552">
            <v>1365</v>
          </cell>
          <cell r="B552" t="str">
            <v>Newington DS</v>
          </cell>
        </row>
        <row r="553">
          <cell r="A553">
            <v>1366</v>
          </cell>
          <cell r="B553" t="str">
            <v>Hydro Agri Maitl CTS</v>
          </cell>
        </row>
        <row r="554">
          <cell r="A554">
            <v>1367</v>
          </cell>
          <cell r="B554" t="str">
            <v>Hydro Agri Maitl CTS</v>
          </cell>
        </row>
        <row r="555">
          <cell r="A555">
            <v>1368</v>
          </cell>
          <cell r="B555" t="str">
            <v>Northbrook DS</v>
          </cell>
        </row>
        <row r="556">
          <cell r="A556">
            <v>1369</v>
          </cell>
          <cell r="B556" t="str">
            <v>New York Central JCT</v>
          </cell>
        </row>
        <row r="557">
          <cell r="A557">
            <v>1370</v>
          </cell>
          <cell r="B557" t="str">
            <v>Odessa JCT</v>
          </cell>
        </row>
        <row r="558">
          <cell r="A558">
            <v>1371</v>
          </cell>
          <cell r="B558" t="str">
            <v>Railton JCT</v>
          </cell>
        </row>
        <row r="559">
          <cell r="A559">
            <v>1372</v>
          </cell>
          <cell r="B559" t="str">
            <v>Selby JCT</v>
          </cell>
        </row>
        <row r="560">
          <cell r="A560">
            <v>1373</v>
          </cell>
          <cell r="B560" t="str">
            <v>Selby JCT</v>
          </cell>
        </row>
        <row r="561">
          <cell r="A561">
            <v>1374</v>
          </cell>
          <cell r="B561" t="str">
            <v>Selby JCT</v>
          </cell>
        </row>
        <row r="562">
          <cell r="A562">
            <v>1375</v>
          </cell>
          <cell r="B562" t="str">
            <v>Sharbot JCT</v>
          </cell>
        </row>
        <row r="563">
          <cell r="A563">
            <v>1376</v>
          </cell>
          <cell r="B563" t="str">
            <v>Sharbot DS</v>
          </cell>
        </row>
        <row r="564">
          <cell r="A564">
            <v>1377</v>
          </cell>
          <cell r="B564" t="str">
            <v>TCPL Cobourg CTS</v>
          </cell>
        </row>
        <row r="565">
          <cell r="A565">
            <v>1378</v>
          </cell>
          <cell r="B565" t="str">
            <v>TCPL Pump Stn. CTS</v>
          </cell>
        </row>
        <row r="566">
          <cell r="A566">
            <v>1379</v>
          </cell>
          <cell r="B566" t="str">
            <v>Wesleyville JCT</v>
          </cell>
        </row>
        <row r="567">
          <cell r="A567">
            <v>1382</v>
          </cell>
          <cell r="B567" t="str">
            <v>Westbrook JCT</v>
          </cell>
        </row>
        <row r="568">
          <cell r="A568">
            <v>1383</v>
          </cell>
          <cell r="B568" t="str">
            <v>Westbrook JCT</v>
          </cell>
        </row>
        <row r="569">
          <cell r="A569">
            <v>1385</v>
          </cell>
          <cell r="B569" t="str">
            <v>Brockville TS</v>
          </cell>
        </row>
        <row r="570">
          <cell r="A570">
            <v>1393</v>
          </cell>
          <cell r="B570" t="str">
            <v>Casco JCT</v>
          </cell>
        </row>
        <row r="571">
          <cell r="A571">
            <v>1394</v>
          </cell>
          <cell r="B571" t="str">
            <v>AES CGS</v>
          </cell>
        </row>
        <row r="572">
          <cell r="A572">
            <v>1395</v>
          </cell>
          <cell r="B572" t="str">
            <v>KoSa JCT</v>
          </cell>
        </row>
        <row r="573">
          <cell r="A573">
            <v>1396</v>
          </cell>
          <cell r="B573" t="str">
            <v>Marionville JCT</v>
          </cell>
        </row>
        <row r="574">
          <cell r="A574">
            <v>1397</v>
          </cell>
          <cell r="B574" t="str">
            <v>Newington JCT</v>
          </cell>
        </row>
        <row r="575">
          <cell r="A575">
            <v>1398</v>
          </cell>
          <cell r="B575" t="str">
            <v>Hinchinbrooke DS</v>
          </cell>
        </row>
        <row r="576">
          <cell r="A576">
            <v>1399</v>
          </cell>
          <cell r="B576" t="str">
            <v>Greely JCT</v>
          </cell>
        </row>
        <row r="577">
          <cell r="A577">
            <v>1600</v>
          </cell>
          <cell r="B577" t="str">
            <v>Alum.Kingston CTS</v>
          </cell>
        </row>
        <row r="578">
          <cell r="A578">
            <v>1601</v>
          </cell>
          <cell r="B578" t="str">
            <v>Alum.Kingston CTS</v>
          </cell>
        </row>
        <row r="579">
          <cell r="A579">
            <v>1602</v>
          </cell>
          <cell r="B579" t="str">
            <v>Alum.Kingston CTS</v>
          </cell>
        </row>
        <row r="580">
          <cell r="A580">
            <v>1603</v>
          </cell>
          <cell r="B580" t="str">
            <v>Ardoch DS</v>
          </cell>
        </row>
        <row r="581">
          <cell r="A581">
            <v>1604</v>
          </cell>
          <cell r="B581" t="str">
            <v>Battersea DS</v>
          </cell>
        </row>
        <row r="582">
          <cell r="A582">
            <v>1605</v>
          </cell>
          <cell r="B582" t="str">
            <v>Belleville TS</v>
          </cell>
        </row>
        <row r="583">
          <cell r="A583">
            <v>1608</v>
          </cell>
          <cell r="B583" t="str">
            <v>Belleville TS</v>
          </cell>
        </row>
        <row r="584">
          <cell r="A584">
            <v>1609</v>
          </cell>
          <cell r="B584" t="str">
            <v>Belleville TS</v>
          </cell>
        </row>
        <row r="585">
          <cell r="A585">
            <v>1613</v>
          </cell>
          <cell r="B585" t="str">
            <v>Brockville TS</v>
          </cell>
        </row>
        <row r="586">
          <cell r="A586">
            <v>1614</v>
          </cell>
          <cell r="B586" t="str">
            <v>Brockville TS</v>
          </cell>
        </row>
        <row r="587">
          <cell r="A587">
            <v>1615</v>
          </cell>
          <cell r="B587" t="str">
            <v>Brockville TS</v>
          </cell>
        </row>
        <row r="588">
          <cell r="A588">
            <v>1617</v>
          </cell>
          <cell r="B588" t="str">
            <v>Cataraqui TS</v>
          </cell>
        </row>
        <row r="589">
          <cell r="A589">
            <v>1618</v>
          </cell>
          <cell r="B589" t="str">
            <v>Cataraqui TS</v>
          </cell>
        </row>
        <row r="590">
          <cell r="A590">
            <v>1619</v>
          </cell>
          <cell r="B590" t="str">
            <v>Cataraqui TS</v>
          </cell>
        </row>
        <row r="591">
          <cell r="A591">
            <v>1620</v>
          </cell>
          <cell r="B591" t="str">
            <v>Cataraqui TS</v>
          </cell>
        </row>
        <row r="592">
          <cell r="A592">
            <v>1621</v>
          </cell>
          <cell r="B592" t="str">
            <v>KoSa Canada CTS</v>
          </cell>
        </row>
        <row r="593">
          <cell r="A593">
            <v>1622</v>
          </cell>
          <cell r="B593" t="str">
            <v>Chesterville TS</v>
          </cell>
        </row>
        <row r="594">
          <cell r="A594">
            <v>1623</v>
          </cell>
          <cell r="B594" t="str">
            <v>Chesterville TS</v>
          </cell>
        </row>
        <row r="595">
          <cell r="A595">
            <v>1624</v>
          </cell>
          <cell r="B595" t="str">
            <v>Chesterville TS</v>
          </cell>
        </row>
        <row r="596">
          <cell r="A596">
            <v>1625</v>
          </cell>
          <cell r="B596" t="str">
            <v>Cornwall Elec. CTS</v>
          </cell>
        </row>
        <row r="597">
          <cell r="A597">
            <v>1626</v>
          </cell>
          <cell r="B597" t="str">
            <v>Cornwall Elec. CTS</v>
          </cell>
        </row>
        <row r="598">
          <cell r="A598">
            <v>1627</v>
          </cell>
          <cell r="B598" t="str">
            <v>Crosby TS</v>
          </cell>
        </row>
        <row r="599">
          <cell r="A599">
            <v>1628</v>
          </cell>
          <cell r="B599" t="str">
            <v>Crosby TS</v>
          </cell>
        </row>
        <row r="600">
          <cell r="A600">
            <v>1629</v>
          </cell>
          <cell r="B600" t="str">
            <v>Crosby TS</v>
          </cell>
        </row>
        <row r="601">
          <cell r="A601">
            <v>1630</v>
          </cell>
          <cell r="B601" t="str">
            <v>Dobbin DS</v>
          </cell>
        </row>
        <row r="602">
          <cell r="A602">
            <v>1631</v>
          </cell>
          <cell r="B602" t="str">
            <v>Dobbin TS</v>
          </cell>
        </row>
        <row r="603">
          <cell r="A603">
            <v>1633</v>
          </cell>
          <cell r="B603" t="str">
            <v>Dobbin TS</v>
          </cell>
        </row>
        <row r="604">
          <cell r="A604">
            <v>1634</v>
          </cell>
          <cell r="B604" t="str">
            <v>Dobbin TS</v>
          </cell>
        </row>
        <row r="605">
          <cell r="A605">
            <v>1635</v>
          </cell>
          <cell r="B605" t="str">
            <v>Dobbin TS</v>
          </cell>
        </row>
        <row r="606">
          <cell r="A606">
            <v>1636</v>
          </cell>
          <cell r="B606" t="str">
            <v>Dobbin TS</v>
          </cell>
        </row>
        <row r="607">
          <cell r="A607">
            <v>1637</v>
          </cell>
          <cell r="B607" t="str">
            <v>Dobbin TS</v>
          </cell>
        </row>
        <row r="608">
          <cell r="A608">
            <v>1638</v>
          </cell>
          <cell r="B608" t="str">
            <v>Dobbin TS</v>
          </cell>
        </row>
        <row r="609">
          <cell r="A609">
            <v>1639</v>
          </cell>
          <cell r="B609" t="str">
            <v>Dobbin TS</v>
          </cell>
        </row>
        <row r="610">
          <cell r="A610">
            <v>1642</v>
          </cell>
          <cell r="B610" t="str">
            <v>Dobbin TS</v>
          </cell>
        </row>
        <row r="611">
          <cell r="A611">
            <v>1644</v>
          </cell>
          <cell r="B611" t="str">
            <v>Frontenac TS</v>
          </cell>
        </row>
        <row r="612">
          <cell r="A612">
            <v>1648</v>
          </cell>
          <cell r="B612" t="str">
            <v>Frontenac TS</v>
          </cell>
        </row>
        <row r="613">
          <cell r="A613">
            <v>1649</v>
          </cell>
          <cell r="B613" t="str">
            <v>Frontenac TS</v>
          </cell>
        </row>
        <row r="614">
          <cell r="A614">
            <v>1650</v>
          </cell>
          <cell r="B614" t="str">
            <v>Gardiner TS</v>
          </cell>
        </row>
        <row r="615">
          <cell r="A615">
            <v>1652</v>
          </cell>
          <cell r="B615" t="str">
            <v>Gardiner TS</v>
          </cell>
        </row>
        <row r="616">
          <cell r="A616">
            <v>1653</v>
          </cell>
          <cell r="B616" t="str">
            <v>Gardiner TS</v>
          </cell>
        </row>
        <row r="617">
          <cell r="A617">
            <v>1656</v>
          </cell>
          <cell r="B617" t="str">
            <v>Greely DS</v>
          </cell>
        </row>
        <row r="618">
          <cell r="A618">
            <v>1657</v>
          </cell>
          <cell r="B618" t="str">
            <v>Harrowsmith DS</v>
          </cell>
        </row>
        <row r="619">
          <cell r="A619">
            <v>1658</v>
          </cell>
          <cell r="B619" t="str">
            <v>Havelock TS</v>
          </cell>
        </row>
        <row r="620">
          <cell r="A620">
            <v>1659</v>
          </cell>
          <cell r="B620" t="str">
            <v>Havelock TS</v>
          </cell>
        </row>
        <row r="621">
          <cell r="A621">
            <v>1660</v>
          </cell>
          <cell r="B621" t="str">
            <v>Havelock TS</v>
          </cell>
        </row>
        <row r="622">
          <cell r="A622">
            <v>1661</v>
          </cell>
          <cell r="B622" t="str">
            <v>Hinchinbrooke DS</v>
          </cell>
        </row>
        <row r="623">
          <cell r="A623">
            <v>1662</v>
          </cell>
          <cell r="B623" t="str">
            <v>Hinchinbrooke DS</v>
          </cell>
        </row>
        <row r="624">
          <cell r="A624">
            <v>1663</v>
          </cell>
          <cell r="B624" t="str">
            <v>Hinchinbrooke SS</v>
          </cell>
        </row>
        <row r="625">
          <cell r="A625">
            <v>1664</v>
          </cell>
          <cell r="B625" t="str">
            <v>Enbridge PL Card CTS</v>
          </cell>
        </row>
        <row r="626">
          <cell r="A626">
            <v>1665</v>
          </cell>
          <cell r="B626" t="str">
            <v>Enbridge PL Hilt CTS</v>
          </cell>
        </row>
        <row r="627">
          <cell r="A627">
            <v>1666</v>
          </cell>
          <cell r="B627" t="str">
            <v>Ivaco TS</v>
          </cell>
        </row>
        <row r="628">
          <cell r="A628">
            <v>1667</v>
          </cell>
          <cell r="B628" t="str">
            <v>Jasper DS</v>
          </cell>
        </row>
        <row r="629">
          <cell r="A629">
            <v>1669</v>
          </cell>
          <cell r="B629" t="str">
            <v>Lafarge Bath CTS</v>
          </cell>
        </row>
        <row r="630">
          <cell r="A630">
            <v>1670</v>
          </cell>
          <cell r="B630" t="str">
            <v>Lennox TS</v>
          </cell>
        </row>
        <row r="631">
          <cell r="A631">
            <v>1671</v>
          </cell>
          <cell r="B631" t="str">
            <v>Lennox TS</v>
          </cell>
        </row>
        <row r="632">
          <cell r="A632">
            <v>1672</v>
          </cell>
          <cell r="B632" t="str">
            <v>Jasper DS</v>
          </cell>
        </row>
        <row r="633">
          <cell r="A633">
            <v>1673</v>
          </cell>
          <cell r="B633" t="str">
            <v>Lennox TS</v>
          </cell>
        </row>
        <row r="634">
          <cell r="A634">
            <v>1676</v>
          </cell>
          <cell r="B634" t="str">
            <v>Ivaco TS</v>
          </cell>
        </row>
        <row r="635">
          <cell r="A635">
            <v>1677</v>
          </cell>
          <cell r="B635" t="str">
            <v>Ivaco TS</v>
          </cell>
        </row>
        <row r="636">
          <cell r="A636">
            <v>1678</v>
          </cell>
          <cell r="B636" t="str">
            <v>Lennox TS</v>
          </cell>
        </row>
        <row r="637">
          <cell r="A637">
            <v>1692</v>
          </cell>
          <cell r="B637" t="str">
            <v>Lodgeroom DS</v>
          </cell>
        </row>
        <row r="638">
          <cell r="A638">
            <v>1694</v>
          </cell>
          <cell r="B638" t="str">
            <v>Longueuil TS</v>
          </cell>
        </row>
        <row r="639">
          <cell r="A639">
            <v>1695</v>
          </cell>
          <cell r="B639" t="str">
            <v>Longueuil TS</v>
          </cell>
        </row>
        <row r="640">
          <cell r="A640">
            <v>1696</v>
          </cell>
          <cell r="B640" t="str">
            <v>Longueuil TS</v>
          </cell>
        </row>
        <row r="641">
          <cell r="A641">
            <v>1697</v>
          </cell>
          <cell r="B641" t="str">
            <v>Marionville DS</v>
          </cell>
        </row>
        <row r="642">
          <cell r="A642">
            <v>1698</v>
          </cell>
          <cell r="B642" t="str">
            <v>Mazinaw DS</v>
          </cell>
        </row>
        <row r="643">
          <cell r="A643">
            <v>1699</v>
          </cell>
          <cell r="B643" t="str">
            <v>Mazinaw DS</v>
          </cell>
        </row>
        <row r="644">
          <cell r="A644">
            <v>1700</v>
          </cell>
          <cell r="B644" t="str">
            <v>Morrisburg TS</v>
          </cell>
        </row>
        <row r="645">
          <cell r="A645">
            <v>1701</v>
          </cell>
          <cell r="B645" t="str">
            <v>Morrisburg TS</v>
          </cell>
        </row>
        <row r="646">
          <cell r="A646">
            <v>1702</v>
          </cell>
          <cell r="B646" t="str">
            <v>Morrisburg TS</v>
          </cell>
        </row>
        <row r="647">
          <cell r="A647">
            <v>1703</v>
          </cell>
          <cell r="B647" t="str">
            <v>Morrisburg TS</v>
          </cell>
        </row>
        <row r="648">
          <cell r="A648">
            <v>1704</v>
          </cell>
          <cell r="B648" t="str">
            <v>Morrisburg TS</v>
          </cell>
        </row>
        <row r="649">
          <cell r="A649">
            <v>1705</v>
          </cell>
          <cell r="B649" t="str">
            <v>Napanee TS</v>
          </cell>
        </row>
        <row r="650">
          <cell r="A650">
            <v>1706</v>
          </cell>
          <cell r="B650" t="str">
            <v>Napanee TS</v>
          </cell>
        </row>
        <row r="651">
          <cell r="A651">
            <v>1707</v>
          </cell>
          <cell r="B651" t="str">
            <v>Napanee TS</v>
          </cell>
        </row>
        <row r="652">
          <cell r="A652">
            <v>1708</v>
          </cell>
          <cell r="B652" t="str">
            <v>Napanee TS</v>
          </cell>
        </row>
        <row r="653">
          <cell r="A653">
            <v>1709</v>
          </cell>
          <cell r="B653" t="str">
            <v>Napanee TS</v>
          </cell>
        </row>
        <row r="654">
          <cell r="A654">
            <v>1712</v>
          </cell>
          <cell r="B654" t="str">
            <v>Newington DS</v>
          </cell>
        </row>
        <row r="655">
          <cell r="A655">
            <v>1713</v>
          </cell>
          <cell r="B655" t="str">
            <v>Hydro Agri Maitl CTS</v>
          </cell>
        </row>
        <row r="656">
          <cell r="A656">
            <v>1716</v>
          </cell>
          <cell r="B656" t="str">
            <v>Northbrook DS</v>
          </cell>
        </row>
        <row r="657">
          <cell r="A657">
            <v>1717</v>
          </cell>
          <cell r="B657" t="str">
            <v>Otonabee TS</v>
          </cell>
        </row>
        <row r="658">
          <cell r="A658">
            <v>1718</v>
          </cell>
          <cell r="B658" t="str">
            <v>Otonabee TS</v>
          </cell>
        </row>
        <row r="659">
          <cell r="A659">
            <v>1719</v>
          </cell>
          <cell r="B659" t="str">
            <v>Otonabee TS</v>
          </cell>
        </row>
        <row r="660">
          <cell r="A660">
            <v>1720</v>
          </cell>
          <cell r="B660" t="str">
            <v>Otonabee TS</v>
          </cell>
        </row>
        <row r="661">
          <cell r="A661">
            <v>1721</v>
          </cell>
          <cell r="B661" t="str">
            <v>Otonabee TS</v>
          </cell>
        </row>
        <row r="662">
          <cell r="A662">
            <v>1722</v>
          </cell>
          <cell r="B662" t="str">
            <v>Otonabee TS</v>
          </cell>
        </row>
        <row r="663">
          <cell r="A663">
            <v>1723</v>
          </cell>
          <cell r="B663" t="str">
            <v>Picton TS</v>
          </cell>
        </row>
        <row r="664">
          <cell r="A664">
            <v>1724</v>
          </cell>
          <cell r="B664" t="str">
            <v>Picton TS</v>
          </cell>
        </row>
        <row r="665">
          <cell r="A665">
            <v>1725</v>
          </cell>
          <cell r="B665" t="str">
            <v>Picton TS</v>
          </cell>
        </row>
        <row r="666">
          <cell r="A666">
            <v>1730</v>
          </cell>
          <cell r="B666" t="str">
            <v>Sharbot DS</v>
          </cell>
        </row>
        <row r="667">
          <cell r="A667">
            <v>1731</v>
          </cell>
          <cell r="B667" t="str">
            <v>Sharbot DS</v>
          </cell>
        </row>
        <row r="668">
          <cell r="A668">
            <v>1732</v>
          </cell>
          <cell r="B668" t="str">
            <v>Sharbot DS</v>
          </cell>
        </row>
        <row r="669">
          <cell r="A669">
            <v>1733</v>
          </cell>
          <cell r="B669" t="str">
            <v>Sidney TS</v>
          </cell>
        </row>
        <row r="670">
          <cell r="A670">
            <v>1735</v>
          </cell>
          <cell r="B670" t="str">
            <v>Sidney TS</v>
          </cell>
        </row>
        <row r="671">
          <cell r="A671">
            <v>1736</v>
          </cell>
          <cell r="B671" t="str">
            <v>Sidney TS</v>
          </cell>
        </row>
        <row r="672">
          <cell r="A672">
            <v>1737</v>
          </cell>
          <cell r="B672" t="str">
            <v>Sidney TS</v>
          </cell>
        </row>
        <row r="673">
          <cell r="A673">
            <v>1738</v>
          </cell>
          <cell r="B673" t="str">
            <v>Sidney TS</v>
          </cell>
        </row>
        <row r="674">
          <cell r="A674">
            <v>1746</v>
          </cell>
          <cell r="B674" t="str">
            <v>St.Isidore TS</v>
          </cell>
        </row>
        <row r="675">
          <cell r="A675">
            <v>1747</v>
          </cell>
          <cell r="B675" t="str">
            <v>St.Isidore TS</v>
          </cell>
        </row>
        <row r="676">
          <cell r="A676">
            <v>1748</v>
          </cell>
          <cell r="B676" t="str">
            <v>St.Isidore TS</v>
          </cell>
        </row>
        <row r="677">
          <cell r="A677">
            <v>1749</v>
          </cell>
          <cell r="B677" t="str">
            <v>St.Lawrence TS</v>
          </cell>
        </row>
        <row r="678">
          <cell r="A678">
            <v>1751</v>
          </cell>
          <cell r="B678" t="str">
            <v>St.Lawrence TS</v>
          </cell>
        </row>
        <row r="679">
          <cell r="A679">
            <v>1752</v>
          </cell>
          <cell r="B679" t="str">
            <v>St.Lawrence TS</v>
          </cell>
        </row>
        <row r="680">
          <cell r="A680">
            <v>1753</v>
          </cell>
          <cell r="B680" t="str">
            <v>St.Lawrence TS</v>
          </cell>
        </row>
        <row r="681">
          <cell r="A681">
            <v>1756</v>
          </cell>
          <cell r="B681" t="str">
            <v>St.Lawrence TS</v>
          </cell>
        </row>
        <row r="682">
          <cell r="A682">
            <v>1757</v>
          </cell>
          <cell r="B682" t="str">
            <v>St.Lawrence TS</v>
          </cell>
        </row>
        <row r="683">
          <cell r="A683">
            <v>1758</v>
          </cell>
          <cell r="B683" t="str">
            <v>St.Lawrence TS</v>
          </cell>
        </row>
        <row r="684">
          <cell r="A684">
            <v>1759</v>
          </cell>
          <cell r="B684" t="str">
            <v>St.Lawrence TS</v>
          </cell>
        </row>
        <row r="685">
          <cell r="A685">
            <v>1760</v>
          </cell>
          <cell r="B685" t="str">
            <v>St.Lawrence TS</v>
          </cell>
        </row>
        <row r="686">
          <cell r="A686">
            <v>1762</v>
          </cell>
          <cell r="B686" t="str">
            <v>TCPL Cobourg CTS</v>
          </cell>
        </row>
        <row r="687">
          <cell r="A687">
            <v>1763</v>
          </cell>
          <cell r="B687" t="str">
            <v>TCPL Pump Stn. CTS</v>
          </cell>
        </row>
        <row r="688">
          <cell r="A688">
            <v>1766</v>
          </cell>
          <cell r="B688" t="str">
            <v>Dobbin TS</v>
          </cell>
        </row>
        <row r="689">
          <cell r="A689">
            <v>1767</v>
          </cell>
          <cell r="B689" t="str">
            <v>Dobbin TS</v>
          </cell>
        </row>
        <row r="690">
          <cell r="A690">
            <v>1768</v>
          </cell>
          <cell r="B690" t="str">
            <v>Gardiner TS</v>
          </cell>
        </row>
        <row r="691">
          <cell r="A691">
            <v>1769</v>
          </cell>
          <cell r="B691" t="str">
            <v>St.Isidore TS</v>
          </cell>
        </row>
        <row r="692">
          <cell r="A692">
            <v>1770</v>
          </cell>
          <cell r="B692" t="str">
            <v>St.Isidore TS</v>
          </cell>
        </row>
        <row r="693">
          <cell r="A693">
            <v>1771</v>
          </cell>
          <cell r="B693" t="str">
            <v>St.Lawrence TS</v>
          </cell>
        </row>
        <row r="694">
          <cell r="A694">
            <v>1772</v>
          </cell>
          <cell r="B694" t="str">
            <v>Chesterville TS</v>
          </cell>
        </row>
        <row r="695">
          <cell r="A695">
            <v>1773</v>
          </cell>
          <cell r="B695" t="str">
            <v>Chesterville TS</v>
          </cell>
        </row>
        <row r="696">
          <cell r="A696">
            <v>1776</v>
          </cell>
          <cell r="B696" t="str">
            <v>Casco CTS</v>
          </cell>
        </row>
        <row r="697">
          <cell r="A697">
            <v>1777</v>
          </cell>
          <cell r="B697" t="str">
            <v>Casco CTS</v>
          </cell>
        </row>
        <row r="698">
          <cell r="A698">
            <v>1778</v>
          </cell>
          <cell r="B698" t="str">
            <v>Casco CTS</v>
          </cell>
        </row>
        <row r="699">
          <cell r="A699">
            <v>1779</v>
          </cell>
          <cell r="B699" t="str">
            <v>Crosby TS</v>
          </cell>
        </row>
        <row r="700">
          <cell r="A700">
            <v>1780</v>
          </cell>
          <cell r="B700" t="str">
            <v>Ivaco TS</v>
          </cell>
        </row>
        <row r="701">
          <cell r="A701">
            <v>1781</v>
          </cell>
          <cell r="B701" t="str">
            <v>Ivaco TS</v>
          </cell>
        </row>
        <row r="702">
          <cell r="A702">
            <v>1782</v>
          </cell>
          <cell r="B702" t="str">
            <v>Ivaco TS</v>
          </cell>
        </row>
        <row r="703">
          <cell r="A703">
            <v>1901</v>
          </cell>
          <cell r="B703" t="str">
            <v>Lennox TGS</v>
          </cell>
        </row>
        <row r="704">
          <cell r="A704">
            <v>1902</v>
          </cell>
          <cell r="B704" t="str">
            <v>Lennox TGS</v>
          </cell>
        </row>
        <row r="705">
          <cell r="A705">
            <v>1903</v>
          </cell>
          <cell r="B705" t="str">
            <v>Lennox TGS</v>
          </cell>
        </row>
        <row r="706">
          <cell r="A706">
            <v>1904</v>
          </cell>
          <cell r="B706" t="str">
            <v>Lennox TGS</v>
          </cell>
        </row>
        <row r="707">
          <cell r="A707">
            <v>1905</v>
          </cell>
          <cell r="B707" t="str">
            <v>Lennox TGS</v>
          </cell>
        </row>
        <row r="708">
          <cell r="A708">
            <v>1906</v>
          </cell>
          <cell r="B708" t="str">
            <v>Lennox TGS</v>
          </cell>
        </row>
        <row r="709">
          <cell r="A709">
            <v>1907</v>
          </cell>
          <cell r="B709" t="str">
            <v>Lennox TGS</v>
          </cell>
        </row>
        <row r="710">
          <cell r="A710">
            <v>1908</v>
          </cell>
          <cell r="B710" t="str">
            <v>Lennox TGS</v>
          </cell>
        </row>
        <row r="711">
          <cell r="A711">
            <v>1909</v>
          </cell>
          <cell r="B711" t="str">
            <v>Lennox TGS</v>
          </cell>
        </row>
        <row r="712">
          <cell r="A712">
            <v>1910</v>
          </cell>
          <cell r="B712" t="str">
            <v>Lennox TGS</v>
          </cell>
        </row>
        <row r="713">
          <cell r="A713">
            <v>1911</v>
          </cell>
          <cell r="B713" t="str">
            <v>Lennox TGS</v>
          </cell>
        </row>
        <row r="714">
          <cell r="A714">
            <v>1912</v>
          </cell>
          <cell r="B714" t="str">
            <v>Lennox TGS</v>
          </cell>
        </row>
        <row r="715">
          <cell r="A715">
            <v>1913</v>
          </cell>
          <cell r="B715" t="str">
            <v>Lennox TGS</v>
          </cell>
        </row>
        <row r="716">
          <cell r="A716">
            <v>1914</v>
          </cell>
          <cell r="B716" t="str">
            <v>Lennox TGS</v>
          </cell>
        </row>
        <row r="717">
          <cell r="A717">
            <v>1915</v>
          </cell>
          <cell r="B717" t="str">
            <v>Lennox TGS</v>
          </cell>
        </row>
        <row r="718">
          <cell r="A718">
            <v>1916</v>
          </cell>
          <cell r="B718" t="str">
            <v>Lennox TGS</v>
          </cell>
        </row>
        <row r="719">
          <cell r="A719">
            <v>1917</v>
          </cell>
          <cell r="B719" t="str">
            <v>Lennox TGS</v>
          </cell>
        </row>
        <row r="720">
          <cell r="A720">
            <v>1918</v>
          </cell>
          <cell r="B720" t="str">
            <v>Lennox TGS</v>
          </cell>
        </row>
        <row r="721">
          <cell r="A721">
            <v>1919</v>
          </cell>
          <cell r="B721" t="str">
            <v>Lennox TGS</v>
          </cell>
        </row>
        <row r="722">
          <cell r="A722">
            <v>1920</v>
          </cell>
          <cell r="B722" t="str">
            <v>Lennox TGS</v>
          </cell>
        </row>
        <row r="723">
          <cell r="A723">
            <v>1921</v>
          </cell>
          <cell r="B723" t="str">
            <v>Lennox TGS</v>
          </cell>
        </row>
        <row r="724">
          <cell r="A724">
            <v>1922</v>
          </cell>
          <cell r="B724" t="str">
            <v>Lennox TGS</v>
          </cell>
        </row>
        <row r="725">
          <cell r="A725">
            <v>1930</v>
          </cell>
          <cell r="B725" t="str">
            <v>Saunders GS</v>
          </cell>
        </row>
        <row r="726">
          <cell r="A726">
            <v>1931</v>
          </cell>
          <cell r="B726" t="str">
            <v>Saunders GS</v>
          </cell>
        </row>
        <row r="727">
          <cell r="A727">
            <v>1932</v>
          </cell>
          <cell r="B727" t="str">
            <v>Saunders GS</v>
          </cell>
        </row>
        <row r="728">
          <cell r="A728">
            <v>1933</v>
          </cell>
          <cell r="B728" t="str">
            <v>Saunders GS</v>
          </cell>
        </row>
        <row r="729">
          <cell r="A729">
            <v>1934</v>
          </cell>
          <cell r="B729" t="str">
            <v>Saunders GS</v>
          </cell>
        </row>
        <row r="730">
          <cell r="A730">
            <v>1935</v>
          </cell>
          <cell r="B730" t="str">
            <v>Saunders GS</v>
          </cell>
        </row>
        <row r="731">
          <cell r="A731">
            <v>1936</v>
          </cell>
          <cell r="B731" t="str">
            <v>Saunders GS</v>
          </cell>
        </row>
        <row r="732">
          <cell r="A732">
            <v>1937</v>
          </cell>
          <cell r="B732" t="str">
            <v>Saunders GS</v>
          </cell>
        </row>
        <row r="733">
          <cell r="A733">
            <v>1938</v>
          </cell>
          <cell r="B733" t="str">
            <v>Saunders GS</v>
          </cell>
        </row>
        <row r="734">
          <cell r="A734">
            <v>1939</v>
          </cell>
          <cell r="B734" t="str">
            <v>Saunders GS</v>
          </cell>
        </row>
        <row r="735">
          <cell r="A735">
            <v>1940</v>
          </cell>
          <cell r="B735" t="str">
            <v>Saunders GS</v>
          </cell>
        </row>
        <row r="736">
          <cell r="A736">
            <v>1941</v>
          </cell>
          <cell r="B736" t="str">
            <v>Saunders GS</v>
          </cell>
        </row>
        <row r="737">
          <cell r="A737">
            <v>1950</v>
          </cell>
          <cell r="B737" t="str">
            <v>Cardinal Power CGS</v>
          </cell>
        </row>
        <row r="738">
          <cell r="A738">
            <v>1951</v>
          </cell>
          <cell r="B738" t="str">
            <v>Cardinal Power CGS</v>
          </cell>
        </row>
        <row r="739">
          <cell r="A739">
            <v>1953</v>
          </cell>
          <cell r="B739" t="str">
            <v>AES CGS</v>
          </cell>
        </row>
        <row r="740">
          <cell r="A740">
            <v>1954</v>
          </cell>
          <cell r="B740" t="str">
            <v>AES CGS</v>
          </cell>
        </row>
        <row r="741">
          <cell r="A741">
            <v>2000</v>
          </cell>
          <cell r="B741" t="str">
            <v>Bowmanville SS</v>
          </cell>
        </row>
        <row r="742">
          <cell r="A742">
            <v>2002</v>
          </cell>
          <cell r="B742" t="str">
            <v>Cherrywood TS</v>
          </cell>
        </row>
        <row r="743">
          <cell r="A743">
            <v>2003</v>
          </cell>
          <cell r="B743" t="str">
            <v>Darlington NGS A</v>
          </cell>
        </row>
        <row r="744">
          <cell r="A744">
            <v>2004</v>
          </cell>
          <cell r="B744" t="str">
            <v>Darlington NGS A</v>
          </cell>
        </row>
        <row r="745">
          <cell r="A745">
            <v>2005</v>
          </cell>
          <cell r="B745" t="str">
            <v>Darlington NGS A</v>
          </cell>
        </row>
        <row r="746">
          <cell r="A746">
            <v>2006</v>
          </cell>
          <cell r="B746" t="str">
            <v>Darlington NGS A</v>
          </cell>
        </row>
        <row r="747">
          <cell r="A747">
            <v>2007</v>
          </cell>
          <cell r="B747" t="str">
            <v>Darlington NGS A</v>
          </cell>
        </row>
        <row r="748">
          <cell r="A748">
            <v>2008</v>
          </cell>
          <cell r="B748" t="str">
            <v>Darlington NGS A</v>
          </cell>
        </row>
        <row r="749">
          <cell r="A749">
            <v>2009</v>
          </cell>
          <cell r="B749" t="str">
            <v>Darlington NGS A</v>
          </cell>
        </row>
        <row r="750">
          <cell r="A750">
            <v>2010</v>
          </cell>
          <cell r="B750" t="str">
            <v>Darlington NGS A</v>
          </cell>
        </row>
        <row r="751">
          <cell r="A751">
            <v>2011</v>
          </cell>
          <cell r="B751" t="str">
            <v>C550V/C551V CHRY JCT</v>
          </cell>
        </row>
        <row r="752">
          <cell r="A752">
            <v>2012</v>
          </cell>
          <cell r="B752" t="str">
            <v>C550V/C551V CHRY JCT</v>
          </cell>
        </row>
        <row r="753">
          <cell r="A753">
            <v>2013</v>
          </cell>
          <cell r="B753" t="str">
            <v>C550V/C551V 93 JCT</v>
          </cell>
        </row>
        <row r="754">
          <cell r="A754">
            <v>2014</v>
          </cell>
          <cell r="B754" t="str">
            <v>C550V/C551V 93 JCT</v>
          </cell>
        </row>
        <row r="755">
          <cell r="A755">
            <v>2015</v>
          </cell>
          <cell r="B755" t="str">
            <v>Milton SS</v>
          </cell>
        </row>
        <row r="756">
          <cell r="A756">
            <v>2100</v>
          </cell>
          <cell r="B756" t="str">
            <v>Cherrywood TS</v>
          </cell>
        </row>
        <row r="757">
          <cell r="A757">
            <v>2101</v>
          </cell>
          <cell r="B757" t="str">
            <v>Cherrywood TS</v>
          </cell>
        </row>
        <row r="758">
          <cell r="A758">
            <v>2102</v>
          </cell>
          <cell r="B758" t="str">
            <v>Cherrywood TS</v>
          </cell>
        </row>
        <row r="759">
          <cell r="A759">
            <v>2103</v>
          </cell>
          <cell r="B759" t="str">
            <v>Cherrywood TS</v>
          </cell>
        </row>
        <row r="760">
          <cell r="A760">
            <v>2104</v>
          </cell>
          <cell r="B760" t="str">
            <v>Pickering A SS</v>
          </cell>
        </row>
        <row r="761">
          <cell r="A761">
            <v>2105</v>
          </cell>
          <cell r="B761" t="str">
            <v>Pickering A SS</v>
          </cell>
        </row>
        <row r="762">
          <cell r="A762">
            <v>2106</v>
          </cell>
          <cell r="B762" t="str">
            <v>Pickering B SS</v>
          </cell>
        </row>
        <row r="763">
          <cell r="A763">
            <v>2107</v>
          </cell>
          <cell r="B763" t="str">
            <v>Pickering B SS</v>
          </cell>
        </row>
        <row r="764">
          <cell r="A764">
            <v>2120</v>
          </cell>
          <cell r="B764" t="str">
            <v>Agincourt JCT</v>
          </cell>
        </row>
        <row r="765">
          <cell r="A765">
            <v>2121</v>
          </cell>
          <cell r="B765" t="str">
            <v>Agincourt JCT</v>
          </cell>
        </row>
        <row r="766">
          <cell r="A766">
            <v>2122</v>
          </cell>
          <cell r="B766" t="str">
            <v>Agincourt JCT</v>
          </cell>
        </row>
        <row r="767">
          <cell r="A767">
            <v>2123</v>
          </cell>
          <cell r="B767" t="str">
            <v>Agincourt TS</v>
          </cell>
        </row>
        <row r="768">
          <cell r="A768">
            <v>2124</v>
          </cell>
          <cell r="B768" t="str">
            <v>Agincourt TS</v>
          </cell>
        </row>
        <row r="769">
          <cell r="A769">
            <v>2125</v>
          </cell>
          <cell r="B769" t="str">
            <v>Armitage TS</v>
          </cell>
        </row>
        <row r="770">
          <cell r="A770">
            <v>2126</v>
          </cell>
          <cell r="B770" t="str">
            <v>Armitage TS</v>
          </cell>
        </row>
        <row r="771">
          <cell r="A771">
            <v>2127</v>
          </cell>
          <cell r="B771" t="str">
            <v>Atlantic Packgng CTS</v>
          </cell>
        </row>
        <row r="772">
          <cell r="A772">
            <v>2128</v>
          </cell>
          <cell r="B772" t="str">
            <v>Atlantic Packgng CTS</v>
          </cell>
        </row>
        <row r="773">
          <cell r="A773">
            <v>2129</v>
          </cell>
          <cell r="B773" t="str">
            <v>Beaverton JCT</v>
          </cell>
        </row>
        <row r="774">
          <cell r="A774">
            <v>2130</v>
          </cell>
          <cell r="B774" t="str">
            <v>Beaverton JCT</v>
          </cell>
        </row>
        <row r="775">
          <cell r="A775">
            <v>2131</v>
          </cell>
          <cell r="B775" t="str">
            <v>Beaverton TS</v>
          </cell>
        </row>
        <row r="776">
          <cell r="A776">
            <v>2132</v>
          </cell>
          <cell r="B776" t="str">
            <v>Beaverton TS</v>
          </cell>
        </row>
        <row r="777">
          <cell r="A777">
            <v>2133</v>
          </cell>
          <cell r="B777" t="str">
            <v>Bermondsey TS</v>
          </cell>
        </row>
        <row r="778">
          <cell r="A778">
            <v>2134</v>
          </cell>
          <cell r="B778" t="str">
            <v>Bermondsey TS</v>
          </cell>
        </row>
        <row r="779">
          <cell r="A779">
            <v>2135</v>
          </cell>
          <cell r="B779" t="str">
            <v>Brown Hill TS</v>
          </cell>
        </row>
        <row r="780">
          <cell r="A780">
            <v>2136</v>
          </cell>
          <cell r="B780" t="str">
            <v>Brown Hill TS</v>
          </cell>
        </row>
        <row r="781">
          <cell r="A781">
            <v>2137</v>
          </cell>
          <cell r="B781" t="str">
            <v>Brown Hill TS</v>
          </cell>
        </row>
        <row r="782">
          <cell r="A782">
            <v>2138</v>
          </cell>
          <cell r="B782" t="str">
            <v>Brown Hill TS</v>
          </cell>
        </row>
        <row r="783">
          <cell r="A783">
            <v>2139</v>
          </cell>
          <cell r="B783" t="str">
            <v>Buttonville TS</v>
          </cell>
        </row>
        <row r="784">
          <cell r="A784">
            <v>2140</v>
          </cell>
          <cell r="B784" t="str">
            <v>Buttonville TS</v>
          </cell>
        </row>
        <row r="785">
          <cell r="A785">
            <v>2142</v>
          </cell>
          <cell r="B785" t="str">
            <v>Columbus JCT</v>
          </cell>
        </row>
        <row r="786">
          <cell r="A786">
            <v>2143</v>
          </cell>
          <cell r="B786" t="str">
            <v>Columbus JCT</v>
          </cell>
        </row>
        <row r="787">
          <cell r="A787">
            <v>2150</v>
          </cell>
          <cell r="B787" t="str">
            <v>Duffin JCT</v>
          </cell>
        </row>
        <row r="788">
          <cell r="A788">
            <v>2151</v>
          </cell>
          <cell r="B788" t="str">
            <v>Duffin JCT</v>
          </cell>
        </row>
        <row r="789">
          <cell r="A789">
            <v>2152</v>
          </cell>
          <cell r="B789" t="str">
            <v>Ellesmere JCT</v>
          </cell>
        </row>
        <row r="790">
          <cell r="A790">
            <v>2153</v>
          </cell>
          <cell r="B790" t="str">
            <v>Ellesmere JCT</v>
          </cell>
        </row>
        <row r="791">
          <cell r="A791">
            <v>2154</v>
          </cell>
          <cell r="B791" t="str">
            <v>Ellesmere TS</v>
          </cell>
        </row>
        <row r="792">
          <cell r="A792">
            <v>2155</v>
          </cell>
          <cell r="B792" t="str">
            <v>Ellesmere TS</v>
          </cell>
        </row>
        <row r="793">
          <cell r="A793">
            <v>2156</v>
          </cell>
          <cell r="B793" t="str">
            <v>IBM Markham CTS</v>
          </cell>
        </row>
        <row r="794">
          <cell r="A794">
            <v>2157</v>
          </cell>
          <cell r="B794" t="str">
            <v>IBM Markham CTS</v>
          </cell>
        </row>
        <row r="795">
          <cell r="A795">
            <v>2158</v>
          </cell>
          <cell r="B795" t="str">
            <v>Lasco JCT</v>
          </cell>
        </row>
        <row r="796">
          <cell r="A796">
            <v>2159</v>
          </cell>
          <cell r="B796" t="str">
            <v>Lasco JCT</v>
          </cell>
        </row>
        <row r="797">
          <cell r="A797">
            <v>2160</v>
          </cell>
          <cell r="B797" t="str">
            <v>Lasco CTS</v>
          </cell>
        </row>
        <row r="798">
          <cell r="A798">
            <v>2162</v>
          </cell>
          <cell r="B798" t="str">
            <v>Leaside JCT Idle</v>
          </cell>
        </row>
        <row r="799">
          <cell r="A799">
            <v>2163</v>
          </cell>
          <cell r="B799" t="str">
            <v>Leaside JCT Idle</v>
          </cell>
        </row>
        <row r="800">
          <cell r="A800">
            <v>2164</v>
          </cell>
          <cell r="B800" t="str">
            <v>Leaside JCT Idle</v>
          </cell>
        </row>
        <row r="801">
          <cell r="A801">
            <v>2166</v>
          </cell>
          <cell r="B801" t="str">
            <v>Leaside JCT</v>
          </cell>
        </row>
        <row r="802">
          <cell r="A802">
            <v>2167</v>
          </cell>
          <cell r="B802" t="str">
            <v>Leaside JCT</v>
          </cell>
        </row>
        <row r="803">
          <cell r="A803">
            <v>2172</v>
          </cell>
          <cell r="B803" t="str">
            <v>Leslie Street JCT</v>
          </cell>
        </row>
        <row r="804">
          <cell r="A804">
            <v>2173</v>
          </cell>
          <cell r="B804" t="str">
            <v>Leslie Street JCT</v>
          </cell>
        </row>
        <row r="805">
          <cell r="A805">
            <v>2174</v>
          </cell>
          <cell r="B805" t="str">
            <v>Leslie JCT</v>
          </cell>
        </row>
        <row r="806">
          <cell r="A806">
            <v>2175</v>
          </cell>
          <cell r="B806" t="str">
            <v>Leslie TS</v>
          </cell>
        </row>
        <row r="807">
          <cell r="A807">
            <v>2176</v>
          </cell>
          <cell r="B807" t="str">
            <v>Leslie TS</v>
          </cell>
        </row>
        <row r="808">
          <cell r="A808">
            <v>2177</v>
          </cell>
          <cell r="B808" t="str">
            <v>Leslie JCT</v>
          </cell>
        </row>
        <row r="809">
          <cell r="A809">
            <v>2178</v>
          </cell>
          <cell r="B809" t="str">
            <v>Lindsay TS</v>
          </cell>
        </row>
        <row r="810">
          <cell r="A810">
            <v>2179</v>
          </cell>
          <cell r="B810" t="str">
            <v>Lindsay TS</v>
          </cell>
        </row>
        <row r="811">
          <cell r="A811">
            <v>2180</v>
          </cell>
          <cell r="B811" t="str">
            <v>Malvern TS</v>
          </cell>
        </row>
        <row r="812">
          <cell r="A812">
            <v>2181</v>
          </cell>
          <cell r="B812" t="str">
            <v>Malvern TS</v>
          </cell>
        </row>
        <row r="813">
          <cell r="A813">
            <v>2182</v>
          </cell>
          <cell r="B813" t="str">
            <v>Markham MTS #1</v>
          </cell>
        </row>
        <row r="814">
          <cell r="A814">
            <v>2183</v>
          </cell>
          <cell r="B814" t="str">
            <v>Markham MTS #1</v>
          </cell>
        </row>
        <row r="815">
          <cell r="A815">
            <v>2184</v>
          </cell>
          <cell r="B815" t="str">
            <v>Markham MTS #2</v>
          </cell>
        </row>
        <row r="816">
          <cell r="A816">
            <v>2185</v>
          </cell>
          <cell r="B816" t="str">
            <v>Markham MTS #2</v>
          </cell>
        </row>
        <row r="817">
          <cell r="A817">
            <v>2186</v>
          </cell>
          <cell r="B817" t="str">
            <v>Markham MTS #2 JCT</v>
          </cell>
        </row>
        <row r="818">
          <cell r="A818">
            <v>2187</v>
          </cell>
          <cell r="B818" t="str">
            <v>Markham MTS #2 JCT</v>
          </cell>
        </row>
        <row r="819">
          <cell r="A819">
            <v>2188</v>
          </cell>
          <cell r="B819" t="str">
            <v>Markham MTS #3</v>
          </cell>
        </row>
        <row r="820">
          <cell r="A820">
            <v>2189</v>
          </cell>
          <cell r="B820" t="str">
            <v>Markham MTS #3</v>
          </cell>
        </row>
        <row r="821">
          <cell r="A821">
            <v>2190</v>
          </cell>
          <cell r="B821" t="str">
            <v>Markham MTS #3 JCT</v>
          </cell>
        </row>
        <row r="822">
          <cell r="A822">
            <v>2191</v>
          </cell>
          <cell r="B822" t="str">
            <v>Markham MTS #3 JCT</v>
          </cell>
        </row>
        <row r="823">
          <cell r="A823">
            <v>2196</v>
          </cell>
          <cell r="B823" t="str">
            <v>G.M.Oshawa CTS</v>
          </cell>
        </row>
        <row r="824">
          <cell r="A824">
            <v>2197</v>
          </cell>
          <cell r="B824" t="str">
            <v>G.M.Oshawa CTS</v>
          </cell>
        </row>
        <row r="825">
          <cell r="A825">
            <v>2198</v>
          </cell>
          <cell r="B825" t="str">
            <v>Oshawa Area JCT</v>
          </cell>
        </row>
        <row r="826">
          <cell r="A826">
            <v>2199</v>
          </cell>
          <cell r="B826" t="str">
            <v>Oshawa Area JCT</v>
          </cell>
        </row>
        <row r="827">
          <cell r="A827">
            <v>2202</v>
          </cell>
          <cell r="B827" t="str">
            <v>Richmond Hill MTS #1</v>
          </cell>
        </row>
        <row r="828">
          <cell r="A828">
            <v>2203</v>
          </cell>
          <cell r="B828" t="str">
            <v>Richmond Hill MTS #1</v>
          </cell>
        </row>
        <row r="829">
          <cell r="A829">
            <v>2204</v>
          </cell>
          <cell r="B829" t="str">
            <v>Scarboro JCT</v>
          </cell>
        </row>
        <row r="830">
          <cell r="A830">
            <v>2205</v>
          </cell>
          <cell r="B830" t="str">
            <v>Scarboro JCT</v>
          </cell>
        </row>
        <row r="831">
          <cell r="A831">
            <v>2206</v>
          </cell>
          <cell r="B831" t="str">
            <v>Scarboro JCT</v>
          </cell>
        </row>
        <row r="832">
          <cell r="A832">
            <v>2207</v>
          </cell>
          <cell r="B832" t="str">
            <v>Scarboro JCT</v>
          </cell>
        </row>
        <row r="833">
          <cell r="A833">
            <v>2208</v>
          </cell>
          <cell r="B833" t="str">
            <v>Scarboro JCT</v>
          </cell>
        </row>
        <row r="834">
          <cell r="A834">
            <v>2209</v>
          </cell>
          <cell r="B834" t="str">
            <v>Scarboro JCT</v>
          </cell>
        </row>
        <row r="835">
          <cell r="A835">
            <v>2210</v>
          </cell>
          <cell r="B835" t="str">
            <v>Scarboro JCT</v>
          </cell>
        </row>
        <row r="836">
          <cell r="A836">
            <v>2211</v>
          </cell>
          <cell r="B836" t="str">
            <v>Scarboro TS</v>
          </cell>
        </row>
        <row r="837">
          <cell r="A837">
            <v>2212</v>
          </cell>
          <cell r="B837" t="str">
            <v>Scarboro TS</v>
          </cell>
        </row>
        <row r="838">
          <cell r="A838">
            <v>2213</v>
          </cell>
          <cell r="B838" t="str">
            <v>Scarboro TS</v>
          </cell>
        </row>
        <row r="839">
          <cell r="A839">
            <v>2214</v>
          </cell>
          <cell r="B839" t="str">
            <v>Scarboro TS</v>
          </cell>
        </row>
        <row r="840">
          <cell r="A840">
            <v>2221</v>
          </cell>
          <cell r="B840" t="str">
            <v>Sheppard TS</v>
          </cell>
        </row>
        <row r="841">
          <cell r="A841">
            <v>2222</v>
          </cell>
          <cell r="B841" t="str">
            <v>Sheppard TS</v>
          </cell>
        </row>
        <row r="842">
          <cell r="A842">
            <v>2229</v>
          </cell>
          <cell r="B842" t="str">
            <v>Thornton JCT</v>
          </cell>
        </row>
        <row r="843">
          <cell r="A843">
            <v>2230</v>
          </cell>
          <cell r="B843" t="str">
            <v>Thornton JCT</v>
          </cell>
        </row>
        <row r="844">
          <cell r="A844">
            <v>2231</v>
          </cell>
          <cell r="B844" t="str">
            <v>Thornton TS</v>
          </cell>
        </row>
        <row r="845">
          <cell r="A845">
            <v>2232</v>
          </cell>
          <cell r="B845" t="str">
            <v>Thornton TS</v>
          </cell>
        </row>
        <row r="846">
          <cell r="A846">
            <v>2233</v>
          </cell>
          <cell r="B846" t="str">
            <v>Warden TS</v>
          </cell>
        </row>
        <row r="847">
          <cell r="A847">
            <v>2234</v>
          </cell>
          <cell r="B847" t="str">
            <v>Warden TS</v>
          </cell>
        </row>
        <row r="848">
          <cell r="A848">
            <v>2235</v>
          </cell>
          <cell r="B848" t="str">
            <v>Whitby JCT</v>
          </cell>
        </row>
        <row r="849">
          <cell r="A849">
            <v>2236</v>
          </cell>
          <cell r="B849" t="str">
            <v>Whitby JCT</v>
          </cell>
        </row>
        <row r="850">
          <cell r="A850">
            <v>2239</v>
          </cell>
          <cell r="B850" t="str">
            <v>Whitby TS</v>
          </cell>
        </row>
        <row r="851">
          <cell r="A851">
            <v>2240</v>
          </cell>
          <cell r="B851" t="str">
            <v>Whitby TS</v>
          </cell>
        </row>
        <row r="852">
          <cell r="A852">
            <v>2241</v>
          </cell>
          <cell r="B852" t="str">
            <v>Wilson JCT</v>
          </cell>
        </row>
        <row r="853">
          <cell r="A853">
            <v>2242</v>
          </cell>
          <cell r="B853" t="str">
            <v>Wilson JCT</v>
          </cell>
        </row>
        <row r="854">
          <cell r="A854">
            <v>2243</v>
          </cell>
          <cell r="B854" t="str">
            <v>Wilson TS</v>
          </cell>
        </row>
        <row r="855">
          <cell r="A855">
            <v>2244</v>
          </cell>
          <cell r="B855" t="str">
            <v>Wilson TS</v>
          </cell>
        </row>
        <row r="856">
          <cell r="A856">
            <v>2249</v>
          </cell>
          <cell r="B856" t="str">
            <v>Cherrywood TS</v>
          </cell>
        </row>
        <row r="857">
          <cell r="A857">
            <v>2250</v>
          </cell>
          <cell r="B857" t="str">
            <v>Leaside JCT</v>
          </cell>
        </row>
        <row r="858">
          <cell r="A858">
            <v>2252</v>
          </cell>
          <cell r="B858" t="str">
            <v>Leaside JCT</v>
          </cell>
        </row>
        <row r="859">
          <cell r="A859">
            <v>2253</v>
          </cell>
          <cell r="B859" t="str">
            <v>Cherrywood TS</v>
          </cell>
        </row>
        <row r="860">
          <cell r="A860">
            <v>2266</v>
          </cell>
          <cell r="B860" t="str">
            <v>Agincourt JCT</v>
          </cell>
        </row>
        <row r="861">
          <cell r="A861">
            <v>2267</v>
          </cell>
          <cell r="B861" t="str">
            <v>Cavanagh MTS</v>
          </cell>
        </row>
        <row r="862">
          <cell r="A862">
            <v>2268</v>
          </cell>
          <cell r="B862" t="str">
            <v>Cavanagh MTS</v>
          </cell>
        </row>
        <row r="863">
          <cell r="A863">
            <v>2269</v>
          </cell>
          <cell r="B863" t="str">
            <v>Whitby Cogen JCT</v>
          </cell>
        </row>
        <row r="864">
          <cell r="A864">
            <v>2270</v>
          </cell>
          <cell r="B864" t="str">
            <v>Whitby CGS</v>
          </cell>
        </row>
        <row r="865">
          <cell r="A865">
            <v>2271</v>
          </cell>
          <cell r="B865" t="str">
            <v>Richmond Hill MTS #2</v>
          </cell>
        </row>
        <row r="866">
          <cell r="A866">
            <v>2272</v>
          </cell>
          <cell r="B866" t="str">
            <v>Richmond Hill MTS #2</v>
          </cell>
        </row>
        <row r="867">
          <cell r="A867">
            <v>2273</v>
          </cell>
          <cell r="B867" t="str">
            <v>Richmond Hill JCT</v>
          </cell>
        </row>
        <row r="868">
          <cell r="A868">
            <v>2274</v>
          </cell>
          <cell r="B868" t="str">
            <v>Richmond Hill JCT</v>
          </cell>
        </row>
        <row r="869">
          <cell r="A869">
            <v>2275</v>
          </cell>
          <cell r="B869" t="str">
            <v>Beaver JCT</v>
          </cell>
        </row>
        <row r="870">
          <cell r="A870">
            <v>2276</v>
          </cell>
          <cell r="B870" t="str">
            <v>Beaver JCT</v>
          </cell>
        </row>
        <row r="871">
          <cell r="A871">
            <v>2277</v>
          </cell>
          <cell r="B871" t="str">
            <v>Markham MTS #1 JCT</v>
          </cell>
        </row>
        <row r="872">
          <cell r="A872">
            <v>2278</v>
          </cell>
          <cell r="B872" t="str">
            <v>Markham MTS #1 JCT</v>
          </cell>
        </row>
        <row r="873">
          <cell r="A873">
            <v>2279</v>
          </cell>
          <cell r="B873" t="str">
            <v>Parkway JCT</v>
          </cell>
        </row>
        <row r="874">
          <cell r="A874">
            <v>2280</v>
          </cell>
          <cell r="B874" t="str">
            <v>Parkway JCT</v>
          </cell>
        </row>
        <row r="875">
          <cell r="A875">
            <v>2281</v>
          </cell>
          <cell r="B875" t="str">
            <v>Richmond Hill #2 JCT</v>
          </cell>
        </row>
        <row r="876">
          <cell r="A876">
            <v>2282</v>
          </cell>
          <cell r="B876" t="str">
            <v>Richmond Hill #2 JCT</v>
          </cell>
        </row>
        <row r="877">
          <cell r="A877">
            <v>2283</v>
          </cell>
          <cell r="B877" t="str">
            <v>Atlantic Packgng JCT</v>
          </cell>
        </row>
        <row r="878">
          <cell r="A878">
            <v>2284</v>
          </cell>
          <cell r="B878" t="str">
            <v>Atlantic Packgng JCT</v>
          </cell>
        </row>
        <row r="879">
          <cell r="A879">
            <v>2285</v>
          </cell>
          <cell r="B879" t="str">
            <v>IBM Markham JCT</v>
          </cell>
        </row>
        <row r="880">
          <cell r="A880">
            <v>2286</v>
          </cell>
          <cell r="B880" t="str">
            <v>IBM Markham JCT</v>
          </cell>
        </row>
        <row r="881">
          <cell r="A881">
            <v>2287</v>
          </cell>
          <cell r="B881" t="str">
            <v>Markhm MTS #2 PH JCT</v>
          </cell>
        </row>
        <row r="882">
          <cell r="A882">
            <v>2288</v>
          </cell>
          <cell r="B882" t="str">
            <v>Markhm MTS #2 PH JCT</v>
          </cell>
        </row>
        <row r="883">
          <cell r="A883">
            <v>2289</v>
          </cell>
          <cell r="B883" t="str">
            <v>Markhm MTS #3 PH JCT</v>
          </cell>
        </row>
        <row r="884">
          <cell r="A884">
            <v>2290</v>
          </cell>
          <cell r="B884" t="str">
            <v>Markhm MTS #3 PH JCT</v>
          </cell>
        </row>
        <row r="885">
          <cell r="A885">
            <v>2291</v>
          </cell>
          <cell r="B885" t="str">
            <v>Leslie JCT</v>
          </cell>
        </row>
        <row r="886">
          <cell r="A886">
            <v>2292</v>
          </cell>
          <cell r="B886" t="str">
            <v>Leslie JCT</v>
          </cell>
        </row>
        <row r="887">
          <cell r="A887">
            <v>2293</v>
          </cell>
          <cell r="B887" t="str">
            <v>Leslie JCT</v>
          </cell>
        </row>
        <row r="888">
          <cell r="A888">
            <v>2294</v>
          </cell>
          <cell r="B888" t="str">
            <v>Leslie TS</v>
          </cell>
        </row>
        <row r="889">
          <cell r="A889">
            <v>2300</v>
          </cell>
          <cell r="B889" t="str">
            <v>Dale JCT</v>
          </cell>
        </row>
        <row r="890">
          <cell r="A890">
            <v>2301</v>
          </cell>
          <cell r="B890" t="str">
            <v>Dale JCT</v>
          </cell>
        </row>
        <row r="891">
          <cell r="A891">
            <v>2302</v>
          </cell>
          <cell r="B891" t="str">
            <v>Port Hope JCT</v>
          </cell>
        </row>
        <row r="892">
          <cell r="A892">
            <v>2303</v>
          </cell>
          <cell r="B892" t="str">
            <v>Port Hope TS</v>
          </cell>
        </row>
        <row r="893">
          <cell r="A893">
            <v>2304</v>
          </cell>
          <cell r="B893" t="str">
            <v>Port Hope TS</v>
          </cell>
        </row>
        <row r="894">
          <cell r="A894">
            <v>2305</v>
          </cell>
          <cell r="B894" t="str">
            <v>Scarboro TS</v>
          </cell>
        </row>
        <row r="895">
          <cell r="A895">
            <v>2306</v>
          </cell>
          <cell r="B895" t="str">
            <v>Vernonville JCT</v>
          </cell>
        </row>
        <row r="896">
          <cell r="A896">
            <v>2307</v>
          </cell>
          <cell r="B896" t="str">
            <v>Warden TS</v>
          </cell>
        </row>
        <row r="897">
          <cell r="A897">
            <v>2308</v>
          </cell>
          <cell r="B897" t="str">
            <v>Warden TS</v>
          </cell>
        </row>
        <row r="898">
          <cell r="A898">
            <v>2309</v>
          </cell>
          <cell r="B898" t="str">
            <v>Cherrywood TS</v>
          </cell>
        </row>
        <row r="899">
          <cell r="A899">
            <v>2310</v>
          </cell>
          <cell r="B899" t="str">
            <v>Leaside JCT Idle</v>
          </cell>
        </row>
        <row r="900">
          <cell r="A900">
            <v>2311</v>
          </cell>
          <cell r="B900" t="str">
            <v>Leaside JCT Idle</v>
          </cell>
        </row>
        <row r="901">
          <cell r="A901">
            <v>2312</v>
          </cell>
          <cell r="B901" t="str">
            <v>Oshawa TS</v>
          </cell>
        </row>
        <row r="902">
          <cell r="A902">
            <v>2313</v>
          </cell>
          <cell r="B902" t="str">
            <v>Scarboro JCT Idle</v>
          </cell>
        </row>
        <row r="903">
          <cell r="A903">
            <v>2314</v>
          </cell>
          <cell r="B903" t="str">
            <v>Scarboro JCT Idle</v>
          </cell>
        </row>
        <row r="904">
          <cell r="A904">
            <v>2315</v>
          </cell>
          <cell r="B904" t="str">
            <v>Port Hope JCT</v>
          </cell>
        </row>
        <row r="905">
          <cell r="A905">
            <v>2600</v>
          </cell>
          <cell r="B905" t="str">
            <v>Agincourt TS</v>
          </cell>
        </row>
        <row r="906">
          <cell r="A906">
            <v>2601</v>
          </cell>
          <cell r="B906" t="str">
            <v>Agincourt TS</v>
          </cell>
        </row>
        <row r="907">
          <cell r="A907">
            <v>2602</v>
          </cell>
          <cell r="B907" t="str">
            <v>Cavanagh MTS</v>
          </cell>
        </row>
        <row r="908">
          <cell r="A908">
            <v>2603</v>
          </cell>
          <cell r="B908" t="str">
            <v>Cavanagh MTS</v>
          </cell>
        </row>
        <row r="909">
          <cell r="A909">
            <v>2604</v>
          </cell>
          <cell r="B909" t="str">
            <v>Agincourt TS</v>
          </cell>
        </row>
        <row r="910">
          <cell r="A910">
            <v>2605</v>
          </cell>
          <cell r="B910" t="str">
            <v>Agincourt TS</v>
          </cell>
        </row>
        <row r="911">
          <cell r="A911">
            <v>2606</v>
          </cell>
          <cell r="B911" t="str">
            <v>Cavanagh MTS</v>
          </cell>
        </row>
        <row r="912">
          <cell r="A912">
            <v>2607</v>
          </cell>
          <cell r="B912" t="str">
            <v>Cavanagh MTS</v>
          </cell>
        </row>
        <row r="913">
          <cell r="A913">
            <v>2608</v>
          </cell>
          <cell r="B913" t="str">
            <v>Armitage TS</v>
          </cell>
        </row>
        <row r="914">
          <cell r="A914">
            <v>2610</v>
          </cell>
          <cell r="B914" t="str">
            <v>Armitage TS</v>
          </cell>
        </row>
        <row r="915">
          <cell r="A915">
            <v>2612</v>
          </cell>
          <cell r="B915" t="str">
            <v>Armitage TS</v>
          </cell>
        </row>
        <row r="916">
          <cell r="A916">
            <v>2613</v>
          </cell>
          <cell r="B916" t="str">
            <v>Armitage TS</v>
          </cell>
        </row>
        <row r="917">
          <cell r="A917">
            <v>2614</v>
          </cell>
          <cell r="B917" t="str">
            <v>Armitage TS</v>
          </cell>
        </row>
        <row r="918">
          <cell r="A918">
            <v>2615</v>
          </cell>
          <cell r="B918" t="str">
            <v>Armitage TS</v>
          </cell>
        </row>
        <row r="919">
          <cell r="A919">
            <v>2616</v>
          </cell>
          <cell r="B919" t="str">
            <v>Atlantic Packgng CTS</v>
          </cell>
        </row>
        <row r="920">
          <cell r="A920">
            <v>2617</v>
          </cell>
          <cell r="B920" t="str">
            <v>Beaverton TS</v>
          </cell>
        </row>
        <row r="921">
          <cell r="A921">
            <v>2619</v>
          </cell>
          <cell r="B921" t="str">
            <v>Beaverton TS</v>
          </cell>
        </row>
        <row r="922">
          <cell r="A922">
            <v>2620</v>
          </cell>
          <cell r="B922" t="str">
            <v>Beaverton TS</v>
          </cell>
        </row>
        <row r="923">
          <cell r="A923">
            <v>2621</v>
          </cell>
          <cell r="B923" t="str">
            <v>Bermondsey TS</v>
          </cell>
        </row>
        <row r="924">
          <cell r="A924">
            <v>2622</v>
          </cell>
          <cell r="B924" t="str">
            <v>Bermondsey TS</v>
          </cell>
        </row>
        <row r="925">
          <cell r="A925">
            <v>2623</v>
          </cell>
          <cell r="B925" t="str">
            <v>Bermondsey TS</v>
          </cell>
        </row>
        <row r="926">
          <cell r="A926">
            <v>2624</v>
          </cell>
          <cell r="B926" t="str">
            <v>Bermondsey TS</v>
          </cell>
        </row>
        <row r="927">
          <cell r="A927">
            <v>2625</v>
          </cell>
          <cell r="B927" t="str">
            <v>Bermondsey TS</v>
          </cell>
        </row>
        <row r="928">
          <cell r="A928">
            <v>2626</v>
          </cell>
          <cell r="B928" t="str">
            <v>Bermondsey TS</v>
          </cell>
        </row>
        <row r="929">
          <cell r="A929">
            <v>2627</v>
          </cell>
          <cell r="B929" t="str">
            <v>Bermondsey TS</v>
          </cell>
        </row>
        <row r="930">
          <cell r="A930">
            <v>2628</v>
          </cell>
          <cell r="B930" t="str">
            <v>Bermondsey TS</v>
          </cell>
        </row>
        <row r="931">
          <cell r="A931">
            <v>2629</v>
          </cell>
          <cell r="B931" t="str">
            <v>Brown Hill TS</v>
          </cell>
        </row>
        <row r="932">
          <cell r="A932">
            <v>2635</v>
          </cell>
          <cell r="B932" t="str">
            <v>Brown Hill TS</v>
          </cell>
        </row>
        <row r="933">
          <cell r="A933">
            <v>2636</v>
          </cell>
          <cell r="B933" t="str">
            <v>Brown Hill TS</v>
          </cell>
        </row>
        <row r="934">
          <cell r="A934">
            <v>2637</v>
          </cell>
          <cell r="B934" t="str">
            <v>Buttonville TS</v>
          </cell>
        </row>
        <row r="935">
          <cell r="A935">
            <v>2638</v>
          </cell>
          <cell r="B935" t="str">
            <v>Buttonville TS</v>
          </cell>
        </row>
        <row r="936">
          <cell r="A936">
            <v>2639</v>
          </cell>
          <cell r="B936" t="str">
            <v>Buttonville TS</v>
          </cell>
        </row>
        <row r="937">
          <cell r="A937">
            <v>2640</v>
          </cell>
          <cell r="B937" t="str">
            <v>Buttonville TS</v>
          </cell>
        </row>
        <row r="938">
          <cell r="A938">
            <v>2642</v>
          </cell>
          <cell r="B938" t="str">
            <v>Cherrywood TS</v>
          </cell>
        </row>
        <row r="939">
          <cell r="A939">
            <v>2643</v>
          </cell>
          <cell r="B939" t="str">
            <v>Cherrywood TS</v>
          </cell>
        </row>
        <row r="940">
          <cell r="A940">
            <v>2644</v>
          </cell>
          <cell r="B940" t="str">
            <v>Cherrywood TS</v>
          </cell>
        </row>
        <row r="941">
          <cell r="A941">
            <v>2645</v>
          </cell>
          <cell r="B941" t="str">
            <v>Cherrywood TS</v>
          </cell>
        </row>
        <row r="942">
          <cell r="A942">
            <v>2646</v>
          </cell>
          <cell r="B942" t="str">
            <v>Cherrywood TS</v>
          </cell>
        </row>
        <row r="943">
          <cell r="A943">
            <v>2650</v>
          </cell>
          <cell r="B943" t="str">
            <v>Cherrywood TS</v>
          </cell>
        </row>
        <row r="944">
          <cell r="A944">
            <v>2651</v>
          </cell>
          <cell r="B944" t="str">
            <v>Cherrywood TS</v>
          </cell>
        </row>
        <row r="945">
          <cell r="A945">
            <v>2652</v>
          </cell>
          <cell r="B945" t="str">
            <v>Cherrywood TS</v>
          </cell>
        </row>
        <row r="946">
          <cell r="A946">
            <v>2654</v>
          </cell>
          <cell r="B946" t="str">
            <v>Cherrywood TS</v>
          </cell>
        </row>
        <row r="947">
          <cell r="A947">
            <v>2655</v>
          </cell>
          <cell r="B947" t="str">
            <v>Cherrywood TS</v>
          </cell>
        </row>
        <row r="948">
          <cell r="A948">
            <v>2656</v>
          </cell>
          <cell r="B948" t="str">
            <v>Cherrywood TS</v>
          </cell>
        </row>
        <row r="949">
          <cell r="A949">
            <v>2659</v>
          </cell>
          <cell r="B949" t="str">
            <v>Cherrywood TS</v>
          </cell>
        </row>
        <row r="950">
          <cell r="A950">
            <v>2660</v>
          </cell>
          <cell r="B950" t="str">
            <v>Cherrywood TS</v>
          </cell>
        </row>
        <row r="951">
          <cell r="A951">
            <v>2661</v>
          </cell>
          <cell r="B951" t="str">
            <v>Cherrywood TS</v>
          </cell>
        </row>
        <row r="952">
          <cell r="A952">
            <v>2670</v>
          </cell>
          <cell r="B952" t="str">
            <v>Ellesmere TS</v>
          </cell>
        </row>
        <row r="953">
          <cell r="A953">
            <v>2671</v>
          </cell>
          <cell r="B953" t="str">
            <v>Ellesmere TS</v>
          </cell>
        </row>
        <row r="954">
          <cell r="A954">
            <v>2672</v>
          </cell>
          <cell r="B954" t="str">
            <v>Ellesmere TS</v>
          </cell>
        </row>
        <row r="955">
          <cell r="A955">
            <v>2673</v>
          </cell>
          <cell r="B955" t="str">
            <v>Ellesmere TS</v>
          </cell>
        </row>
        <row r="956">
          <cell r="A956">
            <v>2674</v>
          </cell>
          <cell r="B956" t="str">
            <v>IBM Markham CTS</v>
          </cell>
        </row>
        <row r="957">
          <cell r="A957">
            <v>2676</v>
          </cell>
          <cell r="B957" t="str">
            <v>Lasco CTS</v>
          </cell>
        </row>
        <row r="958">
          <cell r="A958">
            <v>2677</v>
          </cell>
          <cell r="B958" t="str">
            <v>Lasco CTS</v>
          </cell>
        </row>
        <row r="959">
          <cell r="A959">
            <v>2678</v>
          </cell>
          <cell r="B959" t="str">
            <v>Lasco CTS</v>
          </cell>
        </row>
        <row r="960">
          <cell r="A960">
            <v>2679</v>
          </cell>
          <cell r="B960" t="str">
            <v>Lasco CTS</v>
          </cell>
        </row>
        <row r="961">
          <cell r="A961">
            <v>2680</v>
          </cell>
          <cell r="B961" t="str">
            <v>Lasco CTS</v>
          </cell>
        </row>
        <row r="962">
          <cell r="A962">
            <v>2681</v>
          </cell>
          <cell r="B962" t="str">
            <v>Lasco CTS</v>
          </cell>
        </row>
        <row r="963">
          <cell r="A963">
            <v>2682</v>
          </cell>
          <cell r="B963" t="str">
            <v>Lasco CTS</v>
          </cell>
        </row>
        <row r="964">
          <cell r="A964">
            <v>2683</v>
          </cell>
          <cell r="B964" t="str">
            <v>Lasco CTS</v>
          </cell>
        </row>
        <row r="965">
          <cell r="A965">
            <v>2684</v>
          </cell>
          <cell r="B965" t="str">
            <v>Leslie TS</v>
          </cell>
        </row>
        <row r="966">
          <cell r="A966">
            <v>2685</v>
          </cell>
          <cell r="B966" t="str">
            <v>Leslie TS</v>
          </cell>
        </row>
        <row r="967">
          <cell r="A967">
            <v>2686</v>
          </cell>
          <cell r="B967" t="str">
            <v>Leslie TS</v>
          </cell>
        </row>
        <row r="968">
          <cell r="A968">
            <v>2687</v>
          </cell>
          <cell r="B968" t="str">
            <v>Leslie TS</v>
          </cell>
        </row>
        <row r="969">
          <cell r="A969">
            <v>2688</v>
          </cell>
          <cell r="B969" t="str">
            <v>Leslie TS</v>
          </cell>
        </row>
        <row r="970">
          <cell r="A970">
            <v>2689</v>
          </cell>
          <cell r="B970" t="str">
            <v>Leslie TS</v>
          </cell>
        </row>
        <row r="971">
          <cell r="A971">
            <v>2690</v>
          </cell>
          <cell r="B971" t="str">
            <v>Leslie TS</v>
          </cell>
        </row>
        <row r="972">
          <cell r="A972">
            <v>2691</v>
          </cell>
          <cell r="B972" t="str">
            <v>Leslie TS</v>
          </cell>
        </row>
        <row r="973">
          <cell r="A973">
            <v>2692</v>
          </cell>
          <cell r="B973" t="str">
            <v>Leslie TS</v>
          </cell>
        </row>
        <row r="974">
          <cell r="A974">
            <v>2693</v>
          </cell>
          <cell r="B974" t="str">
            <v>Lindsay TS</v>
          </cell>
        </row>
        <row r="975">
          <cell r="A975">
            <v>2695</v>
          </cell>
          <cell r="B975" t="str">
            <v>Lindsay TS</v>
          </cell>
        </row>
        <row r="976">
          <cell r="A976">
            <v>2696</v>
          </cell>
          <cell r="B976" t="str">
            <v>Lindsay TS</v>
          </cell>
        </row>
        <row r="977">
          <cell r="A977">
            <v>2697</v>
          </cell>
          <cell r="B977" t="str">
            <v>Malvern TS</v>
          </cell>
        </row>
        <row r="978">
          <cell r="A978">
            <v>2698</v>
          </cell>
          <cell r="B978" t="str">
            <v>Malvern TS</v>
          </cell>
        </row>
        <row r="979">
          <cell r="A979">
            <v>2699</v>
          </cell>
          <cell r="B979" t="str">
            <v>Malvern TS</v>
          </cell>
        </row>
        <row r="980">
          <cell r="A980">
            <v>2700</v>
          </cell>
          <cell r="B980" t="str">
            <v>Malvern TS</v>
          </cell>
        </row>
        <row r="981">
          <cell r="A981">
            <v>2701</v>
          </cell>
          <cell r="B981" t="str">
            <v>Markham MTS #1</v>
          </cell>
        </row>
        <row r="982">
          <cell r="A982">
            <v>2702</v>
          </cell>
          <cell r="B982" t="str">
            <v>Markham MTS #2</v>
          </cell>
        </row>
        <row r="983">
          <cell r="A983">
            <v>2703</v>
          </cell>
          <cell r="B983" t="str">
            <v>Markham MTS #3</v>
          </cell>
        </row>
        <row r="984">
          <cell r="A984">
            <v>2708</v>
          </cell>
          <cell r="B984" t="str">
            <v>G.M.Oshawa CTS</v>
          </cell>
        </row>
        <row r="985">
          <cell r="A985">
            <v>2709</v>
          </cell>
          <cell r="B985" t="str">
            <v>G.M.Oshawa CTS</v>
          </cell>
        </row>
        <row r="986">
          <cell r="A986">
            <v>2710</v>
          </cell>
          <cell r="B986" t="str">
            <v>G.M.Oshawa CTS</v>
          </cell>
        </row>
        <row r="987">
          <cell r="A987">
            <v>2711</v>
          </cell>
          <cell r="B987" t="str">
            <v>G.M.Oshawa CTS</v>
          </cell>
        </row>
        <row r="988">
          <cell r="A988">
            <v>2712</v>
          </cell>
          <cell r="B988" t="str">
            <v>Port Hope TS</v>
          </cell>
        </row>
        <row r="989">
          <cell r="A989">
            <v>2713</v>
          </cell>
          <cell r="B989" t="str">
            <v>Port Hope TS</v>
          </cell>
        </row>
        <row r="990">
          <cell r="A990">
            <v>2714</v>
          </cell>
          <cell r="B990" t="str">
            <v>Port Hope TS</v>
          </cell>
        </row>
        <row r="991">
          <cell r="A991">
            <v>2715</v>
          </cell>
          <cell r="B991" t="str">
            <v>Port Hope TS</v>
          </cell>
        </row>
        <row r="992">
          <cell r="A992">
            <v>2716</v>
          </cell>
          <cell r="B992" t="str">
            <v>Port Hope TS</v>
          </cell>
        </row>
        <row r="993">
          <cell r="A993">
            <v>2717</v>
          </cell>
          <cell r="B993" t="str">
            <v>Port Hope TS</v>
          </cell>
        </row>
        <row r="994">
          <cell r="A994">
            <v>2718</v>
          </cell>
          <cell r="B994" t="str">
            <v>Richmond Hill MTS #1</v>
          </cell>
        </row>
        <row r="995">
          <cell r="A995">
            <v>2719</v>
          </cell>
          <cell r="B995" t="str">
            <v>Richmond Hill MTS #1</v>
          </cell>
        </row>
        <row r="996">
          <cell r="A996">
            <v>2720</v>
          </cell>
          <cell r="B996" t="str">
            <v>Richmond Hill MTS #1</v>
          </cell>
        </row>
        <row r="997">
          <cell r="A997">
            <v>2721</v>
          </cell>
          <cell r="B997" t="str">
            <v>Richmond Hill MTS #1</v>
          </cell>
        </row>
        <row r="998">
          <cell r="A998">
            <v>2722</v>
          </cell>
          <cell r="B998" t="str">
            <v>Richmond Hill MTS #2</v>
          </cell>
        </row>
        <row r="999">
          <cell r="A999">
            <v>2723</v>
          </cell>
          <cell r="B999" t="str">
            <v>Richmond Hill MTS #2</v>
          </cell>
        </row>
        <row r="1000">
          <cell r="A1000">
            <v>2726</v>
          </cell>
          <cell r="B1000" t="str">
            <v>Scarboro TS</v>
          </cell>
        </row>
        <row r="1001">
          <cell r="A1001">
            <v>2727</v>
          </cell>
          <cell r="B1001" t="str">
            <v>Scarboro TS</v>
          </cell>
        </row>
        <row r="1002">
          <cell r="A1002">
            <v>2728</v>
          </cell>
          <cell r="B1002" t="str">
            <v>Scarboro TS</v>
          </cell>
        </row>
        <row r="1003">
          <cell r="A1003">
            <v>2729</v>
          </cell>
          <cell r="B1003" t="str">
            <v>Scarboro TS</v>
          </cell>
        </row>
        <row r="1004">
          <cell r="A1004">
            <v>2730</v>
          </cell>
          <cell r="B1004" t="str">
            <v>Scarboro TS</v>
          </cell>
        </row>
        <row r="1005">
          <cell r="A1005">
            <v>2731</v>
          </cell>
          <cell r="B1005" t="str">
            <v>Scarboro TS</v>
          </cell>
        </row>
        <row r="1006">
          <cell r="A1006">
            <v>2732</v>
          </cell>
          <cell r="B1006" t="str">
            <v>Scarboro TS</v>
          </cell>
        </row>
        <row r="1007">
          <cell r="A1007">
            <v>2733</v>
          </cell>
          <cell r="B1007" t="str">
            <v>Scarboro TS</v>
          </cell>
        </row>
        <row r="1008">
          <cell r="A1008">
            <v>2734</v>
          </cell>
          <cell r="B1008" t="str">
            <v>Scarboro TS</v>
          </cell>
        </row>
        <row r="1009">
          <cell r="A1009">
            <v>2735</v>
          </cell>
          <cell r="B1009" t="str">
            <v>Scarboro TS</v>
          </cell>
        </row>
        <row r="1010">
          <cell r="A1010">
            <v>2740</v>
          </cell>
          <cell r="B1010" t="str">
            <v>Sheppard TS</v>
          </cell>
        </row>
        <row r="1011">
          <cell r="A1011">
            <v>2741</v>
          </cell>
          <cell r="B1011" t="str">
            <v>Sheppard TS</v>
          </cell>
        </row>
        <row r="1012">
          <cell r="A1012">
            <v>2742</v>
          </cell>
          <cell r="B1012" t="str">
            <v>Sheppard TS</v>
          </cell>
        </row>
        <row r="1013">
          <cell r="A1013">
            <v>2743</v>
          </cell>
          <cell r="B1013" t="str">
            <v>Sheppard TS</v>
          </cell>
        </row>
        <row r="1014">
          <cell r="A1014">
            <v>2744</v>
          </cell>
          <cell r="B1014" t="str">
            <v>Sheppard TS</v>
          </cell>
        </row>
        <row r="1015">
          <cell r="A1015">
            <v>2745</v>
          </cell>
          <cell r="B1015" t="str">
            <v>Armitage TS</v>
          </cell>
        </row>
        <row r="1016">
          <cell r="A1016">
            <v>2746</v>
          </cell>
          <cell r="B1016" t="str">
            <v>Armitage TS</v>
          </cell>
        </row>
        <row r="1017">
          <cell r="A1017">
            <v>2753</v>
          </cell>
          <cell r="B1017" t="str">
            <v>Thornton TS</v>
          </cell>
        </row>
        <row r="1018">
          <cell r="A1018">
            <v>2754</v>
          </cell>
          <cell r="B1018" t="str">
            <v>Thornton TS</v>
          </cell>
        </row>
        <row r="1019">
          <cell r="A1019">
            <v>2755</v>
          </cell>
          <cell r="B1019" t="str">
            <v>Thornton TS</v>
          </cell>
        </row>
        <row r="1020">
          <cell r="A1020">
            <v>2756</v>
          </cell>
          <cell r="B1020" t="str">
            <v>Warden TS</v>
          </cell>
        </row>
        <row r="1021">
          <cell r="A1021">
            <v>2757</v>
          </cell>
          <cell r="B1021" t="str">
            <v>Warden TS</v>
          </cell>
        </row>
        <row r="1022">
          <cell r="A1022">
            <v>2758</v>
          </cell>
          <cell r="B1022" t="str">
            <v>Warden TS</v>
          </cell>
        </row>
        <row r="1023">
          <cell r="A1023">
            <v>2759</v>
          </cell>
          <cell r="B1023" t="str">
            <v>Warden TS</v>
          </cell>
        </row>
        <row r="1024">
          <cell r="A1024">
            <v>2760</v>
          </cell>
          <cell r="B1024" t="str">
            <v>Whitby TS</v>
          </cell>
        </row>
        <row r="1025">
          <cell r="A1025">
            <v>2764</v>
          </cell>
          <cell r="B1025" t="str">
            <v>Whitby TS</v>
          </cell>
        </row>
        <row r="1026">
          <cell r="A1026">
            <v>2765</v>
          </cell>
          <cell r="B1026" t="str">
            <v>Whitby TS</v>
          </cell>
        </row>
        <row r="1027">
          <cell r="A1027">
            <v>2766</v>
          </cell>
          <cell r="B1027" t="str">
            <v>Wilson TS</v>
          </cell>
        </row>
        <row r="1028">
          <cell r="A1028">
            <v>2767</v>
          </cell>
          <cell r="B1028" t="str">
            <v>Wilson TS</v>
          </cell>
        </row>
        <row r="1029">
          <cell r="A1029">
            <v>2768</v>
          </cell>
          <cell r="B1029" t="str">
            <v>Wilson TS</v>
          </cell>
        </row>
        <row r="1030">
          <cell r="A1030">
            <v>2769</v>
          </cell>
          <cell r="B1030" t="str">
            <v>Wilson TS</v>
          </cell>
        </row>
        <row r="1031">
          <cell r="A1031">
            <v>2770</v>
          </cell>
          <cell r="B1031" t="str">
            <v>Wilson TS</v>
          </cell>
        </row>
        <row r="1032">
          <cell r="A1032">
            <v>2771</v>
          </cell>
          <cell r="B1032" t="str">
            <v>Wilson TS</v>
          </cell>
        </row>
        <row r="1033">
          <cell r="A1033">
            <v>2772</v>
          </cell>
          <cell r="B1033" t="str">
            <v>Wilson TS</v>
          </cell>
        </row>
        <row r="1034">
          <cell r="A1034">
            <v>2773</v>
          </cell>
          <cell r="B1034" t="str">
            <v>Wilson TS</v>
          </cell>
        </row>
        <row r="1035">
          <cell r="A1035">
            <v>2774</v>
          </cell>
          <cell r="B1035" t="str">
            <v>Wilson TS</v>
          </cell>
        </row>
        <row r="1036">
          <cell r="A1036">
            <v>2775</v>
          </cell>
          <cell r="B1036" t="str">
            <v>Wilson TS</v>
          </cell>
        </row>
        <row r="1037">
          <cell r="A1037">
            <v>2776</v>
          </cell>
          <cell r="B1037" t="str">
            <v>Wilson TS</v>
          </cell>
        </row>
        <row r="1038">
          <cell r="A1038">
            <v>2777</v>
          </cell>
          <cell r="B1038" t="str">
            <v>Port Hope TS</v>
          </cell>
        </row>
        <row r="1039">
          <cell r="A1039">
            <v>2778</v>
          </cell>
          <cell r="B1039" t="str">
            <v>Port Hope TS</v>
          </cell>
        </row>
        <row r="1040">
          <cell r="A1040">
            <v>2780</v>
          </cell>
          <cell r="B1040" t="str">
            <v>Thornton TS</v>
          </cell>
        </row>
        <row r="1041">
          <cell r="A1041">
            <v>2901</v>
          </cell>
          <cell r="B1041" t="str">
            <v>Darlington NGS A</v>
          </cell>
        </row>
        <row r="1042">
          <cell r="A1042">
            <v>2902</v>
          </cell>
          <cell r="B1042" t="str">
            <v>Darlington NGS A</v>
          </cell>
        </row>
        <row r="1043">
          <cell r="A1043">
            <v>2903</v>
          </cell>
          <cell r="B1043" t="str">
            <v>Darlington NGS A</v>
          </cell>
        </row>
        <row r="1044">
          <cell r="A1044">
            <v>2904</v>
          </cell>
          <cell r="B1044" t="str">
            <v>Darlington NGS A</v>
          </cell>
        </row>
        <row r="1045">
          <cell r="A1045">
            <v>2905</v>
          </cell>
          <cell r="B1045" t="str">
            <v>Darlington NGS A</v>
          </cell>
        </row>
        <row r="1046">
          <cell r="A1046">
            <v>2906</v>
          </cell>
          <cell r="B1046" t="str">
            <v>Darlington NGS A</v>
          </cell>
        </row>
        <row r="1047">
          <cell r="A1047">
            <v>2907</v>
          </cell>
          <cell r="B1047" t="str">
            <v>Darlington NGS A</v>
          </cell>
        </row>
        <row r="1048">
          <cell r="A1048">
            <v>2908</v>
          </cell>
          <cell r="B1048" t="str">
            <v>Darlington NGS A</v>
          </cell>
        </row>
        <row r="1049">
          <cell r="A1049">
            <v>2909</v>
          </cell>
          <cell r="B1049" t="str">
            <v>Darlington NGS A</v>
          </cell>
        </row>
        <row r="1050">
          <cell r="A1050">
            <v>2910</v>
          </cell>
          <cell r="B1050" t="str">
            <v>Darlington NGS A</v>
          </cell>
        </row>
        <row r="1051">
          <cell r="A1051">
            <v>2911</v>
          </cell>
          <cell r="B1051" t="str">
            <v>Darlington NGS A</v>
          </cell>
        </row>
        <row r="1052">
          <cell r="A1052">
            <v>2912</v>
          </cell>
          <cell r="B1052" t="str">
            <v>Darlington NGS A</v>
          </cell>
        </row>
        <row r="1053">
          <cell r="A1053">
            <v>2913</v>
          </cell>
          <cell r="B1053" t="str">
            <v>Darlington NGS A</v>
          </cell>
        </row>
        <row r="1054">
          <cell r="A1054">
            <v>2914</v>
          </cell>
          <cell r="B1054" t="str">
            <v>Darlington NGS A</v>
          </cell>
        </row>
        <row r="1055">
          <cell r="A1055">
            <v>2915</v>
          </cell>
          <cell r="B1055" t="str">
            <v>Darlington NGS A</v>
          </cell>
        </row>
        <row r="1056">
          <cell r="A1056">
            <v>2916</v>
          </cell>
          <cell r="B1056" t="str">
            <v>Darlington NGS A</v>
          </cell>
        </row>
        <row r="1057">
          <cell r="A1057">
            <v>2917</v>
          </cell>
          <cell r="B1057" t="str">
            <v>Darlington NGS A</v>
          </cell>
        </row>
        <row r="1058">
          <cell r="A1058">
            <v>2918</v>
          </cell>
          <cell r="B1058" t="str">
            <v>Darlington NGS A</v>
          </cell>
        </row>
        <row r="1059">
          <cell r="A1059">
            <v>2919</v>
          </cell>
          <cell r="B1059" t="str">
            <v>Darlington NGS A</v>
          </cell>
        </row>
        <row r="1060">
          <cell r="A1060">
            <v>2920</v>
          </cell>
          <cell r="B1060" t="str">
            <v>Darlington NGS A</v>
          </cell>
        </row>
        <row r="1061">
          <cell r="A1061">
            <v>2921</v>
          </cell>
          <cell r="B1061" t="str">
            <v>Darlington NGS A</v>
          </cell>
        </row>
        <row r="1062">
          <cell r="A1062">
            <v>2922</v>
          </cell>
          <cell r="B1062" t="str">
            <v>Darlington NGS A</v>
          </cell>
        </row>
        <row r="1063">
          <cell r="A1063">
            <v>2923</v>
          </cell>
          <cell r="B1063" t="str">
            <v>Darlington NGS A</v>
          </cell>
        </row>
        <row r="1064">
          <cell r="A1064">
            <v>2924</v>
          </cell>
          <cell r="B1064" t="str">
            <v>Darlington NGS A</v>
          </cell>
        </row>
        <row r="1065">
          <cell r="A1065">
            <v>2925</v>
          </cell>
          <cell r="B1065" t="str">
            <v>Darlington NGS A</v>
          </cell>
        </row>
        <row r="1066">
          <cell r="A1066">
            <v>2926</v>
          </cell>
          <cell r="B1066" t="str">
            <v>Darlington NGS A</v>
          </cell>
        </row>
        <row r="1067">
          <cell r="A1067">
            <v>2927</v>
          </cell>
          <cell r="B1067" t="str">
            <v>Darlington NGS A</v>
          </cell>
        </row>
        <row r="1068">
          <cell r="A1068">
            <v>2928</v>
          </cell>
          <cell r="B1068" t="str">
            <v>Darlington NGS A</v>
          </cell>
        </row>
        <row r="1069">
          <cell r="A1069">
            <v>2929</v>
          </cell>
          <cell r="B1069" t="str">
            <v>Darlington NGS A</v>
          </cell>
        </row>
        <row r="1070">
          <cell r="A1070">
            <v>2930</v>
          </cell>
          <cell r="B1070" t="str">
            <v>Darlington NGS A</v>
          </cell>
        </row>
        <row r="1071">
          <cell r="A1071">
            <v>2931</v>
          </cell>
          <cell r="B1071" t="str">
            <v>Darlington NGS A</v>
          </cell>
        </row>
        <row r="1072">
          <cell r="A1072">
            <v>2932</v>
          </cell>
          <cell r="B1072" t="str">
            <v>Darlington NGS A</v>
          </cell>
        </row>
        <row r="1073">
          <cell r="A1073">
            <v>2933</v>
          </cell>
          <cell r="B1073" t="str">
            <v>Pickering NGS A</v>
          </cell>
        </row>
        <row r="1074">
          <cell r="A1074">
            <v>2934</v>
          </cell>
          <cell r="B1074" t="str">
            <v>Pickering NGS A</v>
          </cell>
        </row>
        <row r="1075">
          <cell r="A1075">
            <v>2935</v>
          </cell>
          <cell r="B1075" t="str">
            <v>Pickering NGS A</v>
          </cell>
        </row>
        <row r="1076">
          <cell r="A1076">
            <v>2936</v>
          </cell>
          <cell r="B1076" t="str">
            <v>Pickering NGS A</v>
          </cell>
        </row>
        <row r="1077">
          <cell r="A1077">
            <v>2937</v>
          </cell>
          <cell r="B1077" t="str">
            <v>Pickering NGS A</v>
          </cell>
        </row>
        <row r="1078">
          <cell r="A1078">
            <v>2938</v>
          </cell>
          <cell r="B1078" t="str">
            <v>Pickering NGS A</v>
          </cell>
        </row>
        <row r="1079">
          <cell r="A1079">
            <v>2939</v>
          </cell>
          <cell r="B1079" t="str">
            <v>Pickering NGS A</v>
          </cell>
        </row>
        <row r="1080">
          <cell r="A1080">
            <v>2940</v>
          </cell>
          <cell r="B1080" t="str">
            <v>Pickering NGS A</v>
          </cell>
        </row>
        <row r="1081">
          <cell r="A1081">
            <v>2941</v>
          </cell>
          <cell r="B1081" t="str">
            <v>Pickering NGS A</v>
          </cell>
        </row>
        <row r="1082">
          <cell r="A1082">
            <v>2942</v>
          </cell>
          <cell r="B1082" t="str">
            <v>Pickering NGS A</v>
          </cell>
        </row>
        <row r="1083">
          <cell r="A1083">
            <v>2943</v>
          </cell>
          <cell r="B1083" t="str">
            <v>Pickering NGS A</v>
          </cell>
        </row>
        <row r="1084">
          <cell r="A1084">
            <v>2944</v>
          </cell>
          <cell r="B1084" t="str">
            <v>Pickering NGS A</v>
          </cell>
        </row>
        <row r="1085">
          <cell r="A1085">
            <v>2945</v>
          </cell>
          <cell r="B1085" t="str">
            <v>Pickering NGS A</v>
          </cell>
        </row>
        <row r="1086">
          <cell r="A1086">
            <v>2946</v>
          </cell>
          <cell r="B1086" t="str">
            <v>Pickering NGS A</v>
          </cell>
        </row>
        <row r="1087">
          <cell r="A1087">
            <v>2947</v>
          </cell>
          <cell r="B1087" t="str">
            <v>Pickering NGS A</v>
          </cell>
        </row>
        <row r="1088">
          <cell r="A1088">
            <v>2948</v>
          </cell>
          <cell r="B1088" t="str">
            <v>Pickering NGS A</v>
          </cell>
        </row>
        <row r="1089">
          <cell r="A1089">
            <v>2949</v>
          </cell>
          <cell r="B1089" t="str">
            <v>Pickering NGS A</v>
          </cell>
        </row>
        <row r="1090">
          <cell r="A1090">
            <v>2950</v>
          </cell>
          <cell r="B1090" t="str">
            <v>Pickering NGS A</v>
          </cell>
        </row>
        <row r="1091">
          <cell r="A1091">
            <v>2951</v>
          </cell>
          <cell r="B1091" t="str">
            <v>Pickering NGS A</v>
          </cell>
        </row>
        <row r="1092">
          <cell r="A1092">
            <v>2952</v>
          </cell>
          <cell r="B1092" t="str">
            <v>Pickering NGS A</v>
          </cell>
        </row>
        <row r="1093">
          <cell r="A1093">
            <v>2953</v>
          </cell>
          <cell r="B1093" t="str">
            <v>Pickering NGS A</v>
          </cell>
        </row>
        <row r="1094">
          <cell r="A1094">
            <v>2954</v>
          </cell>
          <cell r="B1094" t="str">
            <v>Pickering NGS A</v>
          </cell>
        </row>
        <row r="1095">
          <cell r="A1095">
            <v>2955</v>
          </cell>
          <cell r="B1095" t="str">
            <v>Pickering NGS A</v>
          </cell>
        </row>
        <row r="1096">
          <cell r="A1096">
            <v>2956</v>
          </cell>
          <cell r="B1096" t="str">
            <v>Pickering NGS A</v>
          </cell>
        </row>
        <row r="1097">
          <cell r="A1097">
            <v>2957</v>
          </cell>
          <cell r="B1097" t="str">
            <v>Pickering NGS A</v>
          </cell>
        </row>
        <row r="1098">
          <cell r="A1098">
            <v>2958</v>
          </cell>
          <cell r="B1098" t="str">
            <v>Pickering NGS A</v>
          </cell>
        </row>
        <row r="1099">
          <cell r="A1099">
            <v>2959</v>
          </cell>
          <cell r="B1099" t="str">
            <v>Pickering NGS A</v>
          </cell>
        </row>
        <row r="1100">
          <cell r="A1100">
            <v>2960</v>
          </cell>
          <cell r="B1100" t="str">
            <v>Pickering NGS A</v>
          </cell>
        </row>
        <row r="1101">
          <cell r="A1101">
            <v>2961</v>
          </cell>
          <cell r="B1101" t="str">
            <v>Pickering NGS A</v>
          </cell>
        </row>
        <row r="1102">
          <cell r="A1102">
            <v>2962</v>
          </cell>
          <cell r="B1102" t="str">
            <v>Pickering NGS B</v>
          </cell>
        </row>
        <row r="1103">
          <cell r="A1103">
            <v>2963</v>
          </cell>
          <cell r="B1103" t="str">
            <v>Pickering NGS B</v>
          </cell>
        </row>
        <row r="1104">
          <cell r="A1104">
            <v>2964</v>
          </cell>
          <cell r="B1104" t="str">
            <v>Pickering NGS B</v>
          </cell>
        </row>
        <row r="1105">
          <cell r="A1105">
            <v>2965</v>
          </cell>
          <cell r="B1105" t="str">
            <v>Pickering NGS B</v>
          </cell>
        </row>
        <row r="1106">
          <cell r="A1106">
            <v>2966</v>
          </cell>
          <cell r="B1106" t="str">
            <v>Pickering NGS B</v>
          </cell>
        </row>
        <row r="1107">
          <cell r="A1107">
            <v>2967</v>
          </cell>
          <cell r="B1107" t="str">
            <v>Pickering NGS B</v>
          </cell>
        </row>
        <row r="1108">
          <cell r="A1108">
            <v>2968</v>
          </cell>
          <cell r="B1108" t="str">
            <v>Pickering NGS B</v>
          </cell>
        </row>
        <row r="1109">
          <cell r="A1109">
            <v>2969</v>
          </cell>
          <cell r="B1109" t="str">
            <v>Pickering NGS B</v>
          </cell>
        </row>
        <row r="1110">
          <cell r="A1110">
            <v>2970</v>
          </cell>
          <cell r="B1110" t="str">
            <v>Pickering NGS B</v>
          </cell>
        </row>
        <row r="1111">
          <cell r="A1111">
            <v>2971</v>
          </cell>
          <cell r="B1111" t="str">
            <v>Pickering NGS B</v>
          </cell>
        </row>
        <row r="1112">
          <cell r="A1112">
            <v>2972</v>
          </cell>
          <cell r="B1112" t="str">
            <v>Pickering NGS B</v>
          </cell>
        </row>
        <row r="1113">
          <cell r="A1113">
            <v>2973</v>
          </cell>
          <cell r="B1113" t="str">
            <v>Pickering NGS B</v>
          </cell>
        </row>
        <row r="1114">
          <cell r="A1114">
            <v>2974</v>
          </cell>
          <cell r="B1114" t="str">
            <v>Pickering NGS B</v>
          </cell>
        </row>
        <row r="1115">
          <cell r="A1115">
            <v>2975</v>
          </cell>
          <cell r="B1115" t="str">
            <v>Pickering NGS B</v>
          </cell>
        </row>
        <row r="1116">
          <cell r="A1116">
            <v>2976</v>
          </cell>
          <cell r="B1116" t="str">
            <v>Pickering NGS B</v>
          </cell>
        </row>
        <row r="1117">
          <cell r="A1117">
            <v>2977</v>
          </cell>
          <cell r="B1117" t="str">
            <v>Pickering NGS B</v>
          </cell>
        </row>
        <row r="1118">
          <cell r="A1118">
            <v>2978</v>
          </cell>
          <cell r="B1118" t="str">
            <v>Pickering NGS B</v>
          </cell>
        </row>
        <row r="1119">
          <cell r="A1119">
            <v>2979</v>
          </cell>
          <cell r="B1119" t="str">
            <v>Pickering NGS B</v>
          </cell>
        </row>
        <row r="1120">
          <cell r="A1120">
            <v>2980</v>
          </cell>
          <cell r="B1120" t="str">
            <v>Pickering NGS B</v>
          </cell>
        </row>
        <row r="1121">
          <cell r="A1121">
            <v>2981</v>
          </cell>
          <cell r="B1121" t="str">
            <v>Pickering NGS B</v>
          </cell>
        </row>
        <row r="1122">
          <cell r="A1122">
            <v>2982</v>
          </cell>
          <cell r="B1122" t="str">
            <v>Pickering NGS B</v>
          </cell>
        </row>
        <row r="1123">
          <cell r="A1123">
            <v>2983</v>
          </cell>
          <cell r="B1123" t="str">
            <v>Pickering NGS B</v>
          </cell>
        </row>
        <row r="1124">
          <cell r="A1124">
            <v>2984</v>
          </cell>
          <cell r="B1124" t="str">
            <v>Pickering NGS B</v>
          </cell>
        </row>
        <row r="1125">
          <cell r="A1125">
            <v>2985</v>
          </cell>
          <cell r="B1125" t="str">
            <v>Pickering NGS B</v>
          </cell>
        </row>
        <row r="1126">
          <cell r="A1126">
            <v>2986</v>
          </cell>
          <cell r="B1126" t="str">
            <v>Pickering NGS B</v>
          </cell>
        </row>
        <row r="1127">
          <cell r="A1127">
            <v>2987</v>
          </cell>
          <cell r="B1127" t="str">
            <v>Pickering NGS B</v>
          </cell>
        </row>
        <row r="1128">
          <cell r="A1128">
            <v>2988</v>
          </cell>
          <cell r="B1128" t="str">
            <v>Pickering NGS B</v>
          </cell>
        </row>
        <row r="1129">
          <cell r="A1129">
            <v>2989</v>
          </cell>
          <cell r="B1129" t="str">
            <v>Pickering NGS B</v>
          </cell>
        </row>
        <row r="1130">
          <cell r="A1130">
            <v>2990</v>
          </cell>
          <cell r="B1130" t="str">
            <v>Whitby CGS</v>
          </cell>
        </row>
        <row r="1131">
          <cell r="A1131">
            <v>3100</v>
          </cell>
          <cell r="B1131" t="str">
            <v>Horner TS</v>
          </cell>
        </row>
        <row r="1132">
          <cell r="A1132">
            <v>3101</v>
          </cell>
          <cell r="B1132" t="str">
            <v>Horner TS</v>
          </cell>
        </row>
        <row r="1133">
          <cell r="A1133">
            <v>3102</v>
          </cell>
          <cell r="B1133" t="str">
            <v>Leaside TS</v>
          </cell>
        </row>
        <row r="1134">
          <cell r="A1134">
            <v>3103</v>
          </cell>
          <cell r="B1134" t="str">
            <v>Leaside TS</v>
          </cell>
        </row>
        <row r="1135">
          <cell r="A1135">
            <v>3104</v>
          </cell>
          <cell r="B1135" t="str">
            <v>Leaside TS</v>
          </cell>
        </row>
        <row r="1136">
          <cell r="A1136">
            <v>3106</v>
          </cell>
          <cell r="B1136" t="str">
            <v>Leaside TS</v>
          </cell>
        </row>
        <row r="1137">
          <cell r="A1137">
            <v>3107</v>
          </cell>
          <cell r="B1137" t="str">
            <v>Manby TS</v>
          </cell>
        </row>
        <row r="1138">
          <cell r="A1138">
            <v>3108</v>
          </cell>
          <cell r="B1138" t="str">
            <v>Manby TS</v>
          </cell>
        </row>
        <row r="1139">
          <cell r="A1139">
            <v>3109</v>
          </cell>
          <cell r="B1139" t="str">
            <v>Vansco JCT</v>
          </cell>
        </row>
        <row r="1140">
          <cell r="A1140">
            <v>3110</v>
          </cell>
          <cell r="B1140" t="str">
            <v>Vansco JCT</v>
          </cell>
        </row>
        <row r="1141">
          <cell r="A1141">
            <v>3111</v>
          </cell>
          <cell r="B1141" t="str">
            <v>Manby TS</v>
          </cell>
        </row>
        <row r="1142">
          <cell r="A1142">
            <v>3112</v>
          </cell>
          <cell r="B1142" t="str">
            <v>Manby TS</v>
          </cell>
        </row>
        <row r="1143">
          <cell r="A1143">
            <v>3300</v>
          </cell>
          <cell r="B1143" t="str">
            <v>Hearn SS</v>
          </cell>
        </row>
        <row r="1144">
          <cell r="A1144">
            <v>3301</v>
          </cell>
          <cell r="B1144" t="str">
            <v>Leaside TS</v>
          </cell>
        </row>
        <row r="1145">
          <cell r="A1145">
            <v>3302</v>
          </cell>
          <cell r="B1145" t="str">
            <v>Manby TS</v>
          </cell>
        </row>
        <row r="1146">
          <cell r="A1146">
            <v>3303</v>
          </cell>
          <cell r="B1146" t="str">
            <v>Manby TS</v>
          </cell>
        </row>
        <row r="1147">
          <cell r="A1147">
            <v>3304</v>
          </cell>
          <cell r="B1147" t="str">
            <v>Hearn SS</v>
          </cell>
        </row>
        <row r="1148">
          <cell r="A1148">
            <v>3305</v>
          </cell>
          <cell r="B1148" t="str">
            <v>Leaside TS</v>
          </cell>
        </row>
        <row r="1149">
          <cell r="A1149">
            <v>3306</v>
          </cell>
          <cell r="B1149" t="str">
            <v>Leaside TS</v>
          </cell>
        </row>
        <row r="1150">
          <cell r="A1150">
            <v>3320</v>
          </cell>
          <cell r="B1150" t="str">
            <v>Balfour JCT</v>
          </cell>
        </row>
        <row r="1151">
          <cell r="A1151">
            <v>3321</v>
          </cell>
          <cell r="B1151" t="str">
            <v>Balfour JCT</v>
          </cell>
        </row>
        <row r="1152">
          <cell r="A1152">
            <v>3322</v>
          </cell>
          <cell r="B1152" t="str">
            <v>Balfour JCT</v>
          </cell>
        </row>
        <row r="1153">
          <cell r="A1153">
            <v>3323</v>
          </cell>
          <cell r="B1153" t="str">
            <v>Balfour JCT</v>
          </cell>
        </row>
        <row r="1154">
          <cell r="A1154">
            <v>3324</v>
          </cell>
          <cell r="B1154" t="str">
            <v>Bartlett JCT</v>
          </cell>
        </row>
        <row r="1155">
          <cell r="A1155">
            <v>3325</v>
          </cell>
          <cell r="B1155" t="str">
            <v>Basin JCT</v>
          </cell>
        </row>
        <row r="1156">
          <cell r="A1156">
            <v>3326</v>
          </cell>
          <cell r="B1156" t="str">
            <v>Basin JCT</v>
          </cell>
        </row>
        <row r="1157">
          <cell r="A1157">
            <v>3327</v>
          </cell>
          <cell r="B1157" t="str">
            <v>Basin JCT</v>
          </cell>
        </row>
        <row r="1158">
          <cell r="A1158">
            <v>3328</v>
          </cell>
          <cell r="B1158" t="str">
            <v>Basin TS</v>
          </cell>
        </row>
        <row r="1159">
          <cell r="A1159">
            <v>3329</v>
          </cell>
          <cell r="B1159" t="str">
            <v>Basin TS</v>
          </cell>
        </row>
        <row r="1160">
          <cell r="A1160">
            <v>3331</v>
          </cell>
          <cell r="B1160" t="str">
            <v>Bayview JCT</v>
          </cell>
        </row>
        <row r="1161">
          <cell r="A1161">
            <v>3332</v>
          </cell>
          <cell r="B1161" t="str">
            <v>Bayview JCT</v>
          </cell>
        </row>
        <row r="1162">
          <cell r="A1162">
            <v>3333</v>
          </cell>
          <cell r="B1162" t="str">
            <v>Birch JCT</v>
          </cell>
        </row>
        <row r="1163">
          <cell r="A1163">
            <v>3334</v>
          </cell>
          <cell r="B1163" t="str">
            <v>Birch JCT</v>
          </cell>
        </row>
        <row r="1164">
          <cell r="A1164">
            <v>3335</v>
          </cell>
          <cell r="B1164" t="str">
            <v>Bloor Street JCT</v>
          </cell>
        </row>
        <row r="1165">
          <cell r="A1165">
            <v>3336</v>
          </cell>
          <cell r="B1165" t="str">
            <v>Bloor Street JCT</v>
          </cell>
        </row>
        <row r="1166">
          <cell r="A1166">
            <v>3337</v>
          </cell>
          <cell r="B1166" t="str">
            <v>Bloor Street JCT</v>
          </cell>
        </row>
        <row r="1167">
          <cell r="A1167">
            <v>3338</v>
          </cell>
          <cell r="B1167" t="str">
            <v>Bloor Street JCT</v>
          </cell>
        </row>
        <row r="1168">
          <cell r="A1168">
            <v>3339</v>
          </cell>
          <cell r="B1168" t="str">
            <v>Bridgman TS</v>
          </cell>
        </row>
        <row r="1169">
          <cell r="A1169">
            <v>3340</v>
          </cell>
          <cell r="B1169" t="str">
            <v>Bridgman TS</v>
          </cell>
        </row>
        <row r="1170">
          <cell r="A1170">
            <v>3341</v>
          </cell>
          <cell r="B1170" t="str">
            <v>Bridgman TS</v>
          </cell>
        </row>
        <row r="1171">
          <cell r="A1171">
            <v>3342</v>
          </cell>
          <cell r="B1171" t="str">
            <v>Bridgman TS</v>
          </cell>
        </row>
        <row r="1172">
          <cell r="A1172">
            <v>3343</v>
          </cell>
          <cell r="B1172" t="str">
            <v>Carlaw TS</v>
          </cell>
        </row>
        <row r="1173">
          <cell r="A1173">
            <v>3344</v>
          </cell>
          <cell r="B1173" t="str">
            <v>Carlaw TS</v>
          </cell>
        </row>
        <row r="1174">
          <cell r="A1174">
            <v>3345</v>
          </cell>
          <cell r="B1174" t="str">
            <v>Cecil TS</v>
          </cell>
        </row>
        <row r="1175">
          <cell r="A1175">
            <v>3347</v>
          </cell>
          <cell r="B1175" t="str">
            <v>Charles TS</v>
          </cell>
        </row>
        <row r="1176">
          <cell r="A1176">
            <v>3348</v>
          </cell>
          <cell r="B1176" t="str">
            <v>Charles TS</v>
          </cell>
        </row>
        <row r="1177">
          <cell r="A1177">
            <v>3349</v>
          </cell>
          <cell r="B1177" t="str">
            <v>Charles TS</v>
          </cell>
        </row>
        <row r="1178">
          <cell r="A1178">
            <v>3354</v>
          </cell>
          <cell r="B1178" t="str">
            <v>Don Fleet JCT</v>
          </cell>
        </row>
        <row r="1179">
          <cell r="A1179">
            <v>3355</v>
          </cell>
          <cell r="B1179" t="str">
            <v>Don Fleet JCT</v>
          </cell>
        </row>
        <row r="1180">
          <cell r="A1180">
            <v>3356</v>
          </cell>
          <cell r="B1180" t="str">
            <v>Don Fleet JCT</v>
          </cell>
        </row>
        <row r="1181">
          <cell r="A1181">
            <v>3357</v>
          </cell>
          <cell r="B1181" t="str">
            <v>Don Fleet JCT</v>
          </cell>
        </row>
        <row r="1182">
          <cell r="A1182">
            <v>3358</v>
          </cell>
          <cell r="B1182" t="str">
            <v>Don Fleet JCT</v>
          </cell>
        </row>
        <row r="1183">
          <cell r="A1183">
            <v>3359</v>
          </cell>
          <cell r="B1183" t="str">
            <v>Dufferin JCT</v>
          </cell>
        </row>
        <row r="1184">
          <cell r="A1184">
            <v>3360</v>
          </cell>
          <cell r="B1184" t="str">
            <v>Dufferin TS</v>
          </cell>
        </row>
        <row r="1185">
          <cell r="A1185">
            <v>3361</v>
          </cell>
          <cell r="B1185" t="str">
            <v>Dufferin TS</v>
          </cell>
        </row>
        <row r="1186">
          <cell r="A1186">
            <v>3362</v>
          </cell>
          <cell r="B1186" t="str">
            <v>Duplex TS</v>
          </cell>
        </row>
        <row r="1187">
          <cell r="A1187">
            <v>3363</v>
          </cell>
          <cell r="B1187" t="str">
            <v>Duplex TS</v>
          </cell>
        </row>
        <row r="1188">
          <cell r="A1188">
            <v>3364</v>
          </cell>
          <cell r="B1188" t="str">
            <v>Esplanade TS</v>
          </cell>
        </row>
        <row r="1189">
          <cell r="A1189">
            <v>3365</v>
          </cell>
          <cell r="B1189" t="str">
            <v>Esplanade TS</v>
          </cell>
        </row>
        <row r="1190">
          <cell r="A1190">
            <v>3366</v>
          </cell>
          <cell r="B1190" t="str">
            <v>Esplanade TS</v>
          </cell>
        </row>
        <row r="1191">
          <cell r="A1191">
            <v>3367</v>
          </cell>
          <cell r="B1191" t="str">
            <v>Fairbank TS</v>
          </cell>
        </row>
        <row r="1192">
          <cell r="A1192">
            <v>3368</v>
          </cell>
          <cell r="B1192" t="str">
            <v>Fairbank TS</v>
          </cell>
        </row>
        <row r="1193">
          <cell r="A1193">
            <v>3369</v>
          </cell>
          <cell r="B1193" t="str">
            <v>Gerrard TS</v>
          </cell>
        </row>
        <row r="1194">
          <cell r="A1194">
            <v>3370</v>
          </cell>
          <cell r="B1194" t="str">
            <v>Gerrard TS</v>
          </cell>
        </row>
        <row r="1195">
          <cell r="A1195">
            <v>3371</v>
          </cell>
          <cell r="B1195" t="str">
            <v>Gerrard JCT</v>
          </cell>
        </row>
        <row r="1196">
          <cell r="A1196">
            <v>3372</v>
          </cell>
          <cell r="B1196" t="str">
            <v>Gerrard JCT</v>
          </cell>
        </row>
        <row r="1197">
          <cell r="A1197">
            <v>3373</v>
          </cell>
          <cell r="B1197" t="str">
            <v>Glengrove TS</v>
          </cell>
        </row>
        <row r="1198">
          <cell r="A1198">
            <v>3374</v>
          </cell>
          <cell r="B1198" t="str">
            <v>Glengrove TS</v>
          </cell>
        </row>
        <row r="1199">
          <cell r="A1199">
            <v>3377</v>
          </cell>
          <cell r="B1199" t="str">
            <v>John TS</v>
          </cell>
        </row>
        <row r="1200">
          <cell r="A1200">
            <v>3378</v>
          </cell>
          <cell r="B1200" t="str">
            <v>Lumsden JCT</v>
          </cell>
        </row>
        <row r="1201">
          <cell r="A1201">
            <v>3379</v>
          </cell>
          <cell r="B1201" t="str">
            <v>Lumsden JCT</v>
          </cell>
        </row>
        <row r="1202">
          <cell r="A1202">
            <v>3380</v>
          </cell>
          <cell r="B1202" t="str">
            <v>Main TS</v>
          </cell>
        </row>
        <row r="1203">
          <cell r="A1203">
            <v>3381</v>
          </cell>
          <cell r="B1203" t="str">
            <v>Main TS</v>
          </cell>
        </row>
        <row r="1204">
          <cell r="A1204">
            <v>3382</v>
          </cell>
          <cell r="B1204" t="str">
            <v>Mill Street JCT</v>
          </cell>
        </row>
        <row r="1205">
          <cell r="A1205">
            <v>3383</v>
          </cell>
          <cell r="B1205" t="str">
            <v>Mill Street JCT</v>
          </cell>
        </row>
        <row r="1206">
          <cell r="A1206">
            <v>3386</v>
          </cell>
          <cell r="B1206" t="str">
            <v>Riverside JCT</v>
          </cell>
        </row>
        <row r="1207">
          <cell r="A1207">
            <v>3387</v>
          </cell>
          <cell r="B1207" t="str">
            <v>Riverside JCT</v>
          </cell>
        </row>
        <row r="1208">
          <cell r="A1208">
            <v>3388</v>
          </cell>
          <cell r="B1208" t="str">
            <v>Riverside JCT</v>
          </cell>
        </row>
        <row r="1209">
          <cell r="A1209">
            <v>3389</v>
          </cell>
          <cell r="B1209" t="str">
            <v>Riverside JCT</v>
          </cell>
        </row>
        <row r="1210">
          <cell r="A1210">
            <v>3391</v>
          </cell>
          <cell r="B1210" t="str">
            <v>Runnymede TS</v>
          </cell>
        </row>
        <row r="1211">
          <cell r="A1211">
            <v>3392</v>
          </cell>
          <cell r="B1211" t="str">
            <v>Runnymede TS</v>
          </cell>
        </row>
        <row r="1212">
          <cell r="A1212">
            <v>3393</v>
          </cell>
          <cell r="B1212" t="str">
            <v>St.Clair Ave JCT</v>
          </cell>
        </row>
        <row r="1213">
          <cell r="A1213">
            <v>3394</v>
          </cell>
          <cell r="B1213" t="str">
            <v>St.Clair Ave JCT</v>
          </cell>
        </row>
        <row r="1214">
          <cell r="A1214">
            <v>3395</v>
          </cell>
          <cell r="B1214" t="str">
            <v>Strachan TS</v>
          </cell>
        </row>
        <row r="1215">
          <cell r="A1215">
            <v>3396</v>
          </cell>
          <cell r="B1215" t="str">
            <v>Strachan TS</v>
          </cell>
        </row>
        <row r="1216">
          <cell r="A1216">
            <v>3397</v>
          </cell>
          <cell r="B1216" t="str">
            <v>Strachan TS</v>
          </cell>
        </row>
        <row r="1217">
          <cell r="A1217">
            <v>3398</v>
          </cell>
          <cell r="B1217" t="str">
            <v>Strachan TS</v>
          </cell>
        </row>
        <row r="1218">
          <cell r="A1218">
            <v>3401</v>
          </cell>
          <cell r="B1218" t="str">
            <v>Terauley TS</v>
          </cell>
        </row>
        <row r="1219">
          <cell r="A1219">
            <v>3402</v>
          </cell>
          <cell r="B1219" t="str">
            <v>Terauley TS</v>
          </cell>
        </row>
        <row r="1220">
          <cell r="A1220">
            <v>3403</v>
          </cell>
          <cell r="B1220" t="str">
            <v>Todmorden JCT</v>
          </cell>
        </row>
        <row r="1221">
          <cell r="A1221">
            <v>3404</v>
          </cell>
          <cell r="B1221" t="str">
            <v>Todmorden JCT</v>
          </cell>
        </row>
        <row r="1222">
          <cell r="A1222">
            <v>3409</v>
          </cell>
          <cell r="B1222" t="str">
            <v>Wiltshire TS</v>
          </cell>
        </row>
        <row r="1223">
          <cell r="A1223">
            <v>3410</v>
          </cell>
          <cell r="B1223" t="str">
            <v>Wiltshire TS</v>
          </cell>
        </row>
        <row r="1224">
          <cell r="A1224">
            <v>3411</v>
          </cell>
          <cell r="B1224" t="str">
            <v>Lumsden JCT</v>
          </cell>
        </row>
        <row r="1225">
          <cell r="A1225">
            <v>3412</v>
          </cell>
          <cell r="B1225" t="str">
            <v>Lumsden JCT</v>
          </cell>
        </row>
        <row r="1226">
          <cell r="A1226">
            <v>3417</v>
          </cell>
          <cell r="B1226" t="str">
            <v>Manby TS</v>
          </cell>
        </row>
        <row r="1227">
          <cell r="A1227">
            <v>3418</v>
          </cell>
          <cell r="B1227" t="str">
            <v>Manby TS</v>
          </cell>
        </row>
        <row r="1228">
          <cell r="A1228">
            <v>3419</v>
          </cell>
          <cell r="B1228" t="str">
            <v>Leaside TS</v>
          </cell>
        </row>
        <row r="1229">
          <cell r="A1229">
            <v>3432</v>
          </cell>
          <cell r="B1229" t="str">
            <v>Roehampton JCT</v>
          </cell>
        </row>
        <row r="1230">
          <cell r="A1230">
            <v>3433</v>
          </cell>
          <cell r="B1230" t="str">
            <v>Glengrove TS</v>
          </cell>
        </row>
        <row r="1231">
          <cell r="A1231">
            <v>3434</v>
          </cell>
          <cell r="B1231" t="str">
            <v>Strachan TS</v>
          </cell>
        </row>
        <row r="1232">
          <cell r="A1232">
            <v>3435</v>
          </cell>
          <cell r="B1232" t="str">
            <v>Strachan TS</v>
          </cell>
        </row>
        <row r="1233">
          <cell r="A1233">
            <v>3436</v>
          </cell>
          <cell r="B1233" t="str">
            <v>Queen's Quay JCT</v>
          </cell>
        </row>
        <row r="1234">
          <cell r="A1234">
            <v>3437</v>
          </cell>
          <cell r="B1234" t="str">
            <v>Queen's Quay JCT</v>
          </cell>
        </row>
        <row r="1235">
          <cell r="A1235">
            <v>3438</v>
          </cell>
          <cell r="B1235" t="str">
            <v>John TS</v>
          </cell>
        </row>
        <row r="1236">
          <cell r="A1236">
            <v>3439</v>
          </cell>
          <cell r="B1236" t="str">
            <v>Strachan TS</v>
          </cell>
        </row>
        <row r="1237">
          <cell r="A1237">
            <v>3440</v>
          </cell>
          <cell r="B1237" t="str">
            <v>Strachan TS</v>
          </cell>
        </row>
        <row r="1238">
          <cell r="A1238">
            <v>3600</v>
          </cell>
          <cell r="B1238" t="str">
            <v>Basin TS</v>
          </cell>
        </row>
        <row r="1239">
          <cell r="A1239">
            <v>3601</v>
          </cell>
          <cell r="B1239" t="str">
            <v>Basin TS</v>
          </cell>
        </row>
        <row r="1240">
          <cell r="A1240">
            <v>3602</v>
          </cell>
          <cell r="B1240" t="str">
            <v>Basin TS</v>
          </cell>
        </row>
        <row r="1241">
          <cell r="A1241">
            <v>3603</v>
          </cell>
          <cell r="B1241" t="str">
            <v>Basin TS</v>
          </cell>
        </row>
        <row r="1242">
          <cell r="A1242">
            <v>3604</v>
          </cell>
          <cell r="B1242" t="str">
            <v>Basin TS</v>
          </cell>
        </row>
        <row r="1243">
          <cell r="A1243">
            <v>3605</v>
          </cell>
          <cell r="B1243" t="str">
            <v>Basin TS</v>
          </cell>
        </row>
        <row r="1244">
          <cell r="A1244">
            <v>3606</v>
          </cell>
          <cell r="B1244" t="str">
            <v>Bridgman TS</v>
          </cell>
        </row>
        <row r="1245">
          <cell r="A1245">
            <v>3607</v>
          </cell>
          <cell r="B1245" t="str">
            <v>Bridgman TS</v>
          </cell>
        </row>
        <row r="1246">
          <cell r="A1246">
            <v>3608</v>
          </cell>
          <cell r="B1246" t="str">
            <v>Bridgman TS</v>
          </cell>
        </row>
        <row r="1247">
          <cell r="A1247">
            <v>3609</v>
          </cell>
          <cell r="B1247" t="str">
            <v>Bridgman TS</v>
          </cell>
        </row>
        <row r="1248">
          <cell r="A1248">
            <v>3610</v>
          </cell>
          <cell r="B1248" t="str">
            <v>Bridgman TS</v>
          </cell>
        </row>
        <row r="1249">
          <cell r="A1249">
            <v>3611</v>
          </cell>
          <cell r="B1249" t="str">
            <v>Bridgman TS</v>
          </cell>
        </row>
        <row r="1250">
          <cell r="A1250">
            <v>3612</v>
          </cell>
          <cell r="B1250" t="str">
            <v>Bridgman TS</v>
          </cell>
        </row>
        <row r="1251">
          <cell r="A1251">
            <v>3613</v>
          </cell>
          <cell r="B1251" t="str">
            <v>Bridgman TS</v>
          </cell>
        </row>
        <row r="1252">
          <cell r="A1252">
            <v>3614</v>
          </cell>
          <cell r="B1252" t="str">
            <v>Bridgman TS</v>
          </cell>
        </row>
        <row r="1253">
          <cell r="A1253">
            <v>3615</v>
          </cell>
          <cell r="B1253" t="str">
            <v>Bridgman TS</v>
          </cell>
        </row>
        <row r="1254">
          <cell r="A1254">
            <v>3616</v>
          </cell>
          <cell r="B1254" t="str">
            <v>Bridgman TS</v>
          </cell>
        </row>
        <row r="1255">
          <cell r="A1255">
            <v>3617</v>
          </cell>
          <cell r="B1255" t="str">
            <v>Bridgman TS</v>
          </cell>
        </row>
        <row r="1256">
          <cell r="A1256">
            <v>3618</v>
          </cell>
          <cell r="B1256" t="str">
            <v>Bridgman TS</v>
          </cell>
        </row>
        <row r="1257">
          <cell r="A1257">
            <v>3619</v>
          </cell>
          <cell r="B1257" t="str">
            <v>Bridgman TS</v>
          </cell>
        </row>
        <row r="1258">
          <cell r="A1258">
            <v>3620</v>
          </cell>
          <cell r="B1258" t="str">
            <v>Carlaw TS</v>
          </cell>
        </row>
        <row r="1259">
          <cell r="A1259">
            <v>3621</v>
          </cell>
          <cell r="B1259" t="str">
            <v>Carlaw TS</v>
          </cell>
        </row>
        <row r="1260">
          <cell r="A1260">
            <v>3624</v>
          </cell>
          <cell r="B1260" t="str">
            <v>Carlaw TS</v>
          </cell>
        </row>
        <row r="1261">
          <cell r="A1261">
            <v>3625</v>
          </cell>
          <cell r="B1261" t="str">
            <v>Carlaw TS</v>
          </cell>
        </row>
        <row r="1262">
          <cell r="A1262">
            <v>3628</v>
          </cell>
          <cell r="B1262" t="str">
            <v>Cecil TS</v>
          </cell>
        </row>
        <row r="1263">
          <cell r="A1263">
            <v>3629</v>
          </cell>
          <cell r="B1263" t="str">
            <v>Cecil TS</v>
          </cell>
        </row>
        <row r="1264">
          <cell r="A1264">
            <v>3630</v>
          </cell>
          <cell r="B1264" t="str">
            <v>Cecil TS</v>
          </cell>
        </row>
        <row r="1265">
          <cell r="A1265">
            <v>3631</v>
          </cell>
          <cell r="B1265" t="str">
            <v>Cecil TS</v>
          </cell>
        </row>
        <row r="1266">
          <cell r="A1266">
            <v>3632</v>
          </cell>
          <cell r="B1266" t="str">
            <v>Cecil TS</v>
          </cell>
        </row>
        <row r="1267">
          <cell r="A1267">
            <v>3633</v>
          </cell>
          <cell r="B1267" t="str">
            <v>Cecil TS</v>
          </cell>
        </row>
        <row r="1268">
          <cell r="A1268">
            <v>3634</v>
          </cell>
          <cell r="B1268" t="str">
            <v>Cecil TS</v>
          </cell>
        </row>
        <row r="1269">
          <cell r="A1269">
            <v>3635</v>
          </cell>
          <cell r="B1269" t="str">
            <v>Cecil TS</v>
          </cell>
        </row>
        <row r="1270">
          <cell r="A1270">
            <v>3636</v>
          </cell>
          <cell r="B1270" t="str">
            <v>Charles TS</v>
          </cell>
        </row>
        <row r="1271">
          <cell r="A1271">
            <v>3637</v>
          </cell>
          <cell r="B1271" t="str">
            <v>Charles TS</v>
          </cell>
        </row>
        <row r="1272">
          <cell r="A1272">
            <v>3638</v>
          </cell>
          <cell r="B1272" t="str">
            <v>Charles TS</v>
          </cell>
        </row>
        <row r="1273">
          <cell r="A1273">
            <v>3639</v>
          </cell>
          <cell r="B1273" t="str">
            <v>Charles TS</v>
          </cell>
        </row>
        <row r="1274">
          <cell r="A1274">
            <v>3640</v>
          </cell>
          <cell r="B1274" t="str">
            <v>Charles TS</v>
          </cell>
        </row>
        <row r="1275">
          <cell r="A1275">
            <v>3641</v>
          </cell>
          <cell r="B1275" t="str">
            <v>Charles TS</v>
          </cell>
        </row>
        <row r="1276">
          <cell r="A1276">
            <v>3642</v>
          </cell>
          <cell r="B1276" t="str">
            <v>Charles TS</v>
          </cell>
        </row>
        <row r="1277">
          <cell r="A1277">
            <v>3643</v>
          </cell>
          <cell r="B1277" t="str">
            <v>Charles TS</v>
          </cell>
        </row>
        <row r="1278">
          <cell r="A1278">
            <v>3648</v>
          </cell>
          <cell r="B1278" t="str">
            <v>Dufferin TS</v>
          </cell>
        </row>
        <row r="1279">
          <cell r="A1279">
            <v>3649</v>
          </cell>
          <cell r="B1279" t="str">
            <v>Dufferin TS</v>
          </cell>
        </row>
        <row r="1280">
          <cell r="A1280">
            <v>3650</v>
          </cell>
          <cell r="B1280" t="str">
            <v>Dufferin TS</v>
          </cell>
        </row>
        <row r="1281">
          <cell r="A1281">
            <v>3651</v>
          </cell>
          <cell r="B1281" t="str">
            <v>Dufferin TS</v>
          </cell>
        </row>
        <row r="1282">
          <cell r="A1282">
            <v>3652</v>
          </cell>
          <cell r="B1282" t="str">
            <v>Dufferin TS</v>
          </cell>
        </row>
        <row r="1283">
          <cell r="A1283">
            <v>3653</v>
          </cell>
          <cell r="B1283" t="str">
            <v>Dufferin TS</v>
          </cell>
        </row>
        <row r="1284">
          <cell r="A1284">
            <v>3654</v>
          </cell>
          <cell r="B1284" t="str">
            <v>Dufferin TS</v>
          </cell>
        </row>
        <row r="1285">
          <cell r="A1285">
            <v>3655</v>
          </cell>
          <cell r="B1285" t="str">
            <v>Dufferin TS</v>
          </cell>
        </row>
        <row r="1286">
          <cell r="A1286">
            <v>3656</v>
          </cell>
          <cell r="B1286" t="str">
            <v>Duplex TS</v>
          </cell>
        </row>
        <row r="1287">
          <cell r="A1287">
            <v>3657</v>
          </cell>
          <cell r="B1287" t="str">
            <v>Duplex TS</v>
          </cell>
        </row>
        <row r="1288">
          <cell r="A1288">
            <v>3658</v>
          </cell>
          <cell r="B1288" t="str">
            <v>Duplex TS</v>
          </cell>
        </row>
        <row r="1289">
          <cell r="A1289">
            <v>3659</v>
          </cell>
          <cell r="B1289" t="str">
            <v>Duplex TS</v>
          </cell>
        </row>
        <row r="1290">
          <cell r="A1290">
            <v>3660</v>
          </cell>
          <cell r="B1290" t="str">
            <v>Duplex TS</v>
          </cell>
        </row>
        <row r="1291">
          <cell r="A1291">
            <v>3661</v>
          </cell>
          <cell r="B1291" t="str">
            <v>Duplex TS</v>
          </cell>
        </row>
        <row r="1292">
          <cell r="A1292">
            <v>3662</v>
          </cell>
          <cell r="B1292" t="str">
            <v>Duplex TS</v>
          </cell>
        </row>
        <row r="1293">
          <cell r="A1293">
            <v>3663</v>
          </cell>
          <cell r="B1293" t="str">
            <v>Duplex TS</v>
          </cell>
        </row>
        <row r="1294">
          <cell r="A1294">
            <v>3664</v>
          </cell>
          <cell r="B1294" t="str">
            <v>Esplanade TS</v>
          </cell>
        </row>
        <row r="1295">
          <cell r="A1295">
            <v>3666</v>
          </cell>
          <cell r="B1295" t="str">
            <v>Esplanade TS</v>
          </cell>
        </row>
        <row r="1296">
          <cell r="A1296">
            <v>3668</v>
          </cell>
          <cell r="B1296" t="str">
            <v>Esplanade TS</v>
          </cell>
        </row>
        <row r="1297">
          <cell r="A1297">
            <v>3674</v>
          </cell>
          <cell r="B1297" t="str">
            <v>Esplanade TS</v>
          </cell>
        </row>
        <row r="1298">
          <cell r="A1298">
            <v>3675</v>
          </cell>
          <cell r="B1298" t="str">
            <v>Esplanade TS</v>
          </cell>
        </row>
        <row r="1299">
          <cell r="A1299">
            <v>3676</v>
          </cell>
          <cell r="B1299" t="str">
            <v>Esplanade TS</v>
          </cell>
        </row>
        <row r="1300">
          <cell r="A1300">
            <v>3678</v>
          </cell>
          <cell r="B1300" t="str">
            <v>Fairbank TS</v>
          </cell>
        </row>
        <row r="1301">
          <cell r="A1301">
            <v>3679</v>
          </cell>
          <cell r="B1301" t="str">
            <v>Fairbank TS</v>
          </cell>
        </row>
        <row r="1302">
          <cell r="A1302">
            <v>3680</v>
          </cell>
          <cell r="B1302" t="str">
            <v>Gerrard TS</v>
          </cell>
        </row>
        <row r="1303">
          <cell r="A1303">
            <v>3681</v>
          </cell>
          <cell r="B1303" t="str">
            <v>Carlaw TS</v>
          </cell>
        </row>
        <row r="1304">
          <cell r="A1304">
            <v>3682</v>
          </cell>
          <cell r="B1304" t="str">
            <v>Glengrove TS</v>
          </cell>
        </row>
        <row r="1305">
          <cell r="A1305">
            <v>3683</v>
          </cell>
          <cell r="B1305" t="str">
            <v>Glengrove TS</v>
          </cell>
        </row>
        <row r="1306">
          <cell r="A1306">
            <v>3684</v>
          </cell>
          <cell r="B1306" t="str">
            <v>Horner TS</v>
          </cell>
        </row>
        <row r="1307">
          <cell r="A1307">
            <v>3685</v>
          </cell>
          <cell r="B1307" t="str">
            <v>Horner TS</v>
          </cell>
        </row>
        <row r="1308">
          <cell r="A1308">
            <v>3688</v>
          </cell>
          <cell r="B1308" t="str">
            <v>Horner TS</v>
          </cell>
        </row>
        <row r="1309">
          <cell r="A1309">
            <v>3689</v>
          </cell>
          <cell r="B1309" t="str">
            <v>Horner TS</v>
          </cell>
        </row>
        <row r="1310">
          <cell r="A1310">
            <v>3692</v>
          </cell>
          <cell r="B1310" t="str">
            <v>John TS</v>
          </cell>
        </row>
        <row r="1311">
          <cell r="A1311">
            <v>3693</v>
          </cell>
          <cell r="B1311" t="str">
            <v>John TS</v>
          </cell>
        </row>
        <row r="1312">
          <cell r="A1312">
            <v>3694</v>
          </cell>
          <cell r="B1312" t="str">
            <v>John TS</v>
          </cell>
        </row>
        <row r="1313">
          <cell r="A1313">
            <v>3695</v>
          </cell>
          <cell r="B1313" t="str">
            <v>John TS</v>
          </cell>
        </row>
        <row r="1314">
          <cell r="A1314">
            <v>3696</v>
          </cell>
          <cell r="B1314" t="str">
            <v>John TS</v>
          </cell>
        </row>
        <row r="1315">
          <cell r="A1315">
            <v>3697</v>
          </cell>
          <cell r="B1315" t="str">
            <v>John TS</v>
          </cell>
        </row>
        <row r="1316">
          <cell r="A1316">
            <v>3698</v>
          </cell>
          <cell r="B1316" t="str">
            <v>John TS</v>
          </cell>
        </row>
        <row r="1317">
          <cell r="A1317">
            <v>3699</v>
          </cell>
          <cell r="B1317" t="str">
            <v>John TS</v>
          </cell>
        </row>
        <row r="1318">
          <cell r="A1318">
            <v>3700</v>
          </cell>
          <cell r="B1318" t="str">
            <v>John TS</v>
          </cell>
        </row>
        <row r="1319">
          <cell r="A1319">
            <v>3701</v>
          </cell>
          <cell r="B1319" t="str">
            <v>John TS</v>
          </cell>
        </row>
        <row r="1320">
          <cell r="A1320">
            <v>3702</v>
          </cell>
          <cell r="B1320" t="str">
            <v>John TS</v>
          </cell>
        </row>
        <row r="1321">
          <cell r="A1321">
            <v>3703</v>
          </cell>
          <cell r="B1321" t="str">
            <v>John TS</v>
          </cell>
        </row>
        <row r="1322">
          <cell r="A1322">
            <v>3704</v>
          </cell>
          <cell r="B1322" t="str">
            <v>John TS</v>
          </cell>
        </row>
        <row r="1323">
          <cell r="A1323">
            <v>3705</v>
          </cell>
          <cell r="B1323" t="str">
            <v>John TS</v>
          </cell>
        </row>
        <row r="1324">
          <cell r="A1324">
            <v>3706</v>
          </cell>
          <cell r="B1324" t="str">
            <v>John TS</v>
          </cell>
        </row>
        <row r="1325">
          <cell r="A1325">
            <v>3707</v>
          </cell>
          <cell r="B1325" t="str">
            <v>John TS</v>
          </cell>
        </row>
        <row r="1326">
          <cell r="A1326">
            <v>3708</v>
          </cell>
          <cell r="B1326" t="str">
            <v>John TS</v>
          </cell>
        </row>
        <row r="1327">
          <cell r="A1327">
            <v>3709</v>
          </cell>
          <cell r="B1327" t="str">
            <v>John TS</v>
          </cell>
        </row>
        <row r="1328">
          <cell r="A1328">
            <v>3710</v>
          </cell>
          <cell r="B1328" t="str">
            <v>Leaside TS</v>
          </cell>
        </row>
        <row r="1329">
          <cell r="A1329">
            <v>3711</v>
          </cell>
          <cell r="B1329" t="str">
            <v>Leaside TS</v>
          </cell>
        </row>
        <row r="1330">
          <cell r="A1330">
            <v>3712</v>
          </cell>
          <cell r="B1330" t="str">
            <v>Leaside TS</v>
          </cell>
        </row>
        <row r="1331">
          <cell r="A1331">
            <v>3713</v>
          </cell>
          <cell r="B1331" t="str">
            <v>Leaside TS</v>
          </cell>
        </row>
        <row r="1332">
          <cell r="A1332">
            <v>3714</v>
          </cell>
          <cell r="B1332" t="str">
            <v>Leaside TS</v>
          </cell>
        </row>
        <row r="1333">
          <cell r="A1333">
            <v>3715</v>
          </cell>
          <cell r="B1333" t="str">
            <v>Leaside TS</v>
          </cell>
        </row>
        <row r="1334">
          <cell r="A1334">
            <v>3716</v>
          </cell>
          <cell r="B1334" t="str">
            <v>Leaside TS</v>
          </cell>
        </row>
        <row r="1335">
          <cell r="A1335">
            <v>3717</v>
          </cell>
          <cell r="B1335" t="str">
            <v>Leaside TS</v>
          </cell>
        </row>
        <row r="1336">
          <cell r="A1336">
            <v>3718</v>
          </cell>
          <cell r="B1336" t="str">
            <v>Leaside TS</v>
          </cell>
        </row>
        <row r="1337">
          <cell r="A1337">
            <v>3719</v>
          </cell>
          <cell r="B1337" t="str">
            <v>Leaside TS</v>
          </cell>
        </row>
        <row r="1338">
          <cell r="A1338">
            <v>3720</v>
          </cell>
          <cell r="B1338" t="str">
            <v>Leaside TS</v>
          </cell>
        </row>
        <row r="1339">
          <cell r="A1339">
            <v>3722</v>
          </cell>
          <cell r="B1339" t="str">
            <v>Leaside TS</v>
          </cell>
        </row>
        <row r="1340">
          <cell r="A1340">
            <v>3724</v>
          </cell>
          <cell r="B1340" t="str">
            <v>Leaside TS</v>
          </cell>
        </row>
        <row r="1341">
          <cell r="A1341">
            <v>3725</v>
          </cell>
          <cell r="B1341" t="str">
            <v>Leaside TS</v>
          </cell>
        </row>
        <row r="1342">
          <cell r="A1342">
            <v>3726</v>
          </cell>
          <cell r="B1342" t="str">
            <v>Leaside TS</v>
          </cell>
        </row>
        <row r="1343">
          <cell r="A1343">
            <v>3727</v>
          </cell>
          <cell r="B1343" t="str">
            <v>Leaside TS</v>
          </cell>
        </row>
        <row r="1344">
          <cell r="A1344">
            <v>3728</v>
          </cell>
          <cell r="B1344" t="str">
            <v>Leaside TS</v>
          </cell>
        </row>
        <row r="1345">
          <cell r="A1345">
            <v>3729</v>
          </cell>
          <cell r="B1345" t="str">
            <v>Leaside TS</v>
          </cell>
        </row>
        <row r="1346">
          <cell r="A1346">
            <v>3730</v>
          </cell>
          <cell r="B1346" t="str">
            <v>Main TS</v>
          </cell>
        </row>
        <row r="1347">
          <cell r="A1347">
            <v>3731</v>
          </cell>
          <cell r="B1347" t="str">
            <v>Main TS</v>
          </cell>
        </row>
        <row r="1348">
          <cell r="A1348">
            <v>3732</v>
          </cell>
          <cell r="B1348" t="str">
            <v>Main TS</v>
          </cell>
        </row>
        <row r="1349">
          <cell r="A1349">
            <v>3733</v>
          </cell>
          <cell r="B1349" t="str">
            <v>Main TS</v>
          </cell>
        </row>
        <row r="1350">
          <cell r="A1350">
            <v>3734</v>
          </cell>
          <cell r="B1350" t="str">
            <v>Manby TS</v>
          </cell>
        </row>
        <row r="1351">
          <cell r="A1351">
            <v>3735</v>
          </cell>
          <cell r="B1351" t="str">
            <v>Manby TS</v>
          </cell>
        </row>
        <row r="1352">
          <cell r="A1352">
            <v>3736</v>
          </cell>
          <cell r="B1352" t="str">
            <v>Manby TS</v>
          </cell>
        </row>
        <row r="1353">
          <cell r="A1353">
            <v>3737</v>
          </cell>
          <cell r="B1353" t="str">
            <v>Manby TS</v>
          </cell>
        </row>
        <row r="1354">
          <cell r="A1354">
            <v>3738</v>
          </cell>
          <cell r="B1354" t="str">
            <v>Manby TS</v>
          </cell>
        </row>
        <row r="1355">
          <cell r="A1355">
            <v>3739</v>
          </cell>
          <cell r="B1355" t="str">
            <v>Manby TS</v>
          </cell>
        </row>
        <row r="1356">
          <cell r="A1356">
            <v>3740</v>
          </cell>
          <cell r="B1356" t="str">
            <v>Manby TS</v>
          </cell>
        </row>
        <row r="1357">
          <cell r="A1357">
            <v>3741</v>
          </cell>
          <cell r="B1357" t="str">
            <v>Manby TS</v>
          </cell>
        </row>
        <row r="1358">
          <cell r="A1358">
            <v>3742</v>
          </cell>
          <cell r="B1358" t="str">
            <v>Manby TS</v>
          </cell>
        </row>
        <row r="1359">
          <cell r="A1359">
            <v>3743</v>
          </cell>
          <cell r="B1359" t="str">
            <v>Manby TS</v>
          </cell>
        </row>
        <row r="1360">
          <cell r="A1360">
            <v>3744</v>
          </cell>
          <cell r="B1360" t="str">
            <v>Manby TS</v>
          </cell>
        </row>
        <row r="1361">
          <cell r="A1361">
            <v>3745</v>
          </cell>
          <cell r="B1361" t="str">
            <v>Manby TS</v>
          </cell>
        </row>
        <row r="1362">
          <cell r="A1362">
            <v>3746</v>
          </cell>
          <cell r="B1362" t="str">
            <v>Manby TS</v>
          </cell>
        </row>
        <row r="1363">
          <cell r="A1363">
            <v>3747</v>
          </cell>
          <cell r="B1363" t="str">
            <v>Manby TS</v>
          </cell>
        </row>
        <row r="1364">
          <cell r="A1364">
            <v>3748</v>
          </cell>
          <cell r="B1364" t="str">
            <v>Manby TS</v>
          </cell>
        </row>
        <row r="1365">
          <cell r="A1365">
            <v>3749</v>
          </cell>
          <cell r="B1365" t="str">
            <v>Manby TS</v>
          </cell>
        </row>
        <row r="1366">
          <cell r="A1366">
            <v>3750</v>
          </cell>
          <cell r="B1366" t="str">
            <v>Manby TS</v>
          </cell>
        </row>
        <row r="1367">
          <cell r="A1367">
            <v>3751</v>
          </cell>
          <cell r="B1367" t="str">
            <v>Manby TS</v>
          </cell>
        </row>
        <row r="1368">
          <cell r="A1368">
            <v>3752</v>
          </cell>
          <cell r="B1368" t="str">
            <v>Manby TS</v>
          </cell>
        </row>
        <row r="1369">
          <cell r="A1369">
            <v>3753</v>
          </cell>
          <cell r="B1369" t="str">
            <v>Manby TS</v>
          </cell>
        </row>
        <row r="1370">
          <cell r="A1370">
            <v>3758</v>
          </cell>
          <cell r="B1370" t="str">
            <v>Runnymede TS</v>
          </cell>
        </row>
        <row r="1371">
          <cell r="A1371">
            <v>3759</v>
          </cell>
          <cell r="B1371" t="str">
            <v>Strachan TS</v>
          </cell>
        </row>
        <row r="1372">
          <cell r="A1372">
            <v>3760</v>
          </cell>
          <cell r="B1372" t="str">
            <v>Strachan TS</v>
          </cell>
        </row>
        <row r="1373">
          <cell r="A1373">
            <v>3761</v>
          </cell>
          <cell r="B1373" t="str">
            <v>Strachan TS</v>
          </cell>
        </row>
        <row r="1374">
          <cell r="A1374">
            <v>3762</v>
          </cell>
          <cell r="B1374" t="str">
            <v>Strachan TS</v>
          </cell>
        </row>
        <row r="1375">
          <cell r="A1375">
            <v>3763</v>
          </cell>
          <cell r="B1375" t="str">
            <v>Strachan TS</v>
          </cell>
        </row>
        <row r="1376">
          <cell r="A1376">
            <v>3764</v>
          </cell>
          <cell r="B1376" t="str">
            <v>Strachan TS</v>
          </cell>
        </row>
        <row r="1377">
          <cell r="A1377">
            <v>3765</v>
          </cell>
          <cell r="B1377" t="str">
            <v>Strachan TS</v>
          </cell>
        </row>
        <row r="1378">
          <cell r="A1378">
            <v>3766</v>
          </cell>
          <cell r="B1378" t="str">
            <v>Strachan TS</v>
          </cell>
        </row>
        <row r="1379">
          <cell r="A1379">
            <v>3767</v>
          </cell>
          <cell r="B1379" t="str">
            <v>Terauley TS</v>
          </cell>
        </row>
        <row r="1380">
          <cell r="A1380">
            <v>3768</v>
          </cell>
          <cell r="B1380" t="str">
            <v>Terauley TS</v>
          </cell>
        </row>
        <row r="1381">
          <cell r="A1381">
            <v>3769</v>
          </cell>
          <cell r="B1381" t="str">
            <v>Terauley TS</v>
          </cell>
        </row>
        <row r="1382">
          <cell r="A1382">
            <v>3770</v>
          </cell>
          <cell r="B1382" t="str">
            <v>Terauley TS</v>
          </cell>
        </row>
        <row r="1383">
          <cell r="A1383">
            <v>3773</v>
          </cell>
          <cell r="B1383" t="str">
            <v>Terauley TS</v>
          </cell>
        </row>
        <row r="1384">
          <cell r="A1384">
            <v>3774</v>
          </cell>
          <cell r="B1384" t="str">
            <v>Terauley TS</v>
          </cell>
        </row>
        <row r="1385">
          <cell r="A1385">
            <v>3775</v>
          </cell>
          <cell r="B1385" t="str">
            <v>Terauley TS</v>
          </cell>
        </row>
        <row r="1386">
          <cell r="A1386">
            <v>3776</v>
          </cell>
          <cell r="B1386" t="str">
            <v>Terauley TS</v>
          </cell>
        </row>
        <row r="1387">
          <cell r="A1387">
            <v>3779</v>
          </cell>
          <cell r="B1387" t="str">
            <v>Wiltshire TS</v>
          </cell>
        </row>
        <row r="1388">
          <cell r="A1388">
            <v>3780</v>
          </cell>
          <cell r="B1388" t="str">
            <v>Wiltshire TS</v>
          </cell>
        </row>
        <row r="1389">
          <cell r="A1389">
            <v>3781</v>
          </cell>
          <cell r="B1389" t="str">
            <v>Wiltshire TS</v>
          </cell>
        </row>
        <row r="1390">
          <cell r="A1390">
            <v>3782</v>
          </cell>
          <cell r="B1390" t="str">
            <v>Wiltshire TS</v>
          </cell>
        </row>
        <row r="1391">
          <cell r="A1391">
            <v>3783</v>
          </cell>
          <cell r="B1391" t="str">
            <v>Wiltshire TS</v>
          </cell>
        </row>
        <row r="1392">
          <cell r="A1392">
            <v>3785</v>
          </cell>
          <cell r="B1392" t="str">
            <v>Wiltshire TS</v>
          </cell>
        </row>
        <row r="1393">
          <cell r="A1393">
            <v>3786</v>
          </cell>
          <cell r="B1393" t="str">
            <v>Wiltshire TS</v>
          </cell>
        </row>
        <row r="1394">
          <cell r="A1394">
            <v>3787</v>
          </cell>
          <cell r="B1394" t="str">
            <v>Bridgman TS</v>
          </cell>
        </row>
        <row r="1395">
          <cell r="A1395">
            <v>3788</v>
          </cell>
          <cell r="B1395" t="str">
            <v>Duplex TS</v>
          </cell>
        </row>
        <row r="1396">
          <cell r="A1396">
            <v>3789</v>
          </cell>
          <cell r="B1396" t="str">
            <v>Sheppard TS</v>
          </cell>
        </row>
        <row r="1397">
          <cell r="A1397">
            <v>3790</v>
          </cell>
          <cell r="B1397" t="str">
            <v>John TS</v>
          </cell>
        </row>
        <row r="1398">
          <cell r="A1398">
            <v>3791</v>
          </cell>
          <cell r="B1398" t="str">
            <v>Gerrard TS</v>
          </cell>
        </row>
        <row r="1399">
          <cell r="A1399">
            <v>3792</v>
          </cell>
          <cell r="B1399" t="str">
            <v>Gerrard TS</v>
          </cell>
        </row>
        <row r="1400">
          <cell r="A1400">
            <v>3900</v>
          </cell>
          <cell r="B1400" t="str">
            <v>Hearn TGS</v>
          </cell>
        </row>
        <row r="1401">
          <cell r="A1401">
            <v>3901</v>
          </cell>
          <cell r="B1401" t="str">
            <v>Hearn TGS</v>
          </cell>
        </row>
        <row r="1402">
          <cell r="A1402">
            <v>3902</v>
          </cell>
          <cell r="B1402" t="str">
            <v>Hearn TGS</v>
          </cell>
        </row>
        <row r="1403">
          <cell r="A1403">
            <v>3903</v>
          </cell>
          <cell r="B1403" t="str">
            <v>Hearn TGS</v>
          </cell>
        </row>
        <row r="1404">
          <cell r="A1404">
            <v>3904</v>
          </cell>
          <cell r="B1404" t="str">
            <v>Hearn TGS</v>
          </cell>
        </row>
        <row r="1405">
          <cell r="A1405">
            <v>3905</v>
          </cell>
          <cell r="B1405" t="str">
            <v>Hearn TGS</v>
          </cell>
        </row>
        <row r="1406">
          <cell r="A1406">
            <v>3906</v>
          </cell>
          <cell r="B1406" t="str">
            <v>Hearn TGS</v>
          </cell>
        </row>
        <row r="1407">
          <cell r="A1407">
            <v>3907</v>
          </cell>
          <cell r="B1407" t="str">
            <v>Hearn TGS</v>
          </cell>
        </row>
        <row r="1408">
          <cell r="A1408">
            <v>3908</v>
          </cell>
          <cell r="B1408" t="str">
            <v>Hearn TGS</v>
          </cell>
        </row>
        <row r="1409">
          <cell r="A1409">
            <v>3909</v>
          </cell>
          <cell r="B1409" t="str">
            <v>Hearn TGS</v>
          </cell>
        </row>
        <row r="1410">
          <cell r="A1410">
            <v>3910</v>
          </cell>
          <cell r="B1410" t="str">
            <v>Hearn TGS</v>
          </cell>
        </row>
        <row r="1411">
          <cell r="A1411">
            <v>3911</v>
          </cell>
          <cell r="B1411" t="str">
            <v>Hearn TGS</v>
          </cell>
        </row>
        <row r="1412">
          <cell r="A1412">
            <v>3912</v>
          </cell>
          <cell r="B1412" t="str">
            <v>Hearn TGS</v>
          </cell>
        </row>
        <row r="1413">
          <cell r="A1413">
            <v>4000</v>
          </cell>
          <cell r="B1413" t="str">
            <v>Claireville TS</v>
          </cell>
        </row>
        <row r="1414">
          <cell r="A1414">
            <v>4003</v>
          </cell>
          <cell r="B1414" t="str">
            <v>Milton SS</v>
          </cell>
        </row>
        <row r="1415">
          <cell r="A1415">
            <v>4004</v>
          </cell>
          <cell r="B1415" t="str">
            <v>Milton SS</v>
          </cell>
        </row>
        <row r="1416">
          <cell r="A1416">
            <v>4005</v>
          </cell>
          <cell r="B1416" t="str">
            <v>Milton SS</v>
          </cell>
        </row>
        <row r="1417">
          <cell r="A1417">
            <v>4010</v>
          </cell>
          <cell r="B1417" t="str">
            <v>Trafalgar TS</v>
          </cell>
        </row>
        <row r="1418">
          <cell r="A1418">
            <v>4011</v>
          </cell>
          <cell r="B1418" t="str">
            <v>Trafalgar TS</v>
          </cell>
        </row>
        <row r="1419">
          <cell r="A1419">
            <v>4017</v>
          </cell>
          <cell r="B1419" t="str">
            <v>C550V/C551V CLRV JCT</v>
          </cell>
        </row>
        <row r="1420">
          <cell r="A1420">
            <v>4018</v>
          </cell>
          <cell r="B1420" t="str">
            <v>C550V/C551V CLRV JCT</v>
          </cell>
        </row>
        <row r="1421">
          <cell r="A1421">
            <v>4019</v>
          </cell>
          <cell r="B1421" t="str">
            <v>Milton SS</v>
          </cell>
        </row>
        <row r="1422">
          <cell r="A1422">
            <v>4100</v>
          </cell>
          <cell r="B1422" t="str">
            <v>Claireville TS</v>
          </cell>
        </row>
        <row r="1423">
          <cell r="A1423">
            <v>4101</v>
          </cell>
          <cell r="B1423" t="str">
            <v>Lakeview SS</v>
          </cell>
        </row>
        <row r="1424">
          <cell r="A1424">
            <v>4102</v>
          </cell>
          <cell r="B1424" t="str">
            <v>Lakeview SS</v>
          </cell>
        </row>
        <row r="1425">
          <cell r="A1425">
            <v>4103</v>
          </cell>
          <cell r="B1425" t="str">
            <v>Richview TS</v>
          </cell>
        </row>
        <row r="1426">
          <cell r="A1426">
            <v>4104</v>
          </cell>
          <cell r="B1426" t="str">
            <v>Trafalgar TS</v>
          </cell>
        </row>
        <row r="1427">
          <cell r="A1427">
            <v>4105</v>
          </cell>
          <cell r="B1427" t="str">
            <v>Richview TS</v>
          </cell>
        </row>
        <row r="1428">
          <cell r="A1428">
            <v>4120</v>
          </cell>
          <cell r="B1428" t="str">
            <v>Applewood JCT</v>
          </cell>
        </row>
        <row r="1429">
          <cell r="A1429">
            <v>4121</v>
          </cell>
          <cell r="B1429" t="str">
            <v>Applewood JCT</v>
          </cell>
        </row>
        <row r="1430">
          <cell r="A1430">
            <v>4122</v>
          </cell>
          <cell r="B1430" t="str">
            <v>Applewood JCT</v>
          </cell>
        </row>
        <row r="1431">
          <cell r="A1431">
            <v>4123</v>
          </cell>
          <cell r="B1431" t="str">
            <v>Applewood JCT</v>
          </cell>
        </row>
        <row r="1432">
          <cell r="A1432">
            <v>4124</v>
          </cell>
          <cell r="B1432" t="str">
            <v>Bathurst JCT</v>
          </cell>
        </row>
        <row r="1433">
          <cell r="A1433">
            <v>4125</v>
          </cell>
          <cell r="B1433" t="str">
            <v>Bathurst JCT</v>
          </cell>
        </row>
        <row r="1434">
          <cell r="A1434">
            <v>4126</v>
          </cell>
          <cell r="B1434" t="str">
            <v>Bathurst JCT</v>
          </cell>
        </row>
        <row r="1435">
          <cell r="A1435">
            <v>4127</v>
          </cell>
          <cell r="B1435" t="str">
            <v>Bathurst TS</v>
          </cell>
        </row>
        <row r="1436">
          <cell r="A1436">
            <v>4128</v>
          </cell>
          <cell r="B1436" t="str">
            <v>Bathurst TS</v>
          </cell>
        </row>
        <row r="1437">
          <cell r="A1437">
            <v>4129</v>
          </cell>
          <cell r="B1437" t="str">
            <v>Bramalea TS</v>
          </cell>
        </row>
        <row r="1438">
          <cell r="A1438">
            <v>4130</v>
          </cell>
          <cell r="B1438" t="str">
            <v>Bramalea TS</v>
          </cell>
        </row>
        <row r="1439">
          <cell r="A1439">
            <v>4133</v>
          </cell>
          <cell r="B1439" t="str">
            <v>Claireville JCT</v>
          </cell>
        </row>
        <row r="1440">
          <cell r="A1440">
            <v>4134</v>
          </cell>
          <cell r="B1440" t="str">
            <v>Claireville JCT</v>
          </cell>
        </row>
        <row r="1441">
          <cell r="A1441">
            <v>4143</v>
          </cell>
          <cell r="B1441" t="str">
            <v>Cooksville TS</v>
          </cell>
        </row>
        <row r="1442">
          <cell r="A1442">
            <v>4144</v>
          </cell>
          <cell r="B1442" t="str">
            <v>Cooksville TS</v>
          </cell>
        </row>
        <row r="1443">
          <cell r="A1443">
            <v>4149</v>
          </cell>
          <cell r="B1443" t="str">
            <v>Erindale JCT</v>
          </cell>
        </row>
        <row r="1444">
          <cell r="A1444">
            <v>4150</v>
          </cell>
          <cell r="B1444" t="str">
            <v>Erindale JCT</v>
          </cell>
        </row>
        <row r="1445">
          <cell r="A1445">
            <v>4151</v>
          </cell>
          <cell r="B1445" t="str">
            <v>Erindale JCT</v>
          </cell>
        </row>
        <row r="1446">
          <cell r="A1446">
            <v>4152</v>
          </cell>
          <cell r="B1446" t="str">
            <v>Erindale JCT</v>
          </cell>
        </row>
        <row r="1447">
          <cell r="A1447">
            <v>4153</v>
          </cell>
          <cell r="B1447" t="str">
            <v>Erindale TS</v>
          </cell>
        </row>
        <row r="1448">
          <cell r="A1448">
            <v>4154</v>
          </cell>
          <cell r="B1448" t="str">
            <v>Erindale TS</v>
          </cell>
        </row>
        <row r="1449">
          <cell r="A1449">
            <v>4155</v>
          </cell>
          <cell r="B1449" t="str">
            <v>Erindale TS</v>
          </cell>
        </row>
        <row r="1450">
          <cell r="A1450">
            <v>4156</v>
          </cell>
          <cell r="B1450" t="str">
            <v>Erindale TS</v>
          </cell>
        </row>
        <row r="1451">
          <cell r="A1451">
            <v>4157</v>
          </cell>
          <cell r="B1451" t="str">
            <v>Fairchild TS</v>
          </cell>
        </row>
        <row r="1452">
          <cell r="A1452">
            <v>4158</v>
          </cell>
          <cell r="B1452" t="str">
            <v>Fairchild TS</v>
          </cell>
        </row>
        <row r="1453">
          <cell r="A1453">
            <v>4159</v>
          </cell>
          <cell r="B1453" t="str">
            <v>Finch JCT</v>
          </cell>
        </row>
        <row r="1454">
          <cell r="A1454">
            <v>4160</v>
          </cell>
          <cell r="B1454" t="str">
            <v>Finch JCT</v>
          </cell>
        </row>
        <row r="1455">
          <cell r="A1455">
            <v>4161</v>
          </cell>
          <cell r="B1455" t="str">
            <v>Finch JCT</v>
          </cell>
        </row>
        <row r="1456">
          <cell r="A1456">
            <v>4162</v>
          </cell>
          <cell r="B1456" t="str">
            <v>Finch JCT</v>
          </cell>
        </row>
        <row r="1457">
          <cell r="A1457">
            <v>4165</v>
          </cell>
          <cell r="B1457" t="str">
            <v>Finch TS</v>
          </cell>
        </row>
        <row r="1458">
          <cell r="A1458">
            <v>4166</v>
          </cell>
          <cell r="B1458" t="str">
            <v>Finch TS</v>
          </cell>
        </row>
        <row r="1459">
          <cell r="A1459">
            <v>4167</v>
          </cell>
          <cell r="B1459" t="str">
            <v>Finch TS</v>
          </cell>
        </row>
        <row r="1460">
          <cell r="A1460">
            <v>4168</v>
          </cell>
          <cell r="B1460" t="str">
            <v>Finch TS</v>
          </cell>
        </row>
        <row r="1461">
          <cell r="A1461">
            <v>4169</v>
          </cell>
          <cell r="B1461" t="str">
            <v>Goreway TS</v>
          </cell>
        </row>
        <row r="1462">
          <cell r="A1462">
            <v>4170</v>
          </cell>
          <cell r="B1462" t="str">
            <v>Goreway TS</v>
          </cell>
        </row>
        <row r="1463">
          <cell r="A1463">
            <v>4171</v>
          </cell>
          <cell r="B1463" t="str">
            <v>Haig JCT</v>
          </cell>
        </row>
        <row r="1464">
          <cell r="A1464">
            <v>4172</v>
          </cell>
          <cell r="B1464" t="str">
            <v>Haig JCT</v>
          </cell>
        </row>
        <row r="1465">
          <cell r="A1465">
            <v>4173</v>
          </cell>
          <cell r="B1465" t="str">
            <v>Haig JCT</v>
          </cell>
        </row>
        <row r="1466">
          <cell r="A1466">
            <v>4174</v>
          </cell>
          <cell r="B1466" t="str">
            <v>Haig JCT</v>
          </cell>
        </row>
        <row r="1467">
          <cell r="A1467">
            <v>4175</v>
          </cell>
          <cell r="B1467" t="str">
            <v>Halton TS</v>
          </cell>
        </row>
        <row r="1468">
          <cell r="A1468">
            <v>4176</v>
          </cell>
          <cell r="B1468" t="str">
            <v>Halton TS</v>
          </cell>
        </row>
        <row r="1469">
          <cell r="A1469">
            <v>4177</v>
          </cell>
          <cell r="B1469" t="str">
            <v>Hanlan JCT</v>
          </cell>
        </row>
        <row r="1470">
          <cell r="A1470">
            <v>4178</v>
          </cell>
          <cell r="B1470" t="str">
            <v>Hanlan JCT</v>
          </cell>
        </row>
        <row r="1471">
          <cell r="A1471">
            <v>4179</v>
          </cell>
          <cell r="B1471" t="str">
            <v>Holland Marsh JCT</v>
          </cell>
        </row>
        <row r="1472">
          <cell r="A1472">
            <v>4180</v>
          </cell>
          <cell r="B1472" t="str">
            <v>Holland Marsh JCT</v>
          </cell>
        </row>
        <row r="1473">
          <cell r="A1473">
            <v>4181</v>
          </cell>
          <cell r="B1473" t="str">
            <v>Hornby JCT</v>
          </cell>
        </row>
        <row r="1474">
          <cell r="A1474">
            <v>4182</v>
          </cell>
          <cell r="B1474" t="str">
            <v>Hornby JCT</v>
          </cell>
        </row>
        <row r="1475">
          <cell r="A1475">
            <v>4188</v>
          </cell>
          <cell r="B1475" t="str">
            <v>Kleinburg TS</v>
          </cell>
        </row>
        <row r="1476">
          <cell r="A1476">
            <v>4189</v>
          </cell>
          <cell r="B1476" t="str">
            <v>Kleinburg TS</v>
          </cell>
        </row>
        <row r="1477">
          <cell r="A1477">
            <v>4190</v>
          </cell>
          <cell r="B1477" t="str">
            <v>Lantz JCT</v>
          </cell>
        </row>
        <row r="1478">
          <cell r="A1478">
            <v>4191</v>
          </cell>
          <cell r="B1478" t="str">
            <v>Lantz JCT</v>
          </cell>
        </row>
        <row r="1479">
          <cell r="A1479">
            <v>4192</v>
          </cell>
          <cell r="B1479" t="str">
            <v>Lorne Park TS</v>
          </cell>
        </row>
        <row r="1480">
          <cell r="A1480">
            <v>4193</v>
          </cell>
          <cell r="B1480" t="str">
            <v>Lorne Park TS</v>
          </cell>
        </row>
        <row r="1481">
          <cell r="A1481">
            <v>4194</v>
          </cell>
          <cell r="B1481" t="str">
            <v>Meadowvale TS</v>
          </cell>
        </row>
        <row r="1482">
          <cell r="A1482">
            <v>4195</v>
          </cell>
          <cell r="B1482" t="str">
            <v>Meadowvale TS</v>
          </cell>
        </row>
        <row r="1483">
          <cell r="A1483">
            <v>4196</v>
          </cell>
          <cell r="B1483" t="str">
            <v>Pleasant TS</v>
          </cell>
        </row>
        <row r="1484">
          <cell r="A1484">
            <v>4197</v>
          </cell>
          <cell r="B1484" t="str">
            <v>Pleasant TS</v>
          </cell>
        </row>
        <row r="1485">
          <cell r="A1485">
            <v>4200</v>
          </cell>
          <cell r="B1485" t="str">
            <v>Rexdale TS</v>
          </cell>
        </row>
        <row r="1486">
          <cell r="A1486">
            <v>4201</v>
          </cell>
          <cell r="B1486" t="str">
            <v>Rexdale TS</v>
          </cell>
        </row>
        <row r="1487">
          <cell r="A1487">
            <v>4202</v>
          </cell>
          <cell r="B1487" t="str">
            <v>Tomken TS</v>
          </cell>
        </row>
        <row r="1488">
          <cell r="A1488">
            <v>4203</v>
          </cell>
          <cell r="B1488" t="str">
            <v>Tomken TS</v>
          </cell>
        </row>
        <row r="1489">
          <cell r="A1489">
            <v>4204</v>
          </cell>
          <cell r="B1489" t="str">
            <v>Tomken TS</v>
          </cell>
        </row>
        <row r="1490">
          <cell r="A1490">
            <v>4205</v>
          </cell>
          <cell r="B1490" t="str">
            <v>Tomken TS</v>
          </cell>
        </row>
        <row r="1491">
          <cell r="A1491">
            <v>4206</v>
          </cell>
          <cell r="B1491" t="str">
            <v>Tomken JCT</v>
          </cell>
        </row>
        <row r="1492">
          <cell r="A1492">
            <v>4207</v>
          </cell>
          <cell r="B1492" t="str">
            <v>Tomken JCT</v>
          </cell>
        </row>
        <row r="1493">
          <cell r="A1493">
            <v>4208</v>
          </cell>
          <cell r="B1493" t="str">
            <v>Tomken JCT</v>
          </cell>
        </row>
        <row r="1494">
          <cell r="A1494">
            <v>4209</v>
          </cell>
          <cell r="B1494" t="str">
            <v>Tomken JCT</v>
          </cell>
        </row>
        <row r="1495">
          <cell r="A1495">
            <v>4210</v>
          </cell>
          <cell r="B1495" t="str">
            <v>Toronto Star JCT</v>
          </cell>
        </row>
        <row r="1496">
          <cell r="A1496">
            <v>4211</v>
          </cell>
          <cell r="B1496" t="str">
            <v>Toronto Star JCT</v>
          </cell>
        </row>
        <row r="1497">
          <cell r="A1497">
            <v>4212</v>
          </cell>
          <cell r="B1497" t="str">
            <v>Vaughan JCT #1</v>
          </cell>
        </row>
        <row r="1498">
          <cell r="A1498">
            <v>4213</v>
          </cell>
          <cell r="B1498" t="str">
            <v>Vaughan JCT #1</v>
          </cell>
        </row>
        <row r="1499">
          <cell r="A1499">
            <v>4214</v>
          </cell>
          <cell r="B1499" t="str">
            <v>Vaughan MTS #1</v>
          </cell>
        </row>
        <row r="1500">
          <cell r="A1500">
            <v>4215</v>
          </cell>
          <cell r="B1500" t="str">
            <v>Vaughan MTS #1</v>
          </cell>
        </row>
        <row r="1501">
          <cell r="A1501">
            <v>4216</v>
          </cell>
          <cell r="B1501" t="str">
            <v>Vaughan MTS #2</v>
          </cell>
        </row>
        <row r="1502">
          <cell r="A1502">
            <v>4217</v>
          </cell>
          <cell r="B1502" t="str">
            <v>Vaughan MTS #2</v>
          </cell>
        </row>
        <row r="1503">
          <cell r="A1503">
            <v>4220</v>
          </cell>
          <cell r="B1503" t="str">
            <v>Westmore JCT</v>
          </cell>
        </row>
        <row r="1504">
          <cell r="A1504">
            <v>4221</v>
          </cell>
          <cell r="B1504" t="str">
            <v>Westmore JCT</v>
          </cell>
        </row>
        <row r="1505">
          <cell r="A1505">
            <v>4222</v>
          </cell>
          <cell r="B1505" t="str">
            <v>Woodbridge JCT</v>
          </cell>
        </row>
        <row r="1506">
          <cell r="A1506">
            <v>4223</v>
          </cell>
          <cell r="B1506" t="str">
            <v>Woodbridge JCT</v>
          </cell>
        </row>
        <row r="1507">
          <cell r="A1507">
            <v>4224</v>
          </cell>
          <cell r="B1507" t="str">
            <v>Woodbridge TS</v>
          </cell>
        </row>
        <row r="1508">
          <cell r="A1508">
            <v>4225</v>
          </cell>
          <cell r="B1508" t="str">
            <v>Woodbridge TS</v>
          </cell>
        </row>
        <row r="1509">
          <cell r="A1509">
            <v>4226</v>
          </cell>
          <cell r="B1509" t="str">
            <v>Woodbridge TS</v>
          </cell>
        </row>
        <row r="1510">
          <cell r="A1510">
            <v>4227</v>
          </cell>
          <cell r="B1510" t="str">
            <v>Woodbridge TS</v>
          </cell>
        </row>
        <row r="1511">
          <cell r="A1511">
            <v>4240</v>
          </cell>
          <cell r="B1511" t="str">
            <v>Trafalgar DESN JCT</v>
          </cell>
        </row>
        <row r="1512">
          <cell r="A1512">
            <v>4241</v>
          </cell>
          <cell r="B1512" t="str">
            <v>Trafalgar DESN JCT</v>
          </cell>
        </row>
        <row r="1513">
          <cell r="A1513">
            <v>4242</v>
          </cell>
          <cell r="B1513" t="str">
            <v>Trafalgar TS</v>
          </cell>
        </row>
        <row r="1514">
          <cell r="A1514">
            <v>4243</v>
          </cell>
          <cell r="B1514" t="str">
            <v>Trafalgar TS</v>
          </cell>
        </row>
        <row r="1515">
          <cell r="A1515">
            <v>4244</v>
          </cell>
          <cell r="B1515" t="str">
            <v>Goreway JCT</v>
          </cell>
        </row>
        <row r="1516">
          <cell r="A1516">
            <v>4245</v>
          </cell>
          <cell r="B1516" t="str">
            <v>Goreway JCT</v>
          </cell>
        </row>
        <row r="1517">
          <cell r="A1517">
            <v>4246</v>
          </cell>
          <cell r="B1517" t="str">
            <v>Claireville TS</v>
          </cell>
        </row>
        <row r="1518">
          <cell r="A1518">
            <v>4247</v>
          </cell>
          <cell r="B1518" t="str">
            <v>Claireville TS</v>
          </cell>
        </row>
        <row r="1519">
          <cell r="A1519">
            <v>4248</v>
          </cell>
          <cell r="B1519" t="str">
            <v>Claireville TS</v>
          </cell>
        </row>
        <row r="1520">
          <cell r="A1520">
            <v>4249</v>
          </cell>
          <cell r="B1520" t="str">
            <v>Claireville TS</v>
          </cell>
        </row>
        <row r="1521">
          <cell r="A1521">
            <v>4250</v>
          </cell>
          <cell r="B1521" t="str">
            <v>Claireville TS</v>
          </cell>
        </row>
        <row r="1522">
          <cell r="A1522">
            <v>4251</v>
          </cell>
          <cell r="B1522" t="str">
            <v>Claireville TS</v>
          </cell>
        </row>
        <row r="1523">
          <cell r="A1523">
            <v>4252</v>
          </cell>
          <cell r="B1523" t="str">
            <v>Richview TS</v>
          </cell>
        </row>
        <row r="1524">
          <cell r="A1524">
            <v>4253</v>
          </cell>
          <cell r="B1524" t="str">
            <v>Richview TS</v>
          </cell>
        </row>
        <row r="1525">
          <cell r="A1525">
            <v>4254</v>
          </cell>
          <cell r="B1525" t="str">
            <v>Richview TS</v>
          </cell>
        </row>
        <row r="1526">
          <cell r="A1526">
            <v>4255</v>
          </cell>
          <cell r="B1526" t="str">
            <v>Richview TS</v>
          </cell>
        </row>
        <row r="1527">
          <cell r="A1527">
            <v>4256</v>
          </cell>
          <cell r="B1527" t="str">
            <v>Vaughan MTS #3</v>
          </cell>
        </row>
        <row r="1528">
          <cell r="A1528">
            <v>4257</v>
          </cell>
          <cell r="B1528" t="str">
            <v>Vaughan MTS #3</v>
          </cell>
        </row>
        <row r="1529">
          <cell r="A1529">
            <v>4258</v>
          </cell>
          <cell r="B1529" t="str">
            <v>Vaughan JCT #3</v>
          </cell>
        </row>
        <row r="1530">
          <cell r="A1530">
            <v>4259</v>
          </cell>
          <cell r="B1530" t="str">
            <v>Vaughan JCT #3</v>
          </cell>
        </row>
        <row r="1531">
          <cell r="A1531">
            <v>4260</v>
          </cell>
          <cell r="B1531" t="str">
            <v>Jim Yarrow MTS</v>
          </cell>
        </row>
        <row r="1532">
          <cell r="A1532">
            <v>4261</v>
          </cell>
          <cell r="B1532" t="str">
            <v>Jim Yarrow MTS</v>
          </cell>
        </row>
        <row r="1533">
          <cell r="A1533">
            <v>4262</v>
          </cell>
          <cell r="B1533" t="str">
            <v>Jim Yarrow JCT</v>
          </cell>
        </row>
        <row r="1534">
          <cell r="A1534">
            <v>4263</v>
          </cell>
          <cell r="B1534" t="str">
            <v>Jim Yarrow JCT</v>
          </cell>
        </row>
        <row r="1535">
          <cell r="A1535">
            <v>4264</v>
          </cell>
          <cell r="B1535" t="str">
            <v>Vaughn MTS #1 PH JCT</v>
          </cell>
        </row>
        <row r="1536">
          <cell r="A1536">
            <v>4265</v>
          </cell>
          <cell r="B1536" t="str">
            <v>Vaughn MTS #1 PH JCT</v>
          </cell>
        </row>
        <row r="1537">
          <cell r="A1537">
            <v>4266</v>
          </cell>
          <cell r="B1537" t="str">
            <v>Vaughn MTS #2 PH JCT</v>
          </cell>
        </row>
        <row r="1538">
          <cell r="A1538">
            <v>4267</v>
          </cell>
          <cell r="B1538" t="str">
            <v>Vaughn MTS #2 PH JCT</v>
          </cell>
        </row>
        <row r="1539">
          <cell r="A1539">
            <v>4268</v>
          </cell>
          <cell r="B1539" t="str">
            <v>Rexdale PH JCT</v>
          </cell>
        </row>
        <row r="1540">
          <cell r="A1540">
            <v>4269</v>
          </cell>
          <cell r="B1540" t="str">
            <v>Rexdale PH JCT</v>
          </cell>
        </row>
        <row r="1541">
          <cell r="A1541">
            <v>4270</v>
          </cell>
          <cell r="B1541" t="str">
            <v>Goreway PH JCT</v>
          </cell>
        </row>
        <row r="1542">
          <cell r="A1542">
            <v>4271</v>
          </cell>
          <cell r="B1542" t="str">
            <v>Goreway PH JCT</v>
          </cell>
        </row>
        <row r="1543">
          <cell r="A1543">
            <v>4300</v>
          </cell>
          <cell r="B1543" t="str">
            <v>Richview JCT</v>
          </cell>
        </row>
        <row r="1544">
          <cell r="A1544">
            <v>4301</v>
          </cell>
          <cell r="B1544" t="str">
            <v>Richview JCT</v>
          </cell>
        </row>
        <row r="1545">
          <cell r="A1545">
            <v>4600</v>
          </cell>
          <cell r="B1545" t="str">
            <v>Bathurst TS</v>
          </cell>
        </row>
        <row r="1546">
          <cell r="A1546">
            <v>4601</v>
          </cell>
          <cell r="B1546" t="str">
            <v>Bathurst TS</v>
          </cell>
        </row>
        <row r="1547">
          <cell r="A1547">
            <v>4602</v>
          </cell>
          <cell r="B1547" t="str">
            <v>Bathurst TS</v>
          </cell>
        </row>
        <row r="1548">
          <cell r="A1548">
            <v>4603</v>
          </cell>
          <cell r="B1548" t="str">
            <v>Bathurst TS</v>
          </cell>
        </row>
        <row r="1549">
          <cell r="A1549">
            <v>4604</v>
          </cell>
          <cell r="B1549" t="str">
            <v>Bathurst TS</v>
          </cell>
        </row>
        <row r="1550">
          <cell r="A1550">
            <v>4605</v>
          </cell>
          <cell r="B1550" t="str">
            <v>Bathurst TS</v>
          </cell>
        </row>
        <row r="1551">
          <cell r="A1551">
            <v>4606</v>
          </cell>
          <cell r="B1551" t="str">
            <v>Bathurst TS</v>
          </cell>
        </row>
        <row r="1552">
          <cell r="A1552">
            <v>4607</v>
          </cell>
          <cell r="B1552" t="str">
            <v>Bathurst TS</v>
          </cell>
        </row>
        <row r="1553">
          <cell r="A1553">
            <v>4608</v>
          </cell>
          <cell r="B1553" t="str">
            <v>Bramalea TS</v>
          </cell>
        </row>
        <row r="1554">
          <cell r="A1554">
            <v>4609</v>
          </cell>
          <cell r="B1554" t="str">
            <v>Bramalea TS</v>
          </cell>
        </row>
        <row r="1555">
          <cell r="A1555">
            <v>4610</v>
          </cell>
          <cell r="B1555" t="str">
            <v>Bramalea TS</v>
          </cell>
        </row>
        <row r="1556">
          <cell r="A1556">
            <v>4611</v>
          </cell>
          <cell r="B1556" t="str">
            <v>Bramalea TS</v>
          </cell>
        </row>
        <row r="1557">
          <cell r="A1557">
            <v>4612</v>
          </cell>
          <cell r="B1557" t="str">
            <v>Bramalea TS</v>
          </cell>
        </row>
        <row r="1558">
          <cell r="A1558">
            <v>4613</v>
          </cell>
          <cell r="B1558" t="str">
            <v>Bramalea TS</v>
          </cell>
        </row>
        <row r="1559">
          <cell r="A1559">
            <v>4614</v>
          </cell>
          <cell r="B1559" t="str">
            <v>Bramalea TS</v>
          </cell>
        </row>
        <row r="1560">
          <cell r="A1560">
            <v>4615</v>
          </cell>
          <cell r="B1560" t="str">
            <v>Bramalea TS</v>
          </cell>
        </row>
        <row r="1561">
          <cell r="A1561">
            <v>4616</v>
          </cell>
          <cell r="B1561" t="str">
            <v>Bramalea TS</v>
          </cell>
        </row>
        <row r="1562">
          <cell r="A1562">
            <v>4617</v>
          </cell>
          <cell r="B1562" t="str">
            <v>Bramalea TS</v>
          </cell>
        </row>
        <row r="1563">
          <cell r="A1563">
            <v>4618</v>
          </cell>
          <cell r="B1563" t="str">
            <v>Claireville TS</v>
          </cell>
        </row>
        <row r="1564">
          <cell r="A1564">
            <v>4619</v>
          </cell>
          <cell r="B1564" t="str">
            <v>Claireville TS</v>
          </cell>
        </row>
        <row r="1565">
          <cell r="A1565">
            <v>4620</v>
          </cell>
          <cell r="B1565" t="str">
            <v>Claireville TS</v>
          </cell>
        </row>
        <row r="1566">
          <cell r="A1566">
            <v>4621</v>
          </cell>
          <cell r="B1566" t="str">
            <v>Claireville TS</v>
          </cell>
        </row>
        <row r="1567">
          <cell r="A1567">
            <v>4624</v>
          </cell>
          <cell r="B1567" t="str">
            <v>Claireville TS</v>
          </cell>
        </row>
        <row r="1568">
          <cell r="A1568">
            <v>4625</v>
          </cell>
          <cell r="B1568" t="str">
            <v>Claireville TS</v>
          </cell>
        </row>
        <row r="1569">
          <cell r="A1569">
            <v>4626</v>
          </cell>
          <cell r="B1569" t="str">
            <v>Claireville TS</v>
          </cell>
        </row>
        <row r="1570">
          <cell r="A1570">
            <v>4627</v>
          </cell>
          <cell r="B1570" t="str">
            <v>Claireville TS</v>
          </cell>
        </row>
        <row r="1571">
          <cell r="A1571">
            <v>4630</v>
          </cell>
          <cell r="B1571" t="str">
            <v>Cooksville TS</v>
          </cell>
        </row>
        <row r="1572">
          <cell r="A1572">
            <v>4631</v>
          </cell>
          <cell r="B1572" t="str">
            <v>Cooksville TS</v>
          </cell>
        </row>
        <row r="1573">
          <cell r="A1573">
            <v>4640</v>
          </cell>
          <cell r="B1573" t="str">
            <v>Erindale TS</v>
          </cell>
        </row>
        <row r="1574">
          <cell r="A1574">
            <v>4641</v>
          </cell>
          <cell r="B1574" t="str">
            <v>Erindale TS</v>
          </cell>
        </row>
        <row r="1575">
          <cell r="A1575">
            <v>4642</v>
          </cell>
          <cell r="B1575" t="str">
            <v>Erindale TS</v>
          </cell>
        </row>
        <row r="1576">
          <cell r="A1576">
            <v>4643</v>
          </cell>
          <cell r="B1576" t="str">
            <v>Erindale TS</v>
          </cell>
        </row>
        <row r="1577">
          <cell r="A1577">
            <v>4644</v>
          </cell>
          <cell r="B1577" t="str">
            <v>Erindale TS</v>
          </cell>
        </row>
        <row r="1578">
          <cell r="A1578">
            <v>4645</v>
          </cell>
          <cell r="B1578" t="str">
            <v>Erindale TS</v>
          </cell>
        </row>
        <row r="1579">
          <cell r="A1579">
            <v>4646</v>
          </cell>
          <cell r="B1579" t="str">
            <v>Erindale TS</v>
          </cell>
        </row>
        <row r="1580">
          <cell r="A1580">
            <v>4647</v>
          </cell>
          <cell r="B1580" t="str">
            <v>Erindale TS</v>
          </cell>
        </row>
        <row r="1581">
          <cell r="A1581">
            <v>4648</v>
          </cell>
          <cell r="B1581" t="str">
            <v>Erindale TS</v>
          </cell>
        </row>
        <row r="1582">
          <cell r="A1582">
            <v>4649</v>
          </cell>
          <cell r="B1582" t="str">
            <v>Erindale TS</v>
          </cell>
        </row>
        <row r="1583">
          <cell r="A1583">
            <v>4650</v>
          </cell>
          <cell r="B1583" t="str">
            <v>Fairchild TS</v>
          </cell>
        </row>
        <row r="1584">
          <cell r="A1584">
            <v>4651</v>
          </cell>
          <cell r="B1584" t="str">
            <v>Fairchild TS</v>
          </cell>
        </row>
        <row r="1585">
          <cell r="A1585">
            <v>4652</v>
          </cell>
          <cell r="B1585" t="str">
            <v>Fairchild TS</v>
          </cell>
        </row>
        <row r="1586">
          <cell r="A1586">
            <v>4653</v>
          </cell>
          <cell r="B1586" t="str">
            <v>Fairchild TS</v>
          </cell>
        </row>
        <row r="1587">
          <cell r="A1587">
            <v>4654</v>
          </cell>
          <cell r="B1587" t="str">
            <v>Fairchild TS</v>
          </cell>
        </row>
        <row r="1588">
          <cell r="A1588">
            <v>4655</v>
          </cell>
          <cell r="B1588" t="str">
            <v>Fairchild TS</v>
          </cell>
        </row>
        <row r="1589">
          <cell r="A1589">
            <v>4656</v>
          </cell>
          <cell r="B1589" t="str">
            <v>Fairchild TS</v>
          </cell>
        </row>
        <row r="1590">
          <cell r="A1590">
            <v>4657</v>
          </cell>
          <cell r="B1590" t="str">
            <v>Fairchild TS</v>
          </cell>
        </row>
        <row r="1591">
          <cell r="A1591">
            <v>4658</v>
          </cell>
          <cell r="B1591" t="str">
            <v>Finch TS</v>
          </cell>
        </row>
        <row r="1592">
          <cell r="A1592">
            <v>4659</v>
          </cell>
          <cell r="B1592" t="str">
            <v>Finch TS</v>
          </cell>
        </row>
        <row r="1593">
          <cell r="A1593">
            <v>4660</v>
          </cell>
          <cell r="B1593" t="str">
            <v>Finch TS</v>
          </cell>
        </row>
        <row r="1594">
          <cell r="A1594">
            <v>4661</v>
          </cell>
          <cell r="B1594" t="str">
            <v>Finch TS</v>
          </cell>
        </row>
        <row r="1595">
          <cell r="A1595">
            <v>4662</v>
          </cell>
          <cell r="B1595" t="str">
            <v>Finch TS</v>
          </cell>
        </row>
        <row r="1596">
          <cell r="A1596">
            <v>4663</v>
          </cell>
          <cell r="B1596" t="str">
            <v>Finch TS</v>
          </cell>
        </row>
        <row r="1597">
          <cell r="A1597">
            <v>4664</v>
          </cell>
          <cell r="B1597" t="str">
            <v>Finch TS</v>
          </cell>
        </row>
        <row r="1598">
          <cell r="A1598">
            <v>4665</v>
          </cell>
          <cell r="B1598" t="str">
            <v>Finch TS</v>
          </cell>
        </row>
        <row r="1599">
          <cell r="A1599">
            <v>4666</v>
          </cell>
          <cell r="B1599" t="str">
            <v>Goreway TS</v>
          </cell>
        </row>
        <row r="1600">
          <cell r="A1600">
            <v>4667</v>
          </cell>
          <cell r="B1600" t="str">
            <v>Goreway TS</v>
          </cell>
        </row>
        <row r="1601">
          <cell r="A1601">
            <v>4670</v>
          </cell>
          <cell r="B1601" t="str">
            <v>Goreway TS</v>
          </cell>
        </row>
        <row r="1602">
          <cell r="A1602">
            <v>4671</v>
          </cell>
          <cell r="B1602" t="str">
            <v>Goreway TS</v>
          </cell>
        </row>
        <row r="1603">
          <cell r="A1603">
            <v>4674</v>
          </cell>
          <cell r="B1603" t="str">
            <v>Halton TS</v>
          </cell>
        </row>
        <row r="1604">
          <cell r="A1604">
            <v>4675</v>
          </cell>
          <cell r="B1604" t="str">
            <v>Halton TS</v>
          </cell>
        </row>
        <row r="1605">
          <cell r="A1605">
            <v>4678</v>
          </cell>
          <cell r="B1605" t="str">
            <v>Halton TS</v>
          </cell>
        </row>
        <row r="1606">
          <cell r="A1606">
            <v>4679</v>
          </cell>
          <cell r="B1606" t="str">
            <v>Halton TS</v>
          </cell>
        </row>
        <row r="1607">
          <cell r="A1607">
            <v>4690</v>
          </cell>
          <cell r="B1607" t="str">
            <v>Kleinburg TS</v>
          </cell>
        </row>
        <row r="1608">
          <cell r="A1608">
            <v>4691</v>
          </cell>
          <cell r="B1608" t="str">
            <v>Kleinburg TS</v>
          </cell>
        </row>
        <row r="1609">
          <cell r="A1609">
            <v>4693</v>
          </cell>
          <cell r="B1609" t="str">
            <v>Kleinburg TS</v>
          </cell>
        </row>
        <row r="1610">
          <cell r="A1610">
            <v>4694</v>
          </cell>
          <cell r="B1610" t="str">
            <v>Kleinburg TS</v>
          </cell>
        </row>
        <row r="1611">
          <cell r="A1611">
            <v>4697</v>
          </cell>
          <cell r="B1611" t="str">
            <v>Lorne Park TS</v>
          </cell>
        </row>
        <row r="1612">
          <cell r="A1612">
            <v>4698</v>
          </cell>
          <cell r="B1612" t="str">
            <v>Lorne Park TS</v>
          </cell>
        </row>
        <row r="1613">
          <cell r="A1613">
            <v>4699</v>
          </cell>
          <cell r="B1613" t="str">
            <v>Lorne Park TS</v>
          </cell>
        </row>
        <row r="1614">
          <cell r="A1614">
            <v>4700</v>
          </cell>
          <cell r="B1614" t="str">
            <v>Lorne Park TS</v>
          </cell>
        </row>
        <row r="1615">
          <cell r="A1615">
            <v>4701</v>
          </cell>
          <cell r="B1615" t="str">
            <v>Meadowvale TS</v>
          </cell>
        </row>
        <row r="1616">
          <cell r="A1616">
            <v>4704</v>
          </cell>
          <cell r="B1616" t="str">
            <v>Meadowvale TS</v>
          </cell>
        </row>
        <row r="1617">
          <cell r="A1617">
            <v>4705</v>
          </cell>
          <cell r="B1617" t="str">
            <v>Meadowvale TS</v>
          </cell>
        </row>
        <row r="1618">
          <cell r="A1618">
            <v>4710</v>
          </cell>
          <cell r="B1618" t="str">
            <v>Pleasant TS</v>
          </cell>
        </row>
        <row r="1619">
          <cell r="A1619">
            <v>4711</v>
          </cell>
          <cell r="B1619" t="str">
            <v>Pleasant TS</v>
          </cell>
        </row>
        <row r="1620">
          <cell r="A1620">
            <v>4712</v>
          </cell>
          <cell r="B1620" t="str">
            <v>Pleasant TS</v>
          </cell>
        </row>
        <row r="1621">
          <cell r="A1621">
            <v>4713</v>
          </cell>
          <cell r="B1621" t="str">
            <v>Pleasant TS</v>
          </cell>
        </row>
        <row r="1622">
          <cell r="A1622">
            <v>4714</v>
          </cell>
          <cell r="B1622" t="str">
            <v>Pleasant TS</v>
          </cell>
        </row>
        <row r="1623">
          <cell r="A1623">
            <v>4715</v>
          </cell>
          <cell r="B1623" t="str">
            <v>Pleasant TS</v>
          </cell>
        </row>
        <row r="1624">
          <cell r="A1624">
            <v>4716</v>
          </cell>
          <cell r="B1624" t="str">
            <v>Pleasant TS</v>
          </cell>
        </row>
        <row r="1625">
          <cell r="A1625">
            <v>4717</v>
          </cell>
          <cell r="B1625" t="str">
            <v>Pleasant TS</v>
          </cell>
        </row>
        <row r="1626">
          <cell r="A1626">
            <v>4718</v>
          </cell>
          <cell r="B1626" t="str">
            <v>Pleasant TS</v>
          </cell>
        </row>
        <row r="1627">
          <cell r="A1627">
            <v>4723</v>
          </cell>
          <cell r="B1627" t="str">
            <v>Rexdale TS</v>
          </cell>
        </row>
        <row r="1628">
          <cell r="A1628">
            <v>4724</v>
          </cell>
          <cell r="B1628" t="str">
            <v>Rexdale TS</v>
          </cell>
        </row>
        <row r="1629">
          <cell r="A1629">
            <v>4725</v>
          </cell>
          <cell r="B1629" t="str">
            <v>Rexdale TS</v>
          </cell>
        </row>
        <row r="1630">
          <cell r="A1630">
            <v>4726</v>
          </cell>
          <cell r="B1630" t="str">
            <v>Rexdale TS</v>
          </cell>
        </row>
        <row r="1631">
          <cell r="A1631">
            <v>4727</v>
          </cell>
          <cell r="B1631" t="str">
            <v>Richview TS</v>
          </cell>
        </row>
        <row r="1632">
          <cell r="A1632">
            <v>4728</v>
          </cell>
          <cell r="B1632" t="str">
            <v>Richview TS</v>
          </cell>
        </row>
        <row r="1633">
          <cell r="A1633">
            <v>4729</v>
          </cell>
          <cell r="B1633" t="str">
            <v>Richview TS</v>
          </cell>
        </row>
        <row r="1634">
          <cell r="A1634">
            <v>4730</v>
          </cell>
          <cell r="B1634" t="str">
            <v>Richview TS</v>
          </cell>
        </row>
        <row r="1635">
          <cell r="A1635">
            <v>4731</v>
          </cell>
          <cell r="B1635" t="str">
            <v>Richview TS</v>
          </cell>
        </row>
        <row r="1636">
          <cell r="A1636">
            <v>4732</v>
          </cell>
          <cell r="B1636" t="str">
            <v>Richview TS</v>
          </cell>
        </row>
        <row r="1637">
          <cell r="A1637">
            <v>4733</v>
          </cell>
          <cell r="B1637" t="str">
            <v>Richview TS</v>
          </cell>
        </row>
        <row r="1638">
          <cell r="A1638">
            <v>4734</v>
          </cell>
          <cell r="B1638" t="str">
            <v>Richview TS</v>
          </cell>
        </row>
        <row r="1639">
          <cell r="A1639">
            <v>4735</v>
          </cell>
          <cell r="B1639" t="str">
            <v>Richview TS</v>
          </cell>
        </row>
        <row r="1640">
          <cell r="A1640">
            <v>4736</v>
          </cell>
          <cell r="B1640" t="str">
            <v>Tomken TS</v>
          </cell>
        </row>
        <row r="1641">
          <cell r="A1641">
            <v>4737</v>
          </cell>
          <cell r="B1641" t="str">
            <v>Tomken TS</v>
          </cell>
        </row>
        <row r="1642">
          <cell r="A1642">
            <v>4738</v>
          </cell>
          <cell r="B1642" t="str">
            <v>Tomken TS</v>
          </cell>
        </row>
        <row r="1643">
          <cell r="A1643">
            <v>4739</v>
          </cell>
          <cell r="B1643" t="str">
            <v>Tomken TS</v>
          </cell>
        </row>
        <row r="1644">
          <cell r="A1644">
            <v>4740</v>
          </cell>
          <cell r="B1644" t="str">
            <v>Tomken TS</v>
          </cell>
        </row>
        <row r="1645">
          <cell r="A1645">
            <v>4741</v>
          </cell>
          <cell r="B1645" t="str">
            <v>Tomken TS</v>
          </cell>
        </row>
        <row r="1646">
          <cell r="A1646">
            <v>4742</v>
          </cell>
          <cell r="B1646" t="str">
            <v>Trafalgar TS</v>
          </cell>
        </row>
        <row r="1647">
          <cell r="A1647">
            <v>4743</v>
          </cell>
          <cell r="B1647" t="str">
            <v>Trafalgar TS</v>
          </cell>
        </row>
        <row r="1648">
          <cell r="A1648">
            <v>4748</v>
          </cell>
          <cell r="B1648" t="str">
            <v>Darlington NGS A</v>
          </cell>
        </row>
        <row r="1649">
          <cell r="A1649">
            <v>4749</v>
          </cell>
          <cell r="B1649" t="str">
            <v>Darlington NGS A</v>
          </cell>
        </row>
        <row r="1650">
          <cell r="A1650">
            <v>4750</v>
          </cell>
          <cell r="B1650" t="str">
            <v>Darlington NGS A</v>
          </cell>
        </row>
        <row r="1651">
          <cell r="A1651">
            <v>4751</v>
          </cell>
          <cell r="B1651" t="str">
            <v>Darlington NGS A</v>
          </cell>
        </row>
        <row r="1652">
          <cell r="A1652">
            <v>4752</v>
          </cell>
          <cell r="B1652" t="str">
            <v>Darlington NGS A</v>
          </cell>
        </row>
        <row r="1653">
          <cell r="A1653">
            <v>4753</v>
          </cell>
          <cell r="B1653" t="str">
            <v>Darlington NGS A</v>
          </cell>
        </row>
        <row r="1654">
          <cell r="A1654">
            <v>4754</v>
          </cell>
          <cell r="B1654" t="str">
            <v>Trafalgar TS</v>
          </cell>
        </row>
        <row r="1655">
          <cell r="A1655">
            <v>4755</v>
          </cell>
          <cell r="B1655" t="str">
            <v>Trafalgar TS</v>
          </cell>
        </row>
        <row r="1656">
          <cell r="A1656">
            <v>4756</v>
          </cell>
          <cell r="B1656" t="str">
            <v>Darlington NGS A</v>
          </cell>
        </row>
        <row r="1657">
          <cell r="A1657">
            <v>4757</v>
          </cell>
          <cell r="B1657" t="str">
            <v>Darlington NGS A</v>
          </cell>
        </row>
        <row r="1658">
          <cell r="A1658">
            <v>4758</v>
          </cell>
          <cell r="B1658" t="str">
            <v>Vaughan MTS #1</v>
          </cell>
        </row>
        <row r="1659">
          <cell r="A1659">
            <v>4759</v>
          </cell>
          <cell r="B1659" t="str">
            <v>Vaughan MTS #1</v>
          </cell>
        </row>
        <row r="1660">
          <cell r="A1660">
            <v>4760</v>
          </cell>
          <cell r="B1660" t="str">
            <v>Vaughan MTS #1</v>
          </cell>
        </row>
        <row r="1661">
          <cell r="A1661">
            <v>4761</v>
          </cell>
          <cell r="B1661" t="str">
            <v>Vaughan MTS #1</v>
          </cell>
        </row>
        <row r="1662">
          <cell r="A1662">
            <v>4762</v>
          </cell>
          <cell r="B1662" t="str">
            <v>Vaughan MTS #2</v>
          </cell>
        </row>
        <row r="1663">
          <cell r="A1663">
            <v>4763</v>
          </cell>
          <cell r="B1663" t="str">
            <v>Vaughan MTS #2</v>
          </cell>
        </row>
        <row r="1664">
          <cell r="A1664">
            <v>4764</v>
          </cell>
          <cell r="B1664" t="str">
            <v>Vaughan MTS #2</v>
          </cell>
        </row>
        <row r="1665">
          <cell r="A1665">
            <v>4765</v>
          </cell>
          <cell r="B1665" t="str">
            <v>Vaughan MTS #2</v>
          </cell>
        </row>
        <row r="1666">
          <cell r="A1666">
            <v>4766</v>
          </cell>
          <cell r="B1666" t="str">
            <v>Vaughan MTS #3</v>
          </cell>
        </row>
        <row r="1667">
          <cell r="A1667">
            <v>4767</v>
          </cell>
          <cell r="B1667" t="str">
            <v>Vaughan MTS #3</v>
          </cell>
        </row>
        <row r="1668">
          <cell r="A1668">
            <v>4768</v>
          </cell>
          <cell r="B1668" t="str">
            <v>Vaughan MTS #3</v>
          </cell>
        </row>
        <row r="1669">
          <cell r="A1669">
            <v>4769</v>
          </cell>
          <cell r="B1669" t="str">
            <v>Vaughan MTS #3</v>
          </cell>
        </row>
        <row r="1670">
          <cell r="A1670">
            <v>4770</v>
          </cell>
          <cell r="B1670" t="str">
            <v>Woodbridge TS</v>
          </cell>
        </row>
        <row r="1671">
          <cell r="A1671">
            <v>4772</v>
          </cell>
          <cell r="B1671" t="str">
            <v>Woodbridge TS</v>
          </cell>
        </row>
        <row r="1672">
          <cell r="A1672">
            <v>4774</v>
          </cell>
          <cell r="B1672" t="str">
            <v>Woodbridge TS</v>
          </cell>
        </row>
        <row r="1673">
          <cell r="A1673">
            <v>4775</v>
          </cell>
          <cell r="B1673" t="str">
            <v>Woodbridge TS</v>
          </cell>
        </row>
        <row r="1674">
          <cell r="A1674">
            <v>4781</v>
          </cell>
          <cell r="B1674" t="str">
            <v>Goreway TS</v>
          </cell>
        </row>
        <row r="1675">
          <cell r="A1675">
            <v>4782</v>
          </cell>
          <cell r="B1675" t="str">
            <v>Goreway TS</v>
          </cell>
        </row>
        <row r="1676">
          <cell r="A1676">
            <v>4783</v>
          </cell>
          <cell r="B1676" t="str">
            <v>Trafalgar TS</v>
          </cell>
        </row>
        <row r="1677">
          <cell r="A1677">
            <v>4784</v>
          </cell>
          <cell r="B1677" t="str">
            <v>Trafalgar TS</v>
          </cell>
        </row>
        <row r="1678">
          <cell r="A1678">
            <v>4785</v>
          </cell>
          <cell r="B1678" t="str">
            <v>Trafalgar TS</v>
          </cell>
        </row>
        <row r="1679">
          <cell r="A1679">
            <v>4786</v>
          </cell>
          <cell r="B1679" t="str">
            <v>Jim Yarrow MTS</v>
          </cell>
        </row>
        <row r="1680">
          <cell r="A1680">
            <v>4787</v>
          </cell>
          <cell r="B1680" t="str">
            <v>Jim Yarrow MTS</v>
          </cell>
        </row>
        <row r="1681">
          <cell r="A1681">
            <v>4788</v>
          </cell>
          <cell r="B1681" t="str">
            <v>Jim Yarrow MTS</v>
          </cell>
        </row>
        <row r="1682">
          <cell r="A1682">
            <v>4789</v>
          </cell>
          <cell r="B1682" t="str">
            <v>Jim Yarrow MTS</v>
          </cell>
        </row>
        <row r="1683">
          <cell r="A1683">
            <v>4900</v>
          </cell>
          <cell r="B1683" t="str">
            <v>Lakeview TGS</v>
          </cell>
        </row>
        <row r="1684">
          <cell r="A1684">
            <v>4901</v>
          </cell>
          <cell r="B1684" t="str">
            <v>Lakeview TGS</v>
          </cell>
        </row>
        <row r="1685">
          <cell r="A1685">
            <v>4903</v>
          </cell>
          <cell r="B1685" t="str">
            <v>Lakeview TGS</v>
          </cell>
        </row>
        <row r="1686">
          <cell r="A1686">
            <v>4904</v>
          </cell>
          <cell r="B1686" t="str">
            <v>Lakeview TGS</v>
          </cell>
        </row>
        <row r="1687">
          <cell r="A1687">
            <v>4905</v>
          </cell>
          <cell r="B1687" t="str">
            <v>Lakeview TGS</v>
          </cell>
        </row>
        <row r="1688">
          <cell r="A1688">
            <v>4906</v>
          </cell>
          <cell r="B1688" t="str">
            <v>Lakeview TGS</v>
          </cell>
        </row>
        <row r="1689">
          <cell r="A1689">
            <v>4907</v>
          </cell>
          <cell r="B1689" t="str">
            <v>Lakeview TGS</v>
          </cell>
        </row>
        <row r="1690">
          <cell r="A1690">
            <v>4908</v>
          </cell>
          <cell r="B1690" t="str">
            <v>Lakeview TGS</v>
          </cell>
        </row>
        <row r="1691">
          <cell r="A1691">
            <v>4910</v>
          </cell>
          <cell r="B1691" t="str">
            <v>Lakeview TGS</v>
          </cell>
        </row>
        <row r="1692">
          <cell r="A1692">
            <v>4911</v>
          </cell>
          <cell r="B1692" t="str">
            <v>Lakeview TGS</v>
          </cell>
        </row>
        <row r="1693">
          <cell r="A1693">
            <v>4912</v>
          </cell>
          <cell r="B1693" t="str">
            <v>Lakeview TGS</v>
          </cell>
        </row>
        <row r="1694">
          <cell r="A1694">
            <v>4913</v>
          </cell>
          <cell r="B1694" t="str">
            <v>Lakeview TGS</v>
          </cell>
        </row>
        <row r="1695">
          <cell r="A1695">
            <v>4914</v>
          </cell>
          <cell r="B1695" t="str">
            <v>Lakeview TGS</v>
          </cell>
        </row>
        <row r="1696">
          <cell r="A1696">
            <v>4915</v>
          </cell>
          <cell r="B1696" t="str">
            <v>Lakeview TGS</v>
          </cell>
        </row>
        <row r="1697">
          <cell r="A1697">
            <v>4916</v>
          </cell>
          <cell r="B1697" t="str">
            <v>Lakeview TGS</v>
          </cell>
        </row>
        <row r="1698">
          <cell r="A1698">
            <v>4917</v>
          </cell>
          <cell r="B1698" t="str">
            <v>Lakeview TGS</v>
          </cell>
        </row>
        <row r="1699">
          <cell r="A1699">
            <v>4918</v>
          </cell>
          <cell r="B1699" t="str">
            <v>Lakeview TGS</v>
          </cell>
        </row>
        <row r="1700">
          <cell r="A1700">
            <v>4919</v>
          </cell>
          <cell r="B1700" t="str">
            <v>Lakeview TGS</v>
          </cell>
        </row>
        <row r="1701">
          <cell r="A1701">
            <v>4920</v>
          </cell>
          <cell r="B1701" t="str">
            <v>Lakeview TGS</v>
          </cell>
        </row>
        <row r="1702">
          <cell r="A1702">
            <v>4921</v>
          </cell>
          <cell r="B1702" t="str">
            <v>Lakeview TGS</v>
          </cell>
        </row>
        <row r="1703">
          <cell r="A1703">
            <v>4922</v>
          </cell>
          <cell r="B1703" t="str">
            <v>Erindale TS</v>
          </cell>
        </row>
        <row r="1704">
          <cell r="A1704">
            <v>4923</v>
          </cell>
          <cell r="B1704" t="str">
            <v>Lakeview TGS</v>
          </cell>
        </row>
        <row r="1705">
          <cell r="A1705">
            <v>4924</v>
          </cell>
          <cell r="B1705" t="str">
            <v>Lakeview TGS</v>
          </cell>
        </row>
        <row r="1706">
          <cell r="A1706">
            <v>4925</v>
          </cell>
          <cell r="B1706" t="str">
            <v>Lakeview TGS</v>
          </cell>
        </row>
        <row r="1707">
          <cell r="A1707">
            <v>4926</v>
          </cell>
          <cell r="B1707" t="str">
            <v>Lakeview TGS</v>
          </cell>
        </row>
        <row r="1708">
          <cell r="A1708">
            <v>5000</v>
          </cell>
          <cell r="B1708" t="str">
            <v>Middleport TS</v>
          </cell>
        </row>
        <row r="1709">
          <cell r="A1709">
            <v>5001</v>
          </cell>
          <cell r="B1709" t="str">
            <v>Middleport TS</v>
          </cell>
        </row>
        <row r="1710">
          <cell r="A1710">
            <v>5003</v>
          </cell>
          <cell r="B1710" t="str">
            <v>Nanticoke TS</v>
          </cell>
        </row>
        <row r="1711">
          <cell r="A1711">
            <v>5004</v>
          </cell>
          <cell r="B1711" t="str">
            <v>Beck #2 TS</v>
          </cell>
        </row>
        <row r="1712">
          <cell r="A1712">
            <v>5005</v>
          </cell>
          <cell r="B1712" t="str">
            <v>Beck #2 TS</v>
          </cell>
        </row>
        <row r="1713">
          <cell r="A1713">
            <v>5006</v>
          </cell>
          <cell r="B1713" t="str">
            <v>Mid R JCT Niagra 345</v>
          </cell>
        </row>
        <row r="1714">
          <cell r="A1714">
            <v>5007</v>
          </cell>
          <cell r="B1714" t="str">
            <v>Mid R JCT Niagra 345</v>
          </cell>
        </row>
        <row r="1715">
          <cell r="A1715">
            <v>5100</v>
          </cell>
          <cell r="B1715" t="str">
            <v>Beach TS</v>
          </cell>
        </row>
        <row r="1716">
          <cell r="A1716">
            <v>5101</v>
          </cell>
          <cell r="B1716" t="str">
            <v>Beck #2 TS</v>
          </cell>
        </row>
        <row r="1717">
          <cell r="A1717">
            <v>5102</v>
          </cell>
          <cell r="B1717" t="str">
            <v>Burlington TS</v>
          </cell>
        </row>
        <row r="1718">
          <cell r="A1718">
            <v>5103</v>
          </cell>
          <cell r="B1718" t="str">
            <v>Detweiler TS</v>
          </cell>
        </row>
        <row r="1719">
          <cell r="A1719">
            <v>5104</v>
          </cell>
          <cell r="B1719" t="str">
            <v>Middleport TS</v>
          </cell>
        </row>
        <row r="1720">
          <cell r="A1720">
            <v>5105</v>
          </cell>
          <cell r="B1720" t="str">
            <v>Nanticoke TS</v>
          </cell>
        </row>
        <row r="1721">
          <cell r="A1721">
            <v>5106</v>
          </cell>
          <cell r="B1721" t="str">
            <v>Middleport TS</v>
          </cell>
        </row>
        <row r="1722">
          <cell r="A1722">
            <v>5120</v>
          </cell>
          <cell r="B1722" t="str">
            <v>Allanburg JCT Q30M</v>
          </cell>
        </row>
        <row r="1723">
          <cell r="A1723">
            <v>5121</v>
          </cell>
          <cell r="B1723" t="str">
            <v>Allanburg TS</v>
          </cell>
        </row>
        <row r="1724">
          <cell r="A1724">
            <v>5122</v>
          </cell>
          <cell r="B1724" t="str">
            <v>Allanburg TS</v>
          </cell>
        </row>
        <row r="1725">
          <cell r="A1725">
            <v>5123</v>
          </cell>
          <cell r="B1725" t="str">
            <v>Allanburg TS</v>
          </cell>
        </row>
        <row r="1726">
          <cell r="A1726">
            <v>5124</v>
          </cell>
          <cell r="B1726" t="str">
            <v>Allanburg TS</v>
          </cell>
        </row>
        <row r="1727">
          <cell r="A1727">
            <v>5125</v>
          </cell>
          <cell r="B1727" t="str">
            <v>Beach Road JCT</v>
          </cell>
        </row>
        <row r="1728">
          <cell r="A1728">
            <v>5126</v>
          </cell>
          <cell r="B1728" t="str">
            <v>Beach Road JCT</v>
          </cell>
        </row>
        <row r="1729">
          <cell r="A1729">
            <v>5127</v>
          </cell>
          <cell r="B1729" t="str">
            <v>Beach Road JCT</v>
          </cell>
        </row>
        <row r="1730">
          <cell r="A1730">
            <v>5128</v>
          </cell>
          <cell r="B1730" t="str">
            <v>Beach Road JCT</v>
          </cell>
        </row>
        <row r="1731">
          <cell r="A1731">
            <v>5129</v>
          </cell>
          <cell r="B1731" t="str">
            <v>Beach TS</v>
          </cell>
        </row>
        <row r="1732">
          <cell r="A1732">
            <v>5130</v>
          </cell>
          <cell r="B1732" t="str">
            <v>Beach TS</v>
          </cell>
        </row>
        <row r="1733">
          <cell r="A1733">
            <v>5131</v>
          </cell>
          <cell r="B1733" t="str">
            <v>Beach TS</v>
          </cell>
        </row>
        <row r="1734">
          <cell r="A1734">
            <v>5132</v>
          </cell>
          <cell r="B1734" t="str">
            <v>Beck #2 TS</v>
          </cell>
        </row>
        <row r="1735">
          <cell r="A1735">
            <v>5133</v>
          </cell>
          <cell r="B1735" t="str">
            <v>Beck #2 TS</v>
          </cell>
        </row>
        <row r="1736">
          <cell r="A1736">
            <v>5134</v>
          </cell>
          <cell r="B1736" t="str">
            <v>Beck Pump Storage GS</v>
          </cell>
        </row>
        <row r="1737">
          <cell r="A1737">
            <v>5135</v>
          </cell>
          <cell r="B1737" t="str">
            <v>Beck Pump Storage GS</v>
          </cell>
        </row>
        <row r="1738">
          <cell r="A1738">
            <v>5138</v>
          </cell>
          <cell r="B1738" t="str">
            <v>Beck #2 TS</v>
          </cell>
        </row>
        <row r="1739">
          <cell r="A1739">
            <v>5141</v>
          </cell>
          <cell r="B1739" t="str">
            <v>Brantford TS</v>
          </cell>
        </row>
        <row r="1740">
          <cell r="A1740">
            <v>5142</v>
          </cell>
          <cell r="B1740" t="str">
            <v>Brantford TS</v>
          </cell>
        </row>
        <row r="1741">
          <cell r="A1741">
            <v>5143</v>
          </cell>
          <cell r="B1741" t="str">
            <v>Imp Oil Nanticok JCT</v>
          </cell>
        </row>
        <row r="1742">
          <cell r="A1742">
            <v>5145</v>
          </cell>
          <cell r="B1742" t="str">
            <v>Imp Oil Nanticok CTS</v>
          </cell>
        </row>
        <row r="1743">
          <cell r="A1743">
            <v>5147</v>
          </cell>
          <cell r="B1743" t="str">
            <v>Caledonia JCT</v>
          </cell>
        </row>
        <row r="1744">
          <cell r="A1744">
            <v>5148</v>
          </cell>
          <cell r="B1744" t="str">
            <v>Caledonia JCT</v>
          </cell>
        </row>
        <row r="1745">
          <cell r="A1745">
            <v>5149</v>
          </cell>
          <cell r="B1745" t="str">
            <v>Caledonia TS</v>
          </cell>
        </row>
        <row r="1746">
          <cell r="A1746">
            <v>5150</v>
          </cell>
          <cell r="B1746" t="str">
            <v>Caledonia TS</v>
          </cell>
        </row>
        <row r="1747">
          <cell r="A1747">
            <v>5151</v>
          </cell>
          <cell r="B1747" t="str">
            <v>Campbell TS</v>
          </cell>
        </row>
        <row r="1748">
          <cell r="A1748">
            <v>5152</v>
          </cell>
          <cell r="B1748" t="str">
            <v>Campbell TS</v>
          </cell>
        </row>
        <row r="1749">
          <cell r="A1749">
            <v>5153</v>
          </cell>
          <cell r="B1749" t="str">
            <v>Carluke JCT</v>
          </cell>
        </row>
        <row r="1750">
          <cell r="A1750">
            <v>5154</v>
          </cell>
          <cell r="B1750" t="str">
            <v>Carluke JCT</v>
          </cell>
        </row>
        <row r="1751">
          <cell r="A1751">
            <v>5155</v>
          </cell>
          <cell r="B1751" t="str">
            <v>Carluke JCT</v>
          </cell>
        </row>
        <row r="1752">
          <cell r="A1752">
            <v>5156</v>
          </cell>
          <cell r="B1752" t="str">
            <v>Carluke JCT</v>
          </cell>
        </row>
        <row r="1753">
          <cell r="A1753">
            <v>5157</v>
          </cell>
          <cell r="B1753" t="str">
            <v>Carluke JCT</v>
          </cell>
        </row>
        <row r="1754">
          <cell r="A1754">
            <v>5158</v>
          </cell>
          <cell r="B1754" t="str">
            <v>Carluke JCT</v>
          </cell>
        </row>
        <row r="1755">
          <cell r="A1755">
            <v>5159</v>
          </cell>
          <cell r="B1755" t="str">
            <v>Carluke JCT</v>
          </cell>
        </row>
        <row r="1756">
          <cell r="A1756">
            <v>5160</v>
          </cell>
          <cell r="B1756" t="str">
            <v>Carluke JCT</v>
          </cell>
        </row>
        <row r="1757">
          <cell r="A1757">
            <v>5161</v>
          </cell>
          <cell r="B1757" t="str">
            <v>Carluke JCT</v>
          </cell>
        </row>
        <row r="1758">
          <cell r="A1758">
            <v>5162</v>
          </cell>
          <cell r="B1758" t="str">
            <v>Carluke JCT</v>
          </cell>
        </row>
        <row r="1759">
          <cell r="A1759">
            <v>5163</v>
          </cell>
          <cell r="B1759" t="str">
            <v>Carluke JCT</v>
          </cell>
        </row>
        <row r="1760">
          <cell r="A1760">
            <v>5164</v>
          </cell>
          <cell r="B1760" t="str">
            <v>Carluke JCT</v>
          </cell>
        </row>
        <row r="1761">
          <cell r="A1761">
            <v>5165</v>
          </cell>
          <cell r="B1761" t="str">
            <v>Carluke JCT</v>
          </cell>
        </row>
        <row r="1762">
          <cell r="A1762">
            <v>5170</v>
          </cell>
          <cell r="B1762" t="str">
            <v>Courtice Steel JCT</v>
          </cell>
        </row>
        <row r="1763">
          <cell r="A1763">
            <v>5171</v>
          </cell>
          <cell r="B1763" t="str">
            <v>Courtice Steel CTS</v>
          </cell>
        </row>
        <row r="1764">
          <cell r="A1764">
            <v>5173</v>
          </cell>
          <cell r="B1764" t="str">
            <v>Cumberland TS</v>
          </cell>
        </row>
        <row r="1765">
          <cell r="A1765">
            <v>5174</v>
          </cell>
          <cell r="B1765" t="str">
            <v>Cumberland TS</v>
          </cell>
        </row>
        <row r="1766">
          <cell r="A1766">
            <v>5175</v>
          </cell>
          <cell r="B1766" t="str">
            <v>Detweiler JCT</v>
          </cell>
        </row>
        <row r="1767">
          <cell r="A1767">
            <v>5176</v>
          </cell>
          <cell r="B1767" t="str">
            <v>Detweiler JCT</v>
          </cell>
        </row>
        <row r="1768">
          <cell r="A1768">
            <v>5177</v>
          </cell>
          <cell r="B1768" t="str">
            <v>Dof.Bay Front CTS</v>
          </cell>
        </row>
        <row r="1769">
          <cell r="A1769">
            <v>5178</v>
          </cell>
          <cell r="B1769" t="str">
            <v>Dof.Bay Front CTS</v>
          </cell>
        </row>
        <row r="1770">
          <cell r="A1770">
            <v>5181</v>
          </cell>
          <cell r="B1770" t="str">
            <v>Fergus JCT</v>
          </cell>
        </row>
        <row r="1771">
          <cell r="A1771">
            <v>5182</v>
          </cell>
          <cell r="B1771" t="str">
            <v>Fergus JCT</v>
          </cell>
        </row>
        <row r="1772">
          <cell r="A1772">
            <v>5183</v>
          </cell>
          <cell r="B1772" t="str">
            <v>Fergus TS</v>
          </cell>
        </row>
        <row r="1773">
          <cell r="A1773">
            <v>5184</v>
          </cell>
          <cell r="B1773" t="str">
            <v>Fergus TS</v>
          </cell>
        </row>
        <row r="1774">
          <cell r="A1774">
            <v>5185</v>
          </cell>
          <cell r="B1774" t="str">
            <v>Ford JCT</v>
          </cell>
        </row>
        <row r="1775">
          <cell r="A1775">
            <v>5186</v>
          </cell>
          <cell r="B1775" t="str">
            <v>Ford JCT</v>
          </cell>
        </row>
        <row r="1776">
          <cell r="A1776">
            <v>5187</v>
          </cell>
          <cell r="B1776" t="str">
            <v>Ford Oakville CTS</v>
          </cell>
        </row>
        <row r="1777">
          <cell r="A1777">
            <v>5188</v>
          </cell>
          <cell r="B1777" t="str">
            <v>Ford Oakville CTS</v>
          </cell>
        </row>
        <row r="1778">
          <cell r="A1778">
            <v>5189</v>
          </cell>
          <cell r="B1778" t="str">
            <v>Galt JCT</v>
          </cell>
        </row>
        <row r="1779">
          <cell r="A1779">
            <v>5190</v>
          </cell>
          <cell r="B1779" t="str">
            <v>Galt JCT</v>
          </cell>
        </row>
        <row r="1780">
          <cell r="A1780">
            <v>5191</v>
          </cell>
          <cell r="B1780" t="str">
            <v>Galt TS</v>
          </cell>
        </row>
        <row r="1781">
          <cell r="A1781">
            <v>5192</v>
          </cell>
          <cell r="B1781" t="str">
            <v>Galt TS</v>
          </cell>
        </row>
        <row r="1782">
          <cell r="A1782">
            <v>5193</v>
          </cell>
          <cell r="B1782" t="str">
            <v>Guelph North JCT</v>
          </cell>
        </row>
        <row r="1783">
          <cell r="A1783">
            <v>5194</v>
          </cell>
          <cell r="B1783" t="str">
            <v>Guelph North JCT</v>
          </cell>
        </row>
        <row r="1784">
          <cell r="A1784">
            <v>5195</v>
          </cell>
          <cell r="B1784" t="str">
            <v>Hannon JCT</v>
          </cell>
        </row>
        <row r="1785">
          <cell r="A1785">
            <v>5196</v>
          </cell>
          <cell r="B1785" t="str">
            <v>Hannon JCT</v>
          </cell>
        </row>
        <row r="1786">
          <cell r="A1786">
            <v>5197</v>
          </cell>
          <cell r="B1786" t="str">
            <v>Hannon JCT</v>
          </cell>
        </row>
        <row r="1787">
          <cell r="A1787">
            <v>5198</v>
          </cell>
          <cell r="B1787" t="str">
            <v>Hannon JCT</v>
          </cell>
        </row>
        <row r="1788">
          <cell r="A1788">
            <v>5199</v>
          </cell>
          <cell r="B1788" t="str">
            <v>Hannon JCT</v>
          </cell>
        </row>
        <row r="1789">
          <cell r="A1789">
            <v>5200</v>
          </cell>
          <cell r="B1789" t="str">
            <v>Hannon JCT</v>
          </cell>
        </row>
        <row r="1790">
          <cell r="A1790">
            <v>5203</v>
          </cell>
          <cell r="B1790" t="str">
            <v>Horning JCT</v>
          </cell>
        </row>
        <row r="1791">
          <cell r="A1791">
            <v>5204</v>
          </cell>
          <cell r="B1791" t="str">
            <v>Horning JCT</v>
          </cell>
        </row>
        <row r="1792">
          <cell r="A1792">
            <v>5205</v>
          </cell>
          <cell r="B1792" t="str">
            <v>Horning TS</v>
          </cell>
        </row>
        <row r="1793">
          <cell r="A1793">
            <v>5206</v>
          </cell>
          <cell r="B1793" t="str">
            <v>Horning TS</v>
          </cell>
        </row>
        <row r="1794">
          <cell r="A1794">
            <v>5207</v>
          </cell>
          <cell r="B1794" t="str">
            <v>Hwy #2 JCT</v>
          </cell>
        </row>
        <row r="1795">
          <cell r="A1795">
            <v>5208</v>
          </cell>
          <cell r="B1795" t="str">
            <v>Hwy #2 JCT</v>
          </cell>
        </row>
        <row r="1796">
          <cell r="A1796">
            <v>5209</v>
          </cell>
          <cell r="B1796" t="str">
            <v>Jarvis TS</v>
          </cell>
        </row>
        <row r="1797">
          <cell r="A1797">
            <v>5210</v>
          </cell>
          <cell r="B1797" t="str">
            <v>Jarvis TS</v>
          </cell>
        </row>
        <row r="1798">
          <cell r="A1798">
            <v>5211</v>
          </cell>
          <cell r="B1798" t="str">
            <v>Dof.Kenilworth CTS</v>
          </cell>
        </row>
        <row r="1799">
          <cell r="A1799">
            <v>5212</v>
          </cell>
          <cell r="B1799" t="str">
            <v>Dof.Kenilworth CTS</v>
          </cell>
        </row>
        <row r="1800">
          <cell r="A1800">
            <v>5215</v>
          </cell>
          <cell r="B1800" t="str">
            <v>Kitchener MTS#6</v>
          </cell>
        </row>
        <row r="1801">
          <cell r="A1801">
            <v>5216</v>
          </cell>
          <cell r="B1801" t="str">
            <v>Kitchener MTS#6</v>
          </cell>
        </row>
        <row r="1802">
          <cell r="A1802">
            <v>5221</v>
          </cell>
          <cell r="B1802" t="str">
            <v>Lake TS</v>
          </cell>
        </row>
        <row r="1803">
          <cell r="A1803">
            <v>5222</v>
          </cell>
          <cell r="B1803" t="str">
            <v>Lake TS</v>
          </cell>
        </row>
        <row r="1804">
          <cell r="A1804">
            <v>5223</v>
          </cell>
          <cell r="B1804" t="str">
            <v>Louth JCT</v>
          </cell>
        </row>
        <row r="1805">
          <cell r="A1805">
            <v>5225</v>
          </cell>
          <cell r="B1805" t="str">
            <v>Mid R. JCT Niagara</v>
          </cell>
        </row>
        <row r="1806">
          <cell r="A1806">
            <v>5226</v>
          </cell>
          <cell r="B1806" t="str">
            <v>Mid R. JCT Niagara</v>
          </cell>
        </row>
        <row r="1807">
          <cell r="A1807">
            <v>5227</v>
          </cell>
          <cell r="B1807" t="str">
            <v>Mount Hope JCT</v>
          </cell>
        </row>
        <row r="1808">
          <cell r="A1808">
            <v>5228</v>
          </cell>
          <cell r="B1808" t="str">
            <v>Mount Hope JCT</v>
          </cell>
        </row>
        <row r="1809">
          <cell r="A1809">
            <v>5229</v>
          </cell>
          <cell r="B1809" t="str">
            <v>Mount Hope JCT</v>
          </cell>
        </row>
        <row r="1810">
          <cell r="A1810">
            <v>5230</v>
          </cell>
          <cell r="B1810" t="str">
            <v>Neale JCT</v>
          </cell>
        </row>
        <row r="1811">
          <cell r="A1811">
            <v>5231</v>
          </cell>
          <cell r="B1811" t="str">
            <v>Neale JCT</v>
          </cell>
        </row>
        <row r="1812">
          <cell r="A1812">
            <v>5232</v>
          </cell>
          <cell r="B1812" t="str">
            <v>Neale JCT</v>
          </cell>
        </row>
        <row r="1813">
          <cell r="A1813">
            <v>5233</v>
          </cell>
          <cell r="B1813" t="str">
            <v>Neale JCT</v>
          </cell>
        </row>
        <row r="1814">
          <cell r="A1814">
            <v>5234</v>
          </cell>
          <cell r="B1814" t="str">
            <v>Neale JCT</v>
          </cell>
        </row>
        <row r="1815">
          <cell r="A1815">
            <v>5235</v>
          </cell>
          <cell r="B1815" t="str">
            <v>Nebo TS</v>
          </cell>
        </row>
        <row r="1816">
          <cell r="A1816">
            <v>5236</v>
          </cell>
          <cell r="B1816" t="str">
            <v>Nebo TS</v>
          </cell>
        </row>
        <row r="1817">
          <cell r="A1817">
            <v>5238</v>
          </cell>
          <cell r="B1817" t="str">
            <v>Newport JCT</v>
          </cell>
        </row>
        <row r="1818">
          <cell r="A1818">
            <v>5239</v>
          </cell>
          <cell r="B1818" t="str">
            <v>Newport JCT</v>
          </cell>
        </row>
        <row r="1819">
          <cell r="A1819">
            <v>5240</v>
          </cell>
          <cell r="B1819" t="str">
            <v>Oakville TS #2</v>
          </cell>
        </row>
        <row r="1820">
          <cell r="A1820">
            <v>5241</v>
          </cell>
          <cell r="B1820" t="str">
            <v>Oakville TS #2</v>
          </cell>
        </row>
        <row r="1821">
          <cell r="A1821">
            <v>5242</v>
          </cell>
          <cell r="B1821" t="str">
            <v>Donohue JCT</v>
          </cell>
        </row>
        <row r="1822">
          <cell r="A1822">
            <v>5243</v>
          </cell>
          <cell r="B1822" t="str">
            <v>Donohue JCT</v>
          </cell>
        </row>
        <row r="1823">
          <cell r="A1823">
            <v>5244</v>
          </cell>
          <cell r="B1823" t="str">
            <v>Beck #2 TS</v>
          </cell>
        </row>
        <row r="1824">
          <cell r="A1824">
            <v>5245</v>
          </cell>
          <cell r="B1824" t="str">
            <v>Palermo TS</v>
          </cell>
        </row>
        <row r="1825">
          <cell r="A1825">
            <v>5246</v>
          </cell>
          <cell r="B1825" t="str">
            <v>Palermo TS</v>
          </cell>
        </row>
        <row r="1826">
          <cell r="A1826">
            <v>5249</v>
          </cell>
          <cell r="B1826" t="str">
            <v>Preston JCT</v>
          </cell>
        </row>
        <row r="1827">
          <cell r="A1827">
            <v>5250</v>
          </cell>
          <cell r="B1827" t="str">
            <v>Preston JCT</v>
          </cell>
        </row>
        <row r="1828">
          <cell r="A1828">
            <v>5251</v>
          </cell>
          <cell r="B1828" t="str">
            <v>Preston TS</v>
          </cell>
        </row>
        <row r="1829">
          <cell r="A1829">
            <v>5252</v>
          </cell>
          <cell r="B1829" t="str">
            <v>Preston TS</v>
          </cell>
        </row>
        <row r="1830">
          <cell r="A1830">
            <v>5253</v>
          </cell>
          <cell r="B1830" t="str">
            <v>Donohue Q10P CTS</v>
          </cell>
        </row>
        <row r="1831">
          <cell r="A1831">
            <v>5254</v>
          </cell>
          <cell r="B1831" t="str">
            <v>Saltfleet JCT</v>
          </cell>
        </row>
        <row r="1832">
          <cell r="A1832">
            <v>5255</v>
          </cell>
          <cell r="B1832" t="str">
            <v>Saltfleet JCT</v>
          </cell>
        </row>
        <row r="1833">
          <cell r="A1833">
            <v>5256</v>
          </cell>
          <cell r="B1833" t="str">
            <v>Scheifele MTS</v>
          </cell>
        </row>
        <row r="1834">
          <cell r="A1834">
            <v>5257</v>
          </cell>
          <cell r="B1834" t="str">
            <v>Scheifele MTS</v>
          </cell>
        </row>
        <row r="1835">
          <cell r="A1835">
            <v>5258</v>
          </cell>
          <cell r="B1835" t="str">
            <v>Southcote JCT</v>
          </cell>
        </row>
        <row r="1836">
          <cell r="A1836">
            <v>5259</v>
          </cell>
          <cell r="B1836" t="str">
            <v>Southcote JCT</v>
          </cell>
        </row>
        <row r="1837">
          <cell r="A1837">
            <v>5260</v>
          </cell>
          <cell r="B1837" t="str">
            <v>Southcote JCT</v>
          </cell>
        </row>
        <row r="1838">
          <cell r="A1838">
            <v>5261</v>
          </cell>
          <cell r="B1838" t="str">
            <v>Southcote JCT</v>
          </cell>
        </row>
        <row r="1839">
          <cell r="A1839">
            <v>5262</v>
          </cell>
          <cell r="B1839" t="str">
            <v>Southcote JCT</v>
          </cell>
        </row>
        <row r="1840">
          <cell r="A1840">
            <v>5263</v>
          </cell>
          <cell r="B1840" t="str">
            <v>Southcote JCT</v>
          </cell>
        </row>
        <row r="1841">
          <cell r="A1841">
            <v>5264</v>
          </cell>
          <cell r="B1841" t="str">
            <v>Southcote JCT</v>
          </cell>
        </row>
        <row r="1842">
          <cell r="A1842">
            <v>5275</v>
          </cell>
          <cell r="B1842" t="str">
            <v>Stelco JCT</v>
          </cell>
        </row>
        <row r="1843">
          <cell r="A1843">
            <v>5276</v>
          </cell>
          <cell r="B1843" t="str">
            <v>Stelco JCT</v>
          </cell>
        </row>
        <row r="1844">
          <cell r="A1844">
            <v>5277</v>
          </cell>
          <cell r="B1844" t="str">
            <v>Stelco CSS</v>
          </cell>
        </row>
        <row r="1845">
          <cell r="A1845">
            <v>5278</v>
          </cell>
          <cell r="B1845" t="str">
            <v>Stelco CSS</v>
          </cell>
        </row>
        <row r="1846">
          <cell r="A1846">
            <v>5279</v>
          </cell>
          <cell r="B1846" t="str">
            <v>Stelco CTS</v>
          </cell>
        </row>
        <row r="1847">
          <cell r="A1847">
            <v>5280</v>
          </cell>
          <cell r="B1847" t="str">
            <v>Stelco CTS</v>
          </cell>
        </row>
        <row r="1848">
          <cell r="A1848">
            <v>5285</v>
          </cell>
          <cell r="B1848" t="str">
            <v>St.Johns Valley JCT</v>
          </cell>
        </row>
        <row r="1849">
          <cell r="A1849">
            <v>5287</v>
          </cell>
          <cell r="B1849" t="str">
            <v>Trinity JCT</v>
          </cell>
        </row>
        <row r="1850">
          <cell r="A1850">
            <v>5288</v>
          </cell>
          <cell r="B1850" t="str">
            <v>Trinity JCT</v>
          </cell>
        </row>
        <row r="1851">
          <cell r="A1851">
            <v>5289</v>
          </cell>
          <cell r="B1851" t="str">
            <v>Trinity JCT</v>
          </cell>
        </row>
        <row r="1852">
          <cell r="A1852">
            <v>5290</v>
          </cell>
          <cell r="B1852" t="str">
            <v>Burlington TS</v>
          </cell>
        </row>
        <row r="1853">
          <cell r="A1853">
            <v>5291</v>
          </cell>
          <cell r="B1853" t="str">
            <v>Burlington TS</v>
          </cell>
        </row>
        <row r="1854">
          <cell r="A1854">
            <v>5292</v>
          </cell>
          <cell r="B1854" t="str">
            <v>Burlington TS</v>
          </cell>
        </row>
        <row r="1855">
          <cell r="A1855">
            <v>5293</v>
          </cell>
          <cell r="B1855" t="str">
            <v>Burlington TS</v>
          </cell>
        </row>
        <row r="1856">
          <cell r="A1856">
            <v>5296</v>
          </cell>
          <cell r="B1856" t="str">
            <v>Nebo JCT</v>
          </cell>
        </row>
        <row r="1857">
          <cell r="A1857">
            <v>5297</v>
          </cell>
          <cell r="B1857" t="str">
            <v>Nebo JCT</v>
          </cell>
        </row>
        <row r="1858">
          <cell r="A1858">
            <v>5298</v>
          </cell>
          <cell r="B1858" t="str">
            <v>Waterloo North MTS 3</v>
          </cell>
        </row>
        <row r="1859">
          <cell r="A1859">
            <v>5299</v>
          </cell>
          <cell r="B1859" t="str">
            <v>Waterloo North MTS 3</v>
          </cell>
        </row>
        <row r="1860">
          <cell r="A1860">
            <v>5300</v>
          </cell>
          <cell r="B1860" t="str">
            <v>Waterloo North 3 JCT</v>
          </cell>
        </row>
        <row r="1861">
          <cell r="A1861">
            <v>5301</v>
          </cell>
          <cell r="B1861" t="str">
            <v>Waterloo North 3 JCT</v>
          </cell>
        </row>
        <row r="1862">
          <cell r="A1862">
            <v>5375</v>
          </cell>
          <cell r="B1862" t="str">
            <v>Beck #1 SS</v>
          </cell>
        </row>
        <row r="1863">
          <cell r="A1863">
            <v>5376</v>
          </cell>
          <cell r="B1863" t="str">
            <v>Cambridge NDum MTS#1</v>
          </cell>
        </row>
        <row r="1864">
          <cell r="A1864">
            <v>5377</v>
          </cell>
          <cell r="B1864" t="str">
            <v>Cambridge NDum MTS#1</v>
          </cell>
        </row>
        <row r="1865">
          <cell r="A1865">
            <v>5378</v>
          </cell>
          <cell r="B1865" t="str">
            <v>Cambridge MTS#1 JCT</v>
          </cell>
        </row>
        <row r="1866">
          <cell r="A1866">
            <v>5379</v>
          </cell>
          <cell r="B1866" t="str">
            <v>Cambridge MTS#1 JCT</v>
          </cell>
        </row>
        <row r="1867">
          <cell r="A1867">
            <v>5380</v>
          </cell>
          <cell r="B1867" t="str">
            <v>Scheifele JCT</v>
          </cell>
        </row>
        <row r="1868">
          <cell r="A1868">
            <v>5381</v>
          </cell>
          <cell r="B1868" t="str">
            <v>Scheifele JCT</v>
          </cell>
        </row>
        <row r="1869">
          <cell r="A1869">
            <v>5400</v>
          </cell>
          <cell r="B1869" t="str">
            <v>Allanburg TS</v>
          </cell>
        </row>
        <row r="1870">
          <cell r="A1870">
            <v>5401</v>
          </cell>
          <cell r="B1870" t="str">
            <v>Beach TS</v>
          </cell>
        </row>
        <row r="1871">
          <cell r="A1871">
            <v>5402</v>
          </cell>
          <cell r="B1871" t="str">
            <v>Beck #1 SS</v>
          </cell>
        </row>
        <row r="1872">
          <cell r="A1872">
            <v>5403</v>
          </cell>
          <cell r="B1872" t="str">
            <v>Burlington TS</v>
          </cell>
        </row>
        <row r="1873">
          <cell r="A1873">
            <v>5404</v>
          </cell>
          <cell r="B1873" t="str">
            <v>Detweiler TS</v>
          </cell>
        </row>
        <row r="1874">
          <cell r="A1874">
            <v>5420</v>
          </cell>
          <cell r="B1874" t="str">
            <v>Trei-bacher CTS</v>
          </cell>
        </row>
        <row r="1875">
          <cell r="A1875">
            <v>5422</v>
          </cell>
          <cell r="B1875" t="str">
            <v>Allanburg TS</v>
          </cell>
        </row>
        <row r="1876">
          <cell r="A1876">
            <v>5423</v>
          </cell>
          <cell r="B1876" t="str">
            <v>Allanburg TS</v>
          </cell>
        </row>
        <row r="1877">
          <cell r="A1877">
            <v>5424</v>
          </cell>
          <cell r="B1877" t="str">
            <v>Allanburg JCT</v>
          </cell>
        </row>
        <row r="1878">
          <cell r="A1878">
            <v>5425</v>
          </cell>
          <cell r="B1878" t="str">
            <v>Allanburg West JCT</v>
          </cell>
        </row>
        <row r="1879">
          <cell r="A1879">
            <v>5427</v>
          </cell>
          <cell r="B1879" t="str">
            <v>Allanburg West JCT</v>
          </cell>
        </row>
        <row r="1880">
          <cell r="A1880">
            <v>5428</v>
          </cell>
          <cell r="B1880" t="str">
            <v>Alford JCT</v>
          </cell>
        </row>
        <row r="1881">
          <cell r="A1881">
            <v>5429</v>
          </cell>
          <cell r="B1881" t="str">
            <v>Alford JCT</v>
          </cell>
        </row>
        <row r="1882">
          <cell r="A1882">
            <v>5430</v>
          </cell>
          <cell r="B1882" t="str">
            <v>Atlas Steel CTS</v>
          </cell>
        </row>
        <row r="1883">
          <cell r="A1883">
            <v>5431</v>
          </cell>
          <cell r="B1883" t="str">
            <v>Beach Road JCT</v>
          </cell>
        </row>
        <row r="1884">
          <cell r="A1884">
            <v>5432</v>
          </cell>
          <cell r="B1884" t="str">
            <v>Beach Road JCT</v>
          </cell>
        </row>
        <row r="1885">
          <cell r="A1885">
            <v>5433</v>
          </cell>
          <cell r="B1885" t="str">
            <v>Beamsville TS</v>
          </cell>
        </row>
        <row r="1886">
          <cell r="A1886">
            <v>5434</v>
          </cell>
          <cell r="B1886" t="str">
            <v>Beach Road JCT</v>
          </cell>
        </row>
        <row r="1887">
          <cell r="A1887">
            <v>5435</v>
          </cell>
          <cell r="B1887" t="str">
            <v>Beach Road JCT</v>
          </cell>
        </row>
        <row r="1888">
          <cell r="A1888">
            <v>5436</v>
          </cell>
          <cell r="B1888" t="str">
            <v>Georgia Pacific CTS</v>
          </cell>
        </row>
        <row r="1889">
          <cell r="A1889">
            <v>5437</v>
          </cell>
          <cell r="B1889" t="str">
            <v>Beck #1 SS</v>
          </cell>
        </row>
        <row r="1890">
          <cell r="A1890">
            <v>5438</v>
          </cell>
          <cell r="B1890" t="str">
            <v>BF Goodrich JCT</v>
          </cell>
        </row>
        <row r="1891">
          <cell r="A1891">
            <v>5439</v>
          </cell>
          <cell r="B1891" t="str">
            <v>BF Goodrich JCT</v>
          </cell>
        </row>
        <row r="1892">
          <cell r="A1892">
            <v>5440</v>
          </cell>
          <cell r="B1892" t="str">
            <v>Oxy Vinyls CTS</v>
          </cell>
        </row>
        <row r="1893">
          <cell r="A1893">
            <v>5441</v>
          </cell>
          <cell r="B1893" t="str">
            <v>Birmingham TS</v>
          </cell>
        </row>
        <row r="1894">
          <cell r="A1894">
            <v>5442</v>
          </cell>
          <cell r="B1894" t="str">
            <v>Birmingham TS</v>
          </cell>
        </row>
        <row r="1895">
          <cell r="A1895">
            <v>5443</v>
          </cell>
          <cell r="B1895" t="str">
            <v>Brant TS</v>
          </cell>
        </row>
        <row r="1896">
          <cell r="A1896">
            <v>5444</v>
          </cell>
          <cell r="B1896" t="str">
            <v>Brant TS</v>
          </cell>
        </row>
        <row r="1897">
          <cell r="A1897">
            <v>5445</v>
          </cell>
          <cell r="B1897" t="str">
            <v>Brantford TS</v>
          </cell>
        </row>
        <row r="1898">
          <cell r="A1898">
            <v>5446</v>
          </cell>
          <cell r="B1898" t="str">
            <v>Brantford TS</v>
          </cell>
        </row>
        <row r="1899">
          <cell r="A1899">
            <v>5447</v>
          </cell>
          <cell r="B1899" t="str">
            <v>Bronte TS</v>
          </cell>
        </row>
        <row r="1900">
          <cell r="A1900">
            <v>5448</v>
          </cell>
          <cell r="B1900" t="str">
            <v>Bronte TS</v>
          </cell>
        </row>
        <row r="1901">
          <cell r="A1901">
            <v>5449</v>
          </cell>
          <cell r="B1901" t="str">
            <v>Bunting TS</v>
          </cell>
        </row>
        <row r="1902">
          <cell r="A1902">
            <v>5450</v>
          </cell>
          <cell r="B1902" t="str">
            <v>Bunting TS</v>
          </cell>
        </row>
        <row r="1903">
          <cell r="A1903">
            <v>5451</v>
          </cell>
          <cell r="B1903" t="str">
            <v>Burlington TS</v>
          </cell>
        </row>
        <row r="1904">
          <cell r="A1904">
            <v>5452</v>
          </cell>
          <cell r="B1904" t="str">
            <v>Burlington TS</v>
          </cell>
        </row>
        <row r="1905">
          <cell r="A1905">
            <v>5453</v>
          </cell>
          <cell r="B1905" t="str">
            <v>Caistor JCT</v>
          </cell>
        </row>
        <row r="1906">
          <cell r="A1906">
            <v>5455</v>
          </cell>
          <cell r="B1906" t="str">
            <v>Campbell TS</v>
          </cell>
        </row>
        <row r="1907">
          <cell r="A1907">
            <v>5456</v>
          </cell>
          <cell r="B1907" t="str">
            <v>Campbell TS</v>
          </cell>
        </row>
        <row r="1908">
          <cell r="A1908">
            <v>5457</v>
          </cell>
          <cell r="B1908" t="str">
            <v>Carlton TS</v>
          </cell>
        </row>
        <row r="1909">
          <cell r="A1909">
            <v>5458</v>
          </cell>
          <cell r="B1909" t="str">
            <v>Carlton TS</v>
          </cell>
        </row>
        <row r="1910">
          <cell r="A1910">
            <v>5459</v>
          </cell>
          <cell r="B1910" t="str">
            <v>Cedar TS</v>
          </cell>
        </row>
        <row r="1911">
          <cell r="A1911">
            <v>5460</v>
          </cell>
          <cell r="B1911" t="str">
            <v>Cedar TS</v>
          </cell>
        </row>
        <row r="1912">
          <cell r="A1912">
            <v>5461</v>
          </cell>
          <cell r="B1912" t="str">
            <v>Cedar TS</v>
          </cell>
        </row>
        <row r="1913">
          <cell r="A1913">
            <v>5462</v>
          </cell>
          <cell r="B1913" t="str">
            <v>Cedar TS</v>
          </cell>
        </row>
        <row r="1914">
          <cell r="A1914">
            <v>5463</v>
          </cell>
          <cell r="B1914" t="str">
            <v>C.G.E.JCT</v>
          </cell>
        </row>
        <row r="1915">
          <cell r="A1915">
            <v>5464</v>
          </cell>
          <cell r="B1915" t="str">
            <v>C.G.E.JCT</v>
          </cell>
        </row>
        <row r="1916">
          <cell r="A1916">
            <v>5465</v>
          </cell>
          <cell r="B1916" t="str">
            <v>C.G.E.JCT</v>
          </cell>
        </row>
        <row r="1917">
          <cell r="A1917">
            <v>5466</v>
          </cell>
          <cell r="B1917" t="str">
            <v>C.G.E.JCT</v>
          </cell>
        </row>
        <row r="1918">
          <cell r="A1918">
            <v>5467</v>
          </cell>
          <cell r="B1918" t="str">
            <v>Cherry JCT</v>
          </cell>
        </row>
        <row r="1919">
          <cell r="A1919">
            <v>5468</v>
          </cell>
          <cell r="B1919" t="str">
            <v>Crossline JCT</v>
          </cell>
        </row>
        <row r="1920">
          <cell r="A1920">
            <v>5469</v>
          </cell>
          <cell r="B1920" t="str">
            <v>Crossline JCT</v>
          </cell>
        </row>
        <row r="1921">
          <cell r="A1921">
            <v>5474</v>
          </cell>
          <cell r="B1921" t="str">
            <v>Crowland TS</v>
          </cell>
        </row>
        <row r="1922">
          <cell r="A1922">
            <v>5475</v>
          </cell>
          <cell r="B1922" t="str">
            <v>Crowland TS</v>
          </cell>
        </row>
        <row r="1923">
          <cell r="A1923">
            <v>5479</v>
          </cell>
          <cell r="B1923" t="str">
            <v>Cyanamid Niagara TS</v>
          </cell>
        </row>
        <row r="1924">
          <cell r="A1924">
            <v>5480</v>
          </cell>
          <cell r="B1924" t="str">
            <v>Cyanamid Niagara CTS</v>
          </cell>
        </row>
        <row r="1925">
          <cell r="A1925">
            <v>5481</v>
          </cell>
          <cell r="B1925" t="str">
            <v>Dayton Walther CTS</v>
          </cell>
        </row>
        <row r="1926">
          <cell r="A1926">
            <v>5482</v>
          </cell>
          <cell r="B1926" t="str">
            <v>DeCew Falls SS</v>
          </cell>
        </row>
        <row r="1927">
          <cell r="A1927">
            <v>5483</v>
          </cell>
          <cell r="B1927" t="str">
            <v>Detweiler JCT</v>
          </cell>
        </row>
        <row r="1928">
          <cell r="A1928">
            <v>5484</v>
          </cell>
          <cell r="B1928" t="str">
            <v>Detweiler JCT</v>
          </cell>
        </row>
        <row r="1929">
          <cell r="A1929">
            <v>5485</v>
          </cell>
          <cell r="B1929" t="str">
            <v>Dresser JCT</v>
          </cell>
        </row>
        <row r="1930">
          <cell r="A1930">
            <v>5486</v>
          </cell>
          <cell r="B1930" t="str">
            <v>Dresser JCT</v>
          </cell>
        </row>
        <row r="1931">
          <cell r="A1931">
            <v>5487</v>
          </cell>
          <cell r="B1931" t="str">
            <v>Dundas TS</v>
          </cell>
        </row>
        <row r="1932">
          <cell r="A1932">
            <v>5488</v>
          </cell>
          <cell r="B1932" t="str">
            <v>Dundas TS</v>
          </cell>
        </row>
        <row r="1933">
          <cell r="A1933">
            <v>5489</v>
          </cell>
          <cell r="B1933" t="str">
            <v>Dundas TS</v>
          </cell>
        </row>
        <row r="1934">
          <cell r="A1934">
            <v>5490</v>
          </cell>
          <cell r="B1934" t="str">
            <v>Dundas TS</v>
          </cell>
        </row>
        <row r="1935">
          <cell r="A1935">
            <v>5491</v>
          </cell>
          <cell r="B1935" t="str">
            <v>Dunnville TS</v>
          </cell>
        </row>
        <row r="1936">
          <cell r="A1936">
            <v>5492</v>
          </cell>
          <cell r="B1936" t="str">
            <v>Elgin TS</v>
          </cell>
        </row>
        <row r="1937">
          <cell r="A1937">
            <v>5493</v>
          </cell>
          <cell r="B1937" t="str">
            <v>Elgin TS</v>
          </cell>
        </row>
        <row r="1938">
          <cell r="A1938">
            <v>5494</v>
          </cell>
          <cell r="B1938" t="str">
            <v>Elmira TS</v>
          </cell>
        </row>
        <row r="1939">
          <cell r="A1939">
            <v>5495</v>
          </cell>
          <cell r="B1939" t="str">
            <v>Fibre JCT</v>
          </cell>
        </row>
        <row r="1940">
          <cell r="A1940">
            <v>5496</v>
          </cell>
          <cell r="B1940" t="str">
            <v>Freeport JCT</v>
          </cell>
        </row>
        <row r="1941">
          <cell r="A1941">
            <v>5497</v>
          </cell>
          <cell r="B1941" t="str">
            <v>Freeport JCT</v>
          </cell>
        </row>
        <row r="1942">
          <cell r="A1942">
            <v>5498</v>
          </cell>
          <cell r="B1942" t="str">
            <v>Gage JCT</v>
          </cell>
        </row>
        <row r="1943">
          <cell r="A1943">
            <v>5499</v>
          </cell>
          <cell r="B1943" t="str">
            <v>Gage JCT</v>
          </cell>
        </row>
        <row r="1944">
          <cell r="A1944">
            <v>5500</v>
          </cell>
          <cell r="B1944" t="str">
            <v>Gage TS</v>
          </cell>
        </row>
        <row r="1945">
          <cell r="A1945">
            <v>5501</v>
          </cell>
          <cell r="B1945" t="str">
            <v>Gage TS</v>
          </cell>
        </row>
        <row r="1946">
          <cell r="A1946">
            <v>5502</v>
          </cell>
          <cell r="B1946" t="str">
            <v>Gage TS</v>
          </cell>
        </row>
        <row r="1947">
          <cell r="A1947">
            <v>5503</v>
          </cell>
          <cell r="B1947" t="str">
            <v>Gage TS</v>
          </cell>
        </row>
        <row r="1948">
          <cell r="A1948">
            <v>5506</v>
          </cell>
          <cell r="B1948" t="str">
            <v>G.M.St Cath CTS</v>
          </cell>
        </row>
        <row r="1949">
          <cell r="A1949">
            <v>5507</v>
          </cell>
          <cell r="B1949" t="str">
            <v>Gibson JCT</v>
          </cell>
        </row>
        <row r="1950">
          <cell r="A1950">
            <v>5508</v>
          </cell>
          <cell r="B1950" t="str">
            <v>Gibson JCT</v>
          </cell>
        </row>
        <row r="1951">
          <cell r="A1951">
            <v>5509</v>
          </cell>
          <cell r="B1951" t="str">
            <v>Glanford JCT</v>
          </cell>
        </row>
        <row r="1952">
          <cell r="A1952">
            <v>5510</v>
          </cell>
          <cell r="B1952" t="str">
            <v>Glanford JCT</v>
          </cell>
        </row>
        <row r="1953">
          <cell r="A1953">
            <v>5511</v>
          </cell>
          <cell r="B1953" t="str">
            <v>Glanford JCT</v>
          </cell>
        </row>
        <row r="1954">
          <cell r="A1954">
            <v>5513</v>
          </cell>
          <cell r="B1954" t="str">
            <v>Glendale JCT</v>
          </cell>
        </row>
        <row r="1955">
          <cell r="A1955">
            <v>5514</v>
          </cell>
          <cell r="B1955" t="str">
            <v>Glendale JCT</v>
          </cell>
        </row>
        <row r="1956">
          <cell r="A1956">
            <v>5515</v>
          </cell>
          <cell r="B1956" t="str">
            <v>Glendale TS</v>
          </cell>
        </row>
        <row r="1957">
          <cell r="A1957">
            <v>5516</v>
          </cell>
          <cell r="B1957" t="str">
            <v>Glendale TS</v>
          </cell>
        </row>
        <row r="1958">
          <cell r="A1958">
            <v>5517</v>
          </cell>
          <cell r="B1958" t="str">
            <v>Kitchener Graber JCT</v>
          </cell>
        </row>
        <row r="1959">
          <cell r="A1959">
            <v>5518</v>
          </cell>
          <cell r="B1959" t="str">
            <v>Kitchener Graber JCT</v>
          </cell>
        </row>
        <row r="1960">
          <cell r="A1960">
            <v>5519</v>
          </cell>
          <cell r="B1960" t="str">
            <v>Kitchener Graber MTS</v>
          </cell>
        </row>
        <row r="1961">
          <cell r="A1961">
            <v>5520</v>
          </cell>
          <cell r="B1961" t="str">
            <v>Kitchener Graber MTS</v>
          </cell>
        </row>
        <row r="1962">
          <cell r="A1962">
            <v>5521</v>
          </cell>
          <cell r="B1962" t="str">
            <v>Dayton JCT</v>
          </cell>
        </row>
        <row r="1963">
          <cell r="A1963">
            <v>5522</v>
          </cell>
          <cell r="B1963" t="str">
            <v>Dayton JCT</v>
          </cell>
        </row>
        <row r="1964">
          <cell r="A1964">
            <v>5523</v>
          </cell>
          <cell r="B1964" t="str">
            <v>ASEA Brown Bovri JCT</v>
          </cell>
        </row>
        <row r="1965">
          <cell r="A1965">
            <v>5524</v>
          </cell>
          <cell r="B1965" t="str">
            <v>ASEA Brown Bovri JCT</v>
          </cell>
        </row>
        <row r="1966">
          <cell r="A1966">
            <v>5526</v>
          </cell>
          <cell r="B1966" t="str">
            <v>Hanlon JCT</v>
          </cell>
        </row>
        <row r="1967">
          <cell r="A1967">
            <v>5527</v>
          </cell>
          <cell r="B1967" t="str">
            <v>Horning Mountain JCT</v>
          </cell>
        </row>
        <row r="1968">
          <cell r="A1968">
            <v>5528</v>
          </cell>
          <cell r="B1968" t="str">
            <v>Horning Mountain JCT</v>
          </cell>
        </row>
        <row r="1969">
          <cell r="A1969">
            <v>5529</v>
          </cell>
          <cell r="B1969" t="str">
            <v>Horning Mountain JCT</v>
          </cell>
        </row>
        <row r="1970">
          <cell r="A1970">
            <v>5530</v>
          </cell>
          <cell r="B1970" t="str">
            <v>Horning Mountain JCT</v>
          </cell>
        </row>
        <row r="1971">
          <cell r="A1971">
            <v>5531</v>
          </cell>
          <cell r="B1971" t="str">
            <v>Hanlon TS</v>
          </cell>
        </row>
        <row r="1972">
          <cell r="A1972">
            <v>5532</v>
          </cell>
          <cell r="B1972" t="str">
            <v>Hanlon TS</v>
          </cell>
        </row>
        <row r="1973">
          <cell r="A1973">
            <v>5533</v>
          </cell>
          <cell r="B1973" t="str">
            <v>Harper's JCT</v>
          </cell>
        </row>
        <row r="1974">
          <cell r="A1974">
            <v>5534</v>
          </cell>
          <cell r="B1974" t="str">
            <v>Harper's JCT</v>
          </cell>
        </row>
        <row r="1975">
          <cell r="A1975">
            <v>5535</v>
          </cell>
          <cell r="B1975" t="str">
            <v>Hartford JCT</v>
          </cell>
        </row>
        <row r="1976">
          <cell r="A1976">
            <v>5536</v>
          </cell>
          <cell r="B1976" t="str">
            <v>Hartford JCT</v>
          </cell>
        </row>
        <row r="1977">
          <cell r="A1977">
            <v>5537</v>
          </cell>
          <cell r="B1977" t="str">
            <v>Holland Road JCT</v>
          </cell>
        </row>
        <row r="1978">
          <cell r="A1978">
            <v>5538</v>
          </cell>
          <cell r="B1978" t="str">
            <v>Hooper's JCT</v>
          </cell>
        </row>
        <row r="1979">
          <cell r="A1979">
            <v>5539</v>
          </cell>
          <cell r="B1979" t="str">
            <v>Hooper's JCT</v>
          </cell>
        </row>
        <row r="1980">
          <cell r="A1980">
            <v>5540</v>
          </cell>
          <cell r="B1980" t="str">
            <v>Hooper's JCT</v>
          </cell>
        </row>
        <row r="1981">
          <cell r="A1981">
            <v>5541</v>
          </cell>
          <cell r="B1981" t="str">
            <v>Hooper's JCT</v>
          </cell>
        </row>
        <row r="1982">
          <cell r="A1982">
            <v>5542</v>
          </cell>
          <cell r="B1982" t="str">
            <v>Hurricane JCT</v>
          </cell>
        </row>
        <row r="1983">
          <cell r="A1983">
            <v>5543</v>
          </cell>
          <cell r="B1983" t="str">
            <v>Hurricane JCT</v>
          </cell>
        </row>
        <row r="1984">
          <cell r="A1984">
            <v>5544</v>
          </cell>
          <cell r="B1984" t="str">
            <v>Inco JCT</v>
          </cell>
        </row>
        <row r="1985">
          <cell r="A1985">
            <v>5545</v>
          </cell>
          <cell r="B1985" t="str">
            <v>Inco 60 hz CTS</v>
          </cell>
        </row>
        <row r="1986">
          <cell r="A1986">
            <v>5546</v>
          </cell>
          <cell r="B1986" t="str">
            <v>IPPL Smithville CTS</v>
          </cell>
        </row>
        <row r="1987">
          <cell r="A1987">
            <v>5547</v>
          </cell>
          <cell r="B1987" t="str">
            <v>IPPL Westover CTS</v>
          </cell>
        </row>
        <row r="1988">
          <cell r="A1988">
            <v>5548</v>
          </cell>
          <cell r="B1988" t="str">
            <v>IPPL Westover CTS</v>
          </cell>
        </row>
        <row r="1989">
          <cell r="A1989">
            <v>5549</v>
          </cell>
          <cell r="B1989" t="str">
            <v>Kenilworth TS</v>
          </cell>
        </row>
        <row r="1990">
          <cell r="A1990">
            <v>5550</v>
          </cell>
          <cell r="B1990" t="str">
            <v>Kenilworth TS</v>
          </cell>
        </row>
        <row r="1991">
          <cell r="A1991">
            <v>5551</v>
          </cell>
          <cell r="B1991" t="str">
            <v>Kitchener MTS#1</v>
          </cell>
        </row>
        <row r="1992">
          <cell r="A1992">
            <v>5552</v>
          </cell>
          <cell r="B1992" t="str">
            <v>Kitchener MTS#1</v>
          </cell>
        </row>
        <row r="1993">
          <cell r="A1993">
            <v>5553</v>
          </cell>
          <cell r="B1993" t="str">
            <v>Kitchener MTS#3</v>
          </cell>
        </row>
        <row r="1994">
          <cell r="A1994">
            <v>5554</v>
          </cell>
          <cell r="B1994" t="str">
            <v>Kitchener MTS#3</v>
          </cell>
        </row>
        <row r="1995">
          <cell r="A1995">
            <v>5555</v>
          </cell>
          <cell r="B1995" t="str">
            <v>Kitchener MTS#5</v>
          </cell>
        </row>
        <row r="1996">
          <cell r="A1996">
            <v>5556</v>
          </cell>
          <cell r="B1996" t="str">
            <v>Kitchener MTS#5</v>
          </cell>
        </row>
        <row r="1997">
          <cell r="A1997">
            <v>5557</v>
          </cell>
          <cell r="B1997" t="str">
            <v>Kitchener MTS#7</v>
          </cell>
        </row>
        <row r="1998">
          <cell r="A1998">
            <v>5558</v>
          </cell>
          <cell r="B1998" t="str">
            <v>Kitchener MTS#7</v>
          </cell>
        </row>
        <row r="1999">
          <cell r="A1999">
            <v>5559</v>
          </cell>
          <cell r="B1999" t="str">
            <v>Kitchener MTS#6 JCT</v>
          </cell>
        </row>
        <row r="2000">
          <cell r="A2000">
            <v>5560</v>
          </cell>
          <cell r="B2000" t="str">
            <v>Kitchener MTS#6 JCT</v>
          </cell>
        </row>
        <row r="2001">
          <cell r="A2001">
            <v>5563</v>
          </cell>
          <cell r="B2001" t="str">
            <v>Leong JCT</v>
          </cell>
        </row>
        <row r="2002">
          <cell r="A2002">
            <v>5564</v>
          </cell>
          <cell r="B2002" t="str">
            <v>Leong JCT</v>
          </cell>
        </row>
        <row r="2003">
          <cell r="A2003">
            <v>5565</v>
          </cell>
          <cell r="B2003" t="str">
            <v>Louth JCT</v>
          </cell>
        </row>
        <row r="2004">
          <cell r="A2004">
            <v>5566</v>
          </cell>
          <cell r="B2004" t="str">
            <v>Louth JCT</v>
          </cell>
        </row>
        <row r="2005">
          <cell r="A2005">
            <v>5567</v>
          </cell>
          <cell r="B2005" t="str">
            <v>McKinnon's JCT</v>
          </cell>
        </row>
        <row r="2006">
          <cell r="A2006">
            <v>5568</v>
          </cell>
          <cell r="B2006" t="str">
            <v>McKinnon's JCT</v>
          </cell>
        </row>
        <row r="2007">
          <cell r="A2007">
            <v>5569</v>
          </cell>
          <cell r="B2007" t="str">
            <v>McMaster JCT</v>
          </cell>
        </row>
        <row r="2008">
          <cell r="A2008">
            <v>5570</v>
          </cell>
          <cell r="B2008" t="str">
            <v>McMaster JCT</v>
          </cell>
        </row>
        <row r="2009">
          <cell r="A2009">
            <v>5571</v>
          </cell>
          <cell r="B2009" t="str">
            <v>McMaster CTS</v>
          </cell>
        </row>
        <row r="2010">
          <cell r="A2010">
            <v>5572</v>
          </cell>
          <cell r="B2010" t="str">
            <v>McMaster CTS</v>
          </cell>
        </row>
        <row r="2011">
          <cell r="A2011">
            <v>5573</v>
          </cell>
          <cell r="B2011" t="str">
            <v>Michigan JCT</v>
          </cell>
        </row>
        <row r="2012">
          <cell r="A2012">
            <v>5574</v>
          </cell>
          <cell r="B2012" t="str">
            <v>Michigan JCT</v>
          </cell>
        </row>
        <row r="2013">
          <cell r="A2013">
            <v>5575</v>
          </cell>
          <cell r="B2013" t="str">
            <v>Michigan JCT</v>
          </cell>
        </row>
        <row r="2014">
          <cell r="A2014">
            <v>5576</v>
          </cell>
          <cell r="B2014" t="str">
            <v>Mohawk TS</v>
          </cell>
        </row>
        <row r="2015">
          <cell r="A2015">
            <v>5577</v>
          </cell>
          <cell r="B2015" t="str">
            <v>Mohawk TS</v>
          </cell>
        </row>
        <row r="2016">
          <cell r="A2016">
            <v>5578</v>
          </cell>
          <cell r="B2016" t="str">
            <v>Mid R. JCT Niagara</v>
          </cell>
        </row>
        <row r="2017">
          <cell r="A2017">
            <v>5579</v>
          </cell>
          <cell r="B2017" t="str">
            <v>Murray TS</v>
          </cell>
        </row>
        <row r="2018">
          <cell r="A2018">
            <v>5580</v>
          </cell>
          <cell r="B2018" t="str">
            <v>Newton TS</v>
          </cell>
        </row>
        <row r="2019">
          <cell r="A2019">
            <v>5581</v>
          </cell>
          <cell r="B2019" t="str">
            <v>Norfolk TS</v>
          </cell>
        </row>
        <row r="2020">
          <cell r="A2020">
            <v>5586</v>
          </cell>
          <cell r="B2020" t="str">
            <v>Palmerston TS</v>
          </cell>
        </row>
        <row r="2021">
          <cell r="A2021">
            <v>5587</v>
          </cell>
          <cell r="B2021" t="str">
            <v>Palermo JCT</v>
          </cell>
        </row>
        <row r="2022">
          <cell r="A2022">
            <v>5588</v>
          </cell>
          <cell r="B2022" t="str">
            <v>Palermo JCT</v>
          </cell>
        </row>
        <row r="2023">
          <cell r="A2023">
            <v>5589</v>
          </cell>
          <cell r="B2023" t="str">
            <v>Panabrasives CTS</v>
          </cell>
        </row>
        <row r="2024">
          <cell r="A2024">
            <v>5590</v>
          </cell>
          <cell r="B2024" t="str">
            <v>Portal JCT</v>
          </cell>
        </row>
        <row r="2025">
          <cell r="A2025">
            <v>5591</v>
          </cell>
          <cell r="B2025" t="str">
            <v>Portal JCT</v>
          </cell>
        </row>
        <row r="2026">
          <cell r="A2026">
            <v>5592</v>
          </cell>
          <cell r="B2026" t="str">
            <v>Port Colborne TS</v>
          </cell>
        </row>
        <row r="2027">
          <cell r="A2027">
            <v>5593</v>
          </cell>
          <cell r="B2027" t="str">
            <v>Puslinch DS</v>
          </cell>
        </row>
        <row r="2028">
          <cell r="A2028">
            <v>5594</v>
          </cell>
          <cell r="B2028" t="str">
            <v>Puslinch DS</v>
          </cell>
        </row>
        <row r="2029">
          <cell r="A2029">
            <v>5595</v>
          </cell>
          <cell r="B2029" t="str">
            <v>Donohue D1A CTS</v>
          </cell>
        </row>
        <row r="2030">
          <cell r="A2030">
            <v>5596</v>
          </cell>
          <cell r="B2030" t="str">
            <v>Railway JCT</v>
          </cell>
        </row>
        <row r="2031">
          <cell r="A2031">
            <v>5597</v>
          </cell>
          <cell r="B2031" t="str">
            <v>Rankine CTS</v>
          </cell>
        </row>
        <row r="2032">
          <cell r="A2032">
            <v>5598</v>
          </cell>
          <cell r="B2032" t="str">
            <v>Rankine CTS</v>
          </cell>
        </row>
        <row r="2033">
          <cell r="A2033">
            <v>5599</v>
          </cell>
          <cell r="B2033" t="str">
            <v>Rosedene JCT</v>
          </cell>
        </row>
        <row r="2034">
          <cell r="A2034">
            <v>5600</v>
          </cell>
          <cell r="B2034" t="str">
            <v>Rush MTS</v>
          </cell>
        </row>
        <row r="2035">
          <cell r="A2035">
            <v>5601</v>
          </cell>
          <cell r="B2035" t="str">
            <v>Rush MTS</v>
          </cell>
        </row>
        <row r="2036">
          <cell r="A2036">
            <v>5602</v>
          </cell>
          <cell r="B2036" t="str">
            <v>Slater Steel CTS</v>
          </cell>
        </row>
        <row r="2037">
          <cell r="A2037">
            <v>5603</v>
          </cell>
          <cell r="B2037" t="str">
            <v>Slater Steel CTS</v>
          </cell>
        </row>
        <row r="2038">
          <cell r="A2038">
            <v>5604</v>
          </cell>
          <cell r="B2038" t="str">
            <v>Saltfleet JCT</v>
          </cell>
        </row>
        <row r="2039">
          <cell r="A2039">
            <v>5605</v>
          </cell>
          <cell r="B2039" t="str">
            <v>Siebert JCT</v>
          </cell>
        </row>
        <row r="2040">
          <cell r="A2040">
            <v>5606</v>
          </cell>
          <cell r="B2040" t="str">
            <v>Siebert JCT</v>
          </cell>
        </row>
        <row r="2041">
          <cell r="A2041">
            <v>5607</v>
          </cell>
          <cell r="B2041" t="str">
            <v>Speedsville JCT</v>
          </cell>
        </row>
        <row r="2042">
          <cell r="A2042">
            <v>5608</v>
          </cell>
          <cell r="B2042" t="str">
            <v>Speedsville JCT</v>
          </cell>
        </row>
        <row r="2043">
          <cell r="A2043">
            <v>5609</v>
          </cell>
          <cell r="B2043" t="str">
            <v>St.Anns JCT</v>
          </cell>
        </row>
        <row r="2044">
          <cell r="A2044">
            <v>5610</v>
          </cell>
          <cell r="B2044" t="str">
            <v>St.Anns JCT</v>
          </cell>
        </row>
        <row r="2045">
          <cell r="A2045">
            <v>5611</v>
          </cell>
          <cell r="B2045" t="str">
            <v>Stanley TS</v>
          </cell>
        </row>
        <row r="2046">
          <cell r="A2046">
            <v>5612</v>
          </cell>
          <cell r="B2046" t="str">
            <v>Stanley TS</v>
          </cell>
        </row>
        <row r="2047">
          <cell r="A2047">
            <v>5613</v>
          </cell>
          <cell r="B2047" t="str">
            <v>Niagara-on-the-lk DS</v>
          </cell>
        </row>
        <row r="2048">
          <cell r="A2048">
            <v>5614</v>
          </cell>
          <cell r="B2048" t="str">
            <v>Stevensville CTS</v>
          </cell>
        </row>
        <row r="2049">
          <cell r="A2049">
            <v>5615</v>
          </cell>
          <cell r="B2049" t="str">
            <v>Stirton TS</v>
          </cell>
        </row>
        <row r="2050">
          <cell r="A2050">
            <v>5616</v>
          </cell>
          <cell r="B2050" t="str">
            <v>Stirton TS</v>
          </cell>
        </row>
        <row r="2051">
          <cell r="A2051">
            <v>5617</v>
          </cell>
          <cell r="B2051" t="str">
            <v>St.Johns Valley JCT</v>
          </cell>
        </row>
        <row r="2052">
          <cell r="A2052">
            <v>5618</v>
          </cell>
          <cell r="B2052" t="str">
            <v>St.Johns Valley JCT</v>
          </cell>
        </row>
        <row r="2053">
          <cell r="A2053">
            <v>5619</v>
          </cell>
          <cell r="B2053" t="str">
            <v>Thorold TS</v>
          </cell>
        </row>
        <row r="2054">
          <cell r="A2054">
            <v>5620</v>
          </cell>
          <cell r="B2054" t="str">
            <v>Thorold TS</v>
          </cell>
        </row>
        <row r="2055">
          <cell r="A2055">
            <v>5623</v>
          </cell>
          <cell r="B2055" t="str">
            <v>ASEA Brown Bovri CTS</v>
          </cell>
        </row>
        <row r="2056">
          <cell r="A2056">
            <v>5624</v>
          </cell>
          <cell r="B2056" t="str">
            <v>ASEA Brown Bovri CTS</v>
          </cell>
        </row>
        <row r="2057">
          <cell r="A2057">
            <v>5625</v>
          </cell>
          <cell r="B2057" t="str">
            <v>Tunnel JCT</v>
          </cell>
        </row>
        <row r="2058">
          <cell r="A2058">
            <v>5626</v>
          </cell>
          <cell r="B2058" t="str">
            <v>Vanessa JCT</v>
          </cell>
        </row>
        <row r="2059">
          <cell r="A2059">
            <v>5627</v>
          </cell>
          <cell r="B2059" t="str">
            <v>Vanessa JCT</v>
          </cell>
        </row>
        <row r="2060">
          <cell r="A2060">
            <v>5628</v>
          </cell>
          <cell r="B2060" t="str">
            <v>Vineland DS</v>
          </cell>
        </row>
        <row r="2061">
          <cell r="A2061">
            <v>5629</v>
          </cell>
          <cell r="B2061" t="str">
            <v>Vansickle TS</v>
          </cell>
        </row>
        <row r="2062">
          <cell r="A2062">
            <v>5630</v>
          </cell>
          <cell r="B2062" t="str">
            <v>Vansickle TS</v>
          </cell>
        </row>
        <row r="2063">
          <cell r="A2063">
            <v>5631</v>
          </cell>
          <cell r="B2063" t="str">
            <v>Wallenstein JCT</v>
          </cell>
        </row>
        <row r="2064">
          <cell r="A2064">
            <v>5632</v>
          </cell>
          <cell r="B2064" t="str">
            <v>Warner Road JCT</v>
          </cell>
        </row>
        <row r="2065">
          <cell r="A2065">
            <v>5634</v>
          </cell>
          <cell r="B2065" t="str">
            <v>Waterloo JCT</v>
          </cell>
        </row>
        <row r="2066">
          <cell r="A2066">
            <v>5635</v>
          </cell>
          <cell r="B2066" t="str">
            <v>Cytec Welland CTS</v>
          </cell>
        </row>
        <row r="2067">
          <cell r="A2067">
            <v>5636</v>
          </cell>
          <cell r="B2067" t="str">
            <v>Cytec Welland CTS</v>
          </cell>
        </row>
        <row r="2068">
          <cell r="A2068">
            <v>5637</v>
          </cell>
          <cell r="B2068" t="str">
            <v>Westover JCT</v>
          </cell>
        </row>
        <row r="2069">
          <cell r="A2069">
            <v>5638</v>
          </cell>
          <cell r="B2069" t="str">
            <v>Westover A JCT</v>
          </cell>
        </row>
        <row r="2070">
          <cell r="A2070">
            <v>5640</v>
          </cell>
          <cell r="B2070" t="str">
            <v>Birmingham TS</v>
          </cell>
        </row>
        <row r="2071">
          <cell r="A2071">
            <v>5641</v>
          </cell>
          <cell r="B2071" t="str">
            <v>Birmingham TS</v>
          </cell>
        </row>
        <row r="2072">
          <cell r="A2072">
            <v>5643</v>
          </cell>
          <cell r="B2072" t="str">
            <v>Dayton Walther CTS</v>
          </cell>
        </row>
        <row r="2073">
          <cell r="A2073">
            <v>5644</v>
          </cell>
          <cell r="B2073" t="str">
            <v>Brant TS</v>
          </cell>
        </row>
        <row r="2074">
          <cell r="A2074">
            <v>5648</v>
          </cell>
          <cell r="B2074" t="str">
            <v>Stirton TS</v>
          </cell>
        </row>
        <row r="2075">
          <cell r="A2075">
            <v>5649</v>
          </cell>
          <cell r="B2075" t="str">
            <v>Stirton TS</v>
          </cell>
        </row>
        <row r="2076">
          <cell r="A2076">
            <v>5653</v>
          </cell>
          <cell r="B2076" t="str">
            <v>Cyanamid Niagara CTS</v>
          </cell>
        </row>
        <row r="2077">
          <cell r="A2077">
            <v>5655</v>
          </cell>
          <cell r="B2077" t="str">
            <v>Trei-bacher CTS</v>
          </cell>
        </row>
        <row r="2078">
          <cell r="A2078">
            <v>5656</v>
          </cell>
          <cell r="B2078" t="str">
            <v>Beamsville TS</v>
          </cell>
        </row>
        <row r="2079">
          <cell r="A2079">
            <v>5657</v>
          </cell>
          <cell r="B2079" t="str">
            <v>Allanburg TS</v>
          </cell>
        </row>
        <row r="2080">
          <cell r="A2080">
            <v>5661</v>
          </cell>
          <cell r="B2080" t="str">
            <v>Allanburg TS</v>
          </cell>
        </row>
        <row r="2081">
          <cell r="A2081">
            <v>5662</v>
          </cell>
          <cell r="B2081" t="str">
            <v>Allanburg TS</v>
          </cell>
        </row>
        <row r="2082">
          <cell r="A2082">
            <v>5663</v>
          </cell>
          <cell r="B2082" t="str">
            <v>Allanburg TS</v>
          </cell>
        </row>
        <row r="2083">
          <cell r="A2083">
            <v>5665</v>
          </cell>
          <cell r="B2083" t="str">
            <v>Alford JCT</v>
          </cell>
        </row>
        <row r="2084">
          <cell r="A2084">
            <v>5666</v>
          </cell>
          <cell r="B2084" t="str">
            <v>Alford JCT</v>
          </cell>
        </row>
        <row r="2085">
          <cell r="A2085">
            <v>5673</v>
          </cell>
          <cell r="B2085" t="str">
            <v>Caistor JCT</v>
          </cell>
        </row>
        <row r="2086">
          <cell r="A2086">
            <v>5674</v>
          </cell>
          <cell r="B2086" t="str">
            <v>CNP #18 CTS</v>
          </cell>
        </row>
        <row r="2087">
          <cell r="A2087">
            <v>5675</v>
          </cell>
          <cell r="B2087" t="str">
            <v>Hanlon JCT</v>
          </cell>
        </row>
        <row r="2088">
          <cell r="A2088">
            <v>5676</v>
          </cell>
          <cell r="B2088" t="str">
            <v>Holland Road JCT</v>
          </cell>
        </row>
        <row r="2089">
          <cell r="A2089">
            <v>5677</v>
          </cell>
          <cell r="B2089" t="str">
            <v>St.Johns Valley JCT</v>
          </cell>
        </row>
        <row r="2090">
          <cell r="A2090">
            <v>5680</v>
          </cell>
          <cell r="B2090" t="str">
            <v>Pelham JCT</v>
          </cell>
        </row>
        <row r="2091">
          <cell r="A2091">
            <v>5681</v>
          </cell>
          <cell r="B2091" t="str">
            <v>Rosedene JCT</v>
          </cell>
        </row>
        <row r="2092">
          <cell r="A2092">
            <v>5682</v>
          </cell>
          <cell r="B2092" t="str">
            <v>Louth JCT</v>
          </cell>
        </row>
        <row r="2093">
          <cell r="A2093">
            <v>5683</v>
          </cell>
          <cell r="B2093" t="str">
            <v>Fibre JCT</v>
          </cell>
        </row>
        <row r="2094">
          <cell r="A2094">
            <v>5684</v>
          </cell>
          <cell r="B2094" t="str">
            <v>Fibre JCT</v>
          </cell>
        </row>
        <row r="2095">
          <cell r="A2095">
            <v>5685</v>
          </cell>
          <cell r="B2095" t="str">
            <v>Brant TS</v>
          </cell>
        </row>
        <row r="2096">
          <cell r="A2096">
            <v>5686</v>
          </cell>
          <cell r="B2096" t="str">
            <v>St.Anns JCT</v>
          </cell>
        </row>
        <row r="2097">
          <cell r="A2097">
            <v>5687</v>
          </cell>
          <cell r="B2097" t="str">
            <v>St.Anns JCT</v>
          </cell>
        </row>
        <row r="2098">
          <cell r="A2098">
            <v>5690</v>
          </cell>
          <cell r="B2098" t="str">
            <v>Allanburg TS</v>
          </cell>
        </row>
        <row r="2099">
          <cell r="A2099">
            <v>5691</v>
          </cell>
          <cell r="B2099" t="str">
            <v>Allanburg TS</v>
          </cell>
        </row>
        <row r="2100">
          <cell r="A2100">
            <v>5692</v>
          </cell>
          <cell r="B2100" t="str">
            <v>Allanburg TS</v>
          </cell>
        </row>
        <row r="2101">
          <cell r="A2101">
            <v>5693</v>
          </cell>
          <cell r="B2101" t="str">
            <v>Allanburg TS</v>
          </cell>
        </row>
        <row r="2102">
          <cell r="A2102">
            <v>5694</v>
          </cell>
          <cell r="B2102" t="str">
            <v>Kitchener MTS#4</v>
          </cell>
        </row>
        <row r="2103">
          <cell r="A2103">
            <v>5695</v>
          </cell>
          <cell r="B2103" t="str">
            <v>Kitchener MTS#4</v>
          </cell>
        </row>
        <row r="2104">
          <cell r="A2104">
            <v>5696</v>
          </cell>
          <cell r="B2104" t="str">
            <v>Kitch 1 &amp; 4 JCT</v>
          </cell>
        </row>
        <row r="2105">
          <cell r="A2105">
            <v>5697</v>
          </cell>
          <cell r="B2105" t="str">
            <v>Kitch 1 &amp; 4 JCT</v>
          </cell>
        </row>
        <row r="2106">
          <cell r="A2106">
            <v>5800</v>
          </cell>
          <cell r="B2106" t="str">
            <v>Allanburg TS</v>
          </cell>
        </row>
        <row r="2107">
          <cell r="A2107">
            <v>5803</v>
          </cell>
          <cell r="B2107" t="str">
            <v>Allanburg West JCT</v>
          </cell>
        </row>
        <row r="2108">
          <cell r="A2108">
            <v>5804</v>
          </cell>
          <cell r="B2108" t="str">
            <v>Atlas Steel CTS</v>
          </cell>
        </row>
        <row r="2109">
          <cell r="A2109">
            <v>5805</v>
          </cell>
          <cell r="B2109" t="str">
            <v>Beach TS</v>
          </cell>
        </row>
        <row r="2110">
          <cell r="A2110">
            <v>5806</v>
          </cell>
          <cell r="B2110" t="str">
            <v>Beach TS</v>
          </cell>
        </row>
        <row r="2111">
          <cell r="A2111">
            <v>5807</v>
          </cell>
          <cell r="B2111" t="str">
            <v>Beamsville TS</v>
          </cell>
        </row>
        <row r="2112">
          <cell r="A2112">
            <v>5809</v>
          </cell>
          <cell r="B2112" t="str">
            <v>Beck #1 SS</v>
          </cell>
        </row>
        <row r="2113">
          <cell r="A2113">
            <v>5810</v>
          </cell>
          <cell r="B2113" t="str">
            <v>Canal JCT</v>
          </cell>
        </row>
        <row r="2114">
          <cell r="A2114">
            <v>5811</v>
          </cell>
          <cell r="B2114" t="str">
            <v>Crowland JCT</v>
          </cell>
        </row>
        <row r="2115">
          <cell r="A2115">
            <v>5812</v>
          </cell>
          <cell r="B2115" t="str">
            <v>Crowland JCT</v>
          </cell>
        </row>
        <row r="2116">
          <cell r="A2116">
            <v>5816</v>
          </cell>
          <cell r="B2116" t="str">
            <v>Cyanamid Niagara TS</v>
          </cell>
        </row>
        <row r="2117">
          <cell r="A2117">
            <v>5817</v>
          </cell>
          <cell r="B2117" t="str">
            <v>Thorold TS</v>
          </cell>
        </row>
        <row r="2118">
          <cell r="A2118">
            <v>5818</v>
          </cell>
          <cell r="B2118" t="str">
            <v>Gage TS</v>
          </cell>
        </row>
        <row r="2119">
          <cell r="A2119">
            <v>5819</v>
          </cell>
          <cell r="B2119" t="str">
            <v>Garner Road JCT</v>
          </cell>
        </row>
        <row r="2120">
          <cell r="A2120">
            <v>5820</v>
          </cell>
          <cell r="B2120" t="str">
            <v>Garner Road JCT</v>
          </cell>
        </row>
        <row r="2121">
          <cell r="A2121">
            <v>5823</v>
          </cell>
          <cell r="B2121" t="str">
            <v>Glanford JCT</v>
          </cell>
        </row>
        <row r="2122">
          <cell r="A2122">
            <v>5825</v>
          </cell>
          <cell r="B2122" t="str">
            <v>Holland Road JCT</v>
          </cell>
        </row>
        <row r="2123">
          <cell r="A2123">
            <v>5826</v>
          </cell>
          <cell r="B2123" t="str">
            <v>Port Colborne TS</v>
          </cell>
        </row>
        <row r="2124">
          <cell r="A2124">
            <v>5829</v>
          </cell>
          <cell r="B2124" t="str">
            <v>Michigan JCT</v>
          </cell>
        </row>
        <row r="2125">
          <cell r="A2125">
            <v>5831</v>
          </cell>
          <cell r="B2125" t="str">
            <v>Montrose JCT</v>
          </cell>
        </row>
        <row r="2126">
          <cell r="A2126">
            <v>5832</v>
          </cell>
          <cell r="B2126" t="str">
            <v>Montrose JCT</v>
          </cell>
        </row>
        <row r="2127">
          <cell r="A2127">
            <v>5833</v>
          </cell>
          <cell r="B2127" t="str">
            <v>Niagara JCT</v>
          </cell>
        </row>
        <row r="2128">
          <cell r="A2128">
            <v>5834</v>
          </cell>
          <cell r="B2128" t="str">
            <v>Parks TS</v>
          </cell>
        </row>
        <row r="2129">
          <cell r="A2129">
            <v>5835</v>
          </cell>
          <cell r="B2129" t="str">
            <v>Niagara TS</v>
          </cell>
        </row>
        <row r="2130">
          <cell r="A2130">
            <v>5839</v>
          </cell>
          <cell r="B2130" t="str">
            <v>Donohue D1A CTS</v>
          </cell>
        </row>
        <row r="2131">
          <cell r="A2131">
            <v>5840</v>
          </cell>
          <cell r="B2131" t="str">
            <v>Railway JCT</v>
          </cell>
        </row>
        <row r="2132">
          <cell r="A2132">
            <v>5841</v>
          </cell>
          <cell r="B2132" t="str">
            <v>Rosedene JCT</v>
          </cell>
        </row>
        <row r="2133">
          <cell r="A2133">
            <v>5844</v>
          </cell>
          <cell r="B2133" t="str">
            <v>T&amp;NP JCT</v>
          </cell>
        </row>
        <row r="2134">
          <cell r="A2134">
            <v>5845</v>
          </cell>
          <cell r="B2134" t="str">
            <v>Toronto Power TS</v>
          </cell>
        </row>
        <row r="2135">
          <cell r="A2135">
            <v>5852</v>
          </cell>
          <cell r="B2135" t="str">
            <v>Cyanamid Niagara TS</v>
          </cell>
        </row>
        <row r="2136">
          <cell r="A2136">
            <v>5853</v>
          </cell>
          <cell r="B2136" t="str">
            <v>Railway JCT</v>
          </cell>
        </row>
        <row r="2137">
          <cell r="A2137">
            <v>5854</v>
          </cell>
          <cell r="B2137" t="str">
            <v>Mid R. JCT Niagara</v>
          </cell>
        </row>
        <row r="2138">
          <cell r="A2138">
            <v>5855</v>
          </cell>
          <cell r="B2138" t="str">
            <v>Mid R. JCT Niagara</v>
          </cell>
        </row>
        <row r="2139">
          <cell r="A2139">
            <v>5883</v>
          </cell>
          <cell r="B2139" t="str">
            <v>Tunnel JCT</v>
          </cell>
        </row>
        <row r="2140">
          <cell r="A2140">
            <v>5884</v>
          </cell>
          <cell r="B2140" t="str">
            <v>Inco JCT</v>
          </cell>
        </row>
        <row r="2141">
          <cell r="A2141">
            <v>5885</v>
          </cell>
          <cell r="B2141" t="str">
            <v>Port Colborne TS</v>
          </cell>
        </row>
        <row r="2142">
          <cell r="A2142">
            <v>5886</v>
          </cell>
          <cell r="B2142" t="str">
            <v>Crowland 51A JCT</v>
          </cell>
        </row>
        <row r="2143">
          <cell r="A2143">
            <v>5887</v>
          </cell>
          <cell r="B2143" t="str">
            <v>Slater Steel JCT</v>
          </cell>
        </row>
        <row r="2144">
          <cell r="A2144">
            <v>5888</v>
          </cell>
          <cell r="B2144" t="str">
            <v>Slater Steel JCT</v>
          </cell>
        </row>
        <row r="2145">
          <cell r="A2145">
            <v>5889</v>
          </cell>
          <cell r="B2145" t="str">
            <v>Dundas JCT</v>
          </cell>
        </row>
        <row r="2146">
          <cell r="A2146">
            <v>5890</v>
          </cell>
          <cell r="B2146" t="str">
            <v>Dundas JCT</v>
          </cell>
        </row>
        <row r="2147">
          <cell r="A2147">
            <v>5891</v>
          </cell>
          <cell r="B2147" t="str">
            <v>Puslinch JCT</v>
          </cell>
        </row>
        <row r="2148">
          <cell r="A2148">
            <v>5892</v>
          </cell>
          <cell r="B2148" t="str">
            <v>Puslinch JCT</v>
          </cell>
        </row>
        <row r="2149">
          <cell r="A2149">
            <v>5900</v>
          </cell>
          <cell r="B2149" t="str">
            <v>Trei-bacher CTS</v>
          </cell>
        </row>
        <row r="2150">
          <cell r="A2150">
            <v>5901</v>
          </cell>
          <cell r="B2150" t="str">
            <v>Allanburg TS</v>
          </cell>
        </row>
        <row r="2151">
          <cell r="A2151">
            <v>5902</v>
          </cell>
          <cell r="B2151" t="str">
            <v>Allanburg TS</v>
          </cell>
        </row>
        <row r="2152">
          <cell r="A2152">
            <v>5903</v>
          </cell>
          <cell r="B2152" t="str">
            <v>Allanburg TS</v>
          </cell>
        </row>
        <row r="2153">
          <cell r="A2153">
            <v>5904</v>
          </cell>
          <cell r="B2153" t="str">
            <v>Allanburg TS</v>
          </cell>
        </row>
        <row r="2154">
          <cell r="A2154">
            <v>5905</v>
          </cell>
          <cell r="B2154" t="str">
            <v>Allanburg TS</v>
          </cell>
        </row>
        <row r="2155">
          <cell r="A2155">
            <v>5906</v>
          </cell>
          <cell r="B2155" t="str">
            <v>Allanburg TS</v>
          </cell>
        </row>
        <row r="2156">
          <cell r="A2156">
            <v>5907</v>
          </cell>
          <cell r="B2156" t="str">
            <v>Allanburg TS</v>
          </cell>
        </row>
        <row r="2157">
          <cell r="A2157">
            <v>5908</v>
          </cell>
          <cell r="B2157" t="str">
            <v>Allanburg TS</v>
          </cell>
        </row>
        <row r="2158">
          <cell r="A2158">
            <v>5909</v>
          </cell>
          <cell r="B2158" t="str">
            <v>Allanburg TS</v>
          </cell>
        </row>
        <row r="2159">
          <cell r="A2159">
            <v>5910</v>
          </cell>
          <cell r="B2159" t="str">
            <v>Atlas Steel CTS</v>
          </cell>
        </row>
        <row r="2160">
          <cell r="A2160">
            <v>5911</v>
          </cell>
          <cell r="B2160" t="str">
            <v>Atlas Steel CTS</v>
          </cell>
        </row>
        <row r="2161">
          <cell r="A2161">
            <v>5912</v>
          </cell>
          <cell r="B2161" t="str">
            <v>Beach TS</v>
          </cell>
        </row>
        <row r="2162">
          <cell r="A2162">
            <v>5913</v>
          </cell>
          <cell r="B2162" t="str">
            <v>Beach TS</v>
          </cell>
        </row>
        <row r="2163">
          <cell r="A2163">
            <v>5914</v>
          </cell>
          <cell r="B2163" t="str">
            <v>Beach TS</v>
          </cell>
        </row>
        <row r="2164">
          <cell r="A2164">
            <v>5915</v>
          </cell>
          <cell r="B2164" t="str">
            <v>Beach TS</v>
          </cell>
        </row>
        <row r="2165">
          <cell r="A2165">
            <v>5916</v>
          </cell>
          <cell r="B2165" t="str">
            <v>Beach TS</v>
          </cell>
        </row>
        <row r="2166">
          <cell r="A2166">
            <v>5917</v>
          </cell>
          <cell r="B2166" t="str">
            <v>Beach TS</v>
          </cell>
        </row>
        <row r="2167">
          <cell r="A2167">
            <v>5918</v>
          </cell>
          <cell r="B2167" t="str">
            <v>Beach TS</v>
          </cell>
        </row>
        <row r="2168">
          <cell r="A2168">
            <v>5919</v>
          </cell>
          <cell r="B2168" t="str">
            <v>Beach TS</v>
          </cell>
        </row>
        <row r="2169">
          <cell r="A2169">
            <v>5920</v>
          </cell>
          <cell r="B2169" t="str">
            <v>Beach TS</v>
          </cell>
        </row>
        <row r="2170">
          <cell r="A2170">
            <v>5921</v>
          </cell>
          <cell r="B2170" t="str">
            <v>Beach TS</v>
          </cell>
        </row>
        <row r="2171">
          <cell r="A2171">
            <v>5922</v>
          </cell>
          <cell r="B2171" t="str">
            <v>Beach TS</v>
          </cell>
        </row>
        <row r="2172">
          <cell r="A2172">
            <v>5923</v>
          </cell>
          <cell r="B2172" t="str">
            <v>Beach TS</v>
          </cell>
        </row>
        <row r="2173">
          <cell r="A2173">
            <v>5924</v>
          </cell>
          <cell r="B2173" t="str">
            <v>Beach TS</v>
          </cell>
        </row>
        <row r="2174">
          <cell r="A2174">
            <v>5925</v>
          </cell>
          <cell r="B2174" t="str">
            <v>Beach TS</v>
          </cell>
        </row>
        <row r="2175">
          <cell r="A2175">
            <v>5926</v>
          </cell>
          <cell r="B2175" t="str">
            <v>Beamsville TS</v>
          </cell>
        </row>
        <row r="2176">
          <cell r="A2176">
            <v>5927</v>
          </cell>
          <cell r="B2176" t="str">
            <v>Georgia Pacific CTS</v>
          </cell>
        </row>
        <row r="2177">
          <cell r="A2177">
            <v>5928</v>
          </cell>
          <cell r="B2177" t="str">
            <v>Oxy Vinyls CTS</v>
          </cell>
        </row>
        <row r="2178">
          <cell r="A2178">
            <v>5929</v>
          </cell>
          <cell r="B2178" t="str">
            <v>Birmingham TS</v>
          </cell>
        </row>
        <row r="2179">
          <cell r="A2179">
            <v>5930</v>
          </cell>
          <cell r="B2179" t="str">
            <v>Birmingham TS</v>
          </cell>
        </row>
        <row r="2180">
          <cell r="A2180">
            <v>5931</v>
          </cell>
          <cell r="B2180" t="str">
            <v>Birmingham TS</v>
          </cell>
        </row>
        <row r="2181">
          <cell r="A2181">
            <v>5932</v>
          </cell>
          <cell r="B2181" t="str">
            <v>Birmingham TS</v>
          </cell>
        </row>
        <row r="2182">
          <cell r="A2182">
            <v>5933</v>
          </cell>
          <cell r="B2182" t="str">
            <v>Birmingham TS</v>
          </cell>
        </row>
        <row r="2183">
          <cell r="A2183">
            <v>5934</v>
          </cell>
          <cell r="B2183" t="str">
            <v>Birmingham TS</v>
          </cell>
        </row>
        <row r="2184">
          <cell r="A2184">
            <v>5935</v>
          </cell>
          <cell r="B2184" t="str">
            <v>Birmingham TS</v>
          </cell>
        </row>
        <row r="2185">
          <cell r="A2185">
            <v>5936</v>
          </cell>
          <cell r="B2185" t="str">
            <v>Birmingham TS</v>
          </cell>
        </row>
        <row r="2186">
          <cell r="A2186">
            <v>5937</v>
          </cell>
          <cell r="B2186" t="str">
            <v>Beck #2 TS</v>
          </cell>
        </row>
        <row r="2187">
          <cell r="A2187">
            <v>5938</v>
          </cell>
          <cell r="B2187" t="str">
            <v>Brant TS</v>
          </cell>
        </row>
        <row r="2188">
          <cell r="A2188">
            <v>5940</v>
          </cell>
          <cell r="B2188" t="str">
            <v>Brantford TS</v>
          </cell>
        </row>
        <row r="2189">
          <cell r="A2189">
            <v>5941</v>
          </cell>
          <cell r="B2189" t="str">
            <v>Brantford TS</v>
          </cell>
        </row>
        <row r="2190">
          <cell r="A2190">
            <v>5942</v>
          </cell>
          <cell r="B2190" t="str">
            <v>Brantford TS</v>
          </cell>
        </row>
        <row r="2191">
          <cell r="A2191">
            <v>5943</v>
          </cell>
          <cell r="B2191" t="str">
            <v>Brantford TS</v>
          </cell>
        </row>
        <row r="2192">
          <cell r="A2192">
            <v>5944</v>
          </cell>
          <cell r="B2192" t="str">
            <v>Bronte TS</v>
          </cell>
        </row>
        <row r="2193">
          <cell r="A2193">
            <v>5945</v>
          </cell>
          <cell r="B2193" t="str">
            <v>Bronte TS</v>
          </cell>
        </row>
        <row r="2194">
          <cell r="A2194">
            <v>5946</v>
          </cell>
          <cell r="B2194" t="str">
            <v>Bronte TS</v>
          </cell>
        </row>
        <row r="2195">
          <cell r="A2195">
            <v>5947</v>
          </cell>
          <cell r="B2195" t="str">
            <v>Bronte TS</v>
          </cell>
        </row>
        <row r="2196">
          <cell r="A2196">
            <v>5948</v>
          </cell>
          <cell r="B2196" t="str">
            <v>Bunting TS</v>
          </cell>
        </row>
        <row r="2197">
          <cell r="A2197">
            <v>5949</v>
          </cell>
          <cell r="B2197" t="str">
            <v>Bunting TS</v>
          </cell>
        </row>
        <row r="2198">
          <cell r="A2198">
            <v>5950</v>
          </cell>
          <cell r="B2198" t="str">
            <v>Bunting TS</v>
          </cell>
        </row>
        <row r="2199">
          <cell r="A2199">
            <v>5951</v>
          </cell>
          <cell r="B2199" t="str">
            <v>Bunting TS</v>
          </cell>
        </row>
        <row r="2200">
          <cell r="A2200">
            <v>5956</v>
          </cell>
          <cell r="B2200" t="str">
            <v>Burlington TS</v>
          </cell>
        </row>
        <row r="2201">
          <cell r="A2201">
            <v>5957</v>
          </cell>
          <cell r="B2201" t="str">
            <v>Burlington TS</v>
          </cell>
        </row>
        <row r="2202">
          <cell r="A2202">
            <v>5958</v>
          </cell>
          <cell r="B2202" t="str">
            <v>Burlington TS</v>
          </cell>
        </row>
        <row r="2203">
          <cell r="A2203">
            <v>5959</v>
          </cell>
          <cell r="B2203" t="str">
            <v>Burlington TS</v>
          </cell>
        </row>
        <row r="2204">
          <cell r="A2204">
            <v>5960</v>
          </cell>
          <cell r="B2204" t="str">
            <v>Burlington TS</v>
          </cell>
        </row>
        <row r="2205">
          <cell r="A2205">
            <v>5961</v>
          </cell>
          <cell r="B2205" t="str">
            <v>Burlington TS</v>
          </cell>
        </row>
        <row r="2206">
          <cell r="A2206">
            <v>5962</v>
          </cell>
          <cell r="B2206" t="str">
            <v>Burlington TS</v>
          </cell>
        </row>
        <row r="2207">
          <cell r="A2207">
            <v>5963</v>
          </cell>
          <cell r="B2207" t="str">
            <v>Burlington TS</v>
          </cell>
        </row>
        <row r="2208">
          <cell r="A2208">
            <v>5964</v>
          </cell>
          <cell r="B2208" t="str">
            <v>Burlington TS</v>
          </cell>
        </row>
        <row r="2209">
          <cell r="A2209">
            <v>5965</v>
          </cell>
          <cell r="B2209" t="str">
            <v>Burlington TS</v>
          </cell>
        </row>
        <row r="2210">
          <cell r="A2210">
            <v>5966</v>
          </cell>
          <cell r="B2210" t="str">
            <v>Burlington TS</v>
          </cell>
        </row>
        <row r="2211">
          <cell r="A2211">
            <v>5967</v>
          </cell>
          <cell r="B2211" t="str">
            <v>Burlington TS</v>
          </cell>
        </row>
        <row r="2212">
          <cell r="A2212">
            <v>5968</v>
          </cell>
          <cell r="B2212" t="str">
            <v>Caledonia TS</v>
          </cell>
        </row>
        <row r="2213">
          <cell r="A2213">
            <v>5969</v>
          </cell>
          <cell r="B2213" t="str">
            <v>Campbell TS</v>
          </cell>
        </row>
        <row r="2214">
          <cell r="A2214">
            <v>5970</v>
          </cell>
          <cell r="B2214" t="str">
            <v>Campbell TS</v>
          </cell>
        </row>
        <row r="2215">
          <cell r="A2215">
            <v>5971</v>
          </cell>
          <cell r="B2215" t="str">
            <v>Campbell TS</v>
          </cell>
        </row>
        <row r="2216">
          <cell r="A2216">
            <v>5972</v>
          </cell>
          <cell r="B2216" t="str">
            <v>Campbell TS</v>
          </cell>
        </row>
        <row r="2217">
          <cell r="A2217">
            <v>5973</v>
          </cell>
          <cell r="B2217" t="str">
            <v>Campbell TS</v>
          </cell>
        </row>
        <row r="2218">
          <cell r="A2218">
            <v>5974</v>
          </cell>
          <cell r="B2218" t="str">
            <v>Campbell TS</v>
          </cell>
        </row>
        <row r="2219">
          <cell r="A2219">
            <v>5975</v>
          </cell>
          <cell r="B2219" t="str">
            <v>Campbell TS</v>
          </cell>
        </row>
        <row r="2220">
          <cell r="A2220">
            <v>5976</v>
          </cell>
          <cell r="B2220" t="str">
            <v>Campbell TS</v>
          </cell>
        </row>
        <row r="2221">
          <cell r="A2221">
            <v>5979</v>
          </cell>
          <cell r="B2221" t="str">
            <v>Carlton TS</v>
          </cell>
        </row>
        <row r="2222">
          <cell r="A2222">
            <v>5980</v>
          </cell>
          <cell r="B2222" t="str">
            <v>Carlton TS</v>
          </cell>
        </row>
        <row r="2223">
          <cell r="A2223">
            <v>5981</v>
          </cell>
          <cell r="B2223" t="str">
            <v>Carlton TS</v>
          </cell>
        </row>
        <row r="2224">
          <cell r="A2224">
            <v>5982</v>
          </cell>
          <cell r="B2224" t="str">
            <v>Carlton TS</v>
          </cell>
        </row>
        <row r="2225">
          <cell r="A2225">
            <v>5983</v>
          </cell>
          <cell r="B2225" t="str">
            <v>Carlton TS</v>
          </cell>
        </row>
        <row r="2226">
          <cell r="A2226">
            <v>5984</v>
          </cell>
          <cell r="B2226" t="str">
            <v>Carlton TS</v>
          </cell>
        </row>
        <row r="2227">
          <cell r="A2227">
            <v>5985</v>
          </cell>
          <cell r="B2227" t="str">
            <v>Carlton TS</v>
          </cell>
        </row>
        <row r="2228">
          <cell r="A2228">
            <v>5986</v>
          </cell>
          <cell r="B2228" t="str">
            <v>Carlton TS</v>
          </cell>
        </row>
        <row r="2229">
          <cell r="A2229">
            <v>5987</v>
          </cell>
          <cell r="B2229" t="str">
            <v>Cedar TS</v>
          </cell>
        </row>
        <row r="2230">
          <cell r="A2230">
            <v>5990</v>
          </cell>
          <cell r="B2230" t="str">
            <v>Cedar TS</v>
          </cell>
        </row>
        <row r="2231">
          <cell r="A2231">
            <v>5991</v>
          </cell>
          <cell r="B2231" t="str">
            <v>Cedar TS</v>
          </cell>
        </row>
        <row r="2232">
          <cell r="A2232">
            <v>5992</v>
          </cell>
          <cell r="B2232" t="str">
            <v>Cedar TS</v>
          </cell>
        </row>
        <row r="2233">
          <cell r="A2233">
            <v>5993</v>
          </cell>
          <cell r="B2233" t="str">
            <v>Cedar TS</v>
          </cell>
        </row>
        <row r="2234">
          <cell r="A2234">
            <v>5994</v>
          </cell>
          <cell r="B2234" t="str">
            <v>Courtice Steel CTS</v>
          </cell>
        </row>
        <row r="2235">
          <cell r="A2235">
            <v>5995</v>
          </cell>
          <cell r="B2235" t="str">
            <v>Courtice Steel CTS</v>
          </cell>
        </row>
        <row r="2236">
          <cell r="A2236">
            <v>5996</v>
          </cell>
          <cell r="B2236" t="str">
            <v>Courtice Steel CTS</v>
          </cell>
        </row>
        <row r="2237">
          <cell r="A2237">
            <v>5997</v>
          </cell>
          <cell r="B2237" t="str">
            <v>Courtice Steel CTS</v>
          </cell>
        </row>
        <row r="2238">
          <cell r="A2238">
            <v>5998</v>
          </cell>
          <cell r="B2238" t="str">
            <v>Crowland TS</v>
          </cell>
        </row>
        <row r="2239">
          <cell r="A2239">
            <v>5999</v>
          </cell>
          <cell r="B2239" t="str">
            <v>Crowland TS</v>
          </cell>
        </row>
        <row r="2240">
          <cell r="A2240">
            <v>6000</v>
          </cell>
          <cell r="B2240" t="str">
            <v>Courtice Steel CTS</v>
          </cell>
        </row>
        <row r="2241">
          <cell r="A2241">
            <v>6001</v>
          </cell>
          <cell r="B2241" t="str">
            <v>Cumberland TS</v>
          </cell>
        </row>
        <row r="2242">
          <cell r="A2242">
            <v>6002</v>
          </cell>
          <cell r="B2242" t="str">
            <v>Cumberland TS</v>
          </cell>
        </row>
        <row r="2243">
          <cell r="A2243">
            <v>6003</v>
          </cell>
          <cell r="B2243" t="str">
            <v>Cumberland TS</v>
          </cell>
        </row>
        <row r="2244">
          <cell r="A2244">
            <v>6004</v>
          </cell>
          <cell r="B2244" t="str">
            <v>Cumberland TS</v>
          </cell>
        </row>
        <row r="2245">
          <cell r="A2245">
            <v>6008</v>
          </cell>
          <cell r="B2245" t="str">
            <v>Detweiler TS</v>
          </cell>
        </row>
        <row r="2246">
          <cell r="A2246">
            <v>6010</v>
          </cell>
          <cell r="B2246" t="str">
            <v>Detweiler TS</v>
          </cell>
        </row>
        <row r="2247">
          <cell r="A2247">
            <v>6011</v>
          </cell>
          <cell r="B2247" t="str">
            <v>Detweiler TS</v>
          </cell>
        </row>
        <row r="2248">
          <cell r="A2248">
            <v>6012</v>
          </cell>
          <cell r="B2248" t="str">
            <v>Detweiler TS</v>
          </cell>
        </row>
        <row r="2249">
          <cell r="A2249">
            <v>6013</v>
          </cell>
          <cell r="B2249" t="str">
            <v>Dof.Bay Front CTS</v>
          </cell>
        </row>
        <row r="2250">
          <cell r="A2250">
            <v>6014</v>
          </cell>
          <cell r="B2250" t="str">
            <v>Detweiler TS</v>
          </cell>
        </row>
        <row r="2251">
          <cell r="A2251">
            <v>6015</v>
          </cell>
          <cell r="B2251" t="str">
            <v>Detweiler TS</v>
          </cell>
        </row>
        <row r="2252">
          <cell r="A2252">
            <v>6016</v>
          </cell>
          <cell r="B2252" t="str">
            <v>Detweiler TS</v>
          </cell>
        </row>
        <row r="2253">
          <cell r="A2253">
            <v>6017</v>
          </cell>
          <cell r="B2253" t="str">
            <v>Dof.Bay Front CTS</v>
          </cell>
        </row>
        <row r="2254">
          <cell r="A2254">
            <v>6018</v>
          </cell>
          <cell r="B2254" t="str">
            <v>Dof.Bay Front CTS</v>
          </cell>
        </row>
        <row r="2255">
          <cell r="A2255">
            <v>6019</v>
          </cell>
          <cell r="B2255" t="str">
            <v>Dof.Bay Front CTS</v>
          </cell>
        </row>
        <row r="2256">
          <cell r="A2256">
            <v>6020</v>
          </cell>
          <cell r="B2256" t="str">
            <v>Dof.Bay Front CTS</v>
          </cell>
        </row>
        <row r="2257">
          <cell r="A2257">
            <v>6021</v>
          </cell>
          <cell r="B2257" t="str">
            <v>Dof.Bay Front CTS</v>
          </cell>
        </row>
        <row r="2258">
          <cell r="A2258">
            <v>6022</v>
          </cell>
          <cell r="B2258" t="str">
            <v>Dof.Bay Front CTS</v>
          </cell>
        </row>
        <row r="2259">
          <cell r="A2259">
            <v>6023</v>
          </cell>
          <cell r="B2259" t="str">
            <v>Dof.Bay Front CTS</v>
          </cell>
        </row>
        <row r="2260">
          <cell r="A2260">
            <v>6024</v>
          </cell>
          <cell r="B2260" t="str">
            <v>Dof.Bay Front CTS</v>
          </cell>
        </row>
        <row r="2261">
          <cell r="A2261">
            <v>6025</v>
          </cell>
          <cell r="B2261" t="str">
            <v>Dof.Bay Front CTS</v>
          </cell>
        </row>
        <row r="2262">
          <cell r="A2262">
            <v>6026</v>
          </cell>
          <cell r="B2262" t="str">
            <v>Dundas TS</v>
          </cell>
        </row>
        <row r="2263">
          <cell r="A2263">
            <v>6028</v>
          </cell>
          <cell r="B2263" t="str">
            <v>Dundas TS</v>
          </cell>
        </row>
        <row r="2264">
          <cell r="A2264">
            <v>6029</v>
          </cell>
          <cell r="B2264" t="str">
            <v>Dundas TS</v>
          </cell>
        </row>
        <row r="2265">
          <cell r="A2265">
            <v>6030</v>
          </cell>
          <cell r="B2265" t="str">
            <v>Dunnville TS</v>
          </cell>
        </row>
        <row r="2266">
          <cell r="A2266">
            <v>6032</v>
          </cell>
          <cell r="B2266" t="str">
            <v>Elgin TS</v>
          </cell>
        </row>
        <row r="2267">
          <cell r="A2267">
            <v>6033</v>
          </cell>
          <cell r="B2267" t="str">
            <v>Elgin TS</v>
          </cell>
        </row>
        <row r="2268">
          <cell r="A2268">
            <v>6034</v>
          </cell>
          <cell r="B2268" t="str">
            <v>Elgin TS</v>
          </cell>
        </row>
        <row r="2269">
          <cell r="A2269">
            <v>6035</v>
          </cell>
          <cell r="B2269" t="str">
            <v>Elgin TS</v>
          </cell>
        </row>
        <row r="2270">
          <cell r="A2270">
            <v>6036</v>
          </cell>
          <cell r="B2270" t="str">
            <v>Elgin TS</v>
          </cell>
        </row>
        <row r="2271">
          <cell r="A2271">
            <v>6037</v>
          </cell>
          <cell r="B2271" t="str">
            <v>Elgin TS</v>
          </cell>
        </row>
        <row r="2272">
          <cell r="A2272">
            <v>6038</v>
          </cell>
          <cell r="B2272" t="str">
            <v>Elgin TS</v>
          </cell>
        </row>
        <row r="2273">
          <cell r="A2273">
            <v>6039</v>
          </cell>
          <cell r="B2273" t="str">
            <v>Elmira TS</v>
          </cell>
        </row>
        <row r="2274">
          <cell r="A2274">
            <v>6040</v>
          </cell>
          <cell r="B2274" t="str">
            <v>Fergus TS</v>
          </cell>
        </row>
        <row r="2275">
          <cell r="A2275">
            <v>6042</v>
          </cell>
          <cell r="B2275" t="str">
            <v>Fergus TS</v>
          </cell>
        </row>
        <row r="2276">
          <cell r="A2276">
            <v>6043</v>
          </cell>
          <cell r="B2276" t="str">
            <v>Fergus TS</v>
          </cell>
        </row>
        <row r="2277">
          <cell r="A2277">
            <v>6044</v>
          </cell>
          <cell r="B2277" t="str">
            <v>Fergus TS</v>
          </cell>
        </row>
        <row r="2278">
          <cell r="A2278">
            <v>6045</v>
          </cell>
          <cell r="B2278" t="str">
            <v>Fergus TS</v>
          </cell>
        </row>
        <row r="2279">
          <cell r="A2279">
            <v>6050</v>
          </cell>
          <cell r="B2279" t="str">
            <v>Ford Oakville CTS</v>
          </cell>
        </row>
        <row r="2280">
          <cell r="A2280">
            <v>6051</v>
          </cell>
          <cell r="B2280" t="str">
            <v>Ford Oakville CTS</v>
          </cell>
        </row>
        <row r="2281">
          <cell r="A2281">
            <v>6052</v>
          </cell>
          <cell r="B2281" t="str">
            <v>Gage TS</v>
          </cell>
        </row>
        <row r="2282">
          <cell r="A2282">
            <v>6053</v>
          </cell>
          <cell r="B2282" t="str">
            <v>Gage TS</v>
          </cell>
        </row>
        <row r="2283">
          <cell r="A2283">
            <v>6054</v>
          </cell>
          <cell r="B2283" t="str">
            <v>Gage TS</v>
          </cell>
        </row>
        <row r="2284">
          <cell r="A2284">
            <v>6055</v>
          </cell>
          <cell r="B2284" t="str">
            <v>Gage TS</v>
          </cell>
        </row>
        <row r="2285">
          <cell r="A2285">
            <v>6056</v>
          </cell>
          <cell r="B2285" t="str">
            <v>Gage TS</v>
          </cell>
        </row>
        <row r="2286">
          <cell r="A2286">
            <v>6057</v>
          </cell>
          <cell r="B2286" t="str">
            <v>Gage TS</v>
          </cell>
        </row>
        <row r="2287">
          <cell r="A2287">
            <v>6058</v>
          </cell>
          <cell r="B2287" t="str">
            <v>Gage TS</v>
          </cell>
        </row>
        <row r="2288">
          <cell r="A2288">
            <v>6059</v>
          </cell>
          <cell r="B2288" t="str">
            <v>Galt TS</v>
          </cell>
        </row>
        <row r="2289">
          <cell r="A2289">
            <v>6060</v>
          </cell>
          <cell r="B2289" t="str">
            <v>Galt TS</v>
          </cell>
        </row>
        <row r="2290">
          <cell r="A2290">
            <v>6061</v>
          </cell>
          <cell r="B2290" t="str">
            <v>Galt TS</v>
          </cell>
        </row>
        <row r="2291">
          <cell r="A2291">
            <v>6062</v>
          </cell>
          <cell r="B2291" t="str">
            <v>Galt TS</v>
          </cell>
        </row>
        <row r="2292">
          <cell r="A2292">
            <v>6063</v>
          </cell>
          <cell r="B2292" t="str">
            <v>G.M.St Cath CTS</v>
          </cell>
        </row>
        <row r="2293">
          <cell r="A2293">
            <v>6064</v>
          </cell>
          <cell r="B2293" t="str">
            <v>G.M.St Cath CTS</v>
          </cell>
        </row>
        <row r="2294">
          <cell r="A2294">
            <v>6065</v>
          </cell>
          <cell r="B2294" t="str">
            <v>Glendale TS</v>
          </cell>
        </row>
        <row r="2295">
          <cell r="A2295">
            <v>6066</v>
          </cell>
          <cell r="B2295" t="str">
            <v>Glendale TS</v>
          </cell>
        </row>
        <row r="2296">
          <cell r="A2296">
            <v>6067</v>
          </cell>
          <cell r="B2296" t="str">
            <v>Glendale TS</v>
          </cell>
        </row>
        <row r="2297">
          <cell r="A2297">
            <v>6068</v>
          </cell>
          <cell r="B2297" t="str">
            <v>Glendale TS</v>
          </cell>
        </row>
        <row r="2298">
          <cell r="A2298">
            <v>6069</v>
          </cell>
          <cell r="B2298" t="str">
            <v>Glendale TS</v>
          </cell>
        </row>
        <row r="2299">
          <cell r="A2299">
            <v>6072</v>
          </cell>
          <cell r="B2299" t="str">
            <v>Hanlon TS</v>
          </cell>
        </row>
        <row r="2300">
          <cell r="A2300">
            <v>6075</v>
          </cell>
          <cell r="B2300" t="str">
            <v>Horning TS</v>
          </cell>
        </row>
        <row r="2301">
          <cell r="A2301">
            <v>6076</v>
          </cell>
          <cell r="B2301" t="str">
            <v>Horning TS</v>
          </cell>
        </row>
        <row r="2302">
          <cell r="A2302">
            <v>6077</v>
          </cell>
          <cell r="B2302" t="str">
            <v>Horning TS</v>
          </cell>
        </row>
        <row r="2303">
          <cell r="A2303">
            <v>6078</v>
          </cell>
          <cell r="B2303" t="str">
            <v>Horning TS</v>
          </cell>
        </row>
        <row r="2304">
          <cell r="A2304">
            <v>6079</v>
          </cell>
          <cell r="B2304" t="str">
            <v>Inco 60 hz CTS</v>
          </cell>
        </row>
        <row r="2305">
          <cell r="A2305">
            <v>6081</v>
          </cell>
          <cell r="B2305" t="str">
            <v>IPPL Westover CTS</v>
          </cell>
        </row>
        <row r="2306">
          <cell r="A2306">
            <v>6082</v>
          </cell>
          <cell r="B2306" t="str">
            <v>IPPL Westover CTS</v>
          </cell>
        </row>
        <row r="2307">
          <cell r="A2307">
            <v>6083</v>
          </cell>
          <cell r="B2307" t="str">
            <v>Jarvis TS</v>
          </cell>
        </row>
        <row r="2308">
          <cell r="A2308">
            <v>6085</v>
          </cell>
          <cell r="B2308" t="str">
            <v>Jarvis TS</v>
          </cell>
        </row>
        <row r="2309">
          <cell r="A2309">
            <v>6086</v>
          </cell>
          <cell r="B2309" t="str">
            <v>Jarvis TS</v>
          </cell>
        </row>
        <row r="2310">
          <cell r="A2310">
            <v>6087</v>
          </cell>
          <cell r="B2310" t="str">
            <v>Dof.Kenilworth CTS</v>
          </cell>
        </row>
        <row r="2311">
          <cell r="A2311">
            <v>6088</v>
          </cell>
          <cell r="B2311" t="str">
            <v>Dof.Kenilworth CTS</v>
          </cell>
        </row>
        <row r="2312">
          <cell r="A2312">
            <v>6089</v>
          </cell>
          <cell r="B2312" t="str">
            <v>Dof.Kenilworth CTS</v>
          </cell>
        </row>
        <row r="2313">
          <cell r="A2313">
            <v>6090</v>
          </cell>
          <cell r="B2313" t="str">
            <v>Dof.Kenilworth CTS</v>
          </cell>
        </row>
        <row r="2314">
          <cell r="A2314">
            <v>6091</v>
          </cell>
          <cell r="B2314" t="str">
            <v>Kenilworth TS</v>
          </cell>
        </row>
        <row r="2315">
          <cell r="A2315">
            <v>6092</v>
          </cell>
          <cell r="B2315" t="str">
            <v>Kenilworth TS</v>
          </cell>
        </row>
        <row r="2316">
          <cell r="A2316">
            <v>6093</v>
          </cell>
          <cell r="B2316" t="str">
            <v>Kenilworth TS</v>
          </cell>
        </row>
        <row r="2317">
          <cell r="A2317">
            <v>6094</v>
          </cell>
          <cell r="B2317" t="str">
            <v>Kenilworth TS</v>
          </cell>
        </row>
        <row r="2318">
          <cell r="A2318">
            <v>6095</v>
          </cell>
          <cell r="B2318" t="str">
            <v>Kenilworth TS</v>
          </cell>
        </row>
        <row r="2319">
          <cell r="A2319">
            <v>6096</v>
          </cell>
          <cell r="B2319" t="str">
            <v>Kenilworth TS</v>
          </cell>
        </row>
        <row r="2320">
          <cell r="A2320">
            <v>6097</v>
          </cell>
          <cell r="B2320" t="str">
            <v>Kenilworth TS</v>
          </cell>
        </row>
        <row r="2321">
          <cell r="A2321">
            <v>6098</v>
          </cell>
          <cell r="B2321" t="str">
            <v>Kitchener MTS#1</v>
          </cell>
        </row>
        <row r="2322">
          <cell r="A2322">
            <v>6099</v>
          </cell>
          <cell r="B2322" t="str">
            <v>Kitchener MTS#1</v>
          </cell>
        </row>
        <row r="2323">
          <cell r="A2323">
            <v>6100</v>
          </cell>
          <cell r="B2323" t="str">
            <v>Kitchener MTS#2</v>
          </cell>
        </row>
        <row r="2324">
          <cell r="A2324">
            <v>6101</v>
          </cell>
          <cell r="B2324" t="str">
            <v>Kitchener MTS#3</v>
          </cell>
        </row>
        <row r="2325">
          <cell r="A2325">
            <v>6102</v>
          </cell>
          <cell r="B2325" t="str">
            <v>Kitchener MTS#3</v>
          </cell>
        </row>
        <row r="2326">
          <cell r="A2326">
            <v>6103</v>
          </cell>
          <cell r="B2326" t="str">
            <v>Kitchener MTS#4</v>
          </cell>
        </row>
        <row r="2327">
          <cell r="A2327">
            <v>6104</v>
          </cell>
          <cell r="B2327" t="str">
            <v>Kitchener MTS#4</v>
          </cell>
        </row>
        <row r="2328">
          <cell r="A2328">
            <v>6105</v>
          </cell>
          <cell r="B2328" t="str">
            <v>Kitchener MTS#5</v>
          </cell>
        </row>
        <row r="2329">
          <cell r="A2329">
            <v>6106</v>
          </cell>
          <cell r="B2329" t="str">
            <v>Kitchener MTS#5</v>
          </cell>
        </row>
        <row r="2330">
          <cell r="A2330">
            <v>6107</v>
          </cell>
          <cell r="B2330" t="str">
            <v>Kitchener MTS#6</v>
          </cell>
        </row>
        <row r="2331">
          <cell r="A2331">
            <v>6108</v>
          </cell>
          <cell r="B2331" t="str">
            <v>Kitchener MTS#6</v>
          </cell>
        </row>
        <row r="2332">
          <cell r="A2332">
            <v>6109</v>
          </cell>
          <cell r="B2332" t="str">
            <v>Kitchener MTS#7</v>
          </cell>
        </row>
        <row r="2333">
          <cell r="A2333">
            <v>6112</v>
          </cell>
          <cell r="B2333" t="str">
            <v>Kitchener MTS#3</v>
          </cell>
        </row>
        <row r="2334">
          <cell r="A2334">
            <v>6113</v>
          </cell>
          <cell r="B2334" t="str">
            <v>Kitchener MTS#3</v>
          </cell>
        </row>
        <row r="2335">
          <cell r="A2335">
            <v>6114</v>
          </cell>
          <cell r="B2335" t="str">
            <v>Kitchener MTS#4</v>
          </cell>
        </row>
        <row r="2336">
          <cell r="A2336">
            <v>6115</v>
          </cell>
          <cell r="B2336" t="str">
            <v>Kitchener MTS#4</v>
          </cell>
        </row>
        <row r="2337">
          <cell r="A2337">
            <v>6116</v>
          </cell>
          <cell r="B2337" t="str">
            <v>Kitchener MTS#5</v>
          </cell>
        </row>
        <row r="2338">
          <cell r="A2338">
            <v>6117</v>
          </cell>
          <cell r="B2338" t="str">
            <v>Kitchener MTS#5</v>
          </cell>
        </row>
        <row r="2339">
          <cell r="A2339">
            <v>6118</v>
          </cell>
          <cell r="B2339" t="str">
            <v>Kitchener MTS#6</v>
          </cell>
        </row>
        <row r="2340">
          <cell r="A2340">
            <v>6119</v>
          </cell>
          <cell r="B2340" t="str">
            <v>Kitchener MTS#6</v>
          </cell>
        </row>
        <row r="2341">
          <cell r="A2341">
            <v>6123</v>
          </cell>
          <cell r="B2341" t="str">
            <v>Lake TS</v>
          </cell>
        </row>
        <row r="2342">
          <cell r="A2342">
            <v>6124</v>
          </cell>
          <cell r="B2342" t="str">
            <v>Lake TS</v>
          </cell>
        </row>
        <row r="2343">
          <cell r="A2343">
            <v>6125</v>
          </cell>
          <cell r="B2343" t="str">
            <v>Lake TS</v>
          </cell>
        </row>
        <row r="2344">
          <cell r="A2344">
            <v>6126</v>
          </cell>
          <cell r="B2344" t="str">
            <v>Lake TS</v>
          </cell>
        </row>
        <row r="2345">
          <cell r="A2345">
            <v>6127</v>
          </cell>
          <cell r="B2345" t="str">
            <v>Lake TS</v>
          </cell>
        </row>
        <row r="2346">
          <cell r="A2346">
            <v>6128</v>
          </cell>
          <cell r="B2346" t="str">
            <v>Lake TS</v>
          </cell>
        </row>
        <row r="2347">
          <cell r="A2347">
            <v>6129</v>
          </cell>
          <cell r="B2347" t="str">
            <v>Lake TS</v>
          </cell>
        </row>
        <row r="2348">
          <cell r="A2348">
            <v>6130</v>
          </cell>
          <cell r="B2348" t="str">
            <v>McMaster CTS</v>
          </cell>
        </row>
        <row r="2349">
          <cell r="A2349">
            <v>6132</v>
          </cell>
          <cell r="B2349" t="str">
            <v>Middleport TS</v>
          </cell>
        </row>
        <row r="2350">
          <cell r="A2350">
            <v>6133</v>
          </cell>
          <cell r="B2350" t="str">
            <v>Middleport TS</v>
          </cell>
        </row>
        <row r="2351">
          <cell r="A2351">
            <v>6136</v>
          </cell>
          <cell r="B2351" t="str">
            <v>Middleport TS</v>
          </cell>
        </row>
        <row r="2352">
          <cell r="A2352">
            <v>6137</v>
          </cell>
          <cell r="B2352" t="str">
            <v>Middleport TS</v>
          </cell>
        </row>
        <row r="2353">
          <cell r="A2353">
            <v>6138</v>
          </cell>
          <cell r="B2353" t="str">
            <v>Middleport TS</v>
          </cell>
        </row>
        <row r="2354">
          <cell r="A2354">
            <v>6139</v>
          </cell>
          <cell r="B2354" t="str">
            <v>Middleport TS</v>
          </cell>
        </row>
        <row r="2355">
          <cell r="A2355">
            <v>6140</v>
          </cell>
          <cell r="B2355" t="str">
            <v>Mohawk TS</v>
          </cell>
        </row>
        <row r="2356">
          <cell r="A2356">
            <v>6141</v>
          </cell>
          <cell r="B2356" t="str">
            <v>Mohawk TS</v>
          </cell>
        </row>
        <row r="2357">
          <cell r="A2357">
            <v>6142</v>
          </cell>
          <cell r="B2357" t="str">
            <v>Mohawk TS</v>
          </cell>
        </row>
        <row r="2358">
          <cell r="A2358">
            <v>6143</v>
          </cell>
          <cell r="B2358" t="str">
            <v>Mohawk TS</v>
          </cell>
        </row>
        <row r="2359">
          <cell r="A2359">
            <v>6144</v>
          </cell>
          <cell r="B2359" t="str">
            <v>Murray TS</v>
          </cell>
        </row>
        <row r="2360">
          <cell r="A2360">
            <v>6145</v>
          </cell>
          <cell r="B2360" t="str">
            <v>Murray TS</v>
          </cell>
        </row>
        <row r="2361">
          <cell r="A2361">
            <v>6147</v>
          </cell>
          <cell r="B2361" t="str">
            <v>Murray TS</v>
          </cell>
        </row>
        <row r="2362">
          <cell r="A2362">
            <v>6148</v>
          </cell>
          <cell r="B2362" t="str">
            <v>Murray TS</v>
          </cell>
        </row>
        <row r="2363">
          <cell r="A2363">
            <v>6149</v>
          </cell>
          <cell r="B2363" t="str">
            <v>Murray TS</v>
          </cell>
        </row>
        <row r="2364">
          <cell r="A2364">
            <v>6150</v>
          </cell>
          <cell r="B2364" t="str">
            <v>Murray TS</v>
          </cell>
        </row>
        <row r="2365">
          <cell r="A2365">
            <v>6151</v>
          </cell>
          <cell r="B2365" t="str">
            <v>Murray TS</v>
          </cell>
        </row>
        <row r="2366">
          <cell r="A2366">
            <v>6152</v>
          </cell>
          <cell r="B2366" t="str">
            <v>Murray TS</v>
          </cell>
        </row>
        <row r="2367">
          <cell r="A2367">
            <v>6153</v>
          </cell>
          <cell r="B2367" t="str">
            <v>Nebo TS</v>
          </cell>
        </row>
        <row r="2368">
          <cell r="A2368">
            <v>6154</v>
          </cell>
          <cell r="B2368" t="str">
            <v>Nebo TS</v>
          </cell>
        </row>
        <row r="2369">
          <cell r="A2369">
            <v>6155</v>
          </cell>
          <cell r="B2369" t="str">
            <v>Nebo TS</v>
          </cell>
        </row>
        <row r="2370">
          <cell r="A2370">
            <v>6156</v>
          </cell>
          <cell r="B2370" t="str">
            <v>Nebo TS</v>
          </cell>
        </row>
        <row r="2371">
          <cell r="A2371">
            <v>6157</v>
          </cell>
          <cell r="B2371" t="str">
            <v>Nebo TS</v>
          </cell>
        </row>
        <row r="2372">
          <cell r="A2372">
            <v>6158</v>
          </cell>
          <cell r="B2372" t="str">
            <v>Nebo TS</v>
          </cell>
        </row>
        <row r="2373">
          <cell r="A2373">
            <v>6159</v>
          </cell>
          <cell r="B2373" t="str">
            <v>Nebo TS</v>
          </cell>
        </row>
        <row r="2374">
          <cell r="A2374">
            <v>6160</v>
          </cell>
          <cell r="B2374" t="str">
            <v>Newton TS</v>
          </cell>
        </row>
        <row r="2375">
          <cell r="A2375">
            <v>6161</v>
          </cell>
          <cell r="B2375" t="str">
            <v>Newton TS</v>
          </cell>
        </row>
        <row r="2376">
          <cell r="A2376">
            <v>6162</v>
          </cell>
          <cell r="B2376" t="str">
            <v>Newton TS</v>
          </cell>
        </row>
        <row r="2377">
          <cell r="A2377">
            <v>6163</v>
          </cell>
          <cell r="B2377" t="str">
            <v>Newton TS</v>
          </cell>
        </row>
        <row r="2378">
          <cell r="A2378">
            <v>6164</v>
          </cell>
          <cell r="B2378" t="str">
            <v>Norfolk TS</v>
          </cell>
        </row>
        <row r="2379">
          <cell r="A2379">
            <v>6168</v>
          </cell>
          <cell r="B2379" t="str">
            <v>Oakville TS #2</v>
          </cell>
        </row>
        <row r="2380">
          <cell r="A2380">
            <v>6169</v>
          </cell>
          <cell r="B2380" t="str">
            <v>Oakville TS #2</v>
          </cell>
        </row>
        <row r="2381">
          <cell r="A2381">
            <v>6170</v>
          </cell>
          <cell r="B2381" t="str">
            <v>Oakville TS #2</v>
          </cell>
        </row>
        <row r="2382">
          <cell r="A2382">
            <v>6171</v>
          </cell>
          <cell r="B2382" t="str">
            <v>Oakville TS #2</v>
          </cell>
        </row>
        <row r="2383">
          <cell r="A2383">
            <v>6172</v>
          </cell>
          <cell r="B2383" t="str">
            <v>Beck #2 TS</v>
          </cell>
        </row>
        <row r="2384">
          <cell r="A2384">
            <v>6173</v>
          </cell>
          <cell r="B2384" t="str">
            <v>Beck #2 TS</v>
          </cell>
        </row>
        <row r="2385">
          <cell r="A2385">
            <v>6174</v>
          </cell>
          <cell r="B2385" t="str">
            <v>Beck #2 TS</v>
          </cell>
        </row>
        <row r="2386">
          <cell r="A2386">
            <v>6175</v>
          </cell>
          <cell r="B2386" t="str">
            <v>Palermo TS</v>
          </cell>
        </row>
        <row r="2387">
          <cell r="A2387">
            <v>6180</v>
          </cell>
          <cell r="B2387" t="str">
            <v>Palmerston TS</v>
          </cell>
        </row>
        <row r="2388">
          <cell r="A2388">
            <v>6181</v>
          </cell>
          <cell r="B2388" t="str">
            <v>Palmerston TS</v>
          </cell>
        </row>
        <row r="2389">
          <cell r="A2389">
            <v>6182</v>
          </cell>
          <cell r="B2389" t="str">
            <v>Palmerston TS</v>
          </cell>
        </row>
        <row r="2390">
          <cell r="A2390">
            <v>6183</v>
          </cell>
          <cell r="B2390" t="str">
            <v>Palmerston TS</v>
          </cell>
        </row>
        <row r="2391">
          <cell r="A2391">
            <v>6184</v>
          </cell>
          <cell r="B2391" t="str">
            <v>Palmerston TS</v>
          </cell>
        </row>
        <row r="2392">
          <cell r="A2392">
            <v>6185</v>
          </cell>
          <cell r="B2392" t="str">
            <v>Palmerston TS</v>
          </cell>
        </row>
        <row r="2393">
          <cell r="A2393">
            <v>6186</v>
          </cell>
          <cell r="B2393" t="str">
            <v>Palmerston TS</v>
          </cell>
        </row>
        <row r="2394">
          <cell r="A2394">
            <v>6187</v>
          </cell>
          <cell r="B2394" t="str">
            <v>Panabrasives CTS</v>
          </cell>
        </row>
        <row r="2395">
          <cell r="A2395">
            <v>6188</v>
          </cell>
          <cell r="B2395" t="str">
            <v>Preston TS</v>
          </cell>
        </row>
        <row r="2396">
          <cell r="A2396">
            <v>6189</v>
          </cell>
          <cell r="B2396" t="str">
            <v>Preston TS</v>
          </cell>
        </row>
        <row r="2397">
          <cell r="A2397">
            <v>6192</v>
          </cell>
          <cell r="B2397" t="str">
            <v>Preston TS</v>
          </cell>
        </row>
        <row r="2398">
          <cell r="A2398">
            <v>6193</v>
          </cell>
          <cell r="B2398" t="str">
            <v>Preston TS</v>
          </cell>
        </row>
        <row r="2399">
          <cell r="A2399">
            <v>6196</v>
          </cell>
          <cell r="B2399" t="str">
            <v>Port Colborne TS</v>
          </cell>
        </row>
        <row r="2400">
          <cell r="A2400">
            <v>6197</v>
          </cell>
          <cell r="B2400" t="str">
            <v>Puslinch DS</v>
          </cell>
        </row>
        <row r="2401">
          <cell r="A2401">
            <v>6198</v>
          </cell>
          <cell r="B2401" t="str">
            <v>Puslinch DS</v>
          </cell>
        </row>
        <row r="2402">
          <cell r="A2402">
            <v>6199</v>
          </cell>
          <cell r="B2402" t="str">
            <v>Donohue D1A CTS</v>
          </cell>
        </row>
        <row r="2403">
          <cell r="A2403">
            <v>6200</v>
          </cell>
          <cell r="B2403" t="str">
            <v>Donohue Q10P CTS</v>
          </cell>
        </row>
        <row r="2404">
          <cell r="A2404">
            <v>6201</v>
          </cell>
          <cell r="B2404" t="str">
            <v>Rankine CTS</v>
          </cell>
        </row>
        <row r="2405">
          <cell r="A2405">
            <v>6202</v>
          </cell>
          <cell r="B2405" t="str">
            <v>Rankine CTS</v>
          </cell>
        </row>
        <row r="2406">
          <cell r="A2406">
            <v>6203</v>
          </cell>
          <cell r="B2406" t="str">
            <v>Rankine CTS</v>
          </cell>
        </row>
        <row r="2407">
          <cell r="A2407">
            <v>6204</v>
          </cell>
          <cell r="B2407" t="str">
            <v>Rankine CTS</v>
          </cell>
        </row>
        <row r="2408">
          <cell r="A2408">
            <v>6205</v>
          </cell>
          <cell r="B2408" t="str">
            <v>Rankine CTS</v>
          </cell>
        </row>
        <row r="2409">
          <cell r="A2409">
            <v>6206</v>
          </cell>
          <cell r="B2409" t="str">
            <v>Rush MTS</v>
          </cell>
        </row>
        <row r="2410">
          <cell r="A2410">
            <v>6207</v>
          </cell>
          <cell r="B2410" t="str">
            <v>Slater Steel CTS</v>
          </cell>
        </row>
        <row r="2411">
          <cell r="A2411">
            <v>6208</v>
          </cell>
          <cell r="B2411" t="str">
            <v>Scheifele MTS</v>
          </cell>
        </row>
        <row r="2412">
          <cell r="A2412">
            <v>6209</v>
          </cell>
          <cell r="B2412" t="str">
            <v>Scheifele MTS</v>
          </cell>
        </row>
        <row r="2413">
          <cell r="A2413">
            <v>6210</v>
          </cell>
          <cell r="B2413" t="str">
            <v>Scheifele MTS</v>
          </cell>
        </row>
        <row r="2414">
          <cell r="A2414">
            <v>6211</v>
          </cell>
          <cell r="B2414" t="str">
            <v>Scheifele MTS</v>
          </cell>
        </row>
        <row r="2415">
          <cell r="A2415">
            <v>6212</v>
          </cell>
          <cell r="B2415" t="str">
            <v>Scheifele MTS</v>
          </cell>
        </row>
        <row r="2416">
          <cell r="A2416">
            <v>6213</v>
          </cell>
          <cell r="B2416" t="str">
            <v>Scheifele MTS</v>
          </cell>
        </row>
        <row r="2417">
          <cell r="A2417">
            <v>6214</v>
          </cell>
          <cell r="B2417" t="str">
            <v>Kenilworth TS</v>
          </cell>
        </row>
        <row r="2418">
          <cell r="A2418">
            <v>6215</v>
          </cell>
          <cell r="B2418" t="str">
            <v>Kenilworth TS</v>
          </cell>
        </row>
        <row r="2419">
          <cell r="A2419">
            <v>6216</v>
          </cell>
          <cell r="B2419" t="str">
            <v>Waterloo North MTS 3</v>
          </cell>
        </row>
        <row r="2420">
          <cell r="A2420">
            <v>6220</v>
          </cell>
          <cell r="B2420" t="str">
            <v>Niagara-on-the-lk DS</v>
          </cell>
        </row>
        <row r="2421">
          <cell r="A2421">
            <v>6221</v>
          </cell>
          <cell r="B2421" t="str">
            <v>Niagara-on-the-lk DS</v>
          </cell>
        </row>
        <row r="2422">
          <cell r="A2422">
            <v>6222</v>
          </cell>
          <cell r="B2422" t="str">
            <v>Stanley TS</v>
          </cell>
        </row>
        <row r="2423">
          <cell r="A2423">
            <v>6223</v>
          </cell>
          <cell r="B2423" t="str">
            <v>Stanley TS</v>
          </cell>
        </row>
        <row r="2424">
          <cell r="A2424">
            <v>6224</v>
          </cell>
          <cell r="B2424" t="str">
            <v>Stanley TS</v>
          </cell>
        </row>
        <row r="2425">
          <cell r="A2425">
            <v>6225</v>
          </cell>
          <cell r="B2425" t="str">
            <v>Stanley TS</v>
          </cell>
        </row>
        <row r="2426">
          <cell r="A2426">
            <v>6227</v>
          </cell>
          <cell r="B2426" t="str">
            <v>Murray TS</v>
          </cell>
        </row>
        <row r="2427">
          <cell r="A2427">
            <v>6229</v>
          </cell>
          <cell r="B2427" t="str">
            <v>Nebo TS</v>
          </cell>
        </row>
        <row r="2428">
          <cell r="A2428">
            <v>6230</v>
          </cell>
          <cell r="B2428" t="str">
            <v>Stelco CTS</v>
          </cell>
        </row>
        <row r="2429">
          <cell r="A2429">
            <v>6231</v>
          </cell>
          <cell r="B2429" t="str">
            <v>Stelco CTS</v>
          </cell>
        </row>
        <row r="2430">
          <cell r="A2430">
            <v>6232</v>
          </cell>
          <cell r="B2430" t="str">
            <v>Stelco CTS</v>
          </cell>
        </row>
        <row r="2431">
          <cell r="A2431">
            <v>6233</v>
          </cell>
          <cell r="B2431" t="str">
            <v>Stelco CTS</v>
          </cell>
        </row>
        <row r="2432">
          <cell r="A2432">
            <v>6238</v>
          </cell>
          <cell r="B2432" t="str">
            <v>Stevensville CTS</v>
          </cell>
        </row>
        <row r="2433">
          <cell r="A2433">
            <v>6240</v>
          </cell>
          <cell r="B2433" t="str">
            <v>Stevensville CTS</v>
          </cell>
        </row>
        <row r="2434">
          <cell r="A2434">
            <v>6241</v>
          </cell>
          <cell r="B2434" t="str">
            <v>Stirton TS</v>
          </cell>
        </row>
        <row r="2435">
          <cell r="A2435">
            <v>6242</v>
          </cell>
          <cell r="B2435" t="str">
            <v>Stirton TS</v>
          </cell>
        </row>
        <row r="2436">
          <cell r="A2436">
            <v>6243</v>
          </cell>
          <cell r="B2436" t="str">
            <v>Stirton TS</v>
          </cell>
        </row>
        <row r="2437">
          <cell r="A2437">
            <v>6244</v>
          </cell>
          <cell r="B2437" t="str">
            <v>Stirton TS</v>
          </cell>
        </row>
        <row r="2438">
          <cell r="A2438">
            <v>6247</v>
          </cell>
          <cell r="B2438" t="str">
            <v>Thorold TS</v>
          </cell>
        </row>
        <row r="2439">
          <cell r="A2439">
            <v>6248</v>
          </cell>
          <cell r="B2439" t="str">
            <v>Thorold TS</v>
          </cell>
        </row>
        <row r="2440">
          <cell r="A2440">
            <v>6249</v>
          </cell>
          <cell r="B2440" t="str">
            <v>Thorold TS</v>
          </cell>
        </row>
        <row r="2441">
          <cell r="A2441">
            <v>6250</v>
          </cell>
          <cell r="B2441" t="str">
            <v>Thorold TS</v>
          </cell>
        </row>
        <row r="2442">
          <cell r="A2442">
            <v>6251</v>
          </cell>
          <cell r="B2442" t="str">
            <v>Vineland DS</v>
          </cell>
        </row>
        <row r="2443">
          <cell r="A2443">
            <v>6252</v>
          </cell>
          <cell r="B2443" t="str">
            <v>Vansickle TS</v>
          </cell>
        </row>
        <row r="2444">
          <cell r="A2444">
            <v>6253</v>
          </cell>
          <cell r="B2444" t="str">
            <v>Cytec Welland CTS</v>
          </cell>
        </row>
        <row r="2445">
          <cell r="A2445">
            <v>6254</v>
          </cell>
          <cell r="B2445" t="str">
            <v>ASEA Brown Bovri CTS</v>
          </cell>
        </row>
        <row r="2446">
          <cell r="A2446">
            <v>6255</v>
          </cell>
          <cell r="B2446" t="str">
            <v>Dof.Bay Front CTS</v>
          </cell>
        </row>
        <row r="2447">
          <cell r="A2447">
            <v>6256</v>
          </cell>
          <cell r="B2447" t="str">
            <v>Vineland DS</v>
          </cell>
        </row>
        <row r="2448">
          <cell r="A2448">
            <v>6257</v>
          </cell>
          <cell r="B2448" t="str">
            <v>Cambridge NDum MTS#1</v>
          </cell>
        </row>
        <row r="2449">
          <cell r="A2449">
            <v>6260</v>
          </cell>
          <cell r="B2449" t="str">
            <v>Stanley TS</v>
          </cell>
        </row>
        <row r="2450">
          <cell r="A2450">
            <v>6261</v>
          </cell>
          <cell r="B2450" t="str">
            <v>Stanley TS</v>
          </cell>
        </row>
        <row r="2451">
          <cell r="A2451">
            <v>6262</v>
          </cell>
          <cell r="B2451" t="str">
            <v>Stanley TS</v>
          </cell>
        </row>
        <row r="2452">
          <cell r="A2452">
            <v>6263</v>
          </cell>
          <cell r="B2452" t="str">
            <v>Stanley TS</v>
          </cell>
        </row>
        <row r="2453">
          <cell r="A2453">
            <v>6265</v>
          </cell>
          <cell r="B2453" t="str">
            <v>Stanley TS</v>
          </cell>
        </row>
        <row r="2454">
          <cell r="A2454">
            <v>6267</v>
          </cell>
          <cell r="B2454" t="str">
            <v>Stanley TS</v>
          </cell>
        </row>
        <row r="2455">
          <cell r="A2455">
            <v>6268</v>
          </cell>
          <cell r="B2455" t="str">
            <v>Stanley TS</v>
          </cell>
        </row>
        <row r="2456">
          <cell r="A2456">
            <v>6269</v>
          </cell>
          <cell r="B2456" t="str">
            <v>Stanley TS</v>
          </cell>
        </row>
        <row r="2457">
          <cell r="A2457">
            <v>6271</v>
          </cell>
          <cell r="B2457" t="str">
            <v>Imp Oil Nanticok CTS</v>
          </cell>
        </row>
        <row r="2458">
          <cell r="A2458">
            <v>6280</v>
          </cell>
          <cell r="B2458" t="str">
            <v>Atlas Steel CTS</v>
          </cell>
        </row>
        <row r="2459">
          <cell r="A2459">
            <v>6286</v>
          </cell>
          <cell r="B2459" t="str">
            <v>Gage TS</v>
          </cell>
        </row>
        <row r="2460">
          <cell r="A2460">
            <v>6287</v>
          </cell>
          <cell r="B2460" t="str">
            <v>Port Colborne TS</v>
          </cell>
        </row>
        <row r="2461">
          <cell r="A2461">
            <v>6288</v>
          </cell>
          <cell r="B2461" t="str">
            <v>Parks TS</v>
          </cell>
        </row>
        <row r="2462">
          <cell r="A2462">
            <v>6289</v>
          </cell>
          <cell r="B2462" t="str">
            <v>Parks TS</v>
          </cell>
        </row>
        <row r="2463">
          <cell r="A2463">
            <v>6290</v>
          </cell>
          <cell r="B2463" t="str">
            <v>Parks TS</v>
          </cell>
        </row>
        <row r="2464">
          <cell r="A2464">
            <v>6292</v>
          </cell>
          <cell r="B2464" t="str">
            <v>Donohue D1A CTS</v>
          </cell>
        </row>
        <row r="2465">
          <cell r="A2465">
            <v>6293</v>
          </cell>
          <cell r="B2465" t="str">
            <v>CNP #18 CTS</v>
          </cell>
        </row>
        <row r="2466">
          <cell r="A2466">
            <v>6294</v>
          </cell>
          <cell r="B2466" t="str">
            <v>CNP #18 CTS</v>
          </cell>
        </row>
        <row r="2467">
          <cell r="A2467">
            <v>6296</v>
          </cell>
          <cell r="B2467" t="str">
            <v>Nebo TS</v>
          </cell>
        </row>
        <row r="2468">
          <cell r="A2468">
            <v>6297</v>
          </cell>
          <cell r="B2468" t="str">
            <v>Cedar TS</v>
          </cell>
        </row>
        <row r="2469">
          <cell r="A2469">
            <v>6298</v>
          </cell>
          <cell r="B2469" t="str">
            <v>Campbell TS</v>
          </cell>
        </row>
        <row r="2470">
          <cell r="A2470">
            <v>6300</v>
          </cell>
          <cell r="B2470" t="str">
            <v>Beck GS #1</v>
          </cell>
        </row>
        <row r="2471">
          <cell r="A2471">
            <v>6301</v>
          </cell>
          <cell r="B2471" t="str">
            <v>Beck GS #1</v>
          </cell>
        </row>
        <row r="2472">
          <cell r="A2472">
            <v>6302</v>
          </cell>
          <cell r="B2472" t="str">
            <v>Beck GS #1</v>
          </cell>
        </row>
        <row r="2473">
          <cell r="A2473">
            <v>6303</v>
          </cell>
          <cell r="B2473" t="str">
            <v>Beck GS #1</v>
          </cell>
        </row>
        <row r="2474">
          <cell r="A2474">
            <v>6304</v>
          </cell>
          <cell r="B2474" t="str">
            <v>Beck GS #1</v>
          </cell>
        </row>
        <row r="2475">
          <cell r="A2475">
            <v>6305</v>
          </cell>
          <cell r="B2475" t="str">
            <v>Beck GS #1</v>
          </cell>
        </row>
        <row r="2476">
          <cell r="A2476">
            <v>6306</v>
          </cell>
          <cell r="B2476" t="str">
            <v>Beck GS #1</v>
          </cell>
        </row>
        <row r="2477">
          <cell r="A2477">
            <v>6307</v>
          </cell>
          <cell r="B2477" t="str">
            <v>Beck GS #1</v>
          </cell>
        </row>
        <row r="2478">
          <cell r="A2478">
            <v>6308</v>
          </cell>
          <cell r="B2478" t="str">
            <v>Beck GS #2</v>
          </cell>
        </row>
        <row r="2479">
          <cell r="A2479">
            <v>6309</v>
          </cell>
          <cell r="B2479" t="str">
            <v>Beck GS #2</v>
          </cell>
        </row>
        <row r="2480">
          <cell r="A2480">
            <v>6310</v>
          </cell>
          <cell r="B2480" t="str">
            <v>Beck GS #2</v>
          </cell>
        </row>
        <row r="2481">
          <cell r="A2481">
            <v>6311</v>
          </cell>
          <cell r="B2481" t="str">
            <v>Beck GS #2</v>
          </cell>
        </row>
        <row r="2482">
          <cell r="A2482">
            <v>6312</v>
          </cell>
          <cell r="B2482" t="str">
            <v>Beck GS #2</v>
          </cell>
        </row>
        <row r="2483">
          <cell r="A2483">
            <v>6313</v>
          </cell>
          <cell r="B2483" t="str">
            <v>Beck GS #2</v>
          </cell>
        </row>
        <row r="2484">
          <cell r="A2484">
            <v>6314</v>
          </cell>
          <cell r="B2484" t="str">
            <v>Beck GS #2</v>
          </cell>
        </row>
        <row r="2485">
          <cell r="A2485">
            <v>6315</v>
          </cell>
          <cell r="B2485" t="str">
            <v>Beck GS #2</v>
          </cell>
        </row>
        <row r="2486">
          <cell r="A2486">
            <v>6316</v>
          </cell>
          <cell r="B2486" t="str">
            <v>Beck Pump Storage GS</v>
          </cell>
        </row>
        <row r="2487">
          <cell r="A2487">
            <v>6317</v>
          </cell>
          <cell r="B2487" t="str">
            <v>Beck Pump Storage GS</v>
          </cell>
        </row>
        <row r="2488">
          <cell r="A2488">
            <v>6320</v>
          </cell>
          <cell r="B2488" t="str">
            <v>DeCew Falls GS #2</v>
          </cell>
        </row>
        <row r="2489">
          <cell r="A2489">
            <v>6321</v>
          </cell>
          <cell r="B2489" t="str">
            <v>DeCew Falls GS #2</v>
          </cell>
        </row>
        <row r="2490">
          <cell r="A2490">
            <v>6322</v>
          </cell>
          <cell r="B2490" t="str">
            <v>DeCew Falls GS #1</v>
          </cell>
        </row>
        <row r="2491">
          <cell r="A2491">
            <v>6324</v>
          </cell>
          <cell r="B2491" t="str">
            <v>DeCew Falls GS #1</v>
          </cell>
        </row>
        <row r="2492">
          <cell r="A2492">
            <v>6325</v>
          </cell>
          <cell r="B2492" t="str">
            <v>DeCew Falls GS #1</v>
          </cell>
        </row>
        <row r="2493">
          <cell r="A2493">
            <v>6326</v>
          </cell>
          <cell r="B2493" t="str">
            <v>DeCew Falls GS #1</v>
          </cell>
        </row>
        <row r="2494">
          <cell r="A2494">
            <v>6328</v>
          </cell>
          <cell r="B2494" t="str">
            <v>Nanticoke TGS</v>
          </cell>
        </row>
        <row r="2495">
          <cell r="A2495">
            <v>6329</v>
          </cell>
          <cell r="B2495" t="str">
            <v>Nanticoke TGS</v>
          </cell>
        </row>
        <row r="2496">
          <cell r="A2496">
            <v>6330</v>
          </cell>
          <cell r="B2496" t="str">
            <v>Nanticoke TGS</v>
          </cell>
        </row>
        <row r="2497">
          <cell r="A2497">
            <v>6331</v>
          </cell>
          <cell r="B2497" t="str">
            <v>Nanticoke TGS</v>
          </cell>
        </row>
        <row r="2498">
          <cell r="A2498">
            <v>6332</v>
          </cell>
          <cell r="B2498" t="str">
            <v>Nanticoke TGS</v>
          </cell>
        </row>
        <row r="2499">
          <cell r="A2499">
            <v>6333</v>
          </cell>
          <cell r="B2499" t="str">
            <v>Nanticoke TGS</v>
          </cell>
        </row>
        <row r="2500">
          <cell r="A2500">
            <v>6334</v>
          </cell>
          <cell r="B2500" t="str">
            <v>Nanticoke TGS</v>
          </cell>
        </row>
        <row r="2501">
          <cell r="A2501">
            <v>6335</v>
          </cell>
          <cell r="B2501" t="str">
            <v>Nanticoke TGS</v>
          </cell>
        </row>
        <row r="2502">
          <cell r="A2502">
            <v>6336</v>
          </cell>
          <cell r="B2502" t="str">
            <v>Nanticoke TS</v>
          </cell>
        </row>
        <row r="2503">
          <cell r="A2503">
            <v>6337</v>
          </cell>
          <cell r="B2503" t="str">
            <v>Nanticoke TS</v>
          </cell>
        </row>
        <row r="2504">
          <cell r="A2504">
            <v>6338</v>
          </cell>
          <cell r="B2504" t="str">
            <v>Nanticoke TS</v>
          </cell>
        </row>
        <row r="2505">
          <cell r="A2505">
            <v>6339</v>
          </cell>
          <cell r="B2505" t="str">
            <v>Nanticoke TS</v>
          </cell>
        </row>
        <row r="2506">
          <cell r="A2506">
            <v>6340</v>
          </cell>
          <cell r="B2506" t="str">
            <v>Nanticoke TGS</v>
          </cell>
        </row>
        <row r="2507">
          <cell r="A2507">
            <v>6341</v>
          </cell>
          <cell r="B2507" t="str">
            <v>Nanticoke TGS</v>
          </cell>
        </row>
        <row r="2508">
          <cell r="A2508">
            <v>6342</v>
          </cell>
          <cell r="B2508" t="str">
            <v>Nanticoke TGS</v>
          </cell>
        </row>
        <row r="2509">
          <cell r="A2509">
            <v>6343</v>
          </cell>
          <cell r="B2509" t="str">
            <v>Nanticoke TGS</v>
          </cell>
        </row>
        <row r="2510">
          <cell r="A2510">
            <v>6344</v>
          </cell>
          <cell r="B2510" t="str">
            <v>Nanticoke TGS</v>
          </cell>
        </row>
        <row r="2511">
          <cell r="A2511">
            <v>6345</v>
          </cell>
          <cell r="B2511" t="str">
            <v>Nanticoke TGS</v>
          </cell>
        </row>
        <row r="2512">
          <cell r="A2512">
            <v>6346</v>
          </cell>
          <cell r="B2512" t="str">
            <v>Nanticoke TGS</v>
          </cell>
        </row>
        <row r="2513">
          <cell r="A2513">
            <v>6347</v>
          </cell>
          <cell r="B2513" t="str">
            <v>Nanticoke TGS</v>
          </cell>
        </row>
        <row r="2514">
          <cell r="A2514">
            <v>6348</v>
          </cell>
          <cell r="B2514" t="str">
            <v>Nanticoke TGS</v>
          </cell>
        </row>
        <row r="2515">
          <cell r="A2515">
            <v>6349</v>
          </cell>
          <cell r="B2515" t="str">
            <v>Nanticoke TGS</v>
          </cell>
        </row>
        <row r="2516">
          <cell r="A2516">
            <v>6350</v>
          </cell>
          <cell r="B2516" t="str">
            <v>Nanticoke TGS</v>
          </cell>
        </row>
        <row r="2517">
          <cell r="A2517">
            <v>6351</v>
          </cell>
          <cell r="B2517" t="str">
            <v>Nanticoke TGS</v>
          </cell>
        </row>
        <row r="2518">
          <cell r="A2518">
            <v>6352</v>
          </cell>
          <cell r="B2518" t="str">
            <v>Nanticoke TGS</v>
          </cell>
        </row>
        <row r="2519">
          <cell r="A2519">
            <v>6353</v>
          </cell>
          <cell r="B2519" t="str">
            <v>Nanticoke TGS</v>
          </cell>
        </row>
        <row r="2520">
          <cell r="A2520">
            <v>6354</v>
          </cell>
          <cell r="B2520" t="str">
            <v>Nanticoke TGS</v>
          </cell>
        </row>
        <row r="2521">
          <cell r="A2521">
            <v>6355</v>
          </cell>
          <cell r="B2521" t="str">
            <v>Nanticoke TGS</v>
          </cell>
        </row>
        <row r="2522">
          <cell r="A2522">
            <v>6356</v>
          </cell>
          <cell r="B2522" t="str">
            <v>Nanticoke TGS</v>
          </cell>
        </row>
        <row r="2523">
          <cell r="A2523">
            <v>6357</v>
          </cell>
          <cell r="B2523" t="str">
            <v>Nanticoke TGS</v>
          </cell>
        </row>
        <row r="2524">
          <cell r="A2524">
            <v>6358</v>
          </cell>
          <cell r="B2524" t="str">
            <v>Nanticoke TGS</v>
          </cell>
        </row>
        <row r="2525">
          <cell r="A2525">
            <v>6359</v>
          </cell>
          <cell r="B2525" t="str">
            <v>Nanticoke TGS</v>
          </cell>
        </row>
        <row r="2526">
          <cell r="A2526">
            <v>6360</v>
          </cell>
          <cell r="B2526" t="str">
            <v>Nanticoke TGS</v>
          </cell>
        </row>
        <row r="2527">
          <cell r="A2527">
            <v>6361</v>
          </cell>
          <cell r="B2527" t="str">
            <v>Nanticoke TGS</v>
          </cell>
        </row>
        <row r="2528">
          <cell r="A2528">
            <v>6362</v>
          </cell>
          <cell r="B2528" t="str">
            <v>Nanticoke TGS</v>
          </cell>
        </row>
        <row r="2529">
          <cell r="A2529">
            <v>6363</v>
          </cell>
          <cell r="B2529" t="str">
            <v>Nanticoke TGS</v>
          </cell>
        </row>
        <row r="2530">
          <cell r="A2530">
            <v>6364</v>
          </cell>
          <cell r="B2530" t="str">
            <v>Nanticoke TGS</v>
          </cell>
        </row>
        <row r="2531">
          <cell r="A2531">
            <v>6365</v>
          </cell>
          <cell r="B2531" t="str">
            <v>Nanticoke TGS</v>
          </cell>
        </row>
        <row r="2532">
          <cell r="A2532">
            <v>6366</v>
          </cell>
          <cell r="B2532" t="str">
            <v>Nanticoke TGS</v>
          </cell>
        </row>
        <row r="2533">
          <cell r="A2533">
            <v>6367</v>
          </cell>
          <cell r="B2533" t="str">
            <v>Nanticoke TGS</v>
          </cell>
        </row>
        <row r="2534">
          <cell r="A2534">
            <v>6368</v>
          </cell>
          <cell r="B2534" t="str">
            <v>Nanticoke TGS</v>
          </cell>
        </row>
        <row r="2535">
          <cell r="A2535">
            <v>6369</v>
          </cell>
          <cell r="B2535" t="str">
            <v>Nanticoke TGS</v>
          </cell>
        </row>
        <row r="2536">
          <cell r="A2536">
            <v>6370</v>
          </cell>
          <cell r="B2536" t="str">
            <v>Nanticoke TGS</v>
          </cell>
        </row>
        <row r="2537">
          <cell r="A2537">
            <v>6371</v>
          </cell>
          <cell r="B2537" t="str">
            <v>Nanticoke TGS</v>
          </cell>
        </row>
        <row r="2538">
          <cell r="A2538">
            <v>6372</v>
          </cell>
          <cell r="B2538" t="str">
            <v>Nanticoke TGS</v>
          </cell>
        </row>
        <row r="2539">
          <cell r="A2539">
            <v>6373</v>
          </cell>
          <cell r="B2539" t="str">
            <v>Nanticoke TGS</v>
          </cell>
        </row>
        <row r="2540">
          <cell r="A2540">
            <v>6374</v>
          </cell>
          <cell r="B2540" t="str">
            <v>Nanticoke TGS</v>
          </cell>
        </row>
        <row r="2541">
          <cell r="A2541">
            <v>6375</v>
          </cell>
          <cell r="B2541" t="str">
            <v>Nanticoke TGS</v>
          </cell>
        </row>
        <row r="2542">
          <cell r="A2542">
            <v>6380</v>
          </cell>
          <cell r="B2542" t="str">
            <v>Beck GS #1</v>
          </cell>
        </row>
        <row r="2543">
          <cell r="A2543">
            <v>6381</v>
          </cell>
          <cell r="B2543" t="str">
            <v>Beck GS #1</v>
          </cell>
        </row>
        <row r="2544">
          <cell r="A2544">
            <v>6385</v>
          </cell>
          <cell r="B2544" t="str">
            <v>Beck GS #1</v>
          </cell>
        </row>
        <row r="2545">
          <cell r="A2545">
            <v>6387</v>
          </cell>
          <cell r="B2545" t="str">
            <v>Beck GS #1</v>
          </cell>
        </row>
        <row r="2546">
          <cell r="A2546">
            <v>6388</v>
          </cell>
          <cell r="B2546" t="str">
            <v>Beck GS #1</v>
          </cell>
        </row>
        <row r="2547">
          <cell r="A2547">
            <v>6389</v>
          </cell>
          <cell r="B2547" t="str">
            <v>Beck #1 SS</v>
          </cell>
        </row>
        <row r="2548">
          <cell r="A2548">
            <v>6390</v>
          </cell>
          <cell r="B2548" t="str">
            <v>Niagara TS</v>
          </cell>
        </row>
        <row r="2549">
          <cell r="A2549">
            <v>6391</v>
          </cell>
          <cell r="B2549" t="str">
            <v>Niagara TS</v>
          </cell>
        </row>
        <row r="2550">
          <cell r="A2550">
            <v>6392</v>
          </cell>
          <cell r="B2550" t="str">
            <v>Niagara TS</v>
          </cell>
        </row>
        <row r="2551">
          <cell r="A2551">
            <v>6393</v>
          </cell>
          <cell r="B2551" t="str">
            <v>Niagara TS</v>
          </cell>
        </row>
        <row r="2552">
          <cell r="A2552">
            <v>6394</v>
          </cell>
          <cell r="B2552" t="str">
            <v>Niagara TS</v>
          </cell>
        </row>
        <row r="2553">
          <cell r="A2553">
            <v>6395</v>
          </cell>
          <cell r="B2553" t="str">
            <v>Niagara TS</v>
          </cell>
        </row>
        <row r="2554">
          <cell r="A2554">
            <v>6396</v>
          </cell>
          <cell r="B2554" t="str">
            <v>Niagara TS</v>
          </cell>
        </row>
        <row r="2555">
          <cell r="A2555">
            <v>6400</v>
          </cell>
          <cell r="B2555" t="str">
            <v>Bruce A TS</v>
          </cell>
        </row>
        <row r="2556">
          <cell r="A2556">
            <v>6401</v>
          </cell>
          <cell r="B2556" t="str">
            <v>Bruce B SS</v>
          </cell>
        </row>
        <row r="2557">
          <cell r="A2557">
            <v>6402</v>
          </cell>
          <cell r="B2557" t="str">
            <v>Essa TS</v>
          </cell>
        </row>
        <row r="2558">
          <cell r="A2558">
            <v>6403</v>
          </cell>
          <cell r="B2558" t="str">
            <v>Bruce JCT</v>
          </cell>
        </row>
        <row r="2559">
          <cell r="A2559">
            <v>6404</v>
          </cell>
          <cell r="B2559" t="str">
            <v>Bruce JCT</v>
          </cell>
        </row>
        <row r="2560">
          <cell r="A2560">
            <v>6405</v>
          </cell>
          <cell r="B2560" t="str">
            <v>Bruce JCT</v>
          </cell>
        </row>
        <row r="2561">
          <cell r="A2561">
            <v>6406</v>
          </cell>
          <cell r="B2561" t="str">
            <v>Bruce JCT</v>
          </cell>
        </row>
        <row r="2562">
          <cell r="A2562">
            <v>6407</v>
          </cell>
          <cell r="B2562" t="str">
            <v>Bruce JCT</v>
          </cell>
        </row>
        <row r="2563">
          <cell r="A2563">
            <v>6408</v>
          </cell>
          <cell r="B2563" t="str">
            <v>Willow Creek JCT</v>
          </cell>
        </row>
        <row r="2564">
          <cell r="A2564">
            <v>6409</v>
          </cell>
          <cell r="B2564" t="str">
            <v>Willow Creek JCT</v>
          </cell>
        </row>
        <row r="2565">
          <cell r="A2565">
            <v>6410</v>
          </cell>
          <cell r="B2565" t="str">
            <v>Willow Creek JCT</v>
          </cell>
        </row>
        <row r="2566">
          <cell r="A2566">
            <v>6411</v>
          </cell>
          <cell r="B2566" t="str">
            <v>Willow Creek JCT</v>
          </cell>
        </row>
        <row r="2567">
          <cell r="A2567">
            <v>6412</v>
          </cell>
          <cell r="B2567" t="str">
            <v>Bruce JCT</v>
          </cell>
        </row>
        <row r="2568">
          <cell r="A2568">
            <v>6413</v>
          </cell>
          <cell r="B2568" t="str">
            <v>Bruce JCT</v>
          </cell>
        </row>
        <row r="2569">
          <cell r="A2569">
            <v>6414</v>
          </cell>
          <cell r="B2569" t="str">
            <v>Bruce JCT</v>
          </cell>
        </row>
        <row r="2570">
          <cell r="A2570">
            <v>6500</v>
          </cell>
          <cell r="B2570" t="str">
            <v>Bruce A TS</v>
          </cell>
        </row>
        <row r="2571">
          <cell r="A2571">
            <v>6501</v>
          </cell>
          <cell r="B2571" t="str">
            <v>Essa TS</v>
          </cell>
        </row>
        <row r="2572">
          <cell r="A2572">
            <v>6502</v>
          </cell>
          <cell r="B2572" t="str">
            <v>Minden TS</v>
          </cell>
        </row>
        <row r="2573">
          <cell r="A2573">
            <v>6503</v>
          </cell>
          <cell r="B2573" t="str">
            <v>Orangeville TS</v>
          </cell>
        </row>
        <row r="2574">
          <cell r="A2574">
            <v>6517</v>
          </cell>
          <cell r="B2574" t="str">
            <v>Alliston TS</v>
          </cell>
        </row>
        <row r="2575">
          <cell r="A2575">
            <v>6518</v>
          </cell>
          <cell r="B2575" t="str">
            <v>Alliston TS</v>
          </cell>
        </row>
        <row r="2576">
          <cell r="A2576">
            <v>6519</v>
          </cell>
          <cell r="B2576" t="str">
            <v>Alliston TS</v>
          </cell>
        </row>
        <row r="2577">
          <cell r="A2577">
            <v>6520</v>
          </cell>
          <cell r="B2577" t="str">
            <v>Alliston JCT</v>
          </cell>
        </row>
        <row r="2578">
          <cell r="A2578">
            <v>6521</v>
          </cell>
          <cell r="B2578" t="str">
            <v>Alliston JCT</v>
          </cell>
        </row>
        <row r="2579">
          <cell r="A2579">
            <v>6522</v>
          </cell>
          <cell r="B2579" t="str">
            <v>Alliston TS</v>
          </cell>
        </row>
        <row r="2580">
          <cell r="A2580">
            <v>6523</v>
          </cell>
          <cell r="B2580" t="str">
            <v>Alliston TS</v>
          </cell>
        </row>
        <row r="2581">
          <cell r="A2581">
            <v>6526</v>
          </cell>
          <cell r="B2581" t="str">
            <v>Bruce HW Plant B TS</v>
          </cell>
        </row>
        <row r="2582">
          <cell r="A2582">
            <v>6527</v>
          </cell>
          <cell r="B2582" t="str">
            <v>Bruce HW Plant B TS</v>
          </cell>
        </row>
        <row r="2583">
          <cell r="A2583">
            <v>6528</v>
          </cell>
          <cell r="B2583" t="str">
            <v>Bruce HW Plant D JCT</v>
          </cell>
        </row>
        <row r="2584">
          <cell r="A2584">
            <v>6529</v>
          </cell>
          <cell r="B2584" t="str">
            <v>Bruce HW Plant D JCT</v>
          </cell>
        </row>
        <row r="2585">
          <cell r="A2585">
            <v>6530</v>
          </cell>
          <cell r="B2585" t="str">
            <v>Bruce HW Plant D TS</v>
          </cell>
        </row>
        <row r="2586">
          <cell r="A2586">
            <v>6531</v>
          </cell>
          <cell r="B2586" t="str">
            <v>Bruce HW Plant D TS</v>
          </cell>
        </row>
        <row r="2587">
          <cell r="A2587">
            <v>6533</v>
          </cell>
          <cell r="B2587" t="str">
            <v>Cooper's Falls JCT</v>
          </cell>
        </row>
        <row r="2588">
          <cell r="A2588">
            <v>6534</v>
          </cell>
          <cell r="B2588" t="str">
            <v>Cooper's Falls JCT</v>
          </cell>
        </row>
        <row r="2589">
          <cell r="A2589">
            <v>6535</v>
          </cell>
          <cell r="B2589" t="str">
            <v>Douglas Point TS</v>
          </cell>
        </row>
        <row r="2590">
          <cell r="A2590">
            <v>6536</v>
          </cell>
          <cell r="B2590" t="str">
            <v>Douglas Point TS</v>
          </cell>
        </row>
        <row r="2591">
          <cell r="A2591">
            <v>6537</v>
          </cell>
          <cell r="B2591" t="str">
            <v>Hanover TS</v>
          </cell>
        </row>
        <row r="2592">
          <cell r="A2592">
            <v>6538</v>
          </cell>
          <cell r="B2592" t="str">
            <v>Hanover TS</v>
          </cell>
        </row>
        <row r="2593">
          <cell r="A2593">
            <v>6539</v>
          </cell>
          <cell r="B2593" t="str">
            <v>Midhurst TS</v>
          </cell>
        </row>
        <row r="2594">
          <cell r="A2594">
            <v>6540</v>
          </cell>
          <cell r="B2594" t="str">
            <v>Midhurst TS</v>
          </cell>
        </row>
        <row r="2595">
          <cell r="A2595">
            <v>6541</v>
          </cell>
          <cell r="B2595" t="str">
            <v>Muskoka TS</v>
          </cell>
        </row>
        <row r="2596">
          <cell r="A2596">
            <v>6542</v>
          </cell>
          <cell r="B2596" t="str">
            <v>Muskoka TS</v>
          </cell>
        </row>
        <row r="2597">
          <cell r="A2597">
            <v>6543</v>
          </cell>
          <cell r="B2597" t="str">
            <v>Orillia TS</v>
          </cell>
        </row>
        <row r="2598">
          <cell r="A2598">
            <v>6544</v>
          </cell>
          <cell r="B2598" t="str">
            <v>Orillia TS</v>
          </cell>
        </row>
        <row r="2599">
          <cell r="A2599">
            <v>6545</v>
          </cell>
          <cell r="B2599" t="str">
            <v>Owen Sound TS</v>
          </cell>
        </row>
        <row r="2600">
          <cell r="A2600">
            <v>6546</v>
          </cell>
          <cell r="B2600" t="str">
            <v>Owen Sound TS</v>
          </cell>
        </row>
        <row r="2601">
          <cell r="A2601">
            <v>6547</v>
          </cell>
          <cell r="B2601" t="str">
            <v>Parry Sound JCT</v>
          </cell>
        </row>
        <row r="2602">
          <cell r="A2602">
            <v>6548</v>
          </cell>
          <cell r="B2602" t="str">
            <v>Parry Sound JCT</v>
          </cell>
        </row>
        <row r="2603">
          <cell r="A2603">
            <v>6549</v>
          </cell>
          <cell r="B2603" t="str">
            <v>Parry Sound TS</v>
          </cell>
        </row>
        <row r="2604">
          <cell r="A2604">
            <v>6550</v>
          </cell>
          <cell r="B2604" t="str">
            <v>Parry Sound TS</v>
          </cell>
        </row>
        <row r="2605">
          <cell r="A2605">
            <v>6551</v>
          </cell>
          <cell r="B2605" t="str">
            <v>Waubaushene JCT</v>
          </cell>
        </row>
        <row r="2606">
          <cell r="A2606">
            <v>6552</v>
          </cell>
          <cell r="B2606" t="str">
            <v>Waubaushene JCT</v>
          </cell>
        </row>
        <row r="2607">
          <cell r="A2607">
            <v>6553</v>
          </cell>
          <cell r="B2607" t="str">
            <v>Waubaushene TS</v>
          </cell>
        </row>
        <row r="2608">
          <cell r="A2608">
            <v>6554</v>
          </cell>
          <cell r="B2608" t="str">
            <v>Waubaushene TS</v>
          </cell>
        </row>
        <row r="2609">
          <cell r="A2609">
            <v>6555</v>
          </cell>
          <cell r="B2609" t="str">
            <v>Wingham JCT</v>
          </cell>
        </row>
        <row r="2610">
          <cell r="A2610">
            <v>6556</v>
          </cell>
          <cell r="B2610" t="str">
            <v>Wingham JCT</v>
          </cell>
        </row>
        <row r="2611">
          <cell r="A2611">
            <v>6557</v>
          </cell>
          <cell r="B2611" t="str">
            <v>Wingham TS</v>
          </cell>
        </row>
        <row r="2612">
          <cell r="A2612">
            <v>6558</v>
          </cell>
          <cell r="B2612" t="str">
            <v>Wingham TS</v>
          </cell>
        </row>
        <row r="2613">
          <cell r="A2613">
            <v>6559</v>
          </cell>
          <cell r="B2613" t="str">
            <v>Bracebridge JCT</v>
          </cell>
        </row>
        <row r="2614">
          <cell r="A2614">
            <v>6560</v>
          </cell>
          <cell r="B2614" t="str">
            <v>Bracebridge TS</v>
          </cell>
        </row>
        <row r="2615">
          <cell r="A2615">
            <v>6561</v>
          </cell>
          <cell r="B2615" t="str">
            <v>Bracebridge JCT</v>
          </cell>
        </row>
        <row r="2616">
          <cell r="A2616">
            <v>6564</v>
          </cell>
          <cell r="B2616" t="str">
            <v>Midhurst JCT</v>
          </cell>
        </row>
        <row r="2617">
          <cell r="A2617">
            <v>6565</v>
          </cell>
          <cell r="B2617" t="str">
            <v>Midhurst JCT</v>
          </cell>
        </row>
        <row r="2618">
          <cell r="A2618">
            <v>6600</v>
          </cell>
          <cell r="B2618" t="str">
            <v>Barrie TS</v>
          </cell>
        </row>
        <row r="2619">
          <cell r="A2619">
            <v>6601</v>
          </cell>
          <cell r="B2619" t="str">
            <v>Barrie TS</v>
          </cell>
        </row>
        <row r="2620">
          <cell r="A2620">
            <v>6603</v>
          </cell>
          <cell r="B2620" t="str">
            <v>Essa TS</v>
          </cell>
        </row>
        <row r="2621">
          <cell r="A2621">
            <v>6604</v>
          </cell>
          <cell r="B2621" t="str">
            <v>Hanover TS</v>
          </cell>
        </row>
        <row r="2622">
          <cell r="A2622">
            <v>6605</v>
          </cell>
          <cell r="B2622" t="str">
            <v>Meaford TS</v>
          </cell>
        </row>
        <row r="2623">
          <cell r="A2623">
            <v>6606</v>
          </cell>
          <cell r="B2623" t="str">
            <v>Minesing JCT</v>
          </cell>
        </row>
        <row r="2624">
          <cell r="A2624">
            <v>6607</v>
          </cell>
          <cell r="B2624" t="str">
            <v>Owen Sound TS</v>
          </cell>
        </row>
        <row r="2625">
          <cell r="A2625">
            <v>6608</v>
          </cell>
          <cell r="B2625" t="str">
            <v>Stayner TS</v>
          </cell>
        </row>
        <row r="2626">
          <cell r="A2626">
            <v>6610</v>
          </cell>
          <cell r="B2626" t="str">
            <v>Essa TS</v>
          </cell>
        </row>
        <row r="2627">
          <cell r="A2627">
            <v>6611</v>
          </cell>
          <cell r="B2627" t="str">
            <v>Dof.Bay Front CTS</v>
          </cell>
        </row>
        <row r="2628">
          <cell r="A2628">
            <v>6612</v>
          </cell>
          <cell r="B2628" t="str">
            <v>Dof.Bay Front CTS</v>
          </cell>
        </row>
        <row r="2629">
          <cell r="A2629">
            <v>6700</v>
          </cell>
          <cell r="B2629" t="str">
            <v>Alliston TS</v>
          </cell>
        </row>
        <row r="2630">
          <cell r="A2630">
            <v>6701</v>
          </cell>
          <cell r="B2630" t="str">
            <v>Alliston TS</v>
          </cell>
        </row>
        <row r="2631">
          <cell r="A2631">
            <v>6702</v>
          </cell>
          <cell r="B2631" t="str">
            <v>Alliston TS</v>
          </cell>
        </row>
        <row r="2632">
          <cell r="A2632">
            <v>6703</v>
          </cell>
          <cell r="B2632" t="str">
            <v>Alliston TS</v>
          </cell>
        </row>
        <row r="2633">
          <cell r="A2633">
            <v>6704</v>
          </cell>
          <cell r="B2633" t="str">
            <v>Alliston TS</v>
          </cell>
        </row>
        <row r="2634">
          <cell r="A2634">
            <v>6705</v>
          </cell>
          <cell r="B2634" t="str">
            <v>Barrie TS</v>
          </cell>
        </row>
        <row r="2635">
          <cell r="A2635">
            <v>6706</v>
          </cell>
          <cell r="B2635" t="str">
            <v>Barrie TS</v>
          </cell>
        </row>
        <row r="2636">
          <cell r="A2636">
            <v>6707</v>
          </cell>
          <cell r="B2636" t="str">
            <v>Barrie TS</v>
          </cell>
        </row>
        <row r="2637">
          <cell r="A2637">
            <v>6710</v>
          </cell>
          <cell r="B2637" t="str">
            <v>Bruce HW Plant B TS</v>
          </cell>
        </row>
        <row r="2638">
          <cell r="A2638">
            <v>6711</v>
          </cell>
          <cell r="B2638" t="str">
            <v>Bruce HW Plant B TS</v>
          </cell>
        </row>
        <row r="2639">
          <cell r="A2639">
            <v>6712</v>
          </cell>
          <cell r="B2639" t="str">
            <v>Bruce HW Plant B TS</v>
          </cell>
        </row>
        <row r="2640">
          <cell r="A2640">
            <v>6713</v>
          </cell>
          <cell r="B2640" t="str">
            <v>Bruce HW Plant B TS</v>
          </cell>
        </row>
        <row r="2641">
          <cell r="A2641">
            <v>6721</v>
          </cell>
          <cell r="B2641" t="str">
            <v>Douglas Point TS</v>
          </cell>
        </row>
        <row r="2642">
          <cell r="A2642">
            <v>6722</v>
          </cell>
          <cell r="B2642" t="str">
            <v>Douglas Point TS</v>
          </cell>
        </row>
        <row r="2643">
          <cell r="A2643">
            <v>6723</v>
          </cell>
          <cell r="B2643" t="str">
            <v>Douglas Point TS</v>
          </cell>
        </row>
        <row r="2644">
          <cell r="A2644">
            <v>6724</v>
          </cell>
          <cell r="B2644" t="str">
            <v>Essa TS</v>
          </cell>
        </row>
        <row r="2645">
          <cell r="A2645">
            <v>6725</v>
          </cell>
          <cell r="B2645" t="str">
            <v>Essa TS</v>
          </cell>
        </row>
        <row r="2646">
          <cell r="A2646">
            <v>6726</v>
          </cell>
          <cell r="B2646" t="str">
            <v>Essa TS</v>
          </cell>
        </row>
        <row r="2647">
          <cell r="A2647">
            <v>6727</v>
          </cell>
          <cell r="B2647" t="str">
            <v>Essa TS</v>
          </cell>
        </row>
        <row r="2648">
          <cell r="A2648">
            <v>6728</v>
          </cell>
          <cell r="B2648" t="str">
            <v>Essa TS</v>
          </cell>
        </row>
        <row r="2649">
          <cell r="A2649">
            <v>6729</v>
          </cell>
          <cell r="B2649" t="str">
            <v>Essa TS</v>
          </cell>
        </row>
        <row r="2650">
          <cell r="A2650">
            <v>6730</v>
          </cell>
          <cell r="B2650" t="str">
            <v>Essa TS</v>
          </cell>
        </row>
        <row r="2651">
          <cell r="A2651">
            <v>6731</v>
          </cell>
          <cell r="B2651" t="str">
            <v>Essa TS</v>
          </cell>
        </row>
        <row r="2652">
          <cell r="A2652">
            <v>6732</v>
          </cell>
          <cell r="B2652" t="str">
            <v>Essa TS</v>
          </cell>
        </row>
        <row r="2653">
          <cell r="A2653">
            <v>6733</v>
          </cell>
          <cell r="B2653" t="str">
            <v>Essa TS</v>
          </cell>
        </row>
        <row r="2654">
          <cell r="A2654">
            <v>6734</v>
          </cell>
          <cell r="B2654" t="str">
            <v>Hanover TS</v>
          </cell>
        </row>
        <row r="2655">
          <cell r="A2655">
            <v>6735</v>
          </cell>
          <cell r="B2655" t="str">
            <v>Hanover TS</v>
          </cell>
        </row>
        <row r="2656">
          <cell r="A2656">
            <v>6736</v>
          </cell>
          <cell r="B2656" t="str">
            <v>Hanover TS</v>
          </cell>
        </row>
        <row r="2657">
          <cell r="A2657">
            <v>6737</v>
          </cell>
          <cell r="B2657" t="str">
            <v>Hanover TS</v>
          </cell>
        </row>
        <row r="2658">
          <cell r="A2658">
            <v>6738</v>
          </cell>
          <cell r="B2658" t="str">
            <v>Hanover TS</v>
          </cell>
        </row>
        <row r="2659">
          <cell r="A2659">
            <v>6739</v>
          </cell>
          <cell r="B2659" t="str">
            <v>Hanover TS</v>
          </cell>
        </row>
        <row r="2660">
          <cell r="A2660">
            <v>6740</v>
          </cell>
          <cell r="B2660" t="str">
            <v>Hanover TS</v>
          </cell>
        </row>
        <row r="2661">
          <cell r="A2661">
            <v>6741</v>
          </cell>
          <cell r="B2661" t="str">
            <v>Hanover TS</v>
          </cell>
        </row>
        <row r="2662">
          <cell r="A2662">
            <v>6742</v>
          </cell>
          <cell r="B2662" t="str">
            <v>Hanover TS</v>
          </cell>
        </row>
        <row r="2663">
          <cell r="A2663">
            <v>6743</v>
          </cell>
          <cell r="B2663" t="str">
            <v>Meaford TS</v>
          </cell>
        </row>
        <row r="2664">
          <cell r="A2664">
            <v>6744</v>
          </cell>
          <cell r="B2664" t="str">
            <v>Meaford TS</v>
          </cell>
        </row>
        <row r="2665">
          <cell r="A2665">
            <v>6745</v>
          </cell>
          <cell r="B2665" t="str">
            <v>Meaford TS</v>
          </cell>
        </row>
        <row r="2666">
          <cell r="A2666">
            <v>6746</v>
          </cell>
          <cell r="B2666" t="str">
            <v>Midhurst TS</v>
          </cell>
        </row>
        <row r="2667">
          <cell r="A2667">
            <v>6747</v>
          </cell>
          <cell r="B2667" t="str">
            <v>Midhurst TS</v>
          </cell>
        </row>
        <row r="2668">
          <cell r="A2668">
            <v>6748</v>
          </cell>
          <cell r="B2668" t="str">
            <v>Midhurst TS</v>
          </cell>
        </row>
        <row r="2669">
          <cell r="A2669">
            <v>6749</v>
          </cell>
          <cell r="B2669" t="str">
            <v>Midhurst TS</v>
          </cell>
        </row>
        <row r="2670">
          <cell r="A2670">
            <v>6750</v>
          </cell>
          <cell r="B2670" t="str">
            <v>Midhurst TS</v>
          </cell>
        </row>
        <row r="2671">
          <cell r="A2671">
            <v>6751</v>
          </cell>
          <cell r="B2671" t="str">
            <v>Minden TS</v>
          </cell>
        </row>
        <row r="2672">
          <cell r="A2672">
            <v>6752</v>
          </cell>
          <cell r="B2672" t="str">
            <v>Minden TS</v>
          </cell>
        </row>
        <row r="2673">
          <cell r="A2673">
            <v>6753</v>
          </cell>
          <cell r="B2673" t="str">
            <v>Minden TS</v>
          </cell>
        </row>
        <row r="2674">
          <cell r="A2674">
            <v>6754</v>
          </cell>
          <cell r="B2674" t="str">
            <v>Minden TS</v>
          </cell>
        </row>
        <row r="2675">
          <cell r="A2675">
            <v>6755</v>
          </cell>
          <cell r="B2675" t="str">
            <v>Minden TS</v>
          </cell>
        </row>
        <row r="2676">
          <cell r="A2676">
            <v>6756</v>
          </cell>
          <cell r="B2676" t="str">
            <v>Minden TS</v>
          </cell>
        </row>
        <row r="2677">
          <cell r="A2677">
            <v>6757</v>
          </cell>
          <cell r="B2677" t="str">
            <v>Muskoka TS</v>
          </cell>
        </row>
        <row r="2678">
          <cell r="A2678">
            <v>6758</v>
          </cell>
          <cell r="B2678" t="str">
            <v>Muskoka TS</v>
          </cell>
        </row>
        <row r="2679">
          <cell r="A2679">
            <v>6760</v>
          </cell>
          <cell r="B2679" t="str">
            <v>Muskoka TS</v>
          </cell>
        </row>
        <row r="2680">
          <cell r="A2680">
            <v>6761</v>
          </cell>
          <cell r="B2680" t="str">
            <v>Muskoka TS</v>
          </cell>
        </row>
        <row r="2681">
          <cell r="A2681">
            <v>6762</v>
          </cell>
          <cell r="B2681" t="str">
            <v>Orangeville TS</v>
          </cell>
        </row>
        <row r="2682">
          <cell r="A2682">
            <v>6763</v>
          </cell>
          <cell r="B2682" t="str">
            <v>Orangeville TS</v>
          </cell>
        </row>
        <row r="2683">
          <cell r="A2683">
            <v>6764</v>
          </cell>
          <cell r="B2683" t="str">
            <v>Orangeville TS</v>
          </cell>
        </row>
        <row r="2684">
          <cell r="A2684">
            <v>6765</v>
          </cell>
          <cell r="B2684" t="str">
            <v>Orangeville TS</v>
          </cell>
        </row>
        <row r="2685">
          <cell r="A2685">
            <v>6766</v>
          </cell>
          <cell r="B2685" t="str">
            <v>Orangeville TS</v>
          </cell>
        </row>
        <row r="2686">
          <cell r="A2686">
            <v>6767</v>
          </cell>
          <cell r="B2686" t="str">
            <v>Orangeville TS</v>
          </cell>
        </row>
        <row r="2687">
          <cell r="A2687">
            <v>6768</v>
          </cell>
          <cell r="B2687" t="str">
            <v>Orangeville TS</v>
          </cell>
        </row>
        <row r="2688">
          <cell r="A2688">
            <v>6769</v>
          </cell>
          <cell r="B2688" t="str">
            <v>Orangeville TS</v>
          </cell>
        </row>
        <row r="2689">
          <cell r="A2689">
            <v>6770</v>
          </cell>
          <cell r="B2689" t="str">
            <v>Orangeville TS</v>
          </cell>
        </row>
        <row r="2690">
          <cell r="A2690">
            <v>6771</v>
          </cell>
          <cell r="B2690" t="str">
            <v>Orillia TS</v>
          </cell>
        </row>
        <row r="2691">
          <cell r="A2691">
            <v>6772</v>
          </cell>
          <cell r="B2691" t="str">
            <v>Owen Sound TS</v>
          </cell>
        </row>
        <row r="2692">
          <cell r="A2692">
            <v>6775</v>
          </cell>
          <cell r="B2692" t="str">
            <v>Owen Sound TS</v>
          </cell>
        </row>
        <row r="2693">
          <cell r="A2693">
            <v>6777</v>
          </cell>
          <cell r="B2693" t="str">
            <v>Owen Sound TS</v>
          </cell>
        </row>
        <row r="2694">
          <cell r="A2694">
            <v>6778</v>
          </cell>
          <cell r="B2694" t="str">
            <v>Owen Sound TS</v>
          </cell>
        </row>
        <row r="2695">
          <cell r="A2695">
            <v>6779</v>
          </cell>
          <cell r="B2695" t="str">
            <v>Owen Sound TS</v>
          </cell>
        </row>
        <row r="2696">
          <cell r="A2696">
            <v>6780</v>
          </cell>
          <cell r="B2696" t="str">
            <v>Owen Sound TS</v>
          </cell>
        </row>
        <row r="2697">
          <cell r="A2697">
            <v>6781</v>
          </cell>
          <cell r="B2697" t="str">
            <v>Parry Sound TS</v>
          </cell>
        </row>
        <row r="2698">
          <cell r="A2698">
            <v>6784</v>
          </cell>
          <cell r="B2698" t="str">
            <v>Parry Sound TS</v>
          </cell>
        </row>
        <row r="2699">
          <cell r="A2699">
            <v>6785</v>
          </cell>
          <cell r="B2699" t="str">
            <v>Parry Sound TS</v>
          </cell>
        </row>
        <row r="2700">
          <cell r="A2700">
            <v>6786</v>
          </cell>
          <cell r="B2700" t="str">
            <v>Stayner TS</v>
          </cell>
        </row>
        <row r="2701">
          <cell r="A2701">
            <v>6787</v>
          </cell>
          <cell r="B2701" t="str">
            <v>Stayner TS</v>
          </cell>
        </row>
        <row r="2702">
          <cell r="A2702">
            <v>6788</v>
          </cell>
          <cell r="B2702" t="str">
            <v>Stayner TS</v>
          </cell>
        </row>
        <row r="2703">
          <cell r="A2703">
            <v>6789</v>
          </cell>
          <cell r="B2703" t="str">
            <v>Stayner TS</v>
          </cell>
        </row>
        <row r="2704">
          <cell r="A2704">
            <v>6790</v>
          </cell>
          <cell r="B2704" t="str">
            <v>Waubaushene TS</v>
          </cell>
        </row>
        <row r="2705">
          <cell r="A2705">
            <v>6793</v>
          </cell>
          <cell r="B2705" t="str">
            <v>Stayner TS</v>
          </cell>
        </row>
        <row r="2706">
          <cell r="A2706">
            <v>6795</v>
          </cell>
          <cell r="B2706" t="str">
            <v>Wingham TS</v>
          </cell>
        </row>
        <row r="2707">
          <cell r="A2707">
            <v>6796</v>
          </cell>
          <cell r="B2707" t="str">
            <v>Wingham TS</v>
          </cell>
        </row>
        <row r="2708">
          <cell r="A2708">
            <v>6797</v>
          </cell>
          <cell r="B2708" t="str">
            <v>Wingham TS</v>
          </cell>
        </row>
        <row r="2709">
          <cell r="A2709">
            <v>6798</v>
          </cell>
          <cell r="B2709" t="str">
            <v>Wingham TS</v>
          </cell>
        </row>
        <row r="2710">
          <cell r="A2710">
            <v>6799</v>
          </cell>
          <cell r="B2710" t="str">
            <v>Wingham TS</v>
          </cell>
        </row>
        <row r="2711">
          <cell r="A2711">
            <v>6800</v>
          </cell>
          <cell r="B2711" t="str">
            <v>Alliston TS</v>
          </cell>
        </row>
        <row r="2712">
          <cell r="A2712">
            <v>6801</v>
          </cell>
          <cell r="B2712" t="str">
            <v>Waubaushene TS</v>
          </cell>
        </row>
        <row r="2713">
          <cell r="A2713">
            <v>6802</v>
          </cell>
          <cell r="B2713" t="str">
            <v>Waubaushene TS</v>
          </cell>
        </row>
        <row r="2714">
          <cell r="A2714">
            <v>6805</v>
          </cell>
          <cell r="B2714" t="str">
            <v>Orillia TS</v>
          </cell>
        </row>
        <row r="2715">
          <cell r="A2715">
            <v>6806</v>
          </cell>
          <cell r="B2715" t="str">
            <v>Orillia TS</v>
          </cell>
        </row>
        <row r="2716">
          <cell r="A2716">
            <v>6807</v>
          </cell>
          <cell r="B2716" t="str">
            <v>Bracebridge TS</v>
          </cell>
        </row>
        <row r="2717">
          <cell r="A2717">
            <v>6808</v>
          </cell>
          <cell r="B2717" t="str">
            <v>Bracebridge TS</v>
          </cell>
        </row>
        <row r="2718">
          <cell r="A2718">
            <v>6809</v>
          </cell>
          <cell r="B2718" t="str">
            <v>Alliston TS</v>
          </cell>
        </row>
        <row r="2719">
          <cell r="A2719">
            <v>6900</v>
          </cell>
          <cell r="B2719" t="str">
            <v>Bruce NGS A</v>
          </cell>
        </row>
        <row r="2720">
          <cell r="A2720">
            <v>6901</v>
          </cell>
          <cell r="B2720" t="str">
            <v>Bruce NGS A</v>
          </cell>
        </row>
        <row r="2721">
          <cell r="A2721">
            <v>6902</v>
          </cell>
          <cell r="B2721" t="str">
            <v>Bruce NGS A</v>
          </cell>
        </row>
        <row r="2722">
          <cell r="A2722">
            <v>6903</v>
          </cell>
          <cell r="B2722" t="str">
            <v>Bruce NGS A</v>
          </cell>
        </row>
        <row r="2723">
          <cell r="A2723">
            <v>6904</v>
          </cell>
          <cell r="B2723" t="str">
            <v>Bruce NGS B</v>
          </cell>
        </row>
        <row r="2724">
          <cell r="A2724">
            <v>6905</v>
          </cell>
          <cell r="B2724" t="str">
            <v>Bruce NGS B</v>
          </cell>
        </row>
        <row r="2725">
          <cell r="A2725">
            <v>6906</v>
          </cell>
          <cell r="B2725" t="str">
            <v>Bruce NGS B</v>
          </cell>
        </row>
        <row r="2726">
          <cell r="A2726">
            <v>6907</v>
          </cell>
          <cell r="B2726" t="str">
            <v>Bruce NGS B</v>
          </cell>
        </row>
        <row r="2727">
          <cell r="A2727">
            <v>6908</v>
          </cell>
          <cell r="B2727" t="str">
            <v>Bruce A TS</v>
          </cell>
        </row>
        <row r="2728">
          <cell r="A2728">
            <v>6909</v>
          </cell>
          <cell r="B2728" t="str">
            <v>Bruce A TS</v>
          </cell>
        </row>
        <row r="2729">
          <cell r="A2729">
            <v>6910</v>
          </cell>
          <cell r="B2729" t="str">
            <v>Bruce A TS</v>
          </cell>
        </row>
        <row r="2730">
          <cell r="A2730">
            <v>6911</v>
          </cell>
          <cell r="B2730" t="str">
            <v>Bruce NGS A</v>
          </cell>
        </row>
        <row r="2731">
          <cell r="A2731">
            <v>6912</v>
          </cell>
          <cell r="B2731" t="str">
            <v>Bruce NGS A</v>
          </cell>
        </row>
        <row r="2732">
          <cell r="A2732">
            <v>6913</v>
          </cell>
          <cell r="B2732" t="str">
            <v>Bruce NGS A</v>
          </cell>
        </row>
        <row r="2733">
          <cell r="A2733">
            <v>6914</v>
          </cell>
          <cell r="B2733" t="str">
            <v>Bruce NGS A</v>
          </cell>
        </row>
        <row r="2734">
          <cell r="A2734">
            <v>6915</v>
          </cell>
          <cell r="B2734" t="str">
            <v>Bruce NGS A</v>
          </cell>
        </row>
        <row r="2735">
          <cell r="A2735">
            <v>6916</v>
          </cell>
          <cell r="B2735" t="str">
            <v>Bruce NGS A</v>
          </cell>
        </row>
        <row r="2736">
          <cell r="A2736">
            <v>6917</v>
          </cell>
          <cell r="B2736" t="str">
            <v>Bruce NGS A</v>
          </cell>
        </row>
        <row r="2737">
          <cell r="A2737">
            <v>6918</v>
          </cell>
          <cell r="B2737" t="str">
            <v>Bruce NGS A</v>
          </cell>
        </row>
        <row r="2738">
          <cell r="A2738">
            <v>6919</v>
          </cell>
          <cell r="B2738" t="str">
            <v>Bruce NGS A</v>
          </cell>
        </row>
        <row r="2739">
          <cell r="A2739">
            <v>6920</v>
          </cell>
          <cell r="B2739" t="str">
            <v>Bruce NGS A</v>
          </cell>
        </row>
        <row r="2740">
          <cell r="A2740">
            <v>6921</v>
          </cell>
          <cell r="B2740" t="str">
            <v>Bruce NGS A</v>
          </cell>
        </row>
        <row r="2741">
          <cell r="A2741">
            <v>6922</v>
          </cell>
          <cell r="B2741" t="str">
            <v>Bruce NGS A</v>
          </cell>
        </row>
        <row r="2742">
          <cell r="A2742">
            <v>6923</v>
          </cell>
          <cell r="B2742" t="str">
            <v>Bruce NGS A</v>
          </cell>
        </row>
        <row r="2743">
          <cell r="A2743">
            <v>6924</v>
          </cell>
          <cell r="B2743" t="str">
            <v>Bruce NGS A</v>
          </cell>
        </row>
        <row r="2744">
          <cell r="A2744">
            <v>6925</v>
          </cell>
          <cell r="B2744" t="str">
            <v>Bruce NGS A</v>
          </cell>
        </row>
        <row r="2745">
          <cell r="A2745">
            <v>6926</v>
          </cell>
          <cell r="B2745" t="str">
            <v>Bruce NGS A</v>
          </cell>
        </row>
        <row r="2746">
          <cell r="A2746">
            <v>6927</v>
          </cell>
          <cell r="B2746" t="str">
            <v>Bruce NGS B</v>
          </cell>
        </row>
        <row r="2747">
          <cell r="A2747">
            <v>6928</v>
          </cell>
          <cell r="B2747" t="str">
            <v>Bruce NGS B</v>
          </cell>
        </row>
        <row r="2748">
          <cell r="A2748">
            <v>6929</v>
          </cell>
          <cell r="B2748" t="str">
            <v>Bruce NGS B</v>
          </cell>
        </row>
        <row r="2749">
          <cell r="A2749">
            <v>6930</v>
          </cell>
          <cell r="B2749" t="str">
            <v>Bruce NGS B</v>
          </cell>
        </row>
        <row r="2750">
          <cell r="A2750">
            <v>6931</v>
          </cell>
          <cell r="B2750" t="str">
            <v>Bruce NGS B</v>
          </cell>
        </row>
        <row r="2751">
          <cell r="A2751">
            <v>6932</v>
          </cell>
          <cell r="B2751" t="str">
            <v>Bruce NGS B</v>
          </cell>
        </row>
        <row r="2752">
          <cell r="A2752">
            <v>6933</v>
          </cell>
          <cell r="B2752" t="str">
            <v>Bruce NGS B</v>
          </cell>
        </row>
        <row r="2753">
          <cell r="A2753">
            <v>6934</v>
          </cell>
          <cell r="B2753" t="str">
            <v>Bruce NGS B</v>
          </cell>
        </row>
        <row r="2754">
          <cell r="A2754">
            <v>6935</v>
          </cell>
          <cell r="B2754" t="str">
            <v>Bruce NGS B</v>
          </cell>
        </row>
        <row r="2755">
          <cell r="A2755">
            <v>6936</v>
          </cell>
          <cell r="B2755" t="str">
            <v>Bruce NGS B</v>
          </cell>
        </row>
        <row r="2756">
          <cell r="A2756">
            <v>6937</v>
          </cell>
          <cell r="B2756" t="str">
            <v>Bruce NGS B</v>
          </cell>
        </row>
        <row r="2757">
          <cell r="A2757">
            <v>6938</v>
          </cell>
          <cell r="B2757" t="str">
            <v>Bruce NGS B</v>
          </cell>
        </row>
        <row r="2758">
          <cell r="A2758">
            <v>6940</v>
          </cell>
          <cell r="B2758" t="str">
            <v>Bruce NGS B</v>
          </cell>
        </row>
        <row r="2759">
          <cell r="A2759">
            <v>6941</v>
          </cell>
          <cell r="B2759" t="str">
            <v>Bruce NGS B</v>
          </cell>
        </row>
        <row r="2760">
          <cell r="A2760">
            <v>6942</v>
          </cell>
          <cell r="B2760" t="str">
            <v>Bruce NGS B</v>
          </cell>
        </row>
        <row r="2761">
          <cell r="A2761">
            <v>6943</v>
          </cell>
          <cell r="B2761" t="str">
            <v>Bruce NGS B</v>
          </cell>
        </row>
        <row r="2762">
          <cell r="A2762">
            <v>6944</v>
          </cell>
          <cell r="B2762" t="str">
            <v>Bruce A TS</v>
          </cell>
        </row>
        <row r="2763">
          <cell r="A2763">
            <v>6945</v>
          </cell>
          <cell r="B2763" t="str">
            <v>Bruce A TS</v>
          </cell>
        </row>
        <row r="2764">
          <cell r="A2764">
            <v>6946</v>
          </cell>
          <cell r="B2764" t="str">
            <v>Bruce A TS</v>
          </cell>
        </row>
        <row r="2765">
          <cell r="A2765">
            <v>6947</v>
          </cell>
          <cell r="B2765" t="str">
            <v>Bruce NGS A</v>
          </cell>
        </row>
        <row r="2766">
          <cell r="A2766">
            <v>6948</v>
          </cell>
          <cell r="B2766" t="str">
            <v>Bruce NGS A</v>
          </cell>
        </row>
        <row r="2767">
          <cell r="A2767">
            <v>6949</v>
          </cell>
          <cell r="B2767" t="str">
            <v>Bruce NGS A</v>
          </cell>
        </row>
        <row r="2768">
          <cell r="A2768">
            <v>6950</v>
          </cell>
          <cell r="B2768" t="str">
            <v>Bruce NGS A</v>
          </cell>
        </row>
        <row r="2769">
          <cell r="A2769">
            <v>6951</v>
          </cell>
          <cell r="B2769" t="str">
            <v>Bruce NGS B</v>
          </cell>
        </row>
        <row r="2770">
          <cell r="A2770">
            <v>6952</v>
          </cell>
          <cell r="B2770" t="str">
            <v>Bruce NGS B</v>
          </cell>
        </row>
        <row r="2771">
          <cell r="A2771">
            <v>6953</v>
          </cell>
          <cell r="B2771" t="str">
            <v>Bruce NGS B</v>
          </cell>
        </row>
        <row r="2772">
          <cell r="A2772">
            <v>6954</v>
          </cell>
          <cell r="B2772" t="str">
            <v>Bruce NGS B</v>
          </cell>
        </row>
        <row r="2773">
          <cell r="A2773">
            <v>6955</v>
          </cell>
          <cell r="B2773" t="str">
            <v>Bruce NGS A</v>
          </cell>
        </row>
        <row r="2774">
          <cell r="A2774">
            <v>6956</v>
          </cell>
          <cell r="B2774" t="str">
            <v>Bruce NGS A</v>
          </cell>
        </row>
        <row r="2775">
          <cell r="A2775">
            <v>6957</v>
          </cell>
          <cell r="B2775" t="str">
            <v>Bruce NGS A</v>
          </cell>
        </row>
        <row r="2776">
          <cell r="A2776">
            <v>6958</v>
          </cell>
          <cell r="B2776" t="str">
            <v>Bruce NGS A</v>
          </cell>
        </row>
        <row r="2777">
          <cell r="A2777">
            <v>6959</v>
          </cell>
          <cell r="B2777" t="str">
            <v>Bruce NGS B</v>
          </cell>
        </row>
        <row r="2778">
          <cell r="A2778">
            <v>6960</v>
          </cell>
          <cell r="B2778" t="str">
            <v>Bruce NGS B</v>
          </cell>
        </row>
        <row r="2779">
          <cell r="A2779">
            <v>6961</v>
          </cell>
          <cell r="B2779" t="str">
            <v>Bruce NGS B</v>
          </cell>
        </row>
        <row r="2780">
          <cell r="A2780">
            <v>6962</v>
          </cell>
          <cell r="B2780" t="str">
            <v>Bruce NGS B</v>
          </cell>
        </row>
        <row r="2781">
          <cell r="A2781">
            <v>6963</v>
          </cell>
          <cell r="B2781" t="str">
            <v>Douglas Point NGS</v>
          </cell>
        </row>
        <row r="2782">
          <cell r="A2782">
            <v>6964</v>
          </cell>
          <cell r="B2782" t="str">
            <v>Douglas Point NGS</v>
          </cell>
        </row>
        <row r="2783">
          <cell r="A2783">
            <v>6965</v>
          </cell>
          <cell r="B2783" t="str">
            <v>Douglas Point NGS</v>
          </cell>
        </row>
        <row r="2784">
          <cell r="A2784">
            <v>6966</v>
          </cell>
          <cell r="B2784" t="str">
            <v>Douglas Point NGS</v>
          </cell>
        </row>
        <row r="2785">
          <cell r="A2785">
            <v>6967</v>
          </cell>
          <cell r="B2785" t="str">
            <v>Douglas Point NGS</v>
          </cell>
        </row>
        <row r="2786">
          <cell r="A2786">
            <v>6968</v>
          </cell>
          <cell r="B2786" t="str">
            <v>Douglas Point NGS</v>
          </cell>
        </row>
        <row r="2787">
          <cell r="A2787">
            <v>6969</v>
          </cell>
          <cell r="B2787" t="str">
            <v>Douglas Point NGS</v>
          </cell>
        </row>
        <row r="2788">
          <cell r="A2788">
            <v>6970</v>
          </cell>
          <cell r="B2788" t="str">
            <v>Meaford TS</v>
          </cell>
        </row>
        <row r="2789">
          <cell r="A2789">
            <v>6971</v>
          </cell>
          <cell r="B2789" t="str">
            <v>Meaford TS</v>
          </cell>
        </row>
        <row r="2790">
          <cell r="A2790">
            <v>6972</v>
          </cell>
          <cell r="B2790" t="str">
            <v>Barrie TS</v>
          </cell>
        </row>
        <row r="2791">
          <cell r="A2791">
            <v>6973</v>
          </cell>
          <cell r="B2791" t="str">
            <v>Barrie TS</v>
          </cell>
        </row>
        <row r="2792">
          <cell r="A2792">
            <v>6975</v>
          </cell>
          <cell r="B2792" t="str">
            <v>Courtice Steel CTS</v>
          </cell>
        </row>
        <row r="2793">
          <cell r="A2793">
            <v>6976</v>
          </cell>
          <cell r="B2793" t="str">
            <v>Courtice Steel CTS</v>
          </cell>
        </row>
        <row r="2794">
          <cell r="A2794">
            <v>7000</v>
          </cell>
          <cell r="B2794" t="str">
            <v>Longwood TS</v>
          </cell>
        </row>
        <row r="2795">
          <cell r="A2795">
            <v>7001</v>
          </cell>
          <cell r="B2795" t="str">
            <v>Lambton TS #2</v>
          </cell>
        </row>
        <row r="2796">
          <cell r="A2796">
            <v>7003</v>
          </cell>
          <cell r="B2796" t="str">
            <v>Mid R. JCT St Clair</v>
          </cell>
        </row>
        <row r="2797">
          <cell r="A2797">
            <v>7100</v>
          </cell>
          <cell r="B2797" t="str">
            <v>Buchanan TS</v>
          </cell>
        </row>
        <row r="2798">
          <cell r="A2798">
            <v>7101</v>
          </cell>
          <cell r="B2798" t="str">
            <v>Chatham SS</v>
          </cell>
        </row>
        <row r="2799">
          <cell r="A2799">
            <v>7102</v>
          </cell>
          <cell r="B2799" t="str">
            <v>Keith TS</v>
          </cell>
        </row>
        <row r="2800">
          <cell r="A2800">
            <v>7103</v>
          </cell>
          <cell r="B2800" t="str">
            <v>Keith TS</v>
          </cell>
        </row>
        <row r="2801">
          <cell r="A2801">
            <v>7104</v>
          </cell>
          <cell r="B2801" t="str">
            <v>Keith TS</v>
          </cell>
        </row>
        <row r="2802">
          <cell r="A2802">
            <v>7105</v>
          </cell>
          <cell r="B2802" t="str">
            <v>Lambton TS #2</v>
          </cell>
        </row>
        <row r="2803">
          <cell r="A2803">
            <v>7106</v>
          </cell>
          <cell r="B2803" t="str">
            <v>Lauzon TS</v>
          </cell>
        </row>
        <row r="2804">
          <cell r="A2804">
            <v>7107</v>
          </cell>
          <cell r="B2804" t="str">
            <v>Lauzon TS</v>
          </cell>
        </row>
        <row r="2805">
          <cell r="A2805">
            <v>7108</v>
          </cell>
          <cell r="B2805" t="str">
            <v>Longwood TS</v>
          </cell>
        </row>
        <row r="2806">
          <cell r="A2806">
            <v>7109</v>
          </cell>
          <cell r="B2806" t="str">
            <v>Sarnia Scott TS</v>
          </cell>
        </row>
        <row r="2807">
          <cell r="A2807">
            <v>7110</v>
          </cell>
          <cell r="B2807" t="str">
            <v>Seaforth TS</v>
          </cell>
        </row>
        <row r="2808">
          <cell r="A2808">
            <v>7111</v>
          </cell>
          <cell r="B2808" t="str">
            <v>Seaforth TS</v>
          </cell>
        </row>
        <row r="2809">
          <cell r="A2809">
            <v>7112</v>
          </cell>
          <cell r="B2809" t="str">
            <v>Lambton TS #2</v>
          </cell>
        </row>
        <row r="2810">
          <cell r="A2810">
            <v>7113</v>
          </cell>
          <cell r="B2810" t="str">
            <v>Lambton TS #2</v>
          </cell>
        </row>
        <row r="2811">
          <cell r="A2811">
            <v>7114</v>
          </cell>
          <cell r="B2811" t="str">
            <v>Mid R. JCT St Clair</v>
          </cell>
        </row>
        <row r="2812">
          <cell r="A2812">
            <v>7120</v>
          </cell>
          <cell r="B2812" t="str">
            <v>Bostwick Road JCT</v>
          </cell>
        </row>
        <row r="2813">
          <cell r="A2813">
            <v>7121</v>
          </cell>
          <cell r="B2813" t="str">
            <v>Bostwick Road JCT</v>
          </cell>
        </row>
        <row r="2814">
          <cell r="A2814">
            <v>7128</v>
          </cell>
          <cell r="B2814" t="str">
            <v>Clarke TS</v>
          </cell>
        </row>
        <row r="2815">
          <cell r="A2815">
            <v>7129</v>
          </cell>
          <cell r="B2815" t="str">
            <v>Clarke TS</v>
          </cell>
        </row>
        <row r="2816">
          <cell r="A2816">
            <v>7130</v>
          </cell>
          <cell r="B2816" t="str">
            <v>Cowal JCT</v>
          </cell>
        </row>
        <row r="2817">
          <cell r="A2817">
            <v>7131</v>
          </cell>
          <cell r="B2817" t="str">
            <v>Cowal JCT</v>
          </cell>
        </row>
        <row r="2818">
          <cell r="A2818">
            <v>7132</v>
          </cell>
          <cell r="B2818" t="str">
            <v>Dow Chemical CGS</v>
          </cell>
        </row>
        <row r="2819">
          <cell r="A2819">
            <v>7133</v>
          </cell>
          <cell r="B2819" t="str">
            <v>Dundas Street JCT</v>
          </cell>
        </row>
        <row r="2820">
          <cell r="A2820">
            <v>7134</v>
          </cell>
          <cell r="B2820" t="str">
            <v>Dupont JCT</v>
          </cell>
        </row>
        <row r="2821">
          <cell r="A2821">
            <v>7135</v>
          </cell>
          <cell r="B2821" t="str">
            <v>Dupont JCT</v>
          </cell>
        </row>
        <row r="2822">
          <cell r="A2822">
            <v>7136</v>
          </cell>
          <cell r="B2822" t="str">
            <v>Nova St Clair R CTS</v>
          </cell>
        </row>
        <row r="2823">
          <cell r="A2823">
            <v>7137</v>
          </cell>
          <cell r="B2823" t="str">
            <v>Nova St Clair R CTS</v>
          </cell>
        </row>
        <row r="2824">
          <cell r="A2824">
            <v>7138</v>
          </cell>
          <cell r="B2824" t="str">
            <v>Edgeware TS</v>
          </cell>
        </row>
        <row r="2825">
          <cell r="A2825">
            <v>7139</v>
          </cell>
          <cell r="B2825" t="str">
            <v>Edgeware TS</v>
          </cell>
        </row>
        <row r="2826">
          <cell r="A2826">
            <v>7142</v>
          </cell>
          <cell r="B2826" t="str">
            <v>Imperial Oil CTS</v>
          </cell>
        </row>
        <row r="2827">
          <cell r="A2827">
            <v>7143</v>
          </cell>
          <cell r="B2827" t="str">
            <v>Imperial Oil CTS</v>
          </cell>
        </row>
        <row r="2828">
          <cell r="A2828">
            <v>7144</v>
          </cell>
          <cell r="B2828" t="str">
            <v>Ingersoll TS</v>
          </cell>
        </row>
        <row r="2829">
          <cell r="A2829">
            <v>7145</v>
          </cell>
          <cell r="B2829" t="str">
            <v>Ingersoll TS</v>
          </cell>
        </row>
        <row r="2830">
          <cell r="A2830">
            <v>7148</v>
          </cell>
          <cell r="B2830" t="str">
            <v>Kent TS</v>
          </cell>
        </row>
        <row r="2831">
          <cell r="A2831">
            <v>7149</v>
          </cell>
          <cell r="B2831" t="str">
            <v>Kent TS</v>
          </cell>
        </row>
        <row r="2832">
          <cell r="A2832">
            <v>7152</v>
          </cell>
          <cell r="B2832" t="str">
            <v>Plank Rd JCT</v>
          </cell>
        </row>
        <row r="2833">
          <cell r="A2833">
            <v>7153</v>
          </cell>
          <cell r="B2833" t="str">
            <v>Plank Rd JCT</v>
          </cell>
        </row>
        <row r="2834">
          <cell r="A2834">
            <v>7154</v>
          </cell>
          <cell r="B2834" t="str">
            <v>Lucasville JCT</v>
          </cell>
        </row>
        <row r="2835">
          <cell r="A2835">
            <v>7155</v>
          </cell>
          <cell r="B2835" t="str">
            <v>Lucasville JCT</v>
          </cell>
        </row>
        <row r="2836">
          <cell r="A2836">
            <v>7156</v>
          </cell>
          <cell r="B2836" t="str">
            <v>Lynwood JCT</v>
          </cell>
        </row>
        <row r="2837">
          <cell r="A2837">
            <v>7157</v>
          </cell>
          <cell r="B2837" t="str">
            <v>Lynwood JCT</v>
          </cell>
        </row>
        <row r="2838">
          <cell r="A2838">
            <v>7158</v>
          </cell>
          <cell r="B2838" t="str">
            <v>Mid R JCT Bunce Crk.</v>
          </cell>
        </row>
        <row r="2839">
          <cell r="A2839">
            <v>7159</v>
          </cell>
          <cell r="B2839" t="str">
            <v>Mid R. JCT Waterman</v>
          </cell>
        </row>
        <row r="2840">
          <cell r="A2840">
            <v>7160</v>
          </cell>
          <cell r="B2840" t="str">
            <v>Malden JCT</v>
          </cell>
        </row>
        <row r="2841">
          <cell r="A2841">
            <v>7161</v>
          </cell>
          <cell r="B2841" t="str">
            <v>Malden JCT</v>
          </cell>
        </row>
        <row r="2842">
          <cell r="A2842">
            <v>7162</v>
          </cell>
          <cell r="B2842" t="str">
            <v>Malden TS</v>
          </cell>
        </row>
        <row r="2843">
          <cell r="A2843">
            <v>7163</v>
          </cell>
          <cell r="B2843" t="str">
            <v>Malden TS</v>
          </cell>
        </row>
        <row r="2844">
          <cell r="A2844">
            <v>7164</v>
          </cell>
          <cell r="B2844" t="str">
            <v>Modeland TS</v>
          </cell>
        </row>
        <row r="2845">
          <cell r="A2845">
            <v>7165</v>
          </cell>
          <cell r="B2845" t="str">
            <v>Modeland TS</v>
          </cell>
        </row>
        <row r="2846">
          <cell r="A2846">
            <v>7166</v>
          </cell>
          <cell r="B2846" t="str">
            <v>Nova Corruna CTS</v>
          </cell>
        </row>
        <row r="2847">
          <cell r="A2847">
            <v>7167</v>
          </cell>
          <cell r="B2847" t="str">
            <v>Nova Corruna CTS</v>
          </cell>
        </row>
        <row r="2848">
          <cell r="A2848">
            <v>7168</v>
          </cell>
          <cell r="B2848" t="str">
            <v>Nova Moore CTS</v>
          </cell>
        </row>
        <row r="2849">
          <cell r="A2849">
            <v>7169</v>
          </cell>
          <cell r="B2849" t="str">
            <v>Nova Moore CTS</v>
          </cell>
        </row>
        <row r="2850">
          <cell r="A2850">
            <v>7170</v>
          </cell>
          <cell r="B2850" t="str">
            <v>Bayer Rubber CTS</v>
          </cell>
        </row>
        <row r="2851">
          <cell r="A2851">
            <v>7171</v>
          </cell>
          <cell r="B2851" t="str">
            <v>Bayer Rubber CTS</v>
          </cell>
        </row>
        <row r="2852">
          <cell r="A2852">
            <v>7172</v>
          </cell>
          <cell r="B2852" t="str">
            <v>Nova Moore JCT</v>
          </cell>
        </row>
        <row r="2853">
          <cell r="A2853">
            <v>7173</v>
          </cell>
          <cell r="B2853" t="str">
            <v>Nova Moore JCT</v>
          </cell>
        </row>
        <row r="2854">
          <cell r="A2854">
            <v>7174</v>
          </cell>
          <cell r="B2854" t="str">
            <v>Oxford Street JCT</v>
          </cell>
        </row>
        <row r="2855">
          <cell r="A2855">
            <v>7175</v>
          </cell>
          <cell r="B2855" t="str">
            <v>Petrosar JCT</v>
          </cell>
        </row>
        <row r="2856">
          <cell r="A2856">
            <v>7176</v>
          </cell>
          <cell r="B2856" t="str">
            <v>Petrosar JCT</v>
          </cell>
        </row>
        <row r="2857">
          <cell r="A2857">
            <v>7177</v>
          </cell>
          <cell r="B2857" t="str">
            <v>Bayer Rubber JCT</v>
          </cell>
        </row>
        <row r="2858">
          <cell r="A2858">
            <v>7178</v>
          </cell>
          <cell r="B2858" t="str">
            <v>Bayer Rubber JCT</v>
          </cell>
        </row>
        <row r="2859">
          <cell r="A2859">
            <v>7179</v>
          </cell>
          <cell r="B2859" t="str">
            <v>Salford JCT</v>
          </cell>
        </row>
        <row r="2860">
          <cell r="A2860">
            <v>7180</v>
          </cell>
          <cell r="B2860" t="str">
            <v>Salford JCT</v>
          </cell>
        </row>
        <row r="2861">
          <cell r="A2861">
            <v>7181</v>
          </cell>
          <cell r="B2861" t="str">
            <v>Sandwich JCT</v>
          </cell>
        </row>
        <row r="2862">
          <cell r="A2862">
            <v>7182</v>
          </cell>
          <cell r="B2862" t="str">
            <v>Sandwich JCT</v>
          </cell>
        </row>
        <row r="2863">
          <cell r="A2863">
            <v>7183</v>
          </cell>
          <cell r="B2863" t="str">
            <v>Sandwich JCT</v>
          </cell>
        </row>
        <row r="2864">
          <cell r="A2864">
            <v>7184</v>
          </cell>
          <cell r="B2864" t="str">
            <v>Sandwich JCT</v>
          </cell>
        </row>
        <row r="2865">
          <cell r="A2865">
            <v>7185</v>
          </cell>
          <cell r="B2865" t="str">
            <v>Sarnia Scott JCT</v>
          </cell>
        </row>
        <row r="2866">
          <cell r="A2866">
            <v>7186</v>
          </cell>
          <cell r="B2866" t="str">
            <v>Sarnia Scott JCT</v>
          </cell>
        </row>
        <row r="2867">
          <cell r="A2867">
            <v>7187</v>
          </cell>
          <cell r="B2867" t="str">
            <v>Sarnia Scott JCT</v>
          </cell>
        </row>
        <row r="2868">
          <cell r="A2868">
            <v>7188</v>
          </cell>
          <cell r="B2868" t="str">
            <v>Shell Sarnia CTS</v>
          </cell>
        </row>
        <row r="2869">
          <cell r="A2869">
            <v>7189</v>
          </cell>
          <cell r="B2869" t="str">
            <v>Shell Sarnia CTS</v>
          </cell>
        </row>
        <row r="2870">
          <cell r="A2870">
            <v>7190</v>
          </cell>
          <cell r="B2870" t="str">
            <v>Stratford JCT</v>
          </cell>
        </row>
        <row r="2871">
          <cell r="A2871">
            <v>7191</v>
          </cell>
          <cell r="B2871" t="str">
            <v>Stratford JCT</v>
          </cell>
        </row>
        <row r="2872">
          <cell r="A2872">
            <v>7192</v>
          </cell>
          <cell r="B2872" t="str">
            <v>Stratford TS</v>
          </cell>
        </row>
        <row r="2873">
          <cell r="A2873">
            <v>7193</v>
          </cell>
          <cell r="B2873" t="str">
            <v>Stratford TS</v>
          </cell>
        </row>
        <row r="2874">
          <cell r="A2874">
            <v>7196</v>
          </cell>
          <cell r="B2874" t="str">
            <v>Sun Oil Co JCT</v>
          </cell>
        </row>
        <row r="2875">
          <cell r="A2875">
            <v>7197</v>
          </cell>
          <cell r="B2875" t="str">
            <v>Talbot TS</v>
          </cell>
        </row>
        <row r="2876">
          <cell r="A2876">
            <v>7198</v>
          </cell>
          <cell r="B2876" t="str">
            <v>Talbot TS</v>
          </cell>
        </row>
        <row r="2877">
          <cell r="A2877">
            <v>7199</v>
          </cell>
          <cell r="B2877" t="str">
            <v>Talford JCT</v>
          </cell>
        </row>
        <row r="2878">
          <cell r="A2878">
            <v>7200</v>
          </cell>
          <cell r="B2878" t="str">
            <v>Talford JCT</v>
          </cell>
        </row>
        <row r="2879">
          <cell r="A2879">
            <v>7201</v>
          </cell>
          <cell r="B2879" t="str">
            <v>Vidal JCT</v>
          </cell>
        </row>
        <row r="2880">
          <cell r="A2880">
            <v>7203</v>
          </cell>
          <cell r="B2880" t="str">
            <v>Confederation Rd JCT</v>
          </cell>
        </row>
        <row r="2881">
          <cell r="A2881">
            <v>7204</v>
          </cell>
          <cell r="B2881" t="str">
            <v>Confederation Rd JCT</v>
          </cell>
        </row>
        <row r="2882">
          <cell r="A2882">
            <v>7205</v>
          </cell>
          <cell r="B2882" t="str">
            <v>Dow Chem Cable JCT</v>
          </cell>
        </row>
        <row r="2883">
          <cell r="A2883">
            <v>7217</v>
          </cell>
          <cell r="B2883" t="str">
            <v>Wonderland TS</v>
          </cell>
        </row>
        <row r="2884">
          <cell r="A2884">
            <v>7218</v>
          </cell>
          <cell r="B2884" t="str">
            <v>Wonderland TS</v>
          </cell>
        </row>
        <row r="2885">
          <cell r="A2885">
            <v>7219</v>
          </cell>
          <cell r="B2885" t="str">
            <v>Vidal JCT</v>
          </cell>
        </row>
        <row r="2886">
          <cell r="A2886">
            <v>7220</v>
          </cell>
          <cell r="B2886" t="str">
            <v>Salford JCT</v>
          </cell>
        </row>
        <row r="2887">
          <cell r="A2887">
            <v>7221</v>
          </cell>
          <cell r="B2887" t="str">
            <v>Longwood TS</v>
          </cell>
        </row>
        <row r="2888">
          <cell r="A2888">
            <v>7222</v>
          </cell>
          <cell r="B2888" t="str">
            <v>Longwood TS</v>
          </cell>
        </row>
        <row r="2889">
          <cell r="A2889">
            <v>7223</v>
          </cell>
          <cell r="B2889" t="str">
            <v>Longwood TS</v>
          </cell>
        </row>
        <row r="2890">
          <cell r="A2890">
            <v>7224</v>
          </cell>
          <cell r="B2890" t="str">
            <v>Longwood TS</v>
          </cell>
        </row>
        <row r="2891">
          <cell r="A2891">
            <v>7225</v>
          </cell>
          <cell r="B2891" t="str">
            <v>Buchanan TS</v>
          </cell>
        </row>
        <row r="2892">
          <cell r="A2892">
            <v>7226</v>
          </cell>
          <cell r="B2892" t="str">
            <v>Buchanan TS</v>
          </cell>
        </row>
        <row r="2893">
          <cell r="A2893">
            <v>7227</v>
          </cell>
          <cell r="B2893" t="str">
            <v>Buchanan TS</v>
          </cell>
        </row>
        <row r="2894">
          <cell r="A2894">
            <v>7228</v>
          </cell>
          <cell r="B2894" t="str">
            <v>Buchanan TS</v>
          </cell>
        </row>
        <row r="2895">
          <cell r="A2895">
            <v>7229</v>
          </cell>
          <cell r="B2895" t="str">
            <v>Buchanan TS</v>
          </cell>
        </row>
        <row r="2896">
          <cell r="A2896">
            <v>7230</v>
          </cell>
          <cell r="B2896" t="str">
            <v>Buchanan TS</v>
          </cell>
        </row>
        <row r="2897">
          <cell r="A2897">
            <v>7231</v>
          </cell>
          <cell r="B2897" t="str">
            <v>TransAlta Energy CGS</v>
          </cell>
        </row>
        <row r="2898">
          <cell r="A2898">
            <v>7233</v>
          </cell>
          <cell r="B2898" t="str">
            <v>TransAlta Energy JCT</v>
          </cell>
        </row>
        <row r="2899">
          <cell r="A2899">
            <v>7234</v>
          </cell>
          <cell r="B2899" t="str">
            <v>TransAlta Energy JCT</v>
          </cell>
        </row>
        <row r="2900">
          <cell r="A2900">
            <v>7235</v>
          </cell>
          <cell r="B2900" t="str">
            <v>TransAlta Energy JCT</v>
          </cell>
        </row>
        <row r="2901">
          <cell r="A2901">
            <v>7236</v>
          </cell>
          <cell r="B2901" t="str">
            <v>TransAlta Energy JCT</v>
          </cell>
        </row>
        <row r="2902">
          <cell r="A2902">
            <v>7299</v>
          </cell>
          <cell r="B2902" t="str">
            <v>Buchanan TS</v>
          </cell>
        </row>
        <row r="2903">
          <cell r="A2903">
            <v>7300</v>
          </cell>
          <cell r="B2903" t="str">
            <v>Buchanan TS</v>
          </cell>
        </row>
        <row r="2904">
          <cell r="A2904">
            <v>7301</v>
          </cell>
          <cell r="B2904" t="str">
            <v>Keith TS</v>
          </cell>
        </row>
        <row r="2905">
          <cell r="A2905">
            <v>7302</v>
          </cell>
          <cell r="B2905" t="str">
            <v>Lauzon TS</v>
          </cell>
        </row>
        <row r="2906">
          <cell r="A2906">
            <v>7303</v>
          </cell>
          <cell r="B2906" t="str">
            <v>Sarnia Scott TS</v>
          </cell>
        </row>
        <row r="2907">
          <cell r="A2907">
            <v>7306</v>
          </cell>
          <cell r="B2907" t="str">
            <v>Seaforth TS</v>
          </cell>
        </row>
        <row r="2908">
          <cell r="A2908">
            <v>7307</v>
          </cell>
          <cell r="B2908" t="str">
            <v>St.Thomas TS</v>
          </cell>
        </row>
        <row r="2909">
          <cell r="A2909">
            <v>7320</v>
          </cell>
          <cell r="B2909" t="str">
            <v>Adelaide JCT</v>
          </cell>
        </row>
        <row r="2910">
          <cell r="A2910">
            <v>7321</v>
          </cell>
          <cell r="B2910" t="str">
            <v>Aylmer TS</v>
          </cell>
        </row>
        <row r="2911">
          <cell r="A2911">
            <v>7322</v>
          </cell>
          <cell r="B2911" t="str">
            <v>Belle River JCT</v>
          </cell>
        </row>
        <row r="2912">
          <cell r="A2912">
            <v>7323</v>
          </cell>
          <cell r="B2912" t="str">
            <v>Belle River JCT</v>
          </cell>
        </row>
        <row r="2913">
          <cell r="A2913">
            <v>7325</v>
          </cell>
          <cell r="B2913" t="str">
            <v>Biddulph JCT</v>
          </cell>
        </row>
        <row r="2914">
          <cell r="A2914">
            <v>7326</v>
          </cell>
          <cell r="B2914" t="str">
            <v>Buchanan JCT</v>
          </cell>
        </row>
        <row r="2915">
          <cell r="A2915">
            <v>7328</v>
          </cell>
          <cell r="B2915" t="str">
            <v>Buchanan JCT</v>
          </cell>
        </row>
        <row r="2916">
          <cell r="A2916">
            <v>7331</v>
          </cell>
          <cell r="B2916" t="str">
            <v>Lafarge Woodstk. CTS</v>
          </cell>
        </row>
        <row r="2917">
          <cell r="A2917">
            <v>7332</v>
          </cell>
          <cell r="B2917" t="str">
            <v>Centralia TS</v>
          </cell>
        </row>
        <row r="2918">
          <cell r="A2918">
            <v>7333</v>
          </cell>
          <cell r="B2918" t="str">
            <v>Courtwright JCT</v>
          </cell>
        </row>
        <row r="2919">
          <cell r="A2919">
            <v>7334</v>
          </cell>
          <cell r="B2919" t="str">
            <v>Constance DS</v>
          </cell>
        </row>
        <row r="2920">
          <cell r="A2920">
            <v>7335</v>
          </cell>
          <cell r="B2920" t="str">
            <v>Cranberry JCT</v>
          </cell>
        </row>
        <row r="2921">
          <cell r="A2921">
            <v>7336</v>
          </cell>
          <cell r="B2921" t="str">
            <v>Cranberry JCT</v>
          </cell>
        </row>
        <row r="2922">
          <cell r="A2922">
            <v>7337</v>
          </cell>
          <cell r="B2922" t="str">
            <v>Crawford TS</v>
          </cell>
        </row>
        <row r="2923">
          <cell r="A2923">
            <v>7338</v>
          </cell>
          <cell r="B2923" t="str">
            <v>Crawford TS</v>
          </cell>
        </row>
        <row r="2924">
          <cell r="A2924">
            <v>7339</v>
          </cell>
          <cell r="B2924" t="str">
            <v>Devizes JCT</v>
          </cell>
        </row>
        <row r="2925">
          <cell r="A2925">
            <v>7340</v>
          </cell>
          <cell r="B2925" t="str">
            <v>Edgeware JCT</v>
          </cell>
        </row>
        <row r="2926">
          <cell r="A2926">
            <v>7342</v>
          </cell>
          <cell r="B2926" t="str">
            <v>Ennisbrook JCT</v>
          </cell>
        </row>
        <row r="2927">
          <cell r="A2927">
            <v>7343</v>
          </cell>
          <cell r="B2927" t="str">
            <v>Essex TS</v>
          </cell>
        </row>
        <row r="2928">
          <cell r="A2928">
            <v>7344</v>
          </cell>
          <cell r="B2928" t="str">
            <v>Ford Essex CTS</v>
          </cell>
        </row>
        <row r="2929">
          <cell r="A2929">
            <v>7345</v>
          </cell>
          <cell r="B2929" t="str">
            <v>Ford Essex CTS</v>
          </cell>
        </row>
        <row r="2930">
          <cell r="A2930">
            <v>7346</v>
          </cell>
          <cell r="B2930" t="str">
            <v>Ford Talbotville CTS</v>
          </cell>
        </row>
        <row r="2931">
          <cell r="A2931">
            <v>7347</v>
          </cell>
          <cell r="B2931" t="str">
            <v>Ford Talbotville CTS</v>
          </cell>
        </row>
        <row r="2932">
          <cell r="A2932">
            <v>7348</v>
          </cell>
          <cell r="B2932" t="str">
            <v>Forest Jura DS</v>
          </cell>
        </row>
        <row r="2933">
          <cell r="A2933">
            <v>7349</v>
          </cell>
          <cell r="B2933" t="str">
            <v>Grand Bend East DS</v>
          </cell>
        </row>
        <row r="2934">
          <cell r="A2934">
            <v>7350</v>
          </cell>
          <cell r="B2934" t="str">
            <v>Goderich TS</v>
          </cell>
        </row>
        <row r="2935">
          <cell r="A2935">
            <v>7351</v>
          </cell>
          <cell r="B2935" t="str">
            <v>OCWA Grand Bend CTS</v>
          </cell>
        </row>
        <row r="2936">
          <cell r="A2936">
            <v>7352</v>
          </cell>
          <cell r="B2936" t="str">
            <v>Highbury TS</v>
          </cell>
        </row>
        <row r="2937">
          <cell r="A2937">
            <v>7353</v>
          </cell>
          <cell r="B2937" t="str">
            <v>Highbury TS</v>
          </cell>
        </row>
        <row r="2938">
          <cell r="A2938">
            <v>7354</v>
          </cell>
          <cell r="B2938" t="str">
            <v>Ingersoll TS</v>
          </cell>
        </row>
        <row r="2939">
          <cell r="A2939">
            <v>7355</v>
          </cell>
          <cell r="B2939" t="str">
            <v>Ingersoll TS</v>
          </cell>
        </row>
        <row r="2940">
          <cell r="A2940">
            <v>7356</v>
          </cell>
          <cell r="B2940" t="str">
            <v>IPPL Bryanston CTS</v>
          </cell>
        </row>
        <row r="2941">
          <cell r="A2941">
            <v>7357</v>
          </cell>
          <cell r="B2941" t="str">
            <v>IPPL Keyser CTS</v>
          </cell>
        </row>
        <row r="2942">
          <cell r="A2942">
            <v>7358</v>
          </cell>
          <cell r="B2942" t="str">
            <v>IPPL Wolverton CTS</v>
          </cell>
        </row>
        <row r="2943">
          <cell r="A2943">
            <v>7359</v>
          </cell>
          <cell r="B2943" t="str">
            <v>Jefferson JCT</v>
          </cell>
        </row>
        <row r="2944">
          <cell r="A2944">
            <v>7360</v>
          </cell>
          <cell r="B2944" t="str">
            <v>Jefferson JCT</v>
          </cell>
        </row>
        <row r="2945">
          <cell r="A2945">
            <v>7363</v>
          </cell>
          <cell r="B2945" t="str">
            <v>Kent JCT</v>
          </cell>
        </row>
        <row r="2946">
          <cell r="A2946">
            <v>7364</v>
          </cell>
          <cell r="B2946" t="str">
            <v>Kent JCT</v>
          </cell>
        </row>
        <row r="2947">
          <cell r="A2947">
            <v>7365</v>
          </cell>
          <cell r="B2947" t="str">
            <v>Kent TS</v>
          </cell>
        </row>
        <row r="2948">
          <cell r="A2948">
            <v>7366</v>
          </cell>
          <cell r="B2948" t="str">
            <v>Kerwood JCT</v>
          </cell>
        </row>
        <row r="2949">
          <cell r="A2949">
            <v>7367</v>
          </cell>
          <cell r="B2949" t="str">
            <v>Kettle Creek JCT</v>
          </cell>
        </row>
        <row r="2950">
          <cell r="A2950">
            <v>7368</v>
          </cell>
          <cell r="B2950" t="str">
            <v>Kettle Creek JCT</v>
          </cell>
        </row>
        <row r="2951">
          <cell r="A2951">
            <v>7369</v>
          </cell>
          <cell r="B2951" t="str">
            <v>Kimball JCT</v>
          </cell>
        </row>
        <row r="2952">
          <cell r="A2952">
            <v>7370</v>
          </cell>
          <cell r="B2952" t="str">
            <v>Kingsville TS</v>
          </cell>
        </row>
        <row r="2953">
          <cell r="A2953">
            <v>7371</v>
          </cell>
          <cell r="B2953" t="str">
            <v>Kingsville TS</v>
          </cell>
        </row>
        <row r="2954">
          <cell r="A2954">
            <v>7372</v>
          </cell>
          <cell r="B2954" t="str">
            <v>Kirkton JCT</v>
          </cell>
        </row>
        <row r="2955">
          <cell r="A2955">
            <v>7373</v>
          </cell>
          <cell r="B2955" t="str">
            <v>Lyons JCT</v>
          </cell>
        </row>
        <row r="2956">
          <cell r="A2956">
            <v>7374</v>
          </cell>
          <cell r="B2956" t="str">
            <v>Lyons JCT</v>
          </cell>
        </row>
        <row r="2957">
          <cell r="A2957">
            <v>7375</v>
          </cell>
          <cell r="B2957" t="str">
            <v>OCWA McGillivry CTS</v>
          </cell>
        </row>
        <row r="2958">
          <cell r="A2958">
            <v>7376</v>
          </cell>
          <cell r="B2958" t="str">
            <v>Nelson TS</v>
          </cell>
        </row>
        <row r="2959">
          <cell r="A2959">
            <v>7377</v>
          </cell>
          <cell r="B2959" t="str">
            <v>Nelson TS</v>
          </cell>
        </row>
        <row r="2960">
          <cell r="A2960">
            <v>7378</v>
          </cell>
          <cell r="B2960" t="str">
            <v>W.Windsor Power CGS</v>
          </cell>
        </row>
        <row r="2961">
          <cell r="A2961">
            <v>7379</v>
          </cell>
          <cell r="B2961" t="str">
            <v>Portland JCT</v>
          </cell>
        </row>
        <row r="2962">
          <cell r="A2962">
            <v>7381</v>
          </cell>
          <cell r="B2962" t="str">
            <v>St.Andrews TS</v>
          </cell>
        </row>
        <row r="2963">
          <cell r="A2963">
            <v>7382</v>
          </cell>
          <cell r="B2963" t="str">
            <v>St.Andrews TS</v>
          </cell>
        </row>
        <row r="2964">
          <cell r="A2964">
            <v>7383</v>
          </cell>
          <cell r="B2964" t="str">
            <v>Blue CirclCememt CTS</v>
          </cell>
        </row>
        <row r="2965">
          <cell r="A2965">
            <v>7384</v>
          </cell>
          <cell r="B2965" t="str">
            <v>St.Marys TS</v>
          </cell>
        </row>
        <row r="2966">
          <cell r="A2966">
            <v>7386</v>
          </cell>
          <cell r="B2966" t="str">
            <v>Strathroy TS</v>
          </cell>
        </row>
        <row r="2967">
          <cell r="A2967">
            <v>7387</v>
          </cell>
          <cell r="B2967" t="str">
            <v>Sun Cdn Pipeline CTS</v>
          </cell>
        </row>
        <row r="2968">
          <cell r="A2968">
            <v>7388</v>
          </cell>
          <cell r="B2968" t="str">
            <v>Sunoco CTS</v>
          </cell>
        </row>
        <row r="2969">
          <cell r="A2969">
            <v>7389</v>
          </cell>
          <cell r="B2969" t="str">
            <v>Sunoco CTS</v>
          </cell>
        </row>
        <row r="2970">
          <cell r="A2970">
            <v>7390</v>
          </cell>
          <cell r="B2970" t="str">
            <v>Sydenham JCT</v>
          </cell>
        </row>
        <row r="2971">
          <cell r="A2971">
            <v>7391</v>
          </cell>
          <cell r="B2971" t="str">
            <v>Sydenham JCT</v>
          </cell>
        </row>
        <row r="2972">
          <cell r="A2972">
            <v>7392</v>
          </cell>
          <cell r="B2972" t="str">
            <v>Tilbury TS</v>
          </cell>
        </row>
        <row r="2973">
          <cell r="A2973">
            <v>7393</v>
          </cell>
          <cell r="B2973" t="str">
            <v>Tilbury JCT</v>
          </cell>
        </row>
        <row r="2974">
          <cell r="A2974">
            <v>7394</v>
          </cell>
          <cell r="B2974" t="str">
            <v>Tillsonburg TS</v>
          </cell>
        </row>
        <row r="2975">
          <cell r="A2975">
            <v>7395</v>
          </cell>
          <cell r="B2975" t="str">
            <v>Vidal JCT</v>
          </cell>
        </row>
        <row r="2976">
          <cell r="A2976">
            <v>7396</v>
          </cell>
          <cell r="B2976" t="str">
            <v>Vidal JCT</v>
          </cell>
        </row>
        <row r="2977">
          <cell r="A2977">
            <v>7398</v>
          </cell>
          <cell r="B2977" t="str">
            <v>Walker JCT</v>
          </cell>
        </row>
        <row r="2978">
          <cell r="A2978">
            <v>7399</v>
          </cell>
          <cell r="B2978" t="str">
            <v>Walker JCT</v>
          </cell>
        </row>
        <row r="2979">
          <cell r="A2979">
            <v>7400</v>
          </cell>
          <cell r="B2979" t="str">
            <v>Walker TS #1</v>
          </cell>
        </row>
        <row r="2980">
          <cell r="A2980">
            <v>7401</v>
          </cell>
          <cell r="B2980" t="str">
            <v>Walker TS #1</v>
          </cell>
        </row>
        <row r="2981">
          <cell r="A2981">
            <v>7402</v>
          </cell>
          <cell r="B2981" t="str">
            <v>Wallaceburg TS</v>
          </cell>
        </row>
        <row r="2982">
          <cell r="A2982">
            <v>7403</v>
          </cell>
          <cell r="B2982" t="str">
            <v>Wanstead TS</v>
          </cell>
        </row>
        <row r="2983">
          <cell r="A2983">
            <v>7404</v>
          </cell>
          <cell r="B2983" t="str">
            <v>Woodslee JCT</v>
          </cell>
        </row>
        <row r="2984">
          <cell r="A2984">
            <v>7405</v>
          </cell>
          <cell r="B2984" t="str">
            <v>Woodstock TS</v>
          </cell>
        </row>
        <row r="2985">
          <cell r="A2985">
            <v>7406</v>
          </cell>
          <cell r="B2985" t="str">
            <v>Woodstock TS</v>
          </cell>
        </row>
        <row r="2986">
          <cell r="A2986">
            <v>7407</v>
          </cell>
          <cell r="B2986" t="str">
            <v>Woodstock TS</v>
          </cell>
        </row>
        <row r="2987">
          <cell r="A2987">
            <v>7411</v>
          </cell>
          <cell r="B2987" t="str">
            <v>Wolverton JCT</v>
          </cell>
        </row>
        <row r="2988">
          <cell r="A2988">
            <v>7412</v>
          </cell>
          <cell r="B2988" t="str">
            <v>Wolverton DS</v>
          </cell>
        </row>
        <row r="2989">
          <cell r="A2989">
            <v>7413</v>
          </cell>
          <cell r="B2989" t="str">
            <v>Adelaide JCT</v>
          </cell>
        </row>
        <row r="2990">
          <cell r="A2990">
            <v>7414</v>
          </cell>
          <cell r="B2990" t="str">
            <v>St.Marys TS</v>
          </cell>
        </row>
        <row r="2991">
          <cell r="A2991">
            <v>7426</v>
          </cell>
          <cell r="B2991" t="str">
            <v>Lauzon TS</v>
          </cell>
        </row>
        <row r="2992">
          <cell r="A2992">
            <v>7432</v>
          </cell>
          <cell r="B2992" t="str">
            <v>Highbury TS</v>
          </cell>
        </row>
        <row r="2993">
          <cell r="A2993">
            <v>7433</v>
          </cell>
          <cell r="B2993" t="str">
            <v>Devizes JCT</v>
          </cell>
        </row>
        <row r="2994">
          <cell r="A2994">
            <v>7434</v>
          </cell>
          <cell r="B2994" t="str">
            <v>Vidal JCT</v>
          </cell>
        </row>
        <row r="2995">
          <cell r="A2995">
            <v>7435</v>
          </cell>
          <cell r="B2995" t="str">
            <v>Vidal JCT</v>
          </cell>
        </row>
        <row r="2996">
          <cell r="A2996">
            <v>7440</v>
          </cell>
          <cell r="B2996" t="str">
            <v>Kimball JCT</v>
          </cell>
        </row>
        <row r="2997">
          <cell r="A2997">
            <v>7443</v>
          </cell>
          <cell r="B2997" t="str">
            <v>St.Thomas TS</v>
          </cell>
        </row>
        <row r="2998">
          <cell r="A2998">
            <v>7446</v>
          </cell>
          <cell r="B2998" t="str">
            <v>Windsor Transalt CGS</v>
          </cell>
        </row>
        <row r="2999">
          <cell r="A2999">
            <v>7447</v>
          </cell>
          <cell r="B2999" t="str">
            <v>Windsor Transalt JCT</v>
          </cell>
        </row>
        <row r="3000">
          <cell r="A3000">
            <v>7448</v>
          </cell>
          <cell r="B3000" t="str">
            <v>Ford Windsor MTS</v>
          </cell>
        </row>
        <row r="3001">
          <cell r="A3001">
            <v>7449</v>
          </cell>
          <cell r="B3001" t="str">
            <v>Ford Windsor MTS</v>
          </cell>
        </row>
        <row r="3002">
          <cell r="A3002">
            <v>7450</v>
          </cell>
          <cell r="B3002" t="str">
            <v>G.M.Windsor MTS</v>
          </cell>
        </row>
        <row r="3003">
          <cell r="A3003">
            <v>7451</v>
          </cell>
          <cell r="B3003" t="str">
            <v>G.M.Windsor MTS</v>
          </cell>
        </row>
        <row r="3004">
          <cell r="A3004">
            <v>7452</v>
          </cell>
          <cell r="B3004" t="str">
            <v>Chrysler WAP MTS</v>
          </cell>
        </row>
        <row r="3005">
          <cell r="A3005">
            <v>7453</v>
          </cell>
          <cell r="B3005" t="str">
            <v>Chrysler WAP MTS</v>
          </cell>
        </row>
        <row r="3006">
          <cell r="A3006">
            <v>7454</v>
          </cell>
          <cell r="B3006" t="str">
            <v>Ford Annex MTS</v>
          </cell>
        </row>
        <row r="3007">
          <cell r="A3007">
            <v>7455</v>
          </cell>
          <cell r="B3007" t="str">
            <v>Ford Annex MTS</v>
          </cell>
        </row>
        <row r="3008">
          <cell r="A3008">
            <v>7456</v>
          </cell>
          <cell r="B3008" t="str">
            <v>Sunoco CTS</v>
          </cell>
        </row>
        <row r="3009">
          <cell r="A3009">
            <v>7457</v>
          </cell>
          <cell r="B3009" t="str">
            <v>Sunoco CTS</v>
          </cell>
        </row>
        <row r="3010">
          <cell r="A3010">
            <v>7459</v>
          </cell>
          <cell r="B3010" t="str">
            <v>Crawford JCT</v>
          </cell>
        </row>
        <row r="3011">
          <cell r="A3011">
            <v>7460</v>
          </cell>
          <cell r="B3011" t="str">
            <v>Crawford JCT</v>
          </cell>
        </row>
        <row r="3012">
          <cell r="A3012">
            <v>7461</v>
          </cell>
          <cell r="B3012" t="str">
            <v>W8T STR 1A JCT</v>
          </cell>
        </row>
        <row r="3013">
          <cell r="A3013">
            <v>7600</v>
          </cell>
          <cell r="B3013" t="str">
            <v>Aylmer TS</v>
          </cell>
        </row>
        <row r="3014">
          <cell r="A3014">
            <v>7602</v>
          </cell>
          <cell r="B3014" t="str">
            <v>Buchanan TS</v>
          </cell>
        </row>
        <row r="3015">
          <cell r="A3015">
            <v>7603</v>
          </cell>
          <cell r="B3015" t="str">
            <v>Buchanan TS</v>
          </cell>
        </row>
        <row r="3016">
          <cell r="A3016">
            <v>7606</v>
          </cell>
          <cell r="B3016" t="str">
            <v>Buchanan TS</v>
          </cell>
        </row>
        <row r="3017">
          <cell r="A3017">
            <v>7607</v>
          </cell>
          <cell r="B3017" t="str">
            <v>Buchanan TS</v>
          </cell>
        </row>
        <row r="3018">
          <cell r="A3018">
            <v>7608</v>
          </cell>
          <cell r="B3018" t="str">
            <v>Buchanan TS</v>
          </cell>
        </row>
        <row r="3019">
          <cell r="A3019">
            <v>7612</v>
          </cell>
          <cell r="B3019" t="str">
            <v>Buchanan TS</v>
          </cell>
        </row>
        <row r="3020">
          <cell r="A3020">
            <v>7613</v>
          </cell>
          <cell r="B3020" t="str">
            <v>Buchanan TS</v>
          </cell>
        </row>
        <row r="3021">
          <cell r="A3021">
            <v>7614</v>
          </cell>
          <cell r="B3021" t="str">
            <v>Buchanan TS</v>
          </cell>
        </row>
        <row r="3022">
          <cell r="A3022">
            <v>7615</v>
          </cell>
          <cell r="B3022" t="str">
            <v>Buchanan TS</v>
          </cell>
        </row>
        <row r="3023">
          <cell r="A3023">
            <v>7616</v>
          </cell>
          <cell r="B3023" t="str">
            <v>Buchanan TS</v>
          </cell>
        </row>
        <row r="3024">
          <cell r="A3024">
            <v>7624</v>
          </cell>
          <cell r="B3024" t="str">
            <v>Centralia TS</v>
          </cell>
        </row>
        <row r="3025">
          <cell r="A3025">
            <v>7625</v>
          </cell>
          <cell r="B3025" t="str">
            <v>Kent TS</v>
          </cell>
        </row>
        <row r="3026">
          <cell r="A3026">
            <v>7627</v>
          </cell>
          <cell r="B3026" t="str">
            <v>Kent TS</v>
          </cell>
        </row>
        <row r="3027">
          <cell r="A3027">
            <v>7629</v>
          </cell>
          <cell r="B3027" t="str">
            <v>Clarke TS</v>
          </cell>
        </row>
        <row r="3028">
          <cell r="A3028">
            <v>7630</v>
          </cell>
          <cell r="B3028" t="str">
            <v>Constance DS</v>
          </cell>
        </row>
        <row r="3029">
          <cell r="A3029">
            <v>7631</v>
          </cell>
          <cell r="B3029" t="str">
            <v>Crawford TS</v>
          </cell>
        </row>
        <row r="3030">
          <cell r="A3030">
            <v>7632</v>
          </cell>
          <cell r="B3030" t="str">
            <v>Crawford TS</v>
          </cell>
        </row>
        <row r="3031">
          <cell r="A3031">
            <v>7633</v>
          </cell>
          <cell r="B3031" t="str">
            <v>Dow Chemical CGS</v>
          </cell>
        </row>
        <row r="3032">
          <cell r="A3032">
            <v>7634</v>
          </cell>
          <cell r="B3032" t="str">
            <v>Dow Chemical CGS</v>
          </cell>
        </row>
        <row r="3033">
          <cell r="A3033">
            <v>7635</v>
          </cell>
          <cell r="B3033" t="str">
            <v>Dow Chemical CGS</v>
          </cell>
        </row>
        <row r="3034">
          <cell r="A3034">
            <v>7636</v>
          </cell>
          <cell r="B3034" t="str">
            <v>Nova St Clair R CTS</v>
          </cell>
        </row>
        <row r="3035">
          <cell r="A3035">
            <v>7637</v>
          </cell>
          <cell r="B3035" t="str">
            <v>Nova St Clair R CTS</v>
          </cell>
        </row>
        <row r="3036">
          <cell r="A3036">
            <v>7638</v>
          </cell>
          <cell r="B3036" t="str">
            <v>Nova St Clair R CTS</v>
          </cell>
        </row>
        <row r="3037">
          <cell r="A3037">
            <v>7639</v>
          </cell>
          <cell r="B3037" t="str">
            <v>Nova St Clair R CTS</v>
          </cell>
        </row>
        <row r="3038">
          <cell r="A3038">
            <v>7640</v>
          </cell>
          <cell r="B3038" t="str">
            <v>Nova St Clair R CTS</v>
          </cell>
        </row>
        <row r="3039">
          <cell r="A3039">
            <v>7641</v>
          </cell>
          <cell r="B3039" t="str">
            <v>Edgeware TS</v>
          </cell>
        </row>
        <row r="3040">
          <cell r="A3040">
            <v>7642</v>
          </cell>
          <cell r="B3040" t="str">
            <v>Edgeware TS</v>
          </cell>
        </row>
        <row r="3041">
          <cell r="A3041">
            <v>7643</v>
          </cell>
          <cell r="B3041" t="str">
            <v>Edgeware TS</v>
          </cell>
        </row>
        <row r="3042">
          <cell r="A3042">
            <v>7644</v>
          </cell>
          <cell r="B3042" t="str">
            <v>Edgeware TS</v>
          </cell>
        </row>
        <row r="3043">
          <cell r="A3043">
            <v>7645</v>
          </cell>
          <cell r="B3043" t="str">
            <v>Essex TS</v>
          </cell>
        </row>
        <row r="3044">
          <cell r="A3044">
            <v>7646</v>
          </cell>
          <cell r="B3044" t="str">
            <v>Ford Essex CTS</v>
          </cell>
        </row>
        <row r="3045">
          <cell r="A3045">
            <v>7647</v>
          </cell>
          <cell r="B3045" t="str">
            <v>Ford Talbotville CTS</v>
          </cell>
        </row>
        <row r="3046">
          <cell r="A3046">
            <v>7648</v>
          </cell>
          <cell r="B3046" t="str">
            <v>Forest Jura DS</v>
          </cell>
        </row>
        <row r="3047">
          <cell r="A3047">
            <v>7649</v>
          </cell>
          <cell r="B3047" t="str">
            <v>Forest Jura DS</v>
          </cell>
        </row>
        <row r="3048">
          <cell r="A3048">
            <v>7650</v>
          </cell>
          <cell r="B3048" t="str">
            <v>OCWA Grand Bend CTS</v>
          </cell>
        </row>
        <row r="3049">
          <cell r="A3049">
            <v>7651</v>
          </cell>
          <cell r="B3049" t="str">
            <v>Grand Bend East DS</v>
          </cell>
        </row>
        <row r="3050">
          <cell r="A3050">
            <v>7652</v>
          </cell>
          <cell r="B3050" t="str">
            <v>Goderich TS</v>
          </cell>
        </row>
        <row r="3051">
          <cell r="A3051">
            <v>7656</v>
          </cell>
          <cell r="B3051" t="str">
            <v>Highbury TS</v>
          </cell>
        </row>
        <row r="3052">
          <cell r="A3052">
            <v>7661</v>
          </cell>
          <cell r="B3052" t="str">
            <v>Imperial Oil CTS</v>
          </cell>
        </row>
        <row r="3053">
          <cell r="A3053">
            <v>7662</v>
          </cell>
          <cell r="B3053" t="str">
            <v>Ingersoll TS</v>
          </cell>
        </row>
        <row r="3054">
          <cell r="A3054">
            <v>7663</v>
          </cell>
          <cell r="B3054" t="str">
            <v>Ingersoll TS</v>
          </cell>
        </row>
        <row r="3055">
          <cell r="A3055">
            <v>7664</v>
          </cell>
          <cell r="B3055" t="str">
            <v>Ingersoll TS</v>
          </cell>
        </row>
        <row r="3056">
          <cell r="A3056">
            <v>7665</v>
          </cell>
          <cell r="B3056" t="str">
            <v>Ingersoll TS</v>
          </cell>
        </row>
        <row r="3057">
          <cell r="A3057">
            <v>7666</v>
          </cell>
          <cell r="B3057" t="str">
            <v>IPPL Bryanston CTS</v>
          </cell>
        </row>
        <row r="3058">
          <cell r="A3058">
            <v>7667</v>
          </cell>
          <cell r="B3058" t="str">
            <v>IPPL Keyser CTS</v>
          </cell>
        </row>
        <row r="3059">
          <cell r="A3059">
            <v>7669</v>
          </cell>
          <cell r="B3059" t="str">
            <v>Keith TS</v>
          </cell>
        </row>
        <row r="3060">
          <cell r="A3060">
            <v>7670</v>
          </cell>
          <cell r="B3060" t="str">
            <v>Kent TS</v>
          </cell>
        </row>
        <row r="3061">
          <cell r="A3061">
            <v>7671</v>
          </cell>
          <cell r="B3061" t="str">
            <v>Kent TS</v>
          </cell>
        </row>
        <row r="3062">
          <cell r="A3062">
            <v>7672</v>
          </cell>
          <cell r="B3062" t="str">
            <v>Kent TS</v>
          </cell>
        </row>
        <row r="3063">
          <cell r="A3063">
            <v>7673</v>
          </cell>
          <cell r="B3063" t="str">
            <v>Kent TS</v>
          </cell>
        </row>
        <row r="3064">
          <cell r="A3064">
            <v>7674</v>
          </cell>
          <cell r="B3064" t="str">
            <v>Kingsville TS</v>
          </cell>
        </row>
        <row r="3065">
          <cell r="A3065">
            <v>7675</v>
          </cell>
          <cell r="B3065" t="str">
            <v>Lambton TS</v>
          </cell>
        </row>
        <row r="3066">
          <cell r="A3066">
            <v>7676</v>
          </cell>
          <cell r="B3066" t="str">
            <v>Lauzon TS</v>
          </cell>
        </row>
        <row r="3067">
          <cell r="A3067">
            <v>7677</v>
          </cell>
          <cell r="B3067" t="str">
            <v>Lauzon TS</v>
          </cell>
        </row>
        <row r="3068">
          <cell r="A3068">
            <v>7678</v>
          </cell>
          <cell r="B3068" t="str">
            <v>Lauzon TS</v>
          </cell>
        </row>
        <row r="3069">
          <cell r="A3069">
            <v>7679</v>
          </cell>
          <cell r="B3069" t="str">
            <v>Lauzon TS</v>
          </cell>
        </row>
        <row r="3070">
          <cell r="A3070">
            <v>7680</v>
          </cell>
          <cell r="B3070" t="str">
            <v>Lauzon TS</v>
          </cell>
        </row>
        <row r="3071">
          <cell r="A3071">
            <v>7681</v>
          </cell>
          <cell r="B3071" t="str">
            <v>Lauzon TS</v>
          </cell>
        </row>
        <row r="3072">
          <cell r="A3072">
            <v>7683</v>
          </cell>
          <cell r="B3072" t="str">
            <v>Imperial Oil CTS</v>
          </cell>
        </row>
        <row r="3073">
          <cell r="A3073">
            <v>7684</v>
          </cell>
          <cell r="B3073" t="str">
            <v>Dow Chemical CGS</v>
          </cell>
        </row>
        <row r="3074">
          <cell r="A3074">
            <v>7685</v>
          </cell>
          <cell r="B3074" t="str">
            <v>Dow Chemical CGS</v>
          </cell>
        </row>
        <row r="3075">
          <cell r="A3075">
            <v>7686</v>
          </cell>
          <cell r="B3075" t="str">
            <v>Longwood TS</v>
          </cell>
        </row>
        <row r="3076">
          <cell r="A3076">
            <v>7687</v>
          </cell>
          <cell r="B3076" t="str">
            <v>Longwood TS</v>
          </cell>
        </row>
        <row r="3077">
          <cell r="A3077">
            <v>7688</v>
          </cell>
          <cell r="B3077" t="str">
            <v>Longwood TS</v>
          </cell>
        </row>
        <row r="3078">
          <cell r="A3078">
            <v>7689</v>
          </cell>
          <cell r="B3078" t="str">
            <v>Longwood TS</v>
          </cell>
        </row>
        <row r="3079">
          <cell r="A3079">
            <v>7690</v>
          </cell>
          <cell r="B3079" t="str">
            <v>Longwood TS</v>
          </cell>
        </row>
        <row r="3080">
          <cell r="A3080">
            <v>7691</v>
          </cell>
          <cell r="B3080" t="str">
            <v>Longwood TS</v>
          </cell>
        </row>
        <row r="3081">
          <cell r="A3081">
            <v>7692</v>
          </cell>
          <cell r="B3081" t="str">
            <v>Longwood TS</v>
          </cell>
        </row>
        <row r="3082">
          <cell r="A3082">
            <v>7693</v>
          </cell>
          <cell r="B3082" t="str">
            <v>Longwood TS</v>
          </cell>
        </row>
        <row r="3083">
          <cell r="A3083">
            <v>7694</v>
          </cell>
          <cell r="B3083" t="str">
            <v>Longwood TS</v>
          </cell>
        </row>
        <row r="3084">
          <cell r="A3084">
            <v>7695</v>
          </cell>
          <cell r="B3084" t="str">
            <v>Longwood TS</v>
          </cell>
        </row>
        <row r="3085">
          <cell r="A3085">
            <v>7696</v>
          </cell>
          <cell r="B3085" t="str">
            <v>Longwood TS</v>
          </cell>
        </row>
        <row r="3086">
          <cell r="A3086">
            <v>7697</v>
          </cell>
          <cell r="B3086" t="str">
            <v>Malden TS</v>
          </cell>
        </row>
        <row r="3087">
          <cell r="A3087">
            <v>7698</v>
          </cell>
          <cell r="B3087" t="str">
            <v>Malden TS</v>
          </cell>
        </row>
        <row r="3088">
          <cell r="A3088">
            <v>7699</v>
          </cell>
          <cell r="B3088" t="str">
            <v>Malden TS</v>
          </cell>
        </row>
        <row r="3089">
          <cell r="A3089">
            <v>7700</v>
          </cell>
          <cell r="B3089" t="str">
            <v>Malden TS</v>
          </cell>
        </row>
        <row r="3090">
          <cell r="A3090">
            <v>7701</v>
          </cell>
          <cell r="B3090" t="str">
            <v>OCWA McGillivry CTS</v>
          </cell>
        </row>
        <row r="3091">
          <cell r="A3091">
            <v>7702</v>
          </cell>
          <cell r="B3091" t="str">
            <v>Modeland TS</v>
          </cell>
        </row>
        <row r="3092">
          <cell r="A3092">
            <v>7703</v>
          </cell>
          <cell r="B3092" t="str">
            <v>Modeland TS</v>
          </cell>
        </row>
        <row r="3093">
          <cell r="A3093">
            <v>7704</v>
          </cell>
          <cell r="B3093" t="str">
            <v>Modeland TS</v>
          </cell>
        </row>
        <row r="3094">
          <cell r="A3094">
            <v>7705</v>
          </cell>
          <cell r="B3094" t="str">
            <v>Modeland TS</v>
          </cell>
        </row>
        <row r="3095">
          <cell r="A3095">
            <v>7706</v>
          </cell>
          <cell r="B3095" t="str">
            <v>Nova Corruna CTS</v>
          </cell>
        </row>
        <row r="3096">
          <cell r="A3096">
            <v>7707</v>
          </cell>
          <cell r="B3096" t="str">
            <v>Nova Moore CTS</v>
          </cell>
        </row>
        <row r="3097">
          <cell r="A3097">
            <v>7708</v>
          </cell>
          <cell r="B3097" t="str">
            <v>Bayer Rubber CTS</v>
          </cell>
        </row>
        <row r="3098">
          <cell r="A3098">
            <v>7709</v>
          </cell>
          <cell r="B3098" t="str">
            <v>Nelson TS</v>
          </cell>
        </row>
        <row r="3099">
          <cell r="A3099">
            <v>7710</v>
          </cell>
          <cell r="B3099" t="str">
            <v>Nelson TS</v>
          </cell>
        </row>
        <row r="3100">
          <cell r="A3100">
            <v>7711</v>
          </cell>
          <cell r="B3100" t="str">
            <v>Nelson TS</v>
          </cell>
        </row>
        <row r="3101">
          <cell r="A3101">
            <v>7712</v>
          </cell>
          <cell r="B3101" t="str">
            <v>Nelson TS</v>
          </cell>
        </row>
        <row r="3102">
          <cell r="A3102">
            <v>7713</v>
          </cell>
          <cell r="B3102" t="str">
            <v>Nelson TS</v>
          </cell>
        </row>
        <row r="3103">
          <cell r="A3103">
            <v>7714</v>
          </cell>
          <cell r="B3103" t="str">
            <v>Nelson TS</v>
          </cell>
        </row>
        <row r="3104">
          <cell r="A3104">
            <v>7715</v>
          </cell>
          <cell r="B3104" t="str">
            <v>Nelson TS</v>
          </cell>
        </row>
        <row r="3105">
          <cell r="A3105">
            <v>7716</v>
          </cell>
          <cell r="B3105" t="str">
            <v>Nelson TS</v>
          </cell>
        </row>
        <row r="3106">
          <cell r="A3106">
            <v>7717</v>
          </cell>
          <cell r="B3106" t="str">
            <v>Nelson TS</v>
          </cell>
        </row>
        <row r="3107">
          <cell r="A3107">
            <v>7718</v>
          </cell>
          <cell r="B3107" t="str">
            <v>Sarnia Scott TS</v>
          </cell>
        </row>
        <row r="3108">
          <cell r="A3108">
            <v>7719</v>
          </cell>
          <cell r="B3108" t="str">
            <v>Sarnia Scott TS</v>
          </cell>
        </row>
        <row r="3109">
          <cell r="A3109">
            <v>7720</v>
          </cell>
          <cell r="B3109" t="str">
            <v>Sarnia Scott TS</v>
          </cell>
        </row>
        <row r="3110">
          <cell r="A3110">
            <v>7721</v>
          </cell>
          <cell r="B3110" t="str">
            <v>Sarnia Scott TS</v>
          </cell>
        </row>
        <row r="3111">
          <cell r="A3111">
            <v>7722</v>
          </cell>
          <cell r="B3111" t="str">
            <v>Seaforth TS</v>
          </cell>
        </row>
        <row r="3112">
          <cell r="A3112">
            <v>7723</v>
          </cell>
          <cell r="B3112" t="str">
            <v>Seaforth TS</v>
          </cell>
        </row>
        <row r="3113">
          <cell r="A3113">
            <v>7724</v>
          </cell>
          <cell r="B3113" t="str">
            <v>Seaforth TS</v>
          </cell>
        </row>
        <row r="3114">
          <cell r="A3114">
            <v>7725</v>
          </cell>
          <cell r="B3114" t="str">
            <v>Seaforth TS</v>
          </cell>
        </row>
        <row r="3115">
          <cell r="A3115">
            <v>7726</v>
          </cell>
          <cell r="B3115" t="str">
            <v>Seaforth TS</v>
          </cell>
        </row>
        <row r="3116">
          <cell r="A3116">
            <v>7727</v>
          </cell>
          <cell r="B3116" t="str">
            <v>Shell Sarnia CTS</v>
          </cell>
        </row>
        <row r="3117">
          <cell r="A3117">
            <v>7729</v>
          </cell>
          <cell r="B3117" t="str">
            <v>St.Andrews TS</v>
          </cell>
        </row>
        <row r="3118">
          <cell r="A3118">
            <v>7732</v>
          </cell>
          <cell r="B3118" t="str">
            <v>Blue CirclCememt CTS</v>
          </cell>
        </row>
        <row r="3119">
          <cell r="A3119">
            <v>7733</v>
          </cell>
          <cell r="B3119" t="str">
            <v>St.Marys TS</v>
          </cell>
        </row>
        <row r="3120">
          <cell r="A3120">
            <v>7734</v>
          </cell>
          <cell r="B3120" t="str">
            <v>St.Thomas TS</v>
          </cell>
        </row>
        <row r="3121">
          <cell r="A3121">
            <v>7735</v>
          </cell>
          <cell r="B3121" t="str">
            <v>St.Thomas TS</v>
          </cell>
        </row>
        <row r="3122">
          <cell r="A3122">
            <v>7737</v>
          </cell>
          <cell r="B3122" t="str">
            <v>Stratford TS</v>
          </cell>
        </row>
        <row r="3123">
          <cell r="A3123">
            <v>7739</v>
          </cell>
          <cell r="B3123" t="str">
            <v>Strathroy TS</v>
          </cell>
        </row>
        <row r="3124">
          <cell r="A3124">
            <v>7740</v>
          </cell>
          <cell r="B3124" t="str">
            <v>Sun Cdn Pipeline CTS</v>
          </cell>
        </row>
        <row r="3125">
          <cell r="A3125">
            <v>7741</v>
          </cell>
          <cell r="B3125" t="str">
            <v>Sunoco CTS</v>
          </cell>
        </row>
        <row r="3126">
          <cell r="A3126">
            <v>7742</v>
          </cell>
          <cell r="B3126" t="str">
            <v>Talbot TS</v>
          </cell>
        </row>
        <row r="3127">
          <cell r="A3127">
            <v>7743</v>
          </cell>
          <cell r="B3127" t="str">
            <v>Talbot TS</v>
          </cell>
        </row>
        <row r="3128">
          <cell r="A3128">
            <v>7746</v>
          </cell>
          <cell r="B3128" t="str">
            <v>Talbot TS</v>
          </cell>
        </row>
        <row r="3129">
          <cell r="A3129">
            <v>7747</v>
          </cell>
          <cell r="B3129" t="str">
            <v>Talbot TS</v>
          </cell>
        </row>
        <row r="3130">
          <cell r="A3130">
            <v>7748</v>
          </cell>
          <cell r="B3130" t="str">
            <v>Tilbury TS</v>
          </cell>
        </row>
        <row r="3131">
          <cell r="A3131">
            <v>7749</v>
          </cell>
          <cell r="B3131" t="str">
            <v>Tilbury West DS</v>
          </cell>
        </row>
        <row r="3132">
          <cell r="A3132">
            <v>7750</v>
          </cell>
          <cell r="B3132" t="str">
            <v>Tillsonburg TS</v>
          </cell>
        </row>
        <row r="3133">
          <cell r="A3133">
            <v>7757</v>
          </cell>
          <cell r="B3133" t="str">
            <v>Walker TS #1</v>
          </cell>
        </row>
        <row r="3134">
          <cell r="A3134">
            <v>7758</v>
          </cell>
          <cell r="B3134" t="str">
            <v>Walker MTS #2</v>
          </cell>
        </row>
        <row r="3135">
          <cell r="A3135">
            <v>7759</v>
          </cell>
          <cell r="B3135" t="str">
            <v>Wallaceburg TS</v>
          </cell>
        </row>
        <row r="3136">
          <cell r="A3136">
            <v>7760</v>
          </cell>
          <cell r="B3136" t="str">
            <v>Wanstead TS</v>
          </cell>
        </row>
        <row r="3137">
          <cell r="A3137">
            <v>7761</v>
          </cell>
          <cell r="B3137" t="str">
            <v>Wanstead TS</v>
          </cell>
        </row>
        <row r="3138">
          <cell r="A3138">
            <v>7762</v>
          </cell>
          <cell r="B3138" t="str">
            <v>Wanstead TS</v>
          </cell>
        </row>
        <row r="3139">
          <cell r="A3139">
            <v>7765</v>
          </cell>
          <cell r="B3139" t="str">
            <v>Wolverton DS</v>
          </cell>
        </row>
        <row r="3140">
          <cell r="A3140">
            <v>7766</v>
          </cell>
          <cell r="B3140" t="str">
            <v>Wolverton DS</v>
          </cell>
        </row>
        <row r="3141">
          <cell r="A3141">
            <v>7767</v>
          </cell>
          <cell r="B3141" t="str">
            <v>Wonderland TS</v>
          </cell>
        </row>
        <row r="3142">
          <cell r="A3142">
            <v>7772</v>
          </cell>
          <cell r="B3142" t="str">
            <v>Woodstock TS</v>
          </cell>
        </row>
        <row r="3143">
          <cell r="A3143">
            <v>7773</v>
          </cell>
          <cell r="B3143" t="str">
            <v>Keith TS</v>
          </cell>
        </row>
        <row r="3144">
          <cell r="A3144">
            <v>7774</v>
          </cell>
          <cell r="B3144" t="str">
            <v>Ford Windsor MTS</v>
          </cell>
        </row>
        <row r="3145">
          <cell r="A3145">
            <v>7775</v>
          </cell>
          <cell r="B3145" t="str">
            <v>G.M.Windsor MTS</v>
          </cell>
        </row>
        <row r="3146">
          <cell r="A3146">
            <v>7776</v>
          </cell>
          <cell r="B3146" t="str">
            <v>Chrysler WAP MTS</v>
          </cell>
        </row>
        <row r="3147">
          <cell r="A3147">
            <v>7777</v>
          </cell>
          <cell r="B3147" t="str">
            <v>Ford Annex MTS</v>
          </cell>
        </row>
        <row r="3148">
          <cell r="A3148">
            <v>7778</v>
          </cell>
          <cell r="B3148" t="str">
            <v>Lafarge Woodstk. CTS</v>
          </cell>
        </row>
        <row r="3149">
          <cell r="A3149">
            <v>7779</v>
          </cell>
          <cell r="B3149" t="str">
            <v>Lafarge Woodstk. CTS</v>
          </cell>
        </row>
        <row r="3150">
          <cell r="A3150">
            <v>7780</v>
          </cell>
          <cell r="B3150" t="str">
            <v>Sunoco CTS</v>
          </cell>
        </row>
        <row r="3151">
          <cell r="A3151">
            <v>7900</v>
          </cell>
          <cell r="B3151" t="str">
            <v>Keith TGS</v>
          </cell>
        </row>
        <row r="3152">
          <cell r="A3152">
            <v>7901</v>
          </cell>
          <cell r="B3152" t="str">
            <v>Keith TGS</v>
          </cell>
        </row>
        <row r="3153">
          <cell r="A3153">
            <v>7902</v>
          </cell>
          <cell r="B3153" t="str">
            <v>Keith TGS</v>
          </cell>
        </row>
        <row r="3154">
          <cell r="A3154">
            <v>7903</v>
          </cell>
          <cell r="B3154" t="str">
            <v>Keith TGS</v>
          </cell>
        </row>
        <row r="3155">
          <cell r="A3155">
            <v>7904</v>
          </cell>
          <cell r="B3155" t="str">
            <v>Keith TGS</v>
          </cell>
        </row>
        <row r="3156">
          <cell r="A3156">
            <v>7906</v>
          </cell>
          <cell r="B3156" t="str">
            <v>Keith TGS</v>
          </cell>
        </row>
        <row r="3157">
          <cell r="A3157">
            <v>7907</v>
          </cell>
          <cell r="B3157" t="str">
            <v>Keith TGS</v>
          </cell>
        </row>
        <row r="3158">
          <cell r="A3158">
            <v>7908</v>
          </cell>
          <cell r="B3158" t="str">
            <v>Keith TGS</v>
          </cell>
        </row>
        <row r="3159">
          <cell r="A3159">
            <v>7909</v>
          </cell>
          <cell r="B3159" t="str">
            <v>Keith TGS</v>
          </cell>
        </row>
        <row r="3160">
          <cell r="A3160">
            <v>7910</v>
          </cell>
          <cell r="B3160" t="str">
            <v>Keith TGS</v>
          </cell>
        </row>
        <row r="3161">
          <cell r="A3161">
            <v>7911</v>
          </cell>
          <cell r="B3161" t="str">
            <v>Keith TGS</v>
          </cell>
        </row>
        <row r="3162">
          <cell r="A3162">
            <v>7912</v>
          </cell>
          <cell r="B3162" t="str">
            <v>Keith TGS</v>
          </cell>
        </row>
        <row r="3163">
          <cell r="A3163">
            <v>7913</v>
          </cell>
          <cell r="B3163" t="str">
            <v>Keith TS</v>
          </cell>
        </row>
        <row r="3164">
          <cell r="A3164">
            <v>7914</v>
          </cell>
          <cell r="B3164" t="str">
            <v>Keith TS</v>
          </cell>
        </row>
        <row r="3165">
          <cell r="A3165">
            <v>7915</v>
          </cell>
          <cell r="B3165" t="str">
            <v>Keith TS</v>
          </cell>
        </row>
        <row r="3166">
          <cell r="A3166">
            <v>7916</v>
          </cell>
          <cell r="B3166" t="str">
            <v>Keith TS</v>
          </cell>
        </row>
        <row r="3167">
          <cell r="A3167">
            <v>7920</v>
          </cell>
          <cell r="B3167" t="str">
            <v>Lambton TGS</v>
          </cell>
        </row>
        <row r="3168">
          <cell r="A3168">
            <v>7921</v>
          </cell>
          <cell r="B3168" t="str">
            <v>Lambton TGS</v>
          </cell>
        </row>
        <row r="3169">
          <cell r="A3169">
            <v>7922</v>
          </cell>
          <cell r="B3169" t="str">
            <v>Lambton TGS</v>
          </cell>
        </row>
        <row r="3170">
          <cell r="A3170">
            <v>7923</v>
          </cell>
          <cell r="B3170" t="str">
            <v>Lambton TGS</v>
          </cell>
        </row>
        <row r="3171">
          <cell r="A3171">
            <v>7924</v>
          </cell>
          <cell r="B3171" t="str">
            <v>Lambton TGS</v>
          </cell>
        </row>
        <row r="3172">
          <cell r="A3172">
            <v>7925</v>
          </cell>
          <cell r="B3172" t="str">
            <v>Lambton TGS</v>
          </cell>
        </row>
        <row r="3173">
          <cell r="A3173">
            <v>7926</v>
          </cell>
          <cell r="B3173" t="str">
            <v>Lambton TGS</v>
          </cell>
        </row>
        <row r="3174">
          <cell r="A3174">
            <v>7927</v>
          </cell>
          <cell r="B3174" t="str">
            <v>Lambton TGS</v>
          </cell>
        </row>
        <row r="3175">
          <cell r="A3175">
            <v>7928</v>
          </cell>
          <cell r="B3175" t="str">
            <v>Lambton TGS</v>
          </cell>
        </row>
        <row r="3176">
          <cell r="A3176">
            <v>7929</v>
          </cell>
          <cell r="B3176" t="str">
            <v>Lambton TGS</v>
          </cell>
        </row>
        <row r="3177">
          <cell r="A3177">
            <v>7930</v>
          </cell>
          <cell r="B3177" t="str">
            <v>Lambton TGS</v>
          </cell>
        </row>
        <row r="3178">
          <cell r="A3178">
            <v>7931</v>
          </cell>
          <cell r="B3178" t="str">
            <v>Lambton TGS</v>
          </cell>
        </row>
        <row r="3179">
          <cell r="A3179">
            <v>7932</v>
          </cell>
          <cell r="B3179" t="str">
            <v>Lambton TGS</v>
          </cell>
        </row>
        <row r="3180">
          <cell r="A3180">
            <v>7933</v>
          </cell>
          <cell r="B3180" t="str">
            <v>Lambton TGS</v>
          </cell>
        </row>
        <row r="3181">
          <cell r="A3181">
            <v>7934</v>
          </cell>
          <cell r="B3181" t="str">
            <v>Lambton TGS</v>
          </cell>
        </row>
        <row r="3182">
          <cell r="A3182">
            <v>7935</v>
          </cell>
          <cell r="B3182" t="str">
            <v>Lambton TGS</v>
          </cell>
        </row>
        <row r="3183">
          <cell r="A3183">
            <v>7936</v>
          </cell>
          <cell r="B3183" t="str">
            <v>Lambton TS #2</v>
          </cell>
        </row>
        <row r="3184">
          <cell r="A3184">
            <v>7937</v>
          </cell>
          <cell r="B3184" t="str">
            <v>Lambton TS #2</v>
          </cell>
        </row>
        <row r="3185">
          <cell r="A3185">
            <v>7938</v>
          </cell>
          <cell r="B3185" t="str">
            <v>Lambton TS #2</v>
          </cell>
        </row>
        <row r="3186">
          <cell r="A3186">
            <v>7939</v>
          </cell>
          <cell r="B3186" t="str">
            <v>Lambton TS #2</v>
          </cell>
        </row>
        <row r="3187">
          <cell r="A3187">
            <v>7940</v>
          </cell>
          <cell r="B3187" t="str">
            <v>Lambton TGS</v>
          </cell>
        </row>
        <row r="3188">
          <cell r="A3188">
            <v>7941</v>
          </cell>
          <cell r="B3188" t="str">
            <v>Lambton TGS</v>
          </cell>
        </row>
        <row r="3189">
          <cell r="A3189">
            <v>7942</v>
          </cell>
          <cell r="B3189" t="str">
            <v>Lambton TGS</v>
          </cell>
        </row>
        <row r="3190">
          <cell r="A3190">
            <v>7943</v>
          </cell>
          <cell r="B3190" t="str">
            <v>Lambton TGS</v>
          </cell>
        </row>
        <row r="3191">
          <cell r="A3191">
            <v>7944</v>
          </cell>
          <cell r="B3191" t="str">
            <v>Lambton TGS</v>
          </cell>
        </row>
        <row r="3192">
          <cell r="A3192">
            <v>7945</v>
          </cell>
          <cell r="B3192" t="str">
            <v>Lambton TGS</v>
          </cell>
        </row>
        <row r="3193">
          <cell r="A3193">
            <v>7951</v>
          </cell>
          <cell r="B3193" t="str">
            <v>W.Windsor Power CGS</v>
          </cell>
        </row>
        <row r="3194">
          <cell r="A3194">
            <v>7952</v>
          </cell>
          <cell r="B3194" t="str">
            <v>W.Windsor Power CGS</v>
          </cell>
        </row>
        <row r="3195">
          <cell r="A3195">
            <v>7953</v>
          </cell>
          <cell r="B3195" t="str">
            <v>Windsor Transalt CGS</v>
          </cell>
        </row>
        <row r="3196">
          <cell r="A3196">
            <v>7954</v>
          </cell>
          <cell r="B3196" t="str">
            <v>TransAlta Energy CGS</v>
          </cell>
        </row>
        <row r="3197">
          <cell r="A3197">
            <v>7955</v>
          </cell>
          <cell r="B3197" t="str">
            <v>TransAlta Energy CGS</v>
          </cell>
        </row>
        <row r="3198">
          <cell r="A3198">
            <v>7956</v>
          </cell>
          <cell r="B3198" t="str">
            <v>TransAlta Energy CGS</v>
          </cell>
        </row>
        <row r="3199">
          <cell r="A3199">
            <v>7957</v>
          </cell>
          <cell r="B3199" t="str">
            <v>TransAlta Energy CGS</v>
          </cell>
        </row>
        <row r="3200">
          <cell r="A3200">
            <v>7958</v>
          </cell>
          <cell r="B3200" t="str">
            <v>TransAlta Energy CGS</v>
          </cell>
        </row>
        <row r="3201">
          <cell r="A3201">
            <v>7965</v>
          </cell>
          <cell r="B3201" t="str">
            <v>TransAlta Energy CGS</v>
          </cell>
        </row>
        <row r="3202">
          <cell r="A3202">
            <v>8000</v>
          </cell>
          <cell r="B3202" t="str">
            <v>Hanmer TS</v>
          </cell>
        </row>
        <row r="3203">
          <cell r="A3203">
            <v>8001</v>
          </cell>
          <cell r="B3203" t="str">
            <v>Pinard TS</v>
          </cell>
        </row>
        <row r="3204">
          <cell r="A3204">
            <v>8002</v>
          </cell>
          <cell r="B3204" t="str">
            <v>Porcupine TS</v>
          </cell>
        </row>
        <row r="3205">
          <cell r="A3205">
            <v>8100</v>
          </cell>
          <cell r="B3205" t="str">
            <v>Algoma TS</v>
          </cell>
        </row>
        <row r="3206">
          <cell r="A3206">
            <v>8101</v>
          </cell>
          <cell r="B3206" t="str">
            <v>Ansonville TS</v>
          </cell>
        </row>
        <row r="3207">
          <cell r="A3207">
            <v>8103</v>
          </cell>
          <cell r="B3207" t="str">
            <v>Dymond TS</v>
          </cell>
        </row>
        <row r="3208">
          <cell r="A3208">
            <v>8104</v>
          </cell>
          <cell r="B3208" t="str">
            <v>Hanmer TS</v>
          </cell>
        </row>
        <row r="3209">
          <cell r="A3209">
            <v>8105</v>
          </cell>
          <cell r="B3209" t="str">
            <v>Martindale TS</v>
          </cell>
        </row>
        <row r="3210">
          <cell r="A3210">
            <v>8106</v>
          </cell>
          <cell r="B3210" t="str">
            <v>Mississagi TS</v>
          </cell>
        </row>
        <row r="3211">
          <cell r="A3211">
            <v>8108</v>
          </cell>
          <cell r="B3211" t="str">
            <v>Otto Holden TS</v>
          </cell>
        </row>
        <row r="3212">
          <cell r="A3212">
            <v>8109</v>
          </cell>
          <cell r="B3212" t="str">
            <v>Pinard TS</v>
          </cell>
        </row>
        <row r="3213">
          <cell r="A3213">
            <v>8110</v>
          </cell>
          <cell r="B3213" t="str">
            <v>Porcupine TS</v>
          </cell>
        </row>
        <row r="3214">
          <cell r="A3214">
            <v>8112</v>
          </cell>
          <cell r="B3214" t="str">
            <v>Wawa TS</v>
          </cell>
        </row>
        <row r="3215">
          <cell r="A3215">
            <v>8113</v>
          </cell>
          <cell r="B3215" t="str">
            <v>Eddy JCT</v>
          </cell>
        </row>
        <row r="3216">
          <cell r="A3216">
            <v>8121</v>
          </cell>
          <cell r="B3216" t="str">
            <v>Aubrey Falls GS</v>
          </cell>
        </row>
        <row r="3217">
          <cell r="A3217">
            <v>8122</v>
          </cell>
          <cell r="B3217" t="str">
            <v>Aubrey Falls GS</v>
          </cell>
        </row>
        <row r="3218">
          <cell r="A3218">
            <v>8123</v>
          </cell>
          <cell r="B3218" t="str">
            <v>Abitibi Canyon GS</v>
          </cell>
        </row>
        <row r="3219">
          <cell r="A3219">
            <v>8124</v>
          </cell>
          <cell r="B3219" t="str">
            <v>Clarabelle JCT</v>
          </cell>
        </row>
        <row r="3220">
          <cell r="A3220">
            <v>8125</v>
          </cell>
          <cell r="B3220" t="str">
            <v>Clarabelle JCT</v>
          </cell>
        </row>
        <row r="3221">
          <cell r="A3221">
            <v>8126</v>
          </cell>
          <cell r="B3221" t="str">
            <v>Clarabelle TS</v>
          </cell>
        </row>
        <row r="3222">
          <cell r="A3222">
            <v>8127</v>
          </cell>
          <cell r="B3222" t="str">
            <v>Clarabelle TS</v>
          </cell>
        </row>
        <row r="3223">
          <cell r="A3223">
            <v>8128</v>
          </cell>
          <cell r="B3223" t="str">
            <v>Crystal Falls TS</v>
          </cell>
        </row>
        <row r="3224">
          <cell r="A3224">
            <v>8129</v>
          </cell>
          <cell r="B3224" t="str">
            <v>Crystal Falls TS</v>
          </cell>
        </row>
        <row r="3225">
          <cell r="A3225">
            <v>8130</v>
          </cell>
          <cell r="B3225" t="str">
            <v>Erg Resources JCT</v>
          </cell>
        </row>
        <row r="3226">
          <cell r="A3226">
            <v>8131</v>
          </cell>
          <cell r="B3226" t="str">
            <v>Erg Resources CTS</v>
          </cell>
        </row>
        <row r="3227">
          <cell r="A3227">
            <v>8132</v>
          </cell>
          <cell r="B3227" t="str">
            <v>Grant JCT</v>
          </cell>
        </row>
        <row r="3228">
          <cell r="A3228">
            <v>8133</v>
          </cell>
          <cell r="B3228" t="str">
            <v>Hanmer Parllel JCT B</v>
          </cell>
        </row>
        <row r="3229">
          <cell r="A3229">
            <v>8134</v>
          </cell>
          <cell r="B3229" t="str">
            <v>Hanmer Parllel JCT A</v>
          </cell>
        </row>
        <row r="3230">
          <cell r="A3230">
            <v>8135</v>
          </cell>
          <cell r="B3230" t="str">
            <v>Harmon JCT</v>
          </cell>
        </row>
        <row r="3231">
          <cell r="A3231">
            <v>8136</v>
          </cell>
          <cell r="B3231" t="str">
            <v>Harmon GS</v>
          </cell>
        </row>
        <row r="3232">
          <cell r="A3232">
            <v>8137</v>
          </cell>
          <cell r="B3232" t="str">
            <v>Inco #4 CTS</v>
          </cell>
        </row>
        <row r="3233">
          <cell r="A3233">
            <v>8138</v>
          </cell>
          <cell r="B3233" t="str">
            <v>Inco #4 CTS</v>
          </cell>
        </row>
        <row r="3234">
          <cell r="A3234">
            <v>8139</v>
          </cell>
          <cell r="B3234" t="str">
            <v>Kapuskasing TS</v>
          </cell>
        </row>
        <row r="3235">
          <cell r="A3235">
            <v>8140</v>
          </cell>
          <cell r="B3235" t="str">
            <v>O'brien JCT</v>
          </cell>
        </row>
        <row r="3236">
          <cell r="A3236">
            <v>8141</v>
          </cell>
          <cell r="B3236" t="str">
            <v>Kidd Creek Mine JCT</v>
          </cell>
        </row>
        <row r="3237">
          <cell r="A3237">
            <v>8142</v>
          </cell>
          <cell r="B3237" t="str">
            <v>Kidd Metsite CTS</v>
          </cell>
        </row>
        <row r="3238">
          <cell r="A3238">
            <v>8143</v>
          </cell>
          <cell r="B3238" t="str">
            <v>Kipling GS</v>
          </cell>
        </row>
        <row r="3239">
          <cell r="A3239">
            <v>8144</v>
          </cell>
          <cell r="B3239" t="str">
            <v>Little Long JCT</v>
          </cell>
        </row>
        <row r="3240">
          <cell r="A3240">
            <v>8145</v>
          </cell>
          <cell r="B3240" t="str">
            <v>Little Long JCT</v>
          </cell>
        </row>
        <row r="3241">
          <cell r="A3241">
            <v>8146</v>
          </cell>
          <cell r="B3241" t="str">
            <v>Little Long SS</v>
          </cell>
        </row>
        <row r="3242">
          <cell r="A3242">
            <v>8147</v>
          </cell>
          <cell r="B3242" t="str">
            <v>Lower Notch JCT</v>
          </cell>
        </row>
        <row r="3243">
          <cell r="A3243">
            <v>8148</v>
          </cell>
          <cell r="B3243" t="str">
            <v>Martindl Parll JCT B</v>
          </cell>
        </row>
        <row r="3244">
          <cell r="A3244">
            <v>8149</v>
          </cell>
          <cell r="B3244" t="str">
            <v>Martindl Parll JCT A</v>
          </cell>
        </row>
        <row r="3245">
          <cell r="A3245">
            <v>8150</v>
          </cell>
          <cell r="B3245" t="str">
            <v>Otter Rapids GS</v>
          </cell>
        </row>
        <row r="3246">
          <cell r="A3246">
            <v>8151</v>
          </cell>
          <cell r="B3246" t="str">
            <v>Pedley JCT</v>
          </cell>
        </row>
        <row r="3247">
          <cell r="A3247">
            <v>8152</v>
          </cell>
          <cell r="B3247" t="str">
            <v>Pinard JCT</v>
          </cell>
        </row>
        <row r="3248">
          <cell r="A3248">
            <v>8153</v>
          </cell>
          <cell r="B3248" t="str">
            <v>Smoky Falls SS</v>
          </cell>
        </row>
        <row r="3249">
          <cell r="A3249">
            <v>8154</v>
          </cell>
          <cell r="B3249" t="str">
            <v>TCPL Kapuskasing JCT</v>
          </cell>
        </row>
        <row r="3250">
          <cell r="A3250">
            <v>8155</v>
          </cell>
          <cell r="B3250" t="str">
            <v>Spruce Falls JCT</v>
          </cell>
        </row>
        <row r="3251">
          <cell r="A3251">
            <v>8156</v>
          </cell>
          <cell r="B3251" t="str">
            <v>Spruce Falls P&amp;P CTS</v>
          </cell>
        </row>
        <row r="3252">
          <cell r="A3252">
            <v>8157</v>
          </cell>
          <cell r="B3252" t="str">
            <v>Abitibi Price CTS</v>
          </cell>
        </row>
        <row r="3253">
          <cell r="A3253">
            <v>8158</v>
          </cell>
          <cell r="B3253" t="str">
            <v>Spruce Falls TS</v>
          </cell>
        </row>
        <row r="3254">
          <cell r="A3254">
            <v>8159</v>
          </cell>
          <cell r="B3254" t="str">
            <v>Inco Frd Stobie JCT</v>
          </cell>
        </row>
        <row r="3255">
          <cell r="A3255">
            <v>8160</v>
          </cell>
          <cell r="B3255" t="str">
            <v>Inco Frd Stobie JCT</v>
          </cell>
        </row>
        <row r="3256">
          <cell r="A3256">
            <v>8161</v>
          </cell>
          <cell r="B3256" t="str">
            <v>Inco Frd Stobie CTS</v>
          </cell>
        </row>
        <row r="3257">
          <cell r="A3257">
            <v>8162</v>
          </cell>
          <cell r="B3257" t="str">
            <v>Inco Frd Stobie CTS</v>
          </cell>
        </row>
        <row r="3258">
          <cell r="A3258">
            <v>8163</v>
          </cell>
          <cell r="B3258" t="str">
            <v>TCPL Kapuskasing JCT</v>
          </cell>
        </row>
        <row r="3259">
          <cell r="A3259">
            <v>8164</v>
          </cell>
          <cell r="B3259" t="str">
            <v>TCPL Kapuskasing CGS</v>
          </cell>
        </row>
        <row r="3260">
          <cell r="A3260">
            <v>8165</v>
          </cell>
          <cell r="B3260" t="str">
            <v>Trout Lake TS</v>
          </cell>
        </row>
        <row r="3261">
          <cell r="A3261">
            <v>8166</v>
          </cell>
          <cell r="B3261" t="str">
            <v>Trout Lake TS</v>
          </cell>
        </row>
        <row r="3262">
          <cell r="A3262">
            <v>8167</v>
          </cell>
          <cell r="B3262" t="str">
            <v>Wells GS</v>
          </cell>
        </row>
        <row r="3263">
          <cell r="A3263">
            <v>8168</v>
          </cell>
          <cell r="B3263" t="str">
            <v>Wells GS</v>
          </cell>
        </row>
        <row r="3264">
          <cell r="A3264">
            <v>8169</v>
          </cell>
          <cell r="B3264" t="str">
            <v>Widdifield SS</v>
          </cell>
        </row>
        <row r="3265">
          <cell r="A3265">
            <v>8170</v>
          </cell>
          <cell r="B3265" t="str">
            <v>Norpo Iroq. Fls JCT</v>
          </cell>
        </row>
        <row r="3266">
          <cell r="A3266">
            <v>8171</v>
          </cell>
          <cell r="B3266" t="str">
            <v>Norpo Iroq. Fls CGS</v>
          </cell>
        </row>
        <row r="3267">
          <cell r="A3267">
            <v>8172</v>
          </cell>
          <cell r="B3267" t="str">
            <v>TCPL North Bay JCT</v>
          </cell>
        </row>
        <row r="3268">
          <cell r="A3268">
            <v>8173</v>
          </cell>
          <cell r="B3268" t="str">
            <v>TCPL North Bay CGS</v>
          </cell>
        </row>
        <row r="3269">
          <cell r="A3269">
            <v>8174</v>
          </cell>
          <cell r="B3269" t="str">
            <v>P21G P8 JCT</v>
          </cell>
        </row>
        <row r="3270">
          <cell r="A3270">
            <v>8175</v>
          </cell>
          <cell r="B3270" t="str">
            <v>TCPL North Bay JCT</v>
          </cell>
        </row>
        <row r="3271">
          <cell r="A3271">
            <v>8216</v>
          </cell>
          <cell r="B3271" t="str">
            <v>Chapleau MTS</v>
          </cell>
        </row>
        <row r="3272">
          <cell r="A3272">
            <v>8217</v>
          </cell>
          <cell r="B3272" t="str">
            <v>Chapleau JCT</v>
          </cell>
        </row>
        <row r="3273">
          <cell r="A3273">
            <v>8218</v>
          </cell>
          <cell r="B3273" t="str">
            <v>Island Falls JCT</v>
          </cell>
        </row>
        <row r="3274">
          <cell r="A3274">
            <v>8219</v>
          </cell>
          <cell r="B3274" t="str">
            <v>Island Falls JCT</v>
          </cell>
        </row>
        <row r="3275">
          <cell r="A3275">
            <v>8220</v>
          </cell>
          <cell r="B3275" t="str">
            <v>Notre Developmnt CTS</v>
          </cell>
        </row>
        <row r="3276">
          <cell r="A3276">
            <v>8221</v>
          </cell>
          <cell r="B3276" t="str">
            <v>AED CO JCT</v>
          </cell>
        </row>
        <row r="3277">
          <cell r="A3277">
            <v>8223</v>
          </cell>
          <cell r="B3277" t="str">
            <v>Algoma TS</v>
          </cell>
        </row>
        <row r="3278">
          <cell r="A3278">
            <v>8224</v>
          </cell>
          <cell r="B3278" t="str">
            <v>Wawa TS</v>
          </cell>
        </row>
        <row r="3279">
          <cell r="A3279">
            <v>8225</v>
          </cell>
          <cell r="B3279" t="str">
            <v>Ansonville TS</v>
          </cell>
        </row>
        <row r="3280">
          <cell r="A3280">
            <v>8226</v>
          </cell>
          <cell r="B3280" t="str">
            <v>Aux Sauble CGS #1</v>
          </cell>
        </row>
        <row r="3281">
          <cell r="A3281">
            <v>8227</v>
          </cell>
          <cell r="B3281" t="str">
            <v>Baldwin JCT</v>
          </cell>
        </row>
        <row r="3282">
          <cell r="A3282">
            <v>8228</v>
          </cell>
          <cell r="B3282" t="str">
            <v>Barrick Gold JCT</v>
          </cell>
        </row>
        <row r="3283">
          <cell r="A3283">
            <v>8229</v>
          </cell>
          <cell r="B3283" t="str">
            <v>Barrick Gold CTS</v>
          </cell>
        </row>
        <row r="3284">
          <cell r="A3284">
            <v>8230</v>
          </cell>
          <cell r="B3284" t="str">
            <v>Blind River TS</v>
          </cell>
        </row>
        <row r="3285">
          <cell r="A3285">
            <v>8232</v>
          </cell>
          <cell r="B3285" t="str">
            <v>Cameron Falls JCT</v>
          </cell>
        </row>
        <row r="3286">
          <cell r="A3286">
            <v>8233</v>
          </cell>
          <cell r="B3286" t="str">
            <v>Abitibi Canyon SS</v>
          </cell>
        </row>
        <row r="3287">
          <cell r="A3287">
            <v>8234</v>
          </cell>
          <cell r="B3287" t="str">
            <v>Holloway Mine CTS</v>
          </cell>
        </row>
        <row r="3288">
          <cell r="A3288">
            <v>8235</v>
          </cell>
          <cell r="B3288" t="str">
            <v>Carmichael Falls JCT</v>
          </cell>
        </row>
        <row r="3289">
          <cell r="A3289">
            <v>8236</v>
          </cell>
          <cell r="B3289" t="str">
            <v>Carmichael Falls CGS</v>
          </cell>
        </row>
        <row r="3290">
          <cell r="A3290">
            <v>8237</v>
          </cell>
          <cell r="B3290" t="str">
            <v>Cassels JCT</v>
          </cell>
        </row>
        <row r="3291">
          <cell r="A3291">
            <v>8238</v>
          </cell>
          <cell r="B3291" t="str">
            <v>Copper Cliff JCT</v>
          </cell>
        </row>
        <row r="3292">
          <cell r="A3292">
            <v>8239</v>
          </cell>
          <cell r="B3292" t="str">
            <v>Copper Cliff JCT</v>
          </cell>
        </row>
        <row r="3293">
          <cell r="A3293">
            <v>8240</v>
          </cell>
          <cell r="B3293" t="str">
            <v>Copper Cliff CTS</v>
          </cell>
        </row>
        <row r="3294">
          <cell r="A3294">
            <v>8241</v>
          </cell>
          <cell r="B3294" t="str">
            <v>Chapleau DS</v>
          </cell>
        </row>
        <row r="3295">
          <cell r="A3295">
            <v>8242</v>
          </cell>
          <cell r="B3295" t="str">
            <v>Cobden JCT</v>
          </cell>
        </row>
        <row r="3296">
          <cell r="A3296">
            <v>8243</v>
          </cell>
          <cell r="B3296" t="str">
            <v>Cochrane MTS</v>
          </cell>
        </row>
        <row r="3297">
          <cell r="A3297">
            <v>8244</v>
          </cell>
          <cell r="B3297" t="str">
            <v>Cochrane West DS</v>
          </cell>
        </row>
        <row r="3298">
          <cell r="A3298">
            <v>8245</v>
          </cell>
          <cell r="B3298" t="str">
            <v>Commanda JCT</v>
          </cell>
        </row>
        <row r="3299">
          <cell r="A3299">
            <v>8246</v>
          </cell>
          <cell r="B3299" t="str">
            <v>Coniston TS</v>
          </cell>
        </row>
        <row r="3300">
          <cell r="A3300">
            <v>8247</v>
          </cell>
          <cell r="B3300" t="str">
            <v>Creighton JCT</v>
          </cell>
        </row>
        <row r="3301">
          <cell r="A3301">
            <v>8248</v>
          </cell>
          <cell r="B3301" t="str">
            <v>Crystal Falls TS</v>
          </cell>
        </row>
        <row r="3302">
          <cell r="A3302">
            <v>8249</v>
          </cell>
          <cell r="B3302" t="str">
            <v>Cutler JCT</v>
          </cell>
        </row>
        <row r="3303">
          <cell r="A3303">
            <v>8251</v>
          </cell>
          <cell r="B3303" t="str">
            <v>Dane JCT</v>
          </cell>
        </row>
        <row r="3304">
          <cell r="A3304">
            <v>8254</v>
          </cell>
          <cell r="B3304" t="str">
            <v>Dome Mines JCT</v>
          </cell>
        </row>
        <row r="3305">
          <cell r="A3305">
            <v>8255</v>
          </cell>
          <cell r="B3305" t="str">
            <v>Dome Mine CTS</v>
          </cell>
        </row>
        <row r="3306">
          <cell r="A3306">
            <v>8256</v>
          </cell>
          <cell r="B3306" t="str">
            <v>P7G JCT</v>
          </cell>
        </row>
        <row r="3307">
          <cell r="A3307">
            <v>8258</v>
          </cell>
          <cell r="B3307" t="str">
            <v>Dymond TS</v>
          </cell>
        </row>
        <row r="3308">
          <cell r="A3308">
            <v>8259</v>
          </cell>
          <cell r="B3308" t="str">
            <v>Ecstall JCT</v>
          </cell>
        </row>
        <row r="3309">
          <cell r="A3309">
            <v>8260</v>
          </cell>
          <cell r="B3309" t="str">
            <v>Dom Nairn Centre JCT</v>
          </cell>
        </row>
        <row r="3310">
          <cell r="A3310">
            <v>8261</v>
          </cell>
          <cell r="B3310" t="str">
            <v>Dom Nairn Centre CTS</v>
          </cell>
        </row>
        <row r="3311">
          <cell r="A3311">
            <v>8262</v>
          </cell>
          <cell r="B3311" t="str">
            <v>Eddy Espanola CGS</v>
          </cell>
        </row>
        <row r="3312">
          <cell r="A3312">
            <v>8263</v>
          </cell>
          <cell r="B3312" t="str">
            <v>Elliot Lake JCT</v>
          </cell>
        </row>
        <row r="3313">
          <cell r="A3313">
            <v>8264</v>
          </cell>
          <cell r="B3313" t="str">
            <v>Elliot Lake TS</v>
          </cell>
        </row>
        <row r="3314">
          <cell r="A3314">
            <v>8265</v>
          </cell>
          <cell r="B3314" t="str">
            <v>Elliot Lake DS</v>
          </cell>
        </row>
        <row r="3315">
          <cell r="A3315">
            <v>8266</v>
          </cell>
          <cell r="B3315" t="str">
            <v>Espanola JCT</v>
          </cell>
        </row>
        <row r="3316">
          <cell r="A3316">
            <v>8267</v>
          </cell>
          <cell r="B3316" t="str">
            <v>Espanola JCT A</v>
          </cell>
        </row>
        <row r="3317">
          <cell r="A3317">
            <v>8268</v>
          </cell>
          <cell r="B3317" t="str">
            <v>Espanola TS</v>
          </cell>
        </row>
        <row r="3318">
          <cell r="A3318">
            <v>8269</v>
          </cell>
          <cell r="B3318" t="str">
            <v>Ethel Lake JCT</v>
          </cell>
        </row>
        <row r="3319">
          <cell r="A3319">
            <v>8270</v>
          </cell>
          <cell r="B3319" t="str">
            <v>Extender Min. JCT</v>
          </cell>
        </row>
        <row r="3320">
          <cell r="A3320">
            <v>8271</v>
          </cell>
          <cell r="B3320" t="str">
            <v>Extender Min. CTS</v>
          </cell>
        </row>
        <row r="3321">
          <cell r="A3321">
            <v>8272</v>
          </cell>
          <cell r="B3321" t="str">
            <v>Falconbridge JCT</v>
          </cell>
        </row>
        <row r="3322">
          <cell r="A3322">
            <v>8273</v>
          </cell>
          <cell r="B3322" t="str">
            <v>D2L STR 409 JCT</v>
          </cell>
        </row>
        <row r="3323">
          <cell r="A3323">
            <v>8274</v>
          </cell>
          <cell r="B3323" t="str">
            <v>Falconbri Lindsl CTS</v>
          </cell>
        </row>
        <row r="3324">
          <cell r="A3324">
            <v>8275</v>
          </cell>
          <cell r="B3324" t="str">
            <v>Loc'by Falconbri CTS</v>
          </cell>
        </row>
        <row r="3325">
          <cell r="A3325">
            <v>8276</v>
          </cell>
          <cell r="B3325" t="str">
            <v>Falconbridge TS</v>
          </cell>
        </row>
        <row r="3326">
          <cell r="A3326">
            <v>8277</v>
          </cell>
          <cell r="B3326" t="str">
            <v>Falconbri Smeltr CTS</v>
          </cell>
        </row>
        <row r="3327">
          <cell r="A3327">
            <v>8278</v>
          </cell>
          <cell r="B3327" t="str">
            <v>Fauquier JCT</v>
          </cell>
        </row>
        <row r="3328">
          <cell r="A3328">
            <v>8279</v>
          </cell>
          <cell r="B3328" t="str">
            <v>Fauquier DS</v>
          </cell>
        </row>
        <row r="3329">
          <cell r="A3329">
            <v>8280</v>
          </cell>
          <cell r="B3329" t="str">
            <v>Fournier JCT</v>
          </cell>
        </row>
        <row r="3330">
          <cell r="A3330">
            <v>8281</v>
          </cell>
          <cell r="B3330" t="str">
            <v>Pamour JCT</v>
          </cell>
        </row>
        <row r="3331">
          <cell r="A3331">
            <v>8282</v>
          </cell>
          <cell r="B3331" t="str">
            <v>Royal Oak CTS</v>
          </cell>
        </row>
        <row r="3332">
          <cell r="A3332">
            <v>8283</v>
          </cell>
          <cell r="B3332" t="str">
            <v>Gowganda DS</v>
          </cell>
        </row>
        <row r="3333">
          <cell r="A3333">
            <v>8284</v>
          </cell>
          <cell r="B3333" t="str">
            <v>Cassels 2 JCT</v>
          </cell>
        </row>
        <row r="3334">
          <cell r="A3334">
            <v>8285</v>
          </cell>
          <cell r="B3334" t="str">
            <v>Cassels 2 JCT</v>
          </cell>
        </row>
        <row r="3335">
          <cell r="A3335">
            <v>8286</v>
          </cell>
          <cell r="B3335" t="str">
            <v>Gull Lake North JCT</v>
          </cell>
        </row>
        <row r="3336">
          <cell r="A3336">
            <v>8287</v>
          </cell>
          <cell r="B3336" t="str">
            <v>Hearst TS</v>
          </cell>
        </row>
        <row r="3337">
          <cell r="A3337">
            <v>8288</v>
          </cell>
          <cell r="B3337" t="str">
            <v>Herridge Lake DS</v>
          </cell>
        </row>
        <row r="3338">
          <cell r="A3338">
            <v>8289</v>
          </cell>
          <cell r="B3338" t="str">
            <v>Hollingsworth SS</v>
          </cell>
        </row>
        <row r="3339">
          <cell r="A3339">
            <v>8290</v>
          </cell>
          <cell r="B3339" t="str">
            <v>Hoyle JCT</v>
          </cell>
        </row>
        <row r="3340">
          <cell r="A3340">
            <v>8291</v>
          </cell>
          <cell r="B3340" t="str">
            <v>Hoyle DS</v>
          </cell>
        </row>
        <row r="3341">
          <cell r="A3341">
            <v>8292</v>
          </cell>
          <cell r="B3341" t="str">
            <v>Hunta SS</v>
          </cell>
        </row>
        <row r="3342">
          <cell r="A3342">
            <v>8293</v>
          </cell>
          <cell r="B3342" t="str">
            <v>Hunta C2HC3H JCT</v>
          </cell>
        </row>
        <row r="3343">
          <cell r="A3343">
            <v>8294</v>
          </cell>
          <cell r="B3343" t="str">
            <v>Hunta C2HC3H JCT</v>
          </cell>
        </row>
        <row r="3344">
          <cell r="A3344">
            <v>8295</v>
          </cell>
          <cell r="B3344" t="str">
            <v>IPB Casey JCT</v>
          </cell>
        </row>
        <row r="3345">
          <cell r="A3345">
            <v>8296</v>
          </cell>
          <cell r="B3345" t="str">
            <v>IPB La Cave JCT</v>
          </cell>
        </row>
        <row r="3346">
          <cell r="A3346">
            <v>8298</v>
          </cell>
          <cell r="B3346" t="str">
            <v>Iroquois Falls JCT</v>
          </cell>
        </row>
        <row r="3347">
          <cell r="A3347">
            <v>8299</v>
          </cell>
          <cell r="B3347" t="str">
            <v>Abitib Con Iroq CTS</v>
          </cell>
        </row>
        <row r="3348">
          <cell r="A3348">
            <v>8300</v>
          </cell>
          <cell r="B3348" t="str">
            <v>Iroquois Falls DS</v>
          </cell>
        </row>
        <row r="3349">
          <cell r="A3349">
            <v>8301</v>
          </cell>
          <cell r="B3349" t="str">
            <v>Iroquois Fls DS JCT</v>
          </cell>
        </row>
        <row r="3350">
          <cell r="A3350">
            <v>8302</v>
          </cell>
          <cell r="B3350" t="str">
            <v>Abitib Con Iroq CTS</v>
          </cell>
        </row>
        <row r="3351">
          <cell r="A3351">
            <v>8303</v>
          </cell>
          <cell r="B3351" t="str">
            <v>Island Falls SS</v>
          </cell>
        </row>
        <row r="3352">
          <cell r="A3352">
            <v>8304</v>
          </cell>
          <cell r="B3352" t="str">
            <v>Island Falls CGS</v>
          </cell>
        </row>
        <row r="3353">
          <cell r="A3353">
            <v>8305</v>
          </cell>
          <cell r="B3353" t="str">
            <v>Kinross JCT</v>
          </cell>
        </row>
        <row r="3354">
          <cell r="A3354">
            <v>8306</v>
          </cell>
          <cell r="B3354" t="str">
            <v>Kinross CTS</v>
          </cell>
        </row>
        <row r="3355">
          <cell r="A3355">
            <v>8307</v>
          </cell>
          <cell r="B3355" t="str">
            <v>Inco Victor Mine CTS</v>
          </cell>
        </row>
        <row r="3356">
          <cell r="A3356">
            <v>8308</v>
          </cell>
          <cell r="B3356" t="str">
            <v>Hunta SS</v>
          </cell>
        </row>
        <row r="3357">
          <cell r="A3357">
            <v>8309</v>
          </cell>
          <cell r="B3357" t="str">
            <v>Nordfibre CTS</v>
          </cell>
        </row>
        <row r="3358">
          <cell r="A3358">
            <v>8310</v>
          </cell>
          <cell r="B3358" t="str">
            <v>Kam Kotia DS</v>
          </cell>
        </row>
        <row r="3359">
          <cell r="A3359">
            <v>8312</v>
          </cell>
          <cell r="B3359" t="str">
            <v>Kapuskasing TS</v>
          </cell>
        </row>
        <row r="3360">
          <cell r="A3360">
            <v>8313</v>
          </cell>
          <cell r="B3360" t="str">
            <v>Kapuskasing TS</v>
          </cell>
        </row>
        <row r="3361">
          <cell r="A3361">
            <v>8314</v>
          </cell>
          <cell r="B3361" t="str">
            <v>Kapuskasing TS</v>
          </cell>
        </row>
        <row r="3362">
          <cell r="A3362">
            <v>8315</v>
          </cell>
          <cell r="B3362" t="str">
            <v>Kidd Creek Mine JCT</v>
          </cell>
        </row>
        <row r="3363">
          <cell r="A3363">
            <v>8316</v>
          </cell>
          <cell r="B3363" t="str">
            <v>Kidd Minesite CTS</v>
          </cell>
        </row>
        <row r="3364">
          <cell r="A3364">
            <v>8317</v>
          </cell>
          <cell r="B3364" t="str">
            <v>Kidd Contractor CTS</v>
          </cell>
        </row>
        <row r="3365">
          <cell r="A3365">
            <v>8318</v>
          </cell>
          <cell r="B3365" t="str">
            <v>Kidd Zinc Refin CTS</v>
          </cell>
        </row>
        <row r="3366">
          <cell r="A3366">
            <v>8319</v>
          </cell>
          <cell r="B3366" t="str">
            <v>Kidd Metsite CTS</v>
          </cell>
        </row>
        <row r="3367">
          <cell r="A3367">
            <v>8321</v>
          </cell>
          <cell r="B3367" t="str">
            <v>Kirkland Lake TS</v>
          </cell>
        </row>
        <row r="3368">
          <cell r="A3368">
            <v>8322</v>
          </cell>
          <cell r="B3368" t="str">
            <v>Kirkland Lake TS</v>
          </cell>
        </row>
        <row r="3369">
          <cell r="A3369">
            <v>8323</v>
          </cell>
          <cell r="B3369" t="str">
            <v>Macassa Mine JCT</v>
          </cell>
        </row>
        <row r="3370">
          <cell r="A3370">
            <v>8324</v>
          </cell>
          <cell r="B3370" t="str">
            <v>Laforest Road DS</v>
          </cell>
        </row>
        <row r="3371">
          <cell r="A3371">
            <v>8325</v>
          </cell>
          <cell r="B3371" t="str">
            <v>Nickel Basin JCT</v>
          </cell>
        </row>
        <row r="3372">
          <cell r="A3372">
            <v>8326</v>
          </cell>
          <cell r="B3372" t="str">
            <v>Larchwood TS</v>
          </cell>
        </row>
        <row r="3373">
          <cell r="A3373">
            <v>8328</v>
          </cell>
          <cell r="B3373" t="str">
            <v>Tembec JCT</v>
          </cell>
        </row>
        <row r="3374">
          <cell r="A3374">
            <v>8329</v>
          </cell>
          <cell r="B3374" t="str">
            <v>Tembec CGS</v>
          </cell>
        </row>
        <row r="3375">
          <cell r="A3375">
            <v>8330</v>
          </cell>
          <cell r="B3375" t="str">
            <v>Macassa #3 JCT</v>
          </cell>
        </row>
        <row r="3376">
          <cell r="A3376">
            <v>8331</v>
          </cell>
          <cell r="B3376" t="str">
            <v>Macassa #3 CTS</v>
          </cell>
        </row>
        <row r="3377">
          <cell r="A3377">
            <v>8332</v>
          </cell>
          <cell r="B3377" t="str">
            <v>Manitoulin TS</v>
          </cell>
        </row>
        <row r="3378">
          <cell r="A3378">
            <v>8333</v>
          </cell>
          <cell r="B3378" t="str">
            <v>Marten River JCT</v>
          </cell>
        </row>
        <row r="3379">
          <cell r="A3379">
            <v>8334</v>
          </cell>
          <cell r="B3379" t="str">
            <v>Martindale TS</v>
          </cell>
        </row>
        <row r="3380">
          <cell r="A3380">
            <v>8335</v>
          </cell>
          <cell r="B3380" t="str">
            <v>Massey JCT</v>
          </cell>
        </row>
        <row r="3381">
          <cell r="A3381">
            <v>8336</v>
          </cell>
          <cell r="B3381" t="str">
            <v>Massey DS</v>
          </cell>
        </row>
        <row r="3382">
          <cell r="A3382">
            <v>8337</v>
          </cell>
          <cell r="B3382" t="str">
            <v>Matachewan JCT</v>
          </cell>
        </row>
        <row r="3383">
          <cell r="A3383">
            <v>8338</v>
          </cell>
          <cell r="B3383" t="str">
            <v>McCrea JCT</v>
          </cell>
        </row>
        <row r="3384">
          <cell r="A3384">
            <v>8339</v>
          </cell>
          <cell r="B3384" t="str">
            <v>Macassa Mine CTS</v>
          </cell>
        </row>
        <row r="3385">
          <cell r="A3385">
            <v>8340</v>
          </cell>
          <cell r="B3385" t="str">
            <v>Monteith DS</v>
          </cell>
        </row>
        <row r="3386">
          <cell r="A3386">
            <v>8342</v>
          </cell>
          <cell r="B3386" t="str">
            <v>Laforest Road JCT</v>
          </cell>
        </row>
        <row r="3387">
          <cell r="A3387">
            <v>8343</v>
          </cell>
          <cell r="B3387" t="str">
            <v>Moosonee DS</v>
          </cell>
        </row>
        <row r="3388">
          <cell r="A3388">
            <v>8344</v>
          </cell>
          <cell r="B3388" t="str">
            <v>North Bay TS</v>
          </cell>
        </row>
        <row r="3389">
          <cell r="A3389">
            <v>8345</v>
          </cell>
          <cell r="B3389" t="str">
            <v>Nine Mile JCT</v>
          </cell>
        </row>
        <row r="3390">
          <cell r="A3390">
            <v>8346</v>
          </cell>
          <cell r="B3390" t="str">
            <v>Nine Mile JCT</v>
          </cell>
        </row>
        <row r="3391">
          <cell r="A3391">
            <v>8347</v>
          </cell>
          <cell r="B3391" t="str">
            <v>Power JCT</v>
          </cell>
        </row>
        <row r="3392">
          <cell r="A3392">
            <v>8348</v>
          </cell>
          <cell r="B3392" t="str">
            <v>Norpo Cochrane CGS</v>
          </cell>
        </row>
        <row r="3393">
          <cell r="A3393">
            <v>8349</v>
          </cell>
          <cell r="B3393" t="str">
            <v>North Shore DS</v>
          </cell>
        </row>
        <row r="3394">
          <cell r="A3394">
            <v>8351</v>
          </cell>
          <cell r="B3394" t="str">
            <v>Brake Parts Inc CTS</v>
          </cell>
        </row>
        <row r="3395">
          <cell r="A3395">
            <v>8352</v>
          </cell>
          <cell r="B3395" t="str">
            <v>Gull Lake South JCT</v>
          </cell>
        </row>
        <row r="3396">
          <cell r="A3396">
            <v>8353</v>
          </cell>
          <cell r="B3396" t="str">
            <v>Gull Lake South JCT</v>
          </cell>
        </row>
        <row r="3397">
          <cell r="A3397">
            <v>8354</v>
          </cell>
          <cell r="B3397" t="str">
            <v>NorpoKirkland Lk CGS</v>
          </cell>
        </row>
        <row r="3398">
          <cell r="A3398">
            <v>8355</v>
          </cell>
          <cell r="B3398" t="str">
            <v>NorpoKirkland Lk CGS</v>
          </cell>
        </row>
        <row r="3399">
          <cell r="A3399">
            <v>8356</v>
          </cell>
          <cell r="B3399" t="str">
            <v>Cochrane West JCT</v>
          </cell>
        </row>
        <row r="3400">
          <cell r="A3400">
            <v>8357</v>
          </cell>
          <cell r="B3400" t="str">
            <v>Ogden JCT</v>
          </cell>
        </row>
        <row r="3401">
          <cell r="A3401">
            <v>8358</v>
          </cell>
          <cell r="B3401" t="str">
            <v>Onaping JCT</v>
          </cell>
        </row>
        <row r="3402">
          <cell r="A3402">
            <v>8359</v>
          </cell>
          <cell r="B3402" t="str">
            <v>Otter Rapids GS</v>
          </cell>
        </row>
        <row r="3403">
          <cell r="A3403">
            <v>8360</v>
          </cell>
          <cell r="B3403" t="str">
            <v>Otto Holden TS</v>
          </cell>
        </row>
        <row r="3404">
          <cell r="A3404">
            <v>8361</v>
          </cell>
          <cell r="B3404" t="str">
            <v>Fournier JCT</v>
          </cell>
        </row>
        <row r="3405">
          <cell r="A3405">
            <v>8362</v>
          </cell>
          <cell r="B3405" t="str">
            <v>Pamour Porcupine JCT</v>
          </cell>
        </row>
        <row r="3406">
          <cell r="A3406">
            <v>8363</v>
          </cell>
          <cell r="B3406" t="str">
            <v>Fournier JCT</v>
          </cell>
        </row>
        <row r="3407">
          <cell r="A3407">
            <v>8365</v>
          </cell>
          <cell r="B3407" t="str">
            <v>Porcupine TS</v>
          </cell>
        </row>
        <row r="3408">
          <cell r="A3408">
            <v>8366</v>
          </cell>
          <cell r="B3408" t="str">
            <v>Potter JCT</v>
          </cell>
        </row>
        <row r="3409">
          <cell r="A3409">
            <v>8367</v>
          </cell>
          <cell r="B3409" t="str">
            <v>Tunis CGS</v>
          </cell>
        </row>
        <row r="3410">
          <cell r="A3410">
            <v>8368</v>
          </cell>
          <cell r="B3410" t="str">
            <v>Quirke Lake JCT</v>
          </cell>
        </row>
        <row r="3411">
          <cell r="A3411">
            <v>8369</v>
          </cell>
          <cell r="B3411" t="str">
            <v>Quirke Lake JCT</v>
          </cell>
        </row>
        <row r="3412">
          <cell r="A3412">
            <v>8371</v>
          </cell>
          <cell r="B3412" t="str">
            <v>Ramore TS</v>
          </cell>
        </row>
        <row r="3413">
          <cell r="A3413">
            <v>8372</v>
          </cell>
          <cell r="B3413" t="str">
            <v>Rayner GS</v>
          </cell>
        </row>
        <row r="3414">
          <cell r="A3414">
            <v>8373</v>
          </cell>
          <cell r="B3414" t="str">
            <v>Red Rock GS</v>
          </cell>
        </row>
        <row r="3415">
          <cell r="A3415">
            <v>8374</v>
          </cell>
          <cell r="B3415" t="str">
            <v>Smooth Rock Fals JCT</v>
          </cell>
        </row>
        <row r="3416">
          <cell r="A3416">
            <v>8375</v>
          </cell>
          <cell r="B3416" t="str">
            <v>Reiss Lime JCT</v>
          </cell>
        </row>
        <row r="3417">
          <cell r="A3417">
            <v>8376</v>
          </cell>
          <cell r="B3417" t="str">
            <v>N.Lime Of Can. CTS</v>
          </cell>
        </row>
        <row r="3418">
          <cell r="A3418">
            <v>8377</v>
          </cell>
          <cell r="B3418" t="str">
            <v>Serpent River JCT</v>
          </cell>
        </row>
        <row r="3419">
          <cell r="A3419">
            <v>8378</v>
          </cell>
          <cell r="B3419" t="str">
            <v>Serpent CGS</v>
          </cell>
        </row>
        <row r="3420">
          <cell r="A3420">
            <v>8380</v>
          </cell>
          <cell r="B3420" t="str">
            <v>Shiningtree DS</v>
          </cell>
        </row>
        <row r="3421">
          <cell r="A3421">
            <v>8381</v>
          </cell>
          <cell r="B3421" t="str">
            <v>Smooth Rock Falls DS</v>
          </cell>
        </row>
        <row r="3422">
          <cell r="A3422">
            <v>8382</v>
          </cell>
          <cell r="B3422" t="str">
            <v>Sowerby JCT</v>
          </cell>
        </row>
        <row r="3423">
          <cell r="A3423">
            <v>8383</v>
          </cell>
          <cell r="B3423" t="str">
            <v>Sowerby DS</v>
          </cell>
        </row>
        <row r="3424">
          <cell r="A3424">
            <v>8384</v>
          </cell>
          <cell r="B3424" t="str">
            <v>Spanish DS</v>
          </cell>
        </row>
        <row r="3425">
          <cell r="A3425">
            <v>8385</v>
          </cell>
          <cell r="B3425" t="str">
            <v>Spruce Falls JCT</v>
          </cell>
        </row>
        <row r="3426">
          <cell r="A3426">
            <v>8386</v>
          </cell>
          <cell r="B3426" t="str">
            <v>Spruce Falls TS</v>
          </cell>
        </row>
        <row r="3427">
          <cell r="A3427">
            <v>8387</v>
          </cell>
          <cell r="B3427" t="str">
            <v>Spruce Falls P&amp;P CTS</v>
          </cell>
        </row>
        <row r="3428">
          <cell r="A3428">
            <v>8388</v>
          </cell>
          <cell r="B3428" t="str">
            <v>Spruce Falls P&amp;P CTS</v>
          </cell>
        </row>
        <row r="3429">
          <cell r="A3429">
            <v>8389</v>
          </cell>
          <cell r="B3429" t="str">
            <v>Spruce Falls TS</v>
          </cell>
        </row>
        <row r="3430">
          <cell r="A3430">
            <v>8390</v>
          </cell>
          <cell r="B3430" t="str">
            <v>Onaping Area M&amp;M CTS</v>
          </cell>
        </row>
        <row r="3431">
          <cell r="A3431">
            <v>8391</v>
          </cell>
          <cell r="B3431" t="str">
            <v>Strathy JCT</v>
          </cell>
        </row>
        <row r="3432">
          <cell r="A3432">
            <v>8392</v>
          </cell>
          <cell r="B3432" t="str">
            <v>Striker DS</v>
          </cell>
        </row>
        <row r="3433">
          <cell r="A3433">
            <v>8393</v>
          </cell>
          <cell r="B3433" t="str">
            <v>Sudbury JCT</v>
          </cell>
        </row>
        <row r="3434">
          <cell r="A3434">
            <v>8394</v>
          </cell>
          <cell r="B3434" t="str">
            <v>H9K 127A JCT</v>
          </cell>
        </row>
        <row r="3435">
          <cell r="A3435">
            <v>8395</v>
          </cell>
          <cell r="B3435" t="str">
            <v>Temagami DS</v>
          </cell>
        </row>
        <row r="3436">
          <cell r="A3436">
            <v>8396</v>
          </cell>
          <cell r="B3436" t="str">
            <v>Timmins TS</v>
          </cell>
        </row>
        <row r="3437">
          <cell r="A3437">
            <v>8397</v>
          </cell>
          <cell r="B3437" t="str">
            <v>Timmins TS</v>
          </cell>
        </row>
        <row r="3438">
          <cell r="A3438">
            <v>8398</v>
          </cell>
          <cell r="B3438" t="str">
            <v>Tisdale JCT</v>
          </cell>
        </row>
        <row r="3439">
          <cell r="A3439">
            <v>8399</v>
          </cell>
          <cell r="B3439" t="str">
            <v>Turbine JCT</v>
          </cell>
        </row>
        <row r="3440">
          <cell r="A3440">
            <v>8400</v>
          </cell>
          <cell r="B3440" t="str">
            <v>Elk Lake JCT</v>
          </cell>
        </row>
        <row r="3441">
          <cell r="A3441">
            <v>8401</v>
          </cell>
          <cell r="B3441" t="str">
            <v>Upper Notch JCT</v>
          </cell>
        </row>
        <row r="3442">
          <cell r="A3442">
            <v>8402</v>
          </cell>
          <cell r="B3442" t="str">
            <v>Vermillion JCT</v>
          </cell>
        </row>
        <row r="3443">
          <cell r="A3443">
            <v>8403</v>
          </cell>
          <cell r="B3443" t="str">
            <v>Verner JCT</v>
          </cell>
        </row>
        <row r="3444">
          <cell r="A3444">
            <v>8404</v>
          </cell>
          <cell r="B3444" t="str">
            <v>Verner DS</v>
          </cell>
        </row>
        <row r="3445">
          <cell r="A3445">
            <v>8405</v>
          </cell>
          <cell r="B3445" t="str">
            <v>Warkus JCT</v>
          </cell>
        </row>
        <row r="3446">
          <cell r="A3446">
            <v>8406</v>
          </cell>
          <cell r="B3446" t="str">
            <v>Warren DS</v>
          </cell>
        </row>
        <row r="3447">
          <cell r="A3447">
            <v>8407</v>
          </cell>
          <cell r="B3447" t="str">
            <v>Weston Lake DS</v>
          </cell>
        </row>
        <row r="3448">
          <cell r="A3448">
            <v>8408</v>
          </cell>
          <cell r="B3448" t="str">
            <v>Whitefish DS</v>
          </cell>
        </row>
        <row r="3449">
          <cell r="A3449">
            <v>8410</v>
          </cell>
          <cell r="B3449" t="str">
            <v>Spruce Falls P&amp;P CTS</v>
          </cell>
        </row>
        <row r="3450">
          <cell r="A3450">
            <v>8411</v>
          </cell>
          <cell r="B3450" t="str">
            <v>Hunta H9K JCT</v>
          </cell>
        </row>
        <row r="3451">
          <cell r="A3451">
            <v>8412</v>
          </cell>
          <cell r="B3451" t="str">
            <v>Hunta SS</v>
          </cell>
        </row>
        <row r="3452">
          <cell r="A3452">
            <v>8413</v>
          </cell>
          <cell r="B3452" t="str">
            <v>Hunta SS</v>
          </cell>
        </row>
        <row r="3453">
          <cell r="A3453">
            <v>8414</v>
          </cell>
          <cell r="B3453" t="str">
            <v>Herridge Lake JCT</v>
          </cell>
        </row>
        <row r="3454">
          <cell r="A3454">
            <v>8415</v>
          </cell>
          <cell r="B3454" t="str">
            <v>Herridge Lake JCT</v>
          </cell>
        </row>
        <row r="3455">
          <cell r="A3455">
            <v>8417</v>
          </cell>
          <cell r="B3455" t="str">
            <v>Kapuskasing TS</v>
          </cell>
        </row>
        <row r="3456">
          <cell r="A3456">
            <v>8418</v>
          </cell>
          <cell r="B3456" t="str">
            <v>Espanola JCT</v>
          </cell>
        </row>
        <row r="3457">
          <cell r="A3457">
            <v>8419</v>
          </cell>
          <cell r="B3457" t="str">
            <v>Baldwin JCT</v>
          </cell>
        </row>
        <row r="3458">
          <cell r="A3458">
            <v>8420</v>
          </cell>
          <cell r="B3458" t="str">
            <v>Ecstall JCT</v>
          </cell>
        </row>
        <row r="3459">
          <cell r="A3459">
            <v>8422</v>
          </cell>
          <cell r="B3459" t="str">
            <v>Kidd Creek Mine JCT</v>
          </cell>
        </row>
        <row r="3460">
          <cell r="A3460">
            <v>8424</v>
          </cell>
          <cell r="B3460" t="str">
            <v>Turbine JCT</v>
          </cell>
        </row>
        <row r="3461">
          <cell r="A3461">
            <v>8426</v>
          </cell>
          <cell r="B3461" t="str">
            <v>Martindale TS</v>
          </cell>
        </row>
        <row r="3462">
          <cell r="A3462">
            <v>8427</v>
          </cell>
          <cell r="B3462" t="str">
            <v>Abitibi Price CTS</v>
          </cell>
        </row>
        <row r="3463">
          <cell r="A3463">
            <v>8428</v>
          </cell>
          <cell r="B3463" t="str">
            <v>Iroquois Falls JCT</v>
          </cell>
        </row>
        <row r="3464">
          <cell r="A3464">
            <v>8430</v>
          </cell>
          <cell r="B3464" t="str">
            <v>Nagagami CGS</v>
          </cell>
        </row>
        <row r="3465">
          <cell r="A3465">
            <v>8431</v>
          </cell>
          <cell r="B3465" t="str">
            <v>Nagagami CSS</v>
          </cell>
        </row>
        <row r="3466">
          <cell r="A3466">
            <v>8432</v>
          </cell>
          <cell r="B3466" t="str">
            <v>Long Slt. Rapids CGS</v>
          </cell>
        </row>
        <row r="3467">
          <cell r="A3467">
            <v>8433</v>
          </cell>
          <cell r="B3467" t="str">
            <v>Wharncliffe DS</v>
          </cell>
        </row>
        <row r="3468">
          <cell r="A3468">
            <v>8434</v>
          </cell>
          <cell r="B3468" t="str">
            <v>Long Slt. Rapids CSS</v>
          </cell>
        </row>
        <row r="3469">
          <cell r="A3469">
            <v>8436</v>
          </cell>
          <cell r="B3469" t="str">
            <v>Echo B. Aquarius JCT</v>
          </cell>
        </row>
        <row r="3470">
          <cell r="A3470">
            <v>8437</v>
          </cell>
          <cell r="B3470" t="str">
            <v>Echo B. Aquarius CTS</v>
          </cell>
        </row>
        <row r="3471">
          <cell r="A3471">
            <v>8438</v>
          </cell>
          <cell r="B3471" t="str">
            <v>TCPL Calstock CGS</v>
          </cell>
        </row>
        <row r="3472">
          <cell r="A3472">
            <v>8439</v>
          </cell>
          <cell r="B3472" t="str">
            <v>TCPL Calstock CSS</v>
          </cell>
        </row>
        <row r="3473">
          <cell r="A3473">
            <v>8440</v>
          </cell>
          <cell r="B3473" t="str">
            <v>Onakawana CTS</v>
          </cell>
        </row>
        <row r="3474">
          <cell r="A3474">
            <v>8441</v>
          </cell>
          <cell r="B3474" t="str">
            <v>Renison CTS</v>
          </cell>
        </row>
        <row r="3475">
          <cell r="A3475">
            <v>8442</v>
          </cell>
          <cell r="B3475" t="str">
            <v>Kidd Minesite CTS</v>
          </cell>
        </row>
        <row r="3476">
          <cell r="A3476">
            <v>8443</v>
          </cell>
          <cell r="B3476" t="str">
            <v>C2H C3H TWR 55 JCT</v>
          </cell>
        </row>
        <row r="3477">
          <cell r="A3477">
            <v>8444</v>
          </cell>
          <cell r="B3477" t="str">
            <v>C2H C3H TWR 55 JCT</v>
          </cell>
        </row>
        <row r="3478">
          <cell r="A3478">
            <v>8445</v>
          </cell>
          <cell r="B3478" t="str">
            <v>Greenwater Pr Pk JCT</v>
          </cell>
        </row>
        <row r="3479">
          <cell r="A3479">
            <v>8446</v>
          </cell>
          <cell r="B3479" t="str">
            <v>Greenwater Pr Pk JCT</v>
          </cell>
        </row>
        <row r="3480">
          <cell r="A3480">
            <v>8447</v>
          </cell>
          <cell r="B3480" t="str">
            <v>Blind River TS JCT</v>
          </cell>
        </row>
        <row r="3481">
          <cell r="A3481">
            <v>8448</v>
          </cell>
          <cell r="B3481" t="str">
            <v>C2H C3H TWR 55 JCT</v>
          </cell>
        </row>
        <row r="3482">
          <cell r="A3482">
            <v>8449</v>
          </cell>
          <cell r="B3482" t="str">
            <v>C2H C3H TWR 55 JCT</v>
          </cell>
        </row>
        <row r="3483">
          <cell r="A3483">
            <v>8450</v>
          </cell>
          <cell r="B3483" t="str">
            <v>Island Falls JCT</v>
          </cell>
        </row>
        <row r="3484">
          <cell r="A3484">
            <v>8451</v>
          </cell>
          <cell r="B3484" t="str">
            <v>Island Falls JCT</v>
          </cell>
        </row>
        <row r="3485">
          <cell r="A3485">
            <v>8452</v>
          </cell>
          <cell r="B3485" t="str">
            <v>Greenwater Pr Pk JCT</v>
          </cell>
        </row>
        <row r="3486">
          <cell r="A3486">
            <v>8453</v>
          </cell>
          <cell r="B3486" t="str">
            <v>Greenwater Pr Pk JCT</v>
          </cell>
        </row>
        <row r="3487">
          <cell r="A3487">
            <v>8454</v>
          </cell>
          <cell r="B3487" t="str">
            <v>Hunta C2HC3H JCT</v>
          </cell>
        </row>
        <row r="3488">
          <cell r="A3488">
            <v>8455</v>
          </cell>
          <cell r="B3488" t="str">
            <v>Hunta C2HC3H JCT</v>
          </cell>
        </row>
        <row r="3489">
          <cell r="A3489">
            <v>8503</v>
          </cell>
          <cell r="B3489" t="str">
            <v>Blezard Valley JCT</v>
          </cell>
        </row>
        <row r="3490">
          <cell r="A3490">
            <v>8505</v>
          </cell>
          <cell r="B3490" t="str">
            <v>Copper Cliff JCT</v>
          </cell>
        </row>
        <row r="3491">
          <cell r="A3491">
            <v>8506</v>
          </cell>
          <cell r="B3491" t="str">
            <v>Copper Cliff JCT</v>
          </cell>
        </row>
        <row r="3492">
          <cell r="A3492">
            <v>8507</v>
          </cell>
          <cell r="B3492" t="str">
            <v>Copper Cliff JCT A</v>
          </cell>
        </row>
        <row r="3493">
          <cell r="A3493">
            <v>8508</v>
          </cell>
          <cell r="B3493" t="str">
            <v>Copper Cliff JCT A</v>
          </cell>
        </row>
        <row r="3494">
          <cell r="A3494">
            <v>8509</v>
          </cell>
          <cell r="B3494" t="str">
            <v>Copper Cliff CTS</v>
          </cell>
        </row>
        <row r="3495">
          <cell r="A3495">
            <v>8510</v>
          </cell>
          <cell r="B3495" t="str">
            <v>Copper Cliff CTS</v>
          </cell>
        </row>
        <row r="3496">
          <cell r="A3496">
            <v>8511</v>
          </cell>
          <cell r="B3496" t="str">
            <v>Falconbridge T2R CTS</v>
          </cell>
        </row>
        <row r="3497">
          <cell r="A3497">
            <v>8515</v>
          </cell>
          <cell r="B3497" t="str">
            <v>Hunta SS</v>
          </cell>
        </row>
        <row r="3498">
          <cell r="A3498">
            <v>8517</v>
          </cell>
          <cell r="B3498" t="str">
            <v>Abitib Con Iroq CTS</v>
          </cell>
        </row>
        <row r="3499">
          <cell r="A3499">
            <v>8519</v>
          </cell>
          <cell r="B3499" t="str">
            <v>Island Falls CGS</v>
          </cell>
        </row>
        <row r="3500">
          <cell r="A3500">
            <v>8521</v>
          </cell>
          <cell r="B3500" t="str">
            <v>Kirkland Lake TS</v>
          </cell>
        </row>
        <row r="3501">
          <cell r="A3501">
            <v>8524</v>
          </cell>
          <cell r="B3501" t="str">
            <v>Martindale TS</v>
          </cell>
        </row>
        <row r="3502">
          <cell r="A3502">
            <v>8526</v>
          </cell>
          <cell r="B3502" t="str">
            <v>Monteith SS</v>
          </cell>
        </row>
        <row r="3503">
          <cell r="A3503">
            <v>8527</v>
          </cell>
          <cell r="B3503" t="str">
            <v>Pamour TS</v>
          </cell>
        </row>
        <row r="3504">
          <cell r="A3504">
            <v>8529</v>
          </cell>
          <cell r="B3504" t="str">
            <v>Reid JCT</v>
          </cell>
        </row>
        <row r="3505">
          <cell r="A3505">
            <v>8530</v>
          </cell>
          <cell r="B3505" t="str">
            <v>Shiningtree DS</v>
          </cell>
        </row>
        <row r="3506">
          <cell r="A3506">
            <v>8531</v>
          </cell>
          <cell r="B3506" t="str">
            <v>Timmins TS</v>
          </cell>
        </row>
        <row r="3507">
          <cell r="A3507">
            <v>8532</v>
          </cell>
          <cell r="B3507" t="str">
            <v>Wawaitin GS</v>
          </cell>
        </row>
        <row r="3508">
          <cell r="A3508">
            <v>8533</v>
          </cell>
          <cell r="B3508" t="str">
            <v>Smoky Falls SS</v>
          </cell>
        </row>
        <row r="3509">
          <cell r="A3509">
            <v>8536</v>
          </cell>
          <cell r="B3509" t="str">
            <v>Timmins TS</v>
          </cell>
        </row>
        <row r="3510">
          <cell r="A3510">
            <v>8537</v>
          </cell>
          <cell r="B3510" t="str">
            <v>Kirkland Lake TS</v>
          </cell>
        </row>
        <row r="3511">
          <cell r="A3511">
            <v>8538</v>
          </cell>
          <cell r="B3511" t="str">
            <v>Newmont Mining JCT</v>
          </cell>
        </row>
        <row r="3512">
          <cell r="A3512">
            <v>8539</v>
          </cell>
          <cell r="B3512" t="str">
            <v>Moosonee SS</v>
          </cell>
        </row>
        <row r="3513">
          <cell r="A3513">
            <v>8540</v>
          </cell>
          <cell r="B3513" t="str">
            <v>Fort Albany CTS</v>
          </cell>
        </row>
        <row r="3514">
          <cell r="A3514">
            <v>8541</v>
          </cell>
          <cell r="B3514" t="str">
            <v>Kashechewan CTS</v>
          </cell>
        </row>
        <row r="3515">
          <cell r="A3515">
            <v>8542</v>
          </cell>
          <cell r="B3515" t="str">
            <v>Attawapiskat CTS</v>
          </cell>
        </row>
        <row r="3516">
          <cell r="A3516">
            <v>8543</v>
          </cell>
          <cell r="B3516" t="str">
            <v>Five Nation P310 JCT</v>
          </cell>
        </row>
        <row r="3517">
          <cell r="A3517">
            <v>8544</v>
          </cell>
          <cell r="B3517" t="str">
            <v>Moosonee JCT</v>
          </cell>
        </row>
        <row r="3518">
          <cell r="A3518">
            <v>8545</v>
          </cell>
          <cell r="B3518" t="str">
            <v>Calstock DS JCT</v>
          </cell>
        </row>
        <row r="3519">
          <cell r="A3519">
            <v>8547</v>
          </cell>
          <cell r="B3519" t="str">
            <v>Five Nation P437 JCT</v>
          </cell>
        </row>
        <row r="3520">
          <cell r="A3520">
            <v>8548</v>
          </cell>
          <cell r="B3520" t="str">
            <v>Verner P45 JCT</v>
          </cell>
        </row>
        <row r="3521">
          <cell r="A3521">
            <v>8549</v>
          </cell>
          <cell r="B3521" t="str">
            <v>Verner DS</v>
          </cell>
        </row>
        <row r="3522">
          <cell r="A3522">
            <v>8550</v>
          </cell>
          <cell r="B3522" t="str">
            <v>Eddy Tap JCT</v>
          </cell>
        </row>
        <row r="3523">
          <cell r="A3523">
            <v>8551</v>
          </cell>
          <cell r="B3523" t="str">
            <v>Eddy Tap A JCT</v>
          </cell>
        </row>
        <row r="3524">
          <cell r="A3524">
            <v>8600</v>
          </cell>
          <cell r="B3524" t="str">
            <v>Notre Developmnt CTS</v>
          </cell>
        </row>
        <row r="3525">
          <cell r="A3525">
            <v>8602</v>
          </cell>
          <cell r="B3525" t="str">
            <v>Algoma TS</v>
          </cell>
        </row>
        <row r="3526">
          <cell r="A3526">
            <v>8603</v>
          </cell>
          <cell r="B3526" t="str">
            <v>Algoma TS</v>
          </cell>
        </row>
        <row r="3527">
          <cell r="A3527">
            <v>8604</v>
          </cell>
          <cell r="B3527" t="str">
            <v>Algoma TS</v>
          </cell>
        </row>
        <row r="3528">
          <cell r="A3528">
            <v>8605</v>
          </cell>
          <cell r="B3528" t="str">
            <v>Algoma TS</v>
          </cell>
        </row>
        <row r="3529">
          <cell r="A3529">
            <v>8606</v>
          </cell>
          <cell r="B3529" t="str">
            <v>Ansonville TS</v>
          </cell>
        </row>
        <row r="3530">
          <cell r="A3530">
            <v>8608</v>
          </cell>
          <cell r="B3530" t="str">
            <v>Ansonville TS</v>
          </cell>
        </row>
        <row r="3531">
          <cell r="A3531">
            <v>8609</v>
          </cell>
          <cell r="B3531" t="str">
            <v>Chapleau DS</v>
          </cell>
        </row>
        <row r="3532">
          <cell r="A3532">
            <v>8614</v>
          </cell>
          <cell r="B3532" t="str">
            <v>Chapleau MTS</v>
          </cell>
        </row>
        <row r="3533">
          <cell r="A3533">
            <v>8615</v>
          </cell>
          <cell r="B3533" t="str">
            <v>Chapleau DS</v>
          </cell>
        </row>
        <row r="3534">
          <cell r="A3534">
            <v>8616</v>
          </cell>
          <cell r="B3534" t="str">
            <v>Chapleau DS</v>
          </cell>
        </row>
        <row r="3535">
          <cell r="A3535">
            <v>8617</v>
          </cell>
          <cell r="B3535" t="str">
            <v>Chapleau DS</v>
          </cell>
        </row>
        <row r="3536">
          <cell r="A3536">
            <v>8618</v>
          </cell>
          <cell r="B3536" t="str">
            <v>Chapleau DS</v>
          </cell>
        </row>
        <row r="3537">
          <cell r="A3537">
            <v>8619</v>
          </cell>
          <cell r="B3537" t="str">
            <v>Clarabelle TS</v>
          </cell>
        </row>
        <row r="3538">
          <cell r="A3538">
            <v>8621</v>
          </cell>
          <cell r="B3538" t="str">
            <v>Clarabelle TS</v>
          </cell>
        </row>
        <row r="3539">
          <cell r="A3539">
            <v>8622</v>
          </cell>
          <cell r="B3539" t="str">
            <v>Clarabelle TS</v>
          </cell>
        </row>
        <row r="3540">
          <cell r="A3540">
            <v>8625</v>
          </cell>
          <cell r="B3540" t="str">
            <v>Clarabelle TS</v>
          </cell>
        </row>
        <row r="3541">
          <cell r="A3541">
            <v>8626</v>
          </cell>
          <cell r="B3541" t="str">
            <v>Clarabelle TS</v>
          </cell>
        </row>
        <row r="3542">
          <cell r="A3542">
            <v>8628</v>
          </cell>
          <cell r="B3542" t="str">
            <v>Coniston TS</v>
          </cell>
        </row>
        <row r="3543">
          <cell r="A3543">
            <v>8629</v>
          </cell>
          <cell r="B3543" t="str">
            <v>Cochrane MTS</v>
          </cell>
        </row>
        <row r="3544">
          <cell r="A3544">
            <v>8630</v>
          </cell>
          <cell r="B3544" t="str">
            <v>Cochrane MTS</v>
          </cell>
        </row>
        <row r="3545">
          <cell r="A3545">
            <v>8631</v>
          </cell>
          <cell r="B3545" t="str">
            <v>Cochrane West DS</v>
          </cell>
        </row>
        <row r="3546">
          <cell r="A3546">
            <v>8632</v>
          </cell>
          <cell r="B3546" t="str">
            <v>Coniston TS</v>
          </cell>
        </row>
        <row r="3547">
          <cell r="A3547">
            <v>8633</v>
          </cell>
          <cell r="B3547" t="str">
            <v>Crystal Falls TS</v>
          </cell>
        </row>
        <row r="3548">
          <cell r="A3548">
            <v>8634</v>
          </cell>
          <cell r="B3548" t="str">
            <v>Crystal Falls TS</v>
          </cell>
        </row>
        <row r="3549">
          <cell r="A3549">
            <v>8635</v>
          </cell>
          <cell r="B3549" t="str">
            <v>Crystal Falls TS</v>
          </cell>
        </row>
        <row r="3550">
          <cell r="A3550">
            <v>8636</v>
          </cell>
          <cell r="B3550" t="str">
            <v>Crystal Falls TS</v>
          </cell>
        </row>
        <row r="3551">
          <cell r="A3551">
            <v>8637</v>
          </cell>
          <cell r="B3551" t="str">
            <v>Crystal Falls TS</v>
          </cell>
        </row>
        <row r="3552">
          <cell r="A3552">
            <v>8641</v>
          </cell>
          <cell r="B3552" t="str">
            <v>Dome Mine CTS</v>
          </cell>
        </row>
        <row r="3553">
          <cell r="A3553">
            <v>8642</v>
          </cell>
          <cell r="B3553" t="str">
            <v>Echo B. Aquarius CTS</v>
          </cell>
        </row>
        <row r="3554">
          <cell r="A3554">
            <v>8643</v>
          </cell>
          <cell r="B3554" t="str">
            <v>Falconbri Lindsl CTS</v>
          </cell>
        </row>
        <row r="3555">
          <cell r="A3555">
            <v>8644</v>
          </cell>
          <cell r="B3555" t="str">
            <v>Dymond TS</v>
          </cell>
        </row>
        <row r="3556">
          <cell r="A3556">
            <v>8645</v>
          </cell>
          <cell r="B3556" t="str">
            <v>Dymond TS</v>
          </cell>
        </row>
        <row r="3557">
          <cell r="A3557">
            <v>8646</v>
          </cell>
          <cell r="B3557" t="str">
            <v>Dymond TS</v>
          </cell>
        </row>
        <row r="3558">
          <cell r="A3558">
            <v>8647</v>
          </cell>
          <cell r="B3558" t="str">
            <v>Dymond TS</v>
          </cell>
        </row>
        <row r="3559">
          <cell r="A3559">
            <v>8648</v>
          </cell>
          <cell r="B3559" t="str">
            <v>Dymond TS</v>
          </cell>
        </row>
        <row r="3560">
          <cell r="A3560">
            <v>8649</v>
          </cell>
          <cell r="B3560" t="str">
            <v>Dymond TS</v>
          </cell>
        </row>
        <row r="3561">
          <cell r="A3561">
            <v>8650</v>
          </cell>
          <cell r="B3561" t="str">
            <v>Dymond TS</v>
          </cell>
        </row>
        <row r="3562">
          <cell r="A3562">
            <v>8651</v>
          </cell>
          <cell r="B3562" t="str">
            <v>Dymond TS</v>
          </cell>
        </row>
        <row r="3563">
          <cell r="A3563">
            <v>8652</v>
          </cell>
          <cell r="B3563" t="str">
            <v>Dymond TS</v>
          </cell>
        </row>
        <row r="3564">
          <cell r="A3564">
            <v>8653</v>
          </cell>
          <cell r="B3564" t="str">
            <v>Dom Nairn Centre CTS</v>
          </cell>
        </row>
        <row r="3565">
          <cell r="A3565">
            <v>8654</v>
          </cell>
          <cell r="B3565" t="str">
            <v>Eddy Espanola CGS</v>
          </cell>
        </row>
        <row r="3566">
          <cell r="A3566">
            <v>8655</v>
          </cell>
          <cell r="B3566" t="str">
            <v>Elliot Lake TS</v>
          </cell>
        </row>
        <row r="3567">
          <cell r="A3567">
            <v>8656</v>
          </cell>
          <cell r="B3567" t="str">
            <v>Elliot Lake TS</v>
          </cell>
        </row>
        <row r="3568">
          <cell r="A3568">
            <v>8657</v>
          </cell>
          <cell r="B3568" t="str">
            <v>Elliot Lake TS</v>
          </cell>
        </row>
        <row r="3569">
          <cell r="A3569">
            <v>8658</v>
          </cell>
          <cell r="B3569" t="str">
            <v>Elliot Lake TS</v>
          </cell>
        </row>
        <row r="3570">
          <cell r="A3570">
            <v>8659</v>
          </cell>
          <cell r="B3570" t="str">
            <v>Elliot Lake TS</v>
          </cell>
        </row>
        <row r="3571">
          <cell r="A3571">
            <v>8660</v>
          </cell>
          <cell r="B3571" t="str">
            <v>Elliot Lake TS</v>
          </cell>
        </row>
        <row r="3572">
          <cell r="A3572">
            <v>8661</v>
          </cell>
          <cell r="B3572" t="str">
            <v>Elliot Lake TS</v>
          </cell>
        </row>
        <row r="3573">
          <cell r="A3573">
            <v>8662</v>
          </cell>
          <cell r="B3573" t="str">
            <v>Erg Resources CTS</v>
          </cell>
        </row>
        <row r="3574">
          <cell r="A3574">
            <v>8663</v>
          </cell>
          <cell r="B3574" t="str">
            <v>Erg Resources CTS</v>
          </cell>
        </row>
        <row r="3575">
          <cell r="A3575">
            <v>8664</v>
          </cell>
          <cell r="B3575" t="str">
            <v>Erg Resources CTS</v>
          </cell>
        </row>
        <row r="3576">
          <cell r="A3576">
            <v>8665</v>
          </cell>
          <cell r="B3576" t="str">
            <v>Espanola TS</v>
          </cell>
        </row>
        <row r="3577">
          <cell r="A3577">
            <v>8666</v>
          </cell>
          <cell r="B3577" t="str">
            <v>Espanola TS</v>
          </cell>
        </row>
        <row r="3578">
          <cell r="A3578">
            <v>8667</v>
          </cell>
          <cell r="B3578" t="str">
            <v>Espanola TS</v>
          </cell>
        </row>
        <row r="3579">
          <cell r="A3579">
            <v>8668</v>
          </cell>
          <cell r="B3579" t="str">
            <v>Espanola TS</v>
          </cell>
        </row>
        <row r="3580">
          <cell r="A3580">
            <v>8669</v>
          </cell>
          <cell r="B3580" t="str">
            <v>Espanola TS</v>
          </cell>
        </row>
        <row r="3581">
          <cell r="A3581">
            <v>8670</v>
          </cell>
          <cell r="B3581" t="str">
            <v>Espanola TS</v>
          </cell>
        </row>
        <row r="3582">
          <cell r="A3582">
            <v>8671</v>
          </cell>
          <cell r="B3582" t="str">
            <v>Espanola TS</v>
          </cell>
        </row>
        <row r="3583">
          <cell r="A3583">
            <v>8672</v>
          </cell>
          <cell r="B3583" t="str">
            <v>Espanola TS</v>
          </cell>
        </row>
        <row r="3584">
          <cell r="A3584">
            <v>8673</v>
          </cell>
          <cell r="B3584" t="str">
            <v>Espanola TS</v>
          </cell>
        </row>
        <row r="3585">
          <cell r="A3585">
            <v>8674</v>
          </cell>
          <cell r="B3585" t="str">
            <v>Extender Min. CTS</v>
          </cell>
        </row>
        <row r="3586">
          <cell r="A3586">
            <v>8675</v>
          </cell>
          <cell r="B3586" t="str">
            <v>Falconbri Lindsl CTS</v>
          </cell>
        </row>
        <row r="3587">
          <cell r="A3587">
            <v>8676</v>
          </cell>
          <cell r="B3587" t="str">
            <v>Loc'by Falconbri CTS</v>
          </cell>
        </row>
        <row r="3588">
          <cell r="A3588">
            <v>8677</v>
          </cell>
          <cell r="B3588" t="str">
            <v>Falconbridge TS</v>
          </cell>
        </row>
        <row r="3589">
          <cell r="A3589">
            <v>8678</v>
          </cell>
          <cell r="B3589" t="str">
            <v>Falconbri Smeltr CTS</v>
          </cell>
        </row>
        <row r="3590">
          <cell r="A3590">
            <v>8679</v>
          </cell>
          <cell r="B3590" t="str">
            <v>Falconbri Smeltr CTS</v>
          </cell>
        </row>
        <row r="3591">
          <cell r="A3591">
            <v>8680</v>
          </cell>
          <cell r="B3591" t="str">
            <v>Fauquier DS</v>
          </cell>
        </row>
        <row r="3592">
          <cell r="A3592">
            <v>8681</v>
          </cell>
          <cell r="B3592" t="str">
            <v>Inco Frd Stobie CTS</v>
          </cell>
        </row>
        <row r="3593">
          <cell r="A3593">
            <v>8682</v>
          </cell>
          <cell r="B3593" t="str">
            <v>Gowganda DS</v>
          </cell>
        </row>
        <row r="3594">
          <cell r="A3594">
            <v>8683</v>
          </cell>
          <cell r="B3594" t="str">
            <v>Hanmer TS</v>
          </cell>
        </row>
        <row r="3595">
          <cell r="A3595">
            <v>8684</v>
          </cell>
          <cell r="B3595" t="str">
            <v>Hanmer TS</v>
          </cell>
        </row>
        <row r="3596">
          <cell r="A3596">
            <v>8685</v>
          </cell>
          <cell r="B3596" t="str">
            <v>Hanmer TS</v>
          </cell>
        </row>
        <row r="3597">
          <cell r="A3597">
            <v>8686</v>
          </cell>
          <cell r="B3597" t="str">
            <v>Hanmer TS</v>
          </cell>
        </row>
        <row r="3598">
          <cell r="A3598">
            <v>8687</v>
          </cell>
          <cell r="B3598" t="str">
            <v>Hanmer TS</v>
          </cell>
        </row>
        <row r="3599">
          <cell r="A3599">
            <v>8688</v>
          </cell>
          <cell r="B3599" t="str">
            <v>Hanmer TS</v>
          </cell>
        </row>
        <row r="3600">
          <cell r="A3600">
            <v>8689</v>
          </cell>
          <cell r="B3600" t="str">
            <v>Hanmer TS</v>
          </cell>
        </row>
        <row r="3601">
          <cell r="A3601">
            <v>8690</v>
          </cell>
          <cell r="B3601" t="str">
            <v>Hanmer TS</v>
          </cell>
        </row>
        <row r="3602">
          <cell r="A3602">
            <v>8691</v>
          </cell>
          <cell r="B3602" t="str">
            <v>Hanmer TS</v>
          </cell>
        </row>
        <row r="3603">
          <cell r="A3603">
            <v>8692</v>
          </cell>
          <cell r="B3603" t="str">
            <v>Hanmer TS</v>
          </cell>
        </row>
        <row r="3604">
          <cell r="A3604">
            <v>8693</v>
          </cell>
          <cell r="B3604" t="str">
            <v>Hearst TS</v>
          </cell>
        </row>
        <row r="3605">
          <cell r="A3605">
            <v>8694</v>
          </cell>
          <cell r="B3605" t="str">
            <v>Herridge Lake DS</v>
          </cell>
        </row>
        <row r="3606">
          <cell r="A3606">
            <v>8695</v>
          </cell>
          <cell r="B3606" t="str">
            <v>Otto Holden TS</v>
          </cell>
        </row>
        <row r="3607">
          <cell r="A3607">
            <v>8697</v>
          </cell>
          <cell r="B3607" t="str">
            <v>Otto Holden GS</v>
          </cell>
        </row>
        <row r="3608">
          <cell r="A3608">
            <v>8698</v>
          </cell>
          <cell r="B3608" t="str">
            <v>Otto Holden GS</v>
          </cell>
        </row>
        <row r="3609">
          <cell r="A3609">
            <v>8699</v>
          </cell>
          <cell r="B3609" t="str">
            <v>Otto Holden TS</v>
          </cell>
        </row>
        <row r="3610">
          <cell r="A3610">
            <v>8700</v>
          </cell>
          <cell r="B3610" t="str">
            <v>Otto Holden TS</v>
          </cell>
        </row>
        <row r="3611">
          <cell r="A3611">
            <v>8701</v>
          </cell>
          <cell r="B3611" t="str">
            <v>Hoyle DS</v>
          </cell>
        </row>
        <row r="3612">
          <cell r="A3612">
            <v>8702</v>
          </cell>
          <cell r="B3612" t="str">
            <v>Inco #4 CTS</v>
          </cell>
        </row>
        <row r="3613">
          <cell r="A3613">
            <v>8703</v>
          </cell>
          <cell r="B3613" t="str">
            <v>Iroquois Falls DS</v>
          </cell>
        </row>
        <row r="3614">
          <cell r="A3614">
            <v>8704</v>
          </cell>
          <cell r="B3614" t="str">
            <v>Iroquois Falls DS</v>
          </cell>
        </row>
        <row r="3615">
          <cell r="A3615">
            <v>8705</v>
          </cell>
          <cell r="B3615" t="str">
            <v>Iroquois Falls DS</v>
          </cell>
        </row>
        <row r="3616">
          <cell r="A3616">
            <v>8706</v>
          </cell>
          <cell r="B3616" t="str">
            <v>Abitib Con Iroq CTS</v>
          </cell>
        </row>
        <row r="3617">
          <cell r="A3617">
            <v>8707</v>
          </cell>
          <cell r="B3617" t="str">
            <v>Nordfibre CTS</v>
          </cell>
        </row>
        <row r="3618">
          <cell r="A3618">
            <v>8710</v>
          </cell>
          <cell r="B3618" t="str">
            <v>Kapuskasing TS</v>
          </cell>
        </row>
        <row r="3619">
          <cell r="A3619">
            <v>8711</v>
          </cell>
          <cell r="B3619" t="str">
            <v>Kidd Metsite CTS</v>
          </cell>
        </row>
        <row r="3620">
          <cell r="A3620">
            <v>8712</v>
          </cell>
          <cell r="B3620" t="str">
            <v>Kidd Minesite CTS</v>
          </cell>
        </row>
        <row r="3621">
          <cell r="A3621">
            <v>8713</v>
          </cell>
          <cell r="B3621" t="str">
            <v>Kidd Zinc Refin CTS</v>
          </cell>
        </row>
        <row r="3622">
          <cell r="A3622">
            <v>8714</v>
          </cell>
          <cell r="B3622" t="str">
            <v>Kidd Metsite CTS</v>
          </cell>
        </row>
        <row r="3623">
          <cell r="A3623">
            <v>8715</v>
          </cell>
          <cell r="B3623" t="str">
            <v>Kidd Metsite CTS</v>
          </cell>
        </row>
        <row r="3624">
          <cell r="A3624">
            <v>8716</v>
          </cell>
          <cell r="B3624" t="str">
            <v>Kidd Metsite CTS</v>
          </cell>
        </row>
        <row r="3625">
          <cell r="A3625">
            <v>8718</v>
          </cell>
          <cell r="B3625" t="str">
            <v>Kirkland Lake TS</v>
          </cell>
        </row>
        <row r="3626">
          <cell r="A3626">
            <v>8719</v>
          </cell>
          <cell r="B3626" t="str">
            <v>Kirkland Lake TS</v>
          </cell>
        </row>
        <row r="3627">
          <cell r="A3627">
            <v>8720</v>
          </cell>
          <cell r="B3627" t="str">
            <v>Kirkland Lake TS</v>
          </cell>
        </row>
        <row r="3628">
          <cell r="A3628">
            <v>8721</v>
          </cell>
          <cell r="B3628" t="str">
            <v>Kirkland Lake TS</v>
          </cell>
        </row>
        <row r="3629">
          <cell r="A3629">
            <v>8722</v>
          </cell>
          <cell r="B3629" t="str">
            <v>Kirkland Lake TS</v>
          </cell>
        </row>
        <row r="3630">
          <cell r="A3630">
            <v>8724</v>
          </cell>
          <cell r="B3630" t="str">
            <v>Kirkland Lake TS</v>
          </cell>
        </row>
        <row r="3631">
          <cell r="A3631">
            <v>8725</v>
          </cell>
          <cell r="B3631" t="str">
            <v>Laforest Road DS</v>
          </cell>
        </row>
        <row r="3632">
          <cell r="A3632">
            <v>8726</v>
          </cell>
          <cell r="B3632" t="str">
            <v>Larchwood TS</v>
          </cell>
        </row>
        <row r="3633">
          <cell r="A3633">
            <v>8727</v>
          </cell>
          <cell r="B3633" t="str">
            <v>Larchwood TS</v>
          </cell>
        </row>
        <row r="3634">
          <cell r="A3634">
            <v>8728</v>
          </cell>
          <cell r="B3634" t="str">
            <v>Larchwood TS</v>
          </cell>
        </row>
        <row r="3635">
          <cell r="A3635">
            <v>8730</v>
          </cell>
          <cell r="B3635" t="str">
            <v>Macassa #3 CTS</v>
          </cell>
        </row>
        <row r="3636">
          <cell r="A3636">
            <v>8731</v>
          </cell>
          <cell r="B3636" t="str">
            <v>Macassa Mine CTS</v>
          </cell>
        </row>
        <row r="3637">
          <cell r="A3637">
            <v>8732</v>
          </cell>
          <cell r="B3637" t="str">
            <v>Manitoulin TS</v>
          </cell>
        </row>
        <row r="3638">
          <cell r="A3638">
            <v>8733</v>
          </cell>
          <cell r="B3638" t="str">
            <v>Manitoulin TS</v>
          </cell>
        </row>
        <row r="3639">
          <cell r="A3639">
            <v>8734</v>
          </cell>
          <cell r="B3639" t="str">
            <v>Manitoulin TS</v>
          </cell>
        </row>
        <row r="3640">
          <cell r="A3640">
            <v>8735</v>
          </cell>
          <cell r="B3640" t="str">
            <v>Manitoulin TS</v>
          </cell>
        </row>
        <row r="3641">
          <cell r="A3641">
            <v>8736</v>
          </cell>
          <cell r="B3641" t="str">
            <v>Manitoulin TS</v>
          </cell>
        </row>
        <row r="3642">
          <cell r="A3642">
            <v>8737</v>
          </cell>
          <cell r="B3642" t="str">
            <v>Manitoulin TS</v>
          </cell>
        </row>
        <row r="3643">
          <cell r="A3643">
            <v>8738</v>
          </cell>
          <cell r="B3643" t="str">
            <v>Martindale TS</v>
          </cell>
        </row>
        <row r="3644">
          <cell r="A3644">
            <v>8739</v>
          </cell>
          <cell r="B3644" t="str">
            <v>Martindale TS</v>
          </cell>
        </row>
        <row r="3645">
          <cell r="A3645">
            <v>8740</v>
          </cell>
          <cell r="B3645" t="str">
            <v>Kidd Metsite CTS</v>
          </cell>
        </row>
        <row r="3646">
          <cell r="A3646">
            <v>8741</v>
          </cell>
          <cell r="B3646" t="str">
            <v>Martindale TS</v>
          </cell>
        </row>
        <row r="3647">
          <cell r="A3647">
            <v>8742</v>
          </cell>
          <cell r="B3647" t="str">
            <v>Martindale TS</v>
          </cell>
        </row>
        <row r="3648">
          <cell r="A3648">
            <v>8743</v>
          </cell>
          <cell r="B3648" t="str">
            <v>Martindale TS</v>
          </cell>
        </row>
        <row r="3649">
          <cell r="A3649">
            <v>8744</v>
          </cell>
          <cell r="B3649" t="str">
            <v>Martindale TS</v>
          </cell>
        </row>
        <row r="3650">
          <cell r="A3650">
            <v>8745</v>
          </cell>
          <cell r="B3650" t="str">
            <v>Martindale TS</v>
          </cell>
        </row>
        <row r="3651">
          <cell r="A3651">
            <v>8747</v>
          </cell>
          <cell r="B3651" t="str">
            <v>Martindale TS</v>
          </cell>
        </row>
        <row r="3652">
          <cell r="A3652">
            <v>8748</v>
          </cell>
          <cell r="B3652" t="str">
            <v>Martindale TS</v>
          </cell>
        </row>
        <row r="3653">
          <cell r="A3653">
            <v>8749</v>
          </cell>
          <cell r="B3653" t="str">
            <v>Martindale TS</v>
          </cell>
        </row>
        <row r="3654">
          <cell r="A3654">
            <v>8750</v>
          </cell>
          <cell r="B3654" t="str">
            <v>Martindale TS</v>
          </cell>
        </row>
        <row r="3655">
          <cell r="A3655">
            <v>8751</v>
          </cell>
          <cell r="B3655" t="str">
            <v>Martindale TS</v>
          </cell>
        </row>
        <row r="3656">
          <cell r="A3656">
            <v>8753</v>
          </cell>
          <cell r="B3656" t="str">
            <v>Massey DS</v>
          </cell>
        </row>
        <row r="3657">
          <cell r="A3657">
            <v>8754</v>
          </cell>
          <cell r="B3657" t="str">
            <v>Monteith DS</v>
          </cell>
        </row>
        <row r="3658">
          <cell r="A3658">
            <v>8755</v>
          </cell>
          <cell r="B3658" t="str">
            <v>Moosonee DS</v>
          </cell>
        </row>
        <row r="3659">
          <cell r="A3659">
            <v>8756</v>
          </cell>
          <cell r="B3659" t="str">
            <v>Moosonee DS</v>
          </cell>
        </row>
        <row r="3660">
          <cell r="A3660">
            <v>8757</v>
          </cell>
          <cell r="B3660" t="str">
            <v>Moosonee DS</v>
          </cell>
        </row>
        <row r="3661">
          <cell r="A3661">
            <v>8758</v>
          </cell>
          <cell r="B3661" t="str">
            <v>North Bay TS</v>
          </cell>
        </row>
        <row r="3662">
          <cell r="A3662">
            <v>8759</v>
          </cell>
          <cell r="B3662" t="str">
            <v>North Shore DS</v>
          </cell>
        </row>
        <row r="3663">
          <cell r="A3663">
            <v>8761</v>
          </cell>
          <cell r="B3663" t="str">
            <v>Brake Parts Inc CTS</v>
          </cell>
        </row>
        <row r="3664">
          <cell r="A3664">
            <v>8762</v>
          </cell>
          <cell r="B3664" t="str">
            <v>Inco Victor Mine CTS</v>
          </cell>
        </row>
        <row r="3665">
          <cell r="A3665">
            <v>8766</v>
          </cell>
          <cell r="B3665" t="str">
            <v>Otter Rapids GS</v>
          </cell>
        </row>
        <row r="3666">
          <cell r="A3666">
            <v>8767</v>
          </cell>
          <cell r="B3666" t="str">
            <v>Otter Rapids GS</v>
          </cell>
        </row>
        <row r="3667">
          <cell r="A3667">
            <v>8769</v>
          </cell>
          <cell r="B3667" t="str">
            <v>Pinard TS</v>
          </cell>
        </row>
        <row r="3668">
          <cell r="A3668">
            <v>8770</v>
          </cell>
          <cell r="B3668" t="str">
            <v>Abitibi Price CTS</v>
          </cell>
        </row>
        <row r="3669">
          <cell r="A3669">
            <v>8771</v>
          </cell>
          <cell r="B3669" t="str">
            <v>Pinard TS</v>
          </cell>
        </row>
        <row r="3670">
          <cell r="A3670">
            <v>8772</v>
          </cell>
          <cell r="B3670" t="str">
            <v>Pinard TS</v>
          </cell>
        </row>
        <row r="3671">
          <cell r="A3671">
            <v>8774</v>
          </cell>
          <cell r="B3671" t="str">
            <v>Pinard TS</v>
          </cell>
        </row>
        <row r="3672">
          <cell r="A3672">
            <v>8775</v>
          </cell>
          <cell r="B3672" t="str">
            <v>Porcupine TS</v>
          </cell>
        </row>
        <row r="3673">
          <cell r="A3673">
            <v>8776</v>
          </cell>
          <cell r="B3673" t="str">
            <v>Porcupine TS</v>
          </cell>
        </row>
        <row r="3674">
          <cell r="A3674">
            <v>8777</v>
          </cell>
          <cell r="B3674" t="str">
            <v>Porcupine TS</v>
          </cell>
        </row>
        <row r="3675">
          <cell r="A3675">
            <v>8778</v>
          </cell>
          <cell r="B3675" t="str">
            <v>Porcupine TS</v>
          </cell>
        </row>
        <row r="3676">
          <cell r="A3676">
            <v>8779</v>
          </cell>
          <cell r="B3676" t="str">
            <v>Porcupine TS</v>
          </cell>
        </row>
        <row r="3677">
          <cell r="A3677">
            <v>8780</v>
          </cell>
          <cell r="B3677" t="str">
            <v>Porcupine TS</v>
          </cell>
        </row>
        <row r="3678">
          <cell r="A3678">
            <v>8781</v>
          </cell>
          <cell r="B3678" t="str">
            <v>Porcupine TS</v>
          </cell>
        </row>
        <row r="3679">
          <cell r="A3679">
            <v>8782</v>
          </cell>
          <cell r="B3679" t="str">
            <v>Porcupine TS</v>
          </cell>
        </row>
        <row r="3680">
          <cell r="A3680">
            <v>8783</v>
          </cell>
          <cell r="B3680" t="str">
            <v>Porcupine TS</v>
          </cell>
        </row>
        <row r="3681">
          <cell r="A3681">
            <v>8785</v>
          </cell>
          <cell r="B3681" t="str">
            <v>Ramore TS</v>
          </cell>
        </row>
        <row r="3682">
          <cell r="A3682">
            <v>8786</v>
          </cell>
          <cell r="B3682" t="str">
            <v>N.Lime Of Can. CTS</v>
          </cell>
        </row>
        <row r="3683">
          <cell r="A3683">
            <v>8788</v>
          </cell>
          <cell r="B3683" t="str">
            <v>Shiningtree DS</v>
          </cell>
        </row>
        <row r="3684">
          <cell r="A3684">
            <v>8789</v>
          </cell>
          <cell r="B3684" t="str">
            <v>Shiningtree DS</v>
          </cell>
        </row>
        <row r="3685">
          <cell r="A3685">
            <v>8790</v>
          </cell>
          <cell r="B3685" t="str">
            <v>Shiningtree DS</v>
          </cell>
        </row>
        <row r="3686">
          <cell r="A3686">
            <v>8791</v>
          </cell>
          <cell r="B3686" t="str">
            <v>Smooth Rock Falls DS</v>
          </cell>
        </row>
        <row r="3687">
          <cell r="A3687">
            <v>8792</v>
          </cell>
          <cell r="B3687" t="str">
            <v>Sowerby DS</v>
          </cell>
        </row>
        <row r="3688">
          <cell r="A3688">
            <v>8793</v>
          </cell>
          <cell r="B3688" t="str">
            <v>Spanish DS</v>
          </cell>
        </row>
        <row r="3689">
          <cell r="A3689">
            <v>8794</v>
          </cell>
          <cell r="B3689" t="str">
            <v>Spruce Falls P&amp;P CTS</v>
          </cell>
        </row>
        <row r="3690">
          <cell r="A3690">
            <v>8795</v>
          </cell>
          <cell r="B3690" t="str">
            <v>Spruce Falls P&amp;P CTS</v>
          </cell>
        </row>
        <row r="3691">
          <cell r="A3691">
            <v>8796</v>
          </cell>
          <cell r="B3691" t="str">
            <v>Spruce Falls P&amp;P CTS</v>
          </cell>
        </row>
        <row r="3692">
          <cell r="A3692">
            <v>8797</v>
          </cell>
          <cell r="B3692" t="str">
            <v>Spruce Falls P&amp;P CTS</v>
          </cell>
        </row>
        <row r="3693">
          <cell r="A3693">
            <v>8798</v>
          </cell>
          <cell r="B3693" t="str">
            <v>Spruce Falls P&amp;P CTS</v>
          </cell>
        </row>
        <row r="3694">
          <cell r="A3694">
            <v>8799</v>
          </cell>
          <cell r="B3694" t="str">
            <v>Spruce Falls P&amp;P CTS</v>
          </cell>
        </row>
        <row r="3695">
          <cell r="A3695">
            <v>8800</v>
          </cell>
          <cell r="B3695" t="str">
            <v>Spruce Falls TS</v>
          </cell>
        </row>
        <row r="3696">
          <cell r="A3696">
            <v>8801</v>
          </cell>
          <cell r="B3696" t="str">
            <v>Spruce Falls TS</v>
          </cell>
        </row>
        <row r="3697">
          <cell r="A3697">
            <v>8802</v>
          </cell>
          <cell r="B3697" t="str">
            <v>Onaping Area M&amp;M CTS</v>
          </cell>
        </row>
        <row r="3698">
          <cell r="A3698">
            <v>8803</v>
          </cell>
          <cell r="B3698" t="str">
            <v>Onaping Area M&amp;M CTS</v>
          </cell>
        </row>
        <row r="3699">
          <cell r="A3699">
            <v>8804</v>
          </cell>
          <cell r="B3699" t="str">
            <v>Onaping Area M&amp;M CTS</v>
          </cell>
        </row>
        <row r="3700">
          <cell r="A3700">
            <v>8805</v>
          </cell>
          <cell r="B3700" t="str">
            <v>Onaping Area M&amp;M CTS</v>
          </cell>
        </row>
        <row r="3701">
          <cell r="A3701">
            <v>8806</v>
          </cell>
          <cell r="B3701" t="str">
            <v>Onaping Area M&amp;M CTS</v>
          </cell>
        </row>
        <row r="3702">
          <cell r="A3702">
            <v>8807</v>
          </cell>
          <cell r="B3702" t="str">
            <v>Onaping Area M&amp;M CTS</v>
          </cell>
        </row>
        <row r="3703">
          <cell r="A3703">
            <v>8808</v>
          </cell>
          <cell r="B3703" t="str">
            <v>Onaping Area M&amp;M CTS</v>
          </cell>
        </row>
        <row r="3704">
          <cell r="A3704">
            <v>8809</v>
          </cell>
          <cell r="B3704" t="str">
            <v>Onaping Area M&amp;M CTS</v>
          </cell>
        </row>
        <row r="3705">
          <cell r="A3705">
            <v>8810</v>
          </cell>
          <cell r="B3705" t="str">
            <v>Striker DS</v>
          </cell>
        </row>
        <row r="3706">
          <cell r="A3706">
            <v>8813</v>
          </cell>
          <cell r="B3706" t="str">
            <v>Temagami DS</v>
          </cell>
        </row>
        <row r="3707">
          <cell r="A3707">
            <v>8814</v>
          </cell>
          <cell r="B3707" t="str">
            <v>Temagami DS</v>
          </cell>
        </row>
        <row r="3708">
          <cell r="A3708">
            <v>8815</v>
          </cell>
          <cell r="B3708" t="str">
            <v>Timmins TS</v>
          </cell>
        </row>
        <row r="3709">
          <cell r="A3709">
            <v>8816</v>
          </cell>
          <cell r="B3709" t="str">
            <v>Trout Lake TS</v>
          </cell>
        </row>
        <row r="3710">
          <cell r="A3710">
            <v>8818</v>
          </cell>
          <cell r="B3710" t="str">
            <v>Trout Lake TS</v>
          </cell>
        </row>
        <row r="3711">
          <cell r="A3711">
            <v>8819</v>
          </cell>
          <cell r="B3711" t="str">
            <v>Trout Lake TS</v>
          </cell>
        </row>
        <row r="3712">
          <cell r="A3712">
            <v>8820</v>
          </cell>
          <cell r="B3712" t="str">
            <v>Trout Lake TS</v>
          </cell>
        </row>
        <row r="3713">
          <cell r="A3713">
            <v>8821</v>
          </cell>
          <cell r="B3713" t="str">
            <v>Trout Lake TS</v>
          </cell>
        </row>
        <row r="3714">
          <cell r="A3714">
            <v>8822</v>
          </cell>
          <cell r="B3714" t="str">
            <v>Verner DS</v>
          </cell>
        </row>
        <row r="3715">
          <cell r="A3715">
            <v>8823</v>
          </cell>
          <cell r="B3715" t="str">
            <v>Warren DS</v>
          </cell>
        </row>
        <row r="3716">
          <cell r="A3716">
            <v>8824</v>
          </cell>
          <cell r="B3716" t="str">
            <v>Wawa TS</v>
          </cell>
        </row>
        <row r="3717">
          <cell r="A3717">
            <v>8825</v>
          </cell>
          <cell r="B3717" t="str">
            <v>Wawa TS</v>
          </cell>
        </row>
        <row r="3718">
          <cell r="A3718">
            <v>8826</v>
          </cell>
          <cell r="B3718" t="str">
            <v>Wawa TS</v>
          </cell>
        </row>
        <row r="3719">
          <cell r="A3719">
            <v>8827</v>
          </cell>
          <cell r="B3719" t="str">
            <v>Wawa TS</v>
          </cell>
        </row>
        <row r="3720">
          <cell r="A3720">
            <v>8828</v>
          </cell>
          <cell r="B3720" t="str">
            <v>Weston Lake DS</v>
          </cell>
        </row>
        <row r="3721">
          <cell r="A3721">
            <v>8829</v>
          </cell>
          <cell r="B3721" t="str">
            <v>Wharncliffe DS</v>
          </cell>
        </row>
        <row r="3722">
          <cell r="A3722">
            <v>8830</v>
          </cell>
          <cell r="B3722" t="str">
            <v>Whitefish DS</v>
          </cell>
        </row>
        <row r="3723">
          <cell r="A3723">
            <v>8831</v>
          </cell>
          <cell r="B3723" t="str">
            <v>Ramore TS</v>
          </cell>
        </row>
        <row r="3724">
          <cell r="A3724">
            <v>8832</v>
          </cell>
          <cell r="B3724" t="str">
            <v>Abitibi Price CTS</v>
          </cell>
        </row>
        <row r="3725">
          <cell r="A3725">
            <v>8833</v>
          </cell>
          <cell r="B3725" t="str">
            <v>Abitibi Price CTS</v>
          </cell>
        </row>
        <row r="3726">
          <cell r="A3726">
            <v>8834</v>
          </cell>
          <cell r="B3726" t="str">
            <v>Fort Albany CTS</v>
          </cell>
        </row>
        <row r="3727">
          <cell r="A3727">
            <v>8835</v>
          </cell>
          <cell r="B3727" t="str">
            <v>Kashechewan CTS</v>
          </cell>
        </row>
        <row r="3728">
          <cell r="A3728">
            <v>8836</v>
          </cell>
          <cell r="B3728" t="str">
            <v>Attawapiskat CTS</v>
          </cell>
        </row>
        <row r="3729">
          <cell r="A3729">
            <v>8870</v>
          </cell>
          <cell r="B3729" t="str">
            <v>Copper Cliff CTS</v>
          </cell>
        </row>
        <row r="3730">
          <cell r="A3730">
            <v>8871</v>
          </cell>
          <cell r="B3730" t="str">
            <v>Falconbridge T2R CTS</v>
          </cell>
        </row>
        <row r="3731">
          <cell r="A3731">
            <v>8877</v>
          </cell>
          <cell r="B3731" t="str">
            <v>Martindale TS</v>
          </cell>
        </row>
        <row r="3732">
          <cell r="A3732">
            <v>8878</v>
          </cell>
          <cell r="B3732" t="str">
            <v>Martindale TS</v>
          </cell>
        </row>
        <row r="3733">
          <cell r="A3733">
            <v>8879</v>
          </cell>
          <cell r="B3733" t="str">
            <v>Martindale TS</v>
          </cell>
        </row>
        <row r="3734">
          <cell r="A3734">
            <v>8882</v>
          </cell>
          <cell r="B3734" t="str">
            <v>Timmins TS</v>
          </cell>
        </row>
        <row r="3735">
          <cell r="A3735">
            <v>8883</v>
          </cell>
          <cell r="B3735" t="str">
            <v>Kinross CTS</v>
          </cell>
        </row>
        <row r="3736">
          <cell r="A3736">
            <v>8900</v>
          </cell>
          <cell r="B3736" t="str">
            <v>Aubrey Falls GS</v>
          </cell>
        </row>
        <row r="3737">
          <cell r="A3737">
            <v>8901</v>
          </cell>
          <cell r="B3737" t="str">
            <v>Aubrey Falls GS</v>
          </cell>
        </row>
        <row r="3738">
          <cell r="A3738">
            <v>8902</v>
          </cell>
          <cell r="B3738" t="str">
            <v>Aux Sauble CGS #1</v>
          </cell>
        </row>
        <row r="3739">
          <cell r="A3739">
            <v>8903</v>
          </cell>
          <cell r="B3739" t="str">
            <v>Abitibi Canyon GS</v>
          </cell>
        </row>
        <row r="3740">
          <cell r="A3740">
            <v>8904</v>
          </cell>
          <cell r="B3740" t="str">
            <v>Abitibi Canyon GS</v>
          </cell>
        </row>
        <row r="3741">
          <cell r="A3741">
            <v>8905</v>
          </cell>
          <cell r="B3741" t="str">
            <v>Abitibi Canyon GS</v>
          </cell>
        </row>
        <row r="3742">
          <cell r="A3742">
            <v>8906</v>
          </cell>
          <cell r="B3742" t="str">
            <v>Abitibi Canyon GS</v>
          </cell>
        </row>
        <row r="3743">
          <cell r="A3743">
            <v>8907</v>
          </cell>
          <cell r="B3743" t="str">
            <v>Carmichael Falls CGS</v>
          </cell>
        </row>
        <row r="3744">
          <cell r="A3744">
            <v>8909</v>
          </cell>
          <cell r="B3744" t="str">
            <v>Crystal Falls GS</v>
          </cell>
        </row>
        <row r="3745">
          <cell r="A3745">
            <v>8910</v>
          </cell>
          <cell r="B3745" t="str">
            <v>Crystal Falls GS</v>
          </cell>
        </row>
        <row r="3746">
          <cell r="A3746">
            <v>8911</v>
          </cell>
          <cell r="B3746" t="str">
            <v>Harmon GS</v>
          </cell>
        </row>
        <row r="3747">
          <cell r="A3747">
            <v>8914</v>
          </cell>
          <cell r="B3747" t="str">
            <v>Otto Holden GS</v>
          </cell>
        </row>
        <row r="3748">
          <cell r="A3748">
            <v>8915</v>
          </cell>
          <cell r="B3748" t="str">
            <v>Otto Holden GS</v>
          </cell>
        </row>
        <row r="3749">
          <cell r="A3749">
            <v>8916</v>
          </cell>
          <cell r="B3749" t="str">
            <v>Otto Holden GS</v>
          </cell>
        </row>
        <row r="3750">
          <cell r="A3750">
            <v>8917</v>
          </cell>
          <cell r="B3750" t="str">
            <v>Otto Holden GS</v>
          </cell>
        </row>
        <row r="3751">
          <cell r="A3751">
            <v>8918</v>
          </cell>
          <cell r="B3751" t="str">
            <v>Kipling GS</v>
          </cell>
        </row>
        <row r="3752">
          <cell r="A3752">
            <v>8920</v>
          </cell>
          <cell r="B3752" t="str">
            <v>Little Long GS</v>
          </cell>
        </row>
        <row r="3753">
          <cell r="A3753">
            <v>8922</v>
          </cell>
          <cell r="B3753" t="str">
            <v>Lower Notch GS</v>
          </cell>
        </row>
        <row r="3754">
          <cell r="A3754">
            <v>8923</v>
          </cell>
          <cell r="B3754" t="str">
            <v>Lower Notch GS</v>
          </cell>
        </row>
        <row r="3755">
          <cell r="A3755">
            <v>8924</v>
          </cell>
          <cell r="B3755" t="str">
            <v>Monteith SS</v>
          </cell>
        </row>
        <row r="3756">
          <cell r="A3756">
            <v>8925</v>
          </cell>
          <cell r="B3756" t="str">
            <v>Norpo Cochrane CGS</v>
          </cell>
        </row>
        <row r="3757">
          <cell r="A3757">
            <v>8926</v>
          </cell>
          <cell r="B3757" t="str">
            <v>NorpoKirkland Lk CGS</v>
          </cell>
        </row>
        <row r="3758">
          <cell r="A3758">
            <v>8927</v>
          </cell>
          <cell r="B3758" t="str">
            <v>NorpoKirkland Lk CGS</v>
          </cell>
        </row>
        <row r="3759">
          <cell r="A3759">
            <v>8928</v>
          </cell>
          <cell r="B3759" t="str">
            <v>Otter Rapids GS</v>
          </cell>
        </row>
        <row r="3760">
          <cell r="A3760">
            <v>8929</v>
          </cell>
          <cell r="B3760" t="str">
            <v>Otter Rapids GS</v>
          </cell>
        </row>
        <row r="3761">
          <cell r="A3761">
            <v>8930</v>
          </cell>
          <cell r="B3761" t="str">
            <v>Tunis CGS</v>
          </cell>
        </row>
        <row r="3762">
          <cell r="A3762">
            <v>8931</v>
          </cell>
          <cell r="B3762" t="str">
            <v>Rayner GS</v>
          </cell>
        </row>
        <row r="3763">
          <cell r="A3763">
            <v>8932</v>
          </cell>
          <cell r="B3763" t="str">
            <v>Red Rock GS</v>
          </cell>
        </row>
        <row r="3764">
          <cell r="A3764">
            <v>8933</v>
          </cell>
          <cell r="B3764" t="str">
            <v>Serpent CGS</v>
          </cell>
        </row>
        <row r="3765">
          <cell r="A3765">
            <v>8936</v>
          </cell>
          <cell r="B3765" t="str">
            <v>TCPL Kapuskasing CGS</v>
          </cell>
        </row>
        <row r="3766">
          <cell r="A3766">
            <v>8938</v>
          </cell>
          <cell r="B3766" t="str">
            <v>Smoky Falls GS</v>
          </cell>
        </row>
        <row r="3767">
          <cell r="A3767">
            <v>8939</v>
          </cell>
          <cell r="B3767" t="str">
            <v>Wells GS</v>
          </cell>
        </row>
        <row r="3768">
          <cell r="A3768">
            <v>8940</v>
          </cell>
          <cell r="B3768" t="str">
            <v>Eddy Espanola CGS</v>
          </cell>
        </row>
        <row r="3769">
          <cell r="A3769">
            <v>8941</v>
          </cell>
          <cell r="B3769" t="str">
            <v>Tembec CGS</v>
          </cell>
        </row>
        <row r="3770">
          <cell r="A3770">
            <v>8942</v>
          </cell>
          <cell r="B3770" t="str">
            <v>Tembec CGS</v>
          </cell>
        </row>
        <row r="3771">
          <cell r="A3771">
            <v>8943</v>
          </cell>
          <cell r="B3771" t="str">
            <v>Tembec CGS</v>
          </cell>
        </row>
        <row r="3772">
          <cell r="A3772">
            <v>8944</v>
          </cell>
          <cell r="B3772" t="str">
            <v>Norpo Iroq. Fls CGS</v>
          </cell>
        </row>
        <row r="3773">
          <cell r="A3773">
            <v>8945</v>
          </cell>
          <cell r="B3773" t="str">
            <v>Norpo Iroq. Fls CGS</v>
          </cell>
        </row>
        <row r="3774">
          <cell r="A3774">
            <v>8946</v>
          </cell>
          <cell r="B3774" t="str">
            <v>Nagagami CGS</v>
          </cell>
        </row>
        <row r="3775">
          <cell r="A3775">
            <v>8947</v>
          </cell>
          <cell r="B3775" t="str">
            <v>Long Slt. Rapids CGS</v>
          </cell>
        </row>
        <row r="3776">
          <cell r="A3776">
            <v>8948</v>
          </cell>
          <cell r="B3776" t="str">
            <v>TCPL North Bay CGS</v>
          </cell>
        </row>
        <row r="3777">
          <cell r="A3777">
            <v>8949</v>
          </cell>
          <cell r="B3777" t="str">
            <v>TCPL Calstock CGS</v>
          </cell>
        </row>
        <row r="3778">
          <cell r="A3778">
            <v>8972</v>
          </cell>
          <cell r="B3778" t="str">
            <v>Monteith SS</v>
          </cell>
        </row>
        <row r="3779">
          <cell r="A3779">
            <v>8973</v>
          </cell>
          <cell r="B3779" t="str">
            <v>Wawaitin GS</v>
          </cell>
        </row>
        <row r="3780">
          <cell r="A3780">
            <v>8974</v>
          </cell>
          <cell r="B3780" t="str">
            <v>Norpo Iroq. Fls CGS</v>
          </cell>
        </row>
        <row r="3781">
          <cell r="A3781">
            <v>8975</v>
          </cell>
          <cell r="B3781" t="str">
            <v>Otter Rapids GS</v>
          </cell>
        </row>
        <row r="3782">
          <cell r="A3782">
            <v>8976</v>
          </cell>
          <cell r="B3782" t="str">
            <v>Otter Rapids GS</v>
          </cell>
        </row>
        <row r="3783">
          <cell r="A3783">
            <v>8977</v>
          </cell>
          <cell r="B3783" t="str">
            <v>Lively DS</v>
          </cell>
        </row>
        <row r="3784">
          <cell r="A3784">
            <v>8979</v>
          </cell>
          <cell r="B3784" t="str">
            <v>Lively DS</v>
          </cell>
        </row>
        <row r="3785">
          <cell r="A3785">
            <v>8980</v>
          </cell>
          <cell r="B3785" t="str">
            <v>Holloway Mine CTS</v>
          </cell>
        </row>
        <row r="3786">
          <cell r="A3786">
            <v>8981</v>
          </cell>
          <cell r="B3786" t="str">
            <v>Onakawana CTS</v>
          </cell>
        </row>
        <row r="3787">
          <cell r="A3787">
            <v>8982</v>
          </cell>
          <cell r="B3787" t="str">
            <v>Renison CTS</v>
          </cell>
        </row>
        <row r="3788">
          <cell r="A3788">
            <v>9100</v>
          </cell>
          <cell r="B3788" t="str">
            <v>Atikokan TGS</v>
          </cell>
        </row>
        <row r="3789">
          <cell r="A3789">
            <v>9103</v>
          </cell>
          <cell r="B3789" t="str">
            <v>Dryden TS</v>
          </cell>
        </row>
        <row r="3790">
          <cell r="A3790">
            <v>9104</v>
          </cell>
          <cell r="B3790" t="str">
            <v>Fort Frances TS</v>
          </cell>
        </row>
        <row r="3791">
          <cell r="A3791">
            <v>9105</v>
          </cell>
          <cell r="B3791" t="str">
            <v>IPB Manitoba 230</v>
          </cell>
        </row>
        <row r="3792">
          <cell r="A3792">
            <v>9106</v>
          </cell>
          <cell r="B3792" t="str">
            <v>IPB Manitoba 230</v>
          </cell>
        </row>
        <row r="3793">
          <cell r="A3793">
            <v>9107</v>
          </cell>
          <cell r="B3793" t="str">
            <v>Kenora TS</v>
          </cell>
        </row>
        <row r="3794">
          <cell r="A3794">
            <v>9110</v>
          </cell>
          <cell r="B3794" t="str">
            <v>Lakehead TS</v>
          </cell>
        </row>
        <row r="3795">
          <cell r="A3795">
            <v>9111</v>
          </cell>
          <cell r="B3795" t="str">
            <v>Mackenzie TS</v>
          </cell>
        </row>
        <row r="3796">
          <cell r="A3796">
            <v>9112</v>
          </cell>
          <cell r="B3796" t="str">
            <v>Marathon TS</v>
          </cell>
        </row>
        <row r="3797">
          <cell r="A3797">
            <v>9115</v>
          </cell>
          <cell r="B3797" t="str">
            <v>Marmion Lake JCT</v>
          </cell>
        </row>
        <row r="3798">
          <cell r="A3798">
            <v>9117</v>
          </cell>
          <cell r="B3798" t="str">
            <v>Atikokan TGS</v>
          </cell>
        </row>
        <row r="3799">
          <cell r="A3799">
            <v>9120</v>
          </cell>
          <cell r="B3799" t="str">
            <v>Vermilion Bay JCT</v>
          </cell>
        </row>
        <row r="3800">
          <cell r="A3800">
            <v>9121</v>
          </cell>
          <cell r="B3800" t="str">
            <v>TCPL Vermill Bay CTS</v>
          </cell>
        </row>
        <row r="3801">
          <cell r="A3801">
            <v>9300</v>
          </cell>
          <cell r="B3801" t="str">
            <v>Alexander SS</v>
          </cell>
        </row>
        <row r="3802">
          <cell r="A3802">
            <v>9301</v>
          </cell>
          <cell r="B3802" t="str">
            <v>Birch TS</v>
          </cell>
        </row>
        <row r="3803">
          <cell r="A3803">
            <v>9302</v>
          </cell>
          <cell r="B3803" t="str">
            <v>Dryden TS</v>
          </cell>
        </row>
        <row r="3804">
          <cell r="A3804">
            <v>9303</v>
          </cell>
          <cell r="B3804" t="str">
            <v>Fort Frances TS</v>
          </cell>
        </row>
        <row r="3805">
          <cell r="A3805">
            <v>9304</v>
          </cell>
          <cell r="B3805" t="str">
            <v>Fort Frances TS</v>
          </cell>
        </row>
        <row r="3806">
          <cell r="A3806">
            <v>9305</v>
          </cell>
          <cell r="B3806" t="str">
            <v>Lakehead TS</v>
          </cell>
        </row>
        <row r="3807">
          <cell r="A3807">
            <v>9306</v>
          </cell>
          <cell r="B3807" t="str">
            <v>Marathon TS</v>
          </cell>
        </row>
        <row r="3808">
          <cell r="A3808">
            <v>9307</v>
          </cell>
          <cell r="B3808" t="str">
            <v>Moose Lake TS</v>
          </cell>
        </row>
        <row r="3809">
          <cell r="A3809">
            <v>9309</v>
          </cell>
          <cell r="B3809" t="str">
            <v>Port Arthur TS #1</v>
          </cell>
        </row>
        <row r="3810">
          <cell r="A3810">
            <v>9310</v>
          </cell>
          <cell r="B3810" t="str">
            <v>Port Arthur TS #1</v>
          </cell>
        </row>
        <row r="3811">
          <cell r="A3811">
            <v>9311</v>
          </cell>
          <cell r="B3811" t="str">
            <v>Rabbit Lake SS</v>
          </cell>
        </row>
        <row r="3812">
          <cell r="A3812">
            <v>9312</v>
          </cell>
          <cell r="B3812" t="str">
            <v>Voyageur JCT</v>
          </cell>
        </row>
        <row r="3813">
          <cell r="A3813">
            <v>9313</v>
          </cell>
          <cell r="B3813" t="str">
            <v>Voyageur CTS</v>
          </cell>
        </row>
        <row r="3814">
          <cell r="A3814">
            <v>9314</v>
          </cell>
          <cell r="B3814" t="str">
            <v>Int'l Boundary-Minn</v>
          </cell>
        </row>
        <row r="3815">
          <cell r="A3815">
            <v>9315</v>
          </cell>
          <cell r="B3815" t="str">
            <v>Int'l Boundary-Minn</v>
          </cell>
        </row>
        <row r="3816">
          <cell r="A3816">
            <v>9316</v>
          </cell>
          <cell r="B3816" t="str">
            <v>Fort Frances MTS</v>
          </cell>
        </row>
        <row r="3817">
          <cell r="A3817">
            <v>9317</v>
          </cell>
          <cell r="B3817" t="str">
            <v>Jellicoe DS #3</v>
          </cell>
        </row>
        <row r="3818">
          <cell r="A3818">
            <v>9318</v>
          </cell>
          <cell r="B3818" t="str">
            <v>Jellicoe JCT</v>
          </cell>
        </row>
        <row r="3819">
          <cell r="A3819">
            <v>9319</v>
          </cell>
          <cell r="B3819" t="str">
            <v>Weyerhaeuser Ken CTS</v>
          </cell>
        </row>
        <row r="3820">
          <cell r="A3820">
            <v>9320</v>
          </cell>
          <cell r="B3820" t="str">
            <v>Abitibi JCT</v>
          </cell>
        </row>
        <row r="3821">
          <cell r="A3821">
            <v>9321</v>
          </cell>
          <cell r="B3821" t="str">
            <v>Abitibi JCT</v>
          </cell>
        </row>
        <row r="3822">
          <cell r="A3822">
            <v>9322</v>
          </cell>
          <cell r="B3822" t="str">
            <v>Agimak DS</v>
          </cell>
        </row>
        <row r="3823">
          <cell r="A3823">
            <v>9323</v>
          </cell>
          <cell r="B3823" t="str">
            <v>Aguasabon SS</v>
          </cell>
        </row>
        <row r="3824">
          <cell r="A3824">
            <v>9324</v>
          </cell>
          <cell r="B3824" t="str">
            <v>Sterling Chem. CTS</v>
          </cell>
        </row>
        <row r="3825">
          <cell r="A3825">
            <v>9325</v>
          </cell>
          <cell r="B3825" t="str">
            <v>Alexander JCT</v>
          </cell>
        </row>
        <row r="3826">
          <cell r="A3826">
            <v>9326</v>
          </cell>
          <cell r="B3826" t="str">
            <v>Alexander JCT</v>
          </cell>
        </row>
        <row r="3827">
          <cell r="A3827">
            <v>9327</v>
          </cell>
          <cell r="B3827" t="str">
            <v>Alexander JCT</v>
          </cell>
        </row>
        <row r="3828">
          <cell r="A3828">
            <v>9328</v>
          </cell>
          <cell r="B3828" t="str">
            <v>Alexander JCT</v>
          </cell>
        </row>
        <row r="3829">
          <cell r="A3829">
            <v>9329</v>
          </cell>
          <cell r="B3829" t="str">
            <v>Alexander GS</v>
          </cell>
        </row>
        <row r="3830">
          <cell r="A3830">
            <v>9330</v>
          </cell>
          <cell r="B3830" t="str">
            <v>Alexander GS</v>
          </cell>
        </row>
        <row r="3831">
          <cell r="A3831">
            <v>9331</v>
          </cell>
          <cell r="B3831" t="str">
            <v>Alexander GS</v>
          </cell>
        </row>
        <row r="3832">
          <cell r="A3832">
            <v>9332</v>
          </cell>
          <cell r="B3832" t="str">
            <v>Alexander GS</v>
          </cell>
        </row>
        <row r="3833">
          <cell r="A3833">
            <v>9333</v>
          </cell>
          <cell r="B3833" t="str">
            <v>Abitib Ft France CTS</v>
          </cell>
        </row>
        <row r="3834">
          <cell r="A3834">
            <v>9334</v>
          </cell>
          <cell r="B3834" t="str">
            <v>Abitib Ft France CTS</v>
          </cell>
        </row>
        <row r="3835">
          <cell r="A3835">
            <v>9335</v>
          </cell>
          <cell r="B3835" t="str">
            <v>B.C.Kenora JCT</v>
          </cell>
        </row>
        <row r="3836">
          <cell r="A3836">
            <v>9336</v>
          </cell>
          <cell r="B3836" t="str">
            <v>Abitibi Kenora CTS</v>
          </cell>
        </row>
        <row r="3837">
          <cell r="A3837">
            <v>9337</v>
          </cell>
          <cell r="B3837" t="str">
            <v>Beardmore JCT</v>
          </cell>
        </row>
        <row r="3838">
          <cell r="A3838">
            <v>9338</v>
          </cell>
          <cell r="B3838" t="str">
            <v>Beardmore DS #2</v>
          </cell>
        </row>
        <row r="3839">
          <cell r="A3839">
            <v>9339</v>
          </cell>
          <cell r="B3839" t="str">
            <v>Black River JCT</v>
          </cell>
        </row>
        <row r="3840">
          <cell r="A3840">
            <v>9340</v>
          </cell>
          <cell r="B3840" t="str">
            <v>Wawatay CGS</v>
          </cell>
        </row>
        <row r="3841">
          <cell r="A3841">
            <v>9341</v>
          </cell>
          <cell r="B3841" t="str">
            <v>Burleigh JCT</v>
          </cell>
        </row>
        <row r="3842">
          <cell r="A3842">
            <v>9342</v>
          </cell>
          <cell r="B3842" t="str">
            <v>Burleigh DS</v>
          </cell>
        </row>
        <row r="3843">
          <cell r="A3843">
            <v>9343</v>
          </cell>
          <cell r="B3843" t="str">
            <v>Caland Ore JCT</v>
          </cell>
        </row>
        <row r="3844">
          <cell r="A3844">
            <v>9345</v>
          </cell>
          <cell r="B3844" t="str">
            <v>Abitibi Calm Lk CGS</v>
          </cell>
        </row>
        <row r="3845">
          <cell r="A3845">
            <v>9346</v>
          </cell>
          <cell r="B3845" t="str">
            <v>Cameron Falls GS</v>
          </cell>
        </row>
        <row r="3846">
          <cell r="A3846">
            <v>9347</v>
          </cell>
          <cell r="B3846" t="str">
            <v>Cameron Falls GS</v>
          </cell>
        </row>
        <row r="3847">
          <cell r="A3847">
            <v>9348</v>
          </cell>
          <cell r="B3847" t="str">
            <v>Cameron Falls GS</v>
          </cell>
        </row>
        <row r="3848">
          <cell r="A3848">
            <v>9349</v>
          </cell>
          <cell r="B3848" t="str">
            <v>Camp Lake JCT</v>
          </cell>
        </row>
        <row r="3849">
          <cell r="A3849">
            <v>9350</v>
          </cell>
          <cell r="B3849" t="str">
            <v>Caribou Falls GS</v>
          </cell>
        </row>
        <row r="3850">
          <cell r="A3850">
            <v>9351</v>
          </cell>
          <cell r="B3850" t="str">
            <v>Clearwater Bay DS</v>
          </cell>
        </row>
        <row r="3851">
          <cell r="A3851">
            <v>9352</v>
          </cell>
          <cell r="B3851" t="str">
            <v>Conmee JCT</v>
          </cell>
        </row>
        <row r="3852">
          <cell r="A3852">
            <v>9353</v>
          </cell>
          <cell r="B3852" t="str">
            <v>Weyerhaeuser Can CGS</v>
          </cell>
        </row>
        <row r="3853">
          <cell r="A3853">
            <v>9354</v>
          </cell>
          <cell r="B3853" t="str">
            <v>Bowater Kraft CTS</v>
          </cell>
        </row>
        <row r="3854">
          <cell r="A3854">
            <v>9355</v>
          </cell>
          <cell r="B3854" t="str">
            <v>BowatrThundr Bay CTS</v>
          </cell>
        </row>
        <row r="3855">
          <cell r="A3855">
            <v>9356</v>
          </cell>
          <cell r="B3855" t="str">
            <v>BowatrThundr Bay CTS</v>
          </cell>
        </row>
        <row r="3856">
          <cell r="A3856">
            <v>9357</v>
          </cell>
          <cell r="B3856" t="str">
            <v>Crow River DS</v>
          </cell>
        </row>
        <row r="3857">
          <cell r="A3857">
            <v>9358</v>
          </cell>
          <cell r="B3857" t="str">
            <v>Norampac CTS</v>
          </cell>
        </row>
        <row r="3858">
          <cell r="A3858">
            <v>9360</v>
          </cell>
          <cell r="B3858" t="str">
            <v>Dona Lake Mine CTS</v>
          </cell>
        </row>
        <row r="3859">
          <cell r="A3859">
            <v>9361</v>
          </cell>
          <cell r="B3859" t="str">
            <v>Bowater Kraft CTS</v>
          </cell>
        </row>
        <row r="3860">
          <cell r="A3860">
            <v>9362</v>
          </cell>
          <cell r="B3860" t="str">
            <v>Ear Falls SS</v>
          </cell>
        </row>
        <row r="3861">
          <cell r="A3861">
            <v>9363</v>
          </cell>
          <cell r="B3861" t="str">
            <v>Emo JCT</v>
          </cell>
        </row>
        <row r="3862">
          <cell r="A3862">
            <v>9365</v>
          </cell>
          <cell r="B3862" t="str">
            <v>Erco JCT</v>
          </cell>
        </row>
        <row r="3863">
          <cell r="A3863">
            <v>9366</v>
          </cell>
          <cell r="B3863" t="str">
            <v>Eton DS</v>
          </cell>
        </row>
        <row r="3864">
          <cell r="A3864">
            <v>9368</v>
          </cell>
          <cell r="B3864" t="str">
            <v>Forgie JCT</v>
          </cell>
        </row>
        <row r="3865">
          <cell r="A3865">
            <v>9369</v>
          </cell>
          <cell r="B3865" t="str">
            <v>Fort William TS</v>
          </cell>
        </row>
        <row r="3866">
          <cell r="A3866">
            <v>9370</v>
          </cell>
          <cell r="B3866" t="str">
            <v>Fort William TS</v>
          </cell>
        </row>
        <row r="3867">
          <cell r="A3867">
            <v>9371</v>
          </cell>
          <cell r="B3867" t="str">
            <v>GL Nickles Ltd TS</v>
          </cell>
        </row>
        <row r="3868">
          <cell r="A3868">
            <v>9372</v>
          </cell>
          <cell r="B3868" t="str">
            <v>Golden Patricia JCT</v>
          </cell>
        </row>
        <row r="3869">
          <cell r="A3869">
            <v>9373</v>
          </cell>
          <cell r="B3869" t="str">
            <v>Cat Lake CTS</v>
          </cell>
        </row>
        <row r="3870">
          <cell r="A3870">
            <v>9374</v>
          </cell>
          <cell r="B3870" t="str">
            <v>Griffith Mine CTS</v>
          </cell>
        </row>
        <row r="3871">
          <cell r="A3871">
            <v>9377</v>
          </cell>
          <cell r="B3871" t="str">
            <v>Ignace JCT</v>
          </cell>
        </row>
        <row r="3872">
          <cell r="A3872">
            <v>9379</v>
          </cell>
          <cell r="B3872" t="str">
            <v>Inco Shebandowan CTS</v>
          </cell>
        </row>
        <row r="3873">
          <cell r="A3873">
            <v>9380</v>
          </cell>
          <cell r="B3873" t="str">
            <v>IPB Manitoba 115</v>
          </cell>
        </row>
        <row r="3874">
          <cell r="A3874">
            <v>9381</v>
          </cell>
          <cell r="B3874" t="str">
            <v>James Street JCT</v>
          </cell>
        </row>
        <row r="3875">
          <cell r="A3875">
            <v>9382</v>
          </cell>
          <cell r="B3875" t="str">
            <v>James Street JCT</v>
          </cell>
        </row>
        <row r="3876">
          <cell r="A3876">
            <v>9383</v>
          </cell>
          <cell r="B3876" t="str">
            <v>Kenora TS</v>
          </cell>
        </row>
        <row r="3877">
          <cell r="A3877">
            <v>9384</v>
          </cell>
          <cell r="B3877" t="str">
            <v>Kashabowie TS</v>
          </cell>
        </row>
        <row r="3878">
          <cell r="A3878">
            <v>9385</v>
          </cell>
          <cell r="B3878" t="str">
            <v>Kenora TS</v>
          </cell>
        </row>
        <row r="3879">
          <cell r="A3879">
            <v>9386</v>
          </cell>
          <cell r="B3879" t="str">
            <v>Abitibi Kenora CGS</v>
          </cell>
        </row>
        <row r="3880">
          <cell r="A3880">
            <v>9387</v>
          </cell>
          <cell r="B3880" t="str">
            <v>Kenora MTS</v>
          </cell>
        </row>
        <row r="3881">
          <cell r="A3881">
            <v>9388</v>
          </cell>
          <cell r="B3881" t="str">
            <v>Kimberly Clark CTS</v>
          </cell>
        </row>
        <row r="3882">
          <cell r="A3882">
            <v>9389</v>
          </cell>
          <cell r="B3882" t="str">
            <v>Williams Mine JCT</v>
          </cell>
        </row>
        <row r="3883">
          <cell r="A3883">
            <v>9390</v>
          </cell>
          <cell r="B3883" t="str">
            <v>Williams Mine CTS</v>
          </cell>
        </row>
        <row r="3884">
          <cell r="A3884">
            <v>9391</v>
          </cell>
          <cell r="B3884" t="str">
            <v>Long Lac TS</v>
          </cell>
        </row>
        <row r="3885">
          <cell r="A3885">
            <v>9392</v>
          </cell>
          <cell r="B3885" t="str">
            <v>Mackenzie TS</v>
          </cell>
        </row>
        <row r="3886">
          <cell r="A3886">
            <v>9393</v>
          </cell>
          <cell r="B3886" t="str">
            <v>Mackenzie TS</v>
          </cell>
        </row>
        <row r="3887">
          <cell r="A3887">
            <v>9394</v>
          </cell>
          <cell r="B3887" t="str">
            <v>Manitou Falls GS</v>
          </cell>
        </row>
        <row r="3888">
          <cell r="A3888">
            <v>9395</v>
          </cell>
          <cell r="B3888" t="str">
            <v>Manitouwadge JCT</v>
          </cell>
        </row>
        <row r="3889">
          <cell r="A3889">
            <v>9396</v>
          </cell>
          <cell r="B3889" t="str">
            <v>Manitouwadge TS</v>
          </cell>
        </row>
        <row r="3890">
          <cell r="A3890">
            <v>9397</v>
          </cell>
          <cell r="B3890" t="str">
            <v>Marathon JCT</v>
          </cell>
        </row>
        <row r="3891">
          <cell r="A3891">
            <v>9398</v>
          </cell>
          <cell r="B3891" t="str">
            <v>Marathon JCT</v>
          </cell>
        </row>
        <row r="3892">
          <cell r="A3892">
            <v>9399</v>
          </cell>
          <cell r="B3892" t="str">
            <v>Marathon DS</v>
          </cell>
        </row>
        <row r="3893">
          <cell r="A3893">
            <v>9400</v>
          </cell>
          <cell r="B3893" t="str">
            <v>Margach DS</v>
          </cell>
        </row>
        <row r="3894">
          <cell r="A3894">
            <v>9401</v>
          </cell>
          <cell r="B3894" t="str">
            <v>Mattabi CTS</v>
          </cell>
        </row>
        <row r="3895">
          <cell r="A3895">
            <v>9402</v>
          </cell>
          <cell r="B3895" t="str">
            <v>Mattagami CTS</v>
          </cell>
        </row>
        <row r="3896">
          <cell r="A3896">
            <v>9403</v>
          </cell>
          <cell r="B3896" t="str">
            <v>Mill Creek JCT</v>
          </cell>
        </row>
        <row r="3897">
          <cell r="A3897">
            <v>9404</v>
          </cell>
          <cell r="B3897" t="str">
            <v>Minaki JCT</v>
          </cell>
        </row>
        <row r="3898">
          <cell r="A3898">
            <v>9405</v>
          </cell>
          <cell r="B3898" t="str">
            <v>Minaki DS</v>
          </cell>
        </row>
        <row r="3899">
          <cell r="A3899">
            <v>9406</v>
          </cell>
          <cell r="B3899" t="str">
            <v>Minnova JCT</v>
          </cell>
        </row>
        <row r="3900">
          <cell r="A3900">
            <v>9407</v>
          </cell>
          <cell r="B3900" t="str">
            <v>Inmet Winston Lk CTS</v>
          </cell>
        </row>
        <row r="3901">
          <cell r="A3901">
            <v>9408</v>
          </cell>
          <cell r="B3901" t="str">
            <v>Abitibi Price MM CTS</v>
          </cell>
        </row>
        <row r="3902">
          <cell r="A3902">
            <v>9409</v>
          </cell>
          <cell r="B3902" t="str">
            <v>Murillo DS</v>
          </cell>
        </row>
        <row r="3903">
          <cell r="A3903">
            <v>9410</v>
          </cell>
          <cell r="B3903" t="str">
            <v>Nth Coldstream Mn TS</v>
          </cell>
        </row>
        <row r="3904">
          <cell r="A3904">
            <v>9411</v>
          </cell>
          <cell r="B3904" t="str">
            <v>Nama Creek JCT</v>
          </cell>
        </row>
        <row r="3905">
          <cell r="A3905">
            <v>9412</v>
          </cell>
          <cell r="B3905" t="str">
            <v>Nama Creek Mines TS</v>
          </cell>
        </row>
        <row r="3906">
          <cell r="A3906">
            <v>9413</v>
          </cell>
          <cell r="B3906" t="str">
            <v>Nestor Falls JCT</v>
          </cell>
        </row>
        <row r="3907">
          <cell r="A3907">
            <v>9414</v>
          </cell>
          <cell r="B3907" t="str">
            <v>Nestor Falls DS</v>
          </cell>
        </row>
        <row r="3908">
          <cell r="A3908">
            <v>9415</v>
          </cell>
          <cell r="B3908" t="str">
            <v>Nipigon JCT</v>
          </cell>
        </row>
        <row r="3909">
          <cell r="A3909">
            <v>9416</v>
          </cell>
          <cell r="B3909" t="str">
            <v>Nipigon DS</v>
          </cell>
        </row>
        <row r="3910">
          <cell r="A3910">
            <v>9418</v>
          </cell>
          <cell r="B3910" t="str">
            <v>Hemlo Mine JCT</v>
          </cell>
        </row>
        <row r="3911">
          <cell r="A3911">
            <v>9419</v>
          </cell>
          <cell r="B3911" t="str">
            <v>Geco CGS</v>
          </cell>
        </row>
        <row r="3912">
          <cell r="A3912">
            <v>9420</v>
          </cell>
          <cell r="B3912" t="str">
            <v>Golden Giant Min CTS</v>
          </cell>
        </row>
        <row r="3913">
          <cell r="A3913">
            <v>9421</v>
          </cell>
          <cell r="B3913" t="str">
            <v>Norman JCT</v>
          </cell>
        </row>
        <row r="3914">
          <cell r="A3914">
            <v>9422</v>
          </cell>
          <cell r="B3914" t="str">
            <v>Abitibi Norman CGS</v>
          </cell>
        </row>
        <row r="3915">
          <cell r="A3915">
            <v>9423</v>
          </cell>
          <cell r="B3915" t="str">
            <v>Pakwash JCT</v>
          </cell>
        </row>
        <row r="3916">
          <cell r="A3916">
            <v>9425</v>
          </cell>
          <cell r="B3916" t="str">
            <v>Perrault Falls DS</v>
          </cell>
        </row>
        <row r="3917">
          <cell r="A3917">
            <v>9426</v>
          </cell>
          <cell r="B3917" t="str">
            <v>Pic JCT</v>
          </cell>
        </row>
        <row r="3918">
          <cell r="A3918">
            <v>9427</v>
          </cell>
          <cell r="B3918" t="str">
            <v>Pic JCT</v>
          </cell>
        </row>
        <row r="3919">
          <cell r="A3919">
            <v>9428</v>
          </cell>
          <cell r="B3919" t="str">
            <v>Pic DS</v>
          </cell>
        </row>
        <row r="3920">
          <cell r="A3920">
            <v>9429</v>
          </cell>
          <cell r="B3920" t="str">
            <v>Pine Portage SS</v>
          </cell>
        </row>
        <row r="3921">
          <cell r="A3921">
            <v>9430</v>
          </cell>
          <cell r="B3921" t="str">
            <v>Cascades F.P.G. JCT</v>
          </cell>
        </row>
        <row r="3922">
          <cell r="A3922">
            <v>9431</v>
          </cell>
          <cell r="B3922" t="str">
            <v>Cascades F.P.G. CTS</v>
          </cell>
        </row>
        <row r="3923">
          <cell r="A3923">
            <v>9432</v>
          </cell>
          <cell r="B3923" t="str">
            <v>Cascades F.P.G. CTS</v>
          </cell>
        </row>
        <row r="3924">
          <cell r="A3924">
            <v>9433</v>
          </cell>
          <cell r="B3924" t="str">
            <v>Port Arthur JCT</v>
          </cell>
        </row>
        <row r="3925">
          <cell r="A3925">
            <v>9434</v>
          </cell>
          <cell r="B3925" t="str">
            <v>Port Arthur TS #2</v>
          </cell>
        </row>
        <row r="3926">
          <cell r="A3926">
            <v>9435</v>
          </cell>
          <cell r="B3926" t="str">
            <v>Red Lake TS</v>
          </cell>
        </row>
        <row r="3927">
          <cell r="A3927">
            <v>9436</v>
          </cell>
          <cell r="B3927" t="str">
            <v>Red Rock JCT</v>
          </cell>
        </row>
        <row r="3928">
          <cell r="A3928">
            <v>9437</v>
          </cell>
          <cell r="B3928" t="str">
            <v>Red Rock DS</v>
          </cell>
        </row>
        <row r="3929">
          <cell r="A3929">
            <v>9438</v>
          </cell>
          <cell r="B3929" t="str">
            <v>Reserve JCT</v>
          </cell>
        </row>
        <row r="3930">
          <cell r="A3930">
            <v>9439</v>
          </cell>
          <cell r="B3930" t="str">
            <v>Roxmark JCT</v>
          </cell>
        </row>
        <row r="3931">
          <cell r="A3931">
            <v>9440</v>
          </cell>
          <cell r="B3931" t="str">
            <v>Roxmark Mine CTS</v>
          </cell>
        </row>
        <row r="3932">
          <cell r="A3932">
            <v>9441</v>
          </cell>
          <cell r="B3932" t="str">
            <v>South Bay Mines TS</v>
          </cell>
        </row>
        <row r="3933">
          <cell r="A3933">
            <v>9442</v>
          </cell>
          <cell r="B3933" t="str">
            <v>Sam Lake DS</v>
          </cell>
        </row>
        <row r="3934">
          <cell r="A3934">
            <v>9443</v>
          </cell>
          <cell r="B3934" t="str">
            <v>Sapawe JCT</v>
          </cell>
        </row>
        <row r="3935">
          <cell r="A3935">
            <v>9445</v>
          </cell>
          <cell r="B3935" t="str">
            <v>Sapawe DS</v>
          </cell>
        </row>
        <row r="3936">
          <cell r="A3936">
            <v>9446</v>
          </cell>
          <cell r="B3936" t="str">
            <v>Schreiber JCT</v>
          </cell>
        </row>
        <row r="3937">
          <cell r="A3937">
            <v>9447</v>
          </cell>
          <cell r="B3937" t="str">
            <v>Schreiber Winnipg DS</v>
          </cell>
        </row>
        <row r="3938">
          <cell r="A3938">
            <v>9449</v>
          </cell>
          <cell r="B3938" t="str">
            <v>Scout Lake JCT</v>
          </cell>
        </row>
        <row r="3939">
          <cell r="A3939">
            <v>9450</v>
          </cell>
          <cell r="B3939" t="str">
            <v>Selco JCT</v>
          </cell>
        </row>
        <row r="3940">
          <cell r="A3940">
            <v>9451</v>
          </cell>
          <cell r="B3940" t="str">
            <v>Shabaqua JCT</v>
          </cell>
        </row>
        <row r="3941">
          <cell r="A3941">
            <v>9453</v>
          </cell>
          <cell r="B3941" t="str">
            <v>Shabaqua DS</v>
          </cell>
        </row>
        <row r="3942">
          <cell r="A3942">
            <v>9454</v>
          </cell>
          <cell r="B3942" t="str">
            <v>Shebandowan JCT</v>
          </cell>
        </row>
        <row r="3943">
          <cell r="A3943">
            <v>9455</v>
          </cell>
          <cell r="B3943" t="str">
            <v>Silver Falls GS</v>
          </cell>
        </row>
        <row r="3944">
          <cell r="A3944">
            <v>9457</v>
          </cell>
          <cell r="B3944" t="str">
            <v>Stanley JCT</v>
          </cell>
        </row>
        <row r="3945">
          <cell r="A3945">
            <v>9458</v>
          </cell>
          <cell r="B3945" t="str">
            <v>St.Paul JCT</v>
          </cell>
        </row>
        <row r="3946">
          <cell r="A3946">
            <v>9459</v>
          </cell>
          <cell r="B3946" t="str">
            <v>St.Paul JCT</v>
          </cell>
        </row>
        <row r="3947">
          <cell r="A3947">
            <v>9461</v>
          </cell>
          <cell r="B3947" t="str">
            <v>Abitib Sturg Fls CGS</v>
          </cell>
        </row>
        <row r="3948">
          <cell r="A3948">
            <v>9462</v>
          </cell>
          <cell r="B3948" t="str">
            <v>Sioux Narrows JCT</v>
          </cell>
        </row>
        <row r="3949">
          <cell r="A3949">
            <v>9463</v>
          </cell>
          <cell r="B3949" t="str">
            <v>Sioux Narrows DS</v>
          </cell>
        </row>
        <row r="3950">
          <cell r="A3950">
            <v>9464</v>
          </cell>
          <cell r="B3950" t="str">
            <v>Thunder Bay SS</v>
          </cell>
        </row>
        <row r="3951">
          <cell r="A3951">
            <v>9465</v>
          </cell>
          <cell r="B3951" t="str">
            <v>Thunder Bay SS</v>
          </cell>
        </row>
        <row r="3952">
          <cell r="A3952">
            <v>9466</v>
          </cell>
          <cell r="B3952" t="str">
            <v>Thunder Bay SS</v>
          </cell>
        </row>
        <row r="3953">
          <cell r="A3953">
            <v>9467</v>
          </cell>
          <cell r="B3953" t="str">
            <v>Smurfit-Stone CTS</v>
          </cell>
        </row>
        <row r="3954">
          <cell r="A3954">
            <v>9468</v>
          </cell>
          <cell r="B3954" t="str">
            <v>TCPL Nipigon JCT</v>
          </cell>
        </row>
        <row r="3955">
          <cell r="A3955">
            <v>9469</v>
          </cell>
          <cell r="B3955" t="str">
            <v>TCPL Nipigon CGS</v>
          </cell>
        </row>
        <row r="3956">
          <cell r="A3956">
            <v>9470</v>
          </cell>
          <cell r="B3956" t="str">
            <v>Teck Corona JCT</v>
          </cell>
        </row>
        <row r="3957">
          <cell r="A3957">
            <v>9471</v>
          </cell>
          <cell r="B3957" t="str">
            <v>Teck Corona CTS</v>
          </cell>
        </row>
        <row r="3958">
          <cell r="A3958">
            <v>9472</v>
          </cell>
          <cell r="B3958" t="str">
            <v>Terrace Bay SS</v>
          </cell>
        </row>
        <row r="3959">
          <cell r="A3959">
            <v>9473</v>
          </cell>
          <cell r="B3959" t="str">
            <v>Etruscan JCT</v>
          </cell>
        </row>
        <row r="3960">
          <cell r="A3960">
            <v>9474</v>
          </cell>
          <cell r="B3960" t="str">
            <v>Etruscan Entrprs CTS</v>
          </cell>
        </row>
        <row r="3961">
          <cell r="A3961">
            <v>9475</v>
          </cell>
          <cell r="B3961" t="str">
            <v>Valora JCT</v>
          </cell>
        </row>
        <row r="3962">
          <cell r="A3962">
            <v>9476</v>
          </cell>
          <cell r="B3962" t="str">
            <v>Valora DS</v>
          </cell>
        </row>
        <row r="3963">
          <cell r="A3963">
            <v>9477</v>
          </cell>
          <cell r="B3963" t="str">
            <v>Vermilion Bay JCT</v>
          </cell>
        </row>
        <row r="3964">
          <cell r="A3964">
            <v>9478</v>
          </cell>
          <cell r="B3964" t="str">
            <v>Vermilion Bay DS</v>
          </cell>
        </row>
        <row r="3965">
          <cell r="A3965">
            <v>9479</v>
          </cell>
          <cell r="B3965" t="str">
            <v>Walsh Street JCT</v>
          </cell>
        </row>
        <row r="3966">
          <cell r="A3966">
            <v>9480</v>
          </cell>
          <cell r="B3966" t="str">
            <v>Walsh Street JCT</v>
          </cell>
        </row>
        <row r="3967">
          <cell r="A3967">
            <v>9481</v>
          </cell>
          <cell r="B3967" t="str">
            <v>Pikangikum CTS</v>
          </cell>
        </row>
        <row r="3968">
          <cell r="A3968">
            <v>9482</v>
          </cell>
          <cell r="B3968" t="str">
            <v>White River DS</v>
          </cell>
        </row>
        <row r="3969">
          <cell r="A3969">
            <v>9483</v>
          </cell>
          <cell r="B3969" t="str">
            <v>Whitedog Falls SS</v>
          </cell>
        </row>
        <row r="3970">
          <cell r="A3970">
            <v>9484</v>
          </cell>
          <cell r="B3970" t="str">
            <v>Willroy JCT</v>
          </cell>
        </row>
        <row r="3971">
          <cell r="A3971">
            <v>9486</v>
          </cell>
          <cell r="B3971" t="str">
            <v>Lac Des Iles Min CTS</v>
          </cell>
        </row>
        <row r="3972">
          <cell r="A3972">
            <v>9487</v>
          </cell>
          <cell r="B3972" t="str">
            <v>Valerie Falls JCT</v>
          </cell>
        </row>
        <row r="3973">
          <cell r="A3973">
            <v>9488</v>
          </cell>
          <cell r="B3973" t="str">
            <v>Valerie Falls CGS</v>
          </cell>
        </row>
        <row r="3974">
          <cell r="A3974">
            <v>9489</v>
          </cell>
          <cell r="B3974" t="str">
            <v>Caland Ore JCT</v>
          </cell>
        </row>
        <row r="3975">
          <cell r="A3975">
            <v>9490</v>
          </cell>
          <cell r="B3975" t="str">
            <v>St.Paul JCT</v>
          </cell>
        </row>
        <row r="3976">
          <cell r="A3976">
            <v>9491</v>
          </cell>
          <cell r="B3976" t="str">
            <v>Nama Creek JCT</v>
          </cell>
        </row>
        <row r="3977">
          <cell r="A3977">
            <v>9492</v>
          </cell>
          <cell r="B3977" t="str">
            <v>Slate Falls JCT</v>
          </cell>
        </row>
        <row r="3978">
          <cell r="A3978">
            <v>9493</v>
          </cell>
          <cell r="B3978" t="str">
            <v>Slate Falls DS</v>
          </cell>
        </row>
        <row r="3979">
          <cell r="A3979">
            <v>9494</v>
          </cell>
          <cell r="B3979" t="str">
            <v>Moose Lake TS</v>
          </cell>
        </row>
        <row r="3980">
          <cell r="A3980">
            <v>9495</v>
          </cell>
          <cell r="B3980" t="str">
            <v>Placer JCT</v>
          </cell>
        </row>
        <row r="3981">
          <cell r="A3981">
            <v>9496</v>
          </cell>
          <cell r="B3981" t="str">
            <v>Musselwhite CTS</v>
          </cell>
        </row>
        <row r="3982">
          <cell r="A3982">
            <v>9497</v>
          </cell>
          <cell r="B3982" t="str">
            <v>Lac Des Iles JCT</v>
          </cell>
        </row>
        <row r="3983">
          <cell r="A3983">
            <v>9498</v>
          </cell>
          <cell r="B3983" t="str">
            <v>Lac Des Iles Min CTS</v>
          </cell>
        </row>
        <row r="3984">
          <cell r="A3984">
            <v>9499</v>
          </cell>
          <cell r="B3984" t="str">
            <v>Minaki JCT</v>
          </cell>
        </row>
        <row r="3985">
          <cell r="A3985">
            <v>9500</v>
          </cell>
          <cell r="B3985" t="str">
            <v>Reserve JCT</v>
          </cell>
        </row>
        <row r="3986">
          <cell r="A3986">
            <v>9501</v>
          </cell>
          <cell r="B3986" t="str">
            <v>Reserve JCT</v>
          </cell>
        </row>
        <row r="3987">
          <cell r="A3987">
            <v>9502</v>
          </cell>
          <cell r="B3987" t="str">
            <v>Musselwhite CSS</v>
          </cell>
        </row>
        <row r="3988">
          <cell r="A3988">
            <v>9503</v>
          </cell>
          <cell r="B3988" t="str">
            <v>Ignace DS JCT</v>
          </cell>
        </row>
        <row r="3989">
          <cell r="A3989">
            <v>9504</v>
          </cell>
          <cell r="B3989" t="str">
            <v>Mattagami JCT</v>
          </cell>
        </row>
        <row r="3990">
          <cell r="A3990">
            <v>9505</v>
          </cell>
          <cell r="B3990" t="str">
            <v>Mattabi JCT</v>
          </cell>
        </row>
        <row r="3991">
          <cell r="A3991">
            <v>9506</v>
          </cell>
          <cell r="B3991" t="str">
            <v>Kimberly Clark JCT</v>
          </cell>
        </row>
        <row r="3992">
          <cell r="A3992">
            <v>9507</v>
          </cell>
          <cell r="B3992" t="str">
            <v>Lac Des Iles Min CTS</v>
          </cell>
        </row>
        <row r="3993">
          <cell r="A3993">
            <v>9508</v>
          </cell>
          <cell r="B3993" t="str">
            <v>Lakehead TS</v>
          </cell>
        </row>
        <row r="3994">
          <cell r="A3994">
            <v>9509</v>
          </cell>
          <cell r="B3994" t="str">
            <v>Lakehead TS</v>
          </cell>
        </row>
        <row r="3995">
          <cell r="A3995">
            <v>9512</v>
          </cell>
          <cell r="B3995" t="str">
            <v>Musselwhite CTS</v>
          </cell>
        </row>
        <row r="3996">
          <cell r="A3996">
            <v>9596</v>
          </cell>
          <cell r="B3996" t="str">
            <v>Lac Des Iles Min CTS</v>
          </cell>
        </row>
        <row r="3997">
          <cell r="A3997">
            <v>9597</v>
          </cell>
          <cell r="B3997" t="str">
            <v>Lac Des Iles Min CTS</v>
          </cell>
        </row>
        <row r="3998">
          <cell r="A3998">
            <v>9598</v>
          </cell>
          <cell r="B3998" t="str">
            <v>Abitib Ft France CTS</v>
          </cell>
        </row>
        <row r="3999">
          <cell r="A3999">
            <v>9599</v>
          </cell>
          <cell r="B3999" t="str">
            <v>Sterling Chem. CTS</v>
          </cell>
        </row>
        <row r="4000">
          <cell r="A4000">
            <v>9600</v>
          </cell>
          <cell r="B4000" t="str">
            <v>Agimak DS</v>
          </cell>
        </row>
        <row r="4001">
          <cell r="A4001">
            <v>9601</v>
          </cell>
          <cell r="B4001" t="str">
            <v>Sterling Chem. CTS</v>
          </cell>
        </row>
        <row r="4002">
          <cell r="A4002">
            <v>9602</v>
          </cell>
          <cell r="B4002" t="str">
            <v>Abitib Ft France CTS</v>
          </cell>
        </row>
        <row r="4003">
          <cell r="A4003">
            <v>9603</v>
          </cell>
          <cell r="B4003" t="str">
            <v>Abitib Ft France CTS</v>
          </cell>
        </row>
        <row r="4004">
          <cell r="A4004">
            <v>9604</v>
          </cell>
          <cell r="B4004" t="str">
            <v>Abitib Ft France CTS</v>
          </cell>
        </row>
        <row r="4005">
          <cell r="A4005">
            <v>9605</v>
          </cell>
          <cell r="B4005" t="str">
            <v>Abitibi Kenora CTS</v>
          </cell>
        </row>
        <row r="4006">
          <cell r="A4006">
            <v>9606</v>
          </cell>
          <cell r="B4006" t="str">
            <v>Abitibi Kenora CTS</v>
          </cell>
        </row>
        <row r="4007">
          <cell r="A4007">
            <v>9607</v>
          </cell>
          <cell r="B4007" t="str">
            <v>Beardmore DS #2</v>
          </cell>
        </row>
        <row r="4008">
          <cell r="A4008">
            <v>9608</v>
          </cell>
          <cell r="B4008" t="str">
            <v>Birch TS</v>
          </cell>
        </row>
        <row r="4009">
          <cell r="A4009">
            <v>9609</v>
          </cell>
          <cell r="B4009" t="str">
            <v>Jellicoe DS #3</v>
          </cell>
        </row>
        <row r="4010">
          <cell r="A4010">
            <v>9610</v>
          </cell>
          <cell r="B4010" t="str">
            <v>Voyageur CTS</v>
          </cell>
        </row>
        <row r="4011">
          <cell r="A4011">
            <v>9611</v>
          </cell>
          <cell r="B4011" t="str">
            <v>Burleigh DS</v>
          </cell>
        </row>
        <row r="4012">
          <cell r="A4012">
            <v>9613</v>
          </cell>
          <cell r="B4012" t="str">
            <v>Clearwater Bay DS</v>
          </cell>
        </row>
        <row r="4013">
          <cell r="A4013">
            <v>9614</v>
          </cell>
          <cell r="B4013" t="str">
            <v>Clearwater Bay DS</v>
          </cell>
        </row>
        <row r="4014">
          <cell r="A4014">
            <v>9615</v>
          </cell>
          <cell r="B4014" t="str">
            <v>Weyerhaeuser Can CGS</v>
          </cell>
        </row>
        <row r="4015">
          <cell r="A4015">
            <v>9616</v>
          </cell>
          <cell r="B4015" t="str">
            <v>Bowater Kraft CTS</v>
          </cell>
        </row>
        <row r="4016">
          <cell r="A4016">
            <v>9617</v>
          </cell>
          <cell r="B4016" t="str">
            <v>BowatrThundr Bay CTS</v>
          </cell>
        </row>
        <row r="4017">
          <cell r="A4017">
            <v>9618</v>
          </cell>
          <cell r="B4017" t="str">
            <v>BowatrThundr Bay CTS</v>
          </cell>
        </row>
        <row r="4018">
          <cell r="A4018">
            <v>9619</v>
          </cell>
          <cell r="B4018" t="str">
            <v>BowatrThundr Bay CTS</v>
          </cell>
        </row>
        <row r="4019">
          <cell r="A4019">
            <v>9620</v>
          </cell>
          <cell r="B4019" t="str">
            <v>BowatrThundr Bay CTS</v>
          </cell>
        </row>
        <row r="4020">
          <cell r="A4020">
            <v>9621</v>
          </cell>
          <cell r="B4020" t="str">
            <v>BowatrThundr Bay CTS</v>
          </cell>
        </row>
        <row r="4021">
          <cell r="A4021">
            <v>9622</v>
          </cell>
          <cell r="B4021" t="str">
            <v>BowatrThundr Bay CTS</v>
          </cell>
        </row>
        <row r="4022">
          <cell r="A4022">
            <v>9623</v>
          </cell>
          <cell r="B4022" t="str">
            <v>BowatrThundr Bay CTS</v>
          </cell>
        </row>
        <row r="4023">
          <cell r="A4023">
            <v>9624</v>
          </cell>
          <cell r="B4023" t="str">
            <v>BowatrThundr Bay CTS</v>
          </cell>
        </row>
        <row r="4024">
          <cell r="A4024">
            <v>9625</v>
          </cell>
          <cell r="B4024" t="str">
            <v>BowatrThundr Bay CTS</v>
          </cell>
        </row>
        <row r="4025">
          <cell r="A4025">
            <v>9626</v>
          </cell>
          <cell r="B4025" t="str">
            <v>BowatrThundr Bay CTS</v>
          </cell>
        </row>
        <row r="4026">
          <cell r="A4026">
            <v>9627</v>
          </cell>
          <cell r="B4026" t="str">
            <v>BowatrThundr Bay CTS</v>
          </cell>
        </row>
        <row r="4027">
          <cell r="A4027">
            <v>9628</v>
          </cell>
          <cell r="B4027" t="str">
            <v>BowatrThundr Bay CTS</v>
          </cell>
        </row>
        <row r="4028">
          <cell r="A4028">
            <v>9629</v>
          </cell>
          <cell r="B4028" t="str">
            <v>Crow River DS</v>
          </cell>
        </row>
        <row r="4029">
          <cell r="A4029">
            <v>9630</v>
          </cell>
          <cell r="B4029" t="str">
            <v>Norampac CTS</v>
          </cell>
        </row>
        <row r="4030">
          <cell r="A4030">
            <v>9631</v>
          </cell>
          <cell r="B4030" t="str">
            <v>Norampac CTS</v>
          </cell>
        </row>
        <row r="4031">
          <cell r="A4031">
            <v>9632</v>
          </cell>
          <cell r="B4031" t="str">
            <v>Dona Lake Mine CTS</v>
          </cell>
        </row>
        <row r="4032">
          <cell r="A4032">
            <v>9633</v>
          </cell>
          <cell r="B4032" t="str">
            <v>Dryden TS</v>
          </cell>
        </row>
        <row r="4033">
          <cell r="A4033">
            <v>9634</v>
          </cell>
          <cell r="B4033" t="str">
            <v>Dryden TS</v>
          </cell>
        </row>
        <row r="4034">
          <cell r="A4034">
            <v>9635</v>
          </cell>
          <cell r="B4034" t="str">
            <v>Dryden TS</v>
          </cell>
        </row>
        <row r="4035">
          <cell r="A4035">
            <v>9636</v>
          </cell>
          <cell r="B4035" t="str">
            <v>Dryden TS</v>
          </cell>
        </row>
        <row r="4036">
          <cell r="A4036">
            <v>9637</v>
          </cell>
          <cell r="B4036" t="str">
            <v>Dryden TS</v>
          </cell>
        </row>
        <row r="4037">
          <cell r="A4037">
            <v>9638</v>
          </cell>
          <cell r="B4037" t="str">
            <v>Dryden TS</v>
          </cell>
        </row>
        <row r="4038">
          <cell r="A4038">
            <v>9639</v>
          </cell>
          <cell r="B4038" t="str">
            <v>Dryden TS</v>
          </cell>
        </row>
        <row r="4039">
          <cell r="A4039">
            <v>9640</v>
          </cell>
          <cell r="B4039" t="str">
            <v>Dryden TS</v>
          </cell>
        </row>
        <row r="4040">
          <cell r="A4040">
            <v>9641</v>
          </cell>
          <cell r="B4040" t="str">
            <v>Dryden TS</v>
          </cell>
        </row>
        <row r="4041">
          <cell r="A4041">
            <v>9642</v>
          </cell>
          <cell r="B4041" t="str">
            <v>Dryden TS</v>
          </cell>
        </row>
        <row r="4042">
          <cell r="A4042">
            <v>9643</v>
          </cell>
          <cell r="B4042" t="str">
            <v>Dryden TS</v>
          </cell>
        </row>
        <row r="4043">
          <cell r="A4043">
            <v>9645</v>
          </cell>
          <cell r="B4043" t="str">
            <v>Eton DS</v>
          </cell>
        </row>
        <row r="4044">
          <cell r="A4044">
            <v>9647</v>
          </cell>
          <cell r="B4044" t="str">
            <v>Fort Frances TS</v>
          </cell>
        </row>
        <row r="4045">
          <cell r="A4045">
            <v>9648</v>
          </cell>
          <cell r="B4045" t="str">
            <v>Fort Frances TS</v>
          </cell>
        </row>
        <row r="4046">
          <cell r="A4046">
            <v>9649</v>
          </cell>
          <cell r="B4046" t="str">
            <v>Fort Frances TS</v>
          </cell>
        </row>
        <row r="4047">
          <cell r="A4047">
            <v>9650</v>
          </cell>
          <cell r="B4047" t="str">
            <v>Fort Frances TS</v>
          </cell>
        </row>
        <row r="4048">
          <cell r="A4048">
            <v>9651</v>
          </cell>
          <cell r="B4048" t="str">
            <v>Fort Frances TS</v>
          </cell>
        </row>
        <row r="4049">
          <cell r="A4049">
            <v>9652</v>
          </cell>
          <cell r="B4049" t="str">
            <v>Fort Frances TS</v>
          </cell>
        </row>
        <row r="4050">
          <cell r="A4050">
            <v>9653</v>
          </cell>
          <cell r="B4050" t="str">
            <v>Fort Frances MTS</v>
          </cell>
        </row>
        <row r="4051">
          <cell r="A4051">
            <v>9654</v>
          </cell>
          <cell r="B4051" t="str">
            <v>Fort Frances MTS</v>
          </cell>
        </row>
        <row r="4052">
          <cell r="A4052">
            <v>9655</v>
          </cell>
          <cell r="B4052" t="str">
            <v>Fort William TS</v>
          </cell>
        </row>
        <row r="4053">
          <cell r="A4053">
            <v>9657</v>
          </cell>
          <cell r="B4053" t="str">
            <v>Griffith Mine CTS</v>
          </cell>
        </row>
        <row r="4054">
          <cell r="A4054">
            <v>9659</v>
          </cell>
          <cell r="B4054" t="str">
            <v>Inco Shebandowan CTS</v>
          </cell>
        </row>
        <row r="4055">
          <cell r="A4055">
            <v>9661</v>
          </cell>
          <cell r="B4055" t="str">
            <v>Ft James Marathn CTS</v>
          </cell>
        </row>
        <row r="4056">
          <cell r="A4056">
            <v>9662</v>
          </cell>
          <cell r="B4056" t="str">
            <v>Weyerhaeuser Ken CTS</v>
          </cell>
        </row>
        <row r="4057">
          <cell r="A4057">
            <v>9663</v>
          </cell>
          <cell r="B4057" t="str">
            <v>Kenora TS</v>
          </cell>
        </row>
        <row r="4058">
          <cell r="A4058">
            <v>9664</v>
          </cell>
          <cell r="B4058" t="str">
            <v>Kenora TS</v>
          </cell>
        </row>
        <row r="4059">
          <cell r="A4059">
            <v>9665</v>
          </cell>
          <cell r="B4059" t="str">
            <v>Kenora DS</v>
          </cell>
        </row>
        <row r="4060">
          <cell r="A4060">
            <v>9666</v>
          </cell>
          <cell r="B4060" t="str">
            <v>Kenora MTS</v>
          </cell>
        </row>
        <row r="4061">
          <cell r="A4061">
            <v>9667</v>
          </cell>
          <cell r="B4061" t="str">
            <v>Kimberly Clark CTS</v>
          </cell>
        </row>
        <row r="4062">
          <cell r="A4062">
            <v>9668</v>
          </cell>
          <cell r="B4062" t="str">
            <v>Kimberly Clark CTS</v>
          </cell>
        </row>
        <row r="4063">
          <cell r="A4063">
            <v>9669</v>
          </cell>
          <cell r="B4063" t="str">
            <v>Lakehead TS</v>
          </cell>
        </row>
        <row r="4064">
          <cell r="A4064">
            <v>9670</v>
          </cell>
          <cell r="B4064" t="str">
            <v>Lakehead TS</v>
          </cell>
        </row>
        <row r="4065">
          <cell r="A4065">
            <v>9671</v>
          </cell>
          <cell r="B4065" t="str">
            <v>Lakehead TS</v>
          </cell>
        </row>
        <row r="4066">
          <cell r="A4066">
            <v>9672</v>
          </cell>
          <cell r="B4066" t="str">
            <v>Lakehead TS</v>
          </cell>
        </row>
        <row r="4067">
          <cell r="A4067">
            <v>9673</v>
          </cell>
          <cell r="B4067" t="str">
            <v>Long Lac TS</v>
          </cell>
        </row>
        <row r="4068">
          <cell r="A4068">
            <v>9674</v>
          </cell>
          <cell r="B4068" t="str">
            <v>Pikangikum CTS</v>
          </cell>
        </row>
        <row r="4069">
          <cell r="A4069">
            <v>9675</v>
          </cell>
          <cell r="B4069" t="str">
            <v>Long Lac TS</v>
          </cell>
        </row>
        <row r="4070">
          <cell r="A4070">
            <v>9677</v>
          </cell>
          <cell r="B4070" t="str">
            <v>Williams Mine CTS</v>
          </cell>
        </row>
        <row r="4071">
          <cell r="A4071">
            <v>9678</v>
          </cell>
          <cell r="B4071" t="str">
            <v>Williams Mine CTS</v>
          </cell>
        </row>
        <row r="4072">
          <cell r="A4072">
            <v>9679</v>
          </cell>
          <cell r="B4072" t="str">
            <v>Williams Mine CTS</v>
          </cell>
        </row>
        <row r="4073">
          <cell r="A4073">
            <v>9680</v>
          </cell>
          <cell r="B4073" t="str">
            <v>Williams Mine CTS</v>
          </cell>
        </row>
        <row r="4074">
          <cell r="A4074">
            <v>9681</v>
          </cell>
          <cell r="B4074" t="str">
            <v>Long Lac TS</v>
          </cell>
        </row>
        <row r="4075">
          <cell r="A4075">
            <v>9682</v>
          </cell>
          <cell r="B4075" t="str">
            <v>Mackenzie TS</v>
          </cell>
        </row>
        <row r="4076">
          <cell r="A4076">
            <v>9683</v>
          </cell>
          <cell r="B4076" t="str">
            <v>Mackenzie TS</v>
          </cell>
        </row>
        <row r="4077">
          <cell r="A4077">
            <v>9684</v>
          </cell>
          <cell r="B4077" t="str">
            <v>Manitouwadge DS #1</v>
          </cell>
        </row>
        <row r="4078">
          <cell r="A4078">
            <v>9685</v>
          </cell>
          <cell r="B4078" t="str">
            <v>Manitouwadge TS</v>
          </cell>
        </row>
        <row r="4079">
          <cell r="A4079">
            <v>9686</v>
          </cell>
          <cell r="B4079" t="str">
            <v>Manitouwadge TS</v>
          </cell>
        </row>
        <row r="4080">
          <cell r="A4080">
            <v>9687</v>
          </cell>
          <cell r="B4080" t="str">
            <v>Manitouwadge TS</v>
          </cell>
        </row>
        <row r="4081">
          <cell r="A4081">
            <v>9688</v>
          </cell>
          <cell r="B4081" t="str">
            <v>Marathon DS</v>
          </cell>
        </row>
        <row r="4082">
          <cell r="A4082">
            <v>9689</v>
          </cell>
          <cell r="B4082" t="str">
            <v>Marathon TS</v>
          </cell>
        </row>
        <row r="4083">
          <cell r="A4083">
            <v>9690</v>
          </cell>
          <cell r="B4083" t="str">
            <v>Marathon TS</v>
          </cell>
        </row>
        <row r="4084">
          <cell r="A4084">
            <v>9691</v>
          </cell>
          <cell r="B4084" t="str">
            <v>Marathon TS</v>
          </cell>
        </row>
        <row r="4085">
          <cell r="A4085">
            <v>9692</v>
          </cell>
          <cell r="B4085" t="str">
            <v>Marathon TS</v>
          </cell>
        </row>
        <row r="4086">
          <cell r="A4086">
            <v>9693</v>
          </cell>
          <cell r="B4086" t="str">
            <v>Marathon TS</v>
          </cell>
        </row>
        <row r="4087">
          <cell r="A4087">
            <v>9694</v>
          </cell>
          <cell r="B4087" t="str">
            <v>Margach DS</v>
          </cell>
        </row>
        <row r="4088">
          <cell r="A4088">
            <v>9695</v>
          </cell>
          <cell r="B4088" t="str">
            <v>Mattabi CTS</v>
          </cell>
        </row>
        <row r="4089">
          <cell r="A4089">
            <v>9696</v>
          </cell>
          <cell r="B4089" t="str">
            <v>Mattagami CTS</v>
          </cell>
        </row>
        <row r="4090">
          <cell r="A4090">
            <v>9697</v>
          </cell>
          <cell r="B4090" t="str">
            <v>Minaki DS</v>
          </cell>
        </row>
        <row r="4091">
          <cell r="A4091">
            <v>9698</v>
          </cell>
          <cell r="B4091" t="str">
            <v>Inmet Winston Lk CTS</v>
          </cell>
        </row>
        <row r="4092">
          <cell r="A4092">
            <v>9699</v>
          </cell>
          <cell r="B4092" t="str">
            <v>Abitibi Price MM CTS</v>
          </cell>
        </row>
        <row r="4093">
          <cell r="A4093">
            <v>9700</v>
          </cell>
          <cell r="B4093" t="str">
            <v>Abitibi Price MM CTS</v>
          </cell>
        </row>
        <row r="4094">
          <cell r="A4094">
            <v>9701</v>
          </cell>
          <cell r="B4094" t="str">
            <v>Abitibi Price MM CTS</v>
          </cell>
        </row>
        <row r="4095">
          <cell r="A4095">
            <v>9702</v>
          </cell>
          <cell r="B4095" t="str">
            <v>Abitibi Price MM CTS</v>
          </cell>
        </row>
        <row r="4096">
          <cell r="A4096">
            <v>9703</v>
          </cell>
          <cell r="B4096" t="str">
            <v>Abitibi Price MM CTS</v>
          </cell>
        </row>
        <row r="4097">
          <cell r="A4097">
            <v>9704</v>
          </cell>
          <cell r="B4097" t="str">
            <v>Moose Lake TS</v>
          </cell>
        </row>
        <row r="4098">
          <cell r="A4098">
            <v>9706</v>
          </cell>
          <cell r="B4098" t="str">
            <v>Moose Lake TS</v>
          </cell>
        </row>
        <row r="4099">
          <cell r="A4099">
            <v>9707</v>
          </cell>
          <cell r="B4099" t="str">
            <v>Moose Lake TS</v>
          </cell>
        </row>
        <row r="4100">
          <cell r="A4100">
            <v>9708</v>
          </cell>
          <cell r="B4100" t="str">
            <v>Moose Lake TS</v>
          </cell>
        </row>
        <row r="4101">
          <cell r="A4101">
            <v>9709</v>
          </cell>
          <cell r="B4101" t="str">
            <v>Moose Lake TS</v>
          </cell>
        </row>
        <row r="4102">
          <cell r="A4102">
            <v>9710</v>
          </cell>
          <cell r="B4102" t="str">
            <v>Murillo DS</v>
          </cell>
        </row>
        <row r="4103">
          <cell r="A4103">
            <v>9711</v>
          </cell>
          <cell r="B4103" t="str">
            <v>Nestor Falls DS</v>
          </cell>
        </row>
        <row r="4104">
          <cell r="A4104">
            <v>9712</v>
          </cell>
          <cell r="B4104" t="str">
            <v>Nipigon DS</v>
          </cell>
        </row>
        <row r="4105">
          <cell r="A4105">
            <v>9713</v>
          </cell>
          <cell r="B4105" t="str">
            <v>Geco CGS</v>
          </cell>
        </row>
        <row r="4106">
          <cell r="A4106">
            <v>9714</v>
          </cell>
          <cell r="B4106" t="str">
            <v>Golden Giant Min CTS</v>
          </cell>
        </row>
        <row r="4107">
          <cell r="A4107">
            <v>9716</v>
          </cell>
          <cell r="B4107" t="str">
            <v>Perrault Falls DS</v>
          </cell>
        </row>
        <row r="4108">
          <cell r="A4108">
            <v>9717</v>
          </cell>
          <cell r="B4108" t="str">
            <v>Pic DS</v>
          </cell>
        </row>
        <row r="4109">
          <cell r="A4109">
            <v>9718</v>
          </cell>
          <cell r="B4109" t="str">
            <v>Cascades F.P.G. CTS</v>
          </cell>
        </row>
        <row r="4110">
          <cell r="A4110">
            <v>9719</v>
          </cell>
          <cell r="B4110" t="str">
            <v>Cascades F.P.G. CTS</v>
          </cell>
        </row>
        <row r="4111">
          <cell r="A4111">
            <v>9720</v>
          </cell>
          <cell r="B4111" t="str">
            <v>Cascades F.P.G. CTS</v>
          </cell>
        </row>
        <row r="4112">
          <cell r="A4112">
            <v>9721</v>
          </cell>
          <cell r="B4112" t="str">
            <v>Port Arthur TS #1</v>
          </cell>
        </row>
        <row r="4113">
          <cell r="A4113">
            <v>9722</v>
          </cell>
          <cell r="B4113" t="str">
            <v>Port Arthur TS #2</v>
          </cell>
        </row>
        <row r="4114">
          <cell r="A4114">
            <v>9723</v>
          </cell>
          <cell r="B4114" t="str">
            <v>Red Lake TS</v>
          </cell>
        </row>
        <row r="4115">
          <cell r="A4115">
            <v>9724</v>
          </cell>
          <cell r="B4115" t="str">
            <v>Red Lake TS</v>
          </cell>
        </row>
        <row r="4116">
          <cell r="A4116">
            <v>9725</v>
          </cell>
          <cell r="B4116" t="str">
            <v>Red Lake TS</v>
          </cell>
        </row>
        <row r="4117">
          <cell r="A4117">
            <v>9726</v>
          </cell>
          <cell r="B4117" t="str">
            <v>Red Lake TS</v>
          </cell>
        </row>
        <row r="4118">
          <cell r="A4118">
            <v>9727</v>
          </cell>
          <cell r="B4118" t="str">
            <v>Red Lake TS</v>
          </cell>
        </row>
        <row r="4119">
          <cell r="A4119">
            <v>9728</v>
          </cell>
          <cell r="B4119" t="str">
            <v>Red Lake TS</v>
          </cell>
        </row>
        <row r="4120">
          <cell r="A4120">
            <v>9729</v>
          </cell>
          <cell r="B4120" t="str">
            <v>Red Lake TS</v>
          </cell>
        </row>
        <row r="4121">
          <cell r="A4121">
            <v>9730</v>
          </cell>
          <cell r="B4121" t="str">
            <v>Red Rock DS</v>
          </cell>
        </row>
        <row r="4122">
          <cell r="A4122">
            <v>9731</v>
          </cell>
          <cell r="B4122" t="str">
            <v>Roxmark Mine CTS</v>
          </cell>
        </row>
        <row r="4123">
          <cell r="A4123">
            <v>9732</v>
          </cell>
          <cell r="B4123" t="str">
            <v>South Bay Mines TS</v>
          </cell>
        </row>
        <row r="4124">
          <cell r="A4124">
            <v>9733</v>
          </cell>
          <cell r="B4124" t="str">
            <v>Sam Lake DS</v>
          </cell>
        </row>
        <row r="4125">
          <cell r="A4125">
            <v>9734</v>
          </cell>
          <cell r="B4125" t="str">
            <v>Sam Lake DS</v>
          </cell>
        </row>
        <row r="4126">
          <cell r="A4126">
            <v>9735</v>
          </cell>
          <cell r="B4126" t="str">
            <v>Sapawe DS</v>
          </cell>
        </row>
        <row r="4127">
          <cell r="A4127">
            <v>9736</v>
          </cell>
          <cell r="B4127" t="str">
            <v>Schreiber Winnipg DS</v>
          </cell>
        </row>
        <row r="4128">
          <cell r="A4128">
            <v>9738</v>
          </cell>
          <cell r="B4128" t="str">
            <v>Shabaqua DS</v>
          </cell>
        </row>
        <row r="4129">
          <cell r="A4129">
            <v>9740</v>
          </cell>
          <cell r="B4129" t="str">
            <v>Slate Falls DS</v>
          </cell>
        </row>
        <row r="4130">
          <cell r="A4130">
            <v>9741</v>
          </cell>
          <cell r="B4130" t="str">
            <v>Sioux Narrows DS</v>
          </cell>
        </row>
        <row r="4131">
          <cell r="A4131">
            <v>9742</v>
          </cell>
          <cell r="B4131" t="str">
            <v>Smurfit-Stone CTS</v>
          </cell>
        </row>
        <row r="4132">
          <cell r="A4132">
            <v>9743</v>
          </cell>
          <cell r="B4132" t="str">
            <v>Teck Corona CTS</v>
          </cell>
        </row>
        <row r="4133">
          <cell r="A4133">
            <v>9744</v>
          </cell>
          <cell r="B4133" t="str">
            <v>Etruscan Entrprs CTS</v>
          </cell>
        </row>
        <row r="4134">
          <cell r="A4134">
            <v>9745</v>
          </cell>
          <cell r="B4134" t="str">
            <v>Valora DS</v>
          </cell>
        </row>
        <row r="4135">
          <cell r="A4135">
            <v>9746</v>
          </cell>
          <cell r="B4135" t="str">
            <v>Vermilion Bay DS</v>
          </cell>
        </row>
        <row r="4136">
          <cell r="A4136">
            <v>9747</v>
          </cell>
          <cell r="B4136" t="str">
            <v>White River DS</v>
          </cell>
        </row>
        <row r="4137">
          <cell r="A4137">
            <v>9749</v>
          </cell>
          <cell r="B4137" t="str">
            <v>Eton DS</v>
          </cell>
        </row>
        <row r="4138">
          <cell r="A4138">
            <v>9750</v>
          </cell>
          <cell r="B4138" t="str">
            <v>Long Lac TS</v>
          </cell>
        </row>
        <row r="4139">
          <cell r="A4139">
            <v>9752</v>
          </cell>
          <cell r="B4139" t="str">
            <v>BowatrThundr Bay CTS</v>
          </cell>
        </row>
        <row r="4140">
          <cell r="A4140">
            <v>9753</v>
          </cell>
          <cell r="B4140" t="str">
            <v>Mattabi CTS</v>
          </cell>
        </row>
        <row r="4141">
          <cell r="A4141">
            <v>9754</v>
          </cell>
          <cell r="B4141" t="str">
            <v>TCPL Vermill Bay CTS</v>
          </cell>
        </row>
        <row r="4142">
          <cell r="A4142">
            <v>9755</v>
          </cell>
          <cell r="B4142" t="str">
            <v>TCPL Vermill Bay CTS</v>
          </cell>
        </row>
        <row r="4143">
          <cell r="A4143">
            <v>9756</v>
          </cell>
          <cell r="B4143" t="str">
            <v>TCPL Vermill Bay CTS</v>
          </cell>
        </row>
        <row r="4144">
          <cell r="A4144">
            <v>9758</v>
          </cell>
          <cell r="B4144" t="str">
            <v>TCPL Vermill Bay CTS</v>
          </cell>
        </row>
        <row r="4145">
          <cell r="A4145">
            <v>9759</v>
          </cell>
          <cell r="B4145" t="str">
            <v>Darlington NGS A</v>
          </cell>
        </row>
        <row r="4146">
          <cell r="A4146">
            <v>9760</v>
          </cell>
          <cell r="B4146" t="str">
            <v>Darlington NGS A</v>
          </cell>
        </row>
        <row r="4147">
          <cell r="A4147">
            <v>9761</v>
          </cell>
          <cell r="B4147" t="str">
            <v>Fort Frances TS</v>
          </cell>
        </row>
        <row r="4148">
          <cell r="A4148">
            <v>9762</v>
          </cell>
          <cell r="B4148" t="str">
            <v>Cat Lake CTS</v>
          </cell>
        </row>
        <row r="4149">
          <cell r="A4149">
            <v>9763</v>
          </cell>
          <cell r="B4149" t="str">
            <v>Port Arthur TS #1</v>
          </cell>
        </row>
        <row r="4150">
          <cell r="A4150">
            <v>9765</v>
          </cell>
          <cell r="B4150" t="str">
            <v>Port Arthur TS #1</v>
          </cell>
        </row>
        <row r="4151">
          <cell r="A4151">
            <v>9768</v>
          </cell>
          <cell r="B4151" t="str">
            <v>Twin Falls CGS</v>
          </cell>
        </row>
        <row r="4152">
          <cell r="A4152">
            <v>9900</v>
          </cell>
          <cell r="B4152" t="str">
            <v>Atikokan TGS</v>
          </cell>
        </row>
        <row r="4153">
          <cell r="A4153">
            <v>9901</v>
          </cell>
          <cell r="B4153" t="str">
            <v>Atikokan TGS</v>
          </cell>
        </row>
        <row r="4154">
          <cell r="A4154">
            <v>9902</v>
          </cell>
          <cell r="B4154" t="str">
            <v>Atikokan TGS</v>
          </cell>
        </row>
        <row r="4155">
          <cell r="A4155">
            <v>9903</v>
          </cell>
          <cell r="B4155" t="str">
            <v>Atikokan TGS</v>
          </cell>
        </row>
        <row r="4156">
          <cell r="A4156">
            <v>9904</v>
          </cell>
          <cell r="B4156" t="str">
            <v>Atikokan TGS</v>
          </cell>
        </row>
        <row r="4157">
          <cell r="A4157">
            <v>9905</v>
          </cell>
          <cell r="B4157" t="str">
            <v>Atikokan TGS</v>
          </cell>
        </row>
        <row r="4158">
          <cell r="A4158">
            <v>9906</v>
          </cell>
          <cell r="B4158" t="str">
            <v>Atikokan TGS</v>
          </cell>
        </row>
        <row r="4159">
          <cell r="A4159">
            <v>9907</v>
          </cell>
          <cell r="B4159" t="str">
            <v>Thunder Bay TGS</v>
          </cell>
        </row>
        <row r="4160">
          <cell r="A4160">
            <v>9908</v>
          </cell>
          <cell r="B4160" t="str">
            <v>Thunder Bay TGS</v>
          </cell>
        </row>
        <row r="4161">
          <cell r="A4161">
            <v>9909</v>
          </cell>
          <cell r="B4161" t="str">
            <v>Thunder Bay TGS</v>
          </cell>
        </row>
        <row r="4162">
          <cell r="A4162">
            <v>9910</v>
          </cell>
          <cell r="B4162" t="str">
            <v>Thunder Bay TGS</v>
          </cell>
        </row>
        <row r="4163">
          <cell r="A4163">
            <v>9911</v>
          </cell>
          <cell r="B4163" t="str">
            <v>Thunder Bay TGS</v>
          </cell>
        </row>
        <row r="4164">
          <cell r="A4164">
            <v>9912</v>
          </cell>
          <cell r="B4164" t="str">
            <v>Thunder Bay TGS</v>
          </cell>
        </row>
        <row r="4165">
          <cell r="A4165">
            <v>9913</v>
          </cell>
          <cell r="B4165" t="str">
            <v>Thunder Bay TGS</v>
          </cell>
        </row>
        <row r="4166">
          <cell r="A4166">
            <v>9914</v>
          </cell>
          <cell r="B4166" t="str">
            <v>Thunder Bay TGS</v>
          </cell>
        </row>
        <row r="4167">
          <cell r="A4167">
            <v>9915</v>
          </cell>
          <cell r="B4167" t="str">
            <v>Thunder Bay TGS</v>
          </cell>
        </row>
        <row r="4168">
          <cell r="A4168">
            <v>9916</v>
          </cell>
          <cell r="B4168" t="str">
            <v>Thunder Bay TGS</v>
          </cell>
        </row>
        <row r="4169">
          <cell r="A4169">
            <v>9917</v>
          </cell>
          <cell r="B4169" t="str">
            <v>Thunder Bay TGS</v>
          </cell>
        </row>
        <row r="4170">
          <cell r="A4170">
            <v>9918</v>
          </cell>
          <cell r="B4170" t="str">
            <v>Thunder Bay TGS</v>
          </cell>
        </row>
        <row r="4171">
          <cell r="A4171">
            <v>9919</v>
          </cell>
          <cell r="B4171" t="str">
            <v>Thunder Bay TGS</v>
          </cell>
        </row>
        <row r="4172">
          <cell r="A4172">
            <v>9920</v>
          </cell>
          <cell r="B4172" t="str">
            <v>Thunder Bay TGS</v>
          </cell>
        </row>
        <row r="4173">
          <cell r="A4173">
            <v>9921</v>
          </cell>
          <cell r="B4173" t="str">
            <v>Thunder Bay TGS</v>
          </cell>
        </row>
        <row r="4174">
          <cell r="A4174">
            <v>9922</v>
          </cell>
          <cell r="B4174" t="str">
            <v>Aguasabon GS</v>
          </cell>
        </row>
        <row r="4175">
          <cell r="A4175">
            <v>9923</v>
          </cell>
          <cell r="B4175" t="str">
            <v>Alexander GS</v>
          </cell>
        </row>
        <row r="4176">
          <cell r="A4176">
            <v>9924</v>
          </cell>
          <cell r="B4176" t="str">
            <v>Wawatay CGS</v>
          </cell>
        </row>
        <row r="4177">
          <cell r="A4177">
            <v>9925</v>
          </cell>
          <cell r="B4177" t="str">
            <v>Abitibi Calm Lk CGS</v>
          </cell>
        </row>
        <row r="4178">
          <cell r="A4178">
            <v>9926</v>
          </cell>
          <cell r="B4178" t="str">
            <v>Cameron Falls GS</v>
          </cell>
        </row>
        <row r="4179">
          <cell r="A4179">
            <v>9927</v>
          </cell>
          <cell r="B4179" t="str">
            <v>Cameron Falls GS</v>
          </cell>
        </row>
        <row r="4180">
          <cell r="A4180">
            <v>9928</v>
          </cell>
          <cell r="B4180" t="str">
            <v>Cameron Falls GS</v>
          </cell>
        </row>
        <row r="4181">
          <cell r="A4181">
            <v>9929</v>
          </cell>
          <cell r="B4181" t="str">
            <v>Caribou Falls GS</v>
          </cell>
        </row>
        <row r="4182">
          <cell r="A4182">
            <v>9930</v>
          </cell>
          <cell r="B4182" t="str">
            <v>Ear Falls GS</v>
          </cell>
        </row>
        <row r="4183">
          <cell r="A4183">
            <v>9934</v>
          </cell>
          <cell r="B4183" t="str">
            <v>Ear Falls GS</v>
          </cell>
        </row>
        <row r="4184">
          <cell r="A4184">
            <v>9935</v>
          </cell>
          <cell r="B4184" t="str">
            <v>Ear Falls GS</v>
          </cell>
        </row>
        <row r="4185">
          <cell r="A4185">
            <v>9936</v>
          </cell>
          <cell r="B4185" t="str">
            <v>Ear Falls GS</v>
          </cell>
        </row>
        <row r="4186">
          <cell r="A4186">
            <v>9937</v>
          </cell>
          <cell r="B4186" t="str">
            <v>Ear Falls GS</v>
          </cell>
        </row>
        <row r="4187">
          <cell r="A4187">
            <v>9938</v>
          </cell>
          <cell r="B4187" t="str">
            <v>Ear Falls GS</v>
          </cell>
        </row>
        <row r="4188">
          <cell r="A4188">
            <v>9939</v>
          </cell>
          <cell r="B4188" t="str">
            <v>Ear Falls GS</v>
          </cell>
        </row>
        <row r="4189">
          <cell r="A4189">
            <v>9940</v>
          </cell>
          <cell r="B4189" t="str">
            <v>Ear Falls GS</v>
          </cell>
        </row>
        <row r="4190">
          <cell r="A4190">
            <v>9941</v>
          </cell>
          <cell r="B4190" t="str">
            <v>Ear Falls GS</v>
          </cell>
        </row>
        <row r="4191">
          <cell r="A4191">
            <v>9942</v>
          </cell>
          <cell r="B4191" t="str">
            <v>WCoast Ft France CGS</v>
          </cell>
        </row>
        <row r="4192">
          <cell r="A4192">
            <v>9943</v>
          </cell>
          <cell r="B4192" t="str">
            <v>WCoast Ft France CGS</v>
          </cell>
        </row>
        <row r="4193">
          <cell r="A4193">
            <v>9944</v>
          </cell>
          <cell r="B4193" t="str">
            <v>Abitibi Kenora CGS</v>
          </cell>
        </row>
        <row r="4194">
          <cell r="A4194">
            <v>9947</v>
          </cell>
          <cell r="B4194" t="str">
            <v>Manitou Falls GS</v>
          </cell>
        </row>
        <row r="4195">
          <cell r="A4195">
            <v>9948</v>
          </cell>
          <cell r="B4195" t="str">
            <v>Manitou Falls GS</v>
          </cell>
        </row>
        <row r="4196">
          <cell r="A4196">
            <v>9949</v>
          </cell>
          <cell r="B4196" t="str">
            <v>Manitou Falls GS</v>
          </cell>
        </row>
        <row r="4197">
          <cell r="A4197">
            <v>9950</v>
          </cell>
          <cell r="B4197" t="str">
            <v>Manitou Falls GS</v>
          </cell>
        </row>
        <row r="4198">
          <cell r="A4198">
            <v>9951</v>
          </cell>
          <cell r="B4198" t="str">
            <v>Abitibi Norman CGS</v>
          </cell>
        </row>
        <row r="4199">
          <cell r="A4199">
            <v>9952</v>
          </cell>
          <cell r="B4199" t="str">
            <v>Pine Portage GS</v>
          </cell>
        </row>
        <row r="4200">
          <cell r="A4200">
            <v>9953</v>
          </cell>
          <cell r="B4200" t="str">
            <v>Pine Portage GS</v>
          </cell>
        </row>
        <row r="4201">
          <cell r="A4201">
            <v>9954</v>
          </cell>
          <cell r="B4201" t="str">
            <v>Pine Portage GS</v>
          </cell>
        </row>
        <row r="4202">
          <cell r="A4202">
            <v>9955</v>
          </cell>
          <cell r="B4202" t="str">
            <v>Pine Portage GS</v>
          </cell>
        </row>
        <row r="4203">
          <cell r="A4203">
            <v>9956</v>
          </cell>
          <cell r="B4203" t="str">
            <v>Pine Portage GS</v>
          </cell>
        </row>
        <row r="4204">
          <cell r="A4204">
            <v>9957</v>
          </cell>
          <cell r="B4204" t="str">
            <v>Pine Portage GS</v>
          </cell>
        </row>
        <row r="4205">
          <cell r="A4205">
            <v>9958</v>
          </cell>
          <cell r="B4205" t="str">
            <v>Silver Falls GS</v>
          </cell>
        </row>
        <row r="4206">
          <cell r="A4206">
            <v>9959</v>
          </cell>
          <cell r="B4206" t="str">
            <v>Abitib Sturg Fls CGS</v>
          </cell>
        </row>
        <row r="4207">
          <cell r="A4207">
            <v>9960</v>
          </cell>
          <cell r="B4207" t="str">
            <v>TCPL Nipigon CGS</v>
          </cell>
        </row>
        <row r="4208">
          <cell r="A4208">
            <v>9961</v>
          </cell>
          <cell r="B4208" t="str">
            <v>Whitedog Falls GS</v>
          </cell>
        </row>
        <row r="4209">
          <cell r="A4209">
            <v>9962</v>
          </cell>
          <cell r="B4209" t="str">
            <v>Valerie Falls CGS</v>
          </cell>
        </row>
        <row r="4210">
          <cell r="A4210">
            <v>9963</v>
          </cell>
          <cell r="B4210" t="str">
            <v>Cameron Falls GS</v>
          </cell>
        </row>
        <row r="4211">
          <cell r="A4211">
            <v>9964</v>
          </cell>
          <cell r="B4211" t="str">
            <v>Twin Falls CGS</v>
          </cell>
        </row>
        <row r="4212">
          <cell r="A4212">
            <v>10922</v>
          </cell>
          <cell r="B4212" t="str">
            <v>Chapleau MTS</v>
          </cell>
        </row>
      </sheetData>
      <sheetData sheetId="1"/>
      <sheetData sheetId="2"/>
      <sheetData sheetId="3"/>
      <sheetData sheetId="4"/>
      <sheetData sheetId="5"/>
      <sheetData sheetId="6"/>
      <sheetData sheetId="7"/>
      <sheetData sheetId="8"/>
      <sheetData sheetId="9"/>
      <sheetData sheetId="10"/>
      <sheetData sheetId="11"/>
      <sheetData sheetId="12"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1"/>
      <sheetName val="SO2"/>
      <sheetName val="SO3"/>
      <sheetName val="SO4"/>
      <sheetName val="SO5"/>
      <sheetName val="SO6"/>
      <sheetName val="SO7"/>
      <sheetName val="SO8"/>
      <sheetName val="SO9"/>
      <sheetName val="SO10"/>
      <sheetName val="Strategic Objectives"/>
      <sheetName val="Project Library"/>
      <sheetName val="Order Library"/>
      <sheetName val="Optimizer Dashboard"/>
      <sheetName val="Optimization Report 1"/>
      <sheetName val="Optimization Report 2"/>
      <sheetName val="Optimization Analysis"/>
      <sheetName val="Dependency Analysis"/>
      <sheetName val="Exclusivity Analysis"/>
      <sheetName val="Master Charting Sheet"/>
      <sheetName val="Supplementary Charting Sheet"/>
      <sheetName val="Risk Charting Sheet"/>
      <sheetName val="Frontier Charting Sheet"/>
      <sheetName val="WebUpload"/>
      <sheetName val="Chart100"/>
      <sheetName val="Chart111"/>
      <sheetName val="Chart113"/>
      <sheetName val="Chart200"/>
      <sheetName val="Chart201"/>
      <sheetName val="Chart202"/>
      <sheetName val="Chart300"/>
      <sheetName val="Chart301"/>
      <sheetName val="Chart302"/>
      <sheetName val="Chart303"/>
      <sheetName val="Chart400"/>
      <sheetName val="Chart401"/>
      <sheetName val="Chart500"/>
      <sheetName val="Chart505"/>
      <sheetName val="Chart600"/>
      <sheetName val="Chart700"/>
      <sheetName val="Chart800"/>
      <sheetName val="Chart805"/>
      <sheetName val="Table1"/>
      <sheetName val="Table2"/>
    </sheetNames>
    <sheetDataSet>
      <sheetData sheetId="0"/>
      <sheetData sheetId="1"/>
      <sheetData sheetId="2"/>
      <sheetData sheetId="3"/>
      <sheetData sheetId="4"/>
      <sheetData sheetId="5"/>
      <sheetData sheetId="6"/>
      <sheetData sheetId="7"/>
      <sheetData sheetId="8"/>
      <sheetData sheetId="9"/>
      <sheetData sheetId="10" refreshError="1">
        <row r="3">
          <cell r="AJ3" t="str">
            <v>Regulatory Compliance</v>
          </cell>
          <cell r="AK3">
            <v>0.2</v>
          </cell>
          <cell r="AN3" t="str">
            <v>Regulatory Compliance</v>
          </cell>
          <cell r="AR3" t="str">
            <v>Customer Service and/or System Efficiency Effectiveness</v>
          </cell>
          <cell r="AV3" t="str">
            <v>SAIFI</v>
          </cell>
          <cell r="AZ3" t="str">
            <v>Financial (NPV)</v>
          </cell>
          <cell r="BD3" t="str">
            <v>Health and Safety</v>
          </cell>
          <cell r="BH3" t="str">
            <v>Environmental</v>
          </cell>
          <cell r="BL3" t="str">
            <v>&lt;Enter Name&gt;</v>
          </cell>
          <cell r="BP3" t="str">
            <v>&lt;Enter Name&gt;</v>
          </cell>
          <cell r="BT3" t="str">
            <v>&lt;Enter Name&gt;</v>
          </cell>
          <cell r="BX3" t="str">
            <v>&lt;Enter Name&gt;</v>
          </cell>
        </row>
        <row r="4">
          <cell r="AJ4" t="str">
            <v>Customer Service and/or System Efficiency/Effectiveness</v>
          </cell>
          <cell r="AK4">
            <v>0.15</v>
          </cell>
          <cell r="AN4">
            <v>0</v>
          </cell>
          <cell r="AR4">
            <v>0</v>
          </cell>
          <cell r="AV4" t="str">
            <v>SAIDI</v>
          </cell>
          <cell r="AZ4">
            <v>0</v>
          </cell>
          <cell r="BD4">
            <v>0</v>
          </cell>
          <cell r="BH4">
            <v>0</v>
          </cell>
          <cell r="BL4">
            <v>0</v>
          </cell>
          <cell r="BP4">
            <v>0</v>
          </cell>
          <cell r="BT4">
            <v>0</v>
          </cell>
          <cell r="BX4">
            <v>0</v>
          </cell>
        </row>
        <row r="5">
          <cell r="AJ5" t="str">
            <v>System Reliability</v>
          </cell>
          <cell r="AK5">
            <v>0.18</v>
          </cell>
          <cell r="AN5">
            <v>0</v>
          </cell>
          <cell r="AR5">
            <v>0</v>
          </cell>
          <cell r="AV5">
            <v>0</v>
          </cell>
          <cell r="AZ5">
            <v>0</v>
          </cell>
          <cell r="BD5">
            <v>0</v>
          </cell>
          <cell r="BH5">
            <v>0</v>
          </cell>
          <cell r="BL5">
            <v>0</v>
          </cell>
          <cell r="BP5">
            <v>0</v>
          </cell>
          <cell r="BT5">
            <v>0</v>
          </cell>
          <cell r="BX5">
            <v>0</v>
          </cell>
        </row>
        <row r="6">
          <cell r="AJ6" t="str">
            <v>Financial (NPV)</v>
          </cell>
          <cell r="AK6">
            <v>0.15</v>
          </cell>
          <cell r="AN6">
            <v>0</v>
          </cell>
          <cell r="AR6">
            <v>0</v>
          </cell>
          <cell r="AV6">
            <v>0</v>
          </cell>
          <cell r="AZ6">
            <v>0</v>
          </cell>
          <cell r="BD6">
            <v>0</v>
          </cell>
          <cell r="BH6">
            <v>0</v>
          </cell>
          <cell r="BL6">
            <v>0</v>
          </cell>
          <cell r="BP6">
            <v>0</v>
          </cell>
          <cell r="BT6">
            <v>0</v>
          </cell>
          <cell r="BX6">
            <v>0</v>
          </cell>
        </row>
        <row r="7">
          <cell r="AJ7" t="str">
            <v>Health and Safety</v>
          </cell>
          <cell r="AK7">
            <v>0.2</v>
          </cell>
          <cell r="AN7">
            <v>0</v>
          </cell>
          <cell r="AR7">
            <v>0</v>
          </cell>
          <cell r="AV7">
            <v>0</v>
          </cell>
          <cell r="AZ7">
            <v>0</v>
          </cell>
          <cell r="BD7">
            <v>0</v>
          </cell>
          <cell r="BH7">
            <v>0</v>
          </cell>
          <cell r="BL7">
            <v>0</v>
          </cell>
          <cell r="BP7">
            <v>0</v>
          </cell>
          <cell r="BT7">
            <v>0</v>
          </cell>
          <cell r="BX7">
            <v>0</v>
          </cell>
        </row>
        <row r="8">
          <cell r="AJ8" t="str">
            <v>Environmental</v>
          </cell>
          <cell r="AK8">
            <v>0.12</v>
          </cell>
          <cell r="AN8">
            <v>0</v>
          </cell>
          <cell r="AR8">
            <v>0</v>
          </cell>
          <cell r="AV8">
            <v>0</v>
          </cell>
          <cell r="AZ8">
            <v>0</v>
          </cell>
          <cell r="BD8">
            <v>0</v>
          </cell>
          <cell r="BH8">
            <v>0</v>
          </cell>
          <cell r="BL8">
            <v>0</v>
          </cell>
          <cell r="BP8">
            <v>0</v>
          </cell>
          <cell r="BT8">
            <v>0</v>
          </cell>
          <cell r="BX8">
            <v>0</v>
          </cell>
        </row>
        <row r="9">
          <cell r="AJ9">
            <v>0</v>
          </cell>
          <cell r="AK9" t="b">
            <v>0</v>
          </cell>
          <cell r="AN9">
            <v>0</v>
          </cell>
          <cell r="AR9">
            <v>0</v>
          </cell>
          <cell r="AV9">
            <v>0</v>
          </cell>
          <cell r="AZ9">
            <v>0</v>
          </cell>
          <cell r="BD9">
            <v>0</v>
          </cell>
          <cell r="BH9">
            <v>0</v>
          </cell>
          <cell r="BL9">
            <v>0</v>
          </cell>
          <cell r="BP9">
            <v>0</v>
          </cell>
          <cell r="BT9">
            <v>0</v>
          </cell>
          <cell r="BX9">
            <v>0</v>
          </cell>
        </row>
        <row r="10">
          <cell r="AJ10">
            <v>0</v>
          </cell>
          <cell r="AK10" t="b">
            <v>0</v>
          </cell>
          <cell r="AN10">
            <v>0</v>
          </cell>
          <cell r="AR10">
            <v>0</v>
          </cell>
          <cell r="AV10">
            <v>0</v>
          </cell>
          <cell r="AZ10">
            <v>0</v>
          </cell>
          <cell r="BD10">
            <v>0</v>
          </cell>
          <cell r="BH10">
            <v>0</v>
          </cell>
          <cell r="BL10">
            <v>0</v>
          </cell>
          <cell r="BP10">
            <v>0</v>
          </cell>
          <cell r="BT10">
            <v>0</v>
          </cell>
          <cell r="BX10">
            <v>0</v>
          </cell>
        </row>
        <row r="11">
          <cell r="AJ11">
            <v>0</v>
          </cell>
          <cell r="AK11" t="b">
            <v>0</v>
          </cell>
          <cell r="AN11">
            <v>0</v>
          </cell>
          <cell r="AR11">
            <v>0</v>
          </cell>
          <cell r="AV11">
            <v>0</v>
          </cell>
          <cell r="AZ11">
            <v>0</v>
          </cell>
          <cell r="BD11">
            <v>0</v>
          </cell>
          <cell r="BH11">
            <v>0</v>
          </cell>
          <cell r="BL11">
            <v>0</v>
          </cell>
          <cell r="BP11">
            <v>0</v>
          </cell>
          <cell r="BT11">
            <v>0</v>
          </cell>
          <cell r="BX11">
            <v>0</v>
          </cell>
        </row>
        <row r="12">
          <cell r="AJ12">
            <v>0</v>
          </cell>
          <cell r="AK12" t="b">
            <v>0</v>
          </cell>
          <cell r="AN12">
            <v>0</v>
          </cell>
          <cell r="AR12">
            <v>0</v>
          </cell>
          <cell r="AV12">
            <v>0</v>
          </cell>
          <cell r="AZ12">
            <v>0</v>
          </cell>
          <cell r="BD12">
            <v>0</v>
          </cell>
          <cell r="BH12">
            <v>0</v>
          </cell>
          <cell r="BL12">
            <v>0</v>
          </cell>
          <cell r="BP12">
            <v>0</v>
          </cell>
          <cell r="BT12">
            <v>0</v>
          </cell>
          <cell r="BX12">
            <v>0</v>
          </cell>
        </row>
      </sheetData>
      <sheetData sheetId="11" refreshError="1">
        <row r="18">
          <cell r="C18" t="str">
            <v>Investmetn ID</v>
          </cell>
          <cell r="AQ18" t="str">
            <v>Units</v>
          </cell>
          <cell r="BF18" t="str">
            <v>Regulatory Compliance</v>
          </cell>
          <cell r="BG18" t="str">
            <v>Regulatory Compliance</v>
          </cell>
          <cell r="BH18">
            <v>0</v>
          </cell>
          <cell r="BI18">
            <v>0</v>
          </cell>
          <cell r="BJ18">
            <v>0</v>
          </cell>
          <cell r="BK18">
            <v>0</v>
          </cell>
          <cell r="BL18">
            <v>0</v>
          </cell>
          <cell r="BM18">
            <v>0</v>
          </cell>
          <cell r="BN18">
            <v>0</v>
          </cell>
          <cell r="BO18">
            <v>0</v>
          </cell>
          <cell r="BP18">
            <v>0</v>
          </cell>
          <cell r="BQ18" t="str">
            <v>Customer Service and/or System Efficiency/Effectiveness</v>
          </cell>
          <cell r="BR18" t="str">
            <v>Customer Service and/or System Efficiency Effectiveness</v>
          </cell>
          <cell r="BS18">
            <v>0</v>
          </cell>
          <cell r="BT18">
            <v>0</v>
          </cell>
          <cell r="BU18">
            <v>0</v>
          </cell>
          <cell r="BV18">
            <v>0</v>
          </cell>
          <cell r="BW18">
            <v>0</v>
          </cell>
          <cell r="BX18">
            <v>0</v>
          </cell>
          <cell r="BY18">
            <v>0</v>
          </cell>
          <cell r="BZ18">
            <v>0</v>
          </cell>
          <cell r="CA18">
            <v>0</v>
          </cell>
          <cell r="CB18" t="str">
            <v>System Reliability</v>
          </cell>
          <cell r="CC18" t="str">
            <v>SAIFI</v>
          </cell>
          <cell r="CD18" t="str">
            <v>SAIDI</v>
          </cell>
          <cell r="CE18">
            <v>0</v>
          </cell>
          <cell r="CF18">
            <v>0</v>
          </cell>
          <cell r="CG18">
            <v>0</v>
          </cell>
          <cell r="CH18">
            <v>0</v>
          </cell>
          <cell r="CI18">
            <v>0</v>
          </cell>
          <cell r="CJ18">
            <v>0</v>
          </cell>
          <cell r="CK18">
            <v>0</v>
          </cell>
          <cell r="CL18">
            <v>0</v>
          </cell>
          <cell r="CM18" t="str">
            <v>Financial (NPV)</v>
          </cell>
          <cell r="CN18" t="str">
            <v>Financial (NPV)</v>
          </cell>
          <cell r="CO18">
            <v>0</v>
          </cell>
          <cell r="CP18">
            <v>0</v>
          </cell>
          <cell r="CQ18">
            <v>0</v>
          </cell>
          <cell r="CR18">
            <v>0</v>
          </cell>
          <cell r="CS18">
            <v>0</v>
          </cell>
          <cell r="CT18">
            <v>0</v>
          </cell>
          <cell r="CU18">
            <v>0</v>
          </cell>
          <cell r="CV18">
            <v>0</v>
          </cell>
          <cell r="CW18">
            <v>0</v>
          </cell>
          <cell r="CX18" t="str">
            <v>Health and Safety</v>
          </cell>
          <cell r="CY18" t="str">
            <v>Health and Safety</v>
          </cell>
          <cell r="CZ18">
            <v>0</v>
          </cell>
          <cell r="DA18">
            <v>0</v>
          </cell>
          <cell r="DB18">
            <v>0</v>
          </cell>
          <cell r="DC18">
            <v>0</v>
          </cell>
          <cell r="DD18">
            <v>0</v>
          </cell>
          <cell r="DE18">
            <v>0</v>
          </cell>
          <cell r="DF18">
            <v>0</v>
          </cell>
          <cell r="DG18">
            <v>0</v>
          </cell>
          <cell r="DH18">
            <v>0</v>
          </cell>
          <cell r="DI18" t="str">
            <v>Environmental</v>
          </cell>
          <cell r="DJ18" t="str">
            <v>Environmental</v>
          </cell>
          <cell r="DK18">
            <v>0</v>
          </cell>
          <cell r="DL18">
            <v>0</v>
          </cell>
          <cell r="DM18">
            <v>0</v>
          </cell>
          <cell r="DN18">
            <v>0</v>
          </cell>
          <cell r="DO18">
            <v>0</v>
          </cell>
          <cell r="DP18">
            <v>0</v>
          </cell>
          <cell r="DQ18">
            <v>0</v>
          </cell>
          <cell r="DR18">
            <v>0</v>
          </cell>
          <cell r="DS18">
            <v>0</v>
          </cell>
          <cell r="DT18">
            <v>0</v>
          </cell>
          <cell r="DU18" t="str">
            <v>&lt;Enter Name&gt;</v>
          </cell>
          <cell r="DV18">
            <v>0</v>
          </cell>
          <cell r="DW18">
            <v>0</v>
          </cell>
          <cell r="DX18">
            <v>0</v>
          </cell>
          <cell r="DY18">
            <v>0</v>
          </cell>
          <cell r="DZ18">
            <v>0</v>
          </cell>
          <cell r="EA18">
            <v>0</v>
          </cell>
          <cell r="EB18">
            <v>0</v>
          </cell>
          <cell r="EC18">
            <v>0</v>
          </cell>
          <cell r="ED18">
            <v>0</v>
          </cell>
          <cell r="EE18">
            <v>0</v>
          </cell>
          <cell r="EF18" t="str">
            <v>&lt;Enter Name&gt;</v>
          </cell>
          <cell r="EG18">
            <v>0</v>
          </cell>
          <cell r="EH18">
            <v>0</v>
          </cell>
          <cell r="EI18">
            <v>0</v>
          </cell>
          <cell r="EJ18">
            <v>0</v>
          </cell>
          <cell r="EK18">
            <v>0</v>
          </cell>
          <cell r="EL18">
            <v>0</v>
          </cell>
          <cell r="EM18">
            <v>0</v>
          </cell>
          <cell r="EN18">
            <v>0</v>
          </cell>
          <cell r="EO18">
            <v>0</v>
          </cell>
          <cell r="EP18">
            <v>0</v>
          </cell>
          <cell r="EQ18" t="str">
            <v>&lt;Enter Name&gt;</v>
          </cell>
          <cell r="ER18">
            <v>0</v>
          </cell>
          <cell r="ES18">
            <v>0</v>
          </cell>
          <cell r="ET18">
            <v>0</v>
          </cell>
          <cell r="EU18">
            <v>0</v>
          </cell>
          <cell r="EV18">
            <v>0</v>
          </cell>
          <cell r="EW18">
            <v>0</v>
          </cell>
          <cell r="EX18">
            <v>0</v>
          </cell>
          <cell r="EY18">
            <v>0</v>
          </cell>
          <cell r="EZ18">
            <v>0</v>
          </cell>
          <cell r="FA18">
            <v>0</v>
          </cell>
          <cell r="FB18" t="str">
            <v>&lt;Enter Name&gt;</v>
          </cell>
          <cell r="FC18">
            <v>0</v>
          </cell>
          <cell r="FD18">
            <v>0</v>
          </cell>
          <cell r="FE18">
            <v>0</v>
          </cell>
          <cell r="FF18">
            <v>0</v>
          </cell>
          <cell r="FG18">
            <v>0</v>
          </cell>
          <cell r="FH18">
            <v>0</v>
          </cell>
          <cell r="FI18">
            <v>0</v>
          </cell>
          <cell r="FJ18">
            <v>0</v>
          </cell>
          <cell r="FK18">
            <v>0</v>
          </cell>
        </row>
        <row r="19">
          <cell r="BF19">
            <v>0</v>
          </cell>
          <cell r="BG19">
            <v>0</v>
          </cell>
          <cell r="BQ19">
            <v>2</v>
          </cell>
          <cell r="BR19">
            <v>2</v>
          </cell>
          <cell r="CB19">
            <v>0</v>
          </cell>
          <cell r="CC19">
            <v>0</v>
          </cell>
          <cell r="CD19">
            <v>0</v>
          </cell>
          <cell r="CM19">
            <v>2</v>
          </cell>
          <cell r="CN19">
            <v>2</v>
          </cell>
          <cell r="CX19">
            <v>0</v>
          </cell>
          <cell r="CY19">
            <v>0</v>
          </cell>
          <cell r="DI19">
            <v>0</v>
          </cell>
          <cell r="DJ19">
            <v>0</v>
          </cell>
          <cell r="DT19">
            <v>0</v>
          </cell>
          <cell r="EE19">
            <v>0</v>
          </cell>
          <cell r="EP19">
            <v>0</v>
          </cell>
          <cell r="FA19">
            <v>0</v>
          </cell>
        </row>
        <row r="20">
          <cell r="BF20">
            <v>0</v>
          </cell>
          <cell r="BG20">
            <v>0</v>
          </cell>
          <cell r="BQ20">
            <v>2</v>
          </cell>
          <cell r="BR20">
            <v>2</v>
          </cell>
          <cell r="CB20">
            <v>0</v>
          </cell>
          <cell r="CC20">
            <v>0</v>
          </cell>
          <cell r="CD20">
            <v>0</v>
          </cell>
          <cell r="CM20">
            <v>2</v>
          </cell>
          <cell r="CN20">
            <v>2</v>
          </cell>
          <cell r="CX20">
            <v>0</v>
          </cell>
          <cell r="CY20">
            <v>0</v>
          </cell>
          <cell r="DI20">
            <v>0</v>
          </cell>
          <cell r="DJ20">
            <v>0</v>
          </cell>
          <cell r="DT20">
            <v>0</v>
          </cell>
          <cell r="EE20">
            <v>0</v>
          </cell>
          <cell r="EP20">
            <v>0</v>
          </cell>
          <cell r="FA20">
            <v>0</v>
          </cell>
        </row>
        <row r="21">
          <cell r="BF21">
            <v>1</v>
          </cell>
          <cell r="BG21">
            <v>1</v>
          </cell>
          <cell r="BQ21">
            <v>3</v>
          </cell>
          <cell r="BR21">
            <v>3</v>
          </cell>
          <cell r="CB21">
            <v>1</v>
          </cell>
          <cell r="CC21">
            <v>1</v>
          </cell>
          <cell r="CD21">
            <v>1</v>
          </cell>
          <cell r="CM21">
            <v>1</v>
          </cell>
          <cell r="CN21">
            <v>1</v>
          </cell>
          <cell r="CX21">
            <v>0</v>
          </cell>
          <cell r="CY21">
            <v>0</v>
          </cell>
          <cell r="DI21">
            <v>0</v>
          </cell>
          <cell r="DJ21">
            <v>0</v>
          </cell>
          <cell r="DT21">
            <v>0</v>
          </cell>
          <cell r="EE21">
            <v>0</v>
          </cell>
          <cell r="EP21">
            <v>0</v>
          </cell>
          <cell r="FA21">
            <v>0</v>
          </cell>
        </row>
        <row r="22">
          <cell r="BF22">
            <v>0</v>
          </cell>
          <cell r="BG22">
            <v>0</v>
          </cell>
          <cell r="BQ22">
            <v>3</v>
          </cell>
          <cell r="BR22">
            <v>3</v>
          </cell>
          <cell r="CB22">
            <v>1</v>
          </cell>
          <cell r="CC22">
            <v>1</v>
          </cell>
          <cell r="CD22">
            <v>1</v>
          </cell>
          <cell r="CM22">
            <v>1</v>
          </cell>
          <cell r="CN22">
            <v>1</v>
          </cell>
          <cell r="CX22">
            <v>0</v>
          </cell>
          <cell r="CY22">
            <v>0</v>
          </cell>
          <cell r="DI22">
            <v>1</v>
          </cell>
          <cell r="DJ22">
            <v>1</v>
          </cell>
          <cell r="DT22">
            <v>0</v>
          </cell>
          <cell r="EE22">
            <v>0</v>
          </cell>
          <cell r="EP22">
            <v>0</v>
          </cell>
          <cell r="FA22">
            <v>0</v>
          </cell>
        </row>
        <row r="23">
          <cell r="BF23">
            <v>1</v>
          </cell>
          <cell r="BG23">
            <v>1</v>
          </cell>
          <cell r="BQ23">
            <v>2</v>
          </cell>
          <cell r="BR23">
            <v>2</v>
          </cell>
          <cell r="CB23">
            <v>0</v>
          </cell>
          <cell r="CC23">
            <v>0</v>
          </cell>
          <cell r="CD23">
            <v>0</v>
          </cell>
          <cell r="CM23">
            <v>1</v>
          </cell>
          <cell r="CN23">
            <v>1</v>
          </cell>
          <cell r="CX23">
            <v>0</v>
          </cell>
          <cell r="CY23">
            <v>0</v>
          </cell>
          <cell r="DI23">
            <v>0</v>
          </cell>
          <cell r="DJ23">
            <v>0</v>
          </cell>
          <cell r="DT23">
            <v>0</v>
          </cell>
          <cell r="EE23">
            <v>0</v>
          </cell>
          <cell r="EP23">
            <v>0</v>
          </cell>
          <cell r="FA23">
            <v>0</v>
          </cell>
        </row>
        <row r="24">
          <cell r="BF24">
            <v>1</v>
          </cell>
          <cell r="BG24">
            <v>1</v>
          </cell>
          <cell r="BQ24">
            <v>2</v>
          </cell>
          <cell r="BR24">
            <v>2</v>
          </cell>
          <cell r="CB24">
            <v>1.5</v>
          </cell>
          <cell r="CC24">
            <v>2</v>
          </cell>
          <cell r="CD24">
            <v>1</v>
          </cell>
          <cell r="CM24">
            <v>1</v>
          </cell>
          <cell r="CN24">
            <v>1</v>
          </cell>
          <cell r="CX24">
            <v>0</v>
          </cell>
          <cell r="CY24">
            <v>0</v>
          </cell>
          <cell r="DI24">
            <v>1</v>
          </cell>
          <cell r="DJ24">
            <v>1</v>
          </cell>
          <cell r="DT24">
            <v>0</v>
          </cell>
          <cell r="EE24">
            <v>0</v>
          </cell>
          <cell r="EP24">
            <v>0</v>
          </cell>
          <cell r="FA24">
            <v>0</v>
          </cell>
        </row>
        <row r="25">
          <cell r="BF25">
            <v>1</v>
          </cell>
          <cell r="BG25">
            <v>1</v>
          </cell>
          <cell r="BQ25">
            <v>2</v>
          </cell>
          <cell r="BR25">
            <v>2</v>
          </cell>
          <cell r="CB25">
            <v>0</v>
          </cell>
          <cell r="CC25">
            <v>0</v>
          </cell>
          <cell r="CD25">
            <v>0</v>
          </cell>
          <cell r="CM25">
            <v>2</v>
          </cell>
          <cell r="CN25">
            <v>2</v>
          </cell>
          <cell r="CX25">
            <v>0</v>
          </cell>
          <cell r="CY25">
            <v>0</v>
          </cell>
          <cell r="DI25">
            <v>0</v>
          </cell>
          <cell r="DJ25">
            <v>0</v>
          </cell>
          <cell r="DT25">
            <v>0</v>
          </cell>
          <cell r="EE25">
            <v>0</v>
          </cell>
          <cell r="EP25">
            <v>0</v>
          </cell>
          <cell r="FA25">
            <v>0</v>
          </cell>
        </row>
        <row r="26">
          <cell r="BF26">
            <v>0</v>
          </cell>
          <cell r="BG26">
            <v>0</v>
          </cell>
          <cell r="BQ26">
            <v>2</v>
          </cell>
          <cell r="BR26">
            <v>2</v>
          </cell>
          <cell r="CB26">
            <v>0</v>
          </cell>
          <cell r="CC26">
            <v>0</v>
          </cell>
          <cell r="CD26">
            <v>0</v>
          </cell>
          <cell r="CM26">
            <v>1</v>
          </cell>
          <cell r="CN26">
            <v>1</v>
          </cell>
          <cell r="CX26">
            <v>0</v>
          </cell>
          <cell r="CY26">
            <v>0</v>
          </cell>
          <cell r="DI26">
            <v>1</v>
          </cell>
          <cell r="DJ26">
            <v>1</v>
          </cell>
          <cell r="DT26">
            <v>0</v>
          </cell>
          <cell r="EE26">
            <v>0</v>
          </cell>
          <cell r="EP26">
            <v>0</v>
          </cell>
          <cell r="FA26">
            <v>0</v>
          </cell>
        </row>
        <row r="27">
          <cell r="BF27">
            <v>0</v>
          </cell>
          <cell r="BG27">
            <v>0</v>
          </cell>
          <cell r="BQ27">
            <v>2</v>
          </cell>
          <cell r="BR27">
            <v>2</v>
          </cell>
          <cell r="CB27">
            <v>0</v>
          </cell>
          <cell r="CC27">
            <v>0</v>
          </cell>
          <cell r="CD27">
            <v>0</v>
          </cell>
          <cell r="CM27">
            <v>1</v>
          </cell>
          <cell r="CN27">
            <v>1</v>
          </cell>
          <cell r="CX27">
            <v>0</v>
          </cell>
          <cell r="CY27">
            <v>0</v>
          </cell>
          <cell r="DI27">
            <v>1</v>
          </cell>
          <cell r="DJ27">
            <v>1</v>
          </cell>
          <cell r="DT27">
            <v>0</v>
          </cell>
          <cell r="EE27">
            <v>0</v>
          </cell>
          <cell r="EP27">
            <v>0</v>
          </cell>
          <cell r="FA27">
            <v>0</v>
          </cell>
        </row>
        <row r="28">
          <cell r="BF28">
            <v>1</v>
          </cell>
          <cell r="BG28">
            <v>1</v>
          </cell>
          <cell r="BQ28">
            <v>3</v>
          </cell>
          <cell r="BR28">
            <v>3</v>
          </cell>
          <cell r="CB28">
            <v>0.5</v>
          </cell>
          <cell r="CC28">
            <v>0</v>
          </cell>
          <cell r="CD28">
            <v>1</v>
          </cell>
          <cell r="CM28">
            <v>1</v>
          </cell>
          <cell r="CN28">
            <v>1</v>
          </cell>
          <cell r="CX28">
            <v>0</v>
          </cell>
          <cell r="CY28">
            <v>0</v>
          </cell>
          <cell r="DI28">
            <v>1</v>
          </cell>
          <cell r="DJ28">
            <v>1</v>
          </cell>
          <cell r="DT28">
            <v>0</v>
          </cell>
          <cell r="EE28">
            <v>0</v>
          </cell>
          <cell r="EP28">
            <v>0</v>
          </cell>
          <cell r="FA28">
            <v>0</v>
          </cell>
        </row>
        <row r="29">
          <cell r="BF29">
            <v>1</v>
          </cell>
          <cell r="BG29">
            <v>1</v>
          </cell>
          <cell r="BQ29">
            <v>2</v>
          </cell>
          <cell r="BR29">
            <v>2</v>
          </cell>
          <cell r="CB29">
            <v>0</v>
          </cell>
          <cell r="CC29">
            <v>0</v>
          </cell>
          <cell r="CD29">
            <v>0</v>
          </cell>
          <cell r="CM29">
            <v>2</v>
          </cell>
          <cell r="CN29">
            <v>2</v>
          </cell>
          <cell r="CX29">
            <v>0</v>
          </cell>
          <cell r="CY29">
            <v>0</v>
          </cell>
          <cell r="DI29">
            <v>1</v>
          </cell>
          <cell r="DJ29">
            <v>1</v>
          </cell>
          <cell r="DT29">
            <v>0</v>
          </cell>
          <cell r="EE29">
            <v>0</v>
          </cell>
          <cell r="EP29">
            <v>0</v>
          </cell>
          <cell r="FA29">
            <v>0</v>
          </cell>
        </row>
        <row r="30">
          <cell r="BF30">
            <v>1</v>
          </cell>
          <cell r="BG30">
            <v>1</v>
          </cell>
          <cell r="BQ30">
            <v>2</v>
          </cell>
          <cell r="BR30">
            <v>2</v>
          </cell>
          <cell r="CB30">
            <v>0</v>
          </cell>
          <cell r="CC30">
            <v>0</v>
          </cell>
          <cell r="CD30">
            <v>0</v>
          </cell>
          <cell r="CM30">
            <v>1</v>
          </cell>
          <cell r="CN30">
            <v>1</v>
          </cell>
          <cell r="CX30">
            <v>0</v>
          </cell>
          <cell r="CY30">
            <v>0</v>
          </cell>
          <cell r="DI30">
            <v>0</v>
          </cell>
          <cell r="DJ30">
            <v>0</v>
          </cell>
          <cell r="DT30">
            <v>0</v>
          </cell>
          <cell r="EE30">
            <v>0</v>
          </cell>
          <cell r="EP30">
            <v>0</v>
          </cell>
          <cell r="FA30">
            <v>0</v>
          </cell>
        </row>
        <row r="31">
          <cell r="BF31">
            <v>1</v>
          </cell>
          <cell r="BG31">
            <v>1</v>
          </cell>
          <cell r="BQ31">
            <v>2</v>
          </cell>
          <cell r="BR31">
            <v>2</v>
          </cell>
          <cell r="CB31">
            <v>0</v>
          </cell>
          <cell r="CC31">
            <v>0</v>
          </cell>
          <cell r="CD31">
            <v>0</v>
          </cell>
          <cell r="CM31">
            <v>2</v>
          </cell>
          <cell r="CN31">
            <v>2</v>
          </cell>
          <cell r="CX31">
            <v>0</v>
          </cell>
          <cell r="CY31">
            <v>0</v>
          </cell>
          <cell r="DI31">
            <v>1</v>
          </cell>
          <cell r="DJ31">
            <v>1</v>
          </cell>
          <cell r="DT31">
            <v>0</v>
          </cell>
          <cell r="EE31">
            <v>0</v>
          </cell>
          <cell r="EP31">
            <v>0</v>
          </cell>
          <cell r="FA31">
            <v>0</v>
          </cell>
        </row>
        <row r="32">
          <cell r="BF32">
            <v>1</v>
          </cell>
          <cell r="BG32">
            <v>1</v>
          </cell>
          <cell r="BQ32">
            <v>2</v>
          </cell>
          <cell r="BR32">
            <v>2</v>
          </cell>
          <cell r="CB32">
            <v>0</v>
          </cell>
          <cell r="CC32">
            <v>0</v>
          </cell>
          <cell r="CD32">
            <v>0</v>
          </cell>
          <cell r="CM32">
            <v>1</v>
          </cell>
          <cell r="CN32">
            <v>1</v>
          </cell>
          <cell r="CX32">
            <v>0</v>
          </cell>
          <cell r="CY32">
            <v>0</v>
          </cell>
          <cell r="DI32">
            <v>0</v>
          </cell>
          <cell r="DJ32">
            <v>0</v>
          </cell>
          <cell r="DT32">
            <v>0</v>
          </cell>
          <cell r="EE32">
            <v>0</v>
          </cell>
          <cell r="EP32">
            <v>0</v>
          </cell>
          <cell r="FA32">
            <v>0</v>
          </cell>
        </row>
        <row r="33">
          <cell r="BF33">
            <v>0</v>
          </cell>
          <cell r="BG33">
            <v>0</v>
          </cell>
          <cell r="BQ33">
            <v>1</v>
          </cell>
          <cell r="BR33">
            <v>1</v>
          </cell>
          <cell r="CB33">
            <v>0</v>
          </cell>
          <cell r="CC33">
            <v>0</v>
          </cell>
          <cell r="CD33">
            <v>0</v>
          </cell>
          <cell r="CM33">
            <v>0</v>
          </cell>
          <cell r="CN33">
            <v>0</v>
          </cell>
          <cell r="CX33">
            <v>0</v>
          </cell>
          <cell r="CY33">
            <v>0</v>
          </cell>
          <cell r="DI33">
            <v>0</v>
          </cell>
          <cell r="DJ33">
            <v>0</v>
          </cell>
          <cell r="DT33">
            <v>0</v>
          </cell>
          <cell r="EE33">
            <v>0</v>
          </cell>
          <cell r="EP33">
            <v>0</v>
          </cell>
          <cell r="FA33">
            <v>0</v>
          </cell>
        </row>
        <row r="34">
          <cell r="BF34">
            <v>1</v>
          </cell>
          <cell r="BG34">
            <v>1</v>
          </cell>
          <cell r="BQ34">
            <v>2</v>
          </cell>
          <cell r="BR34">
            <v>2</v>
          </cell>
          <cell r="CB34">
            <v>1</v>
          </cell>
          <cell r="CC34">
            <v>1</v>
          </cell>
          <cell r="CD34">
            <v>1</v>
          </cell>
          <cell r="CM34">
            <v>1</v>
          </cell>
          <cell r="CN34">
            <v>1</v>
          </cell>
          <cell r="CX34">
            <v>0</v>
          </cell>
          <cell r="CY34">
            <v>0</v>
          </cell>
          <cell r="DI34">
            <v>1</v>
          </cell>
          <cell r="DJ34">
            <v>1</v>
          </cell>
          <cell r="DT34">
            <v>0</v>
          </cell>
          <cell r="EE34">
            <v>0</v>
          </cell>
          <cell r="EP34">
            <v>0</v>
          </cell>
          <cell r="FA34">
            <v>0</v>
          </cell>
        </row>
        <row r="35">
          <cell r="BF35">
            <v>1</v>
          </cell>
          <cell r="BG35">
            <v>1</v>
          </cell>
          <cell r="BQ35">
            <v>2</v>
          </cell>
          <cell r="BR35">
            <v>2</v>
          </cell>
          <cell r="CB35">
            <v>1</v>
          </cell>
          <cell r="CC35">
            <v>1</v>
          </cell>
          <cell r="CD35">
            <v>1</v>
          </cell>
          <cell r="CM35">
            <v>1</v>
          </cell>
          <cell r="CN35">
            <v>1</v>
          </cell>
          <cell r="CX35">
            <v>0</v>
          </cell>
          <cell r="CY35">
            <v>0</v>
          </cell>
          <cell r="DI35">
            <v>1</v>
          </cell>
          <cell r="DJ35">
            <v>1</v>
          </cell>
          <cell r="DT35">
            <v>0</v>
          </cell>
          <cell r="EE35">
            <v>0</v>
          </cell>
          <cell r="EP35">
            <v>0</v>
          </cell>
          <cell r="FA35">
            <v>0</v>
          </cell>
        </row>
        <row r="36">
          <cell r="BF36">
            <v>1</v>
          </cell>
          <cell r="BG36">
            <v>1</v>
          </cell>
          <cell r="BQ36">
            <v>1</v>
          </cell>
          <cell r="BR36">
            <v>1</v>
          </cell>
          <cell r="CB36">
            <v>0</v>
          </cell>
          <cell r="CC36">
            <v>0</v>
          </cell>
          <cell r="CD36">
            <v>0</v>
          </cell>
          <cell r="CM36">
            <v>1</v>
          </cell>
          <cell r="CN36">
            <v>1</v>
          </cell>
          <cell r="CX36">
            <v>0</v>
          </cell>
          <cell r="CY36">
            <v>0</v>
          </cell>
          <cell r="DI36">
            <v>0</v>
          </cell>
          <cell r="DJ36">
            <v>0</v>
          </cell>
          <cell r="DT36">
            <v>0</v>
          </cell>
          <cell r="EE36">
            <v>0</v>
          </cell>
          <cell r="EP36">
            <v>0</v>
          </cell>
          <cell r="FA36">
            <v>0</v>
          </cell>
        </row>
        <row r="37">
          <cell r="BF37">
            <v>1</v>
          </cell>
          <cell r="BG37">
            <v>1</v>
          </cell>
          <cell r="BQ37">
            <v>2</v>
          </cell>
          <cell r="BR37">
            <v>2</v>
          </cell>
          <cell r="CB37">
            <v>0</v>
          </cell>
          <cell r="CC37">
            <v>0</v>
          </cell>
          <cell r="CD37">
            <v>0</v>
          </cell>
          <cell r="CM37">
            <v>1</v>
          </cell>
          <cell r="CN37">
            <v>1</v>
          </cell>
          <cell r="CX37">
            <v>0</v>
          </cell>
          <cell r="CY37">
            <v>0</v>
          </cell>
          <cell r="DI37">
            <v>0</v>
          </cell>
          <cell r="DJ37">
            <v>0</v>
          </cell>
          <cell r="DT37">
            <v>0</v>
          </cell>
          <cell r="EE37">
            <v>0</v>
          </cell>
          <cell r="EP37">
            <v>0</v>
          </cell>
          <cell r="FA37">
            <v>0</v>
          </cell>
        </row>
        <row r="38">
          <cell r="BF38">
            <v>0</v>
          </cell>
          <cell r="BG38">
            <v>0</v>
          </cell>
          <cell r="BQ38">
            <v>2</v>
          </cell>
          <cell r="BR38">
            <v>2</v>
          </cell>
          <cell r="CB38">
            <v>0</v>
          </cell>
          <cell r="CC38">
            <v>0</v>
          </cell>
          <cell r="CD38">
            <v>0</v>
          </cell>
          <cell r="CM38">
            <v>1</v>
          </cell>
          <cell r="CN38">
            <v>1</v>
          </cell>
          <cell r="CX38">
            <v>0</v>
          </cell>
          <cell r="CY38">
            <v>0</v>
          </cell>
          <cell r="DI38">
            <v>0</v>
          </cell>
          <cell r="DJ38">
            <v>0</v>
          </cell>
          <cell r="DT38">
            <v>0</v>
          </cell>
          <cell r="EE38">
            <v>0</v>
          </cell>
          <cell r="EP38">
            <v>0</v>
          </cell>
          <cell r="FA38">
            <v>0</v>
          </cell>
        </row>
        <row r="39">
          <cell r="BF39">
            <v>0</v>
          </cell>
          <cell r="BG39">
            <v>0</v>
          </cell>
          <cell r="BQ39">
            <v>2</v>
          </cell>
          <cell r="BR39">
            <v>2</v>
          </cell>
          <cell r="CB39">
            <v>0</v>
          </cell>
          <cell r="CC39">
            <v>0</v>
          </cell>
          <cell r="CD39">
            <v>0</v>
          </cell>
          <cell r="CM39">
            <v>1</v>
          </cell>
          <cell r="CN39">
            <v>1</v>
          </cell>
          <cell r="CX39">
            <v>0</v>
          </cell>
          <cell r="CY39">
            <v>0</v>
          </cell>
          <cell r="DI39">
            <v>0</v>
          </cell>
          <cell r="DJ39">
            <v>0</v>
          </cell>
          <cell r="DT39">
            <v>0</v>
          </cell>
          <cell r="EE39">
            <v>0</v>
          </cell>
          <cell r="EP39">
            <v>0</v>
          </cell>
          <cell r="FA39">
            <v>0</v>
          </cell>
        </row>
        <row r="40">
          <cell r="BF40">
            <v>3</v>
          </cell>
          <cell r="BG40">
            <v>3</v>
          </cell>
          <cell r="BQ40">
            <v>3</v>
          </cell>
          <cell r="BR40">
            <v>3</v>
          </cell>
          <cell r="CB40">
            <v>3</v>
          </cell>
          <cell r="CC40">
            <v>3</v>
          </cell>
          <cell r="CD40">
            <v>3</v>
          </cell>
          <cell r="CM40">
            <v>2</v>
          </cell>
          <cell r="CN40">
            <v>2</v>
          </cell>
          <cell r="CX40">
            <v>3</v>
          </cell>
          <cell r="CY40">
            <v>3</v>
          </cell>
          <cell r="DI40">
            <v>1</v>
          </cell>
          <cell r="DJ40">
            <v>1</v>
          </cell>
          <cell r="DT40">
            <v>0</v>
          </cell>
          <cell r="EE40">
            <v>0</v>
          </cell>
          <cell r="EP40">
            <v>0</v>
          </cell>
          <cell r="FA40">
            <v>0</v>
          </cell>
        </row>
        <row r="41">
          <cell r="BF41">
            <v>3</v>
          </cell>
          <cell r="BG41">
            <v>3</v>
          </cell>
          <cell r="BQ41">
            <v>3</v>
          </cell>
          <cell r="BR41">
            <v>3</v>
          </cell>
          <cell r="CB41">
            <v>3</v>
          </cell>
          <cell r="CC41">
            <v>3</v>
          </cell>
          <cell r="CD41">
            <v>3</v>
          </cell>
          <cell r="CM41">
            <v>2</v>
          </cell>
          <cell r="CN41">
            <v>2</v>
          </cell>
          <cell r="CX41">
            <v>3</v>
          </cell>
          <cell r="CY41">
            <v>3</v>
          </cell>
          <cell r="DI41">
            <v>1</v>
          </cell>
          <cell r="DJ41">
            <v>1</v>
          </cell>
          <cell r="DT41">
            <v>0</v>
          </cell>
          <cell r="EE41">
            <v>0</v>
          </cell>
          <cell r="EP41">
            <v>0</v>
          </cell>
          <cell r="FA41">
            <v>0</v>
          </cell>
        </row>
        <row r="42">
          <cell r="BF42">
            <v>3</v>
          </cell>
          <cell r="BG42">
            <v>3</v>
          </cell>
          <cell r="BQ42">
            <v>3</v>
          </cell>
          <cell r="BR42">
            <v>3</v>
          </cell>
          <cell r="CB42">
            <v>3</v>
          </cell>
          <cell r="CC42">
            <v>3</v>
          </cell>
          <cell r="CD42">
            <v>3</v>
          </cell>
          <cell r="CM42">
            <v>2</v>
          </cell>
          <cell r="CN42">
            <v>2</v>
          </cell>
          <cell r="CX42">
            <v>3</v>
          </cell>
          <cell r="CY42">
            <v>3</v>
          </cell>
          <cell r="DI42">
            <v>1</v>
          </cell>
          <cell r="DJ42">
            <v>1</v>
          </cell>
          <cell r="DT42">
            <v>0</v>
          </cell>
          <cell r="EE42">
            <v>0</v>
          </cell>
          <cell r="EP42">
            <v>0</v>
          </cell>
          <cell r="FA42">
            <v>0</v>
          </cell>
        </row>
        <row r="43">
          <cell r="BF43">
            <v>3</v>
          </cell>
          <cell r="BG43">
            <v>3</v>
          </cell>
          <cell r="BQ43">
            <v>3</v>
          </cell>
          <cell r="BR43">
            <v>3</v>
          </cell>
          <cell r="CB43">
            <v>3</v>
          </cell>
          <cell r="CC43">
            <v>3</v>
          </cell>
          <cell r="CD43">
            <v>3</v>
          </cell>
          <cell r="CM43">
            <v>2</v>
          </cell>
          <cell r="CN43">
            <v>2</v>
          </cell>
          <cell r="CX43">
            <v>3</v>
          </cell>
          <cell r="CY43">
            <v>3</v>
          </cell>
          <cell r="DI43">
            <v>1</v>
          </cell>
          <cell r="DJ43">
            <v>1</v>
          </cell>
          <cell r="DT43">
            <v>0</v>
          </cell>
          <cell r="EE43">
            <v>0</v>
          </cell>
          <cell r="EP43">
            <v>0</v>
          </cell>
          <cell r="FA43">
            <v>0</v>
          </cell>
        </row>
        <row r="44">
          <cell r="BF44">
            <v>3</v>
          </cell>
          <cell r="BG44">
            <v>3</v>
          </cell>
          <cell r="BQ44">
            <v>3</v>
          </cell>
          <cell r="BR44">
            <v>3</v>
          </cell>
          <cell r="CB44">
            <v>3</v>
          </cell>
          <cell r="CC44">
            <v>3</v>
          </cell>
          <cell r="CD44">
            <v>3</v>
          </cell>
          <cell r="CM44">
            <v>2</v>
          </cell>
          <cell r="CN44">
            <v>2</v>
          </cell>
          <cell r="CX44">
            <v>3</v>
          </cell>
          <cell r="CY44">
            <v>3</v>
          </cell>
          <cell r="DI44">
            <v>1</v>
          </cell>
          <cell r="DJ44">
            <v>1</v>
          </cell>
          <cell r="DT44">
            <v>0</v>
          </cell>
          <cell r="EE44">
            <v>0</v>
          </cell>
          <cell r="EP44">
            <v>0</v>
          </cell>
          <cell r="FA44">
            <v>0</v>
          </cell>
        </row>
        <row r="45">
          <cell r="BF45">
            <v>1</v>
          </cell>
          <cell r="BG45">
            <v>1</v>
          </cell>
          <cell r="BQ45">
            <v>2</v>
          </cell>
          <cell r="BR45">
            <v>2</v>
          </cell>
          <cell r="CB45">
            <v>0</v>
          </cell>
          <cell r="CC45">
            <v>0</v>
          </cell>
          <cell r="CD45">
            <v>0</v>
          </cell>
          <cell r="CM45">
            <v>1</v>
          </cell>
          <cell r="CN45">
            <v>1</v>
          </cell>
          <cell r="CX45">
            <v>0</v>
          </cell>
          <cell r="CY45">
            <v>0</v>
          </cell>
          <cell r="DI45">
            <v>0</v>
          </cell>
          <cell r="DJ45">
            <v>0</v>
          </cell>
          <cell r="DT45">
            <v>0</v>
          </cell>
          <cell r="EE45">
            <v>0</v>
          </cell>
          <cell r="EP45">
            <v>0</v>
          </cell>
          <cell r="FA45">
            <v>0</v>
          </cell>
        </row>
        <row r="46">
          <cell r="BF46">
            <v>1</v>
          </cell>
          <cell r="BG46">
            <v>1</v>
          </cell>
          <cell r="BQ46">
            <v>2</v>
          </cell>
          <cell r="BR46">
            <v>2</v>
          </cell>
          <cell r="CB46">
            <v>1</v>
          </cell>
          <cell r="CC46">
            <v>1</v>
          </cell>
          <cell r="CD46">
            <v>1</v>
          </cell>
          <cell r="CM46">
            <v>1</v>
          </cell>
          <cell r="CN46">
            <v>1</v>
          </cell>
          <cell r="CX46">
            <v>0</v>
          </cell>
          <cell r="CY46">
            <v>0</v>
          </cell>
          <cell r="DI46">
            <v>0</v>
          </cell>
          <cell r="DJ46">
            <v>0</v>
          </cell>
          <cell r="DT46">
            <v>0</v>
          </cell>
          <cell r="EE46">
            <v>0</v>
          </cell>
          <cell r="EP46">
            <v>0</v>
          </cell>
          <cell r="FA46">
            <v>0</v>
          </cell>
        </row>
        <row r="47">
          <cell r="BF47">
            <v>1</v>
          </cell>
          <cell r="BG47">
            <v>1</v>
          </cell>
          <cell r="BQ47">
            <v>2</v>
          </cell>
          <cell r="BR47">
            <v>2</v>
          </cell>
          <cell r="CB47">
            <v>2</v>
          </cell>
          <cell r="CC47">
            <v>2</v>
          </cell>
          <cell r="CD47">
            <v>2</v>
          </cell>
          <cell r="CM47">
            <v>1</v>
          </cell>
          <cell r="CN47">
            <v>1</v>
          </cell>
          <cell r="CX47">
            <v>0</v>
          </cell>
          <cell r="CY47">
            <v>0</v>
          </cell>
          <cell r="DI47">
            <v>0</v>
          </cell>
          <cell r="DJ47">
            <v>0</v>
          </cell>
          <cell r="DT47">
            <v>0</v>
          </cell>
          <cell r="EE47">
            <v>0</v>
          </cell>
          <cell r="EP47">
            <v>0</v>
          </cell>
          <cell r="FA47">
            <v>0</v>
          </cell>
        </row>
        <row r="48">
          <cell r="BF48">
            <v>1</v>
          </cell>
          <cell r="BG48">
            <v>1</v>
          </cell>
          <cell r="BQ48">
            <v>3</v>
          </cell>
          <cell r="BR48">
            <v>3</v>
          </cell>
          <cell r="CB48">
            <v>1.5</v>
          </cell>
          <cell r="CC48">
            <v>0</v>
          </cell>
          <cell r="CD48">
            <v>3</v>
          </cell>
          <cell r="CM48">
            <v>1</v>
          </cell>
          <cell r="CN48">
            <v>1</v>
          </cell>
          <cell r="CX48">
            <v>0</v>
          </cell>
          <cell r="CY48">
            <v>0</v>
          </cell>
          <cell r="DI48">
            <v>0</v>
          </cell>
          <cell r="DJ48">
            <v>0</v>
          </cell>
          <cell r="DT48">
            <v>0</v>
          </cell>
          <cell r="EE48">
            <v>0</v>
          </cell>
          <cell r="EP48">
            <v>0</v>
          </cell>
          <cell r="FA48">
            <v>0</v>
          </cell>
        </row>
        <row r="49">
          <cell r="BF49">
            <v>1</v>
          </cell>
          <cell r="BG49">
            <v>1</v>
          </cell>
          <cell r="BQ49">
            <v>3</v>
          </cell>
          <cell r="BR49">
            <v>3</v>
          </cell>
          <cell r="CB49">
            <v>1.5</v>
          </cell>
          <cell r="CC49">
            <v>0</v>
          </cell>
          <cell r="CD49">
            <v>3</v>
          </cell>
          <cell r="CM49">
            <v>1</v>
          </cell>
          <cell r="CN49">
            <v>1</v>
          </cell>
          <cell r="CX49">
            <v>0</v>
          </cell>
          <cell r="CY49">
            <v>0</v>
          </cell>
          <cell r="DI49">
            <v>0</v>
          </cell>
          <cell r="DJ49">
            <v>0</v>
          </cell>
          <cell r="DT49">
            <v>0</v>
          </cell>
          <cell r="EE49">
            <v>0</v>
          </cell>
          <cell r="EP49">
            <v>0</v>
          </cell>
          <cell r="FA49">
            <v>0</v>
          </cell>
        </row>
        <row r="50">
          <cell r="BF50">
            <v>1</v>
          </cell>
          <cell r="BG50">
            <v>1</v>
          </cell>
          <cell r="BQ50">
            <v>2</v>
          </cell>
          <cell r="BR50">
            <v>2</v>
          </cell>
          <cell r="CB50">
            <v>1</v>
          </cell>
          <cell r="CC50">
            <v>0</v>
          </cell>
          <cell r="CD50">
            <v>2</v>
          </cell>
          <cell r="CM50">
            <v>1</v>
          </cell>
          <cell r="CN50">
            <v>1</v>
          </cell>
          <cell r="CX50">
            <v>0</v>
          </cell>
          <cell r="CY50">
            <v>0</v>
          </cell>
          <cell r="DI50">
            <v>0</v>
          </cell>
          <cell r="DJ50">
            <v>0</v>
          </cell>
          <cell r="DT50">
            <v>0</v>
          </cell>
          <cell r="EE50">
            <v>0</v>
          </cell>
          <cell r="EP50">
            <v>0</v>
          </cell>
          <cell r="FA50">
            <v>0</v>
          </cell>
        </row>
        <row r="51">
          <cell r="BF51">
            <v>1</v>
          </cell>
          <cell r="BG51">
            <v>1</v>
          </cell>
          <cell r="BQ51">
            <v>2</v>
          </cell>
          <cell r="BR51">
            <v>2</v>
          </cell>
          <cell r="CB51">
            <v>1</v>
          </cell>
          <cell r="CC51">
            <v>0</v>
          </cell>
          <cell r="CD51">
            <v>2</v>
          </cell>
          <cell r="CM51">
            <v>1</v>
          </cell>
          <cell r="CN51">
            <v>1</v>
          </cell>
          <cell r="CX51">
            <v>0</v>
          </cell>
          <cell r="CY51">
            <v>0</v>
          </cell>
          <cell r="DI51">
            <v>0</v>
          </cell>
          <cell r="DJ51">
            <v>0</v>
          </cell>
          <cell r="DT51">
            <v>0</v>
          </cell>
          <cell r="EE51">
            <v>0</v>
          </cell>
          <cell r="EP51">
            <v>0</v>
          </cell>
          <cell r="FA51">
            <v>0</v>
          </cell>
        </row>
        <row r="52">
          <cell r="BF52">
            <v>1</v>
          </cell>
          <cell r="BG52">
            <v>1</v>
          </cell>
          <cell r="BQ52">
            <v>2</v>
          </cell>
          <cell r="BR52">
            <v>2</v>
          </cell>
          <cell r="CB52">
            <v>1.5</v>
          </cell>
          <cell r="CC52">
            <v>1</v>
          </cell>
          <cell r="CD52">
            <v>2</v>
          </cell>
          <cell r="CM52">
            <v>2</v>
          </cell>
          <cell r="CN52">
            <v>2</v>
          </cell>
          <cell r="CX52">
            <v>0</v>
          </cell>
          <cell r="CY52">
            <v>0</v>
          </cell>
          <cell r="DI52">
            <v>0</v>
          </cell>
          <cell r="DJ52">
            <v>0</v>
          </cell>
          <cell r="DT52">
            <v>0</v>
          </cell>
          <cell r="EE52">
            <v>0</v>
          </cell>
          <cell r="EP52">
            <v>0</v>
          </cell>
          <cell r="FA52">
            <v>0</v>
          </cell>
        </row>
        <row r="53">
          <cell r="BF53">
            <v>1</v>
          </cell>
          <cell r="BG53">
            <v>1</v>
          </cell>
          <cell r="BQ53">
            <v>2</v>
          </cell>
          <cell r="BR53">
            <v>2</v>
          </cell>
          <cell r="CB53">
            <v>1</v>
          </cell>
          <cell r="CC53">
            <v>1</v>
          </cell>
          <cell r="CD53">
            <v>1</v>
          </cell>
          <cell r="CM53">
            <v>1</v>
          </cell>
          <cell r="CN53">
            <v>1</v>
          </cell>
          <cell r="CX53">
            <v>3</v>
          </cell>
          <cell r="CY53">
            <v>3</v>
          </cell>
          <cell r="DI53">
            <v>0</v>
          </cell>
          <cell r="DJ53">
            <v>0</v>
          </cell>
          <cell r="DT53">
            <v>0</v>
          </cell>
          <cell r="EE53">
            <v>0</v>
          </cell>
          <cell r="EP53">
            <v>0</v>
          </cell>
          <cell r="FA53">
            <v>0</v>
          </cell>
        </row>
        <row r="54">
          <cell r="BF54">
            <v>1</v>
          </cell>
          <cell r="BG54">
            <v>1</v>
          </cell>
          <cell r="BQ54">
            <v>2</v>
          </cell>
          <cell r="BR54">
            <v>2</v>
          </cell>
          <cell r="CB54">
            <v>1.5</v>
          </cell>
          <cell r="CC54">
            <v>1</v>
          </cell>
          <cell r="CD54">
            <v>2</v>
          </cell>
          <cell r="CM54">
            <v>1</v>
          </cell>
          <cell r="CN54">
            <v>1</v>
          </cell>
          <cell r="CX54">
            <v>0</v>
          </cell>
          <cell r="CY54">
            <v>0</v>
          </cell>
          <cell r="DI54">
            <v>0</v>
          </cell>
          <cell r="DJ54">
            <v>0</v>
          </cell>
          <cell r="DT54">
            <v>0</v>
          </cell>
          <cell r="EE54">
            <v>0</v>
          </cell>
          <cell r="EP54">
            <v>0</v>
          </cell>
          <cell r="FA54">
            <v>0</v>
          </cell>
        </row>
        <row r="55">
          <cell r="BF55">
            <v>1</v>
          </cell>
          <cell r="BG55">
            <v>1</v>
          </cell>
          <cell r="BQ55">
            <v>2</v>
          </cell>
          <cell r="BR55">
            <v>2</v>
          </cell>
          <cell r="CB55">
            <v>1.5</v>
          </cell>
          <cell r="CC55">
            <v>1</v>
          </cell>
          <cell r="CD55">
            <v>2</v>
          </cell>
          <cell r="CM55">
            <v>1</v>
          </cell>
          <cell r="CN55">
            <v>1</v>
          </cell>
          <cell r="CX55">
            <v>0</v>
          </cell>
          <cell r="CY55">
            <v>0</v>
          </cell>
          <cell r="DI55">
            <v>0</v>
          </cell>
          <cell r="DJ55">
            <v>0</v>
          </cell>
          <cell r="DT55">
            <v>0</v>
          </cell>
          <cell r="EE55">
            <v>0</v>
          </cell>
          <cell r="EP55">
            <v>0</v>
          </cell>
          <cell r="FA55">
            <v>0</v>
          </cell>
        </row>
        <row r="56">
          <cell r="BF56">
            <v>1</v>
          </cell>
          <cell r="BG56">
            <v>1</v>
          </cell>
          <cell r="BQ56">
            <v>2</v>
          </cell>
          <cell r="BR56">
            <v>2</v>
          </cell>
          <cell r="CB56">
            <v>0.5</v>
          </cell>
          <cell r="CC56">
            <v>0</v>
          </cell>
          <cell r="CD56">
            <v>1</v>
          </cell>
          <cell r="CM56">
            <v>1</v>
          </cell>
          <cell r="CN56">
            <v>1</v>
          </cell>
          <cell r="CX56">
            <v>0</v>
          </cell>
          <cell r="CY56">
            <v>0</v>
          </cell>
          <cell r="DI56">
            <v>0</v>
          </cell>
          <cell r="DJ56">
            <v>0</v>
          </cell>
          <cell r="DT56">
            <v>0</v>
          </cell>
          <cell r="EE56">
            <v>0</v>
          </cell>
          <cell r="EP56">
            <v>0</v>
          </cell>
          <cell r="FA56">
            <v>0</v>
          </cell>
        </row>
        <row r="57">
          <cell r="BF57">
            <v>1</v>
          </cell>
          <cell r="BG57">
            <v>1</v>
          </cell>
          <cell r="BQ57">
            <v>2</v>
          </cell>
          <cell r="BR57">
            <v>2</v>
          </cell>
          <cell r="CB57">
            <v>0.5</v>
          </cell>
          <cell r="CC57">
            <v>0</v>
          </cell>
          <cell r="CD57">
            <v>1</v>
          </cell>
          <cell r="CM57">
            <v>1</v>
          </cell>
          <cell r="CN57">
            <v>1</v>
          </cell>
          <cell r="CX57">
            <v>0</v>
          </cell>
          <cell r="CY57">
            <v>0</v>
          </cell>
          <cell r="DI57">
            <v>0</v>
          </cell>
          <cell r="DJ57">
            <v>0</v>
          </cell>
          <cell r="DT57">
            <v>0</v>
          </cell>
          <cell r="EE57">
            <v>0</v>
          </cell>
          <cell r="EP57">
            <v>0</v>
          </cell>
          <cell r="FA57">
            <v>0</v>
          </cell>
        </row>
        <row r="58">
          <cell r="BF58">
            <v>1</v>
          </cell>
          <cell r="BG58">
            <v>1</v>
          </cell>
          <cell r="BQ58">
            <v>3</v>
          </cell>
          <cell r="BR58">
            <v>3</v>
          </cell>
          <cell r="CB58">
            <v>2</v>
          </cell>
          <cell r="CC58">
            <v>2</v>
          </cell>
          <cell r="CD58">
            <v>2</v>
          </cell>
          <cell r="CM58">
            <v>2</v>
          </cell>
          <cell r="CN58">
            <v>2</v>
          </cell>
          <cell r="CX58">
            <v>0</v>
          </cell>
          <cell r="CY58">
            <v>0</v>
          </cell>
          <cell r="DI58">
            <v>1</v>
          </cell>
          <cell r="DJ58">
            <v>1</v>
          </cell>
          <cell r="DT58">
            <v>0</v>
          </cell>
          <cell r="EE58">
            <v>0</v>
          </cell>
          <cell r="EP58">
            <v>0</v>
          </cell>
          <cell r="FA58">
            <v>0</v>
          </cell>
        </row>
        <row r="59">
          <cell r="BF59">
            <v>1</v>
          </cell>
          <cell r="BG59">
            <v>1</v>
          </cell>
          <cell r="BQ59">
            <v>3</v>
          </cell>
          <cell r="BR59">
            <v>3</v>
          </cell>
          <cell r="CB59">
            <v>2</v>
          </cell>
          <cell r="CC59">
            <v>2</v>
          </cell>
          <cell r="CD59">
            <v>2</v>
          </cell>
          <cell r="CM59">
            <v>2</v>
          </cell>
          <cell r="CN59">
            <v>2</v>
          </cell>
          <cell r="CX59">
            <v>0</v>
          </cell>
          <cell r="CY59">
            <v>0</v>
          </cell>
          <cell r="DI59">
            <v>1</v>
          </cell>
          <cell r="DJ59">
            <v>1</v>
          </cell>
          <cell r="DT59">
            <v>0</v>
          </cell>
          <cell r="EE59">
            <v>0</v>
          </cell>
          <cell r="EP59">
            <v>0</v>
          </cell>
          <cell r="FA59">
            <v>0</v>
          </cell>
        </row>
        <row r="60">
          <cell r="BF60">
            <v>1</v>
          </cell>
          <cell r="BG60">
            <v>1</v>
          </cell>
          <cell r="BQ60">
            <v>2</v>
          </cell>
          <cell r="BR60">
            <v>2</v>
          </cell>
          <cell r="CB60">
            <v>0.5</v>
          </cell>
          <cell r="CC60">
            <v>0</v>
          </cell>
          <cell r="CD60">
            <v>1</v>
          </cell>
          <cell r="CM60">
            <v>1</v>
          </cell>
          <cell r="CN60">
            <v>1</v>
          </cell>
          <cell r="CX60">
            <v>0</v>
          </cell>
          <cell r="CY60">
            <v>0</v>
          </cell>
          <cell r="DI60">
            <v>0</v>
          </cell>
          <cell r="DJ60">
            <v>0</v>
          </cell>
          <cell r="DT60">
            <v>0</v>
          </cell>
          <cell r="EE60">
            <v>0</v>
          </cell>
          <cell r="EP60">
            <v>0</v>
          </cell>
          <cell r="FA60">
            <v>0</v>
          </cell>
        </row>
        <row r="61">
          <cell r="BF61">
            <v>1</v>
          </cell>
          <cell r="BG61">
            <v>1</v>
          </cell>
          <cell r="BQ61">
            <v>3</v>
          </cell>
          <cell r="BR61">
            <v>3</v>
          </cell>
          <cell r="CB61">
            <v>2</v>
          </cell>
          <cell r="CC61">
            <v>2</v>
          </cell>
          <cell r="CD61">
            <v>2</v>
          </cell>
          <cell r="CM61">
            <v>2</v>
          </cell>
          <cell r="CN61">
            <v>2</v>
          </cell>
          <cell r="CX61">
            <v>0</v>
          </cell>
          <cell r="CY61">
            <v>0</v>
          </cell>
          <cell r="DI61">
            <v>0</v>
          </cell>
          <cell r="DJ61">
            <v>0</v>
          </cell>
          <cell r="DT61">
            <v>0</v>
          </cell>
          <cell r="EE61">
            <v>0</v>
          </cell>
          <cell r="EP61">
            <v>0</v>
          </cell>
          <cell r="FA61">
            <v>0</v>
          </cell>
        </row>
        <row r="62">
          <cell r="BF62">
            <v>1</v>
          </cell>
          <cell r="BG62">
            <v>1</v>
          </cell>
          <cell r="BQ62">
            <v>3</v>
          </cell>
          <cell r="BR62">
            <v>3</v>
          </cell>
          <cell r="CB62">
            <v>2</v>
          </cell>
          <cell r="CC62">
            <v>2</v>
          </cell>
          <cell r="CD62">
            <v>2</v>
          </cell>
          <cell r="CM62">
            <v>2</v>
          </cell>
          <cell r="CN62">
            <v>2</v>
          </cell>
          <cell r="CX62">
            <v>0</v>
          </cell>
          <cell r="CY62">
            <v>0</v>
          </cell>
          <cell r="DI62">
            <v>0</v>
          </cell>
          <cell r="DJ62">
            <v>0</v>
          </cell>
          <cell r="DT62">
            <v>0</v>
          </cell>
          <cell r="EE62">
            <v>0</v>
          </cell>
          <cell r="EP62">
            <v>0</v>
          </cell>
          <cell r="FA62">
            <v>0</v>
          </cell>
        </row>
        <row r="63">
          <cell r="BF63">
            <v>1</v>
          </cell>
          <cell r="BG63">
            <v>1</v>
          </cell>
          <cell r="BQ63">
            <v>3</v>
          </cell>
          <cell r="BR63">
            <v>3</v>
          </cell>
          <cell r="CB63">
            <v>2</v>
          </cell>
          <cell r="CC63">
            <v>2</v>
          </cell>
          <cell r="CD63">
            <v>2</v>
          </cell>
          <cell r="CM63">
            <v>2</v>
          </cell>
          <cell r="CN63">
            <v>2</v>
          </cell>
          <cell r="CX63">
            <v>0</v>
          </cell>
          <cell r="CY63">
            <v>0</v>
          </cell>
          <cell r="DI63">
            <v>0</v>
          </cell>
          <cell r="DJ63">
            <v>0</v>
          </cell>
          <cell r="DT63">
            <v>0</v>
          </cell>
          <cell r="EE63">
            <v>0</v>
          </cell>
          <cell r="EP63">
            <v>0</v>
          </cell>
          <cell r="FA63">
            <v>0</v>
          </cell>
        </row>
        <row r="64">
          <cell r="BF64">
            <v>1</v>
          </cell>
          <cell r="BG64">
            <v>1</v>
          </cell>
          <cell r="BQ64">
            <v>3</v>
          </cell>
          <cell r="BR64">
            <v>3</v>
          </cell>
          <cell r="CB64">
            <v>2</v>
          </cell>
          <cell r="CC64">
            <v>2</v>
          </cell>
          <cell r="CD64">
            <v>2</v>
          </cell>
          <cell r="CM64">
            <v>2</v>
          </cell>
          <cell r="CN64">
            <v>2</v>
          </cell>
          <cell r="CX64">
            <v>0</v>
          </cell>
          <cell r="CY64">
            <v>0</v>
          </cell>
          <cell r="DI64">
            <v>0</v>
          </cell>
          <cell r="DJ64">
            <v>0</v>
          </cell>
          <cell r="DT64">
            <v>0</v>
          </cell>
          <cell r="EE64">
            <v>0</v>
          </cell>
          <cell r="EP64">
            <v>0</v>
          </cell>
          <cell r="FA64">
            <v>0</v>
          </cell>
        </row>
        <row r="65">
          <cell r="BF65">
            <v>1</v>
          </cell>
          <cell r="BG65">
            <v>1</v>
          </cell>
          <cell r="BQ65">
            <v>3</v>
          </cell>
          <cell r="BR65">
            <v>3</v>
          </cell>
          <cell r="CB65">
            <v>2</v>
          </cell>
          <cell r="CC65">
            <v>2</v>
          </cell>
          <cell r="CD65">
            <v>2</v>
          </cell>
          <cell r="CM65">
            <v>2</v>
          </cell>
          <cell r="CN65">
            <v>2</v>
          </cell>
          <cell r="CX65">
            <v>0</v>
          </cell>
          <cell r="CY65">
            <v>0</v>
          </cell>
          <cell r="DI65">
            <v>0</v>
          </cell>
          <cell r="DJ65">
            <v>0</v>
          </cell>
          <cell r="DT65">
            <v>0</v>
          </cell>
          <cell r="EE65">
            <v>0</v>
          </cell>
          <cell r="EP65">
            <v>0</v>
          </cell>
          <cell r="FA65">
            <v>0</v>
          </cell>
        </row>
        <row r="66">
          <cell r="BF66">
            <v>1</v>
          </cell>
          <cell r="BG66">
            <v>1</v>
          </cell>
          <cell r="BQ66">
            <v>3</v>
          </cell>
          <cell r="BR66">
            <v>3</v>
          </cell>
          <cell r="CB66">
            <v>2</v>
          </cell>
          <cell r="CC66">
            <v>2</v>
          </cell>
          <cell r="CD66">
            <v>2</v>
          </cell>
          <cell r="CM66">
            <v>2</v>
          </cell>
          <cell r="CN66">
            <v>2</v>
          </cell>
          <cell r="CX66">
            <v>0</v>
          </cell>
          <cell r="CY66">
            <v>0</v>
          </cell>
          <cell r="DI66">
            <v>0</v>
          </cell>
          <cell r="DJ66">
            <v>0</v>
          </cell>
          <cell r="DT66">
            <v>0</v>
          </cell>
          <cell r="EE66">
            <v>0</v>
          </cell>
          <cell r="EP66">
            <v>0</v>
          </cell>
          <cell r="FA66">
            <v>0</v>
          </cell>
        </row>
        <row r="67">
          <cell r="BF67">
            <v>1</v>
          </cell>
          <cell r="BG67">
            <v>1</v>
          </cell>
          <cell r="BQ67">
            <v>3</v>
          </cell>
          <cell r="BR67">
            <v>3</v>
          </cell>
          <cell r="CB67">
            <v>2</v>
          </cell>
          <cell r="CC67">
            <v>2</v>
          </cell>
          <cell r="CD67">
            <v>2</v>
          </cell>
          <cell r="CM67">
            <v>2</v>
          </cell>
          <cell r="CN67">
            <v>2</v>
          </cell>
          <cell r="CX67">
            <v>0</v>
          </cell>
          <cell r="CY67">
            <v>0</v>
          </cell>
          <cell r="DI67">
            <v>0</v>
          </cell>
          <cell r="DJ67">
            <v>0</v>
          </cell>
          <cell r="DT67">
            <v>0</v>
          </cell>
          <cell r="EE67">
            <v>0</v>
          </cell>
          <cell r="EP67">
            <v>0</v>
          </cell>
          <cell r="FA67">
            <v>0</v>
          </cell>
        </row>
        <row r="68">
          <cell r="BF68">
            <v>1</v>
          </cell>
          <cell r="BG68">
            <v>1</v>
          </cell>
          <cell r="BQ68">
            <v>3</v>
          </cell>
          <cell r="BR68">
            <v>3</v>
          </cell>
          <cell r="CB68">
            <v>2</v>
          </cell>
          <cell r="CC68">
            <v>2</v>
          </cell>
          <cell r="CD68">
            <v>2</v>
          </cell>
          <cell r="CM68">
            <v>2</v>
          </cell>
          <cell r="CN68">
            <v>2</v>
          </cell>
          <cell r="CX68">
            <v>0</v>
          </cell>
          <cell r="CY68">
            <v>0</v>
          </cell>
          <cell r="DI68">
            <v>0</v>
          </cell>
          <cell r="DJ68">
            <v>0</v>
          </cell>
          <cell r="DT68">
            <v>0</v>
          </cell>
          <cell r="EE68">
            <v>0</v>
          </cell>
          <cell r="EP68">
            <v>0</v>
          </cell>
          <cell r="FA68">
            <v>0</v>
          </cell>
        </row>
        <row r="69">
          <cell r="BF69">
            <v>1</v>
          </cell>
          <cell r="BG69">
            <v>1</v>
          </cell>
          <cell r="BQ69">
            <v>3</v>
          </cell>
          <cell r="BR69">
            <v>3</v>
          </cell>
          <cell r="CB69">
            <v>2</v>
          </cell>
          <cell r="CC69">
            <v>2</v>
          </cell>
          <cell r="CD69">
            <v>2</v>
          </cell>
          <cell r="CM69">
            <v>1</v>
          </cell>
          <cell r="CN69">
            <v>1</v>
          </cell>
          <cell r="CX69">
            <v>3</v>
          </cell>
          <cell r="CY69">
            <v>3</v>
          </cell>
          <cell r="DI69">
            <v>0</v>
          </cell>
          <cell r="DJ69">
            <v>0</v>
          </cell>
          <cell r="DT69">
            <v>0</v>
          </cell>
          <cell r="EE69">
            <v>0</v>
          </cell>
          <cell r="EP69">
            <v>0</v>
          </cell>
          <cell r="FA69">
            <v>0</v>
          </cell>
        </row>
        <row r="70">
          <cell r="BF70">
            <v>1</v>
          </cell>
          <cell r="BG70">
            <v>1</v>
          </cell>
          <cell r="BQ70">
            <v>3</v>
          </cell>
          <cell r="BR70">
            <v>3</v>
          </cell>
          <cell r="CB70">
            <v>2</v>
          </cell>
          <cell r="CC70">
            <v>2</v>
          </cell>
          <cell r="CD70">
            <v>2</v>
          </cell>
          <cell r="CM70">
            <v>2</v>
          </cell>
          <cell r="CN70">
            <v>2</v>
          </cell>
          <cell r="CX70">
            <v>0</v>
          </cell>
          <cell r="CY70">
            <v>0</v>
          </cell>
          <cell r="DI70">
            <v>0</v>
          </cell>
          <cell r="DJ70">
            <v>0</v>
          </cell>
          <cell r="DT70">
            <v>0</v>
          </cell>
          <cell r="EE70">
            <v>0</v>
          </cell>
          <cell r="EP70">
            <v>0</v>
          </cell>
          <cell r="FA70">
            <v>0</v>
          </cell>
        </row>
        <row r="71">
          <cell r="BF71">
            <v>1</v>
          </cell>
          <cell r="BG71">
            <v>1</v>
          </cell>
          <cell r="BQ71">
            <v>3</v>
          </cell>
          <cell r="BR71">
            <v>3</v>
          </cell>
          <cell r="CB71">
            <v>2</v>
          </cell>
          <cell r="CC71">
            <v>2</v>
          </cell>
          <cell r="CD71">
            <v>2</v>
          </cell>
          <cell r="CM71">
            <v>2</v>
          </cell>
          <cell r="CN71">
            <v>2</v>
          </cell>
          <cell r="CX71">
            <v>0</v>
          </cell>
          <cell r="CY71">
            <v>0</v>
          </cell>
          <cell r="DI71">
            <v>0</v>
          </cell>
          <cell r="DJ71">
            <v>0</v>
          </cell>
          <cell r="DT71">
            <v>0</v>
          </cell>
          <cell r="EE71">
            <v>0</v>
          </cell>
          <cell r="EP71">
            <v>0</v>
          </cell>
          <cell r="FA71">
            <v>0</v>
          </cell>
        </row>
        <row r="72">
          <cell r="BF72">
            <v>1</v>
          </cell>
          <cell r="BG72">
            <v>1</v>
          </cell>
          <cell r="BQ72">
            <v>3</v>
          </cell>
          <cell r="BR72">
            <v>3</v>
          </cell>
          <cell r="CB72">
            <v>2</v>
          </cell>
          <cell r="CC72">
            <v>2</v>
          </cell>
          <cell r="CD72">
            <v>2</v>
          </cell>
          <cell r="CM72">
            <v>2</v>
          </cell>
          <cell r="CN72">
            <v>2</v>
          </cell>
          <cell r="CX72">
            <v>0</v>
          </cell>
          <cell r="CY72">
            <v>0</v>
          </cell>
          <cell r="DI72">
            <v>0</v>
          </cell>
          <cell r="DJ72">
            <v>0</v>
          </cell>
          <cell r="DT72">
            <v>0</v>
          </cell>
          <cell r="EE72">
            <v>0</v>
          </cell>
          <cell r="EP72">
            <v>0</v>
          </cell>
          <cell r="FA72">
            <v>0</v>
          </cell>
        </row>
        <row r="73">
          <cell r="BF73">
            <v>1</v>
          </cell>
          <cell r="BG73">
            <v>1</v>
          </cell>
          <cell r="BQ73">
            <v>2</v>
          </cell>
          <cell r="BR73">
            <v>2</v>
          </cell>
          <cell r="CB73">
            <v>0.5</v>
          </cell>
          <cell r="CC73">
            <v>0</v>
          </cell>
          <cell r="CD73">
            <v>1</v>
          </cell>
          <cell r="CM73">
            <v>1</v>
          </cell>
          <cell r="CN73">
            <v>1</v>
          </cell>
          <cell r="CX73">
            <v>0</v>
          </cell>
          <cell r="CY73">
            <v>0</v>
          </cell>
          <cell r="DI73">
            <v>0</v>
          </cell>
          <cell r="DJ73">
            <v>0</v>
          </cell>
          <cell r="DT73">
            <v>0</v>
          </cell>
          <cell r="EE73">
            <v>0</v>
          </cell>
          <cell r="EP73">
            <v>0</v>
          </cell>
          <cell r="FA73">
            <v>0</v>
          </cell>
        </row>
        <row r="74">
          <cell r="BF74">
            <v>1</v>
          </cell>
          <cell r="BG74">
            <v>1</v>
          </cell>
          <cell r="BQ74">
            <v>2</v>
          </cell>
          <cell r="BR74">
            <v>2</v>
          </cell>
          <cell r="CB74">
            <v>0.5</v>
          </cell>
          <cell r="CC74">
            <v>0</v>
          </cell>
          <cell r="CD74">
            <v>1</v>
          </cell>
          <cell r="CM74">
            <v>1</v>
          </cell>
          <cell r="CN74">
            <v>1</v>
          </cell>
          <cell r="CX74">
            <v>0</v>
          </cell>
          <cell r="CY74">
            <v>0</v>
          </cell>
          <cell r="DI74">
            <v>0</v>
          </cell>
          <cell r="DJ74">
            <v>0</v>
          </cell>
          <cell r="DT74">
            <v>0</v>
          </cell>
          <cell r="EE74">
            <v>0</v>
          </cell>
          <cell r="EP74">
            <v>0</v>
          </cell>
          <cell r="FA74">
            <v>0</v>
          </cell>
        </row>
        <row r="75">
          <cell r="BF75">
            <v>1</v>
          </cell>
          <cell r="BG75">
            <v>1</v>
          </cell>
          <cell r="BQ75">
            <v>2</v>
          </cell>
          <cell r="BR75">
            <v>2</v>
          </cell>
          <cell r="CB75">
            <v>0.5</v>
          </cell>
          <cell r="CC75">
            <v>0</v>
          </cell>
          <cell r="CD75">
            <v>1</v>
          </cell>
          <cell r="CM75">
            <v>1</v>
          </cell>
          <cell r="CN75">
            <v>1</v>
          </cell>
          <cell r="CX75">
            <v>0</v>
          </cell>
          <cell r="CY75">
            <v>0</v>
          </cell>
          <cell r="DI75">
            <v>0</v>
          </cell>
          <cell r="DJ75">
            <v>0</v>
          </cell>
          <cell r="DT75">
            <v>0</v>
          </cell>
          <cell r="EE75">
            <v>0</v>
          </cell>
          <cell r="EP75">
            <v>0</v>
          </cell>
          <cell r="FA75">
            <v>0</v>
          </cell>
        </row>
        <row r="76">
          <cell r="BF76">
            <v>1</v>
          </cell>
          <cell r="BG76">
            <v>1</v>
          </cell>
          <cell r="BQ76">
            <v>2</v>
          </cell>
          <cell r="BR76">
            <v>2</v>
          </cell>
          <cell r="CB76">
            <v>0.5</v>
          </cell>
          <cell r="CC76">
            <v>0</v>
          </cell>
          <cell r="CD76">
            <v>1</v>
          </cell>
          <cell r="CM76">
            <v>1</v>
          </cell>
          <cell r="CN76">
            <v>1</v>
          </cell>
          <cell r="CX76">
            <v>0</v>
          </cell>
          <cell r="CY76">
            <v>0</v>
          </cell>
          <cell r="DI76">
            <v>0</v>
          </cell>
          <cell r="DJ76">
            <v>0</v>
          </cell>
          <cell r="DT76">
            <v>0</v>
          </cell>
          <cell r="EE76">
            <v>0</v>
          </cell>
          <cell r="EP76">
            <v>0</v>
          </cell>
          <cell r="FA76">
            <v>0</v>
          </cell>
        </row>
        <row r="77">
          <cell r="BF77">
            <v>1</v>
          </cell>
          <cell r="BG77">
            <v>1</v>
          </cell>
          <cell r="BQ77">
            <v>3</v>
          </cell>
          <cell r="BR77">
            <v>3</v>
          </cell>
          <cell r="CB77">
            <v>2</v>
          </cell>
          <cell r="CC77">
            <v>2</v>
          </cell>
          <cell r="CD77">
            <v>2</v>
          </cell>
          <cell r="CM77">
            <v>2</v>
          </cell>
          <cell r="CN77">
            <v>2</v>
          </cell>
          <cell r="CX77">
            <v>0</v>
          </cell>
          <cell r="CY77">
            <v>0</v>
          </cell>
          <cell r="DI77">
            <v>0</v>
          </cell>
          <cell r="DJ77">
            <v>0</v>
          </cell>
          <cell r="DT77">
            <v>0</v>
          </cell>
          <cell r="EE77">
            <v>0</v>
          </cell>
          <cell r="EP77">
            <v>0</v>
          </cell>
          <cell r="FA77">
            <v>0</v>
          </cell>
        </row>
        <row r="78">
          <cell r="BF78">
            <v>1</v>
          </cell>
          <cell r="BG78">
            <v>1</v>
          </cell>
          <cell r="BQ78">
            <v>2</v>
          </cell>
          <cell r="BR78">
            <v>2</v>
          </cell>
          <cell r="CB78">
            <v>1</v>
          </cell>
          <cell r="CC78">
            <v>0</v>
          </cell>
          <cell r="CD78">
            <v>2</v>
          </cell>
          <cell r="CM78">
            <v>1</v>
          </cell>
          <cell r="CN78">
            <v>1</v>
          </cell>
          <cell r="CX78">
            <v>3</v>
          </cell>
          <cell r="CY78">
            <v>3</v>
          </cell>
          <cell r="DI78">
            <v>0</v>
          </cell>
          <cell r="DJ78">
            <v>0</v>
          </cell>
          <cell r="DT78">
            <v>0</v>
          </cell>
          <cell r="EE78">
            <v>0</v>
          </cell>
          <cell r="EP78">
            <v>0</v>
          </cell>
          <cell r="FA78">
            <v>0</v>
          </cell>
        </row>
        <row r="79">
          <cell r="BF79">
            <v>0</v>
          </cell>
          <cell r="BG79">
            <v>0</v>
          </cell>
          <cell r="BQ79">
            <v>2</v>
          </cell>
          <cell r="BR79">
            <v>2</v>
          </cell>
          <cell r="CB79">
            <v>0.5</v>
          </cell>
          <cell r="CC79">
            <v>0</v>
          </cell>
          <cell r="CD79">
            <v>1</v>
          </cell>
          <cell r="CM79">
            <v>1</v>
          </cell>
          <cell r="CN79">
            <v>1</v>
          </cell>
          <cell r="CX79">
            <v>0</v>
          </cell>
          <cell r="CY79">
            <v>0</v>
          </cell>
          <cell r="DI79">
            <v>1</v>
          </cell>
          <cell r="DJ79">
            <v>1</v>
          </cell>
          <cell r="DT79">
            <v>0</v>
          </cell>
          <cell r="EE79">
            <v>0</v>
          </cell>
          <cell r="EP79">
            <v>0</v>
          </cell>
          <cell r="FA79">
            <v>0</v>
          </cell>
        </row>
        <row r="80">
          <cell r="BF80">
            <v>0</v>
          </cell>
          <cell r="BG80">
            <v>0</v>
          </cell>
          <cell r="BQ80">
            <v>2</v>
          </cell>
          <cell r="BR80">
            <v>2</v>
          </cell>
          <cell r="CB80">
            <v>0</v>
          </cell>
          <cell r="CC80">
            <v>0</v>
          </cell>
          <cell r="CD80">
            <v>0</v>
          </cell>
          <cell r="CM80">
            <v>1</v>
          </cell>
          <cell r="CN80">
            <v>1</v>
          </cell>
          <cell r="CX80">
            <v>0</v>
          </cell>
          <cell r="CY80">
            <v>0</v>
          </cell>
          <cell r="DI80">
            <v>1</v>
          </cell>
          <cell r="DJ80">
            <v>1</v>
          </cell>
          <cell r="DT80">
            <v>0</v>
          </cell>
          <cell r="EE80">
            <v>0</v>
          </cell>
          <cell r="EP80">
            <v>0</v>
          </cell>
          <cell r="FA80">
            <v>0</v>
          </cell>
        </row>
        <row r="81">
          <cell r="BF81">
            <v>1</v>
          </cell>
          <cell r="BG81">
            <v>1</v>
          </cell>
          <cell r="BQ81">
            <v>2</v>
          </cell>
          <cell r="BR81">
            <v>2</v>
          </cell>
          <cell r="CB81">
            <v>0</v>
          </cell>
          <cell r="CC81">
            <v>0</v>
          </cell>
          <cell r="CD81">
            <v>0</v>
          </cell>
          <cell r="CM81">
            <v>1</v>
          </cell>
          <cell r="CN81">
            <v>1</v>
          </cell>
          <cell r="CX81">
            <v>0</v>
          </cell>
          <cell r="CY81">
            <v>0</v>
          </cell>
          <cell r="DI81">
            <v>0</v>
          </cell>
          <cell r="DJ81">
            <v>0</v>
          </cell>
          <cell r="DT81">
            <v>0</v>
          </cell>
          <cell r="EE81">
            <v>0</v>
          </cell>
          <cell r="EP81">
            <v>0</v>
          </cell>
          <cell r="FA81">
            <v>0</v>
          </cell>
        </row>
        <row r="82">
          <cell r="BF82">
            <v>1</v>
          </cell>
          <cell r="BG82">
            <v>1</v>
          </cell>
          <cell r="BQ82">
            <v>2</v>
          </cell>
          <cell r="BR82">
            <v>2</v>
          </cell>
          <cell r="CB82">
            <v>0.5</v>
          </cell>
          <cell r="CC82">
            <v>0</v>
          </cell>
          <cell r="CD82">
            <v>1</v>
          </cell>
          <cell r="CM82">
            <v>1</v>
          </cell>
          <cell r="CN82">
            <v>1</v>
          </cell>
          <cell r="CX82">
            <v>0</v>
          </cell>
          <cell r="CY82">
            <v>0</v>
          </cell>
          <cell r="DI82">
            <v>0</v>
          </cell>
          <cell r="DJ82">
            <v>0</v>
          </cell>
          <cell r="DT82">
            <v>0</v>
          </cell>
          <cell r="EE82">
            <v>0</v>
          </cell>
          <cell r="EP82">
            <v>0</v>
          </cell>
          <cell r="FA82">
            <v>0</v>
          </cell>
        </row>
        <row r="83">
          <cell r="BF83">
            <v>1</v>
          </cell>
          <cell r="BG83">
            <v>1</v>
          </cell>
          <cell r="BQ83">
            <v>2</v>
          </cell>
          <cell r="BR83">
            <v>2</v>
          </cell>
          <cell r="CB83">
            <v>0.5</v>
          </cell>
          <cell r="CC83">
            <v>0</v>
          </cell>
          <cell r="CD83">
            <v>1</v>
          </cell>
          <cell r="CM83">
            <v>1</v>
          </cell>
          <cell r="CN83">
            <v>1</v>
          </cell>
          <cell r="CX83">
            <v>0</v>
          </cell>
          <cell r="CY83">
            <v>0</v>
          </cell>
          <cell r="DI83">
            <v>0</v>
          </cell>
          <cell r="DJ83">
            <v>0</v>
          </cell>
          <cell r="DT83">
            <v>0</v>
          </cell>
          <cell r="EE83">
            <v>0</v>
          </cell>
          <cell r="EP83">
            <v>0</v>
          </cell>
          <cell r="FA83">
            <v>0</v>
          </cell>
        </row>
        <row r="84">
          <cell r="BF84">
            <v>1</v>
          </cell>
          <cell r="BG84">
            <v>1</v>
          </cell>
          <cell r="BQ84">
            <v>2</v>
          </cell>
          <cell r="BR84">
            <v>2</v>
          </cell>
          <cell r="CB84">
            <v>0.5</v>
          </cell>
          <cell r="CC84">
            <v>0</v>
          </cell>
          <cell r="CD84">
            <v>1</v>
          </cell>
          <cell r="CM84">
            <v>1</v>
          </cell>
          <cell r="CN84">
            <v>1</v>
          </cell>
          <cell r="CX84">
            <v>0</v>
          </cell>
          <cell r="CY84">
            <v>0</v>
          </cell>
          <cell r="DI84">
            <v>0</v>
          </cell>
          <cell r="DJ84">
            <v>0</v>
          </cell>
          <cell r="DT84">
            <v>0</v>
          </cell>
          <cell r="EE84">
            <v>0</v>
          </cell>
          <cell r="EP84">
            <v>0</v>
          </cell>
          <cell r="FA84">
            <v>0</v>
          </cell>
        </row>
        <row r="85">
          <cell r="BF85">
            <v>1</v>
          </cell>
          <cell r="BG85">
            <v>1</v>
          </cell>
          <cell r="BQ85">
            <v>2</v>
          </cell>
          <cell r="BR85">
            <v>2</v>
          </cell>
          <cell r="CB85">
            <v>0.5</v>
          </cell>
          <cell r="CC85">
            <v>0</v>
          </cell>
          <cell r="CD85">
            <v>1</v>
          </cell>
          <cell r="CM85">
            <v>1</v>
          </cell>
          <cell r="CN85">
            <v>1</v>
          </cell>
          <cell r="CX85">
            <v>0</v>
          </cell>
          <cell r="CY85">
            <v>0</v>
          </cell>
          <cell r="DI85">
            <v>0</v>
          </cell>
          <cell r="DJ85">
            <v>0</v>
          </cell>
          <cell r="DT85">
            <v>0</v>
          </cell>
          <cell r="EE85">
            <v>0</v>
          </cell>
          <cell r="EP85">
            <v>0</v>
          </cell>
          <cell r="FA85">
            <v>0</v>
          </cell>
        </row>
        <row r="86">
          <cell r="BF86">
            <v>1</v>
          </cell>
          <cell r="BG86">
            <v>1</v>
          </cell>
          <cell r="BQ86">
            <v>3</v>
          </cell>
          <cell r="BR86">
            <v>3</v>
          </cell>
          <cell r="CB86">
            <v>2</v>
          </cell>
          <cell r="CC86">
            <v>1</v>
          </cell>
          <cell r="CD86">
            <v>3</v>
          </cell>
          <cell r="CM86">
            <v>2</v>
          </cell>
          <cell r="CN86">
            <v>2</v>
          </cell>
          <cell r="CX86">
            <v>0</v>
          </cell>
          <cell r="CY86">
            <v>0</v>
          </cell>
          <cell r="DI86">
            <v>0</v>
          </cell>
          <cell r="DJ86">
            <v>0</v>
          </cell>
          <cell r="DT86">
            <v>0</v>
          </cell>
          <cell r="EE86">
            <v>0</v>
          </cell>
          <cell r="EP86">
            <v>0</v>
          </cell>
          <cell r="FA86">
            <v>0</v>
          </cell>
        </row>
        <row r="87">
          <cell r="BF87">
            <v>1</v>
          </cell>
          <cell r="BG87">
            <v>1</v>
          </cell>
          <cell r="BQ87">
            <v>3</v>
          </cell>
          <cell r="BR87">
            <v>3</v>
          </cell>
          <cell r="CB87">
            <v>2</v>
          </cell>
          <cell r="CC87">
            <v>1</v>
          </cell>
          <cell r="CD87">
            <v>3</v>
          </cell>
          <cell r="CM87">
            <v>2</v>
          </cell>
          <cell r="CN87">
            <v>2</v>
          </cell>
          <cell r="CX87">
            <v>0</v>
          </cell>
          <cell r="CY87">
            <v>0</v>
          </cell>
          <cell r="DI87">
            <v>0</v>
          </cell>
          <cell r="DJ87">
            <v>0</v>
          </cell>
          <cell r="DT87">
            <v>0</v>
          </cell>
          <cell r="EE87">
            <v>0</v>
          </cell>
          <cell r="EP87">
            <v>0</v>
          </cell>
          <cell r="FA87">
            <v>0</v>
          </cell>
        </row>
        <row r="88">
          <cell r="BF88">
            <v>1</v>
          </cell>
          <cell r="BG88">
            <v>1</v>
          </cell>
          <cell r="BQ88">
            <v>3</v>
          </cell>
          <cell r="BR88">
            <v>3</v>
          </cell>
          <cell r="CB88">
            <v>0.5</v>
          </cell>
          <cell r="CC88">
            <v>0</v>
          </cell>
          <cell r="CD88">
            <v>1</v>
          </cell>
          <cell r="CM88">
            <v>2</v>
          </cell>
          <cell r="CN88">
            <v>2</v>
          </cell>
          <cell r="CX88">
            <v>0</v>
          </cell>
          <cell r="CY88">
            <v>0</v>
          </cell>
          <cell r="DI88">
            <v>1</v>
          </cell>
          <cell r="DJ88">
            <v>1</v>
          </cell>
          <cell r="DT88">
            <v>0</v>
          </cell>
          <cell r="EE88">
            <v>0</v>
          </cell>
          <cell r="EP88">
            <v>0</v>
          </cell>
          <cell r="FA88">
            <v>0</v>
          </cell>
        </row>
        <row r="89">
          <cell r="BF89">
            <v>1</v>
          </cell>
          <cell r="BG89">
            <v>1</v>
          </cell>
          <cell r="BQ89">
            <v>3</v>
          </cell>
          <cell r="BR89">
            <v>3</v>
          </cell>
          <cell r="CB89">
            <v>1.5</v>
          </cell>
          <cell r="CC89">
            <v>1</v>
          </cell>
          <cell r="CD89">
            <v>2</v>
          </cell>
          <cell r="CM89">
            <v>1</v>
          </cell>
          <cell r="CN89">
            <v>1</v>
          </cell>
          <cell r="CX89">
            <v>0</v>
          </cell>
          <cell r="CY89">
            <v>0</v>
          </cell>
          <cell r="DI89">
            <v>0</v>
          </cell>
          <cell r="DJ89">
            <v>0</v>
          </cell>
          <cell r="DT89">
            <v>0</v>
          </cell>
          <cell r="EE89">
            <v>0</v>
          </cell>
          <cell r="EP89">
            <v>0</v>
          </cell>
          <cell r="FA89">
            <v>0</v>
          </cell>
        </row>
        <row r="90">
          <cell r="BF90">
            <v>1</v>
          </cell>
          <cell r="BG90">
            <v>1</v>
          </cell>
          <cell r="BQ90">
            <v>2</v>
          </cell>
          <cell r="BR90">
            <v>2</v>
          </cell>
          <cell r="CB90">
            <v>0.5</v>
          </cell>
          <cell r="CC90">
            <v>0</v>
          </cell>
          <cell r="CD90">
            <v>1</v>
          </cell>
          <cell r="CM90">
            <v>1</v>
          </cell>
          <cell r="CN90">
            <v>1</v>
          </cell>
          <cell r="CX90">
            <v>0</v>
          </cell>
          <cell r="CY90">
            <v>0</v>
          </cell>
          <cell r="DI90">
            <v>0</v>
          </cell>
          <cell r="DJ90">
            <v>0</v>
          </cell>
          <cell r="DT90">
            <v>0</v>
          </cell>
          <cell r="EE90">
            <v>0</v>
          </cell>
          <cell r="EP90">
            <v>0</v>
          </cell>
          <cell r="FA90">
            <v>0</v>
          </cell>
        </row>
        <row r="91">
          <cell r="BF91">
            <v>1</v>
          </cell>
          <cell r="BG91">
            <v>1</v>
          </cell>
          <cell r="BQ91">
            <v>3</v>
          </cell>
          <cell r="BR91">
            <v>3</v>
          </cell>
          <cell r="CB91">
            <v>1</v>
          </cell>
          <cell r="CC91">
            <v>1</v>
          </cell>
          <cell r="CD91">
            <v>1</v>
          </cell>
          <cell r="CM91">
            <v>1</v>
          </cell>
          <cell r="CN91">
            <v>1</v>
          </cell>
          <cell r="CX91">
            <v>0</v>
          </cell>
          <cell r="CY91">
            <v>0</v>
          </cell>
          <cell r="DI91">
            <v>0</v>
          </cell>
          <cell r="DJ91">
            <v>0</v>
          </cell>
          <cell r="DT91">
            <v>0</v>
          </cell>
          <cell r="EE91">
            <v>0</v>
          </cell>
          <cell r="EP91">
            <v>0</v>
          </cell>
          <cell r="FA91">
            <v>0</v>
          </cell>
        </row>
        <row r="92">
          <cell r="BF92">
            <v>3</v>
          </cell>
          <cell r="BG92">
            <v>3</v>
          </cell>
          <cell r="BQ92">
            <v>2</v>
          </cell>
          <cell r="BR92">
            <v>2</v>
          </cell>
          <cell r="CB92">
            <v>1</v>
          </cell>
          <cell r="CC92">
            <v>1</v>
          </cell>
          <cell r="CD92">
            <v>1</v>
          </cell>
          <cell r="CM92">
            <v>1</v>
          </cell>
          <cell r="CN92">
            <v>1</v>
          </cell>
          <cell r="CX92">
            <v>3</v>
          </cell>
          <cell r="CY92">
            <v>3</v>
          </cell>
          <cell r="DI92">
            <v>0</v>
          </cell>
          <cell r="DJ92">
            <v>0</v>
          </cell>
          <cell r="DT92">
            <v>0</v>
          </cell>
          <cell r="EE92">
            <v>0</v>
          </cell>
          <cell r="EP92">
            <v>0</v>
          </cell>
          <cell r="FA92">
            <v>0</v>
          </cell>
        </row>
        <row r="93">
          <cell r="BF93">
            <v>1</v>
          </cell>
          <cell r="BG93">
            <v>1</v>
          </cell>
          <cell r="BQ93">
            <v>2</v>
          </cell>
          <cell r="BR93">
            <v>2</v>
          </cell>
          <cell r="CB93">
            <v>1</v>
          </cell>
          <cell r="CC93">
            <v>1</v>
          </cell>
          <cell r="CD93">
            <v>1</v>
          </cell>
          <cell r="CM93">
            <v>1</v>
          </cell>
          <cell r="CN93">
            <v>1</v>
          </cell>
          <cell r="CX93">
            <v>0</v>
          </cell>
          <cell r="CY93">
            <v>0</v>
          </cell>
          <cell r="DI93">
            <v>0</v>
          </cell>
          <cell r="DJ93">
            <v>0</v>
          </cell>
          <cell r="DT93">
            <v>0</v>
          </cell>
          <cell r="EE93">
            <v>0</v>
          </cell>
          <cell r="EP93">
            <v>0</v>
          </cell>
          <cell r="FA93">
            <v>0</v>
          </cell>
        </row>
        <row r="94">
          <cell r="BF94">
            <v>1</v>
          </cell>
          <cell r="BG94">
            <v>1</v>
          </cell>
          <cell r="BQ94">
            <v>2</v>
          </cell>
          <cell r="BR94">
            <v>2</v>
          </cell>
          <cell r="CB94">
            <v>1</v>
          </cell>
          <cell r="CC94">
            <v>1</v>
          </cell>
          <cell r="CD94">
            <v>1</v>
          </cell>
          <cell r="CM94">
            <v>0</v>
          </cell>
          <cell r="CN94">
            <v>0</v>
          </cell>
          <cell r="CX94">
            <v>0</v>
          </cell>
          <cell r="CY94">
            <v>0</v>
          </cell>
          <cell r="DI94">
            <v>0</v>
          </cell>
          <cell r="DJ94">
            <v>0</v>
          </cell>
          <cell r="DT94">
            <v>0</v>
          </cell>
          <cell r="EE94">
            <v>0</v>
          </cell>
          <cell r="EP94">
            <v>0</v>
          </cell>
          <cell r="FA94">
            <v>0</v>
          </cell>
        </row>
        <row r="95">
          <cell r="BF95">
            <v>1</v>
          </cell>
          <cell r="BG95">
            <v>1</v>
          </cell>
          <cell r="BQ95">
            <v>2</v>
          </cell>
          <cell r="BR95">
            <v>2</v>
          </cell>
          <cell r="CB95">
            <v>1</v>
          </cell>
          <cell r="CC95">
            <v>0</v>
          </cell>
          <cell r="CD95">
            <v>2</v>
          </cell>
          <cell r="CM95">
            <v>1</v>
          </cell>
          <cell r="CN95">
            <v>1</v>
          </cell>
          <cell r="CX95">
            <v>0</v>
          </cell>
          <cell r="CY95">
            <v>0</v>
          </cell>
          <cell r="DI95">
            <v>0</v>
          </cell>
          <cell r="DJ95">
            <v>0</v>
          </cell>
          <cell r="DT95">
            <v>0</v>
          </cell>
          <cell r="EE95">
            <v>0</v>
          </cell>
          <cell r="EP95">
            <v>0</v>
          </cell>
          <cell r="FA95">
            <v>0</v>
          </cell>
        </row>
        <row r="96">
          <cell r="BF96">
            <v>1</v>
          </cell>
          <cell r="BG96">
            <v>1</v>
          </cell>
          <cell r="BQ96">
            <v>2</v>
          </cell>
          <cell r="BR96">
            <v>2</v>
          </cell>
          <cell r="CB96">
            <v>0.5</v>
          </cell>
          <cell r="CC96">
            <v>0</v>
          </cell>
          <cell r="CD96">
            <v>1</v>
          </cell>
          <cell r="CM96">
            <v>1</v>
          </cell>
          <cell r="CN96">
            <v>1</v>
          </cell>
          <cell r="CX96">
            <v>0</v>
          </cell>
          <cell r="CY96">
            <v>0</v>
          </cell>
          <cell r="DI96">
            <v>0</v>
          </cell>
          <cell r="DJ96">
            <v>0</v>
          </cell>
          <cell r="DT96">
            <v>0</v>
          </cell>
          <cell r="EE96">
            <v>0</v>
          </cell>
          <cell r="EP96">
            <v>0</v>
          </cell>
          <cell r="FA96">
            <v>0</v>
          </cell>
        </row>
        <row r="97">
          <cell r="BF97">
            <v>1</v>
          </cell>
          <cell r="BG97">
            <v>1</v>
          </cell>
          <cell r="BQ97">
            <v>3</v>
          </cell>
          <cell r="BR97">
            <v>3</v>
          </cell>
          <cell r="CB97">
            <v>0.5</v>
          </cell>
          <cell r="CC97">
            <v>0</v>
          </cell>
          <cell r="CD97">
            <v>1</v>
          </cell>
          <cell r="CM97">
            <v>1</v>
          </cell>
          <cell r="CN97">
            <v>1</v>
          </cell>
          <cell r="CX97">
            <v>3</v>
          </cell>
          <cell r="CY97">
            <v>3</v>
          </cell>
          <cell r="DI97">
            <v>0</v>
          </cell>
          <cell r="DJ97">
            <v>0</v>
          </cell>
          <cell r="DT97">
            <v>0</v>
          </cell>
          <cell r="EE97">
            <v>0</v>
          </cell>
          <cell r="EP97">
            <v>0</v>
          </cell>
          <cell r="FA97">
            <v>0</v>
          </cell>
        </row>
        <row r="98">
          <cell r="BF98">
            <v>1</v>
          </cell>
          <cell r="BG98">
            <v>1</v>
          </cell>
          <cell r="BQ98">
            <v>2</v>
          </cell>
          <cell r="BR98">
            <v>2</v>
          </cell>
          <cell r="CB98">
            <v>0.5</v>
          </cell>
          <cell r="CC98">
            <v>0</v>
          </cell>
          <cell r="CD98">
            <v>1</v>
          </cell>
          <cell r="CM98">
            <v>1</v>
          </cell>
          <cell r="CN98">
            <v>1</v>
          </cell>
          <cell r="CX98">
            <v>0</v>
          </cell>
          <cell r="CY98">
            <v>0</v>
          </cell>
          <cell r="DI98">
            <v>0</v>
          </cell>
          <cell r="DJ98">
            <v>0</v>
          </cell>
          <cell r="DT98">
            <v>0</v>
          </cell>
          <cell r="EE98">
            <v>0</v>
          </cell>
          <cell r="EP98">
            <v>0</v>
          </cell>
          <cell r="FA98">
            <v>0</v>
          </cell>
        </row>
        <row r="99">
          <cell r="BF99">
            <v>1</v>
          </cell>
          <cell r="BG99">
            <v>1</v>
          </cell>
          <cell r="BQ99">
            <v>2</v>
          </cell>
          <cell r="BR99">
            <v>2</v>
          </cell>
          <cell r="CB99">
            <v>0.5</v>
          </cell>
          <cell r="CC99">
            <v>0</v>
          </cell>
          <cell r="CD99">
            <v>1</v>
          </cell>
          <cell r="CM99">
            <v>1</v>
          </cell>
          <cell r="CN99">
            <v>1</v>
          </cell>
          <cell r="CX99">
            <v>0</v>
          </cell>
          <cell r="CY99">
            <v>0</v>
          </cell>
          <cell r="DI99">
            <v>0</v>
          </cell>
          <cell r="DJ99">
            <v>0</v>
          </cell>
          <cell r="DT99">
            <v>0</v>
          </cell>
          <cell r="EE99">
            <v>0</v>
          </cell>
          <cell r="EP99">
            <v>0</v>
          </cell>
          <cell r="FA99">
            <v>0</v>
          </cell>
        </row>
        <row r="100">
          <cell r="BF100">
            <v>1</v>
          </cell>
          <cell r="BG100">
            <v>1</v>
          </cell>
          <cell r="BQ100">
            <v>2</v>
          </cell>
          <cell r="BR100">
            <v>2</v>
          </cell>
          <cell r="CB100">
            <v>0.5</v>
          </cell>
          <cell r="CC100">
            <v>0</v>
          </cell>
          <cell r="CD100">
            <v>1</v>
          </cell>
          <cell r="CM100">
            <v>1</v>
          </cell>
          <cell r="CN100">
            <v>1</v>
          </cell>
          <cell r="CX100">
            <v>0</v>
          </cell>
          <cell r="CY100">
            <v>0</v>
          </cell>
          <cell r="DI100">
            <v>0</v>
          </cell>
          <cell r="DJ100">
            <v>0</v>
          </cell>
          <cell r="DT100">
            <v>0</v>
          </cell>
          <cell r="EE100">
            <v>0</v>
          </cell>
          <cell r="EP100">
            <v>0</v>
          </cell>
          <cell r="FA100">
            <v>0</v>
          </cell>
        </row>
        <row r="101">
          <cell r="BF101">
            <v>1</v>
          </cell>
          <cell r="BG101">
            <v>1</v>
          </cell>
          <cell r="BQ101">
            <v>2</v>
          </cell>
          <cell r="BR101">
            <v>2</v>
          </cell>
          <cell r="CB101">
            <v>0.5</v>
          </cell>
          <cell r="CC101">
            <v>0</v>
          </cell>
          <cell r="CD101">
            <v>1</v>
          </cell>
          <cell r="CM101">
            <v>1</v>
          </cell>
          <cell r="CN101">
            <v>1</v>
          </cell>
          <cell r="CX101">
            <v>3</v>
          </cell>
          <cell r="CY101">
            <v>3</v>
          </cell>
          <cell r="DI101">
            <v>0</v>
          </cell>
          <cell r="DJ101">
            <v>0</v>
          </cell>
          <cell r="DT101">
            <v>0</v>
          </cell>
          <cell r="EE101">
            <v>0</v>
          </cell>
          <cell r="EP101">
            <v>0</v>
          </cell>
          <cell r="FA101">
            <v>0</v>
          </cell>
        </row>
        <row r="102">
          <cell r="BF102">
            <v>3</v>
          </cell>
          <cell r="BG102">
            <v>3</v>
          </cell>
          <cell r="BQ102">
            <v>3</v>
          </cell>
          <cell r="BR102">
            <v>3</v>
          </cell>
          <cell r="CB102">
            <v>1.5</v>
          </cell>
          <cell r="CC102">
            <v>1</v>
          </cell>
          <cell r="CD102">
            <v>2</v>
          </cell>
          <cell r="CM102">
            <v>2</v>
          </cell>
          <cell r="CN102">
            <v>2</v>
          </cell>
          <cell r="CX102">
            <v>0</v>
          </cell>
          <cell r="CY102">
            <v>0</v>
          </cell>
          <cell r="DI102">
            <v>0</v>
          </cell>
          <cell r="DJ102">
            <v>0</v>
          </cell>
          <cell r="DT102">
            <v>0</v>
          </cell>
          <cell r="EE102">
            <v>0</v>
          </cell>
          <cell r="EP102">
            <v>0</v>
          </cell>
          <cell r="FA102">
            <v>0</v>
          </cell>
        </row>
        <row r="103">
          <cell r="BF103">
            <v>1</v>
          </cell>
          <cell r="BG103">
            <v>1</v>
          </cell>
          <cell r="BQ103">
            <v>3</v>
          </cell>
          <cell r="BR103">
            <v>3</v>
          </cell>
          <cell r="CB103">
            <v>1.5</v>
          </cell>
          <cell r="CC103">
            <v>0</v>
          </cell>
          <cell r="CD103">
            <v>3</v>
          </cell>
          <cell r="CM103">
            <v>2</v>
          </cell>
          <cell r="CN103">
            <v>2</v>
          </cell>
          <cell r="CX103">
            <v>0</v>
          </cell>
          <cell r="CY103">
            <v>0</v>
          </cell>
          <cell r="DI103">
            <v>0</v>
          </cell>
          <cell r="DJ103">
            <v>0</v>
          </cell>
          <cell r="DT103">
            <v>0</v>
          </cell>
          <cell r="EE103">
            <v>0</v>
          </cell>
          <cell r="EP103">
            <v>0</v>
          </cell>
          <cell r="FA103">
            <v>0</v>
          </cell>
        </row>
        <row r="104">
          <cell r="BF104">
            <v>1</v>
          </cell>
          <cell r="BG104">
            <v>1</v>
          </cell>
          <cell r="BQ104">
            <v>2</v>
          </cell>
          <cell r="BR104">
            <v>2</v>
          </cell>
          <cell r="CB104">
            <v>1</v>
          </cell>
          <cell r="CC104">
            <v>0</v>
          </cell>
          <cell r="CD104">
            <v>2</v>
          </cell>
          <cell r="CM104">
            <v>1</v>
          </cell>
          <cell r="CN104">
            <v>1</v>
          </cell>
          <cell r="CX104">
            <v>0</v>
          </cell>
          <cell r="CY104">
            <v>0</v>
          </cell>
          <cell r="DI104">
            <v>0</v>
          </cell>
          <cell r="DJ104">
            <v>0</v>
          </cell>
          <cell r="DT104">
            <v>0</v>
          </cell>
          <cell r="EE104">
            <v>0</v>
          </cell>
          <cell r="EP104">
            <v>0</v>
          </cell>
          <cell r="FA104">
            <v>0</v>
          </cell>
        </row>
        <row r="105">
          <cell r="BF105">
            <v>0</v>
          </cell>
          <cell r="BG105">
            <v>0</v>
          </cell>
          <cell r="BQ105">
            <v>1</v>
          </cell>
          <cell r="BR105">
            <v>1</v>
          </cell>
          <cell r="CB105">
            <v>0</v>
          </cell>
          <cell r="CC105">
            <v>0</v>
          </cell>
          <cell r="CD105">
            <v>0</v>
          </cell>
          <cell r="CM105">
            <v>2</v>
          </cell>
          <cell r="CN105">
            <v>2</v>
          </cell>
          <cell r="CX105">
            <v>0</v>
          </cell>
          <cell r="CY105">
            <v>0</v>
          </cell>
          <cell r="DI105">
            <v>0</v>
          </cell>
          <cell r="DJ105">
            <v>0</v>
          </cell>
          <cell r="DT105">
            <v>0</v>
          </cell>
          <cell r="EE105">
            <v>0</v>
          </cell>
          <cell r="EP105">
            <v>0</v>
          </cell>
          <cell r="FA105">
            <v>0</v>
          </cell>
        </row>
        <row r="106">
          <cell r="BF106">
            <v>1</v>
          </cell>
          <cell r="BG106">
            <v>1</v>
          </cell>
          <cell r="BQ106">
            <v>2</v>
          </cell>
          <cell r="BR106">
            <v>2</v>
          </cell>
          <cell r="CB106">
            <v>1</v>
          </cell>
          <cell r="CC106">
            <v>1</v>
          </cell>
          <cell r="CD106">
            <v>1</v>
          </cell>
          <cell r="CM106">
            <v>1</v>
          </cell>
          <cell r="CN106">
            <v>1</v>
          </cell>
          <cell r="CX106">
            <v>0</v>
          </cell>
          <cell r="CY106">
            <v>0</v>
          </cell>
          <cell r="DI106">
            <v>1</v>
          </cell>
          <cell r="DJ106">
            <v>1</v>
          </cell>
          <cell r="DT106">
            <v>0</v>
          </cell>
          <cell r="EE106">
            <v>0</v>
          </cell>
          <cell r="EP106">
            <v>0</v>
          </cell>
          <cell r="FA106">
            <v>0</v>
          </cell>
        </row>
        <row r="107">
          <cell r="BF107">
            <v>1</v>
          </cell>
          <cell r="BG107">
            <v>1</v>
          </cell>
          <cell r="BQ107">
            <v>2</v>
          </cell>
          <cell r="BR107">
            <v>2</v>
          </cell>
          <cell r="CB107">
            <v>1</v>
          </cell>
          <cell r="CC107">
            <v>1</v>
          </cell>
          <cell r="CD107">
            <v>1</v>
          </cell>
          <cell r="CM107">
            <v>2</v>
          </cell>
          <cell r="CN107">
            <v>2</v>
          </cell>
          <cell r="CX107">
            <v>0</v>
          </cell>
          <cell r="CY107">
            <v>0</v>
          </cell>
          <cell r="DI107">
            <v>1</v>
          </cell>
          <cell r="DJ107">
            <v>1</v>
          </cell>
          <cell r="DT107">
            <v>0</v>
          </cell>
          <cell r="EE107">
            <v>0</v>
          </cell>
          <cell r="EP107">
            <v>0</v>
          </cell>
          <cell r="FA107">
            <v>0</v>
          </cell>
        </row>
        <row r="108">
          <cell r="BF108">
            <v>1</v>
          </cell>
          <cell r="BG108">
            <v>1</v>
          </cell>
          <cell r="BQ108">
            <v>2</v>
          </cell>
          <cell r="BR108">
            <v>2</v>
          </cell>
          <cell r="CB108">
            <v>1</v>
          </cell>
          <cell r="CC108">
            <v>1</v>
          </cell>
          <cell r="CD108">
            <v>1</v>
          </cell>
          <cell r="CM108">
            <v>1</v>
          </cell>
          <cell r="CN108">
            <v>1</v>
          </cell>
          <cell r="CX108">
            <v>0</v>
          </cell>
          <cell r="CY108">
            <v>0</v>
          </cell>
          <cell r="DI108">
            <v>0</v>
          </cell>
          <cell r="DJ108">
            <v>0</v>
          </cell>
          <cell r="DT108">
            <v>0</v>
          </cell>
          <cell r="EE108">
            <v>0</v>
          </cell>
          <cell r="EP108">
            <v>0</v>
          </cell>
          <cell r="FA108">
            <v>0</v>
          </cell>
        </row>
        <row r="109">
          <cell r="BF109">
            <v>1</v>
          </cell>
          <cell r="BG109">
            <v>1</v>
          </cell>
          <cell r="BQ109">
            <v>3</v>
          </cell>
          <cell r="BR109">
            <v>3</v>
          </cell>
          <cell r="CB109">
            <v>1.5</v>
          </cell>
          <cell r="CC109">
            <v>1</v>
          </cell>
          <cell r="CD109">
            <v>2</v>
          </cell>
          <cell r="CM109">
            <v>1</v>
          </cell>
          <cell r="CN109">
            <v>1</v>
          </cell>
          <cell r="CX109">
            <v>0</v>
          </cell>
          <cell r="CY109">
            <v>0</v>
          </cell>
          <cell r="DI109">
            <v>0</v>
          </cell>
          <cell r="DJ109">
            <v>0</v>
          </cell>
          <cell r="DT109">
            <v>0</v>
          </cell>
          <cell r="EE109">
            <v>0</v>
          </cell>
          <cell r="EP109">
            <v>0</v>
          </cell>
          <cell r="FA109">
            <v>0</v>
          </cell>
        </row>
        <row r="110">
          <cell r="BF110">
            <v>1</v>
          </cell>
          <cell r="BG110">
            <v>1</v>
          </cell>
          <cell r="BQ110">
            <v>2</v>
          </cell>
          <cell r="BR110">
            <v>2</v>
          </cell>
          <cell r="CB110">
            <v>0.5</v>
          </cell>
          <cell r="CC110">
            <v>0</v>
          </cell>
          <cell r="CD110">
            <v>1</v>
          </cell>
          <cell r="CM110">
            <v>1</v>
          </cell>
          <cell r="CN110">
            <v>1</v>
          </cell>
          <cell r="CX110">
            <v>0</v>
          </cell>
          <cell r="CY110">
            <v>0</v>
          </cell>
          <cell r="DI110">
            <v>0</v>
          </cell>
          <cell r="DJ110">
            <v>0</v>
          </cell>
          <cell r="DT110">
            <v>0</v>
          </cell>
          <cell r="EE110">
            <v>0</v>
          </cell>
          <cell r="EP110">
            <v>0</v>
          </cell>
          <cell r="FA110">
            <v>0</v>
          </cell>
        </row>
        <row r="111">
          <cell r="BF111">
            <v>1</v>
          </cell>
          <cell r="BG111">
            <v>1</v>
          </cell>
          <cell r="BQ111">
            <v>2</v>
          </cell>
          <cell r="BR111">
            <v>2</v>
          </cell>
          <cell r="CB111">
            <v>1</v>
          </cell>
          <cell r="CC111">
            <v>1</v>
          </cell>
          <cell r="CD111">
            <v>1</v>
          </cell>
          <cell r="CM111">
            <v>1</v>
          </cell>
          <cell r="CN111">
            <v>1</v>
          </cell>
          <cell r="CX111">
            <v>0</v>
          </cell>
          <cell r="CY111">
            <v>0</v>
          </cell>
          <cell r="DI111">
            <v>0</v>
          </cell>
          <cell r="DJ111">
            <v>0</v>
          </cell>
          <cell r="DT111">
            <v>0</v>
          </cell>
          <cell r="EE111">
            <v>0</v>
          </cell>
          <cell r="EP111">
            <v>0</v>
          </cell>
          <cell r="FA111">
            <v>0</v>
          </cell>
        </row>
        <row r="112">
          <cell r="BF112">
            <v>1</v>
          </cell>
          <cell r="BG112">
            <v>1</v>
          </cell>
          <cell r="BQ112">
            <v>2</v>
          </cell>
          <cell r="BR112">
            <v>2</v>
          </cell>
          <cell r="CB112">
            <v>2</v>
          </cell>
          <cell r="CC112">
            <v>2</v>
          </cell>
          <cell r="CD112">
            <v>2</v>
          </cell>
          <cell r="CM112">
            <v>1</v>
          </cell>
          <cell r="CN112">
            <v>1</v>
          </cell>
          <cell r="CX112">
            <v>0</v>
          </cell>
          <cell r="CY112">
            <v>0</v>
          </cell>
          <cell r="DI112">
            <v>0</v>
          </cell>
          <cell r="DJ112">
            <v>0</v>
          </cell>
          <cell r="DT112">
            <v>0</v>
          </cell>
          <cell r="EE112">
            <v>0</v>
          </cell>
          <cell r="EP112">
            <v>0</v>
          </cell>
          <cell r="FA112">
            <v>0</v>
          </cell>
        </row>
        <row r="113">
          <cell r="BF113">
            <v>1</v>
          </cell>
          <cell r="BG113">
            <v>1</v>
          </cell>
          <cell r="BQ113">
            <v>1</v>
          </cell>
          <cell r="BR113">
            <v>1</v>
          </cell>
          <cell r="CB113">
            <v>0.5</v>
          </cell>
          <cell r="CC113">
            <v>0</v>
          </cell>
          <cell r="CD113">
            <v>1</v>
          </cell>
          <cell r="CM113">
            <v>1</v>
          </cell>
          <cell r="CN113">
            <v>1</v>
          </cell>
          <cell r="CX113">
            <v>0</v>
          </cell>
          <cell r="CY113">
            <v>0</v>
          </cell>
          <cell r="DI113">
            <v>0</v>
          </cell>
          <cell r="DJ113">
            <v>0</v>
          </cell>
          <cell r="DT113">
            <v>0</v>
          </cell>
          <cell r="EE113">
            <v>0</v>
          </cell>
          <cell r="EP113">
            <v>0</v>
          </cell>
          <cell r="FA113">
            <v>0</v>
          </cell>
        </row>
        <row r="114">
          <cell r="BF114">
            <v>1</v>
          </cell>
          <cell r="BG114">
            <v>1</v>
          </cell>
          <cell r="BQ114">
            <v>1</v>
          </cell>
          <cell r="BR114">
            <v>1</v>
          </cell>
          <cell r="CB114">
            <v>0</v>
          </cell>
          <cell r="CC114">
            <v>0</v>
          </cell>
          <cell r="CD114">
            <v>0</v>
          </cell>
          <cell r="CM114">
            <v>1</v>
          </cell>
          <cell r="CN114">
            <v>1</v>
          </cell>
          <cell r="CX114">
            <v>0</v>
          </cell>
          <cell r="CY114">
            <v>0</v>
          </cell>
          <cell r="DI114">
            <v>0</v>
          </cell>
          <cell r="DJ114">
            <v>0</v>
          </cell>
          <cell r="DT114">
            <v>0</v>
          </cell>
          <cell r="EE114">
            <v>0</v>
          </cell>
          <cell r="EP114">
            <v>0</v>
          </cell>
          <cell r="FA114">
            <v>0</v>
          </cell>
        </row>
        <row r="115">
          <cell r="BF115">
            <v>1</v>
          </cell>
          <cell r="BG115">
            <v>1</v>
          </cell>
          <cell r="BQ115">
            <v>1</v>
          </cell>
          <cell r="BR115">
            <v>1</v>
          </cell>
          <cell r="CB115">
            <v>0</v>
          </cell>
          <cell r="CC115">
            <v>0</v>
          </cell>
          <cell r="CD115">
            <v>0</v>
          </cell>
          <cell r="CM115">
            <v>1</v>
          </cell>
          <cell r="CN115">
            <v>1</v>
          </cell>
          <cell r="CX115">
            <v>0</v>
          </cell>
          <cell r="CY115">
            <v>0</v>
          </cell>
          <cell r="DI115">
            <v>0</v>
          </cell>
          <cell r="DJ115">
            <v>0</v>
          </cell>
          <cell r="DT115">
            <v>0</v>
          </cell>
          <cell r="EE115">
            <v>0</v>
          </cell>
          <cell r="EP115">
            <v>0</v>
          </cell>
          <cell r="FA115">
            <v>0</v>
          </cell>
        </row>
        <row r="116">
          <cell r="BF116">
            <v>1</v>
          </cell>
          <cell r="BG116">
            <v>1</v>
          </cell>
          <cell r="BQ116">
            <v>2</v>
          </cell>
          <cell r="BR116">
            <v>2</v>
          </cell>
          <cell r="CB116">
            <v>0.5</v>
          </cell>
          <cell r="CC116">
            <v>0</v>
          </cell>
          <cell r="CD116">
            <v>1</v>
          </cell>
          <cell r="CM116">
            <v>1</v>
          </cell>
          <cell r="CN116">
            <v>1</v>
          </cell>
          <cell r="CX116">
            <v>0</v>
          </cell>
          <cell r="CY116">
            <v>0</v>
          </cell>
          <cell r="DI116">
            <v>0</v>
          </cell>
          <cell r="DJ116">
            <v>0</v>
          </cell>
          <cell r="DT116">
            <v>0</v>
          </cell>
          <cell r="EE116">
            <v>0</v>
          </cell>
          <cell r="EP116">
            <v>0</v>
          </cell>
          <cell r="FA116">
            <v>0</v>
          </cell>
        </row>
        <row r="117">
          <cell r="BF117">
            <v>1</v>
          </cell>
          <cell r="BG117">
            <v>1</v>
          </cell>
          <cell r="BQ117">
            <v>2</v>
          </cell>
          <cell r="BR117">
            <v>2</v>
          </cell>
          <cell r="CB117">
            <v>0.5</v>
          </cell>
          <cell r="CC117">
            <v>0</v>
          </cell>
          <cell r="CD117">
            <v>1</v>
          </cell>
          <cell r="CM117">
            <v>1</v>
          </cell>
          <cell r="CN117">
            <v>1</v>
          </cell>
          <cell r="CX117">
            <v>0</v>
          </cell>
          <cell r="CY117">
            <v>0</v>
          </cell>
          <cell r="DI117">
            <v>0</v>
          </cell>
          <cell r="DJ117">
            <v>0</v>
          </cell>
          <cell r="DT117">
            <v>0</v>
          </cell>
          <cell r="EE117">
            <v>0</v>
          </cell>
          <cell r="EP117">
            <v>0</v>
          </cell>
          <cell r="FA117">
            <v>0</v>
          </cell>
        </row>
        <row r="118">
          <cell r="BF118">
            <v>3</v>
          </cell>
          <cell r="BG118">
            <v>3</v>
          </cell>
          <cell r="BQ118">
            <v>1</v>
          </cell>
          <cell r="BR118">
            <v>1</v>
          </cell>
          <cell r="CB118">
            <v>0</v>
          </cell>
          <cell r="CC118">
            <v>0</v>
          </cell>
          <cell r="CD118">
            <v>0</v>
          </cell>
          <cell r="CM118">
            <v>1</v>
          </cell>
          <cell r="CN118">
            <v>1</v>
          </cell>
          <cell r="CX118">
            <v>0</v>
          </cell>
          <cell r="CY118">
            <v>0</v>
          </cell>
          <cell r="DI118">
            <v>2</v>
          </cell>
          <cell r="DJ118">
            <v>2</v>
          </cell>
          <cell r="DT118">
            <v>0</v>
          </cell>
          <cell r="EE118">
            <v>0</v>
          </cell>
          <cell r="EP118">
            <v>0</v>
          </cell>
          <cell r="FA118">
            <v>0</v>
          </cell>
        </row>
        <row r="119">
          <cell r="BF119">
            <v>3</v>
          </cell>
          <cell r="BG119">
            <v>3</v>
          </cell>
          <cell r="BQ119">
            <v>1</v>
          </cell>
          <cell r="BR119">
            <v>1</v>
          </cell>
          <cell r="CB119">
            <v>0</v>
          </cell>
          <cell r="CC119">
            <v>0</v>
          </cell>
          <cell r="CD119">
            <v>0</v>
          </cell>
          <cell r="CM119">
            <v>1</v>
          </cell>
          <cell r="CN119">
            <v>1</v>
          </cell>
          <cell r="CX119">
            <v>0</v>
          </cell>
          <cell r="CY119">
            <v>0</v>
          </cell>
          <cell r="DI119">
            <v>2</v>
          </cell>
          <cell r="DJ119">
            <v>2</v>
          </cell>
          <cell r="DT119">
            <v>0</v>
          </cell>
          <cell r="EE119">
            <v>0</v>
          </cell>
          <cell r="EP119">
            <v>0</v>
          </cell>
          <cell r="FA119">
            <v>0</v>
          </cell>
        </row>
        <row r="120">
          <cell r="BF120">
            <v>1</v>
          </cell>
          <cell r="BG120">
            <v>1</v>
          </cell>
          <cell r="BQ120">
            <v>1</v>
          </cell>
          <cell r="BR120">
            <v>1</v>
          </cell>
          <cell r="CB120">
            <v>0</v>
          </cell>
          <cell r="CC120">
            <v>0</v>
          </cell>
          <cell r="CD120">
            <v>0</v>
          </cell>
          <cell r="CM120">
            <v>1</v>
          </cell>
          <cell r="CN120">
            <v>1</v>
          </cell>
          <cell r="CX120">
            <v>0</v>
          </cell>
          <cell r="CY120">
            <v>0</v>
          </cell>
          <cell r="DI120">
            <v>0</v>
          </cell>
          <cell r="DJ120">
            <v>0</v>
          </cell>
          <cell r="DT120">
            <v>0</v>
          </cell>
          <cell r="EE120">
            <v>0</v>
          </cell>
          <cell r="EP120">
            <v>0</v>
          </cell>
          <cell r="FA120">
            <v>0</v>
          </cell>
        </row>
        <row r="121">
          <cell r="BF121">
            <v>0</v>
          </cell>
          <cell r="BG121">
            <v>0</v>
          </cell>
          <cell r="BQ121">
            <v>1</v>
          </cell>
          <cell r="BR121">
            <v>1</v>
          </cell>
          <cell r="CB121">
            <v>0</v>
          </cell>
          <cell r="CC121">
            <v>0</v>
          </cell>
          <cell r="CD121">
            <v>0</v>
          </cell>
          <cell r="CM121">
            <v>1</v>
          </cell>
          <cell r="CN121">
            <v>1</v>
          </cell>
          <cell r="CX121">
            <v>0</v>
          </cell>
          <cell r="CY121">
            <v>0</v>
          </cell>
          <cell r="DI121">
            <v>0</v>
          </cell>
          <cell r="DJ121">
            <v>0</v>
          </cell>
          <cell r="DT121">
            <v>0</v>
          </cell>
          <cell r="EE121">
            <v>0</v>
          </cell>
          <cell r="EP121">
            <v>0</v>
          </cell>
          <cell r="FA121">
            <v>0</v>
          </cell>
        </row>
        <row r="122">
          <cell r="BF122">
            <v>0</v>
          </cell>
          <cell r="BG122">
            <v>0</v>
          </cell>
          <cell r="BQ122">
            <v>1</v>
          </cell>
          <cell r="BR122">
            <v>1</v>
          </cell>
          <cell r="CB122">
            <v>0</v>
          </cell>
          <cell r="CC122">
            <v>0</v>
          </cell>
          <cell r="CD122">
            <v>0</v>
          </cell>
          <cell r="CM122">
            <v>1</v>
          </cell>
          <cell r="CN122">
            <v>1</v>
          </cell>
          <cell r="CX122">
            <v>0</v>
          </cell>
          <cell r="CY122">
            <v>0</v>
          </cell>
          <cell r="DI122">
            <v>0</v>
          </cell>
          <cell r="DJ122">
            <v>0</v>
          </cell>
          <cell r="DT122">
            <v>0</v>
          </cell>
          <cell r="EE122">
            <v>0</v>
          </cell>
          <cell r="EP122">
            <v>0</v>
          </cell>
          <cell r="FA122">
            <v>0</v>
          </cell>
        </row>
        <row r="123">
          <cell r="BF123">
            <v>0</v>
          </cell>
          <cell r="BG123">
            <v>0</v>
          </cell>
          <cell r="BQ123">
            <v>2</v>
          </cell>
          <cell r="BR123">
            <v>2</v>
          </cell>
          <cell r="CB123">
            <v>0</v>
          </cell>
          <cell r="CC123">
            <v>0</v>
          </cell>
          <cell r="CD123">
            <v>0</v>
          </cell>
          <cell r="CM123">
            <v>1</v>
          </cell>
          <cell r="CN123">
            <v>1</v>
          </cell>
          <cell r="CX123">
            <v>0</v>
          </cell>
          <cell r="CY123">
            <v>0</v>
          </cell>
          <cell r="DI123">
            <v>0</v>
          </cell>
          <cell r="DJ123">
            <v>0</v>
          </cell>
          <cell r="DT123">
            <v>0</v>
          </cell>
          <cell r="EE123">
            <v>0</v>
          </cell>
          <cell r="EP123">
            <v>0</v>
          </cell>
          <cell r="FA123">
            <v>0</v>
          </cell>
        </row>
        <row r="124">
          <cell r="BF124">
            <v>1</v>
          </cell>
          <cell r="BG124">
            <v>1</v>
          </cell>
          <cell r="BQ124">
            <v>3</v>
          </cell>
          <cell r="BR124">
            <v>3</v>
          </cell>
          <cell r="CB124">
            <v>1</v>
          </cell>
          <cell r="CC124">
            <v>0</v>
          </cell>
          <cell r="CD124">
            <v>2</v>
          </cell>
          <cell r="CM124">
            <v>1</v>
          </cell>
          <cell r="CN124">
            <v>1</v>
          </cell>
          <cell r="CX124">
            <v>0</v>
          </cell>
          <cell r="CY124">
            <v>0</v>
          </cell>
          <cell r="DI124">
            <v>0</v>
          </cell>
          <cell r="DJ124">
            <v>0</v>
          </cell>
          <cell r="DT124">
            <v>0</v>
          </cell>
          <cell r="EE124">
            <v>0</v>
          </cell>
          <cell r="EP124">
            <v>0</v>
          </cell>
          <cell r="FA124">
            <v>0</v>
          </cell>
        </row>
        <row r="125">
          <cell r="BF125">
            <v>3</v>
          </cell>
          <cell r="BG125">
            <v>3</v>
          </cell>
          <cell r="BQ125">
            <v>2</v>
          </cell>
          <cell r="BR125">
            <v>2</v>
          </cell>
          <cell r="CB125">
            <v>1</v>
          </cell>
          <cell r="CC125">
            <v>1</v>
          </cell>
          <cell r="CD125">
            <v>1</v>
          </cell>
          <cell r="CM125">
            <v>2</v>
          </cell>
          <cell r="CN125">
            <v>2</v>
          </cell>
          <cell r="CX125">
            <v>0</v>
          </cell>
          <cell r="CY125">
            <v>0</v>
          </cell>
          <cell r="DI125">
            <v>0</v>
          </cell>
          <cell r="DJ125">
            <v>0</v>
          </cell>
          <cell r="DT125">
            <v>0</v>
          </cell>
          <cell r="EE125">
            <v>0</v>
          </cell>
          <cell r="EP125">
            <v>0</v>
          </cell>
          <cell r="FA125">
            <v>0</v>
          </cell>
        </row>
        <row r="126">
          <cell r="BF126">
            <v>1</v>
          </cell>
          <cell r="BG126">
            <v>1</v>
          </cell>
          <cell r="BQ126">
            <v>2</v>
          </cell>
          <cell r="BR126">
            <v>2</v>
          </cell>
          <cell r="CB126">
            <v>2</v>
          </cell>
          <cell r="CC126">
            <v>2</v>
          </cell>
          <cell r="CD126">
            <v>2</v>
          </cell>
          <cell r="CM126">
            <v>2</v>
          </cell>
          <cell r="CN126">
            <v>2</v>
          </cell>
          <cell r="CX126">
            <v>0</v>
          </cell>
          <cell r="CY126">
            <v>0</v>
          </cell>
          <cell r="DI126">
            <v>1</v>
          </cell>
          <cell r="DJ126">
            <v>1</v>
          </cell>
          <cell r="DT126">
            <v>0</v>
          </cell>
          <cell r="EE126">
            <v>0</v>
          </cell>
          <cell r="EP126">
            <v>0</v>
          </cell>
          <cell r="FA126">
            <v>0</v>
          </cell>
        </row>
        <row r="127">
          <cell r="BF127">
            <v>1</v>
          </cell>
          <cell r="BG127">
            <v>1</v>
          </cell>
          <cell r="BQ127">
            <v>3</v>
          </cell>
          <cell r="BR127">
            <v>3</v>
          </cell>
          <cell r="CB127">
            <v>1.5</v>
          </cell>
          <cell r="CC127">
            <v>1</v>
          </cell>
          <cell r="CD127">
            <v>2</v>
          </cell>
          <cell r="CM127">
            <v>2</v>
          </cell>
          <cell r="CN127">
            <v>2</v>
          </cell>
          <cell r="CX127">
            <v>0</v>
          </cell>
          <cell r="CY127">
            <v>0</v>
          </cell>
          <cell r="DI127">
            <v>1</v>
          </cell>
          <cell r="DJ127">
            <v>1</v>
          </cell>
          <cell r="DT127">
            <v>0</v>
          </cell>
          <cell r="EE127">
            <v>0</v>
          </cell>
          <cell r="EP127">
            <v>0</v>
          </cell>
          <cell r="FA127">
            <v>0</v>
          </cell>
        </row>
        <row r="128">
          <cell r="BF128">
            <v>1</v>
          </cell>
          <cell r="BG128">
            <v>1</v>
          </cell>
          <cell r="BQ128">
            <v>2</v>
          </cell>
          <cell r="BR128">
            <v>2</v>
          </cell>
          <cell r="CB128">
            <v>2</v>
          </cell>
          <cell r="CC128">
            <v>2</v>
          </cell>
          <cell r="CD128">
            <v>2</v>
          </cell>
          <cell r="CM128">
            <v>1</v>
          </cell>
          <cell r="CN128">
            <v>1</v>
          </cell>
          <cell r="CX128">
            <v>0</v>
          </cell>
          <cell r="CY128">
            <v>0</v>
          </cell>
          <cell r="DI128">
            <v>0</v>
          </cell>
          <cell r="DJ128">
            <v>0</v>
          </cell>
          <cell r="DT128">
            <v>0</v>
          </cell>
          <cell r="EE128">
            <v>0</v>
          </cell>
          <cell r="EP128">
            <v>0</v>
          </cell>
          <cell r="FA128">
            <v>0</v>
          </cell>
        </row>
        <row r="129">
          <cell r="BF129">
            <v>1</v>
          </cell>
          <cell r="BG129">
            <v>1</v>
          </cell>
          <cell r="BQ129">
            <v>2</v>
          </cell>
          <cell r="BR129">
            <v>2</v>
          </cell>
          <cell r="CB129">
            <v>1</v>
          </cell>
          <cell r="CC129">
            <v>1</v>
          </cell>
          <cell r="CD129">
            <v>1</v>
          </cell>
          <cell r="CM129">
            <v>1</v>
          </cell>
          <cell r="CN129">
            <v>1</v>
          </cell>
          <cell r="CX129">
            <v>0</v>
          </cell>
          <cell r="CY129">
            <v>0</v>
          </cell>
          <cell r="DI129">
            <v>0</v>
          </cell>
          <cell r="DJ129">
            <v>0</v>
          </cell>
          <cell r="DT129">
            <v>0</v>
          </cell>
          <cell r="EE129">
            <v>0</v>
          </cell>
          <cell r="EP129">
            <v>0</v>
          </cell>
          <cell r="FA129">
            <v>0</v>
          </cell>
        </row>
        <row r="130">
          <cell r="BF130">
            <v>1</v>
          </cell>
          <cell r="BG130">
            <v>1</v>
          </cell>
          <cell r="BQ130">
            <v>2</v>
          </cell>
          <cell r="BR130">
            <v>2</v>
          </cell>
          <cell r="CB130">
            <v>1</v>
          </cell>
          <cell r="CC130">
            <v>1</v>
          </cell>
          <cell r="CD130">
            <v>1</v>
          </cell>
          <cell r="CM130">
            <v>1</v>
          </cell>
          <cell r="CN130">
            <v>1</v>
          </cell>
          <cell r="CX130">
            <v>0</v>
          </cell>
          <cell r="CY130">
            <v>0</v>
          </cell>
          <cell r="DI130">
            <v>0</v>
          </cell>
          <cell r="DJ130">
            <v>0</v>
          </cell>
          <cell r="DT130">
            <v>0</v>
          </cell>
          <cell r="EE130">
            <v>0</v>
          </cell>
          <cell r="EP130">
            <v>0</v>
          </cell>
          <cell r="FA130">
            <v>0</v>
          </cell>
        </row>
        <row r="131">
          <cell r="BF131">
            <v>0</v>
          </cell>
          <cell r="BG131">
            <v>0</v>
          </cell>
          <cell r="BQ131">
            <v>1</v>
          </cell>
          <cell r="BR131">
            <v>1</v>
          </cell>
          <cell r="CB131">
            <v>0</v>
          </cell>
          <cell r="CC131">
            <v>0</v>
          </cell>
          <cell r="CD131">
            <v>0</v>
          </cell>
          <cell r="CM131">
            <v>2</v>
          </cell>
          <cell r="CN131">
            <v>2</v>
          </cell>
          <cell r="CX131">
            <v>0</v>
          </cell>
          <cell r="CY131">
            <v>0</v>
          </cell>
          <cell r="DI131">
            <v>0</v>
          </cell>
          <cell r="DJ131">
            <v>0</v>
          </cell>
          <cell r="DT131">
            <v>0</v>
          </cell>
          <cell r="EE131">
            <v>0</v>
          </cell>
          <cell r="EP131">
            <v>0</v>
          </cell>
          <cell r="FA131">
            <v>0</v>
          </cell>
        </row>
        <row r="132">
          <cell r="BF132">
            <v>1</v>
          </cell>
          <cell r="BG132">
            <v>1</v>
          </cell>
          <cell r="BQ132">
            <v>2</v>
          </cell>
          <cell r="BR132">
            <v>2</v>
          </cell>
          <cell r="CB132">
            <v>1.5</v>
          </cell>
          <cell r="CC132">
            <v>1</v>
          </cell>
          <cell r="CD132">
            <v>2</v>
          </cell>
          <cell r="CM132">
            <v>2</v>
          </cell>
          <cell r="CN132">
            <v>2</v>
          </cell>
          <cell r="CX132">
            <v>0</v>
          </cell>
          <cell r="CY132">
            <v>0</v>
          </cell>
          <cell r="DI132">
            <v>0</v>
          </cell>
          <cell r="DJ132">
            <v>0</v>
          </cell>
          <cell r="DT132">
            <v>0</v>
          </cell>
          <cell r="EE132">
            <v>0</v>
          </cell>
          <cell r="EP132">
            <v>0</v>
          </cell>
          <cell r="FA132">
            <v>0</v>
          </cell>
        </row>
        <row r="133">
          <cell r="BF133">
            <v>0</v>
          </cell>
          <cell r="BG133">
            <v>0</v>
          </cell>
          <cell r="BQ133">
            <v>0</v>
          </cell>
          <cell r="BR133">
            <v>0</v>
          </cell>
          <cell r="CB133">
            <v>0</v>
          </cell>
          <cell r="CC133">
            <v>0</v>
          </cell>
          <cell r="CD133">
            <v>0</v>
          </cell>
          <cell r="CM133">
            <v>0</v>
          </cell>
          <cell r="CN133">
            <v>0</v>
          </cell>
          <cell r="CX133">
            <v>0</v>
          </cell>
          <cell r="CY133">
            <v>0</v>
          </cell>
          <cell r="DI133">
            <v>1</v>
          </cell>
          <cell r="DJ133">
            <v>1</v>
          </cell>
          <cell r="DT133">
            <v>0</v>
          </cell>
          <cell r="EE133">
            <v>0</v>
          </cell>
          <cell r="EP133">
            <v>0</v>
          </cell>
          <cell r="FA133">
            <v>0</v>
          </cell>
        </row>
        <row r="134">
          <cell r="BF134">
            <v>1</v>
          </cell>
          <cell r="BG134">
            <v>1</v>
          </cell>
          <cell r="BQ134">
            <v>1</v>
          </cell>
          <cell r="BR134">
            <v>1</v>
          </cell>
          <cell r="CB134">
            <v>0</v>
          </cell>
          <cell r="CC134">
            <v>0</v>
          </cell>
          <cell r="CD134">
            <v>0</v>
          </cell>
          <cell r="CM134">
            <v>1</v>
          </cell>
          <cell r="CN134">
            <v>1</v>
          </cell>
          <cell r="CX134">
            <v>0</v>
          </cell>
          <cell r="CY134">
            <v>0</v>
          </cell>
          <cell r="DI134">
            <v>0</v>
          </cell>
          <cell r="DJ134">
            <v>0</v>
          </cell>
          <cell r="DT134">
            <v>0</v>
          </cell>
          <cell r="EE134">
            <v>0</v>
          </cell>
          <cell r="EP134">
            <v>0</v>
          </cell>
          <cell r="FA134">
            <v>0</v>
          </cell>
        </row>
        <row r="135">
          <cell r="BF135">
            <v>1</v>
          </cell>
          <cell r="BG135">
            <v>1</v>
          </cell>
          <cell r="BQ135">
            <v>2</v>
          </cell>
          <cell r="BR135">
            <v>2</v>
          </cell>
          <cell r="CB135">
            <v>0</v>
          </cell>
          <cell r="CC135">
            <v>0</v>
          </cell>
          <cell r="CD135">
            <v>0</v>
          </cell>
          <cell r="CM135">
            <v>1</v>
          </cell>
          <cell r="CN135">
            <v>1</v>
          </cell>
          <cell r="CX135">
            <v>0</v>
          </cell>
          <cell r="CY135">
            <v>0</v>
          </cell>
          <cell r="DI135">
            <v>0</v>
          </cell>
          <cell r="DJ135">
            <v>0</v>
          </cell>
          <cell r="DT135">
            <v>0</v>
          </cell>
          <cell r="EE135">
            <v>0</v>
          </cell>
          <cell r="EP135">
            <v>0</v>
          </cell>
          <cell r="FA135">
            <v>0</v>
          </cell>
        </row>
        <row r="136">
          <cell r="BF136">
            <v>1</v>
          </cell>
          <cell r="BG136">
            <v>1</v>
          </cell>
          <cell r="BQ136">
            <v>2</v>
          </cell>
          <cell r="BR136">
            <v>2</v>
          </cell>
          <cell r="CB136">
            <v>1</v>
          </cell>
          <cell r="CC136">
            <v>1</v>
          </cell>
          <cell r="CD136">
            <v>1</v>
          </cell>
          <cell r="CM136">
            <v>0</v>
          </cell>
          <cell r="CN136">
            <v>0</v>
          </cell>
          <cell r="CX136">
            <v>0</v>
          </cell>
          <cell r="CY136">
            <v>0</v>
          </cell>
          <cell r="DI136">
            <v>0</v>
          </cell>
          <cell r="DJ136">
            <v>0</v>
          </cell>
          <cell r="DT136">
            <v>0</v>
          </cell>
          <cell r="EE136">
            <v>0</v>
          </cell>
          <cell r="EP136">
            <v>0</v>
          </cell>
          <cell r="FA136">
            <v>0</v>
          </cell>
        </row>
        <row r="137">
          <cell r="BF137">
            <v>0</v>
          </cell>
          <cell r="BG137">
            <v>0</v>
          </cell>
          <cell r="BQ137">
            <v>2</v>
          </cell>
          <cell r="BR137">
            <v>2</v>
          </cell>
          <cell r="CB137">
            <v>0</v>
          </cell>
          <cell r="CC137">
            <v>0</v>
          </cell>
          <cell r="CD137">
            <v>0</v>
          </cell>
          <cell r="CM137">
            <v>1</v>
          </cell>
          <cell r="CN137">
            <v>1</v>
          </cell>
          <cell r="CX137">
            <v>0</v>
          </cell>
          <cell r="CY137">
            <v>0</v>
          </cell>
          <cell r="DI137">
            <v>0</v>
          </cell>
          <cell r="DJ137">
            <v>0</v>
          </cell>
          <cell r="DT137">
            <v>0</v>
          </cell>
          <cell r="EE137">
            <v>0</v>
          </cell>
          <cell r="EP137">
            <v>0</v>
          </cell>
          <cell r="FA137">
            <v>0</v>
          </cell>
        </row>
        <row r="138">
          <cell r="BF138">
            <v>1</v>
          </cell>
          <cell r="BG138">
            <v>1</v>
          </cell>
          <cell r="BQ138">
            <v>2</v>
          </cell>
          <cell r="BR138">
            <v>2</v>
          </cell>
          <cell r="CB138">
            <v>0.5</v>
          </cell>
          <cell r="CC138">
            <v>0</v>
          </cell>
          <cell r="CD138">
            <v>1</v>
          </cell>
          <cell r="CM138">
            <v>1</v>
          </cell>
          <cell r="CN138">
            <v>1</v>
          </cell>
          <cell r="CX138">
            <v>0</v>
          </cell>
          <cell r="CY138">
            <v>0</v>
          </cell>
          <cell r="DI138">
            <v>0</v>
          </cell>
          <cell r="DJ138">
            <v>0</v>
          </cell>
          <cell r="DT138">
            <v>0</v>
          </cell>
          <cell r="EE138">
            <v>0</v>
          </cell>
          <cell r="EP138">
            <v>0</v>
          </cell>
          <cell r="FA138">
            <v>0</v>
          </cell>
        </row>
        <row r="139">
          <cell r="BF139">
            <v>1</v>
          </cell>
          <cell r="BG139">
            <v>1</v>
          </cell>
          <cell r="BQ139">
            <v>2</v>
          </cell>
          <cell r="BR139">
            <v>2</v>
          </cell>
          <cell r="CB139">
            <v>1</v>
          </cell>
          <cell r="CC139">
            <v>1</v>
          </cell>
          <cell r="CD139">
            <v>1</v>
          </cell>
          <cell r="CM139">
            <v>1</v>
          </cell>
          <cell r="CN139">
            <v>1</v>
          </cell>
          <cell r="CX139">
            <v>0</v>
          </cell>
          <cell r="CY139">
            <v>0</v>
          </cell>
          <cell r="DI139">
            <v>0</v>
          </cell>
          <cell r="DJ139">
            <v>0</v>
          </cell>
          <cell r="DT139">
            <v>0</v>
          </cell>
          <cell r="EE139">
            <v>0</v>
          </cell>
          <cell r="EP139">
            <v>0</v>
          </cell>
          <cell r="FA139">
            <v>0</v>
          </cell>
        </row>
        <row r="140">
          <cell r="BF140">
            <v>1</v>
          </cell>
          <cell r="BG140">
            <v>1</v>
          </cell>
          <cell r="BQ140">
            <v>2</v>
          </cell>
          <cell r="BR140">
            <v>2</v>
          </cell>
          <cell r="CB140">
            <v>2</v>
          </cell>
          <cell r="CC140">
            <v>2</v>
          </cell>
          <cell r="CD140">
            <v>2</v>
          </cell>
          <cell r="CM140">
            <v>1</v>
          </cell>
          <cell r="CN140">
            <v>1</v>
          </cell>
          <cell r="CX140">
            <v>0</v>
          </cell>
          <cell r="CY140">
            <v>0</v>
          </cell>
          <cell r="DI140">
            <v>0</v>
          </cell>
          <cell r="DJ140">
            <v>0</v>
          </cell>
          <cell r="DT140">
            <v>0</v>
          </cell>
          <cell r="EE140">
            <v>0</v>
          </cell>
          <cell r="EP140">
            <v>0</v>
          </cell>
          <cell r="FA140">
            <v>0</v>
          </cell>
        </row>
        <row r="141">
          <cell r="BF141">
            <v>0</v>
          </cell>
          <cell r="BG141">
            <v>0</v>
          </cell>
          <cell r="BQ141">
            <v>2</v>
          </cell>
          <cell r="BR141">
            <v>2</v>
          </cell>
          <cell r="CB141">
            <v>0</v>
          </cell>
          <cell r="CC141">
            <v>0</v>
          </cell>
          <cell r="CD141">
            <v>0</v>
          </cell>
          <cell r="CM141">
            <v>2</v>
          </cell>
          <cell r="CN141">
            <v>2</v>
          </cell>
          <cell r="CX141">
            <v>0</v>
          </cell>
          <cell r="CY141">
            <v>0</v>
          </cell>
          <cell r="DI141">
            <v>0</v>
          </cell>
          <cell r="DJ141">
            <v>0</v>
          </cell>
          <cell r="DT141">
            <v>0</v>
          </cell>
          <cell r="EE141">
            <v>0</v>
          </cell>
          <cell r="EP141">
            <v>0</v>
          </cell>
          <cell r="FA141">
            <v>0</v>
          </cell>
        </row>
        <row r="142">
          <cell r="BF142">
            <v>0</v>
          </cell>
          <cell r="BG142">
            <v>0</v>
          </cell>
          <cell r="BQ142">
            <v>1</v>
          </cell>
          <cell r="BR142">
            <v>1</v>
          </cell>
          <cell r="CB142">
            <v>0</v>
          </cell>
          <cell r="CC142">
            <v>0</v>
          </cell>
          <cell r="CD142">
            <v>0</v>
          </cell>
          <cell r="CM142">
            <v>1</v>
          </cell>
          <cell r="CN142">
            <v>1</v>
          </cell>
          <cell r="CX142">
            <v>0</v>
          </cell>
          <cell r="CY142">
            <v>0</v>
          </cell>
          <cell r="DI142">
            <v>0</v>
          </cell>
          <cell r="DJ142">
            <v>0</v>
          </cell>
          <cell r="DT142">
            <v>0</v>
          </cell>
          <cell r="EE142">
            <v>0</v>
          </cell>
          <cell r="EP142">
            <v>0</v>
          </cell>
          <cell r="FA142">
            <v>0</v>
          </cell>
        </row>
        <row r="143">
          <cell r="BF143">
            <v>0</v>
          </cell>
          <cell r="BG143">
            <v>0</v>
          </cell>
          <cell r="BQ143">
            <v>2</v>
          </cell>
          <cell r="BR143">
            <v>2</v>
          </cell>
          <cell r="CB143">
            <v>0</v>
          </cell>
          <cell r="CC143">
            <v>0</v>
          </cell>
          <cell r="CD143">
            <v>0</v>
          </cell>
          <cell r="CM143">
            <v>1</v>
          </cell>
          <cell r="CN143">
            <v>1</v>
          </cell>
          <cell r="CX143">
            <v>0</v>
          </cell>
          <cell r="CY143">
            <v>0</v>
          </cell>
          <cell r="DI143">
            <v>1</v>
          </cell>
          <cell r="DJ143">
            <v>1</v>
          </cell>
          <cell r="DT143">
            <v>0</v>
          </cell>
          <cell r="EE143">
            <v>0</v>
          </cell>
          <cell r="EP143">
            <v>0</v>
          </cell>
          <cell r="FA143">
            <v>0</v>
          </cell>
        </row>
        <row r="144">
          <cell r="BF144">
            <v>0</v>
          </cell>
          <cell r="BG144">
            <v>0</v>
          </cell>
          <cell r="BQ144">
            <v>0</v>
          </cell>
          <cell r="BR144">
            <v>0</v>
          </cell>
          <cell r="CB144">
            <v>0</v>
          </cell>
          <cell r="CC144">
            <v>0</v>
          </cell>
          <cell r="CD144">
            <v>0</v>
          </cell>
          <cell r="CM144">
            <v>4</v>
          </cell>
          <cell r="CN144">
            <v>4</v>
          </cell>
          <cell r="CX144">
            <v>0</v>
          </cell>
          <cell r="CY144">
            <v>0</v>
          </cell>
          <cell r="DI144">
            <v>0</v>
          </cell>
          <cell r="DJ144">
            <v>0</v>
          </cell>
          <cell r="DT144">
            <v>0</v>
          </cell>
          <cell r="EE144">
            <v>0</v>
          </cell>
          <cell r="EP144">
            <v>0</v>
          </cell>
          <cell r="FA144">
            <v>0</v>
          </cell>
        </row>
        <row r="145">
          <cell r="BF145">
            <v>0</v>
          </cell>
          <cell r="BG145">
            <v>0</v>
          </cell>
          <cell r="BQ145">
            <v>1</v>
          </cell>
          <cell r="BR145">
            <v>1</v>
          </cell>
          <cell r="CB145">
            <v>0</v>
          </cell>
          <cell r="CC145">
            <v>0</v>
          </cell>
          <cell r="CD145">
            <v>0</v>
          </cell>
          <cell r="CM145">
            <v>2</v>
          </cell>
          <cell r="CN145">
            <v>2</v>
          </cell>
          <cell r="CX145">
            <v>0</v>
          </cell>
          <cell r="CY145">
            <v>0</v>
          </cell>
          <cell r="DI145">
            <v>1</v>
          </cell>
          <cell r="DJ145">
            <v>1</v>
          </cell>
          <cell r="DT145">
            <v>0</v>
          </cell>
          <cell r="EE145">
            <v>0</v>
          </cell>
          <cell r="EP145">
            <v>0</v>
          </cell>
          <cell r="FA145">
            <v>0</v>
          </cell>
        </row>
        <row r="146">
          <cell r="BF146">
            <v>0</v>
          </cell>
          <cell r="BG146">
            <v>0</v>
          </cell>
          <cell r="BQ146">
            <v>1</v>
          </cell>
          <cell r="BR146">
            <v>1</v>
          </cell>
          <cell r="CB146">
            <v>0</v>
          </cell>
          <cell r="CC146">
            <v>0</v>
          </cell>
          <cell r="CD146">
            <v>0</v>
          </cell>
          <cell r="CM146">
            <v>2</v>
          </cell>
          <cell r="CN146">
            <v>2</v>
          </cell>
          <cell r="CX146">
            <v>0</v>
          </cell>
          <cell r="CY146">
            <v>0</v>
          </cell>
          <cell r="DI146">
            <v>1</v>
          </cell>
          <cell r="DJ146">
            <v>1</v>
          </cell>
          <cell r="DT146">
            <v>0</v>
          </cell>
          <cell r="EE146">
            <v>0</v>
          </cell>
          <cell r="EP146">
            <v>0</v>
          </cell>
          <cell r="FA146">
            <v>0</v>
          </cell>
        </row>
        <row r="147">
          <cell r="BF147">
            <v>1</v>
          </cell>
          <cell r="BG147">
            <v>1</v>
          </cell>
          <cell r="BQ147">
            <v>2</v>
          </cell>
          <cell r="BR147">
            <v>2</v>
          </cell>
          <cell r="CB147">
            <v>0</v>
          </cell>
          <cell r="CC147">
            <v>0</v>
          </cell>
          <cell r="CD147">
            <v>0</v>
          </cell>
          <cell r="CM147">
            <v>2</v>
          </cell>
          <cell r="CN147">
            <v>2</v>
          </cell>
          <cell r="CX147">
            <v>0</v>
          </cell>
          <cell r="CY147">
            <v>0</v>
          </cell>
          <cell r="DI147">
            <v>0</v>
          </cell>
          <cell r="DJ147">
            <v>0</v>
          </cell>
          <cell r="DT147">
            <v>0</v>
          </cell>
          <cell r="EE147">
            <v>0</v>
          </cell>
          <cell r="EP147">
            <v>0</v>
          </cell>
          <cell r="FA147">
            <v>0</v>
          </cell>
        </row>
        <row r="148">
          <cell r="BF148">
            <v>0</v>
          </cell>
          <cell r="BG148">
            <v>0</v>
          </cell>
          <cell r="BQ148">
            <v>2</v>
          </cell>
          <cell r="BR148">
            <v>2</v>
          </cell>
          <cell r="CB148">
            <v>0</v>
          </cell>
          <cell r="CC148">
            <v>0</v>
          </cell>
          <cell r="CD148">
            <v>0</v>
          </cell>
          <cell r="CM148">
            <v>1</v>
          </cell>
          <cell r="CN148">
            <v>1</v>
          </cell>
          <cell r="CX148">
            <v>0</v>
          </cell>
          <cell r="CY148">
            <v>0</v>
          </cell>
          <cell r="DI148">
            <v>0</v>
          </cell>
          <cell r="DJ148">
            <v>0</v>
          </cell>
          <cell r="DT148">
            <v>0</v>
          </cell>
          <cell r="EE148">
            <v>0</v>
          </cell>
          <cell r="EP148">
            <v>0</v>
          </cell>
          <cell r="FA148">
            <v>0</v>
          </cell>
        </row>
        <row r="149">
          <cell r="BF149">
            <v>0</v>
          </cell>
          <cell r="BG149">
            <v>0</v>
          </cell>
          <cell r="BQ149">
            <v>1</v>
          </cell>
          <cell r="BR149">
            <v>1</v>
          </cell>
          <cell r="CB149">
            <v>0</v>
          </cell>
          <cell r="CC149">
            <v>0</v>
          </cell>
          <cell r="CD149">
            <v>0</v>
          </cell>
          <cell r="CM149">
            <v>1</v>
          </cell>
          <cell r="CN149">
            <v>1</v>
          </cell>
          <cell r="CX149">
            <v>0</v>
          </cell>
          <cell r="CY149">
            <v>0</v>
          </cell>
          <cell r="DI149">
            <v>0</v>
          </cell>
          <cell r="DJ149">
            <v>0</v>
          </cell>
          <cell r="DT149">
            <v>0</v>
          </cell>
          <cell r="EE149">
            <v>0</v>
          </cell>
          <cell r="EP149">
            <v>0</v>
          </cell>
          <cell r="FA149">
            <v>0</v>
          </cell>
        </row>
        <row r="150">
          <cell r="BF150">
            <v>0</v>
          </cell>
          <cell r="BG150">
            <v>0</v>
          </cell>
          <cell r="BQ150">
            <v>2</v>
          </cell>
          <cell r="BR150">
            <v>2</v>
          </cell>
          <cell r="CB150">
            <v>0</v>
          </cell>
          <cell r="CC150">
            <v>0</v>
          </cell>
          <cell r="CD150">
            <v>0</v>
          </cell>
          <cell r="CM150">
            <v>1</v>
          </cell>
          <cell r="CN150">
            <v>1</v>
          </cell>
          <cell r="CX150">
            <v>0</v>
          </cell>
          <cell r="CY150">
            <v>0</v>
          </cell>
          <cell r="DI150">
            <v>0</v>
          </cell>
          <cell r="DJ150">
            <v>0</v>
          </cell>
          <cell r="DT150">
            <v>0</v>
          </cell>
          <cell r="EE150">
            <v>0</v>
          </cell>
          <cell r="EP150">
            <v>0</v>
          </cell>
          <cell r="FA150">
            <v>0</v>
          </cell>
        </row>
        <row r="151">
          <cell r="BF151">
            <v>3</v>
          </cell>
          <cell r="BG151">
            <v>3</v>
          </cell>
          <cell r="BQ151">
            <v>2</v>
          </cell>
          <cell r="BR151">
            <v>2</v>
          </cell>
          <cell r="CB151">
            <v>0</v>
          </cell>
          <cell r="CC151">
            <v>0</v>
          </cell>
          <cell r="CD151">
            <v>0</v>
          </cell>
          <cell r="CM151">
            <v>1</v>
          </cell>
          <cell r="CN151">
            <v>1</v>
          </cell>
          <cell r="CX151">
            <v>3</v>
          </cell>
          <cell r="CY151">
            <v>3</v>
          </cell>
          <cell r="DI151">
            <v>0</v>
          </cell>
          <cell r="DJ151">
            <v>0</v>
          </cell>
          <cell r="DT151">
            <v>0</v>
          </cell>
          <cell r="EE151">
            <v>0</v>
          </cell>
          <cell r="EP151">
            <v>0</v>
          </cell>
          <cell r="FA151">
            <v>0</v>
          </cell>
        </row>
        <row r="152">
          <cell r="BF152">
            <v>1</v>
          </cell>
          <cell r="BG152">
            <v>1</v>
          </cell>
          <cell r="BQ152">
            <v>2</v>
          </cell>
          <cell r="BR152">
            <v>2</v>
          </cell>
          <cell r="CB152">
            <v>0</v>
          </cell>
          <cell r="CC152">
            <v>0</v>
          </cell>
          <cell r="CD152">
            <v>0</v>
          </cell>
          <cell r="CM152">
            <v>1</v>
          </cell>
          <cell r="CN152">
            <v>1</v>
          </cell>
          <cell r="CX152">
            <v>0</v>
          </cell>
          <cell r="CY152">
            <v>0</v>
          </cell>
          <cell r="DI152">
            <v>0</v>
          </cell>
          <cell r="DJ152">
            <v>0</v>
          </cell>
          <cell r="DT152">
            <v>0</v>
          </cell>
          <cell r="EE152">
            <v>0</v>
          </cell>
          <cell r="EP152">
            <v>0</v>
          </cell>
          <cell r="FA152">
            <v>0</v>
          </cell>
        </row>
        <row r="153">
          <cell r="BF153">
            <v>0</v>
          </cell>
          <cell r="BG153">
            <v>0</v>
          </cell>
          <cell r="BQ153">
            <v>0</v>
          </cell>
          <cell r="BR153">
            <v>0</v>
          </cell>
          <cell r="CB153">
            <v>0</v>
          </cell>
          <cell r="CC153">
            <v>0</v>
          </cell>
          <cell r="CD153">
            <v>0</v>
          </cell>
          <cell r="CM153">
            <v>0</v>
          </cell>
          <cell r="CN153">
            <v>0</v>
          </cell>
          <cell r="CX153">
            <v>0</v>
          </cell>
          <cell r="CY153">
            <v>0</v>
          </cell>
          <cell r="DI153">
            <v>1</v>
          </cell>
          <cell r="DJ153">
            <v>1</v>
          </cell>
          <cell r="DT153">
            <v>0</v>
          </cell>
          <cell r="EE153">
            <v>0</v>
          </cell>
          <cell r="EP153">
            <v>0</v>
          </cell>
          <cell r="FA153">
            <v>0</v>
          </cell>
        </row>
        <row r="154">
          <cell r="BF154">
            <v>0</v>
          </cell>
          <cell r="BG154">
            <v>0</v>
          </cell>
          <cell r="BQ154">
            <v>1</v>
          </cell>
          <cell r="BR154">
            <v>1</v>
          </cell>
          <cell r="CB154">
            <v>0</v>
          </cell>
          <cell r="CC154">
            <v>0</v>
          </cell>
          <cell r="CD154">
            <v>0</v>
          </cell>
          <cell r="CM154">
            <v>1</v>
          </cell>
          <cell r="CN154">
            <v>1</v>
          </cell>
          <cell r="CX154">
            <v>0</v>
          </cell>
          <cell r="CY154">
            <v>0</v>
          </cell>
          <cell r="DI154">
            <v>1</v>
          </cell>
          <cell r="DJ154">
            <v>1</v>
          </cell>
          <cell r="DT154">
            <v>0</v>
          </cell>
          <cell r="EE154">
            <v>0</v>
          </cell>
          <cell r="EP154">
            <v>0</v>
          </cell>
          <cell r="FA154">
            <v>0</v>
          </cell>
        </row>
        <row r="155">
          <cell r="BF155">
            <v>0</v>
          </cell>
          <cell r="BG155">
            <v>0</v>
          </cell>
          <cell r="BQ155">
            <v>2</v>
          </cell>
          <cell r="BR155">
            <v>2</v>
          </cell>
          <cell r="CB155">
            <v>0</v>
          </cell>
          <cell r="CC155">
            <v>0</v>
          </cell>
          <cell r="CD155">
            <v>0</v>
          </cell>
          <cell r="CM155">
            <v>1</v>
          </cell>
          <cell r="CN155">
            <v>1</v>
          </cell>
          <cell r="CX155">
            <v>0</v>
          </cell>
          <cell r="CY155">
            <v>0</v>
          </cell>
          <cell r="DI155">
            <v>0</v>
          </cell>
          <cell r="DJ155">
            <v>0</v>
          </cell>
          <cell r="DT155">
            <v>0</v>
          </cell>
          <cell r="EE155">
            <v>0</v>
          </cell>
          <cell r="EP155">
            <v>0</v>
          </cell>
          <cell r="FA155">
            <v>0</v>
          </cell>
        </row>
        <row r="156">
          <cell r="BF156">
            <v>0</v>
          </cell>
          <cell r="BG156">
            <v>0</v>
          </cell>
          <cell r="BQ156">
            <v>0</v>
          </cell>
          <cell r="BR156">
            <v>0</v>
          </cell>
          <cell r="CB156">
            <v>0</v>
          </cell>
          <cell r="CC156">
            <v>0</v>
          </cell>
          <cell r="CD156">
            <v>0</v>
          </cell>
          <cell r="CM156">
            <v>0</v>
          </cell>
          <cell r="CN156">
            <v>0</v>
          </cell>
          <cell r="CX156">
            <v>3</v>
          </cell>
          <cell r="CY156">
            <v>3</v>
          </cell>
          <cell r="DI156">
            <v>0</v>
          </cell>
          <cell r="DJ156">
            <v>0</v>
          </cell>
          <cell r="DT156">
            <v>0</v>
          </cell>
          <cell r="EE156">
            <v>0</v>
          </cell>
          <cell r="EP156">
            <v>0</v>
          </cell>
          <cell r="FA156">
            <v>0</v>
          </cell>
        </row>
        <row r="157">
          <cell r="BF157">
            <v>0</v>
          </cell>
          <cell r="BG157">
            <v>0</v>
          </cell>
          <cell r="BQ157">
            <v>2</v>
          </cell>
          <cell r="BR157">
            <v>2</v>
          </cell>
          <cell r="CB157">
            <v>0</v>
          </cell>
          <cell r="CC157">
            <v>0</v>
          </cell>
          <cell r="CD157">
            <v>0</v>
          </cell>
          <cell r="CM157">
            <v>1</v>
          </cell>
          <cell r="CN157">
            <v>1</v>
          </cell>
          <cell r="CX157">
            <v>0</v>
          </cell>
          <cell r="CY157">
            <v>0</v>
          </cell>
          <cell r="DI157">
            <v>0</v>
          </cell>
          <cell r="DJ157">
            <v>0</v>
          </cell>
          <cell r="DT157">
            <v>0</v>
          </cell>
          <cell r="EE157">
            <v>0</v>
          </cell>
          <cell r="EP157">
            <v>0</v>
          </cell>
          <cell r="FA157">
            <v>0</v>
          </cell>
        </row>
        <row r="158">
          <cell r="BF158">
            <v>1</v>
          </cell>
          <cell r="BG158">
            <v>1</v>
          </cell>
          <cell r="BQ158">
            <v>2</v>
          </cell>
          <cell r="BR158">
            <v>2</v>
          </cell>
          <cell r="CB158">
            <v>0.5</v>
          </cell>
          <cell r="CC158">
            <v>0</v>
          </cell>
          <cell r="CD158">
            <v>1</v>
          </cell>
          <cell r="CM158">
            <v>2</v>
          </cell>
          <cell r="CN158">
            <v>2</v>
          </cell>
          <cell r="CX158">
            <v>0</v>
          </cell>
          <cell r="CY158">
            <v>0</v>
          </cell>
          <cell r="DI158">
            <v>1</v>
          </cell>
          <cell r="DJ158">
            <v>1</v>
          </cell>
          <cell r="DT158">
            <v>0</v>
          </cell>
          <cell r="EE158">
            <v>0</v>
          </cell>
          <cell r="EP158">
            <v>0</v>
          </cell>
          <cell r="FA158">
            <v>0</v>
          </cell>
        </row>
        <row r="159">
          <cell r="BF159">
            <v>1</v>
          </cell>
          <cell r="BG159">
            <v>1</v>
          </cell>
          <cell r="BQ159">
            <v>2</v>
          </cell>
          <cell r="BR159">
            <v>2</v>
          </cell>
          <cell r="CB159">
            <v>0.5</v>
          </cell>
          <cell r="CC159">
            <v>0</v>
          </cell>
          <cell r="CD159">
            <v>1</v>
          </cell>
          <cell r="CM159">
            <v>2</v>
          </cell>
          <cell r="CN159">
            <v>2</v>
          </cell>
          <cell r="CX159">
            <v>0</v>
          </cell>
          <cell r="CY159">
            <v>0</v>
          </cell>
          <cell r="DI159">
            <v>1</v>
          </cell>
          <cell r="DJ159">
            <v>1</v>
          </cell>
          <cell r="DT159">
            <v>0</v>
          </cell>
          <cell r="EE159">
            <v>0</v>
          </cell>
          <cell r="EP159">
            <v>0</v>
          </cell>
          <cell r="FA159">
            <v>0</v>
          </cell>
        </row>
        <row r="160">
          <cell r="BF160">
            <v>1</v>
          </cell>
          <cell r="BG160">
            <v>1</v>
          </cell>
          <cell r="BQ160">
            <v>2</v>
          </cell>
          <cell r="BR160">
            <v>2</v>
          </cell>
          <cell r="CB160">
            <v>0</v>
          </cell>
          <cell r="CC160">
            <v>0</v>
          </cell>
          <cell r="CD160">
            <v>0</v>
          </cell>
          <cell r="CM160">
            <v>1</v>
          </cell>
          <cell r="CN160">
            <v>1</v>
          </cell>
          <cell r="CX160">
            <v>0</v>
          </cell>
          <cell r="CY160">
            <v>0</v>
          </cell>
          <cell r="DI160">
            <v>0</v>
          </cell>
          <cell r="DJ160">
            <v>0</v>
          </cell>
          <cell r="DT160">
            <v>0</v>
          </cell>
          <cell r="EE160">
            <v>0</v>
          </cell>
          <cell r="EP160">
            <v>0</v>
          </cell>
          <cell r="FA160">
            <v>0</v>
          </cell>
        </row>
        <row r="161">
          <cell r="BF161">
            <v>1</v>
          </cell>
          <cell r="BG161">
            <v>1</v>
          </cell>
          <cell r="BQ161">
            <v>2</v>
          </cell>
          <cell r="BR161">
            <v>2</v>
          </cell>
          <cell r="CB161">
            <v>0</v>
          </cell>
          <cell r="CC161">
            <v>0</v>
          </cell>
          <cell r="CD161">
            <v>0</v>
          </cell>
          <cell r="CM161">
            <v>1</v>
          </cell>
          <cell r="CN161">
            <v>1</v>
          </cell>
          <cell r="CX161">
            <v>0</v>
          </cell>
          <cell r="CY161">
            <v>0</v>
          </cell>
          <cell r="DI161">
            <v>0</v>
          </cell>
          <cell r="DJ161">
            <v>0</v>
          </cell>
          <cell r="DT161">
            <v>0</v>
          </cell>
          <cell r="EE161">
            <v>0</v>
          </cell>
          <cell r="EP161">
            <v>0</v>
          </cell>
          <cell r="FA161">
            <v>0</v>
          </cell>
        </row>
        <row r="162">
          <cell r="BF162">
            <v>1</v>
          </cell>
          <cell r="BG162">
            <v>1</v>
          </cell>
          <cell r="BQ162">
            <v>2</v>
          </cell>
          <cell r="BR162">
            <v>2</v>
          </cell>
          <cell r="CB162">
            <v>0</v>
          </cell>
          <cell r="CC162">
            <v>0</v>
          </cell>
          <cell r="CD162">
            <v>0</v>
          </cell>
          <cell r="CM162">
            <v>1</v>
          </cell>
          <cell r="CN162">
            <v>1</v>
          </cell>
          <cell r="CX162">
            <v>0</v>
          </cell>
          <cell r="CY162">
            <v>0</v>
          </cell>
          <cell r="DI162">
            <v>0</v>
          </cell>
          <cell r="DJ162">
            <v>0</v>
          </cell>
          <cell r="DT162">
            <v>0</v>
          </cell>
          <cell r="EE162">
            <v>0</v>
          </cell>
          <cell r="EP162">
            <v>0</v>
          </cell>
          <cell r="FA162">
            <v>0</v>
          </cell>
        </row>
        <row r="163">
          <cell r="BF163">
            <v>0</v>
          </cell>
          <cell r="BG163">
            <v>0</v>
          </cell>
          <cell r="BQ163">
            <v>2</v>
          </cell>
          <cell r="BR163">
            <v>2</v>
          </cell>
          <cell r="CB163">
            <v>0</v>
          </cell>
          <cell r="CC163">
            <v>0</v>
          </cell>
          <cell r="CD163">
            <v>0</v>
          </cell>
          <cell r="CM163">
            <v>1</v>
          </cell>
          <cell r="CN163">
            <v>1</v>
          </cell>
          <cell r="CX163">
            <v>0</v>
          </cell>
          <cell r="CY163">
            <v>0</v>
          </cell>
          <cell r="DI163">
            <v>0</v>
          </cell>
          <cell r="DJ163">
            <v>0</v>
          </cell>
          <cell r="DT163">
            <v>0</v>
          </cell>
          <cell r="EE163">
            <v>0</v>
          </cell>
          <cell r="EP163">
            <v>0</v>
          </cell>
          <cell r="FA163">
            <v>0</v>
          </cell>
        </row>
        <row r="164">
          <cell r="BF164">
            <v>1</v>
          </cell>
          <cell r="BG164">
            <v>1</v>
          </cell>
          <cell r="BQ164">
            <v>2</v>
          </cell>
          <cell r="BR164">
            <v>2</v>
          </cell>
          <cell r="CB164">
            <v>1</v>
          </cell>
          <cell r="CC164">
            <v>1</v>
          </cell>
          <cell r="CD164">
            <v>1</v>
          </cell>
          <cell r="CM164">
            <v>0</v>
          </cell>
          <cell r="CN164">
            <v>0</v>
          </cell>
          <cell r="CX164">
            <v>0</v>
          </cell>
          <cell r="CY164">
            <v>0</v>
          </cell>
          <cell r="DI164">
            <v>0</v>
          </cell>
          <cell r="DJ164">
            <v>0</v>
          </cell>
          <cell r="DT164">
            <v>0</v>
          </cell>
          <cell r="EE164">
            <v>0</v>
          </cell>
          <cell r="EP164">
            <v>0</v>
          </cell>
          <cell r="FA164">
            <v>0</v>
          </cell>
        </row>
        <row r="165">
          <cell r="BF165">
            <v>1</v>
          </cell>
          <cell r="BG165">
            <v>1</v>
          </cell>
          <cell r="BQ165">
            <v>2</v>
          </cell>
          <cell r="BR165">
            <v>2</v>
          </cell>
          <cell r="CB165">
            <v>1</v>
          </cell>
          <cell r="CC165">
            <v>1</v>
          </cell>
          <cell r="CD165">
            <v>1</v>
          </cell>
          <cell r="CM165">
            <v>0</v>
          </cell>
          <cell r="CN165">
            <v>0</v>
          </cell>
          <cell r="CX165">
            <v>0</v>
          </cell>
          <cell r="CY165">
            <v>0</v>
          </cell>
          <cell r="DI165">
            <v>0</v>
          </cell>
          <cell r="DJ165">
            <v>0</v>
          </cell>
          <cell r="DT165">
            <v>0</v>
          </cell>
          <cell r="EE165">
            <v>0</v>
          </cell>
          <cell r="EP165">
            <v>0</v>
          </cell>
          <cell r="FA165">
            <v>0</v>
          </cell>
        </row>
        <row r="166">
          <cell r="BF166">
            <v>1</v>
          </cell>
          <cell r="BG166">
            <v>1</v>
          </cell>
          <cell r="BQ166">
            <v>2</v>
          </cell>
          <cell r="BR166">
            <v>2</v>
          </cell>
          <cell r="CB166">
            <v>0</v>
          </cell>
          <cell r="CC166">
            <v>0</v>
          </cell>
          <cell r="CD166">
            <v>0</v>
          </cell>
          <cell r="CM166">
            <v>2</v>
          </cell>
          <cell r="CN166">
            <v>2</v>
          </cell>
          <cell r="CX166">
            <v>0</v>
          </cell>
          <cell r="CY166">
            <v>0</v>
          </cell>
          <cell r="DI166">
            <v>1</v>
          </cell>
          <cell r="DJ166">
            <v>1</v>
          </cell>
          <cell r="DT166">
            <v>0</v>
          </cell>
          <cell r="EE166">
            <v>0</v>
          </cell>
          <cell r="EP166">
            <v>0</v>
          </cell>
          <cell r="FA166">
            <v>0</v>
          </cell>
        </row>
        <row r="167">
          <cell r="BF167">
            <v>1</v>
          </cell>
          <cell r="BG167">
            <v>1</v>
          </cell>
          <cell r="BQ167">
            <v>2</v>
          </cell>
          <cell r="BR167">
            <v>2</v>
          </cell>
          <cell r="CB167">
            <v>0</v>
          </cell>
          <cell r="CC167">
            <v>0</v>
          </cell>
          <cell r="CD167">
            <v>0</v>
          </cell>
          <cell r="CM167">
            <v>2</v>
          </cell>
          <cell r="CN167">
            <v>2</v>
          </cell>
          <cell r="CX167">
            <v>0</v>
          </cell>
          <cell r="CY167">
            <v>0</v>
          </cell>
          <cell r="DI167">
            <v>1</v>
          </cell>
          <cell r="DJ167">
            <v>1</v>
          </cell>
          <cell r="DT167">
            <v>0</v>
          </cell>
          <cell r="EE167">
            <v>0</v>
          </cell>
          <cell r="EP167">
            <v>0</v>
          </cell>
          <cell r="FA167">
            <v>0</v>
          </cell>
        </row>
        <row r="168">
          <cell r="BF168">
            <v>1</v>
          </cell>
          <cell r="BG168">
            <v>1</v>
          </cell>
          <cell r="BQ168">
            <v>2</v>
          </cell>
          <cell r="BR168">
            <v>2</v>
          </cell>
          <cell r="CB168">
            <v>0</v>
          </cell>
          <cell r="CC168">
            <v>0</v>
          </cell>
          <cell r="CD168">
            <v>0</v>
          </cell>
          <cell r="CM168">
            <v>2</v>
          </cell>
          <cell r="CN168">
            <v>2</v>
          </cell>
          <cell r="CX168">
            <v>0</v>
          </cell>
          <cell r="CY168">
            <v>0</v>
          </cell>
          <cell r="DI168">
            <v>1</v>
          </cell>
          <cell r="DJ168">
            <v>1</v>
          </cell>
          <cell r="DT168">
            <v>0</v>
          </cell>
          <cell r="EE168">
            <v>0</v>
          </cell>
          <cell r="EP168">
            <v>0</v>
          </cell>
          <cell r="FA168">
            <v>0</v>
          </cell>
        </row>
        <row r="169">
          <cell r="BF169">
            <v>1</v>
          </cell>
          <cell r="BG169">
            <v>1</v>
          </cell>
          <cell r="BQ169">
            <v>2</v>
          </cell>
          <cell r="BR169">
            <v>2</v>
          </cell>
          <cell r="CB169">
            <v>0</v>
          </cell>
          <cell r="CC169">
            <v>0</v>
          </cell>
          <cell r="CD169">
            <v>0</v>
          </cell>
          <cell r="CM169">
            <v>2</v>
          </cell>
          <cell r="CN169">
            <v>2</v>
          </cell>
          <cell r="CX169">
            <v>0</v>
          </cell>
          <cell r="CY169">
            <v>0</v>
          </cell>
          <cell r="DI169">
            <v>1</v>
          </cell>
          <cell r="DJ169">
            <v>1</v>
          </cell>
          <cell r="DT169">
            <v>0</v>
          </cell>
          <cell r="EE169">
            <v>0</v>
          </cell>
          <cell r="EP169">
            <v>0</v>
          </cell>
          <cell r="FA169">
            <v>0</v>
          </cell>
        </row>
        <row r="170">
          <cell r="BF170">
            <v>1</v>
          </cell>
          <cell r="BG170">
            <v>1</v>
          </cell>
          <cell r="BQ170">
            <v>2</v>
          </cell>
          <cell r="BR170">
            <v>2</v>
          </cell>
          <cell r="CB170">
            <v>1</v>
          </cell>
          <cell r="CC170">
            <v>1</v>
          </cell>
          <cell r="CD170">
            <v>1</v>
          </cell>
          <cell r="CM170">
            <v>0</v>
          </cell>
          <cell r="CN170">
            <v>0</v>
          </cell>
          <cell r="CX170">
            <v>0</v>
          </cell>
          <cell r="CY170">
            <v>0</v>
          </cell>
          <cell r="DI170">
            <v>0</v>
          </cell>
          <cell r="DJ170">
            <v>0</v>
          </cell>
          <cell r="DT170">
            <v>0</v>
          </cell>
          <cell r="EE170">
            <v>0</v>
          </cell>
          <cell r="EP170">
            <v>0</v>
          </cell>
          <cell r="FA170">
            <v>0</v>
          </cell>
        </row>
        <row r="171">
          <cell r="BF171">
            <v>1</v>
          </cell>
          <cell r="BG171">
            <v>1</v>
          </cell>
          <cell r="BQ171">
            <v>2</v>
          </cell>
          <cell r="BR171">
            <v>2</v>
          </cell>
          <cell r="CB171">
            <v>1</v>
          </cell>
          <cell r="CC171">
            <v>1</v>
          </cell>
          <cell r="CD171">
            <v>1</v>
          </cell>
          <cell r="CM171">
            <v>0</v>
          </cell>
          <cell r="CN171">
            <v>0</v>
          </cell>
          <cell r="CX171">
            <v>0</v>
          </cell>
          <cell r="CY171">
            <v>0</v>
          </cell>
          <cell r="DI171">
            <v>0</v>
          </cell>
          <cell r="DJ171">
            <v>0</v>
          </cell>
          <cell r="DT171">
            <v>0</v>
          </cell>
          <cell r="EE171">
            <v>0</v>
          </cell>
          <cell r="EP171">
            <v>0</v>
          </cell>
          <cell r="FA171">
            <v>0</v>
          </cell>
        </row>
      </sheetData>
      <sheetData sheetId="12"/>
      <sheetData sheetId="13"/>
      <sheetData sheetId="14"/>
      <sheetData sheetId="15"/>
      <sheetData sheetId="16" refreshError="1">
        <row r="3">
          <cell r="C3" t="str">
            <v>abcde</v>
          </cell>
          <cell r="N3">
            <v>0</v>
          </cell>
          <cell r="Q3">
            <v>55000000</v>
          </cell>
          <cell r="R3" t="b">
            <v>0</v>
          </cell>
          <cell r="S3" t="b">
            <v>0</v>
          </cell>
          <cell r="T3" t="b">
            <v>0</v>
          </cell>
          <cell r="U3" t="b">
            <v>0</v>
          </cell>
          <cell r="V3" t="b">
            <v>0</v>
          </cell>
          <cell r="W3" t="b">
            <v>0</v>
          </cell>
          <cell r="X3" t="b">
            <v>0</v>
          </cell>
          <cell r="Y3" t="b">
            <v>0</v>
          </cell>
          <cell r="Z3" t="b">
            <v>0</v>
          </cell>
          <cell r="AA3" t="b">
            <v>0</v>
          </cell>
          <cell r="AB3" t="b">
            <v>0</v>
          </cell>
          <cell r="AC3" t="b">
            <v>0</v>
          </cell>
        </row>
        <row r="4">
          <cell r="Q4" t="b">
            <v>0</v>
          </cell>
          <cell r="R4" t="b">
            <v>0</v>
          </cell>
          <cell r="S4" t="b">
            <v>0</v>
          </cell>
          <cell r="T4" t="b">
            <v>0</v>
          </cell>
          <cell r="U4" t="b">
            <v>0</v>
          </cell>
          <cell r="V4" t="b">
            <v>0</v>
          </cell>
          <cell r="W4" t="b">
            <v>0</v>
          </cell>
          <cell r="X4" t="b">
            <v>0</v>
          </cell>
          <cell r="Y4" t="b">
            <v>0</v>
          </cell>
          <cell r="Z4" t="b">
            <v>0</v>
          </cell>
          <cell r="AA4" t="b">
            <v>0</v>
          </cell>
          <cell r="AB4" t="b">
            <v>0</v>
          </cell>
          <cell r="AC4" t="b">
            <v>0</v>
          </cell>
        </row>
        <row r="5">
          <cell r="Q5" t="b">
            <v>0</v>
          </cell>
          <cell r="R5" t="b">
            <v>0</v>
          </cell>
          <cell r="S5" t="b">
            <v>0</v>
          </cell>
          <cell r="T5" t="b">
            <v>0</v>
          </cell>
          <cell r="U5" t="b">
            <v>0</v>
          </cell>
          <cell r="V5" t="b">
            <v>0</v>
          </cell>
          <cell r="W5" t="b">
            <v>0</v>
          </cell>
          <cell r="X5" t="b">
            <v>0</v>
          </cell>
          <cell r="Y5" t="b">
            <v>0</v>
          </cell>
          <cell r="Z5" t="b">
            <v>0</v>
          </cell>
          <cell r="AA5" t="b">
            <v>0</v>
          </cell>
          <cell r="AB5" t="b">
            <v>0</v>
          </cell>
          <cell r="AC5" t="b">
            <v>0</v>
          </cell>
        </row>
        <row r="6">
          <cell r="C6" t="str">
            <v>abcde</v>
          </cell>
          <cell r="N6">
            <v>153</v>
          </cell>
          <cell r="Q6" t="b">
            <v>0</v>
          </cell>
          <cell r="R6" t="b">
            <v>0</v>
          </cell>
          <cell r="S6" t="b">
            <v>0</v>
          </cell>
          <cell r="T6" t="b">
            <v>0</v>
          </cell>
          <cell r="U6" t="b">
            <v>0</v>
          </cell>
          <cell r="V6" t="b">
            <v>0</v>
          </cell>
          <cell r="W6" t="b">
            <v>0</v>
          </cell>
          <cell r="X6" t="b">
            <v>0</v>
          </cell>
          <cell r="Y6" t="b">
            <v>0</v>
          </cell>
          <cell r="Z6" t="b">
            <v>0</v>
          </cell>
          <cell r="AA6" t="b">
            <v>0</v>
          </cell>
          <cell r="AB6" t="b">
            <v>0</v>
          </cell>
          <cell r="AC6" t="b">
            <v>0</v>
          </cell>
        </row>
        <row r="7">
          <cell r="Q7" t="b">
            <v>0</v>
          </cell>
          <cell r="R7" t="b">
            <v>0</v>
          </cell>
          <cell r="S7" t="b">
            <v>0</v>
          </cell>
          <cell r="T7" t="b">
            <v>0</v>
          </cell>
          <cell r="U7" t="b">
            <v>0</v>
          </cell>
          <cell r="V7" t="b">
            <v>0</v>
          </cell>
          <cell r="W7" t="b">
            <v>0</v>
          </cell>
          <cell r="X7" t="b">
            <v>0</v>
          </cell>
          <cell r="Y7" t="b">
            <v>0</v>
          </cell>
          <cell r="Z7" t="b">
            <v>0</v>
          </cell>
          <cell r="AA7" t="b">
            <v>0</v>
          </cell>
          <cell r="AB7" t="b">
            <v>0</v>
          </cell>
          <cell r="AC7" t="b">
            <v>0</v>
          </cell>
        </row>
        <row r="8">
          <cell r="Q8" t="b">
            <v>0</v>
          </cell>
          <cell r="R8" t="b">
            <v>0</v>
          </cell>
          <cell r="S8" t="b">
            <v>0</v>
          </cell>
          <cell r="T8" t="b">
            <v>0</v>
          </cell>
          <cell r="U8" t="b">
            <v>0</v>
          </cell>
          <cell r="V8" t="b">
            <v>0</v>
          </cell>
          <cell r="W8" t="b">
            <v>0</v>
          </cell>
          <cell r="X8" t="b">
            <v>0</v>
          </cell>
          <cell r="Y8" t="b">
            <v>0</v>
          </cell>
          <cell r="Z8" t="b">
            <v>0</v>
          </cell>
          <cell r="AA8" t="b">
            <v>0</v>
          </cell>
          <cell r="AB8" t="b">
            <v>0</v>
          </cell>
          <cell r="AC8" t="b">
            <v>0</v>
          </cell>
        </row>
        <row r="9">
          <cell r="N9">
            <v>152</v>
          </cell>
          <cell r="Q9" t="b">
            <v>0</v>
          </cell>
          <cell r="R9" t="b">
            <v>0</v>
          </cell>
          <cell r="S9" t="b">
            <v>0</v>
          </cell>
          <cell r="T9" t="b">
            <v>0</v>
          </cell>
          <cell r="U9" t="b">
            <v>0</v>
          </cell>
          <cell r="V9" t="b">
            <v>0</v>
          </cell>
          <cell r="W9" t="b">
            <v>0</v>
          </cell>
          <cell r="X9" t="b">
            <v>0</v>
          </cell>
          <cell r="Y9" t="b">
            <v>0</v>
          </cell>
          <cell r="Z9" t="b">
            <v>0</v>
          </cell>
          <cell r="AA9" t="b">
            <v>0</v>
          </cell>
          <cell r="AB9" t="b">
            <v>0</v>
          </cell>
          <cell r="AC9" t="b">
            <v>0</v>
          </cell>
        </row>
        <row r="10">
          <cell r="Q10" t="b">
            <v>0</v>
          </cell>
          <cell r="R10" t="b">
            <v>0</v>
          </cell>
          <cell r="S10" t="b">
            <v>0</v>
          </cell>
          <cell r="T10" t="b">
            <v>0</v>
          </cell>
          <cell r="U10" t="b">
            <v>0</v>
          </cell>
          <cell r="V10" t="b">
            <v>0</v>
          </cell>
          <cell r="W10" t="b">
            <v>0</v>
          </cell>
          <cell r="X10" t="b">
            <v>0</v>
          </cell>
          <cell r="Y10" t="b">
            <v>0</v>
          </cell>
          <cell r="Z10" t="b">
            <v>0</v>
          </cell>
          <cell r="AA10" t="b">
            <v>0</v>
          </cell>
          <cell r="AB10" t="b">
            <v>0</v>
          </cell>
          <cell r="AC10" t="b">
            <v>0</v>
          </cell>
        </row>
        <row r="11">
          <cell r="Q11" t="b">
            <v>0</v>
          </cell>
          <cell r="R11" t="b">
            <v>0</v>
          </cell>
          <cell r="S11" t="b">
            <v>0</v>
          </cell>
          <cell r="T11" t="b">
            <v>0</v>
          </cell>
          <cell r="U11" t="b">
            <v>0</v>
          </cell>
          <cell r="V11" t="b">
            <v>0</v>
          </cell>
          <cell r="W11" t="b">
            <v>0</v>
          </cell>
          <cell r="X11" t="b">
            <v>0</v>
          </cell>
          <cell r="Y11" t="b">
            <v>0</v>
          </cell>
          <cell r="Z11" t="b">
            <v>0</v>
          </cell>
          <cell r="AA11" t="b">
            <v>0</v>
          </cell>
          <cell r="AB11" t="b">
            <v>0</v>
          </cell>
          <cell r="AC11" t="b">
            <v>0</v>
          </cell>
        </row>
        <row r="12">
          <cell r="N12">
            <v>4</v>
          </cell>
          <cell r="Q12" t="b">
            <v>0</v>
          </cell>
          <cell r="R12" t="b">
            <v>0</v>
          </cell>
          <cell r="S12" t="b">
            <v>0</v>
          </cell>
          <cell r="T12" t="b">
            <v>0</v>
          </cell>
          <cell r="U12" t="b">
            <v>0</v>
          </cell>
          <cell r="V12" t="b">
            <v>0</v>
          </cell>
          <cell r="W12" t="b">
            <v>0</v>
          </cell>
          <cell r="X12" t="b">
            <v>0</v>
          </cell>
          <cell r="Y12" t="b">
            <v>0</v>
          </cell>
          <cell r="Z12" t="b">
            <v>0</v>
          </cell>
          <cell r="AA12" t="b">
            <v>0</v>
          </cell>
          <cell r="AB12" t="b">
            <v>0</v>
          </cell>
          <cell r="AC12" t="b">
            <v>0</v>
          </cell>
        </row>
        <row r="13">
          <cell r="Q13">
            <v>0</v>
          </cell>
          <cell r="R13">
            <v>0</v>
          </cell>
          <cell r="S13">
            <v>0</v>
          </cell>
          <cell r="T13">
            <v>0</v>
          </cell>
          <cell r="U13">
            <v>0</v>
          </cell>
          <cell r="V13">
            <v>0</v>
          </cell>
          <cell r="W13">
            <v>0</v>
          </cell>
          <cell r="X13">
            <v>0</v>
          </cell>
          <cell r="Y13">
            <v>0</v>
          </cell>
          <cell r="Z13">
            <v>0</v>
          </cell>
          <cell r="AA13">
            <v>0</v>
          </cell>
          <cell r="AB13">
            <v>0</v>
          </cell>
          <cell r="AC13">
            <v>0</v>
          </cell>
        </row>
        <row r="15">
          <cell r="N15">
            <v>1</v>
          </cell>
        </row>
        <row r="17">
          <cell r="B17" t="b">
            <v>1</v>
          </cell>
          <cell r="C17" t="b">
            <v>0</v>
          </cell>
          <cell r="D17" t="b">
            <v>0</v>
          </cell>
          <cell r="E17" t="b">
            <v>0</v>
          </cell>
          <cell r="F17" t="b">
            <v>0</v>
          </cell>
          <cell r="G17" t="b">
            <v>0</v>
          </cell>
          <cell r="H17" t="b">
            <v>0</v>
          </cell>
          <cell r="I17" t="b">
            <v>0</v>
          </cell>
          <cell r="J17" t="b">
            <v>0</v>
          </cell>
          <cell r="K17" t="b">
            <v>0</v>
          </cell>
          <cell r="L17" t="b">
            <v>0</v>
          </cell>
          <cell r="X17" t="b">
            <v>1</v>
          </cell>
        </row>
        <row r="18">
          <cell r="B18" t="str">
            <v>Marked Forced</v>
          </cell>
          <cell r="C18" t="str">
            <v>Marked Omit</v>
          </cell>
          <cell r="D18" t="str">
            <v>Red Risk</v>
          </cell>
          <cell r="E18" t="str">
            <v>Orange Risk</v>
          </cell>
          <cell r="M18" t="str">
            <v>Forced Units</v>
          </cell>
          <cell r="N18" t="str">
            <v>Yr1 Constraint</v>
          </cell>
          <cell r="X18" t="str">
            <v>Solver Yr1</v>
          </cell>
        </row>
        <row r="19">
          <cell r="X19">
            <v>0</v>
          </cell>
        </row>
      </sheetData>
      <sheetData sheetId="17"/>
      <sheetData sheetId="18"/>
      <sheetData sheetId="19" refreshError="1">
        <row r="2">
          <cell r="C2">
            <v>153</v>
          </cell>
        </row>
        <row r="9">
          <cell r="C9">
            <v>2010</v>
          </cell>
        </row>
        <row r="10">
          <cell r="C10">
            <v>2011</v>
          </cell>
        </row>
        <row r="11">
          <cell r="C11">
            <v>2012</v>
          </cell>
        </row>
        <row r="12">
          <cell r="C12">
            <v>2013</v>
          </cell>
        </row>
        <row r="13">
          <cell r="C13">
            <v>2014</v>
          </cell>
        </row>
        <row r="14">
          <cell r="C14">
            <v>2015</v>
          </cell>
        </row>
        <row r="15">
          <cell r="C15">
            <v>2016</v>
          </cell>
        </row>
        <row r="16">
          <cell r="C16">
            <v>2017</v>
          </cell>
        </row>
        <row r="17">
          <cell r="C17">
            <v>2018</v>
          </cell>
        </row>
        <row r="18">
          <cell r="C18">
            <v>2019</v>
          </cell>
        </row>
        <row r="44">
          <cell r="B44" t="str">
            <v>Electric Distribution</v>
          </cell>
        </row>
        <row r="45">
          <cell r="B45" t="str">
            <v>Electric Transmission</v>
          </cell>
        </row>
        <row r="46">
          <cell r="B46" t="str">
            <v>Generation</v>
          </cell>
        </row>
        <row r="47">
          <cell r="B47" t="str">
            <v>Gas Distribution</v>
          </cell>
        </row>
        <row r="48">
          <cell r="B48" t="str">
            <v>Gas Transmission</v>
          </cell>
        </row>
        <row r="49">
          <cell r="B49" t="str">
            <v>Gas Storage</v>
          </cell>
        </row>
        <row r="50">
          <cell r="B50" t="str">
            <v>IT</v>
          </cell>
        </row>
        <row r="51">
          <cell r="B51" t="str">
            <v>Fleet</v>
          </cell>
        </row>
        <row r="52">
          <cell r="B52" t="str">
            <v>Other (Customer Service, HR, etc)</v>
          </cell>
        </row>
      </sheetData>
      <sheetData sheetId="20" refreshError="1">
        <row r="5">
          <cell r="C5" t="e">
            <v>#DIV/0!</v>
          </cell>
          <cell r="E5" t="e">
            <v>#DIV/0!</v>
          </cell>
          <cell r="G5" t="e">
            <v>#DIV/0!</v>
          </cell>
          <cell r="I5" t="e">
            <v>#DIV/0!</v>
          </cell>
          <cell r="K5" t="e">
            <v>#DIV/0!</v>
          </cell>
          <cell r="M5" t="e">
            <v>#DIV/0!</v>
          </cell>
          <cell r="O5" t="e">
            <v>#DIV/0!</v>
          </cell>
          <cell r="Q5" t="e">
            <v>#DIV/0!</v>
          </cell>
          <cell r="S5" t="e">
            <v>#DIV/0!</v>
          </cell>
          <cell r="U5" t="e">
            <v>#DIV/0!</v>
          </cell>
        </row>
        <row r="22">
          <cell r="C22" t="str">
            <v>Base Case  - Red Risk Forced</v>
          </cell>
        </row>
        <row r="29">
          <cell r="T29">
            <v>0</v>
          </cell>
        </row>
        <row r="30">
          <cell r="AN30">
            <v>17</v>
          </cell>
        </row>
      </sheetData>
      <sheetData sheetId="21" refreshError="1">
        <row r="20">
          <cell r="K20">
            <v>1</v>
          </cell>
          <cell r="L20">
            <v>1</v>
          </cell>
          <cell r="M20">
            <v>1</v>
          </cell>
          <cell r="N20" t="str">
            <v>BAS400</v>
          </cell>
          <cell r="O20" t="str">
            <v>Deferred</v>
          </cell>
          <cell r="P20" t="str">
            <v>Client Computing - South</v>
          </cell>
          <cell r="V20">
            <v>2.5409162787691475</v>
          </cell>
          <cell r="W20">
            <v>2.1152621512734586</v>
          </cell>
          <cell r="X20">
            <v>-2.5409162787691475</v>
          </cell>
          <cell r="Y20">
            <v>-2.1152621512734586</v>
          </cell>
          <cell r="Z20">
            <v>-2.5409162787691475</v>
          </cell>
          <cell r="AA20">
            <v>-2.1152621512734586</v>
          </cell>
          <cell r="AB20">
            <v>-2.5409162787691475</v>
          </cell>
          <cell r="AC20">
            <v>-2.1152621512734586</v>
          </cell>
          <cell r="AD20">
            <v>0.5409162787691475</v>
          </cell>
          <cell r="AE20">
            <v>0.11526215127345854</v>
          </cell>
          <cell r="AF20">
            <v>-0.5409162787691475</v>
          </cell>
          <cell r="AG20">
            <v>-0.11526215127345854</v>
          </cell>
          <cell r="AH20">
            <v>-0.5409162787691475</v>
          </cell>
          <cell r="AI20">
            <v>-0.11526215127345854</v>
          </cell>
          <cell r="AJ20">
            <v>-0.5409162787691475</v>
          </cell>
          <cell r="AK20">
            <v>-0.11526215127345854</v>
          </cell>
          <cell r="AL20">
            <v>2.5409162787691475</v>
          </cell>
          <cell r="AM20">
            <v>2.1152621512734586</v>
          </cell>
          <cell r="AN20">
            <v>-2.5409162787691475</v>
          </cell>
          <cell r="AO20">
            <v>-2.1152621512734586</v>
          </cell>
          <cell r="AP20">
            <v>-2.5409162787691475</v>
          </cell>
          <cell r="AQ20">
            <v>-2.1152621512734586</v>
          </cell>
          <cell r="AR20">
            <v>-2.5409162787691475</v>
          </cell>
          <cell r="AS20">
            <v>-2.1152621512734586</v>
          </cell>
          <cell r="AT20">
            <v>0.5409162787691475</v>
          </cell>
          <cell r="AU20">
            <v>0.11526215127345854</v>
          </cell>
          <cell r="AV20">
            <v>-0.5409162787691475</v>
          </cell>
          <cell r="AW20">
            <v>-0.11526215127345854</v>
          </cell>
          <cell r="AX20">
            <v>-0.5409162787691475</v>
          </cell>
          <cell r="AY20">
            <v>-0.11526215127345854</v>
          </cell>
          <cell r="AZ20">
            <v>-0.5409162787691475</v>
          </cell>
          <cell r="BA20">
            <v>-0.11526215127345854</v>
          </cell>
          <cell r="BB20">
            <v>2.5409162787691475</v>
          </cell>
          <cell r="BC20">
            <v>2.1152621512734586</v>
          </cell>
          <cell r="BD20">
            <v>-2.5409162787691475</v>
          </cell>
          <cell r="BE20">
            <v>-2.1152621512734586</v>
          </cell>
          <cell r="BF20">
            <v>-2.5409162787691475</v>
          </cell>
          <cell r="BG20">
            <v>-2.1152621512734586</v>
          </cell>
          <cell r="BH20">
            <v>-2.5409162787691475</v>
          </cell>
          <cell r="BI20">
            <v>-2.1152621512734586</v>
          </cell>
          <cell r="BJ20">
            <v>0.5409162787691475</v>
          </cell>
          <cell r="BK20">
            <v>0.11526215127345854</v>
          </cell>
          <cell r="BL20">
            <v>-0.5409162787691475</v>
          </cell>
          <cell r="BM20">
            <v>-0.11526215127345854</v>
          </cell>
          <cell r="BN20">
            <v>-0.5409162787691475</v>
          </cell>
          <cell r="BO20">
            <v>-0.11526215127345854</v>
          </cell>
          <cell r="BP20">
            <v>-0.5409162787691475</v>
          </cell>
          <cell r="BQ20">
            <v>-0.11526215127345854</v>
          </cell>
          <cell r="BR20">
            <v>0.5409162787691475</v>
          </cell>
          <cell r="BS20">
            <v>0.11526215127345854</v>
          </cell>
          <cell r="BT20">
            <v>-0.5409162787691475</v>
          </cell>
          <cell r="BU20">
            <v>-0.11526215127345854</v>
          </cell>
          <cell r="BV20">
            <v>-0.5409162787691475</v>
          </cell>
          <cell r="BW20">
            <v>-0.11526215127345854</v>
          </cell>
          <cell r="BX20">
            <v>-0.5409162787691475</v>
          </cell>
          <cell r="BY20">
            <v>-0.11526215127345854</v>
          </cell>
          <cell r="BZ20">
            <v>0.5409162787691475</v>
          </cell>
          <cell r="CA20">
            <v>0.11526215127345854</v>
          </cell>
          <cell r="CB20">
            <v>-0.5409162787691475</v>
          </cell>
          <cell r="CC20">
            <v>-0.11526215127345854</v>
          </cell>
          <cell r="CD20">
            <v>-0.5409162787691475</v>
          </cell>
          <cell r="CE20">
            <v>-0.11526215127345854</v>
          </cell>
          <cell r="CF20">
            <v>-0.5409162787691475</v>
          </cell>
          <cell r="CG20">
            <v>-0.11526215127345854</v>
          </cell>
          <cell r="CH20">
            <v>0.5409162787691475</v>
          </cell>
          <cell r="CI20">
            <v>0.11526215127345854</v>
          </cell>
          <cell r="CJ20">
            <v>-0.5409162787691475</v>
          </cell>
          <cell r="CK20">
            <v>-0.11526215127345854</v>
          </cell>
          <cell r="CL20">
            <v>-0.5409162787691475</v>
          </cell>
          <cell r="CM20">
            <v>-0.11526215127345854</v>
          </cell>
          <cell r="CN20">
            <v>-0.5409162787691475</v>
          </cell>
          <cell r="CO20">
            <v>-0.11526215127345854</v>
          </cell>
          <cell r="CP20">
            <v>0.5409162787691475</v>
          </cell>
          <cell r="CQ20">
            <v>0.11526215127345854</v>
          </cell>
          <cell r="CR20">
            <v>-0.5409162787691475</v>
          </cell>
          <cell r="CS20">
            <v>-0.11526215127345854</v>
          </cell>
          <cell r="CT20">
            <v>-0.5409162787691475</v>
          </cell>
          <cell r="CU20">
            <v>-0.11526215127345854</v>
          </cell>
          <cell r="CV20">
            <v>-0.5409162787691475</v>
          </cell>
          <cell r="CW20">
            <v>-0.11526215127345854</v>
          </cell>
          <cell r="CX20">
            <v>0.5409162787691475</v>
          </cell>
          <cell r="CY20">
            <v>0.11526215127345854</v>
          </cell>
          <cell r="CZ20">
            <v>-0.5409162787691475</v>
          </cell>
          <cell r="DA20">
            <v>-0.11526215127345854</v>
          </cell>
          <cell r="DB20">
            <v>-0.5409162787691475</v>
          </cell>
          <cell r="DC20">
            <v>-0.11526215127345854</v>
          </cell>
          <cell r="DD20">
            <v>-0.5409162787691475</v>
          </cell>
          <cell r="DE20">
            <v>-0.11526215127345854</v>
          </cell>
          <cell r="DF20">
            <v>317000</v>
          </cell>
          <cell r="DG20">
            <v>0.6</v>
          </cell>
          <cell r="DH20" t="b">
            <v>0</v>
          </cell>
          <cell r="DI20">
            <v>-30</v>
          </cell>
          <cell r="DJ20" t="b">
            <v>0</v>
          </cell>
          <cell r="DK20">
            <v>-30</v>
          </cell>
          <cell r="DL20" t="b">
            <v>0</v>
          </cell>
          <cell r="DM20">
            <v>-30</v>
          </cell>
          <cell r="DN20">
            <v>41</v>
          </cell>
          <cell r="DO20">
            <v>1</v>
          </cell>
          <cell r="DP20">
            <v>0</v>
          </cell>
          <cell r="DQ20">
            <v>1</v>
          </cell>
          <cell r="DR20">
            <v>0</v>
          </cell>
          <cell r="DS20">
            <v>1</v>
          </cell>
          <cell r="DT20">
            <v>0</v>
          </cell>
          <cell r="DU20">
            <v>0</v>
          </cell>
          <cell r="DV20" t="e">
            <v>#N/A</v>
          </cell>
          <cell r="DW20" t="e">
            <v>#N/A</v>
          </cell>
          <cell r="DX20" t="e">
            <v>#N/A</v>
          </cell>
          <cell r="DY20" t="e">
            <v>#N/A</v>
          </cell>
        </row>
      </sheetData>
      <sheetData sheetId="22"/>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sheetData sheetId="43"/>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gnos_Office_Connection_Cache"/>
      <sheetName val="Report"/>
      <sheetName val="Monthly Trending"/>
    </sheetNames>
    <sheetDataSet>
      <sheetData sheetId="0">
        <row r="2">
          <cell r="B2" t="str">
            <v>2015</v>
          </cell>
        </row>
        <row r="3">
          <cell r="B3" t="str">
            <v>2016</v>
          </cell>
        </row>
        <row r="4">
          <cell r="B4" t="str">
            <v>2017</v>
          </cell>
        </row>
        <row r="5">
          <cell r="B5" t="str">
            <v>2018</v>
          </cell>
        </row>
        <row r="6">
          <cell r="B6" t="str">
            <v>2019</v>
          </cell>
        </row>
        <row r="7">
          <cell r="B7" t="str">
            <v>2020</v>
          </cell>
        </row>
        <row r="8">
          <cell r="B8" t="str">
            <v>2021</v>
          </cell>
        </row>
        <row r="9">
          <cell r="B9" t="str">
            <v>2022</v>
          </cell>
        </row>
        <row r="10">
          <cell r="B10" t="str">
            <v>2023</v>
          </cell>
        </row>
        <row r="11">
          <cell r="B11" t="str">
            <v>2024</v>
          </cell>
        </row>
      </sheetData>
      <sheetData sheetId="1"/>
      <sheetData sheetId="2"/>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Error Check"/>
      <sheetName val="Summary - Operating"/>
      <sheetName val="Summary - Capital"/>
      <sheetName val="Setup"/>
      <sheetName val="WorkPlan - Operating"/>
      <sheetName val="OEB Accts"/>
      <sheetName val="WorkPlan - Capital"/>
      <sheetName val="Labour Types"/>
      <sheetName val="2009 Operating Budget"/>
      <sheetName val="2009 Capital Budget"/>
    </sheetNames>
    <sheetDataSet>
      <sheetData sheetId="0"/>
      <sheetData sheetId="1"/>
      <sheetData sheetId="2"/>
      <sheetData sheetId="3"/>
      <sheetData sheetId="4">
        <row r="5">
          <cell r="C5" t="str">
            <v>A/P</v>
          </cell>
        </row>
        <row r="6">
          <cell r="C6" t="str">
            <v>A/P - fixed assets</v>
          </cell>
        </row>
        <row r="7">
          <cell r="C7" t="str">
            <v>Vehicle</v>
          </cell>
        </row>
        <row r="8">
          <cell r="C8" t="str">
            <v>Inventory</v>
          </cell>
        </row>
        <row r="9">
          <cell r="C9" t="str">
            <v>Workorder Time</v>
          </cell>
        </row>
        <row r="10">
          <cell r="C10" t="str">
            <v>Project Time</v>
          </cell>
        </row>
      </sheetData>
      <sheetData sheetId="5"/>
      <sheetData sheetId="6"/>
      <sheetData sheetId="7"/>
      <sheetData sheetId="8"/>
      <sheetData sheetId="9"/>
      <sheetData sheetId="10"/>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XES_MAY2004"/>
      <sheetName val="ADJUSTMT"/>
      <sheetName val="OPERATNG"/>
      <sheetName val="TAXES (2)"/>
      <sheetName val="MACRO"/>
      <sheetName val="NOTES"/>
      <sheetName val="Bal_ExternalReporting"/>
      <sheetName val="Operat_ExternalReporting"/>
      <sheetName val="SCHANGES_ExternalReporting"/>
      <sheetName val="Loan Interest Accrual"/>
      <sheetName val="Bal_side_land"/>
      <sheetName val="Operat_Cond_land (2)"/>
      <sheetName val="Operat_Cond_land"/>
      <sheetName val="Operating_qtr"/>
      <sheetName val="OperatQTR_Cond_land "/>
      <sheetName val="Explanation"/>
      <sheetName val="Operst_variance (2)"/>
      <sheetName val="Operst_variance"/>
      <sheetName val="Capexp"/>
      <sheetName val="Cap_Sum_Activity (2)"/>
      <sheetName val="Cap_Sum_Activity"/>
      <sheetName val="CapexpQTR"/>
      <sheetName val="BALANCE"/>
      <sheetName val="Regul_Assets"/>
      <sheetName val="DATA"/>
      <sheetName val="CapexpSum"/>
      <sheetName val="GL_DETAIL"/>
      <sheetName val="SUPPLMT"/>
      <sheetName val="TOWNOPERATING_LAND"/>
      <sheetName val="CFLOW"/>
      <sheetName val="SCHANGES"/>
      <sheetName val="LASTYR"/>
      <sheetName val="PERFORM"/>
      <sheetName val="AVGCUST"/>
      <sheetName val="Sheet1"/>
      <sheetName val="Summary of Key Ratios"/>
      <sheetName val="TAXES_by_gl"/>
      <sheetName val="TAXES_by_yr"/>
      <sheetName val="TAXES_jun-dec2004"/>
      <sheetName val="2002"/>
    </sheetNames>
    <sheetDataSet>
      <sheetData sheetId="0"/>
      <sheetData sheetId="1"/>
      <sheetData sheetId="2" refreshError="1"/>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row r="1">
          <cell r="J1" t="str">
            <v>MARKHAM HYDRO DISTRIBUTION INC.</v>
          </cell>
        </row>
        <row r="2">
          <cell r="J2" t="str">
            <v>CAPITAL EXPENDITURE STATEMENT-LINE ITEMS</v>
          </cell>
        </row>
        <row r="3">
          <cell r="C3" t="str">
            <v>NOT REVISED</v>
          </cell>
          <cell r="J3" t="str">
            <v>Five Months to May 31, 2004</v>
          </cell>
          <cell r="P3" t="str">
            <v>BUDGET TRANSFERS</v>
          </cell>
          <cell r="T3" t="str">
            <v>SCHEDULE 1A</v>
          </cell>
        </row>
        <row r="4">
          <cell r="C4" t="str">
            <v>TO BE REVISED TO AGREE WITH CAPEX SUM</v>
          </cell>
          <cell r="J4" t="str">
            <v xml:space="preserve"> </v>
          </cell>
          <cell r="P4" t="str">
            <v>&amp; ACTUAL ASSETS ADJUSTMENTS</v>
          </cell>
        </row>
        <row r="5">
          <cell r="J5" t="str">
            <v>WORK IN PROCESS ADJUSTMENT</v>
          </cell>
          <cell r="P5" t="str">
            <v>TO BE INCORPORATED</v>
          </cell>
        </row>
        <row r="7">
          <cell r="D7" t="str">
            <v>OPENING</v>
          </cell>
          <cell r="E7" t="str">
            <v xml:space="preserve">  </v>
          </cell>
          <cell r="F7" t="str">
            <v>CLOSING</v>
          </cell>
          <cell r="J7">
            <v>2002</v>
          </cell>
          <cell r="L7" t="str">
            <v>Opening WIP</v>
          </cell>
          <cell r="N7" t="str">
            <v>Adjusted 2002</v>
          </cell>
          <cell r="P7">
            <v>2002</v>
          </cell>
          <cell r="R7">
            <v>2001</v>
          </cell>
          <cell r="T7">
            <v>2002</v>
          </cell>
          <cell r="V7">
            <v>2002</v>
          </cell>
        </row>
        <row r="8">
          <cell r="D8" t="str">
            <v>BALANCE</v>
          </cell>
          <cell r="F8" t="str">
            <v>BALANCE</v>
          </cell>
          <cell r="J8" t="str">
            <v>YTD</v>
          </cell>
          <cell r="L8" t="str">
            <v>Distributed</v>
          </cell>
          <cell r="N8" t="str">
            <v>YTD Actual</v>
          </cell>
          <cell r="P8" t="str">
            <v>ANNUAL</v>
          </cell>
          <cell r="R8" t="str">
            <v>CARRYOVER</v>
          </cell>
          <cell r="T8" t="str">
            <v xml:space="preserve"> </v>
          </cell>
          <cell r="V8" t="str">
            <v>YTD</v>
          </cell>
        </row>
        <row r="9">
          <cell r="C9" t="str">
            <v>DESCRIPTION</v>
          </cell>
          <cell r="D9" t="str">
            <v>JAN. 1/02</v>
          </cell>
          <cell r="F9" t="str">
            <v>CURR. YR.</v>
          </cell>
          <cell r="J9" t="str">
            <v>ACTUAL</v>
          </cell>
          <cell r="P9" t="str">
            <v>BUDGET</v>
          </cell>
          <cell r="R9" t="str">
            <v>TO 2002</v>
          </cell>
          <cell r="T9" t="str">
            <v>TRANSFERS</v>
          </cell>
          <cell r="V9" t="str">
            <v>VARIANCE</v>
          </cell>
        </row>
        <row r="11">
          <cell r="A11">
            <v>1</v>
          </cell>
          <cell r="C11" t="str">
            <v>LAND</v>
          </cell>
          <cell r="D11">
            <v>1548662</v>
          </cell>
          <cell r="F11">
            <v>1574483.5</v>
          </cell>
          <cell r="J11">
            <v>25821.5</v>
          </cell>
          <cell r="L11">
            <v>0</v>
          </cell>
          <cell r="N11">
            <v>25821.64</v>
          </cell>
          <cell r="P11">
            <v>500000</v>
          </cell>
          <cell r="R11">
            <v>0</v>
          </cell>
          <cell r="V11">
            <v>474178.36</v>
          </cell>
        </row>
        <row r="12">
          <cell r="J12" t="str">
            <v xml:space="preserve"> </v>
          </cell>
        </row>
        <row r="13">
          <cell r="A13">
            <v>2</v>
          </cell>
          <cell r="C13" t="str">
            <v>BUILDING &amp; LEASEHOLD IMPROVEMENTS</v>
          </cell>
          <cell r="D13">
            <v>806520.84</v>
          </cell>
          <cell r="F13">
            <v>955248.35</v>
          </cell>
          <cell r="J13">
            <v>148727.51</v>
          </cell>
          <cell r="L13">
            <v>-33752.160000000003</v>
          </cell>
          <cell r="N13">
            <v>114975.35</v>
          </cell>
          <cell r="P13">
            <v>10000</v>
          </cell>
          <cell r="R13">
            <v>0</v>
          </cell>
          <cell r="T13">
            <v>227970</v>
          </cell>
          <cell r="V13">
            <v>122994.65</v>
          </cell>
        </row>
        <row r="15">
          <cell r="A15">
            <v>3</v>
          </cell>
          <cell r="C15" t="str">
            <v>TRANSFORMER STATION EQPT</v>
          </cell>
          <cell r="D15">
            <v>14183954.949999999</v>
          </cell>
          <cell r="F15">
            <v>23106837.560000002</v>
          </cell>
          <cell r="J15">
            <v>8922883.1100000031</v>
          </cell>
          <cell r="L15">
            <v>-8722.0499999999993</v>
          </cell>
          <cell r="N15">
            <v>8914161.0600000024</v>
          </cell>
          <cell r="P15">
            <v>5524258</v>
          </cell>
          <cell r="R15">
            <v>1050000</v>
          </cell>
          <cell r="V15">
            <v>-2339903.0600000024</v>
          </cell>
        </row>
        <row r="17">
          <cell r="A17">
            <v>4</v>
          </cell>
          <cell r="C17" t="str">
            <v>MUNICIPAL STATION EQPT</v>
          </cell>
          <cell r="D17">
            <v>2182085.7799999998</v>
          </cell>
          <cell r="F17">
            <v>2209301.7799999998</v>
          </cell>
          <cell r="J17">
            <v>27216</v>
          </cell>
          <cell r="L17">
            <v>0</v>
          </cell>
          <cell r="N17">
            <v>27216</v>
          </cell>
          <cell r="P17">
            <v>36599</v>
          </cell>
          <cell r="R17">
            <v>36524</v>
          </cell>
          <cell r="V17">
            <v>45907</v>
          </cell>
        </row>
        <row r="19">
          <cell r="A19">
            <v>5</v>
          </cell>
          <cell r="C19" t="str">
            <v>OVERHEAD - LINES</v>
          </cell>
          <cell r="D19">
            <v>35995969.850000001</v>
          </cell>
          <cell r="F19">
            <v>40855251.109999999</v>
          </cell>
          <cell r="J19">
            <v>4859281.2599999979</v>
          </cell>
          <cell r="L19">
            <v>-721948.30999999994</v>
          </cell>
          <cell r="N19">
            <v>4137332.9499999979</v>
          </cell>
          <cell r="P19">
            <v>1001189</v>
          </cell>
          <cell r="R19">
            <v>2491530</v>
          </cell>
          <cell r="T19">
            <v>109948</v>
          </cell>
          <cell r="V19">
            <v>-534665.94999999786</v>
          </cell>
        </row>
        <row r="21">
          <cell r="A21">
            <v>6</v>
          </cell>
          <cell r="C21" t="str">
            <v>OVERHEAD - TRANSFORMERS</v>
          </cell>
          <cell r="D21">
            <v>8936246.5800000019</v>
          </cell>
          <cell r="F21">
            <v>9327711.0299999993</v>
          </cell>
          <cell r="J21">
            <v>391464.44999999739</v>
          </cell>
          <cell r="L21">
            <v>-11719.89</v>
          </cell>
          <cell r="N21">
            <v>379744.55999999738</v>
          </cell>
          <cell r="P21">
            <v>282702</v>
          </cell>
          <cell r="R21">
            <v>64454</v>
          </cell>
          <cell r="T21">
            <v>-109948</v>
          </cell>
          <cell r="V21">
            <v>-142536.55999999738</v>
          </cell>
        </row>
        <row r="23">
          <cell r="A23">
            <v>7</v>
          </cell>
          <cell r="C23" t="str">
            <v>UNDERGROUND - LINES</v>
          </cell>
          <cell r="D23">
            <v>93838717.310000002</v>
          </cell>
          <cell r="F23">
            <v>109189706.41000001</v>
          </cell>
          <cell r="J23">
            <v>15350989.100000009</v>
          </cell>
          <cell r="L23">
            <v>-1279303.69</v>
          </cell>
          <cell r="N23">
            <v>14071685.410000009</v>
          </cell>
          <cell r="P23">
            <v>10486138</v>
          </cell>
          <cell r="R23">
            <v>640549</v>
          </cell>
          <cell r="T23">
            <v>-50000</v>
          </cell>
          <cell r="V23">
            <v>-2994998.4100000095</v>
          </cell>
        </row>
        <row r="25">
          <cell r="A25">
            <v>8</v>
          </cell>
          <cell r="C25" t="str">
            <v>UNDERGROUND - TRANSFORMERS</v>
          </cell>
          <cell r="D25">
            <v>38037669.299999997</v>
          </cell>
          <cell r="F25">
            <v>43118620.890000001</v>
          </cell>
          <cell r="J25">
            <v>5080951.5900000036</v>
          </cell>
          <cell r="L25">
            <v>-243200.7</v>
          </cell>
          <cell r="N25">
            <v>4837750.8900000034</v>
          </cell>
          <cell r="P25">
            <v>2081171</v>
          </cell>
          <cell r="R25">
            <v>53438</v>
          </cell>
          <cell r="V25">
            <v>-2703141.8900000034</v>
          </cell>
        </row>
        <row r="27">
          <cell r="A27">
            <v>9</v>
          </cell>
          <cell r="C27" t="str">
            <v>METERS</v>
          </cell>
          <cell r="D27">
            <v>9277419.9600000009</v>
          </cell>
          <cell r="F27">
            <v>10293098.26</v>
          </cell>
          <cell r="J27">
            <v>1015678.2999999989</v>
          </cell>
          <cell r="L27">
            <v>0</v>
          </cell>
          <cell r="N27">
            <v>1015678.2999999989</v>
          </cell>
          <cell r="P27">
            <v>483137</v>
          </cell>
          <cell r="R27">
            <v>0</v>
          </cell>
          <cell r="V27">
            <v>-532541.29999999888</v>
          </cell>
        </row>
        <row r="29">
          <cell r="A29">
            <v>10</v>
          </cell>
          <cell r="C29" t="str">
            <v>GENERAL OFFICE EQPT</v>
          </cell>
          <cell r="D29">
            <v>1258688.73</v>
          </cell>
          <cell r="F29">
            <v>1673312.09</v>
          </cell>
          <cell r="J29">
            <v>414623.3600000001</v>
          </cell>
          <cell r="L29">
            <v>0</v>
          </cell>
          <cell r="N29">
            <v>414623.3600000001</v>
          </cell>
          <cell r="P29">
            <v>220398</v>
          </cell>
          <cell r="R29">
            <v>0</v>
          </cell>
          <cell r="T29">
            <v>109300</v>
          </cell>
          <cell r="V29">
            <v>-84925.360000000102</v>
          </cell>
        </row>
        <row r="31">
          <cell r="A31">
            <v>11</v>
          </cell>
          <cell r="C31" t="str">
            <v>COMPUTER EQPT</v>
          </cell>
          <cell r="D31">
            <v>1486183.66</v>
          </cell>
          <cell r="F31">
            <v>2018550.46</v>
          </cell>
          <cell r="J31">
            <v>532366.80000000005</v>
          </cell>
          <cell r="L31">
            <v>0</v>
          </cell>
          <cell r="N31">
            <v>532366.80000000005</v>
          </cell>
          <cell r="P31">
            <v>118700</v>
          </cell>
          <cell r="R31">
            <v>2520577</v>
          </cell>
          <cell r="V31">
            <v>2106910.2000000002</v>
          </cell>
        </row>
        <row r="33">
          <cell r="A33">
            <v>12</v>
          </cell>
          <cell r="C33" t="str">
            <v>STORES WAREHOUSE EQPT</v>
          </cell>
          <cell r="D33">
            <v>114006.77</v>
          </cell>
          <cell r="F33">
            <v>113530.41</v>
          </cell>
          <cell r="J33">
            <v>-476.36000000000058</v>
          </cell>
          <cell r="L33">
            <v>0</v>
          </cell>
          <cell r="N33">
            <v>-476.36000000000058</v>
          </cell>
          <cell r="P33">
            <v>0</v>
          </cell>
          <cell r="R33">
            <v>0</v>
          </cell>
          <cell r="V33">
            <v>476.36000000000058</v>
          </cell>
        </row>
        <row r="35">
          <cell r="A35">
            <v>13</v>
          </cell>
          <cell r="C35" t="str">
            <v xml:space="preserve">ROLLING STOCK </v>
          </cell>
          <cell r="D35">
            <v>2634551.7200000002</v>
          </cell>
          <cell r="F35">
            <v>2593483.6800000002</v>
          </cell>
          <cell r="J35">
            <v>-41068.040000000037</v>
          </cell>
          <cell r="L35">
            <v>0</v>
          </cell>
          <cell r="N35">
            <v>-41068.040000000037</v>
          </cell>
          <cell r="P35">
            <v>150000</v>
          </cell>
          <cell r="R35">
            <v>290000</v>
          </cell>
          <cell r="T35">
            <v>-25727</v>
          </cell>
          <cell r="V35">
            <v>455341.04000000004</v>
          </cell>
        </row>
        <row r="37">
          <cell r="A37">
            <v>14</v>
          </cell>
          <cell r="C37" t="str">
            <v>MAJOR TOOLS &amp; EQPT</v>
          </cell>
          <cell r="D37">
            <v>1264214.98</v>
          </cell>
          <cell r="F37">
            <v>1579896.07</v>
          </cell>
          <cell r="J37">
            <v>315681.09000000008</v>
          </cell>
          <cell r="L37">
            <v>0</v>
          </cell>
          <cell r="N37">
            <v>315681.09000000008</v>
          </cell>
          <cell r="P37">
            <v>1000</v>
          </cell>
          <cell r="R37">
            <v>22500</v>
          </cell>
          <cell r="T37">
            <v>15800</v>
          </cell>
          <cell r="V37">
            <v>-276381.09000000008</v>
          </cell>
        </row>
        <row r="39">
          <cell r="A39">
            <v>15</v>
          </cell>
          <cell r="C39" t="str">
            <v>RADIO &amp; TELEPHONE EQPT</v>
          </cell>
          <cell r="D39">
            <v>472959.5</v>
          </cell>
          <cell r="F39">
            <v>554667.93999999994</v>
          </cell>
          <cell r="J39">
            <v>81708.439999999944</v>
          </cell>
          <cell r="L39">
            <v>0</v>
          </cell>
          <cell r="N39">
            <v>81708.439999999944</v>
          </cell>
          <cell r="P39">
            <v>124400</v>
          </cell>
          <cell r="R39">
            <v>0</v>
          </cell>
          <cell r="T39">
            <v>1840</v>
          </cell>
          <cell r="V39">
            <v>44531.560000000056</v>
          </cell>
        </row>
        <row r="41">
          <cell r="A41">
            <v>16</v>
          </cell>
          <cell r="C41" t="str">
            <v>WATER HEATER EQPT</v>
          </cell>
          <cell r="D41">
            <v>1053694.33</v>
          </cell>
          <cell r="F41">
            <v>935931.04</v>
          </cell>
          <cell r="J41">
            <v>-117763.29000000004</v>
          </cell>
          <cell r="L41">
            <v>0</v>
          </cell>
          <cell r="N41">
            <v>-117763.29000000004</v>
          </cell>
          <cell r="P41">
            <v>139743</v>
          </cell>
          <cell r="R41">
            <v>0</v>
          </cell>
          <cell r="V41">
            <v>257506.29000000004</v>
          </cell>
        </row>
        <row r="43">
          <cell r="A43">
            <v>17</v>
          </cell>
          <cell r="C43" t="str">
            <v>LEASED PROPERTY</v>
          </cell>
          <cell r="D43">
            <v>951039.9</v>
          </cell>
          <cell r="F43">
            <v>981701.38</v>
          </cell>
          <cell r="J43">
            <v>30661.479999999981</v>
          </cell>
          <cell r="L43">
            <v>0</v>
          </cell>
          <cell r="N43">
            <v>30661.479999999981</v>
          </cell>
          <cell r="P43">
            <v>107150</v>
          </cell>
          <cell r="R43">
            <v>20300</v>
          </cell>
          <cell r="V43">
            <v>96788.520000000019</v>
          </cell>
        </row>
        <row r="44">
          <cell r="J44">
            <v>0</v>
          </cell>
        </row>
        <row r="45">
          <cell r="A45">
            <v>18</v>
          </cell>
          <cell r="C45" t="str">
            <v>S.C.A.D.A.</v>
          </cell>
          <cell r="D45">
            <v>2310274.7400000002</v>
          </cell>
          <cell r="F45">
            <v>3478610.0999999996</v>
          </cell>
          <cell r="J45">
            <v>1168335.3599999994</v>
          </cell>
          <cell r="L45">
            <v>-589177.19999999995</v>
          </cell>
          <cell r="N45">
            <v>579158.15999999945</v>
          </cell>
          <cell r="P45">
            <v>405213</v>
          </cell>
          <cell r="R45">
            <v>770098</v>
          </cell>
          <cell r="V45">
            <v>596152.84000000055</v>
          </cell>
        </row>
        <row r="47">
          <cell r="C47" t="str">
            <v>SUB-TOTALS</v>
          </cell>
          <cell r="D47">
            <v>216352860.90000004</v>
          </cell>
          <cell r="F47">
            <v>254559942.05999997</v>
          </cell>
          <cell r="J47">
            <v>38207081.660000004</v>
          </cell>
          <cell r="K47" t="str">
            <v>***</v>
          </cell>
          <cell r="L47">
            <v>-2887824</v>
          </cell>
          <cell r="N47">
            <v>35319257.800000004</v>
          </cell>
          <cell r="P47">
            <v>21671798</v>
          </cell>
          <cell r="R47">
            <v>7959970</v>
          </cell>
          <cell r="T47">
            <v>279183</v>
          </cell>
          <cell r="V47">
            <v>-5408306.8000000054</v>
          </cell>
        </row>
        <row r="48">
          <cell r="A48" t="str">
            <v xml:space="preserve">  </v>
          </cell>
        </row>
        <row r="49">
          <cell r="A49">
            <v>19</v>
          </cell>
          <cell r="C49" t="str">
            <v>WORK-IN-PROCESS</v>
          </cell>
          <cell r="D49">
            <v>2887824</v>
          </cell>
          <cell r="F49">
            <v>0</v>
          </cell>
          <cell r="J49">
            <v>-2887824</v>
          </cell>
          <cell r="L49">
            <v>2887824</v>
          </cell>
          <cell r="N49">
            <v>0</v>
          </cell>
          <cell r="V49">
            <v>0</v>
          </cell>
        </row>
        <row r="50">
          <cell r="C50" t="str">
            <v xml:space="preserve">      SUBTOTAL</v>
          </cell>
          <cell r="D50">
            <v>219240684.90000004</v>
          </cell>
          <cell r="F50">
            <v>254559942.05999997</v>
          </cell>
          <cell r="J50">
            <v>35319257.660000004</v>
          </cell>
          <cell r="L50">
            <v>0</v>
          </cell>
          <cell r="N50">
            <v>35319257.800000004</v>
          </cell>
        </row>
        <row r="51">
          <cell r="J51">
            <v>0</v>
          </cell>
          <cell r="L51">
            <v>0</v>
          </cell>
          <cell r="N51">
            <v>0</v>
          </cell>
        </row>
        <row r="52">
          <cell r="C52" t="str">
            <v>TOTAL CAPITAL EXPENDITURES</v>
          </cell>
          <cell r="J52">
            <v>35319257.660000004</v>
          </cell>
          <cell r="L52">
            <v>0</v>
          </cell>
          <cell r="N52">
            <v>35319257.800000004</v>
          </cell>
          <cell r="P52">
            <v>21671798</v>
          </cell>
          <cell r="R52">
            <v>7959970</v>
          </cell>
          <cell r="T52">
            <v>279183</v>
          </cell>
          <cell r="V52">
            <v>-5408306.8000000054</v>
          </cell>
        </row>
        <row r="54">
          <cell r="C54" t="str">
            <v>CONTRIBUTED CAPITAL</v>
          </cell>
        </row>
        <row r="55">
          <cell r="C55" t="str">
            <v>OVERHEAD - LINES &amp; TRANSFORMERS</v>
          </cell>
          <cell r="D55">
            <v>-1401712.5</v>
          </cell>
          <cell r="F55">
            <v>-3970233.91</v>
          </cell>
          <cell r="J55">
            <v>2568521.41</v>
          </cell>
          <cell r="L55">
            <v>-111184.78</v>
          </cell>
          <cell r="N55">
            <v>2457336.6300000004</v>
          </cell>
          <cell r="P55">
            <v>83453</v>
          </cell>
          <cell r="R55">
            <v>192223</v>
          </cell>
          <cell r="V55">
            <v>-2181660.6300000004</v>
          </cell>
        </row>
        <row r="57">
          <cell r="C57" t="str">
            <v>UNDERGROUND - LINES &amp; TRANSFORMERS</v>
          </cell>
          <cell r="D57">
            <v>-12674182.82</v>
          </cell>
          <cell r="F57">
            <v>-23759387.289999999</v>
          </cell>
          <cell r="J57">
            <v>11085204.469999999</v>
          </cell>
          <cell r="L57">
            <v>-746207.89999999991</v>
          </cell>
          <cell r="N57">
            <v>10338996.569999998</v>
          </cell>
          <cell r="P57">
            <v>4370664</v>
          </cell>
          <cell r="R57">
            <v>59000</v>
          </cell>
          <cell r="V57">
            <v>-5909332.5699999984</v>
          </cell>
        </row>
        <row r="59">
          <cell r="C59" t="str">
            <v>EQUIPMENT &amp; ROLLING STOCK&amp; METERS</v>
          </cell>
          <cell r="D59">
            <v>-42520.380000000005</v>
          </cell>
          <cell r="F59">
            <v>-137699</v>
          </cell>
          <cell r="J59">
            <v>95178.62</v>
          </cell>
          <cell r="L59">
            <v>0</v>
          </cell>
          <cell r="N59">
            <v>95178.62</v>
          </cell>
          <cell r="P59">
            <v>295087</v>
          </cell>
          <cell r="R59">
            <v>0</v>
          </cell>
          <cell r="V59">
            <v>199908.38</v>
          </cell>
        </row>
        <row r="63">
          <cell r="C63" t="str">
            <v xml:space="preserve"> CONTRIBUTED CAPITAL (excluding wip)</v>
          </cell>
          <cell r="D63">
            <v>-14118415.700000001</v>
          </cell>
          <cell r="F63">
            <v>-27867320.199999999</v>
          </cell>
          <cell r="J63">
            <v>13748904.499999998</v>
          </cell>
          <cell r="L63">
            <v>-857392.67999999993</v>
          </cell>
          <cell r="N63">
            <v>12891511.819999998</v>
          </cell>
          <cell r="P63">
            <v>4749204</v>
          </cell>
          <cell r="R63">
            <v>251223</v>
          </cell>
          <cell r="T63">
            <v>0</v>
          </cell>
          <cell r="V63">
            <v>-7891084.8199999994</v>
          </cell>
        </row>
        <row r="65">
          <cell r="C65" t="str">
            <v>WORK-IN -PROCESS CONTRIBUTED CAPITAL</v>
          </cell>
          <cell r="D65">
            <v>-857393</v>
          </cell>
          <cell r="F65">
            <v>0</v>
          </cell>
          <cell r="J65">
            <v>-857393</v>
          </cell>
          <cell r="L65">
            <v>857392.67999999993</v>
          </cell>
          <cell r="N65">
            <v>-0.32000000006519258</v>
          </cell>
          <cell r="P65">
            <v>0</v>
          </cell>
          <cell r="R65">
            <v>0</v>
          </cell>
          <cell r="T65">
            <v>0</v>
          </cell>
          <cell r="V65">
            <v>0.32000000006519258</v>
          </cell>
        </row>
        <row r="67">
          <cell r="C67" t="str">
            <v>TOTAL CONTRIBUTED CAPITAL</v>
          </cell>
          <cell r="D67">
            <v>-14975808.700000001</v>
          </cell>
          <cell r="F67">
            <v>-27867320.199999999</v>
          </cell>
          <cell r="J67">
            <v>12891511.499999998</v>
          </cell>
          <cell r="L67">
            <v>0</v>
          </cell>
          <cell r="N67">
            <v>12891511.499999998</v>
          </cell>
          <cell r="P67">
            <v>4749204</v>
          </cell>
          <cell r="R67">
            <v>251223</v>
          </cell>
          <cell r="T67">
            <v>0</v>
          </cell>
          <cell r="V67">
            <v>-7891084.4999999981</v>
          </cell>
        </row>
        <row r="68">
          <cell r="C68" t="str">
            <v>UPSTREAM CHARGES</v>
          </cell>
          <cell r="D68">
            <v>-667040</v>
          </cell>
          <cell r="F68">
            <v>0</v>
          </cell>
          <cell r="J68">
            <v>-667040</v>
          </cell>
          <cell r="N68">
            <v>-667040</v>
          </cell>
          <cell r="P68">
            <v>1213000</v>
          </cell>
          <cell r="R68">
            <v>0</v>
          </cell>
          <cell r="V68">
            <v>1880040</v>
          </cell>
        </row>
        <row r="69">
          <cell r="C69" t="str">
            <v>TOTAL CONTRIBUTION</v>
          </cell>
          <cell r="J69">
            <v>12224471.499999998</v>
          </cell>
          <cell r="L69">
            <v>0</v>
          </cell>
          <cell r="N69">
            <v>12224471.499999998</v>
          </cell>
          <cell r="P69">
            <v>5962204</v>
          </cell>
          <cell r="R69">
            <v>251223</v>
          </cell>
          <cell r="T69">
            <v>0</v>
          </cell>
          <cell r="V69">
            <v>-6011044.4999999981</v>
          </cell>
        </row>
        <row r="71">
          <cell r="C71" t="str">
            <v>NET CAPITAL EXPENDITURES</v>
          </cell>
          <cell r="J71">
            <v>23094786.160000004</v>
          </cell>
          <cell r="L71">
            <v>0</v>
          </cell>
          <cell r="N71">
            <v>23094786.300000004</v>
          </cell>
          <cell r="P71">
            <v>15709594</v>
          </cell>
          <cell r="R71">
            <v>7708747</v>
          </cell>
          <cell r="T71">
            <v>279183</v>
          </cell>
          <cell r="V71">
            <v>602738.19999999274</v>
          </cell>
        </row>
        <row r="73">
          <cell r="C73" t="str">
            <v>OTHER ASSETS</v>
          </cell>
        </row>
        <row r="75">
          <cell r="C75" t="str">
            <v>INTANGIBLE ASSETS (ORGANIZATION)</v>
          </cell>
          <cell r="D75">
            <v>201051</v>
          </cell>
          <cell r="F75">
            <v>579834</v>
          </cell>
          <cell r="J75">
            <v>378783</v>
          </cell>
          <cell r="N75">
            <v>378783</v>
          </cell>
          <cell r="P75">
            <v>0</v>
          </cell>
          <cell r="R75">
            <v>0</v>
          </cell>
          <cell r="T75">
            <v>0</v>
          </cell>
          <cell r="V75">
            <v>-757566</v>
          </cell>
        </row>
        <row r="77">
          <cell r="C77" t="str">
            <v>DEFERRED CHARGES (Qualifying transition costs)</v>
          </cell>
          <cell r="J77">
            <v>-3564016</v>
          </cell>
          <cell r="N77">
            <v>-3564016</v>
          </cell>
          <cell r="P77">
            <v>0</v>
          </cell>
          <cell r="R77">
            <v>0</v>
          </cell>
          <cell r="T77">
            <v>0</v>
          </cell>
          <cell r="V77">
            <v>3564016</v>
          </cell>
        </row>
        <row r="79">
          <cell r="C79" t="str">
            <v>WORK-IN-PROCESS - TRANSITION</v>
          </cell>
          <cell r="D79">
            <v>860826</v>
          </cell>
          <cell r="F79">
            <v>0</v>
          </cell>
          <cell r="J79">
            <v>-860825.7</v>
          </cell>
          <cell r="N79">
            <v>-860825.7</v>
          </cell>
          <cell r="P79">
            <v>0</v>
          </cell>
          <cell r="R79">
            <v>0</v>
          </cell>
          <cell r="T79">
            <v>0</v>
          </cell>
          <cell r="V79">
            <v>1721651.9</v>
          </cell>
        </row>
        <row r="80">
          <cell r="A80" t="str">
            <v>FOR YEAR END</v>
          </cell>
        </row>
        <row r="81">
          <cell r="B81" t="str">
            <v>*</v>
          </cell>
          <cell r="C81" t="str">
            <v>2001 DEVELOPMENT CHARGES  ( SEE SCHEDULE 11)</v>
          </cell>
        </row>
        <row r="82">
          <cell r="C82" t="str">
            <v xml:space="preserve">Opening Balance January 1, 2001 </v>
          </cell>
          <cell r="P82">
            <v>2936509</v>
          </cell>
        </row>
        <row r="83">
          <cell r="C83" t="str">
            <v>Development Charges 2001 (Received from Town of Markham)</v>
          </cell>
          <cell r="P83">
            <v>-6269</v>
          </cell>
          <cell r="R83" t="str">
            <v>Refunds applicable in 2001</v>
          </cell>
        </row>
        <row r="84">
          <cell r="C84" t="str">
            <v>Interest on Development Charge Fund</v>
          </cell>
          <cell r="P84">
            <v>107302</v>
          </cell>
        </row>
        <row r="85">
          <cell r="R85" t="str">
            <v xml:space="preserve">Effective September 1,1999 the balance in the administration </v>
          </cell>
        </row>
        <row r="86">
          <cell r="C86" t="str">
            <v>Less: Transfers in 2001 to</v>
          </cell>
          <cell r="R86" t="str">
            <v>component was transferred to grid  expansion</v>
          </cell>
        </row>
        <row r="87">
          <cell r="C87" t="str">
            <v>Overhead - Lines &amp; Transformers</v>
          </cell>
          <cell r="P87">
            <v>-966792</v>
          </cell>
        </row>
        <row r="88">
          <cell r="C88" t="str">
            <v>Underground - Lines &amp; Transformers</v>
          </cell>
          <cell r="P88">
            <v>-894523</v>
          </cell>
          <cell r="R88" t="str">
            <v xml:space="preserve">Applied DC funds for pre-2000 DC is transferred to equity as per </v>
          </cell>
        </row>
        <row r="89">
          <cell r="C89" t="str">
            <v>Equipment &amp; Rolling Stock</v>
          </cell>
          <cell r="P89">
            <v>0</v>
          </cell>
          <cell r="R89" t="str">
            <v xml:space="preserve"> Article 430 of the OEB Accounting pratices handbook - see below</v>
          </cell>
        </row>
        <row r="90">
          <cell r="C90" t="str">
            <v xml:space="preserve">         Closing balance December 31,2001 -  Reserve for grid expansion</v>
          </cell>
          <cell r="P90">
            <v>1176227</v>
          </cell>
        </row>
        <row r="92">
          <cell r="C92" t="str">
            <v>Developement Charge transfer to equity a/c 3022-723 in 2001</v>
          </cell>
          <cell r="P92">
            <v>1204000</v>
          </cell>
        </row>
        <row r="94">
          <cell r="C94" t="str">
            <v>***  Includes 2001 expenditures which are classified as WIP $2,887,824 on balance sheet</v>
          </cell>
        </row>
      </sheetData>
      <sheetData sheetId="19"/>
      <sheetData sheetId="20"/>
      <sheetData sheetId="21"/>
      <sheetData sheetId="22"/>
      <sheetData sheetId="23"/>
      <sheetData sheetId="24" refreshError="1">
        <row r="1">
          <cell r="A1" t="str">
            <v>CONTROL total</v>
          </cell>
        </row>
        <row r="230">
          <cell r="C230">
            <v>0</v>
          </cell>
        </row>
        <row r="244">
          <cell r="C244">
            <v>-12000435.880000001</v>
          </cell>
        </row>
      </sheetData>
      <sheetData sheetId="25"/>
      <sheetData sheetId="26"/>
      <sheetData sheetId="27" refreshError="1">
        <row r="1">
          <cell r="B1" t="str">
            <v>MARKHAM HYDRO DISTRIBUTION INC.</v>
          </cell>
        </row>
        <row r="2">
          <cell r="B2" t="str">
            <v>SUPPLEMENT TO CASH POSITION STATEMENT</v>
          </cell>
        </row>
        <row r="3">
          <cell r="B3" t="str">
            <v>For Five Months to May 31, 2004</v>
          </cell>
        </row>
        <row r="6">
          <cell r="A6" t="str">
            <v>MISCELLANEOUS BREAKDOWN</v>
          </cell>
        </row>
        <row r="8">
          <cell r="A8" t="str">
            <v>PREPAID EXPENSES</v>
          </cell>
          <cell r="E8">
            <v>-179535</v>
          </cell>
        </row>
        <row r="9">
          <cell r="A9" t="str">
            <v>DEVEL'T CHARGE DEPOSIT/RECEIVABLE</v>
          </cell>
          <cell r="E9">
            <v>0</v>
          </cell>
        </row>
        <row r="10">
          <cell r="A10" t="str">
            <v>MISCELLANEOUS CREDITS/(DEBITS)</v>
          </cell>
          <cell r="E10">
            <v>0</v>
          </cell>
          <cell r="F10" t="str">
            <v xml:space="preserve">  CLEARING ACCOUNTS</v>
          </cell>
        </row>
        <row r="11">
          <cell r="A11" t="str">
            <v>VARIANCE</v>
          </cell>
          <cell r="E11">
            <v>0</v>
          </cell>
        </row>
        <row r="12">
          <cell r="A12" t="str">
            <v>MISC.CREDIT- DEFERRED REV.</v>
          </cell>
          <cell r="E12">
            <v>-15823</v>
          </cell>
          <cell r="F12" t="str">
            <v xml:space="preserve">  A/C 363-ELEMENT</v>
          </cell>
        </row>
        <row r="14">
          <cell r="E14">
            <v>-195358</v>
          </cell>
        </row>
        <row r="16">
          <cell r="A16" t="str">
            <v>ANALYSIS OF CHANGES IN DEFERRED CHARGES</v>
          </cell>
        </row>
        <row r="17">
          <cell r="A17" t="str">
            <v>&amp; OTHER NONCURRENT BALANCE SHEET ITEMS</v>
          </cell>
          <cell r="E17">
            <v>180905</v>
          </cell>
        </row>
        <row r="18">
          <cell r="A18" t="str">
            <v xml:space="preserve">DETAILS:    </v>
          </cell>
          <cell r="D18" t="str">
            <v>USOA</v>
          </cell>
        </row>
        <row r="19">
          <cell r="A19" t="str">
            <v>amortization long term debt issue expense</v>
          </cell>
          <cell r="D19">
            <v>1425</v>
          </cell>
          <cell r="E19" t="str">
            <v>a/c 1425-232</v>
          </cell>
          <cell r="F19">
            <v>13666</v>
          </cell>
          <cell r="G19" t="str">
            <v>key in</v>
          </cell>
          <cell r="H19" t="str">
            <v xml:space="preserve">put in positive #'s  See g/l 9103(offset of g/l 1425; g/l9104 for amort on debt </v>
          </cell>
        </row>
        <row r="20">
          <cell r="A20" t="str">
            <v xml:space="preserve">amortization discount on long term debt </v>
          </cell>
          <cell r="D20">
            <v>1445</v>
          </cell>
          <cell r="E20" t="str">
            <v>a/c 1445-232</v>
          </cell>
          <cell r="F20">
            <v>59413</v>
          </cell>
          <cell r="G20" t="str">
            <v>key in</v>
          </cell>
          <cell r="H20" t="str">
            <v xml:space="preserve">put in positive #'s </v>
          </cell>
        </row>
        <row r="21">
          <cell r="A21" t="str">
            <v>amortization debenture issue/disc cost</v>
          </cell>
          <cell r="D21">
            <v>1445</v>
          </cell>
          <cell r="E21" t="str">
            <v>a/c 281-232</v>
          </cell>
          <cell r="F21">
            <v>0</v>
          </cell>
          <cell r="G21" t="str">
            <v>key in</v>
          </cell>
          <cell r="H21" t="str">
            <v xml:space="preserve">put in positive #'s </v>
          </cell>
        </row>
        <row r="22">
          <cell r="A22" t="str">
            <v>amortization misc deferred charges</v>
          </cell>
          <cell r="D22">
            <v>1525</v>
          </cell>
          <cell r="E22" t="str">
            <v>a/c 291-233</v>
          </cell>
          <cell r="F22">
            <v>0</v>
          </cell>
          <cell r="G22" t="str">
            <v>key in</v>
          </cell>
          <cell r="H22" t="str">
            <v xml:space="preserve">put in positive #'s </v>
          </cell>
        </row>
        <row r="23">
          <cell r="A23" t="str">
            <v>addtnl debenture issue/disc cost</v>
          </cell>
          <cell r="D23">
            <v>1445</v>
          </cell>
          <cell r="E23" t="str">
            <v>a/c 281</v>
          </cell>
          <cell r="F23">
            <v>0</v>
          </cell>
          <cell r="G23" t="str">
            <v>key in</v>
          </cell>
          <cell r="H23" t="str">
            <v xml:space="preserve">put in positive #'s </v>
          </cell>
        </row>
        <row r="24">
          <cell r="A24" t="str">
            <v>addtnl debenture issue/disc cost</v>
          </cell>
          <cell r="D24">
            <v>1425</v>
          </cell>
          <cell r="E24" t="str">
            <v>a/c 1425-338</v>
          </cell>
          <cell r="F24">
            <v>0</v>
          </cell>
          <cell r="G24" t="str">
            <v>key in</v>
          </cell>
          <cell r="H24" t="str">
            <v xml:space="preserve">put in positive #'s </v>
          </cell>
        </row>
        <row r="25">
          <cell r="A25" t="str">
            <v>addtnl misc deferred charges</v>
          </cell>
          <cell r="D25">
            <v>1525</v>
          </cell>
          <cell r="E25" t="str">
            <v>a/c 291</v>
          </cell>
          <cell r="F25">
            <v>0</v>
          </cell>
          <cell r="G25" t="str">
            <v>key in</v>
          </cell>
          <cell r="H25" t="str">
            <v xml:space="preserve">put in positive #'s </v>
          </cell>
        </row>
        <row r="26">
          <cell r="A26" t="str">
            <v>net clearing accounts</v>
          </cell>
          <cell r="E26" t="str">
            <v>vrs.</v>
          </cell>
          <cell r="F26">
            <v>0</v>
          </cell>
          <cell r="G26" t="str">
            <v xml:space="preserve">                                                                                                                                                                                                                                                </v>
          </cell>
        </row>
        <row r="27">
          <cell r="A27" t="str">
            <v>long term investment (auto. calc. )</v>
          </cell>
          <cell r="D27">
            <v>1405</v>
          </cell>
          <cell r="E27" t="str">
            <v>a/c 293-999</v>
          </cell>
          <cell r="F27">
            <v>-73079</v>
          </cell>
          <cell r="G27" t="str">
            <v>increase in debenture/premium discount</v>
          </cell>
        </row>
        <row r="29">
          <cell r="A29" t="str">
            <v>GAIN/LOSS ON DISPOSAL OF FIXED ASSET</v>
          </cell>
        </row>
        <row r="30">
          <cell r="C30" t="str">
            <v>USOA</v>
          </cell>
          <cell r="D30" t="str">
            <v>DETAIL A/C</v>
          </cell>
        </row>
        <row r="31">
          <cell r="A31" t="str">
            <v>net book value of disposals</v>
          </cell>
          <cell r="E31" t="str">
            <v/>
          </cell>
          <cell r="F31">
            <v>0</v>
          </cell>
          <cell r="G31" t="str">
            <v>key in</v>
          </cell>
        </row>
        <row r="32">
          <cell r="A32" t="str">
            <v>proceeds on disposal</v>
          </cell>
          <cell r="C32">
            <v>4355</v>
          </cell>
          <cell r="D32" t="str">
            <v>a/c 9920,9919</v>
          </cell>
          <cell r="F32">
            <v>112233.75</v>
          </cell>
          <cell r="G32" t="str">
            <v>key in</v>
          </cell>
        </row>
        <row r="34">
          <cell r="A34" t="str">
            <v>(gain)loss on disposal</v>
          </cell>
          <cell r="F34">
            <v>-112233.75</v>
          </cell>
        </row>
        <row r="39">
          <cell r="A39" t="str">
            <v>FIXED ASSETS ADDITIONS ANALYSIS</v>
          </cell>
        </row>
        <row r="41">
          <cell r="A41" t="str">
            <v xml:space="preserve">net change per balance sheet </v>
          </cell>
          <cell r="F41">
            <v>7383624</v>
          </cell>
        </row>
        <row r="43">
          <cell r="A43" t="str">
            <v>add: net book value of disposal</v>
          </cell>
          <cell r="F43">
            <v>0</v>
          </cell>
        </row>
        <row r="44">
          <cell r="A44" t="str">
            <v>add: net book value of lease option exercised</v>
          </cell>
          <cell r="F44">
            <v>0</v>
          </cell>
          <cell r="G44" t="str">
            <v>key in</v>
          </cell>
        </row>
        <row r="45">
          <cell r="A45" t="str">
            <v>add: depreciation adjusted for following</v>
          </cell>
          <cell r="F45" t="str">
            <v xml:space="preserve"> </v>
          </cell>
        </row>
        <row r="46">
          <cell r="A46" t="str">
            <v>depreciation (acc. dep net change per b/s)</v>
          </cell>
          <cell r="C46" t="str">
            <v>USOA</v>
          </cell>
          <cell r="D46" t="str">
            <v>DETAIL A/C</v>
          </cell>
          <cell r="E46">
            <v>3775787.44</v>
          </cell>
        </row>
        <row r="47">
          <cell r="A47" t="str">
            <v>less gross up on lease</v>
          </cell>
          <cell r="C47">
            <v>2105</v>
          </cell>
          <cell r="D47" t="str">
            <v>421 TO 427</v>
          </cell>
          <cell r="E47">
            <v>0</v>
          </cell>
          <cell r="G47" t="str">
            <v>key in</v>
          </cell>
        </row>
        <row r="48">
          <cell r="A48" t="str">
            <v>add lease option exercised</v>
          </cell>
          <cell r="C48">
            <v>2105</v>
          </cell>
          <cell r="D48" t="str">
            <v>462 TO 465</v>
          </cell>
          <cell r="E48">
            <v>0</v>
          </cell>
          <cell r="G48" t="str">
            <v>key in</v>
          </cell>
        </row>
        <row r="49">
          <cell r="A49" t="str">
            <v>add disposal - elem. 237/238</v>
          </cell>
          <cell r="B49">
            <v>2105</v>
          </cell>
          <cell r="C49" t="str">
            <v>403 TO 414</v>
          </cell>
          <cell r="D49">
            <v>0</v>
          </cell>
          <cell r="G49" t="str">
            <v>key in</v>
          </cell>
        </row>
        <row r="50">
          <cell r="B50">
            <v>2105</v>
          </cell>
          <cell r="C50">
            <v>416</v>
          </cell>
          <cell r="D50">
            <v>218578.41</v>
          </cell>
          <cell r="G50" t="str">
            <v>key in</v>
          </cell>
        </row>
        <row r="51">
          <cell r="B51">
            <v>2105</v>
          </cell>
          <cell r="C51" t="str">
            <v>421 TO 427</v>
          </cell>
          <cell r="D51">
            <v>29315.660000000003</v>
          </cell>
          <cell r="E51">
            <v>247894.07</v>
          </cell>
          <cell r="G51" t="str">
            <v>key in</v>
          </cell>
        </row>
        <row r="52">
          <cell r="F52">
            <v>4023681.51</v>
          </cell>
          <cell r="G52" t="str">
            <v>AGREES WITH YEAR END FIXED ASSETS SCHEDULE</v>
          </cell>
        </row>
        <row r="53">
          <cell r="A53" t="str">
            <v xml:space="preserve"> </v>
          </cell>
        </row>
        <row r="58">
          <cell r="D58" t="str">
            <v>TOTAL CAPITAL ADDIT'S</v>
          </cell>
          <cell r="F58">
            <v>11407305.51</v>
          </cell>
        </row>
        <row r="59">
          <cell r="A59" t="str">
            <v>P:\finstmnt\2004\[fs-may04 .XLS]Bal_ExternalReporting</v>
          </cell>
        </row>
      </sheetData>
      <sheetData sheetId="28"/>
      <sheetData sheetId="29" refreshError="1">
        <row r="2">
          <cell r="B2" t="str">
            <v>MARKHAM HYDRO DISTRIBUTION INC.</v>
          </cell>
        </row>
        <row r="3">
          <cell r="B3" t="str">
            <v>Cash Flow Statement</v>
          </cell>
        </row>
        <row r="4">
          <cell r="B4" t="str">
            <v>Five Months to May 31, 2004</v>
          </cell>
        </row>
        <row r="6">
          <cell r="A6" t="str">
            <v>2004 WORKSHEET</v>
          </cell>
        </row>
        <row r="7">
          <cell r="D7" t="str">
            <v xml:space="preserve">ORIGINAL </v>
          </cell>
          <cell r="F7" t="str">
            <v xml:space="preserve">ADJUSTMENTS TO </v>
          </cell>
          <cell r="H7" t="str">
            <v>ADJUSTED</v>
          </cell>
        </row>
        <row r="8">
          <cell r="B8" t="str">
            <v>BALANCE</v>
          </cell>
          <cell r="D8" t="str">
            <v>CLOSING BALANCE</v>
          </cell>
          <cell r="F8" t="str">
            <v>CLOSING BALANCE</v>
          </cell>
          <cell r="H8" t="str">
            <v>CLOSING BALANCE</v>
          </cell>
          <cell r="J8" t="str">
            <v>Y.T.D</v>
          </cell>
        </row>
        <row r="9">
          <cell r="A9" t="str">
            <v>DESCRIPTION</v>
          </cell>
          <cell r="B9" t="str">
            <v>Five Months to May 31, 2004</v>
          </cell>
          <cell r="D9" t="str">
            <v>DEC.31/03</v>
          </cell>
          <cell r="F9" t="str">
            <v>DEC.31/03</v>
          </cell>
          <cell r="H9" t="str">
            <v>DEC.31/03</v>
          </cell>
          <cell r="J9" t="str">
            <v>CASH FLOW</v>
          </cell>
        </row>
        <row r="10">
          <cell r="C10" t="str">
            <v xml:space="preserve"> </v>
          </cell>
        </row>
        <row r="12">
          <cell r="A12" t="str">
            <v>CASH</v>
          </cell>
          <cell r="B12">
            <v>9273772</v>
          </cell>
          <cell r="D12">
            <v>12568727</v>
          </cell>
          <cell r="F12">
            <v>0</v>
          </cell>
          <cell r="H12">
            <v>12568727</v>
          </cell>
          <cell r="J12">
            <v>-3294955</v>
          </cell>
        </row>
        <row r="15">
          <cell r="A15" t="str">
            <v>NONCASH ITEMS</v>
          </cell>
        </row>
        <row r="17">
          <cell r="A17" t="str">
            <v>ACCOUNTS RECEIVABLE</v>
          </cell>
          <cell r="B17">
            <v>13532138</v>
          </cell>
          <cell r="D17">
            <v>15670419</v>
          </cell>
          <cell r="F17">
            <v>0</v>
          </cell>
          <cell r="H17">
            <v>15670419</v>
          </cell>
          <cell r="J17">
            <v>2138281</v>
          </cell>
        </row>
        <row r="19">
          <cell r="A19" t="str">
            <v>CURRENT CUSTOMER DEPOSITS</v>
          </cell>
          <cell r="B19">
            <v>3118210</v>
          </cell>
          <cell r="D19">
            <v>558000</v>
          </cell>
          <cell r="F19">
            <v>0</v>
          </cell>
          <cell r="H19">
            <v>558000</v>
          </cell>
          <cell r="J19">
            <v>-2560210</v>
          </cell>
        </row>
        <row r="21">
          <cell r="A21" t="str">
            <v>UNBILLED REVENUE</v>
          </cell>
          <cell r="B21">
            <v>17070784</v>
          </cell>
          <cell r="D21">
            <v>15621341</v>
          </cell>
          <cell r="F21">
            <v>0</v>
          </cell>
          <cell r="H21">
            <v>15621341</v>
          </cell>
          <cell r="J21">
            <v>-1449443</v>
          </cell>
        </row>
        <row r="23">
          <cell r="A23" t="str">
            <v>INVENTORY</v>
          </cell>
          <cell r="B23">
            <v>3341166</v>
          </cell>
          <cell r="D23">
            <v>2681947</v>
          </cell>
          <cell r="F23">
            <v>0</v>
          </cell>
          <cell r="H23">
            <v>2681947</v>
          </cell>
          <cell r="J23">
            <v>-659219</v>
          </cell>
        </row>
        <row r="24">
          <cell r="A24" t="str">
            <v>CURRENT LIABILITY</v>
          </cell>
          <cell r="B24">
            <v>29811467</v>
          </cell>
          <cell r="D24">
            <v>28140070</v>
          </cell>
          <cell r="F24">
            <v>0</v>
          </cell>
          <cell r="H24">
            <v>28140070</v>
          </cell>
          <cell r="J24">
            <v>1671397</v>
          </cell>
        </row>
        <row r="25">
          <cell r="A25" t="str">
            <v>PREPAID EXPENSES</v>
          </cell>
          <cell r="B25">
            <v>210982</v>
          </cell>
          <cell r="D25">
            <v>31447</v>
          </cell>
          <cell r="F25">
            <v>0</v>
          </cell>
          <cell r="H25">
            <v>31447</v>
          </cell>
          <cell r="J25">
            <v>-179535</v>
          </cell>
        </row>
        <row r="27">
          <cell r="A27" t="str">
            <v>ORGANIZATION COSTS</v>
          </cell>
          <cell r="B27">
            <v>579834</v>
          </cell>
          <cell r="D27">
            <v>111695</v>
          </cell>
          <cell r="F27">
            <v>0</v>
          </cell>
          <cell r="H27">
            <v>111695</v>
          </cell>
          <cell r="J27">
            <v>-468139</v>
          </cell>
        </row>
        <row r="29">
          <cell r="A29" t="str">
            <v>CAPITAL ASSETS BEFORE AMORT.</v>
          </cell>
          <cell r="B29">
            <v>259809953</v>
          </cell>
          <cell r="D29">
            <v>248650542</v>
          </cell>
          <cell r="F29">
            <v>0</v>
          </cell>
          <cell r="H29">
            <v>248650542</v>
          </cell>
          <cell r="J29">
            <v>-11159411</v>
          </cell>
        </row>
        <row r="31">
          <cell r="A31" t="str">
            <v>CONTRIBUTIONS &amp; GRANTS BEFORE AMORT.</v>
          </cell>
          <cell r="B31">
            <v>-29983929</v>
          </cell>
          <cell r="D31">
            <v>-27872186</v>
          </cell>
          <cell r="F31">
            <v>0</v>
          </cell>
          <cell r="H31">
            <v>-27872186</v>
          </cell>
          <cell r="J31">
            <v>2111743</v>
          </cell>
        </row>
        <row r="33">
          <cell r="A33" t="str">
            <v>debenture/premium discount</v>
          </cell>
          <cell r="B33">
            <v>1439106</v>
          </cell>
          <cell r="D33">
            <v>1512184</v>
          </cell>
          <cell r="H33">
            <v>1512184</v>
          </cell>
          <cell r="J33">
            <v>73078</v>
          </cell>
        </row>
        <row r="35">
          <cell r="A35" t="str">
            <v>DEVEL'T CHARGE DEPOSIT/RECEIVABLE</v>
          </cell>
          <cell r="B35">
            <v>0</v>
          </cell>
          <cell r="D35">
            <v>0</v>
          </cell>
          <cell r="F35">
            <v>0</v>
          </cell>
          <cell r="H35">
            <v>0</v>
          </cell>
          <cell r="J35">
            <v>0</v>
          </cell>
        </row>
        <row r="37">
          <cell r="A37" t="str">
            <v xml:space="preserve">REGULATORY ASSETS </v>
          </cell>
          <cell r="B37">
            <v>-2317996</v>
          </cell>
          <cell r="D37">
            <v>-2061840</v>
          </cell>
          <cell r="F37">
            <v>0</v>
          </cell>
          <cell r="H37">
            <v>-2061840</v>
          </cell>
          <cell r="J37">
            <v>256156</v>
          </cell>
        </row>
        <row r="38">
          <cell r="A38" t="str">
            <v>DEFERRED PAYMENTS IN LIEU OF TAXES</v>
          </cell>
          <cell r="B38">
            <v>279025</v>
          </cell>
          <cell r="D38">
            <v>1054142</v>
          </cell>
          <cell r="F38">
            <v>0</v>
          </cell>
          <cell r="H38">
            <v>1054142</v>
          </cell>
          <cell r="J38">
            <v>775117</v>
          </cell>
        </row>
        <row r="39">
          <cell r="A39" t="str">
            <v>PRE-MARKET OPENING ENERGY VARIANCE</v>
          </cell>
          <cell r="B39">
            <v>3433173</v>
          </cell>
          <cell r="D39">
            <v>3433173</v>
          </cell>
          <cell r="F39">
            <v>0</v>
          </cell>
          <cell r="H39">
            <v>3433173</v>
          </cell>
          <cell r="J39">
            <v>0</v>
          </cell>
        </row>
        <row r="40">
          <cell r="A40" t="str">
            <v>RETAIL SETTLEMENT VARIANCE</v>
          </cell>
          <cell r="B40">
            <v>-4026554</v>
          </cell>
          <cell r="D40">
            <v>-1493811</v>
          </cell>
          <cell r="F40">
            <v>0</v>
          </cell>
          <cell r="H40">
            <v>-1493811</v>
          </cell>
          <cell r="J40">
            <v>2532743</v>
          </cell>
        </row>
        <row r="42">
          <cell r="A42" t="str">
            <v>CUSTOMER DEPOSITS LONG-TERM</v>
          </cell>
          <cell r="B42">
            <v>946939</v>
          </cell>
          <cell r="D42">
            <v>3403178</v>
          </cell>
          <cell r="F42">
            <v>0</v>
          </cell>
          <cell r="H42">
            <v>3403178</v>
          </cell>
          <cell r="J42">
            <v>-2456239</v>
          </cell>
        </row>
        <row r="44">
          <cell r="A44" t="str">
            <v>DEVELOPMENT CHARGE FUND</v>
          </cell>
          <cell r="B44">
            <v>0</v>
          </cell>
          <cell r="D44">
            <v>0</v>
          </cell>
          <cell r="F44">
            <v>0</v>
          </cell>
          <cell r="H44">
            <v>0</v>
          </cell>
          <cell r="J44">
            <v>0</v>
          </cell>
        </row>
        <row r="46">
          <cell r="A46" t="str">
            <v>UPSTREAM</v>
          </cell>
          <cell r="B46">
            <v>0</v>
          </cell>
          <cell r="D46">
            <v>0</v>
          </cell>
          <cell r="F46">
            <v>0</v>
          </cell>
          <cell r="H46">
            <v>0</v>
          </cell>
          <cell r="J46">
            <v>0</v>
          </cell>
        </row>
        <row r="48">
          <cell r="A48" t="str">
            <v>LONG TERM LIAB.</v>
          </cell>
          <cell r="B48">
            <v>97866201</v>
          </cell>
          <cell r="D48">
            <v>97866201</v>
          </cell>
          <cell r="F48">
            <v>0</v>
          </cell>
          <cell r="H48">
            <v>97866201</v>
          </cell>
          <cell r="J48">
            <v>0</v>
          </cell>
        </row>
        <row r="49">
          <cell r="A49" t="str">
            <v>TOTAL DEFERRED CHARGES</v>
          </cell>
          <cell r="B49">
            <v>36000</v>
          </cell>
          <cell r="D49">
            <v>216905</v>
          </cell>
          <cell r="F49">
            <v>0</v>
          </cell>
          <cell r="H49">
            <v>216905</v>
          </cell>
          <cell r="J49">
            <v>180905</v>
          </cell>
        </row>
        <row r="50">
          <cell r="A50" t="str">
            <v>MISC. CREDITS(Debentures/leases)</v>
          </cell>
          <cell r="B50">
            <v>-776</v>
          </cell>
          <cell r="D50">
            <v>15047</v>
          </cell>
          <cell r="F50">
            <v>0</v>
          </cell>
          <cell r="H50">
            <v>15047</v>
          </cell>
          <cell r="J50">
            <v>-15823</v>
          </cell>
        </row>
        <row r="51">
          <cell r="A51" t="str">
            <v>MINIRUPTER DEPOSITS</v>
          </cell>
          <cell r="B51">
            <v>0</v>
          </cell>
          <cell r="D51">
            <v>0</v>
          </cell>
          <cell r="F51">
            <v>0</v>
          </cell>
          <cell r="H51">
            <v>0</v>
          </cell>
          <cell r="J51">
            <v>0</v>
          </cell>
        </row>
        <row r="52">
          <cell r="A52" t="str">
            <v>FIBRE OPTIC BUSINESS  STUDY</v>
          </cell>
          <cell r="B52">
            <v>0</v>
          </cell>
          <cell r="D52">
            <v>0</v>
          </cell>
          <cell r="F52">
            <v>0</v>
          </cell>
          <cell r="H52">
            <v>0</v>
          </cell>
          <cell r="J52">
            <v>0</v>
          </cell>
        </row>
        <row r="53">
          <cell r="A53" t="str">
            <v>CONTRIBUTIONS WORK IN PROCESS</v>
          </cell>
          <cell r="B53">
            <v>-1453039</v>
          </cell>
          <cell r="D53">
            <v>-1103711</v>
          </cell>
          <cell r="F53">
            <v>0</v>
          </cell>
          <cell r="H53">
            <v>-1103711</v>
          </cell>
          <cell r="J53">
            <v>349328</v>
          </cell>
        </row>
        <row r="55">
          <cell r="A55" t="str">
            <v>EMPLOYEE BENEFITS</v>
          </cell>
          <cell r="B55">
            <v>500142</v>
          </cell>
          <cell r="D55">
            <v>435539</v>
          </cell>
          <cell r="F55">
            <v>0</v>
          </cell>
          <cell r="H55">
            <v>435539</v>
          </cell>
          <cell r="J55">
            <v>64603</v>
          </cell>
        </row>
        <row r="57">
          <cell r="A57" t="str">
            <v>INVESTMENTS-SHORT TERM</v>
          </cell>
          <cell r="B57">
            <v>8543916</v>
          </cell>
          <cell r="D57">
            <v>15820637</v>
          </cell>
          <cell r="F57">
            <v>0</v>
          </cell>
          <cell r="H57">
            <v>15820637</v>
          </cell>
          <cell r="J57">
            <v>7276721</v>
          </cell>
        </row>
        <row r="59">
          <cell r="A59" t="str">
            <v>AMORTIZATION OF CONT. CAP.</v>
          </cell>
          <cell r="B59">
            <v>-2599223</v>
          </cell>
          <cell r="D59">
            <v>-2116889</v>
          </cell>
          <cell r="F59">
            <v>0</v>
          </cell>
          <cell r="H59">
            <v>-2116889</v>
          </cell>
          <cell r="J59">
            <v>-482334</v>
          </cell>
        </row>
        <row r="61">
          <cell r="A61" t="str">
            <v>OTHER SPECIAL FUNDS L.T.CUSTOMER DEP.</v>
          </cell>
          <cell r="B61">
            <v>946939</v>
          </cell>
          <cell r="D61">
            <v>3403178</v>
          </cell>
          <cell r="F61">
            <v>0</v>
          </cell>
          <cell r="H61">
            <v>3403178</v>
          </cell>
          <cell r="J61">
            <v>2456239</v>
          </cell>
        </row>
        <row r="62">
          <cell r="J62" t="str">
            <v xml:space="preserve"> </v>
          </cell>
        </row>
        <row r="63">
          <cell r="A63" t="str">
            <v>INVESTMENT IN RICHMOND HILL HYDRO</v>
          </cell>
          <cell r="B63">
            <v>37179236</v>
          </cell>
          <cell r="D63">
            <v>37920202</v>
          </cell>
          <cell r="F63">
            <v>0</v>
          </cell>
          <cell r="H63">
            <v>37920202</v>
          </cell>
          <cell r="J63">
            <v>740966</v>
          </cell>
        </row>
        <row r="64">
          <cell r="A64" t="str">
            <v>DIVIDEND PAID TO MARKHAM ENERGY</v>
          </cell>
          <cell r="B64">
            <v>-10000000</v>
          </cell>
          <cell r="D64">
            <v>0</v>
          </cell>
          <cell r="F64">
            <v>0</v>
          </cell>
          <cell r="H64">
            <v>0</v>
          </cell>
          <cell r="J64">
            <v>-10000000</v>
          </cell>
        </row>
        <row r="65">
          <cell r="A65" t="str">
            <v xml:space="preserve">DC TRANSFER TO EQUITY </v>
          </cell>
          <cell r="B65">
            <v>3010564</v>
          </cell>
          <cell r="D65">
            <v>3010564</v>
          </cell>
          <cell r="F65">
            <v>0</v>
          </cell>
          <cell r="H65">
            <v>3010564</v>
          </cell>
          <cell r="J65">
            <v>0</v>
          </cell>
        </row>
        <row r="67">
          <cell r="A67" t="str">
            <v>CURRENT YR. SURPLUS</v>
          </cell>
          <cell r="B67">
            <v>1732334</v>
          </cell>
          <cell r="F67">
            <v>0</v>
          </cell>
          <cell r="H67">
            <v>0</v>
          </cell>
          <cell r="J67">
            <v>1732334</v>
          </cell>
        </row>
        <row r="69">
          <cell r="A69" t="str">
            <v>ACC.AMORTIZATION</v>
          </cell>
          <cell r="B69">
            <v>123706251</v>
          </cell>
          <cell r="D69">
            <v>119930464</v>
          </cell>
          <cell r="F69">
            <v>0</v>
          </cell>
          <cell r="H69">
            <v>119930464</v>
          </cell>
          <cell r="J69">
            <v>3775787</v>
          </cell>
        </row>
        <row r="71">
          <cell r="A71" t="str">
            <v>COMMON SHARES</v>
          </cell>
          <cell r="B71">
            <v>55526892</v>
          </cell>
          <cell r="D71">
            <v>55526892</v>
          </cell>
          <cell r="F71">
            <v>0</v>
          </cell>
          <cell r="H71">
            <v>55526892</v>
          </cell>
          <cell r="J71">
            <v>0</v>
          </cell>
        </row>
        <row r="73">
          <cell r="A73" t="str">
            <v>TOTAL NONCASH ITEMS</v>
          </cell>
          <cell r="B73">
            <v>612239735</v>
          </cell>
          <cell r="D73">
            <v>620365330</v>
          </cell>
          <cell r="F73">
            <v>0</v>
          </cell>
          <cell r="H73">
            <v>620365330</v>
          </cell>
          <cell r="J73">
            <v>-3294955</v>
          </cell>
        </row>
        <row r="77">
          <cell r="A77" t="str">
            <v>P:\finstmnt\2004\[fs-may04 .XLS]Bal_ExternalReporting</v>
          </cell>
          <cell r="D77" t="str">
            <v>VARIANCE</v>
          </cell>
          <cell r="J77">
            <v>0</v>
          </cell>
        </row>
      </sheetData>
      <sheetData sheetId="30" refreshError="1">
        <row r="1">
          <cell r="B1" t="str">
            <v>MARKHAM HYDRO DISTRIBUTION INC.</v>
          </cell>
          <cell r="G1" t="str">
            <v>SCHEDULE 4</v>
          </cell>
        </row>
        <row r="2">
          <cell r="B2" t="str">
            <v>STATEMENT OF CASH FLOWS</v>
          </cell>
        </row>
        <row r="3">
          <cell r="B3" t="str">
            <v>Five Months to May 31, 2004</v>
          </cell>
        </row>
        <row r="4">
          <cell r="F4">
            <v>2004</v>
          </cell>
          <cell r="H4">
            <v>2003</v>
          </cell>
        </row>
        <row r="5">
          <cell r="B5" t="str">
            <v xml:space="preserve">NET INFLOW(OUTFLOW) OF CASH RELATED </v>
          </cell>
        </row>
        <row r="6">
          <cell r="B6" t="str">
            <v xml:space="preserve">    TO THE FOLLOWING ACTIVITIES</v>
          </cell>
        </row>
        <row r="8">
          <cell r="B8" t="str">
            <v>Net Earnings before extraordinary item</v>
          </cell>
          <cell r="F8">
            <v>1732334</v>
          </cell>
          <cell r="H8">
            <v>8886634</v>
          </cell>
        </row>
        <row r="9">
          <cell r="B9" t="str">
            <v>Items not affecting cash</v>
          </cell>
        </row>
        <row r="10">
          <cell r="B10" t="str">
            <v xml:space="preserve">     Depreciation</v>
          </cell>
          <cell r="F10">
            <v>4023681.51</v>
          </cell>
          <cell r="H10">
            <v>9004882.1799999997</v>
          </cell>
        </row>
        <row r="11">
          <cell r="B11" t="str">
            <v xml:space="preserve">     Amortization of Bond Discount &amp; Issue Cost</v>
          </cell>
          <cell r="F11">
            <v>73079</v>
          </cell>
          <cell r="H11">
            <v>175388.36</v>
          </cell>
        </row>
        <row r="12">
          <cell r="B12" t="str">
            <v xml:space="preserve">     Amortization of contributed capital   </v>
          </cell>
          <cell r="F12">
            <v>-482334</v>
          </cell>
          <cell r="H12">
            <v>-973873</v>
          </cell>
        </row>
        <row r="13">
          <cell r="B13" t="str">
            <v xml:space="preserve">      Employee Future Benefits</v>
          </cell>
          <cell r="F13">
            <v>64603</v>
          </cell>
          <cell r="H13">
            <v>-8362</v>
          </cell>
        </row>
        <row r="14">
          <cell r="B14" t="str">
            <v xml:space="preserve">    (Gain) loss on disposal of capital &amp; intangible assets</v>
          </cell>
          <cell r="F14">
            <v>-112233.75</v>
          </cell>
          <cell r="H14">
            <v>-8828</v>
          </cell>
        </row>
        <row r="15">
          <cell r="B15" t="str">
            <v xml:space="preserve">     Equity in Earnings of Richmond Hill Hydro</v>
          </cell>
          <cell r="F15">
            <v>-781610.5</v>
          </cell>
          <cell r="H15">
            <v>-2671702</v>
          </cell>
        </row>
        <row r="16">
          <cell r="F16">
            <v>4517519.26</v>
          </cell>
          <cell r="H16">
            <v>14404139.539999999</v>
          </cell>
        </row>
        <row r="18">
          <cell r="B18" t="str">
            <v>Change in non-cash operating working capital</v>
          </cell>
        </row>
        <row r="19">
          <cell r="B19" t="str">
            <v xml:space="preserve">       Accounts Receivable</v>
          </cell>
          <cell r="F19">
            <v>2138281</v>
          </cell>
          <cell r="H19">
            <v>4451796</v>
          </cell>
        </row>
        <row r="20">
          <cell r="B20" t="str">
            <v xml:space="preserve">       Unbilled Revenue</v>
          </cell>
          <cell r="F20">
            <v>-1449443</v>
          </cell>
          <cell r="H20">
            <v>-1383672</v>
          </cell>
        </row>
        <row r="21">
          <cell r="B21" t="str">
            <v xml:space="preserve">       Inventory</v>
          </cell>
          <cell r="F21">
            <v>-659219</v>
          </cell>
          <cell r="H21">
            <v>-36297</v>
          </cell>
        </row>
        <row r="22">
          <cell r="B22" t="str">
            <v xml:space="preserve">       Current Liabilities</v>
          </cell>
          <cell r="F22">
            <v>1671396.5</v>
          </cell>
          <cell r="H22">
            <v>678101</v>
          </cell>
        </row>
        <row r="23">
          <cell r="B23" t="str">
            <v xml:space="preserve">       Prepaid Expenses</v>
          </cell>
          <cell r="F23">
            <v>-179535</v>
          </cell>
          <cell r="H23">
            <v>35778</v>
          </cell>
        </row>
        <row r="24">
          <cell r="B24" t="str">
            <v>Total non-cash operating working capital</v>
          </cell>
          <cell r="F24">
            <v>1521480.5</v>
          </cell>
          <cell r="H24">
            <v>3745706</v>
          </cell>
        </row>
        <row r="25">
          <cell r="B25" t="str">
            <v>Cash Flow from Operating Activities</v>
          </cell>
          <cell r="F25">
            <v>6038999.7599999998</v>
          </cell>
          <cell r="H25">
            <v>18149845.539999999</v>
          </cell>
        </row>
        <row r="27">
          <cell r="B27" t="str">
            <v>Increase(decrease) in long term customer deposit</v>
          </cell>
          <cell r="F27">
            <v>-2456239</v>
          </cell>
          <cell r="H27">
            <v>158650</v>
          </cell>
        </row>
        <row r="28">
          <cell r="B28" t="str">
            <v>Increase(decrease) in development charge fund</v>
          </cell>
          <cell r="F28">
            <v>0</v>
          </cell>
          <cell r="H28">
            <v>0</v>
          </cell>
        </row>
        <row r="29">
          <cell r="B29" t="str">
            <v>Increase(decrease) in Upstream charge fund</v>
          </cell>
          <cell r="F29">
            <v>0</v>
          </cell>
          <cell r="H29">
            <v>-1526225</v>
          </cell>
        </row>
        <row r="30">
          <cell r="B30" t="str">
            <v>Reduction of long-term debt Richmond Hill Hydro</v>
          </cell>
          <cell r="F30">
            <v>0</v>
          </cell>
          <cell r="H30">
            <v>0</v>
          </cell>
        </row>
        <row r="31">
          <cell r="B31" t="str">
            <v>Increase in bond financing (Edfin)</v>
          </cell>
          <cell r="F31">
            <v>0</v>
          </cell>
          <cell r="H31">
            <v>0</v>
          </cell>
        </row>
        <row r="32">
          <cell r="B32" t="str">
            <v>Reduction of long-term debt debentures</v>
          </cell>
          <cell r="F32">
            <v>0</v>
          </cell>
          <cell r="H32">
            <v>0</v>
          </cell>
        </row>
        <row r="33">
          <cell r="B33" t="str">
            <v>Increase in bond premium/discount/issue cost</v>
          </cell>
          <cell r="F33">
            <v>-1</v>
          </cell>
          <cell r="H33">
            <v>0</v>
          </cell>
        </row>
        <row r="34">
          <cell r="B34" t="str">
            <v>Increase in Miscellaneous Deferred Debits</v>
          </cell>
          <cell r="F34">
            <v>180905</v>
          </cell>
          <cell r="H34">
            <v>-180905</v>
          </cell>
        </row>
        <row r="35">
          <cell r="B35" t="str">
            <v>Proceeds on sale of capital &amp; intangible assets</v>
          </cell>
          <cell r="F35">
            <v>112233.75</v>
          </cell>
          <cell r="H35">
            <v>8828</v>
          </cell>
        </row>
        <row r="36">
          <cell r="B36" t="str">
            <v>(Increase)decrease in Regulatory Assets</v>
          </cell>
          <cell r="F36">
            <v>3564016</v>
          </cell>
          <cell r="H36">
            <v>2745190</v>
          </cell>
        </row>
        <row r="37">
          <cell r="B37" t="str">
            <v xml:space="preserve">Increase(decrease) in net Capital contributions </v>
          </cell>
          <cell r="F37">
            <v>2461071</v>
          </cell>
          <cell r="H37">
            <v>6538126</v>
          </cell>
        </row>
        <row r="38">
          <cell r="B38" t="str">
            <v>Increase in Miscellaneous credits</v>
          </cell>
          <cell r="F38">
            <v>-15823</v>
          </cell>
          <cell r="H38">
            <v>15047</v>
          </cell>
        </row>
        <row r="39">
          <cell r="B39" t="str">
            <v>Increase(decrease) in Fibre Optic Business Study</v>
          </cell>
          <cell r="F39">
            <v>0</v>
          </cell>
          <cell r="H39">
            <v>0</v>
          </cell>
        </row>
        <row r="40">
          <cell r="B40" t="str">
            <v>Cash Flow from (used in) financing activities</v>
          </cell>
          <cell r="F40">
            <v>3846162.75</v>
          </cell>
          <cell r="H40">
            <v>7758711</v>
          </cell>
        </row>
        <row r="42">
          <cell r="B42" t="str">
            <v>Additions to capital assets</v>
          </cell>
          <cell r="F42">
            <v>-11407305.51</v>
          </cell>
          <cell r="H42">
            <v>-15833011</v>
          </cell>
        </row>
        <row r="43">
          <cell r="B43" t="str">
            <v>(Increase)decrease in Organization Costs</v>
          </cell>
          <cell r="F43">
            <v>-468139</v>
          </cell>
          <cell r="H43">
            <v>44678</v>
          </cell>
        </row>
        <row r="44">
          <cell r="B44" t="str">
            <v>Dividends paid to Markham Energy</v>
          </cell>
          <cell r="F44">
            <v>-10000000</v>
          </cell>
          <cell r="H44">
            <v>0</v>
          </cell>
        </row>
        <row r="45">
          <cell r="B45" t="str">
            <v xml:space="preserve">Investment in RichmondHill Hydro </v>
          </cell>
          <cell r="F45">
            <v>0</v>
          </cell>
          <cell r="H45">
            <v>0</v>
          </cell>
        </row>
        <row r="46">
          <cell r="B46" t="str">
            <v>Return of Capital from Richmond Hill Hydro</v>
          </cell>
          <cell r="F46">
            <v>0</v>
          </cell>
          <cell r="H46">
            <v>0</v>
          </cell>
        </row>
        <row r="47">
          <cell r="B47" t="str">
            <v>Dividends received from Richmond Hill Hydro</v>
          </cell>
          <cell r="F47">
            <v>1522577</v>
          </cell>
          <cell r="H47">
            <v>4724761</v>
          </cell>
        </row>
        <row r="48">
          <cell r="B48" t="str">
            <v>Cost of Richmond Hill Hydro acquisition</v>
          </cell>
          <cell r="F48">
            <v>0</v>
          </cell>
          <cell r="H48">
            <v>0</v>
          </cell>
        </row>
        <row r="49">
          <cell r="B49" t="str">
            <v>Cash Flow used in (from) Investing Activities</v>
          </cell>
          <cell r="F49">
            <v>-20352867.509999998</v>
          </cell>
          <cell r="H49">
            <v>-11063572</v>
          </cell>
        </row>
        <row r="51">
          <cell r="F51">
            <v>-10467704.999999998</v>
          </cell>
          <cell r="H51">
            <v>14844984.539999999</v>
          </cell>
        </row>
        <row r="53">
          <cell r="F53">
            <v>32350542</v>
          </cell>
          <cell r="H53">
            <v>17505557</v>
          </cell>
        </row>
        <row r="55">
          <cell r="F55">
            <v>21882837</v>
          </cell>
          <cell r="H55">
            <v>32350541.539999999</v>
          </cell>
        </row>
        <row r="56">
          <cell r="B56" t="str">
            <v>REPRESENTED BY</v>
          </cell>
        </row>
        <row r="57">
          <cell r="B57" t="str">
            <v>Cash</v>
          </cell>
          <cell r="F57">
            <v>9273772</v>
          </cell>
          <cell r="H57">
            <v>12568727</v>
          </cell>
        </row>
        <row r="58">
          <cell r="B58" t="str">
            <v>Short-term investments</v>
          </cell>
          <cell r="F58">
            <v>8543916</v>
          </cell>
          <cell r="H58">
            <v>15820637</v>
          </cell>
        </row>
        <row r="59">
          <cell r="B59" t="str">
            <v>Restricted Cash- Development Charge Fund</v>
          </cell>
          <cell r="F59">
            <v>0</v>
          </cell>
          <cell r="H59">
            <v>0</v>
          </cell>
        </row>
        <row r="60">
          <cell r="B60" t="str">
            <v>Current Customer Deposits</v>
          </cell>
          <cell r="F60">
            <v>3118210</v>
          </cell>
          <cell r="H60">
            <v>558000</v>
          </cell>
        </row>
        <row r="61">
          <cell r="B61" t="str">
            <v>Other Special Funds Long Term Customer Deposits</v>
          </cell>
          <cell r="F61">
            <v>946939</v>
          </cell>
          <cell r="H61">
            <v>3403178</v>
          </cell>
        </row>
        <row r="62">
          <cell r="F62">
            <v>21882837</v>
          </cell>
          <cell r="H62">
            <v>32350542</v>
          </cell>
        </row>
        <row r="63">
          <cell r="B63" t="str">
            <v>P:\finstmnt\2004\[fs-may04 .XLS]Bal_ExternalReporting</v>
          </cell>
        </row>
      </sheetData>
      <sheetData sheetId="31" refreshError="1">
        <row r="1">
          <cell r="I1" t="str">
            <v>DEC31/03</v>
          </cell>
        </row>
        <row r="2">
          <cell r="A2">
            <v>1</v>
          </cell>
          <cell r="B2" t="str">
            <v>MONTH#</v>
          </cell>
          <cell r="E2">
            <v>1</v>
          </cell>
          <cell r="F2">
            <v>2</v>
          </cell>
          <cell r="G2">
            <v>3</v>
          </cell>
          <cell r="H2">
            <v>4</v>
          </cell>
          <cell r="I2">
            <v>5</v>
          </cell>
          <cell r="J2">
            <v>6</v>
          </cell>
          <cell r="K2">
            <v>7</v>
          </cell>
          <cell r="L2">
            <v>8</v>
          </cell>
          <cell r="M2">
            <v>9</v>
          </cell>
          <cell r="N2">
            <v>10</v>
          </cell>
          <cell r="O2">
            <v>11</v>
          </cell>
          <cell r="P2">
            <v>12</v>
          </cell>
        </row>
        <row r="3">
          <cell r="A3">
            <v>2</v>
          </cell>
          <cell r="B3" t="str">
            <v>CASH AND BANK</v>
          </cell>
          <cell r="G3">
            <v>11247068</v>
          </cell>
          <cell r="I3">
            <v>12568727</v>
          </cell>
          <cell r="J3">
            <v>0</v>
          </cell>
          <cell r="M3">
            <v>0</v>
          </cell>
          <cell r="P3">
            <v>0</v>
          </cell>
        </row>
        <row r="4">
          <cell r="A4">
            <v>3</v>
          </cell>
          <cell r="B4" t="str">
            <v>INVESTMENTS-SHORT TERM</v>
          </cell>
          <cell r="G4">
            <v>4999093</v>
          </cell>
          <cell r="I4">
            <v>15820637</v>
          </cell>
          <cell r="J4">
            <v>0</v>
          </cell>
          <cell r="M4">
            <v>0</v>
          </cell>
          <cell r="P4">
            <v>0</v>
          </cell>
        </row>
        <row r="5">
          <cell r="A5">
            <v>4</v>
          </cell>
          <cell r="B5" t="str">
            <v>CURRENT CUSTOMER DEPOSITS</v>
          </cell>
          <cell r="G5">
            <v>590000</v>
          </cell>
          <cell r="I5">
            <v>558000</v>
          </cell>
          <cell r="J5">
            <v>0</v>
          </cell>
          <cell r="M5">
            <v>0</v>
          </cell>
          <cell r="P5">
            <v>0</v>
          </cell>
        </row>
        <row r="6">
          <cell r="A6">
            <v>5</v>
          </cell>
          <cell r="B6" t="str">
            <v>NET ACCOUNTS RECEIVABLE</v>
          </cell>
          <cell r="G6">
            <v>23128277</v>
          </cell>
          <cell r="H6">
            <v>0</v>
          </cell>
          <cell r="I6">
            <v>15432268</v>
          </cell>
          <cell r="J6">
            <v>0</v>
          </cell>
          <cell r="M6">
            <v>0</v>
          </cell>
          <cell r="N6">
            <v>0</v>
          </cell>
          <cell r="O6">
            <v>0</v>
          </cell>
          <cell r="P6">
            <v>0</v>
          </cell>
        </row>
        <row r="7">
          <cell r="A7">
            <v>6</v>
          </cell>
          <cell r="B7" t="str">
            <v>UNBILLED REVENUE</v>
          </cell>
          <cell r="G7">
            <v>9976623</v>
          </cell>
          <cell r="I7">
            <v>15621341</v>
          </cell>
          <cell r="J7">
            <v>0</v>
          </cell>
          <cell r="M7">
            <v>0</v>
          </cell>
          <cell r="P7">
            <v>0</v>
          </cell>
        </row>
        <row r="8">
          <cell r="A8">
            <v>7</v>
          </cell>
          <cell r="B8" t="str">
            <v>INVENTORY</v>
          </cell>
          <cell r="G8">
            <v>2809980</v>
          </cell>
          <cell r="I8">
            <v>2681947</v>
          </cell>
          <cell r="J8">
            <v>0</v>
          </cell>
          <cell r="M8">
            <v>0</v>
          </cell>
          <cell r="P8">
            <v>0</v>
          </cell>
        </row>
        <row r="9">
          <cell r="A9">
            <v>8</v>
          </cell>
          <cell r="B9" t="str">
            <v>PREPAID EXPENSES</v>
          </cell>
          <cell r="G9">
            <v>290776</v>
          </cell>
          <cell r="I9">
            <v>31447</v>
          </cell>
          <cell r="J9">
            <v>0</v>
          </cell>
          <cell r="M9">
            <v>0</v>
          </cell>
          <cell r="P9">
            <v>0</v>
          </cell>
        </row>
        <row r="10">
          <cell r="A10">
            <v>9</v>
          </cell>
          <cell r="B10" t="str">
            <v>LAND &amp; BUILDING</v>
          </cell>
          <cell r="G10">
            <v>2747507</v>
          </cell>
          <cell r="I10">
            <v>2863834</v>
          </cell>
          <cell r="J10">
            <v>0</v>
          </cell>
          <cell r="M10">
            <v>0</v>
          </cell>
          <cell r="P10">
            <v>0</v>
          </cell>
        </row>
        <row r="11">
          <cell r="A11">
            <v>10</v>
          </cell>
          <cell r="B11" t="str">
            <v>TRANSMISSION &amp; DISTRIBUTION SYSTEM</v>
          </cell>
          <cell r="G11">
            <v>219605916</v>
          </cell>
          <cell r="I11">
            <v>227176422</v>
          </cell>
          <cell r="J11">
            <v>0</v>
          </cell>
          <cell r="M11">
            <v>0</v>
          </cell>
          <cell r="P11">
            <v>0</v>
          </cell>
        </row>
        <row r="12">
          <cell r="A12">
            <v>11</v>
          </cell>
          <cell r="B12" t="str">
            <v>CONSTRUCTION IN PROCESS</v>
          </cell>
          <cell r="G12">
            <v>11781</v>
          </cell>
          <cell r="I12">
            <v>6159400</v>
          </cell>
          <cell r="J12">
            <v>0</v>
          </cell>
          <cell r="M12">
            <v>0</v>
          </cell>
          <cell r="P12">
            <v>0</v>
          </cell>
        </row>
        <row r="13">
          <cell r="A13">
            <v>12</v>
          </cell>
          <cell r="B13" t="str">
            <v>OTHER</v>
          </cell>
          <cell r="G13">
            <v>12074662</v>
          </cell>
          <cell r="I13">
            <v>12450886</v>
          </cell>
          <cell r="J13">
            <v>0</v>
          </cell>
          <cell r="M13">
            <v>0</v>
          </cell>
          <cell r="P13">
            <v>0</v>
          </cell>
        </row>
        <row r="14">
          <cell r="A14">
            <v>13</v>
          </cell>
          <cell r="B14" t="str">
            <v>LESS: ACCUMULATED DEPRECIATION</v>
          </cell>
          <cell r="G14">
            <v>-113093615</v>
          </cell>
          <cell r="I14">
            <v>-119930464</v>
          </cell>
          <cell r="J14">
            <v>0</v>
          </cell>
          <cell r="M14">
            <v>0</v>
          </cell>
          <cell r="P14">
            <v>0</v>
          </cell>
        </row>
        <row r="15">
          <cell r="A15">
            <v>14</v>
          </cell>
          <cell r="B15" t="str">
            <v>CONTRIBUTIONS &amp; GRANTS B4 AMORT</v>
          </cell>
          <cell r="G15">
            <v>-22488592</v>
          </cell>
          <cell r="I15">
            <v>-27872186</v>
          </cell>
          <cell r="J15">
            <v>0</v>
          </cell>
          <cell r="M15">
            <v>0</v>
          </cell>
          <cell r="P15">
            <v>0</v>
          </cell>
        </row>
        <row r="16">
          <cell r="A16">
            <v>15</v>
          </cell>
          <cell r="B16" t="str">
            <v>CIP CONTRIBUTIONS/GRANTS</v>
          </cell>
          <cell r="G16">
            <v>0</v>
          </cell>
          <cell r="J16">
            <v>0</v>
          </cell>
          <cell r="M16">
            <v>0</v>
          </cell>
          <cell r="P16">
            <v>0</v>
          </cell>
        </row>
        <row r="17">
          <cell r="A17">
            <v>16</v>
          </cell>
          <cell r="B17" t="str">
            <v>ACCUM.DEP CONTRIB.&amp; GRANTS</v>
          </cell>
          <cell r="G17">
            <v>1243338</v>
          </cell>
          <cell r="I17">
            <v>2116889</v>
          </cell>
          <cell r="J17">
            <v>0</v>
          </cell>
          <cell r="M17">
            <v>0</v>
          </cell>
          <cell r="P17">
            <v>0</v>
          </cell>
        </row>
        <row r="18">
          <cell r="A18">
            <v>17</v>
          </cell>
          <cell r="B18" t="str">
            <v>DEVELOP'T CHARGE DEP./RECEIVABLE</v>
          </cell>
          <cell r="G18">
            <v>0</v>
          </cell>
          <cell r="I18">
            <v>0</v>
          </cell>
          <cell r="J18">
            <v>0</v>
          </cell>
          <cell r="M18">
            <v>0</v>
          </cell>
          <cell r="P18">
            <v>0</v>
          </cell>
        </row>
        <row r="19">
          <cell r="A19">
            <v>18</v>
          </cell>
          <cell r="B19" t="str">
            <v>DEBENTURE EXPENSES</v>
          </cell>
          <cell r="G19">
            <v>1643725</v>
          </cell>
          <cell r="J19">
            <v>0</v>
          </cell>
          <cell r="M19">
            <v>0</v>
          </cell>
          <cell r="P19">
            <v>0</v>
          </cell>
        </row>
        <row r="20">
          <cell r="A20">
            <v>19</v>
          </cell>
          <cell r="B20" t="str">
            <v>MISCELLANEOUS DEFERRED EXPENSE</v>
          </cell>
          <cell r="G20">
            <v>36000</v>
          </cell>
          <cell r="I20">
            <v>216905</v>
          </cell>
          <cell r="J20">
            <v>0</v>
          </cell>
          <cell r="M20">
            <v>0</v>
          </cell>
          <cell r="P20">
            <v>0</v>
          </cell>
        </row>
        <row r="21">
          <cell r="A21">
            <v>20</v>
          </cell>
          <cell r="B21" t="str">
            <v>OTHER SPECIAL FUNDS LONG TERM CUSTOMER DEPOSITS</v>
          </cell>
          <cell r="G21">
            <v>3235845</v>
          </cell>
          <cell r="I21">
            <v>3403178</v>
          </cell>
          <cell r="J21">
            <v>0</v>
          </cell>
          <cell r="M21">
            <v>0</v>
          </cell>
          <cell r="P21">
            <v>0</v>
          </cell>
        </row>
        <row r="22">
          <cell r="A22">
            <v>21</v>
          </cell>
          <cell r="B22" t="str">
            <v>QUALIFYING TRANSITION COSTS</v>
          </cell>
          <cell r="G22">
            <v>0</v>
          </cell>
          <cell r="J22">
            <v>0</v>
          </cell>
        </row>
        <row r="23">
          <cell r="A23">
            <v>22</v>
          </cell>
          <cell r="B23" t="str">
            <v>INTANGIBLES</v>
          </cell>
          <cell r="G23">
            <v>156373</v>
          </cell>
          <cell r="I23">
            <v>111695</v>
          </cell>
          <cell r="J23">
            <v>0</v>
          </cell>
          <cell r="M23">
            <v>0</v>
          </cell>
          <cell r="P23">
            <v>0</v>
          </cell>
        </row>
        <row r="24">
          <cell r="A24">
            <v>23</v>
          </cell>
          <cell r="B24" t="str">
            <v>TOTAL ASSETS</v>
          </cell>
          <cell r="G24">
            <v>158058384</v>
          </cell>
          <cell r="H24">
            <v>0</v>
          </cell>
          <cell r="I24">
            <v>169299231</v>
          </cell>
          <cell r="J24">
            <v>0</v>
          </cell>
          <cell r="K24">
            <v>0</v>
          </cell>
          <cell r="L24">
            <v>0</v>
          </cell>
          <cell r="M24">
            <v>0</v>
          </cell>
          <cell r="N24">
            <v>0</v>
          </cell>
          <cell r="O24">
            <v>0</v>
          </cell>
          <cell r="P24">
            <v>0</v>
          </cell>
        </row>
        <row r="25">
          <cell r="A25">
            <v>24</v>
          </cell>
          <cell r="B25" t="str">
            <v>A/P ASSOCIATED COMPANIES</v>
          </cell>
          <cell r="F25" t="str">
            <v>*</v>
          </cell>
          <cell r="G25">
            <v>154025</v>
          </cell>
          <cell r="I25">
            <v>64433</v>
          </cell>
          <cell r="J25">
            <v>0</v>
          </cell>
          <cell r="M25">
            <v>0</v>
          </cell>
          <cell r="P25">
            <v>0</v>
          </cell>
        </row>
        <row r="26">
          <cell r="A26">
            <v>25</v>
          </cell>
          <cell r="B26" t="str">
            <v>SUNDRY CREDITORS</v>
          </cell>
          <cell r="F26" t="str">
            <v>*</v>
          </cell>
          <cell r="G26">
            <v>2710617</v>
          </cell>
          <cell r="I26">
            <v>9966482</v>
          </cell>
          <cell r="J26">
            <v>0</v>
          </cell>
          <cell r="M26">
            <v>0</v>
          </cell>
          <cell r="P26">
            <v>0</v>
          </cell>
        </row>
        <row r="27">
          <cell r="A27">
            <v>26</v>
          </cell>
          <cell r="B27" t="str">
            <v>DEBENTURE ACCRUALS</v>
          </cell>
          <cell r="F27" t="str">
            <v>*</v>
          </cell>
          <cell r="G27">
            <v>781484</v>
          </cell>
          <cell r="I27">
            <v>731589</v>
          </cell>
          <cell r="J27">
            <v>0</v>
          </cell>
          <cell r="M27">
            <v>0</v>
          </cell>
          <cell r="P27">
            <v>0</v>
          </cell>
        </row>
        <row r="28">
          <cell r="A28">
            <v>27</v>
          </cell>
          <cell r="B28" t="str">
            <v>POWER BILL</v>
          </cell>
          <cell r="F28" t="str">
            <v>*</v>
          </cell>
          <cell r="G28">
            <v>13506695</v>
          </cell>
          <cell r="I28">
            <v>10655749</v>
          </cell>
          <cell r="J28">
            <v>0</v>
          </cell>
          <cell r="M28">
            <v>0</v>
          </cell>
          <cell r="P28">
            <v>0</v>
          </cell>
        </row>
        <row r="29">
          <cell r="A29">
            <v>28</v>
          </cell>
          <cell r="B29" t="str">
            <v>CURRENT PORTION CUSTOMERS DEPOSIT</v>
          </cell>
          <cell r="F29" t="str">
            <v>*</v>
          </cell>
          <cell r="G29">
            <v>590000</v>
          </cell>
          <cell r="I29">
            <v>558000</v>
          </cell>
          <cell r="J29">
            <v>0</v>
          </cell>
          <cell r="M29">
            <v>0</v>
          </cell>
          <cell r="P29">
            <v>0</v>
          </cell>
        </row>
        <row r="30">
          <cell r="A30">
            <v>29</v>
          </cell>
          <cell r="B30" t="str">
            <v>CURRENT PORTION CUSTOMERS DEPOSIT CONTRIBUTION</v>
          </cell>
          <cell r="F30" t="str">
            <v xml:space="preserve">* </v>
          </cell>
          <cell r="G30">
            <v>3463589</v>
          </cell>
          <cell r="I30">
            <v>3381815</v>
          </cell>
          <cell r="J30">
            <v>0</v>
          </cell>
          <cell r="M30">
            <v>0</v>
          </cell>
          <cell r="P30">
            <v>0</v>
          </cell>
        </row>
        <row r="31">
          <cell r="A31">
            <v>30</v>
          </cell>
          <cell r="B31" t="str">
            <v>CURRENT PORTION LONG TERM DEBT</v>
          </cell>
          <cell r="F31" t="str">
            <v>*</v>
          </cell>
          <cell r="G31">
            <v>0</v>
          </cell>
          <cell r="I31">
            <v>0</v>
          </cell>
          <cell r="J31">
            <v>0</v>
          </cell>
          <cell r="M31">
            <v>0</v>
          </cell>
          <cell r="P31">
            <v>0</v>
          </cell>
        </row>
        <row r="32">
          <cell r="A32">
            <v>31</v>
          </cell>
          <cell r="B32" t="str">
            <v>LOAN DUE TO AFFILIATES</v>
          </cell>
          <cell r="F32" t="str">
            <v>*</v>
          </cell>
          <cell r="G32">
            <v>5000000</v>
          </cell>
          <cell r="I32">
            <v>0</v>
          </cell>
          <cell r="J32">
            <v>0</v>
          </cell>
          <cell r="M32">
            <v>0</v>
          </cell>
          <cell r="P32">
            <v>0</v>
          </cell>
        </row>
        <row r="33">
          <cell r="A33">
            <v>32</v>
          </cell>
          <cell r="B33" t="str">
            <v>CUSTOMER DEPOSITS</v>
          </cell>
          <cell r="F33" t="str">
            <v>*</v>
          </cell>
          <cell r="G33">
            <v>3086342</v>
          </cell>
          <cell r="I33">
            <v>3403178</v>
          </cell>
          <cell r="J33">
            <v>0</v>
          </cell>
          <cell r="M33">
            <v>0</v>
          </cell>
          <cell r="P33">
            <v>0</v>
          </cell>
        </row>
        <row r="34">
          <cell r="A34">
            <v>33</v>
          </cell>
          <cell r="B34" t="str">
            <v>MISCELLANEOUS CREDITS</v>
          </cell>
          <cell r="F34" t="str">
            <v>*</v>
          </cell>
          <cell r="G34">
            <v>0</v>
          </cell>
          <cell r="I34">
            <v>15047</v>
          </cell>
          <cell r="J34">
            <v>0</v>
          </cell>
          <cell r="M34">
            <v>0</v>
          </cell>
        </row>
        <row r="35">
          <cell r="A35">
            <v>34</v>
          </cell>
          <cell r="B35" t="str">
            <v>DEVELOPMENT CHARGE FUND</v>
          </cell>
          <cell r="F35" t="str">
            <v>*</v>
          </cell>
          <cell r="G35">
            <v>0</v>
          </cell>
          <cell r="I35">
            <v>0</v>
          </cell>
          <cell r="J35">
            <v>0</v>
          </cell>
          <cell r="M35">
            <v>0</v>
          </cell>
        </row>
        <row r="36">
          <cell r="A36">
            <v>35</v>
          </cell>
          <cell r="B36" t="str">
            <v>MINIRUPTER DEPOSIT</v>
          </cell>
          <cell r="F36" t="str">
            <v>*</v>
          </cell>
          <cell r="G36">
            <v>0</v>
          </cell>
          <cell r="I36">
            <v>0</v>
          </cell>
          <cell r="J36">
            <v>0</v>
          </cell>
          <cell r="M36">
            <v>0</v>
          </cell>
        </row>
        <row r="37">
          <cell r="A37">
            <v>36</v>
          </cell>
          <cell r="B37" t="str">
            <v>DEBENTURES OUTSTANDING</v>
          </cell>
          <cell r="F37" t="str">
            <v>*</v>
          </cell>
          <cell r="G37">
            <v>30000000</v>
          </cell>
          <cell r="I37">
            <v>30000000</v>
          </cell>
          <cell r="J37">
            <v>0</v>
          </cell>
          <cell r="M37">
            <v>0</v>
          </cell>
          <cell r="P37">
            <v>0</v>
          </cell>
        </row>
        <row r="38">
          <cell r="A38">
            <v>37</v>
          </cell>
          <cell r="B38" t="str">
            <v>MISCELLANEOUS CREDITS - CURRENT LIABILITIES</v>
          </cell>
          <cell r="F38" t="str">
            <v>*</v>
          </cell>
          <cell r="G38">
            <v>228393</v>
          </cell>
          <cell r="I38">
            <v>0</v>
          </cell>
          <cell r="J38">
            <v>0</v>
          </cell>
          <cell r="M38">
            <v>0</v>
          </cell>
          <cell r="P38">
            <v>0</v>
          </cell>
        </row>
        <row r="39">
          <cell r="A39">
            <v>38</v>
          </cell>
          <cell r="B39" t="str">
            <v xml:space="preserve">NET INCOME </v>
          </cell>
          <cell r="G39">
            <v>475183</v>
          </cell>
          <cell r="H39">
            <v>0</v>
          </cell>
          <cell r="I39">
            <v>4356019</v>
          </cell>
          <cell r="J39">
            <v>0</v>
          </cell>
          <cell r="K39">
            <v>0</v>
          </cell>
          <cell r="L39">
            <v>0</v>
          </cell>
          <cell r="M39">
            <v>0</v>
          </cell>
          <cell r="N39">
            <v>0</v>
          </cell>
          <cell r="O39">
            <v>0</v>
          </cell>
          <cell r="P39">
            <v>0</v>
          </cell>
        </row>
        <row r="40">
          <cell r="A40">
            <v>39</v>
          </cell>
          <cell r="B40" t="str">
            <v>ACCUMULATED NET INCOME</v>
          </cell>
          <cell r="F40" t="str">
            <v>*</v>
          </cell>
          <cell r="G40">
            <v>14366098</v>
          </cell>
          <cell r="J40">
            <v>0</v>
          </cell>
          <cell r="M40">
            <v>0</v>
          </cell>
          <cell r="P40">
            <v>0</v>
          </cell>
        </row>
        <row r="41">
          <cell r="A41">
            <v>40</v>
          </cell>
          <cell r="B41" t="str">
            <v>DUE TO TOWN OF MARKHAM</v>
          </cell>
          <cell r="F41" t="str">
            <v>*</v>
          </cell>
          <cell r="G41">
            <v>67866201</v>
          </cell>
          <cell r="I41">
            <v>67866201</v>
          </cell>
          <cell r="J41">
            <v>0</v>
          </cell>
          <cell r="M41">
            <v>0</v>
          </cell>
          <cell r="P41">
            <v>0</v>
          </cell>
        </row>
        <row r="42">
          <cell r="A42">
            <v>41</v>
          </cell>
          <cell r="B42" t="str">
            <v>ADJUSTMENT FOR LONG TERM DEBT</v>
          </cell>
          <cell r="F42" t="str">
            <v>*</v>
          </cell>
          <cell r="G42">
            <v>0</v>
          </cell>
          <cell r="I42">
            <v>0</v>
          </cell>
          <cell r="J42">
            <v>0</v>
          </cell>
          <cell r="M42">
            <v>0</v>
          </cell>
          <cell r="P42">
            <v>0</v>
          </cell>
        </row>
        <row r="43">
          <cell r="A43">
            <v>42</v>
          </cell>
          <cell r="B43" t="str">
            <v>LIABILITY TOWN OF MARKHAM - WATER BILL</v>
          </cell>
          <cell r="F43" t="str">
            <v>*</v>
          </cell>
          <cell r="G43">
            <v>2358924</v>
          </cell>
          <cell r="I43">
            <v>2782006</v>
          </cell>
          <cell r="J43">
            <v>0</v>
          </cell>
          <cell r="M43">
            <v>0</v>
          </cell>
          <cell r="P43">
            <v>0</v>
          </cell>
        </row>
        <row r="44">
          <cell r="A44">
            <v>43</v>
          </cell>
          <cell r="B44" t="str">
            <v>COMMON SHARES</v>
          </cell>
          <cell r="F44" t="str">
            <v>*</v>
          </cell>
          <cell r="G44">
            <v>55526892</v>
          </cell>
          <cell r="I44">
            <v>55526892</v>
          </cell>
          <cell r="J44">
            <v>0</v>
          </cell>
          <cell r="M44">
            <v>0</v>
          </cell>
          <cell r="P44">
            <v>0</v>
          </cell>
        </row>
        <row r="45">
          <cell r="A45">
            <v>44</v>
          </cell>
          <cell r="B45" t="str">
            <v>DEVELOPMENT CHARGE TRANSFER TO EQUITY</v>
          </cell>
          <cell r="F45" t="str">
            <v>*</v>
          </cell>
          <cell r="G45">
            <v>3010564</v>
          </cell>
          <cell r="I45">
            <v>3010564</v>
          </cell>
          <cell r="J45">
            <v>0</v>
          </cell>
          <cell r="M45">
            <v>0</v>
          </cell>
          <cell r="P45">
            <v>0</v>
          </cell>
        </row>
        <row r="46">
          <cell r="A46">
            <v>45</v>
          </cell>
          <cell r="B46" t="str">
            <v>EMPLOYEE BENEFITS</v>
          </cell>
          <cell r="F46" t="str">
            <v>*</v>
          </cell>
          <cell r="G46">
            <v>443901</v>
          </cell>
          <cell r="I46">
            <v>435539</v>
          </cell>
          <cell r="J46">
            <v>0</v>
          </cell>
          <cell r="M46">
            <v>0</v>
          </cell>
          <cell r="P46">
            <v>0</v>
          </cell>
        </row>
        <row r="47">
          <cell r="B47" t="str">
            <v>TOTAL LIABILITY &amp; EQUITY</v>
          </cell>
          <cell r="G47">
            <v>203568908</v>
          </cell>
          <cell r="H47">
            <v>0</v>
          </cell>
          <cell r="I47">
            <v>192753514</v>
          </cell>
          <cell r="J47">
            <v>0</v>
          </cell>
          <cell r="K47">
            <v>0</v>
          </cell>
          <cell r="L47">
            <v>0</v>
          </cell>
          <cell r="M47">
            <v>0</v>
          </cell>
          <cell r="N47">
            <v>0</v>
          </cell>
          <cell r="O47">
            <v>0</v>
          </cell>
          <cell r="P47">
            <v>0</v>
          </cell>
        </row>
        <row r="48">
          <cell r="B48" t="str">
            <v>ASSETS-LIABILITY CONTROL CHECK</v>
          </cell>
          <cell r="G48">
            <v>-45510524</v>
          </cell>
          <cell r="H48">
            <v>0</v>
          </cell>
          <cell r="I48">
            <v>166288667</v>
          </cell>
          <cell r="J48">
            <v>0</v>
          </cell>
          <cell r="K48">
            <v>0</v>
          </cell>
          <cell r="L48">
            <v>0</v>
          </cell>
          <cell r="M48">
            <v>0</v>
          </cell>
          <cell r="N48">
            <v>0</v>
          </cell>
          <cell r="O48">
            <v>0</v>
          </cell>
          <cell r="P48">
            <v>0</v>
          </cell>
        </row>
        <row r="49">
          <cell r="C49" t="str">
            <v>TABLE OF LAST YEARS OPERATING STATEMENT DATA</v>
          </cell>
        </row>
        <row r="50">
          <cell r="A50">
            <v>1</v>
          </cell>
          <cell r="B50" t="str">
            <v>MONTH#</v>
          </cell>
          <cell r="F50">
            <v>2</v>
          </cell>
          <cell r="G50">
            <v>3</v>
          </cell>
          <cell r="H50">
            <v>4</v>
          </cell>
          <cell r="I50">
            <v>5</v>
          </cell>
          <cell r="J50">
            <v>6</v>
          </cell>
          <cell r="K50">
            <v>7</v>
          </cell>
          <cell r="L50">
            <v>8</v>
          </cell>
          <cell r="M50">
            <v>9</v>
          </cell>
          <cell r="N50">
            <v>10</v>
          </cell>
          <cell r="O50">
            <v>11</v>
          </cell>
          <cell r="P50">
            <v>12</v>
          </cell>
        </row>
        <row r="51">
          <cell r="A51">
            <v>2</v>
          </cell>
          <cell r="B51" t="str">
            <v xml:space="preserve">  RESIDENTIAL</v>
          </cell>
          <cell r="G51">
            <v>4246233</v>
          </cell>
          <cell r="I51">
            <v>13587240</v>
          </cell>
          <cell r="J51">
            <v>0</v>
          </cell>
          <cell r="M51">
            <v>0</v>
          </cell>
          <cell r="P51">
            <v>0</v>
          </cell>
        </row>
        <row r="52">
          <cell r="A52">
            <v>3</v>
          </cell>
          <cell r="B52" t="str">
            <v xml:space="preserve">  GENERAL SERVICE</v>
          </cell>
          <cell r="G52">
            <v>1588098</v>
          </cell>
          <cell r="I52">
            <v>9677641</v>
          </cell>
          <cell r="J52">
            <v>0</v>
          </cell>
          <cell r="M52">
            <v>0</v>
          </cell>
          <cell r="P52">
            <v>0</v>
          </cell>
        </row>
        <row r="53">
          <cell r="A53">
            <v>4</v>
          </cell>
          <cell r="B53" t="str">
            <v xml:space="preserve">  LARGE USER - IBM</v>
          </cell>
          <cell r="G53">
            <v>0</v>
          </cell>
          <cell r="I53">
            <v>0</v>
          </cell>
          <cell r="J53">
            <v>0</v>
          </cell>
          <cell r="M53">
            <v>0</v>
          </cell>
          <cell r="P53">
            <v>0</v>
          </cell>
        </row>
        <row r="54">
          <cell r="A54">
            <v>5</v>
          </cell>
          <cell r="B54" t="str">
            <v xml:space="preserve">  STREETLIGHTING</v>
          </cell>
          <cell r="G54">
            <v>13392</v>
          </cell>
          <cell r="I54">
            <v>80183</v>
          </cell>
          <cell r="J54">
            <v>0</v>
          </cell>
          <cell r="M54">
            <v>0</v>
          </cell>
          <cell r="P54">
            <v>0</v>
          </cell>
        </row>
        <row r="55">
          <cell r="A55">
            <v>6</v>
          </cell>
          <cell r="B55" t="str">
            <v xml:space="preserve">  MISCELLANEOUS</v>
          </cell>
          <cell r="G55">
            <v>50930</v>
          </cell>
          <cell r="I55">
            <v>4616094</v>
          </cell>
          <cell r="J55">
            <v>0</v>
          </cell>
          <cell r="M55">
            <v>0</v>
          </cell>
          <cell r="P55">
            <v>0</v>
          </cell>
        </row>
        <row r="56">
          <cell r="A56">
            <v>7</v>
          </cell>
          <cell r="B56" t="str">
            <v xml:space="preserve">  COMMODITY</v>
          </cell>
          <cell r="G56">
            <v>39425999</v>
          </cell>
          <cell r="I56">
            <v>134865584</v>
          </cell>
          <cell r="J56">
            <v>0</v>
          </cell>
          <cell r="M56">
            <v>0</v>
          </cell>
          <cell r="P56">
            <v>0</v>
          </cell>
        </row>
        <row r="57">
          <cell r="A57">
            <v>8</v>
          </cell>
          <cell r="B57" t="str">
            <v>TOTAL REVENUE</v>
          </cell>
          <cell r="F57">
            <v>0</v>
          </cell>
          <cell r="G57">
            <v>45324652</v>
          </cell>
          <cell r="H57">
            <v>0</v>
          </cell>
          <cell r="I57">
            <v>162826742</v>
          </cell>
          <cell r="J57">
            <v>0</v>
          </cell>
          <cell r="K57">
            <v>0</v>
          </cell>
          <cell r="L57">
            <v>0</v>
          </cell>
          <cell r="M57">
            <v>0</v>
          </cell>
          <cell r="N57">
            <v>0</v>
          </cell>
          <cell r="O57">
            <v>0</v>
          </cell>
          <cell r="P57">
            <v>0</v>
          </cell>
        </row>
        <row r="58">
          <cell r="A58">
            <v>9</v>
          </cell>
          <cell r="B58" t="str">
            <v>COST OF POWER</v>
          </cell>
          <cell r="G58">
            <v>39425999</v>
          </cell>
          <cell r="I58">
            <v>134865584</v>
          </cell>
          <cell r="J58">
            <v>0</v>
          </cell>
          <cell r="M58">
            <v>0</v>
          </cell>
          <cell r="P58">
            <v>0</v>
          </cell>
        </row>
        <row r="59">
          <cell r="A59">
            <v>10</v>
          </cell>
          <cell r="B59" t="str">
            <v>TRANSFORMER.STATN - EQUIPMENT</v>
          </cell>
          <cell r="G59">
            <v>58032</v>
          </cell>
          <cell r="I59">
            <v>252049</v>
          </cell>
          <cell r="J59">
            <v>0</v>
          </cell>
          <cell r="M59">
            <v>0</v>
          </cell>
          <cell r="P59">
            <v>0</v>
          </cell>
        </row>
        <row r="60">
          <cell r="A60">
            <v>11</v>
          </cell>
          <cell r="B60" t="str">
            <v>TRANSFORMER.STATN - BUILDINGS</v>
          </cell>
          <cell r="G60">
            <v>2302</v>
          </cell>
          <cell r="I60">
            <v>30462</v>
          </cell>
          <cell r="J60">
            <v>0</v>
          </cell>
          <cell r="M60">
            <v>0</v>
          </cell>
          <cell r="P60">
            <v>0</v>
          </cell>
        </row>
        <row r="61">
          <cell r="A61">
            <v>12</v>
          </cell>
          <cell r="B61" t="str">
            <v>MUNICIPAL STATN - EQUIPMENT</v>
          </cell>
          <cell r="G61">
            <v>8760</v>
          </cell>
          <cell r="I61">
            <v>46181</v>
          </cell>
          <cell r="J61">
            <v>0</v>
          </cell>
          <cell r="M61">
            <v>0</v>
          </cell>
          <cell r="P61">
            <v>0</v>
          </cell>
        </row>
        <row r="62">
          <cell r="A62">
            <v>13</v>
          </cell>
          <cell r="B62" t="str">
            <v>MUNICIPAL STATN - BUILDINGS</v>
          </cell>
          <cell r="G62">
            <v>522</v>
          </cell>
          <cell r="I62">
            <v>21753</v>
          </cell>
          <cell r="J62">
            <v>0</v>
          </cell>
          <cell r="M62">
            <v>0</v>
          </cell>
          <cell r="P62">
            <v>0</v>
          </cell>
        </row>
        <row r="63">
          <cell r="A63">
            <v>14</v>
          </cell>
          <cell r="B63" t="str">
            <v>PCB WASTE MANAGEMENT</v>
          </cell>
          <cell r="G63">
            <v>415</v>
          </cell>
          <cell r="I63">
            <v>4663</v>
          </cell>
          <cell r="J63">
            <v>0</v>
          </cell>
          <cell r="M63">
            <v>0</v>
          </cell>
          <cell r="P63">
            <v>0</v>
          </cell>
        </row>
        <row r="64">
          <cell r="A64">
            <v>15</v>
          </cell>
          <cell r="B64" t="str">
            <v>LINES OVERHEAD</v>
          </cell>
          <cell r="G64">
            <v>168834</v>
          </cell>
          <cell r="I64">
            <v>715145</v>
          </cell>
          <cell r="J64">
            <v>0</v>
          </cell>
          <cell r="M64">
            <v>0</v>
          </cell>
          <cell r="P64">
            <v>0</v>
          </cell>
        </row>
        <row r="65">
          <cell r="A65">
            <v>16</v>
          </cell>
          <cell r="B65" t="str">
            <v>TREE TRIMMING</v>
          </cell>
          <cell r="G65">
            <v>82</v>
          </cell>
          <cell r="I65">
            <v>92593</v>
          </cell>
          <cell r="J65">
            <v>0</v>
          </cell>
          <cell r="M65">
            <v>0</v>
          </cell>
          <cell r="P65">
            <v>0</v>
          </cell>
        </row>
        <row r="66">
          <cell r="A66">
            <v>17</v>
          </cell>
          <cell r="B66" t="str">
            <v>STORM DAMAGE</v>
          </cell>
          <cell r="G66">
            <v>0</v>
          </cell>
          <cell r="I66">
            <v>0</v>
          </cell>
          <cell r="J66">
            <v>0</v>
          </cell>
          <cell r="M66">
            <v>0</v>
          </cell>
          <cell r="P66">
            <v>0</v>
          </cell>
        </row>
        <row r="67">
          <cell r="A67">
            <v>18</v>
          </cell>
          <cell r="B67" t="str">
            <v>LINES UNDERGROUND</v>
          </cell>
          <cell r="G67">
            <v>172554</v>
          </cell>
          <cell r="I67">
            <v>1228999</v>
          </cell>
          <cell r="J67">
            <v>0</v>
          </cell>
          <cell r="M67">
            <v>0</v>
          </cell>
          <cell r="P67">
            <v>0</v>
          </cell>
        </row>
        <row r="68">
          <cell r="A68">
            <v>19</v>
          </cell>
          <cell r="B68" t="str">
            <v>SWITCHGEAR UNDERGROUND</v>
          </cell>
          <cell r="G68">
            <v>0</v>
          </cell>
          <cell r="J68">
            <v>0</v>
          </cell>
          <cell r="M68">
            <v>0</v>
          </cell>
          <cell r="P68">
            <v>0</v>
          </cell>
        </row>
        <row r="69">
          <cell r="A69">
            <v>20</v>
          </cell>
          <cell r="B69" t="str">
            <v>TRANSFORMERS - OVERHEAD</v>
          </cell>
          <cell r="G69">
            <v>21975</v>
          </cell>
          <cell r="I69">
            <v>90277</v>
          </cell>
          <cell r="J69">
            <v>0</v>
          </cell>
          <cell r="M69">
            <v>0</v>
          </cell>
          <cell r="P69">
            <v>0</v>
          </cell>
        </row>
        <row r="70">
          <cell r="A70">
            <v>21</v>
          </cell>
          <cell r="B70" t="str">
            <v>TRANSFORMERS - UNDERGROUND</v>
          </cell>
          <cell r="G70">
            <v>29267</v>
          </cell>
          <cell r="I70">
            <v>169587</v>
          </cell>
          <cell r="J70">
            <v>0</v>
          </cell>
          <cell r="M70">
            <v>0</v>
          </cell>
          <cell r="P70">
            <v>0</v>
          </cell>
        </row>
        <row r="71">
          <cell r="A71">
            <v>22</v>
          </cell>
          <cell r="B71" t="str">
            <v>S.C.A.D.A.</v>
          </cell>
          <cell r="G71">
            <v>37186</v>
          </cell>
          <cell r="I71">
            <v>230397</v>
          </cell>
          <cell r="J71">
            <v>0</v>
          </cell>
          <cell r="M71">
            <v>0</v>
          </cell>
          <cell r="P71">
            <v>0</v>
          </cell>
        </row>
        <row r="72">
          <cell r="A72">
            <v>23</v>
          </cell>
          <cell r="B72" t="str">
            <v>CONTROL ROOM</v>
          </cell>
          <cell r="G72">
            <v>144113</v>
          </cell>
          <cell r="I72">
            <v>665341</v>
          </cell>
          <cell r="J72">
            <v>0</v>
          </cell>
          <cell r="M72">
            <v>0</v>
          </cell>
          <cell r="P72">
            <v>0</v>
          </cell>
        </row>
        <row r="73">
          <cell r="A73">
            <v>24</v>
          </cell>
          <cell r="B73" t="str">
            <v>METERS</v>
          </cell>
          <cell r="G73">
            <v>72864</v>
          </cell>
          <cell r="I73">
            <v>351779</v>
          </cell>
          <cell r="J73">
            <v>0</v>
          </cell>
          <cell r="M73">
            <v>0</v>
          </cell>
          <cell r="P73">
            <v>0</v>
          </cell>
        </row>
        <row r="74">
          <cell r="A74">
            <v>25</v>
          </cell>
          <cell r="B74" t="str">
            <v>CUSTOMER CALL-OUTS</v>
          </cell>
          <cell r="G74">
            <v>10200</v>
          </cell>
          <cell r="I74">
            <v>41918</v>
          </cell>
          <cell r="J74">
            <v>0</v>
          </cell>
          <cell r="M74">
            <v>0</v>
          </cell>
          <cell r="P74">
            <v>0</v>
          </cell>
        </row>
        <row r="75">
          <cell r="A75">
            <v>26</v>
          </cell>
          <cell r="B75" t="str">
            <v>CUSTOMER PREMISES</v>
          </cell>
          <cell r="G75">
            <v>49474</v>
          </cell>
          <cell r="I75">
            <v>488390</v>
          </cell>
          <cell r="J75">
            <v>0</v>
          </cell>
          <cell r="M75">
            <v>0</v>
          </cell>
          <cell r="P75">
            <v>0</v>
          </cell>
        </row>
        <row r="76">
          <cell r="A76">
            <v>27</v>
          </cell>
          <cell r="B76" t="str">
            <v>STAKE OUTS</v>
          </cell>
          <cell r="G76">
            <v>0</v>
          </cell>
          <cell r="I76">
            <v>0</v>
          </cell>
          <cell r="J76">
            <v>0</v>
          </cell>
        </row>
        <row r="77">
          <cell r="A77">
            <v>28</v>
          </cell>
          <cell r="B77" t="str">
            <v>INSPECTIONS</v>
          </cell>
          <cell r="G77">
            <v>59260</v>
          </cell>
          <cell r="I77">
            <v>342787</v>
          </cell>
          <cell r="J77">
            <v>0</v>
          </cell>
          <cell r="M77">
            <v>0</v>
          </cell>
          <cell r="P77">
            <v>0</v>
          </cell>
        </row>
        <row r="78">
          <cell r="A78">
            <v>29</v>
          </cell>
          <cell r="B78" t="str">
            <v>WATER HEATERS</v>
          </cell>
          <cell r="G78">
            <v>27963</v>
          </cell>
          <cell r="I78">
            <v>131599</v>
          </cell>
          <cell r="J78">
            <v>0</v>
          </cell>
          <cell r="M78">
            <v>0</v>
          </cell>
          <cell r="P78">
            <v>0</v>
          </cell>
        </row>
        <row r="79">
          <cell r="A79">
            <v>30</v>
          </cell>
          <cell r="B79" t="str">
            <v>PROMOTIONS</v>
          </cell>
          <cell r="G79">
            <v>30557</v>
          </cell>
          <cell r="I79">
            <v>187377</v>
          </cell>
          <cell r="J79">
            <v>0</v>
          </cell>
          <cell r="M79">
            <v>0</v>
          </cell>
          <cell r="P79">
            <v>0</v>
          </cell>
        </row>
        <row r="80">
          <cell r="A80">
            <v>31</v>
          </cell>
          <cell r="B80" t="str">
            <v>BILLING AND COLLECTIONS</v>
          </cell>
          <cell r="G80">
            <v>452867</v>
          </cell>
          <cell r="I80">
            <v>1777700</v>
          </cell>
          <cell r="J80">
            <v>0</v>
          </cell>
          <cell r="M80">
            <v>0</v>
          </cell>
          <cell r="P80">
            <v>0</v>
          </cell>
        </row>
        <row r="81">
          <cell r="A81">
            <v>32</v>
          </cell>
          <cell r="B81" t="str">
            <v>DATA PROCESSING</v>
          </cell>
          <cell r="G81">
            <v>29833</v>
          </cell>
          <cell r="I81">
            <v>261215</v>
          </cell>
          <cell r="J81">
            <v>0</v>
          </cell>
          <cell r="M81">
            <v>0</v>
          </cell>
          <cell r="P81">
            <v>0</v>
          </cell>
        </row>
        <row r="82">
          <cell r="A82">
            <v>33</v>
          </cell>
          <cell r="B82" t="str">
            <v>GENERAL ADMINISTRATION</v>
          </cell>
          <cell r="G82">
            <v>157585</v>
          </cell>
          <cell r="I82">
            <v>669726</v>
          </cell>
          <cell r="J82">
            <v>0</v>
          </cell>
          <cell r="M82">
            <v>0</v>
          </cell>
          <cell r="P82">
            <v>0</v>
          </cell>
        </row>
        <row r="83">
          <cell r="A83">
            <v>34</v>
          </cell>
          <cell r="B83" t="str">
            <v>ACCOUNTING</v>
          </cell>
          <cell r="G83">
            <v>140752</v>
          </cell>
          <cell r="I83">
            <v>633731</v>
          </cell>
          <cell r="J83">
            <v>0</v>
          </cell>
          <cell r="M83">
            <v>0</v>
          </cell>
          <cell r="P83">
            <v>0</v>
          </cell>
        </row>
        <row r="84">
          <cell r="A84">
            <v>35</v>
          </cell>
          <cell r="B84" t="str">
            <v>EXECUTIVE/BOARD OF DIRECTORS</v>
          </cell>
          <cell r="G84">
            <v>128059</v>
          </cell>
          <cell r="I84">
            <v>625642</v>
          </cell>
          <cell r="J84">
            <v>0</v>
          </cell>
          <cell r="M84">
            <v>0</v>
          </cell>
          <cell r="P84">
            <v>0</v>
          </cell>
        </row>
        <row r="85">
          <cell r="A85">
            <v>36</v>
          </cell>
          <cell r="B85" t="str">
            <v>HEADQUARTERS - BUILDINGS</v>
          </cell>
          <cell r="G85">
            <v>251707</v>
          </cell>
          <cell r="I85">
            <v>915659</v>
          </cell>
          <cell r="J85">
            <v>0</v>
          </cell>
          <cell r="M85">
            <v>0</v>
          </cell>
          <cell r="P85">
            <v>0</v>
          </cell>
        </row>
        <row r="86">
          <cell r="A86">
            <v>37</v>
          </cell>
          <cell r="B86" t="str">
            <v>REGULATORY AFFAIRS</v>
          </cell>
          <cell r="G86">
            <v>36512</v>
          </cell>
          <cell r="I86">
            <v>274452</v>
          </cell>
          <cell r="J86">
            <v>0</v>
          </cell>
          <cell r="M86">
            <v>0</v>
          </cell>
          <cell r="P86">
            <v>0</v>
          </cell>
        </row>
        <row r="87">
          <cell r="A87">
            <v>38</v>
          </cell>
          <cell r="B87" t="str">
            <v>TOTAL CONTROLLABLE COSTS</v>
          </cell>
          <cell r="G87">
            <v>2091675</v>
          </cell>
          <cell r="H87">
            <v>0</v>
          </cell>
          <cell r="I87">
            <v>10249422</v>
          </cell>
          <cell r="J87">
            <v>0</v>
          </cell>
          <cell r="K87">
            <v>0</v>
          </cell>
          <cell r="L87">
            <v>0</v>
          </cell>
          <cell r="M87">
            <v>0</v>
          </cell>
          <cell r="N87">
            <v>0</v>
          </cell>
          <cell r="O87">
            <v>0</v>
          </cell>
          <cell r="P87">
            <v>0</v>
          </cell>
        </row>
        <row r="88">
          <cell r="A88">
            <v>39</v>
          </cell>
        </row>
        <row r="89">
          <cell r="A89">
            <v>40</v>
          </cell>
          <cell r="B89" t="str">
            <v>INTEREST</v>
          </cell>
          <cell r="G89">
            <v>1368974</v>
          </cell>
          <cell r="I89">
            <v>5625049</v>
          </cell>
          <cell r="J89">
            <v>0</v>
          </cell>
          <cell r="M89">
            <v>0</v>
          </cell>
          <cell r="P89">
            <v>0</v>
          </cell>
        </row>
        <row r="90">
          <cell r="A90">
            <v>41</v>
          </cell>
          <cell r="B90" t="str">
            <v>DEPRECIATION</v>
          </cell>
          <cell r="G90">
            <v>1962821</v>
          </cell>
          <cell r="I90">
            <v>7730668</v>
          </cell>
          <cell r="J90">
            <v>0</v>
          </cell>
          <cell r="M90">
            <v>0</v>
          </cell>
          <cell r="P90">
            <v>0</v>
          </cell>
        </row>
        <row r="91">
          <cell r="A91">
            <v>42</v>
          </cell>
          <cell r="B91" t="str">
            <v xml:space="preserve"> </v>
          </cell>
        </row>
        <row r="92">
          <cell r="A92">
            <v>43</v>
          </cell>
          <cell r="B92" t="str">
            <v>TOTAL EXPENSES</v>
          </cell>
          <cell r="G92">
            <v>5423470</v>
          </cell>
          <cell r="H92">
            <v>0</v>
          </cell>
          <cell r="I92">
            <v>23605139</v>
          </cell>
          <cell r="J92">
            <v>0</v>
          </cell>
          <cell r="K92">
            <v>0</v>
          </cell>
          <cell r="L92">
            <v>0</v>
          </cell>
          <cell r="M92">
            <v>0</v>
          </cell>
          <cell r="N92">
            <v>0</v>
          </cell>
          <cell r="O92">
            <v>0</v>
          </cell>
          <cell r="P92">
            <v>0</v>
          </cell>
        </row>
        <row r="93">
          <cell r="A93">
            <v>44</v>
          </cell>
          <cell r="B93" t="str">
            <v>EXTRAORDINARY ITEMS</v>
          </cell>
        </row>
      </sheetData>
      <sheetData sheetId="32" refreshError="1">
        <row r="1">
          <cell r="A1" t="str">
            <v>MARKHAM HYDRO DISTRIBUTION INC.</v>
          </cell>
        </row>
        <row r="2">
          <cell r="A2" t="str">
            <v>MONTHLY PERFORMANCE INDICATORS FOR</v>
          </cell>
        </row>
        <row r="3">
          <cell r="A3" t="str">
            <v>Five Months to May 31, 2004</v>
          </cell>
        </row>
        <row r="5">
          <cell r="A5" t="str">
            <v>Indicators</v>
          </cell>
          <cell r="C5" t="str">
            <v>Current Year</v>
          </cell>
          <cell r="D5" t="str">
            <v>Previous Year</v>
          </cell>
        </row>
        <row r="6">
          <cell r="A6" t="str">
            <v xml:space="preserve"> </v>
          </cell>
        </row>
        <row r="7">
          <cell r="A7" t="str">
            <v>Working Capital</v>
          </cell>
          <cell r="C7">
            <v>25279495</v>
          </cell>
          <cell r="D7">
            <v>34812444</v>
          </cell>
        </row>
        <row r="8">
          <cell r="A8" t="str">
            <v xml:space="preserve"> </v>
          </cell>
        </row>
        <row r="9">
          <cell r="A9" t="str">
            <v>Working Capital Ratio</v>
          </cell>
          <cell r="C9">
            <v>1.85</v>
          </cell>
          <cell r="D9">
            <v>2.2400000000000002</v>
          </cell>
        </row>
        <row r="11">
          <cell r="A11" t="str">
            <v>Acid Test Ratio</v>
          </cell>
          <cell r="C11">
            <v>1.73</v>
          </cell>
          <cell r="D11">
            <v>2.14</v>
          </cell>
        </row>
        <row r="13">
          <cell r="A13" t="str">
            <v>Debt Equity Ratio</v>
          </cell>
          <cell r="C13">
            <v>0.58029892917320425</v>
          </cell>
          <cell r="D13">
            <v>0.55318023492538348</v>
          </cell>
        </row>
        <row r="15">
          <cell r="A15" t="str">
            <v>Gross Margin On Service Revenue</v>
          </cell>
          <cell r="C15">
            <v>0.1793939534243007</v>
          </cell>
          <cell r="D15">
            <v>0.19315849517234962</v>
          </cell>
        </row>
        <row r="17">
          <cell r="A17" t="str">
            <v>Controllable Expense/Avg. # of Customers</v>
          </cell>
          <cell r="C17">
            <v>160.14015418898532</v>
          </cell>
          <cell r="D17">
            <v>175.61783144056065</v>
          </cell>
        </row>
        <row r="20">
          <cell r="A20" t="str">
            <v>DEBT EQUITY RATIO CHANGED FOR OCTOBER 1994</v>
          </cell>
        </row>
        <row r="21">
          <cell r="A21" t="str">
            <v>CALCULATION DOES NOT INCLUDE CURRENT PORTION OF CUSTOMER DEPOSIT</v>
          </cell>
        </row>
        <row r="22">
          <cell r="A22" t="str">
            <v>WORKING CAPITAL AS % OF NET EXPENSES</v>
          </cell>
          <cell r="C22">
            <v>0.38884739698999032</v>
          </cell>
          <cell r="D22">
            <v>0.22811886996102626</v>
          </cell>
        </row>
        <row r="27">
          <cell r="B27" t="str">
            <v>YEAR END PERFORMANCE INDICATORS</v>
          </cell>
        </row>
        <row r="28">
          <cell r="B28" t="str">
            <v>FOR Five Months to May 31, 2004</v>
          </cell>
        </row>
        <row r="30">
          <cell r="C30" t="str">
            <v>CURRENT YR</v>
          </cell>
          <cell r="D30" t="str">
            <v>PRIOR YR</v>
          </cell>
        </row>
        <row r="32">
          <cell r="A32" t="str">
            <v>YTD AVERAGE NUMBER OF CUSTOMERS</v>
          </cell>
          <cell r="C32">
            <v>36124.5</v>
          </cell>
          <cell r="D32">
            <v>68990.5</v>
          </cell>
        </row>
        <row r="34">
          <cell r="A34" t="str">
            <v>CONTROLLABLE COSTS/AVG # CUSTOMERS</v>
          </cell>
          <cell r="C34">
            <v>160.14015418898532</v>
          </cell>
          <cell r="D34">
            <v>175.61783144056065</v>
          </cell>
        </row>
        <row r="37">
          <cell r="A37" t="str">
            <v>P:\finstmnt\2004\[fs-may04 .XLS]Bal_ExternalReporting</v>
          </cell>
        </row>
      </sheetData>
      <sheetData sheetId="33"/>
      <sheetData sheetId="34"/>
      <sheetData sheetId="35"/>
      <sheetData sheetId="36"/>
      <sheetData sheetId="37"/>
      <sheetData sheetId="38"/>
      <sheetData sheetId="39"/>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avigation"/>
      <sheetName val="IO Solar report for by workorde"/>
      <sheetName val="90Collier"/>
      <sheetName val="GrandGenesis"/>
      <sheetName val="BeehiveMeters"/>
      <sheetName val="YngMeters"/>
      <sheetName val="YongeLiberty"/>
      <sheetName val="Sheet2"/>
      <sheetName val="PureLiving"/>
      <sheetName val="HWY7Liberty"/>
      <sheetName val="GreenPark"/>
      <sheetName val="BigBay"/>
      <sheetName val="Water sales gen"/>
      <sheetName val="125 Blackbridge"/>
      <sheetName val="Angus Glen"/>
      <sheetName val="Sandhurst"/>
      <sheetName val="Youth ctr aff housing"/>
      <sheetName val="Capo Di"/>
      <sheetName val="Handshir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4">
          <cell r="J4">
            <v>75.58</v>
          </cell>
        </row>
      </sheetData>
      <sheetData sheetId="18">
        <row r="4">
          <cell r="J4">
            <v>100.78</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gresion"/>
      <sheetName val="97PVModel"/>
      <sheetName val="Rev2002"/>
      <sheetName val="Revenue_New_PV"/>
    </sheetNames>
    <sheetDataSet>
      <sheetData sheetId="0"/>
      <sheetData sheetId="1">
        <row r="5">
          <cell r="B5" t="str">
            <v>R1</v>
          </cell>
          <cell r="C5" t="str">
            <v>R2</v>
          </cell>
          <cell r="D5" t="str">
            <v>R3</v>
          </cell>
          <cell r="E5" t="str">
            <v>R4</v>
          </cell>
          <cell r="F5" t="str">
            <v>F1</v>
          </cell>
          <cell r="G5" t="str">
            <v>F3</v>
          </cell>
          <cell r="H5" t="str">
            <v>G1</v>
          </cell>
          <cell r="I5" t="str">
            <v>G3</v>
          </cell>
          <cell r="J5" t="str">
            <v>-MISS.</v>
          </cell>
          <cell r="K5" t="str">
            <v>UR2</v>
          </cell>
          <cell r="L5" t="str">
            <v>UG2</v>
          </cell>
          <cell r="M5" t="str">
            <v>STR LTS</v>
          </cell>
          <cell r="N5" t="str">
            <v>CG2</v>
          </cell>
          <cell r="O5" t="str">
            <v>TOTAL</v>
          </cell>
        </row>
        <row r="9">
          <cell r="F9">
            <v>2167621</v>
          </cell>
          <cell r="G9">
            <v>67319</v>
          </cell>
          <cell r="H9">
            <v>1491066</v>
          </cell>
          <cell r="I9">
            <v>889437</v>
          </cell>
          <cell r="J9">
            <v>59021</v>
          </cell>
          <cell r="L9">
            <v>137650</v>
          </cell>
        </row>
        <row r="10">
          <cell r="F10">
            <v>61667</v>
          </cell>
          <cell r="G10">
            <v>79994</v>
          </cell>
          <cell r="H10">
            <v>124581</v>
          </cell>
          <cell r="I10">
            <v>1467931</v>
          </cell>
          <cell r="J10">
            <v>1122019</v>
          </cell>
          <cell r="L10">
            <v>81599</v>
          </cell>
        </row>
        <row r="11">
          <cell r="B11">
            <v>3575486</v>
          </cell>
          <cell r="C11">
            <v>4258635</v>
          </cell>
          <cell r="D11">
            <v>304955</v>
          </cell>
          <cell r="E11">
            <v>328942</v>
          </cell>
          <cell r="H11">
            <v>9320</v>
          </cell>
          <cell r="I11">
            <v>26101</v>
          </cell>
          <cell r="J11">
            <v>229769</v>
          </cell>
          <cell r="K11">
            <v>962574</v>
          </cell>
          <cell r="L11">
            <v>2142</v>
          </cell>
          <cell r="M11">
            <v>75415</v>
          </cell>
          <cell r="N11">
            <v>16042</v>
          </cell>
        </row>
        <row r="15">
          <cell r="C15">
            <v>825.4</v>
          </cell>
        </row>
        <row r="16">
          <cell r="C16">
            <v>198.6</v>
          </cell>
        </row>
        <row r="17">
          <cell r="C17">
            <v>26060.6</v>
          </cell>
        </row>
        <row r="91">
          <cell r="C91">
            <v>0</v>
          </cell>
        </row>
        <row r="92">
          <cell r="C92">
            <v>0</v>
          </cell>
        </row>
        <row r="93">
          <cell r="C93">
            <v>0</v>
          </cell>
        </row>
        <row r="110">
          <cell r="C110">
            <v>0</v>
          </cell>
        </row>
        <row r="111">
          <cell r="C111">
            <v>0</v>
          </cell>
        </row>
        <row r="112">
          <cell r="C112">
            <v>0</v>
          </cell>
        </row>
        <row r="211">
          <cell r="X211" t="str">
            <v>Average</v>
          </cell>
          <cell r="Y211" t="str">
            <v>Av. Energy</v>
          </cell>
          <cell r="Z211" t="str">
            <v>Total</v>
          </cell>
          <cell r="AA211" t="str">
            <v>Tot. Energy</v>
          </cell>
        </row>
        <row r="212">
          <cell r="W212" t="str">
            <v>Tot. Energy</v>
          </cell>
          <cell r="X212" t="str">
            <v>Price</v>
          </cell>
          <cell r="Y212" t="str">
            <v>Rate</v>
          </cell>
          <cell r="Z212" t="str">
            <v>Revenues</v>
          </cell>
          <cell r="AA212" t="str">
            <v>Revenues</v>
          </cell>
        </row>
        <row r="213">
          <cell r="W213" t="str">
            <v>(MWH)</v>
          </cell>
          <cell r="X213" t="str">
            <v>$/MWH</v>
          </cell>
          <cell r="Y213" t="str">
            <v>$/MWH</v>
          </cell>
          <cell r="Z213" t="str">
            <v>$M</v>
          </cell>
          <cell r="AA213" t="str">
            <v>$M</v>
          </cell>
        </row>
        <row r="214">
          <cell r="W214">
            <v>983000.8</v>
          </cell>
          <cell r="X214">
            <v>94.900422191901413</v>
          </cell>
          <cell r="Y214">
            <v>74.657167218626398</v>
          </cell>
          <cell r="Z214">
            <v>93.287190934976849</v>
          </cell>
          <cell r="AA214">
            <v>73.388055101643531</v>
          </cell>
        </row>
        <row r="215">
          <cell r="W215">
            <v>995000</v>
          </cell>
          <cell r="X215">
            <v>94.627490059209975</v>
          </cell>
          <cell r="Y215">
            <v>74.62835856842274</v>
          </cell>
          <cell r="Z215">
            <v>94.154352608913939</v>
          </cell>
          <cell r="AA215">
            <v>74.255216775580621</v>
          </cell>
        </row>
        <row r="216">
          <cell r="W216">
            <v>1007000</v>
          </cell>
          <cell r="X216">
            <v>94.361044783995638</v>
          </cell>
          <cell r="Y216">
            <v>74.600234621797711</v>
          </cell>
          <cell r="Z216">
            <v>95.021572097483613</v>
          </cell>
          <cell r="AA216">
            <v>75.122436264150295</v>
          </cell>
        </row>
        <row r="217">
          <cell r="W217">
            <v>1019000</v>
          </cell>
          <cell r="X217">
            <v>94.100874961779439</v>
          </cell>
          <cell r="Y217">
            <v>74.572773064494541</v>
          </cell>
          <cell r="Z217">
            <v>95.888791586053259</v>
          </cell>
          <cell r="AA217">
            <v>75.989655752719941</v>
          </cell>
        </row>
        <row r="218">
          <cell r="W218">
            <v>1031000</v>
          </cell>
          <cell r="X218">
            <v>93.846761469081372</v>
          </cell>
          <cell r="Y218">
            <v>74.54595076749716</v>
          </cell>
          <cell r="Z218">
            <v>96.756011074622904</v>
          </cell>
          <cell r="AA218">
            <v>76.856875241289572</v>
          </cell>
        </row>
        <row r="219">
          <cell r="W219">
            <v>1043000</v>
          </cell>
          <cell r="X219">
            <v>93.598495266723475</v>
          </cell>
          <cell r="Y219">
            <v>74.519745666212117</v>
          </cell>
          <cell r="Z219">
            <v>97.623230563192578</v>
          </cell>
          <cell r="AA219">
            <v>77.724094729859246</v>
          </cell>
        </row>
        <row r="220">
          <cell r="W220">
            <v>1055000</v>
          </cell>
          <cell r="X220">
            <v>93.355876826314898</v>
          </cell>
          <cell r="Y220">
            <v>74.494136699932625</v>
          </cell>
          <cell r="Z220">
            <v>98.490450051762224</v>
          </cell>
          <cell r="AA220">
            <v>78.591314218428906</v>
          </cell>
        </row>
        <row r="221">
          <cell r="W221">
            <v>1067000</v>
          </cell>
          <cell r="X221">
            <v>93.118715595437592</v>
          </cell>
          <cell r="Y221">
            <v>74.469103755387593</v>
          </cell>
          <cell r="Z221">
            <v>99.357669540331898</v>
          </cell>
          <cell r="AA221">
            <v>79.458533706998566</v>
          </cell>
        </row>
        <row r="222">
          <cell r="W222">
            <v>1079000</v>
          </cell>
          <cell r="X222">
            <v>92.886829498518566</v>
          </cell>
          <cell r="Y222">
            <v>74.444627614057651</v>
          </cell>
          <cell r="Z222">
            <v>100.22488902890154</v>
          </cell>
          <cell r="AA222">
            <v>80.325753195568211</v>
          </cell>
        </row>
        <row r="223">
          <cell r="W223">
            <v>1091000</v>
          </cell>
          <cell r="X223">
            <v>92.660044470642674</v>
          </cell>
          <cell r="Y223">
            <v>74.420689902967766</v>
          </cell>
          <cell r="Z223">
            <v>101.09210851747116</v>
          </cell>
          <cell r="AA223">
            <v>81.192972684137843</v>
          </cell>
        </row>
        <row r="224">
          <cell r="W224">
            <v>1103000</v>
          </cell>
          <cell r="X224">
            <v>92.438194021795866</v>
          </cell>
          <cell r="Y224">
            <v>74.397273048692199</v>
          </cell>
          <cell r="Z224">
            <v>101.95932800604083</v>
          </cell>
          <cell r="AA224">
            <v>82.060192172707502</v>
          </cell>
        </row>
        <row r="225">
          <cell r="W225">
            <v>1115000</v>
          </cell>
          <cell r="X225">
            <v>92.221118829247075</v>
          </cell>
          <cell r="Y225">
            <v>74.374360234329288</v>
          </cell>
          <cell r="Z225">
            <v>102.82654749461048</v>
          </cell>
          <cell r="AA225">
            <v>82.927411661277148</v>
          </cell>
        </row>
        <row r="226">
          <cell r="W226">
            <v>1127000</v>
          </cell>
          <cell r="X226">
            <v>92.008666355971727</v>
          </cell>
          <cell r="Y226">
            <v>74.351935359225209</v>
          </cell>
          <cell r="Z226">
            <v>103.69376698318013</v>
          </cell>
          <cell r="AA226">
            <v>83.794631149846808</v>
          </cell>
        </row>
        <row r="227">
          <cell r="W227">
            <v>1139000</v>
          </cell>
          <cell r="X227">
            <v>91.800690493195617</v>
          </cell>
          <cell r="Y227">
            <v>74.329983001243605</v>
          </cell>
          <cell r="Z227">
            <v>104.5609864717498</v>
          </cell>
          <cell r="AA227">
            <v>84.661850638416468</v>
          </cell>
        </row>
        <row r="228">
          <cell r="W228">
            <v>1151000</v>
          </cell>
          <cell r="X228">
            <v>91.597051225299282</v>
          </cell>
          <cell r="Y228">
            <v>74.308488381395449</v>
          </cell>
          <cell r="Z228">
            <v>105.42820596031947</v>
          </cell>
          <cell r="AA228">
            <v>85.529070126986156</v>
          </cell>
        </row>
        <row r="229">
          <cell r="W229">
            <v>1163000</v>
          </cell>
          <cell r="X229">
            <v>91.397614315467834</v>
          </cell>
          <cell r="Y229">
            <v>74.287437330658449</v>
          </cell>
          <cell r="Z229">
            <v>106.29542544888909</v>
          </cell>
          <cell r="AA229">
            <v>86.396289615555773</v>
          </cell>
        </row>
        <row r="230">
          <cell r="W230">
            <v>1175000</v>
          </cell>
          <cell r="X230">
            <v>91.202251010603177</v>
          </cell>
          <cell r="Y230">
            <v>74.266816258830133</v>
          </cell>
          <cell r="Z230">
            <v>107.16264493745874</v>
          </cell>
          <cell r="AA230">
            <v>87.263509104125419</v>
          </cell>
        </row>
        <row r="231">
          <cell r="W231">
            <v>1187000</v>
          </cell>
          <cell r="X231">
            <v>91.010837764135132</v>
          </cell>
          <cell r="Y231">
            <v>74.246612125269664</v>
          </cell>
          <cell r="Z231">
            <v>108.02986442602841</v>
          </cell>
          <cell r="AA231">
            <v>88.130728592695093</v>
          </cell>
        </row>
        <row r="232">
          <cell r="W232">
            <v>1199000</v>
          </cell>
          <cell r="X232">
            <v>90.823255975477963</v>
          </cell>
          <cell r="Y232">
            <v>74.226812411396779</v>
          </cell>
          <cell r="Z232">
            <v>108.89708391459808</v>
          </cell>
          <cell r="AA232">
            <v>88.997948081264752</v>
          </cell>
        </row>
        <row r="233">
          <cell r="W233">
            <v>1211000</v>
          </cell>
          <cell r="X233">
            <v>90.639391744977459</v>
          </cell>
          <cell r="Y233">
            <v>74.207405094826086</v>
          </cell>
          <cell r="Z233">
            <v>109.7643034031677</v>
          </cell>
          <cell r="AA233">
            <v>89.865167569834384</v>
          </cell>
        </row>
        <row r="234">
          <cell r="W234">
            <v>1223000</v>
          </cell>
          <cell r="X234">
            <v>90.459135643284853</v>
          </cell>
          <cell r="Y234">
            <v>74.188378625023759</v>
          </cell>
          <cell r="Z234">
            <v>110.63152289173738</v>
          </cell>
          <cell r="AA234">
            <v>90.732387058404058</v>
          </cell>
        </row>
        <row r="235">
          <cell r="W235">
            <v>1235000</v>
          </cell>
          <cell r="X235">
            <v>90.282382494175721</v>
          </cell>
          <cell r="Y235">
            <v>74.169721900383564</v>
          </cell>
          <cell r="Z235">
            <v>111.49874238030702</v>
          </cell>
          <cell r="AA235">
            <v>91.599606546973703</v>
          </cell>
        </row>
        <row r="236">
          <cell r="W236">
            <v>1247000</v>
          </cell>
          <cell r="X236">
            <v>90.109031169909116</v>
          </cell>
          <cell r="Y236">
            <v>74.15142424662659</v>
          </cell>
          <cell r="Z236">
            <v>112.36596186887667</v>
          </cell>
          <cell r="AA236">
            <v>92.466826035543349</v>
          </cell>
        </row>
        <row r="237">
          <cell r="W237">
            <v>1259000</v>
          </cell>
          <cell r="X237">
            <v>89.938984398289364</v>
          </cell>
          <cell r="Y237">
            <v>74.133475396436054</v>
          </cell>
          <cell r="Z237">
            <v>113.23318135744631</v>
          </cell>
          <cell r="AA237">
            <v>93.334045524112994</v>
          </cell>
        </row>
        <row r="238">
          <cell r="W238">
            <v>1271000</v>
          </cell>
          <cell r="X238">
            <v>89.77214858065777</v>
          </cell>
          <cell r="Y238">
            <v>74.115865470246007</v>
          </cell>
          <cell r="Z238">
            <v>114.10040084601602</v>
          </cell>
          <cell r="AA238">
            <v>94.201265012682683</v>
          </cell>
        </row>
        <row r="239">
          <cell r="W239">
            <v>1283000</v>
          </cell>
          <cell r="X239">
            <v>89.608433620097941</v>
          </cell>
          <cell r="Y239">
            <v>74.098584958107821</v>
          </cell>
          <cell r="Z239">
            <v>114.96762033458566</v>
          </cell>
          <cell r="AA239">
            <v>95.068484501252343</v>
          </cell>
        </row>
        <row r="240">
          <cell r="W240">
            <v>1295000</v>
          </cell>
          <cell r="X240">
            <v>89.447752759193307</v>
          </cell>
          <cell r="Y240">
            <v>74.08162470256525</v>
          </cell>
          <cell r="Z240">
            <v>115.83483982315533</v>
          </cell>
          <cell r="AA240">
            <v>95.935703989822002</v>
          </cell>
        </row>
        <row r="241">
          <cell r="W241">
            <v>1307000</v>
          </cell>
          <cell r="X241">
            <v>89.290022426721478</v>
          </cell>
          <cell r="Y241">
            <v>74.064975882472581</v>
          </cell>
          <cell r="Z241">
            <v>116.70205931172498</v>
          </cell>
          <cell r="AA241">
            <v>96.802923478391662</v>
          </cell>
        </row>
        <row r="242">
          <cell r="W242">
            <v>1319000</v>
          </cell>
          <cell r="X242">
            <v>89.135162092717692</v>
          </cell>
          <cell r="Y242">
            <v>74.048629997696196</v>
          </cell>
          <cell r="Z242">
            <v>117.56927880029463</v>
          </cell>
          <cell r="AA242">
            <v>97.670142966961293</v>
          </cell>
        </row>
        <row r="243">
          <cell r="W243">
            <v>1331000</v>
          </cell>
          <cell r="X243">
            <v>88.983094131378138</v>
          </cell>
          <cell r="Y243">
            <v>74.032578854643845</v>
          </cell>
          <cell r="Z243">
            <v>118.4364982888643</v>
          </cell>
          <cell r="AA243">
            <v>98.537362455530968</v>
          </cell>
        </row>
        <row r="244">
          <cell r="W244">
            <v>1343000</v>
          </cell>
          <cell r="X244">
            <v>88.833743691313416</v>
          </cell>
          <cell r="Y244">
            <v>74.016814552569301</v>
          </cell>
          <cell r="Z244">
            <v>119.30371777743392</v>
          </cell>
          <cell r="AA244">
            <v>99.404581944100585</v>
          </cell>
        </row>
        <row r="245">
          <cell r="W245">
            <v>1355000</v>
          </cell>
          <cell r="X245">
            <v>88.68703857269638</v>
          </cell>
          <cell r="Y245">
            <v>74.001329470605356</v>
          </cell>
          <cell r="Z245">
            <v>120.17093726600359</v>
          </cell>
          <cell r="AA245">
            <v>100.27180143267026</v>
          </cell>
        </row>
        <row r="246">
          <cell r="W246">
            <v>1367000</v>
          </cell>
          <cell r="X246">
            <v>88.542909110880231</v>
          </cell>
          <cell r="Y246">
            <v>73.986116255479104</v>
          </cell>
          <cell r="Z246">
            <v>121.03815675457327</v>
          </cell>
          <cell r="AA246">
            <v>101.13902092123993</v>
          </cell>
        </row>
        <row r="247">
          <cell r="W247">
            <v>1379000</v>
          </cell>
          <cell r="X247">
            <v>88.401288066093457</v>
          </cell>
          <cell r="Y247">
            <v>73.971167809869144</v>
          </cell>
          <cell r="Z247">
            <v>121.90537624314288</v>
          </cell>
          <cell r="AA247">
            <v>102.00624040980956</v>
          </cell>
        </row>
        <row r="248">
          <cell r="W248">
            <v>1391000</v>
          </cell>
          <cell r="X248">
            <v>88.262110518844395</v>
          </cell>
          <cell r="Y248">
            <v>73.956477281365366</v>
          </cell>
          <cell r="Z248">
            <v>122.77259573171256</v>
          </cell>
          <cell r="AA248">
            <v>102.87345989837922</v>
          </cell>
        </row>
        <row r="249">
          <cell r="W249">
            <v>1403000</v>
          </cell>
          <cell r="X249">
            <v>88.125313770692941</v>
          </cell>
          <cell r="Y249">
            <v>73.942038051994928</v>
          </cell>
          <cell r="Z249">
            <v>123.6398152202822</v>
          </cell>
          <cell r="AA249">
            <v>103.74067938694887</v>
          </cell>
        </row>
        <row r="250">
          <cell r="W250">
            <v>1415000</v>
          </cell>
          <cell r="X250">
            <v>87.990837250071991</v>
          </cell>
          <cell r="Y250">
            <v>73.927843728281658</v>
          </cell>
          <cell r="Z250">
            <v>124.50703470885188</v>
          </cell>
          <cell r="AA250">
            <v>104.60789887551854</v>
          </cell>
        </row>
        <row r="251">
          <cell r="W251">
            <v>1427000</v>
          </cell>
          <cell r="X251">
            <v>87.858622422860179</v>
          </cell>
          <cell r="Y251">
            <v>73.913888131806715</v>
          </cell>
          <cell r="Z251">
            <v>125.37425419742149</v>
          </cell>
          <cell r="AA251">
            <v>105.47511836408817</v>
          </cell>
        </row>
        <row r="252">
          <cell r="W252">
            <v>1439000</v>
          </cell>
          <cell r="X252">
            <v>87.728612707429576</v>
          </cell>
          <cell r="Y252">
            <v>73.900165290241716</v>
          </cell>
          <cell r="Z252">
            <v>126.24147368599117</v>
          </cell>
          <cell r="AA252">
            <v>106.34233785265783</v>
          </cell>
        </row>
        <row r="253">
          <cell r="W253">
            <v>1451000</v>
          </cell>
          <cell r="X253">
            <v>87.600753393908221</v>
          </cell>
          <cell r="Y253">
            <v>73.886669428826664</v>
          </cell>
          <cell r="Z253">
            <v>127.10869317456081</v>
          </cell>
          <cell r="AA253">
            <v>107.20955734122749</v>
          </cell>
        </row>
        <row r="254">
          <cell r="W254">
            <v>1463000</v>
          </cell>
          <cell r="X254">
            <v>87.474991567416609</v>
          </cell>
          <cell r="Y254">
            <v>73.873394962267355</v>
          </cell>
          <cell r="Z254">
            <v>127.97591266313049</v>
          </cell>
          <cell r="AA254">
            <v>108.07677682979715</v>
          </cell>
        </row>
        <row r="255">
          <cell r="W255">
            <v>1475000</v>
          </cell>
          <cell r="X255">
            <v>87.35127603505093</v>
          </cell>
          <cell r="Y255">
            <v>73.860336487028349</v>
          </cell>
          <cell r="Z255">
            <v>128.84313215170013</v>
          </cell>
          <cell r="AA255">
            <v>108.94399631836681</v>
          </cell>
        </row>
        <row r="256">
          <cell r="W256">
            <v>1487000</v>
          </cell>
          <cell r="X256">
            <v>87.229557256402018</v>
          </cell>
          <cell r="Y256">
            <v>73.847488773998975</v>
          </cell>
          <cell r="Z256">
            <v>129.71035164026981</v>
          </cell>
          <cell r="AA256">
            <v>109.81121580693647</v>
          </cell>
        </row>
        <row r="257">
          <cell r="W257">
            <v>1499000</v>
          </cell>
          <cell r="X257">
            <v>87.109787277411243</v>
          </cell>
          <cell r="Y257">
            <v>73.834846761511756</v>
          </cell>
          <cell r="Z257">
            <v>130.57757112883945</v>
          </cell>
          <cell r="AA257">
            <v>110.67843529550612</v>
          </cell>
        </row>
        <row r="258">
          <cell r="W258">
            <v>1511000</v>
          </cell>
          <cell r="X258">
            <v>86.991919667378625</v>
          </cell>
          <cell r="Y258">
            <v>73.822405548693439</v>
          </cell>
          <cell r="Z258">
            <v>131.4447906174091</v>
          </cell>
          <cell r="AA258">
            <v>111.54565478407578</v>
          </cell>
        </row>
        <row r="259">
          <cell r="W259">
            <v>1523000</v>
          </cell>
          <cell r="X259">
            <v>86.875909458948612</v>
          </cell>
          <cell r="Y259">
            <v>73.810160389130274</v>
          </cell>
          <cell r="Z259">
            <v>132.31201010597874</v>
          </cell>
          <cell r="AA259">
            <v>112.41287427264541</v>
          </cell>
        </row>
        <row r="260">
          <cell r="W260">
            <v>1535000</v>
          </cell>
          <cell r="X260">
            <v>86.761713090911002</v>
          </cell>
          <cell r="Y260">
            <v>73.798106684830657</v>
          </cell>
          <cell r="Z260">
            <v>133.17922959454839</v>
          </cell>
          <cell r="AA260">
            <v>113.28009376121507</v>
          </cell>
        </row>
        <row r="261">
          <cell r="W261">
            <v>1547000</v>
          </cell>
          <cell r="X261">
            <v>86.649288353663906</v>
          </cell>
          <cell r="Y261">
            <v>73.786239980468466</v>
          </cell>
          <cell r="Z261">
            <v>134.04644908311806</v>
          </cell>
          <cell r="AA261">
            <v>114.14731324978473</v>
          </cell>
        </row>
        <row r="262">
          <cell r="W262">
            <v>1559000</v>
          </cell>
          <cell r="X262">
            <v>86.538594337195477</v>
          </cell>
          <cell r="Y262">
            <v>73.774555957892503</v>
          </cell>
          <cell r="Z262">
            <v>134.91366857168774</v>
          </cell>
          <cell r="AA262">
            <v>115.01453273835442</v>
          </cell>
        </row>
        <row r="263">
          <cell r="W263">
            <v>1571000</v>
          </cell>
          <cell r="X263">
            <v>86.429591381449626</v>
          </cell>
          <cell r="Y263">
            <v>73.763050430887347</v>
          </cell>
          <cell r="Z263">
            <v>135.78088806025735</v>
          </cell>
          <cell r="AA263">
            <v>115.88175222692404</v>
          </cell>
        </row>
        <row r="264">
          <cell r="W264">
            <v>1583000</v>
          </cell>
          <cell r="X264">
            <v>86.322241028949506</v>
          </cell>
          <cell r="Y264">
            <v>73.751719340172912</v>
          </cell>
          <cell r="Z264">
            <v>136.64810754882706</v>
          </cell>
          <cell r="AA264">
            <v>116.74897171549372</v>
          </cell>
        </row>
        <row r="265">
          <cell r="W265">
            <v>1595000</v>
          </cell>
          <cell r="X265">
            <v>86.216505979559059</v>
          </cell>
          <cell r="Y265">
            <v>73.74055874862907</v>
          </cell>
          <cell r="Z265">
            <v>137.5153270373967</v>
          </cell>
          <cell r="AA265">
            <v>117.61619120406337</v>
          </cell>
        </row>
        <row r="266">
          <cell r="W266">
            <v>1607000</v>
          </cell>
          <cell r="X266">
            <v>86.112350047272159</v>
          </cell>
          <cell r="Y266">
            <v>73.729564836734923</v>
          </cell>
          <cell r="Z266">
            <v>138.38254652596635</v>
          </cell>
          <cell r="AA266">
            <v>118.48341069263302</v>
          </cell>
        </row>
        <row r="267">
          <cell r="W267">
            <v>1619000</v>
          </cell>
          <cell r="X267">
            <v>86.009738118922797</v>
          </cell>
          <cell r="Y267">
            <v>73.718733898210417</v>
          </cell>
          <cell r="Z267">
            <v>139.24976601453599</v>
          </cell>
          <cell r="AA267">
            <v>119.35063018120267</v>
          </cell>
        </row>
        <row r="268">
          <cell r="W268">
            <v>1631000</v>
          </cell>
          <cell r="X268">
            <v>85.908636114718362</v>
          </cell>
          <cell r="Y268">
            <v>73.708062335850585</v>
          </cell>
          <cell r="Z268">
            <v>140.11698550310564</v>
          </cell>
          <cell r="AA268">
            <v>120.21784966977231</v>
          </cell>
        </row>
        <row r="269">
          <cell r="W269">
            <v>1643000</v>
          </cell>
          <cell r="X269">
            <v>85.809010950502326</v>
          </cell>
          <cell r="Y269">
            <v>73.69754665754229</v>
          </cell>
          <cell r="Z269">
            <v>140.98420499167531</v>
          </cell>
          <cell r="AA269">
            <v>121.08506915834198</v>
          </cell>
        </row>
        <row r="270">
          <cell r="W270">
            <v>1655000</v>
          </cell>
          <cell r="X270">
            <v>85.710830501658592</v>
          </cell>
          <cell r="Y270">
            <v>73.687183472454166</v>
          </cell>
          <cell r="Z270">
            <v>141.85142448024496</v>
          </cell>
          <cell r="AA270">
            <v>121.95228864691164</v>
          </cell>
        </row>
        <row r="271">
          <cell r="W271">
            <v>1667000</v>
          </cell>
          <cell r="X271">
            <v>85.614063568575048</v>
          </cell>
          <cell r="Y271">
            <v>73.67696948739129</v>
          </cell>
          <cell r="Z271">
            <v>142.7186439688146</v>
          </cell>
          <cell r="AA271">
            <v>122.81950813548129</v>
          </cell>
        </row>
        <row r="272">
          <cell r="W272">
            <v>1679000</v>
          </cell>
          <cell r="X272">
            <v>85.518679843588018</v>
          </cell>
          <cell r="Y272">
            <v>73.666901503306093</v>
          </cell>
          <cell r="Z272">
            <v>143.58586345738428</v>
          </cell>
          <cell r="AA272">
            <v>123.68672762405095</v>
          </cell>
        </row>
        <row r="273">
          <cell r="W273">
            <v>1691000</v>
          </cell>
          <cell r="X273">
            <v>85.424649879334083</v>
          </cell>
          <cell r="Y273">
            <v>73.656976411957785</v>
          </cell>
          <cell r="Z273">
            <v>144.45308294595392</v>
          </cell>
          <cell r="AA273">
            <v>124.55394711262061</v>
          </cell>
        </row>
        <row r="274">
          <cell r="W274">
            <v>1703000</v>
          </cell>
          <cell r="X274">
            <v>85.331945058440141</v>
          </cell>
          <cell r="Y274">
            <v>73.647191192713009</v>
          </cell>
          <cell r="Z274">
            <v>145.32030243452357</v>
          </cell>
          <cell r="AA274">
            <v>125.42116660119025</v>
          </cell>
        </row>
        <row r="275">
          <cell r="W275">
            <v>1715000</v>
          </cell>
          <cell r="X275">
            <v>85.240537564485834</v>
          </cell>
          <cell r="Y275">
            <v>73.637542909480985</v>
          </cell>
          <cell r="Z275">
            <v>146.18752192309321</v>
          </cell>
          <cell r="AA275">
            <v>126.2883860897599</v>
          </cell>
        </row>
        <row r="276">
          <cell r="W276">
            <v>1727000</v>
          </cell>
          <cell r="X276">
            <v>85.15040035417654</v>
          </cell>
          <cell r="Y276">
            <v>73.628028707776238</v>
          </cell>
          <cell r="Z276">
            <v>147.05474141166289</v>
          </cell>
          <cell r="AA276">
            <v>127.15560557832956</v>
          </cell>
        </row>
        <row r="277">
          <cell r="W277">
            <v>1739000</v>
          </cell>
          <cell r="X277">
            <v>85.061507130668502</v>
          </cell>
          <cell r="Y277">
            <v>73.618645811902937</v>
          </cell>
          <cell r="Z277">
            <v>147.92196090023253</v>
          </cell>
          <cell r="AA277">
            <v>128.0228250668992</v>
          </cell>
        </row>
        <row r="278">
          <cell r="W278">
            <v>1751000</v>
          </cell>
          <cell r="X278">
            <v>84.973832317990968</v>
          </cell>
          <cell r="Y278">
            <v>73.609391522255208</v>
          </cell>
          <cell r="Z278">
            <v>148.78918038880218</v>
          </cell>
          <cell r="AA278">
            <v>128.89004455546885</v>
          </cell>
        </row>
        <row r="279">
          <cell r="W279">
            <v>1763000</v>
          </cell>
          <cell r="X279">
            <v>84.887351036512683</v>
          </cell>
          <cell r="Y279">
            <v>73.600263212727469</v>
          </cell>
          <cell r="Z279">
            <v>149.65639987737185</v>
          </cell>
          <cell r="AA279">
            <v>129.75726404403852</v>
          </cell>
        </row>
        <row r="280">
          <cell r="W280">
            <v>1775000</v>
          </cell>
          <cell r="X280">
            <v>84.802039079403656</v>
          </cell>
          <cell r="Y280">
            <v>73.591258328229955</v>
          </cell>
          <cell r="Z280">
            <v>150.5236193659415</v>
          </cell>
          <cell r="AA280">
            <v>130.62448353260817</v>
          </cell>
        </row>
        <row r="281">
          <cell r="W281">
            <v>1787000</v>
          </cell>
          <cell r="X281">
            <v>84.717872890045427</v>
          </cell>
          <cell r="Y281">
            <v>73.582374382304337</v>
          </cell>
          <cell r="Z281">
            <v>151.39083885451117</v>
          </cell>
          <cell r="AA281">
            <v>131.49170302117784</v>
          </cell>
        </row>
        <row r="282">
          <cell r="W282">
            <v>1799000</v>
          </cell>
          <cell r="X282">
            <v>84.634829540345095</v>
          </cell>
          <cell r="Y282">
            <v>73.573608954834626</v>
          </cell>
          <cell r="Z282">
            <v>152.25805834308082</v>
          </cell>
          <cell r="AA282">
            <v>132.35892250974749</v>
          </cell>
        </row>
        <row r="283">
          <cell r="W283">
            <v>1811000</v>
          </cell>
          <cell r="X283">
            <v>84.552886709911931</v>
          </cell>
          <cell r="Y283">
            <v>73.564959689849346</v>
          </cell>
          <cell r="Z283">
            <v>153.12527783165049</v>
          </cell>
          <cell r="AA283">
            <v>133.22614199831716</v>
          </cell>
        </row>
        <row r="284">
          <cell r="W284">
            <v>1823000</v>
          </cell>
          <cell r="X284">
            <v>84.472022666056034</v>
          </cell>
          <cell r="Y284">
            <v>73.556424293410203</v>
          </cell>
          <cell r="Z284">
            <v>153.99249732022014</v>
          </cell>
          <cell r="AA284">
            <v>134.09336148688681</v>
          </cell>
        </row>
        <row r="285">
          <cell r="W285">
            <v>1835000</v>
          </cell>
          <cell r="X285">
            <v>84.392216244572097</v>
          </cell>
          <cell r="Y285">
            <v>73.548000531583895</v>
          </cell>
          <cell r="Z285">
            <v>154.85971680878978</v>
          </cell>
          <cell r="AA285">
            <v>134.96058097545645</v>
          </cell>
        </row>
        <row r="286">
          <cell r="W286">
            <v>1847000</v>
          </cell>
          <cell r="X286">
            <v>84.313446831272017</v>
          </cell>
          <cell r="Y286">
            <v>73.539686228492741</v>
          </cell>
          <cell r="Z286">
            <v>155.72693629735943</v>
          </cell>
          <cell r="AA286">
            <v>135.8278004640261</v>
          </cell>
        </row>
        <row r="287">
          <cell r="W287">
            <v>1859000</v>
          </cell>
          <cell r="X287">
            <v>84.235694344232968</v>
          </cell>
          <cell r="Y287">
            <v>73.531479264440975</v>
          </cell>
          <cell r="Z287">
            <v>156.5941557859291</v>
          </cell>
          <cell r="AA287">
            <v>136.69501995259577</v>
          </cell>
        </row>
        <row r="288">
          <cell r="W288">
            <v>1871000</v>
          </cell>
          <cell r="X288">
            <v>84.158939216728356</v>
          </cell>
          <cell r="Y288">
            <v>73.523377574112999</v>
          </cell>
          <cell r="Z288">
            <v>157.46137527449875</v>
          </cell>
          <cell r="AA288">
            <v>137.56223944116542</v>
          </cell>
        </row>
        <row r="289">
          <cell r="W289">
            <v>1883000</v>
          </cell>
          <cell r="X289">
            <v>84.083162380811686</v>
          </cell>
          <cell r="Y289">
            <v>73.515379144840722</v>
          </cell>
          <cell r="Z289">
            <v>158.32859476306839</v>
          </cell>
          <cell r="AA289">
            <v>138.42945892973506</v>
          </cell>
        </row>
        <row r="290">
          <cell r="W290">
            <v>1895000</v>
          </cell>
          <cell r="X290">
            <v>84.008345251524048</v>
          </cell>
          <cell r="Y290">
            <v>73.507482014936542</v>
          </cell>
          <cell r="Z290">
            <v>159.19581425163807</v>
          </cell>
          <cell r="AA290">
            <v>139.29667841830474</v>
          </cell>
        </row>
        <row r="291">
          <cell r="W291">
            <v>1907000</v>
          </cell>
          <cell r="X291">
            <v>83.934469711697787</v>
          </cell>
          <cell r="Y291">
            <v>73.499684272089326</v>
          </cell>
          <cell r="Z291">
            <v>160.06303374020769</v>
          </cell>
          <cell r="AA291">
            <v>140.16389790687435</v>
          </cell>
        </row>
        <row r="292">
          <cell r="W292">
            <v>1919000</v>
          </cell>
          <cell r="X292">
            <v>83.861518097330588</v>
          </cell>
          <cell r="Y292">
            <v>73.491984051820779</v>
          </cell>
          <cell r="Z292">
            <v>160.93025322877739</v>
          </cell>
          <cell r="AA292">
            <v>141.03111739544406</v>
          </cell>
        </row>
        <row r="293">
          <cell r="W293">
            <v>1931000</v>
          </cell>
          <cell r="X293">
            <v>83.789473183504398</v>
          </cell>
          <cell r="Y293">
            <v>73.484379535998798</v>
          </cell>
          <cell r="Z293">
            <v>161.79747271734701</v>
          </cell>
          <cell r="AA293">
            <v>141.89833688401367</v>
          </cell>
        </row>
        <row r="294">
          <cell r="W294">
            <v>1943000</v>
          </cell>
          <cell r="X294">
            <v>83.718318170826905</v>
          </cell>
          <cell r="Y294">
            <v>73.476868951406743</v>
          </cell>
          <cell r="Z294">
            <v>162.66469220591665</v>
          </cell>
          <cell r="AA294">
            <v>142.76555637258332</v>
          </cell>
        </row>
        <row r="295">
          <cell r="W295">
            <v>1955000</v>
          </cell>
          <cell r="X295">
            <v>83.648036672371518</v>
          </cell>
          <cell r="Y295">
            <v>73.469450568364707</v>
          </cell>
          <cell r="Z295">
            <v>163.53191169448633</v>
          </cell>
          <cell r="AA295">
            <v>143.63277586115299</v>
          </cell>
        </row>
        <row r="296">
          <cell r="W296">
            <v>1967000</v>
          </cell>
          <cell r="X296">
            <v>83.578612701096077</v>
          </cell>
          <cell r="Y296">
            <v>73.462122699401462</v>
          </cell>
          <cell r="Z296">
            <v>164.399131183056</v>
          </cell>
          <cell r="AA296">
            <v>144.49999534972267</v>
          </cell>
        </row>
        <row r="297">
          <cell r="W297">
            <v>1979000</v>
          </cell>
          <cell r="X297">
            <v>83.510030657718858</v>
          </cell>
          <cell r="Y297">
            <v>73.454883697974878</v>
          </cell>
          <cell r="Z297">
            <v>165.26635067162562</v>
          </cell>
          <cell r="AA297">
            <v>145.36721483829228</v>
          </cell>
        </row>
        <row r="298">
          <cell r="W298">
            <v>1991000</v>
          </cell>
          <cell r="X298">
            <v>83.442275319033286</v>
          </cell>
          <cell r="Y298">
            <v>73.447731957238545</v>
          </cell>
          <cell r="Z298">
            <v>166.13357016019526</v>
          </cell>
          <cell r="AA298">
            <v>146.23443432686193</v>
          </cell>
        </row>
        <row r="299">
          <cell r="W299">
            <v>2003000</v>
          </cell>
          <cell r="X299">
            <v>83.375331826642523</v>
          </cell>
          <cell r="Y299">
            <v>73.440665908852537</v>
          </cell>
          <cell r="Z299">
            <v>167.00078964876496</v>
          </cell>
          <cell r="AA299">
            <v>147.10165381543163</v>
          </cell>
        </row>
        <row r="300">
          <cell r="W300">
            <v>2015000</v>
          </cell>
          <cell r="X300">
            <v>83.309185676096561</v>
          </cell>
          <cell r="Y300">
            <v>73.433684021836854</v>
          </cell>
          <cell r="Z300">
            <v>167.86800913733458</v>
          </cell>
          <cell r="AA300">
            <v>147.96887330400125</v>
          </cell>
        </row>
        <row r="301">
          <cell r="W301">
            <v>2027000</v>
          </cell>
          <cell r="X301">
            <v>83.243822706415529</v>
          </cell>
          <cell r="Y301">
            <v>73.426784801465686</v>
          </cell>
          <cell r="Z301">
            <v>168.73522862590428</v>
          </cell>
          <cell r="AA301">
            <v>148.83609279257095</v>
          </cell>
        </row>
        <row r="302">
          <cell r="W302">
            <v>2039000</v>
          </cell>
          <cell r="X302">
            <v>83.179229089982314</v>
          </cell>
          <cell r="Y302">
            <v>73.419966788200412</v>
          </cell>
          <cell r="Z302">
            <v>169.60244811447396</v>
          </cell>
          <cell r="AA302">
            <v>149.70331228114063</v>
          </cell>
        </row>
        <row r="303">
          <cell r="W303">
            <v>2051000</v>
          </cell>
          <cell r="X303">
            <v>83.115391322790629</v>
          </cell>
          <cell r="Y303">
            <v>73.413228556660286</v>
          </cell>
          <cell r="Z303">
            <v>170.46966760304358</v>
          </cell>
          <cell r="AA303">
            <v>150.57053176971024</v>
          </cell>
        </row>
        <row r="304">
          <cell r="W304">
            <v>2063000</v>
          </cell>
          <cell r="X304">
            <v>83.052296215033081</v>
          </cell>
          <cell r="Y304">
            <v>73.406568714629131</v>
          </cell>
          <cell r="Z304">
            <v>171.33688709161325</v>
          </cell>
          <cell r="AA304">
            <v>151.43775125827992</v>
          </cell>
        </row>
        <row r="305">
          <cell r="W305">
            <v>2075000</v>
          </cell>
          <cell r="X305">
            <v>82.989930882015855</v>
          </cell>
          <cell r="Y305">
            <v>73.399985902096176</v>
          </cell>
          <cell r="Z305">
            <v>172.20410658018289</v>
          </cell>
          <cell r="AA305">
            <v>152.30497074684956</v>
          </cell>
        </row>
        <row r="306">
          <cell r="W306">
            <v>2087000</v>
          </cell>
          <cell r="X306">
            <v>82.928282735386929</v>
          </cell>
          <cell r="Y306">
            <v>73.393478790330221</v>
          </cell>
          <cell r="Z306">
            <v>173.07132606875251</v>
          </cell>
          <cell r="AA306">
            <v>153.17219023541918</v>
          </cell>
        </row>
        <row r="307">
          <cell r="W307">
            <v>2099000</v>
          </cell>
          <cell r="X307">
            <v>82.867339474665172</v>
          </cell>
          <cell r="Y307">
            <v>73.387046080985627</v>
          </cell>
          <cell r="Z307">
            <v>173.93854555732219</v>
          </cell>
          <cell r="AA307">
            <v>154.03940972398885</v>
          </cell>
        </row>
        <row r="308">
          <cell r="W308">
            <v>2111000</v>
          </cell>
          <cell r="X308">
            <v>82.807089079058187</v>
          </cell>
          <cell r="Y308">
            <v>73.380686505238515</v>
          </cell>
          <cell r="Z308">
            <v>174.80576504589183</v>
          </cell>
          <cell r="AA308">
            <v>154.9066292125585</v>
          </cell>
        </row>
        <row r="309">
          <cell r="W309">
            <v>2123000</v>
          </cell>
          <cell r="X309">
            <v>82.747519799557935</v>
          </cell>
          <cell r="Y309">
            <v>73.374398822952486</v>
          </cell>
          <cell r="Z309">
            <v>175.67298453446148</v>
          </cell>
          <cell r="AA309">
            <v>155.77384870112814</v>
          </cell>
        </row>
        <row r="310">
          <cell r="W310">
            <v>2135000</v>
          </cell>
          <cell r="X310">
            <v>82.688620151302644</v>
          </cell>
          <cell r="Y310">
            <v>73.368181821872525</v>
          </cell>
          <cell r="Z310">
            <v>176.54020402303115</v>
          </cell>
          <cell r="AA310">
            <v>156.64106818969782</v>
          </cell>
        </row>
        <row r="311">
          <cell r="W311">
            <v>2147000</v>
          </cell>
          <cell r="X311">
            <v>82.630378906195062</v>
          </cell>
          <cell r="Y311">
            <v>73.36203431684558</v>
          </cell>
          <cell r="Z311">
            <v>177.4074235116008</v>
          </cell>
          <cell r="AA311">
            <v>157.50828767826746</v>
          </cell>
        </row>
        <row r="312">
          <cell r="W312">
            <v>2159000</v>
          </cell>
          <cell r="X312">
            <v>82.57278508576681</v>
          </cell>
          <cell r="Y312">
            <v>73.355955149067711</v>
          </cell>
          <cell r="Z312">
            <v>178.27464300017053</v>
          </cell>
          <cell r="AA312">
            <v>158.3755071668372</v>
          </cell>
        </row>
        <row r="313">
          <cell r="W313">
            <v>2171000</v>
          </cell>
          <cell r="X313">
            <v>82.515827954279189</v>
          </cell>
          <cell r="Y313">
            <v>73.3499431853555</v>
          </cell>
          <cell r="Z313">
            <v>179.14186248874012</v>
          </cell>
          <cell r="AA313">
            <v>159.24272665540678</v>
          </cell>
        </row>
        <row r="314">
          <cell r="W314">
            <v>2183000</v>
          </cell>
          <cell r="X314">
            <v>82.459497012052111</v>
          </cell>
          <cell r="Y314">
            <v>73.343997317442245</v>
          </cell>
          <cell r="Z314">
            <v>180.00908197730976</v>
          </cell>
          <cell r="AA314">
            <v>160.10994614397643</v>
          </cell>
        </row>
        <row r="315">
          <cell r="W315">
            <v>2195000</v>
          </cell>
          <cell r="X315">
            <v>82.403781989011122</v>
          </cell>
          <cell r="Y315">
            <v>73.338116461296622</v>
          </cell>
          <cell r="Z315">
            <v>180.87630146587941</v>
          </cell>
          <cell r="AA315">
            <v>160.97716563254608</v>
          </cell>
        </row>
        <row r="316">
          <cell r="W316">
            <v>2207000</v>
          </cell>
          <cell r="X316">
            <v>82.348672838445438</v>
          </cell>
          <cell r="Y316">
            <v>73.332299556463866</v>
          </cell>
          <cell r="Z316">
            <v>181.74352095444908</v>
          </cell>
          <cell r="AA316">
            <v>161.84438512111575</v>
          </cell>
        </row>
        <row r="317">
          <cell r="W317">
            <v>2219000</v>
          </cell>
          <cell r="X317">
            <v>82.294159730968332</v>
          </cell>
          <cell r="Y317">
            <v>73.32654556542829</v>
          </cell>
          <cell r="Z317">
            <v>182.61074044301873</v>
          </cell>
          <cell r="AA317">
            <v>162.71160460968539</v>
          </cell>
        </row>
        <row r="318">
          <cell r="W318">
            <v>2231000</v>
          </cell>
          <cell r="X318">
            <v>82.240233048672494</v>
          </cell>
          <cell r="Y318">
            <v>73.320853472996419</v>
          </cell>
          <cell r="Z318">
            <v>183.47795993158834</v>
          </cell>
          <cell r="AA318">
            <v>163.57882409825501</v>
          </cell>
        </row>
        <row r="319">
          <cell r="W319">
            <v>2243000</v>
          </cell>
          <cell r="X319">
            <v>82.186883379473045</v>
          </cell>
          <cell r="Y319">
            <v>73.315222285699832</v>
          </cell>
          <cell r="Z319">
            <v>184.34517942015805</v>
          </cell>
          <cell r="AA319">
            <v>164.44604358682471</v>
          </cell>
        </row>
        <row r="320">
          <cell r="W320">
            <v>2255000</v>
          </cell>
          <cell r="X320">
            <v>82.134101511630917</v>
          </cell>
          <cell r="Y320">
            <v>73.309651031217015</v>
          </cell>
          <cell r="Z320">
            <v>185.21239890872769</v>
          </cell>
          <cell r="AA320">
            <v>165.31326307539436</v>
          </cell>
        </row>
        <row r="321">
          <cell r="W321">
            <v>2267000</v>
          </cell>
          <cell r="X321">
            <v>82.081878428450523</v>
          </cell>
          <cell r="Y321">
            <v>73.304138757813845</v>
          </cell>
          <cell r="Z321">
            <v>186.07961839729734</v>
          </cell>
          <cell r="AA321">
            <v>166.18048256396401</v>
          </cell>
        </row>
        <row r="322">
          <cell r="W322">
            <v>2279000</v>
          </cell>
          <cell r="X322">
            <v>82.030205303144797</v>
          </cell>
          <cell r="Y322">
            <v>73.298684533801506</v>
          </cell>
          <cell r="Z322">
            <v>186.94683788586698</v>
          </cell>
          <cell r="AA322">
            <v>167.04770205253365</v>
          </cell>
        </row>
        <row r="323">
          <cell r="W323">
            <v>2291000</v>
          </cell>
          <cell r="X323">
            <v>81.979073493861478</v>
          </cell>
          <cell r="Y323">
            <v>73.293287447011494</v>
          </cell>
          <cell r="Z323">
            <v>187.81405737443666</v>
          </cell>
          <cell r="AA323">
            <v>167.91492154110333</v>
          </cell>
        </row>
        <row r="324">
          <cell r="W324">
            <v>2303000</v>
          </cell>
          <cell r="X324">
            <v>81.928474538865075</v>
          </cell>
          <cell r="Y324">
            <v>73.287946604287001</v>
          </cell>
          <cell r="Z324">
            <v>188.68127686300627</v>
          </cell>
          <cell r="AA324">
            <v>168.78214102967294</v>
          </cell>
        </row>
        <row r="325">
          <cell r="W325">
            <v>2315000</v>
          </cell>
          <cell r="X325">
            <v>81.878400151868675</v>
          </cell>
          <cell r="Y325">
            <v>73.282661130990348</v>
          </cell>
          <cell r="Z325">
            <v>189.54849635157598</v>
          </cell>
          <cell r="AA325">
            <v>169.64936051824264</v>
          </cell>
        </row>
        <row r="326">
          <cell r="W326">
            <v>2327000</v>
          </cell>
          <cell r="X326">
            <v>81.828842217509944</v>
          </cell>
          <cell r="Y326">
            <v>73.277430170525278</v>
          </cell>
          <cell r="Z326">
            <v>190.41571584014565</v>
          </cell>
          <cell r="AA326">
            <v>170.51658000681232</v>
          </cell>
        </row>
        <row r="327">
          <cell r="W327">
            <v>2339000</v>
          </cell>
          <cell r="X327">
            <v>81.77979278696678</v>
          </cell>
          <cell r="Y327">
            <v>73.272252883874302</v>
          </cell>
          <cell r="Z327">
            <v>191.2829353287153</v>
          </cell>
          <cell r="AA327">
            <v>171.38379949538196</v>
          </cell>
        </row>
        <row r="328">
          <cell r="W328">
            <v>2351000</v>
          </cell>
          <cell r="X328">
            <v>81.73124407370689</v>
          </cell>
          <cell r="Y328">
            <v>73.267128449149979</v>
          </cell>
          <cell r="Z328">
            <v>192.15015481728491</v>
          </cell>
          <cell r="AA328">
            <v>172.25101898395158</v>
          </cell>
        </row>
        <row r="329">
          <cell r="W329">
            <v>2363000</v>
          </cell>
          <cell r="X329">
            <v>81.683188449367165</v>
          </cell>
          <cell r="Y329">
            <v>73.262056061160081</v>
          </cell>
          <cell r="Z329">
            <v>193.01737430585462</v>
          </cell>
          <cell r="AA329">
            <v>173.11823847252128</v>
          </cell>
        </row>
        <row r="330">
          <cell r="W330">
            <v>2375000</v>
          </cell>
          <cell r="X330">
            <v>81.635618439757579</v>
          </cell>
          <cell r="Y330">
            <v>73.25703493098564</v>
          </cell>
          <cell r="Z330">
            <v>193.88459379442423</v>
          </cell>
          <cell r="AA330">
            <v>173.9854579610909</v>
          </cell>
        </row>
        <row r="331">
          <cell r="W331">
            <v>2387000</v>
          </cell>
          <cell r="X331">
            <v>81.588526720986138</v>
          </cell>
          <cell r="Y331">
            <v>73.252064285572089</v>
          </cell>
          <cell r="Z331">
            <v>194.75181328299391</v>
          </cell>
          <cell r="AA331">
            <v>174.85267744966058</v>
          </cell>
        </row>
        <row r="332">
          <cell r="W332">
            <v>2399000</v>
          </cell>
          <cell r="X332">
            <v>81.541906115699689</v>
          </cell>
          <cell r="Y332">
            <v>73.247143367332328</v>
          </cell>
          <cell r="Z332">
            <v>195.61903277156358</v>
          </cell>
          <cell r="AA332">
            <v>175.71989693823025</v>
          </cell>
        </row>
        <row r="333">
          <cell r="W333">
            <v>2411000</v>
          </cell>
          <cell r="X333">
            <v>81.495749589437267</v>
          </cell>
          <cell r="Y333">
            <v>73.242271433761886</v>
          </cell>
          <cell r="Z333">
            <v>196.48625226013326</v>
          </cell>
          <cell r="AA333">
            <v>176.58711642679992</v>
          </cell>
        </row>
        <row r="334">
          <cell r="W334">
            <v>2423000</v>
          </cell>
          <cell r="X334">
            <v>81.450050247091568</v>
          </cell>
          <cell r="Y334">
            <v>73.237447757065439</v>
          </cell>
          <cell r="Z334">
            <v>197.35347174870287</v>
          </cell>
          <cell r="AA334">
            <v>177.45433591536954</v>
          </cell>
        </row>
        <row r="335">
          <cell r="W335">
            <v>2435000</v>
          </cell>
          <cell r="X335">
            <v>81.404801329475376</v>
          </cell>
          <cell r="Y335">
            <v>73.232671623794332</v>
          </cell>
          <cell r="Z335">
            <v>198.22069123727255</v>
          </cell>
          <cell r="AA335">
            <v>178.32155540393921</v>
          </cell>
        </row>
        <row r="336">
          <cell r="W336">
            <v>2447000</v>
          </cell>
          <cell r="X336">
            <v>81.359996209988623</v>
          </cell>
          <cell r="Y336">
            <v>73.227942334494827</v>
          </cell>
          <cell r="Z336">
            <v>199.08791072584216</v>
          </cell>
          <cell r="AA336">
            <v>179.18877489250883</v>
          </cell>
        </row>
        <row r="337">
          <cell r="W337">
            <v>2459000</v>
          </cell>
          <cell r="X337">
            <v>81.315628391383427</v>
          </cell>
          <cell r="Y337">
            <v>73.223259203366624</v>
          </cell>
          <cell r="Z337">
            <v>199.95513021441187</v>
          </cell>
          <cell r="AA337">
            <v>180.05599438107853</v>
          </cell>
        </row>
        <row r="338">
          <cell r="W338">
            <v>2471000</v>
          </cell>
          <cell r="X338">
            <v>81.271691502623028</v>
          </cell>
          <cell r="Y338">
            <v>73.218621557931272</v>
          </cell>
          <cell r="Z338">
            <v>200.82234970298148</v>
          </cell>
          <cell r="AA338">
            <v>180.92321386964815</v>
          </cell>
        </row>
        <row r="339">
          <cell r="W339">
            <v>2483000</v>
          </cell>
          <cell r="X339">
            <v>81.228179295832106</v>
          </cell>
          <cell r="Y339">
            <v>73.21402873871034</v>
          </cell>
          <cell r="Z339">
            <v>201.6895691915511</v>
          </cell>
          <cell r="AA339">
            <v>181.79043335821777</v>
          </cell>
        </row>
        <row r="340">
          <cell r="W340">
            <v>2495000</v>
          </cell>
          <cell r="X340">
            <v>81.185085643335</v>
          </cell>
          <cell r="Y340">
            <v>73.209480098912806</v>
          </cell>
          <cell r="Z340">
            <v>202.5567886801208</v>
          </cell>
          <cell r="AA340">
            <v>182.65765284678747</v>
          </cell>
        </row>
        <row r="341">
          <cell r="W341">
            <v>2507000</v>
          </cell>
          <cell r="X341">
            <v>81.142404534778791</v>
          </cell>
          <cell r="Y341">
            <v>73.204975004131271</v>
          </cell>
          <cell r="Z341">
            <v>203.42400816869042</v>
          </cell>
          <cell r="AA341">
            <v>183.52487233535709</v>
          </cell>
        </row>
        <row r="342">
          <cell r="W342">
            <v>2519000</v>
          </cell>
          <cell r="X342">
            <v>81.100130074339049</v>
          </cell>
          <cell r="Y342">
            <v>73.200512832047153</v>
          </cell>
          <cell r="Z342">
            <v>204.29122765726009</v>
          </cell>
          <cell r="AA342">
            <v>184.39209182392676</v>
          </cell>
        </row>
        <row r="343">
          <cell r="W343">
            <v>2531000</v>
          </cell>
          <cell r="X343">
            <v>81.058256478004637</v>
          </cell>
          <cell r="Y343">
            <v>73.196092972143973</v>
          </cell>
          <cell r="Z343">
            <v>205.15844714582974</v>
          </cell>
          <cell r="AA343">
            <v>185.25931131249641</v>
          </cell>
        </row>
        <row r="344">
          <cell r="W344">
            <v>2543000</v>
          </cell>
          <cell r="X344">
            <v>81.016778070939594</v>
          </cell>
          <cell r="Y344">
            <v>73.191714825429059</v>
          </cell>
          <cell r="Z344">
            <v>206.02566663439941</v>
          </cell>
          <cell r="AA344">
            <v>186.12653080106608</v>
          </cell>
        </row>
        <row r="345">
          <cell r="W345">
            <v>2555000</v>
          </cell>
          <cell r="X345">
            <v>80.975689284919412</v>
          </cell>
          <cell r="Y345">
            <v>73.187377804162722</v>
          </cell>
          <cell r="Z345">
            <v>206.89288612296909</v>
          </cell>
          <cell r="AA345">
            <v>186.99375028963576</v>
          </cell>
        </row>
        <row r="346">
          <cell r="W346">
            <v>2567000</v>
          </cell>
          <cell r="X346">
            <v>80.934984655839003</v>
          </cell>
          <cell r="Y346">
            <v>73.183081331595403</v>
          </cell>
          <cell r="Z346">
            <v>207.76010561153871</v>
          </cell>
          <cell r="AA346">
            <v>187.86096977820537</v>
          </cell>
        </row>
        <row r="347">
          <cell r="W347">
            <v>2579000</v>
          </cell>
          <cell r="X347">
            <v>80.894658821290591</v>
          </cell>
          <cell r="Y347">
            <v>73.178824841711943</v>
          </cell>
          <cell r="Z347">
            <v>208.62732510010844</v>
          </cell>
          <cell r="AA347">
            <v>188.7281892667751</v>
          </cell>
        </row>
        <row r="348">
          <cell r="W348">
            <v>2565097.1999999997</v>
          </cell>
          <cell r="X348">
            <v>80.941413646222799</v>
          </cell>
          <cell r="Y348">
            <v>73.183759927161645</v>
          </cell>
          <cell r="Z348">
            <v>207.62259350796785</v>
          </cell>
          <cell r="AA348">
            <v>187.72345767463452</v>
          </cell>
        </row>
        <row r="432">
          <cell r="A432" t="str">
            <v>Estimated Revenues Based on Price and Volume (Revised Increments)</v>
          </cell>
          <cell r="N432" t="str">
            <v>HG2/</v>
          </cell>
          <cell r="P432" t="str">
            <v>Energy Rev.</v>
          </cell>
          <cell r="Q432" t="str">
            <v>Price Per</v>
          </cell>
          <cell r="R432" t="str">
            <v>Service</v>
          </cell>
          <cell r="U432" t="str">
            <v>Total</v>
          </cell>
          <cell r="V432" t="str">
            <v>Ave. Rate</v>
          </cell>
          <cell r="X432" t="str">
            <v>Average</v>
          </cell>
          <cell r="Y432" t="str">
            <v>Av. Energy</v>
          </cell>
          <cell r="Z432" t="str">
            <v>Total</v>
          </cell>
          <cell r="AA432" t="str">
            <v>Tot. Energy</v>
          </cell>
        </row>
        <row r="433">
          <cell r="A433" t="str">
            <v>Tot Energy before loss</v>
          </cell>
          <cell r="B433" t="str">
            <v>R1</v>
          </cell>
          <cell r="C433" t="str">
            <v>R2</v>
          </cell>
          <cell r="D433" t="str">
            <v>R3</v>
          </cell>
          <cell r="E433" t="str">
            <v>R4</v>
          </cell>
          <cell r="F433" t="str">
            <v>F1</v>
          </cell>
          <cell r="G433" t="str">
            <v>F3</v>
          </cell>
          <cell r="H433" t="str">
            <v>G1</v>
          </cell>
          <cell r="I433" t="str">
            <v>G3</v>
          </cell>
          <cell r="J433">
            <v>0</v>
          </cell>
          <cell r="K433" t="str">
            <v>UR2</v>
          </cell>
          <cell r="L433" t="str">
            <v>UG2</v>
          </cell>
          <cell r="M433" t="str">
            <v>STR LTS</v>
          </cell>
          <cell r="N433" t="str">
            <v>CG2</v>
          </cell>
          <cell r="O433" t="str">
            <v>Demand</v>
          </cell>
          <cell r="P433" t="str">
            <v>TOTAL</v>
          </cell>
          <cell r="Q433" t="str">
            <v>MWH</v>
          </cell>
          <cell r="R433" t="str">
            <v>Charge</v>
          </cell>
          <cell r="S433" t="str">
            <v>Late Pay.</v>
          </cell>
          <cell r="T433" t="str">
            <v xml:space="preserve">Rental </v>
          </cell>
          <cell r="U433" t="str">
            <v>Revenues</v>
          </cell>
          <cell r="V433" t="str">
            <v>Per MWH</v>
          </cell>
          <cell r="W433" t="str">
            <v>Tot. Energy</v>
          </cell>
          <cell r="X433" t="str">
            <v>Price</v>
          </cell>
          <cell r="Y433" t="str">
            <v>Rate</v>
          </cell>
          <cell r="Z433" t="str">
            <v>Revenues</v>
          </cell>
          <cell r="AA433" t="str">
            <v>Revenues</v>
          </cell>
        </row>
        <row r="434">
          <cell r="A434">
            <v>38.419982178512491</v>
          </cell>
          <cell r="B434" t="str">
            <v>$M</v>
          </cell>
          <cell r="C434" t="str">
            <v>$M</v>
          </cell>
          <cell r="D434" t="str">
            <v>$M</v>
          </cell>
          <cell r="E434" t="str">
            <v>$M</v>
          </cell>
          <cell r="F434" t="str">
            <v>$M</v>
          </cell>
          <cell r="G434" t="str">
            <v>$M</v>
          </cell>
          <cell r="H434" t="str">
            <v>$M</v>
          </cell>
          <cell r="I434" t="str">
            <v>$M</v>
          </cell>
          <cell r="J434" t="str">
            <v>$M</v>
          </cell>
          <cell r="K434" t="str">
            <v>$M</v>
          </cell>
          <cell r="L434" t="str">
            <v>$M</v>
          </cell>
          <cell r="M434" t="str">
            <v>$M</v>
          </cell>
          <cell r="N434" t="str">
            <v>$M</v>
          </cell>
          <cell r="O434" t="str">
            <v>$M</v>
          </cell>
          <cell r="P434" t="str">
            <v>$M</v>
          </cell>
          <cell r="Q434" t="str">
            <v>$/MWH</v>
          </cell>
          <cell r="R434" t="str">
            <v>$M</v>
          </cell>
          <cell r="S434" t="str">
            <v>$M</v>
          </cell>
          <cell r="T434" t="str">
            <v>$M</v>
          </cell>
          <cell r="U434" t="str">
            <v>$M</v>
          </cell>
          <cell r="V434" t="str">
            <v>$M</v>
          </cell>
          <cell r="W434" t="str">
            <v>(MWH)</v>
          </cell>
          <cell r="X434" t="str">
            <v>$/MWH</v>
          </cell>
          <cell r="Y434" t="str">
            <v>$/MWH</v>
          </cell>
          <cell r="Z434" t="str">
            <v>$M</v>
          </cell>
          <cell r="AA434" t="str">
            <v>$M</v>
          </cell>
        </row>
        <row r="436">
          <cell r="A436">
            <v>980624.8</v>
          </cell>
        </row>
        <row r="437">
          <cell r="A437">
            <v>991000</v>
          </cell>
          <cell r="B437">
            <v>14.954534390225438</v>
          </cell>
          <cell r="C437">
            <v>17.811817348164059</v>
          </cell>
          <cell r="D437">
            <v>1.2754797627430785</v>
          </cell>
          <cell r="E437">
            <v>1.3758058209120483</v>
          </cell>
          <cell r="F437">
            <v>9.0661137505432414</v>
          </cell>
          <cell r="G437">
            <v>0.61127295630991008</v>
          </cell>
          <cell r="H437">
            <v>7.1387231984432775</v>
          </cell>
          <cell r="I437">
            <v>9.4404326575132131</v>
          </cell>
          <cell r="J437">
            <v>4.2529116036603023</v>
          </cell>
          <cell r="K437">
            <v>3.7448670147540328</v>
          </cell>
          <cell r="L437">
            <v>0.92769202281746233</v>
          </cell>
          <cell r="M437">
            <v>0.30952512908601304</v>
          </cell>
          <cell r="N437">
            <v>7.3454173009482843E-2</v>
          </cell>
          <cell r="O437">
            <v>2.773187274711518</v>
          </cell>
          <cell r="P437">
            <v>73.75581710289309</v>
          </cell>
          <cell r="Q437">
            <v>74.425647934301807</v>
          </cell>
          <cell r="R437">
            <v>17.431999999999995</v>
          </cell>
          <cell r="S437">
            <v>0.80286016666666693</v>
          </cell>
          <cell r="T437">
            <v>1.6642756666666667</v>
          </cell>
          <cell r="U437">
            <v>93.654952936226408</v>
          </cell>
          <cell r="V437">
            <v>94.505502458351572</v>
          </cell>
          <cell r="W437">
            <v>991000</v>
          </cell>
          <cell r="X437">
            <v>94.505502458351572</v>
          </cell>
          <cell r="Y437">
            <v>74.425647934301807</v>
          </cell>
          <cell r="Z437">
            <v>93.654952936226408</v>
          </cell>
          <cell r="AA437">
            <v>73.75581710289309</v>
          </cell>
        </row>
        <row r="438">
          <cell r="A438">
            <v>1001000</v>
          </cell>
          <cell r="B438">
            <v>15.105437865404305</v>
          </cell>
          <cell r="C438">
            <v>17.991553143806481</v>
          </cell>
          <cell r="D438">
            <v>1.2883503960704557</v>
          </cell>
          <cell r="E438">
            <v>1.3896888261684768</v>
          </cell>
          <cell r="F438">
            <v>9.1575982485305616</v>
          </cell>
          <cell r="G438">
            <v>0.61598635790402279</v>
          </cell>
          <cell r="H438">
            <v>7.2107587503952795</v>
          </cell>
          <cell r="I438">
            <v>9.5161459063330049</v>
          </cell>
          <cell r="J438">
            <v>4.2958269578849269</v>
          </cell>
          <cell r="K438">
            <v>3.7826557838231962</v>
          </cell>
          <cell r="L438">
            <v>0.93436053003854336</v>
          </cell>
          <cell r="M438">
            <v>0.31264849063077604</v>
          </cell>
          <cell r="N438">
            <v>7.4195385653372664E-2</v>
          </cell>
          <cell r="O438">
            <v>2.8011710009951862</v>
          </cell>
          <cell r="P438">
            <v>74.476377643638585</v>
          </cell>
          <cell r="Q438">
            <v>74.401975667970618</v>
          </cell>
          <cell r="R438">
            <v>17.431999999999995</v>
          </cell>
          <cell r="S438">
            <v>0.80286016666666693</v>
          </cell>
          <cell r="T438">
            <v>1.6642756666666667</v>
          </cell>
          <cell r="U438">
            <v>94.375513476971918</v>
          </cell>
          <cell r="V438">
            <v>94.281232244727192</v>
          </cell>
          <cell r="W438">
            <v>1001000</v>
          </cell>
          <cell r="X438">
            <v>94.281232244727192</v>
          </cell>
          <cell r="Y438">
            <v>74.401975667970618</v>
          </cell>
          <cell r="Z438">
            <v>94.375513476971918</v>
          </cell>
          <cell r="AA438">
            <v>74.476377643638585</v>
          </cell>
        </row>
        <row r="439">
          <cell r="A439">
            <v>1011000</v>
          </cell>
          <cell r="B439">
            <v>15.256341340583168</v>
          </cell>
          <cell r="C439">
            <v>18.171288939448903</v>
          </cell>
          <cell r="D439">
            <v>1.3012210293978328</v>
          </cell>
          <cell r="E439">
            <v>1.403571831424905</v>
          </cell>
          <cell r="F439">
            <v>9.2490827465178764</v>
          </cell>
          <cell r="G439">
            <v>0.62069975949813572</v>
          </cell>
          <cell r="H439">
            <v>7.2827943023472788</v>
          </cell>
          <cell r="I439">
            <v>9.5918591551527985</v>
          </cell>
          <cell r="J439">
            <v>4.3387423121095514</v>
          </cell>
          <cell r="K439">
            <v>3.8204445528923587</v>
          </cell>
          <cell r="L439">
            <v>0.9410290372596245</v>
          </cell>
          <cell r="M439">
            <v>0.31577185217553905</v>
          </cell>
          <cell r="N439">
            <v>7.4936598297262499E-2</v>
          </cell>
          <cell r="O439">
            <v>2.8291547272788544</v>
          </cell>
          <cell r="P439">
            <v>75.196938184384067</v>
          </cell>
          <cell r="Q439">
            <v>74.378771695731018</v>
          </cell>
          <cell r="R439">
            <v>17.431999999999995</v>
          </cell>
          <cell r="S439">
            <v>0.80286016666666693</v>
          </cell>
          <cell r="T439">
            <v>1.6642756666666667</v>
          </cell>
          <cell r="U439">
            <v>95.096074017717399</v>
          </cell>
          <cell r="V439">
            <v>94.061398632757076</v>
          </cell>
          <cell r="W439">
            <v>1011000</v>
          </cell>
          <cell r="X439">
            <v>94.061398632757076</v>
          </cell>
          <cell r="Y439">
            <v>74.378771695731018</v>
          </cell>
          <cell r="Z439">
            <v>95.096074017717399</v>
          </cell>
          <cell r="AA439">
            <v>75.196938184384067</v>
          </cell>
        </row>
        <row r="440">
          <cell r="A440">
            <v>1021000</v>
          </cell>
          <cell r="B440">
            <v>15.407244815762033</v>
          </cell>
          <cell r="C440">
            <v>18.351024735091325</v>
          </cell>
          <cell r="D440">
            <v>1.3140916627252102</v>
          </cell>
          <cell r="E440">
            <v>1.4174548366813335</v>
          </cell>
          <cell r="F440">
            <v>9.3405672445051966</v>
          </cell>
          <cell r="G440">
            <v>0.62541316109224843</v>
          </cell>
          <cell r="H440">
            <v>7.3548298542992807</v>
          </cell>
          <cell r="I440">
            <v>9.6675724039725921</v>
          </cell>
          <cell r="J440">
            <v>4.3816576663341769</v>
          </cell>
          <cell r="K440">
            <v>3.8582333219615212</v>
          </cell>
          <cell r="L440">
            <v>0.94769754448070542</v>
          </cell>
          <cell r="M440">
            <v>0.31889521372030194</v>
          </cell>
          <cell r="N440">
            <v>7.5677810941152349E-2</v>
          </cell>
          <cell r="O440">
            <v>2.8571384535625226</v>
          </cell>
          <cell r="P440">
            <v>75.917498725129605</v>
          </cell>
          <cell r="Q440">
            <v>74.356022257717541</v>
          </cell>
          <cell r="R440">
            <v>17.431999999999995</v>
          </cell>
          <cell r="S440">
            <v>0.80286016666666693</v>
          </cell>
          <cell r="T440">
            <v>1.6642756666666667</v>
          </cell>
          <cell r="U440">
            <v>95.816634558462937</v>
          </cell>
          <cell r="V440">
            <v>93.845871261961747</v>
          </cell>
          <cell r="W440">
            <v>1021000</v>
          </cell>
          <cell r="X440">
            <v>93.845871261961747</v>
          </cell>
          <cell r="Y440">
            <v>74.356022257717541</v>
          </cell>
          <cell r="Z440">
            <v>95.816634558462937</v>
          </cell>
          <cell r="AA440">
            <v>75.917498725129605</v>
          </cell>
        </row>
        <row r="441">
          <cell r="A441">
            <v>1031000</v>
          </cell>
          <cell r="B441">
            <v>15.558148290940897</v>
          </cell>
          <cell r="C441">
            <v>18.530760530733748</v>
          </cell>
          <cell r="D441">
            <v>1.3269622960525873</v>
          </cell>
          <cell r="E441">
            <v>1.4313378419377618</v>
          </cell>
          <cell r="F441">
            <v>9.432051742492515</v>
          </cell>
          <cell r="G441">
            <v>0.63012656268636125</v>
          </cell>
          <cell r="H441">
            <v>7.4268654062512809</v>
          </cell>
          <cell r="I441">
            <v>9.7432856527923857</v>
          </cell>
          <cell r="J441">
            <v>4.4245730205588005</v>
          </cell>
          <cell r="K441">
            <v>3.8960220910306838</v>
          </cell>
          <cell r="L441">
            <v>0.95436605170178646</v>
          </cell>
          <cell r="M441">
            <v>0.322018575265065</v>
          </cell>
          <cell r="N441">
            <v>7.6419023585042184E-2</v>
          </cell>
          <cell r="O441">
            <v>2.8851221798461908</v>
          </cell>
          <cell r="P441">
            <v>76.6380592658751</v>
          </cell>
          <cell r="Q441">
            <v>74.333714127909886</v>
          </cell>
          <cell r="R441">
            <v>17.431999999999995</v>
          </cell>
          <cell r="S441">
            <v>0.80286016666666693</v>
          </cell>
          <cell r="T441">
            <v>1.6642756666666667</v>
          </cell>
          <cell r="U441">
            <v>96.537195099208418</v>
          </cell>
          <cell r="V441">
            <v>93.634524829494111</v>
          </cell>
          <cell r="W441">
            <v>1031000</v>
          </cell>
          <cell r="X441">
            <v>93.634524829494111</v>
          </cell>
          <cell r="Y441">
            <v>74.333714127909886</v>
          </cell>
          <cell r="Z441">
            <v>96.537195099208418</v>
          </cell>
          <cell r="AA441">
            <v>76.6380592658751</v>
          </cell>
        </row>
        <row r="442">
          <cell r="A442">
            <v>1041000</v>
          </cell>
          <cell r="B442">
            <v>15.70905176611976</v>
          </cell>
          <cell r="C442">
            <v>18.71049632637617</v>
          </cell>
          <cell r="D442">
            <v>1.3398329293799642</v>
          </cell>
          <cell r="E442">
            <v>1.4452208471941899</v>
          </cell>
          <cell r="F442">
            <v>9.5235362404798352</v>
          </cell>
          <cell r="G442">
            <v>0.63483996428047396</v>
          </cell>
          <cell r="H442">
            <v>7.498900958203282</v>
          </cell>
          <cell r="I442">
            <v>9.8189989016121775</v>
          </cell>
          <cell r="J442">
            <v>4.467488374783426</v>
          </cell>
          <cell r="K442">
            <v>3.9338108600998472</v>
          </cell>
          <cell r="L442">
            <v>0.96103455892286727</v>
          </cell>
          <cell r="M442">
            <v>0.325141936809828</v>
          </cell>
          <cell r="N442">
            <v>7.7160236228932005E-2</v>
          </cell>
          <cell r="O442">
            <v>2.913105906129859</v>
          </cell>
          <cell r="P442">
            <v>77.358619806620624</v>
          </cell>
          <cell r="Q442">
            <v>74.311834588492431</v>
          </cell>
          <cell r="R442">
            <v>17.431999999999995</v>
          </cell>
          <cell r="S442">
            <v>0.80286016666666693</v>
          </cell>
          <cell r="T442">
            <v>1.6642756666666667</v>
          </cell>
          <cell r="U442">
            <v>97.257755639953956</v>
          </cell>
          <cell r="V442">
            <v>93.427238847218021</v>
          </cell>
          <cell r="W442">
            <v>1041000</v>
          </cell>
          <cell r="X442">
            <v>93.427238847218021</v>
          </cell>
          <cell r="Y442">
            <v>74.311834588492431</v>
          </cell>
          <cell r="Z442">
            <v>97.257755639953956</v>
          </cell>
          <cell r="AA442">
            <v>77.358619806620624</v>
          </cell>
        </row>
        <row r="443">
          <cell r="A443">
            <v>1051000</v>
          </cell>
          <cell r="B443">
            <v>15.859955241298625</v>
          </cell>
          <cell r="C443">
            <v>18.890232122018595</v>
          </cell>
          <cell r="D443">
            <v>1.3527035627073416</v>
          </cell>
          <cell r="E443">
            <v>1.4591038524506184</v>
          </cell>
          <cell r="F443">
            <v>9.6150207384671518</v>
          </cell>
          <cell r="G443">
            <v>0.63955336587458667</v>
          </cell>
          <cell r="H443">
            <v>7.5709365101552821</v>
          </cell>
          <cell r="I443">
            <v>9.8947121504319711</v>
          </cell>
          <cell r="J443">
            <v>4.5104037290080505</v>
          </cell>
          <cell r="K443">
            <v>3.9715996291690097</v>
          </cell>
          <cell r="L443">
            <v>0.96770306614394841</v>
          </cell>
          <cell r="M443">
            <v>0.32826529835459106</v>
          </cell>
          <cell r="N443">
            <v>7.7901448872821855E-2</v>
          </cell>
          <cell r="O443">
            <v>2.9410896324135272</v>
          </cell>
          <cell r="P443">
            <v>78.079180347366119</v>
          </cell>
          <cell r="Q443">
            <v>74.290371405676609</v>
          </cell>
          <cell r="R443">
            <v>17.431999999999995</v>
          </cell>
          <cell r="S443">
            <v>0.80286016666666693</v>
          </cell>
          <cell r="T443">
            <v>1.6642756666666667</v>
          </cell>
          <cell r="U443">
            <v>97.978316180699437</v>
          </cell>
          <cell r="V443">
            <v>93.223897412654068</v>
          </cell>
          <cell r="W443">
            <v>1051000</v>
          </cell>
          <cell r="X443">
            <v>93.223897412654068</v>
          </cell>
          <cell r="Y443">
            <v>74.290371405676609</v>
          </cell>
          <cell r="Z443">
            <v>97.978316180699437</v>
          </cell>
          <cell r="AA443">
            <v>78.079180347366119</v>
          </cell>
        </row>
        <row r="444">
          <cell r="A444">
            <v>1061000</v>
          </cell>
          <cell r="B444">
            <v>16.01085871647749</v>
          </cell>
          <cell r="C444">
            <v>19.069967917661014</v>
          </cell>
          <cell r="D444">
            <v>1.3655741960347187</v>
          </cell>
          <cell r="E444">
            <v>1.4729868577070468</v>
          </cell>
          <cell r="F444">
            <v>9.7065052364544719</v>
          </cell>
          <cell r="G444">
            <v>0.64426676746869949</v>
          </cell>
          <cell r="H444">
            <v>7.6429720621072841</v>
          </cell>
          <cell r="I444">
            <v>9.9704253992517646</v>
          </cell>
          <cell r="J444">
            <v>4.5533190832326742</v>
          </cell>
          <cell r="K444">
            <v>4.0093883982381726</v>
          </cell>
          <cell r="L444">
            <v>0.97437157336502922</v>
          </cell>
          <cell r="M444">
            <v>0.33138865989935401</v>
          </cell>
          <cell r="N444">
            <v>7.864266151671169E-2</v>
          </cell>
          <cell r="O444">
            <v>2.9690733586971954</v>
          </cell>
          <cell r="P444">
            <v>78.799740888111657</v>
          </cell>
          <cell r="Q444">
            <v>74.269312806891293</v>
          </cell>
          <cell r="R444">
            <v>17.431999999999995</v>
          </cell>
          <cell r="S444">
            <v>0.80286016666666693</v>
          </cell>
          <cell r="T444">
            <v>1.6642756666666667</v>
          </cell>
          <cell r="U444">
            <v>98.698876721444975</v>
          </cell>
          <cell r="V444">
            <v>93.024388992879338</v>
          </cell>
          <cell r="W444">
            <v>1061000</v>
          </cell>
          <cell r="X444">
            <v>93.024388992879338</v>
          </cell>
          <cell r="Y444">
            <v>74.269312806891293</v>
          </cell>
          <cell r="Z444">
            <v>98.698876721444975</v>
          </cell>
          <cell r="AA444">
            <v>78.799740888111657</v>
          </cell>
        </row>
        <row r="445">
          <cell r="A445">
            <v>1071000</v>
          </cell>
          <cell r="B445">
            <v>16.161762191656354</v>
          </cell>
          <cell r="C445">
            <v>19.24970371330344</v>
          </cell>
          <cell r="D445">
            <v>1.3784448293620961</v>
          </cell>
          <cell r="E445">
            <v>1.4868698629634753</v>
          </cell>
          <cell r="F445">
            <v>9.7979897344417886</v>
          </cell>
          <cell r="G445">
            <v>0.64898016906281242</v>
          </cell>
          <cell r="H445">
            <v>7.7150076140592825</v>
          </cell>
          <cell r="I445">
            <v>10.046138648071558</v>
          </cell>
          <cell r="J445">
            <v>4.5962344374572996</v>
          </cell>
          <cell r="K445">
            <v>4.0471771673073347</v>
          </cell>
          <cell r="L445">
            <v>0.98104008058611036</v>
          </cell>
          <cell r="M445">
            <v>0.33451202144411701</v>
          </cell>
          <cell r="N445">
            <v>7.9383874160601525E-2</v>
          </cell>
          <cell r="O445">
            <v>2.9970570849808635</v>
          </cell>
          <cell r="P445">
            <v>79.520301428857124</v>
          </cell>
          <cell r="Q445">
            <v>74.24864745925035</v>
          </cell>
          <cell r="R445">
            <v>17.431999999999995</v>
          </cell>
          <cell r="S445">
            <v>0.80286016666666693</v>
          </cell>
          <cell r="T445">
            <v>1.6642756666666667</v>
          </cell>
          <cell r="U445">
            <v>99.419437262190456</v>
          </cell>
          <cell r="V445">
            <v>92.828606220532635</v>
          </cell>
          <cell r="W445">
            <v>1071000</v>
          </cell>
          <cell r="X445">
            <v>92.828606220532635</v>
          </cell>
          <cell r="Y445">
            <v>74.24864745925035</v>
          </cell>
          <cell r="Z445">
            <v>99.419437262190456</v>
          </cell>
          <cell r="AA445">
            <v>79.520301428857124</v>
          </cell>
        </row>
        <row r="446">
          <cell r="A446">
            <v>1081000</v>
          </cell>
          <cell r="B446">
            <v>16.312665666835215</v>
          </cell>
          <cell r="C446">
            <v>19.429439508945858</v>
          </cell>
          <cell r="D446">
            <v>1.391315462689473</v>
          </cell>
          <cell r="E446">
            <v>1.5007528682199036</v>
          </cell>
          <cell r="F446">
            <v>9.8894742324291052</v>
          </cell>
          <cell r="G446">
            <v>0.65369357065692513</v>
          </cell>
          <cell r="H446">
            <v>7.7870431660112853</v>
          </cell>
          <cell r="I446">
            <v>10.12185189689135</v>
          </cell>
          <cell r="J446">
            <v>4.6391497916819242</v>
          </cell>
          <cell r="K446">
            <v>4.0849659363764985</v>
          </cell>
          <cell r="L446">
            <v>0.98770858780719129</v>
          </cell>
          <cell r="M446">
            <v>0.33763538298888002</v>
          </cell>
          <cell r="N446">
            <v>8.0125086804491374E-2</v>
          </cell>
          <cell r="O446">
            <v>3.0250408112645317</v>
          </cell>
          <cell r="P446">
            <v>80.240861969602648</v>
          </cell>
          <cell r="Q446">
            <v>74.22836444921613</v>
          </cell>
          <cell r="R446">
            <v>17.431999999999995</v>
          </cell>
          <cell r="S446">
            <v>0.80286016666666693</v>
          </cell>
          <cell r="T446">
            <v>1.6642756666666667</v>
          </cell>
          <cell r="U446">
            <v>100.13999780293597</v>
          </cell>
          <cell r="V446">
            <v>92.636445701143344</v>
          </cell>
          <cell r="W446">
            <v>1081000</v>
          </cell>
          <cell r="X446">
            <v>92.636445701143344</v>
          </cell>
          <cell r="Y446">
            <v>74.22836444921613</v>
          </cell>
          <cell r="Z446">
            <v>100.13999780293597</v>
          </cell>
          <cell r="AA446">
            <v>80.240861969602648</v>
          </cell>
        </row>
        <row r="447">
          <cell r="A447">
            <v>1091000</v>
          </cell>
          <cell r="B447">
            <v>16.46356914201408</v>
          </cell>
          <cell r="C447">
            <v>19.609175304588284</v>
          </cell>
          <cell r="D447">
            <v>1.4041860960168506</v>
          </cell>
          <cell r="E447">
            <v>1.5146358734763317</v>
          </cell>
          <cell r="F447">
            <v>9.9809587304164253</v>
          </cell>
          <cell r="G447">
            <v>0.65840697225103795</v>
          </cell>
          <cell r="H447">
            <v>7.8590787179632864</v>
          </cell>
          <cell r="I447">
            <v>10.197565145711144</v>
          </cell>
          <cell r="J447">
            <v>4.6820651459065488</v>
          </cell>
          <cell r="K447">
            <v>4.1227547054456606</v>
          </cell>
          <cell r="L447">
            <v>0.99437709502827232</v>
          </cell>
          <cell r="M447">
            <v>0.34075874453364297</v>
          </cell>
          <cell r="N447">
            <v>8.086629944838121E-2</v>
          </cell>
          <cell r="O447">
            <v>3.0530245375481999</v>
          </cell>
          <cell r="P447">
            <v>80.961422510348143</v>
          </cell>
          <cell r="Q447">
            <v>74.20845326338052</v>
          </cell>
          <cell r="R447">
            <v>17.431999999999995</v>
          </cell>
          <cell r="S447">
            <v>0.80286016666666693</v>
          </cell>
          <cell r="T447">
            <v>1.6642756666666667</v>
          </cell>
          <cell r="U447">
            <v>100.86055834368148</v>
          </cell>
          <cell r="V447">
            <v>92.447807831055428</v>
          </cell>
          <cell r="W447">
            <v>1091000</v>
          </cell>
          <cell r="X447">
            <v>92.447807831055428</v>
          </cell>
          <cell r="Y447">
            <v>74.20845326338052</v>
          </cell>
          <cell r="Z447">
            <v>100.86055834368148</v>
          </cell>
          <cell r="AA447">
            <v>80.961422510348143</v>
          </cell>
        </row>
        <row r="448">
          <cell r="A448">
            <v>1101000</v>
          </cell>
          <cell r="B448">
            <v>16.614472617192948</v>
          </cell>
          <cell r="C448">
            <v>19.788911100230706</v>
          </cell>
          <cell r="D448">
            <v>1.4170567293442276</v>
          </cell>
          <cell r="E448">
            <v>1.5285188787327599</v>
          </cell>
          <cell r="F448">
            <v>10.072443228403744</v>
          </cell>
          <cell r="G448">
            <v>0.66312037384515077</v>
          </cell>
          <cell r="H448">
            <v>7.9311142699152857</v>
          </cell>
          <cell r="I448">
            <v>10.273278394530935</v>
          </cell>
          <cell r="J448">
            <v>4.7249805001311733</v>
          </cell>
          <cell r="K448">
            <v>4.1605434745148244</v>
          </cell>
          <cell r="L448">
            <v>1.0010456022493532</v>
          </cell>
          <cell r="M448">
            <v>0.34388210607840597</v>
          </cell>
          <cell r="N448">
            <v>8.1607512092271031E-2</v>
          </cell>
          <cell r="O448">
            <v>3.0810082638318681</v>
          </cell>
          <cell r="P448">
            <v>81.681983051093638</v>
          </cell>
          <cell r="Q448">
            <v>74.188903770293948</v>
          </cell>
          <cell r="R448">
            <v>17.431999999999995</v>
          </cell>
          <cell r="S448">
            <v>0.80286016666666693</v>
          </cell>
          <cell r="T448">
            <v>1.6642756666666667</v>
          </cell>
          <cell r="U448">
            <v>101.58111888442696</v>
          </cell>
          <cell r="V448">
            <v>92.262596625274256</v>
          </cell>
          <cell r="W448">
            <v>1101000</v>
          </cell>
          <cell r="X448">
            <v>92.262596625274256</v>
          </cell>
          <cell r="Y448">
            <v>74.188903770293948</v>
          </cell>
          <cell r="Z448">
            <v>101.58111888442696</v>
          </cell>
          <cell r="AA448">
            <v>81.681983051093638</v>
          </cell>
        </row>
        <row r="449">
          <cell r="A449">
            <v>1111000</v>
          </cell>
          <cell r="B449">
            <v>16.76537609237181</v>
          </cell>
          <cell r="C449">
            <v>19.968646895873125</v>
          </cell>
          <cell r="D449">
            <v>1.4299273626716047</v>
          </cell>
          <cell r="E449">
            <v>1.5424018839891884</v>
          </cell>
          <cell r="F449">
            <v>10.16392772639106</v>
          </cell>
          <cell r="G449">
            <v>0.66783377543926348</v>
          </cell>
          <cell r="H449">
            <v>8.0031498218672876</v>
          </cell>
          <cell r="I449">
            <v>10.348991643350727</v>
          </cell>
          <cell r="J449">
            <v>4.7678958543557979</v>
          </cell>
          <cell r="K449">
            <v>4.1983322435839865</v>
          </cell>
          <cell r="L449">
            <v>1.0077141094704343</v>
          </cell>
          <cell r="M449">
            <v>0.34700546762316897</v>
          </cell>
          <cell r="N449">
            <v>8.2348724736160894E-2</v>
          </cell>
          <cell r="O449">
            <v>3.1089919901155363</v>
          </cell>
          <cell r="P449">
            <v>82.402543591839148</v>
          </cell>
          <cell r="Q449">
            <v>74.169706203275567</v>
          </cell>
          <cell r="R449">
            <v>17.431999999999995</v>
          </cell>
          <cell r="S449">
            <v>0.80286016666666693</v>
          </cell>
          <cell r="T449">
            <v>1.6642756666666667</v>
          </cell>
          <cell r="U449">
            <v>102.30167942517247</v>
          </cell>
          <cell r="V449">
            <v>92.080719554610681</v>
          </cell>
          <cell r="W449">
            <v>1111000</v>
          </cell>
          <cell r="X449">
            <v>92.080719554610681</v>
          </cell>
          <cell r="Y449">
            <v>74.169706203275567</v>
          </cell>
          <cell r="Z449">
            <v>102.30167942517247</v>
          </cell>
          <cell r="AA449">
            <v>82.402543591839148</v>
          </cell>
        </row>
        <row r="450">
          <cell r="A450">
            <v>1121000</v>
          </cell>
          <cell r="B450">
            <v>16.916279567550674</v>
          </cell>
          <cell r="C450">
            <v>20.14838269151555</v>
          </cell>
          <cell r="D450">
            <v>1.4427979959989821</v>
          </cell>
          <cell r="E450">
            <v>1.5562848892456167</v>
          </cell>
          <cell r="F450">
            <v>10.255412224378381</v>
          </cell>
          <cell r="G450">
            <v>0.6725471770333763</v>
          </cell>
          <cell r="H450">
            <v>8.0751853738192878</v>
          </cell>
          <cell r="I450">
            <v>10.424704892170521</v>
          </cell>
          <cell r="J450">
            <v>4.8108112085804233</v>
          </cell>
          <cell r="K450">
            <v>4.2361210126531494</v>
          </cell>
          <cell r="L450">
            <v>1.0143826166915153</v>
          </cell>
          <cell r="M450">
            <v>0.35012882916793192</v>
          </cell>
          <cell r="N450">
            <v>8.3089937380050716E-2</v>
          </cell>
          <cell r="O450">
            <v>3.1369757163992045</v>
          </cell>
          <cell r="P450">
            <v>83.123104132584658</v>
          </cell>
          <cell r="Q450">
            <v>74.150851144143317</v>
          </cell>
          <cell r="R450">
            <v>17.431999999999995</v>
          </cell>
          <cell r="S450">
            <v>0.80286016666666693</v>
          </cell>
          <cell r="T450">
            <v>1.6642756666666667</v>
          </cell>
          <cell r="U450">
            <v>103.02223996591798</v>
          </cell>
          <cell r="V450">
            <v>91.902087391541457</v>
          </cell>
          <cell r="W450">
            <v>1121000</v>
          </cell>
          <cell r="X450">
            <v>91.902087391541457</v>
          </cell>
          <cell r="Y450">
            <v>74.150851144143317</v>
          </cell>
          <cell r="Z450">
            <v>103.02223996591798</v>
          </cell>
          <cell r="AA450">
            <v>83.123104132584658</v>
          </cell>
        </row>
        <row r="451">
          <cell r="A451">
            <v>1131000</v>
          </cell>
          <cell r="B451">
            <v>17.067183042729539</v>
          </cell>
          <cell r="C451">
            <v>20.328118487157976</v>
          </cell>
          <cell r="D451">
            <v>1.455668629326359</v>
          </cell>
          <cell r="E451">
            <v>1.5701678945020454</v>
          </cell>
          <cell r="F451">
            <v>10.346896722365699</v>
          </cell>
          <cell r="G451">
            <v>0.67726057862748901</v>
          </cell>
          <cell r="H451">
            <v>8.1472209257712898</v>
          </cell>
          <cell r="I451">
            <v>10.500418140990314</v>
          </cell>
          <cell r="J451">
            <v>4.8537265628050479</v>
          </cell>
          <cell r="K451">
            <v>4.2739097817223115</v>
          </cell>
          <cell r="L451">
            <v>1.0210511239125963</v>
          </cell>
          <cell r="M451">
            <v>0.35325219071269504</v>
          </cell>
          <cell r="N451">
            <v>8.3831150023940565E-2</v>
          </cell>
          <cell r="O451">
            <v>3.1649594426828727</v>
          </cell>
          <cell r="P451">
            <v>83.843664673330181</v>
          </cell>
          <cell r="Q451">
            <v>74.132329507807412</v>
          </cell>
          <cell r="R451">
            <v>17.431999999999995</v>
          </cell>
          <cell r="S451">
            <v>0.80286016666666693</v>
          </cell>
          <cell r="T451">
            <v>1.6642756666666667</v>
          </cell>
          <cell r="U451">
            <v>103.74280050666351</v>
          </cell>
          <cell r="V451">
            <v>91.72661406424713</v>
          </cell>
          <cell r="W451">
            <v>1131000</v>
          </cell>
          <cell r="X451">
            <v>91.72661406424713</v>
          </cell>
          <cell r="Y451">
            <v>74.132329507807412</v>
          </cell>
          <cell r="Z451">
            <v>103.74280050666351</v>
          </cell>
          <cell r="AA451">
            <v>83.843664673330181</v>
          </cell>
        </row>
        <row r="452">
          <cell r="A452">
            <v>1141000</v>
          </cell>
          <cell r="B452">
            <v>17.218086517908404</v>
          </cell>
          <cell r="C452">
            <v>20.507854282800391</v>
          </cell>
          <cell r="D452">
            <v>1.4685392626537361</v>
          </cell>
          <cell r="E452">
            <v>1.5840508997584735</v>
          </cell>
          <cell r="F452">
            <v>10.438381220353016</v>
          </cell>
          <cell r="G452">
            <v>0.68197398022160194</v>
          </cell>
          <cell r="H452">
            <v>8.2192564777232899</v>
          </cell>
          <cell r="I452">
            <v>10.576131389810108</v>
          </cell>
          <cell r="J452">
            <v>4.8966419170296733</v>
          </cell>
          <cell r="K452">
            <v>4.3116985507914753</v>
          </cell>
          <cell r="L452">
            <v>1.0277196311336771</v>
          </cell>
          <cell r="M452">
            <v>0.35637555225745804</v>
          </cell>
          <cell r="N452">
            <v>8.4572362667830372E-2</v>
          </cell>
          <cell r="O452">
            <v>3.1929431689665408</v>
          </cell>
          <cell r="P452">
            <v>84.564225214075663</v>
          </cell>
          <cell r="Q452">
            <v>74.114132527673675</v>
          </cell>
          <cell r="R452">
            <v>17.431999999999995</v>
          </cell>
          <cell r="S452">
            <v>0.80286016666666693</v>
          </cell>
          <cell r="T452">
            <v>1.6642756666666667</v>
          </cell>
          <cell r="U452">
            <v>104.46336104740899</v>
          </cell>
          <cell r="V452">
            <v>91.554216518325148</v>
          </cell>
          <cell r="W452">
            <v>1141000</v>
          </cell>
          <cell r="X452">
            <v>91.554216518325148</v>
          </cell>
          <cell r="Y452">
            <v>74.114132527673675</v>
          </cell>
          <cell r="Z452">
            <v>104.46336104740899</v>
          </cell>
          <cell r="AA452">
            <v>84.564225214075663</v>
          </cell>
        </row>
        <row r="453">
          <cell r="A453">
            <v>1151000</v>
          </cell>
          <cell r="B453">
            <v>17.368989993087268</v>
          </cell>
          <cell r="C453">
            <v>20.687590078442817</v>
          </cell>
          <cell r="D453">
            <v>1.4814098959811131</v>
          </cell>
          <cell r="E453">
            <v>1.5979339050149017</v>
          </cell>
          <cell r="F453">
            <v>10.529865718340334</v>
          </cell>
          <cell r="G453">
            <v>0.68668738181571465</v>
          </cell>
          <cell r="H453">
            <v>8.2912920296752901</v>
          </cell>
          <cell r="I453">
            <v>10.6518446386299</v>
          </cell>
          <cell r="J453">
            <v>4.939557271254297</v>
          </cell>
          <cell r="K453">
            <v>4.3494873198606374</v>
          </cell>
          <cell r="L453">
            <v>1.0343881383547582</v>
          </cell>
          <cell r="M453">
            <v>0.35949891380222088</v>
          </cell>
          <cell r="N453">
            <v>8.5313575311720222E-2</v>
          </cell>
          <cell r="O453">
            <v>3.220926895250209</v>
          </cell>
          <cell r="P453">
            <v>85.2847857548212</v>
          </cell>
          <cell r="Q453">
            <v>74.09625174180816</v>
          </cell>
          <cell r="R453">
            <v>17.431999999999995</v>
          </cell>
          <cell r="S453">
            <v>0.80286016666666693</v>
          </cell>
          <cell r="T453">
            <v>1.6642756666666667</v>
          </cell>
          <cell r="U453">
            <v>105.18392158815453</v>
          </cell>
          <cell r="V453">
            <v>91.384814585712007</v>
          </cell>
          <cell r="W453">
            <v>1151000</v>
          </cell>
          <cell r="X453">
            <v>91.384814585712007</v>
          </cell>
          <cell r="Y453">
            <v>74.09625174180816</v>
          </cell>
          <cell r="Z453">
            <v>105.18392158815453</v>
          </cell>
          <cell r="AA453">
            <v>85.2847857548212</v>
          </cell>
        </row>
        <row r="454">
          <cell r="A454">
            <v>1161000</v>
          </cell>
          <cell r="B454">
            <v>17.51989346826613</v>
          </cell>
          <cell r="C454">
            <v>20.867325874085243</v>
          </cell>
          <cell r="D454">
            <v>1.4942805293084906</v>
          </cell>
          <cell r="E454">
            <v>1.6118169102713302</v>
          </cell>
          <cell r="F454">
            <v>10.621350216327654</v>
          </cell>
          <cell r="G454">
            <v>0.69140078340982736</v>
          </cell>
          <cell r="H454">
            <v>8.3633275816272921</v>
          </cell>
          <cell r="I454">
            <v>10.727557887449693</v>
          </cell>
          <cell r="J454">
            <v>4.9824726254789224</v>
          </cell>
          <cell r="K454">
            <v>4.3872760889298004</v>
          </cell>
          <cell r="L454">
            <v>1.0410566455758392</v>
          </cell>
          <cell r="M454">
            <v>0.36262227534698399</v>
          </cell>
          <cell r="N454">
            <v>8.6054787955610057E-2</v>
          </cell>
          <cell r="O454">
            <v>3.2489106215338772</v>
          </cell>
          <cell r="P454">
            <v>86.005346295566667</v>
          </cell>
          <cell r="Q454">
            <v>74.078678979816246</v>
          </cell>
          <cell r="R454">
            <v>17.431999999999995</v>
          </cell>
          <cell r="S454">
            <v>0.80286016666666693</v>
          </cell>
          <cell r="T454">
            <v>1.6642756666666667</v>
          </cell>
          <cell r="U454">
            <v>105.90448212889999</v>
          </cell>
          <cell r="V454">
            <v>91.218330860378984</v>
          </cell>
          <cell r="W454">
            <v>1161000</v>
          </cell>
          <cell r="X454">
            <v>91.218330860378984</v>
          </cell>
          <cell r="Y454">
            <v>74.078678979816246</v>
          </cell>
          <cell r="Z454">
            <v>105.90448212889999</v>
          </cell>
          <cell r="AA454">
            <v>86.005346295566667</v>
          </cell>
        </row>
        <row r="455">
          <cell r="A455">
            <v>1171000</v>
          </cell>
          <cell r="B455">
            <v>17.670796943444994</v>
          </cell>
          <cell r="C455">
            <v>21.047061669727661</v>
          </cell>
          <cell r="D455">
            <v>1.5071511626358676</v>
          </cell>
          <cell r="E455">
            <v>1.6256999155277585</v>
          </cell>
          <cell r="F455">
            <v>10.712834714314971</v>
          </cell>
          <cell r="G455">
            <v>0.69611418500394018</v>
          </cell>
          <cell r="H455">
            <v>8.4353631335792922</v>
          </cell>
          <cell r="I455">
            <v>10.803271136269487</v>
          </cell>
          <cell r="J455">
            <v>5.025387979703547</v>
          </cell>
          <cell r="K455">
            <v>4.4250648579989633</v>
          </cell>
          <cell r="L455">
            <v>1.0477251527969202</v>
          </cell>
          <cell r="M455">
            <v>0.36574563689174699</v>
          </cell>
          <cell r="N455">
            <v>8.6796000599499906E-2</v>
          </cell>
          <cell r="O455">
            <v>3.2768943478175454</v>
          </cell>
          <cell r="P455">
            <v>86.725906836312191</v>
          </cell>
          <cell r="Q455">
            <v>74.061406350394691</v>
          </cell>
          <cell r="R455">
            <v>17.431999999999995</v>
          </cell>
          <cell r="S455">
            <v>0.80286016666666693</v>
          </cell>
          <cell r="T455">
            <v>1.6642756666666667</v>
          </cell>
          <cell r="U455">
            <v>106.62504266964552</v>
          </cell>
          <cell r="V455">
            <v>91.054690580397533</v>
          </cell>
          <cell r="W455">
            <v>1171000</v>
          </cell>
          <cell r="X455">
            <v>91.054690580397533</v>
          </cell>
          <cell r="Y455">
            <v>74.061406350394691</v>
          </cell>
          <cell r="Z455">
            <v>106.62504266964552</v>
          </cell>
          <cell r="AA455">
            <v>86.725906836312191</v>
          </cell>
        </row>
        <row r="456">
          <cell r="A456">
            <v>1181000</v>
          </cell>
          <cell r="B456">
            <v>17.821700418623859</v>
          </cell>
          <cell r="C456">
            <v>21.226797465370083</v>
          </cell>
          <cell r="D456">
            <v>1.5200217959632449</v>
          </cell>
          <cell r="E456">
            <v>1.6395829207841868</v>
          </cell>
          <cell r="F456">
            <v>10.804319212302289</v>
          </cell>
          <cell r="G456">
            <v>0.70082758659805289</v>
          </cell>
          <cell r="H456">
            <v>8.5073986855312924</v>
          </cell>
          <cell r="I456">
            <v>10.878984385089277</v>
          </cell>
          <cell r="J456">
            <v>5.0683033339281707</v>
          </cell>
          <cell r="K456">
            <v>4.4628536270681263</v>
          </cell>
          <cell r="L456">
            <v>1.0543936600180011</v>
          </cell>
          <cell r="M456">
            <v>0.36886899843650994</v>
          </cell>
          <cell r="N456">
            <v>8.7537213243389728E-2</v>
          </cell>
          <cell r="O456">
            <v>3.3048780741012136</v>
          </cell>
          <cell r="P456">
            <v>87.446467377057715</v>
          </cell>
          <cell r="Q456">
            <v>74.044426229515423</v>
          </cell>
          <cell r="R456">
            <v>17.431999999999995</v>
          </cell>
          <cell r="S456">
            <v>0.80286016666666693</v>
          </cell>
          <cell r="T456">
            <v>1.6642756666666667</v>
          </cell>
          <cell r="U456">
            <v>107.34560321039103</v>
          </cell>
          <cell r="V456">
            <v>90.893821515995796</v>
          </cell>
          <cell r="W456">
            <v>1181000</v>
          </cell>
          <cell r="X456">
            <v>90.893821515995796</v>
          </cell>
          <cell r="Y456">
            <v>74.044426229515423</v>
          </cell>
          <cell r="Z456">
            <v>107.34560321039103</v>
          </cell>
          <cell r="AA456">
            <v>87.446467377057715</v>
          </cell>
        </row>
        <row r="457">
          <cell r="A457">
            <v>1191000</v>
          </cell>
          <cell r="B457">
            <v>17.972603893802724</v>
          </cell>
          <cell r="C457">
            <v>21.406533261012509</v>
          </cell>
          <cell r="D457">
            <v>1.5328924292906223</v>
          </cell>
          <cell r="E457">
            <v>1.6534659260406153</v>
          </cell>
          <cell r="F457">
            <v>10.895803710289607</v>
          </cell>
          <cell r="G457">
            <v>0.70554098819216571</v>
          </cell>
          <cell r="H457">
            <v>8.5794342374832944</v>
          </cell>
          <cell r="I457">
            <v>10.95469763390907</v>
          </cell>
          <cell r="J457">
            <v>5.1112186881527961</v>
          </cell>
          <cell r="K457">
            <v>4.5006423961372883</v>
          </cell>
          <cell r="L457">
            <v>1.0610621672390821</v>
          </cell>
          <cell r="M457">
            <v>0.37199235998127295</v>
          </cell>
          <cell r="N457">
            <v>8.8278425887279577E-2</v>
          </cell>
          <cell r="O457">
            <v>3.3328618003848818</v>
          </cell>
          <cell r="P457">
            <v>88.167027917803239</v>
          </cell>
          <cell r="Q457">
            <v>74.027731249205075</v>
          </cell>
          <cell r="R457">
            <v>17.431999999999995</v>
          </cell>
          <cell r="S457">
            <v>0.80286016666666693</v>
          </cell>
          <cell r="T457">
            <v>1.6642756666666667</v>
          </cell>
          <cell r="U457">
            <v>108.06616375113657</v>
          </cell>
          <cell r="V457">
            <v>90.735653863254882</v>
          </cell>
          <cell r="W457">
            <v>1191000</v>
          </cell>
          <cell r="X457">
            <v>90.735653863254882</v>
          </cell>
          <cell r="Y457">
            <v>74.027731249205075</v>
          </cell>
          <cell r="Z457">
            <v>108.06616375113657</v>
          </cell>
          <cell r="AA457">
            <v>88.167027917803239</v>
          </cell>
        </row>
        <row r="458">
          <cell r="A458">
            <v>1201000</v>
          </cell>
          <cell r="B458">
            <v>18.123507368981588</v>
          </cell>
          <cell r="C458">
            <v>21.586269056654928</v>
          </cell>
          <cell r="D458">
            <v>1.5457630626179997</v>
          </cell>
          <cell r="E458">
            <v>1.6673489312970435</v>
          </cell>
          <cell r="F458">
            <v>10.987288208276926</v>
          </cell>
          <cell r="G458">
            <v>0.71025438978627842</v>
          </cell>
          <cell r="H458">
            <v>8.6514697894352945</v>
          </cell>
          <cell r="I458">
            <v>11.030410882728864</v>
          </cell>
          <cell r="J458">
            <v>5.1541340423774198</v>
          </cell>
          <cell r="K458">
            <v>4.5384311652064513</v>
          </cell>
          <cell r="L458">
            <v>1.0677306744601631</v>
          </cell>
          <cell r="M458">
            <v>0.37511572152603601</v>
          </cell>
          <cell r="N458">
            <v>8.9019638531169412E-2</v>
          </cell>
          <cell r="O458">
            <v>3.36084552666855</v>
          </cell>
          <cell r="P458">
            <v>88.88758845854872</v>
          </cell>
          <cell r="Q458">
            <v>74.011314286884868</v>
          </cell>
          <cell r="R458">
            <v>17.431999999999995</v>
          </cell>
          <cell r="S458">
            <v>0.80286016666666693</v>
          </cell>
          <cell r="T458">
            <v>1.6642756666666667</v>
          </cell>
          <cell r="U458">
            <v>108.78672429188205</v>
          </cell>
          <cell r="V458">
            <v>90.580120143115778</v>
          </cell>
          <cell r="W458">
            <v>1201000</v>
          </cell>
          <cell r="X458">
            <v>90.580120143115778</v>
          </cell>
          <cell r="Y458">
            <v>74.011314286884868</v>
          </cell>
          <cell r="Z458">
            <v>108.78672429188205</v>
          </cell>
          <cell r="AA458">
            <v>88.88758845854872</v>
          </cell>
        </row>
        <row r="459">
          <cell r="A459">
            <v>1211000</v>
          </cell>
          <cell r="B459">
            <v>18.27441084416045</v>
          </cell>
          <cell r="C459">
            <v>21.766004852297353</v>
          </cell>
          <cell r="D459">
            <v>1.5586336959453766</v>
          </cell>
          <cell r="E459">
            <v>1.6812319365534718</v>
          </cell>
          <cell r="F459">
            <v>11.078772706264246</v>
          </cell>
          <cell r="G459">
            <v>0.71496779138039135</v>
          </cell>
          <cell r="H459">
            <v>8.7235053413872965</v>
          </cell>
          <cell r="I459">
            <v>11.106124131548658</v>
          </cell>
          <cell r="J459">
            <v>5.1970493966020452</v>
          </cell>
          <cell r="K459">
            <v>4.5762199342756142</v>
          </cell>
          <cell r="L459">
            <v>1.0743991816812442</v>
          </cell>
          <cell r="M459">
            <v>0.37823908307079901</v>
          </cell>
          <cell r="N459">
            <v>8.9760851175059261E-2</v>
          </cell>
          <cell r="O459">
            <v>3.3888292529522182</v>
          </cell>
          <cell r="P459">
            <v>89.608148999294201</v>
          </cell>
          <cell r="Q459">
            <v>73.995168455238812</v>
          </cell>
          <cell r="R459">
            <v>17.431999999999995</v>
          </cell>
          <cell r="S459">
            <v>0.80286016666666693</v>
          </cell>
          <cell r="T459">
            <v>1.6642756666666667</v>
          </cell>
          <cell r="U459">
            <v>109.50728483262753</v>
          </cell>
          <cell r="V459">
            <v>90.427155105390199</v>
          </cell>
          <cell r="W459">
            <v>1211000</v>
          </cell>
          <cell r="X459">
            <v>90.427155105390199</v>
          </cell>
          <cell r="Y459">
            <v>73.995168455238812</v>
          </cell>
          <cell r="Z459">
            <v>109.50728483262753</v>
          </cell>
          <cell r="AA459">
            <v>89.608148999294201</v>
          </cell>
        </row>
        <row r="460">
          <cell r="A460">
            <v>1221000</v>
          </cell>
          <cell r="B460">
            <v>18.425314319339314</v>
          </cell>
          <cell r="C460">
            <v>21.945740647939768</v>
          </cell>
          <cell r="D460">
            <v>1.5715043292727535</v>
          </cell>
          <cell r="E460">
            <v>1.6951149418099003</v>
          </cell>
          <cell r="F460">
            <v>11.170257204251563</v>
          </cell>
          <cell r="G460">
            <v>0.71968119297450417</v>
          </cell>
          <cell r="H460">
            <v>8.7955408933392949</v>
          </cell>
          <cell r="I460">
            <v>11.181837380368449</v>
          </cell>
          <cell r="J460">
            <v>5.2399647508266698</v>
          </cell>
          <cell r="K460">
            <v>4.6140087033447772</v>
          </cell>
          <cell r="L460">
            <v>1.081067688902325</v>
          </cell>
          <cell r="M460">
            <v>0.3813624446155619</v>
          </cell>
          <cell r="N460">
            <v>9.0502063818949083E-2</v>
          </cell>
          <cell r="O460">
            <v>3.4168129792358868</v>
          </cell>
          <cell r="P460">
            <v>90.328709540039711</v>
          </cell>
          <cell r="Q460">
            <v>73.979287092579611</v>
          </cell>
          <cell r="R460">
            <v>17.431999999999995</v>
          </cell>
          <cell r="S460">
            <v>0.80286016666666693</v>
          </cell>
          <cell r="T460">
            <v>1.6642756666666667</v>
          </cell>
          <cell r="U460">
            <v>110.22784537337304</v>
          </cell>
          <cell r="V460">
            <v>90.27669563748816</v>
          </cell>
          <cell r="W460">
            <v>1221000</v>
          </cell>
          <cell r="X460">
            <v>90.27669563748816</v>
          </cell>
          <cell r="Y460">
            <v>73.979287092579611</v>
          </cell>
          <cell r="Z460">
            <v>110.22784537337304</v>
          </cell>
          <cell r="AA460">
            <v>90.328709540039711</v>
          </cell>
        </row>
        <row r="461">
          <cell r="A461">
            <v>1231000</v>
          </cell>
          <cell r="B461">
            <v>18.576217794518179</v>
          </cell>
          <cell r="C461">
            <v>22.125476443582198</v>
          </cell>
          <cell r="D461">
            <v>1.5843749626001309</v>
          </cell>
          <cell r="E461">
            <v>1.7089979470663286</v>
          </cell>
          <cell r="F461">
            <v>11.261741702238881</v>
          </cell>
          <cell r="G461">
            <v>0.72439459456861688</v>
          </cell>
          <cell r="H461">
            <v>8.8675764452912968</v>
          </cell>
          <cell r="I461">
            <v>11.257550629188243</v>
          </cell>
          <cell r="J461">
            <v>5.2828801050512935</v>
          </cell>
          <cell r="K461">
            <v>4.6517974724139393</v>
          </cell>
          <cell r="L461">
            <v>1.0877361961234062</v>
          </cell>
          <cell r="M461">
            <v>0.38448580616032496</v>
          </cell>
          <cell r="N461">
            <v>9.1243276462838918E-2</v>
          </cell>
          <cell r="O461">
            <v>3.444796705519555</v>
          </cell>
          <cell r="P461">
            <v>91.04927008078522</v>
          </cell>
          <cell r="Q461">
            <v>73.963663753684173</v>
          </cell>
          <cell r="R461">
            <v>17.431999999999995</v>
          </cell>
          <cell r="S461">
            <v>0.80286016666666693</v>
          </cell>
          <cell r="T461">
            <v>1.6642756666666667</v>
          </cell>
          <cell r="U461">
            <v>110.94840591411855</v>
          </cell>
          <cell r="V461">
            <v>90.128680677594275</v>
          </cell>
          <cell r="W461">
            <v>1231000</v>
          </cell>
          <cell r="X461">
            <v>90.128680677594275</v>
          </cell>
          <cell r="Y461">
            <v>73.963663753684173</v>
          </cell>
          <cell r="Z461">
            <v>110.94840591411855</v>
          </cell>
          <cell r="AA461">
            <v>91.04927008078522</v>
          </cell>
        </row>
        <row r="462">
          <cell r="A462">
            <v>1241000</v>
          </cell>
          <cell r="B462">
            <v>18.727121269697047</v>
          </cell>
          <cell r="C462">
            <v>22.30521223922462</v>
          </cell>
          <cell r="D462">
            <v>1.597245595927508</v>
          </cell>
          <cell r="E462">
            <v>1.7228809523227566</v>
          </cell>
          <cell r="F462">
            <v>11.353226200226199</v>
          </cell>
          <cell r="G462">
            <v>0.7291079961627297</v>
          </cell>
          <cell r="H462">
            <v>8.939611997243297</v>
          </cell>
          <cell r="I462">
            <v>11.333263878008037</v>
          </cell>
          <cell r="J462">
            <v>5.3257954592759198</v>
          </cell>
          <cell r="K462">
            <v>4.6895862414831022</v>
          </cell>
          <cell r="L462">
            <v>1.094404703344487</v>
          </cell>
          <cell r="M462">
            <v>0.38760916770508796</v>
          </cell>
          <cell r="N462">
            <v>9.198448910672874E-2</v>
          </cell>
          <cell r="O462">
            <v>3.4727804318032232</v>
          </cell>
          <cell r="P462">
            <v>91.769830621530758</v>
          </cell>
          <cell r="Q462">
            <v>73.948292201072334</v>
          </cell>
          <cell r="R462">
            <v>17.431999999999995</v>
          </cell>
          <cell r="S462">
            <v>0.80286016666666693</v>
          </cell>
          <cell r="T462">
            <v>1.6642756666666667</v>
          </cell>
          <cell r="U462">
            <v>111.66896645486409</v>
          </cell>
          <cell r="V462">
            <v>89.983051132041965</v>
          </cell>
          <cell r="W462">
            <v>1241000</v>
          </cell>
          <cell r="X462">
            <v>89.983051132041965</v>
          </cell>
          <cell r="Y462">
            <v>73.948292201072334</v>
          </cell>
          <cell r="Z462">
            <v>111.66896645486409</v>
          </cell>
          <cell r="AA462">
            <v>91.769830621530758</v>
          </cell>
        </row>
        <row r="463">
          <cell r="A463">
            <v>1251000</v>
          </cell>
          <cell r="B463">
            <v>18.878024744875912</v>
          </cell>
          <cell r="C463">
            <v>22.484948034867038</v>
          </cell>
          <cell r="D463">
            <v>1.6101162292548852</v>
          </cell>
          <cell r="E463">
            <v>1.7367639575791851</v>
          </cell>
          <cell r="F463">
            <v>11.444710698213518</v>
          </cell>
          <cell r="G463">
            <v>0.73382139775684241</v>
          </cell>
          <cell r="H463">
            <v>9.011647549195299</v>
          </cell>
          <cell r="I463">
            <v>11.408977126827828</v>
          </cell>
          <cell r="J463">
            <v>5.3687108135005435</v>
          </cell>
          <cell r="K463">
            <v>4.7273750105522661</v>
          </cell>
          <cell r="L463">
            <v>1.1010732105655678</v>
          </cell>
          <cell r="M463">
            <v>0.39073252924985091</v>
          </cell>
          <cell r="N463">
            <v>9.2725701750618617E-2</v>
          </cell>
          <cell r="O463">
            <v>3.5007641580868913</v>
          </cell>
          <cell r="P463">
            <v>92.490391162276239</v>
          </cell>
          <cell r="Q463">
            <v>73.933166396703626</v>
          </cell>
          <cell r="R463">
            <v>17.431999999999995</v>
          </cell>
          <cell r="S463">
            <v>0.80286016666666693</v>
          </cell>
          <cell r="T463">
            <v>1.6642756666666667</v>
          </cell>
          <cell r="U463">
            <v>112.38952699560957</v>
          </cell>
          <cell r="V463">
            <v>89.839749796650338</v>
          </cell>
          <cell r="W463">
            <v>1251000</v>
          </cell>
          <cell r="X463">
            <v>89.839749796650338</v>
          </cell>
          <cell r="Y463">
            <v>73.933166396703626</v>
          </cell>
          <cell r="Z463">
            <v>112.38952699560957</v>
          </cell>
          <cell r="AA463">
            <v>92.490391162276239</v>
          </cell>
        </row>
        <row r="464">
          <cell r="A464">
            <v>1261000</v>
          </cell>
          <cell r="B464">
            <v>19.028928220054773</v>
          </cell>
          <cell r="C464">
            <v>22.66468383050946</v>
          </cell>
          <cell r="D464">
            <v>1.6229868625822623</v>
          </cell>
          <cell r="E464">
            <v>1.7506469628356136</v>
          </cell>
          <cell r="F464">
            <v>11.536195196200834</v>
          </cell>
          <cell r="G464">
            <v>0.73853479935095523</v>
          </cell>
          <cell r="H464">
            <v>9.0836831011472992</v>
          </cell>
          <cell r="I464">
            <v>11.484690375647622</v>
          </cell>
          <cell r="J464">
            <v>5.411626167725168</v>
          </cell>
          <cell r="K464">
            <v>4.765163779621429</v>
          </cell>
          <cell r="L464">
            <v>1.1077417177866491</v>
          </cell>
          <cell r="M464">
            <v>0.39385589079461392</v>
          </cell>
          <cell r="N464">
            <v>9.3466914394508452E-2</v>
          </cell>
          <cell r="O464">
            <v>3.5287478843705595</v>
          </cell>
          <cell r="P464">
            <v>93.210951703021763</v>
          </cell>
          <cell r="Q464">
            <v>73.918280494069606</v>
          </cell>
          <cell r="R464">
            <v>17.431999999999995</v>
          </cell>
          <cell r="S464">
            <v>0.80286016666666693</v>
          </cell>
          <cell r="T464">
            <v>1.6642756666666667</v>
          </cell>
          <cell r="U464">
            <v>113.11008753635508</v>
          </cell>
          <cell r="V464">
            <v>89.698721281804183</v>
          </cell>
          <cell r="W464">
            <v>1261000</v>
          </cell>
          <cell r="X464">
            <v>89.698721281804183</v>
          </cell>
          <cell r="Y464">
            <v>73.918280494069606</v>
          </cell>
          <cell r="Z464">
            <v>113.11008753635508</v>
          </cell>
          <cell r="AA464">
            <v>93.210951703021763</v>
          </cell>
        </row>
        <row r="465">
          <cell r="A465">
            <v>1271000</v>
          </cell>
          <cell r="B465">
            <v>19.179831695233638</v>
          </cell>
          <cell r="C465">
            <v>22.84441962615189</v>
          </cell>
          <cell r="D465">
            <v>1.6358574959096397</v>
          </cell>
          <cell r="E465">
            <v>1.7645299680920419</v>
          </cell>
          <cell r="F465">
            <v>11.627679694188153</v>
          </cell>
          <cell r="G465">
            <v>0.74324820094506794</v>
          </cell>
          <cell r="H465">
            <v>9.1557186530993011</v>
          </cell>
          <cell r="I465">
            <v>11.560403624467416</v>
          </cell>
          <cell r="J465">
            <v>5.4545415219497935</v>
          </cell>
          <cell r="K465">
            <v>4.8029525486905911</v>
          </cell>
          <cell r="L465">
            <v>1.1144102250077301</v>
          </cell>
          <cell r="M465">
            <v>0.39697925233937703</v>
          </cell>
          <cell r="N465">
            <v>9.4208127038398273E-2</v>
          </cell>
          <cell r="O465">
            <v>3.5567316106542277</v>
          </cell>
          <cell r="P465">
            <v>93.931512243767258</v>
          </cell>
          <cell r="Q465">
            <v>73.903628830658747</v>
          </cell>
          <cell r="R465">
            <v>17.431999999999995</v>
          </cell>
          <cell r="S465">
            <v>0.80286016666666693</v>
          </cell>
          <cell r="T465">
            <v>1.6642756666666667</v>
          </cell>
          <cell r="U465">
            <v>113.83064807710059</v>
          </cell>
          <cell r="V465">
            <v>89.559911941070482</v>
          </cell>
          <cell r="W465">
            <v>1271000</v>
          </cell>
          <cell r="X465">
            <v>89.559911941070482</v>
          </cell>
          <cell r="Y465">
            <v>73.903628830658747</v>
          </cell>
          <cell r="Z465">
            <v>113.83064807710059</v>
          </cell>
          <cell r="AA465">
            <v>93.931512243767258</v>
          </cell>
        </row>
        <row r="466">
          <cell r="A466">
            <v>1281000</v>
          </cell>
          <cell r="B466">
            <v>19.330735170412499</v>
          </cell>
          <cell r="C466">
            <v>23.024155421794305</v>
          </cell>
          <cell r="D466">
            <v>1.6487281292370166</v>
          </cell>
          <cell r="E466">
            <v>1.7784129733484704</v>
          </cell>
          <cell r="F466">
            <v>11.719164192175475</v>
          </cell>
          <cell r="G466">
            <v>0.74796160253918087</v>
          </cell>
          <cell r="H466">
            <v>9.2277542050512995</v>
          </cell>
          <cell r="I466">
            <v>11.636116873287209</v>
          </cell>
          <cell r="J466">
            <v>5.497456876174418</v>
          </cell>
          <cell r="K466">
            <v>4.8407413177597549</v>
          </cell>
          <cell r="L466">
            <v>1.1210787322288109</v>
          </cell>
          <cell r="M466">
            <v>0.40010261388413998</v>
          </cell>
          <cell r="N466">
            <v>9.4949339682288109E-2</v>
          </cell>
          <cell r="O466">
            <v>3.5847153369378959</v>
          </cell>
          <cell r="P466">
            <v>94.652072784512754</v>
          </cell>
          <cell r="Q466">
            <v>73.889205920774984</v>
          </cell>
          <cell r="R466">
            <v>17.431999999999995</v>
          </cell>
          <cell r="S466">
            <v>0.80286016666666693</v>
          </cell>
          <cell r="T466">
            <v>1.6642756666666667</v>
          </cell>
          <cell r="U466">
            <v>114.55120861784607</v>
          </cell>
          <cell r="V466">
            <v>89.423269803158519</v>
          </cell>
          <cell r="W466">
            <v>1281000</v>
          </cell>
          <cell r="X466">
            <v>89.423269803158519</v>
          </cell>
          <cell r="Y466">
            <v>73.889205920774984</v>
          </cell>
          <cell r="Z466">
            <v>114.55120861784607</v>
          </cell>
          <cell r="AA466">
            <v>94.652072784512754</v>
          </cell>
        </row>
        <row r="467">
          <cell r="A467">
            <v>1291000</v>
          </cell>
          <cell r="B467">
            <v>19.481638645591367</v>
          </cell>
          <cell r="C467">
            <v>23.20389121743673</v>
          </cell>
          <cell r="D467">
            <v>1.6615987625643938</v>
          </cell>
          <cell r="E467">
            <v>1.7922959786048984</v>
          </cell>
          <cell r="F467">
            <v>11.81064869016279</v>
          </cell>
          <cell r="G467">
            <v>0.75267500413329347</v>
          </cell>
          <cell r="H467">
            <v>9.2997897570033015</v>
          </cell>
          <cell r="I467">
            <v>11.711830122107001</v>
          </cell>
          <cell r="J467">
            <v>5.5403722303990417</v>
          </cell>
          <cell r="K467">
            <v>4.878530086828917</v>
          </cell>
          <cell r="L467">
            <v>1.127747239449892</v>
          </cell>
          <cell r="M467">
            <v>0.40322597542890287</v>
          </cell>
          <cell r="N467">
            <v>9.569055232617793E-2</v>
          </cell>
          <cell r="O467">
            <v>3.6126990632215641</v>
          </cell>
          <cell r="P467">
            <v>95.372633325258263</v>
          </cell>
          <cell r="Q467">
            <v>73.875006448689604</v>
          </cell>
          <cell r="R467">
            <v>17.431999999999995</v>
          </cell>
          <cell r="S467">
            <v>0.80286016666666693</v>
          </cell>
          <cell r="T467">
            <v>1.6642756666666667</v>
          </cell>
          <cell r="U467">
            <v>115.27176915859158</v>
          </cell>
          <cell r="V467">
            <v>89.288744507042281</v>
          </cell>
          <cell r="W467">
            <v>1291000</v>
          </cell>
          <cell r="X467">
            <v>89.288744507042281</v>
          </cell>
          <cell r="Y467">
            <v>73.875006448689604</v>
          </cell>
          <cell r="Z467">
            <v>115.27176915859158</v>
          </cell>
          <cell r="AA467">
            <v>95.372633325258263</v>
          </cell>
        </row>
        <row r="468">
          <cell r="A468">
            <v>1301000</v>
          </cell>
          <cell r="B468">
            <v>19.632542120770232</v>
          </cell>
          <cell r="C468">
            <v>23.383627013079153</v>
          </cell>
          <cell r="D468">
            <v>1.6744693958917711</v>
          </cell>
          <cell r="E468">
            <v>1.8061789838613267</v>
          </cell>
          <cell r="F468">
            <v>11.90213318815011</v>
          </cell>
          <cell r="G468">
            <v>0.75738840572740629</v>
          </cell>
          <cell r="H468">
            <v>9.3718253089553034</v>
          </cell>
          <cell r="I468">
            <v>11.787543370926794</v>
          </cell>
          <cell r="J468">
            <v>5.5832875846236671</v>
          </cell>
          <cell r="K468">
            <v>4.9163188558980782</v>
          </cell>
          <cell r="L468">
            <v>1.134415746670973</v>
          </cell>
          <cell r="M468">
            <v>0.40634933697366599</v>
          </cell>
          <cell r="N468">
            <v>9.6431764970067779E-2</v>
          </cell>
          <cell r="O468">
            <v>3.6406827895052323</v>
          </cell>
          <cell r="P468">
            <v>96.093193866003773</v>
          </cell>
          <cell r="Q468">
            <v>73.861025262108981</v>
          </cell>
          <cell r="R468">
            <v>17.431999999999995</v>
          </cell>
          <cell r="S468">
            <v>0.80286016666666693</v>
          </cell>
          <cell r="T468">
            <v>1.6642756666666667</v>
          </cell>
          <cell r="U468">
            <v>115.99232969933709</v>
          </cell>
          <cell r="V468">
            <v>89.156287240074633</v>
          </cell>
          <cell r="W468">
            <v>1301000</v>
          </cell>
          <cell r="X468">
            <v>89.156287240074633</v>
          </cell>
          <cell r="Y468">
            <v>73.861025262108981</v>
          </cell>
          <cell r="Z468">
            <v>115.99232969933709</v>
          </cell>
          <cell r="AA468">
            <v>96.093193866003773</v>
          </cell>
        </row>
        <row r="469">
          <cell r="A469">
            <v>1311000</v>
          </cell>
          <cell r="B469">
            <v>19.783445595949097</v>
          </cell>
          <cell r="C469">
            <v>23.563362808721571</v>
          </cell>
          <cell r="D469">
            <v>1.6873400292191483</v>
          </cell>
          <cell r="E469">
            <v>1.8200619891177552</v>
          </cell>
          <cell r="F469">
            <v>11.993617686137428</v>
          </cell>
          <cell r="G469">
            <v>0.76210180732151911</v>
          </cell>
          <cell r="H469">
            <v>9.4438608609073018</v>
          </cell>
          <cell r="I469">
            <v>11.863256619746588</v>
          </cell>
          <cell r="J469">
            <v>5.6262029388482917</v>
          </cell>
          <cell r="K469">
            <v>4.954107624967242</v>
          </cell>
          <cell r="L469">
            <v>1.1410842538920538</v>
          </cell>
          <cell r="M469">
            <v>0.40947269851842893</v>
          </cell>
          <cell r="N469">
            <v>9.7172977613957628E-2</v>
          </cell>
          <cell r="O469">
            <v>3.6686665157889005</v>
          </cell>
          <cell r="P469">
            <v>96.813754406749283</v>
          </cell>
          <cell r="Q469">
            <v>73.847257365941473</v>
          </cell>
          <cell r="R469">
            <v>17.431999999999995</v>
          </cell>
          <cell r="S469">
            <v>0.80286016666666693</v>
          </cell>
          <cell r="T469">
            <v>1.6642756666666667</v>
          </cell>
          <cell r="U469">
            <v>116.7128902400826</v>
          </cell>
          <cell r="V469">
            <v>89.025850678934091</v>
          </cell>
          <cell r="W469">
            <v>1311000</v>
          </cell>
          <cell r="X469">
            <v>89.025850678934091</v>
          </cell>
          <cell r="Y469">
            <v>73.847257365941473</v>
          </cell>
          <cell r="Z469">
            <v>116.7128902400826</v>
          </cell>
          <cell r="AA469">
            <v>96.813754406749283</v>
          </cell>
        </row>
        <row r="470">
          <cell r="A470">
            <v>1321000</v>
          </cell>
          <cell r="B470">
            <v>19.934349071127954</v>
          </cell>
          <cell r="C470">
            <v>23.743098604363997</v>
          </cell>
          <cell r="D470">
            <v>1.7002106625465254</v>
          </cell>
          <cell r="E470">
            <v>1.8339449943741837</v>
          </cell>
          <cell r="F470">
            <v>12.085102184124747</v>
          </cell>
          <cell r="G470">
            <v>0.76681520891563171</v>
          </cell>
          <cell r="H470">
            <v>9.5158964128593055</v>
          </cell>
          <cell r="I470">
            <v>11.93896986856638</v>
          </cell>
          <cell r="J470">
            <v>5.6691182930729154</v>
          </cell>
          <cell r="K470">
            <v>4.9918963940364058</v>
          </cell>
          <cell r="L470">
            <v>1.1477527611131351</v>
          </cell>
          <cell r="M470">
            <v>0.41259606006319194</v>
          </cell>
          <cell r="N470">
            <v>9.7914190257847464E-2</v>
          </cell>
          <cell r="O470">
            <v>3.6966502420725686</v>
          </cell>
          <cell r="P470">
            <v>97.534314947494778</v>
          </cell>
          <cell r="Q470">
            <v>73.83369791634729</v>
          </cell>
          <cell r="R470">
            <v>17.431999999999995</v>
          </cell>
          <cell r="S470">
            <v>0.80286016666666693</v>
          </cell>
          <cell r="T470">
            <v>1.6642756666666667</v>
          </cell>
          <cell r="U470">
            <v>117.43345078082811</v>
          </cell>
          <cell r="V470">
            <v>88.89738893325368</v>
          </cell>
          <cell r="W470">
            <v>1321000</v>
          </cell>
          <cell r="X470">
            <v>88.89738893325368</v>
          </cell>
          <cell r="Y470">
            <v>73.83369791634729</v>
          </cell>
          <cell r="Z470">
            <v>117.43345078082811</v>
          </cell>
          <cell r="AA470">
            <v>97.534314947494778</v>
          </cell>
        </row>
        <row r="471">
          <cell r="A471">
            <v>1331000</v>
          </cell>
          <cell r="B471">
            <v>20.085252546306823</v>
          </cell>
          <cell r="C471">
            <v>23.922834400006419</v>
          </cell>
          <cell r="D471">
            <v>1.7130812958739028</v>
          </cell>
          <cell r="E471">
            <v>1.8478279996306122</v>
          </cell>
          <cell r="F471">
            <v>12.176586682112063</v>
          </cell>
          <cell r="G471">
            <v>0.77152861050974453</v>
          </cell>
          <cell r="H471">
            <v>9.5879319648113039</v>
          </cell>
          <cell r="I471">
            <v>12.014683117386173</v>
          </cell>
          <cell r="J471">
            <v>5.7120336472975417</v>
          </cell>
          <cell r="K471">
            <v>5.0296851631055679</v>
          </cell>
          <cell r="L471">
            <v>1.1544212683342159</v>
          </cell>
          <cell r="M471">
            <v>0.41571942160795494</v>
          </cell>
          <cell r="N471">
            <v>9.8655402901737285E-2</v>
          </cell>
          <cell r="O471">
            <v>3.7246339683562368</v>
          </cell>
          <cell r="P471">
            <v>98.254875488240316</v>
          </cell>
          <cell r="Q471">
            <v>73.820342215056584</v>
          </cell>
          <cell r="R471">
            <v>17.431999999999995</v>
          </cell>
          <cell r="S471">
            <v>0.80286016666666693</v>
          </cell>
          <cell r="T471">
            <v>1.6642756666666667</v>
          </cell>
          <cell r="U471">
            <v>118.15401132157365</v>
          </cell>
          <cell r="V471">
            <v>88.770857491790878</v>
          </cell>
          <cell r="W471">
            <v>1331000</v>
          </cell>
          <cell r="X471">
            <v>88.770857491790878</v>
          </cell>
          <cell r="Y471">
            <v>73.820342215056584</v>
          </cell>
          <cell r="Z471">
            <v>118.15401132157365</v>
          </cell>
          <cell r="AA471">
            <v>98.254875488240316</v>
          </cell>
        </row>
        <row r="472">
          <cell r="A472">
            <v>1341000</v>
          </cell>
          <cell r="B472">
            <v>20.236156021485687</v>
          </cell>
          <cell r="C472">
            <v>24.102570195648841</v>
          </cell>
          <cell r="D472">
            <v>1.7259519292012799</v>
          </cell>
          <cell r="E472">
            <v>1.8617110048870402</v>
          </cell>
          <cell r="F472">
            <v>12.268071180099382</v>
          </cell>
          <cell r="G472">
            <v>0.77624201210385746</v>
          </cell>
          <cell r="H472">
            <v>9.6599675167633059</v>
          </cell>
          <cell r="I472">
            <v>12.090396366205967</v>
          </cell>
          <cell r="J472">
            <v>5.7549490015221654</v>
          </cell>
          <cell r="K472">
            <v>5.0674739321747309</v>
          </cell>
          <cell r="L472">
            <v>1.1610897755552969</v>
          </cell>
          <cell r="M472">
            <v>0.41884278315271795</v>
          </cell>
          <cell r="N472">
            <v>9.9396615545627134E-2</v>
          </cell>
          <cell r="O472">
            <v>3.752617694639905</v>
          </cell>
          <cell r="P472">
            <v>98.975436028985811</v>
          </cell>
          <cell r="Q472">
            <v>73.807185703941698</v>
          </cell>
          <cell r="R472">
            <v>17.431999999999995</v>
          </cell>
          <cell r="S472">
            <v>0.80286016666666693</v>
          </cell>
          <cell r="T472">
            <v>1.6642756666666667</v>
          </cell>
          <cell r="U472">
            <v>118.87457186231913</v>
          </cell>
          <cell r="V472">
            <v>88.646213171006067</v>
          </cell>
          <cell r="W472">
            <v>1341000</v>
          </cell>
          <cell r="X472">
            <v>88.646213171006067</v>
          </cell>
          <cell r="Y472">
            <v>73.807185703941698</v>
          </cell>
          <cell r="Z472">
            <v>118.87457186231913</v>
          </cell>
          <cell r="AA472">
            <v>98.975436028985811</v>
          </cell>
        </row>
        <row r="473">
          <cell r="A473">
            <v>1351000</v>
          </cell>
          <cell r="B473">
            <v>20.387059496664548</v>
          </cell>
          <cell r="C473">
            <v>24.282305991291263</v>
          </cell>
          <cell r="D473">
            <v>1.7388225625286569</v>
          </cell>
          <cell r="E473">
            <v>1.8755940101434685</v>
          </cell>
          <cell r="F473">
            <v>12.359555678086702</v>
          </cell>
          <cell r="G473">
            <v>0.78095541369797028</v>
          </cell>
          <cell r="H473">
            <v>9.7320030687153061</v>
          </cell>
          <cell r="I473">
            <v>12.166109615025759</v>
          </cell>
          <cell r="J473">
            <v>5.797864355746789</v>
          </cell>
          <cell r="K473">
            <v>5.1052627012438947</v>
          </cell>
          <cell r="L473">
            <v>1.1677582827763779</v>
          </cell>
          <cell r="M473">
            <v>0.42196614469748095</v>
          </cell>
          <cell r="N473">
            <v>0.10013782818951696</v>
          </cell>
          <cell r="O473">
            <v>3.7806014209235732</v>
          </cell>
          <cell r="P473">
            <v>99.695996569731307</v>
          </cell>
          <cell r="Q473">
            <v>73.794223959830717</v>
          </cell>
          <cell r="R473">
            <v>17.431999999999995</v>
          </cell>
          <cell r="S473">
            <v>0.80286016666666693</v>
          </cell>
          <cell r="T473">
            <v>1.6642756666666667</v>
          </cell>
          <cell r="U473">
            <v>119.59513240306464</v>
          </cell>
          <cell r="V473">
            <v>88.523414065924968</v>
          </cell>
          <cell r="W473">
            <v>1351000</v>
          </cell>
          <cell r="X473">
            <v>88.523414065924968</v>
          </cell>
          <cell r="Y473">
            <v>73.794223959830717</v>
          </cell>
          <cell r="Z473">
            <v>119.59513240306464</v>
          </cell>
          <cell r="AA473">
            <v>99.695996569731307</v>
          </cell>
        </row>
        <row r="474">
          <cell r="A474">
            <v>1361000</v>
          </cell>
          <cell r="B474">
            <v>20.537962971843417</v>
          </cell>
          <cell r="C474">
            <v>24.462041786933685</v>
          </cell>
          <cell r="D474">
            <v>1.7516931958560342</v>
          </cell>
          <cell r="E474">
            <v>1.889477015399897</v>
          </cell>
          <cell r="F474">
            <v>12.451040176074017</v>
          </cell>
          <cell r="G474">
            <v>0.7856688152920831</v>
          </cell>
          <cell r="H474">
            <v>9.8040386206673062</v>
          </cell>
          <cell r="I474">
            <v>12.241822863845551</v>
          </cell>
          <cell r="J474">
            <v>5.8407797099714145</v>
          </cell>
          <cell r="K474">
            <v>5.1430514703130568</v>
          </cell>
          <cell r="L474">
            <v>1.1744267899974588</v>
          </cell>
          <cell r="M474">
            <v>0.4250895062422439</v>
          </cell>
          <cell r="N474">
            <v>0.10087904083340679</v>
          </cell>
          <cell r="O474">
            <v>3.8085851472072414</v>
          </cell>
          <cell r="P474">
            <v>100.41655711047682</v>
          </cell>
          <cell r="Q474">
            <v>73.781452689549468</v>
          </cell>
          <cell r="R474">
            <v>17.431999999999995</v>
          </cell>
          <cell r="S474">
            <v>0.80286016666666693</v>
          </cell>
          <cell r="T474">
            <v>1.6642756666666667</v>
          </cell>
          <cell r="U474">
            <v>120.31569294381015</v>
          </cell>
          <cell r="V474">
            <v>88.402419503166897</v>
          </cell>
          <cell r="W474">
            <v>1361000</v>
          </cell>
          <cell r="X474">
            <v>88.402419503166897</v>
          </cell>
          <cell r="Y474">
            <v>73.781452689549468</v>
          </cell>
          <cell r="Z474">
            <v>120.31569294381015</v>
          </cell>
          <cell r="AA474">
            <v>100.41655711047682</v>
          </cell>
        </row>
        <row r="475">
          <cell r="A475">
            <v>1371000</v>
          </cell>
          <cell r="B475">
            <v>20.688866447022274</v>
          </cell>
          <cell r="C475">
            <v>24.641777582576108</v>
          </cell>
          <cell r="D475">
            <v>1.7645638291834114</v>
          </cell>
          <cell r="E475">
            <v>1.9033600206563253</v>
          </cell>
          <cell r="F475">
            <v>12.542524674061339</v>
          </cell>
          <cell r="G475">
            <v>0.7903822168861957</v>
          </cell>
          <cell r="H475">
            <v>9.8760741726193082</v>
          </cell>
          <cell r="I475">
            <v>12.317536112665344</v>
          </cell>
          <cell r="J475">
            <v>5.883695064196039</v>
          </cell>
          <cell r="K475">
            <v>5.1808402393822197</v>
          </cell>
          <cell r="L475">
            <v>1.1810952972185396</v>
          </cell>
          <cell r="M475">
            <v>0.4282128677870069</v>
          </cell>
          <cell r="N475">
            <v>0.10162025347729664</v>
          </cell>
          <cell r="O475">
            <v>3.8365688734909096</v>
          </cell>
          <cell r="P475">
            <v>101.1371176512223</v>
          </cell>
          <cell r="Q475">
            <v>73.768867725180385</v>
          </cell>
          <cell r="R475">
            <v>17.431999999999995</v>
          </cell>
          <cell r="S475">
            <v>0.80286016666666693</v>
          </cell>
          <cell r="T475">
            <v>1.6642756666666667</v>
          </cell>
          <cell r="U475">
            <v>121.03625348455563</v>
          </cell>
          <cell r="V475">
            <v>88.283189996028895</v>
          </cell>
          <cell r="W475">
            <v>1371000</v>
          </cell>
          <cell r="X475">
            <v>88.283189996028895</v>
          </cell>
          <cell r="Y475">
            <v>73.768867725180385</v>
          </cell>
          <cell r="Z475">
            <v>121.03625348455563</v>
          </cell>
          <cell r="AA475">
            <v>101.1371176512223</v>
          </cell>
        </row>
        <row r="476">
          <cell r="A476">
            <v>1381000</v>
          </cell>
          <cell r="B476">
            <v>20.839769922201143</v>
          </cell>
          <cell r="C476">
            <v>24.821513378218533</v>
          </cell>
          <cell r="D476">
            <v>1.7774344625107887</v>
          </cell>
          <cell r="E476">
            <v>1.9172430259127535</v>
          </cell>
          <cell r="F476">
            <v>12.634009172048657</v>
          </cell>
          <cell r="G476">
            <v>0.79509561848030852</v>
          </cell>
          <cell r="H476">
            <v>9.9481097245713084</v>
          </cell>
          <cell r="I476">
            <v>12.393249361485138</v>
          </cell>
          <cell r="J476">
            <v>5.9266104184206636</v>
          </cell>
          <cell r="K476">
            <v>5.2186290084513809</v>
          </cell>
          <cell r="L476">
            <v>1.1877638044396208</v>
          </cell>
          <cell r="M476">
            <v>0.4313362293317699</v>
          </cell>
          <cell r="N476">
            <v>0.10236146612118648</v>
          </cell>
          <cell r="O476">
            <v>3.8645525997745778</v>
          </cell>
          <cell r="P476">
            <v>101.85767819196785</v>
          </cell>
          <cell r="Q476">
            <v>73.756465019527766</v>
          </cell>
          <cell r="R476">
            <v>17.431999999999995</v>
          </cell>
          <cell r="S476">
            <v>0.80286016666666693</v>
          </cell>
          <cell r="T476">
            <v>1.6642756666666667</v>
          </cell>
          <cell r="U476">
            <v>121.75681402530117</v>
          </cell>
          <cell r="V476">
            <v>88.165687201521479</v>
          </cell>
          <cell r="W476">
            <v>1381000</v>
          </cell>
          <cell r="X476">
            <v>88.165687201521479</v>
          </cell>
          <cell r="Y476">
            <v>73.756465019527766</v>
          </cell>
          <cell r="Z476">
            <v>121.75681402530117</v>
          </cell>
          <cell r="AA476">
            <v>101.85767819196785</v>
          </cell>
        </row>
        <row r="477">
          <cell r="A477">
            <v>1391000</v>
          </cell>
          <cell r="B477">
            <v>20.990673397380011</v>
          </cell>
          <cell r="C477">
            <v>25.001249173860952</v>
          </cell>
          <cell r="D477">
            <v>1.7903050958381657</v>
          </cell>
          <cell r="E477">
            <v>1.9311260311691818</v>
          </cell>
          <cell r="F477">
            <v>12.725493670035974</v>
          </cell>
          <cell r="G477">
            <v>0.79980902007442134</v>
          </cell>
          <cell r="H477">
            <v>10.02014527652331</v>
          </cell>
          <cell r="I477">
            <v>12.46896261030493</v>
          </cell>
          <cell r="J477">
            <v>5.9695257726452882</v>
          </cell>
          <cell r="K477">
            <v>5.2564177775205447</v>
          </cell>
          <cell r="L477">
            <v>1.1944323116607019</v>
          </cell>
          <cell r="M477">
            <v>0.43445959087653291</v>
          </cell>
          <cell r="N477">
            <v>0.10310267876507631</v>
          </cell>
          <cell r="O477">
            <v>3.892536326058246</v>
          </cell>
          <cell r="P477">
            <v>102.57823873271333</v>
          </cell>
          <cell r="Q477">
            <v>73.744240641778106</v>
          </cell>
          <cell r="R477">
            <v>17.431999999999995</v>
          </cell>
          <cell r="S477">
            <v>0.80286016666666693</v>
          </cell>
          <cell r="T477">
            <v>1.6642756666666667</v>
          </cell>
          <cell r="U477">
            <v>122.47737456604665</v>
          </cell>
          <cell r="V477">
            <v>88.04987387925712</v>
          </cell>
          <cell r="W477">
            <v>1391000</v>
          </cell>
          <cell r="X477">
            <v>88.04987387925712</v>
          </cell>
          <cell r="Y477">
            <v>73.744240641778106</v>
          </cell>
          <cell r="Z477">
            <v>122.47737456604665</v>
          </cell>
          <cell r="AA477">
            <v>102.57823873271333</v>
          </cell>
        </row>
        <row r="478">
          <cell r="A478">
            <v>1401000</v>
          </cell>
          <cell r="B478">
            <v>21.141576872558872</v>
          </cell>
          <cell r="C478">
            <v>25.180984969503378</v>
          </cell>
          <cell r="D478">
            <v>1.8031757291655428</v>
          </cell>
          <cell r="E478">
            <v>1.9450090364256103</v>
          </cell>
          <cell r="F478">
            <v>12.816978168023292</v>
          </cell>
          <cell r="G478">
            <v>0.80452242166853416</v>
          </cell>
          <cell r="H478">
            <v>10.092180828475311</v>
          </cell>
          <cell r="I478">
            <v>12.544675859124723</v>
          </cell>
          <cell r="J478">
            <v>6.0124411268699136</v>
          </cell>
          <cell r="K478">
            <v>5.2942065465897077</v>
          </cell>
          <cell r="L478">
            <v>1.2011008188817827</v>
          </cell>
          <cell r="M478">
            <v>0.43758295242129591</v>
          </cell>
          <cell r="N478">
            <v>0.10384389140896615</v>
          </cell>
          <cell r="O478">
            <v>3.9205200523419141</v>
          </cell>
          <cell r="P478">
            <v>103.29879927345885</v>
          </cell>
          <cell r="Q478">
            <v>73.732190773346787</v>
          </cell>
          <cell r="R478">
            <v>17.431999999999995</v>
          </cell>
          <cell r="S478">
            <v>0.80286016666666693</v>
          </cell>
          <cell r="T478">
            <v>1.6642756666666667</v>
          </cell>
          <cell r="U478">
            <v>123.19793510679219</v>
          </cell>
          <cell r="V478">
            <v>87.935713852100065</v>
          </cell>
          <cell r="W478">
            <v>1401000</v>
          </cell>
          <cell r="X478">
            <v>87.935713852100065</v>
          </cell>
          <cell r="Y478">
            <v>73.732190773346787</v>
          </cell>
          <cell r="Z478">
            <v>123.19793510679219</v>
          </cell>
          <cell r="AA478">
            <v>103.29879927345885</v>
          </cell>
        </row>
        <row r="479">
          <cell r="A479">
            <v>1411000</v>
          </cell>
          <cell r="B479">
            <v>21.29248034773774</v>
          </cell>
          <cell r="C479">
            <v>25.3607207651458</v>
          </cell>
          <cell r="D479">
            <v>1.8160463624929202</v>
          </cell>
          <cell r="E479">
            <v>1.9588920416820386</v>
          </cell>
          <cell r="F479">
            <v>12.90846266601061</v>
          </cell>
          <cell r="G479">
            <v>0.80923582326264687</v>
          </cell>
          <cell r="H479">
            <v>10.164216380427309</v>
          </cell>
          <cell r="I479">
            <v>12.620389107944517</v>
          </cell>
          <cell r="J479">
            <v>6.0553564810945373</v>
          </cell>
          <cell r="K479">
            <v>5.3319953156588697</v>
          </cell>
          <cell r="L479">
            <v>1.2077693261028637</v>
          </cell>
          <cell r="M479">
            <v>0.44070631396605897</v>
          </cell>
          <cell r="N479">
            <v>0.10458510405285597</v>
          </cell>
          <cell r="O479">
            <v>3.9485037786255823</v>
          </cell>
          <cell r="P479">
            <v>104.01935981420435</v>
          </cell>
          <cell r="Q479">
            <v>73.720311703901032</v>
          </cell>
          <cell r="R479">
            <v>17.431999999999995</v>
          </cell>
          <cell r="S479">
            <v>0.80286016666666693</v>
          </cell>
          <cell r="T479">
            <v>1.6642756666666667</v>
          </cell>
          <cell r="U479">
            <v>123.91849564753767</v>
          </cell>
          <cell r="V479">
            <v>87.823171968488779</v>
          </cell>
          <cell r="W479">
            <v>1411000</v>
          </cell>
          <cell r="X479">
            <v>87.823171968488779</v>
          </cell>
          <cell r="Y479">
            <v>73.720311703901032</v>
          </cell>
          <cell r="Z479">
            <v>123.91849564753767</v>
          </cell>
          <cell r="AA479">
            <v>104.01935981420435</v>
          </cell>
        </row>
        <row r="480">
          <cell r="A480">
            <v>1421000</v>
          </cell>
          <cell r="B480">
            <v>21.443383822916598</v>
          </cell>
          <cell r="C480">
            <v>25.540456560788222</v>
          </cell>
          <cell r="D480">
            <v>1.8289169958202971</v>
          </cell>
          <cell r="E480">
            <v>1.9727750469384671</v>
          </cell>
          <cell r="F480">
            <v>12.999947163997929</v>
          </cell>
          <cell r="G480">
            <v>0.81394922485675969</v>
          </cell>
          <cell r="H480">
            <v>10.236251932379311</v>
          </cell>
          <cell r="I480">
            <v>12.69610235676431</v>
          </cell>
          <cell r="J480">
            <v>6.0982718353191618</v>
          </cell>
          <cell r="K480">
            <v>5.3697840847280327</v>
          </cell>
          <cell r="L480">
            <v>1.2144378333239447</v>
          </cell>
          <cell r="M480">
            <v>0.44382967551082186</v>
          </cell>
          <cell r="N480">
            <v>0.10532631669674583</v>
          </cell>
          <cell r="O480">
            <v>3.9764875049092505</v>
          </cell>
          <cell r="P480">
            <v>104.73992035494986</v>
          </cell>
          <cell r="Q480">
            <v>73.708599827550913</v>
          </cell>
          <cell r="R480">
            <v>17.431999999999995</v>
          </cell>
          <cell r="S480">
            <v>0.80286016666666693</v>
          </cell>
          <cell r="T480">
            <v>1.6642756666666667</v>
          </cell>
          <cell r="U480">
            <v>124.63905618828318</v>
          </cell>
          <cell r="V480">
            <v>87.712214066349887</v>
          </cell>
          <cell r="W480">
            <v>1421000</v>
          </cell>
          <cell r="X480">
            <v>87.712214066349887</v>
          </cell>
          <cell r="Y480">
            <v>73.708599827550913</v>
          </cell>
          <cell r="Z480">
            <v>124.63905618828318</v>
          </cell>
          <cell r="AA480">
            <v>104.73992035494986</v>
          </cell>
        </row>
        <row r="481">
          <cell r="A481">
            <v>1431000</v>
          </cell>
          <cell r="B481">
            <v>21.594287298095463</v>
          </cell>
          <cell r="C481">
            <v>25.720192356430644</v>
          </cell>
          <cell r="D481">
            <v>1.8417876291476742</v>
          </cell>
          <cell r="E481">
            <v>1.9866580521948953</v>
          </cell>
          <cell r="F481">
            <v>13.091431661985245</v>
          </cell>
          <cell r="G481">
            <v>0.81866262645087251</v>
          </cell>
          <cell r="H481">
            <v>10.308287484331311</v>
          </cell>
          <cell r="I481">
            <v>12.771815605584102</v>
          </cell>
          <cell r="J481">
            <v>6.1411871895437873</v>
          </cell>
          <cell r="K481">
            <v>5.4075728537971957</v>
          </cell>
          <cell r="L481">
            <v>1.221106340545026</v>
          </cell>
          <cell r="M481">
            <v>0.44695303705558487</v>
          </cell>
          <cell r="N481">
            <v>0.10606752934063565</v>
          </cell>
          <cell r="O481">
            <v>4.0044712311929187</v>
          </cell>
          <cell r="P481">
            <v>105.46048089569534</v>
          </cell>
          <cell r="Q481">
            <v>73.697051639200097</v>
          </cell>
          <cell r="R481">
            <v>17.431999999999995</v>
          </cell>
          <cell r="S481">
            <v>0.80286016666666693</v>
          </cell>
          <cell r="T481">
            <v>1.6642756666666667</v>
          </cell>
          <cell r="U481">
            <v>125.35961672902866</v>
          </cell>
          <cell r="V481">
            <v>87.602806938524566</v>
          </cell>
          <cell r="W481">
            <v>1431000</v>
          </cell>
          <cell r="X481">
            <v>87.602806938524566</v>
          </cell>
          <cell r="Y481">
            <v>73.697051639200097</v>
          </cell>
          <cell r="Z481">
            <v>125.35961672902866</v>
          </cell>
          <cell r="AA481">
            <v>105.46048089569534</v>
          </cell>
        </row>
        <row r="482">
          <cell r="A482">
            <v>1441000</v>
          </cell>
          <cell r="B482">
            <v>21.745190773274331</v>
          </cell>
          <cell r="C482">
            <v>25.89992815207307</v>
          </cell>
          <cell r="D482">
            <v>1.8546582624750518</v>
          </cell>
          <cell r="E482">
            <v>2.0005410574513234</v>
          </cell>
          <cell r="F482">
            <v>13.182916159972565</v>
          </cell>
          <cell r="G482">
            <v>0.82337602804498511</v>
          </cell>
          <cell r="H482">
            <v>10.380323036283315</v>
          </cell>
          <cell r="I482">
            <v>12.847528854403896</v>
          </cell>
          <cell r="J482">
            <v>6.1841025437684118</v>
          </cell>
          <cell r="K482">
            <v>5.4453616228663586</v>
          </cell>
          <cell r="L482">
            <v>1.2277748477661066</v>
          </cell>
          <cell r="M482">
            <v>0.45007639860034793</v>
          </cell>
          <cell r="N482">
            <v>0.1068087419845255</v>
          </cell>
          <cell r="O482">
            <v>4.0324549574765864</v>
          </cell>
          <cell r="P482">
            <v>106.18104143644088</v>
          </cell>
          <cell r="Q482">
            <v>73.685663731048493</v>
          </cell>
          <cell r="R482">
            <v>17.431999999999995</v>
          </cell>
          <cell r="S482">
            <v>0.80286016666666693</v>
          </cell>
          <cell r="T482">
            <v>1.6642756666666667</v>
          </cell>
          <cell r="U482">
            <v>126.0801772697742</v>
          </cell>
          <cell r="V482">
            <v>87.494918299635117</v>
          </cell>
          <cell r="W482">
            <v>1441000</v>
          </cell>
          <cell r="X482">
            <v>87.494918299635117</v>
          </cell>
          <cell r="Y482">
            <v>73.685663731048493</v>
          </cell>
          <cell r="Z482">
            <v>126.0801772697742</v>
          </cell>
          <cell r="AA482">
            <v>106.18104143644088</v>
          </cell>
        </row>
        <row r="483">
          <cell r="A483">
            <v>1451000</v>
          </cell>
          <cell r="B483">
            <v>21.896094248453192</v>
          </cell>
          <cell r="C483">
            <v>26.079663947715488</v>
          </cell>
          <cell r="D483">
            <v>1.867528895802429</v>
          </cell>
          <cell r="E483">
            <v>2.0144240627077519</v>
          </cell>
          <cell r="F483">
            <v>13.274400657959884</v>
          </cell>
          <cell r="G483">
            <v>0.82808942963909793</v>
          </cell>
          <cell r="H483">
            <v>10.452358588235315</v>
          </cell>
          <cell r="I483">
            <v>12.923242103223689</v>
          </cell>
          <cell r="J483">
            <v>6.2270178979930364</v>
          </cell>
          <cell r="K483">
            <v>5.4831503919355216</v>
          </cell>
          <cell r="L483">
            <v>1.2344433549871876</v>
          </cell>
          <cell r="M483">
            <v>0.45319976014511093</v>
          </cell>
          <cell r="N483">
            <v>0.10754995462841532</v>
          </cell>
          <cell r="O483">
            <v>4.0604386837602551</v>
          </cell>
          <cell r="P483">
            <v>106.90160197718637</v>
          </cell>
          <cell r="Q483">
            <v>73.674432789239404</v>
          </cell>
          <cell r="R483">
            <v>17.431999999999995</v>
          </cell>
          <cell r="S483">
            <v>0.80286016666666693</v>
          </cell>
          <cell r="T483">
            <v>1.6642756666666667</v>
          </cell>
          <cell r="U483">
            <v>126.80073781051971</v>
          </cell>
          <cell r="V483">
            <v>87.38851675432096</v>
          </cell>
          <cell r="W483">
            <v>1451000</v>
          </cell>
          <cell r="X483">
            <v>87.38851675432096</v>
          </cell>
          <cell r="Y483">
            <v>73.674432789239404</v>
          </cell>
          <cell r="Z483">
            <v>126.80073781051971</v>
          </cell>
          <cell r="AA483">
            <v>106.90160197718637</v>
          </cell>
        </row>
        <row r="484">
          <cell r="A484">
            <v>1461000</v>
          </cell>
          <cell r="B484">
            <v>22.046997723632057</v>
          </cell>
          <cell r="C484">
            <v>26.259399743357914</v>
          </cell>
          <cell r="D484">
            <v>1.8803995291298059</v>
          </cell>
          <cell r="E484">
            <v>2.0283070679641804</v>
          </cell>
          <cell r="F484">
            <v>13.365885155947202</v>
          </cell>
          <cell r="G484">
            <v>0.83280283123321075</v>
          </cell>
          <cell r="H484">
            <v>10.524394140187313</v>
          </cell>
          <cell r="I484">
            <v>12.998955352043483</v>
          </cell>
          <cell r="J484">
            <v>6.269933252217661</v>
          </cell>
          <cell r="K484">
            <v>5.5209391610046845</v>
          </cell>
          <cell r="L484">
            <v>1.2411118622082689</v>
          </cell>
          <cell r="M484">
            <v>0.45632312168987393</v>
          </cell>
          <cell r="N484">
            <v>0.10829116727230517</v>
          </cell>
          <cell r="O484">
            <v>4.0884224100439228</v>
          </cell>
          <cell r="P484">
            <v>107.62216251793187</v>
          </cell>
          <cell r="Q484">
            <v>73.66335559064467</v>
          </cell>
          <cell r="R484">
            <v>17.431999999999995</v>
          </cell>
          <cell r="S484">
            <v>0.80286016666666693</v>
          </cell>
          <cell r="T484">
            <v>1.6642756666666667</v>
          </cell>
          <cell r="U484">
            <v>127.52129835126519</v>
          </cell>
          <cell r="V484">
            <v>87.28357176677973</v>
          </cell>
          <cell r="W484">
            <v>1461000</v>
          </cell>
          <cell r="X484">
            <v>87.28357176677973</v>
          </cell>
          <cell r="Y484">
            <v>73.66335559064467</v>
          </cell>
          <cell r="Z484">
            <v>127.52129835126519</v>
          </cell>
          <cell r="AA484">
            <v>107.62216251793187</v>
          </cell>
        </row>
        <row r="485">
          <cell r="A485">
            <v>1471000</v>
          </cell>
          <cell r="B485">
            <v>22.197901198810918</v>
          </cell>
          <cell r="C485">
            <v>26.439135539000336</v>
          </cell>
          <cell r="D485">
            <v>1.8932701624571835</v>
          </cell>
          <cell r="E485">
            <v>2.0421900732206084</v>
          </cell>
          <cell r="F485">
            <v>13.457369653934521</v>
          </cell>
          <cell r="G485">
            <v>0.83751623282732357</v>
          </cell>
          <cell r="H485">
            <v>10.596429692139315</v>
          </cell>
          <cell r="I485">
            <v>13.074668600863275</v>
          </cell>
          <cell r="J485">
            <v>6.3128486064422855</v>
          </cell>
          <cell r="K485">
            <v>5.5587279300738475</v>
          </cell>
          <cell r="L485">
            <v>1.2477803694293494</v>
          </cell>
          <cell r="M485">
            <v>0.45944648323463688</v>
          </cell>
          <cell r="N485">
            <v>0.10903237991619501</v>
          </cell>
          <cell r="O485">
            <v>4.1164061363275914</v>
          </cell>
          <cell r="P485">
            <v>108.34272305867741</v>
          </cell>
          <cell r="Q485">
            <v>73.652428999780696</v>
          </cell>
          <cell r="R485">
            <v>17.431999999999995</v>
          </cell>
          <cell r="S485">
            <v>0.80286016666666693</v>
          </cell>
          <cell r="T485">
            <v>1.6642756666666667</v>
          </cell>
          <cell r="U485">
            <v>128.24185889201073</v>
          </cell>
          <cell r="V485">
            <v>87.18005363155045</v>
          </cell>
          <cell r="W485">
            <v>1471000</v>
          </cell>
          <cell r="X485">
            <v>87.18005363155045</v>
          </cell>
          <cell r="Y485">
            <v>73.652428999780696</v>
          </cell>
          <cell r="Z485">
            <v>128.24185889201073</v>
          </cell>
          <cell r="AA485">
            <v>108.34272305867741</v>
          </cell>
        </row>
        <row r="486">
          <cell r="A486">
            <v>1481000</v>
          </cell>
          <cell r="B486">
            <v>22.348804673989786</v>
          </cell>
          <cell r="C486">
            <v>26.618871334642758</v>
          </cell>
          <cell r="D486">
            <v>1.9061407957845604</v>
          </cell>
          <cell r="E486">
            <v>2.0560730784770374</v>
          </cell>
          <cell r="F486">
            <v>13.548854151921837</v>
          </cell>
          <cell r="G486">
            <v>0.8422296344214365</v>
          </cell>
          <cell r="H486">
            <v>10.668465244091315</v>
          </cell>
          <cell r="I486">
            <v>13.150381849683068</v>
          </cell>
          <cell r="J486">
            <v>6.3557639606669101</v>
          </cell>
          <cell r="K486">
            <v>5.5965166991430095</v>
          </cell>
          <cell r="L486">
            <v>1.2544488766504307</v>
          </cell>
          <cell r="M486">
            <v>0.46256984477939994</v>
          </cell>
          <cell r="N486">
            <v>0.10977359256008486</v>
          </cell>
          <cell r="O486">
            <v>4.1443898626112592</v>
          </cell>
          <cell r="P486">
            <v>109.0632835994229</v>
          </cell>
          <cell r="Q486">
            <v>73.641649965849368</v>
          </cell>
          <cell r="R486">
            <v>17.431999999999995</v>
          </cell>
          <cell r="S486">
            <v>0.80286016666666693</v>
          </cell>
          <cell r="T486">
            <v>1.6642756666666667</v>
          </cell>
          <cell r="U486">
            <v>128.96241943275623</v>
          </cell>
          <cell r="V486">
            <v>87.077933445480227</v>
          </cell>
          <cell r="W486">
            <v>1481000</v>
          </cell>
          <cell r="X486">
            <v>87.077933445480227</v>
          </cell>
          <cell r="Y486">
            <v>73.641649965849368</v>
          </cell>
          <cell r="Z486">
            <v>128.96241943275623</v>
          </cell>
          <cell r="AA486">
            <v>109.0632835994229</v>
          </cell>
        </row>
        <row r="487">
          <cell r="A487">
            <v>1491000</v>
          </cell>
          <cell r="B487">
            <v>22.499708149168647</v>
          </cell>
          <cell r="C487">
            <v>26.79860713028518</v>
          </cell>
          <cell r="D487">
            <v>1.9190114291119373</v>
          </cell>
          <cell r="E487">
            <v>2.0699560837334658</v>
          </cell>
          <cell r="F487">
            <v>13.640338649909157</v>
          </cell>
          <cell r="G487">
            <v>0.84694303601554932</v>
          </cell>
          <cell r="H487">
            <v>10.740500796043317</v>
          </cell>
          <cell r="I487">
            <v>13.22609509850286</v>
          </cell>
          <cell r="J487">
            <v>6.3986793148915346</v>
          </cell>
          <cell r="K487">
            <v>5.6343054682121716</v>
          </cell>
          <cell r="L487">
            <v>1.2611173838715117</v>
          </cell>
          <cell r="M487">
            <v>0.46569320632416289</v>
          </cell>
          <cell r="N487">
            <v>0.11051480520397468</v>
          </cell>
          <cell r="O487">
            <v>4.1723735888949278</v>
          </cell>
          <cell r="P487">
            <v>109.7838441401684</v>
          </cell>
          <cell r="Q487">
            <v>73.631015519898327</v>
          </cell>
          <cell r="R487">
            <v>17.431999999999995</v>
          </cell>
          <cell r="S487">
            <v>0.80286016666666693</v>
          </cell>
          <cell r="T487">
            <v>1.6642756666666667</v>
          </cell>
          <cell r="U487">
            <v>129.68297997350172</v>
          </cell>
          <cell r="V487">
            <v>86.977183080819387</v>
          </cell>
          <cell r="W487">
            <v>1491000</v>
          </cell>
          <cell r="X487">
            <v>86.977183080819387</v>
          </cell>
          <cell r="Y487">
            <v>73.631015519898327</v>
          </cell>
          <cell r="Z487">
            <v>129.68297997350172</v>
          </cell>
          <cell r="AA487">
            <v>109.7838441401684</v>
          </cell>
        </row>
        <row r="488">
          <cell r="A488">
            <v>1501000</v>
          </cell>
          <cell r="B488">
            <v>22.650611624347512</v>
          </cell>
          <cell r="C488">
            <v>26.978342925927606</v>
          </cell>
          <cell r="D488">
            <v>1.9318820624393145</v>
          </cell>
          <cell r="E488">
            <v>2.0838390889898939</v>
          </cell>
          <cell r="F488">
            <v>13.731823147896474</v>
          </cell>
          <cell r="G488">
            <v>0.85165643760966192</v>
          </cell>
          <cell r="H488">
            <v>10.812536347995318</v>
          </cell>
          <cell r="I488">
            <v>13.301808347322652</v>
          </cell>
          <cell r="J488">
            <v>6.4415946691161601</v>
          </cell>
          <cell r="K488">
            <v>5.6720942372813354</v>
          </cell>
          <cell r="L488">
            <v>1.2677858910925928</v>
          </cell>
          <cell r="M488">
            <v>0.46881656786892584</v>
          </cell>
          <cell r="N488">
            <v>0.11125601784786451</v>
          </cell>
          <cell r="O488">
            <v>4.2003573151785965</v>
          </cell>
          <cell r="P488">
            <v>110.50440468091391</v>
          </cell>
          <cell r="Q488">
            <v>73.620522772094532</v>
          </cell>
          <cell r="R488">
            <v>17.431999999999995</v>
          </cell>
          <cell r="S488">
            <v>0.80286016666666693</v>
          </cell>
          <cell r="T488">
            <v>1.6642756666666667</v>
          </cell>
          <cell r="U488">
            <v>130.40354051424723</v>
          </cell>
          <cell r="V488">
            <v>86.877775159391888</v>
          </cell>
          <cell r="W488">
            <v>1501000</v>
          </cell>
          <cell r="X488">
            <v>86.877775159391888</v>
          </cell>
          <cell r="Y488">
            <v>73.620522772094532</v>
          </cell>
          <cell r="Z488">
            <v>130.40354051424723</v>
          </cell>
          <cell r="AA488">
            <v>110.50440468091391</v>
          </cell>
        </row>
        <row r="489">
          <cell r="A489">
            <v>1511000</v>
          </cell>
          <cell r="B489">
            <v>22.801515099526377</v>
          </cell>
          <cell r="C489">
            <v>27.158078721570025</v>
          </cell>
          <cell r="D489">
            <v>1.9447526957666919</v>
          </cell>
          <cell r="E489">
            <v>2.0977220942463219</v>
          </cell>
          <cell r="F489">
            <v>13.823307645883792</v>
          </cell>
          <cell r="G489">
            <v>0.85636983920377474</v>
          </cell>
          <cell r="H489">
            <v>10.884571899947318</v>
          </cell>
          <cell r="I489">
            <v>13.377521596142445</v>
          </cell>
          <cell r="J489">
            <v>6.4845100233407837</v>
          </cell>
          <cell r="K489">
            <v>5.7098830063504975</v>
          </cell>
          <cell r="L489">
            <v>1.2744543983136736</v>
          </cell>
          <cell r="M489">
            <v>0.4719399294136889</v>
          </cell>
          <cell r="N489">
            <v>0.11199723049175433</v>
          </cell>
          <cell r="O489">
            <v>4.2283410414622642</v>
          </cell>
          <cell r="P489">
            <v>111.22496522165942</v>
          </cell>
          <cell r="Q489">
            <v>73.610168909106164</v>
          </cell>
          <cell r="R489">
            <v>17.431999999999995</v>
          </cell>
          <cell r="S489">
            <v>0.80286016666666693</v>
          </cell>
          <cell r="T489">
            <v>1.6642756666666667</v>
          </cell>
          <cell r="U489">
            <v>131.12410105499274</v>
          </cell>
          <cell r="V489">
            <v>86.77968302779135</v>
          </cell>
          <cell r="W489">
            <v>1511000</v>
          </cell>
          <cell r="X489">
            <v>86.77968302779135</v>
          </cell>
          <cell r="Y489">
            <v>73.610168909106164</v>
          </cell>
          <cell r="Z489">
            <v>131.12410105499274</v>
          </cell>
          <cell r="AA489">
            <v>111.22496522165942</v>
          </cell>
        </row>
        <row r="490">
          <cell r="A490">
            <v>1521000</v>
          </cell>
          <cell r="B490">
            <v>22.952418574705245</v>
          </cell>
          <cell r="C490">
            <v>27.337814517212447</v>
          </cell>
          <cell r="D490">
            <v>1.957623329094069</v>
          </cell>
          <cell r="E490">
            <v>2.1116050995027504</v>
          </cell>
          <cell r="F490">
            <v>13.914792143871111</v>
          </cell>
          <cell r="G490">
            <v>0.86108324079788756</v>
          </cell>
          <cell r="H490">
            <v>10.956607451899322</v>
          </cell>
          <cell r="I490">
            <v>13.453234844962239</v>
          </cell>
          <cell r="J490">
            <v>6.5274253775654092</v>
          </cell>
          <cell r="K490">
            <v>5.7476717754196605</v>
          </cell>
          <cell r="L490">
            <v>1.2811229055347544</v>
          </cell>
          <cell r="M490">
            <v>0.4750632909584519</v>
          </cell>
          <cell r="N490">
            <v>0.11273844313564418</v>
          </cell>
          <cell r="O490">
            <v>4.2563247677459328</v>
          </cell>
          <cell r="P490">
            <v>111.94552576240491</v>
          </cell>
          <cell r="Q490">
            <v>73.599951191587721</v>
          </cell>
          <cell r="R490">
            <v>17.431999999999995</v>
          </cell>
          <cell r="S490">
            <v>0.80286016666666693</v>
          </cell>
          <cell r="T490">
            <v>1.6642756666666667</v>
          </cell>
          <cell r="U490">
            <v>131.84466159573824</v>
          </cell>
          <cell r="V490">
            <v>86.68288073355572</v>
          </cell>
          <cell r="W490">
            <v>1521000</v>
          </cell>
          <cell r="X490">
            <v>86.68288073355572</v>
          </cell>
          <cell r="Y490">
            <v>73.599951191587721</v>
          </cell>
          <cell r="Z490">
            <v>131.84466159573824</v>
          </cell>
          <cell r="AA490">
            <v>111.94552576240491</v>
          </cell>
        </row>
        <row r="491">
          <cell r="A491">
            <v>1531000</v>
          </cell>
          <cell r="B491">
            <v>23.103322049884106</v>
          </cell>
          <cell r="C491">
            <v>27.517550312854869</v>
          </cell>
          <cell r="D491">
            <v>1.9704939624214459</v>
          </cell>
          <cell r="E491">
            <v>2.1254881047591789</v>
          </cell>
          <cell r="F491">
            <v>14.006276641858431</v>
          </cell>
          <cell r="G491">
            <v>0.86579664239200016</v>
          </cell>
          <cell r="H491">
            <v>11.028643003851322</v>
          </cell>
          <cell r="I491">
            <v>13.528948093782031</v>
          </cell>
          <cell r="J491">
            <v>6.5703407317900338</v>
          </cell>
          <cell r="K491">
            <v>5.7854605444888243</v>
          </cell>
          <cell r="L491">
            <v>1.2877914127558359</v>
          </cell>
          <cell r="M491">
            <v>0.47818665250321485</v>
          </cell>
          <cell r="N491">
            <v>0.11347965577953403</v>
          </cell>
          <cell r="O491">
            <v>4.2843084940296006</v>
          </cell>
          <cell r="P491">
            <v>112.66608630315042</v>
          </cell>
          <cell r="Q491">
            <v>73.589866951763824</v>
          </cell>
          <cell r="R491">
            <v>17.431999999999995</v>
          </cell>
          <cell r="S491">
            <v>0.80286016666666693</v>
          </cell>
          <cell r="T491">
            <v>1.6642756666666667</v>
          </cell>
          <cell r="U491">
            <v>132.56522213648375</v>
          </cell>
          <cell r="V491">
            <v>86.587343002275475</v>
          </cell>
          <cell r="W491">
            <v>1531000</v>
          </cell>
          <cell r="X491">
            <v>86.587343002275475</v>
          </cell>
          <cell r="Y491">
            <v>73.589866951763824</v>
          </cell>
          <cell r="Z491">
            <v>132.56522213648375</v>
          </cell>
          <cell r="AA491">
            <v>112.66608630315042</v>
          </cell>
        </row>
        <row r="492">
          <cell r="A492">
            <v>1541000</v>
          </cell>
          <cell r="B492">
            <v>23.254225525062971</v>
          </cell>
          <cell r="C492">
            <v>27.697286108497288</v>
          </cell>
          <cell r="D492">
            <v>1.9833645957488235</v>
          </cell>
          <cell r="E492">
            <v>2.139371110015607</v>
          </cell>
          <cell r="F492">
            <v>14.097761139845746</v>
          </cell>
          <cell r="G492">
            <v>0.87051004398611298</v>
          </cell>
          <cell r="H492">
            <v>11.10067855580332</v>
          </cell>
          <cell r="I492">
            <v>13.604661342601823</v>
          </cell>
          <cell r="J492">
            <v>6.6132560860146574</v>
          </cell>
          <cell r="K492">
            <v>5.8232493135579864</v>
          </cell>
          <cell r="L492">
            <v>1.2944599199769169</v>
          </cell>
          <cell r="M492">
            <v>0.48131001404797785</v>
          </cell>
          <cell r="N492">
            <v>0.11422086842342387</v>
          </cell>
          <cell r="O492">
            <v>4.3122922203132692</v>
          </cell>
          <cell r="P492">
            <v>113.38664684389592</v>
          </cell>
          <cell r="Q492">
            <v>73.579913591107015</v>
          </cell>
          <cell r="R492">
            <v>17.431999999999995</v>
          </cell>
          <cell r="S492">
            <v>0.80286016666666693</v>
          </cell>
          <cell r="T492">
            <v>1.6642756666666667</v>
          </cell>
          <cell r="U492">
            <v>133.28578267722924</v>
          </cell>
          <cell r="V492">
            <v>86.49304521559327</v>
          </cell>
          <cell r="W492">
            <v>1541000</v>
          </cell>
          <cell r="X492">
            <v>86.49304521559327</v>
          </cell>
          <cell r="Y492">
            <v>73.579913591107015</v>
          </cell>
          <cell r="Z492">
            <v>133.28578267722924</v>
          </cell>
          <cell r="AA492">
            <v>113.38664684389592</v>
          </cell>
        </row>
        <row r="493">
          <cell r="A493">
            <v>1551000</v>
          </cell>
          <cell r="B493">
            <v>23.405129000241836</v>
          </cell>
          <cell r="C493">
            <v>27.87702190413971</v>
          </cell>
          <cell r="D493">
            <v>1.9962352290762004</v>
          </cell>
          <cell r="E493">
            <v>2.1532541152720355</v>
          </cell>
          <cell r="F493">
            <v>14.189245637833066</v>
          </cell>
          <cell r="G493">
            <v>0.87522344558022591</v>
          </cell>
          <cell r="H493">
            <v>11.17271410775532</v>
          </cell>
          <cell r="I493">
            <v>13.680374591421616</v>
          </cell>
          <cell r="J493">
            <v>6.6561714402392829</v>
          </cell>
          <cell r="K493">
            <v>5.8610380826271493</v>
          </cell>
          <cell r="L493">
            <v>1.3011284271979975</v>
          </cell>
          <cell r="M493">
            <v>0.48443337559274091</v>
          </cell>
          <cell r="N493">
            <v>0.11496208106731369</v>
          </cell>
          <cell r="O493">
            <v>4.3402759465969369</v>
          </cell>
          <cell r="P493">
            <v>114.10720738464143</v>
          </cell>
          <cell r="Q493">
            <v>73.57008857810537</v>
          </cell>
          <cell r="R493">
            <v>17.431999999999995</v>
          </cell>
          <cell r="S493">
            <v>0.80286016666666693</v>
          </cell>
          <cell r="T493">
            <v>1.6642756666666667</v>
          </cell>
          <cell r="U493">
            <v>134.00634321797475</v>
          </cell>
          <cell r="V493">
            <v>86.399963390054651</v>
          </cell>
          <cell r="W493">
            <v>1551000</v>
          </cell>
          <cell r="X493">
            <v>86.399963390054651</v>
          </cell>
          <cell r="Y493">
            <v>73.57008857810537</v>
          </cell>
          <cell r="Z493">
            <v>134.00634321797475</v>
          </cell>
          <cell r="AA493">
            <v>114.10720738464143</v>
          </cell>
        </row>
        <row r="494">
          <cell r="A494">
            <v>1561000</v>
          </cell>
          <cell r="B494">
            <v>23.5560324754207</v>
          </cell>
          <cell r="C494">
            <v>28.056757699782132</v>
          </cell>
          <cell r="D494">
            <v>2.0091058624035778</v>
          </cell>
          <cell r="E494">
            <v>2.1671371205284635</v>
          </cell>
          <cell r="F494">
            <v>14.280730135820386</v>
          </cell>
          <cell r="G494">
            <v>0.87993684717433873</v>
          </cell>
          <cell r="H494">
            <v>11.244749659707322</v>
          </cell>
          <cell r="I494">
            <v>13.75608784024141</v>
          </cell>
          <cell r="J494">
            <v>6.6990867944639074</v>
          </cell>
          <cell r="K494">
            <v>5.8988268516963123</v>
          </cell>
          <cell r="L494">
            <v>1.3077969344190785</v>
          </cell>
          <cell r="M494">
            <v>0.4875567371375038</v>
          </cell>
          <cell r="N494">
            <v>0.11570329371120354</v>
          </cell>
          <cell r="O494">
            <v>4.3682596728806056</v>
          </cell>
          <cell r="P494">
            <v>114.82776792538695</v>
          </cell>
          <cell r="Q494">
            <v>73.56038944611592</v>
          </cell>
          <cell r="R494">
            <v>17.431999999999995</v>
          </cell>
          <cell r="S494">
            <v>0.80286016666666693</v>
          </cell>
          <cell r="T494">
            <v>1.6642756666666667</v>
          </cell>
          <cell r="U494">
            <v>134.72690375872028</v>
          </cell>
          <cell r="V494">
            <v>86.308074156771482</v>
          </cell>
          <cell r="W494">
            <v>1561000</v>
          </cell>
          <cell r="X494">
            <v>86.308074156771482</v>
          </cell>
          <cell r="Y494">
            <v>73.56038944611592</v>
          </cell>
          <cell r="Z494">
            <v>134.72690375872028</v>
          </cell>
          <cell r="AA494">
            <v>114.82776792538695</v>
          </cell>
        </row>
        <row r="495">
          <cell r="A495">
            <v>1571000</v>
          </cell>
          <cell r="B495">
            <v>23.706935950599565</v>
          </cell>
          <cell r="C495">
            <v>28.236493495424554</v>
          </cell>
          <cell r="D495">
            <v>2.0219764957309549</v>
          </cell>
          <cell r="E495">
            <v>2.181020125784892</v>
          </cell>
          <cell r="F495">
            <v>14.372214633807701</v>
          </cell>
          <cell r="G495">
            <v>0.88465024876845133</v>
          </cell>
          <cell r="H495">
            <v>11.316785211659324</v>
          </cell>
          <cell r="I495">
            <v>13.831801089061202</v>
          </cell>
          <cell r="J495">
            <v>6.742002148688532</v>
          </cell>
          <cell r="K495">
            <v>5.9366156207654752</v>
          </cell>
          <cell r="L495">
            <v>1.3144654416401595</v>
          </cell>
          <cell r="M495">
            <v>0.49068009868226681</v>
          </cell>
          <cell r="N495">
            <v>0.11644450635509335</v>
          </cell>
          <cell r="O495">
            <v>4.3962433991642733</v>
          </cell>
          <cell r="P495">
            <v>115.54832846613245</v>
          </cell>
          <cell r="Q495">
            <v>73.550813791300087</v>
          </cell>
          <cell r="R495">
            <v>17.431999999999995</v>
          </cell>
          <cell r="S495">
            <v>0.80286016666666693</v>
          </cell>
          <cell r="T495">
            <v>1.6642756666666667</v>
          </cell>
          <cell r="U495">
            <v>135.44746429946576</v>
          </cell>
          <cell r="V495">
            <v>86.217354741862351</v>
          </cell>
          <cell r="W495">
            <v>1571000</v>
          </cell>
          <cell r="X495">
            <v>86.217354741862351</v>
          </cell>
          <cell r="Y495">
            <v>73.550813791300087</v>
          </cell>
          <cell r="Z495">
            <v>135.44746429946576</v>
          </cell>
          <cell r="AA495">
            <v>115.54832846613245</v>
          </cell>
        </row>
        <row r="496">
          <cell r="A496">
            <v>1581000</v>
          </cell>
          <cell r="B496">
            <v>23.857839425778423</v>
          </cell>
          <cell r="C496">
            <v>28.41622929106698</v>
          </cell>
          <cell r="D496">
            <v>2.0348471290583321</v>
          </cell>
          <cell r="E496">
            <v>2.1949031310413205</v>
          </cell>
          <cell r="F496">
            <v>14.463699131795021</v>
          </cell>
          <cell r="G496">
            <v>0.88936365036256415</v>
          </cell>
          <cell r="H496">
            <v>11.388820763611326</v>
          </cell>
          <cell r="I496">
            <v>13.907514337880995</v>
          </cell>
          <cell r="J496">
            <v>6.7849175029131557</v>
          </cell>
          <cell r="K496">
            <v>5.9744043898346373</v>
          </cell>
          <cell r="L496">
            <v>1.3211339488612404</v>
          </cell>
          <cell r="M496">
            <v>0.49380346022702992</v>
          </cell>
          <cell r="N496">
            <v>0.11718571899898322</v>
          </cell>
          <cell r="O496">
            <v>4.4242271254479419</v>
          </cell>
          <cell r="P496">
            <v>116.26888900687796</v>
          </cell>
          <cell r="Q496">
            <v>73.541359270637543</v>
          </cell>
          <cell r="R496">
            <v>17.431999999999995</v>
          </cell>
          <cell r="S496">
            <v>0.80286016666666693</v>
          </cell>
          <cell r="T496">
            <v>1.6642756666666667</v>
          </cell>
          <cell r="U496">
            <v>136.16802484021127</v>
          </cell>
          <cell r="V496">
            <v>86.127782947635211</v>
          </cell>
          <cell r="W496">
            <v>1581000</v>
          </cell>
          <cell r="X496">
            <v>86.127782947635211</v>
          </cell>
          <cell r="Y496">
            <v>73.541359270637543</v>
          </cell>
          <cell r="Z496">
            <v>136.16802484021127</v>
          </cell>
          <cell r="AA496">
            <v>116.26888900687796</v>
          </cell>
        </row>
        <row r="497">
          <cell r="A497">
            <v>1591000</v>
          </cell>
          <cell r="B497">
            <v>24.008742900957291</v>
          </cell>
          <cell r="C497">
            <v>28.595965086709398</v>
          </cell>
          <cell r="D497">
            <v>2.0477177623857092</v>
          </cell>
          <cell r="E497">
            <v>2.2087861362977486</v>
          </cell>
          <cell r="F497">
            <v>14.55518362978234</v>
          </cell>
          <cell r="G497">
            <v>0.89407705195667697</v>
          </cell>
          <cell r="H497">
            <v>11.460856315563325</v>
          </cell>
          <cell r="I497">
            <v>13.983227586700789</v>
          </cell>
          <cell r="J497">
            <v>6.8278328571377811</v>
          </cell>
          <cell r="K497">
            <v>6.0121931589037994</v>
          </cell>
          <cell r="L497">
            <v>1.3278024560823214</v>
          </cell>
          <cell r="M497">
            <v>0.49692682177179293</v>
          </cell>
          <cell r="N497">
            <v>0.11792693164287305</v>
          </cell>
          <cell r="O497">
            <v>4.4522108517316097</v>
          </cell>
          <cell r="P497">
            <v>116.98944954762344</v>
          </cell>
          <cell r="Q497">
            <v>73.532023600014739</v>
          </cell>
          <cell r="R497">
            <v>17.431999999999995</v>
          </cell>
          <cell r="S497">
            <v>0.80286016666666693</v>
          </cell>
          <cell r="T497">
            <v>1.6642756666666667</v>
          </cell>
          <cell r="U497">
            <v>136.88858538095675</v>
          </cell>
          <cell r="V497">
            <v>86.03933713447941</v>
          </cell>
          <cell r="W497">
            <v>1591000</v>
          </cell>
          <cell r="X497">
            <v>86.03933713447941</v>
          </cell>
          <cell r="Y497">
            <v>73.532023600014739</v>
          </cell>
          <cell r="Z497">
            <v>136.88858538095675</v>
          </cell>
          <cell r="AA497">
            <v>116.98944954762344</v>
          </cell>
        </row>
        <row r="498">
          <cell r="A498">
            <v>1601000</v>
          </cell>
          <cell r="B498">
            <v>24.159646376136156</v>
          </cell>
          <cell r="C498">
            <v>28.775700882351824</v>
          </cell>
          <cell r="D498">
            <v>2.0605883957130864</v>
          </cell>
          <cell r="E498">
            <v>2.2226691415541766</v>
          </cell>
          <cell r="F498">
            <v>14.646668127769656</v>
          </cell>
          <cell r="G498">
            <v>0.89879045355078979</v>
          </cell>
          <cell r="H498">
            <v>11.532891867515325</v>
          </cell>
          <cell r="I498">
            <v>14.058940835520582</v>
          </cell>
          <cell r="J498">
            <v>6.8707482113624057</v>
          </cell>
          <cell r="K498">
            <v>6.0499819279729623</v>
          </cell>
          <cell r="L498">
            <v>1.3344709633034026</v>
          </cell>
          <cell r="M498">
            <v>0.50005018331655593</v>
          </cell>
          <cell r="N498">
            <v>0.11866814428676288</v>
          </cell>
          <cell r="O498">
            <v>4.4801945780152783</v>
          </cell>
          <cell r="P498">
            <v>117.71001008836896</v>
          </cell>
          <cell r="Q498">
            <v>73.522804552385352</v>
          </cell>
          <cell r="R498">
            <v>17.431999999999995</v>
          </cell>
          <cell r="S498">
            <v>0.80286016666666693</v>
          </cell>
          <cell r="T498">
            <v>1.6642756666666667</v>
          </cell>
          <cell r="U498">
            <v>137.60914592170229</v>
          </cell>
          <cell r="V498">
            <v>85.951996203436792</v>
          </cell>
          <cell r="W498">
            <v>1601000</v>
          </cell>
          <cell r="X498">
            <v>85.951996203436792</v>
          </cell>
          <cell r="Y498">
            <v>73.522804552385352</v>
          </cell>
          <cell r="Z498">
            <v>137.60914592170229</v>
          </cell>
          <cell r="AA498">
            <v>117.71001008836896</v>
          </cell>
        </row>
        <row r="499">
          <cell r="A499">
            <v>1611000</v>
          </cell>
          <cell r="B499">
            <v>24.310549851315017</v>
          </cell>
          <cell r="C499">
            <v>28.955436677994246</v>
          </cell>
          <cell r="D499">
            <v>2.073459029040464</v>
          </cell>
          <cell r="E499">
            <v>2.2365521468106055</v>
          </cell>
          <cell r="F499">
            <v>14.738152625756975</v>
          </cell>
          <cell r="G499">
            <v>0.90350385514490272</v>
          </cell>
          <cell r="H499">
            <v>11.604927419467327</v>
          </cell>
          <cell r="I499">
            <v>14.134654084340374</v>
          </cell>
          <cell r="J499">
            <v>6.9136635655870302</v>
          </cell>
          <cell r="K499">
            <v>6.0877706970421261</v>
          </cell>
          <cell r="L499">
            <v>1.3411394705244835</v>
          </cell>
          <cell r="M499">
            <v>0.50317354486131882</v>
          </cell>
          <cell r="N499">
            <v>0.1194093569306527</v>
          </cell>
          <cell r="O499">
            <v>4.5081783042989461</v>
          </cell>
          <cell r="P499">
            <v>118.43057062911446</v>
          </cell>
          <cell r="Q499">
            <v>73.513699955999044</v>
          </cell>
          <cell r="R499">
            <v>17.431999999999995</v>
          </cell>
          <cell r="S499">
            <v>0.80286016666666693</v>
          </cell>
          <cell r="T499">
            <v>1.6642756666666667</v>
          </cell>
          <cell r="U499">
            <v>138.32970646244777</v>
          </cell>
          <cell r="V499">
            <v>85.865739579421344</v>
          </cell>
          <cell r="W499">
            <v>1611000</v>
          </cell>
          <cell r="X499">
            <v>85.865739579421344</v>
          </cell>
          <cell r="Y499">
            <v>73.513699955999044</v>
          </cell>
          <cell r="Z499">
            <v>138.32970646244777</v>
          </cell>
          <cell r="AA499">
            <v>118.43057062911446</v>
          </cell>
        </row>
        <row r="500">
          <cell r="A500">
            <v>1621000</v>
          </cell>
          <cell r="B500">
            <v>24.461453326493881</v>
          </cell>
          <cell r="C500">
            <v>29.135172473636668</v>
          </cell>
          <cell r="D500">
            <v>2.0863296623678407</v>
          </cell>
          <cell r="E500">
            <v>2.250435152067034</v>
          </cell>
          <cell r="F500">
            <v>14.829637123744295</v>
          </cell>
          <cell r="G500">
            <v>0.90821725673901532</v>
          </cell>
          <cell r="H500">
            <v>11.676962971419329</v>
          </cell>
          <cell r="I500">
            <v>14.210367333160168</v>
          </cell>
          <cell r="J500">
            <v>6.9565789198116557</v>
          </cell>
          <cell r="K500">
            <v>6.1255594661112882</v>
          </cell>
          <cell r="L500">
            <v>1.3478079777455643</v>
          </cell>
          <cell r="M500">
            <v>0.50629690640608183</v>
          </cell>
          <cell r="N500">
            <v>0.12015056957454257</v>
          </cell>
          <cell r="O500">
            <v>4.5361620305826147</v>
          </cell>
          <cell r="P500">
            <v>119.15113116985998</v>
          </cell>
          <cell r="Q500">
            <v>73.50470769269586</v>
          </cell>
          <cell r="R500">
            <v>17.431999999999995</v>
          </cell>
          <cell r="S500">
            <v>0.80286016666666693</v>
          </cell>
          <cell r="T500">
            <v>1.6642756666666667</v>
          </cell>
          <cell r="U500">
            <v>139.05026700319331</v>
          </cell>
          <cell r="V500">
            <v>85.780547195060649</v>
          </cell>
          <cell r="W500">
            <v>1621000</v>
          </cell>
          <cell r="X500">
            <v>85.780547195060649</v>
          </cell>
          <cell r="Y500">
            <v>73.50470769269586</v>
          </cell>
          <cell r="Z500">
            <v>139.05026700319331</v>
          </cell>
          <cell r="AA500">
            <v>119.15113116985998</v>
          </cell>
        </row>
        <row r="501">
          <cell r="A501">
            <v>1631000</v>
          </cell>
          <cell r="B501">
            <v>24.61235680167275</v>
          </cell>
          <cell r="C501">
            <v>29.314908269279091</v>
          </cell>
          <cell r="D501">
            <v>2.0992002956952183</v>
          </cell>
          <cell r="E501">
            <v>2.2643181573234621</v>
          </cell>
          <cell r="F501">
            <v>14.921121621731615</v>
          </cell>
          <cell r="G501">
            <v>0.91293065833312814</v>
          </cell>
          <cell r="H501">
            <v>11.748998523371327</v>
          </cell>
          <cell r="I501">
            <v>14.286080581979961</v>
          </cell>
          <cell r="J501">
            <v>6.9994942740362802</v>
          </cell>
          <cell r="K501">
            <v>6.1633482351804521</v>
          </cell>
          <cell r="L501">
            <v>1.3544764849666453</v>
          </cell>
          <cell r="M501">
            <v>0.50942026795084483</v>
          </cell>
          <cell r="N501">
            <v>0.1208917822184324</v>
          </cell>
          <cell r="O501">
            <v>4.5641457568662824</v>
          </cell>
          <cell r="P501">
            <v>119.87169171060548</v>
          </cell>
          <cell r="Q501">
            <v>73.49582569626331</v>
          </cell>
          <cell r="R501">
            <v>17.431999999999995</v>
          </cell>
          <cell r="S501">
            <v>0.80286016666666693</v>
          </cell>
          <cell r="T501">
            <v>1.6642756666666667</v>
          </cell>
          <cell r="U501">
            <v>139.77082754393879</v>
          </cell>
          <cell r="V501">
            <v>85.696399475131074</v>
          </cell>
          <cell r="W501">
            <v>1631000</v>
          </cell>
          <cell r="X501">
            <v>85.696399475131074</v>
          </cell>
          <cell r="Y501">
            <v>73.49582569626331</v>
          </cell>
          <cell r="Z501">
            <v>139.77082754393879</v>
          </cell>
          <cell r="AA501">
            <v>119.87169171060548</v>
          </cell>
        </row>
        <row r="502">
          <cell r="A502">
            <v>1641000</v>
          </cell>
          <cell r="B502">
            <v>24.763260276851611</v>
          </cell>
          <cell r="C502">
            <v>29.494644064921516</v>
          </cell>
          <cell r="D502">
            <v>2.112070929022595</v>
          </cell>
          <cell r="E502">
            <v>2.2782011625798906</v>
          </cell>
          <cell r="F502">
            <v>15.01260611971893</v>
          </cell>
          <cell r="G502">
            <v>0.91764405992724096</v>
          </cell>
          <cell r="H502">
            <v>11.821034075323329</v>
          </cell>
          <cell r="I502">
            <v>14.361793830799753</v>
          </cell>
          <cell r="J502">
            <v>7.0424096282609048</v>
          </cell>
          <cell r="K502">
            <v>6.2011370042496159</v>
          </cell>
          <cell r="L502">
            <v>1.3611449921877266</v>
          </cell>
          <cell r="M502">
            <v>0.51254362949560772</v>
          </cell>
          <cell r="N502">
            <v>0.12163299486232224</v>
          </cell>
          <cell r="O502">
            <v>4.5921294831499511</v>
          </cell>
          <cell r="P502">
            <v>120.59225225135098</v>
          </cell>
          <cell r="Q502">
            <v>73.48705195085374</v>
          </cell>
          <cell r="R502">
            <v>17.431999999999995</v>
          </cell>
          <cell r="S502">
            <v>0.80286016666666693</v>
          </cell>
          <cell r="T502">
            <v>1.6642756666666667</v>
          </cell>
          <cell r="U502">
            <v>140.4913880846843</v>
          </cell>
          <cell r="V502">
            <v>85.613277321562634</v>
          </cell>
          <cell r="W502">
            <v>1641000</v>
          </cell>
          <cell r="X502">
            <v>85.613277321562634</v>
          </cell>
          <cell r="Y502">
            <v>73.48705195085374</v>
          </cell>
          <cell r="Z502">
            <v>140.4913880846843</v>
          </cell>
          <cell r="AA502">
            <v>120.59225225135098</v>
          </cell>
        </row>
        <row r="503">
          <cell r="A503">
            <v>1651000</v>
          </cell>
          <cell r="B503">
            <v>24.914163752030476</v>
          </cell>
          <cell r="C503">
            <v>29.674379860563935</v>
          </cell>
          <cell r="D503">
            <v>2.1249415623499726</v>
          </cell>
          <cell r="E503">
            <v>2.2920841678363186</v>
          </cell>
          <cell r="F503">
            <v>15.104090617706248</v>
          </cell>
          <cell r="G503">
            <v>0.92235746152135356</v>
          </cell>
          <cell r="H503">
            <v>11.893069627275331</v>
          </cell>
          <cell r="I503">
            <v>14.437507079619547</v>
          </cell>
          <cell r="J503">
            <v>7.0853249824855293</v>
          </cell>
          <cell r="K503">
            <v>6.238925773318778</v>
          </cell>
          <cell r="L503">
            <v>1.3678134994088076</v>
          </cell>
          <cell r="M503">
            <v>0.51566699104037095</v>
          </cell>
          <cell r="N503">
            <v>0.12237420750621208</v>
          </cell>
          <cell r="O503">
            <v>4.6201132094336188</v>
          </cell>
          <cell r="P503">
            <v>121.31281279209651</v>
          </cell>
          <cell r="Q503">
            <v>73.478384489458819</v>
          </cell>
          <cell r="R503">
            <v>17.431999999999995</v>
          </cell>
          <cell r="S503">
            <v>0.80286016666666693</v>
          </cell>
          <cell r="T503">
            <v>1.6642756666666667</v>
          </cell>
          <cell r="U503">
            <v>141.21194862542984</v>
          </cell>
          <cell r="V503">
            <v>85.531162098988403</v>
          </cell>
          <cell r="W503">
            <v>1651000</v>
          </cell>
          <cell r="X503">
            <v>85.531162098988403</v>
          </cell>
          <cell r="Y503">
            <v>73.478384489458819</v>
          </cell>
          <cell r="Z503">
            <v>141.21194862542984</v>
          </cell>
          <cell r="AA503">
            <v>121.31281279209651</v>
          </cell>
        </row>
        <row r="504">
          <cell r="A504">
            <v>1661000</v>
          </cell>
          <cell r="B504">
            <v>25.065067227209344</v>
          </cell>
          <cell r="C504">
            <v>29.854115656206361</v>
          </cell>
          <cell r="D504">
            <v>2.1378121956773497</v>
          </cell>
          <cell r="E504">
            <v>2.3059671730927471</v>
          </cell>
          <cell r="F504">
            <v>15.19557511569357</v>
          </cell>
          <cell r="G504">
            <v>0.92707086311546638</v>
          </cell>
          <cell r="H504">
            <v>11.965105179227329</v>
          </cell>
          <cell r="I504">
            <v>14.51322032843934</v>
          </cell>
          <cell r="J504">
            <v>7.1282403367101539</v>
          </cell>
          <cell r="K504">
            <v>6.2767145423879409</v>
          </cell>
          <cell r="L504">
            <v>1.3744820066298884</v>
          </cell>
          <cell r="M504">
            <v>0.51879035258513384</v>
          </cell>
          <cell r="N504">
            <v>0.12311542015010191</v>
          </cell>
          <cell r="O504">
            <v>4.6480969357172874</v>
          </cell>
          <cell r="P504">
            <v>122.033373332842</v>
          </cell>
          <cell r="Q504">
            <v>73.469821392439499</v>
          </cell>
          <cell r="R504">
            <v>17.431999999999995</v>
          </cell>
          <cell r="S504">
            <v>0.80286016666666693</v>
          </cell>
          <cell r="T504">
            <v>1.6642756666666667</v>
          </cell>
          <cell r="U504">
            <v>141.93250916617532</v>
          </cell>
          <cell r="V504">
            <v>85.450035620815967</v>
          </cell>
          <cell r="W504">
            <v>1661000</v>
          </cell>
          <cell r="X504">
            <v>85.450035620815967</v>
          </cell>
          <cell r="Y504">
            <v>73.469821392439499</v>
          </cell>
          <cell r="Z504">
            <v>141.93250916617532</v>
          </cell>
          <cell r="AA504">
            <v>122.033373332842</v>
          </cell>
        </row>
        <row r="505">
          <cell r="A505">
            <v>1671000</v>
          </cell>
          <cell r="B505">
            <v>25.215970702388205</v>
          </cell>
          <cell r="C505">
            <v>30.033851451848779</v>
          </cell>
          <cell r="D505">
            <v>2.1506828290047264</v>
          </cell>
          <cell r="E505">
            <v>2.3198501783491756</v>
          </cell>
          <cell r="F505">
            <v>15.287059613680887</v>
          </cell>
          <cell r="G505">
            <v>0.9317842647095792</v>
          </cell>
          <cell r="H505">
            <v>12.037140731179331</v>
          </cell>
          <cell r="I505">
            <v>14.588933577259134</v>
          </cell>
          <cell r="J505">
            <v>7.1711556909347784</v>
          </cell>
          <cell r="K505">
            <v>6.314503311457103</v>
          </cell>
          <cell r="L505">
            <v>1.3811505138509692</v>
          </cell>
          <cell r="M505">
            <v>0.52191371412989696</v>
          </cell>
          <cell r="N505">
            <v>0.12385663279399176</v>
          </cell>
          <cell r="O505">
            <v>4.6760806620009552</v>
          </cell>
          <cell r="P505">
            <v>122.75393387358751</v>
          </cell>
          <cell r="Q505">
            <v>73.461360786108628</v>
          </cell>
          <cell r="R505">
            <v>17.431999999999995</v>
          </cell>
          <cell r="S505">
            <v>0.80286016666666693</v>
          </cell>
          <cell r="T505">
            <v>1.6642756666666667</v>
          </cell>
          <cell r="U505">
            <v>142.65306970692083</v>
          </cell>
          <cell r="V505">
            <v>85.36988013579942</v>
          </cell>
          <cell r="W505">
            <v>1671000</v>
          </cell>
          <cell r="X505">
            <v>85.36988013579942</v>
          </cell>
          <cell r="Y505">
            <v>73.461360786108628</v>
          </cell>
          <cell r="Z505">
            <v>142.65306970692083</v>
          </cell>
          <cell r="AA505">
            <v>122.75393387358751</v>
          </cell>
        </row>
        <row r="506">
          <cell r="A506">
            <v>1681000</v>
          </cell>
          <cell r="B506">
            <v>25.366874177567066</v>
          </cell>
          <cell r="C506">
            <v>30.213587247491201</v>
          </cell>
          <cell r="D506">
            <v>2.163553462332104</v>
          </cell>
          <cell r="E506">
            <v>2.3337331836056037</v>
          </cell>
          <cell r="F506">
            <v>15.378544111668203</v>
          </cell>
          <cell r="G506">
            <v>0.93649766630369213</v>
          </cell>
          <cell r="H506">
            <v>12.109176283131331</v>
          </cell>
          <cell r="I506">
            <v>14.664646826078926</v>
          </cell>
          <cell r="J506">
            <v>7.214071045159403</v>
          </cell>
          <cell r="K506">
            <v>6.3522920805262659</v>
          </cell>
          <cell r="L506">
            <v>1.3878190210720505</v>
          </cell>
          <cell r="M506">
            <v>0.52503707567465985</v>
          </cell>
          <cell r="N506">
            <v>0.12459784543788158</v>
          </cell>
          <cell r="O506">
            <v>4.7040643882846238</v>
          </cell>
          <cell r="P506">
            <v>123.47449441433299</v>
          </cell>
          <cell r="Q506">
            <v>73.453000841364059</v>
          </cell>
          <cell r="R506">
            <v>17.431999999999995</v>
          </cell>
          <cell r="S506">
            <v>0.80286016666666693</v>
          </cell>
          <cell r="T506">
            <v>1.6642756666666667</v>
          </cell>
          <cell r="U506">
            <v>143.37363024766631</v>
          </cell>
          <cell r="V506">
            <v>85.29067831509002</v>
          </cell>
          <cell r="W506">
            <v>1681000</v>
          </cell>
          <cell r="X506">
            <v>85.29067831509002</v>
          </cell>
          <cell r="Y506">
            <v>73.453000841364059</v>
          </cell>
          <cell r="Z506">
            <v>143.37363024766631</v>
          </cell>
          <cell r="AA506">
            <v>123.47449441433299</v>
          </cell>
        </row>
        <row r="507">
          <cell r="A507">
            <v>1691000</v>
          </cell>
          <cell r="B507">
            <v>25.517777652745934</v>
          </cell>
          <cell r="C507">
            <v>30.393323043133627</v>
          </cell>
          <cell r="D507">
            <v>2.1764240956594811</v>
          </cell>
          <cell r="E507">
            <v>2.3476161888620322</v>
          </cell>
          <cell r="F507">
            <v>15.470028609655522</v>
          </cell>
          <cell r="G507">
            <v>0.94121106789780484</v>
          </cell>
          <cell r="H507">
            <v>12.181211835083332</v>
          </cell>
          <cell r="I507">
            <v>14.740360074898719</v>
          </cell>
          <cell r="J507">
            <v>7.2569863993840293</v>
          </cell>
          <cell r="K507">
            <v>6.3900808495954289</v>
          </cell>
          <cell r="L507">
            <v>1.3944875282931315</v>
          </cell>
          <cell r="M507">
            <v>0.52816043721942285</v>
          </cell>
          <cell r="N507">
            <v>0.12533905808177145</v>
          </cell>
          <cell r="O507">
            <v>4.7320481145682916</v>
          </cell>
          <cell r="P507">
            <v>124.19505495507855</v>
          </cell>
          <cell r="Q507">
            <v>73.444739772370511</v>
          </cell>
          <cell r="R507">
            <v>17.431999999999995</v>
          </cell>
          <cell r="S507">
            <v>0.80286016666666693</v>
          </cell>
          <cell r="T507">
            <v>1.6642756666666667</v>
          </cell>
          <cell r="U507">
            <v>144.09419078841188</v>
          </cell>
          <cell r="V507">
            <v>85.212413239746823</v>
          </cell>
          <cell r="W507">
            <v>1691000</v>
          </cell>
          <cell r="X507">
            <v>85.212413239746823</v>
          </cell>
          <cell r="Y507">
            <v>73.444739772370511</v>
          </cell>
          <cell r="Z507">
            <v>144.09419078841188</v>
          </cell>
          <cell r="AA507">
            <v>124.19505495507855</v>
          </cell>
        </row>
        <row r="508">
          <cell r="A508">
            <v>1701000</v>
          </cell>
          <cell r="B508">
            <v>25.668681127924796</v>
          </cell>
          <cell r="C508">
            <v>30.573058838776046</v>
          </cell>
          <cell r="D508">
            <v>2.1892947289868583</v>
          </cell>
          <cell r="E508">
            <v>2.3614991941184602</v>
          </cell>
          <cell r="F508">
            <v>15.56151310764284</v>
          </cell>
          <cell r="G508">
            <v>0.94592446949191755</v>
          </cell>
          <cell r="H508">
            <v>12.253247387035335</v>
          </cell>
          <cell r="I508">
            <v>14.816073323718511</v>
          </cell>
          <cell r="J508">
            <v>7.299901753608653</v>
          </cell>
          <cell r="K508">
            <v>6.4278696186645909</v>
          </cell>
          <cell r="L508">
            <v>1.4011560355142123</v>
          </cell>
          <cell r="M508">
            <v>0.53128379876418586</v>
          </cell>
          <cell r="N508">
            <v>0.12608027072566125</v>
          </cell>
          <cell r="O508">
            <v>4.7600318408519602</v>
          </cell>
          <cell r="P508">
            <v>124.91561549582404</v>
          </cell>
          <cell r="Q508">
            <v>73.436575835287499</v>
          </cell>
          <cell r="R508">
            <v>17.431999999999995</v>
          </cell>
          <cell r="S508">
            <v>0.80286016666666693</v>
          </cell>
          <cell r="T508">
            <v>1.6642756666666667</v>
          </cell>
          <cell r="U508">
            <v>144.81475132915736</v>
          </cell>
          <cell r="V508">
            <v>85.135068388687458</v>
          </cell>
          <cell r="W508">
            <v>1701000</v>
          </cell>
          <cell r="X508">
            <v>85.135068388687458</v>
          </cell>
          <cell r="Y508">
            <v>73.436575835287499</v>
          </cell>
          <cell r="Z508">
            <v>144.81475132915736</v>
          </cell>
          <cell r="AA508">
            <v>124.91561549582404</v>
          </cell>
        </row>
        <row r="509">
          <cell r="A509">
            <v>1711000</v>
          </cell>
          <cell r="B509">
            <v>25.81958460310366</v>
          </cell>
          <cell r="C509">
            <v>30.752794634418471</v>
          </cell>
          <cell r="D509">
            <v>2.202165362314235</v>
          </cell>
          <cell r="E509">
            <v>2.3753821993748887</v>
          </cell>
          <cell r="F509">
            <v>15.652997605630159</v>
          </cell>
          <cell r="G509">
            <v>0.95063787108603037</v>
          </cell>
          <cell r="H509">
            <v>12.325282938987334</v>
          </cell>
          <cell r="I509">
            <v>14.891786572538303</v>
          </cell>
          <cell r="J509">
            <v>7.3428171078332776</v>
          </cell>
          <cell r="K509">
            <v>6.4656583877337548</v>
          </cell>
          <cell r="L509">
            <v>1.4078245427352933</v>
          </cell>
          <cell r="M509">
            <v>0.53440716030894886</v>
          </cell>
          <cell r="N509">
            <v>0.1268214833695511</v>
          </cell>
          <cell r="O509">
            <v>4.7880155671356279</v>
          </cell>
          <cell r="P509">
            <v>125.63617603656954</v>
          </cell>
          <cell r="Q509">
            <v>73.428507327042396</v>
          </cell>
          <cell r="R509">
            <v>17.431999999999995</v>
          </cell>
          <cell r="S509">
            <v>0.80286016666666693</v>
          </cell>
          <cell r="T509">
            <v>1.6642756666666667</v>
          </cell>
          <cell r="U509">
            <v>145.53531186990287</v>
          </cell>
          <cell r="V509">
            <v>85.058627627061881</v>
          </cell>
          <cell r="W509">
            <v>1711000</v>
          </cell>
          <cell r="X509">
            <v>85.058627627061881</v>
          </cell>
          <cell r="Y509">
            <v>73.428507327042396</v>
          </cell>
          <cell r="Z509">
            <v>145.53531186990287</v>
          </cell>
          <cell r="AA509">
            <v>125.63617603656954</v>
          </cell>
        </row>
        <row r="510">
          <cell r="A510">
            <v>1721000</v>
          </cell>
          <cell r="B510">
            <v>25.970488078282525</v>
          </cell>
          <cell r="C510">
            <v>30.932530430060893</v>
          </cell>
          <cell r="D510">
            <v>2.2150359956416126</v>
          </cell>
          <cell r="E510">
            <v>2.3892652046313172</v>
          </cell>
          <cell r="F510">
            <v>15.744482103617477</v>
          </cell>
          <cell r="G510">
            <v>0.95535127268014319</v>
          </cell>
          <cell r="H510">
            <v>12.397318490939336</v>
          </cell>
          <cell r="I510">
            <v>14.967499821358096</v>
          </cell>
          <cell r="J510">
            <v>7.3857324620579021</v>
          </cell>
          <cell r="K510">
            <v>6.5034471568029169</v>
          </cell>
          <cell r="L510">
            <v>1.4144930499563744</v>
          </cell>
          <cell r="M510">
            <v>0.53753052185371186</v>
          </cell>
          <cell r="N510">
            <v>0.12756269601344092</v>
          </cell>
          <cell r="O510">
            <v>4.8159992934192966</v>
          </cell>
          <cell r="P510">
            <v>126.35673657731505</v>
          </cell>
          <cell r="Q510">
            <v>73.420532584145874</v>
          </cell>
          <cell r="R510">
            <v>17.431999999999995</v>
          </cell>
          <cell r="S510">
            <v>0.80286016666666693</v>
          </cell>
          <cell r="T510">
            <v>1.6642756666666667</v>
          </cell>
          <cell r="U510">
            <v>146.25587241064838</v>
          </cell>
          <cell r="V510">
            <v>84.983075195031006</v>
          </cell>
          <cell r="W510">
            <v>1721000</v>
          </cell>
          <cell r="X510">
            <v>84.983075195031006</v>
          </cell>
          <cell r="Y510">
            <v>73.420532584145874</v>
          </cell>
          <cell r="Z510">
            <v>146.25587241064838</v>
          </cell>
          <cell r="AA510">
            <v>126.35673657731505</v>
          </cell>
        </row>
        <row r="511">
          <cell r="A511">
            <v>1731000</v>
          </cell>
          <cell r="B511">
            <v>26.121391553461386</v>
          </cell>
          <cell r="C511">
            <v>31.112266225703316</v>
          </cell>
          <cell r="D511">
            <v>2.2279066289689897</v>
          </cell>
          <cell r="E511">
            <v>2.4031482098877452</v>
          </cell>
          <cell r="F511">
            <v>15.835966601604795</v>
          </cell>
          <cell r="G511">
            <v>0.96006467427425601</v>
          </cell>
          <cell r="H511">
            <v>12.469354042891336</v>
          </cell>
          <cell r="I511">
            <v>15.04321307017789</v>
          </cell>
          <cell r="J511">
            <v>7.4286478162825258</v>
          </cell>
          <cell r="K511">
            <v>6.5412359258720798</v>
          </cell>
          <cell r="L511">
            <v>1.4211615571774552</v>
          </cell>
          <cell r="M511">
            <v>0.54065388339847487</v>
          </cell>
          <cell r="N511">
            <v>0.12830390865733077</v>
          </cell>
          <cell r="O511">
            <v>4.8439830197029643</v>
          </cell>
          <cell r="P511">
            <v>127.07729711806054</v>
          </cell>
          <cell r="Q511">
            <v>73.41264998154854</v>
          </cell>
          <cell r="R511">
            <v>17.431999999999995</v>
          </cell>
          <cell r="S511">
            <v>0.80286016666666693</v>
          </cell>
          <cell r="T511">
            <v>1.6642756666666667</v>
          </cell>
          <cell r="U511">
            <v>146.97643295139386</v>
          </cell>
          <cell r="V511">
            <v>84.908395696934647</v>
          </cell>
          <cell r="W511">
            <v>1731000</v>
          </cell>
          <cell r="X511">
            <v>84.908395696934647</v>
          </cell>
          <cell r="Y511">
            <v>73.41264998154854</v>
          </cell>
          <cell r="Z511">
            <v>146.97643295139386</v>
          </cell>
          <cell r="AA511">
            <v>127.07729711806054</v>
          </cell>
        </row>
        <row r="512">
          <cell r="A512">
            <v>1741000</v>
          </cell>
          <cell r="B512">
            <v>26.272295028640251</v>
          </cell>
          <cell r="C512">
            <v>31.292002021345738</v>
          </cell>
          <cell r="D512">
            <v>2.2407772622963673</v>
          </cell>
          <cell r="E512">
            <v>2.4170312151441742</v>
          </cell>
          <cell r="F512">
            <v>15.927451099592114</v>
          </cell>
          <cell r="G512">
            <v>0.96477807586836861</v>
          </cell>
          <cell r="H512">
            <v>12.541389594843336</v>
          </cell>
          <cell r="I512">
            <v>15.118926318997683</v>
          </cell>
          <cell r="J512">
            <v>7.4715631705071521</v>
          </cell>
          <cell r="K512">
            <v>6.5790246949412428</v>
          </cell>
          <cell r="L512">
            <v>1.4278300643985362</v>
          </cell>
          <cell r="M512">
            <v>0.54377724494323787</v>
          </cell>
          <cell r="N512">
            <v>0.12904512130122059</v>
          </cell>
          <cell r="O512">
            <v>4.8719667459866329</v>
          </cell>
          <cell r="P512">
            <v>127.79785765880607</v>
          </cell>
          <cell r="Q512">
            <v>73.40485793153708</v>
          </cell>
          <cell r="R512">
            <v>17.431999999999995</v>
          </cell>
          <cell r="S512">
            <v>0.80286016666666693</v>
          </cell>
          <cell r="T512">
            <v>1.6642756666666667</v>
          </cell>
          <cell r="U512">
            <v>147.6969934921394</v>
          </cell>
          <cell r="V512">
            <v>84.834574090832518</v>
          </cell>
          <cell r="W512">
            <v>1741000</v>
          </cell>
          <cell r="X512">
            <v>84.834574090832518</v>
          </cell>
          <cell r="Y512">
            <v>73.40485793153708</v>
          </cell>
          <cell r="Z512">
            <v>147.6969934921394</v>
          </cell>
          <cell r="AA512">
            <v>127.79785765880607</v>
          </cell>
        </row>
        <row r="513">
          <cell r="A513">
            <v>1751000</v>
          </cell>
          <cell r="B513">
            <v>26.423198503819119</v>
          </cell>
          <cell r="C513">
            <v>31.471737816988163</v>
          </cell>
          <cell r="D513">
            <v>2.2536478956237445</v>
          </cell>
          <cell r="E513">
            <v>2.4309142204006022</v>
          </cell>
          <cell r="F513">
            <v>16.018935597579429</v>
          </cell>
          <cell r="G513">
            <v>0.96949147746248154</v>
          </cell>
          <cell r="H513">
            <v>12.61342514679534</v>
          </cell>
          <cell r="I513">
            <v>15.194639567817475</v>
          </cell>
          <cell r="J513">
            <v>7.5144785247317767</v>
          </cell>
          <cell r="K513">
            <v>6.6168134640104057</v>
          </cell>
          <cell r="L513">
            <v>1.4344985716196175</v>
          </cell>
          <cell r="M513">
            <v>0.54690060648800076</v>
          </cell>
          <cell r="N513">
            <v>0.12978633394511044</v>
          </cell>
          <cell r="O513">
            <v>4.8999504722703007</v>
          </cell>
          <cell r="P513">
            <v>128.51841819955155</v>
          </cell>
          <cell r="Q513">
            <v>73.397154882667934</v>
          </cell>
          <cell r="R513">
            <v>17.431999999999995</v>
          </cell>
          <cell r="S513">
            <v>0.80286016666666693</v>
          </cell>
          <cell r="T513">
            <v>1.6642756666666667</v>
          </cell>
          <cell r="U513">
            <v>148.41755403288488</v>
          </cell>
          <cell r="V513">
            <v>84.761595678403694</v>
          </cell>
          <cell r="W513">
            <v>1751000</v>
          </cell>
          <cell r="X513">
            <v>84.761595678403694</v>
          </cell>
          <cell r="Y513">
            <v>73.397154882667934</v>
          </cell>
          <cell r="Z513">
            <v>148.41755403288488</v>
          </cell>
          <cell r="AA513">
            <v>128.51841819955155</v>
          </cell>
        </row>
        <row r="514">
          <cell r="A514">
            <v>1761000</v>
          </cell>
          <cell r="B514">
            <v>26.57410197899798</v>
          </cell>
          <cell r="C514">
            <v>31.651473612630582</v>
          </cell>
          <cell r="D514">
            <v>2.2665185289511216</v>
          </cell>
          <cell r="E514">
            <v>2.4447972256570307</v>
          </cell>
          <cell r="F514">
            <v>16.110420095566752</v>
          </cell>
          <cell r="G514">
            <v>0.97420487905659436</v>
          </cell>
          <cell r="H514">
            <v>12.685460698747338</v>
          </cell>
          <cell r="I514">
            <v>15.270352816637269</v>
          </cell>
          <cell r="J514">
            <v>7.5573938789564012</v>
          </cell>
          <cell r="K514">
            <v>6.6546022330795687</v>
          </cell>
          <cell r="L514">
            <v>1.4411670788406983</v>
          </cell>
          <cell r="M514">
            <v>0.55002396803276388</v>
          </cell>
          <cell r="N514">
            <v>0.13052754658900029</v>
          </cell>
          <cell r="O514">
            <v>4.9279341985539693</v>
          </cell>
          <cell r="P514">
            <v>129.23897874029706</v>
          </cell>
          <cell r="Q514">
            <v>73.38953931873769</v>
          </cell>
          <cell r="R514">
            <v>17.431999999999995</v>
          </cell>
          <cell r="S514">
            <v>0.80286016666666693</v>
          </cell>
          <cell r="T514">
            <v>1.6642756666666667</v>
          </cell>
          <cell r="U514">
            <v>149.13811457363039</v>
          </cell>
          <cell r="V514">
            <v>84.689446095190448</v>
          </cell>
          <cell r="W514">
            <v>1761000</v>
          </cell>
          <cell r="X514">
            <v>84.689446095190448</v>
          </cell>
          <cell r="Y514">
            <v>73.38953931873769</v>
          </cell>
          <cell r="Z514">
            <v>149.13811457363039</v>
          </cell>
          <cell r="AA514">
            <v>129.23897874029706</v>
          </cell>
        </row>
        <row r="515">
          <cell r="A515">
            <v>1771000</v>
          </cell>
          <cell r="B515">
            <v>26.725005454176848</v>
          </cell>
          <cell r="C515">
            <v>31.831209408273008</v>
          </cell>
          <cell r="D515">
            <v>2.2793891622784987</v>
          </cell>
          <cell r="E515">
            <v>2.4586802309134588</v>
          </cell>
          <cell r="F515">
            <v>16.201904593554069</v>
          </cell>
          <cell r="G515">
            <v>0.97891828065070718</v>
          </cell>
          <cell r="H515">
            <v>12.75749625069934</v>
          </cell>
          <cell r="I515">
            <v>15.346066065457062</v>
          </cell>
          <cell r="J515">
            <v>7.6003092331810258</v>
          </cell>
          <cell r="K515">
            <v>6.6923910021487307</v>
          </cell>
          <cell r="L515">
            <v>1.4478355860617791</v>
          </cell>
          <cell r="M515">
            <v>0.55314732957752677</v>
          </cell>
          <cell r="N515">
            <v>0.13126875923289011</v>
          </cell>
          <cell r="O515">
            <v>4.955917924837637</v>
          </cell>
          <cell r="P515">
            <v>129.95953928104259</v>
          </cell>
          <cell r="Q515">
            <v>73.382009757788026</v>
          </cell>
          <cell r="R515">
            <v>17.431999999999995</v>
          </cell>
          <cell r="S515">
            <v>0.80286016666666693</v>
          </cell>
          <cell r="T515">
            <v>1.6642756666666667</v>
          </cell>
          <cell r="U515">
            <v>149.85867511437593</v>
          </cell>
          <cell r="V515">
            <v>84.618111301172178</v>
          </cell>
          <cell r="W515">
            <v>1771000</v>
          </cell>
          <cell r="X515">
            <v>84.618111301172178</v>
          </cell>
          <cell r="Y515">
            <v>73.382009757788026</v>
          </cell>
          <cell r="Z515">
            <v>149.85867511437593</v>
          </cell>
          <cell r="AA515">
            <v>129.95953928104259</v>
          </cell>
        </row>
        <row r="516">
          <cell r="A516">
            <v>1781000</v>
          </cell>
          <cell r="B516">
            <v>26.875908929355713</v>
          </cell>
          <cell r="C516">
            <v>32.010945203915433</v>
          </cell>
          <cell r="D516">
            <v>2.2922597956058754</v>
          </cell>
          <cell r="E516">
            <v>2.4725632361698873</v>
          </cell>
          <cell r="F516">
            <v>16.293389091541389</v>
          </cell>
          <cell r="G516">
            <v>0.98363168224481989</v>
          </cell>
          <cell r="H516">
            <v>12.829531802651342</v>
          </cell>
          <cell r="I516">
            <v>15.421779314276854</v>
          </cell>
          <cell r="J516">
            <v>7.6432245874056495</v>
          </cell>
          <cell r="K516">
            <v>6.7301797712178928</v>
          </cell>
          <cell r="L516">
            <v>1.4545040932828601</v>
          </cell>
          <cell r="M516">
            <v>0.55627069112228977</v>
          </cell>
          <cell r="N516">
            <v>0.13200997187677993</v>
          </cell>
          <cell r="O516">
            <v>4.9839016511213057</v>
          </cell>
          <cell r="P516">
            <v>130.6800998217881</v>
          </cell>
          <cell r="Q516">
            <v>73.374564751144362</v>
          </cell>
          <cell r="R516">
            <v>17.431999999999995</v>
          </cell>
          <cell r="S516">
            <v>0.80286016666666693</v>
          </cell>
          <cell r="T516">
            <v>1.6642756666666667</v>
          </cell>
          <cell r="U516">
            <v>150.57923565512144</v>
          </cell>
          <cell r="V516">
            <v>84.547577571657186</v>
          </cell>
          <cell r="W516">
            <v>1781000</v>
          </cell>
          <cell r="X516">
            <v>84.547577571657186</v>
          </cell>
          <cell r="Y516">
            <v>73.374564751144362</v>
          </cell>
          <cell r="Z516">
            <v>150.57923565512144</v>
          </cell>
          <cell r="AA516">
            <v>130.6800998217881</v>
          </cell>
        </row>
        <row r="517">
          <cell r="A517">
            <v>1791000</v>
          </cell>
          <cell r="B517">
            <v>27.026812404534571</v>
          </cell>
          <cell r="C517">
            <v>32.190680999557848</v>
          </cell>
          <cell r="D517">
            <v>2.305130428933253</v>
          </cell>
          <cell r="E517">
            <v>2.4864462414263158</v>
          </cell>
          <cell r="F517">
            <v>16.384873589528702</v>
          </cell>
          <cell r="G517">
            <v>0.9883450838389326</v>
          </cell>
          <cell r="H517">
            <v>12.90156735460334</v>
          </cell>
          <cell r="I517">
            <v>15.49749256309665</v>
          </cell>
          <cell r="J517">
            <v>7.686139941630274</v>
          </cell>
          <cell r="K517">
            <v>6.7679685402870566</v>
          </cell>
          <cell r="L517">
            <v>1.4611726005039412</v>
          </cell>
          <cell r="M517">
            <v>0.55939405266705289</v>
          </cell>
          <cell r="N517">
            <v>0.13275118452066981</v>
          </cell>
          <cell r="O517">
            <v>5.0118853774049734</v>
          </cell>
          <cell r="P517">
            <v>131.40066036253361</v>
          </cell>
          <cell r="Q517">
            <v>73.367202882486666</v>
          </cell>
          <cell r="R517">
            <v>17.431999999999995</v>
          </cell>
          <cell r="S517">
            <v>0.80286016666666693</v>
          </cell>
          <cell r="T517">
            <v>1.6642756666666667</v>
          </cell>
          <cell r="U517">
            <v>151.29979619586695</v>
          </cell>
          <cell r="V517">
            <v>84.477831488479595</v>
          </cell>
          <cell r="W517">
            <v>1791000</v>
          </cell>
          <cell r="X517">
            <v>84.477831488479595</v>
          </cell>
          <cell r="Y517">
            <v>73.367202882486666</v>
          </cell>
          <cell r="Z517">
            <v>151.29979619586695</v>
          </cell>
          <cell r="AA517">
            <v>131.40066036253361</v>
          </cell>
        </row>
        <row r="518">
          <cell r="A518">
            <v>1801000</v>
          </cell>
          <cell r="B518">
            <v>27.177715879713439</v>
          </cell>
          <cell r="C518">
            <v>32.370416795200278</v>
          </cell>
          <cell r="D518">
            <v>2.3180010622606302</v>
          </cell>
          <cell r="E518">
            <v>2.5003292466827438</v>
          </cell>
          <cell r="F518">
            <v>16.476358087516022</v>
          </cell>
          <cell r="G518">
            <v>0.99305848543304542</v>
          </cell>
          <cell r="H518">
            <v>12.973602906555341</v>
          </cell>
          <cell r="I518">
            <v>15.573205811916443</v>
          </cell>
          <cell r="J518">
            <v>7.7290552958548995</v>
          </cell>
          <cell r="K518">
            <v>6.8057573093562187</v>
          </cell>
          <cell r="L518">
            <v>1.4678411077250222</v>
          </cell>
          <cell r="M518">
            <v>0.56251741421181578</v>
          </cell>
          <cell r="N518">
            <v>0.13349239716455963</v>
          </cell>
          <cell r="O518">
            <v>5.039869103688642</v>
          </cell>
          <cell r="P518">
            <v>132.1212209032791</v>
          </cell>
          <cell r="Q518">
            <v>73.359922766951186</v>
          </cell>
          <cell r="R518">
            <v>17.431999999999995</v>
          </cell>
          <cell r="S518">
            <v>0.80286016666666693</v>
          </cell>
          <cell r="T518">
            <v>1.6642756666666667</v>
          </cell>
          <cell r="U518">
            <v>152.02035673661243</v>
          </cell>
          <cell r="V518">
            <v>84.408859931489417</v>
          </cell>
          <cell r="W518">
            <v>1801000</v>
          </cell>
          <cell r="X518">
            <v>84.408859931489417</v>
          </cell>
          <cell r="Y518">
            <v>73.359922766951186</v>
          </cell>
          <cell r="Z518">
            <v>152.02035673661243</v>
          </cell>
          <cell r="AA518">
            <v>132.1212209032791</v>
          </cell>
        </row>
        <row r="519">
          <cell r="A519">
            <v>1811000</v>
          </cell>
          <cell r="B519">
            <v>27.328619354892304</v>
          </cell>
          <cell r="C519">
            <v>32.550152590842693</v>
          </cell>
          <cell r="D519">
            <v>2.3308716955880073</v>
          </cell>
          <cell r="E519">
            <v>2.5142122519391723</v>
          </cell>
          <cell r="F519">
            <v>16.567842585503342</v>
          </cell>
          <cell r="G519">
            <v>0.99777188702715813</v>
          </cell>
          <cell r="H519">
            <v>13.045638458507341</v>
          </cell>
          <cell r="I519">
            <v>15.648919060736237</v>
          </cell>
          <cell r="J519">
            <v>7.771970650079524</v>
          </cell>
          <cell r="K519">
            <v>6.8435460784253817</v>
          </cell>
          <cell r="L519">
            <v>1.4745096149461032</v>
          </cell>
          <cell r="M519">
            <v>0.56564077575657878</v>
          </cell>
          <cell r="N519">
            <v>0.13423360980844948</v>
          </cell>
          <cell r="O519">
            <v>5.0678528299723098</v>
          </cell>
          <cell r="P519">
            <v>132.8417814440246</v>
          </cell>
          <cell r="Q519">
            <v>73.352723050262057</v>
          </cell>
          <cell r="R519">
            <v>17.431999999999995</v>
          </cell>
          <cell r="S519">
            <v>0.80286016666666693</v>
          </cell>
          <cell r="T519">
            <v>1.6642756666666667</v>
          </cell>
          <cell r="U519">
            <v>152.74091727735794</v>
          </cell>
          <cell r="V519">
            <v>84.340650070324642</v>
          </cell>
          <cell r="W519">
            <v>1811000</v>
          </cell>
          <cell r="X519">
            <v>84.340650070324642</v>
          </cell>
          <cell r="Y519">
            <v>73.352723050262057</v>
          </cell>
          <cell r="Z519">
            <v>152.74091727735794</v>
          </cell>
          <cell r="AA519">
            <v>132.8417814440246</v>
          </cell>
        </row>
        <row r="520">
          <cell r="A520">
            <v>1821000</v>
          </cell>
          <cell r="B520">
            <v>27.479522830071165</v>
          </cell>
          <cell r="C520">
            <v>32.729888386485122</v>
          </cell>
          <cell r="D520">
            <v>2.3437423289153845</v>
          </cell>
          <cell r="E520">
            <v>2.5280952571956004</v>
          </cell>
          <cell r="F520">
            <v>16.659327083490659</v>
          </cell>
          <cell r="G520">
            <v>1.002485288621271</v>
          </cell>
          <cell r="H520">
            <v>13.117674010459343</v>
          </cell>
          <cell r="I520">
            <v>15.724632309556029</v>
          </cell>
          <cell r="J520">
            <v>7.8148860043041495</v>
          </cell>
          <cell r="K520">
            <v>6.8813348474945455</v>
          </cell>
          <cell r="L520">
            <v>1.4811781221671843</v>
          </cell>
          <cell r="M520">
            <v>0.56876413730134179</v>
          </cell>
          <cell r="N520">
            <v>0.13497482245233927</v>
          </cell>
          <cell r="O520">
            <v>5.0958365562559784</v>
          </cell>
          <cell r="P520">
            <v>133.56234198477009</v>
          </cell>
          <cell r="Q520">
            <v>73.34560240789132</v>
          </cell>
          <cell r="R520">
            <v>17.431999999999995</v>
          </cell>
          <cell r="S520">
            <v>0.80286016666666693</v>
          </cell>
          <cell r="T520">
            <v>1.6642756666666667</v>
          </cell>
          <cell r="U520">
            <v>153.46147781810342</v>
          </cell>
          <cell r="V520">
            <v>84.273189356454367</v>
          </cell>
          <cell r="W520">
            <v>1821000</v>
          </cell>
          <cell r="X520">
            <v>84.273189356454367</v>
          </cell>
          <cell r="Y520">
            <v>73.34560240789132</v>
          </cell>
          <cell r="Z520">
            <v>153.46147781810342</v>
          </cell>
          <cell r="AA520">
            <v>133.56234198477009</v>
          </cell>
        </row>
        <row r="521">
          <cell r="A521">
            <v>1831000</v>
          </cell>
          <cell r="B521">
            <v>27.63042630525003</v>
          </cell>
          <cell r="C521">
            <v>32.909624182127537</v>
          </cell>
          <cell r="D521">
            <v>2.3566129622427621</v>
          </cell>
          <cell r="E521">
            <v>2.5419782624520288</v>
          </cell>
          <cell r="F521">
            <v>16.750811581477979</v>
          </cell>
          <cell r="G521">
            <v>1.0071986902153836</v>
          </cell>
          <cell r="H521">
            <v>13.189709562411345</v>
          </cell>
          <cell r="I521">
            <v>15.800345558375822</v>
          </cell>
          <cell r="J521">
            <v>7.8578013585287732</v>
          </cell>
          <cell r="K521">
            <v>6.9191236165637076</v>
          </cell>
          <cell r="L521">
            <v>1.4878466293882653</v>
          </cell>
          <cell r="M521">
            <v>0.57188749884610479</v>
          </cell>
          <cell r="N521">
            <v>0.13571603509622915</v>
          </cell>
          <cell r="O521">
            <v>5.1238202825396462</v>
          </cell>
          <cell r="P521">
            <v>134.28290252551565</v>
          </cell>
          <cell r="Q521">
            <v>73.338559544246664</v>
          </cell>
          <cell r="R521">
            <v>17.431999999999995</v>
          </cell>
          <cell r="S521">
            <v>0.80286016666666693</v>
          </cell>
          <cell r="T521">
            <v>1.6642756666666667</v>
          </cell>
          <cell r="U521">
            <v>154.18203835884898</v>
          </cell>
          <cell r="V521">
            <v>84.206465515482776</v>
          </cell>
          <cell r="W521">
            <v>1831000</v>
          </cell>
          <cell r="X521">
            <v>84.206465515482776</v>
          </cell>
          <cell r="Y521">
            <v>73.338559544246664</v>
          </cell>
          <cell r="Z521">
            <v>154.18203835884898</v>
          </cell>
          <cell r="AA521">
            <v>134.28290252551565</v>
          </cell>
        </row>
        <row r="522">
          <cell r="A522">
            <v>1841000</v>
          </cell>
          <cell r="B522">
            <v>27.781329780428894</v>
          </cell>
          <cell r="C522">
            <v>33.089359977769966</v>
          </cell>
          <cell r="D522">
            <v>2.3694835955701388</v>
          </cell>
          <cell r="E522">
            <v>2.5558612677084573</v>
          </cell>
          <cell r="F522">
            <v>16.842296079465296</v>
          </cell>
          <cell r="G522">
            <v>1.0119120918094966</v>
          </cell>
          <cell r="H522">
            <v>13.261745114363343</v>
          </cell>
          <cell r="I522">
            <v>15.876058807195616</v>
          </cell>
          <cell r="J522">
            <v>7.9007167127533977</v>
          </cell>
          <cell r="K522">
            <v>6.9569123856328705</v>
          </cell>
          <cell r="L522">
            <v>1.4945151366093459</v>
          </cell>
          <cell r="M522">
            <v>0.5750108603908678</v>
          </cell>
          <cell r="N522">
            <v>0.13645724774011897</v>
          </cell>
          <cell r="O522">
            <v>5.1518040088233148</v>
          </cell>
          <cell r="P522">
            <v>135.00346306626113</v>
          </cell>
          <cell r="Q522">
            <v>73.33159319188546</v>
          </cell>
          <cell r="R522">
            <v>17.431999999999995</v>
          </cell>
          <cell r="S522">
            <v>0.80286016666666693</v>
          </cell>
          <cell r="T522">
            <v>1.6642756666666667</v>
          </cell>
          <cell r="U522">
            <v>154.90259889959447</v>
          </cell>
          <cell r="V522">
            <v>84.140466539703667</v>
          </cell>
          <cell r="W522">
            <v>1841000</v>
          </cell>
          <cell r="X522">
            <v>84.140466539703667</v>
          </cell>
          <cell r="Y522">
            <v>73.33159319188546</v>
          </cell>
          <cell r="Z522">
            <v>154.90259889959447</v>
          </cell>
          <cell r="AA522">
            <v>135.00346306626113</v>
          </cell>
        </row>
        <row r="523">
          <cell r="A523">
            <v>1851000</v>
          </cell>
          <cell r="B523">
            <v>27.932233255607755</v>
          </cell>
          <cell r="C523">
            <v>33.269095773412388</v>
          </cell>
          <cell r="D523">
            <v>2.3823542288975159</v>
          </cell>
          <cell r="E523">
            <v>2.5697442729648854</v>
          </cell>
          <cell r="F523">
            <v>16.933780577452612</v>
          </cell>
          <cell r="G523">
            <v>1.0166254934036094</v>
          </cell>
          <cell r="H523">
            <v>13.333780666315347</v>
          </cell>
          <cell r="I523">
            <v>15.951772056015409</v>
          </cell>
          <cell r="J523">
            <v>7.9436320669780214</v>
          </cell>
          <cell r="K523">
            <v>6.9947011547020335</v>
          </cell>
          <cell r="L523">
            <v>1.5011836438304271</v>
          </cell>
          <cell r="M523">
            <v>0.5781342219356308</v>
          </cell>
          <cell r="N523">
            <v>0.13719846038400879</v>
          </cell>
          <cell r="O523">
            <v>5.1797877351069825</v>
          </cell>
          <cell r="P523">
            <v>135.72402360700664</v>
          </cell>
          <cell r="Q523">
            <v>73.324702110754544</v>
          </cell>
          <cell r="R523">
            <v>17.431999999999995</v>
          </cell>
          <cell r="S523">
            <v>0.80286016666666693</v>
          </cell>
          <cell r="T523">
            <v>1.6642756666666667</v>
          </cell>
          <cell r="U523">
            <v>155.62315944033998</v>
          </cell>
          <cell r="V523">
            <v>84.075180680896793</v>
          </cell>
          <cell r="W523">
            <v>1851000</v>
          </cell>
          <cell r="X523">
            <v>84.075180680896793</v>
          </cell>
          <cell r="Y523">
            <v>73.324702110754544</v>
          </cell>
          <cell r="Z523">
            <v>155.62315944033998</v>
          </cell>
          <cell r="AA523">
            <v>135.72402360700664</v>
          </cell>
        </row>
        <row r="524">
          <cell r="A524">
            <v>1861000</v>
          </cell>
          <cell r="B524">
            <v>28.08313673078662</v>
          </cell>
          <cell r="C524">
            <v>33.448831569054811</v>
          </cell>
          <cell r="D524">
            <v>2.3952248622248931</v>
          </cell>
          <cell r="E524">
            <v>2.5836272782213134</v>
          </cell>
          <cell r="F524">
            <v>17.025265075439933</v>
          </cell>
          <cell r="G524">
            <v>1.0213388949977222</v>
          </cell>
          <cell r="H524">
            <v>13.405816218267345</v>
          </cell>
          <cell r="I524">
            <v>16.027485304835203</v>
          </cell>
          <cell r="J524">
            <v>7.9865474212026477</v>
          </cell>
          <cell r="K524">
            <v>7.0324899237711964</v>
          </cell>
          <cell r="L524">
            <v>1.5078521510515082</v>
          </cell>
          <cell r="M524">
            <v>0.5812575834803938</v>
          </cell>
          <cell r="N524">
            <v>0.13793967302789864</v>
          </cell>
          <cell r="O524">
            <v>5.2077714613906512</v>
          </cell>
          <cell r="P524">
            <v>136.44458414775212</v>
          </cell>
          <cell r="Q524">
            <v>73.31788508745413</v>
          </cell>
          <cell r="R524">
            <v>17.431999999999995</v>
          </cell>
          <cell r="S524">
            <v>0.80286016666666693</v>
          </cell>
          <cell r="T524">
            <v>1.6642756666666667</v>
          </cell>
          <cell r="U524">
            <v>156.34371998108546</v>
          </cell>
          <cell r="V524">
            <v>84.010596443355965</v>
          </cell>
          <cell r="W524">
            <v>1861000</v>
          </cell>
          <cell r="X524">
            <v>84.010596443355965</v>
          </cell>
          <cell r="Y524">
            <v>73.31788508745413</v>
          </cell>
          <cell r="Z524">
            <v>156.34371998108546</v>
          </cell>
          <cell r="AA524">
            <v>136.44458414775212</v>
          </cell>
        </row>
        <row r="525">
          <cell r="A525">
            <v>1871000</v>
          </cell>
          <cell r="B525">
            <v>28.234040205965488</v>
          </cell>
          <cell r="C525">
            <v>33.628567364697226</v>
          </cell>
          <cell r="D525">
            <v>2.4080954955522702</v>
          </cell>
          <cell r="E525">
            <v>2.5975102834777424</v>
          </cell>
          <cell r="F525">
            <v>17.116749573427253</v>
          </cell>
          <cell r="G525">
            <v>1.0260522965918348</v>
          </cell>
          <cell r="H525">
            <v>13.477851770219347</v>
          </cell>
          <cell r="I525">
            <v>16.103198553654991</v>
          </cell>
          <cell r="J525">
            <v>8.0294627754272714</v>
          </cell>
          <cell r="K525">
            <v>7.0702786928403585</v>
          </cell>
          <cell r="L525">
            <v>1.5145206582725892</v>
          </cell>
          <cell r="M525">
            <v>0.58438094502515681</v>
          </cell>
          <cell r="N525">
            <v>0.13868088567178846</v>
          </cell>
          <cell r="O525">
            <v>5.2357551876743189</v>
          </cell>
          <cell r="P525">
            <v>137.16514468849766</v>
          </cell>
          <cell r="Q525">
            <v>73.311140934525739</v>
          </cell>
          <cell r="R525">
            <v>17.431999999999995</v>
          </cell>
          <cell r="S525">
            <v>0.80286016666666693</v>
          </cell>
          <cell r="T525">
            <v>1.6642756666666667</v>
          </cell>
          <cell r="U525">
            <v>157.06428052183099</v>
          </cell>
          <cell r="V525">
            <v>83.94670257714111</v>
          </cell>
          <cell r="W525">
            <v>1871000</v>
          </cell>
          <cell r="X525">
            <v>83.94670257714111</v>
          </cell>
          <cell r="Y525">
            <v>73.311140934525739</v>
          </cell>
          <cell r="Z525">
            <v>157.06428052183099</v>
          </cell>
          <cell r="AA525">
            <v>137.16514468849766</v>
          </cell>
        </row>
        <row r="526">
          <cell r="A526">
            <v>1881000</v>
          </cell>
          <cell r="B526">
            <v>28.384943681144353</v>
          </cell>
          <cell r="C526">
            <v>33.808303160339655</v>
          </cell>
          <cell r="D526">
            <v>2.4209661288796473</v>
          </cell>
          <cell r="E526">
            <v>2.6113932887341709</v>
          </cell>
          <cell r="F526">
            <v>17.208234071414573</v>
          </cell>
          <cell r="G526">
            <v>1.0307656981859477</v>
          </cell>
          <cell r="H526">
            <v>13.549887322171347</v>
          </cell>
          <cell r="I526">
            <v>16.178911802474786</v>
          </cell>
          <cell r="J526">
            <v>8.0723781296518951</v>
          </cell>
          <cell r="K526">
            <v>7.1080674619095205</v>
          </cell>
          <cell r="L526">
            <v>1.5211891654936698</v>
          </cell>
          <cell r="M526">
            <v>0.58750430656991981</v>
          </cell>
          <cell r="N526">
            <v>0.13942209831567831</v>
          </cell>
          <cell r="O526">
            <v>5.2637389139579875</v>
          </cell>
          <cell r="P526">
            <v>137.88570522924314</v>
          </cell>
          <cell r="Q526">
            <v>73.304468489762428</v>
          </cell>
          <cell r="R526">
            <v>17.431999999999995</v>
          </cell>
          <cell r="S526">
            <v>0.80286016666666693</v>
          </cell>
          <cell r="T526">
            <v>1.6642756666666667</v>
          </cell>
          <cell r="U526">
            <v>157.78484106257648</v>
          </cell>
          <cell r="V526">
            <v>83.883488071545173</v>
          </cell>
          <cell r="W526">
            <v>1881000</v>
          </cell>
          <cell r="X526">
            <v>83.883488071545173</v>
          </cell>
          <cell r="Y526">
            <v>73.304468489762428</v>
          </cell>
          <cell r="Z526">
            <v>157.78484106257648</v>
          </cell>
          <cell r="AA526">
            <v>137.88570522924314</v>
          </cell>
        </row>
        <row r="527">
          <cell r="A527">
            <v>1891000</v>
          </cell>
          <cell r="B527">
            <v>28.535847156323214</v>
          </cell>
          <cell r="C527">
            <v>33.988038955982077</v>
          </cell>
          <cell r="D527">
            <v>2.4338367622070245</v>
          </cell>
          <cell r="E527">
            <v>2.6252762939905994</v>
          </cell>
          <cell r="F527">
            <v>17.299718569401886</v>
          </cell>
          <cell r="G527">
            <v>1.0354790997800605</v>
          </cell>
          <cell r="H527">
            <v>13.621922874123348</v>
          </cell>
          <cell r="I527">
            <v>16.254625051294578</v>
          </cell>
          <cell r="J527">
            <v>8.1152934838765205</v>
          </cell>
          <cell r="K527">
            <v>7.1458562309786835</v>
          </cell>
          <cell r="L527">
            <v>1.527857672714751</v>
          </cell>
          <cell r="M527">
            <v>0.5906276681146827</v>
          </cell>
          <cell r="N527">
            <v>0.14016331095956816</v>
          </cell>
          <cell r="O527">
            <v>5.2917226402416553</v>
          </cell>
          <cell r="P527">
            <v>138.60626576998865</v>
          </cell>
          <cell r="Q527">
            <v>73.297866615541338</v>
          </cell>
          <cell r="R527">
            <v>17.431999999999995</v>
          </cell>
          <cell r="S527">
            <v>0.80286016666666693</v>
          </cell>
          <cell r="T527">
            <v>1.6642756666666667</v>
          </cell>
          <cell r="U527">
            <v>158.50540160332199</v>
          </cell>
          <cell r="V527">
            <v>83.820942148768893</v>
          </cell>
          <cell r="W527">
            <v>1891000</v>
          </cell>
          <cell r="X527">
            <v>83.820942148768893</v>
          </cell>
          <cell r="Y527">
            <v>73.297866615541338</v>
          </cell>
          <cell r="Z527">
            <v>158.50540160332199</v>
          </cell>
          <cell r="AA527">
            <v>138.60626576998865</v>
          </cell>
        </row>
        <row r="528">
          <cell r="A528">
            <v>1901000</v>
          </cell>
          <cell r="B528">
            <v>28.686750631502083</v>
          </cell>
          <cell r="C528">
            <v>34.167774751624499</v>
          </cell>
          <cell r="D528">
            <v>2.4467073955344021</v>
          </cell>
          <cell r="E528">
            <v>2.6391592992470274</v>
          </cell>
          <cell r="F528">
            <v>17.391203067389203</v>
          </cell>
          <cell r="G528">
            <v>1.0401925013741733</v>
          </cell>
          <cell r="H528">
            <v>13.693958426075351</v>
          </cell>
          <cell r="I528">
            <v>16.33033830011437</v>
          </cell>
          <cell r="J528">
            <v>8.1582088381011459</v>
          </cell>
          <cell r="K528">
            <v>7.1836450000478473</v>
          </cell>
          <cell r="L528">
            <v>1.5345261799358323</v>
          </cell>
          <cell r="M528">
            <v>0.59375102965944571</v>
          </cell>
          <cell r="N528">
            <v>0.14090452360345798</v>
          </cell>
          <cell r="O528">
            <v>5.3197063665253239</v>
          </cell>
          <cell r="P528">
            <v>139.32682631073419</v>
          </cell>
          <cell r="Q528">
            <v>73.291334198176855</v>
          </cell>
          <cell r="R528">
            <v>17.431999999999995</v>
          </cell>
          <cell r="S528">
            <v>0.80286016666666693</v>
          </cell>
          <cell r="T528">
            <v>1.6642756666666667</v>
          </cell>
          <cell r="U528">
            <v>159.22596214406752</v>
          </cell>
          <cell r="V528">
            <v>83.759054257794602</v>
          </cell>
          <cell r="W528">
            <v>1901000</v>
          </cell>
          <cell r="X528">
            <v>83.759054257794602</v>
          </cell>
          <cell r="Y528">
            <v>73.291334198176855</v>
          </cell>
          <cell r="Z528">
            <v>159.22596214406752</v>
          </cell>
          <cell r="AA528">
            <v>139.32682631073419</v>
          </cell>
        </row>
        <row r="529">
          <cell r="A529">
            <v>1911000</v>
          </cell>
          <cell r="B529">
            <v>28.837654106680947</v>
          </cell>
          <cell r="C529">
            <v>34.347510547266914</v>
          </cell>
          <cell r="D529">
            <v>2.4595780288617792</v>
          </cell>
          <cell r="E529">
            <v>2.6530423045034555</v>
          </cell>
          <cell r="F529">
            <v>17.482687565376523</v>
          </cell>
          <cell r="G529">
            <v>1.0449059029682863</v>
          </cell>
          <cell r="H529">
            <v>13.765993978027351</v>
          </cell>
          <cell r="I529">
            <v>16.406051548934162</v>
          </cell>
          <cell r="J529">
            <v>8.2011241923257714</v>
          </cell>
          <cell r="K529">
            <v>7.2214337691170094</v>
          </cell>
          <cell r="L529">
            <v>1.5411946871569131</v>
          </cell>
          <cell r="M529">
            <v>0.59687439120420882</v>
          </cell>
          <cell r="N529">
            <v>0.14164573624734783</v>
          </cell>
          <cell r="O529">
            <v>5.3476900928089917</v>
          </cell>
          <cell r="P529">
            <v>140.04738685147964</v>
          </cell>
          <cell r="Q529">
            <v>73.284870147294427</v>
          </cell>
          <cell r="R529">
            <v>17.431999999999995</v>
          </cell>
          <cell r="S529">
            <v>0.80286016666666693</v>
          </cell>
          <cell r="T529">
            <v>1.6642756666666667</v>
          </cell>
          <cell r="U529">
            <v>159.94652268481298</v>
          </cell>
          <cell r="V529">
            <v>83.697814068452629</v>
          </cell>
          <cell r="W529">
            <v>1911000</v>
          </cell>
          <cell r="X529">
            <v>83.697814068452629</v>
          </cell>
          <cell r="Y529">
            <v>73.284870147294427</v>
          </cell>
          <cell r="Z529">
            <v>159.94652268481298</v>
          </cell>
          <cell r="AA529">
            <v>140.04738685147964</v>
          </cell>
        </row>
        <row r="530">
          <cell r="A530">
            <v>1921000</v>
          </cell>
          <cell r="B530">
            <v>28.988557581859808</v>
          </cell>
          <cell r="C530">
            <v>34.527246342909343</v>
          </cell>
          <cell r="D530">
            <v>2.4724486621891559</v>
          </cell>
          <cell r="E530">
            <v>2.666925309759884</v>
          </cell>
          <cell r="F530">
            <v>17.574172063363843</v>
          </cell>
          <cell r="G530">
            <v>1.0496193045623987</v>
          </cell>
          <cell r="H530">
            <v>13.83802952997935</v>
          </cell>
          <cell r="I530">
            <v>16.481764797753957</v>
          </cell>
          <cell r="J530">
            <v>8.2440395465503951</v>
          </cell>
          <cell r="K530">
            <v>7.2592225381861724</v>
          </cell>
          <cell r="L530">
            <v>1.5478631943779939</v>
          </cell>
          <cell r="M530">
            <v>0.59999775274897171</v>
          </cell>
          <cell r="N530">
            <v>0.14238694889123765</v>
          </cell>
          <cell r="O530">
            <v>5.3756738190926603</v>
          </cell>
          <cell r="P530">
            <v>140.76794739222518</v>
          </cell>
          <cell r="Q530">
            <v>73.278473395223941</v>
          </cell>
          <cell r="R530">
            <v>17.431999999999995</v>
          </cell>
          <cell r="S530">
            <v>0.80286016666666693</v>
          </cell>
          <cell r="T530">
            <v>1.6642756666666667</v>
          </cell>
          <cell r="U530">
            <v>160.66708322555851</v>
          </cell>
          <cell r="V530">
            <v>83.63721146567336</v>
          </cell>
          <cell r="W530">
            <v>1921000</v>
          </cell>
          <cell r="X530">
            <v>83.63721146567336</v>
          </cell>
          <cell r="Y530">
            <v>73.278473395223941</v>
          </cell>
          <cell r="Z530">
            <v>160.66708322555851</v>
          </cell>
          <cell r="AA530">
            <v>140.76794739222518</v>
          </cell>
        </row>
        <row r="531">
          <cell r="A531">
            <v>1931000</v>
          </cell>
          <cell r="B531">
            <v>29.139461057038673</v>
          </cell>
          <cell r="C531">
            <v>34.706982138551759</v>
          </cell>
          <cell r="D531">
            <v>2.4853192955165335</v>
          </cell>
          <cell r="E531">
            <v>2.6808083150163124</v>
          </cell>
          <cell r="F531">
            <v>17.66565656135116</v>
          </cell>
          <cell r="G531">
            <v>1.0543327061565115</v>
          </cell>
          <cell r="H531">
            <v>13.910065081931352</v>
          </cell>
          <cell r="I531">
            <v>16.557478046573749</v>
          </cell>
          <cell r="J531">
            <v>8.2869549007750187</v>
          </cell>
          <cell r="K531">
            <v>7.2970113072553362</v>
          </cell>
          <cell r="L531">
            <v>1.5545317015990749</v>
          </cell>
          <cell r="M531">
            <v>0.60312111429373472</v>
          </cell>
          <cell r="N531">
            <v>0.1431281615351275</v>
          </cell>
          <cell r="O531">
            <v>5.403657545376328</v>
          </cell>
          <cell r="P531">
            <v>141.48850793297066</v>
          </cell>
          <cell r="Q531">
            <v>73.272142896411523</v>
          </cell>
          <cell r="R531">
            <v>17.431999999999995</v>
          </cell>
          <cell r="S531">
            <v>0.80286016666666693</v>
          </cell>
          <cell r="T531">
            <v>1.6642756666666667</v>
          </cell>
          <cell r="U531">
            <v>161.387643766304</v>
          </cell>
          <cell r="V531">
            <v>83.577236543917138</v>
          </cell>
          <cell r="W531">
            <v>1931000</v>
          </cell>
          <cell r="X531">
            <v>83.577236543917138</v>
          </cell>
          <cell r="Y531">
            <v>73.272142896411523</v>
          </cell>
          <cell r="Z531">
            <v>161.387643766304</v>
          </cell>
          <cell r="AA531">
            <v>141.48850793297066</v>
          </cell>
        </row>
        <row r="532">
          <cell r="A532">
            <v>1941000</v>
          </cell>
          <cell r="B532">
            <v>29.290364532217541</v>
          </cell>
          <cell r="C532">
            <v>34.886717934194188</v>
          </cell>
          <cell r="D532">
            <v>2.4981899288439107</v>
          </cell>
          <cell r="E532">
            <v>2.6946913202727405</v>
          </cell>
          <cell r="F532">
            <v>17.75714105933848</v>
          </cell>
          <cell r="G532">
            <v>1.0590461077506244</v>
          </cell>
          <cell r="H532">
            <v>13.982100633883352</v>
          </cell>
          <cell r="I532">
            <v>16.633191295393541</v>
          </cell>
          <cell r="J532">
            <v>8.3298702549996442</v>
          </cell>
          <cell r="K532">
            <v>7.3348000763244983</v>
          </cell>
          <cell r="L532">
            <v>1.561200208820156</v>
          </cell>
          <cell r="M532">
            <v>0.60624447583849772</v>
          </cell>
          <cell r="N532">
            <v>0.14386937417901735</v>
          </cell>
          <cell r="O532">
            <v>5.4316412716599967</v>
          </cell>
          <cell r="P532">
            <v>142.20906847371623</v>
          </cell>
          <cell r="Q532">
            <v>73.265877626850198</v>
          </cell>
          <cell r="R532">
            <v>17.431999999999995</v>
          </cell>
          <cell r="S532">
            <v>0.80286016666666693</v>
          </cell>
          <cell r="T532">
            <v>1.6642756666666667</v>
          </cell>
          <cell r="U532">
            <v>162.10820430704956</v>
          </cell>
          <cell r="V532">
            <v>83.51787960177721</v>
          </cell>
          <cell r="W532">
            <v>1941000</v>
          </cell>
          <cell r="X532">
            <v>83.51787960177721</v>
          </cell>
          <cell r="Y532">
            <v>73.265877626850198</v>
          </cell>
          <cell r="Z532">
            <v>162.10820430704956</v>
          </cell>
          <cell r="AA532">
            <v>142.20906847371623</v>
          </cell>
        </row>
        <row r="533">
          <cell r="A533">
            <v>1951000</v>
          </cell>
          <cell r="B533">
            <v>29.441268007396399</v>
          </cell>
          <cell r="C533">
            <v>35.06645372983661</v>
          </cell>
          <cell r="D533">
            <v>2.5110605621712874</v>
          </cell>
          <cell r="E533">
            <v>2.708574325529169</v>
          </cell>
          <cell r="F533">
            <v>17.8486255573258</v>
          </cell>
          <cell r="G533">
            <v>1.0637595093447372</v>
          </cell>
          <cell r="H533">
            <v>14.054136185835354</v>
          </cell>
          <cell r="I533">
            <v>16.708904544213336</v>
          </cell>
          <cell r="J533">
            <v>8.3727856092242696</v>
          </cell>
          <cell r="K533">
            <v>7.3725888453936612</v>
          </cell>
          <cell r="L533">
            <v>1.5678687160412368</v>
          </cell>
          <cell r="M533">
            <v>0.60936783738326072</v>
          </cell>
          <cell r="N533">
            <v>0.14461058682290717</v>
          </cell>
          <cell r="O533">
            <v>5.4596249979436644</v>
          </cell>
          <cell r="P533">
            <v>142.92962901446171</v>
          </cell>
          <cell r="Q533">
            <v>73.259676583527281</v>
          </cell>
          <cell r="R533">
            <v>17.431999999999995</v>
          </cell>
          <cell r="S533">
            <v>0.80286016666666693</v>
          </cell>
          <cell r="T533">
            <v>1.6642756666666667</v>
          </cell>
          <cell r="U533">
            <v>162.82876484779504</v>
          </cell>
          <cell r="V533">
            <v>83.459131136747843</v>
          </cell>
          <cell r="W533">
            <v>1951000</v>
          </cell>
          <cell r="X533">
            <v>83.459131136747843</v>
          </cell>
          <cell r="Y533">
            <v>73.259676583527281</v>
          </cell>
          <cell r="Z533">
            <v>162.82876484779504</v>
          </cell>
          <cell r="AA533">
            <v>142.92962901446171</v>
          </cell>
        </row>
        <row r="534">
          <cell r="A534">
            <v>1961000</v>
          </cell>
          <cell r="B534">
            <v>29.592171482575264</v>
          </cell>
          <cell r="C534">
            <v>35.246189525479032</v>
          </cell>
          <cell r="D534">
            <v>2.523931195498665</v>
          </cell>
          <cell r="E534">
            <v>2.7224573307855975</v>
          </cell>
          <cell r="F534">
            <v>17.940110055313113</v>
          </cell>
          <cell r="G534">
            <v>1.06847291093885</v>
          </cell>
          <cell r="H534">
            <v>14.126171737787356</v>
          </cell>
          <cell r="I534">
            <v>16.784617793033128</v>
          </cell>
          <cell r="J534">
            <v>8.4157009634488933</v>
          </cell>
          <cell r="K534">
            <v>7.4103776144628233</v>
          </cell>
          <cell r="L534">
            <v>1.5745372232623178</v>
          </cell>
          <cell r="M534">
            <v>0.61249119892802362</v>
          </cell>
          <cell r="N534">
            <v>0.14535179946679702</v>
          </cell>
          <cell r="O534">
            <v>5.487608724227333</v>
          </cell>
          <cell r="P534">
            <v>143.65018955520719</v>
          </cell>
          <cell r="Q534">
            <v>73.253538783889439</v>
          </cell>
          <cell r="R534">
            <v>17.431999999999995</v>
          </cell>
          <cell r="S534">
            <v>0.80286016666666693</v>
          </cell>
          <cell r="T534">
            <v>1.6642756666666667</v>
          </cell>
          <cell r="U534">
            <v>163.54932538854052</v>
          </cell>
          <cell r="V534">
            <v>83.40098184015325</v>
          </cell>
          <cell r="W534">
            <v>1961000</v>
          </cell>
          <cell r="X534">
            <v>83.40098184015325</v>
          </cell>
          <cell r="Y534">
            <v>73.253538783889439</v>
          </cell>
          <cell r="Z534">
            <v>163.54932538854052</v>
          </cell>
          <cell r="AA534">
            <v>143.65018955520719</v>
          </cell>
        </row>
        <row r="535">
          <cell r="A535">
            <v>1971000</v>
          </cell>
          <cell r="B535">
            <v>29.743074957754128</v>
          </cell>
          <cell r="C535">
            <v>35.425925321121454</v>
          </cell>
          <cell r="D535">
            <v>2.5368018288260417</v>
          </cell>
          <cell r="E535">
            <v>2.7363403360420255</v>
          </cell>
          <cell r="F535">
            <v>18.031594553300433</v>
          </cell>
          <cell r="G535">
            <v>1.0731863125329628</v>
          </cell>
          <cell r="H535">
            <v>14.198207289739354</v>
          </cell>
          <cell r="I535">
            <v>16.860331041852923</v>
          </cell>
          <cell r="J535">
            <v>8.4586163176735187</v>
          </cell>
          <cell r="K535">
            <v>7.4481663835319862</v>
          </cell>
          <cell r="L535">
            <v>1.5812057304833989</v>
          </cell>
          <cell r="M535">
            <v>0.61561456047278684</v>
          </cell>
          <cell r="N535">
            <v>0.14609301211068687</v>
          </cell>
          <cell r="O535">
            <v>5.5155924505110008</v>
          </cell>
          <cell r="P535">
            <v>144.37075009595273</v>
          </cell>
          <cell r="Q535">
            <v>73.24746326532356</v>
          </cell>
          <cell r="R535">
            <v>17.431999999999995</v>
          </cell>
          <cell r="S535">
            <v>0.80286016666666693</v>
          </cell>
          <cell r="T535">
            <v>1.6642756666666667</v>
          </cell>
          <cell r="U535">
            <v>164.26988592928606</v>
          </cell>
          <cell r="V535">
            <v>83.343422592230368</v>
          </cell>
          <cell r="W535">
            <v>1971000</v>
          </cell>
          <cell r="X535">
            <v>83.343422592230368</v>
          </cell>
          <cell r="Y535">
            <v>73.24746326532356</v>
          </cell>
          <cell r="Z535">
            <v>164.26988592928606</v>
          </cell>
          <cell r="AA535">
            <v>144.37075009595273</v>
          </cell>
        </row>
        <row r="536">
          <cell r="A536">
            <v>1981000</v>
          </cell>
          <cell r="B536">
            <v>29.893978432932993</v>
          </cell>
          <cell r="C536">
            <v>35.605661116763869</v>
          </cell>
          <cell r="D536">
            <v>2.5496724621534188</v>
          </cell>
          <cell r="E536">
            <v>2.7502233412984536</v>
          </cell>
          <cell r="F536">
            <v>18.123079051287753</v>
          </cell>
          <cell r="G536">
            <v>1.0778997141270756</v>
          </cell>
          <cell r="H536">
            <v>14.270242841691354</v>
          </cell>
          <cell r="I536">
            <v>16.936044290672715</v>
          </cell>
          <cell r="J536">
            <v>8.5015316718981424</v>
          </cell>
          <cell r="K536">
            <v>7.4859551526011492</v>
          </cell>
          <cell r="L536">
            <v>1.5878742377044801</v>
          </cell>
          <cell r="M536">
            <v>0.61873792201754974</v>
          </cell>
          <cell r="N536">
            <v>0.14683422475457669</v>
          </cell>
          <cell r="O536">
            <v>5.5435761767946694</v>
          </cell>
          <cell r="P536">
            <v>145.09131063669818</v>
          </cell>
          <cell r="Q536">
            <v>73.241449084653297</v>
          </cell>
          <cell r="R536">
            <v>17.431999999999995</v>
          </cell>
          <cell r="S536">
            <v>0.80286016666666693</v>
          </cell>
          <cell r="T536">
            <v>1.6642756666666667</v>
          </cell>
          <cell r="U536">
            <v>164.99044647003151</v>
          </cell>
          <cell r="V536">
            <v>83.286444457360687</v>
          </cell>
          <cell r="W536">
            <v>1981000</v>
          </cell>
          <cell r="X536">
            <v>83.286444457360687</v>
          </cell>
          <cell r="Y536">
            <v>73.241449084653297</v>
          </cell>
          <cell r="Z536">
            <v>164.99044647003151</v>
          </cell>
          <cell r="AA536">
            <v>145.09131063669818</v>
          </cell>
        </row>
        <row r="537">
          <cell r="A537">
            <v>1991000</v>
          </cell>
          <cell r="B537">
            <v>30.044881908111858</v>
          </cell>
          <cell r="C537">
            <v>35.785396912406291</v>
          </cell>
          <cell r="D537">
            <v>2.5625430954807968</v>
          </cell>
          <cell r="E537">
            <v>2.7641063465548821</v>
          </cell>
          <cell r="F537">
            <v>18.21456354927507</v>
          </cell>
          <cell r="G537">
            <v>1.0826131157211885</v>
          </cell>
          <cell r="H537">
            <v>14.342278393643356</v>
          </cell>
          <cell r="I537">
            <v>17.011757539492507</v>
          </cell>
          <cell r="J537">
            <v>8.5444470261227679</v>
          </cell>
          <cell r="K537">
            <v>7.5237439216703113</v>
          </cell>
          <cell r="L537">
            <v>1.5945427449255607</v>
          </cell>
          <cell r="M537">
            <v>0.62186128356231263</v>
          </cell>
          <cell r="N537">
            <v>0.14757543739846654</v>
          </cell>
          <cell r="O537">
            <v>5.5715599030783372</v>
          </cell>
          <cell r="P537">
            <v>145.81187117744366</v>
          </cell>
          <cell r="Q537">
            <v>73.235495317651257</v>
          </cell>
          <cell r="R537">
            <v>17.431999999999995</v>
          </cell>
          <cell r="S537">
            <v>0.80286016666666693</v>
          </cell>
          <cell r="T537">
            <v>1.6642756666666667</v>
          </cell>
          <cell r="U537">
            <v>165.711007010777</v>
          </cell>
          <cell r="V537">
            <v>83.230038679445997</v>
          </cell>
          <cell r="W537">
            <v>1991000</v>
          </cell>
          <cell r="X537">
            <v>83.230038679445997</v>
          </cell>
          <cell r="Y537">
            <v>73.235495317651257</v>
          </cell>
          <cell r="Z537">
            <v>165.711007010777</v>
          </cell>
          <cell r="AA537">
            <v>145.81187117744366</v>
          </cell>
        </row>
        <row r="538">
          <cell r="A538">
            <v>2001000</v>
          </cell>
          <cell r="B538">
            <v>30.195785383290726</v>
          </cell>
          <cell r="C538">
            <v>35.965132708048721</v>
          </cell>
          <cell r="D538">
            <v>2.5754137288081735</v>
          </cell>
          <cell r="E538">
            <v>2.7779893518113106</v>
          </cell>
          <cell r="F538">
            <v>18.306048047262387</v>
          </cell>
          <cell r="G538">
            <v>1.0873265173153008</v>
          </cell>
          <cell r="H538">
            <v>14.414313945595358</v>
          </cell>
          <cell r="I538">
            <v>17.087470788312302</v>
          </cell>
          <cell r="J538">
            <v>8.5873623803473915</v>
          </cell>
          <cell r="K538">
            <v>7.5615326907394751</v>
          </cell>
          <cell r="L538">
            <v>1.601211252146642</v>
          </cell>
          <cell r="M538">
            <v>0.62498464510707585</v>
          </cell>
          <cell r="N538">
            <v>0.14831665004235636</v>
          </cell>
          <cell r="O538">
            <v>5.5995436293620058</v>
          </cell>
          <cell r="P538">
            <v>146.53243171818926</v>
          </cell>
          <cell r="Q538">
            <v>73.229601058565351</v>
          </cell>
          <cell r="R538">
            <v>17.431999999999995</v>
          </cell>
          <cell r="S538">
            <v>0.80286016666666693</v>
          </cell>
          <cell r="T538">
            <v>1.6642756666666667</v>
          </cell>
          <cell r="U538">
            <v>166.43156755152259</v>
          </cell>
          <cell r="V538">
            <v>83.174196677422586</v>
          </cell>
          <cell r="W538">
            <v>2001000</v>
          </cell>
          <cell r="X538">
            <v>83.174196677422586</v>
          </cell>
          <cell r="Y538">
            <v>73.229601058565351</v>
          </cell>
          <cell r="Z538">
            <v>166.43156755152259</v>
          </cell>
          <cell r="AA538">
            <v>146.53243171818926</v>
          </cell>
        </row>
        <row r="539">
          <cell r="A539">
            <v>2011000</v>
          </cell>
          <cell r="B539">
            <v>30.346688858469587</v>
          </cell>
          <cell r="C539">
            <v>36.144868503691143</v>
          </cell>
          <cell r="D539">
            <v>2.5882843621355511</v>
          </cell>
          <cell r="E539">
            <v>2.7918723570677391</v>
          </cell>
          <cell r="F539">
            <v>18.39753254524971</v>
          </cell>
          <cell r="G539">
            <v>1.0920399189094137</v>
          </cell>
          <cell r="H539">
            <v>14.486349497547357</v>
          </cell>
          <cell r="I539">
            <v>17.163184037132094</v>
          </cell>
          <cell r="J539">
            <v>8.630277734572017</v>
          </cell>
          <cell r="K539">
            <v>7.5993214598086372</v>
          </cell>
          <cell r="L539">
            <v>1.607879759367723</v>
          </cell>
          <cell r="M539">
            <v>0.62810800665183875</v>
          </cell>
          <cell r="N539">
            <v>0.14905786268624618</v>
          </cell>
          <cell r="O539">
            <v>5.6275273556456735</v>
          </cell>
          <cell r="P539">
            <v>147.25299225893474</v>
          </cell>
          <cell r="Q539">
            <v>73.223765419659244</v>
          </cell>
          <cell r="R539">
            <v>17.431999999999995</v>
          </cell>
          <cell r="S539">
            <v>0.80286016666666693</v>
          </cell>
          <cell r="T539">
            <v>1.6642756666666667</v>
          </cell>
          <cell r="U539">
            <v>167.15212809226807</v>
          </cell>
          <cell r="V539">
            <v>83.118910040909029</v>
          </cell>
          <cell r="W539">
            <v>2011000</v>
          </cell>
          <cell r="X539">
            <v>83.118910040909029</v>
          </cell>
          <cell r="Y539">
            <v>73.223765419659244</v>
          </cell>
          <cell r="Z539">
            <v>167.15212809226807</v>
          </cell>
          <cell r="AA539">
            <v>147.25299225893474</v>
          </cell>
        </row>
        <row r="540">
          <cell r="A540">
            <v>2021000</v>
          </cell>
          <cell r="B540">
            <v>30.497592333648452</v>
          </cell>
          <cell r="C540">
            <v>36.324604299333565</v>
          </cell>
          <cell r="D540">
            <v>2.6011549954629283</v>
          </cell>
          <cell r="E540">
            <v>2.8057553623241676</v>
          </cell>
          <cell r="F540">
            <v>18.48901704323703</v>
          </cell>
          <cell r="G540">
            <v>1.0967533205035265</v>
          </cell>
          <cell r="H540">
            <v>14.558385049499359</v>
          </cell>
          <cell r="I540">
            <v>17.238897285951886</v>
          </cell>
          <cell r="J540">
            <v>8.6731930887966406</v>
          </cell>
          <cell r="K540">
            <v>7.637110228877801</v>
          </cell>
          <cell r="L540">
            <v>1.614548266588804</v>
          </cell>
          <cell r="M540">
            <v>0.63123136819660186</v>
          </cell>
          <cell r="N540">
            <v>0.14979907533013606</v>
          </cell>
          <cell r="O540">
            <v>5.6555110819293422</v>
          </cell>
          <cell r="P540">
            <v>147.97355279968022</v>
          </cell>
          <cell r="Q540">
            <v>73.217987530767047</v>
          </cell>
          <cell r="R540">
            <v>17.431999999999995</v>
          </cell>
          <cell r="S540">
            <v>0.80286016666666693</v>
          </cell>
          <cell r="T540">
            <v>1.6642756666666667</v>
          </cell>
          <cell r="U540">
            <v>167.87268863301355</v>
          </cell>
          <cell r="V540">
            <v>83.064170525983954</v>
          </cell>
          <cell r="W540">
            <v>2021000</v>
          </cell>
          <cell r="X540">
            <v>83.064170525983954</v>
          </cell>
          <cell r="Y540">
            <v>73.217987530767047</v>
          </cell>
          <cell r="Z540">
            <v>167.87268863301355</v>
          </cell>
          <cell r="AA540">
            <v>147.97355279968022</v>
          </cell>
        </row>
        <row r="541">
          <cell r="A541">
            <v>2031000</v>
          </cell>
          <cell r="B541">
            <v>30.648495808827317</v>
          </cell>
          <cell r="C541">
            <v>36.504340094975987</v>
          </cell>
          <cell r="D541">
            <v>2.6140256287903054</v>
          </cell>
          <cell r="E541">
            <v>2.8196383675805956</v>
          </cell>
          <cell r="F541">
            <v>18.580501541224343</v>
          </cell>
          <cell r="G541">
            <v>1.1014667220976393</v>
          </cell>
          <cell r="H541">
            <v>14.630420601451361</v>
          </cell>
          <cell r="I541">
            <v>17.314610534771681</v>
          </cell>
          <cell r="J541">
            <v>8.7161084430212661</v>
          </cell>
          <cell r="K541">
            <v>7.674898997946964</v>
          </cell>
          <cell r="L541">
            <v>1.6212167738098846</v>
          </cell>
          <cell r="M541">
            <v>0.63435472974136475</v>
          </cell>
          <cell r="N541">
            <v>0.15054028797402588</v>
          </cell>
          <cell r="O541">
            <v>5.6834948082130099</v>
          </cell>
          <cell r="P541">
            <v>148.69411334042576</v>
          </cell>
          <cell r="Q541">
            <v>73.212266538860533</v>
          </cell>
          <cell r="R541">
            <v>17.431999999999995</v>
          </cell>
          <cell r="S541">
            <v>0.80286016666666693</v>
          </cell>
          <cell r="T541">
            <v>1.6642756666666667</v>
          </cell>
          <cell r="U541">
            <v>168.59324917375909</v>
          </cell>
          <cell r="V541">
            <v>83.009970051087691</v>
          </cell>
          <cell r="W541">
            <v>2031000</v>
          </cell>
          <cell r="X541">
            <v>83.009970051087691</v>
          </cell>
          <cell r="Y541">
            <v>73.212266538860533</v>
          </cell>
          <cell r="Z541">
            <v>168.59324917375909</v>
          </cell>
          <cell r="AA541">
            <v>148.69411334042576</v>
          </cell>
        </row>
        <row r="542">
          <cell r="A542">
            <v>2041000</v>
          </cell>
          <cell r="B542">
            <v>30.799399284006178</v>
          </cell>
          <cell r="C542">
            <v>36.684075890618402</v>
          </cell>
          <cell r="D542">
            <v>2.6268962621176826</v>
          </cell>
          <cell r="E542">
            <v>2.8335213728370241</v>
          </cell>
          <cell r="F542">
            <v>18.67198603921166</v>
          </cell>
          <cell r="G542">
            <v>1.1061801236917521</v>
          </cell>
          <cell r="H542">
            <v>14.702456153403363</v>
          </cell>
          <cell r="I542">
            <v>17.390323783591473</v>
          </cell>
          <cell r="J542">
            <v>8.7590237972458915</v>
          </cell>
          <cell r="K542">
            <v>7.7126877670161269</v>
          </cell>
          <cell r="L542">
            <v>1.6278852810309659</v>
          </cell>
          <cell r="M542">
            <v>0.63747809128612776</v>
          </cell>
          <cell r="N542">
            <v>0.15128150061791573</v>
          </cell>
          <cell r="O542">
            <v>5.7114785344966785</v>
          </cell>
          <cell r="P542">
            <v>149.41467388117124</v>
          </cell>
          <cell r="Q542">
            <v>73.206601607629224</v>
          </cell>
          <cell r="R542">
            <v>17.431999999999995</v>
          </cell>
          <cell r="S542">
            <v>0.80286016666666693</v>
          </cell>
          <cell r="T542">
            <v>1.6642756666666667</v>
          </cell>
          <cell r="U542">
            <v>169.31380971450457</v>
          </cell>
          <cell r="V542">
            <v>82.956300693044867</v>
          </cell>
          <cell r="W542">
            <v>2041000</v>
          </cell>
          <cell r="X542">
            <v>82.956300693044867</v>
          </cell>
          <cell r="Y542">
            <v>73.206601607629224</v>
          </cell>
          <cell r="Z542">
            <v>169.31380971450457</v>
          </cell>
          <cell r="AA542">
            <v>149.41467388117124</v>
          </cell>
        </row>
        <row r="543">
          <cell r="A543">
            <v>2051000</v>
          </cell>
          <cell r="B543">
            <v>30.950302759185043</v>
          </cell>
          <cell r="C543">
            <v>36.863811686260831</v>
          </cell>
          <cell r="D543">
            <v>2.6397668954450597</v>
          </cell>
          <cell r="E543">
            <v>2.8474043780934526</v>
          </cell>
          <cell r="F543">
            <v>18.76347053719898</v>
          </cell>
          <cell r="G543">
            <v>1.1108935252858652</v>
          </cell>
          <cell r="H543">
            <v>14.774491705355361</v>
          </cell>
          <cell r="I543">
            <v>17.466037032411265</v>
          </cell>
          <cell r="J543">
            <v>8.8019391514705152</v>
          </cell>
          <cell r="K543">
            <v>7.7504765360852899</v>
          </cell>
          <cell r="L543">
            <v>1.6345537882520467</v>
          </cell>
          <cell r="M543">
            <v>0.64060145283089076</v>
          </cell>
          <cell r="N543">
            <v>0.15202271326180553</v>
          </cell>
          <cell r="O543">
            <v>5.7394622607803472</v>
          </cell>
          <cell r="P543">
            <v>150.13523442191678</v>
          </cell>
          <cell r="Q543">
            <v>73.200991917073026</v>
          </cell>
          <cell r="R543">
            <v>17.431999999999995</v>
          </cell>
          <cell r="S543">
            <v>0.80286016666666693</v>
          </cell>
          <cell r="T543">
            <v>1.6642756666666667</v>
          </cell>
          <cell r="U543">
            <v>170.03437025525011</v>
          </cell>
          <cell r="V543">
            <v>82.903154683203368</v>
          </cell>
          <cell r="W543">
            <v>2051000</v>
          </cell>
          <cell r="X543">
            <v>82.903154683203368</v>
          </cell>
          <cell r="Y543">
            <v>73.200991917073026</v>
          </cell>
          <cell r="Z543">
            <v>170.03437025525011</v>
          </cell>
          <cell r="AA543">
            <v>150.13523442191678</v>
          </cell>
        </row>
        <row r="544">
          <cell r="A544">
            <v>2061000</v>
          </cell>
          <cell r="B544">
            <v>31.101206234363907</v>
          </cell>
          <cell r="C544">
            <v>37.043547481903254</v>
          </cell>
          <cell r="D544">
            <v>2.6526375287724369</v>
          </cell>
          <cell r="E544">
            <v>2.8612873833498811</v>
          </cell>
          <cell r="F544">
            <v>18.854955035186297</v>
          </cell>
          <cell r="G544">
            <v>1.115606926879978</v>
          </cell>
          <cell r="H544">
            <v>14.846527257307361</v>
          </cell>
          <cell r="I544">
            <v>17.541750281231057</v>
          </cell>
          <cell r="J544">
            <v>8.8448545056951389</v>
          </cell>
          <cell r="K544">
            <v>7.7882653051544528</v>
          </cell>
          <cell r="L544">
            <v>1.6412222954731279</v>
          </cell>
          <cell r="M544">
            <v>0.64372481437565365</v>
          </cell>
          <cell r="N544">
            <v>0.15276392590569537</v>
          </cell>
          <cell r="O544">
            <v>5.7674459870640149</v>
          </cell>
          <cell r="P544">
            <v>150.85579496266223</v>
          </cell>
          <cell r="Q544">
            <v>73.195436663106364</v>
          </cell>
          <cell r="R544">
            <v>17.431999999999995</v>
          </cell>
          <cell r="S544">
            <v>0.80286016666666693</v>
          </cell>
          <cell r="T544">
            <v>1.6642756666666667</v>
          </cell>
          <cell r="U544">
            <v>170.75493079599556</v>
          </cell>
          <cell r="V544">
            <v>82.85052440368537</v>
          </cell>
          <cell r="W544">
            <v>2061000</v>
          </cell>
          <cell r="X544">
            <v>82.85052440368537</v>
          </cell>
          <cell r="Y544">
            <v>73.195436663106364</v>
          </cell>
          <cell r="Z544">
            <v>170.75493079599556</v>
          </cell>
          <cell r="AA544">
            <v>150.85579496266223</v>
          </cell>
        </row>
        <row r="545">
          <cell r="A545">
            <v>2071000</v>
          </cell>
          <cell r="B545">
            <v>31.252109709542768</v>
          </cell>
          <cell r="C545">
            <v>37.223283277545676</v>
          </cell>
          <cell r="D545">
            <v>2.6655081620998144</v>
          </cell>
          <cell r="E545">
            <v>2.8751703886063091</v>
          </cell>
          <cell r="F545">
            <v>18.946439533173617</v>
          </cell>
          <cell r="G545">
            <v>1.1203203284740908</v>
          </cell>
          <cell r="H545">
            <v>14.918562809259363</v>
          </cell>
          <cell r="I545">
            <v>17.617463530050852</v>
          </cell>
          <cell r="J545">
            <v>8.8877698599197625</v>
          </cell>
          <cell r="K545">
            <v>7.826054074223614</v>
          </cell>
          <cell r="L545">
            <v>1.647890802694209</v>
          </cell>
          <cell r="M545">
            <v>0.64684817592041677</v>
          </cell>
          <cell r="N545">
            <v>0.15350513854958525</v>
          </cell>
          <cell r="O545">
            <v>5.7954297133476835</v>
          </cell>
          <cell r="P545">
            <v>151.57635550340774</v>
          </cell>
          <cell r="Q545">
            <v>73.189935057174182</v>
          </cell>
          <cell r="R545">
            <v>17.431999999999995</v>
          </cell>
          <cell r="S545">
            <v>0.80286016666666693</v>
          </cell>
          <cell r="T545">
            <v>1.6642756666666667</v>
          </cell>
          <cell r="U545">
            <v>171.47549133674107</v>
          </cell>
          <cell r="V545">
            <v>82.798402383747501</v>
          </cell>
          <cell r="W545">
            <v>2071000</v>
          </cell>
          <cell r="X545">
            <v>82.798402383747501</v>
          </cell>
          <cell r="Y545">
            <v>73.189935057174182</v>
          </cell>
          <cell r="Z545">
            <v>171.47549133674107</v>
          </cell>
          <cell r="AA545">
            <v>151.57635550340774</v>
          </cell>
        </row>
        <row r="546">
          <cell r="A546">
            <v>2081000</v>
          </cell>
          <cell r="B546">
            <v>31.403013184721633</v>
          </cell>
          <cell r="C546">
            <v>37.403019073188098</v>
          </cell>
          <cell r="D546">
            <v>2.6783787954271912</v>
          </cell>
          <cell r="E546">
            <v>2.8890533938627372</v>
          </cell>
          <cell r="F546">
            <v>19.037924031160937</v>
          </cell>
          <cell r="G546">
            <v>1.1250337300682032</v>
          </cell>
          <cell r="H546">
            <v>14.990598361211365</v>
          </cell>
          <cell r="I546">
            <v>17.693176778870644</v>
          </cell>
          <cell r="J546">
            <v>8.9306852141443898</v>
          </cell>
          <cell r="K546">
            <v>7.8638428432927778</v>
          </cell>
          <cell r="L546">
            <v>1.6545593099152898</v>
          </cell>
          <cell r="M546">
            <v>0.64997153746517977</v>
          </cell>
          <cell r="N546">
            <v>0.15424635119347507</v>
          </cell>
          <cell r="O546">
            <v>5.8234134396313513</v>
          </cell>
          <cell r="P546">
            <v>152.29691604415331</v>
          </cell>
          <cell r="Q546">
            <v>73.184486325878567</v>
          </cell>
          <cell r="R546">
            <v>17.431999999999995</v>
          </cell>
          <cell r="S546">
            <v>0.80286016666666693</v>
          </cell>
          <cell r="T546">
            <v>1.6642756666666667</v>
          </cell>
          <cell r="U546">
            <v>172.19605187748664</v>
          </cell>
          <cell r="V546">
            <v>82.746781296245373</v>
          </cell>
          <cell r="W546">
            <v>2081000</v>
          </cell>
          <cell r="X546">
            <v>82.746781296245373</v>
          </cell>
          <cell r="Y546">
            <v>73.184486325878567</v>
          </cell>
          <cell r="Z546">
            <v>172.19605187748664</v>
          </cell>
          <cell r="AA546">
            <v>152.29691604415331</v>
          </cell>
        </row>
        <row r="547">
          <cell r="A547">
            <v>2091000</v>
          </cell>
          <cell r="B547">
            <v>31.553916659900501</v>
          </cell>
          <cell r="C547">
            <v>37.582754868830527</v>
          </cell>
          <cell r="D547">
            <v>2.6912494287545683</v>
          </cell>
          <cell r="E547">
            <v>2.9029363991191652</v>
          </cell>
          <cell r="F547">
            <v>19.129408529148254</v>
          </cell>
          <cell r="G547">
            <v>1.129747131662316</v>
          </cell>
          <cell r="H547">
            <v>15.062633913163364</v>
          </cell>
          <cell r="I547">
            <v>17.768890027690436</v>
          </cell>
          <cell r="J547">
            <v>8.9736005683690152</v>
          </cell>
          <cell r="K547">
            <v>7.9016316123619399</v>
          </cell>
          <cell r="L547">
            <v>1.6612278171363708</v>
          </cell>
          <cell r="M547">
            <v>0.65309489900994278</v>
          </cell>
          <cell r="N547">
            <v>0.15498756383736489</v>
          </cell>
          <cell r="O547">
            <v>5.8513971659150199</v>
          </cell>
          <cell r="P547">
            <v>153.01747658489876</v>
          </cell>
          <cell r="Q547">
            <v>73.179089710616338</v>
          </cell>
          <cell r="R547">
            <v>17.431999999999995</v>
          </cell>
          <cell r="S547">
            <v>0.80286016666666693</v>
          </cell>
          <cell r="T547">
            <v>1.6642756666666667</v>
          </cell>
          <cell r="U547">
            <v>172.91661241823209</v>
          </cell>
          <cell r="V547">
            <v>82.695653954199955</v>
          </cell>
          <cell r="W547">
            <v>2091000</v>
          </cell>
          <cell r="X547">
            <v>82.695653954199955</v>
          </cell>
          <cell r="Y547">
            <v>73.179089710616338</v>
          </cell>
          <cell r="Z547">
            <v>172.91661241823209</v>
          </cell>
          <cell r="AA547">
            <v>153.01747658489876</v>
          </cell>
        </row>
        <row r="548">
          <cell r="A548">
            <v>2101000</v>
          </cell>
          <cell r="B548">
            <v>31.704820135079359</v>
          </cell>
          <cell r="C548">
            <v>37.762490664472942</v>
          </cell>
          <cell r="D548">
            <v>2.7041200620819459</v>
          </cell>
          <cell r="E548">
            <v>2.9168194043755937</v>
          </cell>
          <cell r="F548">
            <v>19.22089302713557</v>
          </cell>
          <cell r="G548">
            <v>1.1344605332564288</v>
          </cell>
          <cell r="H548">
            <v>15.134669465115365</v>
          </cell>
          <cell r="I548">
            <v>17.844603276510227</v>
          </cell>
          <cell r="J548">
            <v>9.0165159225936389</v>
          </cell>
          <cell r="K548">
            <v>7.9394203814311028</v>
          </cell>
          <cell r="L548">
            <v>1.6678963243574516</v>
          </cell>
          <cell r="M548">
            <v>0.65621826055470567</v>
          </cell>
          <cell r="N548">
            <v>0.15572877648125472</v>
          </cell>
          <cell r="O548">
            <v>5.8793808921986876</v>
          </cell>
          <cell r="P548">
            <v>153.7380371256443</v>
          </cell>
          <cell r="Q548">
            <v>73.173744467227181</v>
          </cell>
          <cell r="R548">
            <v>17.431999999999995</v>
          </cell>
          <cell r="S548">
            <v>0.80286016666666693</v>
          </cell>
          <cell r="T548">
            <v>1.6642756666666667</v>
          </cell>
          <cell r="U548">
            <v>173.63717295897763</v>
          </cell>
          <cell r="V548">
            <v>82.645013307461994</v>
          </cell>
          <cell r="W548">
            <v>2101000</v>
          </cell>
          <cell r="X548">
            <v>82.645013307461994</v>
          </cell>
          <cell r="Y548">
            <v>73.173744467227181</v>
          </cell>
          <cell r="Z548">
            <v>173.63717295897763</v>
          </cell>
          <cell r="AA548">
            <v>153.7380371256443</v>
          </cell>
        </row>
        <row r="549">
          <cell r="A549">
            <v>2111000</v>
          </cell>
          <cell r="B549">
            <v>31.855723610258224</v>
          </cell>
          <cell r="C549">
            <v>37.942226460115364</v>
          </cell>
          <cell r="D549">
            <v>2.7169906954093226</v>
          </cell>
          <cell r="E549">
            <v>2.9307024096320222</v>
          </cell>
          <cell r="F549">
            <v>19.312377525122891</v>
          </cell>
          <cell r="G549">
            <v>1.1391739348505416</v>
          </cell>
          <cell r="H549">
            <v>15.206705017067364</v>
          </cell>
          <cell r="I549">
            <v>17.920316525330023</v>
          </cell>
          <cell r="J549">
            <v>9.0594312768182625</v>
          </cell>
          <cell r="K549">
            <v>7.9772091505002667</v>
          </cell>
          <cell r="L549">
            <v>1.6745648315785329</v>
          </cell>
          <cell r="M549">
            <v>0.65934162209946878</v>
          </cell>
          <cell r="N549">
            <v>0.15646998912514457</v>
          </cell>
          <cell r="O549">
            <v>5.9073646184823563</v>
          </cell>
          <cell r="P549">
            <v>154.45859766638981</v>
          </cell>
          <cell r="Q549">
            <v>73.168449865651255</v>
          </cell>
          <cell r="R549">
            <v>17.431999999999995</v>
          </cell>
          <cell r="S549">
            <v>0.80286016666666693</v>
          </cell>
          <cell r="T549">
            <v>1.6642756666666667</v>
          </cell>
          <cell r="U549">
            <v>174.35773349972314</v>
          </cell>
          <cell r="V549">
            <v>82.594852439470927</v>
          </cell>
          <cell r="W549">
            <v>2111000</v>
          </cell>
          <cell r="X549">
            <v>82.594852439470927</v>
          </cell>
          <cell r="Y549">
            <v>73.168449865651255</v>
          </cell>
          <cell r="Z549">
            <v>174.35773349972314</v>
          </cell>
          <cell r="AA549">
            <v>154.45859766638981</v>
          </cell>
        </row>
        <row r="550">
          <cell r="A550">
            <v>2121000</v>
          </cell>
          <cell r="B550">
            <v>32.006627085437096</v>
          </cell>
          <cell r="C550">
            <v>38.121962255757786</v>
          </cell>
          <cell r="D550">
            <v>2.7298613287366997</v>
          </cell>
          <cell r="E550">
            <v>2.9445854148884503</v>
          </cell>
          <cell r="F550">
            <v>19.403862023110211</v>
          </cell>
          <cell r="G550">
            <v>1.1438873364446545</v>
          </cell>
          <cell r="H550">
            <v>15.278740569019366</v>
          </cell>
          <cell r="I550">
            <v>17.996029774149815</v>
          </cell>
          <cell r="J550">
            <v>9.1023466310428862</v>
          </cell>
          <cell r="K550">
            <v>8.0149979195694279</v>
          </cell>
          <cell r="L550">
            <v>1.6812333387996137</v>
          </cell>
          <cell r="M550">
            <v>0.66246498364423168</v>
          </cell>
          <cell r="N550">
            <v>0.15721120176903441</v>
          </cell>
          <cell r="O550">
            <v>5.935348344766024</v>
          </cell>
          <cell r="P550">
            <v>155.17915820713529</v>
          </cell>
          <cell r="Q550">
            <v>73.163205189597022</v>
          </cell>
          <cell r="R550">
            <v>17.431999999999995</v>
          </cell>
          <cell r="S550">
            <v>0.80286016666666693</v>
          </cell>
          <cell r="T550">
            <v>1.6642756666666667</v>
          </cell>
          <cell r="U550">
            <v>175.07829404046862</v>
          </cell>
          <cell r="V550">
            <v>82.545164564105903</v>
          </cell>
          <cell r="W550">
            <v>2121000</v>
          </cell>
          <cell r="X550">
            <v>82.545164564105903</v>
          </cell>
          <cell r="Y550">
            <v>73.163205189597022</v>
          </cell>
          <cell r="Z550">
            <v>175.07829404046862</v>
          </cell>
          <cell r="AA550">
            <v>155.17915820713529</v>
          </cell>
        </row>
        <row r="551">
          <cell r="A551">
            <v>2131000</v>
          </cell>
          <cell r="B551">
            <v>32.157530560615953</v>
          </cell>
          <cell r="C551">
            <v>38.301698051400216</v>
          </cell>
          <cell r="D551">
            <v>2.7427319620640773</v>
          </cell>
          <cell r="E551">
            <v>2.9584684201448792</v>
          </cell>
          <cell r="F551">
            <v>19.495346521097524</v>
          </cell>
          <cell r="G551">
            <v>1.1486007380387673</v>
          </cell>
          <cell r="H551">
            <v>15.35077612097137</v>
          </cell>
          <cell r="I551">
            <v>18.071743022969606</v>
          </cell>
          <cell r="J551">
            <v>9.1452619852675099</v>
          </cell>
          <cell r="K551">
            <v>8.0527866886385926</v>
          </cell>
          <cell r="L551">
            <v>1.6879018460206947</v>
          </cell>
          <cell r="M551">
            <v>0.66558834518899468</v>
          </cell>
          <cell r="N551">
            <v>0.15795241441292424</v>
          </cell>
          <cell r="O551">
            <v>5.9633320710496927</v>
          </cell>
          <cell r="P551">
            <v>155.89971874788088</v>
          </cell>
          <cell r="Q551">
            <v>73.158009736218162</v>
          </cell>
          <cell r="R551">
            <v>17.431999999999995</v>
          </cell>
          <cell r="S551">
            <v>0.80286016666666693</v>
          </cell>
          <cell r="T551">
            <v>1.6642756666666667</v>
          </cell>
          <cell r="U551">
            <v>175.79885458121421</v>
          </cell>
          <cell r="V551">
            <v>82.495943022625156</v>
          </cell>
          <cell r="W551">
            <v>2131000</v>
          </cell>
          <cell r="X551">
            <v>82.495943022625156</v>
          </cell>
          <cell r="Y551">
            <v>73.158009736218162</v>
          </cell>
          <cell r="Z551">
            <v>175.79885458121421</v>
          </cell>
          <cell r="AA551">
            <v>155.89971874788088</v>
          </cell>
        </row>
        <row r="552">
          <cell r="A552">
            <v>2141000</v>
          </cell>
          <cell r="B552">
            <v>32.308434035794818</v>
          </cell>
          <cell r="C552">
            <v>38.481433847042638</v>
          </cell>
          <cell r="D552">
            <v>2.755602595391454</v>
          </cell>
          <cell r="E552">
            <v>2.9723514254013077</v>
          </cell>
          <cell r="F552">
            <v>19.586831019084844</v>
          </cell>
          <cell r="G552">
            <v>1.1533141396328797</v>
          </cell>
          <cell r="H552">
            <v>15.422811672923368</v>
          </cell>
          <cell r="I552">
            <v>18.147456271789402</v>
          </cell>
          <cell r="J552">
            <v>9.1881773394921389</v>
          </cell>
          <cell r="K552">
            <v>8.0905754577077555</v>
          </cell>
          <cell r="L552">
            <v>1.6945703532417755</v>
          </cell>
          <cell r="M552">
            <v>0.66871170673375779</v>
          </cell>
          <cell r="N552">
            <v>0.15869362705681408</v>
          </cell>
          <cell r="O552">
            <v>5.9913157973333604</v>
          </cell>
          <cell r="P552">
            <v>156.62027928862631</v>
          </cell>
          <cell r="Q552">
            <v>73.152862815799296</v>
          </cell>
          <cell r="R552">
            <v>17.431999999999995</v>
          </cell>
          <cell r="S552">
            <v>0.80286016666666693</v>
          </cell>
          <cell r="T552">
            <v>1.6642756666666667</v>
          </cell>
          <cell r="U552">
            <v>176.51941512195964</v>
          </cell>
          <cell r="V552">
            <v>82.447181280691098</v>
          </cell>
          <cell r="W552">
            <v>2141000</v>
          </cell>
          <cell r="X552">
            <v>82.447181280691098</v>
          </cell>
          <cell r="Y552">
            <v>73.152862815799296</v>
          </cell>
          <cell r="Z552">
            <v>176.51941512195964</v>
          </cell>
          <cell r="AA552">
            <v>156.62027928862631</v>
          </cell>
        </row>
        <row r="553">
          <cell r="A553">
            <v>2151000</v>
          </cell>
          <cell r="B553">
            <v>32.45933751097369</v>
          </cell>
          <cell r="C553">
            <v>38.661169642685053</v>
          </cell>
          <cell r="D553">
            <v>2.7684732287188312</v>
          </cell>
          <cell r="E553">
            <v>2.9862344306577362</v>
          </cell>
          <cell r="F553">
            <v>19.678315517072161</v>
          </cell>
          <cell r="G553">
            <v>1.1580275412269925</v>
          </cell>
          <cell r="H553">
            <v>15.49484722487537</v>
          </cell>
          <cell r="I553">
            <v>18.223169520609193</v>
          </cell>
          <cell r="J553">
            <v>9.2310926937167626</v>
          </cell>
          <cell r="K553">
            <v>8.1283642267769167</v>
          </cell>
          <cell r="L553">
            <v>1.7012388604628568</v>
          </cell>
          <cell r="M553">
            <v>0.67183506827852069</v>
          </cell>
          <cell r="N553">
            <v>0.15943483970070391</v>
          </cell>
          <cell r="O553">
            <v>6.019299523617029</v>
          </cell>
          <cell r="P553">
            <v>157.34083982937182</v>
          </cell>
          <cell r="Q553">
            <v>73.147763751451336</v>
          </cell>
          <cell r="R553">
            <v>17.431999999999995</v>
          </cell>
          <cell r="S553">
            <v>0.80286016666666693</v>
          </cell>
          <cell r="T553">
            <v>1.6642756666666667</v>
          </cell>
          <cell r="U553">
            <v>177.23997566270515</v>
          </cell>
          <cell r="V553">
            <v>82.398872925478912</v>
          </cell>
          <cell r="W553">
            <v>2151000</v>
          </cell>
          <cell r="X553">
            <v>82.398872925478912</v>
          </cell>
          <cell r="Y553">
            <v>73.147763751451336</v>
          </cell>
          <cell r="Z553">
            <v>177.23997566270515</v>
          </cell>
          <cell r="AA553">
            <v>157.34083982937182</v>
          </cell>
        </row>
        <row r="554">
          <cell r="A554">
            <v>2161000</v>
          </cell>
          <cell r="B554">
            <v>32.610240986152547</v>
          </cell>
          <cell r="C554">
            <v>38.840905438327475</v>
          </cell>
          <cell r="D554">
            <v>2.7813438620462088</v>
          </cell>
          <cell r="E554">
            <v>3.0001174359141642</v>
          </cell>
          <cell r="F554">
            <v>19.769800015059481</v>
          </cell>
          <cell r="G554">
            <v>1.1627409428211057</v>
          </cell>
          <cell r="H554">
            <v>15.56688277682737</v>
          </cell>
          <cell r="I554">
            <v>18.298882769428985</v>
          </cell>
          <cell r="J554">
            <v>9.2740080479413862</v>
          </cell>
          <cell r="K554">
            <v>8.1661529958460797</v>
          </cell>
          <cell r="L554">
            <v>1.7079073676839378</v>
          </cell>
          <cell r="M554">
            <v>0.67495842982328369</v>
          </cell>
          <cell r="N554">
            <v>0.16017605234459376</v>
          </cell>
          <cell r="O554">
            <v>6.0472832499006968</v>
          </cell>
          <cell r="P554">
            <v>158.0614003701173</v>
          </cell>
          <cell r="Q554">
            <v>73.142711878814112</v>
          </cell>
          <cell r="R554">
            <v>17.431999999999995</v>
          </cell>
          <cell r="S554">
            <v>0.80286016666666693</v>
          </cell>
          <cell r="T554">
            <v>1.6642756666666667</v>
          </cell>
          <cell r="U554">
            <v>177.96053620345063</v>
          </cell>
          <cell r="V554">
            <v>82.351011662864707</v>
          </cell>
          <cell r="W554">
            <v>2161000</v>
          </cell>
          <cell r="X554">
            <v>82.351011662864707</v>
          </cell>
          <cell r="Y554">
            <v>73.142711878814112</v>
          </cell>
          <cell r="Z554">
            <v>177.96053620345063</v>
          </cell>
          <cell r="AA554">
            <v>158.0614003701173</v>
          </cell>
        </row>
        <row r="555">
          <cell r="A555">
            <v>2171000</v>
          </cell>
          <cell r="B555">
            <v>32.761144461331412</v>
          </cell>
          <cell r="C555">
            <v>39.020641233969904</v>
          </cell>
          <cell r="D555">
            <v>2.7942144953735855</v>
          </cell>
          <cell r="E555">
            <v>3.0140004411705927</v>
          </cell>
          <cell r="F555">
            <v>19.861284513046801</v>
          </cell>
          <cell r="G555">
            <v>1.1674543444152181</v>
          </cell>
          <cell r="H555">
            <v>15.638918328779372</v>
          </cell>
          <cell r="I555">
            <v>18.374596018248781</v>
          </cell>
          <cell r="J555">
            <v>9.3169234021660099</v>
          </cell>
          <cell r="K555">
            <v>8.2039417649152426</v>
          </cell>
          <cell r="L555">
            <v>1.7145758749050188</v>
          </cell>
          <cell r="M555">
            <v>0.67808179136804669</v>
          </cell>
          <cell r="N555">
            <v>0.16091726498848358</v>
          </cell>
          <cell r="O555">
            <v>6.0752669761843654</v>
          </cell>
          <cell r="P555">
            <v>158.78196091086284</v>
          </cell>
          <cell r="Q555">
            <v>73.137706545768239</v>
          </cell>
          <cell r="R555">
            <v>17.431999999999995</v>
          </cell>
          <cell r="S555">
            <v>0.80286016666666693</v>
          </cell>
          <cell r="T555">
            <v>1.6642756666666667</v>
          </cell>
          <cell r="U555">
            <v>178.68109674419617</v>
          </cell>
          <cell r="V555">
            <v>82.303591314691928</v>
          </cell>
          <cell r="W555">
            <v>2171000</v>
          </cell>
          <cell r="X555">
            <v>82.303591314691928</v>
          </cell>
          <cell r="Y555">
            <v>73.137706545768239</v>
          </cell>
          <cell r="Z555">
            <v>178.68109674419617</v>
          </cell>
          <cell r="AA555">
            <v>158.78196091086284</v>
          </cell>
        </row>
        <row r="556">
          <cell r="A556">
            <v>2181000</v>
          </cell>
          <cell r="B556">
            <v>32.912047936510277</v>
          </cell>
          <cell r="C556">
            <v>39.200377029612326</v>
          </cell>
          <cell r="D556">
            <v>2.8070851287009631</v>
          </cell>
          <cell r="E556">
            <v>3.0278834464270203</v>
          </cell>
          <cell r="F556">
            <v>19.952769011034121</v>
          </cell>
          <cell r="G556">
            <v>1.1721677460093309</v>
          </cell>
          <cell r="H556">
            <v>15.71095388073137</v>
          </cell>
          <cell r="I556">
            <v>18.450309267068572</v>
          </cell>
          <cell r="J556">
            <v>9.3598387563906336</v>
          </cell>
          <cell r="K556">
            <v>8.2417305339844038</v>
          </cell>
          <cell r="L556">
            <v>1.7212443821260996</v>
          </cell>
          <cell r="M556">
            <v>0.6812051529128097</v>
          </cell>
          <cell r="N556">
            <v>0.16165847763237343</v>
          </cell>
          <cell r="O556">
            <v>6.1032507024680331</v>
          </cell>
          <cell r="P556">
            <v>159.50252145160835</v>
          </cell>
          <cell r="Q556">
            <v>73.132747112154206</v>
          </cell>
          <cell r="R556">
            <v>17.431999999999995</v>
          </cell>
          <cell r="S556">
            <v>0.80286016666666693</v>
          </cell>
          <cell r="T556">
            <v>1.6642756666666667</v>
          </cell>
          <cell r="U556">
            <v>179.40165728494168</v>
          </cell>
          <cell r="V556">
            <v>82.256605816112639</v>
          </cell>
          <cell r="W556">
            <v>2181000</v>
          </cell>
          <cell r="X556">
            <v>82.256605816112639</v>
          </cell>
          <cell r="Y556">
            <v>73.132747112154206</v>
          </cell>
          <cell r="Z556">
            <v>179.40165728494168</v>
          </cell>
          <cell r="AA556">
            <v>159.50252145160835</v>
          </cell>
        </row>
        <row r="557">
          <cell r="A557">
            <v>2191000</v>
          </cell>
          <cell r="B557">
            <v>33.062951411689134</v>
          </cell>
          <cell r="C557">
            <v>39.380112825254749</v>
          </cell>
          <cell r="D557">
            <v>2.8199557620283402</v>
          </cell>
          <cell r="E557">
            <v>3.0417664516834488</v>
          </cell>
          <cell r="F557">
            <v>20.044253509021441</v>
          </cell>
          <cell r="G557">
            <v>1.176881147603444</v>
          </cell>
          <cell r="H557">
            <v>15.782989432683372</v>
          </cell>
          <cell r="I557">
            <v>18.526022515888364</v>
          </cell>
          <cell r="J557">
            <v>9.402754110615259</v>
          </cell>
          <cell r="K557">
            <v>8.2795193030535685</v>
          </cell>
          <cell r="L557">
            <v>1.7279128893471807</v>
          </cell>
          <cell r="M557">
            <v>0.68432851445757259</v>
          </cell>
          <cell r="N557">
            <v>0.16239969027626328</v>
          </cell>
          <cell r="O557">
            <v>6.1312344287517018</v>
          </cell>
          <cell r="P557">
            <v>160.22308199235385</v>
          </cell>
          <cell r="Q557">
            <v>73.127832949499705</v>
          </cell>
          <cell r="R557">
            <v>17.431999999999995</v>
          </cell>
          <cell r="S557">
            <v>0.80286016666666693</v>
          </cell>
          <cell r="T557">
            <v>1.6642756666666667</v>
          </cell>
          <cell r="U557">
            <v>180.12221782568719</v>
          </cell>
          <cell r="V557">
            <v>82.210049213001909</v>
          </cell>
          <cell r="W557">
            <v>2191000</v>
          </cell>
          <cell r="X557">
            <v>82.210049213001909</v>
          </cell>
          <cell r="Y557">
            <v>73.127832949499705</v>
          </cell>
          <cell r="Z557">
            <v>180.12221782568719</v>
          </cell>
          <cell r="AA557">
            <v>160.22308199235385</v>
          </cell>
        </row>
        <row r="558">
          <cell r="A558">
            <v>2201000</v>
          </cell>
          <cell r="B558">
            <v>33.213854886867999</v>
          </cell>
          <cell r="C558">
            <v>39.559848620897164</v>
          </cell>
          <cell r="D558">
            <v>2.8328263953557169</v>
          </cell>
          <cell r="E558">
            <v>3.0556494569398773</v>
          </cell>
          <cell r="F558">
            <v>20.135738007008754</v>
          </cell>
          <cell r="G558">
            <v>1.1815945491975568</v>
          </cell>
          <cell r="H558">
            <v>15.855024984635374</v>
          </cell>
          <cell r="I558">
            <v>18.60173576470816</v>
          </cell>
          <cell r="J558">
            <v>9.4456694648398845</v>
          </cell>
          <cell r="K558">
            <v>8.3173080721227315</v>
          </cell>
          <cell r="L558">
            <v>1.7345813965682615</v>
          </cell>
          <cell r="M558">
            <v>0.6874518760023357</v>
          </cell>
          <cell r="N558">
            <v>0.1631409029201531</v>
          </cell>
          <cell r="O558">
            <v>6.1592181550353695</v>
          </cell>
          <cell r="P558">
            <v>160.94364253309936</v>
          </cell>
          <cell r="Q558">
            <v>73.122963440753921</v>
          </cell>
          <cell r="R558">
            <v>17.431999999999995</v>
          </cell>
          <cell r="S558">
            <v>0.80286016666666693</v>
          </cell>
          <cell r="T558">
            <v>1.6642756666666667</v>
          </cell>
          <cell r="U558">
            <v>180.8427783664327</v>
          </cell>
          <cell r="V558">
            <v>82.163915659442381</v>
          </cell>
          <cell r="W558">
            <v>2201000</v>
          </cell>
          <cell r="X558">
            <v>82.163915659442381</v>
          </cell>
          <cell r="Y558">
            <v>73.122963440753921</v>
          </cell>
          <cell r="Z558">
            <v>180.8427783664327</v>
          </cell>
          <cell r="AA558">
            <v>160.94364253309936</v>
          </cell>
        </row>
        <row r="559">
          <cell r="A559">
            <v>2211000</v>
          </cell>
          <cell r="B559">
            <v>33.364758362046871</v>
          </cell>
          <cell r="C559">
            <v>39.739584416539593</v>
          </cell>
          <cell r="D559">
            <v>2.8456970286830945</v>
          </cell>
          <cell r="E559">
            <v>3.0695324621963054</v>
          </cell>
          <cell r="F559">
            <v>20.227222504996071</v>
          </cell>
          <cell r="G559">
            <v>1.1863079507916696</v>
          </cell>
          <cell r="H559">
            <v>15.927060536587375</v>
          </cell>
          <cell r="I559">
            <v>18.677449013527951</v>
          </cell>
          <cell r="J559">
            <v>9.4885848190645099</v>
          </cell>
          <cell r="K559">
            <v>8.3550968411918944</v>
          </cell>
          <cell r="L559">
            <v>1.7412499037893423</v>
          </cell>
          <cell r="M559">
            <v>0.69057523754709871</v>
          </cell>
          <cell r="N559">
            <v>0.16388211556404292</v>
          </cell>
          <cell r="O559">
            <v>6.1872018813190381</v>
          </cell>
          <cell r="P559">
            <v>161.66420307384482</v>
          </cell>
          <cell r="Q559">
            <v>73.118137980029317</v>
          </cell>
          <cell r="R559">
            <v>17.431999999999995</v>
          </cell>
          <cell r="S559">
            <v>0.80286016666666693</v>
          </cell>
          <cell r="T559">
            <v>1.6642756666666667</v>
          </cell>
          <cell r="U559">
            <v>181.56333890717815</v>
          </cell>
          <cell r="V559">
            <v>82.118199415277317</v>
          </cell>
          <cell r="W559">
            <v>2211000</v>
          </cell>
          <cell r="X559">
            <v>82.118199415277317</v>
          </cell>
          <cell r="Y559">
            <v>73.118137980029317</v>
          </cell>
          <cell r="Z559">
            <v>181.56333890717815</v>
          </cell>
          <cell r="AA559">
            <v>161.66420307384482</v>
          </cell>
        </row>
        <row r="560">
          <cell r="A560">
            <v>2221000</v>
          </cell>
          <cell r="B560">
            <v>33.515661837225728</v>
          </cell>
          <cell r="C560">
            <v>39.919320212182015</v>
          </cell>
          <cell r="D560">
            <v>2.8585676620104716</v>
          </cell>
          <cell r="E560">
            <v>3.0834154674527339</v>
          </cell>
          <cell r="F560">
            <v>20.318707002983391</v>
          </cell>
          <cell r="G560">
            <v>1.1910213523857824</v>
          </cell>
          <cell r="H560">
            <v>15.999096088539373</v>
          </cell>
          <cell r="I560">
            <v>18.753162262347747</v>
          </cell>
          <cell r="J560">
            <v>9.5315001732891336</v>
          </cell>
          <cell r="K560">
            <v>8.3928856102610574</v>
          </cell>
          <cell r="L560">
            <v>1.7479184110104238</v>
          </cell>
          <cell r="M560">
            <v>0.6936985990918616</v>
          </cell>
          <cell r="N560">
            <v>0.16462332820793277</v>
          </cell>
          <cell r="O560">
            <v>6.2151856076027059</v>
          </cell>
          <cell r="P560">
            <v>162.38476361459041</v>
          </cell>
          <cell r="Q560">
            <v>73.113355972350476</v>
          </cell>
          <cell r="R560">
            <v>17.431999999999995</v>
          </cell>
          <cell r="S560">
            <v>0.80286016666666693</v>
          </cell>
          <cell r="T560">
            <v>1.6642756666666667</v>
          </cell>
          <cell r="U560">
            <v>182.28389944792374</v>
          </cell>
          <cell r="V560">
            <v>82.072894843729742</v>
          </cell>
          <cell r="W560">
            <v>2221000</v>
          </cell>
          <cell r="X560">
            <v>82.072894843729742</v>
          </cell>
          <cell r="Y560">
            <v>73.113355972350476</v>
          </cell>
          <cell r="Z560">
            <v>182.28389944792374</v>
          </cell>
          <cell r="AA560">
            <v>162.38476361459041</v>
          </cell>
        </row>
        <row r="561">
          <cell r="A561">
            <v>2231000</v>
          </cell>
          <cell r="B561">
            <v>33.666565312404593</v>
          </cell>
          <cell r="C561">
            <v>40.099056007824437</v>
          </cell>
          <cell r="D561">
            <v>2.8714382953378488</v>
          </cell>
          <cell r="E561">
            <v>3.0972984727091624</v>
          </cell>
          <cell r="F561">
            <v>20.410191500970708</v>
          </cell>
          <cell r="G561">
            <v>1.1957347539798953</v>
          </cell>
          <cell r="H561">
            <v>16.071131640491377</v>
          </cell>
          <cell r="I561">
            <v>18.828875511167539</v>
          </cell>
          <cell r="J561">
            <v>9.574415527513759</v>
          </cell>
          <cell r="K561">
            <v>8.4306743793302186</v>
          </cell>
          <cell r="L561">
            <v>1.7545869182315046</v>
          </cell>
          <cell r="M561">
            <v>0.69682196063662472</v>
          </cell>
          <cell r="N561">
            <v>0.16536454085182259</v>
          </cell>
          <cell r="O561">
            <v>6.2431693338863745</v>
          </cell>
          <cell r="P561">
            <v>163.10532415533584</v>
          </cell>
          <cell r="Q561">
            <v>73.108616833409158</v>
          </cell>
          <cell r="R561">
            <v>17.431999999999995</v>
          </cell>
          <cell r="S561">
            <v>0.80286016666666693</v>
          </cell>
          <cell r="T561">
            <v>1.6642756666666667</v>
          </cell>
          <cell r="U561">
            <v>183.00445998866917</v>
          </cell>
          <cell r="V561">
            <v>82.027996409085233</v>
          </cell>
          <cell r="W561">
            <v>2231000</v>
          </cell>
          <cell r="X561">
            <v>82.027996409085233</v>
          </cell>
          <cell r="Y561">
            <v>73.108616833409158</v>
          </cell>
          <cell r="Z561">
            <v>183.00445998866917</v>
          </cell>
          <cell r="AA561">
            <v>163.10532415533584</v>
          </cell>
        </row>
        <row r="562">
          <cell r="A562">
            <v>2241000</v>
          </cell>
          <cell r="B562">
            <v>33.817468787583465</v>
          </cell>
          <cell r="C562">
            <v>40.278791803466859</v>
          </cell>
          <cell r="D562">
            <v>2.8843089286652264</v>
          </cell>
          <cell r="E562">
            <v>3.1111814779655909</v>
          </cell>
          <cell r="F562">
            <v>20.501675998958028</v>
          </cell>
          <cell r="G562">
            <v>1.2004481555740076</v>
          </cell>
          <cell r="H562">
            <v>16.143167192443379</v>
          </cell>
          <cell r="I562">
            <v>18.90458875998733</v>
          </cell>
          <cell r="J562">
            <v>9.6173308817383827</v>
          </cell>
          <cell r="K562">
            <v>8.4684631483993833</v>
          </cell>
          <cell r="L562">
            <v>1.7612554254525854</v>
          </cell>
          <cell r="M562">
            <v>0.69994532218138761</v>
          </cell>
          <cell r="N562">
            <v>0.16610575349571247</v>
          </cell>
          <cell r="O562">
            <v>6.2711530601700423</v>
          </cell>
          <cell r="P562">
            <v>163.82588469608135</v>
          </cell>
          <cell r="Q562">
            <v>73.103919989326798</v>
          </cell>
          <cell r="R562">
            <v>17.431999999999995</v>
          </cell>
          <cell r="S562">
            <v>0.80286016666666693</v>
          </cell>
          <cell r="T562">
            <v>1.6642756666666667</v>
          </cell>
          <cell r="U562">
            <v>183.72502052941468</v>
          </cell>
          <cell r="V562">
            <v>81.983498674437598</v>
          </cell>
          <cell r="W562">
            <v>2241000</v>
          </cell>
          <cell r="X562">
            <v>81.983498674437598</v>
          </cell>
          <cell r="Y562">
            <v>73.103919989326798</v>
          </cell>
          <cell r="Z562">
            <v>183.72502052941468</v>
          </cell>
          <cell r="AA562">
            <v>163.82588469608135</v>
          </cell>
        </row>
        <row r="563">
          <cell r="A563">
            <v>2251000</v>
          </cell>
          <cell r="B563">
            <v>33.96837226276233</v>
          </cell>
          <cell r="C563">
            <v>40.458527599109281</v>
          </cell>
          <cell r="D563">
            <v>2.8971795619926035</v>
          </cell>
          <cell r="E563">
            <v>3.1250644832220194</v>
          </cell>
          <cell r="F563">
            <v>20.593160496945348</v>
          </cell>
          <cell r="G563">
            <v>1.2051615571681205</v>
          </cell>
          <cell r="H563">
            <v>16.215202744395377</v>
          </cell>
          <cell r="I563">
            <v>18.980302008807126</v>
          </cell>
          <cell r="J563">
            <v>9.6602462359630064</v>
          </cell>
          <cell r="K563">
            <v>8.5062519174685463</v>
          </cell>
          <cell r="L563">
            <v>1.7679239326736662</v>
          </cell>
          <cell r="M563">
            <v>0.70306868372615061</v>
          </cell>
          <cell r="N563">
            <v>0.16684696613960232</v>
          </cell>
          <cell r="O563">
            <v>6.2991367864537109</v>
          </cell>
          <cell r="P563">
            <v>164.54644523682688</v>
          </cell>
          <cell r="Q563">
            <v>73.099264876422424</v>
          </cell>
          <cell r="R563">
            <v>17.431999999999995</v>
          </cell>
          <cell r="S563">
            <v>0.80286016666666693</v>
          </cell>
          <cell r="T563">
            <v>1.6642756666666667</v>
          </cell>
          <cell r="U563">
            <v>184.44558107016022</v>
          </cell>
          <cell r="V563">
            <v>81.939396299493652</v>
          </cell>
          <cell r="W563">
            <v>2251000</v>
          </cell>
          <cell r="X563">
            <v>81.939396299493652</v>
          </cell>
          <cell r="Y563">
            <v>73.099264876422424</v>
          </cell>
          <cell r="Z563">
            <v>184.44558107016022</v>
          </cell>
          <cell r="AA563">
            <v>164.54644523682688</v>
          </cell>
        </row>
        <row r="564">
          <cell r="A564">
            <v>2261000</v>
          </cell>
          <cell r="B564">
            <v>34.119275737941194</v>
          </cell>
          <cell r="C564">
            <v>40.638263394751704</v>
          </cell>
          <cell r="D564">
            <v>2.9100501953199802</v>
          </cell>
          <cell r="E564">
            <v>3.1389474884784478</v>
          </cell>
          <cell r="F564">
            <v>20.684644994932668</v>
          </cell>
          <cell r="G564">
            <v>1.2098749587622333</v>
          </cell>
          <cell r="H564">
            <v>16.287238296347375</v>
          </cell>
          <cell r="I564">
            <v>19.056015257626918</v>
          </cell>
          <cell r="J564">
            <v>9.7031615901876318</v>
          </cell>
          <cell r="K564">
            <v>8.5440406865377074</v>
          </cell>
          <cell r="L564">
            <v>1.7745924398947472</v>
          </cell>
          <cell r="M564">
            <v>0.70619204527091362</v>
          </cell>
          <cell r="N564">
            <v>0.16758817878349211</v>
          </cell>
          <cell r="O564">
            <v>6.3271205127373786</v>
          </cell>
          <cell r="P564">
            <v>165.26700577757234</v>
          </cell>
          <cell r="Q564">
            <v>73.094650940987322</v>
          </cell>
          <cell r="R564">
            <v>17.431999999999995</v>
          </cell>
          <cell r="S564">
            <v>0.80286016666666693</v>
          </cell>
          <cell r="T564">
            <v>1.6642756666666667</v>
          </cell>
          <cell r="U564">
            <v>185.16614161090567</v>
          </cell>
          <cell r="V564">
            <v>81.895684038436826</v>
          </cell>
          <cell r="W564">
            <v>2261000</v>
          </cell>
          <cell r="X564">
            <v>81.895684038436826</v>
          </cell>
          <cell r="Y564">
            <v>73.094650940987322</v>
          </cell>
          <cell r="Z564">
            <v>185.16614161090567</v>
          </cell>
          <cell r="AA564">
            <v>165.26700577757234</v>
          </cell>
        </row>
        <row r="565">
          <cell r="A565">
            <v>2271000</v>
          </cell>
          <cell r="B565">
            <v>34.270179213120059</v>
          </cell>
          <cell r="C565">
            <v>40.817999190394126</v>
          </cell>
          <cell r="D565">
            <v>2.9229208286473578</v>
          </cell>
          <cell r="E565">
            <v>3.1528304937348763</v>
          </cell>
          <cell r="F565">
            <v>20.776129492919978</v>
          </cell>
          <cell r="G565">
            <v>1.2145883603563461</v>
          </cell>
          <cell r="H565">
            <v>16.359273848299377</v>
          </cell>
          <cell r="I565">
            <v>19.131728506446709</v>
          </cell>
          <cell r="J565">
            <v>9.7460769444122572</v>
          </cell>
          <cell r="K565">
            <v>8.5818294556068704</v>
          </cell>
          <cell r="L565">
            <v>1.7812609471158285</v>
          </cell>
          <cell r="M565">
            <v>0.70931540681567662</v>
          </cell>
          <cell r="N565">
            <v>0.16832939142738196</v>
          </cell>
          <cell r="O565">
            <v>6.3551042390210473</v>
          </cell>
          <cell r="P565">
            <v>165.98756631831793</v>
          </cell>
          <cell r="Q565">
            <v>73.090077639065584</v>
          </cell>
          <cell r="R565">
            <v>17.431999999999995</v>
          </cell>
          <cell r="S565">
            <v>0.80286016666666693</v>
          </cell>
          <cell r="T565">
            <v>1.6642756666666667</v>
          </cell>
          <cell r="U565">
            <v>185.88670215165126</v>
          </cell>
          <cell r="V565">
            <v>81.85235673784733</v>
          </cell>
          <cell r="W565">
            <v>2271000</v>
          </cell>
          <cell r="X565">
            <v>81.85235673784733</v>
          </cell>
          <cell r="Y565">
            <v>73.090077639065584</v>
          </cell>
          <cell r="Z565">
            <v>185.88670215165126</v>
          </cell>
          <cell r="AA565">
            <v>165.98756631831793</v>
          </cell>
        </row>
        <row r="566">
          <cell r="A566">
            <v>2281000</v>
          </cell>
          <cell r="B566">
            <v>34.421082688298924</v>
          </cell>
          <cell r="C566">
            <v>40.997734986036541</v>
          </cell>
          <cell r="D566">
            <v>2.935791461974735</v>
          </cell>
          <cell r="E566">
            <v>3.1667134989913039</v>
          </cell>
          <cell r="F566">
            <v>20.867613990907298</v>
          </cell>
          <cell r="G566">
            <v>1.2193017619504589</v>
          </cell>
          <cell r="H566">
            <v>16.431309400251379</v>
          </cell>
          <cell r="I566">
            <v>19.207441755266505</v>
          </cell>
          <cell r="J566">
            <v>9.7889922986368827</v>
          </cell>
          <cell r="K566">
            <v>8.6196182246760333</v>
          </cell>
          <cell r="L566">
            <v>1.7879294543369095</v>
          </cell>
          <cell r="M566">
            <v>0.71243876836043973</v>
          </cell>
          <cell r="N566">
            <v>0.16907060407127178</v>
          </cell>
          <cell r="O566">
            <v>6.383087965304715</v>
          </cell>
          <cell r="P566">
            <v>166.70812685906338</v>
          </cell>
          <cell r="Q566">
            <v>73.085544436239971</v>
          </cell>
          <cell r="R566">
            <v>17.431999999999995</v>
          </cell>
          <cell r="S566">
            <v>0.80286016666666693</v>
          </cell>
          <cell r="T566">
            <v>1.6642756666666667</v>
          </cell>
          <cell r="U566">
            <v>186.60726269239672</v>
          </cell>
          <cell r="V566">
            <v>81.809409334676332</v>
          </cell>
          <cell r="W566">
            <v>2281000</v>
          </cell>
          <cell r="X566">
            <v>81.809409334676332</v>
          </cell>
          <cell r="Y566">
            <v>73.085544436239971</v>
          </cell>
          <cell r="Z566">
            <v>186.60726269239672</v>
          </cell>
          <cell r="AA566">
            <v>166.70812685906338</v>
          </cell>
        </row>
        <row r="567">
          <cell r="A567">
            <v>2291000</v>
          </cell>
          <cell r="B567">
            <v>34.571986163477781</v>
          </cell>
          <cell r="C567">
            <v>41.17747078167897</v>
          </cell>
          <cell r="D567">
            <v>2.9486620953021121</v>
          </cell>
          <cell r="E567">
            <v>3.1805965042477324</v>
          </cell>
          <cell r="F567">
            <v>20.959098488894618</v>
          </cell>
          <cell r="G567">
            <v>1.2240151635445717</v>
          </cell>
          <cell r="H567">
            <v>16.503344952203381</v>
          </cell>
          <cell r="I567">
            <v>19.283155004086296</v>
          </cell>
          <cell r="J567">
            <v>9.8319076528615064</v>
          </cell>
          <cell r="K567">
            <v>8.6574069937451963</v>
          </cell>
          <cell r="L567">
            <v>1.7945979615579903</v>
          </cell>
          <cell r="M567">
            <v>0.71556212990520263</v>
          </cell>
          <cell r="N567">
            <v>0.16981181671516166</v>
          </cell>
          <cell r="O567">
            <v>6.4110716915883836</v>
          </cell>
          <cell r="P567">
            <v>167.42868739980889</v>
          </cell>
          <cell r="Q567">
            <v>73.081050807424234</v>
          </cell>
          <cell r="R567">
            <v>17.431999999999995</v>
          </cell>
          <cell r="S567">
            <v>0.80286016666666693</v>
          </cell>
          <cell r="T567">
            <v>1.6642756666666667</v>
          </cell>
          <cell r="U567">
            <v>187.32782323314223</v>
          </cell>
          <cell r="V567">
            <v>81.766836854274217</v>
          </cell>
          <cell r="W567">
            <v>2291000</v>
          </cell>
          <cell r="X567">
            <v>81.766836854274217</v>
          </cell>
          <cell r="Y567">
            <v>73.081050807424234</v>
          </cell>
          <cell r="Z567">
            <v>187.32782323314223</v>
          </cell>
          <cell r="AA567">
            <v>167.42868739980889</v>
          </cell>
        </row>
        <row r="568">
          <cell r="A568">
            <v>2301000</v>
          </cell>
          <cell r="B568">
            <v>34.722889638656646</v>
          </cell>
          <cell r="C568">
            <v>41.357206577321399</v>
          </cell>
          <cell r="D568">
            <v>2.9615327286294892</v>
          </cell>
          <cell r="E568">
            <v>3.1944795095041609</v>
          </cell>
          <cell r="F568">
            <v>21.050582986881938</v>
          </cell>
          <cell r="G568">
            <v>1.2287285651386846</v>
          </cell>
          <cell r="H568">
            <v>16.575380504155383</v>
          </cell>
          <cell r="I568">
            <v>19.358868252906088</v>
          </cell>
          <cell r="J568">
            <v>9.87482300708613</v>
          </cell>
          <cell r="K568">
            <v>8.6951957628143592</v>
          </cell>
          <cell r="L568">
            <v>1.8012664687790714</v>
          </cell>
          <cell r="M568">
            <v>0.71868549144996574</v>
          </cell>
          <cell r="N568">
            <v>0.17055302935905148</v>
          </cell>
          <cell r="O568">
            <v>6.4390554178720514</v>
          </cell>
          <cell r="P568">
            <v>168.1492479405544</v>
          </cell>
          <cell r="Q568">
            <v>73.076596236659881</v>
          </cell>
          <cell r="R568">
            <v>17.431999999999995</v>
          </cell>
          <cell r="S568">
            <v>0.80286016666666693</v>
          </cell>
          <cell r="T568">
            <v>1.6642756666666667</v>
          </cell>
          <cell r="U568">
            <v>188.04838377388774</v>
          </cell>
          <cell r="V568">
            <v>81.724634408469242</v>
          </cell>
          <cell r="W568">
            <v>2301000</v>
          </cell>
          <cell r="X568">
            <v>81.724634408469242</v>
          </cell>
          <cell r="Y568">
            <v>73.076596236659881</v>
          </cell>
          <cell r="Z568">
            <v>188.04838377388774</v>
          </cell>
          <cell r="AA568">
            <v>168.1492479405544</v>
          </cell>
        </row>
        <row r="569">
          <cell r="A569">
            <v>2311000</v>
          </cell>
          <cell r="B569">
            <v>34.873793113835511</v>
          </cell>
          <cell r="C569">
            <v>41.536942372963807</v>
          </cell>
          <cell r="D569">
            <v>2.9744033619568664</v>
          </cell>
          <cell r="E569">
            <v>3.208362514760589</v>
          </cell>
          <cell r="F569">
            <v>21.142067484869255</v>
          </cell>
          <cell r="G569">
            <v>1.2334419667327969</v>
          </cell>
          <cell r="H569">
            <v>16.647416056107382</v>
          </cell>
          <cell r="I569">
            <v>19.434581501725884</v>
          </cell>
          <cell r="J569">
            <v>9.9177383613107555</v>
          </cell>
          <cell r="K569">
            <v>8.7329845318835222</v>
          </cell>
          <cell r="L569">
            <v>1.8079349760001524</v>
          </cell>
          <cell r="M569">
            <v>0.72180885299472863</v>
          </cell>
          <cell r="N569">
            <v>0.1712942420029413</v>
          </cell>
          <cell r="O569">
            <v>6.46703914415572</v>
          </cell>
          <cell r="P569">
            <v>168.86980848129997</v>
          </cell>
          <cell r="Q569">
            <v>73.072180216919079</v>
          </cell>
          <cell r="R569">
            <v>17.431999999999995</v>
          </cell>
          <cell r="S569">
            <v>0.80286016666666693</v>
          </cell>
          <cell r="T569">
            <v>1.6642756666666667</v>
          </cell>
          <cell r="U569">
            <v>188.7689443146333</v>
          </cell>
          <cell r="V569">
            <v>81.682797193696786</v>
          </cell>
          <cell r="W569">
            <v>2311000</v>
          </cell>
          <cell r="X569">
            <v>81.682797193696786</v>
          </cell>
          <cell r="Y569">
            <v>73.072180216919079</v>
          </cell>
          <cell r="Z569">
            <v>188.7689443146333</v>
          </cell>
          <cell r="AA569">
            <v>168.86980848129997</v>
          </cell>
        </row>
        <row r="570">
          <cell r="A570">
            <v>2321000</v>
          </cell>
          <cell r="B570">
            <v>35.024696589014376</v>
          </cell>
          <cell r="C570">
            <v>41.716678168606229</v>
          </cell>
          <cell r="D570">
            <v>2.9872739952842435</v>
          </cell>
          <cell r="E570">
            <v>3.2222455200170175</v>
          </cell>
          <cell r="F570">
            <v>21.233551982856575</v>
          </cell>
          <cell r="G570">
            <v>1.2381553683269098</v>
          </cell>
          <cell r="H570">
            <v>16.719451608059384</v>
          </cell>
          <cell r="I570">
            <v>19.510294750545675</v>
          </cell>
          <cell r="J570">
            <v>9.9606537155353791</v>
          </cell>
          <cell r="K570">
            <v>8.7707733009526851</v>
          </cell>
          <cell r="L570">
            <v>1.8146034832212332</v>
          </cell>
          <cell r="M570">
            <v>0.72493221453949175</v>
          </cell>
          <cell r="N570">
            <v>0.17203545464683115</v>
          </cell>
          <cell r="O570">
            <v>6.4950228704393878</v>
          </cell>
          <cell r="P570">
            <v>169.59036902204539</v>
          </cell>
          <cell r="Q570">
            <v>73.06780224991185</v>
          </cell>
          <cell r="R570">
            <v>17.431999999999995</v>
          </cell>
          <cell r="S570">
            <v>0.80286016666666693</v>
          </cell>
          <cell r="T570">
            <v>1.6642756666666667</v>
          </cell>
          <cell r="U570">
            <v>189.48950485537873</v>
          </cell>
          <cell r="V570">
            <v>81.641320489176522</v>
          </cell>
          <cell r="W570">
            <v>2321000</v>
          </cell>
          <cell r="X570">
            <v>81.641320489176522</v>
          </cell>
          <cell r="Y570">
            <v>73.06780224991185</v>
          </cell>
          <cell r="Z570">
            <v>189.48950485537873</v>
          </cell>
          <cell r="AA570">
            <v>169.59036902204539</v>
          </cell>
        </row>
        <row r="571">
          <cell r="A571">
            <v>2331000</v>
          </cell>
          <cell r="B571">
            <v>35.17560006419324</v>
          </cell>
          <cell r="C571">
            <v>41.896413964248659</v>
          </cell>
          <cell r="D571">
            <v>3.0001446286116207</v>
          </cell>
          <cell r="E571">
            <v>3.236128525273446</v>
          </cell>
          <cell r="F571">
            <v>21.325036480843899</v>
          </cell>
          <cell r="G571">
            <v>1.2428687699210228</v>
          </cell>
          <cell r="H571">
            <v>16.791487160011386</v>
          </cell>
          <cell r="I571">
            <v>19.586007999365464</v>
          </cell>
          <cell r="J571">
            <v>10.003569069760006</v>
          </cell>
          <cell r="K571">
            <v>8.8085620700218481</v>
          </cell>
          <cell r="L571">
            <v>1.8212719904423145</v>
          </cell>
          <cell r="M571">
            <v>0.72805557608425464</v>
          </cell>
          <cell r="N571">
            <v>0.17277666729072097</v>
          </cell>
          <cell r="O571">
            <v>6.5230065967230564</v>
          </cell>
          <cell r="P571">
            <v>170.31092956279093</v>
          </cell>
          <cell r="Q571">
            <v>73.063461845899155</v>
          </cell>
          <cell r="R571">
            <v>17.431999999999995</v>
          </cell>
          <cell r="S571">
            <v>0.80286016666666693</v>
          </cell>
          <cell r="T571">
            <v>1.6642756666666667</v>
          </cell>
          <cell r="U571">
            <v>190.21006539612426</v>
          </cell>
          <cell r="V571">
            <v>81.600199655136961</v>
          </cell>
          <cell r="W571">
            <v>2331000</v>
          </cell>
          <cell r="X571">
            <v>81.600199655136961</v>
          </cell>
          <cell r="Y571">
            <v>73.063461845899155</v>
          </cell>
          <cell r="Z571">
            <v>190.21006539612426</v>
          </cell>
          <cell r="AA571">
            <v>170.31092956279093</v>
          </cell>
        </row>
        <row r="572">
          <cell r="A572">
            <v>2341000</v>
          </cell>
          <cell r="B572">
            <v>35.326503539372105</v>
          </cell>
          <cell r="C572">
            <v>42.076149759891088</v>
          </cell>
          <cell r="D572">
            <v>3.0130152619389978</v>
          </cell>
          <cell r="E572">
            <v>3.250011530529874</v>
          </cell>
          <cell r="F572">
            <v>21.416520978831205</v>
          </cell>
          <cell r="G572">
            <v>1.2475821715151356</v>
          </cell>
          <cell r="H572">
            <v>16.86352271196338</v>
          </cell>
          <cell r="I572">
            <v>19.661721248185263</v>
          </cell>
          <cell r="J572">
            <v>10.04648442398463</v>
          </cell>
          <cell r="K572">
            <v>8.8463508390910093</v>
          </cell>
          <cell r="L572">
            <v>1.8279404976633955</v>
          </cell>
          <cell r="M572">
            <v>0.73117893762901764</v>
          </cell>
          <cell r="N572">
            <v>0.17351787993461082</v>
          </cell>
          <cell r="O572">
            <v>6.5509903230067241</v>
          </cell>
          <cell r="P572">
            <v>171.03149010353644</v>
          </cell>
          <cell r="Q572">
            <v>73.059158523509794</v>
          </cell>
          <cell r="R572">
            <v>17.431999999999995</v>
          </cell>
          <cell r="S572">
            <v>0.80286016666666693</v>
          </cell>
          <cell r="T572">
            <v>1.6642756666666667</v>
          </cell>
          <cell r="U572">
            <v>190.93062593686977</v>
          </cell>
          <cell r="V572">
            <v>81.559430131084909</v>
          </cell>
          <cell r="W572">
            <v>2341000</v>
          </cell>
          <cell r="X572">
            <v>81.559430131084909</v>
          </cell>
          <cell r="Y572">
            <v>73.059158523509794</v>
          </cell>
          <cell r="Z572">
            <v>190.93062593686977</v>
          </cell>
          <cell r="AA572">
            <v>171.03149010353644</v>
          </cell>
        </row>
        <row r="573">
          <cell r="A573">
            <v>2351000</v>
          </cell>
          <cell r="B573">
            <v>35.47740701455097</v>
          </cell>
          <cell r="C573">
            <v>42.25588555553351</v>
          </cell>
          <cell r="D573">
            <v>3.025885895266375</v>
          </cell>
          <cell r="E573">
            <v>3.2638945357863025</v>
          </cell>
          <cell r="F573">
            <v>21.508005476818528</v>
          </cell>
          <cell r="G573">
            <v>1.2522955731092484</v>
          </cell>
          <cell r="H573">
            <v>16.935558263915386</v>
          </cell>
          <cell r="I573">
            <v>19.737434497005051</v>
          </cell>
          <cell r="J573">
            <v>10.089399778209254</v>
          </cell>
          <cell r="K573">
            <v>8.884139608160174</v>
          </cell>
          <cell r="L573">
            <v>1.8346090048844763</v>
          </cell>
          <cell r="M573">
            <v>0.73430229917378076</v>
          </cell>
          <cell r="N573">
            <v>0.17425909257850067</v>
          </cell>
          <cell r="O573">
            <v>6.5789740492903928</v>
          </cell>
          <cell r="P573">
            <v>171.75205064428192</v>
          </cell>
          <cell r="Q573">
            <v>73.054891809562704</v>
          </cell>
          <cell r="R573">
            <v>17.431999999999995</v>
          </cell>
          <cell r="S573">
            <v>0.80286016666666693</v>
          </cell>
          <cell r="T573">
            <v>1.6642756666666667</v>
          </cell>
          <cell r="U573">
            <v>191.65118647761525</v>
          </cell>
          <cell r="V573">
            <v>81.519007434119629</v>
          </cell>
          <cell r="W573">
            <v>2351000</v>
          </cell>
          <cell r="X573">
            <v>81.519007434119629</v>
          </cell>
          <cell r="Y573">
            <v>73.054891809562704</v>
          </cell>
          <cell r="Z573">
            <v>191.65118647761525</v>
          </cell>
          <cell r="AA573">
            <v>171.75205064428192</v>
          </cell>
        </row>
        <row r="574">
          <cell r="A574">
            <v>2361000</v>
          </cell>
          <cell r="B574">
            <v>35.628310489729834</v>
          </cell>
          <cell r="C574">
            <v>42.435621351175925</v>
          </cell>
          <cell r="D574">
            <v>3.0387565285937526</v>
          </cell>
          <cell r="E574">
            <v>3.277777541042731</v>
          </cell>
          <cell r="F574">
            <v>21.599489974805849</v>
          </cell>
          <cell r="G574">
            <v>1.2570089747033613</v>
          </cell>
          <cell r="H574">
            <v>17.007593815867384</v>
          </cell>
          <cell r="I574">
            <v>19.81314774582485</v>
          </cell>
          <cell r="J574">
            <v>10.132315132433877</v>
          </cell>
          <cell r="K574">
            <v>8.9219283772293352</v>
          </cell>
          <cell r="L574">
            <v>1.8412775121055573</v>
          </cell>
          <cell r="M574">
            <v>0.73742566071854365</v>
          </cell>
          <cell r="N574">
            <v>0.17500030522239049</v>
          </cell>
          <cell r="O574">
            <v>6.6069577755740605</v>
          </cell>
          <cell r="P574">
            <v>172.47261118502746</v>
          </cell>
          <cell r="Q574">
            <v>73.050661238893454</v>
          </cell>
          <cell r="R574">
            <v>17.431999999999995</v>
          </cell>
          <cell r="S574">
            <v>0.80286016666666693</v>
          </cell>
          <cell r="T574">
            <v>1.6642756666666667</v>
          </cell>
          <cell r="U574">
            <v>192.37174701836079</v>
          </cell>
          <cell r="V574">
            <v>81.478927157289618</v>
          </cell>
          <cell r="W574">
            <v>2361000</v>
          </cell>
          <cell r="X574">
            <v>81.478927157289618</v>
          </cell>
          <cell r="Y574">
            <v>73.050661238893454</v>
          </cell>
          <cell r="Z574">
            <v>192.37174701836079</v>
          </cell>
          <cell r="AA574">
            <v>172.47261118502746</v>
          </cell>
        </row>
        <row r="575">
          <cell r="A575">
            <v>2371000</v>
          </cell>
          <cell r="B575">
            <v>35.779213964908699</v>
          </cell>
          <cell r="C575">
            <v>42.615357146818354</v>
          </cell>
          <cell r="D575">
            <v>3.0516271619211293</v>
          </cell>
          <cell r="E575">
            <v>3.2916605462991591</v>
          </cell>
          <cell r="F575">
            <v>21.690974472793165</v>
          </cell>
          <cell r="G575">
            <v>1.2617223762974741</v>
          </cell>
          <cell r="H575">
            <v>17.079629367819386</v>
          </cell>
          <cell r="I575">
            <v>19.888860994644638</v>
          </cell>
          <cell r="J575">
            <v>10.175230486658503</v>
          </cell>
          <cell r="K575">
            <v>8.9597171462984981</v>
          </cell>
          <cell r="L575">
            <v>1.8479460193266384</v>
          </cell>
          <cell r="M575">
            <v>0.74054902226330666</v>
          </cell>
          <cell r="N575">
            <v>0.17574151786628034</v>
          </cell>
          <cell r="O575">
            <v>6.6349415018577291</v>
          </cell>
          <cell r="P575">
            <v>173.19317172577291</v>
          </cell>
          <cell r="Q575">
            <v>73.046466354185114</v>
          </cell>
          <cell r="R575">
            <v>17.431999999999995</v>
          </cell>
          <cell r="S575">
            <v>0.80286016666666693</v>
          </cell>
          <cell r="T575">
            <v>1.6642756666666667</v>
          </cell>
          <cell r="U575">
            <v>193.09230755910625</v>
          </cell>
          <cell r="V575">
            <v>81.439184967990826</v>
          </cell>
          <cell r="W575">
            <v>2371000</v>
          </cell>
          <cell r="X575">
            <v>81.439184967990826</v>
          </cell>
          <cell r="Y575">
            <v>73.046466354185114</v>
          </cell>
          <cell r="Z575">
            <v>193.09230755910625</v>
          </cell>
          <cell r="AA575">
            <v>173.19317172577291</v>
          </cell>
        </row>
        <row r="576">
          <cell r="A576">
            <v>2381000</v>
          </cell>
          <cell r="B576">
            <v>35.930117440087564</v>
          </cell>
          <cell r="C576">
            <v>42.795092942460776</v>
          </cell>
          <cell r="D576">
            <v>3.0644977952485064</v>
          </cell>
          <cell r="E576">
            <v>3.3055435515555875</v>
          </cell>
          <cell r="F576">
            <v>21.782458970780485</v>
          </cell>
          <cell r="G576">
            <v>1.2664357778915865</v>
          </cell>
          <cell r="H576">
            <v>17.151664919771388</v>
          </cell>
          <cell r="I576">
            <v>19.964574243464433</v>
          </cell>
          <cell r="J576">
            <v>10.218145840883128</v>
          </cell>
          <cell r="K576">
            <v>8.9975059153676611</v>
          </cell>
          <cell r="L576">
            <v>1.8546145265477194</v>
          </cell>
          <cell r="M576">
            <v>0.74367238380806966</v>
          </cell>
          <cell r="N576">
            <v>0.17648273051017016</v>
          </cell>
          <cell r="O576">
            <v>6.6629252281413969</v>
          </cell>
          <cell r="P576">
            <v>173.91373226651851</v>
          </cell>
          <cell r="Q576">
            <v>73.042306705803654</v>
          </cell>
          <cell r="R576">
            <v>17.431999999999995</v>
          </cell>
          <cell r="S576">
            <v>0.80286016666666693</v>
          </cell>
          <cell r="T576">
            <v>1.6642756666666667</v>
          </cell>
          <cell r="U576">
            <v>193.81286809985184</v>
          </cell>
          <cell r="V576">
            <v>81.399776606405652</v>
          </cell>
          <cell r="W576">
            <v>2381000</v>
          </cell>
          <cell r="X576">
            <v>81.399776606405652</v>
          </cell>
          <cell r="Y576">
            <v>73.042306705803654</v>
          </cell>
          <cell r="Z576">
            <v>193.81286809985184</v>
          </cell>
          <cell r="AA576">
            <v>173.91373226651851</v>
          </cell>
        </row>
        <row r="577">
          <cell r="A577">
            <v>2391000</v>
          </cell>
          <cell r="B577">
            <v>36.081020915266421</v>
          </cell>
          <cell r="C577">
            <v>42.974828738103199</v>
          </cell>
          <cell r="D577">
            <v>3.0773684285758836</v>
          </cell>
          <cell r="E577">
            <v>3.319426556812016</v>
          </cell>
          <cell r="F577">
            <v>21.873943468767806</v>
          </cell>
          <cell r="G577">
            <v>1.2711491794856993</v>
          </cell>
          <cell r="H577">
            <v>17.223700471723387</v>
          </cell>
          <cell r="I577">
            <v>20.040287492284225</v>
          </cell>
          <cell r="J577">
            <v>10.261061195107752</v>
          </cell>
          <cell r="K577">
            <v>9.035294684436824</v>
          </cell>
          <cell r="L577">
            <v>1.8612830337688002</v>
          </cell>
          <cell r="M577">
            <v>0.74679574535283255</v>
          </cell>
          <cell r="N577">
            <v>0.17722394315405998</v>
          </cell>
          <cell r="O577">
            <v>6.6909089544250655</v>
          </cell>
          <cell r="P577">
            <v>174.63429280726396</v>
          </cell>
          <cell r="Q577">
            <v>73.038181851636949</v>
          </cell>
          <cell r="R577">
            <v>17.431999999999995</v>
          </cell>
          <cell r="S577">
            <v>0.80286016666666693</v>
          </cell>
          <cell r="T577">
            <v>1.6642756666666667</v>
          </cell>
          <cell r="U577">
            <v>194.53342864059729</v>
          </cell>
          <cell r="V577">
            <v>81.360697883980464</v>
          </cell>
          <cell r="W577">
            <v>2391000</v>
          </cell>
          <cell r="X577">
            <v>81.360697883980464</v>
          </cell>
          <cell r="Y577">
            <v>73.038181851636949</v>
          </cell>
          <cell r="Z577">
            <v>194.53342864059729</v>
          </cell>
          <cell r="AA577">
            <v>174.63429280726396</v>
          </cell>
        </row>
        <row r="578">
          <cell r="A578">
            <v>2401000</v>
          </cell>
          <cell r="B578">
            <v>36.231924390445286</v>
          </cell>
          <cell r="C578">
            <v>43.154564533745621</v>
          </cell>
          <cell r="D578">
            <v>3.0902390619032607</v>
          </cell>
          <cell r="E578">
            <v>3.3333095620684441</v>
          </cell>
          <cell r="F578">
            <v>21.965427966755122</v>
          </cell>
          <cell r="G578">
            <v>1.2758625810798121</v>
          </cell>
          <cell r="H578">
            <v>17.295736023675389</v>
          </cell>
          <cell r="I578">
            <v>20.11600074110402</v>
          </cell>
          <cell r="J578">
            <v>10.303976549332377</v>
          </cell>
          <cell r="K578">
            <v>9.073083453505987</v>
          </cell>
          <cell r="L578">
            <v>1.8679515409898813</v>
          </cell>
          <cell r="M578">
            <v>0.74991910689759567</v>
          </cell>
          <cell r="N578">
            <v>0.17796515579794986</v>
          </cell>
          <cell r="O578">
            <v>6.7188926807087332</v>
          </cell>
          <cell r="P578">
            <v>175.35485334800947</v>
          </cell>
          <cell r="Q578">
            <v>73.034091356938561</v>
          </cell>
          <cell r="R578">
            <v>17.431999999999995</v>
          </cell>
          <cell r="S578">
            <v>0.80286016666666693</v>
          </cell>
          <cell r="T578">
            <v>1.6642756666666667</v>
          </cell>
          <cell r="U578">
            <v>195.2539891813428</v>
          </cell>
          <cell r="V578">
            <v>81.321944681942028</v>
          </cell>
          <cell r="W578">
            <v>2401000</v>
          </cell>
          <cell r="X578">
            <v>81.321944681942028</v>
          </cell>
          <cell r="Y578">
            <v>73.034091356938561</v>
          </cell>
          <cell r="Z578">
            <v>195.2539891813428</v>
          </cell>
          <cell r="AA578">
            <v>175.35485334800947</v>
          </cell>
        </row>
        <row r="579">
          <cell r="A579">
            <v>2411000</v>
          </cell>
          <cell r="B579">
            <v>36.382827865624151</v>
          </cell>
          <cell r="C579">
            <v>43.33430032938805</v>
          </cell>
          <cell r="D579">
            <v>3.1031096952306378</v>
          </cell>
          <cell r="E579">
            <v>3.3471925673248726</v>
          </cell>
          <cell r="F579">
            <v>22.056912464742435</v>
          </cell>
          <cell r="G579">
            <v>1.2805759826739254</v>
          </cell>
          <cell r="H579">
            <v>17.36777157562739</v>
          </cell>
          <cell r="I579">
            <v>20.191713989923809</v>
          </cell>
          <cell r="J579">
            <v>10.346891903557001</v>
          </cell>
          <cell r="K579">
            <v>9.1108722225751499</v>
          </cell>
          <cell r="L579">
            <v>1.8746200482109623</v>
          </cell>
          <cell r="M579">
            <v>0.75304246844235867</v>
          </cell>
          <cell r="N579">
            <v>0.17870636844183968</v>
          </cell>
          <cell r="O579">
            <v>6.7468764069924019</v>
          </cell>
          <cell r="P579">
            <v>176.07541388875501</v>
          </cell>
          <cell r="Q579">
            <v>73.030034794174625</v>
          </cell>
          <cell r="R579">
            <v>17.431999999999995</v>
          </cell>
          <cell r="S579">
            <v>0.80286016666666693</v>
          </cell>
          <cell r="T579">
            <v>1.6642756666666667</v>
          </cell>
          <cell r="U579">
            <v>195.97454972208834</v>
          </cell>
          <cell r="V579">
            <v>81.283512949849992</v>
          </cell>
          <cell r="W579">
            <v>2411000</v>
          </cell>
          <cell r="X579">
            <v>81.283512949849992</v>
          </cell>
          <cell r="Y579">
            <v>73.030034794174625</v>
          </cell>
          <cell r="Z579">
            <v>195.97454972208834</v>
          </cell>
          <cell r="AA579">
            <v>176.07541388875501</v>
          </cell>
        </row>
        <row r="580">
          <cell r="A580">
            <v>2421000</v>
          </cell>
          <cell r="B580">
            <v>36.533731340803016</v>
          </cell>
          <cell r="C580">
            <v>43.514036125030465</v>
          </cell>
          <cell r="D580">
            <v>3.115980328558015</v>
          </cell>
          <cell r="E580">
            <v>3.3610755725813011</v>
          </cell>
          <cell r="F580">
            <v>22.148396962729755</v>
          </cell>
          <cell r="G580">
            <v>1.2852893842680377</v>
          </cell>
          <cell r="H580">
            <v>17.439807127579392</v>
          </cell>
          <cell r="I580">
            <v>20.267427238743608</v>
          </cell>
          <cell r="J580">
            <v>10.389807257781628</v>
          </cell>
          <cell r="K580">
            <v>9.1486609916443129</v>
          </cell>
          <cell r="L580">
            <v>1.8812885554320429</v>
          </cell>
          <cell r="M580">
            <v>0.75616582998712167</v>
          </cell>
          <cell r="N580">
            <v>0.17944758108572953</v>
          </cell>
          <cell r="O580">
            <v>6.7748601332760696</v>
          </cell>
          <cell r="P580">
            <v>176.79597442950046</v>
          </cell>
          <cell r="Q580">
            <v>73.026011742875042</v>
          </cell>
          <cell r="R580">
            <v>17.431999999999995</v>
          </cell>
          <cell r="S580">
            <v>0.80286016666666693</v>
          </cell>
          <cell r="T580">
            <v>1.6642756666666667</v>
          </cell>
          <cell r="U580">
            <v>196.69511026283379</v>
          </cell>
          <cell r="V580">
            <v>81.245398704185789</v>
          </cell>
          <cell r="W580">
            <v>2421000</v>
          </cell>
          <cell r="X580">
            <v>81.245398704185789</v>
          </cell>
          <cell r="Y580">
            <v>73.026011742875042</v>
          </cell>
          <cell r="Z580">
            <v>196.69511026283379</v>
          </cell>
          <cell r="AA580">
            <v>176.79597442950046</v>
          </cell>
        </row>
        <row r="581">
          <cell r="A581">
            <v>2431000</v>
          </cell>
          <cell r="B581">
            <v>36.68463481598188</v>
          </cell>
          <cell r="C581">
            <v>43.693771920672887</v>
          </cell>
          <cell r="D581">
            <v>3.1288509618853926</v>
          </cell>
          <cell r="E581">
            <v>3.3749585778377291</v>
          </cell>
          <cell r="F581">
            <v>22.239881460717076</v>
          </cell>
          <cell r="G581">
            <v>1.2900027858621506</v>
          </cell>
          <cell r="H581">
            <v>17.511842679531391</v>
          </cell>
          <cell r="I581">
            <v>20.343140487563396</v>
          </cell>
          <cell r="J581">
            <v>10.432722612006252</v>
          </cell>
          <cell r="K581">
            <v>9.1864497607134759</v>
          </cell>
          <cell r="L581">
            <v>1.8879570626531239</v>
          </cell>
          <cell r="M581">
            <v>0.75928919153188468</v>
          </cell>
          <cell r="N581">
            <v>0.18018879372961932</v>
          </cell>
          <cell r="O581">
            <v>6.8028438595597382</v>
          </cell>
          <cell r="P581">
            <v>177.51653497024603</v>
          </cell>
          <cell r="Q581">
            <v>73.022021789488278</v>
          </cell>
          <cell r="R581">
            <v>17.431999999999995</v>
          </cell>
          <cell r="S581">
            <v>0.80286016666666693</v>
          </cell>
          <cell r="T581">
            <v>1.6642756666666667</v>
          </cell>
          <cell r="U581">
            <v>197.41567080357936</v>
          </cell>
          <cell r="V581">
            <v>81.207598026976285</v>
          </cell>
          <cell r="W581">
            <v>2431000</v>
          </cell>
          <cell r="X581">
            <v>81.207598026976285</v>
          </cell>
          <cell r="Y581">
            <v>73.022021789488278</v>
          </cell>
          <cell r="Z581">
            <v>197.41567080357936</v>
          </cell>
          <cell r="AA581">
            <v>177.51653497024603</v>
          </cell>
        </row>
        <row r="582">
          <cell r="A582">
            <v>2441000</v>
          </cell>
          <cell r="B582">
            <v>36.835538291160745</v>
          </cell>
          <cell r="C582">
            <v>43.873507716315309</v>
          </cell>
          <cell r="D582">
            <v>3.1417215952127693</v>
          </cell>
          <cell r="E582">
            <v>3.3888415830941576</v>
          </cell>
          <cell r="F582">
            <v>22.331365958704392</v>
          </cell>
          <cell r="G582">
            <v>1.2947161874562634</v>
          </cell>
          <cell r="H582">
            <v>17.583878231483393</v>
          </cell>
          <cell r="I582">
            <v>20.418853736383191</v>
          </cell>
          <cell r="J582">
            <v>10.475637966230877</v>
          </cell>
          <cell r="K582">
            <v>9.224238529782637</v>
          </cell>
          <cell r="L582">
            <v>1.8946255698742052</v>
          </cell>
          <cell r="M582">
            <v>0.76241255307664768</v>
          </cell>
          <cell r="N582">
            <v>0.18093000637350917</v>
          </cell>
          <cell r="O582">
            <v>6.830827585843406</v>
          </cell>
          <cell r="P582">
            <v>178.23709551099145</v>
          </cell>
          <cell r="Q582">
            <v>73.018064527239432</v>
          </cell>
          <cell r="R582">
            <v>17.431999999999995</v>
          </cell>
          <cell r="S582">
            <v>0.80286016666666693</v>
          </cell>
          <cell r="T582">
            <v>1.6642756666666667</v>
          </cell>
          <cell r="U582">
            <v>198.13623134432478</v>
          </cell>
          <cell r="V582">
            <v>81.17010706445096</v>
          </cell>
          <cell r="W582">
            <v>2441000</v>
          </cell>
          <cell r="X582">
            <v>81.17010706445096</v>
          </cell>
          <cell r="Y582">
            <v>73.018064527239432</v>
          </cell>
          <cell r="Z582">
            <v>198.13623134432478</v>
          </cell>
          <cell r="AA582">
            <v>178.23709551099145</v>
          </cell>
        </row>
        <row r="583">
          <cell r="A583">
            <v>2451000</v>
          </cell>
          <cell r="B583">
            <v>36.98644176633961</v>
          </cell>
          <cell r="C583">
            <v>44.053243511957724</v>
          </cell>
          <cell r="D583">
            <v>3.1545922285401464</v>
          </cell>
          <cell r="E583">
            <v>3.4027245883505861</v>
          </cell>
          <cell r="F583">
            <v>22.422850456691712</v>
          </cell>
          <cell r="G583">
            <v>1.2994295890503762</v>
          </cell>
          <cell r="H583">
            <v>17.655913783435395</v>
          </cell>
          <cell r="I583">
            <v>20.494566985202983</v>
          </cell>
          <cell r="J583">
            <v>10.518553320455501</v>
          </cell>
          <cell r="K583">
            <v>9.2620272988518018</v>
          </cell>
          <cell r="L583">
            <v>1.9012940770952864</v>
          </cell>
          <cell r="M583">
            <v>0.76553591462141057</v>
          </cell>
          <cell r="N583">
            <v>0.18167121901739902</v>
          </cell>
          <cell r="O583">
            <v>6.8588113121270746</v>
          </cell>
          <cell r="P583">
            <v>178.95765605173702</v>
          </cell>
          <cell r="Q583">
            <v>73.014139555992259</v>
          </cell>
          <cell r="R583">
            <v>17.431999999999995</v>
          </cell>
          <cell r="S583">
            <v>0.80286016666666693</v>
          </cell>
          <cell r="T583">
            <v>1.6642756666666667</v>
          </cell>
          <cell r="U583">
            <v>198.85679188507035</v>
          </cell>
          <cell r="V583">
            <v>81.132922025732498</v>
          </cell>
          <cell r="W583">
            <v>2451000</v>
          </cell>
          <cell r="X583">
            <v>81.132922025732498</v>
          </cell>
          <cell r="Y583">
            <v>73.014139555992259</v>
          </cell>
          <cell r="Z583">
            <v>198.85679188507035</v>
          </cell>
          <cell r="AA583">
            <v>178.95765605173702</v>
          </cell>
        </row>
        <row r="584">
          <cell r="A584">
            <v>2461000</v>
          </cell>
          <cell r="B584">
            <v>37.137345241518474</v>
          </cell>
          <cell r="C584">
            <v>44.232979307600154</v>
          </cell>
          <cell r="D584">
            <v>3.167462861867524</v>
          </cell>
          <cell r="E584">
            <v>3.4166075936070142</v>
          </cell>
          <cell r="F584">
            <v>22.514334954679029</v>
          </cell>
          <cell r="G584">
            <v>1.3041429906444892</v>
          </cell>
          <cell r="H584">
            <v>17.727949335387397</v>
          </cell>
          <cell r="I584">
            <v>20.570280234022778</v>
          </cell>
          <cell r="J584">
            <v>10.561468674680127</v>
          </cell>
          <cell r="K584">
            <v>9.2998160679209629</v>
          </cell>
          <cell r="L584">
            <v>1.907962584316367</v>
          </cell>
          <cell r="M584">
            <v>0.76865927616617358</v>
          </cell>
          <cell r="N584">
            <v>0.18241243166128884</v>
          </cell>
          <cell r="O584">
            <v>6.8867950384107424</v>
          </cell>
          <cell r="P584">
            <v>179.67821659248256</v>
          </cell>
          <cell r="Q584">
            <v>73.010246482113999</v>
          </cell>
          <cell r="R584">
            <v>17.431999999999995</v>
          </cell>
          <cell r="S584">
            <v>0.80286016666666693</v>
          </cell>
          <cell r="T584">
            <v>1.6642756666666667</v>
          </cell>
          <cell r="U584">
            <v>199.57735242581589</v>
          </cell>
          <cell r="V584">
            <v>81.096039181558666</v>
          </cell>
          <cell r="W584">
            <v>2461000</v>
          </cell>
          <cell r="X584">
            <v>81.096039181558666</v>
          </cell>
          <cell r="Y584">
            <v>73.010246482113999</v>
          </cell>
          <cell r="Z584">
            <v>199.57735242581589</v>
          </cell>
          <cell r="AA584">
            <v>179.67821659248256</v>
          </cell>
        </row>
        <row r="585">
          <cell r="A585">
            <v>2471000</v>
          </cell>
          <cell r="B585">
            <v>37.288248716697339</v>
          </cell>
          <cell r="C585">
            <v>44.412715103242576</v>
          </cell>
          <cell r="D585">
            <v>3.1803334951949007</v>
          </cell>
          <cell r="E585">
            <v>3.4304905988634427</v>
          </cell>
          <cell r="F585">
            <v>22.605819452666349</v>
          </cell>
          <cell r="G585">
            <v>1.3088563922386021</v>
          </cell>
          <cell r="H585">
            <v>17.799984887339392</v>
          </cell>
          <cell r="I585">
            <v>20.64599348284257</v>
          </cell>
          <cell r="J585">
            <v>10.604384028904752</v>
          </cell>
          <cell r="K585">
            <v>9.3376048369901277</v>
          </cell>
          <cell r="L585">
            <v>1.9146310915374478</v>
          </cell>
          <cell r="M585">
            <v>0.77178263771093658</v>
          </cell>
          <cell r="N585">
            <v>0.18315364430517866</v>
          </cell>
          <cell r="O585">
            <v>6.914778764694411</v>
          </cell>
          <cell r="P585">
            <v>180.39877713322804</v>
          </cell>
          <cell r="Q585">
            <v>73.006384918344011</v>
          </cell>
          <cell r="R585">
            <v>17.431999999999995</v>
          </cell>
          <cell r="S585">
            <v>0.80286016666666693</v>
          </cell>
          <cell r="T585">
            <v>1.6642756666666667</v>
          </cell>
          <cell r="U585">
            <v>200.29791296656137</v>
          </cell>
          <cell r="V585">
            <v>81.059454863035754</v>
          </cell>
          <cell r="W585">
            <v>2471000</v>
          </cell>
          <cell r="X585">
            <v>81.059454863035754</v>
          </cell>
          <cell r="Y585">
            <v>73.006384918344011</v>
          </cell>
          <cell r="Z585">
            <v>200.29791296656137</v>
          </cell>
          <cell r="AA585">
            <v>180.39877713322804</v>
          </cell>
        </row>
        <row r="586">
          <cell r="A586">
            <v>2481000</v>
          </cell>
          <cell r="B586">
            <v>37.439152191876211</v>
          </cell>
          <cell r="C586">
            <v>44.592450898884984</v>
          </cell>
          <cell r="D586">
            <v>3.1932041285222783</v>
          </cell>
          <cell r="E586">
            <v>3.4443736041198707</v>
          </cell>
          <cell r="F586">
            <v>22.697303950653662</v>
          </cell>
          <cell r="G586">
            <v>1.3135697938327149</v>
          </cell>
          <cell r="H586">
            <v>17.872020439291394</v>
          </cell>
          <cell r="I586">
            <v>20.721706731662358</v>
          </cell>
          <cell r="J586">
            <v>10.647299383129376</v>
          </cell>
          <cell r="K586">
            <v>9.3753936060592888</v>
          </cell>
          <cell r="L586">
            <v>1.9212995987585291</v>
          </cell>
          <cell r="M586">
            <v>0.77490599925569958</v>
          </cell>
          <cell r="N586">
            <v>0.18389485694906854</v>
          </cell>
          <cell r="O586">
            <v>6.9427624909780787</v>
          </cell>
          <cell r="P586">
            <v>181.11933767397352</v>
          </cell>
          <cell r="Q586">
            <v>73.002554483665264</v>
          </cell>
          <cell r="R586">
            <v>17.431999999999995</v>
          </cell>
          <cell r="S586">
            <v>0.80286016666666693</v>
          </cell>
          <cell r="T586">
            <v>1.6642756666666667</v>
          </cell>
          <cell r="U586">
            <v>201.01847350730685</v>
          </cell>
          <cell r="V586">
            <v>81.02316546042195</v>
          </cell>
          <cell r="W586">
            <v>2481000</v>
          </cell>
          <cell r="X586">
            <v>81.02316546042195</v>
          </cell>
          <cell r="Y586">
            <v>73.002554483665264</v>
          </cell>
          <cell r="Z586">
            <v>201.01847350730685</v>
          </cell>
          <cell r="AA586">
            <v>181.11933767397352</v>
          </cell>
        </row>
        <row r="587">
          <cell r="A587">
            <v>2491000</v>
          </cell>
          <cell r="B587">
            <v>37.590055667055076</v>
          </cell>
          <cell r="C587">
            <v>44.772186694527406</v>
          </cell>
          <cell r="D587">
            <v>3.2060747618496559</v>
          </cell>
          <cell r="E587">
            <v>3.4582566093762988</v>
          </cell>
          <cell r="F587">
            <v>22.788788448640982</v>
          </cell>
          <cell r="G587">
            <v>1.3182831954268273</v>
          </cell>
          <cell r="H587">
            <v>17.944055991243392</v>
          </cell>
          <cell r="I587">
            <v>20.797419980482154</v>
          </cell>
          <cell r="J587">
            <v>10.690214737354001</v>
          </cell>
          <cell r="K587">
            <v>9.4131823751284518</v>
          </cell>
          <cell r="L587">
            <v>1.9279681059796103</v>
          </cell>
          <cell r="M587">
            <v>0.7780293608004627</v>
          </cell>
          <cell r="N587">
            <v>0.18463606959295839</v>
          </cell>
          <cell r="O587">
            <v>6.9707462172617474</v>
          </cell>
          <cell r="P587">
            <v>181.839898214719</v>
          </cell>
          <cell r="Q587">
            <v>72.998754803179054</v>
          </cell>
          <cell r="R587">
            <v>17.431999999999995</v>
          </cell>
          <cell r="S587">
            <v>0.80286016666666693</v>
          </cell>
          <cell r="T587">
            <v>1.6642756666666667</v>
          </cell>
          <cell r="U587">
            <v>201.73903404805233</v>
          </cell>
          <cell r="V587">
            <v>80.987167421939915</v>
          </cell>
          <cell r="W587">
            <v>2491000</v>
          </cell>
          <cell r="X587">
            <v>80.987167421939915</v>
          </cell>
          <cell r="Y587">
            <v>72.998754803179054</v>
          </cell>
          <cell r="Z587">
            <v>201.73903404805233</v>
          </cell>
          <cell r="AA587">
            <v>181.839898214719</v>
          </cell>
        </row>
        <row r="588">
          <cell r="A588">
            <v>2501000</v>
          </cell>
          <cell r="B588">
            <v>37.740959142233926</v>
          </cell>
          <cell r="C588">
            <v>44.951922490169835</v>
          </cell>
          <cell r="D588">
            <v>3.2189453951770335</v>
          </cell>
          <cell r="E588">
            <v>3.4721396146327272</v>
          </cell>
          <cell r="F588">
            <v>22.880272946628303</v>
          </cell>
          <cell r="G588">
            <v>1.3229965970209401</v>
          </cell>
          <cell r="H588">
            <v>18.016091543195397</v>
          </cell>
          <cell r="I588">
            <v>20.873133229301946</v>
          </cell>
          <cell r="J588">
            <v>10.733130091578625</v>
          </cell>
          <cell r="K588">
            <v>9.4509711441976147</v>
          </cell>
          <cell r="L588">
            <v>1.9346366132006911</v>
          </cell>
          <cell r="M588">
            <v>0.78115272234522559</v>
          </cell>
          <cell r="N588">
            <v>0.18537728223684824</v>
          </cell>
          <cell r="O588">
            <v>6.9987299435454151</v>
          </cell>
          <cell r="P588">
            <v>182.56045875546451</v>
          </cell>
          <cell r="Q588">
            <v>72.994985507982605</v>
          </cell>
          <cell r="R588">
            <v>17.431999999999995</v>
          </cell>
          <cell r="S588">
            <v>0.80286016666666693</v>
          </cell>
          <cell r="T588">
            <v>1.6642756666666667</v>
          </cell>
          <cell r="U588">
            <v>202.45959458879784</v>
          </cell>
          <cell r="V588">
            <v>80.951457252618084</v>
          </cell>
          <cell r="W588">
            <v>2501000</v>
          </cell>
          <cell r="X588">
            <v>80.951457252618084</v>
          </cell>
          <cell r="Y588">
            <v>72.994985507982605</v>
          </cell>
          <cell r="Z588">
            <v>202.45959458879784</v>
          </cell>
          <cell r="AA588">
            <v>182.56045875546451</v>
          </cell>
        </row>
        <row r="589">
          <cell r="A589">
            <v>2511000</v>
          </cell>
          <cell r="B589">
            <v>37.891862617412791</v>
          </cell>
          <cell r="C589">
            <v>45.131658285812257</v>
          </cell>
          <cell r="D589">
            <v>3.2318160285044097</v>
          </cell>
          <cell r="E589">
            <v>3.4860226198891562</v>
          </cell>
          <cell r="F589">
            <v>22.971757444615623</v>
          </cell>
          <cell r="G589">
            <v>1.3277099986150529</v>
          </cell>
          <cell r="H589">
            <v>18.088127095147396</v>
          </cell>
          <cell r="I589">
            <v>20.948846478121741</v>
          </cell>
          <cell r="J589">
            <v>10.776045445803248</v>
          </cell>
          <cell r="K589">
            <v>9.4887599132667759</v>
          </cell>
          <cell r="L589">
            <v>1.9413051204217719</v>
          </cell>
          <cell r="M589">
            <v>0.7842760838899886</v>
          </cell>
          <cell r="N589">
            <v>0.18611849488073803</v>
          </cell>
          <cell r="O589">
            <v>7.0267136698290837</v>
          </cell>
          <cell r="P589">
            <v>183.28101929621002</v>
          </cell>
          <cell r="Q589">
            <v>72.991246235049786</v>
          </cell>
          <cell r="R589">
            <v>17.431999999999995</v>
          </cell>
          <cell r="S589">
            <v>0.80286016666666693</v>
          </cell>
          <cell r="T589">
            <v>1.6642756666666667</v>
          </cell>
          <cell r="U589">
            <v>203.18015512954335</v>
          </cell>
          <cell r="V589">
            <v>80.916031513159439</v>
          </cell>
          <cell r="W589">
            <v>2511000</v>
          </cell>
          <cell r="X589">
            <v>80.916031513159439</v>
          </cell>
          <cell r="Y589">
            <v>72.991246235049786</v>
          </cell>
          <cell r="Z589">
            <v>203.18015512954335</v>
          </cell>
          <cell r="AA589">
            <v>183.28101929621002</v>
          </cell>
        </row>
        <row r="590">
          <cell r="A590">
            <v>2521000</v>
          </cell>
          <cell r="B590">
            <v>38.042766092591663</v>
          </cell>
          <cell r="C590">
            <v>45.311394081454686</v>
          </cell>
          <cell r="D590">
            <v>3.2446866618317873</v>
          </cell>
          <cell r="E590">
            <v>3.4999056251455842</v>
          </cell>
          <cell r="F590">
            <v>23.063241942602939</v>
          </cell>
          <cell r="G590">
            <v>1.3324234002091657</v>
          </cell>
          <cell r="H590">
            <v>18.160162647099398</v>
          </cell>
          <cell r="I590">
            <v>21.024559726941529</v>
          </cell>
          <cell r="J590">
            <v>10.818960800027876</v>
          </cell>
          <cell r="K590">
            <v>9.5265486823359407</v>
          </cell>
          <cell r="L590">
            <v>1.947973627642853</v>
          </cell>
          <cell r="M590">
            <v>0.7873994454347516</v>
          </cell>
          <cell r="N590">
            <v>0.18685970752462788</v>
          </cell>
          <cell r="O590">
            <v>7.0546973961127515</v>
          </cell>
          <cell r="P590">
            <v>184.00157983695553</v>
          </cell>
          <cell r="Q590">
            <v>72.987536627114451</v>
          </cell>
          <cell r="R590">
            <v>17.431999999999995</v>
          </cell>
          <cell r="S590">
            <v>0.80286016666666693</v>
          </cell>
          <cell r="T590">
            <v>1.6642756666666667</v>
          </cell>
          <cell r="U590">
            <v>203.90071567028886</v>
          </cell>
          <cell r="V590">
            <v>80.880886818837311</v>
          </cell>
          <cell r="W590">
            <v>2521000</v>
          </cell>
          <cell r="X590">
            <v>80.880886818837311</v>
          </cell>
          <cell r="Y590">
            <v>72.987536627114451</v>
          </cell>
          <cell r="Z590">
            <v>203.90071567028886</v>
          </cell>
          <cell r="AA590">
            <v>184.00157983695553</v>
          </cell>
        </row>
        <row r="591">
          <cell r="A591">
            <v>2531000</v>
          </cell>
          <cell r="B591">
            <v>38.19366956777052</v>
          </cell>
          <cell r="C591">
            <v>45.491129877097094</v>
          </cell>
          <cell r="D591">
            <v>3.257557295159164</v>
          </cell>
          <cell r="E591">
            <v>3.5137886304020127</v>
          </cell>
          <cell r="F591">
            <v>23.15472644059026</v>
          </cell>
          <cell r="G591">
            <v>1.3371368018032785</v>
          </cell>
          <cell r="H591">
            <v>18.2321981990514</v>
          </cell>
          <cell r="I591">
            <v>21.100272975761328</v>
          </cell>
          <cell r="J591">
            <v>10.861876154252499</v>
          </cell>
          <cell r="K591">
            <v>9.5643374514051036</v>
          </cell>
          <cell r="L591">
            <v>1.9546421348639342</v>
          </cell>
          <cell r="M591">
            <v>0.79052280697951449</v>
          </cell>
          <cell r="N591">
            <v>0.1876009201685177</v>
          </cell>
          <cell r="O591">
            <v>7.0826811223964201</v>
          </cell>
          <cell r="P591">
            <v>184.72214037770104</v>
          </cell>
          <cell r="Q591">
            <v>72.983856332556712</v>
          </cell>
          <cell r="R591">
            <v>17.431999999999995</v>
          </cell>
          <cell r="S591">
            <v>0.80286016666666693</v>
          </cell>
          <cell r="T591">
            <v>1.6642756666666667</v>
          </cell>
          <cell r="U591">
            <v>204.62127621103437</v>
          </cell>
          <cell r="V591">
            <v>80.846019838417376</v>
          </cell>
          <cell r="W591">
            <v>2531000</v>
          </cell>
          <cell r="X591">
            <v>80.846019838417376</v>
          </cell>
          <cell r="Y591">
            <v>72.983856332556712</v>
          </cell>
          <cell r="Z591">
            <v>204.62127621103437</v>
          </cell>
          <cell r="AA591">
            <v>184.72214037770104</v>
          </cell>
        </row>
        <row r="592">
          <cell r="A592">
            <v>2541000</v>
          </cell>
          <cell r="B592">
            <v>38.344573042949385</v>
          </cell>
          <cell r="C592">
            <v>45.670865672739524</v>
          </cell>
          <cell r="D592">
            <v>3.2704279284865416</v>
          </cell>
          <cell r="E592">
            <v>3.5276716356584412</v>
          </cell>
          <cell r="F592">
            <v>23.24621093857758</v>
          </cell>
          <cell r="G592">
            <v>1.3418502033973914</v>
          </cell>
          <cell r="H592">
            <v>18.304233751003398</v>
          </cell>
          <cell r="I592">
            <v>21.175986224581116</v>
          </cell>
          <cell r="J592">
            <v>10.904791508477125</v>
          </cell>
          <cell r="K592">
            <v>9.6021262204742648</v>
          </cell>
          <cell r="L592">
            <v>1.961310642085015</v>
          </cell>
          <cell r="M592">
            <v>0.7936461685242775</v>
          </cell>
          <cell r="N592">
            <v>0.18834213281240755</v>
          </cell>
          <cell r="O592">
            <v>7.1106648486800879</v>
          </cell>
          <cell r="P592">
            <v>185.44270091844658</v>
          </cell>
          <cell r="Q592">
            <v>72.98020500529185</v>
          </cell>
          <cell r="R592">
            <v>17.431999999999995</v>
          </cell>
          <cell r="S592">
            <v>0.80286016666666693</v>
          </cell>
          <cell r="T592">
            <v>1.6642756666666667</v>
          </cell>
          <cell r="U592">
            <v>205.34183675177991</v>
          </cell>
          <cell r="V592">
            <v>80.811427293105041</v>
          </cell>
          <cell r="W592">
            <v>2541000</v>
          </cell>
          <cell r="X592">
            <v>80.811427293105041</v>
          </cell>
          <cell r="Y592">
            <v>72.98020500529185</v>
          </cell>
          <cell r="Z592">
            <v>205.34183675177991</v>
          </cell>
          <cell r="AA592">
            <v>185.44270091844658</v>
          </cell>
        </row>
        <row r="593">
          <cell r="A593">
            <v>2551000</v>
          </cell>
          <cell r="B593">
            <v>38.49547651812825</v>
          </cell>
          <cell r="C593">
            <v>45.850601468381946</v>
          </cell>
          <cell r="D593">
            <v>3.2832985618139188</v>
          </cell>
          <cell r="E593">
            <v>3.5415546409148693</v>
          </cell>
          <cell r="F593">
            <v>23.337695436564896</v>
          </cell>
          <cell r="G593">
            <v>1.3465636049915042</v>
          </cell>
          <cell r="H593">
            <v>18.376269302955404</v>
          </cell>
          <cell r="I593">
            <v>21.251699473400912</v>
          </cell>
          <cell r="J593">
            <v>10.947706862701748</v>
          </cell>
          <cell r="K593">
            <v>9.6399149895434277</v>
          </cell>
          <cell r="L593">
            <v>1.9679791493060959</v>
          </cell>
          <cell r="M593">
            <v>0.79676953006904061</v>
          </cell>
          <cell r="N593">
            <v>0.18908334545629737</v>
          </cell>
          <cell r="O593">
            <v>7.1386485749637565</v>
          </cell>
          <cell r="P593">
            <v>186.16326145919209</v>
          </cell>
          <cell r="Q593">
            <v>72.976582304661733</v>
          </cell>
          <cell r="R593">
            <v>17.431999999999995</v>
          </cell>
          <cell r="S593">
            <v>0.80286016666666693</v>
          </cell>
          <cell r="T593">
            <v>1.6642756666666667</v>
          </cell>
          <cell r="U593">
            <v>206.06239729252542</v>
          </cell>
          <cell r="V593">
            <v>80.777105955517612</v>
          </cell>
          <cell r="W593">
            <v>2551000</v>
          </cell>
          <cell r="X593">
            <v>80.777105955517612</v>
          </cell>
          <cell r="Y593">
            <v>72.976582304661733</v>
          </cell>
          <cell r="Z593">
            <v>206.06239729252542</v>
          </cell>
          <cell r="AA593">
            <v>186.16326145919209</v>
          </cell>
        </row>
        <row r="594">
          <cell r="A594">
            <v>2561000</v>
          </cell>
          <cell r="B594">
            <v>38.646379993307114</v>
          </cell>
          <cell r="C594">
            <v>46.030337264024368</v>
          </cell>
          <cell r="D594">
            <v>3.2961691951412955</v>
          </cell>
          <cell r="E594">
            <v>3.5554376461712978</v>
          </cell>
          <cell r="F594">
            <v>23.429179934552213</v>
          </cell>
          <cell r="G594">
            <v>1.3512770065856166</v>
          </cell>
          <cell r="H594">
            <v>18.448304854907402</v>
          </cell>
          <cell r="I594">
            <v>21.327412722220704</v>
          </cell>
          <cell r="J594">
            <v>10.990622216926372</v>
          </cell>
          <cell r="K594">
            <v>9.6777037586125942</v>
          </cell>
          <cell r="L594">
            <v>1.9746476565271771</v>
          </cell>
          <cell r="M594">
            <v>0.79989289161380372</v>
          </cell>
          <cell r="N594">
            <v>0.1898245581001872</v>
          </cell>
          <cell r="O594">
            <v>7.1666323012474242</v>
          </cell>
          <cell r="P594">
            <v>186.88382199993757</v>
          </cell>
          <cell r="Q594">
            <v>72.972987895328998</v>
          </cell>
          <cell r="R594">
            <v>17.431999999999995</v>
          </cell>
          <cell r="S594">
            <v>0.80286016666666693</v>
          </cell>
          <cell r="T594">
            <v>1.6642756666666667</v>
          </cell>
          <cell r="U594">
            <v>206.7829578332709</v>
          </cell>
          <cell r="V594">
            <v>80.743052648680546</v>
          </cell>
          <cell r="W594">
            <v>2561000</v>
          </cell>
          <cell r="X594">
            <v>80.743052648680546</v>
          </cell>
          <cell r="Y594">
            <v>72.972987895328998</v>
          </cell>
          <cell r="Z594">
            <v>206.7829578332709</v>
          </cell>
          <cell r="AA594">
            <v>186.88382199993757</v>
          </cell>
        </row>
        <row r="595">
          <cell r="A595">
            <v>2571000</v>
          </cell>
          <cell r="B595">
            <v>38.797283468485979</v>
          </cell>
          <cell r="C595">
            <v>46.21007305966679</v>
          </cell>
          <cell r="D595">
            <v>3.3090398284686731</v>
          </cell>
          <cell r="E595">
            <v>3.5693206514277263</v>
          </cell>
          <cell r="F595">
            <v>23.520664432539533</v>
          </cell>
          <cell r="G595">
            <v>1.3559904081797294</v>
          </cell>
          <cell r="H595">
            <v>18.520340406859404</v>
          </cell>
          <cell r="I595">
            <v>21.403125971040499</v>
          </cell>
          <cell r="J595">
            <v>11.033537571150998</v>
          </cell>
          <cell r="K595">
            <v>9.7154925276817536</v>
          </cell>
          <cell r="L595">
            <v>1.9813161637482579</v>
          </cell>
          <cell r="M595">
            <v>0.80301625315856651</v>
          </cell>
          <cell r="N595">
            <v>0.19056577074407705</v>
          </cell>
          <cell r="O595">
            <v>7.1946160275310929</v>
          </cell>
          <cell r="P595">
            <v>187.6043825406831</v>
          </cell>
          <cell r="Q595">
            <v>72.969421447173517</v>
          </cell>
          <cell r="R595">
            <v>17.431999999999995</v>
          </cell>
          <cell r="S595">
            <v>0.80286016666666693</v>
          </cell>
          <cell r="T595">
            <v>1.6642756666666667</v>
          </cell>
          <cell r="U595">
            <v>207.50351837401644</v>
          </cell>
          <cell r="V595">
            <v>80.709264245047237</v>
          </cell>
          <cell r="W595">
            <v>2571000</v>
          </cell>
          <cell r="X595">
            <v>80.709264245047237</v>
          </cell>
          <cell r="Y595">
            <v>72.969421447173517</v>
          </cell>
          <cell r="Z595">
            <v>207.50351837401644</v>
          </cell>
          <cell r="AA595">
            <v>187.6043825406831</v>
          </cell>
        </row>
        <row r="596">
          <cell r="A596">
            <v>2581000</v>
          </cell>
          <cell r="B596">
            <v>38.948186943664851</v>
          </cell>
          <cell r="C596">
            <v>46.389808855309219</v>
          </cell>
          <cell r="D596">
            <v>3.3219104617960502</v>
          </cell>
          <cell r="E596">
            <v>3.5832036566841539</v>
          </cell>
          <cell r="F596">
            <v>23.612148930526846</v>
          </cell>
          <cell r="G596">
            <v>1.3607038097738422</v>
          </cell>
          <cell r="H596">
            <v>18.592375958811406</v>
          </cell>
          <cell r="I596">
            <v>21.478839219860287</v>
          </cell>
          <cell r="J596">
            <v>11.076452925375623</v>
          </cell>
          <cell r="K596">
            <v>9.7532812967509184</v>
          </cell>
          <cell r="L596">
            <v>1.9879846709693392</v>
          </cell>
          <cell r="M596">
            <v>0.80613961470332973</v>
          </cell>
          <cell r="N596">
            <v>0.19130698338796692</v>
          </cell>
          <cell r="O596">
            <v>7.2225997538147606</v>
          </cell>
          <cell r="P596">
            <v>188.32494308142859</v>
          </cell>
          <cell r="Q596">
            <v>72.96588263519125</v>
          </cell>
          <cell r="R596">
            <v>17.431999999999995</v>
          </cell>
          <cell r="S596">
            <v>0.80286016666666693</v>
          </cell>
          <cell r="T596">
            <v>1.6642756666666667</v>
          </cell>
          <cell r="U596">
            <v>208.22407891476192</v>
          </cell>
          <cell r="V596">
            <v>80.675737665541234</v>
          </cell>
          <cell r="W596">
            <v>2581000</v>
          </cell>
          <cell r="X596">
            <v>80.675737665541234</v>
          </cell>
          <cell r="Y596">
            <v>72.96588263519125</v>
          </cell>
          <cell r="Z596">
            <v>208.22407891476192</v>
          </cell>
          <cell r="AA596">
            <v>188.32494308142859</v>
          </cell>
        </row>
        <row r="597">
          <cell r="A597">
            <v>2591000</v>
          </cell>
          <cell r="B597">
            <v>39.099090418843716</v>
          </cell>
          <cell r="C597">
            <v>46.569544650951634</v>
          </cell>
          <cell r="D597">
            <v>3.3347810951234269</v>
          </cell>
          <cell r="E597">
            <v>3.5970866619405824</v>
          </cell>
          <cell r="F597">
            <v>23.703633428514166</v>
          </cell>
          <cell r="G597">
            <v>1.3654172113679552</v>
          </cell>
          <cell r="H597">
            <v>18.664411510763401</v>
          </cell>
          <cell r="I597">
            <v>21.554552468680086</v>
          </cell>
          <cell r="J597">
            <v>11.119368279600247</v>
          </cell>
          <cell r="K597">
            <v>9.7910700658200778</v>
          </cell>
          <cell r="L597">
            <v>1.99465317819042</v>
          </cell>
          <cell r="M597">
            <v>0.80926297624809251</v>
          </cell>
          <cell r="N597">
            <v>0.19204819603185674</v>
          </cell>
          <cell r="O597">
            <v>7.2505834800984292</v>
          </cell>
          <cell r="P597">
            <v>189.04550362217407</v>
          </cell>
          <cell r="Q597">
            <v>72.962371139395614</v>
          </cell>
          <cell r="R597">
            <v>17.431999999999995</v>
          </cell>
          <cell r="S597">
            <v>0.80286016666666693</v>
          </cell>
          <cell r="T597">
            <v>1.6642756666666667</v>
          </cell>
          <cell r="U597">
            <v>208.9446394555074</v>
          </cell>
          <cell r="V597">
            <v>80.642469878621156</v>
          </cell>
          <cell r="W597">
            <v>2591000</v>
          </cell>
          <cell r="X597">
            <v>80.642469878621156</v>
          </cell>
          <cell r="Y597">
            <v>72.962371139395614</v>
          </cell>
          <cell r="Z597">
            <v>208.9446394555074</v>
          </cell>
          <cell r="AA597">
            <v>189.04550362217407</v>
          </cell>
        </row>
        <row r="598">
          <cell r="A598">
            <v>2601000</v>
          </cell>
          <cell r="B598">
            <v>39.249993894022573</v>
          </cell>
          <cell r="C598">
            <v>46.749280446594057</v>
          </cell>
          <cell r="D598">
            <v>3.3476517284508045</v>
          </cell>
          <cell r="E598">
            <v>3.6109696671970108</v>
          </cell>
          <cell r="F598">
            <v>23.795117926501486</v>
          </cell>
          <cell r="G598">
            <v>1.3701306129620681</v>
          </cell>
          <cell r="H598">
            <v>18.736447062715403</v>
          </cell>
          <cell r="I598">
            <v>21.630265717499874</v>
          </cell>
          <cell r="J598">
            <v>11.162283633824872</v>
          </cell>
          <cell r="K598">
            <v>9.8288588348892407</v>
          </cell>
          <cell r="L598">
            <v>2.0013216854115008</v>
          </cell>
          <cell r="M598">
            <v>0.81238633779285541</v>
          </cell>
          <cell r="N598">
            <v>0.19278940867574659</v>
          </cell>
          <cell r="O598">
            <v>7.2785672063820979</v>
          </cell>
          <cell r="P598">
            <v>189.76606416291958</v>
          </cell>
          <cell r="Q598">
            <v>72.95888664472109</v>
          </cell>
          <cell r="R598">
            <v>17.431999999999995</v>
          </cell>
          <cell r="S598">
            <v>0.80286016666666693</v>
          </cell>
          <cell r="T598">
            <v>1.6642756666666667</v>
          </cell>
          <cell r="U598">
            <v>209.66519999625291</v>
          </cell>
          <cell r="V598">
            <v>80.60945789936676</v>
          </cell>
          <cell r="W598">
            <v>2601000</v>
          </cell>
          <cell r="X598">
            <v>80.60945789936676</v>
          </cell>
          <cell r="Y598">
            <v>72.95888664472109</v>
          </cell>
          <cell r="Z598">
            <v>209.66519999625291</v>
          </cell>
          <cell r="AA598">
            <v>189.76606416291958</v>
          </cell>
        </row>
        <row r="599">
          <cell r="A599">
            <v>2611000</v>
          </cell>
          <cell r="B599">
            <v>39.400897369201438</v>
          </cell>
          <cell r="C599">
            <v>46.929016242236479</v>
          </cell>
          <cell r="D599">
            <v>3.3605223617781821</v>
          </cell>
          <cell r="E599">
            <v>3.6248526724534389</v>
          </cell>
          <cell r="F599">
            <v>23.886602424488807</v>
          </cell>
          <cell r="G599">
            <v>1.3748440145561809</v>
          </cell>
          <cell r="H599">
            <v>18.808482614667405</v>
          </cell>
          <cell r="I599">
            <v>21.705978966319673</v>
          </cell>
          <cell r="J599">
            <v>11.205198988049496</v>
          </cell>
          <cell r="K599">
            <v>9.8666476039584072</v>
          </cell>
          <cell r="L599">
            <v>2.0079901926325823</v>
          </cell>
          <cell r="M599">
            <v>0.81550969933761852</v>
          </cell>
          <cell r="N599">
            <v>0.19353062131963641</v>
          </cell>
          <cell r="O599">
            <v>7.3065509326657656</v>
          </cell>
          <cell r="P599">
            <v>190.48662470366509</v>
          </cell>
          <cell r="Q599">
            <v>72.955428840928803</v>
          </cell>
          <cell r="R599">
            <v>17.431999999999995</v>
          </cell>
          <cell r="S599">
            <v>0.80286016666666693</v>
          </cell>
          <cell r="T599">
            <v>1.6642756666666667</v>
          </cell>
          <cell r="U599">
            <v>210.38576053699842</v>
          </cell>
          <cell r="V599">
            <v>80.576698788586143</v>
          </cell>
          <cell r="W599">
            <v>2611000</v>
          </cell>
          <cell r="X599">
            <v>80.576698788586143</v>
          </cell>
          <cell r="Y599">
            <v>72.955428840928803</v>
          </cell>
          <cell r="Z599">
            <v>210.38576053699842</v>
          </cell>
          <cell r="AA599">
            <v>190.48662470366509</v>
          </cell>
        </row>
        <row r="600">
          <cell r="A600">
            <v>2621000</v>
          </cell>
          <cell r="B600">
            <v>39.551800844380296</v>
          </cell>
          <cell r="C600">
            <v>47.108752037878908</v>
          </cell>
          <cell r="D600">
            <v>3.3733929951055583</v>
          </cell>
          <cell r="E600">
            <v>3.6387356777098674</v>
          </cell>
          <cell r="F600">
            <v>23.978086922476123</v>
          </cell>
          <cell r="G600">
            <v>1.3795574161502937</v>
          </cell>
          <cell r="H600">
            <v>18.880518166619407</v>
          </cell>
          <cell r="I600">
            <v>21.781692215139461</v>
          </cell>
          <cell r="J600">
            <v>11.248114342274121</v>
          </cell>
          <cell r="K600">
            <v>9.9044363730275684</v>
          </cell>
          <cell r="L600">
            <v>2.0146586998536629</v>
          </cell>
          <cell r="M600">
            <v>0.81863306088238164</v>
          </cell>
          <cell r="N600">
            <v>0.19427183396352626</v>
          </cell>
          <cell r="O600">
            <v>7.3345346589494342</v>
          </cell>
          <cell r="P600">
            <v>191.2071852444106</v>
          </cell>
          <cell r="Q600">
            <v>72.951997422514538</v>
          </cell>
          <cell r="R600">
            <v>17.431999999999995</v>
          </cell>
          <cell r="S600">
            <v>0.80286016666666693</v>
          </cell>
          <cell r="T600">
            <v>1.6642756666666667</v>
          </cell>
          <cell r="U600">
            <v>211.10632107774393</v>
          </cell>
          <cell r="V600">
            <v>80.544189651943498</v>
          </cell>
          <cell r="W600">
            <v>2621000</v>
          </cell>
          <cell r="X600">
            <v>80.544189651943498</v>
          </cell>
          <cell r="Y600">
            <v>72.951997422514538</v>
          </cell>
          <cell r="Z600">
            <v>211.10632107774393</v>
          </cell>
          <cell r="AA600">
            <v>191.2071852444106</v>
          </cell>
        </row>
        <row r="601">
          <cell r="A601">
            <v>2631000</v>
          </cell>
          <cell r="B601">
            <v>39.702704319559167</v>
          </cell>
          <cell r="C601">
            <v>47.28848783352133</v>
          </cell>
          <cell r="D601">
            <v>3.3862636284329359</v>
          </cell>
          <cell r="E601">
            <v>3.6526186829662959</v>
          </cell>
          <cell r="F601">
            <v>24.06957142046344</v>
          </cell>
          <cell r="G601">
            <v>1.3842708177444061</v>
          </cell>
          <cell r="H601">
            <v>18.952553718571405</v>
          </cell>
          <cell r="I601">
            <v>21.857405463959257</v>
          </cell>
          <cell r="J601">
            <v>11.291029696498745</v>
          </cell>
          <cell r="K601">
            <v>9.9422251420967314</v>
          </cell>
          <cell r="L601">
            <v>2.0213272070747439</v>
          </cell>
          <cell r="M601">
            <v>0.82175642242714464</v>
          </cell>
          <cell r="N601">
            <v>0.19501304660741609</v>
          </cell>
          <cell r="O601">
            <v>7.362518385233102</v>
          </cell>
          <cell r="P601">
            <v>191.92774578515613</v>
          </cell>
          <cell r="Q601">
            <v>72.948592088618824</v>
          </cell>
          <cell r="R601">
            <v>17.431999999999995</v>
          </cell>
          <cell r="S601">
            <v>0.80286016666666693</v>
          </cell>
          <cell r="T601">
            <v>1.6642756666666667</v>
          </cell>
          <cell r="U601">
            <v>211.82688161848947</v>
          </cell>
          <cell r="V601">
            <v>80.511927639106602</v>
          </cell>
          <cell r="W601">
            <v>2631000</v>
          </cell>
          <cell r="X601">
            <v>80.511927639106602</v>
          </cell>
          <cell r="Y601">
            <v>72.948592088618824</v>
          </cell>
          <cell r="Z601">
            <v>211.82688161848947</v>
          </cell>
          <cell r="AA601">
            <v>191.92774578515613</v>
          </cell>
        </row>
        <row r="602">
          <cell r="A602">
            <v>2641000</v>
          </cell>
          <cell r="B602">
            <v>39.853607794738032</v>
          </cell>
          <cell r="C602">
            <v>47.468223629163752</v>
          </cell>
          <cell r="D602">
            <v>3.3991342617603135</v>
          </cell>
          <cell r="E602">
            <v>3.6665016882227248</v>
          </cell>
          <cell r="F602">
            <v>24.16105591845076</v>
          </cell>
          <cell r="G602">
            <v>1.3889842193385189</v>
          </cell>
          <cell r="H602">
            <v>19.024589270523407</v>
          </cell>
          <cell r="I602">
            <v>21.933118712779049</v>
          </cell>
          <cell r="J602">
            <v>11.333945050723369</v>
          </cell>
          <cell r="K602">
            <v>9.9800139111658925</v>
          </cell>
          <cell r="L602">
            <v>2.0279957142958245</v>
          </cell>
          <cell r="M602">
            <v>0.82487978397190764</v>
          </cell>
          <cell r="N602">
            <v>0.19575425925130591</v>
          </cell>
          <cell r="O602">
            <v>7.3905021115167706</v>
          </cell>
          <cell r="P602">
            <v>192.64830632590164</v>
          </cell>
          <cell r="Q602">
            <v>72.94521254293889</v>
          </cell>
          <cell r="R602">
            <v>17.431999999999995</v>
          </cell>
          <cell r="S602">
            <v>0.80286016666666693</v>
          </cell>
          <cell r="T602">
            <v>1.6642756666666667</v>
          </cell>
          <cell r="U602">
            <v>212.54744215923498</v>
          </cell>
          <cell r="V602">
            <v>80.479909942913665</v>
          </cell>
          <cell r="W602">
            <v>2641000</v>
          </cell>
          <cell r="X602">
            <v>80.479909942913665</v>
          </cell>
          <cell r="Y602">
            <v>72.94521254293889</v>
          </cell>
          <cell r="Z602">
            <v>212.54744215923498</v>
          </cell>
          <cell r="AA602">
            <v>192.64830632590164</v>
          </cell>
        </row>
        <row r="603">
          <cell r="A603">
            <v>2651000</v>
          </cell>
          <cell r="B603">
            <v>40.00451126991689</v>
          </cell>
          <cell r="C603">
            <v>47.647959424806167</v>
          </cell>
          <cell r="D603">
            <v>3.4120048950876907</v>
          </cell>
          <cell r="E603">
            <v>3.6803846934791529</v>
          </cell>
          <cell r="F603">
            <v>24.252540416438073</v>
          </cell>
          <cell r="G603">
            <v>1.3936976209326317</v>
          </cell>
          <cell r="H603">
            <v>19.096624822475409</v>
          </cell>
          <cell r="I603">
            <v>22.008831961598844</v>
          </cell>
          <cell r="J603">
            <v>11.376860404947994</v>
          </cell>
          <cell r="K603">
            <v>10.017802680235057</v>
          </cell>
          <cell r="L603">
            <v>2.034664221516906</v>
          </cell>
          <cell r="M603">
            <v>0.82800314551667065</v>
          </cell>
          <cell r="N603">
            <v>0.19649547189519576</v>
          </cell>
          <cell r="O603">
            <v>7.4184858378004384</v>
          </cell>
          <cell r="P603">
            <v>193.36886686664715</v>
          </cell>
          <cell r="Q603">
            <v>72.94185849364284</v>
          </cell>
          <cell r="R603">
            <v>17.431999999999995</v>
          </cell>
          <cell r="S603">
            <v>0.80286016666666693</v>
          </cell>
          <cell r="T603">
            <v>1.6642756666666667</v>
          </cell>
          <cell r="U603">
            <v>213.26800269998049</v>
          </cell>
          <cell r="V603">
            <v>80.448133798559212</v>
          </cell>
          <cell r="W603">
            <v>2651000</v>
          </cell>
          <cell r="X603">
            <v>80.448133798559212</v>
          </cell>
          <cell r="Y603">
            <v>72.94185849364284</v>
          </cell>
          <cell r="Z603">
            <v>213.26800269998049</v>
          </cell>
          <cell r="AA603">
            <v>193.36886686664715</v>
          </cell>
        </row>
        <row r="604">
          <cell r="A604">
            <v>2661000</v>
          </cell>
          <cell r="B604">
            <v>40.155414745095754</v>
          </cell>
          <cell r="C604">
            <v>47.827695220448597</v>
          </cell>
          <cell r="D604">
            <v>3.4248755284150674</v>
          </cell>
          <cell r="E604">
            <v>3.6942676987355814</v>
          </cell>
          <cell r="F604">
            <v>24.344024914425393</v>
          </cell>
          <cell r="G604">
            <v>1.3984110225267445</v>
          </cell>
          <cell r="H604">
            <v>19.168660374427411</v>
          </cell>
          <cell r="I604">
            <v>22.084545210418632</v>
          </cell>
          <cell r="J604">
            <v>11.419775759172621</v>
          </cell>
          <cell r="K604">
            <v>10.05559144930422</v>
          </cell>
          <cell r="L604">
            <v>2.0413327287379874</v>
          </cell>
          <cell r="M604">
            <v>0.83112650706143354</v>
          </cell>
          <cell r="N604">
            <v>0.19723668453908558</v>
          </cell>
          <cell r="O604">
            <v>7.446469564084107</v>
          </cell>
          <cell r="P604">
            <v>194.08942740739263</v>
          </cell>
          <cell r="Q604">
            <v>72.938529653285471</v>
          </cell>
          <cell r="R604">
            <v>17.431999999999995</v>
          </cell>
          <cell r="S604">
            <v>0.80286016666666693</v>
          </cell>
          <cell r="T604">
            <v>1.6642756666666667</v>
          </cell>
          <cell r="U604">
            <v>213.98856324072597</v>
          </cell>
          <cell r="V604">
            <v>80.416596482798184</v>
          </cell>
          <cell r="W604">
            <v>2661000</v>
          </cell>
          <cell r="X604">
            <v>80.416596482798184</v>
          </cell>
          <cell r="Y604">
            <v>72.938529653285471</v>
          </cell>
          <cell r="Z604">
            <v>213.98856324072597</v>
          </cell>
          <cell r="AA604">
            <v>194.08942740739263</v>
          </cell>
        </row>
        <row r="605">
          <cell r="A605">
            <v>2671000</v>
          </cell>
          <cell r="B605">
            <v>40.306318220274626</v>
          </cell>
          <cell r="C605">
            <v>48.007431016091019</v>
          </cell>
          <cell r="D605">
            <v>3.4377461617424445</v>
          </cell>
          <cell r="E605">
            <v>3.7081507039920099</v>
          </cell>
          <cell r="F605">
            <v>24.435509412412717</v>
          </cell>
          <cell r="G605">
            <v>1.4031244241208574</v>
          </cell>
          <cell r="H605">
            <v>19.240695926379413</v>
          </cell>
          <cell r="I605">
            <v>22.160258459238431</v>
          </cell>
          <cell r="J605">
            <v>11.462691113397245</v>
          </cell>
          <cell r="K605">
            <v>10.093380218373385</v>
          </cell>
          <cell r="L605">
            <v>2.0480012359590676</v>
          </cell>
          <cell r="M605">
            <v>0.83424986860619654</v>
          </cell>
          <cell r="N605">
            <v>0.1979778971829754</v>
          </cell>
          <cell r="O605">
            <v>7.4744532903677747</v>
          </cell>
          <cell r="P605">
            <v>194.80998794813817</v>
          </cell>
          <cell r="Q605">
            <v>72.935225738726388</v>
          </cell>
          <cell r="R605">
            <v>17.431999999999995</v>
          </cell>
          <cell r="S605">
            <v>0.80286016666666693</v>
          </cell>
          <cell r="T605">
            <v>1.6642756666666667</v>
          </cell>
          <cell r="U605">
            <v>214.7091237814715</v>
          </cell>
          <cell r="V605">
            <v>80.385295313167916</v>
          </cell>
          <cell r="W605">
            <v>2671000</v>
          </cell>
          <cell r="X605">
            <v>80.385295313167916</v>
          </cell>
          <cell r="Y605">
            <v>72.935225738726388</v>
          </cell>
          <cell r="Z605">
            <v>214.7091237814715</v>
          </cell>
          <cell r="AA605">
            <v>194.80998794813817</v>
          </cell>
        </row>
      </sheetData>
      <sheetData sheetId="2"/>
      <sheetData sheetId="3"/>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ital Summary 2011 EDO"/>
      <sheetName val="2011 GAAP FA Continuity"/>
      <sheetName val="2010 GAAP FA Continuity"/>
      <sheetName val="Depreciation"/>
      <sheetName val="Depreciation Schedule"/>
      <sheetName val="Depreciation Summary"/>
      <sheetName val="Summary"/>
      <sheetName val="Distribution Plan"/>
      <sheetName val="Company 11 Capital by CC"/>
      <sheetName val="Company 12 Capital by CC"/>
      <sheetName val="2011 Capital R5"/>
      <sheetName val="Capital R5 - Changes"/>
      <sheetName val="2011 Capital R0"/>
      <sheetName val="2011 Capital R0 - Changes"/>
      <sheetName val="2010 Budget from IFS"/>
      <sheetName val="Setup"/>
      <sheetName val="2011 Project Capital"/>
      <sheetName val="CPAEX_2011"/>
      <sheetName val="2010 Budget Deprec Co12"/>
      <sheetName val="NOT USED - 2010 Budget Deprec"/>
      <sheetName val="2010 Budget Deprec Co11"/>
      <sheetName val="2009 Deprec CarryOver - Co11"/>
      <sheetName val="2009 Deprec CarryOver - Co12"/>
      <sheetName val="Inputs for Depreciation"/>
      <sheetName val="Smart Meter FA Continuity 2009"/>
    </sheetNames>
    <sheetDataSet>
      <sheetData sheetId="0"/>
      <sheetData sheetId="1"/>
      <sheetData sheetId="2"/>
      <sheetData sheetId="3"/>
      <sheetData sheetId="4"/>
      <sheetData sheetId="5">
        <row r="10">
          <cell r="A10" t="str">
            <v>1675</v>
          </cell>
          <cell r="B10" t="str">
            <v>Generators</v>
          </cell>
          <cell r="C10">
            <v>25</v>
          </cell>
        </row>
        <row r="11">
          <cell r="A11" t="str">
            <v>1805</v>
          </cell>
          <cell r="B11" t="str">
            <v>Land Substations</v>
          </cell>
        </row>
        <row r="12">
          <cell r="A12" t="str">
            <v>1808</v>
          </cell>
          <cell r="B12" t="str">
            <v>Building Substations</v>
          </cell>
          <cell r="C12">
            <v>30</v>
          </cell>
        </row>
        <row r="13">
          <cell r="A13" t="str">
            <v>1810</v>
          </cell>
          <cell r="B13" t="str">
            <v>Lease Hold Improvements</v>
          </cell>
          <cell r="C13">
            <v>5</v>
          </cell>
        </row>
        <row r="14">
          <cell r="A14" t="str">
            <v>1820</v>
          </cell>
          <cell r="B14" t="str">
            <v>Substations</v>
          </cell>
          <cell r="C14">
            <v>30</v>
          </cell>
        </row>
        <row r="15">
          <cell r="A15" t="str">
            <v>1830</v>
          </cell>
          <cell r="B15" t="str">
            <v>Poles Towers &amp; Fixtures</v>
          </cell>
          <cell r="C15">
            <v>25</v>
          </cell>
        </row>
        <row r="16">
          <cell r="A16" t="str">
            <v>1835</v>
          </cell>
          <cell r="B16" t="str">
            <v>Overhead Conductors &amp; Devices</v>
          </cell>
          <cell r="C16">
            <v>25</v>
          </cell>
        </row>
        <row r="17">
          <cell r="A17" t="str">
            <v>1840</v>
          </cell>
          <cell r="B17" t="str">
            <v>Underground Conduit</v>
          </cell>
          <cell r="C17">
            <v>25</v>
          </cell>
        </row>
        <row r="18">
          <cell r="A18" t="str">
            <v>1845</v>
          </cell>
          <cell r="B18" t="str">
            <v>Underground Conductors &amp; Devices</v>
          </cell>
          <cell r="C18">
            <v>25</v>
          </cell>
        </row>
        <row r="19">
          <cell r="A19" t="str">
            <v>1850</v>
          </cell>
          <cell r="B19" t="str">
            <v>Line Transformers</v>
          </cell>
          <cell r="C19">
            <v>25</v>
          </cell>
        </row>
        <row r="20">
          <cell r="A20" t="str">
            <v>1855</v>
          </cell>
          <cell r="B20" t="str">
            <v>Services</v>
          </cell>
          <cell r="C20">
            <v>25</v>
          </cell>
        </row>
        <row r="21">
          <cell r="A21" t="str">
            <v>1860</v>
          </cell>
          <cell r="B21" t="str">
            <v>Meters</v>
          </cell>
          <cell r="C21">
            <v>25</v>
          </cell>
        </row>
        <row r="22">
          <cell r="A22" t="str">
            <v>1861</v>
          </cell>
          <cell r="B22" t="str">
            <v>Smart Meters</v>
          </cell>
          <cell r="C22">
            <v>15</v>
          </cell>
        </row>
        <row r="23">
          <cell r="A23" t="str">
            <v>1905</v>
          </cell>
          <cell r="B23" t="str">
            <v>Land</v>
          </cell>
          <cell r="C23">
            <v>0</v>
          </cell>
        </row>
        <row r="24">
          <cell r="A24" t="str">
            <v>1906</v>
          </cell>
          <cell r="B24" t="str">
            <v>Land Rights</v>
          </cell>
          <cell r="C24">
            <v>30</v>
          </cell>
        </row>
        <row r="25">
          <cell r="A25" t="str">
            <v>1908</v>
          </cell>
          <cell r="B25" t="str">
            <v>Buildings &amp; Fixtures</v>
          </cell>
          <cell r="C25">
            <v>30</v>
          </cell>
        </row>
        <row r="26">
          <cell r="A26" t="str">
            <v>1915</v>
          </cell>
          <cell r="B26" t="str">
            <v>office Furniture &amp; Equipment</v>
          </cell>
          <cell r="C26">
            <v>10</v>
          </cell>
        </row>
        <row r="27">
          <cell r="A27" t="str">
            <v>1920</v>
          </cell>
          <cell r="B27" t="str">
            <v>Computer Equipment-Hardware</v>
          </cell>
          <cell r="C27">
            <v>5</v>
          </cell>
        </row>
        <row r="28">
          <cell r="A28" t="str">
            <v>1921</v>
          </cell>
          <cell r="B28" t="str">
            <v>Computer Equipment-Pre March 2004</v>
          </cell>
          <cell r="C28">
            <v>5</v>
          </cell>
        </row>
        <row r="29">
          <cell r="A29" t="str">
            <v>1925</v>
          </cell>
          <cell r="B29" t="str">
            <v>Computer Software</v>
          </cell>
          <cell r="C29">
            <v>3</v>
          </cell>
        </row>
        <row r="30">
          <cell r="A30" t="str">
            <v>1930</v>
          </cell>
          <cell r="C30">
            <v>6.5</v>
          </cell>
        </row>
        <row r="31">
          <cell r="A31" t="str">
            <v>1935</v>
          </cell>
          <cell r="B31" t="str">
            <v>Stores Equipment</v>
          </cell>
          <cell r="C31">
            <v>10</v>
          </cell>
        </row>
        <row r="32">
          <cell r="A32" t="str">
            <v>1940</v>
          </cell>
          <cell r="B32" t="str">
            <v>Tools Shop &amp; Garage Equipment</v>
          </cell>
          <cell r="C32">
            <v>10</v>
          </cell>
        </row>
        <row r="33">
          <cell r="A33" t="str">
            <v>1945</v>
          </cell>
          <cell r="B33" t="str">
            <v>Measurement &amp; Testing Equipment</v>
          </cell>
          <cell r="C33">
            <v>10</v>
          </cell>
        </row>
        <row r="34">
          <cell r="A34" t="str">
            <v>1950</v>
          </cell>
          <cell r="B34" t="str">
            <v>Power Operated Equipment</v>
          </cell>
          <cell r="C34">
            <v>10</v>
          </cell>
        </row>
        <row r="35">
          <cell r="A35" t="str">
            <v>1955</v>
          </cell>
          <cell r="B35" t="str">
            <v>Communications Equipment</v>
          </cell>
          <cell r="C35">
            <v>10</v>
          </cell>
        </row>
        <row r="36">
          <cell r="A36" t="str">
            <v>1960</v>
          </cell>
          <cell r="B36" t="str">
            <v>Misc Equipment</v>
          </cell>
          <cell r="C36">
            <v>25</v>
          </cell>
        </row>
        <row r="37">
          <cell r="A37" t="str">
            <v>1970</v>
          </cell>
          <cell r="B37" t="str">
            <v>Load Management Controls-Customer Premises</v>
          </cell>
          <cell r="C37">
            <v>8</v>
          </cell>
        </row>
        <row r="38">
          <cell r="A38" t="str">
            <v>1980</v>
          </cell>
          <cell r="B38" t="str">
            <v>System Supervisory Equipment</v>
          </cell>
          <cell r="C38">
            <v>25</v>
          </cell>
        </row>
        <row r="39">
          <cell r="A39" t="str">
            <v>1995</v>
          </cell>
          <cell r="B39" t="str">
            <v>Contributions &amp; Grants</v>
          </cell>
          <cell r="C39">
            <v>25</v>
          </cell>
        </row>
        <row r="40">
          <cell r="A40" t="str">
            <v>1996</v>
          </cell>
          <cell r="B40" t="str">
            <v>S/S Contribution</v>
          </cell>
          <cell r="C40">
            <v>25</v>
          </cell>
        </row>
      </sheetData>
      <sheetData sheetId="6"/>
      <sheetData sheetId="7"/>
      <sheetData sheetId="8"/>
      <sheetData sheetId="9"/>
      <sheetData sheetId="10"/>
      <sheetData sheetId="11"/>
      <sheetData sheetId="12"/>
      <sheetData sheetId="13"/>
      <sheetData sheetId="14"/>
      <sheetData sheetId="15">
        <row r="5">
          <cell r="A5" t="str">
            <v>SA3 - FIXED ASSETS - Vehicle</v>
          </cell>
          <cell r="B5" t="str">
            <v>SA3</v>
          </cell>
          <cell r="C5" t="str">
            <v>FIXED ASSETS - Vehicle</v>
          </cell>
          <cell r="D5">
            <v>157000</v>
          </cell>
          <cell r="E5" t="str">
            <v>Vehicles</v>
          </cell>
          <cell r="F5" t="str">
            <v>1930</v>
          </cell>
        </row>
        <row r="6">
          <cell r="A6" t="str">
            <v>SA63 - FIXED ASSET Furniture and Fixtures</v>
          </cell>
          <cell r="B6" t="str">
            <v>SA63</v>
          </cell>
          <cell r="C6" t="str">
            <v>FIXED ASSET Furniture and Fixtures</v>
          </cell>
          <cell r="D6">
            <v>154000</v>
          </cell>
          <cell r="E6" t="str">
            <v>Furniture and fixtures</v>
          </cell>
          <cell r="F6" t="str">
            <v>1915</v>
          </cell>
        </row>
        <row r="7">
          <cell r="A7" t="str">
            <v>SA65 - FIXED ASSET Computer Hardware</v>
          </cell>
          <cell r="B7" t="str">
            <v>SA65</v>
          </cell>
          <cell r="C7" t="str">
            <v>FIXED ASSET Computer Hardware</v>
          </cell>
          <cell r="D7">
            <v>155000</v>
          </cell>
          <cell r="E7" t="str">
            <v>Computer hardware</v>
          </cell>
          <cell r="F7" t="str">
            <v>1920</v>
          </cell>
        </row>
        <row r="8">
          <cell r="A8" t="str">
            <v>SA66 - FIXED ASSET Computer Software</v>
          </cell>
          <cell r="B8" t="str">
            <v>SA66</v>
          </cell>
          <cell r="C8" t="str">
            <v>FIXED ASSET Computer Software</v>
          </cell>
          <cell r="D8">
            <v>154500</v>
          </cell>
          <cell r="E8" t="str">
            <v>Computer software</v>
          </cell>
          <cell r="F8" t="str">
            <v>1925</v>
          </cell>
        </row>
        <row r="9">
          <cell r="A9" t="str">
            <v>SA68 - FIXED ASSET Tools, Shop and Garage Equipment</v>
          </cell>
          <cell r="B9" t="str">
            <v>SA68</v>
          </cell>
          <cell r="C9" t="str">
            <v>FIXED ASSET Tools, Shop and Garage Equipment</v>
          </cell>
          <cell r="D9">
            <v>153000</v>
          </cell>
          <cell r="E9" t="str">
            <v>Tools, shop and garage equipment</v>
          </cell>
          <cell r="F9" t="str">
            <v>1940</v>
          </cell>
        </row>
        <row r="10">
          <cell r="A10" t="str">
            <v>SA71 - FIXED ASSET Measurement and Testing Equipment</v>
          </cell>
          <cell r="B10" t="str">
            <v>SA71</v>
          </cell>
          <cell r="C10" t="str">
            <v>FIXED ASSET Measurement and Testing Equipment</v>
          </cell>
          <cell r="D10">
            <v>153100</v>
          </cell>
          <cell r="E10" t="str">
            <v>Measurement and testing equipment</v>
          </cell>
          <cell r="F10" t="str">
            <v>1945</v>
          </cell>
        </row>
        <row r="11">
          <cell r="A11" t="str">
            <v>SA72 - FIXED ASSET Communications Equipment</v>
          </cell>
          <cell r="B11" t="str">
            <v>SA72</v>
          </cell>
          <cell r="C11" t="str">
            <v>FIXED ASSET Communications Equipment</v>
          </cell>
          <cell r="D11">
            <v>153300</v>
          </cell>
          <cell r="E11" t="str">
            <v>Communications equipment</v>
          </cell>
          <cell r="F11" t="str">
            <v>1955</v>
          </cell>
        </row>
        <row r="12">
          <cell r="A12" t="str">
            <v>SA93 - FIXED ASSET - Building Other (151000)</v>
          </cell>
          <cell r="B12" t="str">
            <v>SA93</v>
          </cell>
          <cell r="C12" t="str">
            <v>FIXED ASSET - Building Other (151000)</v>
          </cell>
          <cell r="D12">
            <v>151000</v>
          </cell>
          <cell r="E12" t="str">
            <v>Building</v>
          </cell>
          <cell r="F12">
            <v>0</v>
          </cell>
        </row>
        <row r="13">
          <cell r="A13" t="str">
            <v>SA94 - FIXED ASSET - Substation Equipment (151300)</v>
          </cell>
          <cell r="B13" t="str">
            <v>SA94</v>
          </cell>
          <cell r="C13" t="str">
            <v>FIXED ASSET - Substation Equipment (151300)</v>
          </cell>
          <cell r="D13">
            <v>151300</v>
          </cell>
          <cell r="E13" t="str">
            <v>Substation switchgear and other elements</v>
          </cell>
          <cell r="F13">
            <v>0</v>
          </cell>
        </row>
        <row r="14">
          <cell r="A14" t="str">
            <v>SA91 - FIXED ASSET Customer Connections</v>
          </cell>
          <cell r="B14" t="str">
            <v>SA91</v>
          </cell>
          <cell r="C14" t="str">
            <v>FIXED ASSET Customer Connections</v>
          </cell>
          <cell r="D14">
            <v>151250</v>
          </cell>
          <cell r="E14" t="str">
            <v>Hydro One Substation Contribution</v>
          </cell>
          <cell r="F14" t="str">
            <v>1995</v>
          </cell>
        </row>
        <row r="19">
          <cell r="A19">
            <v>300</v>
          </cell>
        </row>
        <row r="20">
          <cell r="A20">
            <v>301</v>
          </cell>
        </row>
        <row r="21">
          <cell r="A21">
            <v>302</v>
          </cell>
        </row>
        <row r="22">
          <cell r="A22">
            <v>303</v>
          </cell>
        </row>
        <row r="23">
          <cell r="A23">
            <v>304</v>
          </cell>
        </row>
        <row r="24">
          <cell r="A24">
            <v>305</v>
          </cell>
        </row>
        <row r="29">
          <cell r="A29" t="str">
            <v>400_BD</v>
          </cell>
        </row>
      </sheetData>
      <sheetData sheetId="16"/>
      <sheetData sheetId="17"/>
      <sheetData sheetId="18"/>
      <sheetData sheetId="19"/>
      <sheetData sheetId="20"/>
      <sheetData sheetId="21"/>
      <sheetData sheetId="22"/>
      <sheetData sheetId="23"/>
      <sheetData sheetId="24"/>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ummary Operating"/>
      <sheetName val="Summary - Operating-old"/>
      <sheetName val="2010 Operating Details"/>
      <sheetName val="Summary - Capital"/>
      <sheetName val="Setup"/>
      <sheetName val="WorkPlan - Operating"/>
      <sheetName val="WorkPlan - Capital"/>
      <sheetName val="Labour Types"/>
      <sheetName val="Payroll Staff"/>
      <sheetName val="New Staff"/>
      <sheetName val="Students"/>
      <sheetName val="Staff from another CC"/>
      <sheetName val="2009 Operating Budget"/>
      <sheetName val="2009 Capital Budget"/>
      <sheetName val="OEB Accts"/>
    </sheetNames>
    <sheetDataSet>
      <sheetData sheetId="0"/>
      <sheetData sheetId="1"/>
      <sheetData sheetId="2"/>
      <sheetData sheetId="3"/>
      <sheetData sheetId="4"/>
      <sheetData sheetId="5">
        <row r="224">
          <cell r="A224" t="str">
            <v>SA3 - FIXED ASSETS - Vehicle</v>
          </cell>
        </row>
        <row r="225">
          <cell r="A225" t="str">
            <v>SA63 - FIXED ASSET Furniture and Fixtures</v>
          </cell>
        </row>
        <row r="226">
          <cell r="A226" t="str">
            <v>SA65 - FIXED ASSET Computer Hardware</v>
          </cell>
        </row>
        <row r="227">
          <cell r="A227" t="str">
            <v>SA66 - FIXED ASSET Computer Software</v>
          </cell>
        </row>
        <row r="228">
          <cell r="A228" t="str">
            <v>SA68 - FIXED ASSET Tools, Shop and Garage Equipment</v>
          </cell>
        </row>
        <row r="229">
          <cell r="A229" t="str">
            <v>SA71 - FIXED ASSET Measurement and Testing Equipment</v>
          </cell>
        </row>
        <row r="230">
          <cell r="A230" t="str">
            <v>SA72 - FIXED ASSET Communications Equipment</v>
          </cell>
        </row>
        <row r="231">
          <cell r="A231" t="str">
            <v>SA93 - FIXED ASSET - Building Other (151000)</v>
          </cell>
        </row>
        <row r="232">
          <cell r="A232" t="str">
            <v>SA94 - FIXED ASSET - Substation Equipment (151300)</v>
          </cell>
        </row>
        <row r="233">
          <cell r="A233" t="str">
            <v>SA91 - FIXED ASSET Customer Connections</v>
          </cell>
        </row>
        <row r="325">
          <cell r="A325" t="str">
            <v>VECP - Cable Pulling Truck</v>
          </cell>
          <cell r="B325" t="str">
            <v>VECP</v>
          </cell>
          <cell r="C325" t="str">
            <v>Cable Pulling Truck</v>
          </cell>
          <cell r="D325">
            <v>47</v>
          </cell>
          <cell r="E325" t="str">
            <v>CAD</v>
          </cell>
        </row>
        <row r="326">
          <cell r="A326" t="str">
            <v>VEDD - Digger Derrick Truck</v>
          </cell>
          <cell r="B326" t="str">
            <v>VEDD</v>
          </cell>
          <cell r="C326" t="str">
            <v>Digger Derrick Truck</v>
          </cell>
          <cell r="D326">
            <v>47</v>
          </cell>
          <cell r="E326" t="str">
            <v>CAD</v>
          </cell>
        </row>
        <row r="327">
          <cell r="A327" t="str">
            <v>VEDB - Double Bucket Truck</v>
          </cell>
          <cell r="B327" t="str">
            <v>VEDB</v>
          </cell>
          <cell r="C327" t="str">
            <v>Double Bucket Truck</v>
          </cell>
          <cell r="D327">
            <v>36</v>
          </cell>
          <cell r="E327" t="str">
            <v>CAD</v>
          </cell>
        </row>
        <row r="328">
          <cell r="A328" t="str">
            <v>VEHD - Heavy Duty Pick Up</v>
          </cell>
          <cell r="B328" t="str">
            <v>VEHD</v>
          </cell>
          <cell r="C328" t="str">
            <v>Heavy Duty Pick Up</v>
          </cell>
          <cell r="D328">
            <v>27</v>
          </cell>
          <cell r="E328" t="str">
            <v>CAD</v>
          </cell>
        </row>
        <row r="329">
          <cell r="A329" t="str">
            <v>VECS - Crew Support Vehicle</v>
          </cell>
          <cell r="B329" t="str">
            <v>VECS</v>
          </cell>
          <cell r="C329" t="str">
            <v>Crew Support Vehicle</v>
          </cell>
          <cell r="D329">
            <v>27</v>
          </cell>
          <cell r="E329" t="str">
            <v>CAD</v>
          </cell>
        </row>
        <row r="330">
          <cell r="A330" t="str">
            <v>VEKC - Knuckle Crane Truck</v>
          </cell>
          <cell r="B330" t="str">
            <v>VEKC</v>
          </cell>
          <cell r="C330" t="str">
            <v>Knuckle Crane Truck</v>
          </cell>
          <cell r="D330">
            <v>50</v>
          </cell>
          <cell r="E330" t="str">
            <v>CAD</v>
          </cell>
        </row>
        <row r="331">
          <cell r="A331" t="str">
            <v>VELD - Low Duty Pick Up</v>
          </cell>
          <cell r="B331" t="str">
            <v>VELD</v>
          </cell>
          <cell r="C331" t="str">
            <v>Low Duty Pick Up</v>
          </cell>
          <cell r="D331">
            <v>19</v>
          </cell>
          <cell r="E331" t="str">
            <v>CAD</v>
          </cell>
        </row>
        <row r="332">
          <cell r="A332" t="str">
            <v>VEPV - Passenger Vehicle</v>
          </cell>
          <cell r="B332" t="str">
            <v>VEPV</v>
          </cell>
          <cell r="C332" t="str">
            <v>Passenger Vehicle</v>
          </cell>
          <cell r="D332">
            <v>14</v>
          </cell>
          <cell r="E332" t="str">
            <v>CAD</v>
          </cell>
        </row>
        <row r="333">
          <cell r="A333" t="str">
            <v>VECV - Cargo Van</v>
          </cell>
          <cell r="B333" t="str">
            <v>VECV</v>
          </cell>
          <cell r="C333" t="str">
            <v>Cargo Van</v>
          </cell>
          <cell r="D333">
            <v>14</v>
          </cell>
          <cell r="E333" t="str">
            <v>CAD</v>
          </cell>
        </row>
        <row r="334">
          <cell r="A334" t="str">
            <v>VESB - Single Bucket Truck</v>
          </cell>
          <cell r="B334" t="str">
            <v>VESB</v>
          </cell>
          <cell r="C334" t="str">
            <v>Single Bucket Truck</v>
          </cell>
          <cell r="D334">
            <v>36</v>
          </cell>
          <cell r="E334" t="str">
            <v>CAD</v>
          </cell>
        </row>
        <row r="335">
          <cell r="A335" t="str">
            <v>VESV - Step Van</v>
          </cell>
          <cell r="B335" t="str">
            <v>VESV</v>
          </cell>
          <cell r="C335" t="str">
            <v>Step Van</v>
          </cell>
          <cell r="D335">
            <v>20</v>
          </cell>
          <cell r="E335" t="str">
            <v>CAD</v>
          </cell>
        </row>
        <row r="336">
          <cell r="A336" t="str">
            <v>VEVT - Vac Truck</v>
          </cell>
          <cell r="B336" t="str">
            <v>VEVT</v>
          </cell>
          <cell r="C336" t="str">
            <v>Vac Truck</v>
          </cell>
          <cell r="D336">
            <v>72</v>
          </cell>
          <cell r="E336" t="str">
            <v>CAD</v>
          </cell>
        </row>
        <row r="337">
          <cell r="A337" t="str">
            <v>EQSW - Sweeper</v>
          </cell>
          <cell r="B337" t="str">
            <v>EQSW</v>
          </cell>
          <cell r="C337" t="str">
            <v>Sweeper</v>
          </cell>
          <cell r="D337">
            <v>10</v>
          </cell>
          <cell r="E337" t="str">
            <v>CAD</v>
          </cell>
        </row>
        <row r="338">
          <cell r="A338" t="str">
            <v>EQTR - Trailer</v>
          </cell>
          <cell r="B338" t="str">
            <v>EQTR</v>
          </cell>
          <cell r="C338" t="str">
            <v>Trailer</v>
          </cell>
          <cell r="D338">
            <v>10</v>
          </cell>
          <cell r="E338" t="str">
            <v>CAD</v>
          </cell>
        </row>
        <row r="339">
          <cell r="A339" t="str">
            <v>EQTC - Transformer Cart</v>
          </cell>
          <cell r="B339" t="str">
            <v>EQTC</v>
          </cell>
          <cell r="C339" t="str">
            <v>Transformer Cart</v>
          </cell>
          <cell r="D339">
            <v>10</v>
          </cell>
          <cell r="E339" t="str">
            <v>CAD</v>
          </cell>
        </row>
        <row r="340">
          <cell r="A340" t="str">
            <v>EQTT - Tension Trailer</v>
          </cell>
          <cell r="B340" t="str">
            <v>EQTT</v>
          </cell>
          <cell r="C340" t="str">
            <v>Tension Trailer</v>
          </cell>
          <cell r="D340">
            <v>15</v>
          </cell>
          <cell r="E340" t="str">
            <v>CAD</v>
          </cell>
        </row>
        <row r="341">
          <cell r="A341" t="str">
            <v>EQAC - Air Compressor</v>
          </cell>
          <cell r="B341" t="str">
            <v>EQAC</v>
          </cell>
          <cell r="C341" t="str">
            <v>Air Compressor</v>
          </cell>
          <cell r="D341">
            <v>10</v>
          </cell>
          <cell r="E341" t="str">
            <v>CAD</v>
          </cell>
        </row>
        <row r="342">
          <cell r="A342" t="str">
            <v>EQFL - Forklift</v>
          </cell>
          <cell r="B342" t="str">
            <v>EQFL</v>
          </cell>
          <cell r="C342" t="str">
            <v>Forklift</v>
          </cell>
          <cell r="D342">
            <v>10</v>
          </cell>
          <cell r="E342" t="str">
            <v>CAD</v>
          </cell>
        </row>
        <row r="343">
          <cell r="A343" t="str">
            <v>EQGN - Generator</v>
          </cell>
          <cell r="B343" t="str">
            <v>EQGN</v>
          </cell>
          <cell r="C343" t="str">
            <v>Generator</v>
          </cell>
          <cell r="D343">
            <v>10</v>
          </cell>
          <cell r="E343" t="str">
            <v>CAD</v>
          </cell>
        </row>
        <row r="344">
          <cell r="A344" t="str">
            <v>BACK - Backhoe</v>
          </cell>
          <cell r="B344" t="str">
            <v>BACK</v>
          </cell>
          <cell r="C344" t="str">
            <v>Backhoe</v>
          </cell>
          <cell r="D344">
            <v>50</v>
          </cell>
          <cell r="E344" t="str">
            <v>CAD</v>
          </cell>
        </row>
        <row r="506">
          <cell r="B506" t="str">
            <v>100000</v>
          </cell>
          <cell r="C506" t="str">
            <v>Cash - General chequing</v>
          </cell>
        </row>
        <row r="507">
          <cell r="B507" t="str">
            <v>100100</v>
          </cell>
          <cell r="C507" t="str">
            <v>Cash - Daffron energy credits</v>
          </cell>
        </row>
        <row r="508">
          <cell r="B508" t="str">
            <v>100200</v>
          </cell>
          <cell r="C508" t="str">
            <v>Cash - Receipts</v>
          </cell>
        </row>
        <row r="509">
          <cell r="B509" t="str">
            <v>100300</v>
          </cell>
          <cell r="C509" t="str">
            <v>Cash - Disbursments</v>
          </cell>
        </row>
        <row r="510">
          <cell r="B510" t="str">
            <v>104000</v>
          </cell>
          <cell r="C510" t="str">
            <v>Unapplied cash - A/R</v>
          </cell>
        </row>
        <row r="511">
          <cell r="B511" t="str">
            <v>105000</v>
          </cell>
          <cell r="C511" t="str">
            <v>Outstanding cheques - A/P (L)</v>
          </cell>
        </row>
        <row r="512">
          <cell r="B512" t="str">
            <v>106000</v>
          </cell>
          <cell r="C512" t="str">
            <v>Open customer cheques (L)</v>
          </cell>
        </row>
        <row r="513">
          <cell r="B513" t="str">
            <v>106100</v>
          </cell>
          <cell r="C513" t="str">
            <v>Clearing account customer cheques (L)</v>
          </cell>
        </row>
        <row r="514">
          <cell r="B514" t="str">
            <v>107000</v>
          </cell>
          <cell r="C514" t="str">
            <v>Cash - Petty cash</v>
          </cell>
        </row>
        <row r="515">
          <cell r="B515" t="str">
            <v>108500</v>
          </cell>
          <cell r="C515" t="str">
            <v>Foreign exchange</v>
          </cell>
        </row>
        <row r="516">
          <cell r="B516" t="str">
            <v>110000</v>
          </cell>
          <cell r="C516" t="str">
            <v>Accounts receivable - Trade (L)</v>
          </cell>
        </row>
        <row r="517">
          <cell r="B517" t="str">
            <v>110001</v>
          </cell>
          <cell r="C517" t="str">
            <v>Accounts receivable - Trade other</v>
          </cell>
        </row>
        <row r="518">
          <cell r="B518" t="str">
            <v>111100</v>
          </cell>
          <cell r="C518" t="str">
            <v>Intercompany accounts receivable - Horizon Holdings Inc. (L)</v>
          </cell>
        </row>
        <row r="519">
          <cell r="B519" t="str">
            <v>111110</v>
          </cell>
          <cell r="C519" t="str">
            <v>Intercompany accounts receivable - Horizon Utilities - EDO (L)</v>
          </cell>
        </row>
        <row r="520">
          <cell r="B520" t="str">
            <v>111120</v>
          </cell>
          <cell r="C520" t="str">
            <v>Intercompany accounts receivable - Horizon Utilities - Customer care (L)</v>
          </cell>
        </row>
        <row r="521">
          <cell r="B521" t="str">
            <v>111130</v>
          </cell>
          <cell r="C521" t="str">
            <v>Intercompany accounts receivable - Horizon Energy Solutions Inc. (L)</v>
          </cell>
        </row>
        <row r="522">
          <cell r="B522" t="str">
            <v>111140</v>
          </cell>
          <cell r="C522" t="str">
            <v>Intercompany accounts receivable - HESI - MSP (L)</v>
          </cell>
        </row>
        <row r="523">
          <cell r="B523" t="str">
            <v>111150</v>
          </cell>
          <cell r="C523" t="str">
            <v>Intercompany accounts receivable - HESI - Water heaters - St. Catharines (L)</v>
          </cell>
        </row>
        <row r="524">
          <cell r="B524" t="str">
            <v>111160</v>
          </cell>
          <cell r="C524" t="str">
            <v>Intercompany accounts receivable - Hamilton Hydro Services Inc. (L)</v>
          </cell>
        </row>
        <row r="525">
          <cell r="B525" t="str">
            <v>111170</v>
          </cell>
          <cell r="C525" t="str">
            <v>Intercompany accounts receivable - HHSI - Hamilton Community Energy (L)</v>
          </cell>
        </row>
        <row r="526">
          <cell r="B526" t="str">
            <v>111180</v>
          </cell>
          <cell r="C526" t="str">
            <v>Intercompany accounts receivable - HHSI - Water heaters - Hamilton (L)</v>
          </cell>
        </row>
        <row r="527">
          <cell r="B527" t="str">
            <v>111190</v>
          </cell>
          <cell r="C527" t="str">
            <v>Intercompany accounts receivable - HHSI - FibreWired (L)</v>
          </cell>
        </row>
        <row r="528">
          <cell r="B528" t="str">
            <v>111200</v>
          </cell>
          <cell r="C528" t="str">
            <v>Intercompany accounts receivable - Hamilton Utilities Corporation (L)</v>
          </cell>
        </row>
        <row r="529">
          <cell r="B529" t="str">
            <v>111300</v>
          </cell>
          <cell r="C529" t="str">
            <v>Intercompany receivable - HHSI - Daffron - Water Heaters</v>
          </cell>
        </row>
        <row r="530">
          <cell r="B530" t="str">
            <v>111310</v>
          </cell>
          <cell r="C530" t="str">
            <v>Intercompany receivable - HHSI - Daffron - HCE</v>
          </cell>
        </row>
        <row r="531">
          <cell r="B531" t="str">
            <v>111320</v>
          </cell>
          <cell r="C531" t="str">
            <v>Intercompany receivable - HESI - Daffron - Water Heaters</v>
          </cell>
        </row>
        <row r="532">
          <cell r="B532" t="str">
            <v>111330</v>
          </cell>
          <cell r="C532" t="str">
            <v>Intercompany receivable - HESI - Daffron - MSP</v>
          </cell>
        </row>
        <row r="533">
          <cell r="B533" t="str">
            <v>111400</v>
          </cell>
          <cell r="C533" t="str">
            <v>Intercompany accounts receivable - HHSI - Hamilton Community Energy</v>
          </cell>
        </row>
        <row r="534">
          <cell r="B534" t="str">
            <v>111410</v>
          </cell>
          <cell r="C534" t="str">
            <v>Intercompany accounts receivable - Hamilton Hydro Services Inc.</v>
          </cell>
        </row>
        <row r="535">
          <cell r="B535" t="str">
            <v>111420</v>
          </cell>
          <cell r="C535" t="str">
            <v>Intercompany accounts receivable - HHSI - Water heaters - Hamilton</v>
          </cell>
        </row>
        <row r="536">
          <cell r="B536" t="str">
            <v>111500</v>
          </cell>
          <cell r="C536" t="str">
            <v>Intercompany accounts receivable - HESI - MSP</v>
          </cell>
        </row>
        <row r="537">
          <cell r="B537" t="str">
            <v>111510</v>
          </cell>
          <cell r="C537" t="str">
            <v>Intercompany accounts receivable - Horizon Energy Solutions Inc.</v>
          </cell>
        </row>
        <row r="538">
          <cell r="B538" t="str">
            <v>111520</v>
          </cell>
          <cell r="C538" t="str">
            <v>Intercompany accounts receivable - HESI Water heaters - St. Catharines</v>
          </cell>
        </row>
        <row r="539">
          <cell r="B539" t="str">
            <v>111600</v>
          </cell>
          <cell r="C539" t="str">
            <v>Intercompany accounts receivable - Customer care - Clearing</v>
          </cell>
        </row>
        <row r="540">
          <cell r="B540" t="str">
            <v>111610</v>
          </cell>
          <cell r="C540" t="str">
            <v>Intercompany accounts receivable - Horizon Utilities - Customer care</v>
          </cell>
        </row>
        <row r="541">
          <cell r="B541" t="str">
            <v>111700</v>
          </cell>
          <cell r="C541" t="str">
            <v>Intercompany accounts receivable - Horizon Holdings Inc.</v>
          </cell>
        </row>
        <row r="542">
          <cell r="B542" t="str">
            <v>111800</v>
          </cell>
          <cell r="C542" t="str">
            <v>Intercompany accounts receivable - Horizon Utilities - EDO</v>
          </cell>
        </row>
        <row r="543">
          <cell r="B543" t="str">
            <v>111900</v>
          </cell>
          <cell r="C543" t="str">
            <v>Intercompany accounts receivable - Hamilton Utilities Corporation</v>
          </cell>
        </row>
        <row r="544">
          <cell r="B544" t="str">
            <v>112000</v>
          </cell>
          <cell r="C544" t="str">
            <v>Advanced invoice clearing (L)</v>
          </cell>
        </row>
        <row r="545">
          <cell r="B545" t="str">
            <v>112500</v>
          </cell>
          <cell r="C545" t="str">
            <v>Accounts receivable - Recoverable work (L)</v>
          </cell>
        </row>
        <row r="546">
          <cell r="B546" t="str">
            <v>112501</v>
          </cell>
          <cell r="C546" t="str">
            <v>Accounts receivable - Recoverable work other</v>
          </cell>
        </row>
        <row r="547">
          <cell r="B547" t="str">
            <v>113000</v>
          </cell>
          <cell r="C547" t="str">
            <v>Accounts receivable - Retailers</v>
          </cell>
        </row>
        <row r="548">
          <cell r="B548" t="str">
            <v>113500</v>
          </cell>
          <cell r="C548" t="str">
            <v>Accounts receivable - Daffron</v>
          </cell>
        </row>
        <row r="549">
          <cell r="B549" t="str">
            <v>113600</v>
          </cell>
          <cell r="C549" t="str">
            <v>Accounts receivable - Unbilled</v>
          </cell>
        </row>
        <row r="550">
          <cell r="B550" t="str">
            <v>113998</v>
          </cell>
          <cell r="C550" t="str">
            <v>Daffron historical clearing account</v>
          </cell>
        </row>
        <row r="551">
          <cell r="B551" t="str">
            <v>113999</v>
          </cell>
          <cell r="C551" t="str">
            <v>Water and sewer - Clearing account</v>
          </cell>
        </row>
        <row r="552">
          <cell r="B552" t="str">
            <v>114000</v>
          </cell>
          <cell r="C552" t="str">
            <v>Allowance for doubtful accounts - Trade (L)</v>
          </cell>
        </row>
        <row r="553">
          <cell r="B553" t="str">
            <v>114100</v>
          </cell>
          <cell r="C553" t="str">
            <v>Allowance for doubtful accounts - Daffron</v>
          </cell>
        </row>
        <row r="554">
          <cell r="B554" t="str">
            <v>114200</v>
          </cell>
          <cell r="C554" t="str">
            <v>Allowance for doubtful accounts - Miscellaneous</v>
          </cell>
        </row>
        <row r="555">
          <cell r="B555" t="str">
            <v>115000</v>
          </cell>
          <cell r="C555" t="str">
            <v>Advance - Employee travel</v>
          </cell>
        </row>
        <row r="556">
          <cell r="B556" t="str">
            <v>117000</v>
          </cell>
          <cell r="C556" t="str">
            <v>Other receivables</v>
          </cell>
        </row>
        <row r="557">
          <cell r="B557" t="str">
            <v>117100</v>
          </cell>
          <cell r="C557" t="str">
            <v>Other receivables - Regulatory</v>
          </cell>
        </row>
        <row r="558">
          <cell r="B558" t="str">
            <v>117200</v>
          </cell>
          <cell r="C558" t="str">
            <v>Other receivables - Miscellaneous backbilling</v>
          </cell>
        </row>
        <row r="559">
          <cell r="B559" t="str">
            <v>118000</v>
          </cell>
          <cell r="C559" t="str">
            <v>Interest/dividend receivable</v>
          </cell>
        </row>
        <row r="560">
          <cell r="B560" t="str">
            <v>118500</v>
          </cell>
          <cell r="C560" t="str">
            <v>Rents receivable</v>
          </cell>
        </row>
        <row r="561">
          <cell r="B561" t="str">
            <v>119000</v>
          </cell>
          <cell r="C561" t="str">
            <v>Notes receivables</v>
          </cell>
        </row>
        <row r="562">
          <cell r="B562" t="str">
            <v>120000</v>
          </cell>
          <cell r="C562" t="str">
            <v>Inventory (L)</v>
          </cell>
        </row>
        <row r="563">
          <cell r="B563" t="str">
            <v>120001</v>
          </cell>
          <cell r="C563" t="str">
            <v>Inventory</v>
          </cell>
        </row>
        <row r="564">
          <cell r="B564" t="str">
            <v>120099</v>
          </cell>
          <cell r="C564" t="str">
            <v>Inventory - Return clearing</v>
          </cell>
        </row>
        <row r="565">
          <cell r="B565" t="str">
            <v>120500</v>
          </cell>
          <cell r="C565" t="str">
            <v>Inventory - Fuel</v>
          </cell>
        </row>
        <row r="566">
          <cell r="B566" t="str">
            <v>122000</v>
          </cell>
          <cell r="C566" t="str">
            <v>Inventory - Work in process</v>
          </cell>
        </row>
        <row r="567">
          <cell r="B567" t="str">
            <v>122500</v>
          </cell>
          <cell r="C567" t="str">
            <v>Inventory - Work in process at vendor</v>
          </cell>
        </row>
        <row r="568">
          <cell r="B568" t="str">
            <v>122600</v>
          </cell>
          <cell r="C568" t="str">
            <v>Inventory in exchange</v>
          </cell>
        </row>
        <row r="569">
          <cell r="B569" t="str">
            <v>124500</v>
          </cell>
          <cell r="C569" t="str">
            <v>Transfer within a site</v>
          </cell>
        </row>
        <row r="570">
          <cell r="B570" t="str">
            <v>124600</v>
          </cell>
          <cell r="C570" t="str">
            <v>Transfer between sites</v>
          </cell>
        </row>
        <row r="571">
          <cell r="B571" t="str">
            <v>124700</v>
          </cell>
          <cell r="C571" t="str">
            <v>Non-inventory trans between sites</v>
          </cell>
        </row>
        <row r="572">
          <cell r="B572" t="str">
            <v>125800</v>
          </cell>
          <cell r="C572" t="str">
            <v>Inventory - Consignment</v>
          </cell>
        </row>
        <row r="573">
          <cell r="B573" t="str">
            <v>126000</v>
          </cell>
          <cell r="C573" t="str">
            <v>Reserve for excess and obsolete inventory</v>
          </cell>
        </row>
        <row r="574">
          <cell r="B574" t="str">
            <v>127100</v>
          </cell>
          <cell r="C574" t="str">
            <v>Work in progress (L)</v>
          </cell>
        </row>
        <row r="575">
          <cell r="B575" t="str">
            <v>127101</v>
          </cell>
          <cell r="C575" t="str">
            <v>Work in progress - Other</v>
          </cell>
        </row>
        <row r="576">
          <cell r="B576" t="str">
            <v>127102</v>
          </cell>
          <cell r="C576" t="str">
            <v>Work in progress - Project closure clearing</v>
          </cell>
        </row>
        <row r="577">
          <cell r="B577" t="str">
            <v>127800</v>
          </cell>
          <cell r="C577" t="str">
            <v>Capitalized project revenue (L)</v>
          </cell>
        </row>
        <row r="578">
          <cell r="B578" t="str">
            <v>130000</v>
          </cell>
          <cell r="C578" t="str">
            <v>Deferred tax - Current</v>
          </cell>
        </row>
        <row r="579">
          <cell r="B579" t="str">
            <v>131000</v>
          </cell>
          <cell r="C579" t="str">
            <v>Deferred tax - Long-term</v>
          </cell>
        </row>
        <row r="580">
          <cell r="B580" t="str">
            <v>140000</v>
          </cell>
          <cell r="C580" t="str">
            <v>Prepaid expense (L)</v>
          </cell>
        </row>
        <row r="581">
          <cell r="B581" t="str">
            <v>140100</v>
          </cell>
          <cell r="C581" t="str">
            <v>Prepaid insurance (L)</v>
          </cell>
        </row>
        <row r="582">
          <cell r="B582" t="str">
            <v>140200</v>
          </cell>
          <cell r="C582" t="str">
            <v>Prepaid property taxes</v>
          </cell>
        </row>
        <row r="583">
          <cell r="B583" t="str">
            <v>140300</v>
          </cell>
          <cell r="C583" t="str">
            <v>Prepaid other</v>
          </cell>
        </row>
        <row r="584">
          <cell r="B584" t="str">
            <v>140350</v>
          </cell>
          <cell r="C584" t="str">
            <v>Prepaid Postage</v>
          </cell>
        </row>
        <row r="585">
          <cell r="B585" t="str">
            <v>140390</v>
          </cell>
          <cell r="C585" t="str">
            <v>Prepaid Customer Care (L)</v>
          </cell>
        </row>
        <row r="586">
          <cell r="B586" t="str">
            <v>140391</v>
          </cell>
          <cell r="C586" t="str">
            <v>Prepaid Customer Care</v>
          </cell>
        </row>
        <row r="587">
          <cell r="B587" t="str">
            <v>140400</v>
          </cell>
          <cell r="C587" t="str">
            <v>Supplier advances (L)</v>
          </cell>
        </row>
        <row r="588">
          <cell r="B588" t="str">
            <v>144000</v>
          </cell>
          <cell r="C588" t="str">
            <v>Other Current Assets</v>
          </cell>
        </row>
        <row r="589">
          <cell r="B589" t="str">
            <v>144100</v>
          </cell>
          <cell r="C589" t="str">
            <v>Accrual for tax - Federal</v>
          </cell>
        </row>
        <row r="590">
          <cell r="B590" t="str">
            <v>144200</v>
          </cell>
          <cell r="C590" t="str">
            <v>Accrual for tax - Provincial</v>
          </cell>
        </row>
        <row r="591">
          <cell r="B591" t="str">
            <v>145000</v>
          </cell>
          <cell r="C591" t="str">
            <v>Investment - Long-term</v>
          </cell>
        </row>
        <row r="592">
          <cell r="B592" t="str">
            <v>146000</v>
          </cell>
          <cell r="C592" t="str">
            <v>Other special or collateral funds</v>
          </cell>
        </row>
        <row r="593">
          <cell r="B593" t="str">
            <v>146500</v>
          </cell>
          <cell r="C593" t="str">
            <v>Sinking funds</v>
          </cell>
        </row>
        <row r="594">
          <cell r="B594" t="str">
            <v>147000</v>
          </cell>
          <cell r="C594" t="str">
            <v>Unamortized debt expense</v>
          </cell>
        </row>
        <row r="595">
          <cell r="B595" t="str">
            <v>148000</v>
          </cell>
          <cell r="C595" t="str">
            <v>Deferred issuance costs</v>
          </cell>
        </row>
        <row r="596">
          <cell r="B596" t="str">
            <v>148100</v>
          </cell>
          <cell r="C596" t="str">
            <v>Deferred merger and aquisition costs</v>
          </cell>
        </row>
        <row r="597">
          <cell r="B597" t="str">
            <v>148200</v>
          </cell>
          <cell r="C597" t="str">
            <v>Deferred costs - Other</v>
          </cell>
        </row>
        <row r="598">
          <cell r="B598" t="str">
            <v>148300</v>
          </cell>
          <cell r="C598" t="str">
            <v>Account 1562 reserve</v>
          </cell>
        </row>
        <row r="599">
          <cell r="B599" t="str">
            <v>148400</v>
          </cell>
          <cell r="C599" t="str">
            <v>Deferred conservation and demand management costs</v>
          </cell>
        </row>
        <row r="600">
          <cell r="B600" t="str">
            <v>150000</v>
          </cell>
          <cell r="C600" t="str">
            <v>Land</v>
          </cell>
        </row>
        <row r="601">
          <cell r="B601" t="str">
            <v>150500</v>
          </cell>
          <cell r="C601" t="str">
            <v>Land rights - Distribution plant</v>
          </cell>
        </row>
        <row r="602">
          <cell r="B602" t="str">
            <v>150600</v>
          </cell>
          <cell r="C602" t="str">
            <v>Land rights - General plant</v>
          </cell>
        </row>
        <row r="603">
          <cell r="B603" t="str">
            <v>150700</v>
          </cell>
          <cell r="C603" t="str">
            <v>Land - Substations</v>
          </cell>
        </row>
        <row r="604">
          <cell r="B604" t="str">
            <v>151000</v>
          </cell>
          <cell r="C604" t="str">
            <v>Building</v>
          </cell>
        </row>
        <row r="605">
          <cell r="B605" t="str">
            <v>151200</v>
          </cell>
          <cell r="C605" t="str">
            <v>Building - Substations</v>
          </cell>
        </row>
        <row r="606">
          <cell r="B606" t="str">
            <v>151250</v>
          </cell>
          <cell r="C606" t="str">
            <v>Hydro One substation contribution</v>
          </cell>
        </row>
        <row r="607">
          <cell r="B607" t="str">
            <v>151300</v>
          </cell>
          <cell r="C607" t="str">
            <v>Substation equipment</v>
          </cell>
        </row>
        <row r="608">
          <cell r="B608" t="str">
            <v>151400</v>
          </cell>
          <cell r="C608" t="str">
            <v>Transformers</v>
          </cell>
        </row>
        <row r="609">
          <cell r="B609" t="str">
            <v>151450</v>
          </cell>
          <cell r="C609" t="str">
            <v>Services</v>
          </cell>
        </row>
        <row r="610">
          <cell r="B610" t="str">
            <v>151500</v>
          </cell>
          <cell r="C610" t="str">
            <v>Meters</v>
          </cell>
        </row>
        <row r="611">
          <cell r="B611" t="str">
            <v>151510</v>
          </cell>
          <cell r="C611" t="str">
            <v>Smart meters</v>
          </cell>
        </row>
        <row r="612">
          <cell r="B612" t="str">
            <v>152000</v>
          </cell>
          <cell r="C612" t="str">
            <v>Leasehold improvement - Distribution plant</v>
          </cell>
        </row>
        <row r="613">
          <cell r="B613" t="str">
            <v>152100</v>
          </cell>
          <cell r="C613" t="str">
            <v>Leasehold improvement - General plant</v>
          </cell>
        </row>
        <row r="614">
          <cell r="B614" t="str">
            <v>152500</v>
          </cell>
          <cell r="C614" t="str">
            <v>Poles, towers and fixtures</v>
          </cell>
        </row>
        <row r="615">
          <cell r="B615" t="str">
            <v>153000</v>
          </cell>
          <cell r="C615" t="str">
            <v>Tools, shop and garage equipment</v>
          </cell>
        </row>
        <row r="616">
          <cell r="B616" t="str">
            <v>153100</v>
          </cell>
          <cell r="C616" t="str">
            <v>Measurement and testing equipment</v>
          </cell>
        </row>
        <row r="617">
          <cell r="B617" t="str">
            <v>153200</v>
          </cell>
          <cell r="C617" t="str">
            <v>Power operated equipment</v>
          </cell>
        </row>
        <row r="618">
          <cell r="B618" t="str">
            <v>153300</v>
          </cell>
          <cell r="C618" t="str">
            <v>Communications equipment</v>
          </cell>
        </row>
        <row r="619">
          <cell r="B619" t="str">
            <v>153400</v>
          </cell>
          <cell r="C619" t="str">
            <v>Other equipment</v>
          </cell>
        </row>
        <row r="620">
          <cell r="B620" t="str">
            <v>153500</v>
          </cell>
          <cell r="C620" t="str">
            <v>Stores equipment</v>
          </cell>
        </row>
        <row r="621">
          <cell r="B621" t="str">
            <v>153600</v>
          </cell>
          <cell r="C621" t="str">
            <v>System supervisory equipment</v>
          </cell>
        </row>
        <row r="622">
          <cell r="B622" t="str">
            <v>154000</v>
          </cell>
          <cell r="C622" t="str">
            <v>Furniture and fixtures</v>
          </cell>
        </row>
        <row r="623">
          <cell r="B623" t="str">
            <v>154500</v>
          </cell>
          <cell r="C623" t="str">
            <v>Computer software</v>
          </cell>
        </row>
        <row r="624">
          <cell r="B624" t="str">
            <v>155000</v>
          </cell>
          <cell r="C624" t="str">
            <v>Computer hardware</v>
          </cell>
        </row>
        <row r="625">
          <cell r="B625" t="str">
            <v>155500</v>
          </cell>
          <cell r="C625" t="str">
            <v>Overhead conductors and devices</v>
          </cell>
        </row>
        <row r="626">
          <cell r="B626" t="str">
            <v>156000</v>
          </cell>
          <cell r="C626" t="str">
            <v>Underground conductors and devices</v>
          </cell>
        </row>
        <row r="627">
          <cell r="B627" t="str">
            <v>156600</v>
          </cell>
          <cell r="C627" t="str">
            <v>Underground conduit</v>
          </cell>
        </row>
        <row r="628">
          <cell r="B628" t="str">
            <v>157000</v>
          </cell>
          <cell r="C628" t="str">
            <v>Vehicles</v>
          </cell>
        </row>
        <row r="629">
          <cell r="B629" t="str">
            <v>158000</v>
          </cell>
          <cell r="C629" t="str">
            <v>Other tangible property</v>
          </cell>
        </row>
        <row r="630">
          <cell r="B630" t="str">
            <v>158100</v>
          </cell>
          <cell r="C630" t="str">
            <v>Water heaters</v>
          </cell>
        </row>
        <row r="631">
          <cell r="B631" t="str">
            <v>158200</v>
          </cell>
          <cell r="C631" t="str">
            <v>Sentinel lights</v>
          </cell>
        </row>
        <row r="632">
          <cell r="B632" t="str">
            <v>158300</v>
          </cell>
          <cell r="C632" t="str">
            <v>Piping infrastructure</v>
          </cell>
        </row>
        <row r="633">
          <cell r="B633" t="str">
            <v>158400</v>
          </cell>
          <cell r="C633" t="str">
            <v>Generators</v>
          </cell>
        </row>
        <row r="634">
          <cell r="B634" t="str">
            <v>158500</v>
          </cell>
          <cell r="C634" t="str">
            <v>Energy centre equipment class 43.1</v>
          </cell>
        </row>
        <row r="635">
          <cell r="B635" t="str">
            <v>159000</v>
          </cell>
          <cell r="C635" t="str">
            <v>Capital - work in progress</v>
          </cell>
        </row>
        <row r="636">
          <cell r="B636" t="str">
            <v>159500</v>
          </cell>
          <cell r="C636" t="str">
            <v>Property under capital lease</v>
          </cell>
        </row>
        <row r="637">
          <cell r="B637" t="str">
            <v>159900</v>
          </cell>
          <cell r="C637" t="str">
            <v>Provision for impairment</v>
          </cell>
        </row>
        <row r="638">
          <cell r="B638" t="str">
            <v>160000</v>
          </cell>
          <cell r="C638" t="str">
            <v>Accumulated depreciation</v>
          </cell>
        </row>
        <row r="639">
          <cell r="B639" t="str">
            <v>160500</v>
          </cell>
          <cell r="C639" t="str">
            <v>Accumulated depreciation - capital contribution</v>
          </cell>
        </row>
        <row r="640">
          <cell r="B640" t="str">
            <v>160900</v>
          </cell>
          <cell r="C640" t="str">
            <v>Amortization of provision for impairment</v>
          </cell>
        </row>
        <row r="641">
          <cell r="B641" t="str">
            <v>161000</v>
          </cell>
          <cell r="C641" t="str">
            <v>Accumulated depreciation - Adjustments</v>
          </cell>
        </row>
        <row r="642">
          <cell r="B642" t="str">
            <v>170000</v>
          </cell>
          <cell r="C642" t="str">
            <v>Unrecovered plant and regulatory study costs</v>
          </cell>
        </row>
        <row r="643">
          <cell r="B643" t="str">
            <v>170500</v>
          </cell>
          <cell r="C643" t="str">
            <v>Other regulatory assets - Net accruals</v>
          </cell>
        </row>
        <row r="644">
          <cell r="B644" t="str">
            <v>170510</v>
          </cell>
          <cell r="C644" t="str">
            <v>Other regulatory assets - Other adjustments</v>
          </cell>
        </row>
        <row r="645">
          <cell r="B645" t="str">
            <v>170520</v>
          </cell>
          <cell r="C645" t="str">
            <v>Other regulatory assets - Carrying charges</v>
          </cell>
        </row>
        <row r="646">
          <cell r="B646" t="str">
            <v>171000</v>
          </cell>
          <cell r="C646" t="str">
            <v>Preliminary survey and investigation charges</v>
          </cell>
        </row>
        <row r="647">
          <cell r="B647" t="str">
            <v>171500</v>
          </cell>
          <cell r="C647" t="str">
            <v>Emission allowance inventory</v>
          </cell>
        </row>
        <row r="648">
          <cell r="B648" t="str">
            <v>171600</v>
          </cell>
          <cell r="C648" t="str">
            <v>Emission allowance withheld</v>
          </cell>
        </row>
        <row r="649">
          <cell r="B649" t="str">
            <v>171800</v>
          </cell>
          <cell r="C649" t="str">
            <v>RCVA retail - Net accruals</v>
          </cell>
        </row>
        <row r="650">
          <cell r="B650" t="str">
            <v>171810</v>
          </cell>
          <cell r="C650" t="str">
            <v>RCVA retail - Other Adjustments</v>
          </cell>
        </row>
        <row r="651">
          <cell r="B651" t="str">
            <v>171820</v>
          </cell>
          <cell r="C651" t="str">
            <v>RCVA retail - Carrying charges</v>
          </cell>
        </row>
        <row r="652">
          <cell r="B652" t="str">
            <v>172500</v>
          </cell>
          <cell r="C652" t="str">
            <v>Miscellaneous deferred debits - Regulatory</v>
          </cell>
        </row>
        <row r="653">
          <cell r="B653" t="str">
            <v>172510</v>
          </cell>
          <cell r="C653" t="str">
            <v>Retroactive revenue recovery</v>
          </cell>
        </row>
        <row r="654">
          <cell r="B654" t="str">
            <v>173000</v>
          </cell>
          <cell r="C654" t="str">
            <v>Deferred losses from disposition of utility plant</v>
          </cell>
        </row>
        <row r="655">
          <cell r="B655" t="str">
            <v>174000</v>
          </cell>
          <cell r="C655" t="str">
            <v>Unamortized loss on reacquired debt</v>
          </cell>
        </row>
        <row r="656">
          <cell r="B656" t="str">
            <v>174500</v>
          </cell>
          <cell r="C656" t="str">
            <v>Development charge deposits/receivables</v>
          </cell>
        </row>
        <row r="657">
          <cell r="B657" t="str">
            <v>174800</v>
          </cell>
          <cell r="C657" t="str">
            <v>RCVA STR - Net accruals</v>
          </cell>
        </row>
        <row r="658">
          <cell r="B658" t="str">
            <v>174810</v>
          </cell>
          <cell r="C658" t="str">
            <v>RCVA STR - Other adjustments</v>
          </cell>
        </row>
        <row r="659">
          <cell r="B659" t="str">
            <v>174820</v>
          </cell>
          <cell r="C659" t="str">
            <v>RCVA STR - Carrying charges</v>
          </cell>
        </row>
        <row r="660">
          <cell r="B660" t="str">
            <v>175000</v>
          </cell>
          <cell r="C660" t="str">
            <v>LV variance account - Net accruals</v>
          </cell>
        </row>
        <row r="661">
          <cell r="B661" t="str">
            <v>175010</v>
          </cell>
          <cell r="C661" t="str">
            <v>LV variance account - Other adjustments</v>
          </cell>
        </row>
        <row r="662">
          <cell r="B662" t="str">
            <v>175020</v>
          </cell>
          <cell r="C662" t="str">
            <v>LV variance account - Carrying charges</v>
          </cell>
        </row>
        <row r="663">
          <cell r="B663" t="str">
            <v>175500</v>
          </cell>
          <cell r="C663" t="str">
            <v>Smart meter capital and recovery offset VA - Revenues</v>
          </cell>
        </row>
        <row r="664">
          <cell r="B664" t="str">
            <v>175510</v>
          </cell>
          <cell r="C664" t="str">
            <v>Smart meter capital and recovery offset VA - Capital</v>
          </cell>
        </row>
        <row r="665">
          <cell r="B665" t="str">
            <v>175520</v>
          </cell>
          <cell r="C665" t="str">
            <v>Smart meter capital and recovery offset VA - Carrying charges</v>
          </cell>
        </row>
        <row r="666">
          <cell r="B666" t="str">
            <v>175530</v>
          </cell>
          <cell r="C666" t="str">
            <v>Smart meter capital and recovery offset VA - Accumulated amortization</v>
          </cell>
        </row>
        <row r="667">
          <cell r="B667" t="str">
            <v>175540</v>
          </cell>
          <cell r="C667" t="str">
            <v>Smart meter capital and recovery offset VA - Stranded meter costs</v>
          </cell>
        </row>
        <row r="668">
          <cell r="B668" t="str">
            <v>175550</v>
          </cell>
          <cell r="C668" t="str">
            <v>Smart meter capital and recovery offset VA - Smart meter revenue for GAAP</v>
          </cell>
        </row>
        <row r="669">
          <cell r="B669" t="str">
            <v>175600</v>
          </cell>
          <cell r="C669" t="str">
            <v>Smart Meter OM&amp;A VA - Incremental costs</v>
          </cell>
        </row>
        <row r="670">
          <cell r="B670" t="str">
            <v>175610</v>
          </cell>
          <cell r="C670" t="str">
            <v>Smart Meter OM&amp;A VA - Carrying charges</v>
          </cell>
        </row>
        <row r="671">
          <cell r="B671" t="str">
            <v>175620</v>
          </cell>
          <cell r="C671" t="str">
            <v>Smart meter historical</v>
          </cell>
        </row>
        <row r="672">
          <cell r="B672" t="str">
            <v>175630</v>
          </cell>
          <cell r="C672" t="str">
            <v>Smart Meter OM&amp;A VA - Amortization expense</v>
          </cell>
        </row>
        <row r="673">
          <cell r="B673" t="str">
            <v>176000</v>
          </cell>
          <cell r="C673" t="str">
            <v>Deferred development costs</v>
          </cell>
        </row>
        <row r="674">
          <cell r="B674" t="str">
            <v>176200</v>
          </cell>
          <cell r="C674" t="str">
            <v>Deferred taxes</v>
          </cell>
        </row>
        <row r="675">
          <cell r="B675" t="str">
            <v>176201</v>
          </cell>
          <cell r="C675" t="str">
            <v>Deferred taxes - Future payment in lieu of taxes</v>
          </cell>
        </row>
        <row r="676">
          <cell r="B676" t="str">
            <v>176300</v>
          </cell>
          <cell r="C676" t="str">
            <v>Contra asset - Deferred taxes</v>
          </cell>
        </row>
        <row r="677">
          <cell r="B677" t="str">
            <v>176500</v>
          </cell>
          <cell r="C677" t="str">
            <v>Conservation and demand management expenditures and recoveries</v>
          </cell>
        </row>
        <row r="678">
          <cell r="B678" t="str">
            <v>176600</v>
          </cell>
          <cell r="C678" t="str">
            <v>Conservation and demand management contra account</v>
          </cell>
        </row>
        <row r="679">
          <cell r="B679" t="str">
            <v>177000</v>
          </cell>
          <cell r="C679" t="str">
            <v>Reserve for transition costs</v>
          </cell>
        </row>
        <row r="680">
          <cell r="B680" t="str">
            <v>177100</v>
          </cell>
          <cell r="C680" t="str">
            <v>Qualifying transition costs</v>
          </cell>
        </row>
        <row r="681">
          <cell r="B681" t="str">
            <v>177200</v>
          </cell>
          <cell r="C681" t="str">
            <v>Extraordinary event costs</v>
          </cell>
        </row>
        <row r="682">
          <cell r="B682" t="str">
            <v>177400</v>
          </cell>
          <cell r="C682" t="str">
            <v>Deferred rate impact amounts</v>
          </cell>
        </row>
        <row r="683">
          <cell r="B683" t="str">
            <v>178000</v>
          </cell>
          <cell r="C683" t="str">
            <v>RSVA WMS - Net accruals</v>
          </cell>
        </row>
        <row r="684">
          <cell r="B684" t="str">
            <v>178010</v>
          </cell>
          <cell r="C684" t="str">
            <v>RSVA WMS - Other adjustments</v>
          </cell>
        </row>
        <row r="685">
          <cell r="B685" t="str">
            <v>178020</v>
          </cell>
          <cell r="C685" t="str">
            <v>RSVA WMS - Carrying charges</v>
          </cell>
        </row>
        <row r="686">
          <cell r="B686" t="str">
            <v>178200</v>
          </cell>
          <cell r="C686" t="str">
            <v>RSVA one-time - Net accruals</v>
          </cell>
        </row>
        <row r="687">
          <cell r="B687" t="str">
            <v>178210</v>
          </cell>
          <cell r="C687" t="str">
            <v>RSVA one-time - Other adjustments</v>
          </cell>
        </row>
        <row r="688">
          <cell r="B688" t="str">
            <v>178220</v>
          </cell>
          <cell r="C688" t="str">
            <v>RSVA one-time - Carrying charges</v>
          </cell>
        </row>
        <row r="689">
          <cell r="B689" t="str">
            <v>178400</v>
          </cell>
          <cell r="C689" t="str">
            <v>RSVA NW - Net accruals</v>
          </cell>
        </row>
        <row r="690">
          <cell r="B690" t="str">
            <v>178410</v>
          </cell>
          <cell r="C690" t="str">
            <v>RSVA NW - Other adjustments</v>
          </cell>
        </row>
        <row r="691">
          <cell r="B691" t="str">
            <v>178420</v>
          </cell>
          <cell r="C691" t="str">
            <v>RSVA NW - Carrying charges</v>
          </cell>
        </row>
        <row r="692">
          <cell r="B692" t="str">
            <v>178600</v>
          </cell>
          <cell r="C692" t="str">
            <v>RSVA CN - Net accruals</v>
          </cell>
        </row>
        <row r="693">
          <cell r="B693" t="str">
            <v>178610</v>
          </cell>
          <cell r="C693" t="str">
            <v>RSVA CN - Other adjustments</v>
          </cell>
        </row>
        <row r="694">
          <cell r="B694" t="str">
            <v>178620</v>
          </cell>
          <cell r="C694" t="str">
            <v>RSVA CN - Carrying charges</v>
          </cell>
        </row>
        <row r="695">
          <cell r="B695" t="str">
            <v>178800</v>
          </cell>
          <cell r="C695" t="str">
            <v>RSVA power - Net accruals</v>
          </cell>
        </row>
        <row r="696">
          <cell r="B696" t="str">
            <v>178810</v>
          </cell>
          <cell r="C696" t="str">
            <v>RSVA power - Other adjustments</v>
          </cell>
        </row>
        <row r="697">
          <cell r="B697" t="str">
            <v>178820</v>
          </cell>
          <cell r="C697" t="str">
            <v>RSVA power - Carrying charges</v>
          </cell>
        </row>
        <row r="698">
          <cell r="B698" t="str">
            <v>178830</v>
          </cell>
          <cell r="C698" t="str">
            <v>RSVA power adj - Net accruals</v>
          </cell>
        </row>
        <row r="699">
          <cell r="B699" t="str">
            <v>178840</v>
          </cell>
          <cell r="C699" t="str">
            <v>RSVA power adj - Other adjustments</v>
          </cell>
        </row>
        <row r="700">
          <cell r="B700" t="str">
            <v>178850</v>
          </cell>
          <cell r="C700" t="str">
            <v>RSVA power adj - Carrying charges</v>
          </cell>
        </row>
        <row r="701">
          <cell r="B701" t="str">
            <v>179000</v>
          </cell>
          <cell r="C701" t="str">
            <v>Recovery of regulatory asset balances - Net accruals</v>
          </cell>
        </row>
        <row r="702">
          <cell r="B702" t="str">
            <v>179010</v>
          </cell>
          <cell r="C702" t="str">
            <v>Recovery of regulatory asset balances - Other adjustments</v>
          </cell>
        </row>
        <row r="703">
          <cell r="B703" t="str">
            <v>179020</v>
          </cell>
          <cell r="C703" t="str">
            <v>Recovery of regulatory asset balances - Carrying charges</v>
          </cell>
        </row>
        <row r="704">
          <cell r="B704" t="str">
            <v>179030</v>
          </cell>
          <cell r="C704" t="str">
            <v>Recovery of regulatory asset balances 2008 - Net accruals</v>
          </cell>
        </row>
        <row r="705">
          <cell r="B705" t="str">
            <v>179040</v>
          </cell>
          <cell r="C705" t="str">
            <v>Recovery of regulatory asset balances 2008 - Other adjustments</v>
          </cell>
        </row>
        <row r="706">
          <cell r="B706" t="str">
            <v>179050</v>
          </cell>
          <cell r="C706" t="str">
            <v>Recovery of regulatory asset balances 2008 - Carrying charges</v>
          </cell>
        </row>
        <row r="707">
          <cell r="B707" t="str">
            <v>179200</v>
          </cell>
          <cell r="C707" t="str">
            <v>PIL's and tax variance for 2006 and subsequent years</v>
          </cell>
        </row>
        <row r="708">
          <cell r="B708" t="str">
            <v>179210</v>
          </cell>
          <cell r="C708" t="str">
            <v>PIL's and tax variance for 2006 and subsequent years - Other adjustments</v>
          </cell>
        </row>
        <row r="709">
          <cell r="B709" t="str">
            <v>179220</v>
          </cell>
          <cell r="C709" t="str">
            <v>PIL's and tax variance for 2006 and sub years - Carrying charges</v>
          </cell>
        </row>
        <row r="710">
          <cell r="B710" t="str">
            <v>179300</v>
          </cell>
          <cell r="C710" t="str">
            <v>Regulatory provisions</v>
          </cell>
        </row>
        <row r="711">
          <cell r="B711" t="str">
            <v>180000</v>
          </cell>
          <cell r="C711" t="str">
            <v>Customer contracts</v>
          </cell>
        </row>
        <row r="712">
          <cell r="B712" t="str">
            <v>190000</v>
          </cell>
          <cell r="C712" t="str">
            <v>Deposits</v>
          </cell>
        </row>
        <row r="713">
          <cell r="B713" t="str">
            <v>190100</v>
          </cell>
          <cell r="C713" t="str">
            <v>Deposits - Long-term</v>
          </cell>
        </row>
        <row r="714">
          <cell r="B714" t="str">
            <v>190400</v>
          </cell>
          <cell r="C714" t="str">
            <v>Contribution to overhead substation</v>
          </cell>
        </row>
        <row r="715">
          <cell r="B715" t="str">
            <v>190500</v>
          </cell>
          <cell r="C715" t="str">
            <v>Contributions and grants</v>
          </cell>
        </row>
        <row r="716">
          <cell r="B716" t="str">
            <v>190600</v>
          </cell>
          <cell r="C716" t="str">
            <v>Contributions - Damage recoverable</v>
          </cell>
        </row>
        <row r="717">
          <cell r="B717" t="str">
            <v>193000</v>
          </cell>
          <cell r="C717" t="str">
            <v>Unamortized bond issue cost</v>
          </cell>
        </row>
        <row r="718">
          <cell r="B718" t="str">
            <v>193500</v>
          </cell>
          <cell r="C718" t="str">
            <v>Unamortized bond discount</v>
          </cell>
        </row>
        <row r="719">
          <cell r="B719" t="str">
            <v>193600</v>
          </cell>
          <cell r="C719" t="str">
            <v>Goodwill</v>
          </cell>
        </row>
        <row r="720">
          <cell r="B720" t="str">
            <v>194000</v>
          </cell>
          <cell r="C720" t="str">
            <v>Notes receivable from associated companies</v>
          </cell>
        </row>
        <row r="721">
          <cell r="B721" t="str">
            <v>195000</v>
          </cell>
          <cell r="C721" t="str">
            <v>Investment in subsidiaries</v>
          </cell>
        </row>
        <row r="722">
          <cell r="B722" t="str">
            <v>196000</v>
          </cell>
          <cell r="C722" t="str">
            <v>Promissory note receivable</v>
          </cell>
        </row>
        <row r="723">
          <cell r="B723" t="str">
            <v>199999</v>
          </cell>
          <cell r="C723" t="str">
            <v>Consolidation clearing - Balance sheet</v>
          </cell>
        </row>
        <row r="724">
          <cell r="B724" t="str">
            <v>200000</v>
          </cell>
          <cell r="C724" t="str">
            <v>Accounts payable - Trade (L)</v>
          </cell>
        </row>
        <row r="725">
          <cell r="B725" t="str">
            <v>200100</v>
          </cell>
          <cell r="C725" t="str">
            <v>Accounts payable - Daffron energy credits</v>
          </cell>
        </row>
        <row r="726">
          <cell r="B726" t="str">
            <v>200200</v>
          </cell>
          <cell r="C726" t="str">
            <v>Accounts payable - Trade preliminary invoice (L)</v>
          </cell>
        </row>
        <row r="727">
          <cell r="B727" t="str">
            <v>201000</v>
          </cell>
          <cell r="C727" t="str">
            <v>Accounts payable - Unbilled material receipt (L)</v>
          </cell>
        </row>
        <row r="728">
          <cell r="B728" t="str">
            <v>201001</v>
          </cell>
          <cell r="C728" t="str">
            <v>Accounts payable - Unbilled material receipt conversion</v>
          </cell>
        </row>
        <row r="729">
          <cell r="B729" t="str">
            <v>202000</v>
          </cell>
          <cell r="C729" t="str">
            <v>Accounts payable - Receipt without purchase order</v>
          </cell>
        </row>
        <row r="730">
          <cell r="B730" t="str">
            <v>203000</v>
          </cell>
          <cell r="C730" t="str">
            <v>Accounts payable - Unbilled prepayment</v>
          </cell>
        </row>
        <row r="731">
          <cell r="B731" t="str">
            <v>204000</v>
          </cell>
          <cell r="C731" t="str">
            <v>Accounts payable - Customer credit balances</v>
          </cell>
        </row>
        <row r="732">
          <cell r="B732" t="str">
            <v>205000</v>
          </cell>
          <cell r="C732" t="str">
            <v>Accounts payable - Employee travel reimbursement</v>
          </cell>
        </row>
        <row r="733">
          <cell r="B733" t="str">
            <v>205100</v>
          </cell>
          <cell r="C733" t="str">
            <v>Customer overpayment (L)</v>
          </cell>
        </row>
        <row r="734">
          <cell r="B734" t="str">
            <v>205200</v>
          </cell>
          <cell r="C734" t="str">
            <v>Holdbacks payable</v>
          </cell>
        </row>
        <row r="735">
          <cell r="B735" t="str">
            <v>205300</v>
          </cell>
          <cell r="C735" t="str">
            <v>Debt retirement charges payable</v>
          </cell>
        </row>
        <row r="736">
          <cell r="B736" t="str">
            <v>205400</v>
          </cell>
          <cell r="C736" t="str">
            <v>Accounts payable - Other</v>
          </cell>
        </row>
        <row r="737">
          <cell r="B737" t="str">
            <v>205410</v>
          </cell>
          <cell r="C737" t="str">
            <v>Accounts payable - Unmatched supplier cheque (L)</v>
          </cell>
        </row>
        <row r="738">
          <cell r="B738" t="str">
            <v>205900</v>
          </cell>
          <cell r="C738" t="str">
            <v>Accounts payable - City of Hamilton</v>
          </cell>
        </row>
        <row r="739">
          <cell r="B739" t="str">
            <v>206000</v>
          </cell>
          <cell r="C739" t="str">
            <v>Capital lease obligation - Current</v>
          </cell>
        </row>
        <row r="740">
          <cell r="B740" t="str">
            <v>208000</v>
          </cell>
          <cell r="C740" t="str">
            <v>Payroll payable</v>
          </cell>
        </row>
        <row r="741">
          <cell r="B741" t="str">
            <v>208010</v>
          </cell>
          <cell r="C741" t="str">
            <v>Payroll - OMERS payable</v>
          </cell>
        </row>
        <row r="742">
          <cell r="B742" t="str">
            <v>208020</v>
          </cell>
          <cell r="C742" t="str">
            <v>Payroll - EI payable</v>
          </cell>
        </row>
        <row r="743">
          <cell r="B743" t="str">
            <v>208030</v>
          </cell>
          <cell r="C743" t="str">
            <v>Payroll - CPP payable</v>
          </cell>
        </row>
        <row r="744">
          <cell r="B744" t="str">
            <v>208040</v>
          </cell>
          <cell r="C744" t="str">
            <v>Payroll - Income taxes payable</v>
          </cell>
        </row>
        <row r="745">
          <cell r="B745" t="str">
            <v>208050</v>
          </cell>
          <cell r="C745" t="str">
            <v>Payroll - Union dues payable</v>
          </cell>
        </row>
        <row r="746">
          <cell r="B746" t="str">
            <v>208060</v>
          </cell>
          <cell r="C746" t="str">
            <v>Payroll - Charity fund payable</v>
          </cell>
        </row>
        <row r="747">
          <cell r="B747" t="str">
            <v>208070</v>
          </cell>
          <cell r="C747" t="str">
            <v>Payroll - Garnish payable</v>
          </cell>
        </row>
        <row r="748">
          <cell r="B748" t="str">
            <v>208080</v>
          </cell>
          <cell r="C748" t="str">
            <v>Payroll - WSIB payable</v>
          </cell>
        </row>
        <row r="749">
          <cell r="B749" t="str">
            <v>208090</v>
          </cell>
          <cell r="C749" t="str">
            <v>Payroll - EHT payable</v>
          </cell>
        </row>
        <row r="750">
          <cell r="B750" t="str">
            <v>208100</v>
          </cell>
          <cell r="C750" t="str">
            <v>Payroll - Group benefits payable</v>
          </cell>
        </row>
        <row r="751">
          <cell r="B751" t="str">
            <v>208110</v>
          </cell>
          <cell r="C751" t="str">
            <v>Payroll - Life insurance payable</v>
          </cell>
        </row>
        <row r="752">
          <cell r="B752" t="str">
            <v>208120</v>
          </cell>
          <cell r="C752" t="str">
            <v>Payroll - CSB payable</v>
          </cell>
        </row>
        <row r="753">
          <cell r="B753" t="str">
            <v>208130</v>
          </cell>
          <cell r="C753" t="str">
            <v>Payroll - Credit union payable</v>
          </cell>
        </row>
        <row r="754">
          <cell r="B754" t="str">
            <v>208140</v>
          </cell>
          <cell r="C754" t="str">
            <v>Payroll - Other deductions</v>
          </cell>
        </row>
        <row r="755">
          <cell r="B755" t="str">
            <v>208150</v>
          </cell>
          <cell r="C755" t="str">
            <v>Payroll - Support payable</v>
          </cell>
        </row>
        <row r="756">
          <cell r="B756" t="str">
            <v>208200</v>
          </cell>
          <cell r="C756" t="str">
            <v>Payroll - Banked overtime payable</v>
          </cell>
        </row>
        <row r="757">
          <cell r="B757" t="str">
            <v>209000</v>
          </cell>
          <cell r="C757" t="str">
            <v>Customer deposits - Current</v>
          </cell>
        </row>
        <row r="758">
          <cell r="B758" t="str">
            <v>209005</v>
          </cell>
          <cell r="C758" t="str">
            <v>Construction deposits (L)</v>
          </cell>
        </row>
        <row r="759">
          <cell r="B759" t="str">
            <v>209006</v>
          </cell>
          <cell r="C759" t="str">
            <v>Construction deposits - other</v>
          </cell>
        </row>
        <row r="760">
          <cell r="B760" t="str">
            <v>209007</v>
          </cell>
          <cell r="C760" t="str">
            <v>Deposits - meter fees</v>
          </cell>
        </row>
        <row r="761">
          <cell r="B761" t="str">
            <v>209010</v>
          </cell>
          <cell r="C761" t="str">
            <v>Interest on customer deposits - Current</v>
          </cell>
        </row>
        <row r="762">
          <cell r="B762" t="str">
            <v>209020</v>
          </cell>
          <cell r="C762" t="str">
            <v>Interest on construction deposits - Current</v>
          </cell>
        </row>
        <row r="763">
          <cell r="B763" t="str">
            <v>209030</v>
          </cell>
          <cell r="C763" t="str">
            <v>Customer deferred deposits - Current</v>
          </cell>
        </row>
        <row r="764">
          <cell r="B764" t="str">
            <v>209035</v>
          </cell>
          <cell r="C764" t="str">
            <v>Retailer deposits - Current</v>
          </cell>
        </row>
        <row r="765">
          <cell r="B765" t="str">
            <v>209040</v>
          </cell>
          <cell r="C765" t="str">
            <v>Advanced invoice clearing (L)</v>
          </cell>
        </row>
        <row r="766">
          <cell r="B766" t="str">
            <v>209050</v>
          </cell>
          <cell r="C766" t="str">
            <v>Customer rebates payable</v>
          </cell>
        </row>
        <row r="767">
          <cell r="B767" t="str">
            <v>209100</v>
          </cell>
          <cell r="C767" t="str">
            <v>Unearned revenue</v>
          </cell>
        </row>
        <row r="768">
          <cell r="B768" t="str">
            <v>211100</v>
          </cell>
          <cell r="C768" t="str">
            <v>Intercompany accounts payable - Horizon Holdings Inc. (L)</v>
          </cell>
        </row>
        <row r="769">
          <cell r="B769" t="str">
            <v>211110</v>
          </cell>
          <cell r="C769" t="str">
            <v>Intercompany accounts payable - Horizon Utilities - EDO (L)</v>
          </cell>
        </row>
        <row r="770">
          <cell r="B770" t="str">
            <v>211120</v>
          </cell>
          <cell r="C770" t="str">
            <v>Intercompany accounts payable - Horizon Utilities - Customer care (L)</v>
          </cell>
        </row>
        <row r="771">
          <cell r="B771" t="str">
            <v>211130</v>
          </cell>
          <cell r="C771" t="str">
            <v>Intercompany accounts payable - Horizon Energy Solutions Inc. (L)</v>
          </cell>
        </row>
        <row r="772">
          <cell r="B772" t="str">
            <v>211140</v>
          </cell>
          <cell r="C772" t="str">
            <v>Intercompany accounts payable - HESI - MSP (L)</v>
          </cell>
        </row>
        <row r="773">
          <cell r="B773" t="str">
            <v>211150</v>
          </cell>
          <cell r="C773" t="str">
            <v>Intercompany accounts payable - HESI - Water heaters - St. Catharines (L)</v>
          </cell>
        </row>
        <row r="774">
          <cell r="B774" t="str">
            <v>211160</v>
          </cell>
          <cell r="C774" t="str">
            <v>Intercompany accounts payable - Hamilton Hydro Services Inc. (L)</v>
          </cell>
        </row>
        <row r="775">
          <cell r="B775" t="str">
            <v>211170</v>
          </cell>
          <cell r="C775" t="str">
            <v>Intercompany accounts payable - HHSI - Hamilton Community Energy (L)</v>
          </cell>
        </row>
        <row r="776">
          <cell r="B776" t="str">
            <v>211180</v>
          </cell>
          <cell r="C776" t="str">
            <v>Intercompany accounts payable - HHSI - Water heaters Hamilton (L)</v>
          </cell>
        </row>
        <row r="777">
          <cell r="B777" t="str">
            <v>211190</v>
          </cell>
          <cell r="C777" t="str">
            <v>Intercompany accounts payable - HHSI - FibreWired (L)</v>
          </cell>
        </row>
        <row r="778">
          <cell r="B778" t="str">
            <v>211200</v>
          </cell>
          <cell r="C778" t="str">
            <v>Intercompany accounts payable - Hamilton Utilities Corporation (L)</v>
          </cell>
        </row>
        <row r="779">
          <cell r="B779" t="str">
            <v>211300</v>
          </cell>
          <cell r="C779" t="str">
            <v>Intercompany payable - HHSI - Daffron - Water Heaters</v>
          </cell>
        </row>
        <row r="780">
          <cell r="B780" t="str">
            <v>211310</v>
          </cell>
          <cell r="C780" t="str">
            <v>Intercompany payable - HHSI - Daffron - HCE</v>
          </cell>
        </row>
        <row r="781">
          <cell r="B781" t="str">
            <v>211320</v>
          </cell>
          <cell r="C781" t="str">
            <v>Intercompany payable - HESI - Daffron - Water Heaters</v>
          </cell>
        </row>
        <row r="782">
          <cell r="B782" t="str">
            <v>211330</v>
          </cell>
          <cell r="C782" t="str">
            <v>Intercompany payable - HESI - Daffron - MSP</v>
          </cell>
        </row>
        <row r="783">
          <cell r="B783" t="str">
            <v>211400</v>
          </cell>
          <cell r="C783" t="str">
            <v>Intercompany payable - HHSI - Hamilton Community Energy</v>
          </cell>
        </row>
        <row r="784">
          <cell r="B784" t="str">
            <v>211410</v>
          </cell>
          <cell r="C784" t="str">
            <v>Intercompany payable - Hamilton Hydro Services Inc.</v>
          </cell>
        </row>
        <row r="785">
          <cell r="B785" t="str">
            <v>211420</v>
          </cell>
          <cell r="C785" t="str">
            <v>Intercompany payable - HHSI - Water heaters - Hamilton</v>
          </cell>
        </row>
        <row r="786">
          <cell r="B786" t="str">
            <v>211500</v>
          </cell>
          <cell r="C786" t="str">
            <v>Intercompany payable - HESI - MSP</v>
          </cell>
        </row>
        <row r="787">
          <cell r="B787" t="str">
            <v>211510</v>
          </cell>
          <cell r="C787" t="str">
            <v>Intercompany payable - Horizon Energy Solutions Inc.</v>
          </cell>
        </row>
        <row r="788">
          <cell r="B788" t="str">
            <v>211520</v>
          </cell>
          <cell r="C788" t="str">
            <v>Intercompany payable - HESI - Water heaters - St. Catharines</v>
          </cell>
        </row>
        <row r="789">
          <cell r="B789" t="str">
            <v>211610</v>
          </cell>
          <cell r="C789" t="str">
            <v>Intercompany payable - Horizon Utilities - Customer care</v>
          </cell>
        </row>
        <row r="790">
          <cell r="B790" t="str">
            <v>211700</v>
          </cell>
          <cell r="C790" t="str">
            <v>Intercompany payable - Horizon Holdings Inc.</v>
          </cell>
        </row>
        <row r="791">
          <cell r="B791" t="str">
            <v>211800</v>
          </cell>
          <cell r="C791" t="str">
            <v>Intercompany payable - Horizon Utilities - EDO</v>
          </cell>
        </row>
        <row r="792">
          <cell r="B792" t="str">
            <v>211900</v>
          </cell>
          <cell r="C792" t="str">
            <v>Intercompany payable - Hamilton Utilities Corporation</v>
          </cell>
        </row>
        <row r="793">
          <cell r="B793" t="str">
            <v>212100</v>
          </cell>
          <cell r="C793" t="str">
            <v>Intercompany accounts receivable SHGI</v>
          </cell>
        </row>
        <row r="794">
          <cell r="B794" t="str">
            <v>218000</v>
          </cell>
          <cell r="C794" t="str">
            <v>Intercompany loan payable (L)</v>
          </cell>
        </row>
        <row r="795">
          <cell r="B795" t="str">
            <v>219000</v>
          </cell>
          <cell r="C795" t="str">
            <v>Intercompany loan receivable (L)</v>
          </cell>
        </row>
        <row r="796">
          <cell r="B796" t="str">
            <v>220000</v>
          </cell>
          <cell r="C796" t="str">
            <v>Accrued salaries and wages</v>
          </cell>
        </row>
        <row r="797">
          <cell r="B797" t="str">
            <v>221000</v>
          </cell>
          <cell r="C797" t="str">
            <v>Accrued payroll tax</v>
          </cell>
        </row>
        <row r="798">
          <cell r="B798" t="str">
            <v>222000</v>
          </cell>
          <cell r="C798" t="str">
            <v>Accrued dividend payable</v>
          </cell>
        </row>
        <row r="799">
          <cell r="B799" t="str">
            <v>224000</v>
          </cell>
          <cell r="C799" t="str">
            <v>Accrued employee benefit and payroll deduction</v>
          </cell>
        </row>
        <row r="800">
          <cell r="B800" t="str">
            <v>226000</v>
          </cell>
          <cell r="C800" t="str">
            <v>Accrued bonus</v>
          </cell>
        </row>
        <row r="801">
          <cell r="B801" t="str">
            <v>227000</v>
          </cell>
          <cell r="C801" t="str">
            <v>Accrued vacation</v>
          </cell>
        </row>
        <row r="802">
          <cell r="B802" t="str">
            <v>229000</v>
          </cell>
          <cell r="C802" t="str">
            <v>Other accrued liabilities</v>
          </cell>
        </row>
        <row r="803">
          <cell r="B803" t="str">
            <v>229100</v>
          </cell>
          <cell r="C803" t="str">
            <v>Other accrued liabilities - Regulatory</v>
          </cell>
        </row>
        <row r="804">
          <cell r="B804" t="str">
            <v>229200</v>
          </cell>
          <cell r="C804" t="str">
            <v>Other accrued liabilities - Backbilling</v>
          </cell>
        </row>
        <row r="805">
          <cell r="B805" t="str">
            <v>229400</v>
          </cell>
          <cell r="C805" t="str">
            <v>Accrual for tax - Federal</v>
          </cell>
        </row>
        <row r="806">
          <cell r="B806" t="str">
            <v>229500</v>
          </cell>
          <cell r="C806" t="str">
            <v>Accrual for tax - Provincial</v>
          </cell>
        </row>
        <row r="807">
          <cell r="B807" t="str">
            <v>230100</v>
          </cell>
          <cell r="C807" t="str">
            <v>Deferred revenue (L)</v>
          </cell>
        </row>
        <row r="808">
          <cell r="B808" t="str">
            <v>230200</v>
          </cell>
          <cell r="C808" t="str">
            <v>Deferred revenue</v>
          </cell>
        </row>
        <row r="809">
          <cell r="B809" t="str">
            <v>230600</v>
          </cell>
          <cell r="C809" t="str">
            <v>Employee future benefits</v>
          </cell>
        </row>
        <row r="810">
          <cell r="B810" t="str">
            <v>230800</v>
          </cell>
          <cell r="C810" t="str">
            <v>Pensions - Past service liability</v>
          </cell>
        </row>
        <row r="811">
          <cell r="B811" t="str">
            <v>231000</v>
          </cell>
          <cell r="C811" t="str">
            <v>Vested sick leave liability</v>
          </cell>
        </row>
        <row r="812">
          <cell r="B812" t="str">
            <v>231100</v>
          </cell>
          <cell r="C812" t="str">
            <v>Capital lease obligiation - long-term</v>
          </cell>
        </row>
        <row r="813">
          <cell r="B813" t="str">
            <v>232000</v>
          </cell>
          <cell r="C813" t="str">
            <v>Stale dated cheques</v>
          </cell>
        </row>
        <row r="814">
          <cell r="B814" t="str">
            <v>233500</v>
          </cell>
          <cell r="C814" t="str">
            <v>Unamortized bond premium</v>
          </cell>
        </row>
        <row r="815">
          <cell r="B815" t="str">
            <v>234000</v>
          </cell>
          <cell r="C815" t="str">
            <v>Accrued pension cost liability</v>
          </cell>
        </row>
        <row r="816">
          <cell r="B816" t="str">
            <v>235000</v>
          </cell>
          <cell r="C816" t="str">
            <v>Future income taxes - Long-term</v>
          </cell>
        </row>
        <row r="817">
          <cell r="B817" t="str">
            <v>236000</v>
          </cell>
          <cell r="C817" t="str">
            <v>Due to HUC re: Qualifying transition costs recovery</v>
          </cell>
        </row>
        <row r="818">
          <cell r="B818" t="str">
            <v>237000</v>
          </cell>
          <cell r="C818" t="str">
            <v>Due to SCHI re: Qualifying transition costs recovery</v>
          </cell>
        </row>
        <row r="819">
          <cell r="B819" t="str">
            <v>238000</v>
          </cell>
          <cell r="C819" t="str">
            <v>Due from SCHI - MPA indemnity</v>
          </cell>
        </row>
        <row r="820">
          <cell r="B820" t="str">
            <v>239000</v>
          </cell>
          <cell r="C820" t="str">
            <v>Other regulatory liabilities</v>
          </cell>
        </row>
        <row r="821">
          <cell r="B821" t="str">
            <v>247000</v>
          </cell>
          <cell r="C821" t="str">
            <v>Debt retirement charges payable</v>
          </cell>
        </row>
        <row r="822">
          <cell r="B822" t="str">
            <v>247500</v>
          </cell>
          <cell r="C822" t="str">
            <v>GST payable</v>
          </cell>
        </row>
        <row r="823">
          <cell r="B823" t="str">
            <v>248000</v>
          </cell>
          <cell r="C823" t="str">
            <v>PST payable</v>
          </cell>
        </row>
        <row r="824">
          <cell r="B824" t="str">
            <v>248500</v>
          </cell>
          <cell r="C824" t="str">
            <v>Sales tax on advanced invoices</v>
          </cell>
        </row>
        <row r="825">
          <cell r="B825" t="str">
            <v>249500</v>
          </cell>
          <cell r="C825" t="str">
            <v>Customer deposits - Long-term</v>
          </cell>
        </row>
        <row r="826">
          <cell r="B826" t="str">
            <v>249600</v>
          </cell>
          <cell r="C826" t="str">
            <v>Construction deposits - Long-term (L)</v>
          </cell>
        </row>
        <row r="827">
          <cell r="B827" t="str">
            <v>249700</v>
          </cell>
          <cell r="C827" t="str">
            <v>Retaler deposits - Long-term</v>
          </cell>
        </row>
        <row r="828">
          <cell r="B828" t="str">
            <v>251000</v>
          </cell>
          <cell r="C828" t="str">
            <v>Notes payable</v>
          </cell>
        </row>
        <row r="829">
          <cell r="B829" t="str">
            <v>262000</v>
          </cell>
          <cell r="C829" t="str">
            <v>Current portion of long-term debt</v>
          </cell>
        </row>
        <row r="830">
          <cell r="B830" t="str">
            <v>263000</v>
          </cell>
          <cell r="C830" t="str">
            <v>Accrued interest on long-term debt</v>
          </cell>
        </row>
        <row r="831">
          <cell r="B831" t="str">
            <v>270000</v>
          </cell>
          <cell r="C831" t="str">
            <v>Long-term portion of obligation under capital lease</v>
          </cell>
        </row>
        <row r="832">
          <cell r="B832" t="str">
            <v>272000</v>
          </cell>
          <cell r="C832" t="str">
            <v>Long-term debt</v>
          </cell>
        </row>
        <row r="833">
          <cell r="B833" t="str">
            <v>275000</v>
          </cell>
          <cell r="C833" t="str">
            <v>Debenture - bond issuance long term portion</v>
          </cell>
        </row>
        <row r="834">
          <cell r="B834" t="str">
            <v>285000</v>
          </cell>
          <cell r="C834" t="str">
            <v>Future income taxes - Current</v>
          </cell>
        </row>
        <row r="835">
          <cell r="B835" t="str">
            <v>294000</v>
          </cell>
          <cell r="C835" t="str">
            <v>Notes payable to associated companies</v>
          </cell>
        </row>
        <row r="836">
          <cell r="B836" t="str">
            <v>300000</v>
          </cell>
          <cell r="C836" t="str">
            <v>Common stock</v>
          </cell>
        </row>
        <row r="837">
          <cell r="B837" t="str">
            <v>301000</v>
          </cell>
          <cell r="C837" t="str">
            <v>Contributed surplus</v>
          </cell>
        </row>
        <row r="838">
          <cell r="B838" t="str">
            <v>302000</v>
          </cell>
          <cell r="C838" t="str">
            <v>Minority interest</v>
          </cell>
        </row>
        <row r="839">
          <cell r="B839" t="str">
            <v>310000</v>
          </cell>
          <cell r="C839" t="str">
            <v>Preferred stock</v>
          </cell>
        </row>
        <row r="840">
          <cell r="B840" t="str">
            <v>340000</v>
          </cell>
          <cell r="C840" t="str">
            <v>Retained earnings</v>
          </cell>
        </row>
        <row r="841">
          <cell r="B841" t="str">
            <v>350000</v>
          </cell>
          <cell r="C841" t="str">
            <v>Dividend - Common stock</v>
          </cell>
        </row>
        <row r="842">
          <cell r="B842" t="str">
            <v>351000</v>
          </cell>
          <cell r="C842" t="str">
            <v>Dividend - Preferred stock</v>
          </cell>
        </row>
        <row r="843">
          <cell r="B843" t="str">
            <v>360000</v>
          </cell>
          <cell r="C843" t="str">
            <v>Accumulated income</v>
          </cell>
        </row>
        <row r="844">
          <cell r="B844" t="str">
            <v>400600</v>
          </cell>
          <cell r="C844" t="str">
            <v>Residential energy sales - Power</v>
          </cell>
        </row>
        <row r="845">
          <cell r="B845" t="str">
            <v>400601</v>
          </cell>
          <cell r="C845" t="str">
            <v>Residential energy sales - Power adjustment</v>
          </cell>
        </row>
        <row r="846">
          <cell r="B846" t="str">
            <v>402000</v>
          </cell>
          <cell r="C846" t="str">
            <v>Large users energy sales - Power</v>
          </cell>
        </row>
        <row r="847">
          <cell r="B847" t="str">
            <v>402001</v>
          </cell>
          <cell r="C847" t="str">
            <v>Large users energy sales - Power adjustment</v>
          </cell>
        </row>
        <row r="848">
          <cell r="B848" t="str">
            <v>402500</v>
          </cell>
          <cell r="C848" t="str">
            <v>Street lighting energy sales - Power</v>
          </cell>
        </row>
        <row r="849">
          <cell r="B849" t="str">
            <v>402501</v>
          </cell>
          <cell r="C849" t="str">
            <v>Street lighting energy sales - Power adjustment</v>
          </cell>
        </row>
        <row r="850">
          <cell r="B850" t="str">
            <v>403000</v>
          </cell>
          <cell r="C850" t="str">
            <v>Sentinel lighting energy sales - Power</v>
          </cell>
        </row>
        <row r="851">
          <cell r="B851" t="str">
            <v>403001</v>
          </cell>
          <cell r="C851" t="str">
            <v>Sentinel lighting energy sales - Power adjustment</v>
          </cell>
        </row>
        <row r="852">
          <cell r="B852" t="str">
            <v>403500</v>
          </cell>
          <cell r="C852" t="str">
            <v>General service &lt;50 kW energy sales - Power</v>
          </cell>
        </row>
        <row r="853">
          <cell r="B853" t="str">
            <v>403501</v>
          </cell>
          <cell r="C853" t="str">
            <v>General service &lt;50 kW energy sales - Power adjustment</v>
          </cell>
        </row>
        <row r="854">
          <cell r="B854" t="str">
            <v>403510</v>
          </cell>
          <cell r="C854" t="str">
            <v>General service &gt;50 kW energy sales - Power</v>
          </cell>
        </row>
        <row r="855">
          <cell r="B855" t="str">
            <v>403511</v>
          </cell>
          <cell r="C855" t="str">
            <v>General service &gt;50 kW energy sales - Power adjustment</v>
          </cell>
        </row>
        <row r="856">
          <cell r="B856" t="str">
            <v>403520</v>
          </cell>
          <cell r="C856" t="str">
            <v>Unmetered energy sales - Power</v>
          </cell>
        </row>
        <row r="857">
          <cell r="B857" t="str">
            <v>403521</v>
          </cell>
          <cell r="C857" t="str">
            <v>Unmetered energy sales - Power adjustment</v>
          </cell>
        </row>
        <row r="858">
          <cell r="B858" t="str">
            <v>405000</v>
          </cell>
          <cell r="C858" t="str">
            <v>Revenue adjustment - power</v>
          </cell>
        </row>
        <row r="859">
          <cell r="B859" t="str">
            <v>405001</v>
          </cell>
          <cell r="C859" t="str">
            <v>Revenue adjustment - power adjustment</v>
          </cell>
        </row>
        <row r="860">
          <cell r="B860" t="str">
            <v>405500</v>
          </cell>
          <cell r="C860" t="str">
            <v>Energy sales for resale (retailers)</v>
          </cell>
        </row>
        <row r="861">
          <cell r="B861" t="str">
            <v>406200</v>
          </cell>
          <cell r="C861" t="str">
            <v>Billed - WMS</v>
          </cell>
        </row>
        <row r="862">
          <cell r="B862" t="str">
            <v>406400</v>
          </cell>
          <cell r="C862" t="str">
            <v>Billed - One time</v>
          </cell>
        </row>
        <row r="863">
          <cell r="B863" t="str">
            <v>406600</v>
          </cell>
          <cell r="C863" t="str">
            <v>Billed - NW</v>
          </cell>
        </row>
        <row r="864">
          <cell r="B864" t="str">
            <v>406800</v>
          </cell>
          <cell r="C864" t="str">
            <v>Billed - CN</v>
          </cell>
        </row>
        <row r="865">
          <cell r="B865" t="str">
            <v>407500</v>
          </cell>
          <cell r="C865" t="str">
            <v>Billed - LV</v>
          </cell>
        </row>
        <row r="866">
          <cell r="B866" t="str">
            <v>408000</v>
          </cell>
          <cell r="C866" t="str">
            <v>Distribution services revenue - Residential - Fixed</v>
          </cell>
        </row>
        <row r="867">
          <cell r="B867" t="str">
            <v>408001</v>
          </cell>
          <cell r="C867" t="str">
            <v>Distribution services revenue - Large users - Fixed</v>
          </cell>
        </row>
        <row r="868">
          <cell r="B868" t="str">
            <v>408002</v>
          </cell>
          <cell r="C868" t="str">
            <v>Distribution services revenue - Street lighting - Fixed</v>
          </cell>
        </row>
        <row r="869">
          <cell r="B869" t="str">
            <v>408003</v>
          </cell>
          <cell r="C869" t="str">
            <v>Distribution services revenue - Sentinel lighting - Fixed</v>
          </cell>
        </row>
        <row r="870">
          <cell r="B870" t="str">
            <v>408004</v>
          </cell>
          <cell r="C870" t="str">
            <v>Distribution services revenue - General services &lt; 50 kW - Fixed</v>
          </cell>
        </row>
        <row r="871">
          <cell r="B871" t="str">
            <v>408005</v>
          </cell>
          <cell r="C871" t="str">
            <v>Distribution services revenue - General services &gt; 50 kW - Fixed</v>
          </cell>
        </row>
        <row r="872">
          <cell r="B872" t="str">
            <v>408006</v>
          </cell>
          <cell r="C872" t="str">
            <v>Distribution services revenue - Unmetered - Fixed</v>
          </cell>
        </row>
        <row r="873">
          <cell r="B873" t="str">
            <v>408008</v>
          </cell>
          <cell r="C873" t="str">
            <v>Distribution services revenue - Adjustment - Fixed</v>
          </cell>
        </row>
        <row r="874">
          <cell r="B874" t="str">
            <v>408009</v>
          </cell>
          <cell r="C874" t="str">
            <v>Distribution services revenue - SSS administration charge - Fixed</v>
          </cell>
        </row>
        <row r="875">
          <cell r="B875" t="str">
            <v>408010</v>
          </cell>
          <cell r="C875" t="str">
            <v>Regulatory assets drawdown - Fixed</v>
          </cell>
        </row>
        <row r="876">
          <cell r="B876" t="str">
            <v>408012</v>
          </cell>
          <cell r="C876" t="str">
            <v>Other PILS adjustments - Fixed</v>
          </cell>
        </row>
        <row r="877">
          <cell r="B877" t="str">
            <v>408014</v>
          </cell>
          <cell r="C877" t="str">
            <v>Backbilling adjustments - Fixed</v>
          </cell>
        </row>
        <row r="878">
          <cell r="B878" t="str">
            <v>408016</v>
          </cell>
          <cell r="C878" t="str">
            <v>Distribution services revenue - Unbilled - Fixed</v>
          </cell>
        </row>
        <row r="879">
          <cell r="B879" t="str">
            <v>408018</v>
          </cell>
          <cell r="C879" t="str">
            <v>Distribution services revenue - Adjustment - Smart meter</v>
          </cell>
        </row>
        <row r="880">
          <cell r="B880" t="str">
            <v>408030</v>
          </cell>
          <cell r="C880" t="str">
            <v>Distribution services revenue - Residential - Variable</v>
          </cell>
        </row>
        <row r="881">
          <cell r="B881" t="str">
            <v>408031</v>
          </cell>
          <cell r="C881" t="str">
            <v>Distribution services revenue - Large users - Variable</v>
          </cell>
        </row>
        <row r="882">
          <cell r="B882" t="str">
            <v>408032</v>
          </cell>
          <cell r="C882" t="str">
            <v>Distribution services revenue - Street lighting - Variable</v>
          </cell>
        </row>
        <row r="883">
          <cell r="B883" t="str">
            <v>408033</v>
          </cell>
          <cell r="C883" t="str">
            <v>Distribution services revenue - Sentinel lighting - Variable</v>
          </cell>
        </row>
        <row r="884">
          <cell r="B884" t="str">
            <v>408034</v>
          </cell>
          <cell r="C884" t="str">
            <v>Distribution services revenue - General services &lt; 50 kW - Variable</v>
          </cell>
        </row>
        <row r="885">
          <cell r="B885" t="str">
            <v>408035</v>
          </cell>
          <cell r="C885" t="str">
            <v>Distribution services revenue - General services &gt; 50 kW - Variable</v>
          </cell>
        </row>
        <row r="886">
          <cell r="B886" t="str">
            <v>408036</v>
          </cell>
          <cell r="C886" t="str">
            <v>Distribution services revenue - Unmetered - Variable</v>
          </cell>
        </row>
        <row r="887">
          <cell r="B887" t="str">
            <v>408037</v>
          </cell>
          <cell r="C887" t="str">
            <v>Distribution services revenue - Standby - Variable</v>
          </cell>
        </row>
        <row r="888">
          <cell r="B888" t="str">
            <v>408038</v>
          </cell>
          <cell r="C888" t="str">
            <v>Distribution services revenue - Adjustment - Variable</v>
          </cell>
        </row>
        <row r="889">
          <cell r="B889" t="str">
            <v>408039</v>
          </cell>
          <cell r="C889" t="str">
            <v>Distribution services revenue - Unbilled - Variable</v>
          </cell>
        </row>
        <row r="890">
          <cell r="B890" t="str">
            <v>408040</v>
          </cell>
          <cell r="C890" t="str">
            <v>Regulatory assets drawdown - Variable</v>
          </cell>
        </row>
        <row r="891">
          <cell r="B891" t="str">
            <v>408042</v>
          </cell>
          <cell r="C891" t="str">
            <v>PILS 2007 drawdown - Variable</v>
          </cell>
        </row>
        <row r="892">
          <cell r="B892" t="str">
            <v>408044</v>
          </cell>
          <cell r="C892" t="str">
            <v>Backbilling adjustments - Variable</v>
          </cell>
        </row>
        <row r="893">
          <cell r="B893" t="str">
            <v>408046</v>
          </cell>
          <cell r="C893" t="str">
            <v>Distribution services revenue - Load transfer - Variable</v>
          </cell>
        </row>
        <row r="894">
          <cell r="B894" t="str">
            <v>408048</v>
          </cell>
          <cell r="C894" t="str">
            <v>Distribution services revenue - Theft of power - Variable</v>
          </cell>
        </row>
        <row r="895">
          <cell r="B895" t="str">
            <v>408070</v>
          </cell>
          <cell r="C895" t="str">
            <v>Transformer discounts - GS &lt; 50 kW</v>
          </cell>
        </row>
        <row r="896">
          <cell r="B896" t="str">
            <v>408071</v>
          </cell>
          <cell r="C896" t="str">
            <v>Transformer discounts - GS &gt; 50 kW</v>
          </cell>
        </row>
        <row r="897">
          <cell r="B897" t="str">
            <v>408072</v>
          </cell>
          <cell r="C897" t="str">
            <v>Transformer discounts - Large users</v>
          </cell>
        </row>
        <row r="898">
          <cell r="B898" t="str">
            <v>408200</v>
          </cell>
          <cell r="C898" t="str">
            <v>Retail services revenue - Establishing service agreements</v>
          </cell>
        </row>
        <row r="899">
          <cell r="B899" t="str">
            <v>408210</v>
          </cell>
          <cell r="C899" t="str">
            <v>Retail services revenue - Distributor consolidated billing</v>
          </cell>
        </row>
        <row r="900">
          <cell r="B900" t="str">
            <v>408220</v>
          </cell>
          <cell r="C900" t="str">
            <v>Retail services revenue - Retailer consolidated billing</v>
          </cell>
        </row>
        <row r="901">
          <cell r="B901" t="str">
            <v>408400</v>
          </cell>
          <cell r="C901" t="str">
            <v>Service transaction request revenue - Retailer request fee</v>
          </cell>
        </row>
        <row r="902">
          <cell r="B902" t="str">
            <v>408410</v>
          </cell>
          <cell r="C902" t="str">
            <v>Service transaction request revenue - Retailer processing fee</v>
          </cell>
        </row>
        <row r="903">
          <cell r="B903" t="str">
            <v>409005</v>
          </cell>
          <cell r="C903" t="str">
            <v>Power purchased</v>
          </cell>
        </row>
        <row r="904">
          <cell r="B904" t="str">
            <v>409008</v>
          </cell>
          <cell r="C904" t="str">
            <v>Charges - WMS</v>
          </cell>
        </row>
        <row r="905">
          <cell r="B905" t="str">
            <v>409010</v>
          </cell>
          <cell r="C905" t="str">
            <v>Cost of power adjustments</v>
          </cell>
        </row>
        <row r="906">
          <cell r="B906" t="str">
            <v>409012</v>
          </cell>
          <cell r="C906" t="str">
            <v>Charges - WMS one time</v>
          </cell>
        </row>
        <row r="907">
          <cell r="B907" t="str">
            <v>409014</v>
          </cell>
          <cell r="C907" t="str">
            <v>Charges - Retail transmission - NW</v>
          </cell>
        </row>
        <row r="908">
          <cell r="B908" t="str">
            <v>409016</v>
          </cell>
          <cell r="C908" t="str">
            <v>Charges - Retail transmission - CN</v>
          </cell>
        </row>
        <row r="909">
          <cell r="B909" t="str">
            <v>409018</v>
          </cell>
          <cell r="C909" t="str">
            <v>Charges - Low voltage</v>
          </cell>
        </row>
        <row r="910">
          <cell r="B910" t="str">
            <v>410000</v>
          </cell>
          <cell r="C910" t="str">
            <v>Rental income - Pole and duct</v>
          </cell>
        </row>
        <row r="911">
          <cell r="B911" t="str">
            <v>410010</v>
          </cell>
          <cell r="C911" t="str">
            <v>Rental income - Pole and duct - Intercompany</v>
          </cell>
        </row>
        <row r="912">
          <cell r="B912" t="str">
            <v>411000</v>
          </cell>
          <cell r="C912" t="str">
            <v>Building rental - John Street (Daffron)</v>
          </cell>
        </row>
        <row r="913">
          <cell r="B913" t="str">
            <v>411500</v>
          </cell>
          <cell r="C913" t="str">
            <v>Building rental - John Street (City of Hamilton)</v>
          </cell>
        </row>
        <row r="914">
          <cell r="B914" t="str">
            <v>412000</v>
          </cell>
          <cell r="C914" t="str">
            <v>Building rental - Stoney Creek</v>
          </cell>
        </row>
        <row r="915">
          <cell r="B915" t="str">
            <v>412500</v>
          </cell>
          <cell r="C915" t="str">
            <v>Building rental - Governor's Road</v>
          </cell>
        </row>
        <row r="916">
          <cell r="B916" t="str">
            <v>413000</v>
          </cell>
          <cell r="C916" t="str">
            <v>Building rental - St. Catharines</v>
          </cell>
        </row>
        <row r="917">
          <cell r="B917" t="str">
            <v>420000</v>
          </cell>
          <cell r="C917" t="str">
            <v>Late payment charges</v>
          </cell>
        </row>
        <row r="918">
          <cell r="B918" t="str">
            <v>421000</v>
          </cell>
          <cell r="C918" t="str">
            <v>Lawyers fees</v>
          </cell>
        </row>
        <row r="919">
          <cell r="B919" t="str">
            <v>421100</v>
          </cell>
          <cell r="C919" t="str">
            <v>Income tax letter</v>
          </cell>
        </row>
        <row r="920">
          <cell r="B920" t="str">
            <v>421200</v>
          </cell>
          <cell r="C920" t="str">
            <v>Notification charge</v>
          </cell>
        </row>
        <row r="921">
          <cell r="B921" t="str">
            <v>421300</v>
          </cell>
          <cell r="C921" t="str">
            <v>Account history</v>
          </cell>
        </row>
        <row r="922">
          <cell r="B922" t="str">
            <v>421400</v>
          </cell>
          <cell r="C922" t="str">
            <v>Legal letter</v>
          </cell>
        </row>
        <row r="923">
          <cell r="B923" t="str">
            <v>421500</v>
          </cell>
          <cell r="C923" t="str">
            <v>NSF payment charges</v>
          </cell>
        </row>
        <row r="924">
          <cell r="B924" t="str">
            <v>421600</v>
          </cell>
          <cell r="C924" t="str">
            <v>Special meter reads</v>
          </cell>
        </row>
        <row r="925">
          <cell r="B925" t="str">
            <v>421700</v>
          </cell>
          <cell r="C925" t="str">
            <v>Meter dispute charges</v>
          </cell>
        </row>
        <row r="926">
          <cell r="B926" t="str">
            <v>421800</v>
          </cell>
          <cell r="C926" t="str">
            <v>Statement of account</v>
          </cell>
        </row>
        <row r="927">
          <cell r="B927" t="str">
            <v>421900</v>
          </cell>
          <cell r="C927" t="str">
            <v>Post dated cheque removal</v>
          </cell>
        </row>
        <row r="928">
          <cell r="B928" t="str">
            <v>422000</v>
          </cell>
          <cell r="C928" t="str">
            <v>Collection charges</v>
          </cell>
        </row>
        <row r="929">
          <cell r="B929" t="str">
            <v>422100</v>
          </cell>
          <cell r="C929" t="str">
            <v>Reconnection charges</v>
          </cell>
        </row>
        <row r="930">
          <cell r="B930" t="str">
            <v>422200</v>
          </cell>
          <cell r="C930" t="str">
            <v>Credit checks</v>
          </cell>
        </row>
        <row r="931">
          <cell r="B931" t="str">
            <v>422300</v>
          </cell>
          <cell r="C931" t="str">
            <v>Duplicate invoice charges</v>
          </cell>
        </row>
        <row r="932">
          <cell r="B932" t="str">
            <v>422400</v>
          </cell>
          <cell r="C932" t="str">
            <v>Request for other billing information</v>
          </cell>
        </row>
        <row r="933">
          <cell r="B933" t="str">
            <v>422500</v>
          </cell>
          <cell r="C933" t="str">
            <v>New connection charges</v>
          </cell>
        </row>
        <row r="934">
          <cell r="B934" t="str">
            <v>423000</v>
          </cell>
          <cell r="C934" t="str">
            <v>Meter department charges</v>
          </cell>
        </row>
        <row r="935">
          <cell r="B935" t="str">
            <v>423500</v>
          </cell>
          <cell r="C935" t="str">
            <v>Theft of power</v>
          </cell>
        </row>
        <row r="936">
          <cell r="B936" t="str">
            <v>424000</v>
          </cell>
          <cell r="C936" t="str">
            <v>Scrap sales</v>
          </cell>
        </row>
        <row r="937">
          <cell r="B937" t="str">
            <v>424500</v>
          </cell>
          <cell r="C937" t="str">
            <v>Merchandising</v>
          </cell>
        </row>
        <row r="938">
          <cell r="B938" t="str">
            <v>425000</v>
          </cell>
          <cell r="C938" t="str">
            <v>City call centre charges</v>
          </cell>
        </row>
        <row r="939">
          <cell r="B939" t="str">
            <v>426000</v>
          </cell>
          <cell r="C939" t="str">
            <v>Ontario Power Authority program bonus</v>
          </cell>
        </row>
        <row r="940">
          <cell r="B940" t="str">
            <v>427000</v>
          </cell>
          <cell r="C940" t="str">
            <v>Water heater rental</v>
          </cell>
        </row>
        <row r="941">
          <cell r="B941" t="str">
            <v>427500</v>
          </cell>
          <cell r="C941" t="str">
            <v>Sentinel light rental</v>
          </cell>
        </row>
        <row r="942">
          <cell r="B942" t="str">
            <v>429900</v>
          </cell>
          <cell r="C942" t="str">
            <v>Miscellaneous revenue</v>
          </cell>
        </row>
        <row r="943">
          <cell r="B943" t="str">
            <v>429910</v>
          </cell>
          <cell r="C943" t="str">
            <v>Miscellaneous revenue - Intercompany</v>
          </cell>
        </row>
        <row r="944">
          <cell r="B944" t="str">
            <v>430000</v>
          </cell>
          <cell r="C944" t="str">
            <v>Water billing</v>
          </cell>
        </row>
        <row r="945">
          <cell r="B945" t="str">
            <v>431000</v>
          </cell>
          <cell r="C945" t="str">
            <v>Water billing late payment charges</v>
          </cell>
        </row>
        <row r="946">
          <cell r="B946" t="str">
            <v>431500</v>
          </cell>
          <cell r="C946" t="str">
            <v>WNH payment processing charges</v>
          </cell>
        </row>
        <row r="947">
          <cell r="B947" t="str">
            <v>440000</v>
          </cell>
          <cell r="C947" t="str">
            <v>Management fee revenue</v>
          </cell>
        </row>
        <row r="948">
          <cell r="B948" t="str">
            <v>440010</v>
          </cell>
          <cell r="C948" t="str">
            <v>Billing and customer service fees - EDO</v>
          </cell>
        </row>
        <row r="949">
          <cell r="B949" t="str">
            <v>440020</v>
          </cell>
          <cell r="C949" t="str">
            <v>Billing and customer service fees - Water heaters</v>
          </cell>
        </row>
        <row r="950">
          <cell r="B950" t="str">
            <v>440030</v>
          </cell>
          <cell r="C950" t="str">
            <v>Management fee revenue - Intercompany - Horizon</v>
          </cell>
        </row>
        <row r="951">
          <cell r="B951" t="str">
            <v>440040</v>
          </cell>
          <cell r="C951" t="str">
            <v>Management fee revenue - Intercompany - HUC</v>
          </cell>
        </row>
        <row r="952">
          <cell r="B952" t="str">
            <v>451000</v>
          </cell>
          <cell r="C952" t="str">
            <v>Revenue - Cooling</v>
          </cell>
        </row>
        <row r="953">
          <cell r="B953" t="str">
            <v>452000</v>
          </cell>
          <cell r="C953" t="str">
            <v>Revenue - Thermal heat</v>
          </cell>
        </row>
        <row r="954">
          <cell r="B954" t="str">
            <v>453000</v>
          </cell>
          <cell r="C954" t="str">
            <v>Revenue - Electricity</v>
          </cell>
        </row>
        <row r="955">
          <cell r="B955" t="str">
            <v>459000</v>
          </cell>
          <cell r="C955" t="str">
            <v>Telecommunication service charges</v>
          </cell>
        </row>
        <row r="956">
          <cell r="B956" t="str">
            <v>459010</v>
          </cell>
          <cell r="C956" t="str">
            <v>Telecommunication service charges - Intercompany</v>
          </cell>
        </row>
        <row r="957">
          <cell r="B957" t="str">
            <v>490000</v>
          </cell>
          <cell r="C957" t="str">
            <v>Interest income - Intercompany</v>
          </cell>
        </row>
        <row r="958">
          <cell r="B958" t="str">
            <v>491000</v>
          </cell>
          <cell r="C958" t="str">
            <v>Interest income - Bank</v>
          </cell>
        </row>
        <row r="959">
          <cell r="B959" t="str">
            <v>492000</v>
          </cell>
          <cell r="C959" t="str">
            <v>Interest income - Miscellaneous receivables</v>
          </cell>
        </row>
        <row r="960">
          <cell r="B960" t="str">
            <v>498000</v>
          </cell>
          <cell r="C960" t="str">
            <v>Dividend income</v>
          </cell>
        </row>
        <row r="961">
          <cell r="B961" t="str">
            <v>499900</v>
          </cell>
          <cell r="C961" t="str">
            <v>Billing and customer service revenue (Reporting purposes only)</v>
          </cell>
        </row>
        <row r="962">
          <cell r="B962" t="str">
            <v>499910</v>
          </cell>
          <cell r="C962" t="str">
            <v>Other revenue (Reporting purposes only)</v>
          </cell>
        </row>
        <row r="963">
          <cell r="B963" t="str">
            <v>499920</v>
          </cell>
          <cell r="C963" t="str">
            <v>Interest income (Reporting purposes only)</v>
          </cell>
        </row>
        <row r="964">
          <cell r="B964" t="str">
            <v>500000</v>
          </cell>
          <cell r="C964" t="str">
            <v>Cost of goods sold</v>
          </cell>
        </row>
        <row r="965">
          <cell r="B965" t="str">
            <v>502000</v>
          </cell>
          <cell r="C965" t="str">
            <v>Cost of service sold</v>
          </cell>
        </row>
        <row r="966">
          <cell r="B966" t="str">
            <v>503000</v>
          </cell>
          <cell r="C966" t="str">
            <v>Cost of service sold-contra account</v>
          </cell>
        </row>
        <row r="967">
          <cell r="B967" t="str">
            <v>600000</v>
          </cell>
          <cell r="C967" t="str">
            <v>Salaries</v>
          </cell>
        </row>
        <row r="968">
          <cell r="B968" t="str">
            <v>601000</v>
          </cell>
          <cell r="C968" t="str">
            <v>Overtime</v>
          </cell>
        </row>
        <row r="969">
          <cell r="B969" t="str">
            <v>604000</v>
          </cell>
          <cell r="C969" t="str">
            <v>Contract labour</v>
          </cell>
        </row>
        <row r="970">
          <cell r="B970" t="str">
            <v>605000</v>
          </cell>
          <cell r="C970" t="str">
            <v>Bonus</v>
          </cell>
        </row>
        <row r="971">
          <cell r="B971" t="str">
            <v>605500</v>
          </cell>
          <cell r="C971" t="str">
            <v>Commissions</v>
          </cell>
        </row>
        <row r="972">
          <cell r="B972" t="str">
            <v>606000</v>
          </cell>
          <cell r="C972" t="str">
            <v>Overtime and vacation payout</v>
          </cell>
        </row>
        <row r="973">
          <cell r="B973" t="str">
            <v>608000</v>
          </cell>
          <cell r="C973" t="str">
            <v>Direct labour - Work order</v>
          </cell>
        </row>
        <row r="974">
          <cell r="B974" t="str">
            <v>608090</v>
          </cell>
          <cell r="C974" t="str">
            <v>Direct labour - Work order - Contra</v>
          </cell>
        </row>
        <row r="975">
          <cell r="B975" t="str">
            <v>608100</v>
          </cell>
          <cell r="C975" t="str">
            <v>Direct labour - Work order - Overhead</v>
          </cell>
        </row>
        <row r="976">
          <cell r="B976" t="str">
            <v>608190</v>
          </cell>
          <cell r="C976" t="str">
            <v>Direct labour - Work order - Overhead - Contra</v>
          </cell>
        </row>
        <row r="977">
          <cell r="B977" t="str">
            <v>609000</v>
          </cell>
          <cell r="C977" t="str">
            <v>Direct labour - Project (ABC costs)</v>
          </cell>
        </row>
        <row r="978">
          <cell r="B978" t="str">
            <v>609090</v>
          </cell>
          <cell r="C978" t="str">
            <v>Direct labour - Project (ABC costs) - Contra</v>
          </cell>
        </row>
        <row r="979">
          <cell r="B979" t="str">
            <v>609100</v>
          </cell>
          <cell r="C979" t="str">
            <v>Direct labour - Project (ABC costs) - Overhead</v>
          </cell>
        </row>
        <row r="980">
          <cell r="B980" t="str">
            <v>609190</v>
          </cell>
          <cell r="C980" t="str">
            <v>Direct labour - Project (ABC costs) - Overhead - Contra</v>
          </cell>
        </row>
        <row r="981">
          <cell r="B981" t="str">
            <v>610000</v>
          </cell>
          <cell r="C981" t="str">
            <v>Employer payroll taxes</v>
          </cell>
        </row>
        <row r="982">
          <cell r="B982" t="str">
            <v>611000</v>
          </cell>
          <cell r="C982" t="str">
            <v>Health and medical benefits</v>
          </cell>
        </row>
        <row r="983">
          <cell r="B983" t="str">
            <v>611200</v>
          </cell>
          <cell r="C983" t="str">
            <v>OMERS</v>
          </cell>
        </row>
        <row r="984">
          <cell r="B984" t="str">
            <v>611300</v>
          </cell>
          <cell r="C984" t="str">
            <v>Long-term disability</v>
          </cell>
        </row>
        <row r="985">
          <cell r="B985" t="str">
            <v>611400</v>
          </cell>
          <cell r="C985" t="str">
            <v>EHT</v>
          </cell>
        </row>
        <row r="986">
          <cell r="B986" t="str">
            <v>611500</v>
          </cell>
          <cell r="C986" t="str">
            <v>Life insurance premiums</v>
          </cell>
        </row>
        <row r="987">
          <cell r="B987" t="str">
            <v>612000</v>
          </cell>
          <cell r="C987" t="str">
            <v>Employee future benefits</v>
          </cell>
        </row>
        <row r="988">
          <cell r="B988" t="str">
            <v>613000</v>
          </cell>
          <cell r="C988" t="str">
            <v>Retiree benefits</v>
          </cell>
        </row>
        <row r="989">
          <cell r="B989" t="str">
            <v>614000</v>
          </cell>
          <cell r="C989" t="str">
            <v>Vacation and holidays</v>
          </cell>
        </row>
        <row r="990">
          <cell r="B990" t="str">
            <v>615000</v>
          </cell>
          <cell r="C990" t="str">
            <v>Other downtime</v>
          </cell>
        </row>
        <row r="991">
          <cell r="B991" t="str">
            <v>619000</v>
          </cell>
          <cell r="C991" t="str">
            <v>Other employee compensation</v>
          </cell>
        </row>
        <row r="992">
          <cell r="B992" t="str">
            <v>620000</v>
          </cell>
          <cell r="C992" t="str">
            <v>Travel and accommodations</v>
          </cell>
        </row>
        <row r="993">
          <cell r="B993" t="str">
            <v>621000</v>
          </cell>
          <cell r="C993" t="str">
            <v>Mileage</v>
          </cell>
        </row>
        <row r="994">
          <cell r="B994" t="str">
            <v>622000</v>
          </cell>
          <cell r="C994" t="str">
            <v>Meals and entertainment</v>
          </cell>
        </row>
        <row r="995">
          <cell r="B995" t="str">
            <v>630000</v>
          </cell>
          <cell r="C995" t="str">
            <v>Recruiting</v>
          </cell>
        </row>
        <row r="996">
          <cell r="B996" t="str">
            <v>640000</v>
          </cell>
          <cell r="C996" t="str">
            <v>Training and development</v>
          </cell>
        </row>
        <row r="997">
          <cell r="B997" t="str">
            <v>641000</v>
          </cell>
          <cell r="C997" t="str">
            <v>Subscriptions and memberships</v>
          </cell>
        </row>
        <row r="998">
          <cell r="B998" t="str">
            <v>650000</v>
          </cell>
          <cell r="C998" t="str">
            <v>Direct work order charges - Materials used</v>
          </cell>
        </row>
        <row r="999">
          <cell r="B999" t="str">
            <v>651000</v>
          </cell>
          <cell r="C999" t="str">
            <v>Direct work order charges - Vehicles used</v>
          </cell>
        </row>
        <row r="1000">
          <cell r="B1000" t="str">
            <v>671000</v>
          </cell>
          <cell r="C1000" t="str">
            <v>Vehicle</v>
          </cell>
        </row>
        <row r="1001">
          <cell r="B1001" t="str">
            <v>672000</v>
          </cell>
          <cell r="C1001" t="str">
            <v>Fuel</v>
          </cell>
        </row>
        <row r="1002">
          <cell r="B1002" t="str">
            <v>681000</v>
          </cell>
          <cell r="C1002" t="str">
            <v>Safety</v>
          </cell>
        </row>
        <row r="1003">
          <cell r="B1003" t="str">
            <v>690000</v>
          </cell>
          <cell r="C1003" t="str">
            <v>Computer maintenance</v>
          </cell>
        </row>
        <row r="1004">
          <cell r="B1004" t="str">
            <v>691000</v>
          </cell>
          <cell r="C1004" t="str">
            <v>Internet services</v>
          </cell>
        </row>
        <row r="1005">
          <cell r="B1005" t="str">
            <v>691010</v>
          </cell>
          <cell r="C1005" t="str">
            <v>Internet services - Intercompany</v>
          </cell>
        </row>
        <row r="1006">
          <cell r="B1006" t="str">
            <v>692000</v>
          </cell>
          <cell r="C1006" t="str">
            <v>Software license and maintenance</v>
          </cell>
        </row>
        <row r="1007">
          <cell r="B1007" t="str">
            <v>699900</v>
          </cell>
          <cell r="C1007" t="str">
            <v>Salaries and benefits (Reporting purposes only)</v>
          </cell>
        </row>
        <row r="1008">
          <cell r="B1008" t="str">
            <v>700000</v>
          </cell>
          <cell r="C1008" t="str">
            <v>Maintenance supplies</v>
          </cell>
        </row>
        <row r="1009">
          <cell r="B1009" t="str">
            <v>704000</v>
          </cell>
          <cell r="C1009" t="str">
            <v>General office supplies</v>
          </cell>
        </row>
        <row r="1010">
          <cell r="B1010" t="str">
            <v>707000</v>
          </cell>
          <cell r="C1010" t="str">
            <v>Small tools</v>
          </cell>
        </row>
        <row r="1011">
          <cell r="B1011" t="str">
            <v>708000</v>
          </cell>
          <cell r="C1011" t="str">
            <v>Consumables</v>
          </cell>
        </row>
        <row r="1012">
          <cell r="B1012" t="str">
            <v>709000</v>
          </cell>
          <cell r="C1012" t="str">
            <v>Other supplies</v>
          </cell>
        </row>
        <row r="1013">
          <cell r="B1013" t="str">
            <v>709900</v>
          </cell>
          <cell r="C1013" t="str">
            <v>Purchase price variance</v>
          </cell>
        </row>
        <row r="1014">
          <cell r="B1014" t="str">
            <v>710000</v>
          </cell>
          <cell r="C1014" t="str">
            <v>Rent</v>
          </cell>
        </row>
        <row r="1015">
          <cell r="B1015" t="str">
            <v>711000</v>
          </cell>
          <cell r="C1015" t="str">
            <v>Repairs and maintenance - Equipment</v>
          </cell>
        </row>
        <row r="1016">
          <cell r="B1016" t="str">
            <v>711200</v>
          </cell>
          <cell r="C1016" t="str">
            <v>Equipment repair</v>
          </cell>
        </row>
        <row r="1017">
          <cell r="B1017" t="str">
            <v>711500</v>
          </cell>
          <cell r="C1017" t="str">
            <v>Equipment rental</v>
          </cell>
        </row>
        <row r="1018">
          <cell r="B1018" t="str">
            <v>720000</v>
          </cell>
          <cell r="C1018" t="str">
            <v>Rent - Building</v>
          </cell>
        </row>
        <row r="1019">
          <cell r="B1019" t="str">
            <v>720500</v>
          </cell>
          <cell r="C1019" t="str">
            <v>Rent - Outside storage</v>
          </cell>
        </row>
        <row r="1020">
          <cell r="B1020" t="str">
            <v>721000</v>
          </cell>
          <cell r="C1020" t="str">
            <v>Utilities</v>
          </cell>
        </row>
        <row r="1021">
          <cell r="B1021" t="str">
            <v>721010</v>
          </cell>
          <cell r="C1021" t="str">
            <v>Natural Gas</v>
          </cell>
        </row>
        <row r="1022">
          <cell r="B1022" t="str">
            <v>722000</v>
          </cell>
          <cell r="C1022" t="str">
            <v>Property tax</v>
          </cell>
        </row>
        <row r="1023">
          <cell r="B1023" t="str">
            <v>723000</v>
          </cell>
          <cell r="C1023" t="str">
            <v>Repairs and maintenance - Building</v>
          </cell>
        </row>
        <row r="1024">
          <cell r="B1024" t="str">
            <v>723500</v>
          </cell>
          <cell r="C1024" t="str">
            <v>HVAC maintenance</v>
          </cell>
        </row>
        <row r="1025">
          <cell r="B1025" t="str">
            <v>724000</v>
          </cell>
          <cell r="C1025" t="str">
            <v>Janitorial and landscaping service</v>
          </cell>
        </row>
        <row r="1026">
          <cell r="B1026" t="str">
            <v>725000</v>
          </cell>
          <cell r="C1026" t="str">
            <v>Security service</v>
          </cell>
        </row>
        <row r="1027">
          <cell r="B1027" t="str">
            <v>726100</v>
          </cell>
          <cell r="C1027" t="str">
            <v>WSIB</v>
          </cell>
        </row>
        <row r="1028">
          <cell r="B1028" t="str">
            <v>726200</v>
          </cell>
          <cell r="C1028" t="str">
            <v>Insurance - Property</v>
          </cell>
        </row>
        <row r="1029">
          <cell r="B1029" t="str">
            <v>726300</v>
          </cell>
          <cell r="C1029" t="str">
            <v>Insurance - General</v>
          </cell>
        </row>
        <row r="1030">
          <cell r="B1030" t="str">
            <v>726400</v>
          </cell>
          <cell r="C1030" t="str">
            <v>Insurance - Automobile</v>
          </cell>
        </row>
        <row r="1031">
          <cell r="B1031" t="str">
            <v>730000</v>
          </cell>
          <cell r="C1031" t="str">
            <v>Telephone</v>
          </cell>
        </row>
        <row r="1032">
          <cell r="B1032" t="str">
            <v>730010</v>
          </cell>
          <cell r="C1032" t="str">
            <v>Telephone - Intercompany</v>
          </cell>
        </row>
        <row r="1033">
          <cell r="B1033" t="str">
            <v>731000</v>
          </cell>
          <cell r="C1033" t="str">
            <v>Cellular and pager</v>
          </cell>
        </row>
        <row r="1034">
          <cell r="B1034" t="str">
            <v>735000</v>
          </cell>
          <cell r="C1034" t="str">
            <v>Wireless communications</v>
          </cell>
        </row>
        <row r="1035">
          <cell r="B1035" t="str">
            <v>740000</v>
          </cell>
          <cell r="C1035" t="str">
            <v>Freight postage and delivery</v>
          </cell>
        </row>
        <row r="1036">
          <cell r="B1036" t="str">
            <v>745000</v>
          </cell>
          <cell r="C1036" t="str">
            <v>Emergency maintenance</v>
          </cell>
        </row>
        <row r="1037">
          <cell r="B1037" t="str">
            <v>750000</v>
          </cell>
          <cell r="C1037" t="str">
            <v>Legal fees</v>
          </cell>
        </row>
        <row r="1038">
          <cell r="B1038" t="str">
            <v>751000</v>
          </cell>
          <cell r="C1038" t="str">
            <v>Auditing fees</v>
          </cell>
        </row>
        <row r="1039">
          <cell r="B1039" t="str">
            <v>752000</v>
          </cell>
          <cell r="C1039" t="str">
            <v>Tax service</v>
          </cell>
        </row>
        <row r="1040">
          <cell r="B1040" t="str">
            <v>753000</v>
          </cell>
          <cell r="C1040" t="str">
            <v>Consulting</v>
          </cell>
        </row>
        <row r="1041">
          <cell r="B1041" t="str">
            <v>753500</v>
          </cell>
          <cell r="C1041" t="str">
            <v>Tree trimming</v>
          </cell>
        </row>
        <row r="1042">
          <cell r="B1042" t="str">
            <v>754000</v>
          </cell>
          <cell r="C1042" t="str">
            <v>Outside service provider</v>
          </cell>
        </row>
        <row r="1043">
          <cell r="B1043" t="str">
            <v>754500</v>
          </cell>
          <cell r="C1043" t="str">
            <v>Service agreements</v>
          </cell>
        </row>
        <row r="1044">
          <cell r="B1044" t="str">
            <v>755000</v>
          </cell>
          <cell r="C1044" t="str">
            <v>Other professional service</v>
          </cell>
        </row>
        <row r="1045">
          <cell r="B1045" t="str">
            <v>755500</v>
          </cell>
          <cell r="C1045" t="str">
            <v>Joint use</v>
          </cell>
        </row>
        <row r="1046">
          <cell r="B1046" t="str">
            <v>755510</v>
          </cell>
          <cell r="C1046" t="str">
            <v>Joint use - Intercompany</v>
          </cell>
        </row>
        <row r="1047">
          <cell r="B1047" t="str">
            <v>756000</v>
          </cell>
          <cell r="C1047" t="str">
            <v>Outside sales commissions</v>
          </cell>
        </row>
        <row r="1048">
          <cell r="B1048" t="str">
            <v>756500</v>
          </cell>
          <cell r="C1048" t="str">
            <v>Intercompany customer service charges</v>
          </cell>
        </row>
        <row r="1049">
          <cell r="B1049" t="str">
            <v>757000</v>
          </cell>
          <cell r="C1049" t="str">
            <v>Management fee expense</v>
          </cell>
        </row>
        <row r="1050">
          <cell r="B1050" t="str">
            <v>757010</v>
          </cell>
          <cell r="C1050" t="str">
            <v>Management fee expense - Intercompany - Horizon</v>
          </cell>
        </row>
        <row r="1051">
          <cell r="B1051" t="str">
            <v>757020</v>
          </cell>
          <cell r="C1051" t="str">
            <v>Management fee expense - Intercompany - HUC</v>
          </cell>
        </row>
        <row r="1052">
          <cell r="B1052" t="str">
            <v>757500</v>
          </cell>
          <cell r="C1052" t="str">
            <v>Honorarium</v>
          </cell>
        </row>
        <row r="1053">
          <cell r="B1053" t="str">
            <v>757510</v>
          </cell>
          <cell r="C1053" t="str">
            <v>Board expenses</v>
          </cell>
        </row>
        <row r="1054">
          <cell r="B1054" t="str">
            <v>758000</v>
          </cell>
          <cell r="C1054" t="str">
            <v>Meter reading - Hydro</v>
          </cell>
        </row>
        <row r="1055">
          <cell r="B1055" t="str">
            <v>758100</v>
          </cell>
          <cell r="C1055" t="str">
            <v>Meter reading - Water</v>
          </cell>
        </row>
        <row r="1056">
          <cell r="B1056" t="str">
            <v>758500</v>
          </cell>
          <cell r="C1056" t="str">
            <v>Meter cuts and reconnections</v>
          </cell>
        </row>
        <row r="1057">
          <cell r="B1057" t="str">
            <v>760000</v>
          </cell>
          <cell r="C1057" t="str">
            <v>Bank charges</v>
          </cell>
        </row>
        <row r="1058">
          <cell r="B1058" t="str">
            <v>761000</v>
          </cell>
          <cell r="C1058" t="str">
            <v>Bad debts</v>
          </cell>
        </row>
        <row r="1059">
          <cell r="B1059" t="str">
            <v>761500</v>
          </cell>
          <cell r="C1059" t="str">
            <v>Bad debt recovery</v>
          </cell>
        </row>
        <row r="1060">
          <cell r="B1060" t="str">
            <v>761700</v>
          </cell>
          <cell r="C1060" t="str">
            <v>Collection agency fees</v>
          </cell>
        </row>
        <row r="1061">
          <cell r="B1061" t="str">
            <v>763000</v>
          </cell>
          <cell r="C1061" t="str">
            <v>Dues and subscriptions</v>
          </cell>
        </row>
        <row r="1062">
          <cell r="B1062" t="str">
            <v>764000</v>
          </cell>
          <cell r="C1062" t="str">
            <v>Donations</v>
          </cell>
        </row>
        <row r="1063">
          <cell r="B1063" t="str">
            <v>764100</v>
          </cell>
          <cell r="C1063" t="str">
            <v>Sponsorships</v>
          </cell>
        </row>
        <row r="1064">
          <cell r="B1064" t="str">
            <v>765000</v>
          </cell>
          <cell r="C1064" t="str">
            <v>Conservation and demand management expense</v>
          </cell>
        </row>
        <row r="1065">
          <cell r="B1065" t="str">
            <v>765500</v>
          </cell>
          <cell r="C1065" t="str">
            <v>Research and development</v>
          </cell>
        </row>
        <row r="1066">
          <cell r="B1066" t="str">
            <v>766000</v>
          </cell>
          <cell r="C1066" t="str">
            <v>Issuance costs - Debenture</v>
          </cell>
        </row>
        <row r="1067">
          <cell r="B1067" t="str">
            <v>766500</v>
          </cell>
          <cell r="C1067" t="str">
            <v>Letter of credit fees</v>
          </cell>
        </row>
        <row r="1068">
          <cell r="B1068" t="str">
            <v>767000</v>
          </cell>
          <cell r="C1068" t="str">
            <v>Mergers and acquisitions</v>
          </cell>
        </row>
        <row r="1069">
          <cell r="B1069" t="str">
            <v>767500</v>
          </cell>
          <cell r="C1069" t="str">
            <v>Project planning</v>
          </cell>
        </row>
        <row r="1070">
          <cell r="B1070" t="str">
            <v>768000</v>
          </cell>
          <cell r="C1070" t="str">
            <v>Load transfers</v>
          </cell>
        </row>
        <row r="1071">
          <cell r="B1071" t="str">
            <v>768500</v>
          </cell>
          <cell r="C1071" t="str">
            <v>Regulatory costs</v>
          </cell>
        </row>
        <row r="1072">
          <cell r="B1072" t="str">
            <v>769000</v>
          </cell>
          <cell r="C1072" t="str">
            <v>Rounding difference (L)</v>
          </cell>
        </row>
        <row r="1073">
          <cell r="B1073" t="str">
            <v>770000</v>
          </cell>
          <cell r="C1073" t="str">
            <v>Advertising</v>
          </cell>
        </row>
        <row r="1074">
          <cell r="B1074" t="str">
            <v>772000</v>
          </cell>
          <cell r="C1074" t="str">
            <v>Sales promotion</v>
          </cell>
        </row>
        <row r="1075">
          <cell r="B1075" t="str">
            <v>773000</v>
          </cell>
          <cell r="C1075" t="str">
            <v>Public relations</v>
          </cell>
        </row>
        <row r="1076">
          <cell r="B1076" t="str">
            <v>779000</v>
          </cell>
          <cell r="C1076" t="str">
            <v>Marketing</v>
          </cell>
        </row>
        <row r="1077">
          <cell r="B1077" t="str">
            <v>780000</v>
          </cell>
          <cell r="C1077" t="str">
            <v>Intercompany expense</v>
          </cell>
        </row>
        <row r="1078">
          <cell r="B1078" t="str">
            <v>781000</v>
          </cell>
          <cell r="C1078" t="str">
            <v>Issue inventory charge - internal</v>
          </cell>
        </row>
        <row r="1079">
          <cell r="B1079" t="str">
            <v>781100</v>
          </cell>
          <cell r="C1079" t="str">
            <v>Income from issue inventory - internal</v>
          </cell>
        </row>
        <row r="1080">
          <cell r="B1080" t="str">
            <v>790000</v>
          </cell>
          <cell r="C1080" t="str">
            <v>Inventory value adjustments</v>
          </cell>
        </row>
        <row r="1081">
          <cell r="B1081" t="str">
            <v>792000</v>
          </cell>
          <cell r="C1081" t="str">
            <v>Scrap and spoilage</v>
          </cell>
        </row>
        <row r="1082">
          <cell r="B1082" t="str">
            <v>792300</v>
          </cell>
          <cell r="C1082" t="str">
            <v>Non-Inventory transfers between sites</v>
          </cell>
        </row>
        <row r="1083">
          <cell r="B1083" t="str">
            <v>792400</v>
          </cell>
          <cell r="C1083" t="str">
            <v>Purchase price variances - inventory</v>
          </cell>
        </row>
        <row r="1084">
          <cell r="B1084" t="str">
            <v>792490</v>
          </cell>
          <cell r="C1084" t="str">
            <v>Purchasing clearing - Balance must be zero</v>
          </cell>
        </row>
        <row r="1085">
          <cell r="B1085" t="str">
            <v>792500</v>
          </cell>
          <cell r="C1085" t="str">
            <v>Inventory count adjustments</v>
          </cell>
        </row>
        <row r="1086">
          <cell r="B1086" t="str">
            <v>793000</v>
          </cell>
          <cell r="C1086" t="str">
            <v>Inventory obsolesence</v>
          </cell>
        </row>
        <row r="1087">
          <cell r="B1087" t="str">
            <v>795000</v>
          </cell>
          <cell r="C1087" t="str">
            <v>Impairment loss - Long-lived assets</v>
          </cell>
        </row>
        <row r="1088">
          <cell r="B1088" t="str">
            <v>796000</v>
          </cell>
          <cell r="C1088" t="str">
            <v>Interest expense - Intercompany</v>
          </cell>
        </row>
        <row r="1089">
          <cell r="B1089" t="str">
            <v>799000</v>
          </cell>
          <cell r="C1089" t="str">
            <v>Miscellaneous expense</v>
          </cell>
        </row>
        <row r="1090">
          <cell r="B1090" t="str">
            <v>799900</v>
          </cell>
          <cell r="C1090" t="str">
            <v>Operating costs (Reporting purposes only)</v>
          </cell>
        </row>
        <row r="1091">
          <cell r="B1091" t="str">
            <v>799999</v>
          </cell>
          <cell r="C1091" t="str">
            <v>FibreWired operating expenses</v>
          </cell>
        </row>
        <row r="1092">
          <cell r="B1092" t="str">
            <v>800000</v>
          </cell>
          <cell r="C1092" t="str">
            <v>Amortization</v>
          </cell>
        </row>
        <row r="1093">
          <cell r="B1093" t="str">
            <v>800100</v>
          </cell>
          <cell r="C1093" t="str">
            <v>Amortization - Stores and fleet</v>
          </cell>
        </row>
        <row r="1094">
          <cell r="B1094" t="str">
            <v>800500</v>
          </cell>
          <cell r="C1094" t="str">
            <v>Amortization - Capital contribution</v>
          </cell>
        </row>
        <row r="1095">
          <cell r="B1095" t="str">
            <v>811500</v>
          </cell>
          <cell r="C1095" t="str">
            <v>Unrealized gain on foreign currency exchange</v>
          </cell>
        </row>
        <row r="1096">
          <cell r="B1096" t="str">
            <v>811600</v>
          </cell>
          <cell r="C1096" t="str">
            <v>Unrealized loss on foreign currency exchange</v>
          </cell>
        </row>
        <row r="1097">
          <cell r="B1097" t="str">
            <v>812000</v>
          </cell>
          <cell r="C1097" t="str">
            <v>Interest expense</v>
          </cell>
        </row>
        <row r="1098">
          <cell r="B1098" t="str">
            <v>819000</v>
          </cell>
          <cell r="C1098" t="str">
            <v>Other interest expense</v>
          </cell>
        </row>
        <row r="1099">
          <cell r="B1099" t="str">
            <v>830000</v>
          </cell>
          <cell r="C1099" t="str">
            <v>Gain/loss on sale of assets</v>
          </cell>
        </row>
        <row r="1100">
          <cell r="B1100" t="str">
            <v>832000</v>
          </cell>
          <cell r="C1100" t="str">
            <v>Gain/loss on disposal of assets</v>
          </cell>
        </row>
        <row r="1101">
          <cell r="B1101" t="str">
            <v>840000</v>
          </cell>
          <cell r="C1101" t="str">
            <v>Minority interest expense</v>
          </cell>
        </row>
        <row r="1102">
          <cell r="B1102" t="str">
            <v>851000</v>
          </cell>
          <cell r="C1102" t="str">
            <v>Payment in lieu of taxes - Federal</v>
          </cell>
        </row>
        <row r="1103">
          <cell r="B1103" t="str">
            <v>852000</v>
          </cell>
          <cell r="C1103" t="str">
            <v>Payment in lieu of taxes - Provincial</v>
          </cell>
        </row>
        <row r="1104">
          <cell r="B1104" t="str">
            <v>853000</v>
          </cell>
          <cell r="C1104" t="str">
            <v>Capital tax</v>
          </cell>
        </row>
        <row r="1105">
          <cell r="B1105" t="str">
            <v>860000</v>
          </cell>
          <cell r="C1105" t="str">
            <v>Extraordinary income - Gross</v>
          </cell>
        </row>
        <row r="1106">
          <cell r="B1106" t="str">
            <v>860500</v>
          </cell>
          <cell r="C1106" t="str">
            <v>Extraordinary losses - Gross</v>
          </cell>
        </row>
        <row r="1107">
          <cell r="B1107" t="str">
            <v>861000</v>
          </cell>
          <cell r="C1107" t="str">
            <v>Extraordinary items - Tax effect</v>
          </cell>
        </row>
        <row r="1108">
          <cell r="B1108" t="str">
            <v>881000</v>
          </cell>
          <cell r="C1108" t="str">
            <v>Foreign currency translation adjustment</v>
          </cell>
        </row>
        <row r="1109">
          <cell r="B1109" t="str">
            <v>885000</v>
          </cell>
          <cell r="C1109" t="str">
            <v>Gain/loss on tax w/ currency translation</v>
          </cell>
        </row>
        <row r="1110">
          <cell r="B1110" t="str">
            <v>899900</v>
          </cell>
          <cell r="C1110" t="str">
            <v>Depreciation and amortization (Reporting purposes only)</v>
          </cell>
        </row>
        <row r="1111">
          <cell r="B1111" t="str">
            <v>899910</v>
          </cell>
          <cell r="C1111" t="str">
            <v>Income and large corporations taxes (Reporting purposes only)</v>
          </cell>
        </row>
        <row r="1112">
          <cell r="B1112" t="str">
            <v>900000</v>
          </cell>
          <cell r="C1112" t="str">
            <v>Payroll burden - Costs recovered</v>
          </cell>
        </row>
        <row r="1113">
          <cell r="B1113" t="str">
            <v>900100</v>
          </cell>
          <cell r="C1113" t="str">
            <v>Payroll burden - Costs allocated in</v>
          </cell>
        </row>
        <row r="1114">
          <cell r="B1114" t="str">
            <v>901000</v>
          </cell>
          <cell r="C1114" t="str">
            <v>Fleet burden - Costs recovered</v>
          </cell>
        </row>
        <row r="1115">
          <cell r="B1115" t="str">
            <v>902000</v>
          </cell>
          <cell r="C1115" t="str">
            <v>Stores burden - Costs recovered</v>
          </cell>
        </row>
        <row r="1116">
          <cell r="B1116" t="str">
            <v>902500</v>
          </cell>
          <cell r="C1116" t="str">
            <v>Procurement burden - Costs recovered</v>
          </cell>
        </row>
        <row r="1117">
          <cell r="B1117" t="str">
            <v>903000</v>
          </cell>
          <cell r="C1117" t="str">
            <v>Engineering burden - Costs recovered</v>
          </cell>
        </row>
        <row r="1118">
          <cell r="B1118" t="str">
            <v>903100</v>
          </cell>
          <cell r="C1118" t="str">
            <v>Engineering cost centre - Costs recovered</v>
          </cell>
        </row>
        <row r="1119">
          <cell r="B1119" t="str">
            <v>903200</v>
          </cell>
          <cell r="C1119" t="str">
            <v>Capital planning - Costs recovered</v>
          </cell>
        </row>
        <row r="1120">
          <cell r="B1120" t="str">
            <v>905000</v>
          </cell>
          <cell r="C1120" t="str">
            <v>Building costs - Costs recovered</v>
          </cell>
        </row>
        <row r="1121">
          <cell r="B1121" t="str">
            <v>906000</v>
          </cell>
          <cell r="C1121" t="str">
            <v>PC services costs - Costs recovered</v>
          </cell>
        </row>
        <row r="1122">
          <cell r="B1122" t="str">
            <v>906200</v>
          </cell>
          <cell r="C1122" t="str">
            <v>Business applications - Costs recovered</v>
          </cell>
        </row>
        <row r="1123">
          <cell r="B1123" t="str">
            <v>910000</v>
          </cell>
          <cell r="C1123" t="str">
            <v>Payroll burden - Costs allocated in</v>
          </cell>
        </row>
        <row r="1124">
          <cell r="B1124" t="str">
            <v>911000</v>
          </cell>
          <cell r="C1124" t="str">
            <v>Fleet burden - Costs allocated in</v>
          </cell>
        </row>
        <row r="1125">
          <cell r="B1125" t="str">
            <v>912000</v>
          </cell>
          <cell r="C1125" t="str">
            <v>Stores burden - Costs allocated in</v>
          </cell>
        </row>
        <row r="1126">
          <cell r="B1126" t="str">
            <v>912500</v>
          </cell>
          <cell r="C1126" t="str">
            <v>Procurement burden - Costs allocated in</v>
          </cell>
        </row>
        <row r="1127">
          <cell r="B1127" t="str">
            <v>913000</v>
          </cell>
          <cell r="C1127" t="str">
            <v>Engineering burden - Costs allocated in</v>
          </cell>
        </row>
        <row r="1128">
          <cell r="B1128" t="str">
            <v>913100</v>
          </cell>
          <cell r="C1128" t="str">
            <v>Engineering cost centre - Costs allocated in</v>
          </cell>
        </row>
        <row r="1129">
          <cell r="B1129" t="str">
            <v>913200</v>
          </cell>
          <cell r="C1129" t="str">
            <v>Capital planning - Costs allocated in</v>
          </cell>
        </row>
        <row r="1130">
          <cell r="B1130" t="str">
            <v>915000</v>
          </cell>
          <cell r="C1130" t="str">
            <v>Building costs - Costs allocated in</v>
          </cell>
        </row>
        <row r="1131">
          <cell r="B1131" t="str">
            <v>916000</v>
          </cell>
          <cell r="C1131" t="str">
            <v>PC services costs - Costs allocated in</v>
          </cell>
        </row>
        <row r="1132">
          <cell r="B1132" t="str">
            <v>916200</v>
          </cell>
          <cell r="C1132" t="str">
            <v>Business applications - Costs allocated in</v>
          </cell>
        </row>
        <row r="1133">
          <cell r="B1133" t="str">
            <v>920000</v>
          </cell>
          <cell r="C1133" t="str">
            <v>Variance account - Payroll burden</v>
          </cell>
        </row>
        <row r="1134">
          <cell r="B1134" t="str">
            <v>921000</v>
          </cell>
          <cell r="C1134" t="str">
            <v>Variance account - Fleet burden</v>
          </cell>
        </row>
        <row r="1135">
          <cell r="B1135" t="str">
            <v>922000</v>
          </cell>
          <cell r="C1135" t="str">
            <v>Variance account - Stores burden</v>
          </cell>
        </row>
        <row r="1136">
          <cell r="B1136" t="str">
            <v>923000</v>
          </cell>
          <cell r="C1136" t="str">
            <v>Variance account - Engineering burden</v>
          </cell>
        </row>
        <row r="1137">
          <cell r="B1137" t="str">
            <v>930000</v>
          </cell>
          <cell r="C1137" t="str">
            <v>Customer Service - Department contra account</v>
          </cell>
        </row>
        <row r="1138">
          <cell r="B1138" t="str">
            <v>940000</v>
          </cell>
          <cell r="C1138" t="str">
            <v>Smater meter - OM&amp;A Contra</v>
          </cell>
        </row>
        <row r="1139">
          <cell r="B1139" t="str">
            <v>940010</v>
          </cell>
          <cell r="C1139" t="str">
            <v>Smater meter - Depreciation Contra</v>
          </cell>
        </row>
        <row r="1140">
          <cell r="B1140" t="str">
            <v>980000</v>
          </cell>
          <cell r="C1140" t="str">
            <v>Cost recovery account</v>
          </cell>
        </row>
        <row r="1141">
          <cell r="B1141" t="str">
            <v>999999</v>
          </cell>
          <cell r="C1141" t="str">
            <v>Consolidation clearing - Income statement</v>
          </cell>
        </row>
      </sheetData>
      <sheetData sheetId="6"/>
      <sheetData sheetId="7"/>
      <sheetData sheetId="8">
        <row r="1">
          <cell r="D1" t="str">
            <v>620-101</v>
          </cell>
        </row>
        <row r="7">
          <cell r="S7">
            <v>0</v>
          </cell>
          <cell r="T7">
            <v>0</v>
          </cell>
          <cell r="U7" t="str">
            <v>Coordinator, Human Resources</v>
          </cell>
          <cell r="V7">
            <v>51.398619791666668</v>
          </cell>
        </row>
        <row r="8">
          <cell r="S8">
            <v>0</v>
          </cell>
          <cell r="T8">
            <v>0</v>
          </cell>
          <cell r="U8" t="str">
            <v>Advisor, Human Resources</v>
          </cell>
          <cell r="V8">
            <v>67.342984375</v>
          </cell>
        </row>
        <row r="9">
          <cell r="S9">
            <v>0</v>
          </cell>
          <cell r="T9">
            <v>0</v>
          </cell>
          <cell r="U9" t="str">
            <v>Director, Human Resources</v>
          </cell>
          <cell r="V9">
            <v>116.56065624999999</v>
          </cell>
        </row>
        <row r="10">
          <cell r="S10">
            <v>0</v>
          </cell>
          <cell r="T10">
            <v>0</v>
          </cell>
          <cell r="U10" t="str">
            <v>Lead, Training &amp; Development</v>
          </cell>
          <cell r="V10">
            <v>76.85675520833334</v>
          </cell>
        </row>
        <row r="11">
          <cell r="S11">
            <v>0</v>
          </cell>
          <cell r="T11">
            <v>0</v>
          </cell>
          <cell r="U11" t="str">
            <v>Coordinator, Training</v>
          </cell>
          <cell r="V11">
            <v>56.833333333333336</v>
          </cell>
        </row>
        <row r="12">
          <cell r="S12">
            <v>0</v>
          </cell>
          <cell r="T12">
            <v>0</v>
          </cell>
          <cell r="U12" t="str">
            <v>Specialist, Payroll</v>
          </cell>
          <cell r="V12">
            <v>53.733333333333334</v>
          </cell>
        </row>
        <row r="13">
          <cell r="S13">
            <v>0</v>
          </cell>
          <cell r="T13">
            <v>0</v>
          </cell>
          <cell r="U13" t="str">
            <v>Specialist, Change Management</v>
          </cell>
          <cell r="V13">
            <v>89.9</v>
          </cell>
        </row>
        <row r="14">
          <cell r="S14">
            <v>0</v>
          </cell>
          <cell r="T14">
            <v>0</v>
          </cell>
          <cell r="U14" t="str">
            <v>Manager, Employee Relations</v>
          </cell>
          <cell r="V14">
            <v>97.13333333333334</v>
          </cell>
        </row>
        <row r="15">
          <cell r="S15">
            <v>0</v>
          </cell>
          <cell r="T15">
            <v>0</v>
          </cell>
          <cell r="U15" t="str">
            <v>SPECIALIST, COMPENSATION AND PROJECTS</v>
          </cell>
          <cell r="V15">
            <v>79.825000000000003</v>
          </cell>
        </row>
        <row r="16">
          <cell r="S16">
            <v>0</v>
          </cell>
          <cell r="T16">
            <v>0</v>
          </cell>
          <cell r="U16">
            <v>0</v>
          </cell>
          <cell r="V16">
            <v>0</v>
          </cell>
        </row>
        <row r="17">
          <cell r="S17">
            <v>0</v>
          </cell>
          <cell r="T17">
            <v>0</v>
          </cell>
          <cell r="U17">
            <v>0</v>
          </cell>
          <cell r="V17">
            <v>0</v>
          </cell>
        </row>
        <row r="18">
          <cell r="S18">
            <v>0</v>
          </cell>
          <cell r="T18">
            <v>0</v>
          </cell>
          <cell r="U18">
            <v>0</v>
          </cell>
          <cell r="V18">
            <v>0</v>
          </cell>
        </row>
        <row r="19">
          <cell r="S19">
            <v>0</v>
          </cell>
          <cell r="T19">
            <v>0</v>
          </cell>
          <cell r="U19">
            <v>0</v>
          </cell>
          <cell r="V19">
            <v>0</v>
          </cell>
        </row>
        <row r="20">
          <cell r="S20">
            <v>0</v>
          </cell>
          <cell r="T20">
            <v>0</v>
          </cell>
          <cell r="U20">
            <v>0</v>
          </cell>
          <cell r="V20">
            <v>0</v>
          </cell>
        </row>
        <row r="21">
          <cell r="S21">
            <v>0</v>
          </cell>
          <cell r="T21">
            <v>0</v>
          </cell>
          <cell r="U21">
            <v>0</v>
          </cell>
          <cell r="V21">
            <v>0</v>
          </cell>
        </row>
        <row r="22">
          <cell r="S22">
            <v>0</v>
          </cell>
          <cell r="T22">
            <v>0</v>
          </cell>
          <cell r="U22">
            <v>0</v>
          </cell>
          <cell r="V22">
            <v>0</v>
          </cell>
        </row>
        <row r="23">
          <cell r="S23">
            <v>0</v>
          </cell>
          <cell r="T23">
            <v>0</v>
          </cell>
          <cell r="U23">
            <v>0</v>
          </cell>
          <cell r="V23">
            <v>0</v>
          </cell>
        </row>
        <row r="24">
          <cell r="S24">
            <v>0</v>
          </cell>
          <cell r="T24">
            <v>0</v>
          </cell>
          <cell r="U24">
            <v>0</v>
          </cell>
          <cell r="V24">
            <v>0</v>
          </cell>
        </row>
        <row r="25">
          <cell r="S25">
            <v>0</v>
          </cell>
          <cell r="T25">
            <v>0</v>
          </cell>
          <cell r="U25">
            <v>0</v>
          </cell>
          <cell r="V25">
            <v>0</v>
          </cell>
        </row>
        <row r="26">
          <cell r="S26">
            <v>0</v>
          </cell>
          <cell r="T26">
            <v>0</v>
          </cell>
          <cell r="U26">
            <v>0</v>
          </cell>
          <cell r="V26">
            <v>0</v>
          </cell>
        </row>
        <row r="27">
          <cell r="S27">
            <v>0</v>
          </cell>
          <cell r="T27">
            <v>0</v>
          </cell>
          <cell r="U27">
            <v>0</v>
          </cell>
          <cell r="V27">
            <v>0</v>
          </cell>
        </row>
        <row r="28">
          <cell r="S28">
            <v>0</v>
          </cell>
          <cell r="T28">
            <v>0</v>
          </cell>
          <cell r="U28">
            <v>0</v>
          </cell>
          <cell r="V28">
            <v>0</v>
          </cell>
        </row>
        <row r="29">
          <cell r="S29">
            <v>0</v>
          </cell>
          <cell r="T29">
            <v>0</v>
          </cell>
          <cell r="U29">
            <v>0</v>
          </cell>
          <cell r="V29">
            <v>0</v>
          </cell>
        </row>
        <row r="30">
          <cell r="S30">
            <v>0</v>
          </cell>
          <cell r="T30">
            <v>0</v>
          </cell>
          <cell r="U30">
            <v>0</v>
          </cell>
          <cell r="V30">
            <v>0</v>
          </cell>
        </row>
        <row r="31">
          <cell r="S31">
            <v>0</v>
          </cell>
          <cell r="T31">
            <v>0</v>
          </cell>
          <cell r="U31">
            <v>0</v>
          </cell>
          <cell r="V31">
            <v>0</v>
          </cell>
        </row>
        <row r="32">
          <cell r="S32">
            <v>0</v>
          </cell>
          <cell r="T32">
            <v>0</v>
          </cell>
          <cell r="U32">
            <v>0</v>
          </cell>
          <cell r="V32">
            <v>0</v>
          </cell>
        </row>
        <row r="33">
          <cell r="S33">
            <v>0</v>
          </cell>
          <cell r="T33">
            <v>0</v>
          </cell>
          <cell r="U33">
            <v>0</v>
          </cell>
          <cell r="V33">
            <v>0</v>
          </cell>
        </row>
        <row r="34">
          <cell r="S34">
            <v>0</v>
          </cell>
          <cell r="T34">
            <v>0</v>
          </cell>
          <cell r="U34">
            <v>0</v>
          </cell>
          <cell r="V34">
            <v>0</v>
          </cell>
        </row>
        <row r="35">
          <cell r="S35">
            <v>0</v>
          </cell>
          <cell r="T35">
            <v>0</v>
          </cell>
          <cell r="U35">
            <v>0</v>
          </cell>
          <cell r="V35">
            <v>0</v>
          </cell>
        </row>
        <row r="36">
          <cell r="S36">
            <v>0</v>
          </cell>
          <cell r="T36">
            <v>0</v>
          </cell>
          <cell r="U36">
            <v>0</v>
          </cell>
          <cell r="V36">
            <v>0</v>
          </cell>
        </row>
        <row r="37">
          <cell r="S37">
            <v>0</v>
          </cell>
          <cell r="T37">
            <v>0</v>
          </cell>
          <cell r="U37">
            <v>0</v>
          </cell>
          <cell r="V37">
            <v>0</v>
          </cell>
        </row>
        <row r="38">
          <cell r="S38">
            <v>0</v>
          </cell>
          <cell r="T38">
            <v>0</v>
          </cell>
          <cell r="U38">
            <v>0</v>
          </cell>
          <cell r="V38">
            <v>0</v>
          </cell>
        </row>
        <row r="39">
          <cell r="S39">
            <v>0</v>
          </cell>
          <cell r="T39">
            <v>0</v>
          </cell>
          <cell r="U39">
            <v>0</v>
          </cell>
          <cell r="V39">
            <v>0</v>
          </cell>
        </row>
        <row r="40">
          <cell r="S40">
            <v>0</v>
          </cell>
          <cell r="T40">
            <v>0</v>
          </cell>
          <cell r="U40">
            <v>0</v>
          </cell>
          <cell r="V40">
            <v>0</v>
          </cell>
        </row>
        <row r="41">
          <cell r="S41">
            <v>0</v>
          </cell>
          <cell r="T41">
            <v>0</v>
          </cell>
          <cell r="U41">
            <v>0</v>
          </cell>
          <cell r="V41">
            <v>0</v>
          </cell>
        </row>
        <row r="42">
          <cell r="S42">
            <v>0</v>
          </cell>
          <cell r="T42">
            <v>0</v>
          </cell>
          <cell r="U42">
            <v>0</v>
          </cell>
          <cell r="V42">
            <v>0</v>
          </cell>
        </row>
        <row r="43">
          <cell r="S43">
            <v>0</v>
          </cell>
          <cell r="T43">
            <v>0</v>
          </cell>
          <cell r="U43">
            <v>0</v>
          </cell>
          <cell r="V43">
            <v>0</v>
          </cell>
        </row>
        <row r="44">
          <cell r="S44">
            <v>0</v>
          </cell>
          <cell r="T44">
            <v>0</v>
          </cell>
          <cell r="U44">
            <v>0</v>
          </cell>
          <cell r="V44">
            <v>0</v>
          </cell>
        </row>
        <row r="45">
          <cell r="S45">
            <v>0</v>
          </cell>
          <cell r="T45">
            <v>0</v>
          </cell>
          <cell r="U45">
            <v>0</v>
          </cell>
          <cell r="V45">
            <v>0</v>
          </cell>
        </row>
        <row r="46">
          <cell r="S46">
            <v>0</v>
          </cell>
          <cell r="T46">
            <v>0</v>
          </cell>
          <cell r="U46">
            <v>0</v>
          </cell>
          <cell r="V46">
            <v>0</v>
          </cell>
        </row>
        <row r="47">
          <cell r="S47">
            <v>0</v>
          </cell>
          <cell r="T47">
            <v>0</v>
          </cell>
          <cell r="U47">
            <v>0</v>
          </cell>
          <cell r="V47">
            <v>0</v>
          </cell>
        </row>
        <row r="48">
          <cell r="S48">
            <v>0</v>
          </cell>
          <cell r="T48">
            <v>0</v>
          </cell>
          <cell r="U48">
            <v>0</v>
          </cell>
          <cell r="V48">
            <v>0</v>
          </cell>
        </row>
        <row r="49">
          <cell r="S49">
            <v>0</v>
          </cell>
          <cell r="T49">
            <v>0</v>
          </cell>
          <cell r="U49">
            <v>0</v>
          </cell>
          <cell r="V49">
            <v>0</v>
          </cell>
        </row>
        <row r="50">
          <cell r="S50">
            <v>0</v>
          </cell>
          <cell r="T50">
            <v>0</v>
          </cell>
          <cell r="U50">
            <v>0</v>
          </cell>
          <cell r="V50">
            <v>0</v>
          </cell>
        </row>
        <row r="51">
          <cell r="S51">
            <v>0</v>
          </cell>
          <cell r="T51">
            <v>0</v>
          </cell>
          <cell r="U51">
            <v>0</v>
          </cell>
          <cell r="V51">
            <v>0</v>
          </cell>
        </row>
        <row r="52">
          <cell r="S52">
            <v>0</v>
          </cell>
          <cell r="T52">
            <v>0</v>
          </cell>
          <cell r="U52">
            <v>0</v>
          </cell>
          <cell r="V52">
            <v>0</v>
          </cell>
        </row>
        <row r="53">
          <cell r="S53">
            <v>0</v>
          </cell>
          <cell r="T53">
            <v>0</v>
          </cell>
          <cell r="U53">
            <v>0</v>
          </cell>
          <cell r="V53">
            <v>0</v>
          </cell>
        </row>
        <row r="54">
          <cell r="S54">
            <v>0</v>
          </cell>
          <cell r="T54">
            <v>0</v>
          </cell>
          <cell r="U54">
            <v>0</v>
          </cell>
          <cell r="V54">
            <v>0</v>
          </cell>
        </row>
        <row r="55">
          <cell r="S55">
            <v>0</v>
          </cell>
          <cell r="T55">
            <v>0</v>
          </cell>
          <cell r="U55">
            <v>0</v>
          </cell>
          <cell r="V55">
            <v>0</v>
          </cell>
        </row>
        <row r="56">
          <cell r="S56">
            <v>0</v>
          </cell>
          <cell r="T56">
            <v>0</v>
          </cell>
          <cell r="U56">
            <v>0</v>
          </cell>
          <cell r="V56">
            <v>0</v>
          </cell>
        </row>
        <row r="57">
          <cell r="S57">
            <v>0</v>
          </cell>
          <cell r="T57">
            <v>0</v>
          </cell>
          <cell r="U57">
            <v>0</v>
          </cell>
          <cell r="V57">
            <v>0</v>
          </cell>
        </row>
        <row r="58">
          <cell r="S58">
            <v>0</v>
          </cell>
          <cell r="T58">
            <v>0</v>
          </cell>
          <cell r="U58">
            <v>0</v>
          </cell>
          <cell r="V58">
            <v>0</v>
          </cell>
        </row>
        <row r="59">
          <cell r="S59">
            <v>0</v>
          </cell>
          <cell r="T59">
            <v>0</v>
          </cell>
          <cell r="U59">
            <v>0</v>
          </cell>
          <cell r="V59">
            <v>0</v>
          </cell>
        </row>
        <row r="60">
          <cell r="S60">
            <v>0</v>
          </cell>
          <cell r="T60">
            <v>0</v>
          </cell>
          <cell r="U60">
            <v>0</v>
          </cell>
          <cell r="V60">
            <v>0</v>
          </cell>
        </row>
        <row r="61">
          <cell r="S61">
            <v>0</v>
          </cell>
          <cell r="T61">
            <v>0</v>
          </cell>
          <cell r="U61">
            <v>0</v>
          </cell>
          <cell r="V61">
            <v>0</v>
          </cell>
        </row>
        <row r="62">
          <cell r="S62">
            <v>0</v>
          </cell>
          <cell r="T62">
            <v>0</v>
          </cell>
          <cell r="U62">
            <v>0</v>
          </cell>
          <cell r="V62">
            <v>0</v>
          </cell>
        </row>
        <row r="63">
          <cell r="S63">
            <v>0</v>
          </cell>
          <cell r="T63">
            <v>0</v>
          </cell>
          <cell r="U63">
            <v>0</v>
          </cell>
          <cell r="V63">
            <v>0</v>
          </cell>
        </row>
        <row r="64">
          <cell r="S64">
            <v>0</v>
          </cell>
          <cell r="T64">
            <v>0</v>
          </cell>
          <cell r="U64">
            <v>0</v>
          </cell>
          <cell r="V64">
            <v>0</v>
          </cell>
        </row>
        <row r="65">
          <cell r="S65">
            <v>0</v>
          </cell>
          <cell r="T65">
            <v>0</v>
          </cell>
          <cell r="U65">
            <v>0</v>
          </cell>
          <cell r="V65">
            <v>0</v>
          </cell>
        </row>
        <row r="66">
          <cell r="S66">
            <v>0</v>
          </cell>
          <cell r="T66">
            <v>0</v>
          </cell>
          <cell r="U66">
            <v>0</v>
          </cell>
          <cell r="V66">
            <v>0</v>
          </cell>
        </row>
        <row r="67">
          <cell r="S67">
            <v>0</v>
          </cell>
          <cell r="T67">
            <v>0</v>
          </cell>
          <cell r="U67">
            <v>0</v>
          </cell>
          <cell r="V67">
            <v>0</v>
          </cell>
        </row>
        <row r="68">
          <cell r="S68">
            <v>0</v>
          </cell>
          <cell r="T68">
            <v>0</v>
          </cell>
          <cell r="U68">
            <v>0</v>
          </cell>
          <cell r="V68">
            <v>0</v>
          </cell>
        </row>
        <row r="69">
          <cell r="S69">
            <v>0</v>
          </cell>
          <cell r="T69">
            <v>0</v>
          </cell>
          <cell r="U69">
            <v>0</v>
          </cell>
          <cell r="V69">
            <v>0</v>
          </cell>
        </row>
        <row r="70">
          <cell r="S70">
            <v>0</v>
          </cell>
          <cell r="T70">
            <v>0</v>
          </cell>
          <cell r="U70">
            <v>0</v>
          </cell>
          <cell r="V70">
            <v>0</v>
          </cell>
        </row>
        <row r="71">
          <cell r="S71">
            <v>0</v>
          </cell>
          <cell r="T71">
            <v>0</v>
          </cell>
          <cell r="U71">
            <v>0</v>
          </cell>
          <cell r="V71">
            <v>0</v>
          </cell>
        </row>
        <row r="72">
          <cell r="S72">
            <v>0</v>
          </cell>
          <cell r="T72">
            <v>0</v>
          </cell>
          <cell r="U72">
            <v>0</v>
          </cell>
          <cell r="V72">
            <v>0</v>
          </cell>
        </row>
        <row r="73">
          <cell r="S73">
            <v>0</v>
          </cell>
          <cell r="T73">
            <v>0</v>
          </cell>
          <cell r="U73">
            <v>0</v>
          </cell>
          <cell r="V73">
            <v>0</v>
          </cell>
        </row>
        <row r="74">
          <cell r="S74">
            <v>0</v>
          </cell>
          <cell r="T74">
            <v>0</v>
          </cell>
          <cell r="U74">
            <v>0</v>
          </cell>
          <cell r="V74">
            <v>0</v>
          </cell>
        </row>
        <row r="75">
          <cell r="S75">
            <v>0</v>
          </cell>
          <cell r="T75">
            <v>0</v>
          </cell>
          <cell r="U75">
            <v>0</v>
          </cell>
          <cell r="V75">
            <v>0</v>
          </cell>
        </row>
        <row r="76">
          <cell r="S76">
            <v>0</v>
          </cell>
          <cell r="T76">
            <v>0</v>
          </cell>
          <cell r="U76">
            <v>0</v>
          </cell>
          <cell r="V76">
            <v>0</v>
          </cell>
        </row>
        <row r="77">
          <cell r="S77">
            <v>0</v>
          </cell>
          <cell r="T77">
            <v>0</v>
          </cell>
          <cell r="U77">
            <v>0</v>
          </cell>
          <cell r="V77">
            <v>0</v>
          </cell>
        </row>
        <row r="78">
          <cell r="S78">
            <v>0</v>
          </cell>
          <cell r="T78">
            <v>0</v>
          </cell>
          <cell r="U78">
            <v>0</v>
          </cell>
          <cell r="V78">
            <v>0</v>
          </cell>
        </row>
        <row r="79">
          <cell r="S79">
            <v>0</v>
          </cell>
          <cell r="T79">
            <v>0</v>
          </cell>
          <cell r="U79">
            <v>0</v>
          </cell>
          <cell r="V79">
            <v>0</v>
          </cell>
        </row>
        <row r="80">
          <cell r="S80">
            <v>0</v>
          </cell>
          <cell r="T80">
            <v>0</v>
          </cell>
          <cell r="U80">
            <v>0</v>
          </cell>
          <cell r="V80">
            <v>0</v>
          </cell>
        </row>
        <row r="81">
          <cell r="S81">
            <v>0</v>
          </cell>
          <cell r="T81">
            <v>0</v>
          </cell>
          <cell r="U81">
            <v>0</v>
          </cell>
          <cell r="V81">
            <v>0</v>
          </cell>
        </row>
        <row r="82">
          <cell r="S82">
            <v>0</v>
          </cell>
          <cell r="T82">
            <v>0</v>
          </cell>
          <cell r="U82">
            <v>0</v>
          </cell>
          <cell r="V82">
            <v>0</v>
          </cell>
        </row>
        <row r="83">
          <cell r="S83">
            <v>0</v>
          </cell>
          <cell r="T83">
            <v>0</v>
          </cell>
          <cell r="U83">
            <v>0</v>
          </cell>
          <cell r="V83">
            <v>0</v>
          </cell>
        </row>
        <row r="84">
          <cell r="S84">
            <v>0</v>
          </cell>
          <cell r="T84">
            <v>0</v>
          </cell>
          <cell r="U84">
            <v>0</v>
          </cell>
          <cell r="V84">
            <v>0</v>
          </cell>
        </row>
        <row r="85">
          <cell r="S85">
            <v>0</v>
          </cell>
          <cell r="T85">
            <v>0</v>
          </cell>
          <cell r="U85">
            <v>0</v>
          </cell>
          <cell r="V85">
            <v>0</v>
          </cell>
        </row>
        <row r="86">
          <cell r="S86">
            <v>0</v>
          </cell>
          <cell r="T86">
            <v>0</v>
          </cell>
          <cell r="U86">
            <v>0</v>
          </cell>
          <cell r="V86">
            <v>0</v>
          </cell>
        </row>
        <row r="87">
          <cell r="S87">
            <v>0</v>
          </cell>
          <cell r="T87">
            <v>0</v>
          </cell>
          <cell r="U87">
            <v>0</v>
          </cell>
          <cell r="V87">
            <v>0</v>
          </cell>
        </row>
        <row r="88">
          <cell r="S88">
            <v>0</v>
          </cell>
          <cell r="T88">
            <v>0</v>
          </cell>
          <cell r="U88">
            <v>0</v>
          </cell>
          <cell r="V88">
            <v>0</v>
          </cell>
        </row>
        <row r="89">
          <cell r="S89">
            <v>0</v>
          </cell>
          <cell r="T89">
            <v>0</v>
          </cell>
          <cell r="U89">
            <v>0</v>
          </cell>
          <cell r="V89">
            <v>0</v>
          </cell>
        </row>
        <row r="90">
          <cell r="S90">
            <v>0</v>
          </cell>
          <cell r="T90">
            <v>0</v>
          </cell>
          <cell r="U90">
            <v>0</v>
          </cell>
          <cell r="V90">
            <v>0</v>
          </cell>
        </row>
        <row r="91">
          <cell r="S91">
            <v>0</v>
          </cell>
          <cell r="T91">
            <v>0</v>
          </cell>
          <cell r="U91">
            <v>0</v>
          </cell>
          <cell r="V91">
            <v>0</v>
          </cell>
        </row>
        <row r="92">
          <cell r="S92">
            <v>0</v>
          </cell>
          <cell r="T92">
            <v>0</v>
          </cell>
          <cell r="U92">
            <v>0</v>
          </cell>
          <cell r="V92">
            <v>0</v>
          </cell>
        </row>
        <row r="93">
          <cell r="S93">
            <v>0</v>
          </cell>
          <cell r="T93">
            <v>0</v>
          </cell>
          <cell r="U93">
            <v>0</v>
          </cell>
          <cell r="V93">
            <v>0</v>
          </cell>
        </row>
        <row r="94">
          <cell r="S94">
            <v>0</v>
          </cell>
          <cell r="T94">
            <v>0</v>
          </cell>
          <cell r="U94">
            <v>0</v>
          </cell>
          <cell r="V94">
            <v>0</v>
          </cell>
        </row>
        <row r="95">
          <cell r="S95">
            <v>0</v>
          </cell>
          <cell r="T95">
            <v>0</v>
          </cell>
          <cell r="U95">
            <v>0</v>
          </cell>
          <cell r="V95">
            <v>0</v>
          </cell>
        </row>
        <row r="96">
          <cell r="S96">
            <v>0</v>
          </cell>
          <cell r="T96">
            <v>0</v>
          </cell>
          <cell r="U96">
            <v>0</v>
          </cell>
          <cell r="V96">
            <v>0</v>
          </cell>
        </row>
        <row r="97">
          <cell r="S97">
            <v>0</v>
          </cell>
          <cell r="T97">
            <v>0</v>
          </cell>
          <cell r="U97">
            <v>0</v>
          </cell>
          <cell r="V97">
            <v>0</v>
          </cell>
        </row>
        <row r="98">
          <cell r="S98">
            <v>0</v>
          </cell>
          <cell r="T98">
            <v>0</v>
          </cell>
          <cell r="U98">
            <v>0</v>
          </cell>
          <cell r="V98">
            <v>0</v>
          </cell>
        </row>
        <row r="99">
          <cell r="S99">
            <v>0</v>
          </cell>
          <cell r="T99">
            <v>0</v>
          </cell>
          <cell r="U99">
            <v>0</v>
          </cell>
          <cell r="V99">
            <v>0</v>
          </cell>
        </row>
        <row r="100">
          <cell r="S100">
            <v>0</v>
          </cell>
          <cell r="T100">
            <v>0</v>
          </cell>
          <cell r="U100">
            <v>0</v>
          </cell>
          <cell r="V100">
            <v>0</v>
          </cell>
        </row>
        <row r="101">
          <cell r="S101">
            <v>0</v>
          </cell>
          <cell r="T101">
            <v>0</v>
          </cell>
          <cell r="U101">
            <v>0</v>
          </cell>
          <cell r="V101">
            <v>0</v>
          </cell>
        </row>
        <row r="102">
          <cell r="S102">
            <v>0</v>
          </cell>
          <cell r="T102">
            <v>0</v>
          </cell>
          <cell r="U102">
            <v>0</v>
          </cell>
          <cell r="V102">
            <v>0</v>
          </cell>
        </row>
        <row r="103">
          <cell r="S103">
            <v>0</v>
          </cell>
          <cell r="T103">
            <v>0</v>
          </cell>
          <cell r="U103">
            <v>0</v>
          </cell>
          <cell r="V103">
            <v>0</v>
          </cell>
        </row>
        <row r="104">
          <cell r="S104">
            <v>0</v>
          </cell>
          <cell r="T104">
            <v>0</v>
          </cell>
          <cell r="U104">
            <v>0</v>
          </cell>
          <cell r="V104">
            <v>0</v>
          </cell>
        </row>
        <row r="105">
          <cell r="S105">
            <v>0</v>
          </cell>
          <cell r="T105">
            <v>0</v>
          </cell>
          <cell r="U105">
            <v>0</v>
          </cell>
          <cell r="V105">
            <v>0</v>
          </cell>
        </row>
        <row r="106">
          <cell r="S106">
            <v>0</v>
          </cell>
          <cell r="T106">
            <v>0</v>
          </cell>
          <cell r="U106">
            <v>0</v>
          </cell>
          <cell r="V106">
            <v>0</v>
          </cell>
        </row>
      </sheetData>
      <sheetData sheetId="9"/>
      <sheetData sheetId="10"/>
      <sheetData sheetId="11"/>
      <sheetData sheetId="12"/>
      <sheetData sheetId="13"/>
      <sheetData sheetId="14"/>
      <sheetData sheetId="15"/>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st Estimate"/>
      <sheetName val="Factors"/>
      <sheetName val="Lookups"/>
    </sheetNames>
    <sheetDataSet>
      <sheetData sheetId="0"/>
      <sheetData sheetId="1">
        <row r="2">
          <cell r="B2">
            <v>15000</v>
          </cell>
        </row>
      </sheetData>
      <sheetData sheetId="2">
        <row r="2">
          <cell r="A2" t="str">
            <v>SOFWARE</v>
          </cell>
          <cell r="B2" t="str">
            <v>ERP</v>
          </cell>
        </row>
        <row r="3">
          <cell r="A3" t="str">
            <v>SOFTWARE SUPPORT</v>
          </cell>
          <cell r="B3" t="str">
            <v>CIS</v>
          </cell>
        </row>
        <row r="4">
          <cell r="A4" t="str">
            <v>HARDWARE</v>
          </cell>
          <cell r="B4" t="str">
            <v>BI</v>
          </cell>
        </row>
        <row r="5">
          <cell r="A5" t="str">
            <v>SERVICES</v>
          </cell>
          <cell r="B5" t="str">
            <v>PMO</v>
          </cell>
        </row>
        <row r="6">
          <cell r="A6" t="str">
            <v>MANAGEMENT RESERVE</v>
          </cell>
          <cell r="B6" t="str">
            <v>CHANGE MGMT</v>
          </cell>
        </row>
        <row r="7">
          <cell r="A7" t="str">
            <v>BACKFILL STAFF</v>
          </cell>
        </row>
        <row r="8">
          <cell r="A8" t="str">
            <v>HARDWARE SUPPORT</v>
          </cell>
        </row>
        <row r="9">
          <cell r="A9" t="str">
            <v>PROGRAM OVERSIGHT</v>
          </cell>
        </row>
      </sheetData>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Menu"/>
      <sheetName val="DB-CONS"/>
      <sheetName val="DB-Core"/>
      <sheetName val="DB-CDM"/>
      <sheetName val="DB-Solar"/>
      <sheetName val="DB-B"/>
      <sheetName val="DB-C"/>
      <sheetName val="DB-A Data"/>
      <sheetName val="IS-DB"/>
      <sheetName val="DB-B Data"/>
      <sheetName val="DB-C Data"/>
      <sheetName val="Charts"/>
      <sheetName val="Cnsld-IS"/>
      <sheetName val="Core-IS"/>
      <sheetName val="Core-IS YoY"/>
      <sheetName val="Rsk&amp;Op"/>
      <sheetName val="Solar-IS"/>
      <sheetName val="Solar-IS YoY"/>
      <sheetName val="R&amp;O(Solar)"/>
      <sheetName val="CDM-IS"/>
      <sheetName val="PESI-Cons"/>
      <sheetName val="SUB-IS"/>
      <sheetName val="PESI-Crp "/>
      <sheetName val="DREV"/>
      <sheetName val="CAPEX"/>
      <sheetName val="NEV-1"/>
      <sheetName val="NEV-2"/>
      <sheetName val="REV-1"/>
      <sheetName val="FS-Core"/>
      <sheetName val="FS-CDM"/>
      <sheetName val="FS-Solar"/>
      <sheetName val="MTD-PT1"/>
      <sheetName val="MTD-PT2"/>
      <sheetName val="MTD-PT3"/>
      <sheetName val="YTD-PT1"/>
      <sheetName val="YTD-PT2"/>
      <sheetName val="MTD-PT1 (CDM)"/>
      <sheetName val="YTD-PT1 (CDM)"/>
      <sheetName val="MTD-PT1 (Solar)"/>
      <sheetName val="YTD-PT1 (Solar)"/>
      <sheetName val="CustCount"/>
      <sheetName val="DPR INTR"/>
    </sheetNames>
    <sheetDataSet>
      <sheetData sheetId="0" refreshError="1">
        <row r="40">
          <cell r="C40">
            <v>2</v>
          </cell>
        </row>
        <row r="41">
          <cell r="C41">
            <v>6</v>
          </cell>
        </row>
        <row r="42">
          <cell r="C42">
            <v>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row r="18">
          <cell r="C18">
            <v>905837.24</v>
          </cell>
        </row>
        <row r="19">
          <cell r="C19">
            <v>42575.079999999987</v>
          </cell>
        </row>
        <row r="20">
          <cell r="C20">
            <v>-952712.06000000029</v>
          </cell>
        </row>
        <row r="21">
          <cell r="C21">
            <v>-47755.420000000042</v>
          </cell>
        </row>
        <row r="22">
          <cell r="C22">
            <v>331562.41000000015</v>
          </cell>
        </row>
        <row r="23">
          <cell r="C23">
            <v>907355.80000000051</v>
          </cell>
        </row>
        <row r="24">
          <cell r="C24">
            <v>-264535.2699999999</v>
          </cell>
        </row>
        <row r="25">
          <cell r="C25">
            <v>0</v>
          </cell>
        </row>
        <row r="26">
          <cell r="C26">
            <v>0</v>
          </cell>
        </row>
        <row r="27">
          <cell r="C27">
            <v>0</v>
          </cell>
        </row>
        <row r="28">
          <cell r="C28">
            <v>0</v>
          </cell>
        </row>
        <row r="29">
          <cell r="C29">
            <v>0</v>
          </cell>
        </row>
        <row r="37">
          <cell r="B37" t="str">
            <v>Jan YTD</v>
          </cell>
          <cell r="C37">
            <v>905837.24</v>
          </cell>
          <cell r="D37">
            <v>38919.350000000064</v>
          </cell>
          <cell r="E37">
            <v>478266.72000000009</v>
          </cell>
          <cell r="F37">
            <v>174175.38000000006</v>
          </cell>
          <cell r="G37">
            <v>214475.78999999983</v>
          </cell>
          <cell r="N37">
            <v>1688244.2300000004</v>
          </cell>
        </row>
        <row r="38">
          <cell r="B38" t="str">
            <v>Feb YTD</v>
          </cell>
          <cell r="C38">
            <v>948412.32</v>
          </cell>
          <cell r="D38">
            <v>384408.35000000009</v>
          </cell>
          <cell r="E38">
            <v>232162.04000000004</v>
          </cell>
          <cell r="F38">
            <v>13034.690000000119</v>
          </cell>
          <cell r="G38">
            <v>318807.23999999982</v>
          </cell>
          <cell r="N38">
            <v>2003963.0700000005</v>
          </cell>
        </row>
        <row r="39">
          <cell r="B39" t="str">
            <v>Mar YTD</v>
          </cell>
          <cell r="C39">
            <v>-4299.7400000003399</v>
          </cell>
          <cell r="D39">
            <v>-497794.74000000022</v>
          </cell>
          <cell r="E39">
            <v>61299.99000000002</v>
          </cell>
          <cell r="F39">
            <v>282825.72000000009</v>
          </cell>
          <cell r="G39">
            <v>149369.2899999998</v>
          </cell>
          <cell r="N39">
            <v>2067261.8400000008</v>
          </cell>
        </row>
        <row r="40">
          <cell r="B40" t="str">
            <v>Apr YTD</v>
          </cell>
          <cell r="C40">
            <v>-52055.160000000382</v>
          </cell>
          <cell r="D40">
            <v>-267205.74000000022</v>
          </cell>
          <cell r="E40">
            <v>208566.55999999997</v>
          </cell>
          <cell r="F40">
            <v>190673.28000000009</v>
          </cell>
          <cell r="G40">
            <v>-184089.26000000018</v>
          </cell>
          <cell r="N40">
            <v>2790829.4700000011</v>
          </cell>
        </row>
        <row r="41">
          <cell r="B41" t="str">
            <v>May YTD</v>
          </cell>
          <cell r="C41">
            <v>279507.24999999977</v>
          </cell>
          <cell r="D41">
            <v>-169555.74000000017</v>
          </cell>
          <cell r="E41">
            <v>276286.40999999997</v>
          </cell>
          <cell r="F41">
            <v>165770.56000000014</v>
          </cell>
          <cell r="G41">
            <v>7006.0199999998731</v>
          </cell>
          <cell r="N41">
            <v>3666234.7400000012</v>
          </cell>
        </row>
        <row r="42">
          <cell r="B42" t="str">
            <v>Jun YTD</v>
          </cell>
          <cell r="C42">
            <v>1186863.0500000003</v>
          </cell>
          <cell r="D42">
            <v>12391.270000000106</v>
          </cell>
          <cell r="E42">
            <v>703665.60000000009</v>
          </cell>
          <cell r="F42">
            <v>411760.1500000002</v>
          </cell>
          <cell r="G42">
            <v>59046.029999999853</v>
          </cell>
          <cell r="N42">
            <v>2165924.2800000007</v>
          </cell>
        </row>
        <row r="43">
          <cell r="B43" t="str">
            <v>Jul YTD</v>
          </cell>
          <cell r="C43">
            <v>922327.78000000038</v>
          </cell>
          <cell r="D43">
            <v>32989.220000000059</v>
          </cell>
          <cell r="E43">
            <v>723806.72000000009</v>
          </cell>
          <cell r="F43">
            <v>429057.68000000028</v>
          </cell>
          <cell r="G43">
            <v>-263525.84000000008</v>
          </cell>
          <cell r="N43">
            <v>1236253.540000001</v>
          </cell>
        </row>
        <row r="44">
          <cell r="B44" t="str">
            <v>Aug YTD</v>
          </cell>
          <cell r="C44">
            <v>922327.78000000038</v>
          </cell>
          <cell r="D44">
            <v>32989.220000000059</v>
          </cell>
          <cell r="E44">
            <v>723806.72000000009</v>
          </cell>
          <cell r="F44">
            <v>429057.68000000028</v>
          </cell>
          <cell r="G44">
            <v>-263525.84000000008</v>
          </cell>
          <cell r="N44">
            <v>1236253.540000001</v>
          </cell>
        </row>
        <row r="45">
          <cell r="B45" t="str">
            <v>Sep YTD</v>
          </cell>
          <cell r="C45">
            <v>922327.78000000038</v>
          </cell>
          <cell r="D45">
            <v>32989.220000000059</v>
          </cell>
          <cell r="E45">
            <v>723806.72000000009</v>
          </cell>
          <cell r="F45">
            <v>429057.68000000028</v>
          </cell>
          <cell r="G45">
            <v>-263525.84000000008</v>
          </cell>
          <cell r="N45">
            <v>1236253.540000001</v>
          </cell>
        </row>
        <row r="46">
          <cell r="B46" t="str">
            <v>Oct YTD</v>
          </cell>
          <cell r="C46">
            <v>922327.78000000038</v>
          </cell>
          <cell r="D46">
            <v>32989.220000000059</v>
          </cell>
          <cell r="E46">
            <v>723806.72000000009</v>
          </cell>
          <cell r="F46">
            <v>429057.68000000028</v>
          </cell>
          <cell r="G46">
            <v>-263525.84000000008</v>
          </cell>
          <cell r="N46">
            <v>1236253.540000001</v>
          </cell>
        </row>
        <row r="47">
          <cell r="B47" t="str">
            <v>Nov YTD</v>
          </cell>
          <cell r="C47">
            <v>922327.78000000038</v>
          </cell>
          <cell r="D47">
            <v>32989.220000000059</v>
          </cell>
          <cell r="E47">
            <v>723806.72000000009</v>
          </cell>
          <cell r="F47">
            <v>429057.68000000028</v>
          </cell>
          <cell r="G47">
            <v>-263525.84000000008</v>
          </cell>
          <cell r="N47">
            <v>1236253.540000001</v>
          </cell>
        </row>
        <row r="48">
          <cell r="B48" t="str">
            <v>Dec YTD</v>
          </cell>
          <cell r="C48">
            <v>922327.78000000038</v>
          </cell>
          <cell r="D48">
            <v>32989.220000000059</v>
          </cell>
          <cell r="E48">
            <v>723806.72000000009</v>
          </cell>
          <cell r="F48">
            <v>429057.68000000028</v>
          </cell>
          <cell r="G48">
            <v>-263525.84000000008</v>
          </cell>
          <cell r="N48">
            <v>1236253.540000001</v>
          </cell>
        </row>
      </sheetData>
      <sheetData sheetId="26" refreshError="1">
        <row r="189">
          <cell r="B189" t="str">
            <v>Jan YTD</v>
          </cell>
          <cell r="C189">
            <v>469146.23</v>
          </cell>
        </row>
        <row r="190">
          <cell r="B190" t="str">
            <v>Feb YTD</v>
          </cell>
          <cell r="C190">
            <v>669629.59</v>
          </cell>
        </row>
        <row r="191">
          <cell r="B191" t="str">
            <v>Mar YTD</v>
          </cell>
          <cell r="C191">
            <v>532764.98726524995</v>
          </cell>
        </row>
        <row r="192">
          <cell r="B192" t="str">
            <v>Apr YTD</v>
          </cell>
          <cell r="C192">
            <v>485299.07726524991</v>
          </cell>
        </row>
        <row r="193">
          <cell r="B193" t="str">
            <v>May YTD</v>
          </cell>
          <cell r="C193">
            <v>470751.40726524999</v>
          </cell>
        </row>
        <row r="194">
          <cell r="B194" t="str">
            <v>Jun YTD</v>
          </cell>
          <cell r="C194">
            <v>531117.15726525011</v>
          </cell>
        </row>
        <row r="195">
          <cell r="B195" t="str">
            <v>Jul YTD</v>
          </cell>
          <cell r="C195">
            <v>228447.75726525031</v>
          </cell>
        </row>
        <row r="196">
          <cell r="B196" t="str">
            <v>Aug YTD</v>
          </cell>
          <cell r="C196">
            <v>228447.75726525031</v>
          </cell>
        </row>
        <row r="197">
          <cell r="B197" t="str">
            <v>Sep YTD</v>
          </cell>
          <cell r="C197">
            <v>228447.75726525031</v>
          </cell>
        </row>
        <row r="198">
          <cell r="B198" t="str">
            <v>Oct YTD</v>
          </cell>
          <cell r="C198">
            <v>228447.75726525031</v>
          </cell>
        </row>
        <row r="199">
          <cell r="B199" t="str">
            <v>Nov YTD</v>
          </cell>
          <cell r="C199">
            <v>228447.75726525031</v>
          </cell>
        </row>
        <row r="200">
          <cell r="B200" t="str">
            <v>Dec YTD</v>
          </cell>
          <cell r="C200">
            <v>228447.75726525031</v>
          </cell>
        </row>
        <row r="203">
          <cell r="C203">
            <v>573101.42000000004</v>
          </cell>
        </row>
        <row r="204">
          <cell r="C204">
            <v>357646.9</v>
          </cell>
        </row>
        <row r="205">
          <cell r="C205">
            <v>204508.16000000015</v>
          </cell>
        </row>
        <row r="206">
          <cell r="C206">
            <v>111111.89000000007</v>
          </cell>
        </row>
        <row r="207">
          <cell r="C207">
            <v>206780.02000000014</v>
          </cell>
        </row>
        <row r="208">
          <cell r="C208">
            <v>338834.49000000005</v>
          </cell>
        </row>
        <row r="209">
          <cell r="C209">
            <v>229260.40000000014</v>
          </cell>
        </row>
        <row r="210">
          <cell r="C210">
            <v>229260.40000000014</v>
          </cell>
        </row>
        <row r="211">
          <cell r="C211">
            <v>229260.40000000014</v>
          </cell>
        </row>
        <row r="212">
          <cell r="C212">
            <v>229260.40000000014</v>
          </cell>
        </row>
        <row r="213">
          <cell r="C213">
            <v>229260.40000000014</v>
          </cell>
        </row>
        <row r="214">
          <cell r="C214">
            <v>229260.40000000014</v>
          </cell>
        </row>
        <row r="217">
          <cell r="C217">
            <v>-198910.40999999997</v>
          </cell>
        </row>
        <row r="218">
          <cell r="C218">
            <v>-266364.16999999987</v>
          </cell>
        </row>
        <row r="219">
          <cell r="C219">
            <v>-1116572.8872652503</v>
          </cell>
        </row>
        <row r="220">
          <cell r="C220">
            <v>-1273466.1272652503</v>
          </cell>
        </row>
        <row r="221">
          <cell r="C221">
            <v>-1335524.1772652501</v>
          </cell>
        </row>
        <row r="222">
          <cell r="C222">
            <v>-995588.59726524993</v>
          </cell>
        </row>
        <row r="223">
          <cell r="C223">
            <v>-1285380.3772652503</v>
          </cell>
        </row>
        <row r="224">
          <cell r="C224">
            <v>-1785380.3772652503</v>
          </cell>
        </row>
        <row r="225">
          <cell r="C225">
            <v>-2347880.3772652503</v>
          </cell>
        </row>
        <row r="226">
          <cell r="C226">
            <v>-2972880.3772652503</v>
          </cell>
        </row>
        <row r="227">
          <cell r="C227">
            <v>-3660380.3772652503</v>
          </cell>
        </row>
        <row r="228">
          <cell r="C228">
            <v>-4410380.3772652503</v>
          </cell>
        </row>
      </sheetData>
      <sheetData sheetId="27" refreshError="1"/>
      <sheetData sheetId="28" refreshError="1">
        <row r="1">
          <cell r="E1" t="str">
            <v>Qtr 1</v>
          </cell>
        </row>
        <row r="5">
          <cell r="Z5">
            <v>14233640.239999998</v>
          </cell>
        </row>
        <row r="6">
          <cell r="Z6">
            <v>789807.64999999991</v>
          </cell>
        </row>
        <row r="10">
          <cell r="E10">
            <v>-15023447.870000094</v>
          </cell>
        </row>
        <row r="24">
          <cell r="E24">
            <v>6563065.1399999969</v>
          </cell>
        </row>
        <row r="35">
          <cell r="Z35">
            <v>13858019</v>
          </cell>
        </row>
        <row r="54">
          <cell r="E54">
            <v>7468902.379999999</v>
          </cell>
        </row>
        <row r="65">
          <cell r="Z65">
            <v>14178406.389999999</v>
          </cell>
        </row>
        <row r="66">
          <cell r="Z66">
            <v>725474.87999999977</v>
          </cell>
        </row>
        <row r="70">
          <cell r="E70">
            <v>-14903881.270000011</v>
          </cell>
        </row>
        <row r="84">
          <cell r="E84">
            <v>5265970.0200000042</v>
          </cell>
        </row>
      </sheetData>
      <sheetData sheetId="29" refreshError="1">
        <row r="4">
          <cell r="Z4">
            <v>653942.3600000001</v>
          </cell>
        </row>
        <row r="25">
          <cell r="Z25">
            <v>1126401.75</v>
          </cell>
        </row>
      </sheetData>
      <sheetData sheetId="30" refreshError="1">
        <row r="4">
          <cell r="Z4">
            <v>575173.68000000005</v>
          </cell>
        </row>
        <row r="30">
          <cell r="Z30">
            <v>594789.21</v>
          </cell>
        </row>
      </sheetData>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ELP"/>
      <sheetName val="Main"/>
      <sheetName val="SS10-Leadsheet"/>
      <sheetName val="SS11-Journal Entries"/>
      <sheetName val="SS11.1 - JE Proof"/>
      <sheetName val="SS12-Summary"/>
      <sheetName val="SS13-Summary_Rate Rec"/>
      <sheetName val="SS14-Tax Cont Sch"/>
      <sheetName val="SS15-PY Provision to Actual"/>
      <sheetName val="SS16-Current Taxes"/>
      <sheetName val="SS17-Current Taxes - Prov."/>
      <sheetName val="SS18-Future Taxes"/>
      <sheetName val="SS19-Tax Rate"/>
      <sheetName val="SS20-Future Tax Rate"/>
      <sheetName val="SS21-Schedule 8"/>
      <sheetName val="SS22-Schedule 10"/>
      <sheetName val="SS23-Schedule 13"/>
      <sheetName val="SS-24-Cap Tax - General Corp"/>
      <sheetName val="SS25-Comments"/>
      <sheetName val="Sheet3"/>
    </sheetNames>
    <sheetDataSet>
      <sheetData sheetId="0" refreshError="1"/>
      <sheetData sheetId="1">
        <row r="6">
          <cell r="C6" t="str">
            <v>El Con Construction</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
      <sheetName val="LOGIC - DS"/>
      <sheetName val="LOGIC - GP"/>
      <sheetName val="Sheet1"/>
      <sheetName val="Cognos_Office_Connection_Cache"/>
      <sheetName val="Variance Commentary"/>
      <sheetName val="Title Page"/>
      <sheetName val="A.2.3 - CAPEX"/>
      <sheetName val="Report - Month End"/>
      <sheetName val="Dashboard"/>
      <sheetName val="Data"/>
      <sheetName val="Report - YTD by Month"/>
      <sheetName val="Report - YTD &amp; Full Year"/>
      <sheetName val="Report - Rate Zone"/>
      <sheetName val="Report - Project List Cont Cap"/>
      <sheetName val="Report - Project List WEST"/>
      <sheetName val="Report - CS"/>
      <sheetName val="Report - CN Contr Capital"/>
      <sheetName val="Report - REACTIVE"/>
      <sheetName val="Report - Variance by Invest Cat"/>
      <sheetName val="Prstation Chrts&gt;&gt;"/>
      <sheetName val="Rate Zone Presentation"/>
      <sheetName val="Alectra Grouping Presentation"/>
      <sheetName val="GP Prt Table"/>
      <sheetName val="GP Prt chart"/>
      <sheetName val="WIP Details"/>
    </sheetNames>
    <sheetDataSet>
      <sheetData sheetId="0">
        <row r="3">
          <cell r="B3">
            <v>2019</v>
          </cell>
        </row>
        <row r="29">
          <cell r="G29">
            <v>6</v>
          </cell>
        </row>
        <row r="38">
          <cell r="B38">
            <v>1</v>
          </cell>
        </row>
      </sheetData>
      <sheetData sheetId="1">
        <row r="3">
          <cell r="B3" t="str">
            <v>East</v>
          </cell>
          <cell r="AS3">
            <v>32404308.480000004</v>
          </cell>
          <cell r="BD3">
            <v>788628.0199999999</v>
          </cell>
          <cell r="BE3">
            <v>1880564.1300000004</v>
          </cell>
          <cell r="BF3">
            <v>3580730.1000000006</v>
          </cell>
          <cell r="BG3">
            <v>4284617.3900000006</v>
          </cell>
          <cell r="BH3">
            <v>6148971.6700000009</v>
          </cell>
          <cell r="BI3">
            <v>8150365.7500000019</v>
          </cell>
          <cell r="BJ3">
            <v>8150365.7500000019</v>
          </cell>
          <cell r="BK3">
            <v>8150365.7500000019</v>
          </cell>
          <cell r="BL3">
            <v>8150365.7500000019</v>
          </cell>
          <cell r="BM3">
            <v>8150365.7500000019</v>
          </cell>
          <cell r="BN3">
            <v>8150365.7500000019</v>
          </cell>
          <cell r="BO3">
            <v>8150365.7500000019</v>
          </cell>
          <cell r="CA3">
            <v>1654507</v>
          </cell>
          <cell r="CB3">
            <v>3567777</v>
          </cell>
          <cell r="CC3">
            <v>5675120</v>
          </cell>
          <cell r="CD3">
            <v>8429369</v>
          </cell>
          <cell r="CE3">
            <v>10957202</v>
          </cell>
          <cell r="CF3">
            <v>13290961</v>
          </cell>
          <cell r="CG3">
            <v>15592377</v>
          </cell>
          <cell r="CH3">
            <v>17958482</v>
          </cell>
          <cell r="CI3">
            <v>21844815</v>
          </cell>
          <cell r="CJ3">
            <v>25698863</v>
          </cell>
          <cell r="CK3">
            <v>29811733</v>
          </cell>
          <cell r="CL3">
            <v>32404308.480000004</v>
          </cell>
          <cell r="DJ3">
            <v>32750830.050000004</v>
          </cell>
          <cell r="ER3">
            <v>574719.42000000016</v>
          </cell>
          <cell r="ES3">
            <v>2488513.3700000006</v>
          </cell>
          <cell r="ET3">
            <v>3468397.8000000012</v>
          </cell>
          <cell r="EU3">
            <v>5993668.9400000013</v>
          </cell>
          <cell r="EV3">
            <v>7482082.29</v>
          </cell>
          <cell r="EW3">
            <v>9146469.7300000004</v>
          </cell>
          <cell r="EX3">
            <v>12496059.289999999</v>
          </cell>
          <cell r="EY3">
            <v>15118770.41</v>
          </cell>
          <cell r="EZ3">
            <v>16029840.620000005</v>
          </cell>
          <cell r="FA3">
            <v>18258232.93</v>
          </cell>
          <cell r="FB3">
            <v>22379790.079999994</v>
          </cell>
          <cell r="FC3">
            <v>25381889.170000002</v>
          </cell>
        </row>
        <row r="4">
          <cell r="AS4">
            <v>26541678.240000006</v>
          </cell>
          <cell r="BD4">
            <v>2125006.9200000004</v>
          </cell>
          <cell r="BE4">
            <v>2522105.0300000003</v>
          </cell>
          <cell r="BF4">
            <v>3686506.45</v>
          </cell>
          <cell r="BG4">
            <v>4420958.8000000007</v>
          </cell>
          <cell r="BH4">
            <v>6828072.9100000011</v>
          </cell>
          <cell r="BI4">
            <v>7641572.9900000002</v>
          </cell>
          <cell r="BJ4">
            <v>7641572.9900000002</v>
          </cell>
          <cell r="BK4">
            <v>7641572.9900000002</v>
          </cell>
          <cell r="BL4">
            <v>7641572.9900000002</v>
          </cell>
          <cell r="BM4">
            <v>7641572.9900000002</v>
          </cell>
          <cell r="BN4">
            <v>7641572.9900000002</v>
          </cell>
          <cell r="BO4">
            <v>7641572.9900000002</v>
          </cell>
          <cell r="CA4">
            <v>1290513</v>
          </cell>
          <cell r="CB4">
            <v>3373409</v>
          </cell>
          <cell r="CC4">
            <v>6987660</v>
          </cell>
          <cell r="CD4">
            <v>9499504</v>
          </cell>
          <cell r="CE4">
            <v>12011348</v>
          </cell>
          <cell r="CF4">
            <v>14284329</v>
          </cell>
          <cell r="CG4">
            <v>16713865</v>
          </cell>
          <cell r="CH4">
            <v>18132905</v>
          </cell>
          <cell r="CI4">
            <v>20163936</v>
          </cell>
          <cell r="CJ4">
            <v>22479614</v>
          </cell>
          <cell r="CK4">
            <v>25079938</v>
          </cell>
          <cell r="CL4">
            <v>26541678.240000006</v>
          </cell>
          <cell r="DJ4">
            <v>25651455.440000009</v>
          </cell>
          <cell r="ER4">
            <v>2446445.3499999996</v>
          </cell>
          <cell r="ES4">
            <v>3620862.1300000004</v>
          </cell>
          <cell r="ET4">
            <v>8698726.1999999993</v>
          </cell>
          <cell r="EU4">
            <v>10279071.51</v>
          </cell>
          <cell r="EV4">
            <v>16045708.549999997</v>
          </cell>
          <cell r="EW4">
            <v>22236977.199999996</v>
          </cell>
          <cell r="EX4">
            <v>26527460.449999999</v>
          </cell>
          <cell r="EY4">
            <v>31976239.68</v>
          </cell>
          <cell r="EZ4">
            <v>38677284.460000001</v>
          </cell>
          <cell r="FA4">
            <v>44132124.030000009</v>
          </cell>
          <cell r="FB4">
            <v>51840414.060000025</v>
          </cell>
          <cell r="FC4">
            <v>52603274.410000019</v>
          </cell>
        </row>
        <row r="5">
          <cell r="AS5">
            <v>5006967.08</v>
          </cell>
          <cell r="BD5">
            <v>173430.31</v>
          </cell>
          <cell r="BE5">
            <v>675738.53</v>
          </cell>
          <cell r="BF5">
            <v>1110005.23</v>
          </cell>
          <cell r="BG5">
            <v>1565743.57</v>
          </cell>
          <cell r="BH5">
            <v>1776256.6</v>
          </cell>
          <cell r="BI5">
            <v>1936584.33</v>
          </cell>
          <cell r="BJ5">
            <v>1936584.33</v>
          </cell>
          <cell r="BK5">
            <v>1936584.33</v>
          </cell>
          <cell r="BL5">
            <v>1936584.33</v>
          </cell>
          <cell r="BM5">
            <v>1936584.33</v>
          </cell>
          <cell r="BN5">
            <v>1936584.33</v>
          </cell>
          <cell r="BO5">
            <v>1936584.33</v>
          </cell>
          <cell r="CA5">
            <v>341429</v>
          </cell>
          <cell r="CB5">
            <v>757208</v>
          </cell>
          <cell r="CC5">
            <v>1176363</v>
          </cell>
          <cell r="CD5">
            <v>1586278</v>
          </cell>
          <cell r="CE5">
            <v>2001326</v>
          </cell>
          <cell r="CF5">
            <v>2418730</v>
          </cell>
          <cell r="CG5">
            <v>2840450</v>
          </cell>
          <cell r="CH5">
            <v>3235176</v>
          </cell>
          <cell r="CI5">
            <v>3695199</v>
          </cell>
          <cell r="CJ5">
            <v>4130819</v>
          </cell>
          <cell r="CK5">
            <v>4573665</v>
          </cell>
          <cell r="CL5">
            <v>5006967.08</v>
          </cell>
          <cell r="DJ5">
            <v>5006960.5599999996</v>
          </cell>
          <cell r="ER5">
            <v>31524.2</v>
          </cell>
          <cell r="ES5">
            <v>67531.27</v>
          </cell>
          <cell r="ET5">
            <v>233559.33000000002</v>
          </cell>
          <cell r="EU5">
            <v>647851.19999999995</v>
          </cell>
          <cell r="EV5">
            <v>756728</v>
          </cell>
          <cell r="EW5">
            <v>1011064.75</v>
          </cell>
          <cell r="EX5">
            <v>1027184.8200000001</v>
          </cell>
          <cell r="EY5">
            <v>1270249.4300000002</v>
          </cell>
          <cell r="EZ5">
            <v>1378558.52</v>
          </cell>
          <cell r="FA5">
            <v>1771333.27</v>
          </cell>
          <cell r="FB5">
            <v>2180367.81</v>
          </cell>
          <cell r="FC5">
            <v>2500592.7400000002</v>
          </cell>
        </row>
        <row r="6">
          <cell r="AS6">
            <v>12209574.23</v>
          </cell>
          <cell r="BD6">
            <v>-13618.460000000001</v>
          </cell>
          <cell r="BE6">
            <v>-12808.849999999999</v>
          </cell>
          <cell r="BF6">
            <v>7135.9600000000028</v>
          </cell>
          <cell r="BG6">
            <v>-11546.399999999998</v>
          </cell>
          <cell r="BH6">
            <v>-11546.399999999998</v>
          </cell>
          <cell r="BI6">
            <v>-11015.569999999998</v>
          </cell>
          <cell r="BJ6">
            <v>-11015.569999999998</v>
          </cell>
          <cell r="BK6">
            <v>-11015.569999999998</v>
          </cell>
          <cell r="BL6">
            <v>-11015.569999999998</v>
          </cell>
          <cell r="BM6">
            <v>-11015.569999999998</v>
          </cell>
          <cell r="BN6">
            <v>-11015.569999999998</v>
          </cell>
          <cell r="BO6">
            <v>-11015.569999999998</v>
          </cell>
          <cell r="CA6">
            <v>0</v>
          </cell>
          <cell r="CB6">
            <v>0</v>
          </cell>
          <cell r="CC6">
            <v>0</v>
          </cell>
          <cell r="CD6">
            <v>976766</v>
          </cell>
          <cell r="CE6">
            <v>2197723</v>
          </cell>
          <cell r="CF6">
            <v>4639638</v>
          </cell>
          <cell r="CG6">
            <v>6471074</v>
          </cell>
          <cell r="CH6">
            <v>7692031</v>
          </cell>
          <cell r="CI6">
            <v>10622329</v>
          </cell>
          <cell r="CJ6">
            <v>11599095</v>
          </cell>
          <cell r="CK6">
            <v>12209574</v>
          </cell>
          <cell r="CL6">
            <v>12209574.23</v>
          </cell>
          <cell r="DJ6">
            <v>29378367.629999999</v>
          </cell>
          <cell r="ER6">
            <v>0</v>
          </cell>
          <cell r="ES6">
            <v>0</v>
          </cell>
          <cell r="ET6">
            <v>0</v>
          </cell>
          <cell r="EU6">
            <v>0</v>
          </cell>
          <cell r="EV6">
            <v>0</v>
          </cell>
          <cell r="EW6">
            <v>0</v>
          </cell>
          <cell r="EX6">
            <v>0</v>
          </cell>
          <cell r="EY6">
            <v>0</v>
          </cell>
          <cell r="EZ6">
            <v>0</v>
          </cell>
          <cell r="FA6">
            <v>0</v>
          </cell>
          <cell r="FB6">
            <v>0</v>
          </cell>
          <cell r="FC6">
            <v>0</v>
          </cell>
        </row>
        <row r="7">
          <cell r="AS7">
            <v>1485916.6799999995</v>
          </cell>
          <cell r="BD7">
            <v>282338.88</v>
          </cell>
          <cell r="BE7">
            <v>502998.91000000003</v>
          </cell>
          <cell r="BF7">
            <v>912843.0199999999</v>
          </cell>
          <cell r="BG7">
            <v>1188805.06</v>
          </cell>
          <cell r="BH7">
            <v>1454866.1800000002</v>
          </cell>
          <cell r="BI7">
            <v>2132355.34</v>
          </cell>
          <cell r="BJ7">
            <v>2132355.34</v>
          </cell>
          <cell r="BK7">
            <v>2132355.34</v>
          </cell>
          <cell r="BL7">
            <v>2132355.34</v>
          </cell>
          <cell r="BM7">
            <v>2132355.34</v>
          </cell>
          <cell r="BN7">
            <v>2132355.34</v>
          </cell>
          <cell r="BO7">
            <v>2132355.34</v>
          </cell>
          <cell r="CA7">
            <v>124817</v>
          </cell>
          <cell r="CB7">
            <v>249634</v>
          </cell>
          <cell r="CC7">
            <v>393768</v>
          </cell>
          <cell r="CD7">
            <v>481437</v>
          </cell>
          <cell r="CE7">
            <v>630029</v>
          </cell>
          <cell r="CF7">
            <v>907895</v>
          </cell>
          <cell r="CG7">
            <v>1038655</v>
          </cell>
          <cell r="CH7">
            <v>1099578</v>
          </cell>
          <cell r="CI7">
            <v>1188733</v>
          </cell>
          <cell r="CJ7">
            <v>1276402</v>
          </cell>
          <cell r="CK7">
            <v>1359613</v>
          </cell>
          <cell r="CL7">
            <v>1485916.6799999995</v>
          </cell>
          <cell r="DJ7">
            <v>5293994.9499999993</v>
          </cell>
          <cell r="ER7">
            <v>78433.50999999998</v>
          </cell>
          <cell r="ES7">
            <v>142821.52999999997</v>
          </cell>
          <cell r="ET7">
            <v>265708.75999999995</v>
          </cell>
          <cell r="EU7">
            <v>488887.62999999995</v>
          </cell>
          <cell r="EV7">
            <v>596582.79</v>
          </cell>
          <cell r="EW7">
            <v>668809.9800000001</v>
          </cell>
          <cell r="EX7">
            <v>763629.51</v>
          </cell>
          <cell r="EY7">
            <v>859480.6800000004</v>
          </cell>
          <cell r="EZ7">
            <v>1029623.8700000001</v>
          </cell>
          <cell r="FA7">
            <v>1397891.4400000009</v>
          </cell>
          <cell r="FB7">
            <v>1609877.5300000007</v>
          </cell>
          <cell r="FC7">
            <v>1960451.2400000007</v>
          </cell>
        </row>
        <row r="8">
          <cell r="AS8">
            <v>0</v>
          </cell>
          <cell r="BD8">
            <v>3175.2000000000003</v>
          </cell>
          <cell r="BE8">
            <v>16372.28</v>
          </cell>
          <cell r="BF8">
            <v>57287.520000000004</v>
          </cell>
          <cell r="BG8">
            <v>63436.820000000007</v>
          </cell>
          <cell r="BH8">
            <v>82069.140000000014</v>
          </cell>
          <cell r="BI8">
            <v>94405.310000000012</v>
          </cell>
          <cell r="BJ8">
            <v>94405.310000000012</v>
          </cell>
          <cell r="BK8">
            <v>94405.310000000012</v>
          </cell>
          <cell r="BL8">
            <v>94405.310000000012</v>
          </cell>
          <cell r="BM8">
            <v>94405.310000000012</v>
          </cell>
          <cell r="BN8">
            <v>94405.310000000012</v>
          </cell>
          <cell r="BO8">
            <v>94405.310000000012</v>
          </cell>
          <cell r="CA8">
            <v>0</v>
          </cell>
          <cell r="CB8">
            <v>0</v>
          </cell>
          <cell r="CC8">
            <v>0</v>
          </cell>
          <cell r="CD8">
            <v>0</v>
          </cell>
          <cell r="CE8">
            <v>0</v>
          </cell>
          <cell r="CF8">
            <v>0</v>
          </cell>
          <cell r="CG8">
            <v>0</v>
          </cell>
          <cell r="CH8">
            <v>0</v>
          </cell>
          <cell r="CI8">
            <v>0</v>
          </cell>
          <cell r="CJ8">
            <v>0</v>
          </cell>
          <cell r="CK8">
            <v>0</v>
          </cell>
          <cell r="CL8">
            <v>0</v>
          </cell>
          <cell r="DJ8">
            <v>100000.14000000001</v>
          </cell>
          <cell r="ER8">
            <v>19363.12</v>
          </cell>
          <cell r="ES8">
            <v>55130.610000000015</v>
          </cell>
          <cell r="ET8">
            <v>109569.77000000025</v>
          </cell>
          <cell r="EU8">
            <v>205142.46000000034</v>
          </cell>
          <cell r="EV8">
            <v>255398.06999999954</v>
          </cell>
          <cell r="EW8">
            <v>170500.11000000016</v>
          </cell>
          <cell r="EX8">
            <v>197225.58999999985</v>
          </cell>
          <cell r="EY8">
            <v>238043.90999999968</v>
          </cell>
          <cell r="EZ8">
            <v>246304.9299999997</v>
          </cell>
          <cell r="FA8">
            <v>250488.12999999971</v>
          </cell>
          <cell r="FB8">
            <v>260624.11999999968</v>
          </cell>
          <cell r="FC8">
            <v>285357.0499999997</v>
          </cell>
        </row>
        <row r="9">
          <cell r="AS9">
            <v>2123664.7200000002</v>
          </cell>
          <cell r="BD9">
            <v>122.17</v>
          </cell>
          <cell r="BE9">
            <v>122.17</v>
          </cell>
          <cell r="BF9">
            <v>122.17</v>
          </cell>
          <cell r="BG9">
            <v>122.17</v>
          </cell>
          <cell r="BH9">
            <v>122.17</v>
          </cell>
          <cell r="BI9">
            <v>122.17</v>
          </cell>
          <cell r="BJ9">
            <v>122.17</v>
          </cell>
          <cell r="BK9">
            <v>122.17</v>
          </cell>
          <cell r="BL9">
            <v>122.17</v>
          </cell>
          <cell r="BM9">
            <v>122.17</v>
          </cell>
          <cell r="BN9">
            <v>122.17</v>
          </cell>
          <cell r="BO9">
            <v>122.17</v>
          </cell>
          <cell r="CA9">
            <v>0</v>
          </cell>
          <cell r="CB9">
            <v>0</v>
          </cell>
          <cell r="CC9">
            <v>0</v>
          </cell>
          <cell r="CD9">
            <v>0</v>
          </cell>
          <cell r="CE9">
            <v>0</v>
          </cell>
          <cell r="CF9">
            <v>0</v>
          </cell>
          <cell r="CG9">
            <v>0</v>
          </cell>
          <cell r="CH9">
            <v>0</v>
          </cell>
          <cell r="CI9">
            <v>106183</v>
          </cell>
          <cell r="CJ9">
            <v>1168015</v>
          </cell>
          <cell r="CK9">
            <v>2017481</v>
          </cell>
          <cell r="CL9">
            <v>2123664.7200000002</v>
          </cell>
          <cell r="DJ9">
            <v>122.17</v>
          </cell>
          <cell r="ER9">
            <v>0</v>
          </cell>
          <cell r="ES9">
            <v>0</v>
          </cell>
          <cell r="ET9">
            <v>0</v>
          </cell>
          <cell r="EU9">
            <v>0</v>
          </cell>
          <cell r="EV9">
            <v>0</v>
          </cell>
          <cell r="EW9">
            <v>0</v>
          </cell>
          <cell r="EX9">
            <v>0</v>
          </cell>
          <cell r="EY9">
            <v>0</v>
          </cell>
          <cell r="EZ9">
            <v>0</v>
          </cell>
          <cell r="FA9">
            <v>0</v>
          </cell>
          <cell r="FB9">
            <v>0</v>
          </cell>
          <cell r="FC9">
            <v>0</v>
          </cell>
        </row>
        <row r="10">
          <cell r="AS10">
            <v>0</v>
          </cell>
          <cell r="BD10">
            <v>0</v>
          </cell>
          <cell r="BE10">
            <v>0</v>
          </cell>
          <cell r="BF10">
            <v>0</v>
          </cell>
          <cell r="BG10">
            <v>0</v>
          </cell>
          <cell r="BH10">
            <v>0</v>
          </cell>
          <cell r="BI10">
            <v>0</v>
          </cell>
          <cell r="BJ10">
            <v>0</v>
          </cell>
          <cell r="BK10">
            <v>0</v>
          </cell>
          <cell r="BL10">
            <v>0</v>
          </cell>
          <cell r="BM10">
            <v>0</v>
          </cell>
          <cell r="BN10">
            <v>0</v>
          </cell>
          <cell r="BO10">
            <v>0</v>
          </cell>
          <cell r="CA10">
            <v>0</v>
          </cell>
          <cell r="CB10">
            <v>0</v>
          </cell>
          <cell r="CC10">
            <v>0</v>
          </cell>
          <cell r="CD10">
            <v>0</v>
          </cell>
          <cell r="CE10">
            <v>0</v>
          </cell>
          <cell r="CF10">
            <v>0</v>
          </cell>
          <cell r="CG10">
            <v>0</v>
          </cell>
          <cell r="CH10">
            <v>0</v>
          </cell>
          <cell r="CI10">
            <v>0</v>
          </cell>
          <cell r="CJ10">
            <v>0</v>
          </cell>
          <cell r="CK10">
            <v>0</v>
          </cell>
          <cell r="CL10">
            <v>0</v>
          </cell>
          <cell r="DJ10">
            <v>0</v>
          </cell>
          <cell r="ER10">
            <v>0</v>
          </cell>
          <cell r="ES10">
            <v>0</v>
          </cell>
          <cell r="ET10">
            <v>0</v>
          </cell>
          <cell r="EU10">
            <v>0</v>
          </cell>
          <cell r="EV10">
            <v>0</v>
          </cell>
          <cell r="EW10">
            <v>0</v>
          </cell>
          <cell r="EX10">
            <v>0</v>
          </cell>
          <cell r="EY10">
            <v>0</v>
          </cell>
          <cell r="EZ10">
            <v>0</v>
          </cell>
          <cell r="FA10">
            <v>0</v>
          </cell>
          <cell r="FB10">
            <v>0</v>
          </cell>
          <cell r="FC10">
            <v>0</v>
          </cell>
        </row>
        <row r="11">
          <cell r="AS11">
            <v>15853690.9</v>
          </cell>
          <cell r="BD11">
            <v>95816.44</v>
          </cell>
          <cell r="BE11">
            <v>236362.86000000002</v>
          </cell>
          <cell r="BF11">
            <v>589829.65</v>
          </cell>
          <cell r="BG11">
            <v>1153025.9700000002</v>
          </cell>
          <cell r="BH11">
            <v>1588838.5900000003</v>
          </cell>
          <cell r="BI11">
            <v>2606953.86</v>
          </cell>
          <cell r="BJ11">
            <v>2606953.86</v>
          </cell>
          <cell r="BK11">
            <v>2606953.86</v>
          </cell>
          <cell r="BL11">
            <v>2606953.86</v>
          </cell>
          <cell r="BM11">
            <v>2606953.86</v>
          </cell>
          <cell r="BN11">
            <v>2606953.86</v>
          </cell>
          <cell r="BO11">
            <v>2606953.86</v>
          </cell>
          <cell r="CA11">
            <v>265037</v>
          </cell>
          <cell r="CB11">
            <v>643673</v>
          </cell>
          <cell r="CC11">
            <v>1780682</v>
          </cell>
          <cell r="CD11">
            <v>3587194</v>
          </cell>
          <cell r="CE11">
            <v>6634413</v>
          </cell>
          <cell r="CF11">
            <v>9302941</v>
          </cell>
          <cell r="CG11">
            <v>10539166</v>
          </cell>
          <cell r="CH11">
            <v>11494040</v>
          </cell>
          <cell r="CI11">
            <v>12640159</v>
          </cell>
          <cell r="CJ11">
            <v>13872222</v>
          </cell>
          <cell r="CK11">
            <v>14944562</v>
          </cell>
          <cell r="CL11">
            <v>15853690.9</v>
          </cell>
          <cell r="DJ11">
            <v>14397628.48</v>
          </cell>
          <cell r="ER11">
            <v>94663.8</v>
          </cell>
          <cell r="ES11">
            <v>173466.32</v>
          </cell>
          <cell r="ET11">
            <v>469248.65</v>
          </cell>
          <cell r="EU11">
            <v>1533559.08</v>
          </cell>
          <cell r="EV11">
            <v>1868801.33</v>
          </cell>
          <cell r="EW11">
            <v>2587943.3199999998</v>
          </cell>
          <cell r="EX11">
            <v>3614623.52</v>
          </cell>
          <cell r="EY11">
            <v>4857416.99</v>
          </cell>
          <cell r="EZ11">
            <v>8292216.8400000008</v>
          </cell>
          <cell r="FA11">
            <v>10855531.990000002</v>
          </cell>
          <cell r="FB11">
            <v>12855222.770000003</v>
          </cell>
          <cell r="FC11">
            <v>15509279.870000001</v>
          </cell>
        </row>
        <row r="12">
          <cell r="AS12">
            <v>7458253.4400000004</v>
          </cell>
          <cell r="BD12">
            <v>502176.23</v>
          </cell>
          <cell r="BE12">
            <v>1230761.4200000004</v>
          </cell>
          <cell r="BF12">
            <v>1851580.37</v>
          </cell>
          <cell r="BG12">
            <v>2357352.23</v>
          </cell>
          <cell r="BH12">
            <v>3010497.0800000005</v>
          </cell>
          <cell r="BI12">
            <v>3636043.5999999996</v>
          </cell>
          <cell r="BJ12">
            <v>3636043.5999999996</v>
          </cell>
          <cell r="BK12">
            <v>3636043.5999999996</v>
          </cell>
          <cell r="BL12">
            <v>3636043.5999999996</v>
          </cell>
          <cell r="BM12">
            <v>3636043.5999999996</v>
          </cell>
          <cell r="BN12">
            <v>3636043.5999999996</v>
          </cell>
          <cell r="BO12">
            <v>3636043.5999999996</v>
          </cell>
          <cell r="CA12">
            <v>455691</v>
          </cell>
          <cell r="CB12">
            <v>911382</v>
          </cell>
          <cell r="CC12">
            <v>1367073</v>
          </cell>
          <cell r="CD12">
            <v>1831187</v>
          </cell>
          <cell r="CE12">
            <v>2643055</v>
          </cell>
          <cell r="CF12">
            <v>3638066</v>
          </cell>
          <cell r="CG12">
            <v>4599144</v>
          </cell>
          <cell r="CH12">
            <v>5488915</v>
          </cell>
          <cell r="CI12">
            <v>6179916</v>
          </cell>
          <cell r="CJ12">
            <v>6834922</v>
          </cell>
          <cell r="CK12">
            <v>7321912</v>
          </cell>
          <cell r="CL12">
            <v>7458253.4400000004</v>
          </cell>
          <cell r="DJ12">
            <v>7498185.8099999996</v>
          </cell>
          <cell r="ER12">
            <v>324519.16000000003</v>
          </cell>
          <cell r="ES12">
            <v>957395.03000000026</v>
          </cell>
          <cell r="ET12">
            <v>1953790.9200000004</v>
          </cell>
          <cell r="EU12">
            <v>2882801.66</v>
          </cell>
          <cell r="EV12">
            <v>3690554.7999999993</v>
          </cell>
          <cell r="EW12">
            <v>4279266.1199999982</v>
          </cell>
          <cell r="EX12">
            <v>4746152.1399999987</v>
          </cell>
          <cell r="EY12">
            <v>5204228.43</v>
          </cell>
          <cell r="EZ12">
            <v>5418124.4899999984</v>
          </cell>
          <cell r="FA12">
            <v>5641289.3399999999</v>
          </cell>
          <cell r="FB12">
            <v>5783580.0200000005</v>
          </cell>
          <cell r="FC12">
            <v>5939213.7599999988</v>
          </cell>
        </row>
        <row r="13">
          <cell r="AS13">
            <v>1430358.3</v>
          </cell>
          <cell r="BD13">
            <v>308007.24</v>
          </cell>
          <cell r="BE13">
            <v>149238.85</v>
          </cell>
          <cell r="BF13">
            <v>199762.46000000002</v>
          </cell>
          <cell r="BG13">
            <v>251952.82</v>
          </cell>
          <cell r="BH13">
            <v>566773.53</v>
          </cell>
          <cell r="BI13">
            <v>721514.15</v>
          </cell>
          <cell r="BJ13">
            <v>721514.15</v>
          </cell>
          <cell r="BK13">
            <v>721514.15</v>
          </cell>
          <cell r="BL13">
            <v>721514.15</v>
          </cell>
          <cell r="BM13">
            <v>721514.15</v>
          </cell>
          <cell r="BN13">
            <v>721514.15</v>
          </cell>
          <cell r="BO13">
            <v>721514.15</v>
          </cell>
          <cell r="CA13">
            <v>47091</v>
          </cell>
          <cell r="CB13">
            <v>94182</v>
          </cell>
          <cell r="CC13">
            <v>141273</v>
          </cell>
          <cell r="CD13">
            <v>279322</v>
          </cell>
          <cell r="CE13">
            <v>474221</v>
          </cell>
          <cell r="CF13">
            <v>669120</v>
          </cell>
          <cell r="CG13">
            <v>716211</v>
          </cell>
          <cell r="CH13">
            <v>763302</v>
          </cell>
          <cell r="CI13">
            <v>958201</v>
          </cell>
          <cell r="CJ13">
            <v>1096543</v>
          </cell>
          <cell r="CK13">
            <v>1292029</v>
          </cell>
          <cell r="CL13">
            <v>1430358.3</v>
          </cell>
          <cell r="DJ13">
            <v>1481790.78</v>
          </cell>
          <cell r="ER13">
            <v>22074.47</v>
          </cell>
          <cell r="ES13">
            <v>52124.810000000012</v>
          </cell>
          <cell r="ET13">
            <v>139747.20000000001</v>
          </cell>
          <cell r="EU13">
            <v>210975.29</v>
          </cell>
          <cell r="EV13">
            <v>414647.86</v>
          </cell>
          <cell r="EW13">
            <v>470868.14</v>
          </cell>
          <cell r="EX13">
            <v>576437.60000000009</v>
          </cell>
          <cell r="EY13">
            <v>978784.3</v>
          </cell>
          <cell r="EZ13">
            <v>1319712.2400000002</v>
          </cell>
          <cell r="FA13">
            <v>1499939.9600000002</v>
          </cell>
          <cell r="FB13">
            <v>2165481.7200000002</v>
          </cell>
          <cell r="FC13">
            <v>3157326</v>
          </cell>
        </row>
        <row r="14">
          <cell r="AS14">
            <v>9098430.0399999991</v>
          </cell>
          <cell r="BD14">
            <v>502718.92000000004</v>
          </cell>
          <cell r="BE14">
            <v>1309538.79</v>
          </cell>
          <cell r="BF14">
            <v>2399187.1800000002</v>
          </cell>
          <cell r="BG14">
            <v>3034341.3200000003</v>
          </cell>
          <cell r="BH14">
            <v>3913839.8800000008</v>
          </cell>
          <cell r="BI14">
            <v>4567975.4000000004</v>
          </cell>
          <cell r="BJ14">
            <v>4567975.4000000004</v>
          </cell>
          <cell r="BK14">
            <v>4567975.4000000004</v>
          </cell>
          <cell r="BL14">
            <v>4567975.4000000004</v>
          </cell>
          <cell r="BM14">
            <v>4567975.4000000004</v>
          </cell>
          <cell r="BN14">
            <v>4567975.4000000004</v>
          </cell>
          <cell r="BO14">
            <v>4567975.4000000004</v>
          </cell>
          <cell r="CA14">
            <v>755170</v>
          </cell>
          <cell r="CB14">
            <v>1510340</v>
          </cell>
          <cell r="CC14">
            <v>2265510</v>
          </cell>
          <cell r="CD14">
            <v>3020680</v>
          </cell>
          <cell r="CE14">
            <v>3775850</v>
          </cell>
          <cell r="CF14">
            <v>4531020</v>
          </cell>
          <cell r="CG14">
            <v>5286190</v>
          </cell>
          <cell r="CH14">
            <v>6041360</v>
          </cell>
          <cell r="CI14">
            <v>6796530</v>
          </cell>
          <cell r="CJ14">
            <v>7560798</v>
          </cell>
          <cell r="CK14">
            <v>8334164</v>
          </cell>
          <cell r="CL14">
            <v>9098430.0399999991</v>
          </cell>
          <cell r="DJ14">
            <v>9512435.1300000008</v>
          </cell>
          <cell r="ER14">
            <v>448482.18000000005</v>
          </cell>
          <cell r="ES14">
            <v>944929.72000000009</v>
          </cell>
          <cell r="ET14">
            <v>1771283.1800000002</v>
          </cell>
          <cell r="EU14">
            <v>2963027.9400000004</v>
          </cell>
          <cell r="EV14">
            <v>4331708.6100000013</v>
          </cell>
          <cell r="EW14">
            <v>5379414.0000000009</v>
          </cell>
          <cell r="EX14">
            <v>6547676.6500000013</v>
          </cell>
          <cell r="EY14">
            <v>7637911.1100000013</v>
          </cell>
          <cell r="EZ14">
            <v>8267724.2300000004</v>
          </cell>
          <cell r="FA14">
            <v>9844249.4300000016</v>
          </cell>
          <cell r="FB14">
            <v>10505345.520000001</v>
          </cell>
          <cell r="FC14">
            <v>11260042.240000002</v>
          </cell>
        </row>
        <row r="15">
          <cell r="AS15">
            <v>1851310.52</v>
          </cell>
          <cell r="BD15">
            <v>103393.54999999999</v>
          </cell>
          <cell r="BE15">
            <v>191684.86000000002</v>
          </cell>
          <cell r="BF15">
            <v>412931.17000000004</v>
          </cell>
          <cell r="BG15">
            <v>627269.78000000014</v>
          </cell>
          <cell r="BH15">
            <v>804888.87</v>
          </cell>
          <cell r="BI15">
            <v>821436.8</v>
          </cell>
          <cell r="BJ15">
            <v>821436.8</v>
          </cell>
          <cell r="BK15">
            <v>821436.8</v>
          </cell>
          <cell r="BL15">
            <v>821436.8</v>
          </cell>
          <cell r="BM15">
            <v>821436.8</v>
          </cell>
          <cell r="BN15">
            <v>821436.8</v>
          </cell>
          <cell r="BO15">
            <v>821436.8</v>
          </cell>
          <cell r="CA15">
            <v>153659</v>
          </cell>
          <cell r="CB15">
            <v>307318</v>
          </cell>
          <cell r="CC15">
            <v>460977</v>
          </cell>
          <cell r="CD15">
            <v>614636</v>
          </cell>
          <cell r="CE15">
            <v>768295</v>
          </cell>
          <cell r="CF15">
            <v>921954</v>
          </cell>
          <cell r="CG15">
            <v>1075613</v>
          </cell>
          <cell r="CH15">
            <v>1229272</v>
          </cell>
          <cell r="CI15">
            <v>1382931</v>
          </cell>
          <cell r="CJ15">
            <v>1538441</v>
          </cell>
          <cell r="CK15">
            <v>1695802</v>
          </cell>
          <cell r="CL15">
            <v>1851310.52</v>
          </cell>
          <cell r="DJ15">
            <v>1851318.5300000003</v>
          </cell>
          <cell r="ER15">
            <v>83862.5</v>
          </cell>
          <cell r="ES15">
            <v>261546.58000000002</v>
          </cell>
          <cell r="ET15">
            <v>346994.58</v>
          </cell>
          <cell r="EU15">
            <v>533369.60000000009</v>
          </cell>
          <cell r="EV15">
            <v>631920.93999999994</v>
          </cell>
          <cell r="EW15">
            <v>726561.8600000001</v>
          </cell>
          <cell r="EX15">
            <v>805696.65000000014</v>
          </cell>
          <cell r="EY15">
            <v>796662.8200000003</v>
          </cell>
          <cell r="EZ15">
            <v>804304.24000000011</v>
          </cell>
          <cell r="FA15">
            <v>861278.63000000047</v>
          </cell>
          <cell r="FB15">
            <v>952442.82000000007</v>
          </cell>
          <cell r="FC15">
            <v>978379.86999999976</v>
          </cell>
        </row>
        <row r="16">
          <cell r="AS16">
            <v>1198470.48</v>
          </cell>
          <cell r="BD16">
            <v>2451.23</v>
          </cell>
          <cell r="BE16">
            <v>8622.84</v>
          </cell>
          <cell r="BF16">
            <v>-5493.42</v>
          </cell>
          <cell r="BG16">
            <v>39873.67</v>
          </cell>
          <cell r="BH16">
            <v>40840.639999999999</v>
          </cell>
          <cell r="BI16">
            <v>49112.28</v>
          </cell>
          <cell r="BJ16">
            <v>49112.28</v>
          </cell>
          <cell r="BK16">
            <v>49112.28</v>
          </cell>
          <cell r="BL16">
            <v>49112.28</v>
          </cell>
          <cell r="BM16">
            <v>49112.28</v>
          </cell>
          <cell r="BN16">
            <v>49112.28</v>
          </cell>
          <cell r="BO16">
            <v>49112.28</v>
          </cell>
          <cell r="CA16">
            <v>0</v>
          </cell>
          <cell r="CB16">
            <v>0</v>
          </cell>
          <cell r="CC16">
            <v>0</v>
          </cell>
          <cell r="CD16">
            <v>0</v>
          </cell>
          <cell r="CE16">
            <v>0</v>
          </cell>
          <cell r="CF16">
            <v>0</v>
          </cell>
          <cell r="CG16">
            <v>359511</v>
          </cell>
          <cell r="CH16">
            <v>758977</v>
          </cell>
          <cell r="CI16">
            <v>938757</v>
          </cell>
          <cell r="CJ16">
            <v>1038646</v>
          </cell>
          <cell r="CK16">
            <v>1118558</v>
          </cell>
          <cell r="CL16">
            <v>1198470.48</v>
          </cell>
          <cell r="DJ16">
            <v>1065419.7000000002</v>
          </cell>
          <cell r="ER16">
            <v>-1050.22</v>
          </cell>
          <cell r="ES16">
            <v>1945.9700000000005</v>
          </cell>
          <cell r="ET16">
            <v>-81684.540000000008</v>
          </cell>
          <cell r="EU16">
            <v>-81417.37000000001</v>
          </cell>
          <cell r="EV16">
            <v>-80948.340000000011</v>
          </cell>
          <cell r="EW16">
            <v>-78432.260000000009</v>
          </cell>
          <cell r="EX16">
            <v>-78432.260000000009</v>
          </cell>
          <cell r="EY16">
            <v>-78432.260000000009</v>
          </cell>
          <cell r="EZ16">
            <v>-78305.100000000006</v>
          </cell>
          <cell r="FA16">
            <v>-78305.100000000006</v>
          </cell>
          <cell r="FB16">
            <v>-77922.170000000013</v>
          </cell>
          <cell r="FC16">
            <v>-11089.610000000015</v>
          </cell>
        </row>
        <row r="17">
          <cell r="AS17">
            <v>0</v>
          </cell>
          <cell r="BD17">
            <v>0</v>
          </cell>
          <cell r="BE17">
            <v>0</v>
          </cell>
          <cell r="BF17">
            <v>0</v>
          </cell>
          <cell r="BG17">
            <v>0</v>
          </cell>
          <cell r="BH17">
            <v>0</v>
          </cell>
          <cell r="BI17">
            <v>0</v>
          </cell>
          <cell r="BJ17">
            <v>0</v>
          </cell>
          <cell r="BK17">
            <v>0</v>
          </cell>
          <cell r="BL17">
            <v>0</v>
          </cell>
          <cell r="BM17">
            <v>0</v>
          </cell>
          <cell r="BN17">
            <v>0</v>
          </cell>
          <cell r="BO17">
            <v>0</v>
          </cell>
          <cell r="CA17">
            <v>0</v>
          </cell>
          <cell r="CB17">
            <v>0</v>
          </cell>
          <cell r="CC17">
            <v>0</v>
          </cell>
          <cell r="CD17">
            <v>0</v>
          </cell>
          <cell r="CE17">
            <v>0</v>
          </cell>
          <cell r="CF17">
            <v>0</v>
          </cell>
          <cell r="CG17">
            <v>0</v>
          </cell>
          <cell r="CH17">
            <v>0</v>
          </cell>
          <cell r="CI17">
            <v>0</v>
          </cell>
          <cell r="CJ17">
            <v>0</v>
          </cell>
          <cell r="CK17">
            <v>0</v>
          </cell>
          <cell r="CL17">
            <v>0</v>
          </cell>
          <cell r="DJ17">
            <v>0</v>
          </cell>
          <cell r="ER17">
            <v>0</v>
          </cell>
          <cell r="ES17">
            <v>0</v>
          </cell>
          <cell r="ET17">
            <v>0</v>
          </cell>
          <cell r="EU17">
            <v>0</v>
          </cell>
          <cell r="EV17">
            <v>0</v>
          </cell>
          <cell r="EW17">
            <v>0</v>
          </cell>
          <cell r="EX17">
            <v>0</v>
          </cell>
          <cell r="EY17">
            <v>0</v>
          </cell>
          <cell r="EZ17">
            <v>0</v>
          </cell>
          <cell r="FA17">
            <v>0</v>
          </cell>
          <cell r="FB17">
            <v>0</v>
          </cell>
          <cell r="FC17">
            <v>0</v>
          </cell>
        </row>
        <row r="18">
          <cell r="AS18">
            <v>2366719.09</v>
          </cell>
          <cell r="BD18">
            <v>-7777.13</v>
          </cell>
          <cell r="BE18">
            <v>553.37999999999829</v>
          </cell>
          <cell r="BF18">
            <v>127380.79000000001</v>
          </cell>
          <cell r="BG18">
            <v>147980.95000000001</v>
          </cell>
          <cell r="BH18">
            <v>863542.59000000032</v>
          </cell>
          <cell r="BI18">
            <v>660815.85000000009</v>
          </cell>
          <cell r="BJ18">
            <v>660815.85000000009</v>
          </cell>
          <cell r="BK18">
            <v>660815.85000000009</v>
          </cell>
          <cell r="BL18">
            <v>660815.85000000009</v>
          </cell>
          <cell r="BM18">
            <v>660815.85000000009</v>
          </cell>
          <cell r="BN18">
            <v>660815.85000000009</v>
          </cell>
          <cell r="BO18">
            <v>660815.85000000009</v>
          </cell>
          <cell r="CA18">
            <v>196438</v>
          </cell>
          <cell r="CB18">
            <v>392876</v>
          </cell>
          <cell r="CC18">
            <v>589314</v>
          </cell>
          <cell r="CD18">
            <v>785752</v>
          </cell>
          <cell r="CE18">
            <v>982190</v>
          </cell>
          <cell r="CF18">
            <v>1178628</v>
          </cell>
          <cell r="CG18">
            <v>1375066</v>
          </cell>
          <cell r="CH18">
            <v>1571504</v>
          </cell>
          <cell r="CI18">
            <v>1767942</v>
          </cell>
          <cell r="CJ18">
            <v>1966746</v>
          </cell>
          <cell r="CK18">
            <v>2167917</v>
          </cell>
          <cell r="CL18">
            <v>2366719.09</v>
          </cell>
          <cell r="DJ18">
            <v>2366724.8600000003</v>
          </cell>
          <cell r="ER18">
            <v>140945.47999999998</v>
          </cell>
          <cell r="ES18">
            <v>99076.359999999986</v>
          </cell>
          <cell r="ET18">
            <v>151371.72999999998</v>
          </cell>
          <cell r="EU18">
            <v>120753.27999999997</v>
          </cell>
          <cell r="EV18">
            <v>162577.67999999996</v>
          </cell>
          <cell r="EW18">
            <v>207265.3</v>
          </cell>
          <cell r="EX18">
            <v>281112.99999999983</v>
          </cell>
          <cell r="EY18">
            <v>454859.60999999987</v>
          </cell>
          <cell r="EZ18">
            <v>449478.29999999987</v>
          </cell>
          <cell r="FA18">
            <v>691547.66999999993</v>
          </cell>
          <cell r="FB18">
            <v>801567.5299999998</v>
          </cell>
          <cell r="FC18">
            <v>1279868.3300000003</v>
          </cell>
        </row>
        <row r="19">
          <cell r="AS19">
            <v>5828373.5199999996</v>
          </cell>
          <cell r="BD19">
            <v>80169.199999999983</v>
          </cell>
          <cell r="BE19">
            <v>117442.81999999998</v>
          </cell>
          <cell r="BF19">
            <v>74923.149999999965</v>
          </cell>
          <cell r="BG19">
            <v>205289.20999999996</v>
          </cell>
          <cell r="BH19">
            <v>397420.72</v>
          </cell>
          <cell r="BI19">
            <v>489197.58999999997</v>
          </cell>
          <cell r="BJ19">
            <v>489197.58999999997</v>
          </cell>
          <cell r="BK19">
            <v>489197.58999999997</v>
          </cell>
          <cell r="BL19">
            <v>489197.58999999997</v>
          </cell>
          <cell r="BM19">
            <v>489197.58999999997</v>
          </cell>
          <cell r="BN19">
            <v>489197.58999999997</v>
          </cell>
          <cell r="BO19">
            <v>489197.58999999997</v>
          </cell>
          <cell r="CA19">
            <v>434742</v>
          </cell>
          <cell r="CB19">
            <v>864215</v>
          </cell>
          <cell r="CC19">
            <v>1378368</v>
          </cell>
          <cell r="CD19">
            <v>1893159</v>
          </cell>
          <cell r="CE19">
            <v>2396137</v>
          </cell>
          <cell r="CF19">
            <v>2935883</v>
          </cell>
          <cell r="CG19">
            <v>3540099</v>
          </cell>
          <cell r="CH19">
            <v>4052919</v>
          </cell>
          <cell r="CI19">
            <v>4565739</v>
          </cell>
          <cell r="CJ19">
            <v>5050469</v>
          </cell>
          <cell r="CK19">
            <v>5441724</v>
          </cell>
          <cell r="CL19">
            <v>5828373.5199999996</v>
          </cell>
          <cell r="DJ19">
            <v>5812992.8399999999</v>
          </cell>
          <cell r="ER19">
            <v>441467.14999999997</v>
          </cell>
          <cell r="ES19">
            <v>917241.44</v>
          </cell>
          <cell r="ET19">
            <v>1490774.83</v>
          </cell>
          <cell r="EU19">
            <v>2072326.69</v>
          </cell>
          <cell r="EV19">
            <v>2486062.37</v>
          </cell>
          <cell r="EW19">
            <v>3251670.2</v>
          </cell>
          <cell r="EX19">
            <v>3448421.02</v>
          </cell>
          <cell r="EY19">
            <v>3710537.02</v>
          </cell>
          <cell r="EZ19">
            <v>3859037.52</v>
          </cell>
          <cell r="FA19">
            <v>4667858.74</v>
          </cell>
          <cell r="FB19">
            <v>5298254.28</v>
          </cell>
          <cell r="FC19">
            <v>5710264.8399999999</v>
          </cell>
        </row>
        <row r="20">
          <cell r="AS20">
            <v>1087405.68</v>
          </cell>
          <cell r="BD20">
            <v>258576.56000000003</v>
          </cell>
          <cell r="BE20">
            <v>331844.36</v>
          </cell>
          <cell r="BF20">
            <v>515461.73000000004</v>
          </cell>
          <cell r="BG20">
            <v>647395.20000000007</v>
          </cell>
          <cell r="BH20">
            <v>821221.52</v>
          </cell>
          <cell r="BI20">
            <v>949500.40999999992</v>
          </cell>
          <cell r="BJ20">
            <v>949500.40999999992</v>
          </cell>
          <cell r="BK20">
            <v>949500.40999999992</v>
          </cell>
          <cell r="BL20">
            <v>949500.40999999992</v>
          </cell>
          <cell r="BM20">
            <v>949500.40999999992</v>
          </cell>
          <cell r="BN20">
            <v>949500.40999999992</v>
          </cell>
          <cell r="BO20">
            <v>949500.40999999992</v>
          </cell>
          <cell r="CA20">
            <v>12145</v>
          </cell>
          <cell r="CB20">
            <v>24290</v>
          </cell>
          <cell r="CC20">
            <v>36435</v>
          </cell>
          <cell r="CD20">
            <v>48580</v>
          </cell>
          <cell r="CE20">
            <v>60725</v>
          </cell>
          <cell r="CF20">
            <v>72870</v>
          </cell>
          <cell r="CG20">
            <v>85015</v>
          </cell>
          <cell r="CH20">
            <v>97160</v>
          </cell>
          <cell r="CI20">
            <v>548005</v>
          </cell>
          <cell r="CJ20">
            <v>1084467</v>
          </cell>
          <cell r="CK20">
            <v>1085946</v>
          </cell>
          <cell r="CL20">
            <v>1087405.68</v>
          </cell>
          <cell r="DJ20">
            <v>2146732.1999999997</v>
          </cell>
          <cell r="ER20">
            <v>110719.01999999999</v>
          </cell>
          <cell r="ES20">
            <v>1117433.6600000001</v>
          </cell>
          <cell r="ET20">
            <v>451946.20999999996</v>
          </cell>
          <cell r="EU20">
            <v>470797.98</v>
          </cell>
          <cell r="EV20">
            <v>489730.36</v>
          </cell>
          <cell r="EW20">
            <v>512090.4</v>
          </cell>
          <cell r="EX20">
            <v>531476.94999999995</v>
          </cell>
          <cell r="EY20">
            <v>646911.44999999995</v>
          </cell>
          <cell r="EZ20">
            <v>673955.8</v>
          </cell>
          <cell r="FA20">
            <v>682439.42</v>
          </cell>
          <cell r="FB20">
            <v>1178462.98</v>
          </cell>
          <cell r="FC20">
            <v>1927903.0199999998</v>
          </cell>
        </row>
        <row r="21">
          <cell r="AS21">
            <v>3091905.08</v>
          </cell>
          <cell r="BD21">
            <v>29003.43</v>
          </cell>
          <cell r="BE21">
            <v>72607.959999999992</v>
          </cell>
          <cell r="BF21">
            <v>153721.82999999999</v>
          </cell>
          <cell r="BG21">
            <v>320080.36</v>
          </cell>
          <cell r="BH21">
            <v>449070.7</v>
          </cell>
          <cell r="BI21">
            <v>759151.25</v>
          </cell>
          <cell r="BJ21">
            <v>759151.25</v>
          </cell>
          <cell r="BK21">
            <v>759151.25</v>
          </cell>
          <cell r="BL21">
            <v>759151.25</v>
          </cell>
          <cell r="BM21">
            <v>759151.25</v>
          </cell>
          <cell r="BN21">
            <v>759151.25</v>
          </cell>
          <cell r="BO21">
            <v>759151.25</v>
          </cell>
          <cell r="CA21">
            <v>89135</v>
          </cell>
          <cell r="CB21">
            <v>178270</v>
          </cell>
          <cell r="CC21">
            <v>267405</v>
          </cell>
          <cell r="CD21">
            <v>569228</v>
          </cell>
          <cell r="CE21">
            <v>1003984</v>
          </cell>
          <cell r="CF21">
            <v>1438740</v>
          </cell>
          <cell r="CG21">
            <v>1527875</v>
          </cell>
          <cell r="CH21">
            <v>1617010</v>
          </cell>
          <cell r="CI21">
            <v>2051766</v>
          </cell>
          <cell r="CJ21">
            <v>2354022</v>
          </cell>
          <cell r="CK21">
            <v>2789645</v>
          </cell>
          <cell r="CL21">
            <v>3091905.08</v>
          </cell>
          <cell r="DJ21">
            <v>3080325.5900000003</v>
          </cell>
          <cell r="ER21">
            <v>18364.86</v>
          </cell>
          <cell r="ES21">
            <v>164950.82</v>
          </cell>
          <cell r="ET21">
            <v>201670.54</v>
          </cell>
          <cell r="EU21">
            <v>333912.43000000005</v>
          </cell>
          <cell r="EV21">
            <v>359933.22000000003</v>
          </cell>
          <cell r="EW21">
            <v>392711.62</v>
          </cell>
          <cell r="EX21">
            <v>432128.54000000004</v>
          </cell>
          <cell r="EY21">
            <v>449662.67000000004</v>
          </cell>
          <cell r="EZ21">
            <v>481288.94000000006</v>
          </cell>
          <cell r="FA21">
            <v>655177.57000000007</v>
          </cell>
          <cell r="FB21">
            <v>888228.47000000009</v>
          </cell>
          <cell r="FC21">
            <v>963136.43</v>
          </cell>
        </row>
        <row r="22">
          <cell r="AS22">
            <v>613873.72</v>
          </cell>
          <cell r="BD22">
            <v>0</v>
          </cell>
          <cell r="BE22">
            <v>0</v>
          </cell>
          <cell r="BF22">
            <v>1650.6200000000001</v>
          </cell>
          <cell r="BG22">
            <v>2632.1</v>
          </cell>
          <cell r="BH22">
            <v>3633.95</v>
          </cell>
          <cell r="BI22">
            <v>4564.1899999999996</v>
          </cell>
          <cell r="BJ22">
            <v>4564.1899999999996</v>
          </cell>
          <cell r="BK22">
            <v>4564.1899999999996</v>
          </cell>
          <cell r="BL22">
            <v>4564.1899999999996</v>
          </cell>
          <cell r="BM22">
            <v>4564.1899999999996</v>
          </cell>
          <cell r="BN22">
            <v>4564.1899999999996</v>
          </cell>
          <cell r="BO22">
            <v>4564.1899999999996</v>
          </cell>
          <cell r="CA22">
            <v>12277</v>
          </cell>
          <cell r="CB22">
            <v>24554</v>
          </cell>
          <cell r="CC22">
            <v>36831</v>
          </cell>
          <cell r="CD22">
            <v>98219</v>
          </cell>
          <cell r="CE22">
            <v>190300</v>
          </cell>
          <cell r="CF22">
            <v>282381</v>
          </cell>
          <cell r="CG22">
            <v>294658</v>
          </cell>
          <cell r="CH22">
            <v>306935</v>
          </cell>
          <cell r="CI22">
            <v>399016</v>
          </cell>
          <cell r="CJ22">
            <v>460404</v>
          </cell>
          <cell r="CK22">
            <v>552485</v>
          </cell>
          <cell r="CL22">
            <v>613873.72</v>
          </cell>
          <cell r="DJ22">
            <v>613876.66999999993</v>
          </cell>
          <cell r="ER22">
            <v>19594.39</v>
          </cell>
          <cell r="ES22">
            <v>19795.91</v>
          </cell>
          <cell r="ET22">
            <v>26330.61</v>
          </cell>
          <cell r="EU22">
            <v>148629.09999999998</v>
          </cell>
          <cell r="EV22">
            <v>235611.96999999997</v>
          </cell>
          <cell r="EW22">
            <v>246266.91999999998</v>
          </cell>
          <cell r="EX22">
            <v>273752.89999999997</v>
          </cell>
          <cell r="EY22">
            <v>306622.76999999996</v>
          </cell>
          <cell r="EZ22">
            <v>373778.77999999997</v>
          </cell>
          <cell r="FA22">
            <v>438029.38999999996</v>
          </cell>
          <cell r="FB22">
            <v>474238.85999999993</v>
          </cell>
          <cell r="FC22">
            <v>678011.3899999999</v>
          </cell>
        </row>
        <row r="23">
          <cell r="AS23">
            <v>0</v>
          </cell>
          <cell r="BD23">
            <v>0</v>
          </cell>
          <cell r="BE23">
            <v>0</v>
          </cell>
          <cell r="BF23">
            <v>0</v>
          </cell>
          <cell r="BG23">
            <v>0</v>
          </cell>
          <cell r="BH23">
            <v>0</v>
          </cell>
          <cell r="BI23">
            <v>0</v>
          </cell>
          <cell r="BJ23">
            <v>0</v>
          </cell>
          <cell r="BK23">
            <v>0</v>
          </cell>
          <cell r="BL23">
            <v>0</v>
          </cell>
          <cell r="BM23">
            <v>0</v>
          </cell>
          <cell r="BN23">
            <v>0</v>
          </cell>
          <cell r="BO23">
            <v>0</v>
          </cell>
          <cell r="CA23">
            <v>0</v>
          </cell>
          <cell r="CB23">
            <v>0</v>
          </cell>
          <cell r="CC23">
            <v>0</v>
          </cell>
          <cell r="CD23">
            <v>0</v>
          </cell>
          <cell r="CE23">
            <v>0</v>
          </cell>
          <cell r="CF23">
            <v>0</v>
          </cell>
          <cell r="CG23">
            <v>0</v>
          </cell>
          <cell r="CH23">
            <v>0</v>
          </cell>
          <cell r="CI23">
            <v>0</v>
          </cell>
          <cell r="CJ23">
            <v>0</v>
          </cell>
          <cell r="CK23">
            <v>0</v>
          </cell>
          <cell r="CL23">
            <v>0</v>
          </cell>
          <cell r="DJ23">
            <v>0</v>
          </cell>
          <cell r="ER23">
            <v>0</v>
          </cell>
          <cell r="ES23">
            <v>0</v>
          </cell>
          <cell r="ET23">
            <v>0</v>
          </cell>
          <cell r="EU23">
            <v>0</v>
          </cell>
          <cell r="EV23">
            <v>0</v>
          </cell>
          <cell r="EW23">
            <v>0</v>
          </cell>
          <cell r="EX23">
            <v>0</v>
          </cell>
          <cell r="EY23">
            <v>0</v>
          </cell>
          <cell r="EZ23">
            <v>0</v>
          </cell>
          <cell r="FA23">
            <v>0</v>
          </cell>
          <cell r="FB23">
            <v>0</v>
          </cell>
          <cell r="FC23">
            <v>0</v>
          </cell>
        </row>
        <row r="24">
          <cell r="AS24">
            <v>2119065.7800000003</v>
          </cell>
          <cell r="BD24">
            <v>468954.14</v>
          </cell>
          <cell r="BE24">
            <v>295558.31000000006</v>
          </cell>
          <cell r="BF24">
            <v>381392.06999999995</v>
          </cell>
          <cell r="BG24">
            <v>461669.73999999987</v>
          </cell>
          <cell r="BH24">
            <v>1139078.04</v>
          </cell>
          <cell r="BI24">
            <v>1194037.5100000002</v>
          </cell>
          <cell r="BJ24">
            <v>1194037.5100000002</v>
          </cell>
          <cell r="BK24">
            <v>1194037.5100000002</v>
          </cell>
          <cell r="BL24">
            <v>1194037.5100000002</v>
          </cell>
          <cell r="BM24">
            <v>1194037.5100000002</v>
          </cell>
          <cell r="BN24">
            <v>1194037.5100000002</v>
          </cell>
          <cell r="BO24">
            <v>1194037.5100000002</v>
          </cell>
          <cell r="CA24">
            <v>138511</v>
          </cell>
          <cell r="CB24">
            <v>277022</v>
          </cell>
          <cell r="CC24">
            <v>528096</v>
          </cell>
          <cell r="CD24">
            <v>666607</v>
          </cell>
          <cell r="CE24">
            <v>805118</v>
          </cell>
          <cell r="CF24">
            <v>1056192</v>
          </cell>
          <cell r="CG24">
            <v>1194703</v>
          </cell>
          <cell r="CH24">
            <v>1333214</v>
          </cell>
          <cell r="CI24">
            <v>1584288</v>
          </cell>
          <cell r="CJ24">
            <v>1724468</v>
          </cell>
          <cell r="CK24">
            <v>1866317</v>
          </cell>
          <cell r="CL24">
            <v>2119065.7800000003</v>
          </cell>
          <cell r="DJ24">
            <v>2290059.1800000002</v>
          </cell>
          <cell r="ER24">
            <v>-90803.62999999999</v>
          </cell>
          <cell r="ES24">
            <v>17731.779999999984</v>
          </cell>
          <cell r="ET24">
            <v>150101.25999999995</v>
          </cell>
          <cell r="EU24">
            <v>333939.13</v>
          </cell>
          <cell r="EV24">
            <v>858632.58000000019</v>
          </cell>
          <cell r="EW24">
            <v>992051.29</v>
          </cell>
          <cell r="EX24">
            <v>1127763.7400000002</v>
          </cell>
          <cell r="EY24">
            <v>1285106.6900000002</v>
          </cell>
          <cell r="EZ24">
            <v>1607335.0500000003</v>
          </cell>
          <cell r="FA24">
            <v>1762100.5500000007</v>
          </cell>
          <cell r="FB24">
            <v>1997344.5900000003</v>
          </cell>
          <cell r="FC24">
            <v>2655461.86</v>
          </cell>
        </row>
        <row r="25">
          <cell r="AS25">
            <v>10218725</v>
          </cell>
          <cell r="BD25">
            <v>188532.43</v>
          </cell>
          <cell r="BE25">
            <v>153921.21999999997</v>
          </cell>
          <cell r="BF25">
            <v>611479.80000000005</v>
          </cell>
          <cell r="BG25">
            <v>844177.19000000006</v>
          </cell>
          <cell r="BH25">
            <v>1120105.7200000002</v>
          </cell>
          <cell r="BI25">
            <v>1623891.2400000002</v>
          </cell>
          <cell r="BJ25">
            <v>1623891.2400000002</v>
          </cell>
          <cell r="BK25">
            <v>1623891.2400000002</v>
          </cell>
          <cell r="BL25">
            <v>1623891.2400000002</v>
          </cell>
          <cell r="BM25">
            <v>1623891.2400000002</v>
          </cell>
          <cell r="BN25">
            <v>1623891.2400000002</v>
          </cell>
          <cell r="BO25">
            <v>1623891.2400000002</v>
          </cell>
          <cell r="CA25">
            <v>629427</v>
          </cell>
          <cell r="CB25">
            <v>1139670</v>
          </cell>
          <cell r="CC25">
            <v>1741351</v>
          </cell>
          <cell r="CD25">
            <v>3024114</v>
          </cell>
          <cell r="CE25">
            <v>3556538</v>
          </cell>
          <cell r="CF25">
            <v>4113212</v>
          </cell>
          <cell r="CG25">
            <v>4840155</v>
          </cell>
          <cell r="CH25">
            <v>5668108</v>
          </cell>
          <cell r="CI25">
            <v>6126274</v>
          </cell>
          <cell r="CJ25">
            <v>6779993</v>
          </cell>
          <cell r="CK25">
            <v>8458257</v>
          </cell>
          <cell r="CL25">
            <v>10218725</v>
          </cell>
          <cell r="DJ25">
            <v>9918737.0000000019</v>
          </cell>
          <cell r="ER25">
            <v>316610.17000000004</v>
          </cell>
          <cell r="ES25">
            <v>416393.54000000004</v>
          </cell>
          <cell r="ET25">
            <v>365120.36000000004</v>
          </cell>
          <cell r="EU25">
            <v>959731.33000000007</v>
          </cell>
          <cell r="EV25">
            <v>1048782.52</v>
          </cell>
          <cell r="EW25">
            <v>1119959.6000000001</v>
          </cell>
          <cell r="EX25">
            <v>1473453.2800000003</v>
          </cell>
          <cell r="EY25">
            <v>1834744.5700000003</v>
          </cell>
          <cell r="EZ25">
            <v>1925554.4000000004</v>
          </cell>
          <cell r="FA25">
            <v>2075184.4800000004</v>
          </cell>
          <cell r="FB25">
            <v>3325122.21</v>
          </cell>
          <cell r="FC25">
            <v>4274449.45</v>
          </cell>
        </row>
        <row r="26">
          <cell r="AS26">
            <v>811560</v>
          </cell>
          <cell r="BD26">
            <v>73000.75</v>
          </cell>
          <cell r="BE26">
            <v>73000.75</v>
          </cell>
          <cell r="BF26">
            <v>116299.07</v>
          </cell>
          <cell r="BG26">
            <v>125024.07</v>
          </cell>
          <cell r="BH26">
            <v>204861.4</v>
          </cell>
          <cell r="BI26">
            <v>217754.4</v>
          </cell>
          <cell r="BJ26">
            <v>217754.4</v>
          </cell>
          <cell r="BK26">
            <v>217754.4</v>
          </cell>
          <cell r="BL26">
            <v>217754.4</v>
          </cell>
          <cell r="BM26">
            <v>217754.4</v>
          </cell>
          <cell r="BN26">
            <v>217754.4</v>
          </cell>
          <cell r="BO26">
            <v>217754.4</v>
          </cell>
          <cell r="CA26">
            <v>67359</v>
          </cell>
          <cell r="CB26">
            <v>134718</v>
          </cell>
          <cell r="CC26">
            <v>202077</v>
          </cell>
          <cell r="CD26">
            <v>269436</v>
          </cell>
          <cell r="CE26">
            <v>336795</v>
          </cell>
          <cell r="CF26">
            <v>404154</v>
          </cell>
          <cell r="CG26">
            <v>471513</v>
          </cell>
          <cell r="CH26">
            <v>538872</v>
          </cell>
          <cell r="CI26">
            <v>606231</v>
          </cell>
          <cell r="CJ26">
            <v>674402</v>
          </cell>
          <cell r="CK26">
            <v>743384</v>
          </cell>
          <cell r="CL26">
            <v>811560</v>
          </cell>
          <cell r="DJ26">
            <v>811555.99999999988</v>
          </cell>
          <cell r="ER26">
            <v>-5775</v>
          </cell>
          <cell r="ES26">
            <v>22668.66</v>
          </cell>
          <cell r="ET26">
            <v>40830.980000000003</v>
          </cell>
          <cell r="EU26">
            <v>60710.03</v>
          </cell>
          <cell r="EV26">
            <v>70711.199999999997</v>
          </cell>
          <cell r="EW26">
            <v>106745.37</v>
          </cell>
          <cell r="EX26">
            <v>137774.39000000001</v>
          </cell>
          <cell r="EY26">
            <v>147386.92000000001</v>
          </cell>
          <cell r="EZ26">
            <v>150589.42000000001</v>
          </cell>
          <cell r="FA26">
            <v>174046.7</v>
          </cell>
          <cell r="FB26">
            <v>174046.7</v>
          </cell>
          <cell r="FC26">
            <v>147224.83000000002</v>
          </cell>
        </row>
        <row r="27">
          <cell r="AS27">
            <v>1581829</v>
          </cell>
          <cell r="BD27">
            <v>134.94999999999999</v>
          </cell>
          <cell r="BE27">
            <v>-2299.94</v>
          </cell>
          <cell r="BF27">
            <v>-2299.94</v>
          </cell>
          <cell r="BG27">
            <v>-2299.94</v>
          </cell>
          <cell r="BH27">
            <v>545526.06000000006</v>
          </cell>
          <cell r="BI27">
            <v>549675.06000000006</v>
          </cell>
          <cell r="BJ27">
            <v>549675.06000000006</v>
          </cell>
          <cell r="BK27">
            <v>549675.06000000006</v>
          </cell>
          <cell r="BL27">
            <v>549675.06000000006</v>
          </cell>
          <cell r="BM27">
            <v>549675.06000000006</v>
          </cell>
          <cell r="BN27">
            <v>549675.06000000006</v>
          </cell>
          <cell r="BO27">
            <v>549675.06000000006</v>
          </cell>
          <cell r="CA27">
            <v>-46535</v>
          </cell>
          <cell r="CB27">
            <v>-93070</v>
          </cell>
          <cell r="CC27">
            <v>-139605</v>
          </cell>
          <cell r="CD27">
            <v>-186140</v>
          </cell>
          <cell r="CE27">
            <v>-232675</v>
          </cell>
          <cell r="CF27">
            <v>-279210</v>
          </cell>
          <cell r="CG27">
            <v>-139265</v>
          </cell>
          <cell r="CH27">
            <v>680</v>
          </cell>
          <cell r="CI27">
            <v>140625</v>
          </cell>
          <cell r="CJ27">
            <v>619531</v>
          </cell>
          <cell r="CK27">
            <v>1092822</v>
          </cell>
          <cell r="CL27">
            <v>1581829</v>
          </cell>
          <cell r="DJ27">
            <v>2178338.0000000005</v>
          </cell>
          <cell r="ER27">
            <v>100123.95000000001</v>
          </cell>
          <cell r="ES27">
            <v>188060.43</v>
          </cell>
          <cell r="ET27">
            <v>243114.90999999997</v>
          </cell>
          <cell r="EU27">
            <v>520971.11</v>
          </cell>
          <cell r="EV27">
            <v>520971.11</v>
          </cell>
          <cell r="EW27">
            <v>631385.78</v>
          </cell>
          <cell r="EX27">
            <v>632381.96000000008</v>
          </cell>
          <cell r="EY27">
            <v>953414.10000000009</v>
          </cell>
          <cell r="EZ27">
            <v>1375343.1700000002</v>
          </cell>
          <cell r="FA27">
            <v>1886785.7400000002</v>
          </cell>
          <cell r="FB27">
            <v>2344709.5700000003</v>
          </cell>
          <cell r="FC27">
            <v>2653793.6400000006</v>
          </cell>
        </row>
        <row r="28">
          <cell r="AS28">
            <v>589319</v>
          </cell>
          <cell r="BD28">
            <v>5581.55</v>
          </cell>
          <cell r="BE28">
            <v>85827.96</v>
          </cell>
          <cell r="BF28">
            <v>127019.49000000002</v>
          </cell>
          <cell r="BG28">
            <v>246541.91000000003</v>
          </cell>
          <cell r="BH28">
            <v>248426.15000000002</v>
          </cell>
          <cell r="BI28">
            <v>263545.15000000002</v>
          </cell>
          <cell r="BJ28">
            <v>263545.15000000002</v>
          </cell>
          <cell r="BK28">
            <v>263545.15000000002</v>
          </cell>
          <cell r="BL28">
            <v>263545.15000000002</v>
          </cell>
          <cell r="BM28">
            <v>263545.15000000002</v>
          </cell>
          <cell r="BN28">
            <v>263545.15000000002</v>
          </cell>
          <cell r="BO28">
            <v>263545.15000000002</v>
          </cell>
          <cell r="CA28">
            <v>48850</v>
          </cell>
          <cell r="CB28">
            <v>64740</v>
          </cell>
          <cell r="CC28">
            <v>76511</v>
          </cell>
          <cell r="CD28">
            <v>88282</v>
          </cell>
          <cell r="CE28">
            <v>100803</v>
          </cell>
          <cell r="CF28">
            <v>112574</v>
          </cell>
          <cell r="CG28">
            <v>124345</v>
          </cell>
          <cell r="CH28">
            <v>136116</v>
          </cell>
          <cell r="CI28">
            <v>147887</v>
          </cell>
          <cell r="CJ28">
            <v>295031</v>
          </cell>
          <cell r="CK28">
            <v>442175</v>
          </cell>
          <cell r="CL28">
            <v>589319</v>
          </cell>
          <cell r="DJ28">
            <v>588567</v>
          </cell>
          <cell r="ER28">
            <v>37953.58</v>
          </cell>
          <cell r="ES28">
            <v>-12403.440000000002</v>
          </cell>
          <cell r="ET28">
            <v>-50486.850000000006</v>
          </cell>
          <cell r="EU28">
            <v>-17440.100000000006</v>
          </cell>
          <cell r="EV28">
            <v>-7635.0900000000074</v>
          </cell>
          <cell r="EW28">
            <v>-2645.3000000000084</v>
          </cell>
          <cell r="EX28">
            <v>35198.039999999994</v>
          </cell>
          <cell r="EY28">
            <v>16444.189999999995</v>
          </cell>
          <cell r="EZ28">
            <v>13199.009999999995</v>
          </cell>
          <cell r="FA28">
            <v>41546.079999999994</v>
          </cell>
          <cell r="FB28">
            <v>90552.13</v>
          </cell>
          <cell r="FC28">
            <v>163249.72</v>
          </cell>
        </row>
        <row r="29">
          <cell r="AS29">
            <v>950000</v>
          </cell>
          <cell r="BD29">
            <v>0</v>
          </cell>
          <cell r="BE29">
            <v>0</v>
          </cell>
          <cell r="BF29">
            <v>0</v>
          </cell>
          <cell r="BG29">
            <v>0</v>
          </cell>
          <cell r="BH29">
            <v>0</v>
          </cell>
          <cell r="BI29">
            <v>0</v>
          </cell>
          <cell r="BJ29">
            <v>0</v>
          </cell>
          <cell r="BK29">
            <v>0</v>
          </cell>
          <cell r="BL29">
            <v>0</v>
          </cell>
          <cell r="BM29">
            <v>0</v>
          </cell>
          <cell r="BN29">
            <v>0</v>
          </cell>
          <cell r="BO29">
            <v>0</v>
          </cell>
          <cell r="CA29">
            <v>0</v>
          </cell>
          <cell r="CB29">
            <v>0</v>
          </cell>
          <cell r="CC29">
            <v>0</v>
          </cell>
          <cell r="CD29">
            <v>0</v>
          </cell>
          <cell r="CE29">
            <v>0</v>
          </cell>
          <cell r="CF29">
            <v>0</v>
          </cell>
          <cell r="CG29">
            <v>0</v>
          </cell>
          <cell r="CH29">
            <v>0</v>
          </cell>
          <cell r="CI29">
            <v>0</v>
          </cell>
          <cell r="CJ29">
            <v>475000</v>
          </cell>
          <cell r="CK29">
            <v>950000</v>
          </cell>
          <cell r="CL29">
            <v>950000</v>
          </cell>
          <cell r="DJ29">
            <v>949999.99999999988</v>
          </cell>
          <cell r="ER29">
            <v>0</v>
          </cell>
          <cell r="ES29">
            <v>0</v>
          </cell>
          <cell r="ET29">
            <v>0</v>
          </cell>
          <cell r="EU29">
            <v>0</v>
          </cell>
          <cell r="EV29">
            <v>0</v>
          </cell>
          <cell r="EW29">
            <v>0</v>
          </cell>
          <cell r="EX29">
            <v>0</v>
          </cell>
          <cell r="EY29">
            <v>0</v>
          </cell>
          <cell r="EZ29">
            <v>0</v>
          </cell>
          <cell r="FA29">
            <v>0</v>
          </cell>
          <cell r="FB29">
            <v>0</v>
          </cell>
          <cell r="FC29">
            <v>0</v>
          </cell>
        </row>
        <row r="30">
          <cell r="AS30">
            <v>1082000</v>
          </cell>
          <cell r="BD30">
            <v>286733.79000000004</v>
          </cell>
          <cell r="BE30">
            <v>776121.79</v>
          </cell>
          <cell r="BF30">
            <v>695750.01</v>
          </cell>
          <cell r="BG30">
            <v>1099393.51</v>
          </cell>
          <cell r="BH30">
            <v>856536.7300000001</v>
          </cell>
          <cell r="BI30">
            <v>423810.7300000001</v>
          </cell>
          <cell r="BJ30">
            <v>423810.7300000001</v>
          </cell>
          <cell r="BK30">
            <v>423810.7300000001</v>
          </cell>
          <cell r="BL30">
            <v>423810.7300000001</v>
          </cell>
          <cell r="BM30">
            <v>423810.7300000001</v>
          </cell>
          <cell r="BN30">
            <v>423810.7300000001</v>
          </cell>
          <cell r="BO30">
            <v>423810.7300000001</v>
          </cell>
          <cell r="CA30">
            <v>21640</v>
          </cell>
          <cell r="CB30">
            <v>54100</v>
          </cell>
          <cell r="CC30">
            <v>140660</v>
          </cell>
          <cell r="CD30">
            <v>227220</v>
          </cell>
          <cell r="CE30">
            <v>302960</v>
          </cell>
          <cell r="CF30">
            <v>389520</v>
          </cell>
          <cell r="CG30">
            <v>476080</v>
          </cell>
          <cell r="CH30">
            <v>573460</v>
          </cell>
          <cell r="CI30">
            <v>670840</v>
          </cell>
          <cell r="CJ30">
            <v>779040</v>
          </cell>
          <cell r="CK30">
            <v>919700</v>
          </cell>
          <cell r="CL30">
            <v>1082000</v>
          </cell>
          <cell r="DJ30">
            <v>1081999.9999999998</v>
          </cell>
          <cell r="ER30">
            <v>82162.44</v>
          </cell>
          <cell r="ES30">
            <v>267548.39</v>
          </cell>
          <cell r="ET30">
            <v>792895.85</v>
          </cell>
          <cell r="EU30">
            <v>1295897.1100000001</v>
          </cell>
          <cell r="EV30">
            <v>1790352.1400000001</v>
          </cell>
          <cell r="EW30">
            <v>2115447.35</v>
          </cell>
          <cell r="EX30">
            <v>2346778.98</v>
          </cell>
          <cell r="EY30">
            <v>2445207.83</v>
          </cell>
          <cell r="EZ30">
            <v>2899516.0999999996</v>
          </cell>
          <cell r="FA30">
            <v>2697120.4499999997</v>
          </cell>
          <cell r="FB30">
            <v>2858464.4499999997</v>
          </cell>
          <cell r="FC30">
            <v>2475475.21</v>
          </cell>
        </row>
        <row r="31">
          <cell r="AS31">
            <v>-17882275.440000005</v>
          </cell>
          <cell r="BD31">
            <v>-722183.91</v>
          </cell>
          <cell r="BE31">
            <v>-1268780.9600000002</v>
          </cell>
          <cell r="BF31">
            <v>-2212755.58</v>
          </cell>
          <cell r="BG31">
            <v>-3484698.26</v>
          </cell>
          <cell r="BH31">
            <v>-4183454.7700000005</v>
          </cell>
          <cell r="BI31">
            <v>-5147749.93</v>
          </cell>
          <cell r="BJ31">
            <v>-5147749.93</v>
          </cell>
          <cell r="BK31">
            <v>-5147749.93</v>
          </cell>
          <cell r="BL31">
            <v>-5147749.93</v>
          </cell>
          <cell r="BM31">
            <v>-5147749.93</v>
          </cell>
          <cell r="BN31">
            <v>-5147749.93</v>
          </cell>
          <cell r="BO31">
            <v>-5147749.93</v>
          </cell>
          <cell r="CA31">
            <v>-911997</v>
          </cell>
          <cell r="CB31">
            <v>-1967052</v>
          </cell>
          <cell r="CC31">
            <v>-3129399</v>
          </cell>
          <cell r="CD31">
            <v>-4649392</v>
          </cell>
          <cell r="CE31">
            <v>-6044209</v>
          </cell>
          <cell r="CF31">
            <v>-7331732</v>
          </cell>
          <cell r="CG31">
            <v>-8601374</v>
          </cell>
          <cell r="CH31">
            <v>-9906779</v>
          </cell>
          <cell r="CI31">
            <v>-12052651</v>
          </cell>
          <cell r="CJ31">
            <v>-14180642</v>
          </cell>
          <cell r="CK31">
            <v>-16451693</v>
          </cell>
          <cell r="CL31">
            <v>-17882275.440000005</v>
          </cell>
          <cell r="DJ31">
            <v>-18374257.988140002</v>
          </cell>
          <cell r="ER31">
            <v>-535330.72</v>
          </cell>
          <cell r="ES31">
            <v>-1365578.4800000002</v>
          </cell>
          <cell r="ET31">
            <v>-2135029.5499999998</v>
          </cell>
          <cell r="EU31">
            <v>-3440997.1899999995</v>
          </cell>
          <cell r="EV31">
            <v>-4868032.13</v>
          </cell>
          <cell r="EW31">
            <v>-6040898.0500000007</v>
          </cell>
          <cell r="EX31">
            <v>-7509172.870000002</v>
          </cell>
          <cell r="EY31">
            <v>-8597319.7400000021</v>
          </cell>
          <cell r="EZ31">
            <v>-8978646.1000000015</v>
          </cell>
          <cell r="FA31">
            <v>-10363160.190000001</v>
          </cell>
          <cell r="FB31">
            <v>-11640566.490000002</v>
          </cell>
          <cell r="FC31">
            <v>-12229024.450000003</v>
          </cell>
        </row>
        <row r="32">
          <cell r="AS32">
            <v>-10592692.080000006</v>
          </cell>
          <cell r="BD32">
            <v>619438.01</v>
          </cell>
          <cell r="BE32">
            <v>636631.09</v>
          </cell>
          <cell r="BF32">
            <v>627933.03</v>
          </cell>
          <cell r="BG32">
            <v>613814.31000000006</v>
          </cell>
          <cell r="BH32">
            <v>58791.959999999963</v>
          </cell>
          <cell r="BI32">
            <v>-304232.92000000004</v>
          </cell>
          <cell r="BJ32">
            <v>-304232.92000000004</v>
          </cell>
          <cell r="BK32">
            <v>-304232.92000000004</v>
          </cell>
          <cell r="BL32">
            <v>-304232.92000000004</v>
          </cell>
          <cell r="BM32">
            <v>-304232.92000000004</v>
          </cell>
          <cell r="BN32">
            <v>-304232.92000000004</v>
          </cell>
          <cell r="BO32">
            <v>-304232.92000000004</v>
          </cell>
          <cell r="CA32">
            <v>-571638</v>
          </cell>
          <cell r="CB32">
            <v>-1515696</v>
          </cell>
          <cell r="CC32">
            <v>-2524946</v>
          </cell>
          <cell r="CD32">
            <v>-3549345</v>
          </cell>
          <cell r="CE32">
            <v>-4573744</v>
          </cell>
          <cell r="CF32">
            <v>-5524690</v>
          </cell>
          <cell r="CG32">
            <v>-6547948</v>
          </cell>
          <cell r="CH32">
            <v>-7104461</v>
          </cell>
          <cell r="CI32">
            <v>-7943651</v>
          </cell>
          <cell r="CJ32">
            <v>-8914318</v>
          </cell>
          <cell r="CK32">
            <v>-10016463</v>
          </cell>
          <cell r="CL32">
            <v>-10592692.080000006</v>
          </cell>
          <cell r="DJ32">
            <v>-12235004.488655698</v>
          </cell>
          <cell r="ER32">
            <v>0</v>
          </cell>
          <cell r="ES32">
            <v>-49401.65</v>
          </cell>
          <cell r="ET32">
            <v>-413529.5</v>
          </cell>
          <cell r="EU32">
            <v>-432745.22000000003</v>
          </cell>
          <cell r="EV32">
            <v>167072.47000000003</v>
          </cell>
          <cell r="EW32">
            <v>369840.03999999986</v>
          </cell>
          <cell r="EX32">
            <v>-6942135.4299999988</v>
          </cell>
          <cell r="EY32">
            <v>-7733043.9799999977</v>
          </cell>
          <cell r="EZ32">
            <v>-10546960.679999996</v>
          </cell>
          <cell r="FA32">
            <v>-14386131.329999994</v>
          </cell>
          <cell r="FB32">
            <v>-18171654.970000003</v>
          </cell>
          <cell r="FC32">
            <v>-26633986.869999994</v>
          </cell>
        </row>
        <row r="33">
          <cell r="AS33">
            <v>0</v>
          </cell>
          <cell r="BD33">
            <v>0</v>
          </cell>
          <cell r="BE33">
            <v>0</v>
          </cell>
          <cell r="BF33">
            <v>0</v>
          </cell>
          <cell r="BG33">
            <v>0</v>
          </cell>
          <cell r="BH33">
            <v>0</v>
          </cell>
          <cell r="BI33">
            <v>0</v>
          </cell>
          <cell r="BJ33">
            <v>0</v>
          </cell>
          <cell r="BK33">
            <v>0</v>
          </cell>
          <cell r="BL33">
            <v>0</v>
          </cell>
          <cell r="BM33">
            <v>0</v>
          </cell>
          <cell r="BN33">
            <v>0</v>
          </cell>
          <cell r="BO33">
            <v>0</v>
          </cell>
          <cell r="CA33">
            <v>0</v>
          </cell>
          <cell r="CB33">
            <v>0</v>
          </cell>
          <cell r="CC33">
            <v>0</v>
          </cell>
          <cell r="CD33">
            <v>0</v>
          </cell>
          <cell r="CE33">
            <v>0</v>
          </cell>
          <cell r="CF33">
            <v>0</v>
          </cell>
          <cell r="CG33">
            <v>0</v>
          </cell>
          <cell r="CH33">
            <v>0</v>
          </cell>
          <cell r="CI33">
            <v>0</v>
          </cell>
          <cell r="CJ33">
            <v>0</v>
          </cell>
          <cell r="CK33">
            <v>0</v>
          </cell>
          <cell r="CL33">
            <v>0</v>
          </cell>
          <cell r="DJ33">
            <v>0</v>
          </cell>
          <cell r="ER33">
            <v>0</v>
          </cell>
          <cell r="ES33">
            <v>0</v>
          </cell>
          <cell r="ET33">
            <v>0</v>
          </cell>
          <cell r="EU33">
            <v>0</v>
          </cell>
          <cell r="EV33">
            <v>0</v>
          </cell>
          <cell r="EW33">
            <v>0</v>
          </cell>
          <cell r="EX33">
            <v>0</v>
          </cell>
          <cell r="EY33">
            <v>0</v>
          </cell>
          <cell r="EZ33">
            <v>0</v>
          </cell>
          <cell r="FA33">
            <v>0</v>
          </cell>
          <cell r="FB33">
            <v>0</v>
          </cell>
          <cell r="FC33">
            <v>0</v>
          </cell>
        </row>
        <row r="34">
          <cell r="AS34">
            <v>-12209574.23</v>
          </cell>
          <cell r="BD34">
            <v>0</v>
          </cell>
          <cell r="BE34">
            <v>-8307.83</v>
          </cell>
          <cell r="BF34">
            <v>3848.3199999999979</v>
          </cell>
          <cell r="BG34">
            <v>3848.3199999999979</v>
          </cell>
          <cell r="BH34">
            <v>3848.3199999999979</v>
          </cell>
          <cell r="BI34">
            <v>3848.3199999999979</v>
          </cell>
          <cell r="BJ34">
            <v>3848.3199999999979</v>
          </cell>
          <cell r="BK34">
            <v>3848.3199999999979</v>
          </cell>
          <cell r="BL34">
            <v>3848.3199999999979</v>
          </cell>
          <cell r="BM34">
            <v>3848.3199999999979</v>
          </cell>
          <cell r="BN34">
            <v>3848.3199999999979</v>
          </cell>
          <cell r="BO34">
            <v>3848.3199999999979</v>
          </cell>
          <cell r="CA34">
            <v>0</v>
          </cell>
          <cell r="CB34">
            <v>0</v>
          </cell>
          <cell r="CC34">
            <v>0</v>
          </cell>
          <cell r="CD34">
            <v>-976766</v>
          </cell>
          <cell r="CE34">
            <v>-2197723</v>
          </cell>
          <cell r="CF34">
            <v>-4639638</v>
          </cell>
          <cell r="CG34">
            <v>-6471074</v>
          </cell>
          <cell r="CH34">
            <v>-7692031</v>
          </cell>
          <cell r="CI34">
            <v>-10622329</v>
          </cell>
          <cell r="CJ34">
            <v>-11599095</v>
          </cell>
          <cell r="CK34">
            <v>-12209574</v>
          </cell>
          <cell r="CL34">
            <v>-12209574.23</v>
          </cell>
          <cell r="DJ34">
            <v>-29374519.800000001</v>
          </cell>
          <cell r="ER34">
            <v>0</v>
          </cell>
          <cell r="ES34">
            <v>0</v>
          </cell>
          <cell r="ET34">
            <v>0</v>
          </cell>
          <cell r="EU34">
            <v>0</v>
          </cell>
          <cell r="EV34">
            <v>0</v>
          </cell>
          <cell r="EW34">
            <v>0</v>
          </cell>
          <cell r="EX34">
            <v>0</v>
          </cell>
          <cell r="EY34">
            <v>0</v>
          </cell>
          <cell r="EZ34">
            <v>0</v>
          </cell>
          <cell r="FA34">
            <v>0</v>
          </cell>
          <cell r="FB34">
            <v>0</v>
          </cell>
          <cell r="FC34">
            <v>0</v>
          </cell>
        </row>
        <row r="35">
          <cell r="AS35">
            <v>-1040141.0399999996</v>
          </cell>
          <cell r="BD35">
            <v>-214052.97</v>
          </cell>
          <cell r="BE35">
            <v>-877567.91999999993</v>
          </cell>
          <cell r="BF35">
            <v>-856888.15000000014</v>
          </cell>
          <cell r="BG35">
            <v>-888037.79000000015</v>
          </cell>
          <cell r="BH35">
            <v>-1499790.88</v>
          </cell>
          <cell r="BI35">
            <v>-1828155.21</v>
          </cell>
          <cell r="BJ35">
            <v>-1828155.21</v>
          </cell>
          <cell r="BK35">
            <v>-1828155.21</v>
          </cell>
          <cell r="BL35">
            <v>-1828155.21</v>
          </cell>
          <cell r="BM35">
            <v>-1828155.21</v>
          </cell>
          <cell r="BN35">
            <v>-1828155.21</v>
          </cell>
          <cell r="BO35">
            <v>-1828155.21</v>
          </cell>
          <cell r="CA35">
            <v>-87372</v>
          </cell>
          <cell r="CB35">
            <v>-174744</v>
          </cell>
          <cell r="CC35">
            <v>-275638</v>
          </cell>
          <cell r="CD35">
            <v>-337006</v>
          </cell>
          <cell r="CE35">
            <v>-441020</v>
          </cell>
          <cell r="CF35">
            <v>-635526</v>
          </cell>
          <cell r="CG35">
            <v>-727059</v>
          </cell>
          <cell r="CH35">
            <v>-769705</v>
          </cell>
          <cell r="CI35">
            <v>-832113</v>
          </cell>
          <cell r="CJ35">
            <v>-893481</v>
          </cell>
          <cell r="CK35">
            <v>-951729</v>
          </cell>
          <cell r="CL35">
            <v>-1040141.0399999996</v>
          </cell>
          <cell r="DJ35">
            <v>-3194000.621024</v>
          </cell>
          <cell r="ER35">
            <v>23041.510000000002</v>
          </cell>
          <cell r="ES35">
            <v>-40644.54</v>
          </cell>
          <cell r="ET35">
            <v>-35744.909999999996</v>
          </cell>
          <cell r="EU35">
            <v>-178298.63</v>
          </cell>
          <cell r="EV35">
            <v>-134985.04999999999</v>
          </cell>
          <cell r="EW35">
            <v>-297778.46999999997</v>
          </cell>
          <cell r="EX35">
            <v>-319151.51</v>
          </cell>
          <cell r="EY35">
            <v>-402181.81999999995</v>
          </cell>
          <cell r="EZ35">
            <v>-419021.33999999997</v>
          </cell>
          <cell r="FA35">
            <v>-448555.86999999994</v>
          </cell>
          <cell r="FB35">
            <v>-718850.17999999993</v>
          </cell>
          <cell r="FC35">
            <v>-1682161.88</v>
          </cell>
        </row>
        <row r="36">
          <cell r="AS36">
            <v>0</v>
          </cell>
          <cell r="BD36">
            <v>-31760</v>
          </cell>
          <cell r="BE36">
            <v>-43260</v>
          </cell>
          <cell r="BF36">
            <v>-31904.010000000002</v>
          </cell>
          <cell r="BG36">
            <v>-77871.010000000009</v>
          </cell>
          <cell r="BH36">
            <v>-127808.01000000001</v>
          </cell>
          <cell r="BI36">
            <v>-123195.01000000001</v>
          </cell>
          <cell r="BJ36">
            <v>-123195.01000000001</v>
          </cell>
          <cell r="BK36">
            <v>-123195.01000000001</v>
          </cell>
          <cell r="BL36">
            <v>-123195.01000000001</v>
          </cell>
          <cell r="BM36">
            <v>-123195.01000000001</v>
          </cell>
          <cell r="BN36">
            <v>-123195.01000000001</v>
          </cell>
          <cell r="BO36">
            <v>-123195.01000000001</v>
          </cell>
          <cell r="CA36">
            <v>0</v>
          </cell>
          <cell r="CB36">
            <v>0</v>
          </cell>
          <cell r="CC36">
            <v>0</v>
          </cell>
          <cell r="CD36">
            <v>0</v>
          </cell>
          <cell r="CE36">
            <v>0</v>
          </cell>
          <cell r="CF36">
            <v>0</v>
          </cell>
          <cell r="CG36">
            <v>0</v>
          </cell>
          <cell r="CH36">
            <v>0</v>
          </cell>
          <cell r="CI36">
            <v>0</v>
          </cell>
          <cell r="CJ36">
            <v>0</v>
          </cell>
          <cell r="CK36">
            <v>0</v>
          </cell>
          <cell r="CL36">
            <v>0</v>
          </cell>
          <cell r="DJ36">
            <v>-100000.01000000001</v>
          </cell>
          <cell r="ER36">
            <v>-34558</v>
          </cell>
          <cell r="ES36">
            <v>-80037</v>
          </cell>
          <cell r="ET36">
            <v>-104899</v>
          </cell>
          <cell r="EU36">
            <v>-123706</v>
          </cell>
          <cell r="EV36">
            <v>-142778.93</v>
          </cell>
          <cell r="EW36">
            <v>-147131.93</v>
          </cell>
          <cell r="EX36">
            <v>-178230.93</v>
          </cell>
          <cell r="EY36">
            <v>-189918.93</v>
          </cell>
          <cell r="EZ36">
            <v>-194321.93</v>
          </cell>
          <cell r="FA36">
            <v>-196419.93</v>
          </cell>
          <cell r="FB36">
            <v>-199256.93</v>
          </cell>
          <cell r="FC36">
            <v>-220669.43</v>
          </cell>
        </row>
        <row r="37">
          <cell r="AS37">
            <v>0</v>
          </cell>
          <cell r="BD37">
            <v>0</v>
          </cell>
          <cell r="BE37">
            <v>0</v>
          </cell>
          <cell r="BF37">
            <v>0</v>
          </cell>
          <cell r="BG37">
            <v>0</v>
          </cell>
          <cell r="BH37">
            <v>0</v>
          </cell>
          <cell r="BI37">
            <v>0</v>
          </cell>
          <cell r="BJ37">
            <v>0</v>
          </cell>
          <cell r="BK37">
            <v>0</v>
          </cell>
          <cell r="BL37">
            <v>0</v>
          </cell>
          <cell r="BM37">
            <v>0</v>
          </cell>
          <cell r="BN37">
            <v>0</v>
          </cell>
          <cell r="BO37">
            <v>0</v>
          </cell>
          <cell r="CA37">
            <v>0</v>
          </cell>
          <cell r="CB37">
            <v>0</v>
          </cell>
          <cell r="CC37">
            <v>0</v>
          </cell>
          <cell r="CD37">
            <v>0</v>
          </cell>
          <cell r="CE37">
            <v>0</v>
          </cell>
          <cell r="CF37">
            <v>0</v>
          </cell>
          <cell r="CG37">
            <v>0</v>
          </cell>
          <cell r="CH37">
            <v>0</v>
          </cell>
          <cell r="CI37">
            <v>0</v>
          </cell>
          <cell r="CJ37">
            <v>0</v>
          </cell>
          <cell r="CK37">
            <v>0</v>
          </cell>
          <cell r="CL37">
            <v>0</v>
          </cell>
          <cell r="DJ37">
            <v>0</v>
          </cell>
          <cell r="ER37">
            <v>0</v>
          </cell>
          <cell r="ES37">
            <v>0</v>
          </cell>
          <cell r="ET37">
            <v>0</v>
          </cell>
          <cell r="EU37">
            <v>0</v>
          </cell>
          <cell r="EV37">
            <v>0</v>
          </cell>
          <cell r="EW37">
            <v>0</v>
          </cell>
          <cell r="EX37">
            <v>0</v>
          </cell>
          <cell r="EY37">
            <v>0</v>
          </cell>
          <cell r="EZ37">
            <v>0</v>
          </cell>
          <cell r="FA37">
            <v>0</v>
          </cell>
          <cell r="FB37">
            <v>0</v>
          </cell>
          <cell r="FC37">
            <v>0</v>
          </cell>
        </row>
        <row r="38">
          <cell r="AS38">
            <v>0</v>
          </cell>
          <cell r="BD38">
            <v>0</v>
          </cell>
          <cell r="BE38">
            <v>0</v>
          </cell>
          <cell r="BF38">
            <v>0</v>
          </cell>
          <cell r="BG38">
            <v>0</v>
          </cell>
          <cell r="BH38">
            <v>0</v>
          </cell>
          <cell r="BI38">
            <v>0</v>
          </cell>
          <cell r="BJ38">
            <v>0</v>
          </cell>
          <cell r="BK38">
            <v>0</v>
          </cell>
          <cell r="BL38">
            <v>0</v>
          </cell>
          <cell r="BM38">
            <v>0</v>
          </cell>
          <cell r="BN38">
            <v>0</v>
          </cell>
          <cell r="BO38">
            <v>0</v>
          </cell>
          <cell r="CA38">
            <v>0</v>
          </cell>
          <cell r="CB38">
            <v>0</v>
          </cell>
          <cell r="CC38">
            <v>0</v>
          </cell>
          <cell r="CD38">
            <v>0</v>
          </cell>
          <cell r="CE38">
            <v>0</v>
          </cell>
          <cell r="CF38">
            <v>0</v>
          </cell>
          <cell r="CG38">
            <v>0</v>
          </cell>
          <cell r="CH38">
            <v>0</v>
          </cell>
          <cell r="CI38">
            <v>0</v>
          </cell>
          <cell r="CJ38">
            <v>0</v>
          </cell>
          <cell r="CK38">
            <v>0</v>
          </cell>
          <cell r="CL38">
            <v>0</v>
          </cell>
          <cell r="DJ38">
            <v>0</v>
          </cell>
          <cell r="ER38">
            <v>0</v>
          </cell>
          <cell r="ES38">
            <v>0</v>
          </cell>
          <cell r="ET38">
            <v>0</v>
          </cell>
          <cell r="EU38">
            <v>0</v>
          </cell>
          <cell r="EV38">
            <v>0</v>
          </cell>
          <cell r="EW38">
            <v>0</v>
          </cell>
          <cell r="EX38">
            <v>0</v>
          </cell>
          <cell r="EY38">
            <v>0</v>
          </cell>
          <cell r="EZ38">
            <v>0</v>
          </cell>
          <cell r="FA38">
            <v>0</v>
          </cell>
          <cell r="FB38">
            <v>0</v>
          </cell>
          <cell r="FC38">
            <v>0</v>
          </cell>
        </row>
        <row r="39">
          <cell r="AS39">
            <v>0</v>
          </cell>
          <cell r="BD39">
            <v>0</v>
          </cell>
          <cell r="BE39">
            <v>0</v>
          </cell>
          <cell r="BF39">
            <v>0</v>
          </cell>
          <cell r="BG39">
            <v>0</v>
          </cell>
          <cell r="BH39">
            <v>0</v>
          </cell>
          <cell r="BI39">
            <v>0</v>
          </cell>
          <cell r="BJ39">
            <v>0</v>
          </cell>
          <cell r="BK39">
            <v>0</v>
          </cell>
          <cell r="BL39">
            <v>0</v>
          </cell>
          <cell r="BM39">
            <v>0</v>
          </cell>
          <cell r="BN39">
            <v>0</v>
          </cell>
          <cell r="BO39">
            <v>0</v>
          </cell>
          <cell r="CA39">
            <v>0</v>
          </cell>
          <cell r="CB39">
            <v>0</v>
          </cell>
          <cell r="CC39">
            <v>0</v>
          </cell>
          <cell r="CD39">
            <v>0</v>
          </cell>
          <cell r="CE39">
            <v>0</v>
          </cell>
          <cell r="CF39">
            <v>0</v>
          </cell>
          <cell r="CG39">
            <v>0</v>
          </cell>
          <cell r="CH39">
            <v>0</v>
          </cell>
          <cell r="CI39">
            <v>0</v>
          </cell>
          <cell r="CJ39">
            <v>0</v>
          </cell>
          <cell r="CK39">
            <v>0</v>
          </cell>
          <cell r="CL39">
            <v>0</v>
          </cell>
          <cell r="DJ39">
            <v>0</v>
          </cell>
          <cell r="ER39">
            <v>0</v>
          </cell>
          <cell r="ES39">
            <v>0</v>
          </cell>
          <cell r="ET39">
            <v>0</v>
          </cell>
          <cell r="EU39">
            <v>0</v>
          </cell>
          <cell r="EV39">
            <v>0</v>
          </cell>
          <cell r="EW39">
            <v>0</v>
          </cell>
          <cell r="EX39">
            <v>0</v>
          </cell>
          <cell r="EY39">
            <v>0</v>
          </cell>
          <cell r="EZ39">
            <v>0</v>
          </cell>
          <cell r="FA39">
            <v>0</v>
          </cell>
          <cell r="FB39">
            <v>0</v>
          </cell>
          <cell r="FC39">
            <v>0</v>
          </cell>
        </row>
        <row r="40">
          <cell r="AS40">
            <v>0</v>
          </cell>
          <cell r="BD40">
            <v>0</v>
          </cell>
          <cell r="BE40">
            <v>0</v>
          </cell>
          <cell r="BF40">
            <v>0</v>
          </cell>
          <cell r="BG40">
            <v>0</v>
          </cell>
          <cell r="BH40">
            <v>0</v>
          </cell>
          <cell r="BI40">
            <v>0</v>
          </cell>
          <cell r="BJ40">
            <v>0</v>
          </cell>
          <cell r="BK40">
            <v>0</v>
          </cell>
          <cell r="BL40">
            <v>0</v>
          </cell>
          <cell r="BM40">
            <v>0</v>
          </cell>
          <cell r="BN40">
            <v>0</v>
          </cell>
          <cell r="BO40">
            <v>0</v>
          </cell>
          <cell r="CA40">
            <v>0</v>
          </cell>
          <cell r="CB40">
            <v>0</v>
          </cell>
          <cell r="CC40">
            <v>0</v>
          </cell>
          <cell r="CD40">
            <v>0</v>
          </cell>
          <cell r="CE40">
            <v>0</v>
          </cell>
          <cell r="CF40">
            <v>0</v>
          </cell>
          <cell r="CG40">
            <v>0</v>
          </cell>
          <cell r="CH40">
            <v>0</v>
          </cell>
          <cell r="CI40">
            <v>0</v>
          </cell>
          <cell r="CJ40">
            <v>0</v>
          </cell>
          <cell r="CK40">
            <v>0</v>
          </cell>
          <cell r="CL40">
            <v>0</v>
          </cell>
          <cell r="DJ40">
            <v>0</v>
          </cell>
          <cell r="ER40">
            <v>-4145.76</v>
          </cell>
          <cell r="ES40">
            <v>-4145.76</v>
          </cell>
          <cell r="ET40">
            <v>-4145.76</v>
          </cell>
          <cell r="EU40">
            <v>-4145.76</v>
          </cell>
          <cell r="EV40">
            <v>-4145.76</v>
          </cell>
          <cell r="EW40">
            <v>-4145.76</v>
          </cell>
          <cell r="EX40">
            <v>-4145.76</v>
          </cell>
          <cell r="EY40">
            <v>-4145.76</v>
          </cell>
          <cell r="EZ40">
            <v>-4145.76</v>
          </cell>
          <cell r="FA40">
            <v>-4145.76</v>
          </cell>
          <cell r="FB40">
            <v>-4145.76</v>
          </cell>
          <cell r="FC40">
            <v>-4145.76</v>
          </cell>
        </row>
        <row r="41">
          <cell r="AS41">
            <v>0</v>
          </cell>
          <cell r="BD41">
            <v>0</v>
          </cell>
          <cell r="BE41">
            <v>0</v>
          </cell>
          <cell r="BF41">
            <v>0</v>
          </cell>
          <cell r="BG41">
            <v>0</v>
          </cell>
          <cell r="BH41">
            <v>0</v>
          </cell>
          <cell r="BI41">
            <v>0</v>
          </cell>
          <cell r="BJ41">
            <v>0</v>
          </cell>
          <cell r="BK41">
            <v>0</v>
          </cell>
          <cell r="BL41">
            <v>0</v>
          </cell>
          <cell r="BM41">
            <v>0</v>
          </cell>
          <cell r="BN41">
            <v>0</v>
          </cell>
          <cell r="BO41">
            <v>0</v>
          </cell>
          <cell r="CA41">
            <v>0</v>
          </cell>
          <cell r="CB41">
            <v>0</v>
          </cell>
          <cell r="CC41">
            <v>0</v>
          </cell>
          <cell r="CD41">
            <v>0</v>
          </cell>
          <cell r="CE41">
            <v>0</v>
          </cell>
          <cell r="CF41">
            <v>0</v>
          </cell>
          <cell r="CG41">
            <v>0</v>
          </cell>
          <cell r="CH41">
            <v>0</v>
          </cell>
          <cell r="CI41">
            <v>0</v>
          </cell>
          <cell r="CJ41">
            <v>0</v>
          </cell>
          <cell r="CK41">
            <v>0</v>
          </cell>
          <cell r="CL41">
            <v>0</v>
          </cell>
          <cell r="DJ41">
            <v>0</v>
          </cell>
          <cell r="ER41">
            <v>0</v>
          </cell>
          <cell r="ES41">
            <v>0</v>
          </cell>
          <cell r="ET41">
            <v>0</v>
          </cell>
          <cell r="EU41">
            <v>0</v>
          </cell>
          <cell r="EV41">
            <v>0</v>
          </cell>
          <cell r="EW41">
            <v>0</v>
          </cell>
          <cell r="EX41">
            <v>0</v>
          </cell>
          <cell r="EY41">
            <v>0</v>
          </cell>
          <cell r="EZ41">
            <v>0</v>
          </cell>
          <cell r="FA41">
            <v>0</v>
          </cell>
          <cell r="FB41">
            <v>0</v>
          </cell>
          <cell r="FC41">
            <v>0</v>
          </cell>
        </row>
        <row r="42">
          <cell r="AS42">
            <v>0</v>
          </cell>
          <cell r="BD42">
            <v>0</v>
          </cell>
          <cell r="BE42">
            <v>0</v>
          </cell>
          <cell r="BF42">
            <v>0</v>
          </cell>
          <cell r="BG42">
            <v>0</v>
          </cell>
          <cell r="BH42">
            <v>0</v>
          </cell>
          <cell r="BI42">
            <v>0</v>
          </cell>
          <cell r="BJ42">
            <v>0</v>
          </cell>
          <cell r="BK42">
            <v>0</v>
          </cell>
          <cell r="BL42">
            <v>0</v>
          </cell>
          <cell r="BM42">
            <v>0</v>
          </cell>
          <cell r="BN42">
            <v>0</v>
          </cell>
          <cell r="BO42">
            <v>0</v>
          </cell>
          <cell r="CA42">
            <v>0</v>
          </cell>
          <cell r="CB42">
            <v>0</v>
          </cell>
          <cell r="CC42">
            <v>0</v>
          </cell>
          <cell r="CD42">
            <v>0</v>
          </cell>
          <cell r="CE42">
            <v>0</v>
          </cell>
          <cell r="CF42">
            <v>0</v>
          </cell>
          <cell r="CG42">
            <v>0</v>
          </cell>
          <cell r="CH42">
            <v>0</v>
          </cell>
          <cell r="CI42">
            <v>0</v>
          </cell>
          <cell r="CJ42">
            <v>0</v>
          </cell>
          <cell r="CK42">
            <v>0</v>
          </cell>
          <cell r="CL42">
            <v>0</v>
          </cell>
          <cell r="DJ42">
            <v>0</v>
          </cell>
          <cell r="ER42">
            <v>-550</v>
          </cell>
          <cell r="ES42">
            <v>0</v>
          </cell>
          <cell r="ET42">
            <v>0</v>
          </cell>
          <cell r="EU42">
            <v>0</v>
          </cell>
          <cell r="EV42">
            <v>-3016.1</v>
          </cell>
          <cell r="EW42">
            <v>10483.44</v>
          </cell>
          <cell r="EX42">
            <v>10483.44</v>
          </cell>
          <cell r="EY42">
            <v>-3016.1000000000004</v>
          </cell>
          <cell r="EZ42">
            <v>-3016.1000000000004</v>
          </cell>
          <cell r="FA42">
            <v>-3016.1000000000004</v>
          </cell>
          <cell r="FB42">
            <v>-3016.1000000000004</v>
          </cell>
          <cell r="FC42">
            <v>-5684.9600000000009</v>
          </cell>
        </row>
        <row r="43">
          <cell r="AS43">
            <v>0</v>
          </cell>
          <cell r="BD43">
            <v>0</v>
          </cell>
          <cell r="BE43">
            <v>0</v>
          </cell>
          <cell r="BF43">
            <v>0</v>
          </cell>
          <cell r="BG43">
            <v>0</v>
          </cell>
          <cell r="BH43">
            <v>0</v>
          </cell>
          <cell r="BI43">
            <v>0</v>
          </cell>
          <cell r="BJ43">
            <v>0</v>
          </cell>
          <cell r="BK43">
            <v>0</v>
          </cell>
          <cell r="BL43">
            <v>0</v>
          </cell>
          <cell r="BM43">
            <v>0</v>
          </cell>
          <cell r="BN43">
            <v>0</v>
          </cell>
          <cell r="BO43">
            <v>0</v>
          </cell>
          <cell r="CA43">
            <v>0</v>
          </cell>
          <cell r="CB43">
            <v>0</v>
          </cell>
          <cell r="CC43">
            <v>0</v>
          </cell>
          <cell r="CD43">
            <v>0</v>
          </cell>
          <cell r="CE43">
            <v>0</v>
          </cell>
          <cell r="CF43">
            <v>0</v>
          </cell>
          <cell r="CG43">
            <v>0</v>
          </cell>
          <cell r="CH43">
            <v>0</v>
          </cell>
          <cell r="CI43">
            <v>0</v>
          </cell>
          <cell r="CJ43">
            <v>0</v>
          </cell>
          <cell r="CK43">
            <v>0</v>
          </cell>
          <cell r="CL43">
            <v>0</v>
          </cell>
          <cell r="DJ43">
            <v>0</v>
          </cell>
          <cell r="ER43">
            <v>0</v>
          </cell>
          <cell r="ES43">
            <v>0</v>
          </cell>
          <cell r="ET43">
            <v>0</v>
          </cell>
          <cell r="EU43">
            <v>0</v>
          </cell>
          <cell r="EV43">
            <v>0</v>
          </cell>
          <cell r="EW43">
            <v>0</v>
          </cell>
          <cell r="EX43">
            <v>0</v>
          </cell>
          <cell r="EY43">
            <v>0</v>
          </cell>
          <cell r="EZ43">
            <v>0</v>
          </cell>
          <cell r="FA43">
            <v>0</v>
          </cell>
          <cell r="FB43">
            <v>0</v>
          </cell>
          <cell r="FC43">
            <v>0</v>
          </cell>
        </row>
        <row r="44">
          <cell r="AS44">
            <v>0</v>
          </cell>
          <cell r="BD44">
            <v>0</v>
          </cell>
          <cell r="BE44">
            <v>0</v>
          </cell>
          <cell r="BF44">
            <v>0</v>
          </cell>
          <cell r="BG44">
            <v>0</v>
          </cell>
          <cell r="BH44">
            <v>0</v>
          </cell>
          <cell r="BI44">
            <v>0</v>
          </cell>
          <cell r="BJ44">
            <v>0</v>
          </cell>
          <cell r="BK44">
            <v>0</v>
          </cell>
          <cell r="BL44">
            <v>0</v>
          </cell>
          <cell r="BM44">
            <v>0</v>
          </cell>
          <cell r="BN44">
            <v>0</v>
          </cell>
          <cell r="BO44">
            <v>0</v>
          </cell>
          <cell r="CA44">
            <v>0</v>
          </cell>
          <cell r="CB44">
            <v>0</v>
          </cell>
          <cell r="CC44">
            <v>0</v>
          </cell>
          <cell r="CD44">
            <v>0</v>
          </cell>
          <cell r="CE44">
            <v>0</v>
          </cell>
          <cell r="CF44">
            <v>0</v>
          </cell>
          <cell r="CG44">
            <v>0</v>
          </cell>
          <cell r="CH44">
            <v>0</v>
          </cell>
          <cell r="CI44">
            <v>0</v>
          </cell>
          <cell r="CJ44">
            <v>0</v>
          </cell>
          <cell r="CK44">
            <v>0</v>
          </cell>
          <cell r="CL44">
            <v>0</v>
          </cell>
          <cell r="DJ44">
            <v>0</v>
          </cell>
          <cell r="ER44">
            <v>0</v>
          </cell>
          <cell r="ES44">
            <v>0</v>
          </cell>
          <cell r="ET44">
            <v>0</v>
          </cell>
          <cell r="EU44">
            <v>0</v>
          </cell>
          <cell r="EV44">
            <v>0</v>
          </cell>
          <cell r="EW44">
            <v>0</v>
          </cell>
          <cell r="EX44">
            <v>0</v>
          </cell>
          <cell r="EY44">
            <v>0</v>
          </cell>
          <cell r="EZ44">
            <v>0</v>
          </cell>
          <cell r="FA44">
            <v>0</v>
          </cell>
          <cell r="FB44">
            <v>0</v>
          </cell>
          <cell r="FC44">
            <v>0</v>
          </cell>
        </row>
        <row r="45">
          <cell r="AS45">
            <v>0</v>
          </cell>
          <cell r="BD45">
            <v>0</v>
          </cell>
          <cell r="BE45">
            <v>0</v>
          </cell>
          <cell r="BF45">
            <v>0</v>
          </cell>
          <cell r="BG45">
            <v>0</v>
          </cell>
          <cell r="BH45">
            <v>0</v>
          </cell>
          <cell r="BI45">
            <v>0</v>
          </cell>
          <cell r="BJ45">
            <v>0</v>
          </cell>
          <cell r="BK45">
            <v>0</v>
          </cell>
          <cell r="BL45">
            <v>0</v>
          </cell>
          <cell r="BM45">
            <v>0</v>
          </cell>
          <cell r="BN45">
            <v>0</v>
          </cell>
          <cell r="BO45">
            <v>0</v>
          </cell>
          <cell r="CA45">
            <v>0</v>
          </cell>
          <cell r="CB45">
            <v>0</v>
          </cell>
          <cell r="CC45">
            <v>0</v>
          </cell>
          <cell r="CD45">
            <v>0</v>
          </cell>
          <cell r="CE45">
            <v>0</v>
          </cell>
          <cell r="CF45">
            <v>0</v>
          </cell>
          <cell r="CG45">
            <v>0</v>
          </cell>
          <cell r="CH45">
            <v>0</v>
          </cell>
          <cell r="CI45">
            <v>0</v>
          </cell>
          <cell r="CJ45">
            <v>0</v>
          </cell>
          <cell r="CK45">
            <v>0</v>
          </cell>
          <cell r="CL45">
            <v>0</v>
          </cell>
          <cell r="DJ45">
            <v>0</v>
          </cell>
          <cell r="ER45">
            <v>0</v>
          </cell>
          <cell r="ES45">
            <v>0</v>
          </cell>
          <cell r="ET45">
            <v>0</v>
          </cell>
          <cell r="EU45">
            <v>0</v>
          </cell>
          <cell r="EV45">
            <v>0</v>
          </cell>
          <cell r="EW45">
            <v>0</v>
          </cell>
          <cell r="EX45">
            <v>0</v>
          </cell>
          <cell r="EY45">
            <v>0</v>
          </cell>
          <cell r="EZ45">
            <v>0</v>
          </cell>
          <cell r="FA45">
            <v>0</v>
          </cell>
          <cell r="FB45">
            <v>0</v>
          </cell>
          <cell r="FC45">
            <v>0</v>
          </cell>
        </row>
        <row r="46">
          <cell r="AS46">
            <v>0</v>
          </cell>
          <cell r="BD46">
            <v>0</v>
          </cell>
          <cell r="BE46">
            <v>0</v>
          </cell>
          <cell r="BF46">
            <v>0</v>
          </cell>
          <cell r="BG46">
            <v>0</v>
          </cell>
          <cell r="BH46">
            <v>0</v>
          </cell>
          <cell r="BI46">
            <v>0</v>
          </cell>
          <cell r="BJ46">
            <v>0</v>
          </cell>
          <cell r="BK46">
            <v>0</v>
          </cell>
          <cell r="BL46">
            <v>0</v>
          </cell>
          <cell r="BM46">
            <v>0</v>
          </cell>
          <cell r="BN46">
            <v>0</v>
          </cell>
          <cell r="BO46">
            <v>0</v>
          </cell>
          <cell r="CA46">
            <v>0</v>
          </cell>
          <cell r="CB46">
            <v>0</v>
          </cell>
          <cell r="CC46">
            <v>0</v>
          </cell>
          <cell r="CD46">
            <v>0</v>
          </cell>
          <cell r="CE46">
            <v>0</v>
          </cell>
          <cell r="CF46">
            <v>0</v>
          </cell>
          <cell r="CG46">
            <v>0</v>
          </cell>
          <cell r="CH46">
            <v>0</v>
          </cell>
          <cell r="CI46">
            <v>0</v>
          </cell>
          <cell r="CJ46">
            <v>0</v>
          </cell>
          <cell r="CK46">
            <v>0</v>
          </cell>
          <cell r="CL46">
            <v>0</v>
          </cell>
          <cell r="DJ46">
            <v>0</v>
          </cell>
          <cell r="ER46">
            <v>0</v>
          </cell>
          <cell r="ES46">
            <v>0</v>
          </cell>
          <cell r="ET46">
            <v>0</v>
          </cell>
          <cell r="EU46">
            <v>0</v>
          </cell>
          <cell r="EV46">
            <v>0</v>
          </cell>
          <cell r="EW46">
            <v>1565.16</v>
          </cell>
          <cell r="EX46">
            <v>1565.16</v>
          </cell>
          <cell r="EY46">
            <v>7264.73</v>
          </cell>
          <cell r="EZ46">
            <v>7264.73</v>
          </cell>
          <cell r="FA46">
            <v>2839.9599999999991</v>
          </cell>
          <cell r="FB46">
            <v>2839.9599999999991</v>
          </cell>
          <cell r="FC46">
            <v>2839.9599999999991</v>
          </cell>
        </row>
        <row r="47">
          <cell r="AS47">
            <v>-2379999.6799999997</v>
          </cell>
          <cell r="BD47">
            <v>0</v>
          </cell>
          <cell r="BE47">
            <v>0</v>
          </cell>
          <cell r="BF47">
            <v>0</v>
          </cell>
          <cell r="BG47">
            <v>0</v>
          </cell>
          <cell r="BH47">
            <v>0</v>
          </cell>
          <cell r="BI47">
            <v>0</v>
          </cell>
          <cell r="BJ47">
            <v>0</v>
          </cell>
          <cell r="BK47">
            <v>0</v>
          </cell>
          <cell r="BL47">
            <v>0</v>
          </cell>
          <cell r="BM47">
            <v>0</v>
          </cell>
          <cell r="BN47">
            <v>0</v>
          </cell>
          <cell r="BO47">
            <v>0</v>
          </cell>
          <cell r="CA47">
            <v>-197540</v>
          </cell>
          <cell r="CB47">
            <v>-395080</v>
          </cell>
          <cell r="CC47">
            <v>-592620</v>
          </cell>
          <cell r="CD47">
            <v>-790160</v>
          </cell>
          <cell r="CE47">
            <v>-987700</v>
          </cell>
          <cell r="CF47">
            <v>-1185240</v>
          </cell>
          <cell r="CG47">
            <v>-1382780</v>
          </cell>
          <cell r="CH47">
            <v>-1580320</v>
          </cell>
          <cell r="CI47">
            <v>-1777860</v>
          </cell>
          <cell r="CJ47">
            <v>-1977780</v>
          </cell>
          <cell r="CK47">
            <v>-2180080</v>
          </cell>
          <cell r="CL47">
            <v>-2379999.6799999997</v>
          </cell>
          <cell r="DJ47">
            <v>-2379999.9867199999</v>
          </cell>
          <cell r="ER47">
            <v>0</v>
          </cell>
          <cell r="ES47">
            <v>0</v>
          </cell>
          <cell r="ET47">
            <v>0</v>
          </cell>
          <cell r="EU47">
            <v>0</v>
          </cell>
          <cell r="EV47">
            <v>0</v>
          </cell>
          <cell r="EW47">
            <v>0</v>
          </cell>
          <cell r="EX47">
            <v>0</v>
          </cell>
          <cell r="EY47">
            <v>0</v>
          </cell>
          <cell r="EZ47">
            <v>0</v>
          </cell>
          <cell r="FA47">
            <v>0</v>
          </cell>
          <cell r="FB47">
            <v>0</v>
          </cell>
          <cell r="FC47">
            <v>0</v>
          </cell>
        </row>
        <row r="48">
          <cell r="AS48">
            <v>0</v>
          </cell>
          <cell r="BD48">
            <v>0</v>
          </cell>
          <cell r="BE48">
            <v>0</v>
          </cell>
          <cell r="BF48">
            <v>0</v>
          </cell>
          <cell r="BG48">
            <v>0</v>
          </cell>
          <cell r="BH48">
            <v>0</v>
          </cell>
          <cell r="BI48">
            <v>0</v>
          </cell>
          <cell r="BJ48">
            <v>0</v>
          </cell>
          <cell r="BK48">
            <v>0</v>
          </cell>
          <cell r="BL48">
            <v>0</v>
          </cell>
          <cell r="BM48">
            <v>0</v>
          </cell>
          <cell r="BN48">
            <v>0</v>
          </cell>
          <cell r="BO48">
            <v>0</v>
          </cell>
          <cell r="CA48">
            <v>0</v>
          </cell>
          <cell r="CB48">
            <v>0</v>
          </cell>
          <cell r="CC48">
            <v>0</v>
          </cell>
          <cell r="CD48">
            <v>0</v>
          </cell>
          <cell r="CE48">
            <v>0</v>
          </cell>
          <cell r="CF48">
            <v>0</v>
          </cell>
          <cell r="CG48">
            <v>0</v>
          </cell>
          <cell r="CH48">
            <v>0</v>
          </cell>
          <cell r="CI48">
            <v>0</v>
          </cell>
          <cell r="CJ48">
            <v>0</v>
          </cell>
          <cell r="CK48">
            <v>0</v>
          </cell>
          <cell r="CL48">
            <v>0</v>
          </cell>
          <cell r="DJ48">
            <v>0</v>
          </cell>
          <cell r="ER48">
            <v>43505.47</v>
          </cell>
          <cell r="ES48">
            <v>98716.44</v>
          </cell>
          <cell r="ET48">
            <v>98716.44</v>
          </cell>
          <cell r="EU48">
            <v>98716.44</v>
          </cell>
          <cell r="EV48">
            <v>98716.44</v>
          </cell>
          <cell r="EW48">
            <v>98716.44</v>
          </cell>
          <cell r="EX48">
            <v>98716.44</v>
          </cell>
          <cell r="EY48">
            <v>98716.44</v>
          </cell>
          <cell r="EZ48">
            <v>98716.44</v>
          </cell>
          <cell r="FA48">
            <v>98716.44</v>
          </cell>
          <cell r="FB48">
            <v>98716.44</v>
          </cell>
          <cell r="FC48">
            <v>98716.44</v>
          </cell>
        </row>
        <row r="49">
          <cell r="AS49">
            <v>0</v>
          </cell>
          <cell r="BD49">
            <v>0</v>
          </cell>
          <cell r="BE49">
            <v>0</v>
          </cell>
          <cell r="BF49">
            <v>0</v>
          </cell>
          <cell r="BG49">
            <v>0</v>
          </cell>
          <cell r="BH49">
            <v>0</v>
          </cell>
          <cell r="BI49">
            <v>0</v>
          </cell>
          <cell r="BJ49">
            <v>0</v>
          </cell>
          <cell r="BK49">
            <v>0</v>
          </cell>
          <cell r="BL49">
            <v>0</v>
          </cell>
          <cell r="BM49">
            <v>0</v>
          </cell>
          <cell r="BN49">
            <v>0</v>
          </cell>
          <cell r="BO49">
            <v>0</v>
          </cell>
          <cell r="CA49">
            <v>0</v>
          </cell>
          <cell r="CB49">
            <v>0</v>
          </cell>
          <cell r="CC49">
            <v>0</v>
          </cell>
          <cell r="CD49">
            <v>0</v>
          </cell>
          <cell r="CE49">
            <v>0</v>
          </cell>
          <cell r="CF49">
            <v>0</v>
          </cell>
          <cell r="CG49">
            <v>0</v>
          </cell>
          <cell r="CH49">
            <v>0</v>
          </cell>
          <cell r="CI49">
            <v>0</v>
          </cell>
          <cell r="CJ49">
            <v>0</v>
          </cell>
          <cell r="CK49">
            <v>0</v>
          </cell>
          <cell r="CL49">
            <v>0</v>
          </cell>
          <cell r="DJ49">
            <v>0</v>
          </cell>
          <cell r="ER49">
            <v>0</v>
          </cell>
          <cell r="ES49">
            <v>0</v>
          </cell>
          <cell r="ET49">
            <v>0</v>
          </cell>
          <cell r="EU49">
            <v>0</v>
          </cell>
          <cell r="EV49">
            <v>0</v>
          </cell>
          <cell r="EW49">
            <v>0</v>
          </cell>
          <cell r="EX49">
            <v>0</v>
          </cell>
          <cell r="EY49">
            <v>0</v>
          </cell>
          <cell r="EZ49">
            <v>0</v>
          </cell>
          <cell r="FA49">
            <v>0</v>
          </cell>
          <cell r="FB49">
            <v>0</v>
          </cell>
          <cell r="FC49">
            <v>0</v>
          </cell>
        </row>
        <row r="50">
          <cell r="AS50">
            <v>0</v>
          </cell>
          <cell r="BD50">
            <v>0</v>
          </cell>
          <cell r="BE50">
            <v>0</v>
          </cell>
          <cell r="BF50">
            <v>0</v>
          </cell>
          <cell r="BG50">
            <v>0</v>
          </cell>
          <cell r="BH50">
            <v>0</v>
          </cell>
          <cell r="BI50">
            <v>0</v>
          </cell>
          <cell r="BJ50">
            <v>0</v>
          </cell>
          <cell r="BK50">
            <v>0</v>
          </cell>
          <cell r="BL50">
            <v>0</v>
          </cell>
          <cell r="BM50">
            <v>0</v>
          </cell>
          <cell r="BN50">
            <v>0</v>
          </cell>
          <cell r="BO50">
            <v>0</v>
          </cell>
          <cell r="CA50">
            <v>0</v>
          </cell>
          <cell r="CB50">
            <v>0</v>
          </cell>
          <cell r="CC50">
            <v>0</v>
          </cell>
          <cell r="CD50">
            <v>0</v>
          </cell>
          <cell r="CE50">
            <v>0</v>
          </cell>
          <cell r="CF50">
            <v>0</v>
          </cell>
          <cell r="CG50">
            <v>0</v>
          </cell>
          <cell r="CH50">
            <v>0</v>
          </cell>
          <cell r="CI50">
            <v>0</v>
          </cell>
          <cell r="CJ50">
            <v>0</v>
          </cell>
          <cell r="CK50">
            <v>0</v>
          </cell>
          <cell r="CL50">
            <v>0</v>
          </cell>
          <cell r="DJ50">
            <v>0</v>
          </cell>
          <cell r="ER50">
            <v>0</v>
          </cell>
          <cell r="ES50">
            <v>0</v>
          </cell>
          <cell r="ET50">
            <v>0</v>
          </cell>
          <cell r="EU50">
            <v>0</v>
          </cell>
          <cell r="EV50">
            <v>0</v>
          </cell>
          <cell r="EW50">
            <v>0</v>
          </cell>
          <cell r="EX50">
            <v>0</v>
          </cell>
          <cell r="EY50">
            <v>0</v>
          </cell>
          <cell r="EZ50">
            <v>0</v>
          </cell>
          <cell r="FA50">
            <v>0</v>
          </cell>
          <cell r="FB50">
            <v>0</v>
          </cell>
          <cell r="FC50">
            <v>0</v>
          </cell>
        </row>
        <row r="51">
          <cell r="AS51">
            <v>0</v>
          </cell>
          <cell r="BD51">
            <v>0</v>
          </cell>
          <cell r="BE51">
            <v>0</v>
          </cell>
          <cell r="BF51">
            <v>0</v>
          </cell>
          <cell r="BG51">
            <v>0</v>
          </cell>
          <cell r="BH51">
            <v>0</v>
          </cell>
          <cell r="BI51">
            <v>0</v>
          </cell>
          <cell r="BJ51">
            <v>0</v>
          </cell>
          <cell r="BK51">
            <v>0</v>
          </cell>
          <cell r="BL51">
            <v>0</v>
          </cell>
          <cell r="BM51">
            <v>0</v>
          </cell>
          <cell r="BN51">
            <v>0</v>
          </cell>
          <cell r="BO51">
            <v>0</v>
          </cell>
          <cell r="CA51">
            <v>0</v>
          </cell>
          <cell r="CB51">
            <v>0</v>
          </cell>
          <cell r="CC51">
            <v>0</v>
          </cell>
          <cell r="CD51">
            <v>0</v>
          </cell>
          <cell r="CE51">
            <v>0</v>
          </cell>
          <cell r="CF51">
            <v>0</v>
          </cell>
          <cell r="CG51">
            <v>0</v>
          </cell>
          <cell r="CH51">
            <v>0</v>
          </cell>
          <cell r="CI51">
            <v>0</v>
          </cell>
          <cell r="CJ51">
            <v>0</v>
          </cell>
          <cell r="CK51">
            <v>0</v>
          </cell>
          <cell r="CL51">
            <v>0</v>
          </cell>
          <cell r="DJ51">
            <v>0</v>
          </cell>
          <cell r="ER51">
            <v>0</v>
          </cell>
          <cell r="ES51">
            <v>0</v>
          </cell>
          <cell r="ET51">
            <v>0</v>
          </cell>
          <cell r="EU51">
            <v>0</v>
          </cell>
          <cell r="EV51">
            <v>0</v>
          </cell>
          <cell r="EW51">
            <v>0</v>
          </cell>
          <cell r="EX51">
            <v>0</v>
          </cell>
          <cell r="EY51">
            <v>0</v>
          </cell>
          <cell r="EZ51">
            <v>0</v>
          </cell>
          <cell r="FA51">
            <v>0</v>
          </cell>
          <cell r="FB51">
            <v>0</v>
          </cell>
          <cell r="FC51">
            <v>0</v>
          </cell>
        </row>
        <row r="52">
          <cell r="AS52">
            <v>0</v>
          </cell>
          <cell r="BD52">
            <v>0</v>
          </cell>
          <cell r="BE52">
            <v>0</v>
          </cell>
          <cell r="BF52">
            <v>0</v>
          </cell>
          <cell r="BG52">
            <v>0</v>
          </cell>
          <cell r="BH52">
            <v>0</v>
          </cell>
          <cell r="BI52">
            <v>0</v>
          </cell>
          <cell r="BJ52">
            <v>0</v>
          </cell>
          <cell r="BK52">
            <v>0</v>
          </cell>
          <cell r="BL52">
            <v>0</v>
          </cell>
          <cell r="BM52">
            <v>0</v>
          </cell>
          <cell r="BN52">
            <v>0</v>
          </cell>
          <cell r="BO52">
            <v>0</v>
          </cell>
          <cell r="CA52">
            <v>0</v>
          </cell>
          <cell r="CB52">
            <v>0</v>
          </cell>
          <cell r="CC52">
            <v>0</v>
          </cell>
          <cell r="CD52">
            <v>0</v>
          </cell>
          <cell r="CE52">
            <v>0</v>
          </cell>
          <cell r="CF52">
            <v>0</v>
          </cell>
          <cell r="CG52">
            <v>0</v>
          </cell>
          <cell r="CH52">
            <v>0</v>
          </cell>
          <cell r="CI52">
            <v>0</v>
          </cell>
          <cell r="CJ52">
            <v>0</v>
          </cell>
          <cell r="CK52">
            <v>0</v>
          </cell>
          <cell r="CL52">
            <v>0</v>
          </cell>
          <cell r="DJ52">
            <v>0</v>
          </cell>
          <cell r="ER52">
            <v>0</v>
          </cell>
          <cell r="ES52">
            <v>0</v>
          </cell>
          <cell r="ET52">
            <v>0</v>
          </cell>
          <cell r="EU52">
            <v>0</v>
          </cell>
          <cell r="EV52">
            <v>0</v>
          </cell>
          <cell r="EW52">
            <v>0</v>
          </cell>
          <cell r="EX52">
            <v>0</v>
          </cell>
          <cell r="EY52">
            <v>0</v>
          </cell>
          <cell r="EZ52">
            <v>0</v>
          </cell>
          <cell r="FA52">
            <v>0</v>
          </cell>
          <cell r="FB52">
            <v>0</v>
          </cell>
          <cell r="FC52">
            <v>0</v>
          </cell>
        </row>
        <row r="60">
          <cell r="AS60">
            <v>10022951.279999999</v>
          </cell>
          <cell r="BD60">
            <v>333986.93050870497</v>
          </cell>
          <cell r="BE60">
            <v>648278.99531417806</v>
          </cell>
          <cell r="BF60">
            <v>2800781.0699421717</v>
          </cell>
          <cell r="BG60">
            <v>5231921.9538510693</v>
          </cell>
          <cell r="BH60">
            <v>5671391.1063697562</v>
          </cell>
          <cell r="BI60">
            <v>8207831.4711809549</v>
          </cell>
          <cell r="BJ60">
            <v>8207831.4711809549</v>
          </cell>
          <cell r="BK60">
            <v>8207831.4711809549</v>
          </cell>
          <cell r="BL60">
            <v>8207831.4711809549</v>
          </cell>
          <cell r="BM60">
            <v>8207831.4711809549</v>
          </cell>
          <cell r="BN60">
            <v>8207831.4711809549</v>
          </cell>
          <cell r="BO60">
            <v>8207831.4711809549</v>
          </cell>
          <cell r="CA60">
            <v>433413.76671741495</v>
          </cell>
          <cell r="CB60">
            <v>1208505.7592820805</v>
          </cell>
          <cell r="CC60">
            <v>1851050.1947514154</v>
          </cell>
          <cell r="CD60">
            <v>2613101.3013799088</v>
          </cell>
          <cell r="CE60">
            <v>3609152.3509143982</v>
          </cell>
          <cell r="CF60">
            <v>4650081.1596044376</v>
          </cell>
          <cell r="CG60">
            <v>5431960.5161359468</v>
          </cell>
          <cell r="CH60">
            <v>6707223.2585832234</v>
          </cell>
          <cell r="CI60">
            <v>7543132.5413762052</v>
          </cell>
          <cell r="CJ60">
            <v>8115900.7387778657</v>
          </cell>
          <cell r="CK60">
            <v>8939188.887857521</v>
          </cell>
          <cell r="CL60">
            <v>10022951.279999999</v>
          </cell>
          <cell r="DJ60">
            <v>12160626.969999997</v>
          </cell>
          <cell r="ER60">
            <v>507339.56332116592</v>
          </cell>
          <cell r="ES60">
            <v>903134.0247055043</v>
          </cell>
          <cell r="ET60">
            <v>1505251.5317159991</v>
          </cell>
          <cell r="EU60">
            <v>2995521.0535341771</v>
          </cell>
          <cell r="EV60">
            <v>3581332.2228364572</v>
          </cell>
          <cell r="EW60">
            <v>4296798.3283036994</v>
          </cell>
          <cell r="EX60">
            <v>4599125.7117825858</v>
          </cell>
          <cell r="EY60">
            <v>5652764.1379391868</v>
          </cell>
          <cell r="EZ60">
            <v>6106461.4589942591</v>
          </cell>
          <cell r="FA60">
            <v>6830951.2730895979</v>
          </cell>
          <cell r="FB60">
            <v>9461343.9536547791</v>
          </cell>
          <cell r="FC60">
            <v>11222473.796618415</v>
          </cell>
        </row>
        <row r="61">
          <cell r="AS61">
            <v>4950892.0000000009</v>
          </cell>
          <cell r="BD61">
            <v>112718.55000000006</v>
          </cell>
          <cell r="BE61">
            <v>329793.45999999996</v>
          </cell>
          <cell r="BF61">
            <v>453092.14999999997</v>
          </cell>
          <cell r="BG61">
            <v>383854.58999999997</v>
          </cell>
          <cell r="BH61">
            <v>497441.14999999991</v>
          </cell>
          <cell r="BI61">
            <v>601056.04999999993</v>
          </cell>
          <cell r="BJ61">
            <v>601056.04999999993</v>
          </cell>
          <cell r="BK61">
            <v>601056.04999999993</v>
          </cell>
          <cell r="BL61">
            <v>601056.04999999993</v>
          </cell>
          <cell r="BM61">
            <v>601056.04999999993</v>
          </cell>
          <cell r="BN61">
            <v>601056.04999999993</v>
          </cell>
          <cell r="BO61">
            <v>601056.04999999993</v>
          </cell>
          <cell r="CA61">
            <v>640260.13800000004</v>
          </cell>
          <cell r="CB61">
            <v>1280520.2760000001</v>
          </cell>
          <cell r="CC61">
            <v>1920780.4140000001</v>
          </cell>
          <cell r="CD61">
            <v>2561040.5520000001</v>
          </cell>
          <cell r="CE61">
            <v>3201300.6900000004</v>
          </cell>
          <cell r="CF61">
            <v>3451243.0200000005</v>
          </cell>
          <cell r="CG61">
            <v>3701185.3500000006</v>
          </cell>
          <cell r="CH61">
            <v>3951127.6800000006</v>
          </cell>
          <cell r="CI61">
            <v>4201070.0100000007</v>
          </cell>
          <cell r="CJ61">
            <v>4451012.3400000008</v>
          </cell>
          <cell r="CK61">
            <v>4700954.6700000009</v>
          </cell>
          <cell r="CL61">
            <v>4950892.0000000009</v>
          </cell>
          <cell r="DJ61">
            <v>3189432</v>
          </cell>
          <cell r="ER61">
            <v>110720.54000000001</v>
          </cell>
          <cell r="ES61">
            <v>18377.699999999997</v>
          </cell>
          <cell r="ET61">
            <v>466729.06000000011</v>
          </cell>
          <cell r="EU61">
            <v>720694.92000000016</v>
          </cell>
          <cell r="EV61">
            <v>1145958.4300000002</v>
          </cell>
          <cell r="EW61">
            <v>924923.91999999993</v>
          </cell>
          <cell r="EX61">
            <v>1172572.83</v>
          </cell>
          <cell r="EY61">
            <v>1415325.63</v>
          </cell>
          <cell r="EZ61">
            <v>1881616.8699999999</v>
          </cell>
          <cell r="FA61">
            <v>2444542.9299999997</v>
          </cell>
          <cell r="FB61">
            <v>2268321.4399999995</v>
          </cell>
          <cell r="FC61">
            <v>2578478.5200000005</v>
          </cell>
        </row>
        <row r="62">
          <cell r="AS62">
            <v>1815742.5599999996</v>
          </cell>
          <cell r="BD62">
            <v>192214.54</v>
          </cell>
          <cell r="BE62">
            <v>411797.60000000009</v>
          </cell>
          <cell r="BF62">
            <v>157470.7900000001</v>
          </cell>
          <cell r="BG62">
            <v>360835.31000000011</v>
          </cell>
          <cell r="BH62">
            <v>573121.52000000014</v>
          </cell>
          <cell r="BI62">
            <v>867841.10000000009</v>
          </cell>
          <cell r="BJ62">
            <v>867841.10000000009</v>
          </cell>
          <cell r="BK62">
            <v>867841.10000000009</v>
          </cell>
          <cell r="BL62">
            <v>867841.10000000009</v>
          </cell>
          <cell r="BM62">
            <v>867841.10000000009</v>
          </cell>
          <cell r="BN62">
            <v>867841.10000000009</v>
          </cell>
          <cell r="BO62">
            <v>867841.10000000009</v>
          </cell>
          <cell r="CA62">
            <v>151311.88</v>
          </cell>
          <cell r="CB62">
            <v>302623.76</v>
          </cell>
          <cell r="CC62">
            <v>453935.64</v>
          </cell>
          <cell r="CD62">
            <v>605247.52</v>
          </cell>
          <cell r="CE62">
            <v>756559.4</v>
          </cell>
          <cell r="CF62">
            <v>907871.28</v>
          </cell>
          <cell r="CG62">
            <v>1059183.1600000001</v>
          </cell>
          <cell r="CH62">
            <v>1210495.04</v>
          </cell>
          <cell r="CI62">
            <v>1361806.92</v>
          </cell>
          <cell r="CJ62">
            <v>1513118.7999999998</v>
          </cell>
          <cell r="CK62">
            <v>1664430.6799999997</v>
          </cell>
          <cell r="CL62">
            <v>1815742.5599999996</v>
          </cell>
          <cell r="DJ62">
            <v>2136742.56</v>
          </cell>
          <cell r="ER62">
            <v>173875.93</v>
          </cell>
          <cell r="ES62">
            <v>327410.24</v>
          </cell>
          <cell r="ET62">
            <v>642198.08999999985</v>
          </cell>
          <cell r="EU62">
            <v>872252.46999999986</v>
          </cell>
          <cell r="EV62">
            <v>1004902.7399999999</v>
          </cell>
          <cell r="EW62">
            <v>1233029.7399999998</v>
          </cell>
          <cell r="EX62">
            <v>1399965.1599999997</v>
          </cell>
          <cell r="EY62">
            <v>1642154.0699999996</v>
          </cell>
          <cell r="EZ62">
            <v>1817497.2999999996</v>
          </cell>
          <cell r="FA62">
            <v>2044959.3399999996</v>
          </cell>
          <cell r="FB62">
            <v>2305272.0199999996</v>
          </cell>
          <cell r="FC62">
            <v>2389967.0099999998</v>
          </cell>
        </row>
        <row r="63">
          <cell r="AS63">
            <v>25825649.919999998</v>
          </cell>
          <cell r="BD63">
            <v>0</v>
          </cell>
          <cell r="BE63">
            <v>0</v>
          </cell>
          <cell r="BF63">
            <v>0</v>
          </cell>
          <cell r="BG63">
            <v>0</v>
          </cell>
          <cell r="BH63">
            <v>0</v>
          </cell>
          <cell r="BI63">
            <v>0</v>
          </cell>
          <cell r="BJ63">
            <v>0</v>
          </cell>
          <cell r="BK63">
            <v>0</v>
          </cell>
          <cell r="BL63">
            <v>0</v>
          </cell>
          <cell r="BM63">
            <v>0</v>
          </cell>
          <cell r="BN63">
            <v>0</v>
          </cell>
          <cell r="BO63">
            <v>0</v>
          </cell>
          <cell r="CA63">
            <v>1694833.333333333</v>
          </cell>
          <cell r="CB63">
            <v>3213499.9999999995</v>
          </cell>
          <cell r="CC63">
            <v>4732166.666666666</v>
          </cell>
          <cell r="CD63">
            <v>6250833.3333333321</v>
          </cell>
          <cell r="CE63">
            <v>7769499.9999999981</v>
          </cell>
          <cell r="CF63">
            <v>10678545.226666665</v>
          </cell>
          <cell r="CG63">
            <v>13587590.453333331</v>
          </cell>
          <cell r="CH63">
            <v>16672802.346666664</v>
          </cell>
          <cell r="CI63">
            <v>19758014.239999995</v>
          </cell>
          <cell r="CJ63">
            <v>21780559.466666661</v>
          </cell>
          <cell r="CK63">
            <v>23803104.693333328</v>
          </cell>
          <cell r="CL63">
            <v>25825649.919999998</v>
          </cell>
          <cell r="DJ63">
            <v>4000000</v>
          </cell>
          <cell r="ER63">
            <v>0</v>
          </cell>
          <cell r="ES63">
            <v>0</v>
          </cell>
          <cell r="ET63">
            <v>0</v>
          </cell>
          <cell r="EU63">
            <v>0</v>
          </cell>
          <cell r="EV63">
            <v>0</v>
          </cell>
          <cell r="EW63">
            <v>0</v>
          </cell>
          <cell r="EX63">
            <v>0</v>
          </cell>
          <cell r="EY63">
            <v>-163332.35999999999</v>
          </cell>
          <cell r="EZ63">
            <v>-399792.87</v>
          </cell>
          <cell r="FA63">
            <v>-378769.91</v>
          </cell>
          <cell r="FB63">
            <v>0</v>
          </cell>
          <cell r="FC63">
            <v>0</v>
          </cell>
        </row>
        <row r="64">
          <cell r="AS64">
            <v>10366804.920000004</v>
          </cell>
          <cell r="BD64">
            <v>-186481.94999999995</v>
          </cell>
          <cell r="BE64">
            <v>119021.39000000007</v>
          </cell>
          <cell r="BF64">
            <v>609051.02</v>
          </cell>
          <cell r="BG64">
            <v>834761.07000000007</v>
          </cell>
          <cell r="BH64">
            <v>1643425.57</v>
          </cell>
          <cell r="BI64">
            <v>2720270.21</v>
          </cell>
          <cell r="BJ64">
            <v>2720270.21</v>
          </cell>
          <cell r="BK64">
            <v>2720270.21</v>
          </cell>
          <cell r="BL64">
            <v>2720270.21</v>
          </cell>
          <cell r="BM64">
            <v>2720270.21</v>
          </cell>
          <cell r="BN64">
            <v>2720270.21</v>
          </cell>
          <cell r="BO64">
            <v>2720270.21</v>
          </cell>
          <cell r="CA64">
            <v>1105337.593636364</v>
          </cell>
          <cell r="CB64">
            <v>2210675.187272728</v>
          </cell>
          <cell r="CC64">
            <v>3316012.7809090922</v>
          </cell>
          <cell r="CD64">
            <v>4079649.1445454564</v>
          </cell>
          <cell r="CE64">
            <v>4843285.5081818206</v>
          </cell>
          <cell r="CF64">
            <v>5606921.8718181849</v>
          </cell>
          <cell r="CG64">
            <v>6370558.2354545491</v>
          </cell>
          <cell r="CH64">
            <v>7475895.8290909128</v>
          </cell>
          <cell r="CI64">
            <v>8239532.1927272771</v>
          </cell>
          <cell r="CJ64">
            <v>9203168.5563636404</v>
          </cell>
          <cell r="CK64">
            <v>10166804.920000004</v>
          </cell>
          <cell r="CL64">
            <v>10366804.920000004</v>
          </cell>
          <cell r="DJ64">
            <v>12346804.920000007</v>
          </cell>
          <cell r="ER64">
            <v>-772.6400000000001</v>
          </cell>
          <cell r="ES64">
            <v>3372.24</v>
          </cell>
          <cell r="ET64">
            <v>10389.719999999981</v>
          </cell>
          <cell r="EU64">
            <v>13357.899999999981</v>
          </cell>
          <cell r="EV64">
            <v>114462.64999999998</v>
          </cell>
          <cell r="EW64">
            <v>134800.60999999999</v>
          </cell>
          <cell r="EX64">
            <v>253654.8</v>
          </cell>
          <cell r="EY64">
            <v>487105.99999999994</v>
          </cell>
          <cell r="EZ64">
            <v>555146.79999999993</v>
          </cell>
          <cell r="FA64">
            <v>857088.48</v>
          </cell>
          <cell r="FB64">
            <v>1348467.5299999998</v>
          </cell>
          <cell r="FC64">
            <v>2300770.4899999998</v>
          </cell>
        </row>
        <row r="65">
          <cell r="AS65">
            <v>0</v>
          </cell>
          <cell r="BD65">
            <v>0</v>
          </cell>
          <cell r="BE65">
            <v>0</v>
          </cell>
          <cell r="BF65">
            <v>0</v>
          </cell>
          <cell r="BG65">
            <v>0</v>
          </cell>
          <cell r="BH65">
            <v>0</v>
          </cell>
          <cell r="BI65">
            <v>0</v>
          </cell>
          <cell r="BJ65">
            <v>0</v>
          </cell>
          <cell r="BK65">
            <v>0</v>
          </cell>
          <cell r="BL65">
            <v>0</v>
          </cell>
          <cell r="BM65">
            <v>0</v>
          </cell>
          <cell r="BN65">
            <v>0</v>
          </cell>
          <cell r="BO65">
            <v>0</v>
          </cell>
          <cell r="CA65">
            <v>0</v>
          </cell>
          <cell r="CB65">
            <v>0</v>
          </cell>
          <cell r="CC65">
            <v>0</v>
          </cell>
          <cell r="CD65">
            <v>0</v>
          </cell>
          <cell r="CE65">
            <v>0</v>
          </cell>
          <cell r="CF65">
            <v>0</v>
          </cell>
          <cell r="CG65">
            <v>0</v>
          </cell>
          <cell r="CH65">
            <v>0</v>
          </cell>
          <cell r="CI65">
            <v>0</v>
          </cell>
          <cell r="CJ65">
            <v>0</v>
          </cell>
          <cell r="CK65">
            <v>0</v>
          </cell>
          <cell r="CL65">
            <v>0</v>
          </cell>
          <cell r="DJ65">
            <v>0</v>
          </cell>
          <cell r="ER65">
            <v>0</v>
          </cell>
          <cell r="ES65">
            <v>0</v>
          </cell>
          <cell r="ET65">
            <v>0</v>
          </cell>
          <cell r="EU65">
            <v>0</v>
          </cell>
          <cell r="EV65">
            <v>0</v>
          </cell>
          <cell r="EW65">
            <v>0</v>
          </cell>
          <cell r="EX65">
            <v>0</v>
          </cell>
          <cell r="EY65">
            <v>0</v>
          </cell>
          <cell r="EZ65">
            <v>0</v>
          </cell>
          <cell r="FA65">
            <v>0</v>
          </cell>
          <cell r="FB65">
            <v>0</v>
          </cell>
          <cell r="FC65">
            <v>0</v>
          </cell>
        </row>
        <row r="66">
          <cell r="AS66">
            <v>1900000.0800000031</v>
          </cell>
          <cell r="BD66">
            <v>503021.54</v>
          </cell>
          <cell r="BE66">
            <v>511433.54</v>
          </cell>
          <cell r="BF66">
            <v>479955.61</v>
          </cell>
          <cell r="BG66">
            <v>667133.55999999971</v>
          </cell>
          <cell r="BH66">
            <v>737925.11999999965</v>
          </cell>
          <cell r="BI66">
            <v>770731.63999999966</v>
          </cell>
          <cell r="BJ66">
            <v>770731.63999999966</v>
          </cell>
          <cell r="BK66">
            <v>770731.63999999966</v>
          </cell>
          <cell r="BL66">
            <v>770731.63999999966</v>
          </cell>
          <cell r="BM66">
            <v>770731.63999999966</v>
          </cell>
          <cell r="BN66">
            <v>770731.63999999966</v>
          </cell>
          <cell r="BO66">
            <v>770731.63999999966</v>
          </cell>
          <cell r="CA66">
            <v>500000.02105263236</v>
          </cell>
          <cell r="CB66">
            <v>640000.02694736945</v>
          </cell>
          <cell r="CC66">
            <v>780000.03284210654</v>
          </cell>
          <cell r="CD66">
            <v>920000.03873684362</v>
          </cell>
          <cell r="CE66">
            <v>1060000.0446315806</v>
          </cell>
          <cell r="CF66">
            <v>1060000.0446315806</v>
          </cell>
          <cell r="CG66">
            <v>1060000.0446315806</v>
          </cell>
          <cell r="CH66">
            <v>1200000.0505263177</v>
          </cell>
          <cell r="CI66">
            <v>1480000.0623157918</v>
          </cell>
          <cell r="CJ66">
            <v>1620000.0682105289</v>
          </cell>
          <cell r="CK66">
            <v>1760000.074105266</v>
          </cell>
          <cell r="CL66">
            <v>1900000.0800000031</v>
          </cell>
          <cell r="DJ66">
            <v>1900000.0800000036</v>
          </cell>
          <cell r="ER66">
            <v>0</v>
          </cell>
          <cell r="ES66">
            <v>0</v>
          </cell>
          <cell r="ET66">
            <v>0</v>
          </cell>
          <cell r="EU66">
            <v>0</v>
          </cell>
          <cell r="EV66">
            <v>0</v>
          </cell>
          <cell r="EW66">
            <v>0</v>
          </cell>
          <cell r="EX66">
            <v>0</v>
          </cell>
          <cell r="EY66">
            <v>0</v>
          </cell>
          <cell r="EZ66">
            <v>0</v>
          </cell>
          <cell r="FA66">
            <v>0</v>
          </cell>
          <cell r="FB66">
            <v>0</v>
          </cell>
          <cell r="FC66">
            <v>0</v>
          </cell>
        </row>
        <row r="67">
          <cell r="AS67">
            <v>0</v>
          </cell>
          <cell r="BD67">
            <v>0</v>
          </cell>
          <cell r="BE67">
            <v>0</v>
          </cell>
          <cell r="BF67">
            <v>0</v>
          </cell>
          <cell r="BG67">
            <v>0</v>
          </cell>
          <cell r="BH67">
            <v>0</v>
          </cell>
          <cell r="BI67">
            <v>0</v>
          </cell>
          <cell r="BJ67">
            <v>0</v>
          </cell>
          <cell r="BK67">
            <v>0</v>
          </cell>
          <cell r="BL67">
            <v>0</v>
          </cell>
          <cell r="BM67">
            <v>0</v>
          </cell>
          <cell r="BN67">
            <v>0</v>
          </cell>
          <cell r="BO67">
            <v>0</v>
          </cell>
          <cell r="CA67">
            <v>0</v>
          </cell>
          <cell r="CB67">
            <v>0</v>
          </cell>
          <cell r="CC67">
            <v>0</v>
          </cell>
          <cell r="CD67">
            <v>0</v>
          </cell>
          <cell r="CE67">
            <v>0</v>
          </cell>
          <cell r="CF67">
            <v>0</v>
          </cell>
          <cell r="CG67">
            <v>0</v>
          </cell>
          <cell r="CH67">
            <v>0</v>
          </cell>
          <cell r="CI67">
            <v>0</v>
          </cell>
          <cell r="CJ67">
            <v>0</v>
          </cell>
          <cell r="CK67">
            <v>0</v>
          </cell>
          <cell r="CL67">
            <v>0</v>
          </cell>
          <cell r="DJ67">
            <v>0</v>
          </cell>
          <cell r="ER67">
            <v>0</v>
          </cell>
          <cell r="ES67">
            <v>0</v>
          </cell>
          <cell r="ET67">
            <v>0</v>
          </cell>
          <cell r="EU67">
            <v>0</v>
          </cell>
          <cell r="EV67">
            <v>0</v>
          </cell>
          <cell r="EW67">
            <v>0</v>
          </cell>
          <cell r="EX67">
            <v>0</v>
          </cell>
          <cell r="EY67">
            <v>0</v>
          </cell>
          <cell r="EZ67">
            <v>0</v>
          </cell>
          <cell r="FA67">
            <v>0</v>
          </cell>
          <cell r="FB67">
            <v>0</v>
          </cell>
          <cell r="FC67">
            <v>0</v>
          </cell>
        </row>
        <row r="68">
          <cell r="AS68">
            <v>4252613.04</v>
          </cell>
          <cell r="BD68">
            <v>206870.72</v>
          </cell>
          <cell r="BE68">
            <v>496184.29999999993</v>
          </cell>
          <cell r="BF68">
            <v>909499.60999999987</v>
          </cell>
          <cell r="BG68">
            <v>1809047.209999999</v>
          </cell>
          <cell r="BH68">
            <v>2508610.9299999988</v>
          </cell>
          <cell r="BI68">
            <v>3340106.959999999</v>
          </cell>
          <cell r="BJ68">
            <v>3340106.959999999</v>
          </cell>
          <cell r="BK68">
            <v>3340106.959999999</v>
          </cell>
          <cell r="BL68">
            <v>3340106.959999999</v>
          </cell>
          <cell r="BM68">
            <v>3340106.959999999</v>
          </cell>
          <cell r="BN68">
            <v>3340106.959999999</v>
          </cell>
          <cell r="BO68">
            <v>3340106.959999999</v>
          </cell>
          <cell r="CA68">
            <v>0</v>
          </cell>
          <cell r="CB68">
            <v>0</v>
          </cell>
          <cell r="CC68">
            <v>469643.82</v>
          </cell>
          <cell r="CD68">
            <v>939287.64</v>
          </cell>
          <cell r="CE68">
            <v>1408931.46</v>
          </cell>
          <cell r="CF68">
            <v>1920330.72</v>
          </cell>
          <cell r="CG68">
            <v>2431729.98</v>
          </cell>
          <cell r="CH68">
            <v>3025239.42</v>
          </cell>
          <cell r="CI68">
            <v>3618748.86</v>
          </cell>
          <cell r="CJ68">
            <v>4170502.86</v>
          </cell>
          <cell r="CK68">
            <v>4252613.04</v>
          </cell>
          <cell r="CL68">
            <v>4252613.04</v>
          </cell>
          <cell r="DJ68">
            <v>7947277.4600000009</v>
          </cell>
          <cell r="ER68">
            <v>12243.13</v>
          </cell>
          <cell r="ES68">
            <v>2916.9599999999937</v>
          </cell>
          <cell r="ET68">
            <v>-200454.05</v>
          </cell>
          <cell r="EU68">
            <v>-195016.09999999998</v>
          </cell>
          <cell r="EV68">
            <v>-148452.75999999998</v>
          </cell>
          <cell r="EW68">
            <v>217032.46000000011</v>
          </cell>
          <cell r="EX68">
            <v>449633.43000000011</v>
          </cell>
          <cell r="EY68">
            <v>691136.80000000016</v>
          </cell>
          <cell r="EZ68">
            <v>1282089.1300000001</v>
          </cell>
          <cell r="FA68">
            <v>2519330.5700000003</v>
          </cell>
          <cell r="FB68">
            <v>3388626.8600000003</v>
          </cell>
          <cell r="FC68">
            <v>4823139.2300000004</v>
          </cell>
        </row>
        <row r="69">
          <cell r="AS69">
            <v>16752276.960000001</v>
          </cell>
          <cell r="BD69">
            <v>1520830.14</v>
          </cell>
          <cell r="BE69">
            <v>2798007.15</v>
          </cell>
          <cell r="BF69">
            <v>5010840.6500000004</v>
          </cell>
          <cell r="BG69">
            <v>6547567.4400000013</v>
          </cell>
          <cell r="BH69">
            <v>8031559.9500000011</v>
          </cell>
          <cell r="BI69">
            <v>10314040.57</v>
          </cell>
          <cell r="BJ69">
            <v>10314040.57</v>
          </cell>
          <cell r="BK69">
            <v>10314040.57</v>
          </cell>
          <cell r="BL69">
            <v>10314040.57</v>
          </cell>
          <cell r="BM69">
            <v>10314040.57</v>
          </cell>
          <cell r="BN69">
            <v>10314040.57</v>
          </cell>
          <cell r="BO69">
            <v>10314040.57</v>
          </cell>
          <cell r="CA69">
            <v>1165898.8900000001</v>
          </cell>
          <cell r="CB69">
            <v>2331797.7800000003</v>
          </cell>
          <cell r="CC69">
            <v>3880929.8940000003</v>
          </cell>
          <cell r="CD69">
            <v>5698649.1280000005</v>
          </cell>
          <cell r="CE69">
            <v>7516368.3620000007</v>
          </cell>
          <cell r="CF69">
            <v>9045181.7914285716</v>
          </cell>
          <cell r="CG69">
            <v>10837816.122571429</v>
          </cell>
          <cell r="CH69">
            <v>12839015.493714286</v>
          </cell>
          <cell r="CI69">
            <v>14307806.843142858</v>
          </cell>
          <cell r="CJ69">
            <v>15568033.152571429</v>
          </cell>
          <cell r="CK69">
            <v>16160155.056285715</v>
          </cell>
          <cell r="CL69">
            <v>16752276.960000001</v>
          </cell>
          <cell r="DJ69">
            <v>17148395.700000003</v>
          </cell>
          <cell r="ER69">
            <v>1939631.87</v>
          </cell>
          <cell r="ES69">
            <v>3699898.7</v>
          </cell>
          <cell r="ET69">
            <v>5328691.26</v>
          </cell>
          <cell r="EU69">
            <v>6412010.879999999</v>
          </cell>
          <cell r="EV69">
            <v>7588408.919999999</v>
          </cell>
          <cell r="EW69">
            <v>9157104.9199999981</v>
          </cell>
          <cell r="EX69">
            <v>10082334.469999999</v>
          </cell>
          <cell r="EY69">
            <v>11455253.109999999</v>
          </cell>
          <cell r="EZ69">
            <v>12347337.489999998</v>
          </cell>
          <cell r="FA69">
            <v>13702979.369999999</v>
          </cell>
          <cell r="FB69">
            <v>15244149.539999999</v>
          </cell>
          <cell r="FC69">
            <v>16554908.75</v>
          </cell>
        </row>
        <row r="70">
          <cell r="AS70">
            <v>768181.92</v>
          </cell>
          <cell r="BD70">
            <v>18836.25</v>
          </cell>
          <cell r="BE70">
            <v>39941.9</v>
          </cell>
          <cell r="BF70">
            <v>41693.1</v>
          </cell>
          <cell r="BG70">
            <v>60797.1</v>
          </cell>
          <cell r="BH70">
            <v>86422.61</v>
          </cell>
          <cell r="BI70">
            <v>156521.20000000001</v>
          </cell>
          <cell r="BJ70">
            <v>156521.20000000001</v>
          </cell>
          <cell r="BK70">
            <v>156521.20000000001</v>
          </cell>
          <cell r="BL70">
            <v>156521.20000000001</v>
          </cell>
          <cell r="BM70">
            <v>156521.20000000001</v>
          </cell>
          <cell r="BN70">
            <v>156521.20000000001</v>
          </cell>
          <cell r="BO70">
            <v>156521.20000000001</v>
          </cell>
          <cell r="CA70">
            <v>26622.37</v>
          </cell>
          <cell r="CB70">
            <v>53244.74</v>
          </cell>
          <cell r="CC70">
            <v>79867.11</v>
          </cell>
          <cell r="CD70">
            <v>179506.24</v>
          </cell>
          <cell r="CE70">
            <v>206128.61</v>
          </cell>
          <cell r="CF70">
            <v>366215.1</v>
          </cell>
          <cell r="CG70">
            <v>528298.77399999998</v>
          </cell>
          <cell r="CH70">
            <v>581613.96799999999</v>
          </cell>
          <cell r="CI70">
            <v>634929.16200000001</v>
          </cell>
          <cell r="CJ70">
            <v>688244.35600000003</v>
          </cell>
          <cell r="CK70">
            <v>741559.55</v>
          </cell>
          <cell r="CL70">
            <v>768181.92</v>
          </cell>
          <cell r="DJ70">
            <v>768181.91999999993</v>
          </cell>
          <cell r="ER70">
            <v>0</v>
          </cell>
          <cell r="ES70">
            <v>2693.21</v>
          </cell>
          <cell r="ET70">
            <v>67225.98</v>
          </cell>
          <cell r="EU70">
            <v>80354.28</v>
          </cell>
          <cell r="EV70">
            <v>116108.75</v>
          </cell>
          <cell r="EW70">
            <v>122166.44</v>
          </cell>
          <cell r="EX70">
            <v>173974.98</v>
          </cell>
          <cell r="EY70">
            <v>250575.17</v>
          </cell>
          <cell r="EZ70">
            <v>229359.96000000002</v>
          </cell>
          <cell r="FA70">
            <v>255709.18000000002</v>
          </cell>
          <cell r="FB70">
            <v>364317.06</v>
          </cell>
          <cell r="FC70">
            <v>443737.67</v>
          </cell>
        </row>
        <row r="71">
          <cell r="AS71">
            <v>2277485.0000000005</v>
          </cell>
          <cell r="BD71">
            <v>206318.99000000005</v>
          </cell>
          <cell r="BE71">
            <v>460811.18000000005</v>
          </cell>
          <cell r="BF71">
            <v>812942.22000000009</v>
          </cell>
          <cell r="BG71">
            <v>1528542.61</v>
          </cell>
          <cell r="BH71">
            <v>1836582.62</v>
          </cell>
          <cell r="BI71">
            <v>2323485.5900000003</v>
          </cell>
          <cell r="BJ71">
            <v>2323485.5900000003</v>
          </cell>
          <cell r="BK71">
            <v>2323485.5900000003</v>
          </cell>
          <cell r="BL71">
            <v>2323485.5900000003</v>
          </cell>
          <cell r="BM71">
            <v>2323485.5900000003</v>
          </cell>
          <cell r="BN71">
            <v>2323485.5900000003</v>
          </cell>
          <cell r="BO71">
            <v>2323485.5900000003</v>
          </cell>
          <cell r="CA71">
            <v>152203.15705010606</v>
          </cell>
          <cell r="CB71">
            <v>288734.84544211428</v>
          </cell>
          <cell r="CC71">
            <v>461307.77328368067</v>
          </cell>
          <cell r="CD71">
            <v>719902.75562066026</v>
          </cell>
          <cell r="CE71">
            <v>914817.13590068533</v>
          </cell>
          <cell r="CF71">
            <v>1164683.9879521169</v>
          </cell>
          <cell r="CG71">
            <v>1391906.5956351764</v>
          </cell>
          <cell r="CH71">
            <v>1629242.0280673997</v>
          </cell>
          <cell r="CI71">
            <v>1848376.2889869304</v>
          </cell>
          <cell r="CJ71">
            <v>2013901.3462532789</v>
          </cell>
          <cell r="CK71">
            <v>2271192.92545379</v>
          </cell>
          <cell r="CL71">
            <v>2277485.0000000005</v>
          </cell>
          <cell r="DJ71">
            <v>3199999.9999999991</v>
          </cell>
          <cell r="ER71">
            <v>463283.06999999995</v>
          </cell>
          <cell r="ES71">
            <v>831876.01</v>
          </cell>
          <cell r="ET71">
            <v>1266330.3699999999</v>
          </cell>
          <cell r="EU71">
            <v>1511595.88</v>
          </cell>
          <cell r="EV71">
            <v>2080454.67</v>
          </cell>
          <cell r="EW71">
            <v>2520484.84</v>
          </cell>
          <cell r="EX71">
            <v>3103920.99</v>
          </cell>
          <cell r="EY71">
            <v>3635802.38</v>
          </cell>
          <cell r="EZ71">
            <v>4146514.04</v>
          </cell>
          <cell r="FA71">
            <v>4790083.4000000004</v>
          </cell>
          <cell r="FB71">
            <v>5173710.0900000008</v>
          </cell>
          <cell r="FC71">
            <v>5381014.0100000007</v>
          </cell>
        </row>
        <row r="72">
          <cell r="AS72">
            <v>441168</v>
          </cell>
          <cell r="BD72">
            <v>2060.0000000000073</v>
          </cell>
          <cell r="BE72">
            <v>88048.98000000001</v>
          </cell>
          <cell r="BF72">
            <v>131972.68</v>
          </cell>
          <cell r="BG72">
            <v>163340.75999999998</v>
          </cell>
          <cell r="BH72">
            <v>168268.33999999997</v>
          </cell>
          <cell r="BI72">
            <v>188784.90999999997</v>
          </cell>
          <cell r="BJ72">
            <v>188784.90999999997</v>
          </cell>
          <cell r="BK72">
            <v>188784.90999999997</v>
          </cell>
          <cell r="BL72">
            <v>188784.90999999997</v>
          </cell>
          <cell r="BM72">
            <v>188784.90999999997</v>
          </cell>
          <cell r="BN72">
            <v>188784.90999999997</v>
          </cell>
          <cell r="BO72">
            <v>188784.90999999997</v>
          </cell>
          <cell r="CA72">
            <v>36764</v>
          </cell>
          <cell r="CB72">
            <v>73528</v>
          </cell>
          <cell r="CC72">
            <v>110292</v>
          </cell>
          <cell r="CD72">
            <v>147056</v>
          </cell>
          <cell r="CE72">
            <v>183820</v>
          </cell>
          <cell r="CF72">
            <v>220584</v>
          </cell>
          <cell r="CG72">
            <v>257348</v>
          </cell>
          <cell r="CH72">
            <v>294112</v>
          </cell>
          <cell r="CI72">
            <v>330876</v>
          </cell>
          <cell r="CJ72">
            <v>367640</v>
          </cell>
          <cell r="CK72">
            <v>404404</v>
          </cell>
          <cell r="CL72">
            <v>441168</v>
          </cell>
          <cell r="DJ72">
            <v>441168.00000000012</v>
          </cell>
          <cell r="ER72">
            <v>2785.03</v>
          </cell>
          <cell r="ES72">
            <v>4697.29</v>
          </cell>
          <cell r="ET72">
            <v>6476.6600000000026</v>
          </cell>
          <cell r="EU72">
            <v>56064.39</v>
          </cell>
          <cell r="EV72">
            <v>61505.56</v>
          </cell>
          <cell r="EW72">
            <v>61781.04</v>
          </cell>
          <cell r="EX72">
            <v>81239.53</v>
          </cell>
          <cell r="EY72">
            <v>103356.01000000001</v>
          </cell>
          <cell r="EZ72">
            <v>138249.36000000002</v>
          </cell>
          <cell r="FA72">
            <v>124108.93000000001</v>
          </cell>
          <cell r="FB72">
            <v>126334.72</v>
          </cell>
          <cell r="FC72">
            <v>186268.3</v>
          </cell>
        </row>
        <row r="73">
          <cell r="AS73">
            <v>4190487.4800000004</v>
          </cell>
          <cell r="BD73">
            <v>34371.75</v>
          </cell>
          <cell r="BE73">
            <v>70756.679999999993</v>
          </cell>
          <cell r="BF73">
            <v>108757.37999999999</v>
          </cell>
          <cell r="BG73">
            <v>225318.16999999998</v>
          </cell>
          <cell r="BH73">
            <v>317424.80999999994</v>
          </cell>
          <cell r="BI73">
            <v>459232.98</v>
          </cell>
          <cell r="BJ73">
            <v>459232.98</v>
          </cell>
          <cell r="BK73">
            <v>459232.98</v>
          </cell>
          <cell r="BL73">
            <v>459232.98</v>
          </cell>
          <cell r="BM73">
            <v>459232.98</v>
          </cell>
          <cell r="BN73">
            <v>459232.98</v>
          </cell>
          <cell r="BO73">
            <v>459232.98</v>
          </cell>
          <cell r="CA73">
            <v>265863.65999999997</v>
          </cell>
          <cell r="CB73">
            <v>531727.31999999995</v>
          </cell>
          <cell r="CC73">
            <v>1052545.48</v>
          </cell>
          <cell r="CD73">
            <v>1725589.1428571427</v>
          </cell>
          <cell r="CE73">
            <v>2398632.8057142855</v>
          </cell>
          <cell r="CF73">
            <v>3071676.4685714282</v>
          </cell>
          <cell r="CG73">
            <v>3478856.4714285713</v>
          </cell>
          <cell r="CH73">
            <v>3886036.4742857143</v>
          </cell>
          <cell r="CI73">
            <v>4038261.9771428574</v>
          </cell>
          <cell r="CJ73">
            <v>4190487.4800000004</v>
          </cell>
          <cell r="CK73">
            <v>4190487.4800000004</v>
          </cell>
          <cell r="CL73">
            <v>4190487.4800000004</v>
          </cell>
          <cell r="DJ73">
            <v>2595181.9599999995</v>
          </cell>
          <cell r="ER73">
            <v>2250.36</v>
          </cell>
          <cell r="ES73">
            <v>2536.12</v>
          </cell>
          <cell r="ET73">
            <v>2745.62</v>
          </cell>
          <cell r="EU73">
            <v>2745.62</v>
          </cell>
          <cell r="EV73">
            <v>2783.7599999999998</v>
          </cell>
          <cell r="EW73">
            <v>2783.7599999999998</v>
          </cell>
          <cell r="EX73">
            <v>2783.7599999999998</v>
          </cell>
          <cell r="EY73">
            <v>2783.7599999999998</v>
          </cell>
          <cell r="EZ73">
            <v>2783.7599999999998</v>
          </cell>
          <cell r="FA73">
            <v>2783.7599999999998</v>
          </cell>
          <cell r="FB73">
            <v>2783.7599999999998</v>
          </cell>
          <cell r="FC73">
            <v>2783.7599999999998</v>
          </cell>
        </row>
        <row r="74">
          <cell r="AS74">
            <v>0</v>
          </cell>
          <cell r="BD74">
            <v>0</v>
          </cell>
          <cell r="BE74">
            <v>0</v>
          </cell>
          <cell r="BF74">
            <v>0</v>
          </cell>
          <cell r="BG74">
            <v>0</v>
          </cell>
          <cell r="BH74">
            <v>0</v>
          </cell>
          <cell r="BI74">
            <v>0</v>
          </cell>
          <cell r="BJ74">
            <v>0</v>
          </cell>
          <cell r="BK74">
            <v>0</v>
          </cell>
          <cell r="BL74">
            <v>0</v>
          </cell>
          <cell r="BM74">
            <v>0</v>
          </cell>
          <cell r="BN74">
            <v>0</v>
          </cell>
          <cell r="BO74">
            <v>0</v>
          </cell>
          <cell r="CA74">
            <v>0</v>
          </cell>
          <cell r="CB74">
            <v>0</v>
          </cell>
          <cell r="CC74">
            <v>0</v>
          </cell>
          <cell r="CD74">
            <v>0</v>
          </cell>
          <cell r="CE74">
            <v>0</v>
          </cell>
          <cell r="CF74">
            <v>0</v>
          </cell>
          <cell r="CG74">
            <v>0</v>
          </cell>
          <cell r="CH74">
            <v>0</v>
          </cell>
          <cell r="CI74">
            <v>0</v>
          </cell>
          <cell r="CJ74">
            <v>0</v>
          </cell>
          <cell r="CK74">
            <v>0</v>
          </cell>
          <cell r="CL74">
            <v>0</v>
          </cell>
          <cell r="DJ74">
            <v>0</v>
          </cell>
          <cell r="ER74">
            <v>0</v>
          </cell>
          <cell r="ES74">
            <v>0</v>
          </cell>
          <cell r="ET74">
            <v>0</v>
          </cell>
          <cell r="EU74">
            <v>0</v>
          </cell>
          <cell r="EV74">
            <v>0</v>
          </cell>
          <cell r="EW74">
            <v>0</v>
          </cell>
          <cell r="EX74">
            <v>0</v>
          </cell>
          <cell r="EY74">
            <v>0</v>
          </cell>
          <cell r="EZ74">
            <v>0</v>
          </cell>
          <cell r="FA74">
            <v>0</v>
          </cell>
          <cell r="FB74">
            <v>0</v>
          </cell>
          <cell r="FC74">
            <v>0</v>
          </cell>
        </row>
        <row r="75">
          <cell r="AS75">
            <v>4191178.92</v>
          </cell>
          <cell r="BD75">
            <v>212298.41744600161</v>
          </cell>
          <cell r="BE75">
            <v>579505.29440232017</v>
          </cell>
          <cell r="BF75">
            <v>1041352.5082656173</v>
          </cell>
          <cell r="BG75">
            <v>1519230.5378437159</v>
          </cell>
          <cell r="BH75">
            <v>1775305.0706059446</v>
          </cell>
          <cell r="BI75">
            <v>2040307.2636891741</v>
          </cell>
          <cell r="BJ75">
            <v>2040307.2636891741</v>
          </cell>
          <cell r="BK75">
            <v>2040307.2636891741</v>
          </cell>
          <cell r="BL75">
            <v>2040307.2636891741</v>
          </cell>
          <cell r="BM75">
            <v>2040307.2636891741</v>
          </cell>
          <cell r="BN75">
            <v>2040307.2636891741</v>
          </cell>
          <cell r="BO75">
            <v>2040307.2636891741</v>
          </cell>
          <cell r="CA75">
            <v>349264.91</v>
          </cell>
          <cell r="CB75">
            <v>698529.82</v>
          </cell>
          <cell r="CC75">
            <v>1047794.73</v>
          </cell>
          <cell r="CD75">
            <v>1397059.64</v>
          </cell>
          <cell r="CE75">
            <v>1746324.5499999998</v>
          </cell>
          <cell r="CF75">
            <v>2095589.4599999997</v>
          </cell>
          <cell r="CG75">
            <v>2444854.3699999996</v>
          </cell>
          <cell r="CH75">
            <v>2794119.28</v>
          </cell>
          <cell r="CI75">
            <v>3143384.19</v>
          </cell>
          <cell r="CJ75">
            <v>3492649.1</v>
          </cell>
          <cell r="CK75">
            <v>3841914.0100000002</v>
          </cell>
          <cell r="CL75">
            <v>4191178.92</v>
          </cell>
          <cell r="DJ75">
            <v>4191178.92</v>
          </cell>
          <cell r="ER75">
            <v>118447.14831571608</v>
          </cell>
          <cell r="ES75">
            <v>397617.22777389019</v>
          </cell>
          <cell r="ET75">
            <v>544224.00523035903</v>
          </cell>
          <cell r="EU75">
            <v>757381.48797248024</v>
          </cell>
          <cell r="EV75">
            <v>1015246.3527230232</v>
          </cell>
          <cell r="EW75">
            <v>1209598.1082109476</v>
          </cell>
          <cell r="EX75">
            <v>1315840.042803467</v>
          </cell>
          <cell r="EY75">
            <v>1493224.715770395</v>
          </cell>
          <cell r="EZ75">
            <v>1753973.0748065556</v>
          </cell>
          <cell r="FA75">
            <v>2304849.3819904868</v>
          </cell>
          <cell r="FB75">
            <v>2879960.4070094964</v>
          </cell>
          <cell r="FC75">
            <v>4240079.2230325965</v>
          </cell>
        </row>
        <row r="76">
          <cell r="AS76">
            <v>98427</v>
          </cell>
          <cell r="BD76">
            <v>8892.9120452933603</v>
          </cell>
          <cell r="BE76">
            <v>17248.560283501676</v>
          </cell>
          <cell r="BF76">
            <v>26936.751792210616</v>
          </cell>
          <cell r="BG76">
            <v>35157.908305214609</v>
          </cell>
          <cell r="BH76">
            <v>44520.293024298415</v>
          </cell>
          <cell r="BI76">
            <v>53314.025129870221</v>
          </cell>
          <cell r="BJ76">
            <v>53314.025129870221</v>
          </cell>
          <cell r="BK76">
            <v>53314.025129870221</v>
          </cell>
          <cell r="BL76">
            <v>53314.025129870221</v>
          </cell>
          <cell r="BM76">
            <v>53314.025129870221</v>
          </cell>
          <cell r="BN76">
            <v>53314.025129870221</v>
          </cell>
          <cell r="BO76">
            <v>53314.025129870221</v>
          </cell>
          <cell r="CA76">
            <v>8202.25</v>
          </cell>
          <cell r="CB76">
            <v>16404.5</v>
          </cell>
          <cell r="CC76">
            <v>24606.75</v>
          </cell>
          <cell r="CD76">
            <v>32809</v>
          </cell>
          <cell r="CE76">
            <v>41011.25</v>
          </cell>
          <cell r="CF76">
            <v>49213.5</v>
          </cell>
          <cell r="CG76">
            <v>57415.75</v>
          </cell>
          <cell r="CH76">
            <v>65618</v>
          </cell>
          <cell r="CI76">
            <v>73820.25</v>
          </cell>
          <cell r="CJ76">
            <v>82022.5</v>
          </cell>
          <cell r="CK76">
            <v>90224.75</v>
          </cell>
          <cell r="CL76">
            <v>98427</v>
          </cell>
          <cell r="DJ76">
            <v>614427</v>
          </cell>
          <cell r="ER76">
            <v>7435.8683631179556</v>
          </cell>
          <cell r="ES76">
            <v>21608.357520605507</v>
          </cell>
          <cell r="ET76">
            <v>29407.643053641827</v>
          </cell>
          <cell r="EU76">
            <v>35764.768493342359</v>
          </cell>
          <cell r="EV76">
            <v>43795.794440519254</v>
          </cell>
          <cell r="EW76">
            <v>52478.173485352687</v>
          </cell>
          <cell r="EX76">
            <v>55518.495413946875</v>
          </cell>
          <cell r="EY76">
            <v>61961.526290417496</v>
          </cell>
          <cell r="EZ76">
            <v>68978.926199184061</v>
          </cell>
          <cell r="FA76">
            <v>77680.064919914192</v>
          </cell>
          <cell r="FB76">
            <v>85877.829335723043</v>
          </cell>
          <cell r="FC76">
            <v>94767.970348987699</v>
          </cell>
        </row>
        <row r="77">
          <cell r="AS77">
            <v>0</v>
          </cell>
          <cell r="BD77">
            <v>0</v>
          </cell>
          <cell r="BE77">
            <v>0</v>
          </cell>
          <cell r="BF77">
            <v>0</v>
          </cell>
          <cell r="BG77">
            <v>0</v>
          </cell>
          <cell r="BH77">
            <v>0</v>
          </cell>
          <cell r="BI77">
            <v>0</v>
          </cell>
          <cell r="BJ77">
            <v>0</v>
          </cell>
          <cell r="BK77">
            <v>0</v>
          </cell>
          <cell r="BL77">
            <v>0</v>
          </cell>
          <cell r="BM77">
            <v>0</v>
          </cell>
          <cell r="BN77">
            <v>0</v>
          </cell>
          <cell r="BO77">
            <v>0</v>
          </cell>
          <cell r="CA77">
            <v>0</v>
          </cell>
          <cell r="CB77">
            <v>0</v>
          </cell>
          <cell r="CC77">
            <v>0</v>
          </cell>
          <cell r="CD77">
            <v>0</v>
          </cell>
          <cell r="CE77">
            <v>0</v>
          </cell>
          <cell r="CF77">
            <v>0</v>
          </cell>
          <cell r="CG77">
            <v>0</v>
          </cell>
          <cell r="CH77">
            <v>0</v>
          </cell>
          <cell r="CI77">
            <v>0</v>
          </cell>
          <cell r="CJ77">
            <v>0</v>
          </cell>
          <cell r="CK77">
            <v>0</v>
          </cell>
          <cell r="CL77">
            <v>0</v>
          </cell>
          <cell r="DJ77">
            <v>0</v>
          </cell>
          <cell r="ER77">
            <v>0</v>
          </cell>
          <cell r="ES77">
            <v>0</v>
          </cell>
          <cell r="ET77">
            <v>0</v>
          </cell>
          <cell r="EU77">
            <v>0</v>
          </cell>
          <cell r="EV77">
            <v>0</v>
          </cell>
          <cell r="EW77">
            <v>0</v>
          </cell>
          <cell r="EX77">
            <v>0</v>
          </cell>
          <cell r="EY77">
            <v>0</v>
          </cell>
          <cell r="EZ77">
            <v>0</v>
          </cell>
          <cell r="FA77">
            <v>0</v>
          </cell>
          <cell r="FB77">
            <v>0</v>
          </cell>
          <cell r="FC77">
            <v>0</v>
          </cell>
        </row>
        <row r="78">
          <cell r="AS78">
            <v>693143.15999999992</v>
          </cell>
          <cell r="BD78">
            <v>0</v>
          </cell>
          <cell r="BE78">
            <v>23843.99</v>
          </cell>
          <cell r="BF78">
            <v>28936.100000000002</v>
          </cell>
          <cell r="BG78">
            <v>35965.65</v>
          </cell>
          <cell r="BH78">
            <v>43737.590000000004</v>
          </cell>
          <cell r="BI78">
            <v>71834.03</v>
          </cell>
          <cell r="BJ78">
            <v>71834.03</v>
          </cell>
          <cell r="BK78">
            <v>71834.03</v>
          </cell>
          <cell r="BL78">
            <v>71834.03</v>
          </cell>
          <cell r="BM78">
            <v>71834.03</v>
          </cell>
          <cell r="BN78">
            <v>71834.03</v>
          </cell>
          <cell r="BO78">
            <v>71834.03</v>
          </cell>
          <cell r="CA78">
            <v>0</v>
          </cell>
          <cell r="CB78">
            <v>12370.32</v>
          </cell>
          <cell r="CC78">
            <v>18569.12</v>
          </cell>
          <cell r="CD78">
            <v>191233.72</v>
          </cell>
          <cell r="CE78">
            <v>197432.52</v>
          </cell>
          <cell r="CF78">
            <v>304981.68</v>
          </cell>
          <cell r="CG78">
            <v>311180.48</v>
          </cell>
          <cell r="CH78">
            <v>489511.83999999997</v>
          </cell>
          <cell r="CI78">
            <v>495710.63999999996</v>
          </cell>
          <cell r="CJ78">
            <v>508080.95999999996</v>
          </cell>
          <cell r="CK78">
            <v>514279.75999999995</v>
          </cell>
          <cell r="CL78">
            <v>693143.15999999992</v>
          </cell>
          <cell r="DJ78">
            <v>643143.16</v>
          </cell>
          <cell r="ER78">
            <v>0</v>
          </cell>
          <cell r="ES78">
            <v>0</v>
          </cell>
          <cell r="ET78">
            <v>0</v>
          </cell>
          <cell r="EU78">
            <v>0</v>
          </cell>
          <cell r="EV78">
            <v>0</v>
          </cell>
          <cell r="EW78">
            <v>0</v>
          </cell>
          <cell r="EX78">
            <v>0</v>
          </cell>
          <cell r="EY78">
            <v>0</v>
          </cell>
          <cell r="EZ78">
            <v>0</v>
          </cell>
          <cell r="FA78">
            <v>0</v>
          </cell>
          <cell r="FB78">
            <v>0</v>
          </cell>
          <cell r="FC78">
            <v>0</v>
          </cell>
        </row>
        <row r="79">
          <cell r="AS79">
            <v>1717445.2800000003</v>
          </cell>
          <cell r="BD79">
            <v>18628.95</v>
          </cell>
          <cell r="BE79">
            <v>82156.19</v>
          </cell>
          <cell r="BF79">
            <v>128669.68</v>
          </cell>
          <cell r="BG79">
            <v>179691.33999999997</v>
          </cell>
          <cell r="BH79">
            <v>392114.02999999991</v>
          </cell>
          <cell r="BI79">
            <v>597419.25</v>
          </cell>
          <cell r="BJ79">
            <v>597419.25</v>
          </cell>
          <cell r="BK79">
            <v>597419.25</v>
          </cell>
          <cell r="BL79">
            <v>597419.25</v>
          </cell>
          <cell r="BM79">
            <v>597419.25</v>
          </cell>
          <cell r="BN79">
            <v>597419.25</v>
          </cell>
          <cell r="BO79">
            <v>597419.25</v>
          </cell>
          <cell r="CA79">
            <v>0</v>
          </cell>
          <cell r="CB79">
            <v>0</v>
          </cell>
          <cell r="CC79">
            <v>164848.5</v>
          </cell>
          <cell r="CD79">
            <v>164848.5</v>
          </cell>
          <cell r="CE79">
            <v>203019.42</v>
          </cell>
          <cell r="CF79">
            <v>334861.80000000005</v>
          </cell>
          <cell r="CG79">
            <v>553009.3600000001</v>
          </cell>
          <cell r="CH79">
            <v>771156.92000000016</v>
          </cell>
          <cell r="CI79">
            <v>1021721.2800000001</v>
          </cell>
          <cell r="CJ79">
            <v>1363528.2800000003</v>
          </cell>
          <cell r="CK79">
            <v>1540486.7800000003</v>
          </cell>
          <cell r="CL79">
            <v>1717445.2800000003</v>
          </cell>
          <cell r="DJ79">
            <v>1807952.4400000004</v>
          </cell>
          <cell r="ER79">
            <v>43.1</v>
          </cell>
          <cell r="ES79">
            <v>2262.11</v>
          </cell>
          <cell r="ET79">
            <v>51516.03</v>
          </cell>
          <cell r="EU79">
            <v>198112.08</v>
          </cell>
          <cell r="EV79">
            <v>471420.53</v>
          </cell>
          <cell r="EW79">
            <v>695383.01</v>
          </cell>
          <cell r="EX79">
            <v>915176.04</v>
          </cell>
          <cell r="EY79">
            <v>1056848.1599999999</v>
          </cell>
          <cell r="EZ79">
            <v>1094028.1599999999</v>
          </cell>
          <cell r="FA79">
            <v>1103167.74</v>
          </cell>
          <cell r="FB79">
            <v>1106132.74</v>
          </cell>
          <cell r="FC79">
            <v>1420704.42</v>
          </cell>
        </row>
        <row r="80">
          <cell r="AS80">
            <v>0</v>
          </cell>
          <cell r="BD80">
            <v>0</v>
          </cell>
          <cell r="BE80">
            <v>0</v>
          </cell>
          <cell r="BF80">
            <v>0</v>
          </cell>
          <cell r="BG80">
            <v>0</v>
          </cell>
          <cell r="BH80">
            <v>0</v>
          </cell>
          <cell r="BI80">
            <v>0</v>
          </cell>
          <cell r="BJ80">
            <v>0</v>
          </cell>
          <cell r="BK80">
            <v>0</v>
          </cell>
          <cell r="BL80">
            <v>0</v>
          </cell>
          <cell r="BM80">
            <v>0</v>
          </cell>
          <cell r="BN80">
            <v>0</v>
          </cell>
          <cell r="BO80">
            <v>0</v>
          </cell>
          <cell r="CA80">
            <v>0</v>
          </cell>
          <cell r="CB80">
            <v>0</v>
          </cell>
          <cell r="CC80">
            <v>0</v>
          </cell>
          <cell r="CD80">
            <v>0</v>
          </cell>
          <cell r="CE80">
            <v>0</v>
          </cell>
          <cell r="CF80">
            <v>0</v>
          </cell>
          <cell r="CG80">
            <v>0</v>
          </cell>
          <cell r="CH80">
            <v>0</v>
          </cell>
          <cell r="CI80">
            <v>0</v>
          </cell>
          <cell r="CJ80">
            <v>0</v>
          </cell>
          <cell r="CK80">
            <v>0</v>
          </cell>
          <cell r="CL80">
            <v>0</v>
          </cell>
          <cell r="DJ80">
            <v>0</v>
          </cell>
          <cell r="ER80">
            <v>0</v>
          </cell>
          <cell r="ES80">
            <v>0</v>
          </cell>
          <cell r="ET80">
            <v>0</v>
          </cell>
          <cell r="EU80">
            <v>0</v>
          </cell>
          <cell r="EV80">
            <v>0</v>
          </cell>
          <cell r="EW80">
            <v>0</v>
          </cell>
          <cell r="EX80">
            <v>0</v>
          </cell>
          <cell r="EY80">
            <v>0</v>
          </cell>
          <cell r="EZ80">
            <v>0</v>
          </cell>
          <cell r="FA80">
            <v>0</v>
          </cell>
          <cell r="FB80">
            <v>0</v>
          </cell>
          <cell r="FC80">
            <v>0</v>
          </cell>
        </row>
        <row r="81">
          <cell r="AS81">
            <v>0</v>
          </cell>
          <cell r="BD81">
            <v>0</v>
          </cell>
          <cell r="BE81">
            <v>0</v>
          </cell>
          <cell r="BF81">
            <v>0</v>
          </cell>
          <cell r="BG81">
            <v>0</v>
          </cell>
          <cell r="BH81">
            <v>0</v>
          </cell>
          <cell r="BI81">
            <v>0</v>
          </cell>
          <cell r="BJ81">
            <v>0</v>
          </cell>
          <cell r="BK81">
            <v>0</v>
          </cell>
          <cell r="BL81">
            <v>0</v>
          </cell>
          <cell r="BM81">
            <v>0</v>
          </cell>
          <cell r="BN81">
            <v>0</v>
          </cell>
          <cell r="BO81">
            <v>0</v>
          </cell>
          <cell r="CA81">
            <v>0</v>
          </cell>
          <cell r="CB81">
            <v>0</v>
          </cell>
          <cell r="CC81">
            <v>0</v>
          </cell>
          <cell r="CD81">
            <v>0</v>
          </cell>
          <cell r="CE81">
            <v>0</v>
          </cell>
          <cell r="CF81">
            <v>0</v>
          </cell>
          <cell r="CG81">
            <v>0</v>
          </cell>
          <cell r="CH81">
            <v>0</v>
          </cell>
          <cell r="CI81">
            <v>0</v>
          </cell>
          <cell r="CJ81">
            <v>0</v>
          </cell>
          <cell r="CK81">
            <v>0</v>
          </cell>
          <cell r="CL81">
            <v>0</v>
          </cell>
          <cell r="DJ81">
            <v>0</v>
          </cell>
          <cell r="ER81">
            <v>1204571.3799999999</v>
          </cell>
          <cell r="ES81">
            <v>1219878.5399999998</v>
          </cell>
          <cell r="ET81">
            <v>1232474.3099999998</v>
          </cell>
          <cell r="EU81">
            <v>1240662.6099999999</v>
          </cell>
          <cell r="EV81">
            <v>1267734.3599999999</v>
          </cell>
          <cell r="EW81">
            <v>1296680.1199999999</v>
          </cell>
          <cell r="EX81">
            <v>1308826.67</v>
          </cell>
          <cell r="EY81">
            <v>1320376.9099999999</v>
          </cell>
          <cell r="EZ81">
            <v>1329862.97</v>
          </cell>
          <cell r="FA81">
            <v>1381742.42</v>
          </cell>
          <cell r="FB81">
            <v>1735342.8699999999</v>
          </cell>
          <cell r="FC81">
            <v>1842811.8599999999</v>
          </cell>
        </row>
        <row r="82">
          <cell r="AS82">
            <v>0</v>
          </cell>
          <cell r="BD82">
            <v>13076</v>
          </cell>
          <cell r="BE82">
            <v>28871</v>
          </cell>
          <cell r="BF82">
            <v>41625.120000000003</v>
          </cell>
          <cell r="BG82">
            <v>54653.51</v>
          </cell>
          <cell r="BH82">
            <v>61238.51</v>
          </cell>
          <cell r="BI82">
            <v>69354.040000000008</v>
          </cell>
          <cell r="BJ82">
            <v>69354.040000000008</v>
          </cell>
          <cell r="BK82">
            <v>69354.040000000008</v>
          </cell>
          <cell r="BL82">
            <v>69354.040000000008</v>
          </cell>
          <cell r="BM82">
            <v>69354.040000000008</v>
          </cell>
          <cell r="BN82">
            <v>69354.040000000008</v>
          </cell>
          <cell r="BO82">
            <v>69354.040000000008</v>
          </cell>
          <cell r="CA82">
            <v>0</v>
          </cell>
          <cell r="CB82">
            <v>0</v>
          </cell>
          <cell r="CC82">
            <v>0</v>
          </cell>
          <cell r="CD82">
            <v>0</v>
          </cell>
          <cell r="CE82">
            <v>0</v>
          </cell>
          <cell r="CF82">
            <v>0</v>
          </cell>
          <cell r="CG82">
            <v>0</v>
          </cell>
          <cell r="CH82">
            <v>0</v>
          </cell>
          <cell r="CI82">
            <v>0</v>
          </cell>
          <cell r="CJ82">
            <v>0</v>
          </cell>
          <cell r="CK82">
            <v>0</v>
          </cell>
          <cell r="CL82">
            <v>0</v>
          </cell>
          <cell r="DJ82">
            <v>-1.4551915228366852E-11</v>
          </cell>
          <cell r="ER82">
            <v>0</v>
          </cell>
          <cell r="ES82">
            <v>6961.1</v>
          </cell>
          <cell r="ET82">
            <v>13270.1</v>
          </cell>
          <cell r="EU82">
            <v>19451.23</v>
          </cell>
          <cell r="EV82">
            <v>29904.73</v>
          </cell>
          <cell r="EW82">
            <v>42169.59</v>
          </cell>
          <cell r="EX82">
            <v>6961.1100000000006</v>
          </cell>
          <cell r="EY82">
            <v>6961.1100000000006</v>
          </cell>
          <cell r="EZ82">
            <v>6961.1100000000006</v>
          </cell>
          <cell r="FA82">
            <v>39113.53</v>
          </cell>
          <cell r="FB82">
            <v>75998.53</v>
          </cell>
          <cell r="FC82">
            <v>173526.7</v>
          </cell>
        </row>
        <row r="83">
          <cell r="AS83">
            <v>1568560.3200000003</v>
          </cell>
          <cell r="BD83">
            <v>-3298</v>
          </cell>
          <cell r="BE83">
            <v>-3298</v>
          </cell>
          <cell r="BF83">
            <v>-2788</v>
          </cell>
          <cell r="BG83">
            <v>63119.739999999991</v>
          </cell>
          <cell r="BH83">
            <v>297972.87</v>
          </cell>
          <cell r="BI83">
            <v>640018.88</v>
          </cell>
          <cell r="BJ83">
            <v>640018.88</v>
          </cell>
          <cell r="BK83">
            <v>640018.88</v>
          </cell>
          <cell r="BL83">
            <v>640018.88</v>
          </cell>
          <cell r="BM83">
            <v>640018.88</v>
          </cell>
          <cell r="BN83">
            <v>640018.88</v>
          </cell>
          <cell r="BO83">
            <v>640018.88</v>
          </cell>
          <cell r="CA83">
            <v>130713.36</v>
          </cell>
          <cell r="CB83">
            <v>261426.72</v>
          </cell>
          <cell r="CC83">
            <v>392140.08</v>
          </cell>
          <cell r="CD83">
            <v>522853.44</v>
          </cell>
          <cell r="CE83">
            <v>653566.80000000005</v>
          </cell>
          <cell r="CF83">
            <v>784280.16</v>
          </cell>
          <cell r="CG83">
            <v>914993.52</v>
          </cell>
          <cell r="CH83">
            <v>1045706.88</v>
          </cell>
          <cell r="CI83">
            <v>1176420.24</v>
          </cell>
          <cell r="CJ83">
            <v>1307133.6000000001</v>
          </cell>
          <cell r="CK83">
            <v>1437846.9600000002</v>
          </cell>
          <cell r="CL83">
            <v>1568560.3200000003</v>
          </cell>
          <cell r="DJ83">
            <v>1748559.9999999995</v>
          </cell>
          <cell r="ER83">
            <v>25950.31</v>
          </cell>
          <cell r="ES83">
            <v>61533.31</v>
          </cell>
          <cell r="ET83">
            <v>70747.63</v>
          </cell>
          <cell r="EU83">
            <v>260004.29999999993</v>
          </cell>
          <cell r="EV83">
            <v>351068.91999999993</v>
          </cell>
          <cell r="EW83">
            <v>376328.83999999991</v>
          </cell>
          <cell r="EX83">
            <v>425417.11999999988</v>
          </cell>
          <cell r="EY83">
            <v>455007.80999999988</v>
          </cell>
          <cell r="EZ83">
            <v>479174.14999999991</v>
          </cell>
          <cell r="FA83">
            <v>495293.92999999993</v>
          </cell>
          <cell r="FB83">
            <v>519668.22999999992</v>
          </cell>
          <cell r="FC83">
            <v>772206.24</v>
          </cell>
        </row>
        <row r="84">
          <cell r="AS84">
            <v>860000</v>
          </cell>
          <cell r="BD84">
            <v>952.5</v>
          </cell>
          <cell r="BE84">
            <v>952.5</v>
          </cell>
          <cell r="BF84">
            <v>952.5</v>
          </cell>
          <cell r="BG84">
            <v>952.5</v>
          </cell>
          <cell r="BH84">
            <v>952.5</v>
          </cell>
          <cell r="BI84">
            <v>4537.5</v>
          </cell>
          <cell r="BJ84">
            <v>4537.5</v>
          </cell>
          <cell r="BK84">
            <v>4537.5</v>
          </cell>
          <cell r="BL84">
            <v>4537.5</v>
          </cell>
          <cell r="BM84">
            <v>4537.5</v>
          </cell>
          <cell r="BN84">
            <v>4537.5</v>
          </cell>
          <cell r="BO84">
            <v>4537.5</v>
          </cell>
          <cell r="CA84">
            <v>-82666.333333333328</v>
          </cell>
          <cell r="CB84">
            <v>-165332.66666666666</v>
          </cell>
          <cell r="CC84">
            <v>-247999</v>
          </cell>
          <cell r="CD84">
            <v>-330665.33333333331</v>
          </cell>
          <cell r="CE84">
            <v>-413331.66666666663</v>
          </cell>
          <cell r="CF84">
            <v>-495997.99999999994</v>
          </cell>
          <cell r="CG84">
            <v>-578664.33333333326</v>
          </cell>
          <cell r="CH84">
            <v>-661330.66666666663</v>
          </cell>
          <cell r="CI84">
            <v>-743997</v>
          </cell>
          <cell r="CJ84">
            <v>-209330</v>
          </cell>
          <cell r="CK84">
            <v>325337</v>
          </cell>
          <cell r="CL84">
            <v>860000</v>
          </cell>
          <cell r="DJ84">
            <v>1857000.0000000005</v>
          </cell>
          <cell r="ER84">
            <v>120866.75</v>
          </cell>
          <cell r="ES84">
            <v>155416.81</v>
          </cell>
          <cell r="ET84">
            <v>155416.81</v>
          </cell>
          <cell r="EU84">
            <v>195225.81</v>
          </cell>
          <cell r="EV84">
            <v>195225.81</v>
          </cell>
          <cell r="EW84">
            <v>315609.81</v>
          </cell>
          <cell r="EX84">
            <v>315609.81</v>
          </cell>
          <cell r="EY84">
            <v>315609.81</v>
          </cell>
          <cell r="EZ84">
            <v>349967.81</v>
          </cell>
          <cell r="FA84">
            <v>651148.39</v>
          </cell>
          <cell r="FB84">
            <v>826965.39</v>
          </cell>
          <cell r="FC84">
            <v>1001339</v>
          </cell>
        </row>
        <row r="85">
          <cell r="AS85">
            <v>585199.89999999991</v>
          </cell>
          <cell r="BD85">
            <v>19637.82</v>
          </cell>
          <cell r="BE85">
            <v>40112.03</v>
          </cell>
          <cell r="BF85">
            <v>75155.239999999991</v>
          </cell>
          <cell r="BG85">
            <v>99076.719999999987</v>
          </cell>
          <cell r="BH85">
            <v>110062.27999999998</v>
          </cell>
          <cell r="BI85">
            <v>143442.79999999999</v>
          </cell>
          <cell r="BJ85">
            <v>143442.79999999999</v>
          </cell>
          <cell r="BK85">
            <v>143442.79999999999</v>
          </cell>
          <cell r="BL85">
            <v>143442.79999999999</v>
          </cell>
          <cell r="BM85">
            <v>143442.79999999999</v>
          </cell>
          <cell r="BN85">
            <v>143442.79999999999</v>
          </cell>
          <cell r="BO85">
            <v>143442.79999999999</v>
          </cell>
          <cell r="CA85">
            <v>48766.658333333326</v>
          </cell>
          <cell r="CB85">
            <v>60958.322916666657</v>
          </cell>
          <cell r="CC85">
            <v>73149.987499999988</v>
          </cell>
          <cell r="CD85">
            <v>85341.65208333332</v>
          </cell>
          <cell r="CE85">
            <v>97533.316666666651</v>
          </cell>
          <cell r="CF85">
            <v>109724.98124999998</v>
          </cell>
          <cell r="CG85">
            <v>121916.64583333331</v>
          </cell>
          <cell r="CH85">
            <v>134108.31041666665</v>
          </cell>
          <cell r="CI85">
            <v>146299.97499999998</v>
          </cell>
          <cell r="CJ85">
            <v>292599.94999999995</v>
          </cell>
          <cell r="CK85">
            <v>438899.92499999993</v>
          </cell>
          <cell r="CL85">
            <v>585199.89999999991</v>
          </cell>
          <cell r="DJ85">
            <v>264200</v>
          </cell>
          <cell r="ER85">
            <v>1698.4</v>
          </cell>
          <cell r="ES85">
            <v>9003.64</v>
          </cell>
          <cell r="ET85">
            <v>18155.739999999998</v>
          </cell>
          <cell r="EU85">
            <v>31831.019999999997</v>
          </cell>
          <cell r="EV85">
            <v>31831.019999999997</v>
          </cell>
          <cell r="EW85">
            <v>43418.2</v>
          </cell>
          <cell r="EX85">
            <v>54385.009999999995</v>
          </cell>
          <cell r="EY85">
            <v>67064.909999999989</v>
          </cell>
          <cell r="EZ85">
            <v>93464.199999999983</v>
          </cell>
          <cell r="FA85">
            <v>143679.07999999999</v>
          </cell>
          <cell r="FB85">
            <v>151119.62</v>
          </cell>
          <cell r="FC85">
            <v>355570.74</v>
          </cell>
        </row>
        <row r="86">
          <cell r="AS86">
            <v>0</v>
          </cell>
          <cell r="BD86">
            <v>0</v>
          </cell>
          <cell r="BE86">
            <v>0</v>
          </cell>
          <cell r="BF86">
            <v>0</v>
          </cell>
          <cell r="BG86">
            <v>0</v>
          </cell>
          <cell r="BH86">
            <v>0</v>
          </cell>
          <cell r="BI86">
            <v>0</v>
          </cell>
          <cell r="BJ86">
            <v>0</v>
          </cell>
          <cell r="BK86">
            <v>0</v>
          </cell>
          <cell r="BL86">
            <v>0</v>
          </cell>
          <cell r="BM86">
            <v>0</v>
          </cell>
          <cell r="BN86">
            <v>0</v>
          </cell>
          <cell r="BO86">
            <v>0</v>
          </cell>
          <cell r="CA86">
            <v>0</v>
          </cell>
          <cell r="CB86">
            <v>0</v>
          </cell>
          <cell r="CC86">
            <v>0</v>
          </cell>
          <cell r="CD86">
            <v>0</v>
          </cell>
          <cell r="CE86">
            <v>0</v>
          </cell>
          <cell r="CF86">
            <v>0</v>
          </cell>
          <cell r="CG86">
            <v>0</v>
          </cell>
          <cell r="CH86">
            <v>0</v>
          </cell>
          <cell r="CI86">
            <v>0</v>
          </cell>
          <cell r="CJ86">
            <v>0</v>
          </cell>
          <cell r="CK86">
            <v>0</v>
          </cell>
          <cell r="CL86">
            <v>0</v>
          </cell>
          <cell r="DJ86">
            <v>0</v>
          </cell>
          <cell r="ER86">
            <v>0</v>
          </cell>
          <cell r="ES86">
            <v>0</v>
          </cell>
          <cell r="ET86">
            <v>0</v>
          </cell>
          <cell r="EU86">
            <v>0</v>
          </cell>
          <cell r="EV86">
            <v>0</v>
          </cell>
          <cell r="EW86">
            <v>0</v>
          </cell>
          <cell r="EX86">
            <v>0</v>
          </cell>
          <cell r="EY86">
            <v>0</v>
          </cell>
          <cell r="EZ86">
            <v>0</v>
          </cell>
          <cell r="FA86">
            <v>0</v>
          </cell>
          <cell r="FB86">
            <v>0</v>
          </cell>
          <cell r="FC86">
            <v>0</v>
          </cell>
        </row>
        <row r="87">
          <cell r="AS87">
            <v>0</v>
          </cell>
          <cell r="BD87">
            <v>0</v>
          </cell>
          <cell r="BE87">
            <v>0</v>
          </cell>
          <cell r="BF87">
            <v>0</v>
          </cell>
          <cell r="BG87">
            <v>0</v>
          </cell>
          <cell r="BH87">
            <v>0</v>
          </cell>
          <cell r="BI87">
            <v>0</v>
          </cell>
          <cell r="BJ87">
            <v>0</v>
          </cell>
          <cell r="BK87">
            <v>0</v>
          </cell>
          <cell r="BL87">
            <v>0</v>
          </cell>
          <cell r="BM87">
            <v>0</v>
          </cell>
          <cell r="BN87">
            <v>0</v>
          </cell>
          <cell r="BO87">
            <v>0</v>
          </cell>
          <cell r="CA87">
            <v>0</v>
          </cell>
          <cell r="CB87">
            <v>0</v>
          </cell>
          <cell r="CC87">
            <v>0</v>
          </cell>
          <cell r="CD87">
            <v>0</v>
          </cell>
          <cell r="CE87">
            <v>0</v>
          </cell>
          <cell r="CF87">
            <v>0</v>
          </cell>
          <cell r="CG87">
            <v>0</v>
          </cell>
          <cell r="CH87">
            <v>0</v>
          </cell>
          <cell r="CI87">
            <v>0</v>
          </cell>
          <cell r="CJ87">
            <v>0</v>
          </cell>
          <cell r="CK87">
            <v>0</v>
          </cell>
          <cell r="CL87">
            <v>0</v>
          </cell>
          <cell r="DJ87">
            <v>0</v>
          </cell>
          <cell r="ER87">
            <v>8916</v>
          </cell>
          <cell r="ES87">
            <v>8916</v>
          </cell>
          <cell r="ET87">
            <v>8916</v>
          </cell>
          <cell r="EU87">
            <v>10615</v>
          </cell>
          <cell r="EV87">
            <v>38015</v>
          </cell>
          <cell r="EW87">
            <v>38015</v>
          </cell>
          <cell r="EX87">
            <v>38015</v>
          </cell>
          <cell r="EY87">
            <v>38015</v>
          </cell>
          <cell r="EZ87">
            <v>44732</v>
          </cell>
          <cell r="FA87">
            <v>44732</v>
          </cell>
          <cell r="FB87">
            <v>44732</v>
          </cell>
          <cell r="FC87">
            <v>113276</v>
          </cell>
        </row>
        <row r="88">
          <cell r="AS88">
            <v>-3324999.84</v>
          </cell>
          <cell r="BD88">
            <v>-54748.73000000001</v>
          </cell>
          <cell r="BE88">
            <v>-212408.88999999998</v>
          </cell>
          <cell r="BF88">
            <v>-1436931.1500000001</v>
          </cell>
          <cell r="BG88">
            <v>-2858531</v>
          </cell>
          <cell r="BH88">
            <v>-3034455.18</v>
          </cell>
          <cell r="BI88">
            <v>-4380509.76</v>
          </cell>
          <cell r="BJ88">
            <v>-4380509.76</v>
          </cell>
          <cell r="BK88">
            <v>-4380509.76</v>
          </cell>
          <cell r="BL88">
            <v>-4380509.76</v>
          </cell>
          <cell r="BM88">
            <v>-4380509.76</v>
          </cell>
          <cell r="BN88">
            <v>-4380509.76</v>
          </cell>
          <cell r="BO88">
            <v>-4380509.76</v>
          </cell>
          <cell r="CA88">
            <v>-68752.027495602844</v>
          </cell>
          <cell r="CB88">
            <v>-328215.14743547991</v>
          </cell>
          <cell r="CC88">
            <v>-522745.15275763714</v>
          </cell>
          <cell r="CD88">
            <v>-868979.49687507749</v>
          </cell>
          <cell r="CE88">
            <v>-1274819.9778535292</v>
          </cell>
          <cell r="CF88">
            <v>-1606128.2860906424</v>
          </cell>
          <cell r="CG88">
            <v>-1925741.7604910156</v>
          </cell>
          <cell r="CH88">
            <v>-2314965.0854435107</v>
          </cell>
          <cell r="CI88">
            <v>-2554331.7530815396</v>
          </cell>
          <cell r="CJ88">
            <v>-2711659.493226849</v>
          </cell>
          <cell r="CK88">
            <v>-2835117.8607127876</v>
          </cell>
          <cell r="CL88">
            <v>-3324999.84</v>
          </cell>
          <cell r="DJ88">
            <v>-4729972.3199999994</v>
          </cell>
          <cell r="ER88">
            <v>-146863.06</v>
          </cell>
          <cell r="ES88">
            <v>-196570.54</v>
          </cell>
          <cell r="ET88">
            <v>-304645.87</v>
          </cell>
          <cell r="EU88">
            <v>-1283439.26</v>
          </cell>
          <cell r="EV88">
            <v>-1446948.77</v>
          </cell>
          <cell r="EW88">
            <v>-1767858.77</v>
          </cell>
          <cell r="EX88">
            <v>-1817620.81</v>
          </cell>
          <cell r="EY88">
            <v>-2247311.25</v>
          </cell>
          <cell r="EZ88">
            <v>-2335988.41</v>
          </cell>
          <cell r="FA88">
            <v>-2403958.08</v>
          </cell>
          <cell r="FB88">
            <v>-3904705.4800000004</v>
          </cell>
          <cell r="FC88">
            <v>-4897391.49</v>
          </cell>
        </row>
        <row r="89">
          <cell r="AS89">
            <v>-904187.04000000074</v>
          </cell>
          <cell r="BD89">
            <v>0</v>
          </cell>
          <cell r="BE89">
            <v>0</v>
          </cell>
          <cell r="BF89">
            <v>0</v>
          </cell>
          <cell r="BG89">
            <v>16579.319999999978</v>
          </cell>
          <cell r="BH89">
            <v>13063.929999999978</v>
          </cell>
          <cell r="BI89">
            <v>98869.02</v>
          </cell>
          <cell r="BJ89">
            <v>98869.02</v>
          </cell>
          <cell r="BK89">
            <v>98869.02</v>
          </cell>
          <cell r="BL89">
            <v>98869.02</v>
          </cell>
          <cell r="BM89">
            <v>98869.02</v>
          </cell>
          <cell r="BN89">
            <v>98869.02</v>
          </cell>
          <cell r="BO89">
            <v>98869.02</v>
          </cell>
          <cell r="CA89">
            <v>-157524.14600000004</v>
          </cell>
          <cell r="CB89">
            <v>-315048.29200000007</v>
          </cell>
          <cell r="CC89">
            <v>-472572.43800000008</v>
          </cell>
          <cell r="CD89">
            <v>-630096.58400000015</v>
          </cell>
          <cell r="CE89">
            <v>-787620.73000000021</v>
          </cell>
          <cell r="CF89">
            <v>-804273.06000000029</v>
          </cell>
          <cell r="CG89">
            <v>-820925.39000000036</v>
          </cell>
          <cell r="CH89">
            <v>-837577.72000000044</v>
          </cell>
          <cell r="CI89">
            <v>-854230.05000000051</v>
          </cell>
          <cell r="CJ89">
            <v>-870882.38000000059</v>
          </cell>
          <cell r="CK89">
            <v>-887534.71000000066</v>
          </cell>
          <cell r="CL89">
            <v>-904187.04000000074</v>
          </cell>
          <cell r="DJ89">
            <v>-1059386.9999999998</v>
          </cell>
          <cell r="ER89">
            <v>-9049.4799999999959</v>
          </cell>
          <cell r="ES89">
            <v>-9049.4799999999959</v>
          </cell>
          <cell r="ET89">
            <v>-125465.61</v>
          </cell>
          <cell r="EU89">
            <v>-125465.61</v>
          </cell>
          <cell r="EV89">
            <v>-125465.61</v>
          </cell>
          <cell r="EW89">
            <v>-125465.61</v>
          </cell>
          <cell r="EX89">
            <v>-125465.61</v>
          </cell>
          <cell r="EY89">
            <v>-125465.61</v>
          </cell>
          <cell r="EZ89">
            <v>-125465.61</v>
          </cell>
          <cell r="FA89">
            <v>-296935.34000000003</v>
          </cell>
          <cell r="FB89">
            <v>-296935.34000000003</v>
          </cell>
          <cell r="FC89">
            <v>-1098797.6399999999</v>
          </cell>
        </row>
        <row r="90">
          <cell r="AS90">
            <v>0</v>
          </cell>
          <cell r="BD90">
            <v>0</v>
          </cell>
          <cell r="BE90">
            <v>0</v>
          </cell>
          <cell r="BF90">
            <v>0</v>
          </cell>
          <cell r="BG90">
            <v>0</v>
          </cell>
          <cell r="BH90">
            <v>0</v>
          </cell>
          <cell r="BI90">
            <v>0</v>
          </cell>
          <cell r="BJ90">
            <v>0</v>
          </cell>
          <cell r="BK90">
            <v>0</v>
          </cell>
          <cell r="BL90">
            <v>0</v>
          </cell>
          <cell r="BM90">
            <v>0</v>
          </cell>
          <cell r="BN90">
            <v>0</v>
          </cell>
          <cell r="BO90">
            <v>0</v>
          </cell>
          <cell r="CA90">
            <v>0</v>
          </cell>
          <cell r="CB90">
            <v>0</v>
          </cell>
          <cell r="CC90">
            <v>0</v>
          </cell>
          <cell r="CD90">
            <v>0</v>
          </cell>
          <cell r="CE90">
            <v>0</v>
          </cell>
          <cell r="CF90">
            <v>0</v>
          </cell>
          <cell r="CG90">
            <v>0</v>
          </cell>
          <cell r="CH90">
            <v>0</v>
          </cell>
          <cell r="CI90">
            <v>0</v>
          </cell>
          <cell r="CJ90">
            <v>0</v>
          </cell>
          <cell r="CK90">
            <v>0</v>
          </cell>
          <cell r="CL90">
            <v>0</v>
          </cell>
          <cell r="DJ90">
            <v>0</v>
          </cell>
          <cell r="ER90">
            <v>0</v>
          </cell>
          <cell r="ES90">
            <v>0</v>
          </cell>
          <cell r="ET90">
            <v>0</v>
          </cell>
          <cell r="EU90">
            <v>0</v>
          </cell>
          <cell r="EV90">
            <v>0</v>
          </cell>
          <cell r="EW90">
            <v>0</v>
          </cell>
          <cell r="EX90">
            <v>0</v>
          </cell>
          <cell r="EY90">
            <v>0</v>
          </cell>
          <cell r="EZ90">
            <v>0</v>
          </cell>
          <cell r="FA90">
            <v>0</v>
          </cell>
          <cell r="FB90">
            <v>0</v>
          </cell>
          <cell r="FC90">
            <v>0</v>
          </cell>
        </row>
        <row r="91">
          <cell r="AS91">
            <v>-25825649.919999998</v>
          </cell>
          <cell r="BD91">
            <v>0</v>
          </cell>
          <cell r="BE91">
            <v>0</v>
          </cell>
          <cell r="BF91">
            <v>0</v>
          </cell>
          <cell r="BG91">
            <v>0</v>
          </cell>
          <cell r="BH91">
            <v>0</v>
          </cell>
          <cell r="BI91">
            <v>0</v>
          </cell>
          <cell r="BJ91">
            <v>0</v>
          </cell>
          <cell r="BK91">
            <v>0</v>
          </cell>
          <cell r="BL91">
            <v>0</v>
          </cell>
          <cell r="BM91">
            <v>0</v>
          </cell>
          <cell r="BN91">
            <v>0</v>
          </cell>
          <cell r="BO91">
            <v>0</v>
          </cell>
          <cell r="CA91">
            <v>-1694833.333333333</v>
          </cell>
          <cell r="CB91">
            <v>-3213499.9999999995</v>
          </cell>
          <cell r="CC91">
            <v>-4732166.666666666</v>
          </cell>
          <cell r="CD91">
            <v>-6250833.3333333321</v>
          </cell>
          <cell r="CE91">
            <v>-7769499.9999999981</v>
          </cell>
          <cell r="CF91">
            <v>-10678545.226666665</v>
          </cell>
          <cell r="CG91">
            <v>-13587590.453333331</v>
          </cell>
          <cell r="CH91">
            <v>-16672802.346666664</v>
          </cell>
          <cell r="CI91">
            <v>-19758014.239999995</v>
          </cell>
          <cell r="CJ91">
            <v>-21780559.466666661</v>
          </cell>
          <cell r="CK91">
            <v>-23803104.693333328</v>
          </cell>
          <cell r="CL91">
            <v>-25825649.919999998</v>
          </cell>
          <cell r="DJ91">
            <v>-4000000</v>
          </cell>
          <cell r="ER91">
            <v>0</v>
          </cell>
          <cell r="ES91">
            <v>0</v>
          </cell>
          <cell r="ET91">
            <v>0</v>
          </cell>
          <cell r="EU91">
            <v>0</v>
          </cell>
          <cell r="EV91">
            <v>0</v>
          </cell>
          <cell r="EW91">
            <v>0</v>
          </cell>
          <cell r="EX91">
            <v>0</v>
          </cell>
          <cell r="EY91">
            <v>0</v>
          </cell>
          <cell r="EZ91">
            <v>0</v>
          </cell>
          <cell r="FA91">
            <v>0</v>
          </cell>
          <cell r="FB91">
            <v>0</v>
          </cell>
          <cell r="FC91">
            <v>0</v>
          </cell>
        </row>
        <row r="92">
          <cell r="AS92">
            <v>-3690000.0000000033</v>
          </cell>
          <cell r="BD92">
            <v>-61064.100000000006</v>
          </cell>
          <cell r="BE92">
            <v>-104341.13999999998</v>
          </cell>
          <cell r="BF92">
            <v>-104341.13999999998</v>
          </cell>
          <cell r="BG92">
            <v>-108041.13999999998</v>
          </cell>
          <cell r="BH92">
            <v>-125808.82999999999</v>
          </cell>
          <cell r="BI92">
            <v>-219926.85999999996</v>
          </cell>
          <cell r="BJ92">
            <v>-219926.85999999996</v>
          </cell>
          <cell r="BK92">
            <v>-219926.85999999996</v>
          </cell>
          <cell r="BL92">
            <v>-219926.85999999996</v>
          </cell>
          <cell r="BM92">
            <v>-219926.85999999996</v>
          </cell>
          <cell r="BN92">
            <v>-219926.85999999996</v>
          </cell>
          <cell r="BO92">
            <v>-219926.85999999996</v>
          </cell>
          <cell r="CA92">
            <v>-327272.72727272764</v>
          </cell>
          <cell r="CB92">
            <v>-654545.45454545529</v>
          </cell>
          <cell r="CC92">
            <v>-981818.18181818293</v>
          </cell>
          <cell r="CD92">
            <v>-1309090.9090909106</v>
          </cell>
          <cell r="CE92">
            <v>-1636363.6363636381</v>
          </cell>
          <cell r="CF92">
            <v>-1963636.3636363656</v>
          </cell>
          <cell r="CG92">
            <v>-2290909.0909090932</v>
          </cell>
          <cell r="CH92">
            <v>-2618181.8181818207</v>
          </cell>
          <cell r="CI92">
            <v>-2945454.5454545482</v>
          </cell>
          <cell r="CJ92">
            <v>-3302727.2727272757</v>
          </cell>
          <cell r="CK92">
            <v>-3660000.0000000033</v>
          </cell>
          <cell r="CL92">
            <v>-3690000.0000000033</v>
          </cell>
          <cell r="DJ92">
            <v>-2124341.0000000051</v>
          </cell>
          <cell r="ER92">
            <v>0</v>
          </cell>
          <cell r="ES92">
            <v>0</v>
          </cell>
          <cell r="ET92">
            <v>0</v>
          </cell>
          <cell r="EU92">
            <v>0</v>
          </cell>
          <cell r="EV92">
            <v>0</v>
          </cell>
          <cell r="EW92">
            <v>0</v>
          </cell>
          <cell r="EX92">
            <v>0</v>
          </cell>
          <cell r="EY92">
            <v>0</v>
          </cell>
          <cell r="EZ92">
            <v>0</v>
          </cell>
          <cell r="FA92">
            <v>0</v>
          </cell>
          <cell r="FB92">
            <v>0</v>
          </cell>
          <cell r="FC92">
            <v>0</v>
          </cell>
        </row>
        <row r="93">
          <cell r="AS93">
            <v>0</v>
          </cell>
          <cell r="BD93">
            <v>0</v>
          </cell>
          <cell r="BE93">
            <v>0</v>
          </cell>
          <cell r="BF93">
            <v>0</v>
          </cell>
          <cell r="BG93">
            <v>0</v>
          </cell>
          <cell r="BH93">
            <v>0</v>
          </cell>
          <cell r="BI93">
            <v>0</v>
          </cell>
          <cell r="BJ93">
            <v>0</v>
          </cell>
          <cell r="BK93">
            <v>0</v>
          </cell>
          <cell r="BL93">
            <v>0</v>
          </cell>
          <cell r="BM93">
            <v>0</v>
          </cell>
          <cell r="BN93">
            <v>0</v>
          </cell>
          <cell r="BO93">
            <v>0</v>
          </cell>
          <cell r="CA93">
            <v>0</v>
          </cell>
          <cell r="CB93">
            <v>0</v>
          </cell>
          <cell r="CC93">
            <v>0</v>
          </cell>
          <cell r="CD93">
            <v>0</v>
          </cell>
          <cell r="CE93">
            <v>0</v>
          </cell>
          <cell r="CF93">
            <v>0</v>
          </cell>
          <cell r="CG93">
            <v>0</v>
          </cell>
          <cell r="CH93">
            <v>0</v>
          </cell>
          <cell r="CI93">
            <v>0</v>
          </cell>
          <cell r="CJ93">
            <v>0</v>
          </cell>
          <cell r="CK93">
            <v>0</v>
          </cell>
          <cell r="CL93">
            <v>0</v>
          </cell>
          <cell r="DJ93">
            <v>0</v>
          </cell>
          <cell r="ER93">
            <v>0</v>
          </cell>
          <cell r="ES93">
            <v>0</v>
          </cell>
          <cell r="ET93">
            <v>0</v>
          </cell>
          <cell r="EU93">
            <v>0</v>
          </cell>
          <cell r="EV93">
            <v>0</v>
          </cell>
          <cell r="EW93">
            <v>0</v>
          </cell>
          <cell r="EX93">
            <v>0</v>
          </cell>
          <cell r="EY93">
            <v>0</v>
          </cell>
          <cell r="EZ93">
            <v>0</v>
          </cell>
          <cell r="FA93">
            <v>0</v>
          </cell>
          <cell r="FB93">
            <v>0</v>
          </cell>
          <cell r="FC93">
            <v>0</v>
          </cell>
        </row>
        <row r="94">
          <cell r="AS94">
            <v>-1400000.0400000031</v>
          </cell>
          <cell r="BD94">
            <v>0</v>
          </cell>
          <cell r="BE94">
            <v>0</v>
          </cell>
          <cell r="BF94">
            <v>0</v>
          </cell>
          <cell r="BG94">
            <v>0</v>
          </cell>
          <cell r="BH94">
            <v>0</v>
          </cell>
          <cell r="BI94">
            <v>0</v>
          </cell>
          <cell r="BJ94">
            <v>0</v>
          </cell>
          <cell r="BK94">
            <v>0</v>
          </cell>
          <cell r="BL94">
            <v>0</v>
          </cell>
          <cell r="BM94">
            <v>0</v>
          </cell>
          <cell r="BN94">
            <v>0</v>
          </cell>
          <cell r="BO94">
            <v>0</v>
          </cell>
          <cell r="CA94">
            <v>1.8947367614600807E-2</v>
          </cell>
          <cell r="CB94">
            <v>-139999.98694736944</v>
          </cell>
          <cell r="CC94">
            <v>-279999.9928421065</v>
          </cell>
          <cell r="CD94">
            <v>-419999.99873684358</v>
          </cell>
          <cell r="CE94">
            <v>-560000.00463158067</v>
          </cell>
          <cell r="CF94">
            <v>-560000.00463158067</v>
          </cell>
          <cell r="CG94">
            <v>-560000.00463158067</v>
          </cell>
          <cell r="CH94">
            <v>-700000.01052631775</v>
          </cell>
          <cell r="CI94">
            <v>-980000.02231579181</v>
          </cell>
          <cell r="CJ94">
            <v>-1120000.0282105289</v>
          </cell>
          <cell r="CK94">
            <v>-1260000.034105266</v>
          </cell>
          <cell r="CL94">
            <v>-1400000.0400000031</v>
          </cell>
          <cell r="DJ94">
            <v>-1400000.0400000031</v>
          </cell>
          <cell r="ER94">
            <v>0</v>
          </cell>
          <cell r="ES94">
            <v>0</v>
          </cell>
          <cell r="ET94">
            <v>0</v>
          </cell>
          <cell r="EU94">
            <v>0</v>
          </cell>
          <cell r="EV94">
            <v>0</v>
          </cell>
          <cell r="EW94">
            <v>0</v>
          </cell>
          <cell r="EX94">
            <v>0</v>
          </cell>
          <cell r="EY94">
            <v>0</v>
          </cell>
          <cell r="EZ94">
            <v>0</v>
          </cell>
          <cell r="FA94">
            <v>0</v>
          </cell>
          <cell r="FB94">
            <v>0</v>
          </cell>
          <cell r="FC94">
            <v>0</v>
          </cell>
        </row>
        <row r="95">
          <cell r="AS95">
            <v>0</v>
          </cell>
          <cell r="BD95">
            <v>0</v>
          </cell>
          <cell r="BE95">
            <v>0</v>
          </cell>
          <cell r="BF95">
            <v>0</v>
          </cell>
          <cell r="BG95">
            <v>0</v>
          </cell>
          <cell r="BH95">
            <v>0</v>
          </cell>
          <cell r="BI95">
            <v>0</v>
          </cell>
          <cell r="BJ95">
            <v>0</v>
          </cell>
          <cell r="BK95">
            <v>0</v>
          </cell>
          <cell r="BL95">
            <v>0</v>
          </cell>
          <cell r="BM95">
            <v>0</v>
          </cell>
          <cell r="BN95">
            <v>0</v>
          </cell>
          <cell r="BO95">
            <v>0</v>
          </cell>
          <cell r="CA95">
            <v>0</v>
          </cell>
          <cell r="CB95">
            <v>0</v>
          </cell>
          <cell r="CC95">
            <v>0</v>
          </cell>
          <cell r="CD95">
            <v>0</v>
          </cell>
          <cell r="CE95">
            <v>0</v>
          </cell>
          <cell r="CF95">
            <v>0</v>
          </cell>
          <cell r="CG95">
            <v>0</v>
          </cell>
          <cell r="CH95">
            <v>0</v>
          </cell>
          <cell r="CI95">
            <v>0</v>
          </cell>
          <cell r="CJ95">
            <v>0</v>
          </cell>
          <cell r="CK95">
            <v>0</v>
          </cell>
          <cell r="CL95">
            <v>0</v>
          </cell>
          <cell r="DJ95">
            <v>0</v>
          </cell>
          <cell r="ER95">
            <v>0</v>
          </cell>
          <cell r="ES95">
            <v>0</v>
          </cell>
          <cell r="ET95">
            <v>0</v>
          </cell>
          <cell r="EU95">
            <v>0</v>
          </cell>
          <cell r="EV95">
            <v>0</v>
          </cell>
          <cell r="EW95">
            <v>0</v>
          </cell>
          <cell r="EX95">
            <v>0</v>
          </cell>
          <cell r="EY95">
            <v>0</v>
          </cell>
          <cell r="EZ95">
            <v>0</v>
          </cell>
          <cell r="FA95">
            <v>0</v>
          </cell>
          <cell r="FB95">
            <v>0</v>
          </cell>
          <cell r="FC95">
            <v>0</v>
          </cell>
        </row>
        <row r="96">
          <cell r="AS96">
            <v>0</v>
          </cell>
          <cell r="BD96">
            <v>0</v>
          </cell>
          <cell r="BE96">
            <v>0</v>
          </cell>
          <cell r="BF96">
            <v>0</v>
          </cell>
          <cell r="BG96">
            <v>0</v>
          </cell>
          <cell r="BH96">
            <v>0</v>
          </cell>
          <cell r="BI96">
            <v>0</v>
          </cell>
          <cell r="BJ96">
            <v>0</v>
          </cell>
          <cell r="BK96">
            <v>0</v>
          </cell>
          <cell r="BL96">
            <v>0</v>
          </cell>
          <cell r="BM96">
            <v>0</v>
          </cell>
          <cell r="BN96">
            <v>0</v>
          </cell>
          <cell r="BO96">
            <v>0</v>
          </cell>
          <cell r="CA96">
            <v>0</v>
          </cell>
          <cell r="CB96">
            <v>0</v>
          </cell>
          <cell r="CC96">
            <v>0</v>
          </cell>
          <cell r="CD96">
            <v>0</v>
          </cell>
          <cell r="CE96">
            <v>0</v>
          </cell>
          <cell r="CF96">
            <v>0</v>
          </cell>
          <cell r="CG96">
            <v>0</v>
          </cell>
          <cell r="CH96">
            <v>0</v>
          </cell>
          <cell r="CI96">
            <v>0</v>
          </cell>
          <cell r="CJ96">
            <v>0</v>
          </cell>
          <cell r="CK96">
            <v>0</v>
          </cell>
          <cell r="CL96">
            <v>0</v>
          </cell>
          <cell r="DJ96">
            <v>0</v>
          </cell>
          <cell r="ER96">
            <v>0</v>
          </cell>
          <cell r="ES96">
            <v>0</v>
          </cell>
          <cell r="ET96">
            <v>0</v>
          </cell>
          <cell r="EU96">
            <v>0</v>
          </cell>
          <cell r="EV96">
            <v>0</v>
          </cell>
          <cell r="EW96">
            <v>0</v>
          </cell>
          <cell r="EX96">
            <v>0</v>
          </cell>
          <cell r="EY96">
            <v>0</v>
          </cell>
          <cell r="EZ96">
            <v>0</v>
          </cell>
          <cell r="FA96">
            <v>0</v>
          </cell>
          <cell r="FB96">
            <v>0</v>
          </cell>
          <cell r="FC96">
            <v>0</v>
          </cell>
        </row>
        <row r="97">
          <cell r="AS97">
            <v>0</v>
          </cell>
          <cell r="BD97">
            <v>0</v>
          </cell>
          <cell r="BE97">
            <v>0</v>
          </cell>
          <cell r="BF97">
            <v>0</v>
          </cell>
          <cell r="BG97">
            <v>0</v>
          </cell>
          <cell r="BH97">
            <v>0</v>
          </cell>
          <cell r="BI97">
            <v>0</v>
          </cell>
          <cell r="BJ97">
            <v>0</v>
          </cell>
          <cell r="BK97">
            <v>0</v>
          </cell>
          <cell r="BL97">
            <v>0</v>
          </cell>
          <cell r="BM97">
            <v>0</v>
          </cell>
          <cell r="BN97">
            <v>0</v>
          </cell>
          <cell r="BO97">
            <v>0</v>
          </cell>
          <cell r="CA97">
            <v>0</v>
          </cell>
          <cell r="CB97">
            <v>0</v>
          </cell>
          <cell r="CC97">
            <v>0</v>
          </cell>
          <cell r="CD97">
            <v>0</v>
          </cell>
          <cell r="CE97">
            <v>0</v>
          </cell>
          <cell r="CF97">
            <v>0</v>
          </cell>
          <cell r="CG97">
            <v>0</v>
          </cell>
          <cell r="CH97">
            <v>0</v>
          </cell>
          <cell r="CI97">
            <v>0</v>
          </cell>
          <cell r="CJ97">
            <v>0</v>
          </cell>
          <cell r="CK97">
            <v>0</v>
          </cell>
          <cell r="CL97">
            <v>0</v>
          </cell>
          <cell r="DJ97">
            <v>0</v>
          </cell>
          <cell r="ER97">
            <v>0</v>
          </cell>
          <cell r="ES97">
            <v>0</v>
          </cell>
          <cell r="ET97">
            <v>0</v>
          </cell>
          <cell r="EU97">
            <v>0</v>
          </cell>
          <cell r="EV97">
            <v>0</v>
          </cell>
          <cell r="EW97">
            <v>0</v>
          </cell>
          <cell r="EX97">
            <v>0</v>
          </cell>
          <cell r="EY97">
            <v>0</v>
          </cell>
          <cell r="EZ97">
            <v>0</v>
          </cell>
          <cell r="FA97">
            <v>0</v>
          </cell>
          <cell r="FB97">
            <v>0</v>
          </cell>
          <cell r="FC97">
            <v>0</v>
          </cell>
        </row>
        <row r="98">
          <cell r="AS98">
            <v>0</v>
          </cell>
          <cell r="BD98">
            <v>0</v>
          </cell>
          <cell r="BE98">
            <v>0</v>
          </cell>
          <cell r="BF98">
            <v>0</v>
          </cell>
          <cell r="BG98">
            <v>0</v>
          </cell>
          <cell r="BH98">
            <v>0</v>
          </cell>
          <cell r="BI98">
            <v>0</v>
          </cell>
          <cell r="BJ98">
            <v>0</v>
          </cell>
          <cell r="BK98">
            <v>0</v>
          </cell>
          <cell r="BL98">
            <v>0</v>
          </cell>
          <cell r="BM98">
            <v>0</v>
          </cell>
          <cell r="BN98">
            <v>0</v>
          </cell>
          <cell r="BO98">
            <v>0</v>
          </cell>
          <cell r="CA98">
            <v>0</v>
          </cell>
          <cell r="CB98">
            <v>0</v>
          </cell>
          <cell r="CC98">
            <v>0</v>
          </cell>
          <cell r="CD98">
            <v>0</v>
          </cell>
          <cell r="CE98">
            <v>0</v>
          </cell>
          <cell r="CF98">
            <v>0</v>
          </cell>
          <cell r="CG98">
            <v>0</v>
          </cell>
          <cell r="CH98">
            <v>0</v>
          </cell>
          <cell r="CI98">
            <v>0</v>
          </cell>
          <cell r="CJ98">
            <v>0</v>
          </cell>
          <cell r="CK98">
            <v>0</v>
          </cell>
          <cell r="CL98">
            <v>0</v>
          </cell>
          <cell r="DJ98">
            <v>0</v>
          </cell>
          <cell r="ER98">
            <v>0</v>
          </cell>
          <cell r="ES98">
            <v>0</v>
          </cell>
          <cell r="ET98">
            <v>0</v>
          </cell>
          <cell r="EU98">
            <v>0</v>
          </cell>
          <cell r="EV98">
            <v>0</v>
          </cell>
          <cell r="EW98">
            <v>0</v>
          </cell>
          <cell r="EX98">
            <v>0</v>
          </cell>
          <cell r="EY98">
            <v>0</v>
          </cell>
          <cell r="EZ98">
            <v>0</v>
          </cell>
          <cell r="FA98">
            <v>0</v>
          </cell>
          <cell r="FB98">
            <v>0</v>
          </cell>
          <cell r="FC98">
            <v>0</v>
          </cell>
        </row>
        <row r="99">
          <cell r="AS99">
            <v>0</v>
          </cell>
          <cell r="BD99">
            <v>0</v>
          </cell>
          <cell r="BE99">
            <v>0</v>
          </cell>
          <cell r="BF99">
            <v>0</v>
          </cell>
          <cell r="BG99">
            <v>0</v>
          </cell>
          <cell r="BH99">
            <v>0</v>
          </cell>
          <cell r="BI99">
            <v>0</v>
          </cell>
          <cell r="BJ99">
            <v>0</v>
          </cell>
          <cell r="BK99">
            <v>0</v>
          </cell>
          <cell r="BL99">
            <v>0</v>
          </cell>
          <cell r="BM99">
            <v>0</v>
          </cell>
          <cell r="BN99">
            <v>0</v>
          </cell>
          <cell r="BO99">
            <v>0</v>
          </cell>
          <cell r="CA99">
            <v>0</v>
          </cell>
          <cell r="CB99">
            <v>0</v>
          </cell>
          <cell r="CC99">
            <v>0</v>
          </cell>
          <cell r="CD99">
            <v>0</v>
          </cell>
          <cell r="CE99">
            <v>0</v>
          </cell>
          <cell r="CF99">
            <v>0</v>
          </cell>
          <cell r="CG99">
            <v>0</v>
          </cell>
          <cell r="CH99">
            <v>0</v>
          </cell>
          <cell r="CI99">
            <v>0</v>
          </cell>
          <cell r="CJ99">
            <v>0</v>
          </cell>
          <cell r="CK99">
            <v>0</v>
          </cell>
          <cell r="CL99">
            <v>0</v>
          </cell>
          <cell r="DJ99">
            <v>0</v>
          </cell>
          <cell r="ER99">
            <v>0</v>
          </cell>
          <cell r="ES99">
            <v>0</v>
          </cell>
          <cell r="ET99">
            <v>0</v>
          </cell>
          <cell r="EU99">
            <v>0</v>
          </cell>
          <cell r="EV99">
            <v>0</v>
          </cell>
          <cell r="EW99">
            <v>0</v>
          </cell>
          <cell r="EX99">
            <v>0</v>
          </cell>
          <cell r="EY99">
            <v>0</v>
          </cell>
          <cell r="EZ99">
            <v>0</v>
          </cell>
          <cell r="FA99">
            <v>0</v>
          </cell>
          <cell r="FB99">
            <v>0</v>
          </cell>
          <cell r="FC99">
            <v>0</v>
          </cell>
        </row>
        <row r="100">
          <cell r="AS100">
            <v>0</v>
          </cell>
          <cell r="BD100">
            <v>0</v>
          </cell>
          <cell r="BE100">
            <v>0</v>
          </cell>
          <cell r="BF100">
            <v>0</v>
          </cell>
          <cell r="BG100">
            <v>0</v>
          </cell>
          <cell r="BH100">
            <v>0</v>
          </cell>
          <cell r="BI100">
            <v>0</v>
          </cell>
          <cell r="BJ100">
            <v>0</v>
          </cell>
          <cell r="BK100">
            <v>0</v>
          </cell>
          <cell r="BL100">
            <v>0</v>
          </cell>
          <cell r="BM100">
            <v>0</v>
          </cell>
          <cell r="BN100">
            <v>0</v>
          </cell>
          <cell r="BO100">
            <v>0</v>
          </cell>
          <cell r="CA100">
            <v>0</v>
          </cell>
          <cell r="CB100">
            <v>0</v>
          </cell>
          <cell r="CC100">
            <v>0</v>
          </cell>
          <cell r="CD100">
            <v>0</v>
          </cell>
          <cell r="CE100">
            <v>0</v>
          </cell>
          <cell r="CF100">
            <v>0</v>
          </cell>
          <cell r="CG100">
            <v>0</v>
          </cell>
          <cell r="CH100">
            <v>0</v>
          </cell>
          <cell r="CI100">
            <v>0</v>
          </cell>
          <cell r="CJ100">
            <v>0</v>
          </cell>
          <cell r="CK100">
            <v>0</v>
          </cell>
          <cell r="CL100">
            <v>0</v>
          </cell>
          <cell r="DJ100">
            <v>0</v>
          </cell>
          <cell r="ER100">
            <v>0</v>
          </cell>
          <cell r="ES100">
            <v>0</v>
          </cell>
          <cell r="ET100">
            <v>0</v>
          </cell>
          <cell r="EU100">
            <v>0</v>
          </cell>
          <cell r="EV100">
            <v>0</v>
          </cell>
          <cell r="EW100">
            <v>0</v>
          </cell>
          <cell r="EX100">
            <v>0</v>
          </cell>
          <cell r="EY100">
            <v>0</v>
          </cell>
          <cell r="EZ100">
            <v>0</v>
          </cell>
          <cell r="FA100">
            <v>0</v>
          </cell>
          <cell r="FB100">
            <v>0</v>
          </cell>
          <cell r="FC100">
            <v>0</v>
          </cell>
        </row>
        <row r="101">
          <cell r="AS101">
            <v>0</v>
          </cell>
          <cell r="BD101">
            <v>0</v>
          </cell>
          <cell r="BE101">
            <v>0</v>
          </cell>
          <cell r="BF101">
            <v>0</v>
          </cell>
          <cell r="BG101">
            <v>0</v>
          </cell>
          <cell r="BH101">
            <v>0</v>
          </cell>
          <cell r="BI101">
            <v>0</v>
          </cell>
          <cell r="BJ101">
            <v>0</v>
          </cell>
          <cell r="BK101">
            <v>0</v>
          </cell>
          <cell r="BL101">
            <v>0</v>
          </cell>
          <cell r="BM101">
            <v>0</v>
          </cell>
          <cell r="BN101">
            <v>0</v>
          </cell>
          <cell r="BO101">
            <v>0</v>
          </cell>
          <cell r="CA101">
            <v>0</v>
          </cell>
          <cell r="CB101">
            <v>0</v>
          </cell>
          <cell r="CC101">
            <v>0</v>
          </cell>
          <cell r="CD101">
            <v>0</v>
          </cell>
          <cell r="CE101">
            <v>0</v>
          </cell>
          <cell r="CF101">
            <v>0</v>
          </cell>
          <cell r="CG101">
            <v>0</v>
          </cell>
          <cell r="CH101">
            <v>0</v>
          </cell>
          <cell r="CI101">
            <v>0</v>
          </cell>
          <cell r="CJ101">
            <v>0</v>
          </cell>
          <cell r="CK101">
            <v>0</v>
          </cell>
          <cell r="CL101">
            <v>0</v>
          </cell>
          <cell r="DJ101">
            <v>0</v>
          </cell>
          <cell r="ER101">
            <v>0</v>
          </cell>
          <cell r="ES101">
            <v>0</v>
          </cell>
          <cell r="ET101">
            <v>0</v>
          </cell>
          <cell r="EU101">
            <v>0</v>
          </cell>
          <cell r="EV101">
            <v>0</v>
          </cell>
          <cell r="EW101">
            <v>0</v>
          </cell>
          <cell r="EX101">
            <v>0</v>
          </cell>
          <cell r="EY101">
            <v>0</v>
          </cell>
          <cell r="EZ101">
            <v>0</v>
          </cell>
          <cell r="FA101">
            <v>0</v>
          </cell>
          <cell r="FB101">
            <v>0</v>
          </cell>
          <cell r="FC101">
            <v>0</v>
          </cell>
        </row>
        <row r="102">
          <cell r="AS102">
            <v>0</v>
          </cell>
          <cell r="BD102">
            <v>0</v>
          </cell>
          <cell r="BE102">
            <v>0</v>
          </cell>
          <cell r="BF102">
            <v>0</v>
          </cell>
          <cell r="BG102">
            <v>0</v>
          </cell>
          <cell r="BH102">
            <v>0</v>
          </cell>
          <cell r="BI102">
            <v>0</v>
          </cell>
          <cell r="BJ102">
            <v>0</v>
          </cell>
          <cell r="BK102">
            <v>0</v>
          </cell>
          <cell r="BL102">
            <v>0</v>
          </cell>
          <cell r="BM102">
            <v>0</v>
          </cell>
          <cell r="BN102">
            <v>0</v>
          </cell>
          <cell r="BO102">
            <v>0</v>
          </cell>
          <cell r="CA102">
            <v>0</v>
          </cell>
          <cell r="CB102">
            <v>0</v>
          </cell>
          <cell r="CC102">
            <v>0</v>
          </cell>
          <cell r="CD102">
            <v>0</v>
          </cell>
          <cell r="CE102">
            <v>0</v>
          </cell>
          <cell r="CF102">
            <v>0</v>
          </cell>
          <cell r="CG102">
            <v>0</v>
          </cell>
          <cell r="CH102">
            <v>0</v>
          </cell>
          <cell r="CI102">
            <v>0</v>
          </cell>
          <cell r="CJ102">
            <v>0</v>
          </cell>
          <cell r="CK102">
            <v>0</v>
          </cell>
          <cell r="CL102">
            <v>0</v>
          </cell>
          <cell r="DJ102">
            <v>0</v>
          </cell>
          <cell r="ER102">
            <v>0</v>
          </cell>
          <cell r="ES102">
            <v>0</v>
          </cell>
          <cell r="ET102">
            <v>0</v>
          </cell>
          <cell r="EU102">
            <v>0</v>
          </cell>
          <cell r="EV102">
            <v>0</v>
          </cell>
          <cell r="EW102">
            <v>0</v>
          </cell>
          <cell r="EX102">
            <v>0</v>
          </cell>
          <cell r="EY102">
            <v>0</v>
          </cell>
          <cell r="EZ102">
            <v>0</v>
          </cell>
          <cell r="FA102">
            <v>0</v>
          </cell>
          <cell r="FB102">
            <v>0</v>
          </cell>
          <cell r="FC102">
            <v>0</v>
          </cell>
        </row>
        <row r="103">
          <cell r="AS103">
            <v>0</v>
          </cell>
          <cell r="BD103">
            <v>0</v>
          </cell>
          <cell r="BE103">
            <v>0</v>
          </cell>
          <cell r="BF103">
            <v>0</v>
          </cell>
          <cell r="BG103">
            <v>0</v>
          </cell>
          <cell r="BH103">
            <v>0</v>
          </cell>
          <cell r="BI103">
            <v>0</v>
          </cell>
          <cell r="BJ103">
            <v>0</v>
          </cell>
          <cell r="BK103">
            <v>0</v>
          </cell>
          <cell r="BL103">
            <v>0</v>
          </cell>
          <cell r="BM103">
            <v>0</v>
          </cell>
          <cell r="BN103">
            <v>0</v>
          </cell>
          <cell r="BO103">
            <v>0</v>
          </cell>
          <cell r="CA103">
            <v>0</v>
          </cell>
          <cell r="CB103">
            <v>0</v>
          </cell>
          <cell r="CC103">
            <v>0</v>
          </cell>
          <cell r="CD103">
            <v>0</v>
          </cell>
          <cell r="CE103">
            <v>0</v>
          </cell>
          <cell r="CF103">
            <v>0</v>
          </cell>
          <cell r="CG103">
            <v>0</v>
          </cell>
          <cell r="CH103">
            <v>0</v>
          </cell>
          <cell r="CI103">
            <v>0</v>
          </cell>
          <cell r="CJ103">
            <v>0</v>
          </cell>
          <cell r="CK103">
            <v>0</v>
          </cell>
          <cell r="CL103">
            <v>0</v>
          </cell>
          <cell r="DJ103">
            <v>0</v>
          </cell>
          <cell r="ER103">
            <v>0</v>
          </cell>
          <cell r="ES103">
            <v>0</v>
          </cell>
          <cell r="ET103">
            <v>0</v>
          </cell>
          <cell r="EU103">
            <v>0</v>
          </cell>
          <cell r="EV103">
            <v>0</v>
          </cell>
          <cell r="EW103">
            <v>0</v>
          </cell>
          <cell r="EX103">
            <v>0</v>
          </cell>
          <cell r="EY103">
            <v>0</v>
          </cell>
          <cell r="EZ103">
            <v>0</v>
          </cell>
          <cell r="FA103">
            <v>0</v>
          </cell>
          <cell r="FB103">
            <v>0</v>
          </cell>
          <cell r="FC103">
            <v>0</v>
          </cell>
        </row>
        <row r="104">
          <cell r="AS104">
            <v>0</v>
          </cell>
          <cell r="BD104">
            <v>0</v>
          </cell>
          <cell r="BE104">
            <v>0</v>
          </cell>
          <cell r="BF104">
            <v>0</v>
          </cell>
          <cell r="BG104">
            <v>0</v>
          </cell>
          <cell r="BH104">
            <v>0</v>
          </cell>
          <cell r="BI104">
            <v>0</v>
          </cell>
          <cell r="BJ104">
            <v>0</v>
          </cell>
          <cell r="BK104">
            <v>0</v>
          </cell>
          <cell r="BL104">
            <v>0</v>
          </cell>
          <cell r="BM104">
            <v>0</v>
          </cell>
          <cell r="BN104">
            <v>0</v>
          </cell>
          <cell r="BO104">
            <v>0</v>
          </cell>
          <cell r="CA104">
            <v>0</v>
          </cell>
          <cell r="CB104">
            <v>0</v>
          </cell>
          <cell r="CC104">
            <v>0</v>
          </cell>
          <cell r="CD104">
            <v>0</v>
          </cell>
          <cell r="CE104">
            <v>0</v>
          </cell>
          <cell r="CF104">
            <v>0</v>
          </cell>
          <cell r="CG104">
            <v>0</v>
          </cell>
          <cell r="CH104">
            <v>0</v>
          </cell>
          <cell r="CI104">
            <v>0</v>
          </cell>
          <cell r="CJ104">
            <v>0</v>
          </cell>
          <cell r="CK104">
            <v>0</v>
          </cell>
          <cell r="CL104">
            <v>0</v>
          </cell>
          <cell r="DJ104">
            <v>0</v>
          </cell>
          <cell r="ER104">
            <v>0</v>
          </cell>
          <cell r="ES104">
            <v>0</v>
          </cell>
          <cell r="ET104">
            <v>0</v>
          </cell>
          <cell r="EU104">
            <v>0</v>
          </cell>
          <cell r="EV104">
            <v>0</v>
          </cell>
          <cell r="EW104">
            <v>0</v>
          </cell>
          <cell r="EX104">
            <v>0</v>
          </cell>
          <cell r="EY104">
            <v>0</v>
          </cell>
          <cell r="EZ104">
            <v>0</v>
          </cell>
          <cell r="FA104">
            <v>0</v>
          </cell>
          <cell r="FB104">
            <v>0</v>
          </cell>
          <cell r="FC104">
            <v>0</v>
          </cell>
        </row>
        <row r="105">
          <cell r="AS105">
            <v>0</v>
          </cell>
          <cell r="BD105">
            <v>0</v>
          </cell>
          <cell r="BE105">
            <v>0</v>
          </cell>
          <cell r="BF105">
            <v>0</v>
          </cell>
          <cell r="BG105">
            <v>0</v>
          </cell>
          <cell r="BH105">
            <v>0</v>
          </cell>
          <cell r="BI105">
            <v>0</v>
          </cell>
          <cell r="BJ105">
            <v>0</v>
          </cell>
          <cell r="BK105">
            <v>0</v>
          </cell>
          <cell r="BL105">
            <v>0</v>
          </cell>
          <cell r="BM105">
            <v>0</v>
          </cell>
          <cell r="BN105">
            <v>0</v>
          </cell>
          <cell r="BO105">
            <v>0</v>
          </cell>
          <cell r="CA105">
            <v>0</v>
          </cell>
          <cell r="CB105">
            <v>0</v>
          </cell>
          <cell r="CC105">
            <v>0</v>
          </cell>
          <cell r="CD105">
            <v>0</v>
          </cell>
          <cell r="CE105">
            <v>0</v>
          </cell>
          <cell r="CF105">
            <v>0</v>
          </cell>
          <cell r="CG105">
            <v>0</v>
          </cell>
          <cell r="CH105">
            <v>0</v>
          </cell>
          <cell r="CI105">
            <v>0</v>
          </cell>
          <cell r="CJ105">
            <v>0</v>
          </cell>
          <cell r="CK105">
            <v>0</v>
          </cell>
          <cell r="CL105">
            <v>0</v>
          </cell>
          <cell r="DJ105">
            <v>0</v>
          </cell>
          <cell r="ER105">
            <v>0</v>
          </cell>
          <cell r="ES105">
            <v>0</v>
          </cell>
          <cell r="ET105">
            <v>0</v>
          </cell>
          <cell r="EU105">
            <v>0</v>
          </cell>
          <cell r="EV105">
            <v>0</v>
          </cell>
          <cell r="EW105">
            <v>0</v>
          </cell>
          <cell r="EX105">
            <v>0</v>
          </cell>
          <cell r="EY105">
            <v>0</v>
          </cell>
          <cell r="EZ105">
            <v>0</v>
          </cell>
          <cell r="FA105">
            <v>0</v>
          </cell>
          <cell r="FB105">
            <v>0</v>
          </cell>
          <cell r="FC105">
            <v>0</v>
          </cell>
        </row>
        <row r="106">
          <cell r="AS106">
            <v>0</v>
          </cell>
          <cell r="BD106">
            <v>0</v>
          </cell>
          <cell r="BE106">
            <v>0</v>
          </cell>
          <cell r="BF106">
            <v>0</v>
          </cell>
          <cell r="BG106">
            <v>0</v>
          </cell>
          <cell r="BH106">
            <v>0</v>
          </cell>
          <cell r="BI106">
            <v>0</v>
          </cell>
          <cell r="BJ106">
            <v>0</v>
          </cell>
          <cell r="BK106">
            <v>0</v>
          </cell>
          <cell r="BL106">
            <v>0</v>
          </cell>
          <cell r="BM106">
            <v>0</v>
          </cell>
          <cell r="BN106">
            <v>0</v>
          </cell>
          <cell r="BO106">
            <v>0</v>
          </cell>
          <cell r="CA106">
            <v>0</v>
          </cell>
          <cell r="CB106">
            <v>0</v>
          </cell>
          <cell r="CC106">
            <v>0</v>
          </cell>
          <cell r="CD106">
            <v>0</v>
          </cell>
          <cell r="CE106">
            <v>0</v>
          </cell>
          <cell r="CF106">
            <v>0</v>
          </cell>
          <cell r="CG106">
            <v>0</v>
          </cell>
          <cell r="CH106">
            <v>0</v>
          </cell>
          <cell r="CI106">
            <v>0</v>
          </cell>
          <cell r="CJ106">
            <v>0</v>
          </cell>
          <cell r="CK106">
            <v>0</v>
          </cell>
          <cell r="CL106">
            <v>0</v>
          </cell>
          <cell r="DJ106">
            <v>0</v>
          </cell>
          <cell r="ER106">
            <v>0</v>
          </cell>
          <cell r="ES106">
            <v>0</v>
          </cell>
          <cell r="ET106">
            <v>0</v>
          </cell>
          <cell r="EU106">
            <v>0</v>
          </cell>
          <cell r="EV106">
            <v>0</v>
          </cell>
          <cell r="EW106">
            <v>0</v>
          </cell>
          <cell r="EX106">
            <v>0</v>
          </cell>
          <cell r="EY106">
            <v>0</v>
          </cell>
          <cell r="EZ106">
            <v>0</v>
          </cell>
          <cell r="FA106">
            <v>0</v>
          </cell>
          <cell r="FB106">
            <v>0</v>
          </cell>
          <cell r="FC106">
            <v>0</v>
          </cell>
        </row>
        <row r="107">
          <cell r="AS107">
            <v>0</v>
          </cell>
          <cell r="BD107">
            <v>0</v>
          </cell>
          <cell r="BE107">
            <v>0</v>
          </cell>
          <cell r="BF107">
            <v>0</v>
          </cell>
          <cell r="BG107">
            <v>0</v>
          </cell>
          <cell r="BH107">
            <v>0</v>
          </cell>
          <cell r="BI107">
            <v>0</v>
          </cell>
          <cell r="BJ107">
            <v>0</v>
          </cell>
          <cell r="BK107">
            <v>0</v>
          </cell>
          <cell r="BL107">
            <v>0</v>
          </cell>
          <cell r="BM107">
            <v>0</v>
          </cell>
          <cell r="BN107">
            <v>0</v>
          </cell>
          <cell r="BO107">
            <v>0</v>
          </cell>
          <cell r="CA107">
            <v>0</v>
          </cell>
          <cell r="CB107">
            <v>0</v>
          </cell>
          <cell r="CC107">
            <v>0</v>
          </cell>
          <cell r="CD107">
            <v>0</v>
          </cell>
          <cell r="CE107">
            <v>0</v>
          </cell>
          <cell r="CF107">
            <v>0</v>
          </cell>
          <cell r="CG107">
            <v>0</v>
          </cell>
          <cell r="CH107">
            <v>0</v>
          </cell>
          <cell r="CI107">
            <v>0</v>
          </cell>
          <cell r="CJ107">
            <v>0</v>
          </cell>
          <cell r="CK107">
            <v>0</v>
          </cell>
          <cell r="CL107">
            <v>0</v>
          </cell>
          <cell r="DJ107">
            <v>0</v>
          </cell>
          <cell r="ER107">
            <v>0</v>
          </cell>
          <cell r="ES107">
            <v>0</v>
          </cell>
          <cell r="ET107">
            <v>0</v>
          </cell>
          <cell r="EU107">
            <v>0</v>
          </cell>
          <cell r="EV107">
            <v>0</v>
          </cell>
          <cell r="EW107">
            <v>0</v>
          </cell>
          <cell r="EX107">
            <v>0</v>
          </cell>
          <cell r="EY107">
            <v>0</v>
          </cell>
          <cell r="EZ107">
            <v>0</v>
          </cell>
          <cell r="FA107">
            <v>0</v>
          </cell>
          <cell r="FB107">
            <v>0</v>
          </cell>
          <cell r="FC107">
            <v>0</v>
          </cell>
        </row>
        <row r="108">
          <cell r="AS108">
            <v>0</v>
          </cell>
          <cell r="BD108">
            <v>0</v>
          </cell>
          <cell r="BE108">
            <v>0</v>
          </cell>
          <cell r="BF108">
            <v>0</v>
          </cell>
          <cell r="BG108">
            <v>0</v>
          </cell>
          <cell r="BH108">
            <v>0</v>
          </cell>
          <cell r="BI108">
            <v>0</v>
          </cell>
          <cell r="BJ108">
            <v>0</v>
          </cell>
          <cell r="BK108">
            <v>0</v>
          </cell>
          <cell r="BL108">
            <v>0</v>
          </cell>
          <cell r="BM108">
            <v>0</v>
          </cell>
          <cell r="BN108">
            <v>0</v>
          </cell>
          <cell r="BO108">
            <v>0</v>
          </cell>
          <cell r="CA108">
            <v>0</v>
          </cell>
          <cell r="CB108">
            <v>0</v>
          </cell>
          <cell r="CC108">
            <v>0</v>
          </cell>
          <cell r="CD108">
            <v>0</v>
          </cell>
          <cell r="CE108">
            <v>0</v>
          </cell>
          <cell r="CF108">
            <v>0</v>
          </cell>
          <cell r="CG108">
            <v>0</v>
          </cell>
          <cell r="CH108">
            <v>0</v>
          </cell>
          <cell r="CI108">
            <v>0</v>
          </cell>
          <cell r="CJ108">
            <v>0</v>
          </cell>
          <cell r="CK108">
            <v>0</v>
          </cell>
          <cell r="CL108">
            <v>0</v>
          </cell>
          <cell r="DJ108">
            <v>0</v>
          </cell>
          <cell r="ER108">
            <v>0</v>
          </cell>
          <cell r="ES108">
            <v>0</v>
          </cell>
          <cell r="ET108">
            <v>0</v>
          </cell>
          <cell r="EU108">
            <v>0</v>
          </cell>
          <cell r="EV108">
            <v>0</v>
          </cell>
          <cell r="EW108">
            <v>0</v>
          </cell>
          <cell r="EX108">
            <v>0</v>
          </cell>
          <cell r="EY108">
            <v>0</v>
          </cell>
          <cell r="EZ108">
            <v>0</v>
          </cell>
          <cell r="FA108">
            <v>0</v>
          </cell>
          <cell r="FB108">
            <v>0</v>
          </cell>
          <cell r="FC108">
            <v>0</v>
          </cell>
        </row>
        <row r="109">
          <cell r="AS109">
            <v>0</v>
          </cell>
          <cell r="BD109">
            <v>0</v>
          </cell>
          <cell r="BE109">
            <v>0</v>
          </cell>
          <cell r="BF109">
            <v>0</v>
          </cell>
          <cell r="BG109">
            <v>0</v>
          </cell>
          <cell r="BH109">
            <v>0</v>
          </cell>
          <cell r="BI109">
            <v>0</v>
          </cell>
          <cell r="BJ109">
            <v>0</v>
          </cell>
          <cell r="BK109">
            <v>0</v>
          </cell>
          <cell r="BL109">
            <v>0</v>
          </cell>
          <cell r="BM109">
            <v>0</v>
          </cell>
          <cell r="BN109">
            <v>0</v>
          </cell>
          <cell r="BO109">
            <v>0</v>
          </cell>
          <cell r="CA109">
            <v>0</v>
          </cell>
          <cell r="CB109">
            <v>0</v>
          </cell>
          <cell r="CC109">
            <v>0</v>
          </cell>
          <cell r="CD109">
            <v>0</v>
          </cell>
          <cell r="CE109">
            <v>0</v>
          </cell>
          <cell r="CF109">
            <v>0</v>
          </cell>
          <cell r="CG109">
            <v>0</v>
          </cell>
          <cell r="CH109">
            <v>0</v>
          </cell>
          <cell r="CI109">
            <v>0</v>
          </cell>
          <cell r="CJ109">
            <v>0</v>
          </cell>
          <cell r="CK109">
            <v>0</v>
          </cell>
          <cell r="CL109">
            <v>0</v>
          </cell>
          <cell r="DJ109">
            <v>0</v>
          </cell>
          <cell r="ER109">
            <v>0</v>
          </cell>
          <cell r="ES109">
            <v>0</v>
          </cell>
          <cell r="ET109">
            <v>0</v>
          </cell>
          <cell r="EU109">
            <v>0</v>
          </cell>
          <cell r="EV109">
            <v>0</v>
          </cell>
          <cell r="EW109">
            <v>0</v>
          </cell>
          <cell r="EX109">
            <v>0</v>
          </cell>
          <cell r="EY109">
            <v>0</v>
          </cell>
          <cell r="EZ109">
            <v>0</v>
          </cell>
          <cell r="FA109">
            <v>0</v>
          </cell>
          <cell r="FB109">
            <v>0</v>
          </cell>
          <cell r="FC109">
            <v>0</v>
          </cell>
        </row>
        <row r="117">
          <cell r="AS117">
            <v>12502108.000000002</v>
          </cell>
          <cell r="BD117">
            <v>404322.21</v>
          </cell>
          <cell r="BE117">
            <v>676568.58000000007</v>
          </cell>
          <cell r="BF117">
            <v>789813.3</v>
          </cell>
          <cell r="BG117">
            <v>947742.09000000008</v>
          </cell>
          <cell r="BH117">
            <v>1168037.9700000002</v>
          </cell>
          <cell r="BI117">
            <v>1398442.3800000001</v>
          </cell>
          <cell r="BJ117">
            <v>1398442.3800000001</v>
          </cell>
          <cell r="BK117">
            <v>1398442.3800000001</v>
          </cell>
          <cell r="BL117">
            <v>1398442.3800000001</v>
          </cell>
          <cell r="BM117">
            <v>1398442.3800000001</v>
          </cell>
          <cell r="BN117">
            <v>1398442.3800000001</v>
          </cell>
          <cell r="BO117">
            <v>1398442.3800000001</v>
          </cell>
          <cell r="CA117">
            <v>211999.83333333331</v>
          </cell>
          <cell r="CB117">
            <v>619999.66666666674</v>
          </cell>
          <cell r="CC117">
            <v>1815510.5000000002</v>
          </cell>
          <cell r="CD117">
            <v>2933021.333333334</v>
          </cell>
          <cell r="CE117">
            <v>4251532.166666667</v>
          </cell>
          <cell r="CF117">
            <v>5579043</v>
          </cell>
          <cell r="CG117">
            <v>7033553.833333333</v>
          </cell>
          <cell r="CH117">
            <v>8500064.666666666</v>
          </cell>
          <cell r="CI117">
            <v>9935575.5</v>
          </cell>
          <cell r="CJ117">
            <v>11296086.333333334</v>
          </cell>
          <cell r="CK117">
            <v>12100597.166666668</v>
          </cell>
          <cell r="CL117">
            <v>12502108.000000002</v>
          </cell>
          <cell r="DJ117">
            <v>8599284.4799999986</v>
          </cell>
          <cell r="ER117">
            <v>442832.8</v>
          </cell>
          <cell r="ES117">
            <v>693546.53</v>
          </cell>
          <cell r="ET117">
            <v>1450242.2799999998</v>
          </cell>
          <cell r="EU117">
            <v>1533769.65</v>
          </cell>
          <cell r="EV117">
            <v>2072798.9899999998</v>
          </cell>
          <cell r="EW117">
            <v>2308054.29</v>
          </cell>
          <cell r="EX117">
            <v>2314543.8200000003</v>
          </cell>
          <cell r="EY117">
            <v>2597726.02</v>
          </cell>
          <cell r="EZ117">
            <v>3071797.9999999995</v>
          </cell>
          <cell r="FA117">
            <v>4846272.43</v>
          </cell>
          <cell r="FB117">
            <v>6216728.4399999995</v>
          </cell>
          <cell r="FC117">
            <v>6404148.4399999995</v>
          </cell>
        </row>
        <row r="118">
          <cell r="AS118">
            <v>7162500.0030500013</v>
          </cell>
          <cell r="BD118">
            <v>169805.76</v>
          </cell>
          <cell r="BE118">
            <v>310329.03000000003</v>
          </cell>
          <cell r="BF118">
            <v>643855.03</v>
          </cell>
          <cell r="BG118">
            <v>1244496.3400000001</v>
          </cell>
          <cell r="BH118">
            <v>1968848.6600000001</v>
          </cell>
          <cell r="BI118">
            <v>2163963.04</v>
          </cell>
          <cell r="BJ118">
            <v>2163963.04</v>
          </cell>
          <cell r="BK118">
            <v>2163963.04</v>
          </cell>
          <cell r="BL118">
            <v>2163963.04</v>
          </cell>
          <cell r="BM118">
            <v>2163963.04</v>
          </cell>
          <cell r="BN118">
            <v>2163963.04</v>
          </cell>
          <cell r="BO118">
            <v>2163963.04</v>
          </cell>
          <cell r="CA118">
            <v>180280.6123216667</v>
          </cell>
          <cell r="CB118">
            <v>477500.00020333345</v>
          </cell>
          <cell r="CC118">
            <v>613928.57169000013</v>
          </cell>
          <cell r="CD118">
            <v>1006160.7147141668</v>
          </cell>
          <cell r="CE118">
            <v>1806634.4759879764</v>
          </cell>
          <cell r="CF118">
            <v>2618245.2635055957</v>
          </cell>
          <cell r="CG118">
            <v>3424983.6020415481</v>
          </cell>
          <cell r="CH118">
            <v>4231721.9405775005</v>
          </cell>
          <cell r="CI118">
            <v>5104238.3403659528</v>
          </cell>
          <cell r="CJ118">
            <v>5976754.7401544051</v>
          </cell>
          <cell r="CK118">
            <v>6776184.405217858</v>
          </cell>
          <cell r="CL118">
            <v>7162500.0030500013</v>
          </cell>
          <cell r="DJ118">
            <v>6845389.4585714256</v>
          </cell>
          <cell r="ER118">
            <v>255233.22999999995</v>
          </cell>
          <cell r="ES118">
            <v>754989.2699999999</v>
          </cell>
          <cell r="ET118">
            <v>1205917.1400000001</v>
          </cell>
          <cell r="EU118">
            <v>1522065.6400000001</v>
          </cell>
          <cell r="EV118">
            <v>1740165.1</v>
          </cell>
          <cell r="EW118">
            <v>1816373.0000000005</v>
          </cell>
          <cell r="EX118">
            <v>2000382.560000001</v>
          </cell>
          <cell r="EY118">
            <v>2178948.1900000004</v>
          </cell>
          <cell r="EZ118">
            <v>2285437.4300000011</v>
          </cell>
          <cell r="FA118">
            <v>2400383.330000001</v>
          </cell>
          <cell r="FB118">
            <v>2563651.7500000009</v>
          </cell>
          <cell r="FC118">
            <v>2767745.7500000009</v>
          </cell>
        </row>
        <row r="119">
          <cell r="AS119">
            <v>2919459.3600000003</v>
          </cell>
          <cell r="BD119">
            <v>316407.62</v>
          </cell>
          <cell r="BE119">
            <v>453048.64</v>
          </cell>
          <cell r="BF119">
            <v>673938.64</v>
          </cell>
          <cell r="BG119">
            <v>1143071.1400000001</v>
          </cell>
          <cell r="BH119">
            <v>1255347.6600000001</v>
          </cell>
          <cell r="BI119">
            <v>1394714.83</v>
          </cell>
          <cell r="BJ119">
            <v>1394714.83</v>
          </cell>
          <cell r="BK119">
            <v>1394714.83</v>
          </cell>
          <cell r="BL119">
            <v>1394714.83</v>
          </cell>
          <cell r="BM119">
            <v>1394714.83</v>
          </cell>
          <cell r="BN119">
            <v>1394714.83</v>
          </cell>
          <cell r="BO119">
            <v>1394714.83</v>
          </cell>
          <cell r="CA119">
            <v>152960.66666666669</v>
          </cell>
          <cell r="CB119">
            <v>253921.33333333337</v>
          </cell>
          <cell r="CC119">
            <v>353882.00000000006</v>
          </cell>
          <cell r="CD119">
            <v>495842.66666666674</v>
          </cell>
          <cell r="CE119">
            <v>661803.33333333349</v>
          </cell>
          <cell r="CF119">
            <v>1203234.4000000001</v>
          </cell>
          <cell r="CG119">
            <v>1668991.4666666668</v>
          </cell>
          <cell r="CH119">
            <v>2064748.5333333334</v>
          </cell>
          <cell r="CI119">
            <v>2450505.6</v>
          </cell>
          <cell r="CJ119">
            <v>2806455.666666667</v>
          </cell>
          <cell r="CK119">
            <v>2868813.6933333338</v>
          </cell>
          <cell r="CL119">
            <v>2919459.3600000003</v>
          </cell>
          <cell r="DJ119">
            <v>2905390.9839999997</v>
          </cell>
          <cell r="ER119">
            <v>88294.780000000013</v>
          </cell>
          <cell r="ES119">
            <v>187095.53000000003</v>
          </cell>
          <cell r="ET119">
            <v>203293.03000000003</v>
          </cell>
          <cell r="EU119">
            <v>272891.16000000003</v>
          </cell>
          <cell r="EV119">
            <v>424111.33</v>
          </cell>
          <cell r="EW119">
            <v>433940.45</v>
          </cell>
          <cell r="EX119">
            <v>906772.12</v>
          </cell>
          <cell r="EY119">
            <v>1158082.0899999999</v>
          </cell>
          <cell r="EZ119">
            <v>1485427.7200000002</v>
          </cell>
          <cell r="FA119">
            <v>1665285.2500000002</v>
          </cell>
          <cell r="FB119">
            <v>1838285.2200000002</v>
          </cell>
          <cell r="FC119">
            <v>2206959.2200000002</v>
          </cell>
        </row>
        <row r="120">
          <cell r="AS120">
            <v>1871001</v>
          </cell>
          <cell r="BD120">
            <v>0</v>
          </cell>
          <cell r="BE120">
            <v>1146.0999999999999</v>
          </cell>
          <cell r="BF120">
            <v>1466.1</v>
          </cell>
          <cell r="BG120">
            <v>2385.81</v>
          </cell>
          <cell r="BH120">
            <v>16370.22</v>
          </cell>
          <cell r="BI120">
            <v>42503.86</v>
          </cell>
          <cell r="BJ120">
            <v>42503.86</v>
          </cell>
          <cell r="BK120">
            <v>42503.86</v>
          </cell>
          <cell r="BL120">
            <v>42503.86</v>
          </cell>
          <cell r="BM120">
            <v>42503.86</v>
          </cell>
          <cell r="BN120">
            <v>42503.86</v>
          </cell>
          <cell r="BO120">
            <v>42503.86</v>
          </cell>
          <cell r="CA120">
            <v>0</v>
          </cell>
          <cell r="CB120">
            <v>170091</v>
          </cell>
          <cell r="CC120">
            <v>340182</v>
          </cell>
          <cell r="CD120">
            <v>510273</v>
          </cell>
          <cell r="CE120">
            <v>680364</v>
          </cell>
          <cell r="CF120">
            <v>850455</v>
          </cell>
          <cell r="CG120">
            <v>1020546</v>
          </cell>
          <cell r="CH120">
            <v>1190637</v>
          </cell>
          <cell r="CI120">
            <v>1360728</v>
          </cell>
          <cell r="CJ120">
            <v>1530819</v>
          </cell>
          <cell r="CK120">
            <v>1700910</v>
          </cell>
          <cell r="CL120">
            <v>1871001</v>
          </cell>
          <cell r="DJ120">
            <v>329020.27</v>
          </cell>
          <cell r="ER120">
            <v>0</v>
          </cell>
          <cell r="ES120">
            <v>0</v>
          </cell>
          <cell r="ET120">
            <v>0</v>
          </cell>
          <cell r="EU120">
            <v>0</v>
          </cell>
          <cell r="EV120">
            <v>0</v>
          </cell>
          <cell r="EW120">
            <v>0</v>
          </cell>
          <cell r="EX120">
            <v>0</v>
          </cell>
          <cell r="EY120">
            <v>0</v>
          </cell>
          <cell r="EZ120">
            <v>0</v>
          </cell>
          <cell r="FA120">
            <v>0</v>
          </cell>
          <cell r="FB120">
            <v>0</v>
          </cell>
          <cell r="FC120">
            <v>0</v>
          </cell>
        </row>
        <row r="121">
          <cell r="AS121">
            <v>450000</v>
          </cell>
          <cell r="BD121">
            <v>169943</v>
          </cell>
          <cell r="BE121">
            <v>157979.07</v>
          </cell>
          <cell r="BF121">
            <v>182538.07</v>
          </cell>
          <cell r="BG121">
            <v>191389.15</v>
          </cell>
          <cell r="BH121">
            <v>243649.28</v>
          </cell>
          <cell r="BI121">
            <v>255971.81</v>
          </cell>
          <cell r="BJ121">
            <v>255971.81</v>
          </cell>
          <cell r="BK121">
            <v>255971.81</v>
          </cell>
          <cell r="BL121">
            <v>255971.81</v>
          </cell>
          <cell r="BM121">
            <v>255971.81</v>
          </cell>
          <cell r="BN121">
            <v>255971.81</v>
          </cell>
          <cell r="BO121">
            <v>255971.81</v>
          </cell>
          <cell r="CA121">
            <v>37500</v>
          </cell>
          <cell r="CB121">
            <v>75000</v>
          </cell>
          <cell r="CC121">
            <v>112500</v>
          </cell>
          <cell r="CD121">
            <v>150000</v>
          </cell>
          <cell r="CE121">
            <v>187500</v>
          </cell>
          <cell r="CF121">
            <v>225000</v>
          </cell>
          <cell r="CG121">
            <v>262500</v>
          </cell>
          <cell r="CH121">
            <v>300000</v>
          </cell>
          <cell r="CI121">
            <v>337500</v>
          </cell>
          <cell r="CJ121">
            <v>375000</v>
          </cell>
          <cell r="CK121">
            <v>412500</v>
          </cell>
          <cell r="CL121">
            <v>450000</v>
          </cell>
          <cell r="DJ121">
            <v>450000.47999999992</v>
          </cell>
          <cell r="ER121">
            <v>0</v>
          </cell>
          <cell r="ES121">
            <v>0</v>
          </cell>
          <cell r="ET121">
            <v>0</v>
          </cell>
          <cell r="EU121">
            <v>0</v>
          </cell>
          <cell r="EV121">
            <v>0</v>
          </cell>
          <cell r="EW121">
            <v>0</v>
          </cell>
          <cell r="EX121">
            <v>0</v>
          </cell>
          <cell r="EY121">
            <v>0</v>
          </cell>
          <cell r="EZ121">
            <v>0</v>
          </cell>
          <cell r="FA121">
            <v>0</v>
          </cell>
          <cell r="FB121">
            <v>0</v>
          </cell>
          <cell r="FC121">
            <v>0</v>
          </cell>
        </row>
        <row r="122">
          <cell r="AS122">
            <v>0</v>
          </cell>
          <cell r="BD122">
            <v>199.01</v>
          </cell>
          <cell r="BE122">
            <v>7.5200000000002092</v>
          </cell>
          <cell r="BF122">
            <v>-35.479999999999791</v>
          </cell>
          <cell r="BG122">
            <v>3868.3200000000006</v>
          </cell>
          <cell r="BH122">
            <v>2036.3900000000006</v>
          </cell>
          <cell r="BI122">
            <v>12524.819999999987</v>
          </cell>
          <cell r="BJ122">
            <v>12524.819999999987</v>
          </cell>
          <cell r="BK122">
            <v>12524.819999999987</v>
          </cell>
          <cell r="BL122">
            <v>12524.819999999987</v>
          </cell>
          <cell r="BM122">
            <v>12524.819999999987</v>
          </cell>
          <cell r="BN122">
            <v>12524.819999999987</v>
          </cell>
          <cell r="BO122">
            <v>12524.819999999987</v>
          </cell>
          <cell r="CA122">
            <v>0</v>
          </cell>
          <cell r="CB122">
            <v>0</v>
          </cell>
          <cell r="CC122">
            <v>0</v>
          </cell>
          <cell r="CD122">
            <v>0</v>
          </cell>
          <cell r="CE122">
            <v>0</v>
          </cell>
          <cell r="CF122">
            <v>0</v>
          </cell>
          <cell r="CG122">
            <v>0</v>
          </cell>
          <cell r="CH122">
            <v>0</v>
          </cell>
          <cell r="CI122">
            <v>0</v>
          </cell>
          <cell r="CJ122">
            <v>0</v>
          </cell>
          <cell r="CK122">
            <v>0</v>
          </cell>
          <cell r="CL122">
            <v>0</v>
          </cell>
          <cell r="DJ122">
            <v>2036.3900000000006</v>
          </cell>
          <cell r="ER122">
            <v>77233.710000000006</v>
          </cell>
          <cell r="ES122">
            <v>179918.60000000006</v>
          </cell>
          <cell r="ET122">
            <v>236475.22000000012</v>
          </cell>
          <cell r="EU122">
            <v>295601.57000000012</v>
          </cell>
          <cell r="EV122">
            <v>336901.4800000001</v>
          </cell>
          <cell r="EW122">
            <v>356952.99999999965</v>
          </cell>
          <cell r="EX122">
            <v>360791.75000000047</v>
          </cell>
          <cell r="EY122">
            <v>372692.77000000054</v>
          </cell>
          <cell r="EZ122">
            <v>350171.15000000037</v>
          </cell>
          <cell r="FA122">
            <v>350000.01000000036</v>
          </cell>
          <cell r="FB122">
            <v>350248.36000000034</v>
          </cell>
          <cell r="FC122">
            <v>353521.36000000034</v>
          </cell>
        </row>
        <row r="123">
          <cell r="AS123">
            <v>0</v>
          </cell>
          <cell r="BD123">
            <v>0</v>
          </cell>
          <cell r="BE123">
            <v>0</v>
          </cell>
          <cell r="BF123">
            <v>0</v>
          </cell>
          <cell r="BG123">
            <v>0</v>
          </cell>
          <cell r="BH123">
            <v>0</v>
          </cell>
          <cell r="BI123">
            <v>0</v>
          </cell>
          <cell r="BJ123">
            <v>0</v>
          </cell>
          <cell r="BK123">
            <v>0</v>
          </cell>
          <cell r="BL123">
            <v>0</v>
          </cell>
          <cell r="BM123">
            <v>0</v>
          </cell>
          <cell r="BN123">
            <v>0</v>
          </cell>
          <cell r="BO123">
            <v>0</v>
          </cell>
          <cell r="CA123">
            <v>0</v>
          </cell>
          <cell r="CB123">
            <v>0</v>
          </cell>
          <cell r="CC123">
            <v>0</v>
          </cell>
          <cell r="CD123">
            <v>0</v>
          </cell>
          <cell r="CE123">
            <v>0</v>
          </cell>
          <cell r="CF123">
            <v>0</v>
          </cell>
          <cell r="CG123">
            <v>0</v>
          </cell>
          <cell r="CH123">
            <v>0</v>
          </cell>
          <cell r="CI123">
            <v>0</v>
          </cell>
          <cell r="CJ123">
            <v>0</v>
          </cell>
          <cell r="CK123">
            <v>0</v>
          </cell>
          <cell r="CL123">
            <v>0</v>
          </cell>
          <cell r="DJ123">
            <v>0</v>
          </cell>
          <cell r="ER123">
            <v>0</v>
          </cell>
          <cell r="ES123">
            <v>0</v>
          </cell>
          <cell r="ET123">
            <v>0</v>
          </cell>
          <cell r="EU123">
            <v>0</v>
          </cell>
          <cell r="EV123">
            <v>0</v>
          </cell>
          <cell r="EW123">
            <v>0</v>
          </cell>
          <cell r="EX123">
            <v>0</v>
          </cell>
          <cell r="EY123">
            <v>0</v>
          </cell>
          <cell r="EZ123">
            <v>0</v>
          </cell>
          <cell r="FA123">
            <v>0</v>
          </cell>
          <cell r="FB123">
            <v>0</v>
          </cell>
          <cell r="FC123">
            <v>0</v>
          </cell>
        </row>
        <row r="124">
          <cell r="AS124">
            <v>0</v>
          </cell>
          <cell r="BD124">
            <v>0</v>
          </cell>
          <cell r="BE124">
            <v>0</v>
          </cell>
          <cell r="BF124">
            <v>0</v>
          </cell>
          <cell r="BG124">
            <v>0</v>
          </cell>
          <cell r="BH124">
            <v>0</v>
          </cell>
          <cell r="BI124">
            <v>0</v>
          </cell>
          <cell r="BJ124">
            <v>0</v>
          </cell>
          <cell r="BK124">
            <v>0</v>
          </cell>
          <cell r="BL124">
            <v>0</v>
          </cell>
          <cell r="BM124">
            <v>0</v>
          </cell>
          <cell r="BN124">
            <v>0</v>
          </cell>
          <cell r="BO124">
            <v>0</v>
          </cell>
          <cell r="CA124">
            <v>0</v>
          </cell>
          <cell r="CB124">
            <v>0</v>
          </cell>
          <cell r="CC124">
            <v>0</v>
          </cell>
          <cell r="CD124">
            <v>0</v>
          </cell>
          <cell r="CE124">
            <v>0</v>
          </cell>
          <cell r="CF124">
            <v>0</v>
          </cell>
          <cell r="CG124">
            <v>0</v>
          </cell>
          <cell r="CH124">
            <v>0</v>
          </cell>
          <cell r="CI124">
            <v>0</v>
          </cell>
          <cell r="CJ124">
            <v>0</v>
          </cell>
          <cell r="CK124">
            <v>0</v>
          </cell>
          <cell r="CL124">
            <v>0</v>
          </cell>
          <cell r="DJ124">
            <v>0</v>
          </cell>
          <cell r="ER124">
            <v>0</v>
          </cell>
          <cell r="ES124">
            <v>0</v>
          </cell>
          <cell r="ET124">
            <v>0</v>
          </cell>
          <cell r="EU124">
            <v>0</v>
          </cell>
          <cell r="EV124">
            <v>0</v>
          </cell>
          <cell r="EW124">
            <v>0</v>
          </cell>
          <cell r="EX124">
            <v>0</v>
          </cell>
          <cell r="EY124">
            <v>0</v>
          </cell>
          <cell r="EZ124">
            <v>0</v>
          </cell>
          <cell r="FA124">
            <v>0</v>
          </cell>
          <cell r="FB124">
            <v>0</v>
          </cell>
          <cell r="FC124">
            <v>0</v>
          </cell>
        </row>
        <row r="125">
          <cell r="AS125">
            <v>4283386.5199999996</v>
          </cell>
          <cell r="BD125">
            <v>125460.33</v>
          </cell>
          <cell r="BE125">
            <v>376607.75</v>
          </cell>
          <cell r="BF125">
            <v>521562.35</v>
          </cell>
          <cell r="BG125">
            <v>538784.37</v>
          </cell>
          <cell r="BH125">
            <v>549283.92999999993</v>
          </cell>
          <cell r="BI125">
            <v>642780.1399999999</v>
          </cell>
          <cell r="BJ125">
            <v>642780.1399999999</v>
          </cell>
          <cell r="BK125">
            <v>642780.1399999999</v>
          </cell>
          <cell r="BL125">
            <v>642780.1399999999</v>
          </cell>
          <cell r="BM125">
            <v>642780.1399999999</v>
          </cell>
          <cell r="BN125">
            <v>642780.1399999999</v>
          </cell>
          <cell r="BO125">
            <v>642780.1399999999</v>
          </cell>
          <cell r="CA125">
            <v>0</v>
          </cell>
          <cell r="CB125">
            <v>112580</v>
          </cell>
          <cell r="CC125">
            <v>225160</v>
          </cell>
          <cell r="CD125">
            <v>337740</v>
          </cell>
          <cell r="CE125">
            <v>540390</v>
          </cell>
          <cell r="CF125">
            <v>1089640.72</v>
          </cell>
          <cell r="CG125">
            <v>1764172.12</v>
          </cell>
          <cell r="CH125">
            <v>2761601.6</v>
          </cell>
          <cell r="CI125">
            <v>3412430.36</v>
          </cell>
          <cell r="CJ125">
            <v>3847908.44</v>
          </cell>
          <cell r="CK125">
            <v>4283386.5199999996</v>
          </cell>
          <cell r="CL125">
            <v>4283386.5199999996</v>
          </cell>
          <cell r="DJ125">
            <v>4458510.18</v>
          </cell>
          <cell r="ER125">
            <v>23844.489999999998</v>
          </cell>
          <cell r="ES125">
            <v>-18240.950000000004</v>
          </cell>
          <cell r="ET125">
            <v>37078.11</v>
          </cell>
          <cell r="EU125">
            <v>73172.899999999994</v>
          </cell>
          <cell r="EV125">
            <v>158396.88</v>
          </cell>
          <cell r="EW125">
            <v>212304.77000000002</v>
          </cell>
          <cell r="EX125">
            <v>389700.91000000009</v>
          </cell>
          <cell r="EY125">
            <v>960288.3</v>
          </cell>
          <cell r="EZ125">
            <v>2588891.7699999996</v>
          </cell>
          <cell r="FA125">
            <v>3658699.1199999996</v>
          </cell>
          <cell r="FB125">
            <v>4247210.8599999994</v>
          </cell>
          <cell r="FC125">
            <v>4439712.8599999994</v>
          </cell>
        </row>
        <row r="126">
          <cell r="AS126">
            <v>6172768.2300000014</v>
          </cell>
          <cell r="BD126">
            <v>319202.97000000003</v>
          </cell>
          <cell r="BE126">
            <v>632324.4</v>
          </cell>
          <cell r="BF126">
            <v>1206541.4900000002</v>
          </cell>
          <cell r="BG126">
            <v>1500708.0200000003</v>
          </cell>
          <cell r="BH126">
            <v>1791566.8400000003</v>
          </cell>
          <cell r="BI126">
            <v>1987429.0900000003</v>
          </cell>
          <cell r="BJ126">
            <v>1987429.0900000003</v>
          </cell>
          <cell r="BK126">
            <v>1987429.0900000003</v>
          </cell>
          <cell r="BL126">
            <v>1987429.0900000003</v>
          </cell>
          <cell r="BM126">
            <v>1987429.0900000003</v>
          </cell>
          <cell r="BN126">
            <v>1987429.0900000003</v>
          </cell>
          <cell r="BO126">
            <v>1987429.0900000003</v>
          </cell>
          <cell r="CA126">
            <v>498258.15909090912</v>
          </cell>
          <cell r="CB126">
            <v>949516.31818181823</v>
          </cell>
          <cell r="CC126">
            <v>1359774.4772727273</v>
          </cell>
          <cell r="CD126">
            <v>1945032.6363636365</v>
          </cell>
          <cell r="CE126">
            <v>2749707.4354545455</v>
          </cell>
          <cell r="CF126">
            <v>3142965.5945454547</v>
          </cell>
          <cell r="CG126">
            <v>3486223.7536363639</v>
          </cell>
          <cell r="CH126">
            <v>3842481.9127272731</v>
          </cell>
          <cell r="CI126">
            <v>4600365.0318181822</v>
          </cell>
          <cell r="CJ126">
            <v>5739923.1909090914</v>
          </cell>
          <cell r="CK126">
            <v>6127974.790000001</v>
          </cell>
          <cell r="CL126">
            <v>6172768.2300000014</v>
          </cell>
          <cell r="DJ126">
            <v>4671391.6399999997</v>
          </cell>
          <cell r="ER126">
            <v>188361.01000000004</v>
          </cell>
          <cell r="ES126">
            <v>409278.63</v>
          </cell>
          <cell r="ET126">
            <v>843472.49</v>
          </cell>
          <cell r="EU126">
            <v>997459.6</v>
          </cell>
          <cell r="EV126">
            <v>1139320.3200000001</v>
          </cell>
          <cell r="EW126">
            <v>1374764</v>
          </cell>
          <cell r="EX126">
            <v>1355964.1999999997</v>
          </cell>
          <cell r="EY126">
            <v>1396631.7599999998</v>
          </cell>
          <cell r="EZ126">
            <v>1549700.0099999998</v>
          </cell>
          <cell r="FA126">
            <v>1832475.2699999998</v>
          </cell>
          <cell r="FB126">
            <v>3160227.03</v>
          </cell>
          <cell r="FC126">
            <v>3638741.03</v>
          </cell>
        </row>
        <row r="127">
          <cell r="AS127">
            <v>1195864.1999999997</v>
          </cell>
          <cell r="BD127">
            <v>7039.34</v>
          </cell>
          <cell r="BE127">
            <v>55540</v>
          </cell>
          <cell r="BF127">
            <v>60017.599999999999</v>
          </cell>
          <cell r="BG127">
            <v>140574.98000000001</v>
          </cell>
          <cell r="BH127">
            <v>328886.46000000002</v>
          </cell>
          <cell r="BI127">
            <v>363593.07</v>
          </cell>
          <cell r="BJ127">
            <v>363593.07</v>
          </cell>
          <cell r="BK127">
            <v>363593.07</v>
          </cell>
          <cell r="BL127">
            <v>363593.07</v>
          </cell>
          <cell r="BM127">
            <v>363593.07</v>
          </cell>
          <cell r="BN127">
            <v>363593.07</v>
          </cell>
          <cell r="BO127">
            <v>363593.07</v>
          </cell>
          <cell r="CA127">
            <v>97403.77</v>
          </cell>
          <cell r="CB127">
            <v>194807.54</v>
          </cell>
          <cell r="CC127">
            <v>292211.31</v>
          </cell>
          <cell r="CD127">
            <v>483952.02</v>
          </cell>
          <cell r="CE127">
            <v>643592.73</v>
          </cell>
          <cell r="CF127">
            <v>803233.44</v>
          </cell>
          <cell r="CG127">
            <v>842364.14999999991</v>
          </cell>
          <cell r="CH127">
            <v>881494.85999999987</v>
          </cell>
          <cell r="CI127">
            <v>920625.56999999983</v>
          </cell>
          <cell r="CJ127">
            <v>1012371.7799999998</v>
          </cell>
          <cell r="CK127">
            <v>1104117.9899999998</v>
          </cell>
          <cell r="CL127">
            <v>1195864.1999999997</v>
          </cell>
          <cell r="DJ127">
            <v>1324602.4079999998</v>
          </cell>
          <cell r="ER127">
            <v>-74857.350000000035</v>
          </cell>
          <cell r="ES127">
            <v>-70095.460000000021</v>
          </cell>
          <cell r="ET127">
            <v>-59005.740000000049</v>
          </cell>
          <cell r="EU127">
            <v>-57201.050000000047</v>
          </cell>
          <cell r="EV127">
            <v>240752.31999999995</v>
          </cell>
          <cell r="EW127">
            <v>246120.31999999995</v>
          </cell>
          <cell r="EX127">
            <v>251254.97999999998</v>
          </cell>
          <cell r="EY127">
            <v>258643.56999999995</v>
          </cell>
          <cell r="EZ127">
            <v>259687.65999999997</v>
          </cell>
          <cell r="FA127">
            <v>281438.75999999995</v>
          </cell>
          <cell r="FB127">
            <v>681365.41999999993</v>
          </cell>
          <cell r="FC127">
            <v>1249219.42</v>
          </cell>
        </row>
        <row r="128">
          <cell r="AS128">
            <v>1493724.2800000005</v>
          </cell>
          <cell r="BD128">
            <v>112996.06999999999</v>
          </cell>
          <cell r="BE128">
            <v>244948.58000000002</v>
          </cell>
          <cell r="BF128">
            <v>387085.58</v>
          </cell>
          <cell r="BG128">
            <v>800436.21</v>
          </cell>
          <cell r="BH128">
            <v>1136827.8700000001</v>
          </cell>
          <cell r="BI128">
            <v>1483174.1400000001</v>
          </cell>
          <cell r="BJ128">
            <v>1483174.1400000001</v>
          </cell>
          <cell r="BK128">
            <v>1483174.1400000001</v>
          </cell>
          <cell r="BL128">
            <v>1483174.1400000001</v>
          </cell>
          <cell r="BM128">
            <v>1483174.1400000001</v>
          </cell>
          <cell r="BN128">
            <v>1483174.1400000001</v>
          </cell>
          <cell r="BO128">
            <v>1483174.1400000001</v>
          </cell>
          <cell r="CA128">
            <v>102985.27333333333</v>
          </cell>
          <cell r="CB128">
            <v>127970.54666666666</v>
          </cell>
          <cell r="CC128">
            <v>262955.81999999995</v>
          </cell>
          <cell r="CD128">
            <v>402941.09333333327</v>
          </cell>
          <cell r="CE128">
            <v>973926.36666666658</v>
          </cell>
          <cell r="CF128">
            <v>1081911.6399999999</v>
          </cell>
          <cell r="CG128">
            <v>1217896.9133333333</v>
          </cell>
          <cell r="CH128">
            <v>1271382.1866666668</v>
          </cell>
          <cell r="CI128">
            <v>1402367.4600000002</v>
          </cell>
          <cell r="CJ128">
            <v>1447352.7333333336</v>
          </cell>
          <cell r="CK128">
            <v>1473038.5066666671</v>
          </cell>
          <cell r="CL128">
            <v>1493724.2800000005</v>
          </cell>
          <cell r="DJ128">
            <v>1493443.25</v>
          </cell>
          <cell r="ER128">
            <v>156967.69</v>
          </cell>
          <cell r="ES128">
            <v>264557.73</v>
          </cell>
          <cell r="ET128">
            <v>385123.95999999996</v>
          </cell>
          <cell r="EU128">
            <v>584176.54</v>
          </cell>
          <cell r="EV128">
            <v>1385626.55</v>
          </cell>
          <cell r="EW128">
            <v>1629885.8000000003</v>
          </cell>
          <cell r="EX128">
            <v>1985352.5300000003</v>
          </cell>
          <cell r="EY128">
            <v>2322762.4299999997</v>
          </cell>
          <cell r="EZ128">
            <v>2723811.0599999996</v>
          </cell>
          <cell r="FA128">
            <v>2985033.2399999998</v>
          </cell>
          <cell r="FB128">
            <v>3157507.57</v>
          </cell>
          <cell r="FC128">
            <v>3230853.57</v>
          </cell>
        </row>
        <row r="129">
          <cell r="AS129">
            <v>375749.64</v>
          </cell>
          <cell r="BD129">
            <v>231361.86</v>
          </cell>
          <cell r="BE129">
            <v>398301.41000000003</v>
          </cell>
          <cell r="BF129">
            <v>554848.41</v>
          </cell>
          <cell r="BG129">
            <v>1012395.28</v>
          </cell>
          <cell r="BH129">
            <v>926341.49</v>
          </cell>
          <cell r="BI129">
            <v>912907.51</v>
          </cell>
          <cell r="BJ129">
            <v>912907.51</v>
          </cell>
          <cell r="BK129">
            <v>912907.51</v>
          </cell>
          <cell r="BL129">
            <v>912907.51</v>
          </cell>
          <cell r="BM129">
            <v>912907.51</v>
          </cell>
          <cell r="BN129">
            <v>912907.51</v>
          </cell>
          <cell r="BO129">
            <v>912907.51</v>
          </cell>
          <cell r="CA129">
            <v>0</v>
          </cell>
          <cell r="CB129">
            <v>0</v>
          </cell>
          <cell r="CC129">
            <v>0</v>
          </cell>
          <cell r="CD129">
            <v>107357.04000000001</v>
          </cell>
          <cell r="CE129">
            <v>322071.12</v>
          </cell>
          <cell r="CF129">
            <v>322071.12</v>
          </cell>
          <cell r="CG129">
            <v>322071.12</v>
          </cell>
          <cell r="CH129">
            <v>322071.12</v>
          </cell>
          <cell r="CI129">
            <v>322071.12</v>
          </cell>
          <cell r="CJ129">
            <v>322071.12</v>
          </cell>
          <cell r="CK129">
            <v>375749.64</v>
          </cell>
          <cell r="CL129">
            <v>375749.64</v>
          </cell>
          <cell r="DJ129">
            <v>422052.65</v>
          </cell>
          <cell r="ER129">
            <v>-343.04999999999995</v>
          </cell>
          <cell r="ES129">
            <v>37995.759999999995</v>
          </cell>
          <cell r="ET129">
            <v>55447.159999999996</v>
          </cell>
          <cell r="EU129">
            <v>63360.409999999996</v>
          </cell>
          <cell r="EV129">
            <v>141748.55000000002</v>
          </cell>
          <cell r="EW129">
            <v>187913.69</v>
          </cell>
          <cell r="EX129">
            <v>232548.27000000002</v>
          </cell>
          <cell r="EY129">
            <v>398221.30000000005</v>
          </cell>
          <cell r="EZ129">
            <v>510962.96000000008</v>
          </cell>
          <cell r="FA129">
            <v>551036.29</v>
          </cell>
          <cell r="FB129">
            <v>730218.83000000007</v>
          </cell>
          <cell r="FC129">
            <v>791170.83000000007</v>
          </cell>
        </row>
        <row r="130">
          <cell r="AS130">
            <v>0</v>
          </cell>
          <cell r="BD130">
            <v>0</v>
          </cell>
          <cell r="BE130">
            <v>0</v>
          </cell>
          <cell r="BF130">
            <v>0</v>
          </cell>
          <cell r="BG130">
            <v>0</v>
          </cell>
          <cell r="BH130">
            <v>0</v>
          </cell>
          <cell r="BI130">
            <v>0</v>
          </cell>
          <cell r="BJ130">
            <v>0</v>
          </cell>
          <cell r="BK130">
            <v>0</v>
          </cell>
          <cell r="BL130">
            <v>0</v>
          </cell>
          <cell r="BM130">
            <v>0</v>
          </cell>
          <cell r="BN130">
            <v>0</v>
          </cell>
          <cell r="BO130">
            <v>0</v>
          </cell>
          <cell r="CA130">
            <v>0</v>
          </cell>
          <cell r="CB130">
            <v>0</v>
          </cell>
          <cell r="CC130">
            <v>0</v>
          </cell>
          <cell r="CD130">
            <v>0</v>
          </cell>
          <cell r="CE130">
            <v>0</v>
          </cell>
          <cell r="CF130">
            <v>0</v>
          </cell>
          <cell r="CG130">
            <v>0</v>
          </cell>
          <cell r="CH130">
            <v>0</v>
          </cell>
          <cell r="CI130">
            <v>0</v>
          </cell>
          <cell r="CJ130">
            <v>0</v>
          </cell>
          <cell r="CK130">
            <v>0</v>
          </cell>
          <cell r="CL130">
            <v>0</v>
          </cell>
          <cell r="DJ130">
            <v>0</v>
          </cell>
          <cell r="ER130">
            <v>0</v>
          </cell>
          <cell r="ES130">
            <v>0</v>
          </cell>
          <cell r="ET130">
            <v>0</v>
          </cell>
          <cell r="EU130">
            <v>0</v>
          </cell>
          <cell r="EV130">
            <v>0</v>
          </cell>
          <cell r="EW130">
            <v>0</v>
          </cell>
          <cell r="EX130">
            <v>0</v>
          </cell>
          <cell r="EY130">
            <v>0</v>
          </cell>
          <cell r="EZ130">
            <v>0</v>
          </cell>
          <cell r="FA130">
            <v>0</v>
          </cell>
          <cell r="FB130">
            <v>0</v>
          </cell>
          <cell r="FC130">
            <v>0</v>
          </cell>
        </row>
        <row r="131">
          <cell r="AS131">
            <v>0</v>
          </cell>
          <cell r="BD131">
            <v>0</v>
          </cell>
          <cell r="BE131">
            <v>0</v>
          </cell>
          <cell r="BF131">
            <v>0</v>
          </cell>
          <cell r="BG131">
            <v>0</v>
          </cell>
          <cell r="BH131">
            <v>0</v>
          </cell>
          <cell r="BI131">
            <v>0</v>
          </cell>
          <cell r="BJ131">
            <v>0</v>
          </cell>
          <cell r="BK131">
            <v>0</v>
          </cell>
          <cell r="BL131">
            <v>0</v>
          </cell>
          <cell r="BM131">
            <v>0</v>
          </cell>
          <cell r="BN131">
            <v>0</v>
          </cell>
          <cell r="BO131">
            <v>0</v>
          </cell>
          <cell r="CA131">
            <v>0</v>
          </cell>
          <cell r="CB131">
            <v>0</v>
          </cell>
          <cell r="CC131">
            <v>0</v>
          </cell>
          <cell r="CD131">
            <v>0</v>
          </cell>
          <cell r="CE131">
            <v>0</v>
          </cell>
          <cell r="CF131">
            <v>0</v>
          </cell>
          <cell r="CG131">
            <v>0</v>
          </cell>
          <cell r="CH131">
            <v>0</v>
          </cell>
          <cell r="CI131">
            <v>0</v>
          </cell>
          <cell r="CJ131">
            <v>0</v>
          </cell>
          <cell r="CK131">
            <v>0</v>
          </cell>
          <cell r="CL131">
            <v>0</v>
          </cell>
          <cell r="DJ131">
            <v>0</v>
          </cell>
          <cell r="ER131">
            <v>0</v>
          </cell>
          <cell r="ES131">
            <v>0</v>
          </cell>
          <cell r="ET131">
            <v>0</v>
          </cell>
          <cell r="EU131">
            <v>0</v>
          </cell>
          <cell r="EV131">
            <v>0</v>
          </cell>
          <cell r="EW131">
            <v>0</v>
          </cell>
          <cell r="EX131">
            <v>0</v>
          </cell>
          <cell r="EY131">
            <v>0</v>
          </cell>
          <cell r="EZ131">
            <v>0</v>
          </cell>
          <cell r="FA131">
            <v>0</v>
          </cell>
          <cell r="FB131">
            <v>0</v>
          </cell>
          <cell r="FC131">
            <v>0</v>
          </cell>
        </row>
        <row r="132">
          <cell r="AS132">
            <v>1488519.5199999998</v>
          </cell>
          <cell r="BD132">
            <v>180094.52</v>
          </cell>
          <cell r="BE132">
            <v>569943.85</v>
          </cell>
          <cell r="BF132">
            <v>873499.85</v>
          </cell>
          <cell r="BG132">
            <v>976706.02</v>
          </cell>
          <cell r="BH132">
            <v>1166062.92</v>
          </cell>
          <cell r="BI132">
            <v>1499530.03</v>
          </cell>
          <cell r="BJ132">
            <v>1499530.03</v>
          </cell>
          <cell r="BK132">
            <v>1499530.03</v>
          </cell>
          <cell r="BL132">
            <v>1499530.03</v>
          </cell>
          <cell r="BM132">
            <v>1499530.03</v>
          </cell>
          <cell r="BN132">
            <v>1499530.03</v>
          </cell>
          <cell r="BO132">
            <v>1499530.03</v>
          </cell>
          <cell r="CA132">
            <v>91462.96</v>
          </cell>
          <cell r="CB132">
            <v>180425.92</v>
          </cell>
          <cell r="CC132">
            <v>279888.88</v>
          </cell>
          <cell r="CD132">
            <v>379351.84</v>
          </cell>
          <cell r="CE132">
            <v>468314.80000000005</v>
          </cell>
          <cell r="CF132">
            <v>557277.76</v>
          </cell>
          <cell r="CG132">
            <v>646240.72</v>
          </cell>
          <cell r="CH132">
            <v>820194.67999999993</v>
          </cell>
          <cell r="CI132">
            <v>995648.6399999999</v>
          </cell>
          <cell r="CJ132">
            <v>1176102.5999999999</v>
          </cell>
          <cell r="CK132">
            <v>1360056.5599999998</v>
          </cell>
          <cell r="CL132">
            <v>1488519.5199999998</v>
          </cell>
          <cell r="DJ132">
            <v>2304964.0299999998</v>
          </cell>
          <cell r="ER132">
            <v>19741.670000000002</v>
          </cell>
          <cell r="ES132">
            <v>49087.99</v>
          </cell>
          <cell r="ET132">
            <v>53164.07</v>
          </cell>
          <cell r="EU132">
            <v>72054.77</v>
          </cell>
          <cell r="EV132">
            <v>100422.72</v>
          </cell>
          <cell r="EW132">
            <v>136608</v>
          </cell>
          <cell r="EX132">
            <v>138969.52000000002</v>
          </cell>
          <cell r="EY132">
            <v>148141.16000000003</v>
          </cell>
          <cell r="EZ132">
            <v>198370.38</v>
          </cell>
          <cell r="FA132">
            <v>206824.53</v>
          </cell>
          <cell r="FB132">
            <v>210240.11</v>
          </cell>
          <cell r="FC132">
            <v>207542.11</v>
          </cell>
        </row>
        <row r="133">
          <cell r="AS133">
            <v>3543582.2199999997</v>
          </cell>
          <cell r="BD133">
            <v>343441.74</v>
          </cell>
          <cell r="BE133">
            <v>329309.34999999998</v>
          </cell>
          <cell r="BF133">
            <v>355836.35</v>
          </cell>
          <cell r="BG133">
            <v>368817.6</v>
          </cell>
          <cell r="BH133">
            <v>380518.70999999996</v>
          </cell>
          <cell r="BI133">
            <v>285515.89999999997</v>
          </cell>
          <cell r="BJ133">
            <v>285515.89999999997</v>
          </cell>
          <cell r="BK133">
            <v>285515.89999999997</v>
          </cell>
          <cell r="BL133">
            <v>285515.89999999997</v>
          </cell>
          <cell r="BM133">
            <v>285515.89999999997</v>
          </cell>
          <cell r="BN133">
            <v>285515.89999999997</v>
          </cell>
          <cell r="BO133">
            <v>285515.89999999997</v>
          </cell>
          <cell r="CA133">
            <v>41666.666666666664</v>
          </cell>
          <cell r="CB133">
            <v>263333.33333333331</v>
          </cell>
          <cell r="CC133">
            <v>305000</v>
          </cell>
          <cell r="CD133">
            <v>346666.66666666669</v>
          </cell>
          <cell r="CE133">
            <v>670324.1333333333</v>
          </cell>
          <cell r="CF133">
            <v>813981.6</v>
          </cell>
          <cell r="CG133">
            <v>957639.06666666665</v>
          </cell>
          <cell r="CH133">
            <v>1189305.7333333334</v>
          </cell>
          <cell r="CI133">
            <v>1449631.6953846153</v>
          </cell>
          <cell r="CJ133">
            <v>2304457.6914219111</v>
          </cell>
          <cell r="CK133">
            <v>3176651.8215850815</v>
          </cell>
          <cell r="CL133">
            <v>3543582.2199999997</v>
          </cell>
          <cell r="DJ133">
            <v>814033.03999999992</v>
          </cell>
          <cell r="ER133">
            <v>180895.35</v>
          </cell>
          <cell r="ES133">
            <v>227016.71000000002</v>
          </cell>
          <cell r="ET133">
            <v>384502.88999999996</v>
          </cell>
          <cell r="EU133">
            <v>476607.54</v>
          </cell>
          <cell r="EV133">
            <v>631685.06000000006</v>
          </cell>
          <cell r="EW133">
            <v>1165532.3599999999</v>
          </cell>
          <cell r="EX133">
            <v>1427197.18</v>
          </cell>
          <cell r="EY133">
            <v>1765882.9000000001</v>
          </cell>
          <cell r="EZ133">
            <v>2129197.7800000003</v>
          </cell>
          <cell r="FA133">
            <v>2967186.9000000004</v>
          </cell>
          <cell r="FB133">
            <v>3493640.5400000005</v>
          </cell>
          <cell r="FC133">
            <v>4155402.5400000005</v>
          </cell>
        </row>
        <row r="134">
          <cell r="AS134">
            <v>0</v>
          </cell>
          <cell r="BD134">
            <v>0</v>
          </cell>
          <cell r="BE134">
            <v>0</v>
          </cell>
          <cell r="BF134">
            <v>0</v>
          </cell>
          <cell r="BG134">
            <v>0</v>
          </cell>
          <cell r="BH134">
            <v>0</v>
          </cell>
          <cell r="BI134">
            <v>0</v>
          </cell>
          <cell r="BJ134">
            <v>0</v>
          </cell>
          <cell r="BK134">
            <v>0</v>
          </cell>
          <cell r="BL134">
            <v>0</v>
          </cell>
          <cell r="BM134">
            <v>0</v>
          </cell>
          <cell r="BN134">
            <v>0</v>
          </cell>
          <cell r="BO134">
            <v>0</v>
          </cell>
          <cell r="CA134">
            <v>0</v>
          </cell>
          <cell r="CB134">
            <v>0</v>
          </cell>
          <cell r="CC134">
            <v>0</v>
          </cell>
          <cell r="CD134">
            <v>0</v>
          </cell>
          <cell r="CE134">
            <v>0</v>
          </cell>
          <cell r="CF134">
            <v>0</v>
          </cell>
          <cell r="CG134">
            <v>0</v>
          </cell>
          <cell r="CH134">
            <v>0</v>
          </cell>
          <cell r="CI134">
            <v>0</v>
          </cell>
          <cell r="CJ134">
            <v>0</v>
          </cell>
          <cell r="CK134">
            <v>0</v>
          </cell>
          <cell r="CL134">
            <v>0</v>
          </cell>
          <cell r="DJ134">
            <v>0</v>
          </cell>
          <cell r="ER134">
            <v>172123.11000000002</v>
          </cell>
          <cell r="ES134">
            <v>208835.37000000002</v>
          </cell>
          <cell r="ET134">
            <v>227859.78000000003</v>
          </cell>
          <cell r="EU134">
            <v>236251.72000000003</v>
          </cell>
          <cell r="EV134">
            <v>302907.65000000002</v>
          </cell>
          <cell r="EW134">
            <v>302973.65000000002</v>
          </cell>
          <cell r="EX134">
            <v>304352.87</v>
          </cell>
          <cell r="EY134">
            <v>305831.13</v>
          </cell>
          <cell r="EZ134">
            <v>305831.13</v>
          </cell>
          <cell r="FA134">
            <v>305831.13</v>
          </cell>
          <cell r="FB134">
            <v>362334.32</v>
          </cell>
          <cell r="FC134">
            <v>361266.32</v>
          </cell>
        </row>
        <row r="135">
          <cell r="AS135">
            <v>972581.24</v>
          </cell>
          <cell r="BD135">
            <v>0</v>
          </cell>
          <cell r="BE135">
            <v>0</v>
          </cell>
          <cell r="BF135">
            <v>16270</v>
          </cell>
          <cell r="BG135">
            <v>40852.740000000005</v>
          </cell>
          <cell r="BH135">
            <v>105807.14000000001</v>
          </cell>
          <cell r="BI135">
            <v>192542.95</v>
          </cell>
          <cell r="BJ135">
            <v>192542.95</v>
          </cell>
          <cell r="BK135">
            <v>192542.95</v>
          </cell>
          <cell r="BL135">
            <v>192542.95</v>
          </cell>
          <cell r="BM135">
            <v>192542.95</v>
          </cell>
          <cell r="BN135">
            <v>192542.95</v>
          </cell>
          <cell r="BO135">
            <v>192542.95</v>
          </cell>
          <cell r="CA135">
            <v>66874.023333333345</v>
          </cell>
          <cell r="CB135">
            <v>133748.04666666669</v>
          </cell>
          <cell r="CC135">
            <v>264122.07</v>
          </cell>
          <cell r="CD135">
            <v>339174.83333333337</v>
          </cell>
          <cell r="CE135">
            <v>414227.59666666674</v>
          </cell>
          <cell r="CF135">
            <v>489280.3600000001</v>
          </cell>
          <cell r="CG135">
            <v>690174.81</v>
          </cell>
          <cell r="CH135">
            <v>744124.74000000011</v>
          </cell>
          <cell r="CI135">
            <v>835267.67000000016</v>
          </cell>
          <cell r="CJ135">
            <v>881038.8600000001</v>
          </cell>
          <cell r="CK135">
            <v>926810.05</v>
          </cell>
          <cell r="CL135">
            <v>972581.24</v>
          </cell>
          <cell r="DJ135">
            <v>1035262.0533333335</v>
          </cell>
          <cell r="ER135">
            <v>0</v>
          </cell>
          <cell r="ES135">
            <v>0</v>
          </cell>
          <cell r="ET135">
            <v>0</v>
          </cell>
          <cell r="EU135">
            <v>0</v>
          </cell>
          <cell r="EV135">
            <v>0</v>
          </cell>
          <cell r="EW135">
            <v>0</v>
          </cell>
          <cell r="EX135">
            <v>0</v>
          </cell>
          <cell r="EY135">
            <v>0</v>
          </cell>
          <cell r="EZ135">
            <v>0</v>
          </cell>
          <cell r="FA135">
            <v>0</v>
          </cell>
          <cell r="FB135">
            <v>0</v>
          </cell>
          <cell r="FC135">
            <v>0</v>
          </cell>
        </row>
        <row r="136">
          <cell r="AS136">
            <v>368533.76000000001</v>
          </cell>
          <cell r="BD136">
            <v>0</v>
          </cell>
          <cell r="BE136">
            <v>0</v>
          </cell>
          <cell r="BF136">
            <v>0</v>
          </cell>
          <cell r="BG136">
            <v>46390.479999999996</v>
          </cell>
          <cell r="BH136">
            <v>48813.49</v>
          </cell>
          <cell r="BI136">
            <v>48973.29</v>
          </cell>
          <cell r="BJ136">
            <v>48973.29</v>
          </cell>
          <cell r="BK136">
            <v>48973.29</v>
          </cell>
          <cell r="BL136">
            <v>48973.29</v>
          </cell>
          <cell r="BM136">
            <v>48973.29</v>
          </cell>
          <cell r="BN136">
            <v>48973.29</v>
          </cell>
          <cell r="BO136">
            <v>48973.29</v>
          </cell>
          <cell r="CA136">
            <v>12588.92</v>
          </cell>
          <cell r="CB136">
            <v>25177.84</v>
          </cell>
          <cell r="CC136">
            <v>37766.76</v>
          </cell>
          <cell r="CD136">
            <v>92894.593333333338</v>
          </cell>
          <cell r="CE136">
            <v>148022.42666666667</v>
          </cell>
          <cell r="CF136">
            <v>203150.26</v>
          </cell>
          <cell r="CG136">
            <v>258278.09333333335</v>
          </cell>
          <cell r="CH136">
            <v>313405.9266666667</v>
          </cell>
          <cell r="CI136">
            <v>368533.76000000001</v>
          </cell>
          <cell r="CJ136">
            <v>368533.76000000001</v>
          </cell>
          <cell r="CK136">
            <v>368533.76000000001</v>
          </cell>
          <cell r="CL136">
            <v>368533.76000000001</v>
          </cell>
          <cell r="DJ136">
            <v>368534</v>
          </cell>
          <cell r="ER136">
            <v>0</v>
          </cell>
          <cell r="ES136">
            <v>0</v>
          </cell>
          <cell r="ET136">
            <v>0</v>
          </cell>
          <cell r="EU136">
            <v>0</v>
          </cell>
          <cell r="EV136">
            <v>0</v>
          </cell>
          <cell r="EW136">
            <v>0</v>
          </cell>
          <cell r="EX136">
            <v>0</v>
          </cell>
          <cell r="EY136">
            <v>0</v>
          </cell>
          <cell r="EZ136">
            <v>0</v>
          </cell>
          <cell r="FA136">
            <v>0</v>
          </cell>
          <cell r="FB136">
            <v>0</v>
          </cell>
          <cell r="FC136">
            <v>0</v>
          </cell>
        </row>
        <row r="137">
          <cell r="AS137">
            <v>0</v>
          </cell>
          <cell r="BD137">
            <v>0</v>
          </cell>
          <cell r="BE137">
            <v>0</v>
          </cell>
          <cell r="BF137">
            <v>0</v>
          </cell>
          <cell r="BG137">
            <v>0</v>
          </cell>
          <cell r="BH137">
            <v>0</v>
          </cell>
          <cell r="BI137">
            <v>0</v>
          </cell>
          <cell r="BJ137">
            <v>0</v>
          </cell>
          <cell r="BK137">
            <v>0</v>
          </cell>
          <cell r="BL137">
            <v>0</v>
          </cell>
          <cell r="BM137">
            <v>0</v>
          </cell>
          <cell r="BN137">
            <v>0</v>
          </cell>
          <cell r="BO137">
            <v>0</v>
          </cell>
          <cell r="CA137">
            <v>0</v>
          </cell>
          <cell r="CB137">
            <v>0</v>
          </cell>
          <cell r="CC137">
            <v>0</v>
          </cell>
          <cell r="CD137">
            <v>0</v>
          </cell>
          <cell r="CE137">
            <v>0</v>
          </cell>
          <cell r="CF137">
            <v>0</v>
          </cell>
          <cell r="CG137">
            <v>0</v>
          </cell>
          <cell r="CH137">
            <v>0</v>
          </cell>
          <cell r="CI137">
            <v>0</v>
          </cell>
          <cell r="CJ137">
            <v>0</v>
          </cell>
          <cell r="CK137">
            <v>0</v>
          </cell>
          <cell r="CL137">
            <v>0</v>
          </cell>
          <cell r="DJ137">
            <v>0</v>
          </cell>
          <cell r="ER137">
            <v>0</v>
          </cell>
          <cell r="ES137">
            <v>0</v>
          </cell>
          <cell r="ET137">
            <v>0</v>
          </cell>
          <cell r="EU137">
            <v>0</v>
          </cell>
          <cell r="EV137">
            <v>0</v>
          </cell>
          <cell r="EW137">
            <v>0</v>
          </cell>
          <cell r="EX137">
            <v>0</v>
          </cell>
          <cell r="EY137">
            <v>0</v>
          </cell>
          <cell r="EZ137">
            <v>0</v>
          </cell>
          <cell r="FA137">
            <v>0</v>
          </cell>
          <cell r="FB137">
            <v>0</v>
          </cell>
          <cell r="FC137">
            <v>0</v>
          </cell>
        </row>
        <row r="138">
          <cell r="AS138">
            <v>426571.56</v>
          </cell>
          <cell r="BD138">
            <v>-1320.08</v>
          </cell>
          <cell r="BE138">
            <v>-964.63999999999987</v>
          </cell>
          <cell r="BF138">
            <v>10062.44</v>
          </cell>
          <cell r="BG138">
            <v>17351.57</v>
          </cell>
          <cell r="BH138">
            <v>28476.52</v>
          </cell>
          <cell r="BI138">
            <v>68684.240000000005</v>
          </cell>
          <cell r="BJ138">
            <v>68684.240000000005</v>
          </cell>
          <cell r="BK138">
            <v>68684.240000000005</v>
          </cell>
          <cell r="BL138">
            <v>68684.240000000005</v>
          </cell>
          <cell r="BM138">
            <v>68684.240000000005</v>
          </cell>
          <cell r="BN138">
            <v>68684.240000000005</v>
          </cell>
          <cell r="BO138">
            <v>68684.240000000005</v>
          </cell>
          <cell r="CA138">
            <v>35547.629999999997</v>
          </cell>
          <cell r="CB138">
            <v>71095.259999999995</v>
          </cell>
          <cell r="CC138">
            <v>106642.88999999998</v>
          </cell>
          <cell r="CD138">
            <v>142190.51999999999</v>
          </cell>
          <cell r="CE138">
            <v>177738.15</v>
          </cell>
          <cell r="CF138">
            <v>213285.78</v>
          </cell>
          <cell r="CG138">
            <v>248833.41</v>
          </cell>
          <cell r="CH138">
            <v>284381.03999999998</v>
          </cell>
          <cell r="CI138">
            <v>319928.67</v>
          </cell>
          <cell r="CJ138">
            <v>355476.3</v>
          </cell>
          <cell r="CK138">
            <v>391023.93</v>
          </cell>
          <cell r="CL138">
            <v>426571.56</v>
          </cell>
          <cell r="DJ138">
            <v>417460.17000000004</v>
          </cell>
          <cell r="ER138">
            <v>926.98</v>
          </cell>
          <cell r="ES138">
            <v>6013.82</v>
          </cell>
          <cell r="ET138">
            <v>24616.67</v>
          </cell>
          <cell r="EU138">
            <v>130207.85</v>
          </cell>
          <cell r="EV138">
            <v>218275.28</v>
          </cell>
          <cell r="EW138">
            <v>420125.28</v>
          </cell>
          <cell r="EX138">
            <v>506225.43999999994</v>
          </cell>
          <cell r="EY138">
            <v>508233.48</v>
          </cell>
          <cell r="EZ138">
            <v>517308.36</v>
          </cell>
          <cell r="FA138">
            <v>540388.46</v>
          </cell>
          <cell r="FB138">
            <v>572275.05999999994</v>
          </cell>
          <cell r="FC138">
            <v>583048.05999999994</v>
          </cell>
        </row>
        <row r="139">
          <cell r="AS139">
            <v>0</v>
          </cell>
          <cell r="BD139">
            <v>0</v>
          </cell>
          <cell r="BE139">
            <v>0</v>
          </cell>
          <cell r="BF139">
            <v>10029</v>
          </cell>
          <cell r="BG139">
            <v>22044.870000000003</v>
          </cell>
          <cell r="BH139">
            <v>35749.17</v>
          </cell>
          <cell r="BI139">
            <v>39059.049999999996</v>
          </cell>
          <cell r="BJ139">
            <v>39059.049999999996</v>
          </cell>
          <cell r="BK139">
            <v>39059.049999999996</v>
          </cell>
          <cell r="BL139">
            <v>39059.049999999996</v>
          </cell>
          <cell r="BM139">
            <v>39059.049999999996</v>
          </cell>
          <cell r="BN139">
            <v>39059.049999999996</v>
          </cell>
          <cell r="BO139">
            <v>39059.049999999996</v>
          </cell>
          <cell r="CA139">
            <v>0</v>
          </cell>
          <cell r="CB139">
            <v>0</v>
          </cell>
          <cell r="CC139">
            <v>0</v>
          </cell>
          <cell r="CD139">
            <v>0</v>
          </cell>
          <cell r="CE139">
            <v>0</v>
          </cell>
          <cell r="CF139">
            <v>0</v>
          </cell>
          <cell r="CG139">
            <v>0</v>
          </cell>
          <cell r="CH139">
            <v>0</v>
          </cell>
          <cell r="CI139">
            <v>0</v>
          </cell>
          <cell r="CJ139">
            <v>0</v>
          </cell>
          <cell r="CK139">
            <v>0</v>
          </cell>
          <cell r="CL139">
            <v>0</v>
          </cell>
          <cell r="DJ139">
            <v>-0.43000000000029104</v>
          </cell>
          <cell r="ER139">
            <v>0</v>
          </cell>
          <cell r="ES139">
            <v>0</v>
          </cell>
          <cell r="ET139">
            <v>506.2</v>
          </cell>
          <cell r="EU139">
            <v>911.14</v>
          </cell>
          <cell r="EV139">
            <v>1923.53</v>
          </cell>
          <cell r="EW139">
            <v>5263.53</v>
          </cell>
          <cell r="EX139">
            <v>-21232.640000000043</v>
          </cell>
          <cell r="EY139">
            <v>-20422.730000000043</v>
          </cell>
          <cell r="EZ139">
            <v>67577.26999999996</v>
          </cell>
          <cell r="FA139">
            <v>67577.26999999996</v>
          </cell>
          <cell r="FB139">
            <v>71674.209999999963</v>
          </cell>
          <cell r="FC139">
            <v>67577.26999999996</v>
          </cell>
        </row>
        <row r="140">
          <cell r="AS140">
            <v>0</v>
          </cell>
          <cell r="BD140">
            <v>37417.599999999999</v>
          </cell>
          <cell r="BE140">
            <v>71798.39</v>
          </cell>
          <cell r="BF140">
            <v>75826.39</v>
          </cell>
          <cell r="BG140">
            <v>81600.97</v>
          </cell>
          <cell r="BH140">
            <v>81710.040000000008</v>
          </cell>
          <cell r="BI140">
            <v>81710.040000000008</v>
          </cell>
          <cell r="BJ140">
            <v>81710.040000000008</v>
          </cell>
          <cell r="BK140">
            <v>81710.040000000008</v>
          </cell>
          <cell r="BL140">
            <v>81710.040000000008</v>
          </cell>
          <cell r="BM140">
            <v>81710.040000000008</v>
          </cell>
          <cell r="BN140">
            <v>81710.040000000008</v>
          </cell>
          <cell r="BO140">
            <v>81710.040000000008</v>
          </cell>
          <cell r="CA140">
            <v>0</v>
          </cell>
          <cell r="CB140">
            <v>0</v>
          </cell>
          <cell r="CC140">
            <v>0</v>
          </cell>
          <cell r="CD140">
            <v>0</v>
          </cell>
          <cell r="CE140">
            <v>0</v>
          </cell>
          <cell r="CF140">
            <v>0</v>
          </cell>
          <cell r="CG140">
            <v>0</v>
          </cell>
          <cell r="CH140">
            <v>0</v>
          </cell>
          <cell r="CI140">
            <v>0</v>
          </cell>
          <cell r="CJ140">
            <v>0</v>
          </cell>
          <cell r="CK140">
            <v>0</v>
          </cell>
          <cell r="CL140">
            <v>0</v>
          </cell>
          <cell r="DJ140">
            <v>-0.69000000000232831</v>
          </cell>
          <cell r="ER140">
            <v>40919.660000000003</v>
          </cell>
          <cell r="ES140">
            <v>40944.230000000003</v>
          </cell>
          <cell r="ET140">
            <v>40967.730000000003</v>
          </cell>
          <cell r="EU140">
            <v>40991.310000000005</v>
          </cell>
          <cell r="EV140">
            <v>41014.970000000008</v>
          </cell>
          <cell r="EW140">
            <v>41038.970000000008</v>
          </cell>
          <cell r="EX140">
            <v>41064.080000000009</v>
          </cell>
          <cell r="EY140">
            <v>48471.000000000007</v>
          </cell>
          <cell r="EZ140">
            <v>48471.000000000007</v>
          </cell>
          <cell r="FA140">
            <v>97269.4</v>
          </cell>
          <cell r="FB140">
            <v>48471</v>
          </cell>
          <cell r="FC140">
            <v>48471</v>
          </cell>
        </row>
        <row r="141">
          <cell r="AS141">
            <v>1254967.9999999998</v>
          </cell>
          <cell r="BD141">
            <v>389.84999999999997</v>
          </cell>
          <cell r="BE141">
            <v>1089.8499999999999</v>
          </cell>
          <cell r="BF141">
            <v>43163.85</v>
          </cell>
          <cell r="BG141">
            <v>50759.85</v>
          </cell>
          <cell r="BH141">
            <v>57854.85</v>
          </cell>
          <cell r="BI141">
            <v>86456.48</v>
          </cell>
          <cell r="BJ141">
            <v>86456.48</v>
          </cell>
          <cell r="BK141">
            <v>86456.48</v>
          </cell>
          <cell r="BL141">
            <v>86456.48</v>
          </cell>
          <cell r="BM141">
            <v>86456.48</v>
          </cell>
          <cell r="BN141">
            <v>86456.48</v>
          </cell>
          <cell r="BO141">
            <v>86456.48</v>
          </cell>
          <cell r="CA141">
            <v>-3836</v>
          </cell>
          <cell r="CB141">
            <v>-3836</v>
          </cell>
          <cell r="CC141">
            <v>-3836</v>
          </cell>
          <cell r="CD141">
            <v>-3836</v>
          </cell>
          <cell r="CE141">
            <v>-3836</v>
          </cell>
          <cell r="CF141">
            <v>-3836</v>
          </cell>
          <cell r="CG141">
            <v>169466.33333333334</v>
          </cell>
          <cell r="CH141">
            <v>342766.66666666669</v>
          </cell>
          <cell r="CI141">
            <v>516067</v>
          </cell>
          <cell r="CJ141">
            <v>762367.33333333326</v>
          </cell>
          <cell r="CK141">
            <v>1008667.6666666665</v>
          </cell>
          <cell r="CL141">
            <v>1254967.9999999998</v>
          </cell>
          <cell r="DJ141">
            <v>1300999.8999999999</v>
          </cell>
          <cell r="ER141">
            <v>-33400.44</v>
          </cell>
          <cell r="ES141">
            <v>-30663.550000000003</v>
          </cell>
          <cell r="ET141">
            <v>-8220.1500000000015</v>
          </cell>
          <cell r="EU141">
            <v>-8220.1500000000015</v>
          </cell>
          <cell r="EV141">
            <v>-5908.1500000000015</v>
          </cell>
          <cell r="EW141">
            <v>-5908.1500000000015</v>
          </cell>
          <cell r="EX141">
            <v>-5908.1499999999942</v>
          </cell>
          <cell r="EY141">
            <v>-5908.1499999999942</v>
          </cell>
          <cell r="EZ141">
            <v>-5908.1499999999942</v>
          </cell>
          <cell r="FA141">
            <v>143699.93</v>
          </cell>
          <cell r="FB141">
            <v>473517.3600000001</v>
          </cell>
          <cell r="FC141">
            <v>816940.58000000019</v>
          </cell>
        </row>
        <row r="142">
          <cell r="AS142">
            <v>148185.84</v>
          </cell>
          <cell r="BD142">
            <v>1950</v>
          </cell>
          <cell r="BE142">
            <v>8869.86</v>
          </cell>
          <cell r="BF142">
            <v>14367.86</v>
          </cell>
          <cell r="BG142">
            <v>22482.400000000001</v>
          </cell>
          <cell r="BH142">
            <v>31141.4</v>
          </cell>
          <cell r="BI142">
            <v>33362.559999999998</v>
          </cell>
          <cell r="BJ142">
            <v>33362.559999999998</v>
          </cell>
          <cell r="BK142">
            <v>33362.559999999998</v>
          </cell>
          <cell r="BL142">
            <v>33362.559999999998</v>
          </cell>
          <cell r="BM142">
            <v>33362.559999999998</v>
          </cell>
          <cell r="BN142">
            <v>33362.559999999998</v>
          </cell>
          <cell r="BO142">
            <v>33362.559999999998</v>
          </cell>
          <cell r="CA142">
            <v>12348.82</v>
          </cell>
          <cell r="CB142">
            <v>15436.025</v>
          </cell>
          <cell r="CC142">
            <v>18523.23</v>
          </cell>
          <cell r="CD142">
            <v>21610.434999999998</v>
          </cell>
          <cell r="CE142">
            <v>24697.64</v>
          </cell>
          <cell r="CF142">
            <v>27784.845000000001</v>
          </cell>
          <cell r="CG142">
            <v>30872.050000000003</v>
          </cell>
          <cell r="CH142">
            <v>33959.255000000005</v>
          </cell>
          <cell r="CI142">
            <v>37046.460000000006</v>
          </cell>
          <cell r="CJ142">
            <v>74092.920000000013</v>
          </cell>
          <cell r="CK142">
            <v>111139.38</v>
          </cell>
          <cell r="CL142">
            <v>148185.84</v>
          </cell>
          <cell r="DJ142">
            <v>159699.625</v>
          </cell>
          <cell r="ER142">
            <v>20500</v>
          </cell>
          <cell r="ES142">
            <v>20500</v>
          </cell>
          <cell r="ET142">
            <v>20500</v>
          </cell>
          <cell r="EU142">
            <v>22371.5</v>
          </cell>
          <cell r="EV142">
            <v>20500</v>
          </cell>
          <cell r="EW142">
            <v>20500</v>
          </cell>
          <cell r="EX142">
            <v>20500</v>
          </cell>
          <cell r="EY142">
            <v>20500</v>
          </cell>
          <cell r="EZ142">
            <v>20500</v>
          </cell>
          <cell r="FA142">
            <v>20500</v>
          </cell>
          <cell r="FB142">
            <v>26560</v>
          </cell>
          <cell r="FC142">
            <v>26560</v>
          </cell>
        </row>
        <row r="143">
          <cell r="AS143">
            <v>0</v>
          </cell>
          <cell r="BD143">
            <v>0</v>
          </cell>
          <cell r="BE143">
            <v>0</v>
          </cell>
          <cell r="BF143">
            <v>0</v>
          </cell>
          <cell r="BG143">
            <v>0</v>
          </cell>
          <cell r="BH143">
            <v>0</v>
          </cell>
          <cell r="BI143">
            <v>0</v>
          </cell>
          <cell r="BJ143">
            <v>0</v>
          </cell>
          <cell r="BK143">
            <v>0</v>
          </cell>
          <cell r="BL143">
            <v>0</v>
          </cell>
          <cell r="BM143">
            <v>0</v>
          </cell>
          <cell r="BN143">
            <v>0</v>
          </cell>
          <cell r="BO143">
            <v>0</v>
          </cell>
          <cell r="CA143">
            <v>0</v>
          </cell>
          <cell r="CB143">
            <v>0</v>
          </cell>
          <cell r="CC143">
            <v>0</v>
          </cell>
          <cell r="CD143">
            <v>0</v>
          </cell>
          <cell r="CE143">
            <v>0</v>
          </cell>
          <cell r="CF143">
            <v>0</v>
          </cell>
          <cell r="CG143">
            <v>0</v>
          </cell>
          <cell r="CH143">
            <v>0</v>
          </cell>
          <cell r="CI143">
            <v>0</v>
          </cell>
          <cell r="CJ143">
            <v>0</v>
          </cell>
          <cell r="CK143">
            <v>0</v>
          </cell>
          <cell r="CL143">
            <v>0</v>
          </cell>
          <cell r="DJ143">
            <v>0</v>
          </cell>
          <cell r="ER143">
            <v>0</v>
          </cell>
          <cell r="ES143">
            <v>0</v>
          </cell>
          <cell r="ET143">
            <v>0</v>
          </cell>
          <cell r="EU143">
            <v>0</v>
          </cell>
          <cell r="EV143">
            <v>0</v>
          </cell>
          <cell r="EW143">
            <v>0</v>
          </cell>
          <cell r="EX143">
            <v>0</v>
          </cell>
          <cell r="EY143">
            <v>0</v>
          </cell>
          <cell r="EZ143">
            <v>0</v>
          </cell>
          <cell r="FA143">
            <v>0</v>
          </cell>
          <cell r="FB143">
            <v>6804600</v>
          </cell>
          <cell r="FC143">
            <v>6804600</v>
          </cell>
        </row>
        <row r="144">
          <cell r="AS144">
            <v>0</v>
          </cell>
          <cell r="BD144">
            <v>806.97</v>
          </cell>
          <cell r="BE144">
            <v>2105.11</v>
          </cell>
          <cell r="BF144">
            <v>2905.11</v>
          </cell>
          <cell r="BG144">
            <v>3166.77</v>
          </cell>
          <cell r="BH144">
            <v>3928.13</v>
          </cell>
          <cell r="BI144">
            <v>4691.95</v>
          </cell>
          <cell r="BJ144">
            <v>4691.95</v>
          </cell>
          <cell r="BK144">
            <v>4691.95</v>
          </cell>
          <cell r="BL144">
            <v>4691.95</v>
          </cell>
          <cell r="BM144">
            <v>4691.95</v>
          </cell>
          <cell r="BN144">
            <v>4691.95</v>
          </cell>
          <cell r="BO144">
            <v>4691.95</v>
          </cell>
          <cell r="CA144">
            <v>0</v>
          </cell>
          <cell r="CB144">
            <v>0</v>
          </cell>
          <cell r="CC144">
            <v>0</v>
          </cell>
          <cell r="CD144">
            <v>0</v>
          </cell>
          <cell r="CE144">
            <v>0</v>
          </cell>
          <cell r="CF144">
            <v>0</v>
          </cell>
          <cell r="CG144">
            <v>0</v>
          </cell>
          <cell r="CH144">
            <v>0</v>
          </cell>
          <cell r="CI144">
            <v>0</v>
          </cell>
          <cell r="CJ144">
            <v>0</v>
          </cell>
          <cell r="CK144">
            <v>0</v>
          </cell>
          <cell r="CL144">
            <v>0</v>
          </cell>
          <cell r="DJ144">
            <v>0</v>
          </cell>
          <cell r="ER144">
            <v>55396.94</v>
          </cell>
          <cell r="ES144">
            <v>61079.41</v>
          </cell>
          <cell r="ET144">
            <v>46550.51</v>
          </cell>
          <cell r="EU144">
            <v>82130.149999999994</v>
          </cell>
          <cell r="EV144">
            <v>143746.56</v>
          </cell>
          <cell r="EW144">
            <v>67690.559999999998</v>
          </cell>
          <cell r="EX144">
            <v>96588.039999999761</v>
          </cell>
          <cell r="EY144">
            <v>19736.589999999778</v>
          </cell>
          <cell r="EZ144">
            <v>-10661.660000000222</v>
          </cell>
          <cell r="FA144">
            <v>216974.79999999976</v>
          </cell>
          <cell r="FB144">
            <v>16988.039999999746</v>
          </cell>
          <cell r="FC144">
            <v>17792.849999999744</v>
          </cell>
        </row>
        <row r="145">
          <cell r="AS145">
            <v>-11218078</v>
          </cell>
          <cell r="BD145">
            <v>-5457.81</v>
          </cell>
          <cell r="BE145">
            <v>33531.39</v>
          </cell>
          <cell r="BF145">
            <v>357550.58</v>
          </cell>
          <cell r="BG145">
            <v>291044.52</v>
          </cell>
          <cell r="BH145">
            <v>253324.42</v>
          </cell>
          <cell r="BI145">
            <v>147896.24000000002</v>
          </cell>
          <cell r="BJ145">
            <v>147896.24000000002</v>
          </cell>
          <cell r="BK145">
            <v>147896.24000000002</v>
          </cell>
          <cell r="BL145">
            <v>147896.24000000002</v>
          </cell>
          <cell r="BM145">
            <v>147896.24000000002</v>
          </cell>
          <cell r="BN145">
            <v>147896.24000000002</v>
          </cell>
          <cell r="BO145">
            <v>147896.24000000002</v>
          </cell>
          <cell r="CA145">
            <v>-150489</v>
          </cell>
          <cell r="CB145">
            <v>-487978</v>
          </cell>
          <cell r="CC145">
            <v>-1575978</v>
          </cell>
          <cell r="CD145">
            <v>-2583978</v>
          </cell>
          <cell r="CE145">
            <v>-3774978</v>
          </cell>
          <cell r="CF145">
            <v>-4973978</v>
          </cell>
          <cell r="CG145">
            <v>-6295978</v>
          </cell>
          <cell r="CH145">
            <v>-7628978</v>
          </cell>
          <cell r="CI145">
            <v>-8932978</v>
          </cell>
          <cell r="CJ145">
            <v>-10166978</v>
          </cell>
          <cell r="CK145">
            <v>-10880978</v>
          </cell>
          <cell r="CL145">
            <v>-11218078</v>
          </cell>
          <cell r="DJ145">
            <v>-3983493.01</v>
          </cell>
          <cell r="ER145">
            <v>-672168.89</v>
          </cell>
          <cell r="ES145">
            <v>-682484.19000000006</v>
          </cell>
          <cell r="ET145">
            <v>-1755476</v>
          </cell>
          <cell r="EU145">
            <v>-2539407.5300000003</v>
          </cell>
          <cell r="EV145">
            <v>-3091947.13</v>
          </cell>
          <cell r="EW145">
            <v>-3333044.45</v>
          </cell>
          <cell r="EX145">
            <v>-3624428.9700000007</v>
          </cell>
          <cell r="EY145">
            <v>-3784135.810000001</v>
          </cell>
          <cell r="EZ145">
            <v>-4014606.0800000005</v>
          </cell>
          <cell r="FA145">
            <v>-5467732.2800000003</v>
          </cell>
          <cell r="FB145">
            <v>-6996738.2800000003</v>
          </cell>
          <cell r="FC145">
            <v>-7029876.2800000003</v>
          </cell>
        </row>
        <row r="146">
          <cell r="AS146">
            <v>-2372000.0030500013</v>
          </cell>
          <cell r="BD146">
            <v>0</v>
          </cell>
          <cell r="BE146">
            <v>-79527.59</v>
          </cell>
          <cell r="BF146">
            <v>-174328.9</v>
          </cell>
          <cell r="BG146">
            <v>-92713</v>
          </cell>
          <cell r="BH146">
            <v>-93380.26</v>
          </cell>
          <cell r="BI146">
            <v>-93380.26</v>
          </cell>
          <cell r="BJ146">
            <v>-93380.26</v>
          </cell>
          <cell r="BK146">
            <v>-93380.26</v>
          </cell>
          <cell r="BL146">
            <v>-93380.26</v>
          </cell>
          <cell r="BM146">
            <v>-93380.26</v>
          </cell>
          <cell r="BN146">
            <v>-93380.26</v>
          </cell>
          <cell r="BO146">
            <v>-93380.26</v>
          </cell>
          <cell r="CA146">
            <v>-63975.822295419988</v>
          </cell>
          <cell r="CB146">
            <v>-188309.71148942268</v>
          </cell>
          <cell r="CC146">
            <v>-236723.84728055133</v>
          </cell>
          <cell r="CD146">
            <v>-375914.48768004612</v>
          </cell>
          <cell r="CE146">
            <v>-636401.72383199597</v>
          </cell>
          <cell r="CF146">
            <v>-900841.13433424209</v>
          </cell>
          <cell r="CG146">
            <v>-1163551.4685582337</v>
          </cell>
          <cell r="CH146">
            <v>-1426261.8027822252</v>
          </cell>
          <cell r="CI146">
            <v>-1712314.6667626537</v>
          </cell>
          <cell r="CJ146">
            <v>-1998367.5307430825</v>
          </cell>
          <cell r="CK146">
            <v>-2258484.2505496922</v>
          </cell>
          <cell r="CL146">
            <v>-2372000.0030500013</v>
          </cell>
          <cell r="DJ146">
            <v>-2258971.2614285704</v>
          </cell>
          <cell r="ER146">
            <v>-54687.41</v>
          </cell>
          <cell r="ES146">
            <v>-79457.279999999999</v>
          </cell>
          <cell r="ET146">
            <v>-170551</v>
          </cell>
          <cell r="EU146">
            <v>-170550.58000000002</v>
          </cell>
          <cell r="EV146">
            <v>-309719.41000000003</v>
          </cell>
          <cell r="EW146">
            <v>-309719.41000000003</v>
          </cell>
          <cell r="EX146">
            <v>-319827.05000000005</v>
          </cell>
          <cell r="EY146">
            <v>-319827.05000000005</v>
          </cell>
          <cell r="EZ146">
            <v>-699460.16</v>
          </cell>
          <cell r="FA146">
            <v>-844584.89</v>
          </cell>
          <cell r="FB146">
            <v>-1171673.8900000001</v>
          </cell>
          <cell r="FC146">
            <v>-1238062.8900000001</v>
          </cell>
        </row>
        <row r="147">
          <cell r="AS147">
            <v>0</v>
          </cell>
          <cell r="BD147">
            <v>0</v>
          </cell>
          <cell r="BE147">
            <v>0</v>
          </cell>
          <cell r="BF147">
            <v>0</v>
          </cell>
          <cell r="BG147">
            <v>0</v>
          </cell>
          <cell r="BH147">
            <v>0</v>
          </cell>
          <cell r="BI147">
            <v>0</v>
          </cell>
          <cell r="BJ147">
            <v>0</v>
          </cell>
          <cell r="BK147">
            <v>0</v>
          </cell>
          <cell r="BL147">
            <v>0</v>
          </cell>
          <cell r="BM147">
            <v>0</v>
          </cell>
          <cell r="BN147">
            <v>0</v>
          </cell>
          <cell r="BO147">
            <v>0</v>
          </cell>
          <cell r="CA147">
            <v>0</v>
          </cell>
          <cell r="CB147">
            <v>0</v>
          </cell>
          <cell r="CC147">
            <v>0</v>
          </cell>
          <cell r="CD147">
            <v>0</v>
          </cell>
          <cell r="CE147">
            <v>0</v>
          </cell>
          <cell r="CF147">
            <v>0</v>
          </cell>
          <cell r="CG147">
            <v>0</v>
          </cell>
          <cell r="CH147">
            <v>0</v>
          </cell>
          <cell r="CI147">
            <v>0</v>
          </cell>
          <cell r="CJ147">
            <v>0</v>
          </cell>
          <cell r="CK147">
            <v>0</v>
          </cell>
          <cell r="CL147">
            <v>0</v>
          </cell>
          <cell r="DJ147">
            <v>0</v>
          </cell>
          <cell r="ER147">
            <v>0</v>
          </cell>
          <cell r="ES147">
            <v>0</v>
          </cell>
          <cell r="ET147">
            <v>0</v>
          </cell>
          <cell r="EU147">
            <v>0</v>
          </cell>
          <cell r="EV147">
            <v>0</v>
          </cell>
          <cell r="EW147">
            <v>0</v>
          </cell>
          <cell r="EX147">
            <v>0</v>
          </cell>
          <cell r="EY147">
            <v>0</v>
          </cell>
          <cell r="EZ147">
            <v>0</v>
          </cell>
          <cell r="FA147">
            <v>0</v>
          </cell>
          <cell r="FB147">
            <v>0</v>
          </cell>
          <cell r="FC147">
            <v>0</v>
          </cell>
        </row>
        <row r="148">
          <cell r="AS148">
            <v>-1871001</v>
          </cell>
          <cell r="BD148">
            <v>0</v>
          </cell>
          <cell r="BE148">
            <v>0</v>
          </cell>
          <cell r="BF148">
            <v>0</v>
          </cell>
          <cell r="BG148">
            <v>0</v>
          </cell>
          <cell r="BH148">
            <v>0</v>
          </cell>
          <cell r="BI148">
            <v>0</v>
          </cell>
          <cell r="BJ148">
            <v>0</v>
          </cell>
          <cell r="BK148">
            <v>0</v>
          </cell>
          <cell r="BL148">
            <v>0</v>
          </cell>
          <cell r="BM148">
            <v>0</v>
          </cell>
          <cell r="BN148">
            <v>0</v>
          </cell>
          <cell r="BO148">
            <v>0</v>
          </cell>
          <cell r="CA148">
            <v>0</v>
          </cell>
          <cell r="CB148">
            <v>-170091</v>
          </cell>
          <cell r="CC148">
            <v>-340182</v>
          </cell>
          <cell r="CD148">
            <v>-510273</v>
          </cell>
          <cell r="CE148">
            <v>-680364</v>
          </cell>
          <cell r="CF148">
            <v>-850455</v>
          </cell>
          <cell r="CG148">
            <v>-1020546</v>
          </cell>
          <cell r="CH148">
            <v>-1190637</v>
          </cell>
          <cell r="CI148">
            <v>-1360728</v>
          </cell>
          <cell r="CJ148">
            <v>-1530819</v>
          </cell>
          <cell r="CK148">
            <v>-1700910</v>
          </cell>
          <cell r="CL148">
            <v>-1871001</v>
          </cell>
          <cell r="DJ148">
            <v>-329020.00000000006</v>
          </cell>
          <cell r="ER148">
            <v>0</v>
          </cell>
          <cell r="ES148">
            <v>0</v>
          </cell>
          <cell r="ET148">
            <v>0</v>
          </cell>
          <cell r="EU148">
            <v>0</v>
          </cell>
          <cell r="EV148">
            <v>0</v>
          </cell>
          <cell r="EW148">
            <v>0</v>
          </cell>
          <cell r="EX148">
            <v>0</v>
          </cell>
          <cell r="EY148">
            <v>0</v>
          </cell>
          <cell r="EZ148">
            <v>0</v>
          </cell>
          <cell r="FA148">
            <v>0</v>
          </cell>
          <cell r="FB148">
            <v>0</v>
          </cell>
          <cell r="FC148">
            <v>0</v>
          </cell>
        </row>
        <row r="149">
          <cell r="AS149">
            <v>-315000</v>
          </cell>
          <cell r="BD149">
            <v>0</v>
          </cell>
          <cell r="BE149">
            <v>0</v>
          </cell>
          <cell r="BF149">
            <v>0</v>
          </cell>
          <cell r="BG149">
            <v>-81615.320000000007</v>
          </cell>
          <cell r="BH149">
            <v>-81615.320000000007</v>
          </cell>
          <cell r="BI149">
            <v>-81615.320000000007</v>
          </cell>
          <cell r="BJ149">
            <v>-81615.320000000007</v>
          </cell>
          <cell r="BK149">
            <v>-81615.320000000007</v>
          </cell>
          <cell r="BL149">
            <v>-81615.320000000007</v>
          </cell>
          <cell r="BM149">
            <v>-81615.320000000007</v>
          </cell>
          <cell r="BN149">
            <v>-81615.320000000007</v>
          </cell>
          <cell r="BO149">
            <v>-81615.320000000007</v>
          </cell>
          <cell r="CA149">
            <v>-26250</v>
          </cell>
          <cell r="CB149">
            <v>-52500</v>
          </cell>
          <cell r="CC149">
            <v>-78750</v>
          </cell>
          <cell r="CD149">
            <v>-105000</v>
          </cell>
          <cell r="CE149">
            <v>-131250</v>
          </cell>
          <cell r="CF149">
            <v>-157500</v>
          </cell>
          <cell r="CG149">
            <v>-183750</v>
          </cell>
          <cell r="CH149">
            <v>-210000</v>
          </cell>
          <cell r="CI149">
            <v>-236250</v>
          </cell>
          <cell r="CJ149">
            <v>-262500</v>
          </cell>
          <cell r="CK149">
            <v>-288750</v>
          </cell>
          <cell r="CL149">
            <v>-315000</v>
          </cell>
          <cell r="DJ149">
            <v>-315000</v>
          </cell>
          <cell r="ER149">
            <v>0</v>
          </cell>
          <cell r="ES149">
            <v>0</v>
          </cell>
          <cell r="ET149">
            <v>0</v>
          </cell>
          <cell r="EU149">
            <v>0</v>
          </cell>
          <cell r="EV149">
            <v>0</v>
          </cell>
          <cell r="EW149">
            <v>0</v>
          </cell>
          <cell r="EX149">
            <v>0</v>
          </cell>
          <cell r="EY149">
            <v>0</v>
          </cell>
          <cell r="EZ149">
            <v>0</v>
          </cell>
          <cell r="FA149">
            <v>0</v>
          </cell>
          <cell r="FB149">
            <v>0</v>
          </cell>
          <cell r="FC149">
            <v>0</v>
          </cell>
        </row>
        <row r="150">
          <cell r="AS150">
            <v>0</v>
          </cell>
          <cell r="BD150">
            <v>0</v>
          </cell>
          <cell r="BE150">
            <v>-8953.27</v>
          </cell>
          <cell r="BF150">
            <v>-30680.73</v>
          </cell>
          <cell r="BG150">
            <v>-237873.94000000003</v>
          </cell>
          <cell r="BH150">
            <v>-287992.14</v>
          </cell>
          <cell r="BI150">
            <v>-287992.14</v>
          </cell>
          <cell r="BJ150">
            <v>-287992.14</v>
          </cell>
          <cell r="BK150">
            <v>-287992.14</v>
          </cell>
          <cell r="BL150">
            <v>-287992.14</v>
          </cell>
          <cell r="BM150">
            <v>-287992.14</v>
          </cell>
          <cell r="BN150">
            <v>-287992.14</v>
          </cell>
          <cell r="BO150">
            <v>-287992.14</v>
          </cell>
          <cell r="CA150">
            <v>0</v>
          </cell>
          <cell r="CB150">
            <v>0</v>
          </cell>
          <cell r="CC150">
            <v>0</v>
          </cell>
          <cell r="CD150">
            <v>0</v>
          </cell>
          <cell r="CE150">
            <v>0</v>
          </cell>
          <cell r="CF150">
            <v>0</v>
          </cell>
          <cell r="CG150">
            <v>0</v>
          </cell>
          <cell r="CH150">
            <v>0</v>
          </cell>
          <cell r="CI150">
            <v>0</v>
          </cell>
          <cell r="CJ150">
            <v>0</v>
          </cell>
          <cell r="CK150">
            <v>0</v>
          </cell>
          <cell r="CL150">
            <v>0</v>
          </cell>
          <cell r="DJ150">
            <v>-287991.27</v>
          </cell>
          <cell r="ER150">
            <v>0</v>
          </cell>
          <cell r="ES150">
            <v>193.13</v>
          </cell>
          <cell r="ET150">
            <v>193.13</v>
          </cell>
          <cell r="EU150">
            <v>193.13</v>
          </cell>
          <cell r="EV150">
            <v>-90626.369999999937</v>
          </cell>
          <cell r="EW150">
            <v>-122130.65999999996</v>
          </cell>
          <cell r="EX150">
            <v>-124238.02999999996</v>
          </cell>
          <cell r="EY150">
            <v>-124238.02999999996</v>
          </cell>
          <cell r="EZ150">
            <v>-599312.20000000054</v>
          </cell>
          <cell r="FA150">
            <v>-599312.20000000054</v>
          </cell>
          <cell r="FB150">
            <v>-598235.20000000054</v>
          </cell>
          <cell r="FC150">
            <v>-1136824.2000000007</v>
          </cell>
        </row>
        <row r="151">
          <cell r="AS151">
            <v>0</v>
          </cell>
          <cell r="BD151">
            <v>0</v>
          </cell>
          <cell r="BE151">
            <v>0</v>
          </cell>
          <cell r="BF151">
            <v>0</v>
          </cell>
          <cell r="BG151">
            <v>0</v>
          </cell>
          <cell r="BH151">
            <v>0</v>
          </cell>
          <cell r="BI151">
            <v>0</v>
          </cell>
          <cell r="BJ151">
            <v>0</v>
          </cell>
          <cell r="BK151">
            <v>0</v>
          </cell>
          <cell r="BL151">
            <v>0</v>
          </cell>
          <cell r="BM151">
            <v>0</v>
          </cell>
          <cell r="BN151">
            <v>0</v>
          </cell>
          <cell r="BO151">
            <v>0</v>
          </cell>
          <cell r="CA151">
            <v>0</v>
          </cell>
          <cell r="CB151">
            <v>0</v>
          </cell>
          <cell r="CC151">
            <v>0</v>
          </cell>
          <cell r="CD151">
            <v>0</v>
          </cell>
          <cell r="CE151">
            <v>0</v>
          </cell>
          <cell r="CF151">
            <v>0</v>
          </cell>
          <cell r="CG151">
            <v>0</v>
          </cell>
          <cell r="CH151">
            <v>0</v>
          </cell>
          <cell r="CI151">
            <v>0</v>
          </cell>
          <cell r="CJ151">
            <v>0</v>
          </cell>
          <cell r="CK151">
            <v>0</v>
          </cell>
          <cell r="CL151">
            <v>0</v>
          </cell>
          <cell r="DJ151">
            <v>0</v>
          </cell>
          <cell r="ER151">
            <v>0</v>
          </cell>
          <cell r="ES151">
            <v>0</v>
          </cell>
          <cell r="ET151">
            <v>0</v>
          </cell>
          <cell r="EU151">
            <v>0</v>
          </cell>
          <cell r="EV151">
            <v>0</v>
          </cell>
          <cell r="EW151">
            <v>0</v>
          </cell>
          <cell r="EX151">
            <v>0</v>
          </cell>
          <cell r="EY151">
            <v>0</v>
          </cell>
          <cell r="EZ151">
            <v>0</v>
          </cell>
          <cell r="FA151">
            <v>0</v>
          </cell>
          <cell r="FB151">
            <v>0</v>
          </cell>
          <cell r="FC151">
            <v>0</v>
          </cell>
        </row>
        <row r="152">
          <cell r="AS152">
            <v>0</v>
          </cell>
          <cell r="BD152">
            <v>0</v>
          </cell>
          <cell r="BE152">
            <v>0</v>
          </cell>
          <cell r="BF152">
            <v>0</v>
          </cell>
          <cell r="BG152">
            <v>0</v>
          </cell>
          <cell r="BH152">
            <v>0</v>
          </cell>
          <cell r="BI152">
            <v>0</v>
          </cell>
          <cell r="BJ152">
            <v>0</v>
          </cell>
          <cell r="BK152">
            <v>0</v>
          </cell>
          <cell r="BL152">
            <v>0</v>
          </cell>
          <cell r="BM152">
            <v>0</v>
          </cell>
          <cell r="BN152">
            <v>0</v>
          </cell>
          <cell r="BO152">
            <v>0</v>
          </cell>
          <cell r="CA152">
            <v>0</v>
          </cell>
          <cell r="CB152">
            <v>0</v>
          </cell>
          <cell r="CC152">
            <v>0</v>
          </cell>
          <cell r="CD152">
            <v>0</v>
          </cell>
          <cell r="CE152">
            <v>0</v>
          </cell>
          <cell r="CF152">
            <v>0</v>
          </cell>
          <cell r="CG152">
            <v>0</v>
          </cell>
          <cell r="CH152">
            <v>0</v>
          </cell>
          <cell r="CI152">
            <v>0</v>
          </cell>
          <cell r="CJ152">
            <v>0</v>
          </cell>
          <cell r="CK152">
            <v>0</v>
          </cell>
          <cell r="CL152">
            <v>0</v>
          </cell>
          <cell r="DJ152">
            <v>0</v>
          </cell>
          <cell r="ER152">
            <v>0</v>
          </cell>
          <cell r="ES152">
            <v>0</v>
          </cell>
          <cell r="ET152">
            <v>0</v>
          </cell>
          <cell r="EU152">
            <v>0</v>
          </cell>
          <cell r="EV152">
            <v>0</v>
          </cell>
          <cell r="EW152">
            <v>0</v>
          </cell>
          <cell r="EX152">
            <v>0</v>
          </cell>
          <cell r="EY152">
            <v>0</v>
          </cell>
          <cell r="EZ152">
            <v>0</v>
          </cell>
          <cell r="FA152">
            <v>0</v>
          </cell>
          <cell r="FB152">
            <v>0</v>
          </cell>
          <cell r="FC152">
            <v>0</v>
          </cell>
        </row>
        <row r="153">
          <cell r="AS153">
            <v>0</v>
          </cell>
          <cell r="BD153">
            <v>0</v>
          </cell>
          <cell r="BE153">
            <v>0</v>
          </cell>
          <cell r="BF153">
            <v>0</v>
          </cell>
          <cell r="BG153">
            <v>0</v>
          </cell>
          <cell r="BH153">
            <v>0</v>
          </cell>
          <cell r="BI153">
            <v>0</v>
          </cell>
          <cell r="BJ153">
            <v>0</v>
          </cell>
          <cell r="BK153">
            <v>0</v>
          </cell>
          <cell r="BL153">
            <v>0</v>
          </cell>
          <cell r="BM153">
            <v>0</v>
          </cell>
          <cell r="BN153">
            <v>0</v>
          </cell>
          <cell r="BO153">
            <v>0</v>
          </cell>
          <cell r="CA153">
            <v>0</v>
          </cell>
          <cell r="CB153">
            <v>0</v>
          </cell>
          <cell r="CC153">
            <v>0</v>
          </cell>
          <cell r="CD153">
            <v>0</v>
          </cell>
          <cell r="CE153">
            <v>0</v>
          </cell>
          <cell r="CF153">
            <v>0</v>
          </cell>
          <cell r="CG153">
            <v>0</v>
          </cell>
          <cell r="CH153">
            <v>0</v>
          </cell>
          <cell r="CI153">
            <v>0</v>
          </cell>
          <cell r="CJ153">
            <v>0</v>
          </cell>
          <cell r="CK153">
            <v>0</v>
          </cell>
          <cell r="CL153">
            <v>0</v>
          </cell>
          <cell r="DJ153">
            <v>0</v>
          </cell>
          <cell r="ER153">
            <v>0</v>
          </cell>
          <cell r="ES153">
            <v>0</v>
          </cell>
          <cell r="ET153">
            <v>0</v>
          </cell>
          <cell r="EU153">
            <v>0</v>
          </cell>
          <cell r="EV153">
            <v>0</v>
          </cell>
          <cell r="EW153">
            <v>0</v>
          </cell>
          <cell r="EX153">
            <v>0</v>
          </cell>
          <cell r="EY153">
            <v>0</v>
          </cell>
          <cell r="EZ153">
            <v>0</v>
          </cell>
          <cell r="FA153">
            <v>0</v>
          </cell>
          <cell r="FB153">
            <v>0</v>
          </cell>
          <cell r="FC153">
            <v>0</v>
          </cell>
        </row>
        <row r="154">
          <cell r="AS154">
            <v>0</v>
          </cell>
          <cell r="BD154">
            <v>0</v>
          </cell>
          <cell r="BE154">
            <v>0</v>
          </cell>
          <cell r="BF154">
            <v>0</v>
          </cell>
          <cell r="BG154">
            <v>0</v>
          </cell>
          <cell r="BH154">
            <v>0</v>
          </cell>
          <cell r="BI154">
            <v>0</v>
          </cell>
          <cell r="BJ154">
            <v>0</v>
          </cell>
          <cell r="BK154">
            <v>0</v>
          </cell>
          <cell r="BL154">
            <v>0</v>
          </cell>
          <cell r="BM154">
            <v>0</v>
          </cell>
          <cell r="BN154">
            <v>0</v>
          </cell>
          <cell r="BO154">
            <v>0</v>
          </cell>
          <cell r="CA154">
            <v>0</v>
          </cell>
          <cell r="CB154">
            <v>0</v>
          </cell>
          <cell r="CC154">
            <v>0</v>
          </cell>
          <cell r="CD154">
            <v>0</v>
          </cell>
          <cell r="CE154">
            <v>0</v>
          </cell>
          <cell r="CF154">
            <v>0</v>
          </cell>
          <cell r="CG154">
            <v>0</v>
          </cell>
          <cell r="CH154">
            <v>0</v>
          </cell>
          <cell r="CI154">
            <v>0</v>
          </cell>
          <cell r="CJ154">
            <v>0</v>
          </cell>
          <cell r="CK154">
            <v>0</v>
          </cell>
          <cell r="CL154">
            <v>0</v>
          </cell>
          <cell r="DJ154">
            <v>0</v>
          </cell>
          <cell r="ER154">
            <v>0</v>
          </cell>
          <cell r="ES154">
            <v>0</v>
          </cell>
          <cell r="ET154">
            <v>0</v>
          </cell>
          <cell r="EU154">
            <v>0</v>
          </cell>
          <cell r="EV154">
            <v>0</v>
          </cell>
          <cell r="EW154">
            <v>0</v>
          </cell>
          <cell r="EX154">
            <v>0</v>
          </cell>
          <cell r="EY154">
            <v>0</v>
          </cell>
          <cell r="EZ154">
            <v>0</v>
          </cell>
          <cell r="FA154">
            <v>0</v>
          </cell>
          <cell r="FB154">
            <v>0</v>
          </cell>
          <cell r="FC154">
            <v>0</v>
          </cell>
        </row>
        <row r="155">
          <cell r="AS155">
            <v>0</v>
          </cell>
          <cell r="BD155">
            <v>0</v>
          </cell>
          <cell r="BE155">
            <v>0</v>
          </cell>
          <cell r="BF155">
            <v>0</v>
          </cell>
          <cell r="BG155">
            <v>0</v>
          </cell>
          <cell r="BH155">
            <v>0</v>
          </cell>
          <cell r="BI155">
            <v>0</v>
          </cell>
          <cell r="BJ155">
            <v>0</v>
          </cell>
          <cell r="BK155">
            <v>0</v>
          </cell>
          <cell r="BL155">
            <v>0</v>
          </cell>
          <cell r="BM155">
            <v>0</v>
          </cell>
          <cell r="BN155">
            <v>0</v>
          </cell>
          <cell r="BO155">
            <v>0</v>
          </cell>
          <cell r="CA155">
            <v>0</v>
          </cell>
          <cell r="CB155">
            <v>0</v>
          </cell>
          <cell r="CC155">
            <v>0</v>
          </cell>
          <cell r="CD155">
            <v>0</v>
          </cell>
          <cell r="CE155">
            <v>0</v>
          </cell>
          <cell r="CF155">
            <v>0</v>
          </cell>
          <cell r="CG155">
            <v>0</v>
          </cell>
          <cell r="CH155">
            <v>0</v>
          </cell>
          <cell r="CI155">
            <v>0</v>
          </cell>
          <cell r="CJ155">
            <v>0</v>
          </cell>
          <cell r="CK155">
            <v>0</v>
          </cell>
          <cell r="CL155">
            <v>0</v>
          </cell>
          <cell r="DJ155">
            <v>0</v>
          </cell>
          <cell r="ER155">
            <v>0</v>
          </cell>
          <cell r="ES155">
            <v>0</v>
          </cell>
          <cell r="ET155">
            <v>0</v>
          </cell>
          <cell r="EU155">
            <v>0</v>
          </cell>
          <cell r="EV155">
            <v>0</v>
          </cell>
          <cell r="EW155">
            <v>0</v>
          </cell>
          <cell r="EX155">
            <v>0</v>
          </cell>
          <cell r="EY155">
            <v>0</v>
          </cell>
          <cell r="EZ155">
            <v>0</v>
          </cell>
          <cell r="FA155">
            <v>0</v>
          </cell>
          <cell r="FB155">
            <v>0</v>
          </cell>
          <cell r="FC155">
            <v>0</v>
          </cell>
        </row>
        <row r="156">
          <cell r="AS156">
            <v>0</v>
          </cell>
          <cell r="BD156">
            <v>0</v>
          </cell>
          <cell r="BE156">
            <v>0</v>
          </cell>
          <cell r="BF156">
            <v>0</v>
          </cell>
          <cell r="BG156">
            <v>-124491.86</v>
          </cell>
          <cell r="BH156">
            <v>-303878.03000000003</v>
          </cell>
          <cell r="BI156">
            <v>-307727.62000000005</v>
          </cell>
          <cell r="BJ156">
            <v>-307727.62000000005</v>
          </cell>
          <cell r="BK156">
            <v>-307727.62000000005</v>
          </cell>
          <cell r="BL156">
            <v>-307727.62000000005</v>
          </cell>
          <cell r="BM156">
            <v>-307727.62000000005</v>
          </cell>
          <cell r="BN156">
            <v>-307727.62000000005</v>
          </cell>
          <cell r="BO156">
            <v>-307727.62000000005</v>
          </cell>
          <cell r="CA156">
            <v>0</v>
          </cell>
          <cell r="CB156">
            <v>0</v>
          </cell>
          <cell r="CC156">
            <v>0</v>
          </cell>
          <cell r="CD156">
            <v>0</v>
          </cell>
          <cell r="CE156">
            <v>0</v>
          </cell>
          <cell r="CF156">
            <v>0</v>
          </cell>
          <cell r="CG156">
            <v>0</v>
          </cell>
          <cell r="CH156">
            <v>0</v>
          </cell>
          <cell r="CI156">
            <v>0</v>
          </cell>
          <cell r="CJ156">
            <v>0</v>
          </cell>
          <cell r="CK156">
            <v>0</v>
          </cell>
          <cell r="CL156">
            <v>0</v>
          </cell>
          <cell r="DJ156">
            <v>-303878</v>
          </cell>
          <cell r="ER156">
            <v>0</v>
          </cell>
          <cell r="ES156">
            <v>0</v>
          </cell>
          <cell r="ET156">
            <v>0</v>
          </cell>
          <cell r="EU156">
            <v>0</v>
          </cell>
          <cell r="EV156">
            <v>0</v>
          </cell>
          <cell r="EW156">
            <v>0</v>
          </cell>
          <cell r="EX156">
            <v>0</v>
          </cell>
          <cell r="EY156">
            <v>0</v>
          </cell>
          <cell r="EZ156">
            <v>0</v>
          </cell>
          <cell r="FA156">
            <v>0</v>
          </cell>
          <cell r="FB156">
            <v>0</v>
          </cell>
          <cell r="FC156">
            <v>0</v>
          </cell>
        </row>
        <row r="157">
          <cell r="AS157">
            <v>0</v>
          </cell>
          <cell r="BD157">
            <v>0</v>
          </cell>
          <cell r="BE157">
            <v>0</v>
          </cell>
          <cell r="BF157">
            <v>0</v>
          </cell>
          <cell r="BG157">
            <v>0</v>
          </cell>
          <cell r="BH157">
            <v>0</v>
          </cell>
          <cell r="BI157">
            <v>0</v>
          </cell>
          <cell r="BJ157">
            <v>0</v>
          </cell>
          <cell r="BK157">
            <v>0</v>
          </cell>
          <cell r="BL157">
            <v>0</v>
          </cell>
          <cell r="BM157">
            <v>0</v>
          </cell>
          <cell r="BN157">
            <v>0</v>
          </cell>
          <cell r="BO157">
            <v>0</v>
          </cell>
          <cell r="CA157">
            <v>0</v>
          </cell>
          <cell r="CB157">
            <v>0</v>
          </cell>
          <cell r="CC157">
            <v>0</v>
          </cell>
          <cell r="CD157">
            <v>0</v>
          </cell>
          <cell r="CE157">
            <v>0</v>
          </cell>
          <cell r="CF157">
            <v>0</v>
          </cell>
          <cell r="CG157">
            <v>0</v>
          </cell>
          <cell r="CH157">
            <v>0</v>
          </cell>
          <cell r="CI157">
            <v>0</v>
          </cell>
          <cell r="CJ157">
            <v>0</v>
          </cell>
          <cell r="CK157">
            <v>0</v>
          </cell>
          <cell r="CL157">
            <v>0</v>
          </cell>
          <cell r="DJ157">
            <v>0</v>
          </cell>
          <cell r="ER157">
            <v>0</v>
          </cell>
          <cell r="ES157">
            <v>0</v>
          </cell>
          <cell r="ET157">
            <v>0</v>
          </cell>
          <cell r="EU157">
            <v>0</v>
          </cell>
          <cell r="EV157">
            <v>0</v>
          </cell>
          <cell r="EW157">
            <v>0</v>
          </cell>
          <cell r="EX157">
            <v>0</v>
          </cell>
          <cell r="EY157">
            <v>0</v>
          </cell>
          <cell r="EZ157">
            <v>0</v>
          </cell>
          <cell r="FA157">
            <v>0</v>
          </cell>
          <cell r="FB157">
            <v>0</v>
          </cell>
          <cell r="FC157">
            <v>0</v>
          </cell>
        </row>
        <row r="158">
          <cell r="AS158">
            <v>0</v>
          </cell>
          <cell r="BD158">
            <v>0</v>
          </cell>
          <cell r="BE158">
            <v>0</v>
          </cell>
          <cell r="BF158">
            <v>0</v>
          </cell>
          <cell r="BG158">
            <v>0</v>
          </cell>
          <cell r="BH158">
            <v>0</v>
          </cell>
          <cell r="BI158">
            <v>0</v>
          </cell>
          <cell r="BJ158">
            <v>0</v>
          </cell>
          <cell r="BK158">
            <v>0</v>
          </cell>
          <cell r="BL158">
            <v>0</v>
          </cell>
          <cell r="BM158">
            <v>0</v>
          </cell>
          <cell r="BN158">
            <v>0</v>
          </cell>
          <cell r="BO158">
            <v>0</v>
          </cell>
          <cell r="CA158">
            <v>0</v>
          </cell>
          <cell r="CB158">
            <v>0</v>
          </cell>
          <cell r="CC158">
            <v>0</v>
          </cell>
          <cell r="CD158">
            <v>0</v>
          </cell>
          <cell r="CE158">
            <v>0</v>
          </cell>
          <cell r="CF158">
            <v>0</v>
          </cell>
          <cell r="CG158">
            <v>0</v>
          </cell>
          <cell r="CH158">
            <v>0</v>
          </cell>
          <cell r="CI158">
            <v>0</v>
          </cell>
          <cell r="CJ158">
            <v>0</v>
          </cell>
          <cell r="CK158">
            <v>0</v>
          </cell>
          <cell r="CL158">
            <v>0</v>
          </cell>
          <cell r="DJ158">
            <v>0</v>
          </cell>
          <cell r="ER158">
            <v>0</v>
          </cell>
          <cell r="ES158">
            <v>0</v>
          </cell>
          <cell r="ET158">
            <v>0</v>
          </cell>
          <cell r="EU158">
            <v>0</v>
          </cell>
          <cell r="EV158">
            <v>0</v>
          </cell>
          <cell r="EW158">
            <v>0</v>
          </cell>
          <cell r="EX158">
            <v>0</v>
          </cell>
          <cell r="EY158">
            <v>0</v>
          </cell>
          <cell r="EZ158">
            <v>0</v>
          </cell>
          <cell r="FA158">
            <v>0</v>
          </cell>
          <cell r="FB158">
            <v>0</v>
          </cell>
          <cell r="FC158">
            <v>0</v>
          </cell>
        </row>
        <row r="159">
          <cell r="AS159">
            <v>0</v>
          </cell>
          <cell r="BD159">
            <v>0</v>
          </cell>
          <cell r="BE159">
            <v>0</v>
          </cell>
          <cell r="BF159">
            <v>0</v>
          </cell>
          <cell r="BG159">
            <v>0</v>
          </cell>
          <cell r="BH159">
            <v>0</v>
          </cell>
          <cell r="BI159">
            <v>0</v>
          </cell>
          <cell r="BJ159">
            <v>0</v>
          </cell>
          <cell r="BK159">
            <v>0</v>
          </cell>
          <cell r="BL159">
            <v>0</v>
          </cell>
          <cell r="BM159">
            <v>0</v>
          </cell>
          <cell r="BN159">
            <v>0</v>
          </cell>
          <cell r="BO159">
            <v>0</v>
          </cell>
          <cell r="CA159">
            <v>0</v>
          </cell>
          <cell r="CB159">
            <v>0</v>
          </cell>
          <cell r="CC159">
            <v>0</v>
          </cell>
          <cell r="CD159">
            <v>0</v>
          </cell>
          <cell r="CE159">
            <v>0</v>
          </cell>
          <cell r="CF159">
            <v>0</v>
          </cell>
          <cell r="CG159">
            <v>0</v>
          </cell>
          <cell r="CH159">
            <v>0</v>
          </cell>
          <cell r="CI159">
            <v>0</v>
          </cell>
          <cell r="CJ159">
            <v>0</v>
          </cell>
          <cell r="CK159">
            <v>0</v>
          </cell>
          <cell r="CL159">
            <v>0</v>
          </cell>
          <cell r="DJ159">
            <v>0</v>
          </cell>
          <cell r="ER159">
            <v>0</v>
          </cell>
          <cell r="ES159">
            <v>0</v>
          </cell>
          <cell r="ET159">
            <v>0</v>
          </cell>
          <cell r="EU159">
            <v>0</v>
          </cell>
          <cell r="EV159">
            <v>0</v>
          </cell>
          <cell r="EW159">
            <v>0</v>
          </cell>
          <cell r="EX159">
            <v>0</v>
          </cell>
          <cell r="EY159">
            <v>0</v>
          </cell>
          <cell r="EZ159">
            <v>0</v>
          </cell>
          <cell r="FA159">
            <v>0</v>
          </cell>
          <cell r="FB159">
            <v>0</v>
          </cell>
          <cell r="FC159">
            <v>0</v>
          </cell>
        </row>
        <row r="160">
          <cell r="AS160">
            <v>0</v>
          </cell>
          <cell r="BD160">
            <v>0</v>
          </cell>
          <cell r="BE160">
            <v>0</v>
          </cell>
          <cell r="BF160">
            <v>0</v>
          </cell>
          <cell r="BG160">
            <v>0</v>
          </cell>
          <cell r="BH160">
            <v>0</v>
          </cell>
          <cell r="BI160">
            <v>0</v>
          </cell>
          <cell r="BJ160">
            <v>0</v>
          </cell>
          <cell r="BK160">
            <v>0</v>
          </cell>
          <cell r="BL160">
            <v>0</v>
          </cell>
          <cell r="BM160">
            <v>0</v>
          </cell>
          <cell r="BN160">
            <v>0</v>
          </cell>
          <cell r="BO160">
            <v>0</v>
          </cell>
          <cell r="CA160">
            <v>0</v>
          </cell>
          <cell r="CB160">
            <v>0</v>
          </cell>
          <cell r="CC160">
            <v>0</v>
          </cell>
          <cell r="CD160">
            <v>0</v>
          </cell>
          <cell r="CE160">
            <v>0</v>
          </cell>
          <cell r="CF160">
            <v>0</v>
          </cell>
          <cell r="CG160">
            <v>0</v>
          </cell>
          <cell r="CH160">
            <v>0</v>
          </cell>
          <cell r="CI160">
            <v>0</v>
          </cell>
          <cell r="CJ160">
            <v>0</v>
          </cell>
          <cell r="CK160">
            <v>0</v>
          </cell>
          <cell r="CL160">
            <v>0</v>
          </cell>
          <cell r="DJ160">
            <v>0</v>
          </cell>
          <cell r="ER160">
            <v>0</v>
          </cell>
          <cell r="ES160">
            <v>0</v>
          </cell>
          <cell r="ET160">
            <v>0</v>
          </cell>
          <cell r="EU160">
            <v>0</v>
          </cell>
          <cell r="EV160">
            <v>0</v>
          </cell>
          <cell r="EW160">
            <v>0</v>
          </cell>
          <cell r="EX160">
            <v>0</v>
          </cell>
          <cell r="EY160">
            <v>0</v>
          </cell>
          <cell r="EZ160">
            <v>0</v>
          </cell>
          <cell r="FA160">
            <v>0</v>
          </cell>
          <cell r="FB160">
            <v>0</v>
          </cell>
          <cell r="FC160">
            <v>0</v>
          </cell>
        </row>
        <row r="161">
          <cell r="AS161">
            <v>0</v>
          </cell>
          <cell r="BD161">
            <v>0</v>
          </cell>
          <cell r="BE161">
            <v>0</v>
          </cell>
          <cell r="BF161">
            <v>0</v>
          </cell>
          <cell r="BG161">
            <v>0</v>
          </cell>
          <cell r="BH161">
            <v>0</v>
          </cell>
          <cell r="BI161">
            <v>0</v>
          </cell>
          <cell r="BJ161">
            <v>0</v>
          </cell>
          <cell r="BK161">
            <v>0</v>
          </cell>
          <cell r="BL161">
            <v>0</v>
          </cell>
          <cell r="BM161">
            <v>0</v>
          </cell>
          <cell r="BN161">
            <v>0</v>
          </cell>
          <cell r="BO161">
            <v>0</v>
          </cell>
          <cell r="CA161">
            <v>0</v>
          </cell>
          <cell r="CB161">
            <v>0</v>
          </cell>
          <cell r="CC161">
            <v>0</v>
          </cell>
          <cell r="CD161">
            <v>0</v>
          </cell>
          <cell r="CE161">
            <v>0</v>
          </cell>
          <cell r="CF161">
            <v>0</v>
          </cell>
          <cell r="CG161">
            <v>0</v>
          </cell>
          <cell r="CH161">
            <v>0</v>
          </cell>
          <cell r="CI161">
            <v>0</v>
          </cell>
          <cell r="CJ161">
            <v>0</v>
          </cell>
          <cell r="CK161">
            <v>0</v>
          </cell>
          <cell r="CL161">
            <v>0</v>
          </cell>
          <cell r="DJ161">
            <v>0</v>
          </cell>
          <cell r="ER161">
            <v>0</v>
          </cell>
          <cell r="ES161">
            <v>0</v>
          </cell>
          <cell r="ET161">
            <v>0</v>
          </cell>
          <cell r="EU161">
            <v>0</v>
          </cell>
          <cell r="EV161">
            <v>0</v>
          </cell>
          <cell r="EW161">
            <v>0</v>
          </cell>
          <cell r="EX161">
            <v>0</v>
          </cell>
          <cell r="EY161">
            <v>0</v>
          </cell>
          <cell r="EZ161">
            <v>0</v>
          </cell>
          <cell r="FA161">
            <v>0</v>
          </cell>
          <cell r="FB161">
            <v>0</v>
          </cell>
          <cell r="FC161">
            <v>0</v>
          </cell>
        </row>
        <row r="162">
          <cell r="AS162">
            <v>0</v>
          </cell>
          <cell r="BD162">
            <v>0</v>
          </cell>
          <cell r="BE162">
            <v>0</v>
          </cell>
          <cell r="BF162">
            <v>0</v>
          </cell>
          <cell r="BG162">
            <v>0</v>
          </cell>
          <cell r="BH162">
            <v>0</v>
          </cell>
          <cell r="BI162">
            <v>0</v>
          </cell>
          <cell r="BJ162">
            <v>0</v>
          </cell>
          <cell r="BK162">
            <v>0</v>
          </cell>
          <cell r="BL162">
            <v>0</v>
          </cell>
          <cell r="BM162">
            <v>0</v>
          </cell>
          <cell r="BN162">
            <v>0</v>
          </cell>
          <cell r="BO162">
            <v>0</v>
          </cell>
          <cell r="CA162">
            <v>0</v>
          </cell>
          <cell r="CB162">
            <v>0</v>
          </cell>
          <cell r="CC162">
            <v>0</v>
          </cell>
          <cell r="CD162">
            <v>0</v>
          </cell>
          <cell r="CE162">
            <v>0</v>
          </cell>
          <cell r="CF162">
            <v>0</v>
          </cell>
          <cell r="CG162">
            <v>0</v>
          </cell>
          <cell r="CH162">
            <v>0</v>
          </cell>
          <cell r="CI162">
            <v>0</v>
          </cell>
          <cell r="CJ162">
            <v>0</v>
          </cell>
          <cell r="CK162">
            <v>0</v>
          </cell>
          <cell r="CL162">
            <v>0</v>
          </cell>
          <cell r="DJ162">
            <v>0</v>
          </cell>
          <cell r="ER162">
            <v>0</v>
          </cell>
          <cell r="ES162">
            <v>0</v>
          </cell>
          <cell r="ET162">
            <v>0</v>
          </cell>
          <cell r="EU162">
            <v>0</v>
          </cell>
          <cell r="EV162">
            <v>0</v>
          </cell>
          <cell r="EW162">
            <v>0</v>
          </cell>
          <cell r="EX162">
            <v>0</v>
          </cell>
          <cell r="EY162">
            <v>0</v>
          </cell>
          <cell r="EZ162">
            <v>0</v>
          </cell>
          <cell r="FA162">
            <v>0</v>
          </cell>
          <cell r="FB162">
            <v>0</v>
          </cell>
          <cell r="FC162">
            <v>0</v>
          </cell>
        </row>
        <row r="163">
          <cell r="AS163">
            <v>0</v>
          </cell>
          <cell r="BD163">
            <v>0</v>
          </cell>
          <cell r="BE163">
            <v>0</v>
          </cell>
          <cell r="BF163">
            <v>0</v>
          </cell>
          <cell r="BG163">
            <v>0</v>
          </cell>
          <cell r="BH163">
            <v>0</v>
          </cell>
          <cell r="BI163">
            <v>0</v>
          </cell>
          <cell r="BJ163">
            <v>0</v>
          </cell>
          <cell r="BK163">
            <v>0</v>
          </cell>
          <cell r="BL163">
            <v>0</v>
          </cell>
          <cell r="BM163">
            <v>0</v>
          </cell>
          <cell r="BN163">
            <v>0</v>
          </cell>
          <cell r="BO163">
            <v>0</v>
          </cell>
          <cell r="CA163">
            <v>0</v>
          </cell>
          <cell r="CB163">
            <v>0</v>
          </cell>
          <cell r="CC163">
            <v>0</v>
          </cell>
          <cell r="CD163">
            <v>0</v>
          </cell>
          <cell r="CE163">
            <v>0</v>
          </cell>
          <cell r="CF163">
            <v>0</v>
          </cell>
          <cell r="CG163">
            <v>0</v>
          </cell>
          <cell r="CH163">
            <v>0</v>
          </cell>
          <cell r="CI163">
            <v>0</v>
          </cell>
          <cell r="CJ163">
            <v>0</v>
          </cell>
          <cell r="CK163">
            <v>0</v>
          </cell>
          <cell r="CL163">
            <v>0</v>
          </cell>
          <cell r="DJ163">
            <v>0</v>
          </cell>
          <cell r="ER163">
            <v>0</v>
          </cell>
          <cell r="ES163">
            <v>0</v>
          </cell>
          <cell r="ET163">
            <v>0</v>
          </cell>
          <cell r="EU163">
            <v>0</v>
          </cell>
          <cell r="EV163">
            <v>0</v>
          </cell>
          <cell r="EW163">
            <v>0</v>
          </cell>
          <cell r="EX163">
            <v>0</v>
          </cell>
          <cell r="EY163">
            <v>0</v>
          </cell>
          <cell r="EZ163">
            <v>0</v>
          </cell>
          <cell r="FA163">
            <v>0</v>
          </cell>
          <cell r="FB163">
            <v>0</v>
          </cell>
          <cell r="FC163">
            <v>0</v>
          </cell>
        </row>
        <row r="164">
          <cell r="AS164">
            <v>0</v>
          </cell>
          <cell r="BD164">
            <v>0</v>
          </cell>
          <cell r="BE164">
            <v>0</v>
          </cell>
          <cell r="BF164">
            <v>0</v>
          </cell>
          <cell r="BG164">
            <v>0</v>
          </cell>
          <cell r="BH164">
            <v>0</v>
          </cell>
          <cell r="BI164">
            <v>0</v>
          </cell>
          <cell r="BJ164">
            <v>0</v>
          </cell>
          <cell r="BK164">
            <v>0</v>
          </cell>
          <cell r="BL164">
            <v>0</v>
          </cell>
          <cell r="BM164">
            <v>0</v>
          </cell>
          <cell r="BN164">
            <v>0</v>
          </cell>
          <cell r="BO164">
            <v>0</v>
          </cell>
          <cell r="CA164">
            <v>0</v>
          </cell>
          <cell r="CB164">
            <v>0</v>
          </cell>
          <cell r="CC164">
            <v>0</v>
          </cell>
          <cell r="CD164">
            <v>0</v>
          </cell>
          <cell r="CE164">
            <v>0</v>
          </cell>
          <cell r="CF164">
            <v>0</v>
          </cell>
          <cell r="CG164">
            <v>0</v>
          </cell>
          <cell r="CH164">
            <v>0</v>
          </cell>
          <cell r="CI164">
            <v>0</v>
          </cell>
          <cell r="CJ164">
            <v>0</v>
          </cell>
          <cell r="CK164">
            <v>0</v>
          </cell>
          <cell r="CL164">
            <v>0</v>
          </cell>
          <cell r="DJ164">
            <v>0</v>
          </cell>
          <cell r="ER164">
            <v>0</v>
          </cell>
          <cell r="ES164">
            <v>0</v>
          </cell>
          <cell r="ET164">
            <v>0</v>
          </cell>
          <cell r="EU164">
            <v>0</v>
          </cell>
          <cell r="EV164">
            <v>0</v>
          </cell>
          <cell r="EW164">
            <v>0</v>
          </cell>
          <cell r="EX164">
            <v>0</v>
          </cell>
          <cell r="EY164">
            <v>0</v>
          </cell>
          <cell r="EZ164">
            <v>0</v>
          </cell>
          <cell r="FA164">
            <v>0</v>
          </cell>
          <cell r="FB164">
            <v>0</v>
          </cell>
          <cell r="FC164">
            <v>0</v>
          </cell>
        </row>
        <row r="165">
          <cell r="AS165">
            <v>0</v>
          </cell>
          <cell r="BD165">
            <v>0</v>
          </cell>
          <cell r="BE165">
            <v>0</v>
          </cell>
          <cell r="BF165">
            <v>0</v>
          </cell>
          <cell r="BG165">
            <v>0</v>
          </cell>
          <cell r="BH165">
            <v>0</v>
          </cell>
          <cell r="BI165">
            <v>0</v>
          </cell>
          <cell r="BJ165">
            <v>0</v>
          </cell>
          <cell r="BK165">
            <v>0</v>
          </cell>
          <cell r="BL165">
            <v>0</v>
          </cell>
          <cell r="BM165">
            <v>0</v>
          </cell>
          <cell r="BN165">
            <v>0</v>
          </cell>
          <cell r="BO165">
            <v>0</v>
          </cell>
          <cell r="CA165">
            <v>0</v>
          </cell>
          <cell r="CB165">
            <v>0</v>
          </cell>
          <cell r="CC165">
            <v>0</v>
          </cell>
          <cell r="CD165">
            <v>0</v>
          </cell>
          <cell r="CE165">
            <v>0</v>
          </cell>
          <cell r="CF165">
            <v>0</v>
          </cell>
          <cell r="CG165">
            <v>0</v>
          </cell>
          <cell r="CH165">
            <v>0</v>
          </cell>
          <cell r="CI165">
            <v>0</v>
          </cell>
          <cell r="CJ165">
            <v>0</v>
          </cell>
          <cell r="CK165">
            <v>0</v>
          </cell>
          <cell r="CL165">
            <v>0</v>
          </cell>
          <cell r="DJ165">
            <v>0</v>
          </cell>
          <cell r="ER165">
            <v>0</v>
          </cell>
          <cell r="ES165">
            <v>0</v>
          </cell>
          <cell r="ET165">
            <v>0</v>
          </cell>
          <cell r="EU165">
            <v>0</v>
          </cell>
          <cell r="EV165">
            <v>0</v>
          </cell>
          <cell r="EW165">
            <v>0</v>
          </cell>
          <cell r="EX165">
            <v>0</v>
          </cell>
          <cell r="EY165">
            <v>0</v>
          </cell>
          <cell r="EZ165">
            <v>0</v>
          </cell>
          <cell r="FA165">
            <v>0</v>
          </cell>
          <cell r="FB165">
            <v>0</v>
          </cell>
          <cell r="FC165">
            <v>0</v>
          </cell>
        </row>
        <row r="166">
          <cell r="AS166">
            <v>0</v>
          </cell>
          <cell r="BD166">
            <v>0</v>
          </cell>
          <cell r="BE166">
            <v>0</v>
          </cell>
          <cell r="BF166">
            <v>0</v>
          </cell>
          <cell r="BG166">
            <v>0</v>
          </cell>
          <cell r="BH166">
            <v>0</v>
          </cell>
          <cell r="BI166">
            <v>0</v>
          </cell>
          <cell r="BJ166">
            <v>0</v>
          </cell>
          <cell r="BK166">
            <v>0</v>
          </cell>
          <cell r="BL166">
            <v>0</v>
          </cell>
          <cell r="BM166">
            <v>0</v>
          </cell>
          <cell r="BN166">
            <v>0</v>
          </cell>
          <cell r="BO166">
            <v>0</v>
          </cell>
          <cell r="CA166">
            <v>0</v>
          </cell>
          <cell r="CB166">
            <v>0</v>
          </cell>
          <cell r="CC166">
            <v>0</v>
          </cell>
          <cell r="CD166">
            <v>0</v>
          </cell>
          <cell r="CE166">
            <v>0</v>
          </cell>
          <cell r="CF166">
            <v>0</v>
          </cell>
          <cell r="CG166">
            <v>0</v>
          </cell>
          <cell r="CH166">
            <v>0</v>
          </cell>
          <cell r="CI166">
            <v>0</v>
          </cell>
          <cell r="CJ166">
            <v>0</v>
          </cell>
          <cell r="CK166">
            <v>0</v>
          </cell>
          <cell r="CL166">
            <v>0</v>
          </cell>
          <cell r="DJ166">
            <v>0</v>
          </cell>
          <cell r="ER166">
            <v>0</v>
          </cell>
          <cell r="ES166">
            <v>0</v>
          </cell>
          <cell r="ET166">
            <v>0</v>
          </cell>
          <cell r="EU166">
            <v>0</v>
          </cell>
          <cell r="EV166">
            <v>0</v>
          </cell>
          <cell r="EW166">
            <v>0</v>
          </cell>
          <cell r="EX166">
            <v>0</v>
          </cell>
          <cell r="EY166">
            <v>0</v>
          </cell>
          <cell r="EZ166">
            <v>0</v>
          </cell>
          <cell r="FA166">
            <v>0</v>
          </cell>
          <cell r="FB166">
            <v>0</v>
          </cell>
          <cell r="FC166">
            <v>0</v>
          </cell>
        </row>
        <row r="174">
          <cell r="AS174">
            <v>9413894</v>
          </cell>
          <cell r="BD174">
            <v>488652.91999999993</v>
          </cell>
          <cell r="BE174">
            <v>953369.55999999994</v>
          </cell>
          <cell r="BF174">
            <v>1715673.4899999998</v>
          </cell>
          <cell r="BG174">
            <v>2147692.0099999988</v>
          </cell>
          <cell r="BH174">
            <v>2594945.13</v>
          </cell>
          <cell r="BI174">
            <v>3046012.7799999993</v>
          </cell>
          <cell r="BJ174">
            <v>3046012.7799999993</v>
          </cell>
          <cell r="BK174">
            <v>3046012.7799999993</v>
          </cell>
          <cell r="BL174">
            <v>3046012.7799999993</v>
          </cell>
          <cell r="BM174">
            <v>3046012.7799999993</v>
          </cell>
          <cell r="BN174">
            <v>3046012.7799999993</v>
          </cell>
          <cell r="BO174">
            <v>3046012.7799999993</v>
          </cell>
          <cell r="CA174">
            <v>616507.87649761944</v>
          </cell>
          <cell r="CB174">
            <v>1182346.0465054559</v>
          </cell>
          <cell r="CC174">
            <v>1950560.6109559056</v>
          </cell>
          <cell r="CD174">
            <v>2568402.9414250827</v>
          </cell>
          <cell r="CE174">
            <v>3340831.3084514169</v>
          </cell>
          <cell r="CF174">
            <v>4049422.5273984568</v>
          </cell>
          <cell r="CG174">
            <v>4979358.8431458222</v>
          </cell>
          <cell r="CH174">
            <v>5727978.084832225</v>
          </cell>
          <cell r="CI174">
            <v>6575430.347084241</v>
          </cell>
          <cell r="CJ174">
            <v>7419838.0644954611</v>
          </cell>
          <cell r="CK174">
            <v>8529107.6288037747</v>
          </cell>
          <cell r="CL174">
            <v>9413894</v>
          </cell>
          <cell r="DJ174">
            <v>8354769.1600000011</v>
          </cell>
          <cell r="ER174">
            <v>985139.72</v>
          </cell>
          <cell r="ES174">
            <v>1543744.96</v>
          </cell>
          <cell r="ET174">
            <v>2341981.9700000002</v>
          </cell>
          <cell r="EU174">
            <v>2911199.97</v>
          </cell>
          <cell r="EV174">
            <v>3394013.97</v>
          </cell>
          <cell r="EW174">
            <v>4038523.97</v>
          </cell>
          <cell r="EX174">
            <v>4475697.9700000007</v>
          </cell>
          <cell r="EY174">
            <v>4792218.620000001</v>
          </cell>
          <cell r="EZ174">
            <v>5146697.790000001</v>
          </cell>
          <cell r="FA174">
            <v>6057904.7400000012</v>
          </cell>
          <cell r="FB174">
            <v>7354040.8600000013</v>
          </cell>
          <cell r="FC174">
            <v>8159437.9000000013</v>
          </cell>
        </row>
        <row r="175">
          <cell r="AS175">
            <v>7099999.9999999981</v>
          </cell>
          <cell r="BD175">
            <v>452634.14999999991</v>
          </cell>
          <cell r="BE175">
            <v>673020.28999999992</v>
          </cell>
          <cell r="BF175">
            <v>1030951.7299999997</v>
          </cell>
          <cell r="BG175">
            <v>1179336.43</v>
          </cell>
          <cell r="BH175">
            <v>1493582.91</v>
          </cell>
          <cell r="BI175">
            <v>1778653.3799999997</v>
          </cell>
          <cell r="BJ175">
            <v>1778653.3799999997</v>
          </cell>
          <cell r="BK175">
            <v>1778653.3799999997</v>
          </cell>
          <cell r="BL175">
            <v>1778653.3799999997</v>
          </cell>
          <cell r="BM175">
            <v>1778653.3799999997</v>
          </cell>
          <cell r="BN175">
            <v>1778653.3799999997</v>
          </cell>
          <cell r="BO175">
            <v>1778653.3799999997</v>
          </cell>
          <cell r="CA175">
            <v>94099.264037216431</v>
          </cell>
          <cell r="CB175">
            <v>404805.27233444736</v>
          </cell>
          <cell r="CC175">
            <v>787399.48026674613</v>
          </cell>
          <cell r="CD175">
            <v>1289226.6594239369</v>
          </cell>
          <cell r="CE175">
            <v>1780855.9001714911</v>
          </cell>
          <cell r="CF175">
            <v>2379304.808788605</v>
          </cell>
          <cell r="CG175">
            <v>2788148.360838321</v>
          </cell>
          <cell r="CH175">
            <v>3229777.3530672104</v>
          </cell>
          <cell r="CI175">
            <v>3967845.2656822433</v>
          </cell>
          <cell r="CJ175">
            <v>5002598.485550669</v>
          </cell>
          <cell r="CK175">
            <v>6404174.1711966535</v>
          </cell>
          <cell r="CL175">
            <v>7099999.9999999981</v>
          </cell>
          <cell r="DJ175">
            <v>8439705.8900000006</v>
          </cell>
          <cell r="ER175">
            <v>49240.83</v>
          </cell>
          <cell r="ES175">
            <v>74128.25</v>
          </cell>
          <cell r="ET175">
            <v>95501.450000000012</v>
          </cell>
          <cell r="EU175">
            <v>254745.45</v>
          </cell>
          <cell r="EV175">
            <v>372140.45</v>
          </cell>
          <cell r="EW175">
            <v>563809.44999999995</v>
          </cell>
          <cell r="EX175">
            <v>686277.45</v>
          </cell>
          <cell r="EY175">
            <v>860779.84</v>
          </cell>
          <cell r="EZ175">
            <v>982808.34</v>
          </cell>
          <cell r="FA175">
            <v>1556450.88</v>
          </cell>
          <cell r="FB175">
            <v>2313932.8499999996</v>
          </cell>
          <cell r="FC175">
            <v>2695707.7399999998</v>
          </cell>
        </row>
        <row r="176">
          <cell r="AS176">
            <v>2816621</v>
          </cell>
          <cell r="BD176">
            <v>188906.53000000003</v>
          </cell>
          <cell r="BE176">
            <v>334308.65000000002</v>
          </cell>
          <cell r="BF176">
            <v>643034.71</v>
          </cell>
          <cell r="BG176">
            <v>851722.03</v>
          </cell>
          <cell r="BH176">
            <v>1123632.81</v>
          </cell>
          <cell r="BI176">
            <v>1255783.42</v>
          </cell>
          <cell r="BJ176">
            <v>1255783.42</v>
          </cell>
          <cell r="BK176">
            <v>1255783.42</v>
          </cell>
          <cell r="BL176">
            <v>1255783.42</v>
          </cell>
          <cell r="BM176">
            <v>1255783.42</v>
          </cell>
          <cell r="BN176">
            <v>1255783.42</v>
          </cell>
          <cell r="BO176">
            <v>1255783.42</v>
          </cell>
          <cell r="CA176">
            <v>147952.21344525204</v>
          </cell>
          <cell r="CB176">
            <v>278240.17699239758</v>
          </cell>
          <cell r="CC176">
            <v>552912.4019587459</v>
          </cell>
          <cell r="CD176">
            <v>768123.52999753831</v>
          </cell>
          <cell r="CE176">
            <v>963092.15006048337</v>
          </cell>
          <cell r="CF176">
            <v>1178168.9405054925</v>
          </cell>
          <cell r="CG176">
            <v>1403112.1438962088</v>
          </cell>
          <cell r="CH176">
            <v>1614714.097125917</v>
          </cell>
          <cell r="CI176">
            <v>1792320.8281304457</v>
          </cell>
          <cell r="CJ176">
            <v>2219060.5824498027</v>
          </cell>
          <cell r="CK176">
            <v>2493478.9814822343</v>
          </cell>
          <cell r="CL176">
            <v>2816621</v>
          </cell>
          <cell r="DJ176">
            <v>2777671.63</v>
          </cell>
          <cell r="ER176">
            <v>146701.92000000001</v>
          </cell>
          <cell r="ES176">
            <v>256242.62</v>
          </cell>
          <cell r="ET176">
            <v>490588.98000000004</v>
          </cell>
          <cell r="EU176">
            <v>606925.98</v>
          </cell>
          <cell r="EV176">
            <v>768726.98</v>
          </cell>
          <cell r="EW176">
            <v>1006701.98</v>
          </cell>
          <cell r="EX176">
            <v>1237336.98</v>
          </cell>
          <cell r="EY176">
            <v>1403945.4600000002</v>
          </cell>
          <cell r="EZ176">
            <v>1949396.04</v>
          </cell>
          <cell r="FA176">
            <v>2619990.14</v>
          </cell>
          <cell r="FB176">
            <v>2875129.5</v>
          </cell>
          <cell r="FC176">
            <v>3164947.4</v>
          </cell>
        </row>
        <row r="177">
          <cell r="AS177">
            <v>22856000</v>
          </cell>
          <cell r="BD177">
            <v>326623.19</v>
          </cell>
          <cell r="BE177">
            <v>872656.54</v>
          </cell>
          <cell r="BF177">
            <v>1213947.4100000001</v>
          </cell>
          <cell r="BG177">
            <v>1249320.3699999999</v>
          </cell>
          <cell r="BH177">
            <v>1299256.78</v>
          </cell>
          <cell r="BI177">
            <v>1318014.95</v>
          </cell>
          <cell r="BJ177">
            <v>1318014.95</v>
          </cell>
          <cell r="BK177">
            <v>1318014.95</v>
          </cell>
          <cell r="BL177">
            <v>1318014.95</v>
          </cell>
          <cell r="BM177">
            <v>1318014.95</v>
          </cell>
          <cell r="BN177">
            <v>1318014.95</v>
          </cell>
          <cell r="BO177">
            <v>1318014.95</v>
          </cell>
          <cell r="CA177">
            <v>120639.10588792438</v>
          </cell>
          <cell r="CB177">
            <v>197050.22527008393</v>
          </cell>
          <cell r="CC177">
            <v>488926.23030781327</v>
          </cell>
          <cell r="CD177">
            <v>727587.42284566141</v>
          </cell>
          <cell r="CE177">
            <v>936306.42192642554</v>
          </cell>
          <cell r="CF177">
            <v>1138745.7794478354</v>
          </cell>
          <cell r="CG177">
            <v>1403347.203964063</v>
          </cell>
          <cell r="CH177">
            <v>4220426.389934958</v>
          </cell>
          <cell r="CI177">
            <v>7788540.7683568932</v>
          </cell>
          <cell r="CJ177">
            <v>9721417.9939311054</v>
          </cell>
          <cell r="CK177">
            <v>13187139.94372851</v>
          </cell>
          <cell r="CL177">
            <v>22856000</v>
          </cell>
          <cell r="DJ177">
            <v>20554718.920000002</v>
          </cell>
          <cell r="ER177">
            <v>2541.7400000000002</v>
          </cell>
          <cell r="ES177">
            <v>2541.7400000000002</v>
          </cell>
          <cell r="ET177">
            <v>3546.4300000000003</v>
          </cell>
          <cell r="EU177">
            <v>10830.43</v>
          </cell>
          <cell r="EV177">
            <v>21162.43</v>
          </cell>
          <cell r="EW177">
            <v>35380.43</v>
          </cell>
          <cell r="EX177">
            <v>57507.43</v>
          </cell>
          <cell r="EY177">
            <v>510267.98999999993</v>
          </cell>
          <cell r="EZ177">
            <v>1083752.3699999999</v>
          </cell>
          <cell r="FA177">
            <v>1398402.2399999998</v>
          </cell>
          <cell r="FB177">
            <v>1964576.15</v>
          </cell>
          <cell r="FC177">
            <v>3982899.8499999996</v>
          </cell>
        </row>
        <row r="178">
          <cell r="AS178">
            <v>499999.99999999988</v>
          </cell>
          <cell r="BD178">
            <v>25301.020000000004</v>
          </cell>
          <cell r="BE178">
            <v>28651.149999999998</v>
          </cell>
          <cell r="BF178">
            <v>35836.049999999996</v>
          </cell>
          <cell r="BG178">
            <v>40290.289999999994</v>
          </cell>
          <cell r="BH178">
            <v>47928.89</v>
          </cell>
          <cell r="BI178">
            <v>50869.01</v>
          </cell>
          <cell r="BJ178">
            <v>50869.01</v>
          </cell>
          <cell r="BK178">
            <v>50869.01</v>
          </cell>
          <cell r="BL178">
            <v>50869.01</v>
          </cell>
          <cell r="BM178">
            <v>50869.01</v>
          </cell>
          <cell r="BN178">
            <v>50869.01</v>
          </cell>
          <cell r="BO178">
            <v>50869.01</v>
          </cell>
          <cell r="CA178">
            <v>30335.480697789892</v>
          </cell>
          <cell r="CB178">
            <v>55303.420040989309</v>
          </cell>
          <cell r="CC178">
            <v>92064.086402933841</v>
          </cell>
          <cell r="CD178">
            <v>127310.62103565299</v>
          </cell>
          <cell r="CE178">
            <v>149396.44236094475</v>
          </cell>
          <cell r="CF178">
            <v>188214.77823710005</v>
          </cell>
          <cell r="CG178">
            <v>227902.25807339841</v>
          </cell>
          <cell r="CH178">
            <v>261665.67698304803</v>
          </cell>
          <cell r="CI178">
            <v>310647.28179326636</v>
          </cell>
          <cell r="CJ178">
            <v>360600.17258462589</v>
          </cell>
          <cell r="CK178">
            <v>435161.77617858467</v>
          </cell>
          <cell r="CL178">
            <v>499999.99999999988</v>
          </cell>
          <cell r="DJ178">
            <v>3775000</v>
          </cell>
          <cell r="ER178">
            <v>0</v>
          </cell>
          <cell r="ES178">
            <v>0</v>
          </cell>
          <cell r="ET178">
            <v>0</v>
          </cell>
          <cell r="EU178">
            <v>0</v>
          </cell>
          <cell r="EV178">
            <v>0</v>
          </cell>
          <cell r="EW178">
            <v>0</v>
          </cell>
          <cell r="EX178">
            <v>0</v>
          </cell>
          <cell r="EY178">
            <v>0</v>
          </cell>
          <cell r="EZ178">
            <v>0</v>
          </cell>
          <cell r="FA178">
            <v>0</v>
          </cell>
          <cell r="FB178">
            <v>0</v>
          </cell>
          <cell r="FC178">
            <v>0</v>
          </cell>
        </row>
        <row r="179">
          <cell r="AS179">
            <v>0</v>
          </cell>
          <cell r="BD179">
            <v>0</v>
          </cell>
          <cell r="BE179">
            <v>95.89</v>
          </cell>
          <cell r="BF179">
            <v>10044.56</v>
          </cell>
          <cell r="BG179">
            <v>12996.019999999988</v>
          </cell>
          <cell r="BH179">
            <v>15636.699999999984</v>
          </cell>
          <cell r="BI179">
            <v>16855.419999999984</v>
          </cell>
          <cell r="BJ179">
            <v>16855.419999999984</v>
          </cell>
          <cell r="BK179">
            <v>16855.419999999984</v>
          </cell>
          <cell r="BL179">
            <v>16855.419999999984</v>
          </cell>
          <cell r="BM179">
            <v>16855.419999999984</v>
          </cell>
          <cell r="BN179">
            <v>16855.419999999984</v>
          </cell>
          <cell r="BO179">
            <v>16855.419999999984</v>
          </cell>
          <cell r="CA179">
            <v>0</v>
          </cell>
          <cell r="CB179">
            <v>0</v>
          </cell>
          <cell r="CC179">
            <v>0</v>
          </cell>
          <cell r="CD179">
            <v>0</v>
          </cell>
          <cell r="CE179">
            <v>0</v>
          </cell>
          <cell r="CF179">
            <v>0</v>
          </cell>
          <cell r="CG179">
            <v>0</v>
          </cell>
          <cell r="CH179">
            <v>0</v>
          </cell>
          <cell r="CI179">
            <v>0</v>
          </cell>
          <cell r="CJ179">
            <v>0</v>
          </cell>
          <cell r="CK179">
            <v>0</v>
          </cell>
          <cell r="CL179">
            <v>0</v>
          </cell>
          <cell r="DJ179">
            <v>15636.699999999984</v>
          </cell>
          <cell r="ER179">
            <v>13228.089999999998</v>
          </cell>
          <cell r="ES179">
            <v>24484.959999999999</v>
          </cell>
          <cell r="ET179">
            <v>37753.58</v>
          </cell>
          <cell r="EU179">
            <v>65435.58</v>
          </cell>
          <cell r="EV179">
            <v>87399.58</v>
          </cell>
          <cell r="EW179">
            <v>106858.58</v>
          </cell>
          <cell r="EX179">
            <v>116654.58</v>
          </cell>
          <cell r="EY179">
            <v>126104.91</v>
          </cell>
          <cell r="EZ179">
            <v>134254.46</v>
          </cell>
          <cell r="FA179">
            <v>140172.91999999998</v>
          </cell>
          <cell r="FB179">
            <v>143004.81999999998</v>
          </cell>
          <cell r="FC179">
            <v>145941.81999999998</v>
          </cell>
        </row>
        <row r="180">
          <cell r="AS180">
            <v>0</v>
          </cell>
          <cell r="BD180">
            <v>0</v>
          </cell>
          <cell r="BE180">
            <v>0</v>
          </cell>
          <cell r="BF180">
            <v>0</v>
          </cell>
          <cell r="BG180">
            <v>0</v>
          </cell>
          <cell r="BH180">
            <v>0</v>
          </cell>
          <cell r="BI180">
            <v>0</v>
          </cell>
          <cell r="BJ180">
            <v>0</v>
          </cell>
          <cell r="BK180">
            <v>0</v>
          </cell>
          <cell r="BL180">
            <v>0</v>
          </cell>
          <cell r="BM180">
            <v>0</v>
          </cell>
          <cell r="BN180">
            <v>0</v>
          </cell>
          <cell r="BO180">
            <v>0</v>
          </cell>
          <cell r="CA180">
            <v>0</v>
          </cell>
          <cell r="CB180">
            <v>0</v>
          </cell>
          <cell r="CC180">
            <v>0</v>
          </cell>
          <cell r="CD180">
            <v>0</v>
          </cell>
          <cell r="CE180">
            <v>0</v>
          </cell>
          <cell r="CF180">
            <v>0</v>
          </cell>
          <cell r="CG180">
            <v>0</v>
          </cell>
          <cell r="CH180">
            <v>0</v>
          </cell>
          <cell r="CI180">
            <v>0</v>
          </cell>
          <cell r="CJ180">
            <v>0</v>
          </cell>
          <cell r="CK180">
            <v>0</v>
          </cell>
          <cell r="CL180">
            <v>0</v>
          </cell>
          <cell r="DJ180">
            <v>0</v>
          </cell>
          <cell r="ER180">
            <v>0</v>
          </cell>
          <cell r="ES180">
            <v>0</v>
          </cell>
          <cell r="ET180">
            <v>0</v>
          </cell>
          <cell r="EU180">
            <v>0</v>
          </cell>
          <cell r="EV180">
            <v>0</v>
          </cell>
          <cell r="EW180">
            <v>0</v>
          </cell>
          <cell r="EX180">
            <v>0</v>
          </cell>
          <cell r="EY180">
            <v>0</v>
          </cell>
          <cell r="EZ180">
            <v>0</v>
          </cell>
          <cell r="FA180">
            <v>0</v>
          </cell>
          <cell r="FB180">
            <v>0</v>
          </cell>
          <cell r="FC180">
            <v>0</v>
          </cell>
        </row>
        <row r="181">
          <cell r="AS181">
            <v>0</v>
          </cell>
          <cell r="BD181">
            <v>0</v>
          </cell>
          <cell r="BE181">
            <v>0</v>
          </cell>
          <cell r="BF181">
            <v>0</v>
          </cell>
          <cell r="BG181">
            <v>0</v>
          </cell>
          <cell r="BH181">
            <v>0</v>
          </cell>
          <cell r="BI181">
            <v>0</v>
          </cell>
          <cell r="BJ181">
            <v>0</v>
          </cell>
          <cell r="BK181">
            <v>0</v>
          </cell>
          <cell r="BL181">
            <v>0</v>
          </cell>
          <cell r="BM181">
            <v>0</v>
          </cell>
          <cell r="BN181">
            <v>0</v>
          </cell>
          <cell r="BO181">
            <v>0</v>
          </cell>
          <cell r="CA181">
            <v>0</v>
          </cell>
          <cell r="CB181">
            <v>0</v>
          </cell>
          <cell r="CC181">
            <v>0</v>
          </cell>
          <cell r="CD181">
            <v>0</v>
          </cell>
          <cell r="CE181">
            <v>0</v>
          </cell>
          <cell r="CF181">
            <v>0</v>
          </cell>
          <cell r="CG181">
            <v>0</v>
          </cell>
          <cell r="CH181">
            <v>0</v>
          </cell>
          <cell r="CI181">
            <v>0</v>
          </cell>
          <cell r="CJ181">
            <v>0</v>
          </cell>
          <cell r="CK181">
            <v>0</v>
          </cell>
          <cell r="CL181">
            <v>0</v>
          </cell>
          <cell r="DJ181">
            <v>0</v>
          </cell>
          <cell r="ER181">
            <v>0</v>
          </cell>
          <cell r="ES181">
            <v>0</v>
          </cell>
          <cell r="ET181">
            <v>0</v>
          </cell>
          <cell r="EU181">
            <v>0</v>
          </cell>
          <cell r="EV181">
            <v>0</v>
          </cell>
          <cell r="EW181">
            <v>0</v>
          </cell>
          <cell r="EX181">
            <v>0</v>
          </cell>
          <cell r="EY181">
            <v>0</v>
          </cell>
          <cell r="EZ181">
            <v>0</v>
          </cell>
          <cell r="FA181">
            <v>0</v>
          </cell>
          <cell r="FB181">
            <v>0</v>
          </cell>
          <cell r="FC181">
            <v>0</v>
          </cell>
        </row>
        <row r="182">
          <cell r="AS182">
            <v>13297369.559999999</v>
          </cell>
          <cell r="BD182">
            <v>98211.030000000013</v>
          </cell>
          <cell r="BE182">
            <v>334430.83</v>
          </cell>
          <cell r="BF182">
            <v>429947.99</v>
          </cell>
          <cell r="BG182">
            <v>686445.92</v>
          </cell>
          <cell r="BH182">
            <v>1919035.31</v>
          </cell>
          <cell r="BI182">
            <v>4179388.32</v>
          </cell>
          <cell r="BJ182">
            <v>4179388.32</v>
          </cell>
          <cell r="BK182">
            <v>4179388.32</v>
          </cell>
          <cell r="BL182">
            <v>4179388.32</v>
          </cell>
          <cell r="BM182">
            <v>4179388.32</v>
          </cell>
          <cell r="BN182">
            <v>4179388.32</v>
          </cell>
          <cell r="BO182">
            <v>4179388.32</v>
          </cell>
          <cell r="CA182">
            <v>74628.187197298379</v>
          </cell>
          <cell r="CB182">
            <v>155434.31384593307</v>
          </cell>
          <cell r="CC182">
            <v>480828.24170295591</v>
          </cell>
          <cell r="CD182">
            <v>1163131.1061179319</v>
          </cell>
          <cell r="CE182">
            <v>2606289.5773974899</v>
          </cell>
          <cell r="CF182">
            <v>4286966.3256283384</v>
          </cell>
          <cell r="CG182">
            <v>6395092.687559884</v>
          </cell>
          <cell r="CH182">
            <v>7493669.9659196157</v>
          </cell>
          <cell r="CI182">
            <v>8976064.8807054628</v>
          </cell>
          <cell r="CJ182">
            <v>10358701.607948612</v>
          </cell>
          <cell r="CK182">
            <v>12097904.481909115</v>
          </cell>
          <cell r="CL182">
            <v>13297369.559999999</v>
          </cell>
          <cell r="DJ182">
            <v>13051002.560000001</v>
          </cell>
          <cell r="ER182">
            <v>200251.84</v>
          </cell>
          <cell r="ES182">
            <v>412461.94999999995</v>
          </cell>
          <cell r="ET182">
            <v>899504.16999999993</v>
          </cell>
          <cell r="EU182">
            <v>1853934.17</v>
          </cell>
          <cell r="EV182">
            <v>3643168.17</v>
          </cell>
          <cell r="EW182">
            <v>5819327.1699999999</v>
          </cell>
          <cell r="EX182">
            <v>7935602.1699999999</v>
          </cell>
          <cell r="EY182">
            <v>9836983.2400000002</v>
          </cell>
          <cell r="EZ182">
            <v>12210240.77</v>
          </cell>
          <cell r="FA182">
            <v>13891495.779999999</v>
          </cell>
          <cell r="FB182">
            <v>15555599.109999999</v>
          </cell>
          <cell r="FC182">
            <v>16126408.779999999</v>
          </cell>
        </row>
        <row r="183">
          <cell r="AS183">
            <v>9048292.8400000017</v>
          </cell>
          <cell r="BD183">
            <v>584784.81000000006</v>
          </cell>
          <cell r="BE183">
            <v>1121818.1800000002</v>
          </cell>
          <cell r="BF183">
            <v>1817029.7800000003</v>
          </cell>
          <cell r="BG183">
            <v>2355085.1000000006</v>
          </cell>
          <cell r="BH183">
            <v>2809479.290000001</v>
          </cell>
          <cell r="BI183">
            <v>3279570.040000001</v>
          </cell>
          <cell r="BJ183">
            <v>3279570.040000001</v>
          </cell>
          <cell r="BK183">
            <v>3279570.040000001</v>
          </cell>
          <cell r="BL183">
            <v>3279570.040000001</v>
          </cell>
          <cell r="BM183">
            <v>3279570.040000001</v>
          </cell>
          <cell r="BN183">
            <v>3279570.040000001</v>
          </cell>
          <cell r="BO183">
            <v>3279570.040000001</v>
          </cell>
          <cell r="CA183">
            <v>535673.72320267884</v>
          </cell>
          <cell r="CB183">
            <v>1148870.9768476766</v>
          </cell>
          <cell r="CC183">
            <v>1977162.740099916</v>
          </cell>
          <cell r="CD183">
            <v>2925852.6523714382</v>
          </cell>
          <cell r="CE183">
            <v>3852271.8399826325</v>
          </cell>
          <cell r="CF183">
            <v>4980496.1447997624</v>
          </cell>
          <cell r="CG183">
            <v>5834902.0410997998</v>
          </cell>
          <cell r="CH183">
            <v>6478961.5623851595</v>
          </cell>
          <cell r="CI183">
            <v>7126630.3662882568</v>
          </cell>
          <cell r="CJ183">
            <v>7776256.713828668</v>
          </cell>
          <cell r="CK183">
            <v>8436133.5387575887</v>
          </cell>
          <cell r="CL183">
            <v>9048292.8400000017</v>
          </cell>
          <cell r="DJ183">
            <v>7323469.5199999996</v>
          </cell>
          <cell r="ER183">
            <v>628154.78</v>
          </cell>
          <cell r="ES183">
            <v>1044834.29</v>
          </cell>
          <cell r="ET183">
            <v>1662281.02</v>
          </cell>
          <cell r="EU183">
            <v>2573610.02</v>
          </cell>
          <cell r="EV183">
            <v>3331046.02</v>
          </cell>
          <cell r="EW183">
            <v>4445999.0199999996</v>
          </cell>
          <cell r="EX183">
            <v>5302987.0199999996</v>
          </cell>
          <cell r="EY183">
            <v>5765778.8999999985</v>
          </cell>
          <cell r="EZ183">
            <v>6254867.5799999982</v>
          </cell>
          <cell r="FA183">
            <v>6969473.5799999982</v>
          </cell>
          <cell r="FB183">
            <v>7717071.4199999981</v>
          </cell>
          <cell r="FC183">
            <v>8404237.129999999</v>
          </cell>
        </row>
        <row r="184">
          <cell r="AS184">
            <v>1129950.5199999998</v>
          </cell>
          <cell r="BD184">
            <v>98987.170000000013</v>
          </cell>
          <cell r="BE184">
            <v>318040.78000000003</v>
          </cell>
          <cell r="BF184">
            <v>422509.10000000003</v>
          </cell>
          <cell r="BG184">
            <v>442987.39000000007</v>
          </cell>
          <cell r="BH184">
            <v>513324.10000000009</v>
          </cell>
          <cell r="BI184">
            <v>550545.89000000013</v>
          </cell>
          <cell r="BJ184">
            <v>550545.89000000013</v>
          </cell>
          <cell r="BK184">
            <v>550545.89000000013</v>
          </cell>
          <cell r="BL184">
            <v>550545.89000000013</v>
          </cell>
          <cell r="BM184">
            <v>550545.89000000013</v>
          </cell>
          <cell r="BN184">
            <v>550545.89000000013</v>
          </cell>
          <cell r="BO184">
            <v>550545.89000000013</v>
          </cell>
          <cell r="CA184">
            <v>51308.360362124469</v>
          </cell>
          <cell r="CB184">
            <v>94497.002392452036</v>
          </cell>
          <cell r="CC184">
            <v>185216.63932169956</v>
          </cell>
          <cell r="CD184">
            <v>324137.09132985078</v>
          </cell>
          <cell r="CE184">
            <v>402947.24681269104</v>
          </cell>
          <cell r="CF184">
            <v>497831.94644586684</v>
          </cell>
          <cell r="CG184">
            <v>579699.45677073137</v>
          </cell>
          <cell r="CH184">
            <v>637007.85692116991</v>
          </cell>
          <cell r="CI184">
            <v>763672.95006271836</v>
          </cell>
          <cell r="CJ184">
            <v>882021.51642594405</v>
          </cell>
          <cell r="CK184">
            <v>1010309.682402157</v>
          </cell>
          <cell r="CL184">
            <v>1129950.5199999998</v>
          </cell>
          <cell r="DJ184">
            <v>1322728.42</v>
          </cell>
          <cell r="ER184">
            <v>83128.41</v>
          </cell>
          <cell r="ES184">
            <v>128809.45</v>
          </cell>
          <cell r="ET184">
            <v>225481.40000000002</v>
          </cell>
          <cell r="EU184">
            <v>1230974.3999999999</v>
          </cell>
          <cell r="EV184">
            <v>1323360.3999999999</v>
          </cell>
          <cell r="EW184">
            <v>1384022.4</v>
          </cell>
          <cell r="EX184">
            <v>1461680.4</v>
          </cell>
          <cell r="EY184">
            <v>1860361.34</v>
          </cell>
          <cell r="EZ184">
            <v>2855213.0900000003</v>
          </cell>
          <cell r="FA184">
            <v>3347901.1700000004</v>
          </cell>
          <cell r="FB184">
            <v>4774629.62</v>
          </cell>
          <cell r="FC184">
            <v>5399553.8500000006</v>
          </cell>
        </row>
        <row r="185">
          <cell r="AS185">
            <v>5230214.28</v>
          </cell>
          <cell r="BD185">
            <v>370425.47</v>
          </cell>
          <cell r="BE185">
            <v>755052.38000000035</v>
          </cell>
          <cell r="BF185">
            <v>1681062.2</v>
          </cell>
          <cell r="BG185">
            <v>2316519.459999999</v>
          </cell>
          <cell r="BH185">
            <v>2907409.7599999993</v>
          </cell>
          <cell r="BI185">
            <v>2755595.1899999995</v>
          </cell>
          <cell r="BJ185">
            <v>2755595.1899999995</v>
          </cell>
          <cell r="BK185">
            <v>2755595.1899999995</v>
          </cell>
          <cell r="BL185">
            <v>2755595.1899999995</v>
          </cell>
          <cell r="BM185">
            <v>2755595.1899999995</v>
          </cell>
          <cell r="BN185">
            <v>2755595.1899999995</v>
          </cell>
          <cell r="BO185">
            <v>2755595.1899999995</v>
          </cell>
          <cell r="CA185">
            <v>753555.70102757926</v>
          </cell>
          <cell r="CB185">
            <v>1218258.183877225</v>
          </cell>
          <cell r="CC185">
            <v>1705101.8480874137</v>
          </cell>
          <cell r="CD185">
            <v>1865653.9973391555</v>
          </cell>
          <cell r="CE185">
            <v>2341624.8736259001</v>
          </cell>
          <cell r="CF185">
            <v>2834591.0027955538</v>
          </cell>
          <cell r="CG185">
            <v>3162599.1088514654</v>
          </cell>
          <cell r="CH185">
            <v>3590184.2850929964</v>
          </cell>
          <cell r="CI185">
            <v>3975241.1738893208</v>
          </cell>
          <cell r="CJ185">
            <v>4444420.9518740848</v>
          </cell>
          <cell r="CK185">
            <v>4854674.423432881</v>
          </cell>
          <cell r="CL185">
            <v>5230214.28</v>
          </cell>
          <cell r="DJ185">
            <v>3243733.0399999991</v>
          </cell>
          <cell r="ER185">
            <v>88662.1</v>
          </cell>
          <cell r="ES185">
            <v>88186.87000000001</v>
          </cell>
          <cell r="ET185">
            <v>152865.63</v>
          </cell>
          <cell r="EU185">
            <v>162944.63</v>
          </cell>
          <cell r="EV185">
            <v>215185.63</v>
          </cell>
          <cell r="EW185">
            <v>271474.63</v>
          </cell>
          <cell r="EX185">
            <v>252647.63</v>
          </cell>
          <cell r="EY185">
            <v>233708.68</v>
          </cell>
          <cell r="EZ185">
            <v>246239.02</v>
          </cell>
          <cell r="FA185">
            <v>274980.73</v>
          </cell>
          <cell r="FB185">
            <v>284735.3</v>
          </cell>
          <cell r="FC185">
            <v>195047.01</v>
          </cell>
        </row>
        <row r="186">
          <cell r="AS186">
            <v>9318000</v>
          </cell>
          <cell r="BD186">
            <v>308807.51</v>
          </cell>
          <cell r="BE186">
            <v>420442</v>
          </cell>
          <cell r="BF186">
            <v>425997.37000000011</v>
          </cell>
          <cell r="BG186">
            <v>911030.5199999999</v>
          </cell>
          <cell r="BH186">
            <v>1784834.6399999997</v>
          </cell>
          <cell r="BI186">
            <v>909235.8899999999</v>
          </cell>
          <cell r="BJ186">
            <v>909235.8899999999</v>
          </cell>
          <cell r="BK186">
            <v>909235.8899999999</v>
          </cell>
          <cell r="BL186">
            <v>909235.8899999999</v>
          </cell>
          <cell r="BM186">
            <v>909235.8899999999</v>
          </cell>
          <cell r="BN186">
            <v>909235.8899999999</v>
          </cell>
          <cell r="BO186">
            <v>909235.8899999999</v>
          </cell>
          <cell r="CA186">
            <v>503171.59718544391</v>
          </cell>
          <cell r="CB186">
            <v>1646430.7402416903</v>
          </cell>
          <cell r="CC186">
            <v>2964164.9043886019</v>
          </cell>
          <cell r="CD186">
            <v>3825555.241403657</v>
          </cell>
          <cell r="CE186">
            <v>4681559.7214645464</v>
          </cell>
          <cell r="CF186">
            <v>5269624.8991276361</v>
          </cell>
          <cell r="CG186">
            <v>5654091.8325715782</v>
          </cell>
          <cell r="CH186">
            <v>5893307.8812666666</v>
          </cell>
          <cell r="CI186">
            <v>6386868.6284890836</v>
          </cell>
          <cell r="CJ186">
            <v>7353264.7081667269</v>
          </cell>
          <cell r="CK186">
            <v>8790022.6944675762</v>
          </cell>
          <cell r="CL186">
            <v>9318000</v>
          </cell>
          <cell r="DJ186">
            <v>6429791.2300000004</v>
          </cell>
          <cell r="ER186">
            <v>223611.94</v>
          </cell>
          <cell r="ES186">
            <v>466547.46</v>
          </cell>
          <cell r="ET186">
            <v>1250032.21</v>
          </cell>
          <cell r="EU186">
            <v>1929282.21</v>
          </cell>
          <cell r="EV186">
            <v>3008603.21</v>
          </cell>
          <cell r="EW186">
            <v>6634198.21</v>
          </cell>
          <cell r="EX186">
            <v>7770109.21</v>
          </cell>
          <cell r="EY186">
            <v>8739622.370000001</v>
          </cell>
          <cell r="EZ186">
            <v>10171255.010000002</v>
          </cell>
          <cell r="FA186">
            <v>10981228.180000002</v>
          </cell>
          <cell r="FB186">
            <v>11625354.630000001</v>
          </cell>
          <cell r="FC186">
            <v>11457865.33</v>
          </cell>
        </row>
        <row r="187">
          <cell r="AS187">
            <v>0</v>
          </cell>
          <cell r="BD187">
            <v>0</v>
          </cell>
          <cell r="BE187">
            <v>0</v>
          </cell>
          <cell r="BF187">
            <v>0</v>
          </cell>
          <cell r="BG187">
            <v>0</v>
          </cell>
          <cell r="BH187">
            <v>0</v>
          </cell>
          <cell r="BI187">
            <v>0</v>
          </cell>
          <cell r="BJ187">
            <v>0</v>
          </cell>
          <cell r="BK187">
            <v>0</v>
          </cell>
          <cell r="BL187">
            <v>0</v>
          </cell>
          <cell r="BM187">
            <v>0</v>
          </cell>
          <cell r="BN187">
            <v>0</v>
          </cell>
          <cell r="BO187">
            <v>0</v>
          </cell>
          <cell r="CA187">
            <v>0</v>
          </cell>
          <cell r="CB187">
            <v>0</v>
          </cell>
          <cell r="CC187">
            <v>0</v>
          </cell>
          <cell r="CD187">
            <v>0</v>
          </cell>
          <cell r="CE187">
            <v>0</v>
          </cell>
          <cell r="CF187">
            <v>0</v>
          </cell>
          <cell r="CG187">
            <v>0</v>
          </cell>
          <cell r="CH187">
            <v>0</v>
          </cell>
          <cell r="CI187">
            <v>0</v>
          </cell>
          <cell r="CJ187">
            <v>0</v>
          </cell>
          <cell r="CK187">
            <v>0</v>
          </cell>
          <cell r="CL187">
            <v>0</v>
          </cell>
          <cell r="DJ187">
            <v>0</v>
          </cell>
          <cell r="ER187">
            <v>0</v>
          </cell>
          <cell r="ES187">
            <v>0</v>
          </cell>
          <cell r="ET187">
            <v>0</v>
          </cell>
          <cell r="EU187">
            <v>0</v>
          </cell>
          <cell r="EV187">
            <v>0</v>
          </cell>
          <cell r="EW187">
            <v>0</v>
          </cell>
          <cell r="EX187">
            <v>0</v>
          </cell>
          <cell r="EY187">
            <v>0</v>
          </cell>
          <cell r="EZ187">
            <v>0</v>
          </cell>
          <cell r="FA187">
            <v>0</v>
          </cell>
          <cell r="FB187">
            <v>0</v>
          </cell>
          <cell r="FC187">
            <v>0</v>
          </cell>
        </row>
        <row r="188">
          <cell r="AS188">
            <v>0</v>
          </cell>
          <cell r="BD188">
            <v>0</v>
          </cell>
          <cell r="BE188">
            <v>0</v>
          </cell>
          <cell r="BF188">
            <v>0</v>
          </cell>
          <cell r="BG188">
            <v>0</v>
          </cell>
          <cell r="BH188">
            <v>0</v>
          </cell>
          <cell r="BI188">
            <v>0</v>
          </cell>
          <cell r="BJ188">
            <v>0</v>
          </cell>
          <cell r="BK188">
            <v>0</v>
          </cell>
          <cell r="BL188">
            <v>0</v>
          </cell>
          <cell r="BM188">
            <v>0</v>
          </cell>
          <cell r="BN188">
            <v>0</v>
          </cell>
          <cell r="BO188">
            <v>0</v>
          </cell>
          <cell r="CA188">
            <v>0</v>
          </cell>
          <cell r="CB188">
            <v>0</v>
          </cell>
          <cell r="CC188">
            <v>0</v>
          </cell>
          <cell r="CD188">
            <v>0</v>
          </cell>
          <cell r="CE188">
            <v>0</v>
          </cell>
          <cell r="CF188">
            <v>0</v>
          </cell>
          <cell r="CG188">
            <v>0</v>
          </cell>
          <cell r="CH188">
            <v>0</v>
          </cell>
          <cell r="CI188">
            <v>0</v>
          </cell>
          <cell r="CJ188">
            <v>0</v>
          </cell>
          <cell r="CK188">
            <v>0</v>
          </cell>
          <cell r="CL188">
            <v>0</v>
          </cell>
          <cell r="DJ188">
            <v>0</v>
          </cell>
          <cell r="ER188">
            <v>0</v>
          </cell>
          <cell r="ES188">
            <v>0</v>
          </cell>
          <cell r="ET188">
            <v>0</v>
          </cell>
          <cell r="EU188">
            <v>0</v>
          </cell>
          <cell r="EV188">
            <v>0</v>
          </cell>
          <cell r="EW188">
            <v>0</v>
          </cell>
          <cell r="EX188">
            <v>0</v>
          </cell>
          <cell r="EY188">
            <v>0</v>
          </cell>
          <cell r="EZ188">
            <v>0</v>
          </cell>
          <cell r="FA188">
            <v>0</v>
          </cell>
          <cell r="FB188">
            <v>0</v>
          </cell>
          <cell r="FC188">
            <v>0</v>
          </cell>
        </row>
        <row r="189">
          <cell r="AS189">
            <v>1984736.4100000001</v>
          </cell>
          <cell r="BD189">
            <v>33688.590000000004</v>
          </cell>
          <cell r="BE189">
            <v>52473.61</v>
          </cell>
          <cell r="BF189">
            <v>75225.920000000013</v>
          </cell>
          <cell r="BG189">
            <v>94428.960000000021</v>
          </cell>
          <cell r="BH189">
            <v>107739.27000000003</v>
          </cell>
          <cell r="BI189">
            <v>136482.02000000002</v>
          </cell>
          <cell r="BJ189">
            <v>136482.02000000002</v>
          </cell>
          <cell r="BK189">
            <v>136482.02000000002</v>
          </cell>
          <cell r="BL189">
            <v>136482.02000000002</v>
          </cell>
          <cell r="BM189">
            <v>136482.02000000002</v>
          </cell>
          <cell r="BN189">
            <v>136482.02000000002</v>
          </cell>
          <cell r="BO189">
            <v>136482.02000000002</v>
          </cell>
          <cell r="CA189">
            <v>51603.690573430162</v>
          </cell>
          <cell r="CB189">
            <v>81647.246183321346</v>
          </cell>
          <cell r="CC189">
            <v>237898.95620159505</v>
          </cell>
          <cell r="CD189">
            <v>522137.38152059133</v>
          </cell>
          <cell r="CE189">
            <v>646766.0700450294</v>
          </cell>
          <cell r="CF189">
            <v>814077.19251565891</v>
          </cell>
          <cell r="CG189">
            <v>946824.0176960621</v>
          </cell>
          <cell r="CH189">
            <v>1014359.5007697413</v>
          </cell>
          <cell r="CI189">
            <v>1266056.5028036658</v>
          </cell>
          <cell r="CJ189">
            <v>1495670.7881174348</v>
          </cell>
          <cell r="CK189">
            <v>1751677.5048410902</v>
          </cell>
          <cell r="CL189">
            <v>1984736.4100000001</v>
          </cell>
          <cell r="DJ189">
            <v>1548736.4900000002</v>
          </cell>
          <cell r="ER189">
            <v>0</v>
          </cell>
          <cell r="ES189">
            <v>0</v>
          </cell>
          <cell r="ET189">
            <v>0</v>
          </cell>
          <cell r="EU189">
            <v>0</v>
          </cell>
          <cell r="EV189">
            <v>0</v>
          </cell>
          <cell r="EW189">
            <v>0</v>
          </cell>
          <cell r="EX189">
            <v>0</v>
          </cell>
          <cell r="EY189">
            <v>0</v>
          </cell>
          <cell r="EZ189">
            <v>0</v>
          </cell>
          <cell r="FA189">
            <v>0</v>
          </cell>
          <cell r="FB189">
            <v>0</v>
          </cell>
          <cell r="FC189">
            <v>0</v>
          </cell>
        </row>
        <row r="190">
          <cell r="AS190">
            <v>1749904.56</v>
          </cell>
          <cell r="BD190">
            <v>0</v>
          </cell>
          <cell r="BE190">
            <v>11172.15</v>
          </cell>
          <cell r="BF190">
            <v>22989.43</v>
          </cell>
          <cell r="BG190">
            <v>24389.73</v>
          </cell>
          <cell r="BH190">
            <v>28536.55</v>
          </cell>
          <cell r="BI190">
            <v>32997.040000000001</v>
          </cell>
          <cell r="BJ190">
            <v>32997.040000000001</v>
          </cell>
          <cell r="BK190">
            <v>32997.040000000001</v>
          </cell>
          <cell r="BL190">
            <v>32997.040000000001</v>
          </cell>
          <cell r="BM190">
            <v>32997.040000000001</v>
          </cell>
          <cell r="BN190">
            <v>32997.040000000001</v>
          </cell>
          <cell r="BO190">
            <v>32997.040000000001</v>
          </cell>
          <cell r="CA190">
            <v>189953.31853324303</v>
          </cell>
          <cell r="CB190">
            <v>320245.0513326131</v>
          </cell>
          <cell r="CC190">
            <v>494100.17038831796</v>
          </cell>
          <cell r="CD190">
            <v>555626.27590655722</v>
          </cell>
          <cell r="CE190">
            <v>621803.07061282289</v>
          </cell>
          <cell r="CF190">
            <v>706252.84046884358</v>
          </cell>
          <cell r="CG190">
            <v>858994.63957830123</v>
          </cell>
          <cell r="CH190">
            <v>950983.38901154744</v>
          </cell>
          <cell r="CI190">
            <v>1122068.8873218398</v>
          </cell>
          <cell r="CJ190">
            <v>1282147.1799270555</v>
          </cell>
          <cell r="CK190">
            <v>1522436.241162979</v>
          </cell>
          <cell r="CL190">
            <v>1749904.56</v>
          </cell>
          <cell r="DJ190">
            <v>690000</v>
          </cell>
          <cell r="ER190">
            <v>179925.28</v>
          </cell>
          <cell r="ES190">
            <v>408045.62</v>
          </cell>
          <cell r="ET190">
            <v>665189.56000000006</v>
          </cell>
          <cell r="EU190">
            <v>764608.56</v>
          </cell>
          <cell r="EV190">
            <v>859459.56</v>
          </cell>
          <cell r="EW190">
            <v>1034578.56</v>
          </cell>
          <cell r="EX190">
            <v>1206664.56</v>
          </cell>
          <cell r="EY190">
            <v>1354298.5899999999</v>
          </cell>
          <cell r="EZ190">
            <v>1437852.7899999998</v>
          </cell>
          <cell r="FA190">
            <v>1469739.88</v>
          </cell>
          <cell r="FB190">
            <v>1595843.7899999998</v>
          </cell>
          <cell r="FC190">
            <v>1806224.8099999998</v>
          </cell>
        </row>
        <row r="191">
          <cell r="AS191">
            <v>800000</v>
          </cell>
          <cell r="BD191">
            <v>0</v>
          </cell>
          <cell r="BE191">
            <v>0</v>
          </cell>
          <cell r="BF191">
            <v>0</v>
          </cell>
          <cell r="BG191">
            <v>0</v>
          </cell>
          <cell r="BH191">
            <v>0</v>
          </cell>
          <cell r="BI191">
            <v>0</v>
          </cell>
          <cell r="BJ191">
            <v>0</v>
          </cell>
          <cell r="BK191">
            <v>0</v>
          </cell>
          <cell r="BL191">
            <v>0</v>
          </cell>
          <cell r="BM191">
            <v>0</v>
          </cell>
          <cell r="BN191">
            <v>0</v>
          </cell>
          <cell r="BO191">
            <v>0</v>
          </cell>
          <cell r="CA191">
            <v>20800.219238555779</v>
          </cell>
          <cell r="CB191">
            <v>32910.061314719911</v>
          </cell>
          <cell r="CC191">
            <v>95891.406033749372</v>
          </cell>
          <cell r="CD191">
            <v>210461.14895250654</v>
          </cell>
          <cell r="CE191">
            <v>260696.0064969149</v>
          </cell>
          <cell r="CF191">
            <v>328135.13710494543</v>
          </cell>
          <cell r="CG191">
            <v>381642.22228222725</v>
          </cell>
          <cell r="CH191">
            <v>408864.16781954083</v>
          </cell>
          <cell r="CI191">
            <v>510317.23766428645</v>
          </cell>
          <cell r="CJ191">
            <v>602869.29008066515</v>
          </cell>
          <cell r="CK191">
            <v>706059.50332360365</v>
          </cell>
          <cell r="CL191">
            <v>800000</v>
          </cell>
          <cell r="DJ191">
            <v>800000.00000000012</v>
          </cell>
          <cell r="ER191">
            <v>0</v>
          </cell>
          <cell r="ES191">
            <v>0</v>
          </cell>
          <cell r="ET191">
            <v>0</v>
          </cell>
          <cell r="EU191">
            <v>0</v>
          </cell>
          <cell r="EV191">
            <v>0</v>
          </cell>
          <cell r="EW191">
            <v>0</v>
          </cell>
          <cell r="EX191">
            <v>0</v>
          </cell>
          <cell r="EY191">
            <v>0</v>
          </cell>
          <cell r="EZ191">
            <v>0</v>
          </cell>
          <cell r="FA191">
            <v>0</v>
          </cell>
          <cell r="FB191">
            <v>0</v>
          </cell>
          <cell r="FC191">
            <v>0</v>
          </cell>
        </row>
        <row r="192">
          <cell r="AS192">
            <v>820757.34000000008</v>
          </cell>
          <cell r="BD192">
            <v>50941.630000000005</v>
          </cell>
          <cell r="BE192">
            <v>67911.22</v>
          </cell>
          <cell r="BF192">
            <v>127752.36</v>
          </cell>
          <cell r="BG192">
            <v>139490.28</v>
          </cell>
          <cell r="BH192">
            <v>158081.12</v>
          </cell>
          <cell r="BI192">
            <v>269902.43000000005</v>
          </cell>
          <cell r="BJ192">
            <v>269902.43000000005</v>
          </cell>
          <cell r="BK192">
            <v>269902.43000000005</v>
          </cell>
          <cell r="BL192">
            <v>269902.43000000005</v>
          </cell>
          <cell r="BM192">
            <v>269902.43000000005</v>
          </cell>
          <cell r="BN192">
            <v>269902.43000000005</v>
          </cell>
          <cell r="BO192">
            <v>269902.43000000005</v>
          </cell>
          <cell r="CA192">
            <v>37733.999922969742</v>
          </cell>
          <cell r="CB192">
            <v>81834.357094150735</v>
          </cell>
          <cell r="CC192">
            <v>175813.92878629838</v>
          </cell>
          <cell r="CD192">
            <v>280901.07675894303</v>
          </cell>
          <cell r="CE192">
            <v>322950.13177408109</v>
          </cell>
          <cell r="CF192">
            <v>473589.06157313485</v>
          </cell>
          <cell r="CG192">
            <v>519796.84228136932</v>
          </cell>
          <cell r="CH192">
            <v>546369.1165984252</v>
          </cell>
          <cell r="CI192">
            <v>588769.67998951708</v>
          </cell>
          <cell r="CJ192">
            <v>640215.63773962017</v>
          </cell>
          <cell r="CK192">
            <v>697059.33691698662</v>
          </cell>
          <cell r="CL192">
            <v>820757.34000000008</v>
          </cell>
          <cell r="DJ192">
            <v>818607.14000000013</v>
          </cell>
          <cell r="ER192">
            <v>0</v>
          </cell>
          <cell r="ES192">
            <v>0</v>
          </cell>
          <cell r="ET192">
            <v>0</v>
          </cell>
          <cell r="EU192">
            <v>0</v>
          </cell>
          <cell r="EV192">
            <v>0</v>
          </cell>
          <cell r="EW192">
            <v>0</v>
          </cell>
          <cell r="EX192">
            <v>0</v>
          </cell>
          <cell r="EY192">
            <v>0</v>
          </cell>
          <cell r="EZ192">
            <v>0</v>
          </cell>
          <cell r="FA192">
            <v>0</v>
          </cell>
          <cell r="FB192">
            <v>0</v>
          </cell>
          <cell r="FC192">
            <v>0</v>
          </cell>
        </row>
        <row r="193">
          <cell r="AS193">
            <v>363183.96</v>
          </cell>
          <cell r="BD193">
            <v>0</v>
          </cell>
          <cell r="BE193">
            <v>0</v>
          </cell>
          <cell r="BF193">
            <v>29.900000000000002</v>
          </cell>
          <cell r="BG193">
            <v>29.900000000000002</v>
          </cell>
          <cell r="BH193">
            <v>457.58</v>
          </cell>
          <cell r="BI193">
            <v>2168.3000000000002</v>
          </cell>
          <cell r="BJ193">
            <v>2168.3000000000002</v>
          </cell>
          <cell r="BK193">
            <v>2168.3000000000002</v>
          </cell>
          <cell r="BL193">
            <v>2168.3000000000002</v>
          </cell>
          <cell r="BM193">
            <v>2168.3000000000002</v>
          </cell>
          <cell r="BN193">
            <v>2168.3000000000002</v>
          </cell>
          <cell r="BO193">
            <v>2168.3000000000002</v>
          </cell>
          <cell r="CA193">
            <v>9442.8824899085903</v>
          </cell>
          <cell r="CB193">
            <v>14940.507990153479</v>
          </cell>
          <cell r="CC193">
            <v>43532.775716631229</v>
          </cell>
          <cell r="CD193">
            <v>95545.141878401468</v>
          </cell>
          <cell r="CE193">
            <v>118350.75999466909</v>
          </cell>
          <cell r="CF193">
            <v>148966.77313614625</v>
          </cell>
          <cell r="CG193">
            <v>173257.91698957438</v>
          </cell>
          <cell r="CH193">
            <v>185616.13446350675</v>
          </cell>
          <cell r="CI193">
            <v>231673.79403897087</v>
          </cell>
          <cell r="CJ193">
            <v>273690.57016735582</v>
          </cell>
          <cell r="CK193">
            <v>320536.8580158744</v>
          </cell>
          <cell r="CL193">
            <v>363183.96</v>
          </cell>
          <cell r="DJ193">
            <v>363183.96</v>
          </cell>
          <cell r="ER193">
            <v>0</v>
          </cell>
          <cell r="ES193">
            <v>0</v>
          </cell>
          <cell r="ET193">
            <v>0</v>
          </cell>
          <cell r="EU193">
            <v>0</v>
          </cell>
          <cell r="EV193">
            <v>0</v>
          </cell>
          <cell r="EW193">
            <v>0</v>
          </cell>
          <cell r="EX193">
            <v>0</v>
          </cell>
          <cell r="EY193">
            <v>0</v>
          </cell>
          <cell r="EZ193">
            <v>0</v>
          </cell>
          <cell r="FA193">
            <v>0</v>
          </cell>
          <cell r="FB193">
            <v>0</v>
          </cell>
          <cell r="FC193">
            <v>0</v>
          </cell>
        </row>
        <row r="194">
          <cell r="AS194">
            <v>0</v>
          </cell>
          <cell r="BD194">
            <v>0</v>
          </cell>
          <cell r="BE194">
            <v>0</v>
          </cell>
          <cell r="BF194">
            <v>0</v>
          </cell>
          <cell r="BG194">
            <v>0</v>
          </cell>
          <cell r="BH194">
            <v>0</v>
          </cell>
          <cell r="BI194">
            <v>0</v>
          </cell>
          <cell r="BJ194">
            <v>0</v>
          </cell>
          <cell r="BK194">
            <v>0</v>
          </cell>
          <cell r="BL194">
            <v>0</v>
          </cell>
          <cell r="BM194">
            <v>0</v>
          </cell>
          <cell r="BN194">
            <v>0</v>
          </cell>
          <cell r="BO194">
            <v>0</v>
          </cell>
          <cell r="CA194">
            <v>0</v>
          </cell>
          <cell r="CB194">
            <v>0</v>
          </cell>
          <cell r="CC194">
            <v>0</v>
          </cell>
          <cell r="CD194">
            <v>0</v>
          </cell>
          <cell r="CE194">
            <v>0</v>
          </cell>
          <cell r="CF194">
            <v>0</v>
          </cell>
          <cell r="CG194">
            <v>0</v>
          </cell>
          <cell r="CH194">
            <v>0</v>
          </cell>
          <cell r="CI194">
            <v>0</v>
          </cell>
          <cell r="CJ194">
            <v>0</v>
          </cell>
          <cell r="CK194">
            <v>0</v>
          </cell>
          <cell r="CL194">
            <v>0</v>
          </cell>
          <cell r="DJ194">
            <v>0</v>
          </cell>
          <cell r="ER194">
            <v>0</v>
          </cell>
          <cell r="ES194">
            <v>0</v>
          </cell>
          <cell r="ET194">
            <v>0</v>
          </cell>
          <cell r="EU194">
            <v>0</v>
          </cell>
          <cell r="EV194">
            <v>0</v>
          </cell>
          <cell r="EW194">
            <v>0</v>
          </cell>
          <cell r="EX194">
            <v>0</v>
          </cell>
          <cell r="EY194">
            <v>0</v>
          </cell>
          <cell r="EZ194">
            <v>0</v>
          </cell>
          <cell r="FA194">
            <v>0</v>
          </cell>
          <cell r="FB194">
            <v>0</v>
          </cell>
          <cell r="FC194">
            <v>0</v>
          </cell>
        </row>
        <row r="195">
          <cell r="AS195">
            <v>0</v>
          </cell>
          <cell r="BD195">
            <v>0</v>
          </cell>
          <cell r="BE195">
            <v>0</v>
          </cell>
          <cell r="BF195">
            <v>0</v>
          </cell>
          <cell r="BG195">
            <v>0</v>
          </cell>
          <cell r="BH195">
            <v>0</v>
          </cell>
          <cell r="BI195">
            <v>0</v>
          </cell>
          <cell r="BJ195">
            <v>0</v>
          </cell>
          <cell r="BK195">
            <v>0</v>
          </cell>
          <cell r="BL195">
            <v>0</v>
          </cell>
          <cell r="BM195">
            <v>0</v>
          </cell>
          <cell r="BN195">
            <v>0</v>
          </cell>
          <cell r="BO195">
            <v>0</v>
          </cell>
          <cell r="CA195">
            <v>0</v>
          </cell>
          <cell r="CB195">
            <v>0</v>
          </cell>
          <cell r="CC195">
            <v>0</v>
          </cell>
          <cell r="CD195">
            <v>0</v>
          </cell>
          <cell r="CE195">
            <v>0</v>
          </cell>
          <cell r="CF195">
            <v>0</v>
          </cell>
          <cell r="CG195">
            <v>0</v>
          </cell>
          <cell r="CH195">
            <v>0</v>
          </cell>
          <cell r="CI195">
            <v>0</v>
          </cell>
          <cell r="CJ195">
            <v>0</v>
          </cell>
          <cell r="CK195">
            <v>0</v>
          </cell>
          <cell r="CL195">
            <v>0</v>
          </cell>
          <cell r="DJ195">
            <v>0</v>
          </cell>
          <cell r="ER195">
            <v>14510.059999999998</v>
          </cell>
          <cell r="ES195">
            <v>28302.6</v>
          </cell>
          <cell r="ET195">
            <v>64343.01</v>
          </cell>
          <cell r="EU195">
            <v>251805.01</v>
          </cell>
          <cell r="EV195">
            <v>251710.01</v>
          </cell>
          <cell r="EW195">
            <v>296515.01</v>
          </cell>
          <cell r="EX195">
            <v>312593.01</v>
          </cell>
          <cell r="EY195">
            <v>325616.40000000002</v>
          </cell>
          <cell r="EZ195">
            <v>382965.14</v>
          </cell>
          <cell r="FA195">
            <v>579991.62</v>
          </cell>
          <cell r="FB195">
            <v>683524.89</v>
          </cell>
          <cell r="FC195">
            <v>822394.61</v>
          </cell>
        </row>
        <row r="196">
          <cell r="AS196">
            <v>0</v>
          </cell>
          <cell r="BD196">
            <v>8075</v>
          </cell>
          <cell r="BE196">
            <v>22914</v>
          </cell>
          <cell r="BF196">
            <v>40125</v>
          </cell>
          <cell r="BG196">
            <v>57811</v>
          </cell>
          <cell r="BH196">
            <v>89621</v>
          </cell>
          <cell r="BI196">
            <v>103561</v>
          </cell>
          <cell r="BJ196">
            <v>103561</v>
          </cell>
          <cell r="BK196">
            <v>103561</v>
          </cell>
          <cell r="BL196">
            <v>103561</v>
          </cell>
          <cell r="BM196">
            <v>103561</v>
          </cell>
          <cell r="BN196">
            <v>103561</v>
          </cell>
          <cell r="BO196">
            <v>103561</v>
          </cell>
          <cell r="CA196">
            <v>0</v>
          </cell>
          <cell r="CB196">
            <v>0</v>
          </cell>
          <cell r="CC196">
            <v>0</v>
          </cell>
          <cell r="CD196">
            <v>0</v>
          </cell>
          <cell r="CE196">
            <v>0</v>
          </cell>
          <cell r="CF196">
            <v>0</v>
          </cell>
          <cell r="CG196">
            <v>0</v>
          </cell>
          <cell r="CH196">
            <v>0</v>
          </cell>
          <cell r="CI196">
            <v>0</v>
          </cell>
          <cell r="CJ196">
            <v>0</v>
          </cell>
          <cell r="CK196">
            <v>0</v>
          </cell>
          <cell r="CL196">
            <v>0</v>
          </cell>
          <cell r="DJ196">
            <v>0</v>
          </cell>
          <cell r="ER196">
            <v>0</v>
          </cell>
          <cell r="ES196">
            <v>0</v>
          </cell>
          <cell r="ET196">
            <v>0</v>
          </cell>
          <cell r="EU196">
            <v>0</v>
          </cell>
          <cell r="EV196">
            <v>0</v>
          </cell>
          <cell r="EW196">
            <v>0</v>
          </cell>
          <cell r="EX196">
            <v>0</v>
          </cell>
          <cell r="EY196">
            <v>0</v>
          </cell>
          <cell r="EZ196">
            <v>0</v>
          </cell>
          <cell r="FA196">
            <v>0</v>
          </cell>
          <cell r="FB196">
            <v>0</v>
          </cell>
          <cell r="FC196">
            <v>0</v>
          </cell>
        </row>
        <row r="197">
          <cell r="AS197">
            <v>1040399.0000000001</v>
          </cell>
          <cell r="BD197">
            <v>28743.75</v>
          </cell>
          <cell r="BE197">
            <v>28743.75</v>
          </cell>
          <cell r="BF197">
            <v>28743.75</v>
          </cell>
          <cell r="BG197">
            <v>28743.75</v>
          </cell>
          <cell r="BH197">
            <v>28743.75</v>
          </cell>
          <cell r="BI197">
            <v>43312.81</v>
          </cell>
          <cell r="BJ197">
            <v>43312.81</v>
          </cell>
          <cell r="BK197">
            <v>43312.81</v>
          </cell>
          <cell r="BL197">
            <v>43312.81</v>
          </cell>
          <cell r="BM197">
            <v>43312.81</v>
          </cell>
          <cell r="BN197">
            <v>43312.81</v>
          </cell>
          <cell r="BO197">
            <v>43312.81</v>
          </cell>
          <cell r="CA197">
            <v>13033.917190465228</v>
          </cell>
          <cell r="CB197">
            <v>103533.40131942372</v>
          </cell>
          <cell r="CC197">
            <v>172555.06887328561</v>
          </cell>
          <cell r="CD197">
            <v>246007.27861598652</v>
          </cell>
          <cell r="CE197">
            <v>331787.01157797454</v>
          </cell>
          <cell r="CF197">
            <v>373310.52597737737</v>
          </cell>
          <cell r="CG197">
            <v>413000.80616678612</v>
          </cell>
          <cell r="CH197">
            <v>629257.80481526535</v>
          </cell>
          <cell r="CI197">
            <v>710233.88398597669</v>
          </cell>
          <cell r="CJ197">
            <v>838369.31530844443</v>
          </cell>
          <cell r="CK197">
            <v>921159.38787957886</v>
          </cell>
          <cell r="CL197">
            <v>1040399.0000000001</v>
          </cell>
          <cell r="DJ197">
            <v>860399.25</v>
          </cell>
          <cell r="ER197">
            <v>0</v>
          </cell>
          <cell r="ES197">
            <v>0</v>
          </cell>
          <cell r="ET197">
            <v>0</v>
          </cell>
          <cell r="EU197">
            <v>0</v>
          </cell>
          <cell r="EV197">
            <v>0</v>
          </cell>
          <cell r="EW197">
            <v>0</v>
          </cell>
          <cell r="EX197">
            <v>0</v>
          </cell>
          <cell r="EY197">
            <v>0</v>
          </cell>
          <cell r="EZ197">
            <v>0</v>
          </cell>
          <cell r="FA197">
            <v>0</v>
          </cell>
          <cell r="FB197">
            <v>0</v>
          </cell>
          <cell r="FC197">
            <v>0</v>
          </cell>
        </row>
        <row r="198">
          <cell r="AS198">
            <v>3040505</v>
          </cell>
          <cell r="BD198">
            <v>5734.39</v>
          </cell>
          <cell r="BE198">
            <v>6792.35</v>
          </cell>
          <cell r="BF198">
            <v>13015.84</v>
          </cell>
          <cell r="BG198">
            <v>14265.84</v>
          </cell>
          <cell r="BH198">
            <v>23757.84</v>
          </cell>
          <cell r="BI198">
            <v>18393.900000000001</v>
          </cell>
          <cell r="BJ198">
            <v>18393.900000000001</v>
          </cell>
          <cell r="BK198">
            <v>18393.900000000001</v>
          </cell>
          <cell r="BL198">
            <v>18393.900000000001</v>
          </cell>
          <cell r="BM198">
            <v>18393.900000000001</v>
          </cell>
          <cell r="BN198">
            <v>18393.900000000001</v>
          </cell>
          <cell r="BO198">
            <v>18393.900000000001</v>
          </cell>
          <cell r="CA198">
            <v>142474.37075551285</v>
          </cell>
          <cell r="CB198">
            <v>243773.12358032324</v>
          </cell>
          <cell r="CC198">
            <v>369740.88366367249</v>
          </cell>
          <cell r="CD198">
            <v>647740.58175180445</v>
          </cell>
          <cell r="CE198">
            <v>783854.91943832627</v>
          </cell>
          <cell r="CF198">
            <v>974424.71133362979</v>
          </cell>
          <cell r="CG198">
            <v>1449924.2661069084</v>
          </cell>
          <cell r="CH198">
            <v>1720468.9004969317</v>
          </cell>
          <cell r="CI198">
            <v>1786965.3640043342</v>
          </cell>
          <cell r="CJ198">
            <v>2389507.4612519271</v>
          </cell>
          <cell r="CK198">
            <v>2478435.7839253256</v>
          </cell>
          <cell r="CL198">
            <v>3040505</v>
          </cell>
          <cell r="DJ198">
            <v>2484000.0000000005</v>
          </cell>
          <cell r="ER198">
            <v>0</v>
          </cell>
          <cell r="ES198">
            <v>0</v>
          </cell>
          <cell r="ET198">
            <v>0</v>
          </cell>
          <cell r="EU198">
            <v>0</v>
          </cell>
          <cell r="EV198">
            <v>0</v>
          </cell>
          <cell r="EW198">
            <v>0</v>
          </cell>
          <cell r="EX198">
            <v>0</v>
          </cell>
          <cell r="EY198">
            <v>0</v>
          </cell>
          <cell r="EZ198">
            <v>0</v>
          </cell>
          <cell r="FA198">
            <v>0</v>
          </cell>
          <cell r="FB198">
            <v>0</v>
          </cell>
          <cell r="FC198">
            <v>0</v>
          </cell>
        </row>
        <row r="199">
          <cell r="AS199">
            <v>285102</v>
          </cell>
          <cell r="BD199">
            <v>18830.2</v>
          </cell>
          <cell r="BE199">
            <v>17738.370000000003</v>
          </cell>
          <cell r="BF199">
            <v>26822.270000000004</v>
          </cell>
          <cell r="BG199">
            <v>31421.570000000003</v>
          </cell>
          <cell r="BH199">
            <v>51761.72</v>
          </cell>
          <cell r="BI199">
            <v>56425.760000000002</v>
          </cell>
          <cell r="BJ199">
            <v>56425.760000000002</v>
          </cell>
          <cell r="BK199">
            <v>56425.760000000002</v>
          </cell>
          <cell r="BL199">
            <v>56425.760000000002</v>
          </cell>
          <cell r="BM199">
            <v>56425.760000000002</v>
          </cell>
          <cell r="BN199">
            <v>56425.760000000002</v>
          </cell>
          <cell r="BO199">
            <v>56425.760000000002</v>
          </cell>
          <cell r="CA199">
            <v>28025.796044273506</v>
          </cell>
          <cell r="CB199">
            <v>46309.584805964048</v>
          </cell>
          <cell r="CC199">
            <v>88208.997005892685</v>
          </cell>
          <cell r="CD199">
            <v>118395.84723806875</v>
          </cell>
          <cell r="CE199">
            <v>141157.32619238849</v>
          </cell>
          <cell r="CF199">
            <v>159320.18383287918</v>
          </cell>
          <cell r="CG199">
            <v>176175.41979529356</v>
          </cell>
          <cell r="CH199">
            <v>192242.20249206014</v>
          </cell>
          <cell r="CI199">
            <v>210234.60811770504</v>
          </cell>
          <cell r="CJ199">
            <v>226750.46460364683</v>
          </cell>
          <cell r="CK199">
            <v>236957.57670075077</v>
          </cell>
          <cell r="CL199">
            <v>285102</v>
          </cell>
          <cell r="DJ199">
            <v>285102</v>
          </cell>
          <cell r="ER199">
            <v>0</v>
          </cell>
          <cell r="ES199">
            <v>0</v>
          </cell>
          <cell r="ET199">
            <v>0</v>
          </cell>
          <cell r="EU199">
            <v>0</v>
          </cell>
          <cell r="EV199">
            <v>0</v>
          </cell>
          <cell r="EW199">
            <v>0</v>
          </cell>
          <cell r="EX199">
            <v>0</v>
          </cell>
          <cell r="EY199">
            <v>0</v>
          </cell>
          <cell r="EZ199">
            <v>0</v>
          </cell>
          <cell r="FA199">
            <v>0</v>
          </cell>
          <cell r="FB199">
            <v>0</v>
          </cell>
          <cell r="FC199">
            <v>0</v>
          </cell>
        </row>
        <row r="200">
          <cell r="AS200">
            <v>0</v>
          </cell>
          <cell r="BD200">
            <v>0</v>
          </cell>
          <cell r="BE200">
            <v>0</v>
          </cell>
          <cell r="BF200">
            <v>0</v>
          </cell>
          <cell r="BG200">
            <v>0</v>
          </cell>
          <cell r="BH200">
            <v>0</v>
          </cell>
          <cell r="BI200">
            <v>0</v>
          </cell>
          <cell r="BJ200">
            <v>0</v>
          </cell>
          <cell r="BK200">
            <v>0</v>
          </cell>
          <cell r="BL200">
            <v>0</v>
          </cell>
          <cell r="BM200">
            <v>0</v>
          </cell>
          <cell r="BN200">
            <v>0</v>
          </cell>
          <cell r="BO200">
            <v>0</v>
          </cell>
          <cell r="CA200">
            <v>0</v>
          </cell>
          <cell r="CB200">
            <v>0</v>
          </cell>
          <cell r="CC200">
            <v>0</v>
          </cell>
          <cell r="CD200">
            <v>0</v>
          </cell>
          <cell r="CE200">
            <v>0</v>
          </cell>
          <cell r="CF200">
            <v>0</v>
          </cell>
          <cell r="CG200">
            <v>0</v>
          </cell>
          <cell r="CH200">
            <v>0</v>
          </cell>
          <cell r="CI200">
            <v>0</v>
          </cell>
          <cell r="CJ200">
            <v>0</v>
          </cell>
          <cell r="CK200">
            <v>0</v>
          </cell>
          <cell r="CL200">
            <v>0</v>
          </cell>
          <cell r="DJ200">
            <v>0</v>
          </cell>
          <cell r="ER200">
            <v>0</v>
          </cell>
          <cell r="ES200">
            <v>0</v>
          </cell>
          <cell r="ET200">
            <v>0</v>
          </cell>
          <cell r="EU200">
            <v>0</v>
          </cell>
          <cell r="EV200">
            <v>0</v>
          </cell>
          <cell r="EW200">
            <v>0</v>
          </cell>
          <cell r="EX200">
            <v>0</v>
          </cell>
          <cell r="EY200">
            <v>0</v>
          </cell>
          <cell r="EZ200">
            <v>0</v>
          </cell>
          <cell r="FA200">
            <v>0</v>
          </cell>
          <cell r="FB200">
            <v>0</v>
          </cell>
          <cell r="FC200">
            <v>0</v>
          </cell>
        </row>
        <row r="201">
          <cell r="AS201">
            <v>0</v>
          </cell>
          <cell r="BD201">
            <v>0</v>
          </cell>
          <cell r="BE201">
            <v>0</v>
          </cell>
          <cell r="BF201">
            <v>0</v>
          </cell>
          <cell r="BG201">
            <v>0</v>
          </cell>
          <cell r="BH201">
            <v>0</v>
          </cell>
          <cell r="BI201">
            <v>0</v>
          </cell>
          <cell r="BJ201">
            <v>0</v>
          </cell>
          <cell r="BK201">
            <v>0</v>
          </cell>
          <cell r="BL201">
            <v>0</v>
          </cell>
          <cell r="BM201">
            <v>0</v>
          </cell>
          <cell r="BN201">
            <v>0</v>
          </cell>
          <cell r="BO201">
            <v>0</v>
          </cell>
          <cell r="CA201">
            <v>0</v>
          </cell>
          <cell r="CB201">
            <v>0</v>
          </cell>
          <cell r="CC201">
            <v>0</v>
          </cell>
          <cell r="CD201">
            <v>0</v>
          </cell>
          <cell r="CE201">
            <v>0</v>
          </cell>
          <cell r="CF201">
            <v>0</v>
          </cell>
          <cell r="CG201">
            <v>0</v>
          </cell>
          <cell r="CH201">
            <v>0</v>
          </cell>
          <cell r="CI201">
            <v>0</v>
          </cell>
          <cell r="CJ201">
            <v>0</v>
          </cell>
          <cell r="CK201">
            <v>0</v>
          </cell>
          <cell r="CL201">
            <v>0</v>
          </cell>
          <cell r="DJ201">
            <v>0</v>
          </cell>
          <cell r="ER201">
            <v>0</v>
          </cell>
          <cell r="ES201">
            <v>0</v>
          </cell>
          <cell r="ET201">
            <v>0</v>
          </cell>
          <cell r="EU201">
            <v>0</v>
          </cell>
          <cell r="EV201">
            <v>0</v>
          </cell>
          <cell r="EW201">
            <v>0</v>
          </cell>
          <cell r="EX201">
            <v>0</v>
          </cell>
          <cell r="EY201">
            <v>0</v>
          </cell>
          <cell r="EZ201">
            <v>0</v>
          </cell>
          <cell r="FA201">
            <v>0</v>
          </cell>
          <cell r="FB201">
            <v>0</v>
          </cell>
          <cell r="FC201">
            <v>0</v>
          </cell>
        </row>
        <row r="202">
          <cell r="AS202">
            <v>-5393010.0000000009</v>
          </cell>
          <cell r="BD202">
            <v>-163540.59</v>
          </cell>
          <cell r="BE202">
            <v>-410993.82999999996</v>
          </cell>
          <cell r="BF202">
            <v>-949261.85999999987</v>
          </cell>
          <cell r="BG202">
            <v>-1274859.3599999994</v>
          </cell>
          <cell r="BH202">
            <v>-1563295.3800000004</v>
          </cell>
          <cell r="BI202">
            <v>-1647831.1400000004</v>
          </cell>
          <cell r="BJ202">
            <v>-1647831.1400000004</v>
          </cell>
          <cell r="BK202">
            <v>-1647831.1400000004</v>
          </cell>
          <cell r="BL202">
            <v>-1647831.1400000004</v>
          </cell>
          <cell r="BM202">
            <v>-1647831.1400000004</v>
          </cell>
          <cell r="BN202">
            <v>-1647831.1400000004</v>
          </cell>
          <cell r="BO202">
            <v>-1647831.1400000004</v>
          </cell>
          <cell r="CA202">
            <v>-324058.74570210156</v>
          </cell>
          <cell r="CB202">
            <v>-646098.53355734679</v>
          </cell>
          <cell r="CC202">
            <v>-1083582.3488911106</v>
          </cell>
          <cell r="CD202">
            <v>-1442145.9936796534</v>
          </cell>
          <cell r="CE202">
            <v>-1886749.1966007024</v>
          </cell>
          <cell r="CF202">
            <v>-2265659.0811742167</v>
          </cell>
          <cell r="CG202">
            <v>-2876700.7066790834</v>
          </cell>
          <cell r="CH202">
            <v>-3329264.0563588222</v>
          </cell>
          <cell r="CI202">
            <v>-3810081.8037340939</v>
          </cell>
          <cell r="CJ202">
            <v>-4277015.0432562362</v>
          </cell>
          <cell r="CK202">
            <v>-4915895.4100245656</v>
          </cell>
          <cell r="CL202">
            <v>-5393010.0000000009</v>
          </cell>
          <cell r="DJ202">
            <v>-4277526.5399999991</v>
          </cell>
          <cell r="ER202">
            <v>-321811.81999999995</v>
          </cell>
          <cell r="ES202">
            <v>-434783.04999999993</v>
          </cell>
          <cell r="ET202">
            <v>-558022.47</v>
          </cell>
          <cell r="EU202">
            <v>-1290350.47</v>
          </cell>
          <cell r="EV202">
            <v>-1560612.47</v>
          </cell>
          <cell r="EW202">
            <v>-1815527.47</v>
          </cell>
          <cell r="EX202">
            <v>-2027216.47</v>
          </cell>
          <cell r="EY202">
            <v>-2415759.89</v>
          </cell>
          <cell r="EZ202">
            <v>-2732330.54</v>
          </cell>
          <cell r="FA202">
            <v>-3132509.39</v>
          </cell>
          <cell r="FB202">
            <v>-3540982.42</v>
          </cell>
          <cell r="FC202">
            <v>-4169153.01</v>
          </cell>
        </row>
        <row r="203">
          <cell r="AS203">
            <v>-2340000</v>
          </cell>
          <cell r="BD203">
            <v>-5764.119999999999</v>
          </cell>
          <cell r="BE203">
            <v>-73907.930000000008</v>
          </cell>
          <cell r="BF203">
            <v>-338627.55</v>
          </cell>
          <cell r="BG203">
            <v>-386777.61</v>
          </cell>
          <cell r="BH203">
            <v>-399573.14999999997</v>
          </cell>
          <cell r="BI203">
            <v>-1522993.47</v>
          </cell>
          <cell r="BJ203">
            <v>-1522993.47</v>
          </cell>
          <cell r="BK203">
            <v>-1522993.47</v>
          </cell>
          <cell r="BL203">
            <v>-1522993.47</v>
          </cell>
          <cell r="BM203">
            <v>-1522993.47</v>
          </cell>
          <cell r="BN203">
            <v>-1522993.47</v>
          </cell>
          <cell r="BO203">
            <v>-1522993.47</v>
          </cell>
          <cell r="CA203">
            <v>-31012.996879871331</v>
          </cell>
          <cell r="CB203">
            <v>-133414.69538909954</v>
          </cell>
          <cell r="CC203">
            <v>-259509.12448227967</v>
          </cell>
          <cell r="CD203">
            <v>-424900.05395098764</v>
          </cell>
          <cell r="CE203">
            <v>-586929.97273257596</v>
          </cell>
          <cell r="CF203">
            <v>-784165.24684018816</v>
          </cell>
          <cell r="CG203">
            <v>-918910.86821995373</v>
          </cell>
          <cell r="CH203">
            <v>-1064461.8318559539</v>
          </cell>
          <cell r="CI203">
            <v>-1307712.3833375282</v>
          </cell>
          <cell r="CJ203">
            <v>-1648743.7262237419</v>
          </cell>
          <cell r="CK203">
            <v>-2110671.487408475</v>
          </cell>
          <cell r="CL203">
            <v>-2340000</v>
          </cell>
          <cell r="DJ203">
            <v>-6599999.9999999981</v>
          </cell>
          <cell r="ER203">
            <v>0</v>
          </cell>
          <cell r="ES203">
            <v>-43642.720000000001</v>
          </cell>
          <cell r="ET203">
            <v>-43642.720000000001</v>
          </cell>
          <cell r="EU203">
            <v>-45882.720000000001</v>
          </cell>
          <cell r="EV203">
            <v>-63997.72</v>
          </cell>
          <cell r="EW203">
            <v>-253966.72</v>
          </cell>
          <cell r="EX203">
            <v>-259438.72</v>
          </cell>
          <cell r="EY203">
            <v>-279200.12</v>
          </cell>
          <cell r="EZ203">
            <v>-327925.58999999997</v>
          </cell>
          <cell r="FA203">
            <v>-675696.98</v>
          </cell>
          <cell r="FB203">
            <v>-673243.69</v>
          </cell>
          <cell r="FC203">
            <v>-1778798.93</v>
          </cell>
        </row>
        <row r="204">
          <cell r="AS204">
            <v>0</v>
          </cell>
          <cell r="BD204">
            <v>0</v>
          </cell>
          <cell r="BE204">
            <v>0</v>
          </cell>
          <cell r="BF204">
            <v>0</v>
          </cell>
          <cell r="BG204">
            <v>0</v>
          </cell>
          <cell r="BH204">
            <v>0</v>
          </cell>
          <cell r="BI204">
            <v>0</v>
          </cell>
          <cell r="BJ204">
            <v>0</v>
          </cell>
          <cell r="BK204">
            <v>0</v>
          </cell>
          <cell r="BL204">
            <v>0</v>
          </cell>
          <cell r="BM204">
            <v>0</v>
          </cell>
          <cell r="BN204">
            <v>0</v>
          </cell>
          <cell r="BO204">
            <v>0</v>
          </cell>
          <cell r="CA204">
            <v>0</v>
          </cell>
          <cell r="CB204">
            <v>0</v>
          </cell>
          <cell r="CC204">
            <v>0</v>
          </cell>
          <cell r="CD204">
            <v>0</v>
          </cell>
          <cell r="CE204">
            <v>0</v>
          </cell>
          <cell r="CF204">
            <v>0</v>
          </cell>
          <cell r="CG204">
            <v>0</v>
          </cell>
          <cell r="CH204">
            <v>0</v>
          </cell>
          <cell r="CI204">
            <v>0</v>
          </cell>
          <cell r="CJ204">
            <v>0</v>
          </cell>
          <cell r="CK204">
            <v>0</v>
          </cell>
          <cell r="CL204">
            <v>0</v>
          </cell>
          <cell r="DJ204">
            <v>0</v>
          </cell>
          <cell r="ER204">
            <v>0</v>
          </cell>
          <cell r="ES204">
            <v>0</v>
          </cell>
          <cell r="ET204">
            <v>0</v>
          </cell>
          <cell r="EU204">
            <v>0</v>
          </cell>
          <cell r="EV204">
            <v>0</v>
          </cell>
          <cell r="EW204">
            <v>0</v>
          </cell>
          <cell r="EX204">
            <v>0</v>
          </cell>
          <cell r="EY204">
            <v>0</v>
          </cell>
          <cell r="EZ204">
            <v>0</v>
          </cell>
          <cell r="FA204">
            <v>0</v>
          </cell>
          <cell r="FB204">
            <v>0</v>
          </cell>
          <cell r="FC204">
            <v>0</v>
          </cell>
        </row>
        <row r="205">
          <cell r="AS205">
            <v>-22856000</v>
          </cell>
          <cell r="BD205">
            <v>0</v>
          </cell>
          <cell r="BE205">
            <v>-452316.99000000005</v>
          </cell>
          <cell r="BF205">
            <v>-1146448.8600000001</v>
          </cell>
          <cell r="BG205">
            <v>-2008851.2000000002</v>
          </cell>
          <cell r="BH205">
            <v>-2184388.9400000004</v>
          </cell>
          <cell r="BI205">
            <v>-2196250.2100000004</v>
          </cell>
          <cell r="BJ205">
            <v>-2196250.2100000004</v>
          </cell>
          <cell r="BK205">
            <v>-2196250.2100000004</v>
          </cell>
          <cell r="BL205">
            <v>-2196250.2100000004</v>
          </cell>
          <cell r="BM205">
            <v>-2196250.2100000004</v>
          </cell>
          <cell r="BN205">
            <v>-2196250.2100000004</v>
          </cell>
          <cell r="BO205">
            <v>-2196250.2100000004</v>
          </cell>
          <cell r="CA205">
            <v>-120639.10588792438</v>
          </cell>
          <cell r="CB205">
            <v>-197050.22527008393</v>
          </cell>
          <cell r="CC205">
            <v>-488926.23030781327</v>
          </cell>
          <cell r="CD205">
            <v>-727587.42284566141</v>
          </cell>
          <cell r="CE205">
            <v>-936306.42192642554</v>
          </cell>
          <cell r="CF205">
            <v>-1138745.7794478354</v>
          </cell>
          <cell r="CG205">
            <v>-1403347.203964063</v>
          </cell>
          <cell r="CH205">
            <v>-4220426.389934958</v>
          </cell>
          <cell r="CI205">
            <v>-7788540.7683568932</v>
          </cell>
          <cell r="CJ205">
            <v>-9721417.9939311054</v>
          </cell>
          <cell r="CK205">
            <v>-13187139.94372851</v>
          </cell>
          <cell r="CL205">
            <v>-22856000</v>
          </cell>
          <cell r="DJ205">
            <v>-20554718.919999998</v>
          </cell>
          <cell r="ER205">
            <v>0</v>
          </cell>
          <cell r="ES205">
            <v>0</v>
          </cell>
          <cell r="ET205">
            <v>0</v>
          </cell>
          <cell r="EU205">
            <v>0</v>
          </cell>
          <cell r="EV205">
            <v>-1742</v>
          </cell>
          <cell r="EW205">
            <v>-14666</v>
          </cell>
          <cell r="EX205">
            <v>-14666</v>
          </cell>
          <cell r="EY205">
            <v>-41967.17</v>
          </cell>
          <cell r="EZ205">
            <v>-510267.99</v>
          </cell>
          <cell r="FA205">
            <v>-926884.48</v>
          </cell>
          <cell r="FB205">
            <v>-1398402.24</v>
          </cell>
          <cell r="FC205">
            <v>-3063701.06</v>
          </cell>
        </row>
        <row r="206">
          <cell r="AS206">
            <v>-350000</v>
          </cell>
          <cell r="BD206">
            <v>0</v>
          </cell>
          <cell r="BE206">
            <v>0</v>
          </cell>
          <cell r="BF206">
            <v>0</v>
          </cell>
          <cell r="BG206">
            <v>0</v>
          </cell>
          <cell r="BH206">
            <v>0</v>
          </cell>
          <cell r="BI206">
            <v>0</v>
          </cell>
          <cell r="BJ206">
            <v>0</v>
          </cell>
          <cell r="BK206">
            <v>0</v>
          </cell>
          <cell r="BL206">
            <v>0</v>
          </cell>
          <cell r="BM206">
            <v>0</v>
          </cell>
          <cell r="BN206">
            <v>0</v>
          </cell>
          <cell r="BO206">
            <v>0</v>
          </cell>
          <cell r="CA206">
            <v>-21234.836488452926</v>
          </cell>
          <cell r="CB206">
            <v>-38712.394028692521</v>
          </cell>
          <cell r="CC206">
            <v>-64444.860482053693</v>
          </cell>
          <cell r="CD206">
            <v>-89117.4347249571</v>
          </cell>
          <cell r="CE206">
            <v>-104577.50965266133</v>
          </cell>
          <cell r="CF206">
            <v>-131750.34476597005</v>
          </cell>
          <cell r="CG206">
            <v>-159531.5806513789</v>
          </cell>
          <cell r="CH206">
            <v>-183165.97388813365</v>
          </cell>
          <cell r="CI206">
            <v>-217453.0972552865</v>
          </cell>
          <cell r="CJ206">
            <v>-252420.12080923817</v>
          </cell>
          <cell r="CK206">
            <v>-304613.2433250093</v>
          </cell>
          <cell r="CL206">
            <v>-350000</v>
          </cell>
          <cell r="DJ206">
            <v>-1125000</v>
          </cell>
          <cell r="ER206">
            <v>0</v>
          </cell>
          <cell r="ES206">
            <v>0</v>
          </cell>
          <cell r="ET206">
            <v>0</v>
          </cell>
          <cell r="EU206">
            <v>0</v>
          </cell>
          <cell r="EV206">
            <v>0</v>
          </cell>
          <cell r="EW206">
            <v>0</v>
          </cell>
          <cell r="EX206">
            <v>0</v>
          </cell>
          <cell r="EY206">
            <v>0</v>
          </cell>
          <cell r="EZ206">
            <v>0</v>
          </cell>
          <cell r="FA206">
            <v>0</v>
          </cell>
          <cell r="FB206">
            <v>0</v>
          </cell>
          <cell r="FC206">
            <v>0</v>
          </cell>
        </row>
        <row r="207">
          <cell r="AS207">
            <v>0</v>
          </cell>
          <cell r="BD207">
            <v>0</v>
          </cell>
          <cell r="BE207">
            <v>0</v>
          </cell>
          <cell r="BF207">
            <v>0</v>
          </cell>
          <cell r="BG207">
            <v>0</v>
          </cell>
          <cell r="BH207">
            <v>0</v>
          </cell>
          <cell r="BI207">
            <v>0</v>
          </cell>
          <cell r="BJ207">
            <v>0</v>
          </cell>
          <cell r="BK207">
            <v>0</v>
          </cell>
          <cell r="BL207">
            <v>0</v>
          </cell>
          <cell r="BM207">
            <v>0</v>
          </cell>
          <cell r="BN207">
            <v>0</v>
          </cell>
          <cell r="BO207">
            <v>0</v>
          </cell>
          <cell r="CA207">
            <v>0</v>
          </cell>
          <cell r="CB207">
            <v>0</v>
          </cell>
          <cell r="CC207">
            <v>0</v>
          </cell>
          <cell r="CD207">
            <v>0</v>
          </cell>
          <cell r="CE207">
            <v>0</v>
          </cell>
          <cell r="CF207">
            <v>0</v>
          </cell>
          <cell r="CG207">
            <v>0</v>
          </cell>
          <cell r="CH207">
            <v>0</v>
          </cell>
          <cell r="CI207">
            <v>0</v>
          </cell>
          <cell r="CJ207">
            <v>0</v>
          </cell>
          <cell r="CK207">
            <v>0</v>
          </cell>
          <cell r="CL207">
            <v>0</v>
          </cell>
          <cell r="DJ207">
            <v>0</v>
          </cell>
          <cell r="ER207">
            <v>0</v>
          </cell>
          <cell r="ES207">
            <v>0</v>
          </cell>
          <cell r="ET207">
            <v>0</v>
          </cell>
          <cell r="EU207">
            <v>0</v>
          </cell>
          <cell r="EV207">
            <v>0</v>
          </cell>
          <cell r="EW207">
            <v>0</v>
          </cell>
          <cell r="EX207">
            <v>0</v>
          </cell>
          <cell r="EY207">
            <v>0</v>
          </cell>
          <cell r="EZ207">
            <v>0</v>
          </cell>
          <cell r="FA207">
            <v>0</v>
          </cell>
          <cell r="FB207">
            <v>0</v>
          </cell>
          <cell r="FC207">
            <v>-26642.79999999993</v>
          </cell>
        </row>
        <row r="208">
          <cell r="AS208">
            <v>0</v>
          </cell>
          <cell r="BD208">
            <v>0</v>
          </cell>
          <cell r="BE208">
            <v>0</v>
          </cell>
          <cell r="BF208">
            <v>0</v>
          </cell>
          <cell r="BG208">
            <v>0</v>
          </cell>
          <cell r="BH208">
            <v>0</v>
          </cell>
          <cell r="BI208">
            <v>0</v>
          </cell>
          <cell r="BJ208">
            <v>0</v>
          </cell>
          <cell r="BK208">
            <v>0</v>
          </cell>
          <cell r="BL208">
            <v>0</v>
          </cell>
          <cell r="BM208">
            <v>0</v>
          </cell>
          <cell r="BN208">
            <v>0</v>
          </cell>
          <cell r="BO208">
            <v>0</v>
          </cell>
          <cell r="CA208">
            <v>0</v>
          </cell>
          <cell r="CB208">
            <v>0</v>
          </cell>
          <cell r="CC208">
            <v>0</v>
          </cell>
          <cell r="CD208">
            <v>0</v>
          </cell>
          <cell r="CE208">
            <v>0</v>
          </cell>
          <cell r="CF208">
            <v>0</v>
          </cell>
          <cell r="CG208">
            <v>0</v>
          </cell>
          <cell r="CH208">
            <v>0</v>
          </cell>
          <cell r="CI208">
            <v>0</v>
          </cell>
          <cell r="CJ208">
            <v>0</v>
          </cell>
          <cell r="CK208">
            <v>0</v>
          </cell>
          <cell r="CL208">
            <v>0</v>
          </cell>
          <cell r="DJ208">
            <v>0</v>
          </cell>
          <cell r="ER208">
            <v>0</v>
          </cell>
          <cell r="ES208">
            <v>0</v>
          </cell>
          <cell r="ET208">
            <v>0</v>
          </cell>
          <cell r="EU208">
            <v>0</v>
          </cell>
          <cell r="EV208">
            <v>0</v>
          </cell>
          <cell r="EW208">
            <v>0</v>
          </cell>
          <cell r="EX208">
            <v>0</v>
          </cell>
          <cell r="EY208">
            <v>0</v>
          </cell>
          <cell r="EZ208">
            <v>0</v>
          </cell>
          <cell r="FA208">
            <v>0</v>
          </cell>
          <cell r="FB208">
            <v>0</v>
          </cell>
          <cell r="FC208">
            <v>0</v>
          </cell>
        </row>
        <row r="209">
          <cell r="AS209">
            <v>0</v>
          </cell>
          <cell r="BD209">
            <v>0</v>
          </cell>
          <cell r="BE209">
            <v>0</v>
          </cell>
          <cell r="BF209">
            <v>0</v>
          </cell>
          <cell r="BG209">
            <v>0</v>
          </cell>
          <cell r="BH209">
            <v>0</v>
          </cell>
          <cell r="BI209">
            <v>0</v>
          </cell>
          <cell r="BJ209">
            <v>0</v>
          </cell>
          <cell r="BK209">
            <v>0</v>
          </cell>
          <cell r="BL209">
            <v>0</v>
          </cell>
          <cell r="BM209">
            <v>0</v>
          </cell>
          <cell r="BN209">
            <v>0</v>
          </cell>
          <cell r="BO209">
            <v>0</v>
          </cell>
          <cell r="CA209">
            <v>0</v>
          </cell>
          <cell r="CB209">
            <v>0</v>
          </cell>
          <cell r="CC209">
            <v>0</v>
          </cell>
          <cell r="CD209">
            <v>0</v>
          </cell>
          <cell r="CE209">
            <v>0</v>
          </cell>
          <cell r="CF209">
            <v>0</v>
          </cell>
          <cell r="CG209">
            <v>0</v>
          </cell>
          <cell r="CH209">
            <v>0</v>
          </cell>
          <cell r="CI209">
            <v>0</v>
          </cell>
          <cell r="CJ209">
            <v>0</v>
          </cell>
          <cell r="CK209">
            <v>0</v>
          </cell>
          <cell r="CL209">
            <v>0</v>
          </cell>
          <cell r="DJ209">
            <v>0</v>
          </cell>
          <cell r="ER209">
            <v>0</v>
          </cell>
          <cell r="ES209">
            <v>0</v>
          </cell>
          <cell r="ET209">
            <v>0</v>
          </cell>
          <cell r="EU209">
            <v>0</v>
          </cell>
          <cell r="EV209">
            <v>0</v>
          </cell>
          <cell r="EW209">
            <v>0</v>
          </cell>
          <cell r="EX209">
            <v>0</v>
          </cell>
          <cell r="EY209">
            <v>0</v>
          </cell>
          <cell r="EZ209">
            <v>0</v>
          </cell>
          <cell r="FA209">
            <v>0</v>
          </cell>
          <cell r="FB209">
            <v>0</v>
          </cell>
          <cell r="FC209">
            <v>0</v>
          </cell>
        </row>
        <row r="210">
          <cell r="AS210">
            <v>0</v>
          </cell>
          <cell r="BD210">
            <v>0</v>
          </cell>
          <cell r="BE210">
            <v>0</v>
          </cell>
          <cell r="BF210">
            <v>0</v>
          </cell>
          <cell r="BG210">
            <v>0</v>
          </cell>
          <cell r="BH210">
            <v>0</v>
          </cell>
          <cell r="BI210">
            <v>0</v>
          </cell>
          <cell r="BJ210">
            <v>0</v>
          </cell>
          <cell r="BK210">
            <v>0</v>
          </cell>
          <cell r="BL210">
            <v>0</v>
          </cell>
          <cell r="BM210">
            <v>0</v>
          </cell>
          <cell r="BN210">
            <v>0</v>
          </cell>
          <cell r="BO210">
            <v>0</v>
          </cell>
          <cell r="CA210">
            <v>0</v>
          </cell>
          <cell r="CB210">
            <v>0</v>
          </cell>
          <cell r="CC210">
            <v>0</v>
          </cell>
          <cell r="CD210">
            <v>0</v>
          </cell>
          <cell r="CE210">
            <v>0</v>
          </cell>
          <cell r="CF210">
            <v>0</v>
          </cell>
          <cell r="CG210">
            <v>0</v>
          </cell>
          <cell r="CH210">
            <v>0</v>
          </cell>
          <cell r="CI210">
            <v>0</v>
          </cell>
          <cell r="CJ210">
            <v>0</v>
          </cell>
          <cell r="CK210">
            <v>0</v>
          </cell>
          <cell r="CL210">
            <v>0</v>
          </cell>
          <cell r="DJ210">
            <v>0</v>
          </cell>
          <cell r="ER210">
            <v>0</v>
          </cell>
          <cell r="ES210">
            <v>0</v>
          </cell>
          <cell r="ET210">
            <v>0</v>
          </cell>
          <cell r="EU210">
            <v>0</v>
          </cell>
          <cell r="EV210">
            <v>0</v>
          </cell>
          <cell r="EW210">
            <v>0</v>
          </cell>
          <cell r="EX210">
            <v>0</v>
          </cell>
          <cell r="EY210">
            <v>0</v>
          </cell>
          <cell r="EZ210">
            <v>0</v>
          </cell>
          <cell r="FA210">
            <v>0</v>
          </cell>
          <cell r="FB210">
            <v>0</v>
          </cell>
          <cell r="FC210">
            <v>0</v>
          </cell>
        </row>
        <row r="211">
          <cell r="AS211">
            <v>0</v>
          </cell>
          <cell r="BD211">
            <v>0</v>
          </cell>
          <cell r="BE211">
            <v>0</v>
          </cell>
          <cell r="BF211">
            <v>0</v>
          </cell>
          <cell r="BG211">
            <v>0</v>
          </cell>
          <cell r="BH211">
            <v>0</v>
          </cell>
          <cell r="BI211">
            <v>0</v>
          </cell>
          <cell r="BJ211">
            <v>0</v>
          </cell>
          <cell r="BK211">
            <v>0</v>
          </cell>
          <cell r="BL211">
            <v>0</v>
          </cell>
          <cell r="BM211">
            <v>0</v>
          </cell>
          <cell r="BN211">
            <v>0</v>
          </cell>
          <cell r="BO211">
            <v>0</v>
          </cell>
          <cell r="CA211">
            <v>0</v>
          </cell>
          <cell r="CB211">
            <v>0</v>
          </cell>
          <cell r="CC211">
            <v>0</v>
          </cell>
          <cell r="CD211">
            <v>0</v>
          </cell>
          <cell r="CE211">
            <v>0</v>
          </cell>
          <cell r="CF211">
            <v>0</v>
          </cell>
          <cell r="CG211">
            <v>0</v>
          </cell>
          <cell r="CH211">
            <v>0</v>
          </cell>
          <cell r="CI211">
            <v>0</v>
          </cell>
          <cell r="CJ211">
            <v>0</v>
          </cell>
          <cell r="CK211">
            <v>0</v>
          </cell>
          <cell r="CL211">
            <v>0</v>
          </cell>
          <cell r="DJ211">
            <v>0</v>
          </cell>
          <cell r="ER211">
            <v>0</v>
          </cell>
          <cell r="ES211">
            <v>0</v>
          </cell>
          <cell r="ET211">
            <v>0</v>
          </cell>
          <cell r="EU211">
            <v>0</v>
          </cell>
          <cell r="EV211">
            <v>0</v>
          </cell>
          <cell r="EW211">
            <v>0</v>
          </cell>
          <cell r="EX211">
            <v>0</v>
          </cell>
          <cell r="EY211">
            <v>0</v>
          </cell>
          <cell r="EZ211">
            <v>0</v>
          </cell>
          <cell r="FA211">
            <v>0</v>
          </cell>
          <cell r="FB211">
            <v>0</v>
          </cell>
          <cell r="FC211">
            <v>0</v>
          </cell>
        </row>
        <row r="212">
          <cell r="AS212">
            <v>0</v>
          </cell>
          <cell r="BD212">
            <v>0</v>
          </cell>
          <cell r="BE212">
            <v>0</v>
          </cell>
          <cell r="BF212">
            <v>0</v>
          </cell>
          <cell r="BG212">
            <v>0</v>
          </cell>
          <cell r="BH212">
            <v>0</v>
          </cell>
          <cell r="BI212">
            <v>0</v>
          </cell>
          <cell r="BJ212">
            <v>0</v>
          </cell>
          <cell r="BK212">
            <v>0</v>
          </cell>
          <cell r="BL212">
            <v>0</v>
          </cell>
          <cell r="BM212">
            <v>0</v>
          </cell>
          <cell r="BN212">
            <v>0</v>
          </cell>
          <cell r="BO212">
            <v>0</v>
          </cell>
          <cell r="CA212">
            <v>0</v>
          </cell>
          <cell r="CB212">
            <v>0</v>
          </cell>
          <cell r="CC212">
            <v>0</v>
          </cell>
          <cell r="CD212">
            <v>0</v>
          </cell>
          <cell r="CE212">
            <v>0</v>
          </cell>
          <cell r="CF212">
            <v>0</v>
          </cell>
          <cell r="CG212">
            <v>0</v>
          </cell>
          <cell r="CH212">
            <v>0</v>
          </cell>
          <cell r="CI212">
            <v>0</v>
          </cell>
          <cell r="CJ212">
            <v>0</v>
          </cell>
          <cell r="CK212">
            <v>0</v>
          </cell>
          <cell r="CL212">
            <v>0</v>
          </cell>
          <cell r="DJ212">
            <v>0</v>
          </cell>
          <cell r="ER212">
            <v>0</v>
          </cell>
          <cell r="ES212">
            <v>0</v>
          </cell>
          <cell r="ET212">
            <v>0</v>
          </cell>
          <cell r="EU212">
            <v>0</v>
          </cell>
          <cell r="EV212">
            <v>0</v>
          </cell>
          <cell r="EW212">
            <v>0</v>
          </cell>
          <cell r="EX212">
            <v>0</v>
          </cell>
          <cell r="EY212">
            <v>0</v>
          </cell>
          <cell r="EZ212">
            <v>0</v>
          </cell>
          <cell r="FA212">
            <v>0</v>
          </cell>
          <cell r="FB212">
            <v>0</v>
          </cell>
          <cell r="FC212">
            <v>0</v>
          </cell>
        </row>
        <row r="213">
          <cell r="AS213">
            <v>0</v>
          </cell>
          <cell r="BD213">
            <v>0</v>
          </cell>
          <cell r="BE213">
            <v>0</v>
          </cell>
          <cell r="BF213">
            <v>0</v>
          </cell>
          <cell r="BG213">
            <v>0</v>
          </cell>
          <cell r="BH213">
            <v>0</v>
          </cell>
          <cell r="BI213">
            <v>0</v>
          </cell>
          <cell r="BJ213">
            <v>0</v>
          </cell>
          <cell r="BK213">
            <v>0</v>
          </cell>
          <cell r="BL213">
            <v>0</v>
          </cell>
          <cell r="BM213">
            <v>0</v>
          </cell>
          <cell r="BN213">
            <v>0</v>
          </cell>
          <cell r="BO213">
            <v>0</v>
          </cell>
          <cell r="CA213">
            <v>0</v>
          </cell>
          <cell r="CB213">
            <v>0</v>
          </cell>
          <cell r="CC213">
            <v>0</v>
          </cell>
          <cell r="CD213">
            <v>0</v>
          </cell>
          <cell r="CE213">
            <v>0</v>
          </cell>
          <cell r="CF213">
            <v>0</v>
          </cell>
          <cell r="CG213">
            <v>0</v>
          </cell>
          <cell r="CH213">
            <v>0</v>
          </cell>
          <cell r="CI213">
            <v>0</v>
          </cell>
          <cell r="CJ213">
            <v>0</v>
          </cell>
          <cell r="CK213">
            <v>0</v>
          </cell>
          <cell r="CL213">
            <v>0</v>
          </cell>
          <cell r="DJ213">
            <v>0</v>
          </cell>
          <cell r="ER213">
            <v>0</v>
          </cell>
          <cell r="ES213">
            <v>0</v>
          </cell>
          <cell r="ET213">
            <v>0</v>
          </cell>
          <cell r="EU213">
            <v>0</v>
          </cell>
          <cell r="EV213">
            <v>0</v>
          </cell>
          <cell r="EW213">
            <v>0</v>
          </cell>
          <cell r="EX213">
            <v>0</v>
          </cell>
          <cell r="EY213">
            <v>0</v>
          </cell>
          <cell r="EZ213">
            <v>0</v>
          </cell>
          <cell r="FA213">
            <v>0</v>
          </cell>
          <cell r="FB213">
            <v>0</v>
          </cell>
          <cell r="FC213">
            <v>0</v>
          </cell>
        </row>
        <row r="214">
          <cell r="AS214">
            <v>0</v>
          </cell>
          <cell r="BD214">
            <v>0</v>
          </cell>
          <cell r="BE214">
            <v>0</v>
          </cell>
          <cell r="BF214">
            <v>0</v>
          </cell>
          <cell r="BG214">
            <v>0</v>
          </cell>
          <cell r="BH214">
            <v>0</v>
          </cell>
          <cell r="BI214">
            <v>0</v>
          </cell>
          <cell r="BJ214">
            <v>0</v>
          </cell>
          <cell r="BK214">
            <v>0</v>
          </cell>
          <cell r="BL214">
            <v>0</v>
          </cell>
          <cell r="BM214">
            <v>0</v>
          </cell>
          <cell r="BN214">
            <v>0</v>
          </cell>
          <cell r="BO214">
            <v>0</v>
          </cell>
          <cell r="CA214">
            <v>0</v>
          </cell>
          <cell r="CB214">
            <v>0</v>
          </cell>
          <cell r="CC214">
            <v>0</v>
          </cell>
          <cell r="CD214">
            <v>0</v>
          </cell>
          <cell r="CE214">
            <v>0</v>
          </cell>
          <cell r="CF214">
            <v>0</v>
          </cell>
          <cell r="CG214">
            <v>0</v>
          </cell>
          <cell r="CH214">
            <v>0</v>
          </cell>
          <cell r="CI214">
            <v>0</v>
          </cell>
          <cell r="CJ214">
            <v>0</v>
          </cell>
          <cell r="CK214">
            <v>0</v>
          </cell>
          <cell r="CL214">
            <v>0</v>
          </cell>
          <cell r="DJ214">
            <v>0</v>
          </cell>
          <cell r="ER214">
            <v>0</v>
          </cell>
          <cell r="ES214">
            <v>0</v>
          </cell>
          <cell r="ET214">
            <v>0</v>
          </cell>
          <cell r="EU214">
            <v>0</v>
          </cell>
          <cell r="EV214">
            <v>0</v>
          </cell>
          <cell r="EW214">
            <v>0</v>
          </cell>
          <cell r="EX214">
            <v>0</v>
          </cell>
          <cell r="EY214">
            <v>-8850</v>
          </cell>
          <cell r="EZ214">
            <v>-8850</v>
          </cell>
          <cell r="FA214">
            <v>-8850</v>
          </cell>
          <cell r="FB214">
            <v>-8850</v>
          </cell>
          <cell r="FC214">
            <v>-10067.44</v>
          </cell>
        </row>
        <row r="215">
          <cell r="AS215">
            <v>0</v>
          </cell>
          <cell r="BD215">
            <v>0</v>
          </cell>
          <cell r="BE215">
            <v>0</v>
          </cell>
          <cell r="BF215">
            <v>0</v>
          </cell>
          <cell r="BG215">
            <v>0</v>
          </cell>
          <cell r="BH215">
            <v>0</v>
          </cell>
          <cell r="BI215">
            <v>0</v>
          </cell>
          <cell r="BJ215">
            <v>0</v>
          </cell>
          <cell r="BK215">
            <v>0</v>
          </cell>
          <cell r="BL215">
            <v>0</v>
          </cell>
          <cell r="BM215">
            <v>0</v>
          </cell>
          <cell r="BN215">
            <v>0</v>
          </cell>
          <cell r="BO215">
            <v>0</v>
          </cell>
          <cell r="CA215">
            <v>0</v>
          </cell>
          <cell r="CB215">
            <v>0</v>
          </cell>
          <cell r="CC215">
            <v>0</v>
          </cell>
          <cell r="CD215">
            <v>0</v>
          </cell>
          <cell r="CE215">
            <v>0</v>
          </cell>
          <cell r="CF215">
            <v>0</v>
          </cell>
          <cell r="CG215">
            <v>0</v>
          </cell>
          <cell r="CH215">
            <v>0</v>
          </cell>
          <cell r="CI215">
            <v>0</v>
          </cell>
          <cell r="CJ215">
            <v>0</v>
          </cell>
          <cell r="CK215">
            <v>0</v>
          </cell>
          <cell r="CL215">
            <v>0</v>
          </cell>
          <cell r="DJ215">
            <v>0</v>
          </cell>
          <cell r="ER215">
            <v>0</v>
          </cell>
          <cell r="ES215">
            <v>0</v>
          </cell>
          <cell r="ET215">
            <v>0</v>
          </cell>
          <cell r="EU215">
            <v>0</v>
          </cell>
          <cell r="EV215">
            <v>0</v>
          </cell>
          <cell r="EW215">
            <v>0</v>
          </cell>
          <cell r="EX215">
            <v>0</v>
          </cell>
          <cell r="EY215">
            <v>0</v>
          </cell>
          <cell r="EZ215">
            <v>0</v>
          </cell>
          <cell r="FA215">
            <v>0</v>
          </cell>
          <cell r="FB215">
            <v>0</v>
          </cell>
          <cell r="FC215">
            <v>0</v>
          </cell>
        </row>
        <row r="216">
          <cell r="AS216">
            <v>0</v>
          </cell>
          <cell r="BD216">
            <v>0</v>
          </cell>
          <cell r="BE216">
            <v>0</v>
          </cell>
          <cell r="BF216">
            <v>0</v>
          </cell>
          <cell r="BG216">
            <v>0</v>
          </cell>
          <cell r="BH216">
            <v>0</v>
          </cell>
          <cell r="BI216">
            <v>0</v>
          </cell>
          <cell r="BJ216">
            <v>0</v>
          </cell>
          <cell r="BK216">
            <v>0</v>
          </cell>
          <cell r="BL216">
            <v>0</v>
          </cell>
          <cell r="BM216">
            <v>0</v>
          </cell>
          <cell r="BN216">
            <v>0</v>
          </cell>
          <cell r="BO216">
            <v>0</v>
          </cell>
          <cell r="CA216">
            <v>0</v>
          </cell>
          <cell r="CB216">
            <v>0</v>
          </cell>
          <cell r="CC216">
            <v>0</v>
          </cell>
          <cell r="CD216">
            <v>0</v>
          </cell>
          <cell r="CE216">
            <v>0</v>
          </cell>
          <cell r="CF216">
            <v>0</v>
          </cell>
          <cell r="CG216">
            <v>0</v>
          </cell>
          <cell r="CH216">
            <v>0</v>
          </cell>
          <cell r="CI216">
            <v>0</v>
          </cell>
          <cell r="CJ216">
            <v>0</v>
          </cell>
          <cell r="CK216">
            <v>0</v>
          </cell>
          <cell r="CL216">
            <v>0</v>
          </cell>
          <cell r="DJ216">
            <v>0</v>
          </cell>
          <cell r="ER216">
            <v>0</v>
          </cell>
          <cell r="ES216">
            <v>0</v>
          </cell>
          <cell r="ET216">
            <v>0</v>
          </cell>
          <cell r="EU216">
            <v>0</v>
          </cell>
          <cell r="EV216">
            <v>0</v>
          </cell>
          <cell r="EW216">
            <v>0</v>
          </cell>
          <cell r="EX216">
            <v>0</v>
          </cell>
          <cell r="EY216">
            <v>0</v>
          </cell>
          <cell r="EZ216">
            <v>0</v>
          </cell>
          <cell r="FA216">
            <v>0</v>
          </cell>
          <cell r="FB216">
            <v>0</v>
          </cell>
          <cell r="FC216">
            <v>0</v>
          </cell>
        </row>
        <row r="217">
          <cell r="AS217">
            <v>0</v>
          </cell>
          <cell r="BD217">
            <v>0</v>
          </cell>
          <cell r="BE217">
            <v>0</v>
          </cell>
          <cell r="BF217">
            <v>0</v>
          </cell>
          <cell r="BG217">
            <v>0</v>
          </cell>
          <cell r="BH217">
            <v>0</v>
          </cell>
          <cell r="BI217">
            <v>0</v>
          </cell>
          <cell r="BJ217">
            <v>0</v>
          </cell>
          <cell r="BK217">
            <v>0</v>
          </cell>
          <cell r="BL217">
            <v>0</v>
          </cell>
          <cell r="BM217">
            <v>0</v>
          </cell>
          <cell r="BN217">
            <v>0</v>
          </cell>
          <cell r="BO217">
            <v>0</v>
          </cell>
          <cell r="CA217">
            <v>0</v>
          </cell>
          <cell r="CB217">
            <v>0</v>
          </cell>
          <cell r="CC217">
            <v>0</v>
          </cell>
          <cell r="CD217">
            <v>0</v>
          </cell>
          <cell r="CE217">
            <v>0</v>
          </cell>
          <cell r="CF217">
            <v>0</v>
          </cell>
          <cell r="CG217">
            <v>0</v>
          </cell>
          <cell r="CH217">
            <v>0</v>
          </cell>
          <cell r="CI217">
            <v>0</v>
          </cell>
          <cell r="CJ217">
            <v>0</v>
          </cell>
          <cell r="CK217">
            <v>0</v>
          </cell>
          <cell r="CL217">
            <v>0</v>
          </cell>
          <cell r="DJ217">
            <v>0</v>
          </cell>
          <cell r="ER217">
            <v>0</v>
          </cell>
          <cell r="ES217">
            <v>0</v>
          </cell>
          <cell r="ET217">
            <v>0</v>
          </cell>
          <cell r="EU217">
            <v>0</v>
          </cell>
          <cell r="EV217">
            <v>0</v>
          </cell>
          <cell r="EW217">
            <v>0</v>
          </cell>
          <cell r="EX217">
            <v>0</v>
          </cell>
          <cell r="EY217">
            <v>0</v>
          </cell>
          <cell r="EZ217">
            <v>0</v>
          </cell>
          <cell r="FA217">
            <v>0</v>
          </cell>
          <cell r="FB217">
            <v>0</v>
          </cell>
          <cell r="FC217">
            <v>0</v>
          </cell>
        </row>
        <row r="218">
          <cell r="AS218">
            <v>0</v>
          </cell>
          <cell r="BD218">
            <v>0</v>
          </cell>
          <cell r="BE218">
            <v>0</v>
          </cell>
          <cell r="BF218">
            <v>0</v>
          </cell>
          <cell r="BG218">
            <v>0</v>
          </cell>
          <cell r="BH218">
            <v>0</v>
          </cell>
          <cell r="BI218">
            <v>0</v>
          </cell>
          <cell r="BJ218">
            <v>0</v>
          </cell>
          <cell r="BK218">
            <v>0</v>
          </cell>
          <cell r="BL218">
            <v>0</v>
          </cell>
          <cell r="BM218">
            <v>0</v>
          </cell>
          <cell r="BN218">
            <v>0</v>
          </cell>
          <cell r="BO218">
            <v>0</v>
          </cell>
          <cell r="CA218">
            <v>0</v>
          </cell>
          <cell r="CB218">
            <v>0</v>
          </cell>
          <cell r="CC218">
            <v>0</v>
          </cell>
          <cell r="CD218">
            <v>0</v>
          </cell>
          <cell r="CE218">
            <v>0</v>
          </cell>
          <cell r="CF218">
            <v>0</v>
          </cell>
          <cell r="CG218">
            <v>0</v>
          </cell>
          <cell r="CH218">
            <v>0</v>
          </cell>
          <cell r="CI218">
            <v>0</v>
          </cell>
          <cell r="CJ218">
            <v>0</v>
          </cell>
          <cell r="CK218">
            <v>0</v>
          </cell>
          <cell r="CL218">
            <v>0</v>
          </cell>
          <cell r="DJ218">
            <v>0</v>
          </cell>
          <cell r="ER218">
            <v>0</v>
          </cell>
          <cell r="ES218">
            <v>0</v>
          </cell>
          <cell r="ET218">
            <v>0</v>
          </cell>
          <cell r="EU218">
            <v>0</v>
          </cell>
          <cell r="EV218">
            <v>0</v>
          </cell>
          <cell r="EW218">
            <v>0</v>
          </cell>
          <cell r="EX218">
            <v>0</v>
          </cell>
          <cell r="EY218">
            <v>0</v>
          </cell>
          <cell r="EZ218">
            <v>0</v>
          </cell>
          <cell r="FA218">
            <v>0</v>
          </cell>
          <cell r="FB218">
            <v>0</v>
          </cell>
          <cell r="FC218">
            <v>0</v>
          </cell>
        </row>
        <row r="219">
          <cell r="AS219">
            <v>0</v>
          </cell>
          <cell r="BD219">
            <v>0</v>
          </cell>
          <cell r="BE219">
            <v>0</v>
          </cell>
          <cell r="BF219">
            <v>0</v>
          </cell>
          <cell r="BG219">
            <v>0</v>
          </cell>
          <cell r="BH219">
            <v>0</v>
          </cell>
          <cell r="BI219">
            <v>0</v>
          </cell>
          <cell r="BJ219">
            <v>0</v>
          </cell>
          <cell r="BK219">
            <v>0</v>
          </cell>
          <cell r="BL219">
            <v>0</v>
          </cell>
          <cell r="BM219">
            <v>0</v>
          </cell>
          <cell r="BN219">
            <v>0</v>
          </cell>
          <cell r="BO219">
            <v>0</v>
          </cell>
          <cell r="CA219">
            <v>0</v>
          </cell>
          <cell r="CB219">
            <v>0</v>
          </cell>
          <cell r="CC219">
            <v>0</v>
          </cell>
          <cell r="CD219">
            <v>0</v>
          </cell>
          <cell r="CE219">
            <v>0</v>
          </cell>
          <cell r="CF219">
            <v>0</v>
          </cell>
          <cell r="CG219">
            <v>0</v>
          </cell>
          <cell r="CH219">
            <v>0</v>
          </cell>
          <cell r="CI219">
            <v>0</v>
          </cell>
          <cell r="CJ219">
            <v>0</v>
          </cell>
          <cell r="CK219">
            <v>0</v>
          </cell>
          <cell r="CL219">
            <v>0</v>
          </cell>
          <cell r="DJ219">
            <v>0</v>
          </cell>
          <cell r="ER219">
            <v>0</v>
          </cell>
          <cell r="ES219">
            <v>0</v>
          </cell>
          <cell r="ET219">
            <v>0</v>
          </cell>
          <cell r="EU219">
            <v>0</v>
          </cell>
          <cell r="EV219">
            <v>0</v>
          </cell>
          <cell r="EW219">
            <v>0</v>
          </cell>
          <cell r="EX219">
            <v>0</v>
          </cell>
          <cell r="EY219">
            <v>0</v>
          </cell>
          <cell r="EZ219">
            <v>0</v>
          </cell>
          <cell r="FA219">
            <v>0</v>
          </cell>
          <cell r="FB219">
            <v>0</v>
          </cell>
          <cell r="FC219">
            <v>0</v>
          </cell>
        </row>
        <row r="220">
          <cell r="AS220">
            <v>0</v>
          </cell>
          <cell r="BD220">
            <v>0</v>
          </cell>
          <cell r="BE220">
            <v>0</v>
          </cell>
          <cell r="BF220">
            <v>0</v>
          </cell>
          <cell r="BG220">
            <v>0</v>
          </cell>
          <cell r="BH220">
            <v>0</v>
          </cell>
          <cell r="BI220">
            <v>0</v>
          </cell>
          <cell r="BJ220">
            <v>0</v>
          </cell>
          <cell r="BK220">
            <v>0</v>
          </cell>
          <cell r="BL220">
            <v>0</v>
          </cell>
          <cell r="BM220">
            <v>0</v>
          </cell>
          <cell r="BN220">
            <v>0</v>
          </cell>
          <cell r="BO220">
            <v>0</v>
          </cell>
          <cell r="CA220">
            <v>0</v>
          </cell>
          <cell r="CB220">
            <v>0</v>
          </cell>
          <cell r="CC220">
            <v>0</v>
          </cell>
          <cell r="CD220">
            <v>0</v>
          </cell>
          <cell r="CE220">
            <v>0</v>
          </cell>
          <cell r="CF220">
            <v>0</v>
          </cell>
          <cell r="CG220">
            <v>0</v>
          </cell>
          <cell r="CH220">
            <v>0</v>
          </cell>
          <cell r="CI220">
            <v>0</v>
          </cell>
          <cell r="CJ220">
            <v>0</v>
          </cell>
          <cell r="CK220">
            <v>0</v>
          </cell>
          <cell r="CL220">
            <v>0</v>
          </cell>
          <cell r="DJ220">
            <v>0</v>
          </cell>
          <cell r="ER220">
            <v>0</v>
          </cell>
          <cell r="ES220">
            <v>0</v>
          </cell>
          <cell r="ET220">
            <v>0</v>
          </cell>
          <cell r="EU220">
            <v>0</v>
          </cell>
          <cell r="EV220">
            <v>0</v>
          </cell>
          <cell r="EW220">
            <v>0</v>
          </cell>
          <cell r="EX220">
            <v>0</v>
          </cell>
          <cell r="EY220">
            <v>0</v>
          </cell>
          <cell r="EZ220">
            <v>0</v>
          </cell>
          <cell r="FA220">
            <v>0</v>
          </cell>
          <cell r="FB220">
            <v>0</v>
          </cell>
          <cell r="FC220">
            <v>0</v>
          </cell>
        </row>
        <row r="221">
          <cell r="AS221">
            <v>0</v>
          </cell>
          <cell r="BD221">
            <v>0</v>
          </cell>
          <cell r="BE221">
            <v>0</v>
          </cell>
          <cell r="BF221">
            <v>0</v>
          </cell>
          <cell r="BG221">
            <v>0</v>
          </cell>
          <cell r="BH221">
            <v>0</v>
          </cell>
          <cell r="BI221">
            <v>0</v>
          </cell>
          <cell r="BJ221">
            <v>0</v>
          </cell>
          <cell r="BK221">
            <v>0</v>
          </cell>
          <cell r="BL221">
            <v>0</v>
          </cell>
          <cell r="BM221">
            <v>0</v>
          </cell>
          <cell r="BN221">
            <v>0</v>
          </cell>
          <cell r="BO221">
            <v>0</v>
          </cell>
          <cell r="CA221">
            <v>0</v>
          </cell>
          <cell r="CB221">
            <v>0</v>
          </cell>
          <cell r="CC221">
            <v>0</v>
          </cell>
          <cell r="CD221">
            <v>0</v>
          </cell>
          <cell r="CE221">
            <v>0</v>
          </cell>
          <cell r="CF221">
            <v>0</v>
          </cell>
          <cell r="CG221">
            <v>0</v>
          </cell>
          <cell r="CH221">
            <v>0</v>
          </cell>
          <cell r="CI221">
            <v>0</v>
          </cell>
          <cell r="CJ221">
            <v>0</v>
          </cell>
          <cell r="CK221">
            <v>0</v>
          </cell>
          <cell r="CL221">
            <v>0</v>
          </cell>
          <cell r="DJ221">
            <v>0</v>
          </cell>
          <cell r="ER221">
            <v>0</v>
          </cell>
          <cell r="ES221">
            <v>0</v>
          </cell>
          <cell r="ET221">
            <v>0</v>
          </cell>
          <cell r="EU221">
            <v>0</v>
          </cell>
          <cell r="EV221">
            <v>0</v>
          </cell>
          <cell r="EW221">
            <v>0</v>
          </cell>
          <cell r="EX221">
            <v>0</v>
          </cell>
          <cell r="EY221">
            <v>0</v>
          </cell>
          <cell r="EZ221">
            <v>0</v>
          </cell>
          <cell r="FA221">
            <v>0</v>
          </cell>
          <cell r="FB221">
            <v>0</v>
          </cell>
          <cell r="FC221">
            <v>0</v>
          </cell>
        </row>
        <row r="222">
          <cell r="AS222">
            <v>0</v>
          </cell>
          <cell r="BD222">
            <v>0</v>
          </cell>
          <cell r="BE222">
            <v>0</v>
          </cell>
          <cell r="BF222">
            <v>0</v>
          </cell>
          <cell r="BG222">
            <v>0</v>
          </cell>
          <cell r="BH222">
            <v>0</v>
          </cell>
          <cell r="BI222">
            <v>0</v>
          </cell>
          <cell r="BJ222">
            <v>0</v>
          </cell>
          <cell r="BK222">
            <v>0</v>
          </cell>
          <cell r="BL222">
            <v>0</v>
          </cell>
          <cell r="BM222">
            <v>0</v>
          </cell>
          <cell r="BN222">
            <v>0</v>
          </cell>
          <cell r="BO222">
            <v>0</v>
          </cell>
          <cell r="CA222">
            <v>0</v>
          </cell>
          <cell r="CB222">
            <v>0</v>
          </cell>
          <cell r="CC222">
            <v>0</v>
          </cell>
          <cell r="CD222">
            <v>0</v>
          </cell>
          <cell r="CE222">
            <v>0</v>
          </cell>
          <cell r="CF222">
            <v>0</v>
          </cell>
          <cell r="CG222">
            <v>0</v>
          </cell>
          <cell r="CH222">
            <v>0</v>
          </cell>
          <cell r="CI222">
            <v>0</v>
          </cell>
          <cell r="CJ222">
            <v>0</v>
          </cell>
          <cell r="CK222">
            <v>0</v>
          </cell>
          <cell r="CL222">
            <v>0</v>
          </cell>
          <cell r="DJ222">
            <v>0</v>
          </cell>
          <cell r="ER222">
            <v>0</v>
          </cell>
          <cell r="ES222">
            <v>0</v>
          </cell>
          <cell r="ET222">
            <v>0</v>
          </cell>
          <cell r="EU222">
            <v>0</v>
          </cell>
          <cell r="EV222">
            <v>0</v>
          </cell>
          <cell r="EW222">
            <v>0</v>
          </cell>
          <cell r="EX222">
            <v>0</v>
          </cell>
          <cell r="EY222">
            <v>0</v>
          </cell>
          <cell r="EZ222">
            <v>0</v>
          </cell>
          <cell r="FA222">
            <v>0</v>
          </cell>
          <cell r="FB222">
            <v>0</v>
          </cell>
          <cell r="FC222">
            <v>0</v>
          </cell>
        </row>
        <row r="223">
          <cell r="AS223">
            <v>0</v>
          </cell>
          <cell r="BD223">
            <v>0</v>
          </cell>
          <cell r="BE223">
            <v>0</v>
          </cell>
          <cell r="BF223">
            <v>0</v>
          </cell>
          <cell r="BG223">
            <v>0</v>
          </cell>
          <cell r="BH223">
            <v>0</v>
          </cell>
          <cell r="BI223">
            <v>0</v>
          </cell>
          <cell r="BJ223">
            <v>0</v>
          </cell>
          <cell r="BK223">
            <v>0</v>
          </cell>
          <cell r="BL223">
            <v>0</v>
          </cell>
          <cell r="BM223">
            <v>0</v>
          </cell>
          <cell r="BN223">
            <v>0</v>
          </cell>
          <cell r="BO223">
            <v>0</v>
          </cell>
          <cell r="CA223">
            <v>0</v>
          </cell>
          <cell r="CB223">
            <v>0</v>
          </cell>
          <cell r="CC223">
            <v>0</v>
          </cell>
          <cell r="CD223">
            <v>0</v>
          </cell>
          <cell r="CE223">
            <v>0</v>
          </cell>
          <cell r="CF223">
            <v>0</v>
          </cell>
          <cell r="CG223">
            <v>0</v>
          </cell>
          <cell r="CH223">
            <v>0</v>
          </cell>
          <cell r="CI223">
            <v>0</v>
          </cell>
          <cell r="CJ223">
            <v>0</v>
          </cell>
          <cell r="CK223">
            <v>0</v>
          </cell>
          <cell r="CL223">
            <v>0</v>
          </cell>
          <cell r="DJ223">
            <v>0</v>
          </cell>
          <cell r="ER223">
            <v>0</v>
          </cell>
          <cell r="ES223">
            <v>0</v>
          </cell>
          <cell r="ET223">
            <v>0</v>
          </cell>
          <cell r="EU223">
            <v>0</v>
          </cell>
          <cell r="EV223">
            <v>0</v>
          </cell>
          <cell r="EW223">
            <v>0</v>
          </cell>
          <cell r="EX223">
            <v>0</v>
          </cell>
          <cell r="EY223">
            <v>0</v>
          </cell>
          <cell r="EZ223">
            <v>0</v>
          </cell>
          <cell r="FA223">
            <v>0</v>
          </cell>
          <cell r="FB223">
            <v>0</v>
          </cell>
          <cell r="FC223">
            <v>0</v>
          </cell>
        </row>
        <row r="231">
          <cell r="AS231">
            <v>2510668.6799999997</v>
          </cell>
          <cell r="BD231">
            <v>68458.518426661991</v>
          </cell>
          <cell r="BE231">
            <v>167681.87884889028</v>
          </cell>
          <cell r="BF231">
            <v>407873.08327951038</v>
          </cell>
          <cell r="BG231">
            <v>662030.54774090485</v>
          </cell>
          <cell r="BH231">
            <v>814078.44086791051</v>
          </cell>
          <cell r="BI231">
            <v>1031434.684390008</v>
          </cell>
          <cell r="BJ231">
            <v>1031434.684390008</v>
          </cell>
          <cell r="BK231">
            <v>1031434.684390008</v>
          </cell>
          <cell r="BL231">
            <v>1031434.684390008</v>
          </cell>
          <cell r="BM231">
            <v>1031434.684390008</v>
          </cell>
          <cell r="BN231">
            <v>1031434.684390008</v>
          </cell>
          <cell r="BO231">
            <v>1031434.684390008</v>
          </cell>
          <cell r="CA231">
            <v>85672.069482761828</v>
          </cell>
          <cell r="CB231">
            <v>236386.40525616205</v>
          </cell>
          <cell r="CC231">
            <v>548037.44257144281</v>
          </cell>
          <cell r="CD231">
            <v>615365.47226293758</v>
          </cell>
          <cell r="CE231">
            <v>999101.53298689437</v>
          </cell>
          <cell r="CF231">
            <v>1180714.9658990642</v>
          </cell>
          <cell r="CG231">
            <v>1417653.8507397315</v>
          </cell>
          <cell r="CH231">
            <v>1654592.7355803987</v>
          </cell>
          <cell r="CI231">
            <v>1738559.2029430226</v>
          </cell>
          <cell r="CJ231">
            <v>1782922.689696331</v>
          </cell>
          <cell r="CK231">
            <v>2385975.3003643546</v>
          </cell>
          <cell r="CL231">
            <v>2510668.6799999997</v>
          </cell>
          <cell r="DJ231">
            <v>2399775</v>
          </cell>
          <cell r="ER231">
            <v>0</v>
          </cell>
          <cell r="ES231">
            <v>0</v>
          </cell>
          <cell r="ET231">
            <v>0</v>
          </cell>
          <cell r="EU231">
            <v>0</v>
          </cell>
          <cell r="EV231">
            <v>0</v>
          </cell>
          <cell r="EW231">
            <v>0</v>
          </cell>
          <cell r="EX231">
            <v>0</v>
          </cell>
          <cell r="EY231">
            <v>0</v>
          </cell>
          <cell r="EZ231">
            <v>0</v>
          </cell>
          <cell r="FA231">
            <v>0</v>
          </cell>
          <cell r="FB231">
            <v>0</v>
          </cell>
          <cell r="FC231">
            <v>0</v>
          </cell>
        </row>
        <row r="232">
          <cell r="AS232">
            <v>1361965.0799999998</v>
          </cell>
          <cell r="BD232">
            <v>72113.217998994412</v>
          </cell>
          <cell r="BE232">
            <v>62938.009616211639</v>
          </cell>
          <cell r="BF232">
            <v>90635.382257259102</v>
          </cell>
          <cell r="BG232">
            <v>288862.59875523456</v>
          </cell>
          <cell r="BH232">
            <v>462001.50503368449</v>
          </cell>
          <cell r="BI232">
            <v>640091.16535886761</v>
          </cell>
          <cell r="BJ232">
            <v>640091.16535886761</v>
          </cell>
          <cell r="BK232">
            <v>640091.16535886761</v>
          </cell>
          <cell r="BL232">
            <v>640091.16535886761</v>
          </cell>
          <cell r="BM232">
            <v>640091.16535886761</v>
          </cell>
          <cell r="BN232">
            <v>640091.16535886761</v>
          </cell>
          <cell r="BO232">
            <v>640091.16535886761</v>
          </cell>
          <cell r="CA232">
            <v>46474.617657179391</v>
          </cell>
          <cell r="CB232">
            <v>128232.7819318721</v>
          </cell>
          <cell r="CC232">
            <v>297294.44799335714</v>
          </cell>
          <cell r="CD232">
            <v>333817.9550874987</v>
          </cell>
          <cell r="CE232">
            <v>541983.65962912259</v>
          </cell>
          <cell r="CF232">
            <v>640503.68963375792</v>
          </cell>
          <cell r="CG232">
            <v>769036.17574703123</v>
          </cell>
          <cell r="CH232">
            <v>897568.66186030454</v>
          </cell>
          <cell r="CI232">
            <v>943118.03974112205</v>
          </cell>
          <cell r="CJ232">
            <v>967183.9470694632</v>
          </cell>
          <cell r="CK232">
            <v>1294322.5311747477</v>
          </cell>
          <cell r="CL232">
            <v>1361965.0799999998</v>
          </cell>
          <cell r="DJ232">
            <v>1765711.9999999998</v>
          </cell>
          <cell r="ER232">
            <v>0</v>
          </cell>
          <cell r="ES232">
            <v>0</v>
          </cell>
          <cell r="ET232">
            <v>0</v>
          </cell>
          <cell r="EU232">
            <v>0</v>
          </cell>
          <cell r="EV232">
            <v>0</v>
          </cell>
          <cell r="EW232">
            <v>0</v>
          </cell>
          <cell r="EX232">
            <v>0</v>
          </cell>
          <cell r="EY232">
            <v>0</v>
          </cell>
          <cell r="EZ232">
            <v>0</v>
          </cell>
          <cell r="FA232">
            <v>0</v>
          </cell>
          <cell r="FB232">
            <v>0</v>
          </cell>
          <cell r="FC232">
            <v>0</v>
          </cell>
        </row>
        <row r="233">
          <cell r="AS233">
            <v>574999.92000000004</v>
          </cell>
          <cell r="BD233">
            <v>39360.785258088392</v>
          </cell>
          <cell r="BE233">
            <v>98831.075074776367</v>
          </cell>
          <cell r="BF233">
            <v>117086.38033811745</v>
          </cell>
          <cell r="BG233">
            <v>168964.02659090521</v>
          </cell>
          <cell r="BH233">
            <v>184972.87955506716</v>
          </cell>
          <cell r="BI233">
            <v>263866.54450476356</v>
          </cell>
          <cell r="BJ233">
            <v>263866.54450476356</v>
          </cell>
          <cell r="BK233">
            <v>263866.54450476356</v>
          </cell>
          <cell r="BL233">
            <v>263866.54450476356</v>
          </cell>
          <cell r="BM233">
            <v>263866.54450476356</v>
          </cell>
          <cell r="BN233">
            <v>263866.54450476356</v>
          </cell>
          <cell r="BO233">
            <v>263866.54450476356</v>
          </cell>
          <cell r="CA233">
            <v>20557.268117049542</v>
          </cell>
          <cell r="CB233">
            <v>51232.544641318978</v>
          </cell>
          <cell r="CC233">
            <v>98654.069173036929</v>
          </cell>
          <cell r="CD233">
            <v>207815.32899509539</v>
          </cell>
          <cell r="CE233">
            <v>250508.13143797315</v>
          </cell>
          <cell r="CF233">
            <v>262241.56619509181</v>
          </cell>
          <cell r="CG233">
            <v>337509.41755222587</v>
          </cell>
          <cell r="CH233">
            <v>412777.26890935993</v>
          </cell>
          <cell r="CI233">
            <v>445195.72388832376</v>
          </cell>
          <cell r="CJ233">
            <v>494593.03545567929</v>
          </cell>
          <cell r="CK233">
            <v>547754.89812997554</v>
          </cell>
          <cell r="CL233">
            <v>574999.92000000004</v>
          </cell>
          <cell r="DJ233">
            <v>575000</v>
          </cell>
          <cell r="ER233">
            <v>0</v>
          </cell>
          <cell r="ES233">
            <v>0</v>
          </cell>
          <cell r="ET233">
            <v>0</v>
          </cell>
          <cell r="EU233">
            <v>0</v>
          </cell>
          <cell r="EV233">
            <v>0</v>
          </cell>
          <cell r="EW233">
            <v>0</v>
          </cell>
          <cell r="EX233">
            <v>0</v>
          </cell>
          <cell r="EY233">
            <v>0</v>
          </cell>
          <cell r="EZ233">
            <v>0</v>
          </cell>
          <cell r="FA233">
            <v>0</v>
          </cell>
          <cell r="FB233">
            <v>0</v>
          </cell>
          <cell r="FC233">
            <v>0</v>
          </cell>
        </row>
        <row r="234">
          <cell r="AS234">
            <v>0</v>
          </cell>
          <cell r="BD234">
            <v>0</v>
          </cell>
          <cell r="BE234">
            <v>0</v>
          </cell>
          <cell r="BF234">
            <v>0</v>
          </cell>
          <cell r="BG234">
            <v>0</v>
          </cell>
          <cell r="BH234">
            <v>0</v>
          </cell>
          <cell r="BI234">
            <v>0</v>
          </cell>
          <cell r="BJ234">
            <v>0</v>
          </cell>
          <cell r="BK234">
            <v>0</v>
          </cell>
          <cell r="BL234">
            <v>0</v>
          </cell>
          <cell r="BM234">
            <v>0</v>
          </cell>
          <cell r="BN234">
            <v>0</v>
          </cell>
          <cell r="BO234">
            <v>0</v>
          </cell>
          <cell r="CA234">
            <v>0</v>
          </cell>
          <cell r="CB234">
            <v>0</v>
          </cell>
          <cell r="CC234">
            <v>0</v>
          </cell>
          <cell r="CD234">
            <v>0</v>
          </cell>
          <cell r="CE234">
            <v>0</v>
          </cell>
          <cell r="CF234">
            <v>0</v>
          </cell>
          <cell r="CG234">
            <v>0</v>
          </cell>
          <cell r="CH234">
            <v>0</v>
          </cell>
          <cell r="CI234">
            <v>0</v>
          </cell>
          <cell r="CJ234">
            <v>0</v>
          </cell>
          <cell r="CK234">
            <v>0</v>
          </cell>
          <cell r="CL234">
            <v>0</v>
          </cell>
          <cell r="DJ234">
            <v>0</v>
          </cell>
          <cell r="ER234">
            <v>0</v>
          </cell>
          <cell r="ES234">
            <v>0</v>
          </cell>
          <cell r="ET234">
            <v>0</v>
          </cell>
          <cell r="EU234">
            <v>0</v>
          </cell>
          <cell r="EV234">
            <v>0</v>
          </cell>
          <cell r="EW234">
            <v>0</v>
          </cell>
          <cell r="EX234">
            <v>0</v>
          </cell>
          <cell r="EY234">
            <v>0</v>
          </cell>
          <cell r="EZ234">
            <v>0</v>
          </cell>
          <cell r="FA234">
            <v>0</v>
          </cell>
          <cell r="FB234">
            <v>0</v>
          </cell>
          <cell r="FC234">
            <v>0</v>
          </cell>
        </row>
        <row r="235">
          <cell r="AS235">
            <v>892231.31999999983</v>
          </cell>
          <cell r="BD235">
            <v>0</v>
          </cell>
          <cell r="BE235">
            <v>0</v>
          </cell>
          <cell r="BF235">
            <v>0</v>
          </cell>
          <cell r="BG235">
            <v>0</v>
          </cell>
          <cell r="BH235">
            <v>0</v>
          </cell>
          <cell r="BI235">
            <v>0</v>
          </cell>
          <cell r="BJ235">
            <v>0</v>
          </cell>
          <cell r="BK235">
            <v>0</v>
          </cell>
          <cell r="BL235">
            <v>0</v>
          </cell>
          <cell r="BM235">
            <v>0</v>
          </cell>
          <cell r="BN235">
            <v>0</v>
          </cell>
          <cell r="BO235">
            <v>0</v>
          </cell>
          <cell r="CA235">
            <v>30445.794879528388</v>
          </cell>
          <cell r="CB235">
            <v>84006.048297762813</v>
          </cell>
          <cell r="CC235">
            <v>194759.33829506434</v>
          </cell>
          <cell r="CD235">
            <v>218686.10222181297</v>
          </cell>
          <cell r="CE235">
            <v>355056.67740712024</v>
          </cell>
          <cell r="CF235">
            <v>419597.72747389239</v>
          </cell>
          <cell r="CG235">
            <v>503800.11374045326</v>
          </cell>
          <cell r="CH235">
            <v>588002.50000701414</v>
          </cell>
          <cell r="CI235">
            <v>617842.1648769686</v>
          </cell>
          <cell r="CJ235">
            <v>633607.88205861871</v>
          </cell>
          <cell r="CK235">
            <v>847918.28913542058</v>
          </cell>
          <cell r="CL235">
            <v>892231.31999999983</v>
          </cell>
          <cell r="DJ235">
            <v>350000</v>
          </cell>
          <cell r="ER235">
            <v>0</v>
          </cell>
          <cell r="ES235">
            <v>0</v>
          </cell>
          <cell r="ET235">
            <v>0</v>
          </cell>
          <cell r="EU235">
            <v>0</v>
          </cell>
          <cell r="EV235">
            <v>0</v>
          </cell>
          <cell r="EW235">
            <v>0</v>
          </cell>
          <cell r="EX235">
            <v>0</v>
          </cell>
          <cell r="EY235">
            <v>0</v>
          </cell>
          <cell r="EZ235">
            <v>0</v>
          </cell>
          <cell r="FA235">
            <v>0</v>
          </cell>
          <cell r="FB235">
            <v>0</v>
          </cell>
          <cell r="FC235">
            <v>0</v>
          </cell>
        </row>
        <row r="236">
          <cell r="AS236">
            <v>0</v>
          </cell>
          <cell r="BD236">
            <v>0</v>
          </cell>
          <cell r="BE236">
            <v>0</v>
          </cell>
          <cell r="BF236">
            <v>0</v>
          </cell>
          <cell r="BG236">
            <v>0</v>
          </cell>
          <cell r="BH236">
            <v>0</v>
          </cell>
          <cell r="BI236">
            <v>0</v>
          </cell>
          <cell r="BJ236">
            <v>0</v>
          </cell>
          <cell r="BK236">
            <v>0</v>
          </cell>
          <cell r="BL236">
            <v>0</v>
          </cell>
          <cell r="BM236">
            <v>0</v>
          </cell>
          <cell r="BN236">
            <v>0</v>
          </cell>
          <cell r="BO236">
            <v>0</v>
          </cell>
          <cell r="CA236">
            <v>0</v>
          </cell>
          <cell r="CB236">
            <v>0</v>
          </cell>
          <cell r="CC236">
            <v>0</v>
          </cell>
          <cell r="CD236">
            <v>0</v>
          </cell>
          <cell r="CE236">
            <v>0</v>
          </cell>
          <cell r="CF236">
            <v>0</v>
          </cell>
          <cell r="CG236">
            <v>0</v>
          </cell>
          <cell r="CH236">
            <v>0</v>
          </cell>
          <cell r="CI236">
            <v>0</v>
          </cell>
          <cell r="CJ236">
            <v>0</v>
          </cell>
          <cell r="CK236">
            <v>0</v>
          </cell>
          <cell r="CL236">
            <v>0</v>
          </cell>
          <cell r="DJ236">
            <v>0</v>
          </cell>
          <cell r="ER236">
            <v>0</v>
          </cell>
          <cell r="ES236">
            <v>0</v>
          </cell>
          <cell r="ET236">
            <v>0</v>
          </cell>
          <cell r="EU236">
            <v>0</v>
          </cell>
          <cell r="EV236">
            <v>0</v>
          </cell>
          <cell r="EW236">
            <v>0</v>
          </cell>
          <cell r="EX236">
            <v>0</v>
          </cell>
          <cell r="EY236">
            <v>0</v>
          </cell>
          <cell r="EZ236">
            <v>0</v>
          </cell>
          <cell r="FA236">
            <v>0</v>
          </cell>
          <cell r="FB236">
            <v>0</v>
          </cell>
          <cell r="FC236">
            <v>0</v>
          </cell>
        </row>
        <row r="237">
          <cell r="AS237">
            <v>0</v>
          </cell>
          <cell r="BD237">
            <v>0</v>
          </cell>
          <cell r="BE237">
            <v>0</v>
          </cell>
          <cell r="BF237">
            <v>0</v>
          </cell>
          <cell r="BG237">
            <v>0</v>
          </cell>
          <cell r="BH237">
            <v>0</v>
          </cell>
          <cell r="BI237">
            <v>0</v>
          </cell>
          <cell r="BJ237">
            <v>0</v>
          </cell>
          <cell r="BK237">
            <v>0</v>
          </cell>
          <cell r="BL237">
            <v>0</v>
          </cell>
          <cell r="BM237">
            <v>0</v>
          </cell>
          <cell r="BN237">
            <v>0</v>
          </cell>
          <cell r="BO237">
            <v>0</v>
          </cell>
          <cell r="CA237">
            <v>0</v>
          </cell>
          <cell r="CB237">
            <v>0</v>
          </cell>
          <cell r="CC237">
            <v>0</v>
          </cell>
          <cell r="CD237">
            <v>0</v>
          </cell>
          <cell r="CE237">
            <v>0</v>
          </cell>
          <cell r="CF237">
            <v>0</v>
          </cell>
          <cell r="CG237">
            <v>0</v>
          </cell>
          <cell r="CH237">
            <v>0</v>
          </cell>
          <cell r="CI237">
            <v>0</v>
          </cell>
          <cell r="CJ237">
            <v>0</v>
          </cell>
          <cell r="CK237">
            <v>0</v>
          </cell>
          <cell r="CL237">
            <v>0</v>
          </cell>
          <cell r="DJ237">
            <v>0</v>
          </cell>
          <cell r="ER237">
            <v>0</v>
          </cell>
          <cell r="ES237">
            <v>0</v>
          </cell>
          <cell r="ET237">
            <v>0</v>
          </cell>
          <cell r="EU237">
            <v>0</v>
          </cell>
          <cell r="EV237">
            <v>0</v>
          </cell>
          <cell r="EW237">
            <v>0</v>
          </cell>
          <cell r="EX237">
            <v>0</v>
          </cell>
          <cell r="EY237">
            <v>0</v>
          </cell>
          <cell r="EZ237">
            <v>0</v>
          </cell>
          <cell r="FA237">
            <v>0</v>
          </cell>
          <cell r="FB237">
            <v>0</v>
          </cell>
          <cell r="FC237">
            <v>0</v>
          </cell>
        </row>
        <row r="238">
          <cell r="AS238">
            <v>0</v>
          </cell>
          <cell r="BD238">
            <v>0</v>
          </cell>
          <cell r="BE238">
            <v>0</v>
          </cell>
          <cell r="BF238">
            <v>0</v>
          </cell>
          <cell r="BG238">
            <v>0</v>
          </cell>
          <cell r="BH238">
            <v>0</v>
          </cell>
          <cell r="BI238">
            <v>0</v>
          </cell>
          <cell r="BJ238">
            <v>0</v>
          </cell>
          <cell r="BK238">
            <v>0</v>
          </cell>
          <cell r="BL238">
            <v>0</v>
          </cell>
          <cell r="BM238">
            <v>0</v>
          </cell>
          <cell r="BN238">
            <v>0</v>
          </cell>
          <cell r="BO238">
            <v>0</v>
          </cell>
          <cell r="CA238">
            <v>0</v>
          </cell>
          <cell r="CB238">
            <v>0</v>
          </cell>
          <cell r="CC238">
            <v>0</v>
          </cell>
          <cell r="CD238">
            <v>0</v>
          </cell>
          <cell r="CE238">
            <v>0</v>
          </cell>
          <cell r="CF238">
            <v>0</v>
          </cell>
          <cell r="CG238">
            <v>0</v>
          </cell>
          <cell r="CH238">
            <v>0</v>
          </cell>
          <cell r="CI238">
            <v>0</v>
          </cell>
          <cell r="CJ238">
            <v>0</v>
          </cell>
          <cell r="CK238">
            <v>0</v>
          </cell>
          <cell r="CL238">
            <v>0</v>
          </cell>
          <cell r="DJ238">
            <v>0</v>
          </cell>
          <cell r="ER238">
            <v>0</v>
          </cell>
          <cell r="ES238">
            <v>0</v>
          </cell>
          <cell r="ET238">
            <v>0</v>
          </cell>
          <cell r="EU238">
            <v>0</v>
          </cell>
          <cell r="EV238">
            <v>0</v>
          </cell>
          <cell r="EW238">
            <v>0</v>
          </cell>
          <cell r="EX238">
            <v>0</v>
          </cell>
          <cell r="EY238">
            <v>0</v>
          </cell>
          <cell r="EZ238">
            <v>0</v>
          </cell>
          <cell r="FA238">
            <v>0</v>
          </cell>
          <cell r="FB238">
            <v>0</v>
          </cell>
          <cell r="FC238">
            <v>0</v>
          </cell>
        </row>
        <row r="239">
          <cell r="AS239">
            <v>1917400.08</v>
          </cell>
          <cell r="BD239">
            <v>105244.71207502409</v>
          </cell>
          <cell r="BE239">
            <v>151717.80921798252</v>
          </cell>
          <cell r="BF239">
            <v>201391.27939491376</v>
          </cell>
          <cell r="BG239">
            <v>414690.58104529919</v>
          </cell>
          <cell r="BH239">
            <v>504457.00562678301</v>
          </cell>
          <cell r="BI239">
            <v>583891.00261435204</v>
          </cell>
          <cell r="BJ239">
            <v>583891.00261435204</v>
          </cell>
          <cell r="BK239">
            <v>583891.00261435204</v>
          </cell>
          <cell r="BL239">
            <v>583891.00261435204</v>
          </cell>
          <cell r="BM239">
            <v>583891.00261435204</v>
          </cell>
          <cell r="BN239">
            <v>583891.00261435204</v>
          </cell>
          <cell r="BO239">
            <v>583891.00261435204</v>
          </cell>
          <cell r="CA239">
            <v>132453.11511629639</v>
          </cell>
          <cell r="CB239">
            <v>253423.94656674721</v>
          </cell>
          <cell r="CC239">
            <v>413213.09246390837</v>
          </cell>
          <cell r="CD239">
            <v>516757.41592169023</v>
          </cell>
          <cell r="CE239">
            <v>686189.90983174834</v>
          </cell>
          <cell r="CF239">
            <v>860661.45663956599</v>
          </cell>
          <cell r="CG239">
            <v>1054926.8460090165</v>
          </cell>
          <cell r="CH239">
            <v>1249192.235378467</v>
          </cell>
          <cell r="CI239">
            <v>1480580.3180498558</v>
          </cell>
          <cell r="CJ239">
            <v>1617109.7276644313</v>
          </cell>
          <cell r="CK239">
            <v>1756668.8356424305</v>
          </cell>
          <cell r="CL239">
            <v>1917400.08</v>
          </cell>
          <cell r="DJ239">
            <v>1917399.9999999998</v>
          </cell>
          <cell r="ER239">
            <v>0</v>
          </cell>
          <cell r="ES239">
            <v>0</v>
          </cell>
          <cell r="ET239">
            <v>0</v>
          </cell>
          <cell r="EU239">
            <v>0</v>
          </cell>
          <cell r="EV239">
            <v>0</v>
          </cell>
          <cell r="EW239">
            <v>0</v>
          </cell>
          <cell r="EX239">
            <v>0</v>
          </cell>
          <cell r="EY239">
            <v>0</v>
          </cell>
          <cell r="EZ239">
            <v>0</v>
          </cell>
          <cell r="FA239">
            <v>0</v>
          </cell>
          <cell r="FB239">
            <v>0</v>
          </cell>
          <cell r="FC239">
            <v>0</v>
          </cell>
        </row>
        <row r="240">
          <cell r="AS240">
            <v>1412445.84</v>
          </cell>
          <cell r="BD240">
            <v>255141.90203242091</v>
          </cell>
          <cell r="BE240">
            <v>454159.28840214113</v>
          </cell>
          <cell r="BF240">
            <v>682529.94583959994</v>
          </cell>
          <cell r="BG240">
            <v>907727.04404670873</v>
          </cell>
          <cell r="BH240">
            <v>998640.36991919833</v>
          </cell>
          <cell r="BI240">
            <v>1106196.2620895084</v>
          </cell>
          <cell r="BJ240">
            <v>1106196.2620895084</v>
          </cell>
          <cell r="BK240">
            <v>1106196.2620895084</v>
          </cell>
          <cell r="BL240">
            <v>1106196.2620895084</v>
          </cell>
          <cell r="BM240">
            <v>1106196.2620895084</v>
          </cell>
          <cell r="BN240">
            <v>1106196.2620895084</v>
          </cell>
          <cell r="BO240">
            <v>1106196.2620895084</v>
          </cell>
          <cell r="CA240">
            <v>97571.108602985958</v>
          </cell>
          <cell r="CB240">
            <v>186683.83443719495</v>
          </cell>
          <cell r="CC240">
            <v>304391.93133035785</v>
          </cell>
          <cell r="CD240">
            <v>380667.48302615125</v>
          </cell>
          <cell r="CE240">
            <v>505479.31738473062</v>
          </cell>
          <cell r="CF240">
            <v>634003.15185075789</v>
          </cell>
          <cell r="CG240">
            <v>777108.0489105623</v>
          </cell>
          <cell r="CH240">
            <v>920212.94597036671</v>
          </cell>
          <cell r="CI240">
            <v>1090664.1409003153</v>
          </cell>
          <cell r="CJ240">
            <v>1191238.0371149036</v>
          </cell>
          <cell r="CK240">
            <v>1294043.74968045</v>
          </cell>
          <cell r="CL240">
            <v>1412445.84</v>
          </cell>
          <cell r="DJ240">
            <v>1412445.9999999998</v>
          </cell>
          <cell r="ER240">
            <v>0</v>
          </cell>
          <cell r="ES240">
            <v>0</v>
          </cell>
          <cell r="ET240">
            <v>0</v>
          </cell>
          <cell r="EU240">
            <v>0</v>
          </cell>
          <cell r="EV240">
            <v>0</v>
          </cell>
          <cell r="EW240">
            <v>0</v>
          </cell>
          <cell r="EX240">
            <v>0</v>
          </cell>
          <cell r="EY240">
            <v>0</v>
          </cell>
          <cell r="EZ240">
            <v>0</v>
          </cell>
          <cell r="FA240">
            <v>0</v>
          </cell>
          <cell r="FB240">
            <v>0</v>
          </cell>
          <cell r="FC240">
            <v>0</v>
          </cell>
        </row>
        <row r="241">
          <cell r="AS241">
            <v>70000.08</v>
          </cell>
          <cell r="BD241">
            <v>1463.996624729765</v>
          </cell>
          <cell r="BE241">
            <v>10327.159110053253</v>
          </cell>
          <cell r="BF241">
            <v>10475.129541588542</v>
          </cell>
          <cell r="BG241">
            <v>10584.958946856439</v>
          </cell>
          <cell r="BH241">
            <v>10003.837595533798</v>
          </cell>
          <cell r="BI241">
            <v>10002.773161661298</v>
          </cell>
          <cell r="BJ241">
            <v>10002.773161661298</v>
          </cell>
          <cell r="BK241">
            <v>10002.773161661298</v>
          </cell>
          <cell r="BL241">
            <v>10002.773161661298</v>
          </cell>
          <cell r="BM241">
            <v>10002.773161661298</v>
          </cell>
          <cell r="BN241">
            <v>10002.773161661298</v>
          </cell>
          <cell r="BO241">
            <v>10002.773161661298</v>
          </cell>
          <cell r="CA241">
            <v>4835.5733115385892</v>
          </cell>
          <cell r="CB241">
            <v>9251.9535795513402</v>
          </cell>
          <cell r="CC241">
            <v>15085.505540148395</v>
          </cell>
          <cell r="CD241">
            <v>18865.682145539278</v>
          </cell>
          <cell r="CE241">
            <v>25051.291634146153</v>
          </cell>
          <cell r="CF241">
            <v>31420.865914267695</v>
          </cell>
          <cell r="CG241">
            <v>38513.070060359467</v>
          </cell>
          <cell r="CH241">
            <v>45605.274206451235</v>
          </cell>
          <cell r="CI241">
            <v>54052.746628609384</v>
          </cell>
          <cell r="CJ241">
            <v>59037.136529841191</v>
          </cell>
          <cell r="CK241">
            <v>64132.134086735299</v>
          </cell>
          <cell r="CL241">
            <v>70000.08</v>
          </cell>
          <cell r="DJ241">
            <v>24999.837595210309</v>
          </cell>
          <cell r="ER241">
            <v>0</v>
          </cell>
          <cell r="ES241">
            <v>0</v>
          </cell>
          <cell r="ET241">
            <v>0</v>
          </cell>
          <cell r="EU241">
            <v>0</v>
          </cell>
          <cell r="EV241">
            <v>0</v>
          </cell>
          <cell r="EW241">
            <v>0</v>
          </cell>
          <cell r="EX241">
            <v>0</v>
          </cell>
          <cell r="EY241">
            <v>0</v>
          </cell>
          <cell r="EZ241">
            <v>0</v>
          </cell>
          <cell r="FA241">
            <v>0</v>
          </cell>
          <cell r="FB241">
            <v>0</v>
          </cell>
          <cell r="FC241">
            <v>0</v>
          </cell>
        </row>
        <row r="242">
          <cell r="AS242">
            <v>1134821.0400000005</v>
          </cell>
          <cell r="BD242">
            <v>61532.607818086035</v>
          </cell>
          <cell r="BE242">
            <v>184683.93448771883</v>
          </cell>
          <cell r="BF242">
            <v>260445.23499152673</v>
          </cell>
          <cell r="BG242">
            <v>267084.6477890099</v>
          </cell>
          <cell r="BH242">
            <v>306091.53146913543</v>
          </cell>
          <cell r="BI242">
            <v>315989.84713994741</v>
          </cell>
          <cell r="BJ242">
            <v>315989.84713994741</v>
          </cell>
          <cell r="BK242">
            <v>315989.84713994741</v>
          </cell>
          <cell r="BL242">
            <v>315989.84713994741</v>
          </cell>
          <cell r="BM242">
            <v>315989.84713994741</v>
          </cell>
          <cell r="BN242">
            <v>315989.84713994741</v>
          </cell>
          <cell r="BO242">
            <v>315989.84713994741</v>
          </cell>
          <cell r="CA242">
            <v>78392.915185189326</v>
          </cell>
          <cell r="CB242">
            <v>149989.99405683792</v>
          </cell>
          <cell r="CC242">
            <v>244561.85030069924</v>
          </cell>
          <cell r="CD242">
            <v>305844.9795015995</v>
          </cell>
          <cell r="CE242">
            <v>406124.29050945438</v>
          </cell>
          <cell r="CF242">
            <v>509385.98548072844</v>
          </cell>
          <cell r="CG242">
            <v>624362.7467210039</v>
          </cell>
          <cell r="CH242">
            <v>739339.50796127925</v>
          </cell>
          <cell r="CI242">
            <v>876287.48629908729</v>
          </cell>
          <cell r="CJ242">
            <v>957092.97297112225</v>
          </cell>
          <cell r="CK242">
            <v>1039691.5989485788</v>
          </cell>
          <cell r="CL242">
            <v>1134821.0400000005</v>
          </cell>
          <cell r="DJ242">
            <v>1134821</v>
          </cell>
          <cell r="ER242">
            <v>0</v>
          </cell>
          <cell r="ES242">
            <v>0</v>
          </cell>
          <cell r="ET242">
            <v>0</v>
          </cell>
          <cell r="EU242">
            <v>0</v>
          </cell>
          <cell r="EV242">
            <v>0</v>
          </cell>
          <cell r="EW242">
            <v>0</v>
          </cell>
          <cell r="EX242">
            <v>0</v>
          </cell>
          <cell r="EY242">
            <v>0</v>
          </cell>
          <cell r="EZ242">
            <v>0</v>
          </cell>
          <cell r="FA242">
            <v>0</v>
          </cell>
          <cell r="FB242">
            <v>0</v>
          </cell>
          <cell r="FC242">
            <v>0</v>
          </cell>
        </row>
        <row r="243">
          <cell r="AS243">
            <v>334389.00000000006</v>
          </cell>
          <cell r="BD243">
            <v>61640.190092270706</v>
          </cell>
          <cell r="BE243">
            <v>101322.0501851279</v>
          </cell>
          <cell r="BF243">
            <v>121170.74922522868</v>
          </cell>
          <cell r="BG243">
            <v>162390.42496788906</v>
          </cell>
          <cell r="BH243">
            <v>207343.52841059861</v>
          </cell>
          <cell r="BI243">
            <v>371937.94796783268</v>
          </cell>
          <cell r="BJ243">
            <v>371937.94796783268</v>
          </cell>
          <cell r="BK243">
            <v>371937.94796783268</v>
          </cell>
          <cell r="BL243">
            <v>371937.94796783268</v>
          </cell>
          <cell r="BM243">
            <v>371937.94796783268</v>
          </cell>
          <cell r="BN243">
            <v>371937.94796783268</v>
          </cell>
          <cell r="BO243">
            <v>371937.94796783268</v>
          </cell>
          <cell r="CA243">
            <v>23099.43823024313</v>
          </cell>
          <cell r="CB243">
            <v>44196.399568580397</v>
          </cell>
          <cell r="CC243">
            <v>72063.162100167348</v>
          </cell>
          <cell r="CD243">
            <v>90120.99110407781</v>
          </cell>
          <cell r="CE243">
            <v>119669.52549554942</v>
          </cell>
          <cell r="CF243">
            <v>150096.85606367965</v>
          </cell>
          <cell r="CG243">
            <v>183976.17523313605</v>
          </cell>
          <cell r="CH243">
            <v>217855.49440259245</v>
          </cell>
          <cell r="CI243">
            <v>258208.90336688279</v>
          </cell>
          <cell r="CJ243">
            <v>282019.23550768895</v>
          </cell>
          <cell r="CK243">
            <v>306357.93823563249</v>
          </cell>
          <cell r="CL243">
            <v>334389.00000000006</v>
          </cell>
          <cell r="DJ243">
            <v>334389</v>
          </cell>
          <cell r="ER243">
            <v>0</v>
          </cell>
          <cell r="ES243">
            <v>0</v>
          </cell>
          <cell r="ET243">
            <v>0</v>
          </cell>
          <cell r="EU243">
            <v>0</v>
          </cell>
          <cell r="EV243">
            <v>0</v>
          </cell>
          <cell r="EW243">
            <v>0</v>
          </cell>
          <cell r="EX243">
            <v>0</v>
          </cell>
          <cell r="EY243">
            <v>0</v>
          </cell>
          <cell r="EZ243">
            <v>0</v>
          </cell>
          <cell r="FA243">
            <v>0</v>
          </cell>
          <cell r="FB243">
            <v>0</v>
          </cell>
          <cell r="FC243">
            <v>0</v>
          </cell>
        </row>
        <row r="244">
          <cell r="AS244">
            <v>111111.00000000001</v>
          </cell>
          <cell r="BD244">
            <v>1239.1645150689544</v>
          </cell>
          <cell r="BE244">
            <v>1092.5299484188379</v>
          </cell>
          <cell r="BF244">
            <v>1108.184023872695</v>
          </cell>
          <cell r="BG244">
            <v>1119.803087081995</v>
          </cell>
          <cell r="BH244">
            <v>1058.3251459347964</v>
          </cell>
          <cell r="BI244">
            <v>1503.9723752200164</v>
          </cell>
          <cell r="BJ244">
            <v>1503.9723752200164</v>
          </cell>
          <cell r="BK244">
            <v>1503.9723752200164</v>
          </cell>
          <cell r="BL244">
            <v>1503.9723752200164</v>
          </cell>
          <cell r="BM244">
            <v>1503.9723752200164</v>
          </cell>
          <cell r="BN244">
            <v>1503.9723752200164</v>
          </cell>
          <cell r="BO244">
            <v>1503.9723752200164</v>
          </cell>
          <cell r="CA244">
            <v>7675.4967454089228</v>
          </cell>
          <cell r="CB244">
            <v>14685.60913326855</v>
          </cell>
          <cell r="CC244">
            <v>23945.195577939747</v>
          </cell>
          <cell r="CD244">
            <v>29945.46304622816</v>
          </cell>
          <cell r="CE244">
            <v>39763.869766457596</v>
          </cell>
          <cell r="CF244">
            <v>49874.283466536006</v>
          </cell>
          <cell r="CG244">
            <v>61131.726241978584</v>
          </cell>
          <cell r="CH244">
            <v>72389.169017421169</v>
          </cell>
          <cell r="CI244">
            <v>85797.826668932626</v>
          </cell>
          <cell r="CJ244">
            <v>93709.53971720011</v>
          </cell>
          <cell r="CK244">
            <v>101796.82009665198</v>
          </cell>
          <cell r="CL244">
            <v>111111.00000000001</v>
          </cell>
          <cell r="DJ244">
            <v>111111.00000000001</v>
          </cell>
          <cell r="ER244">
            <v>0</v>
          </cell>
          <cell r="ES244">
            <v>0</v>
          </cell>
          <cell r="ET244">
            <v>0</v>
          </cell>
          <cell r="EU244">
            <v>0</v>
          </cell>
          <cell r="EV244">
            <v>0</v>
          </cell>
          <cell r="EW244">
            <v>0</v>
          </cell>
          <cell r="EX244">
            <v>0</v>
          </cell>
          <cell r="EY244">
            <v>0</v>
          </cell>
          <cell r="EZ244">
            <v>0</v>
          </cell>
          <cell r="FA244">
            <v>0</v>
          </cell>
          <cell r="FB244">
            <v>0</v>
          </cell>
          <cell r="FC244">
            <v>0</v>
          </cell>
        </row>
        <row r="245">
          <cell r="AS245">
            <v>0</v>
          </cell>
          <cell r="BD245">
            <v>0</v>
          </cell>
          <cell r="BE245">
            <v>0</v>
          </cell>
          <cell r="BF245">
            <v>0</v>
          </cell>
          <cell r="BG245">
            <v>0</v>
          </cell>
          <cell r="BH245">
            <v>0</v>
          </cell>
          <cell r="BI245">
            <v>0</v>
          </cell>
          <cell r="BJ245">
            <v>0</v>
          </cell>
          <cell r="BK245">
            <v>0</v>
          </cell>
          <cell r="BL245">
            <v>0</v>
          </cell>
          <cell r="BM245">
            <v>0</v>
          </cell>
          <cell r="BN245">
            <v>0</v>
          </cell>
          <cell r="BO245">
            <v>0</v>
          </cell>
          <cell r="CA245">
            <v>0</v>
          </cell>
          <cell r="CB245">
            <v>0</v>
          </cell>
          <cell r="CC245">
            <v>0</v>
          </cell>
          <cell r="CD245">
            <v>0</v>
          </cell>
          <cell r="CE245">
            <v>0</v>
          </cell>
          <cell r="CF245">
            <v>0</v>
          </cell>
          <cell r="CG245">
            <v>0</v>
          </cell>
          <cell r="CH245">
            <v>0</v>
          </cell>
          <cell r="CI245">
            <v>0</v>
          </cell>
          <cell r="CJ245">
            <v>0</v>
          </cell>
          <cell r="CK245">
            <v>0</v>
          </cell>
          <cell r="CL245">
            <v>0</v>
          </cell>
          <cell r="DJ245">
            <v>0</v>
          </cell>
          <cell r="ER245">
            <v>0</v>
          </cell>
          <cell r="ES245">
            <v>0</v>
          </cell>
          <cell r="ET245">
            <v>0</v>
          </cell>
          <cell r="EU245">
            <v>0</v>
          </cell>
          <cell r="EV245">
            <v>0</v>
          </cell>
          <cell r="EW245">
            <v>0</v>
          </cell>
          <cell r="EX245">
            <v>0</v>
          </cell>
          <cell r="EY245">
            <v>0</v>
          </cell>
          <cell r="EZ245">
            <v>0</v>
          </cell>
          <cell r="FA245">
            <v>0</v>
          </cell>
          <cell r="FB245">
            <v>0</v>
          </cell>
          <cell r="FC245">
            <v>0</v>
          </cell>
        </row>
        <row r="246">
          <cell r="AS246">
            <v>632385.00000000012</v>
          </cell>
          <cell r="BD246">
            <v>0</v>
          </cell>
          <cell r="BE246">
            <v>0</v>
          </cell>
          <cell r="BF246">
            <v>119000.48384912903</v>
          </cell>
          <cell r="BG246">
            <v>120980.4205694118</v>
          </cell>
          <cell r="BH246">
            <v>114338.51427219773</v>
          </cell>
          <cell r="BI246">
            <v>114326.34836222963</v>
          </cell>
          <cell r="BJ246">
            <v>114326.34836222963</v>
          </cell>
          <cell r="BK246">
            <v>114326.34836222963</v>
          </cell>
          <cell r="BL246">
            <v>114326.34836222963</v>
          </cell>
          <cell r="BM246">
            <v>114326.34836222963</v>
          </cell>
          <cell r="BN246">
            <v>114326.34836222963</v>
          </cell>
          <cell r="BO246">
            <v>114326.34836222963</v>
          </cell>
          <cell r="CA246">
            <v>43684.864768973566</v>
          </cell>
          <cell r="CB246">
            <v>83582.713968392258</v>
          </cell>
          <cell r="CC246">
            <v>136283.37883337768</v>
          </cell>
          <cell r="CD246">
            <v>170433.72527012625</v>
          </cell>
          <cell r="CE246">
            <v>226314.89935525096</v>
          </cell>
          <cell r="CF246">
            <v>283858.02260789101</v>
          </cell>
          <cell r="CG246">
            <v>347929.42822523095</v>
          </cell>
          <cell r="CH246">
            <v>412000.83384257089</v>
          </cell>
          <cell r="CI246">
            <v>488315.81587811257</v>
          </cell>
          <cell r="CJ246">
            <v>533345.09881165321</v>
          </cell>
          <cell r="CK246">
            <v>579373.61806500948</v>
          </cell>
          <cell r="CL246">
            <v>632385.00000000012</v>
          </cell>
          <cell r="DJ246">
            <v>632385</v>
          </cell>
          <cell r="ER246">
            <v>0</v>
          </cell>
          <cell r="ES246">
            <v>0</v>
          </cell>
          <cell r="ET246">
            <v>0</v>
          </cell>
          <cell r="EU246">
            <v>0</v>
          </cell>
          <cell r="EV246">
            <v>0</v>
          </cell>
          <cell r="EW246">
            <v>0</v>
          </cell>
          <cell r="EX246">
            <v>0</v>
          </cell>
          <cell r="EY246">
            <v>0</v>
          </cell>
          <cell r="EZ246">
            <v>0</v>
          </cell>
          <cell r="FA246">
            <v>0</v>
          </cell>
          <cell r="FB246">
            <v>0</v>
          </cell>
          <cell r="FC246">
            <v>0</v>
          </cell>
        </row>
        <row r="247">
          <cell r="AS247">
            <v>797598.12000000011</v>
          </cell>
          <cell r="BD247">
            <v>21787.172367678799</v>
          </cell>
          <cell r="BE247">
            <v>62602.654530018684</v>
          </cell>
          <cell r="BF247">
            <v>183519.72994451888</v>
          </cell>
          <cell r="BG247">
            <v>236186.01411098003</v>
          </cell>
          <cell r="BH247">
            <v>290683.52774066897</v>
          </cell>
          <cell r="BI247">
            <v>405462.72298084176</v>
          </cell>
          <cell r="BJ247">
            <v>405462.72298084176</v>
          </cell>
          <cell r="BK247">
            <v>405462.72298084176</v>
          </cell>
          <cell r="BL247">
            <v>405462.72298084176</v>
          </cell>
          <cell r="BM247">
            <v>405462.72298084176</v>
          </cell>
          <cell r="BN247">
            <v>405462.72298084176</v>
          </cell>
          <cell r="BO247">
            <v>405462.72298084176</v>
          </cell>
          <cell r="CA247">
            <v>11925.96604562506</v>
          </cell>
          <cell r="CB247">
            <v>15637.572363514671</v>
          </cell>
          <cell r="CC247">
            <v>58417.054194839548</v>
          </cell>
          <cell r="CD247">
            <v>110840.3539640191</v>
          </cell>
          <cell r="CE247">
            <v>182242.45009283427</v>
          </cell>
          <cell r="CF247">
            <v>237818.67986217112</v>
          </cell>
          <cell r="CG247">
            <v>328632.43789962231</v>
          </cell>
          <cell r="CH247">
            <v>419446.1959370735</v>
          </cell>
          <cell r="CI247">
            <v>559549.5976194035</v>
          </cell>
          <cell r="CJ247">
            <v>693315.63835703302</v>
          </cell>
          <cell r="CK247">
            <v>753785.92664863029</v>
          </cell>
          <cell r="CL247">
            <v>797598.12000000011</v>
          </cell>
          <cell r="DJ247">
            <v>906039.19764549506</v>
          </cell>
          <cell r="ER247">
            <v>0</v>
          </cell>
          <cell r="ES247">
            <v>0</v>
          </cell>
          <cell r="ET247">
            <v>0</v>
          </cell>
          <cell r="EU247">
            <v>0</v>
          </cell>
          <cell r="EV247">
            <v>0</v>
          </cell>
          <cell r="EW247">
            <v>0</v>
          </cell>
          <cell r="EX247">
            <v>0</v>
          </cell>
          <cell r="EY247">
            <v>0</v>
          </cell>
          <cell r="EZ247">
            <v>0</v>
          </cell>
          <cell r="FA247">
            <v>0</v>
          </cell>
          <cell r="FB247">
            <v>0</v>
          </cell>
          <cell r="FC247">
            <v>0</v>
          </cell>
        </row>
        <row r="248">
          <cell r="AS248">
            <v>0</v>
          </cell>
          <cell r="BD248">
            <v>0</v>
          </cell>
          <cell r="BE248">
            <v>0</v>
          </cell>
          <cell r="BF248">
            <v>0</v>
          </cell>
          <cell r="BG248">
            <v>0</v>
          </cell>
          <cell r="BH248">
            <v>0</v>
          </cell>
          <cell r="BI248">
            <v>0</v>
          </cell>
          <cell r="BJ248">
            <v>0</v>
          </cell>
          <cell r="BK248">
            <v>0</v>
          </cell>
          <cell r="BL248">
            <v>0</v>
          </cell>
          <cell r="BM248">
            <v>0</v>
          </cell>
          <cell r="BN248">
            <v>0</v>
          </cell>
          <cell r="BO248">
            <v>0</v>
          </cell>
          <cell r="CA248">
            <v>0</v>
          </cell>
          <cell r="CB248">
            <v>0</v>
          </cell>
          <cell r="CC248">
            <v>0</v>
          </cell>
          <cell r="CD248">
            <v>0</v>
          </cell>
          <cell r="CE248">
            <v>0</v>
          </cell>
          <cell r="CF248">
            <v>0</v>
          </cell>
          <cell r="CG248">
            <v>0</v>
          </cell>
          <cell r="CH248">
            <v>0</v>
          </cell>
          <cell r="CI248">
            <v>0</v>
          </cell>
          <cell r="CJ248">
            <v>0</v>
          </cell>
          <cell r="CK248">
            <v>0</v>
          </cell>
          <cell r="CL248">
            <v>0</v>
          </cell>
          <cell r="DJ248">
            <v>0</v>
          </cell>
          <cell r="ER248">
            <v>0</v>
          </cell>
          <cell r="ES248">
            <v>0</v>
          </cell>
          <cell r="ET248">
            <v>0</v>
          </cell>
          <cell r="EU248">
            <v>0</v>
          </cell>
          <cell r="EV248">
            <v>0</v>
          </cell>
          <cell r="EW248">
            <v>0</v>
          </cell>
          <cell r="EX248">
            <v>0</v>
          </cell>
          <cell r="EY248">
            <v>0</v>
          </cell>
          <cell r="EZ248">
            <v>0</v>
          </cell>
          <cell r="FA248">
            <v>0</v>
          </cell>
          <cell r="FB248">
            <v>0</v>
          </cell>
          <cell r="FC248">
            <v>0</v>
          </cell>
        </row>
        <row r="249">
          <cell r="AS249">
            <v>369132</v>
          </cell>
          <cell r="BD249">
            <v>31547.266031500232</v>
          </cell>
          <cell r="BE249">
            <v>37839.670352650799</v>
          </cell>
          <cell r="BF249">
            <v>39139.113576353469</v>
          </cell>
          <cell r="BG249">
            <v>44721.497914900225</v>
          </cell>
          <cell r="BH249">
            <v>44823.65537123978</v>
          </cell>
          <cell r="BI249">
            <v>57930.889437949576</v>
          </cell>
          <cell r="BJ249">
            <v>57930.889437949576</v>
          </cell>
          <cell r="BK249">
            <v>57930.889437949576</v>
          </cell>
          <cell r="BL249">
            <v>57930.889437949576</v>
          </cell>
          <cell r="BM249">
            <v>57930.889437949576</v>
          </cell>
          <cell r="BN249">
            <v>57930.889437949576</v>
          </cell>
          <cell r="BO249">
            <v>57930.889437949576</v>
          </cell>
          <cell r="CA249">
            <v>9492.3270589862441</v>
          </cell>
          <cell r="CB249">
            <v>15042.505194259888</v>
          </cell>
          <cell r="CC249">
            <v>35437.286470745414</v>
          </cell>
          <cell r="CD249">
            <v>59129.343430548281</v>
          </cell>
          <cell r="CE249">
            <v>101934.06709533058</v>
          </cell>
          <cell r="CF249">
            <v>135130.12709960755</v>
          </cell>
          <cell r="CG249">
            <v>176737.43098804561</v>
          </cell>
          <cell r="CH249">
            <v>218344.73487648368</v>
          </cell>
          <cell r="CI249">
            <v>268133.73658242996</v>
          </cell>
          <cell r="CJ249">
            <v>312465.66131611995</v>
          </cell>
          <cell r="CK249">
            <v>329754.76492606325</v>
          </cell>
          <cell r="CL249">
            <v>369132</v>
          </cell>
          <cell r="DJ249">
            <v>369131.99999999994</v>
          </cell>
          <cell r="ER249">
            <v>0</v>
          </cell>
          <cell r="ES249">
            <v>0</v>
          </cell>
          <cell r="ET249">
            <v>0</v>
          </cell>
          <cell r="EU249">
            <v>0</v>
          </cell>
          <cell r="EV249">
            <v>0</v>
          </cell>
          <cell r="EW249">
            <v>0</v>
          </cell>
          <cell r="EX249">
            <v>0</v>
          </cell>
          <cell r="EY249">
            <v>0</v>
          </cell>
          <cell r="EZ249">
            <v>0</v>
          </cell>
          <cell r="FA249">
            <v>0</v>
          </cell>
          <cell r="FB249">
            <v>0</v>
          </cell>
          <cell r="FC249">
            <v>0</v>
          </cell>
        </row>
        <row r="250">
          <cell r="AS250">
            <v>91999.920000000042</v>
          </cell>
          <cell r="BD250">
            <v>0</v>
          </cell>
          <cell r="BE250">
            <v>0</v>
          </cell>
          <cell r="BF250">
            <v>0</v>
          </cell>
          <cell r="BG250">
            <v>0</v>
          </cell>
          <cell r="BH250">
            <v>0</v>
          </cell>
          <cell r="BI250">
            <v>0</v>
          </cell>
          <cell r="BJ250">
            <v>0</v>
          </cell>
          <cell r="BK250">
            <v>0</v>
          </cell>
          <cell r="BL250">
            <v>0</v>
          </cell>
          <cell r="BM250">
            <v>0</v>
          </cell>
          <cell r="BN250">
            <v>0</v>
          </cell>
          <cell r="BO250">
            <v>0</v>
          </cell>
          <cell r="CA250">
            <v>1375.6149802863404</v>
          </cell>
          <cell r="CB250">
            <v>1803.7347009262771</v>
          </cell>
          <cell r="CC250">
            <v>6738.1857827860767</v>
          </cell>
          <cell r="CD250">
            <v>12785.014710743604</v>
          </cell>
          <cell r="CE250">
            <v>21020.975863314161</v>
          </cell>
          <cell r="CF250">
            <v>27431.483316216145</v>
          </cell>
          <cell r="CG250">
            <v>37906.506093783464</v>
          </cell>
          <cell r="CH250">
            <v>48381.528871350783</v>
          </cell>
          <cell r="CI250">
            <v>64541.925220457313</v>
          </cell>
          <cell r="CJ250">
            <v>79971.331005138272</v>
          </cell>
          <cell r="CK250">
            <v>86946.34955859711</v>
          </cell>
          <cell r="CL250">
            <v>91999.920000000042</v>
          </cell>
          <cell r="DJ250">
            <v>92000</v>
          </cell>
          <cell r="ER250">
            <v>0</v>
          </cell>
          <cell r="ES250">
            <v>0</v>
          </cell>
          <cell r="ET250">
            <v>0</v>
          </cell>
          <cell r="EU250">
            <v>0</v>
          </cell>
          <cell r="EV250">
            <v>0</v>
          </cell>
          <cell r="EW250">
            <v>0</v>
          </cell>
          <cell r="EX250">
            <v>0</v>
          </cell>
          <cell r="EY250">
            <v>0</v>
          </cell>
          <cell r="EZ250">
            <v>0</v>
          </cell>
          <cell r="FA250">
            <v>0</v>
          </cell>
          <cell r="FB250">
            <v>0</v>
          </cell>
          <cell r="FC250">
            <v>0</v>
          </cell>
        </row>
        <row r="251">
          <cell r="AS251">
            <v>0</v>
          </cell>
          <cell r="BD251">
            <v>0</v>
          </cell>
          <cell r="BE251">
            <v>0</v>
          </cell>
          <cell r="BF251">
            <v>0</v>
          </cell>
          <cell r="BG251">
            <v>0</v>
          </cell>
          <cell r="BH251">
            <v>0</v>
          </cell>
          <cell r="BI251">
            <v>0</v>
          </cell>
          <cell r="BJ251">
            <v>0</v>
          </cell>
          <cell r="BK251">
            <v>0</v>
          </cell>
          <cell r="BL251">
            <v>0</v>
          </cell>
          <cell r="BM251">
            <v>0</v>
          </cell>
          <cell r="BN251">
            <v>0</v>
          </cell>
          <cell r="BO251">
            <v>0</v>
          </cell>
          <cell r="CA251">
            <v>0</v>
          </cell>
          <cell r="CB251">
            <v>0</v>
          </cell>
          <cell r="CC251">
            <v>0</v>
          </cell>
          <cell r="CD251">
            <v>0</v>
          </cell>
          <cell r="CE251">
            <v>0</v>
          </cell>
          <cell r="CF251">
            <v>0</v>
          </cell>
          <cell r="CG251">
            <v>0</v>
          </cell>
          <cell r="CH251">
            <v>0</v>
          </cell>
          <cell r="CI251">
            <v>0</v>
          </cell>
          <cell r="CJ251">
            <v>0</v>
          </cell>
          <cell r="CK251">
            <v>0</v>
          </cell>
          <cell r="CL251">
            <v>0</v>
          </cell>
          <cell r="DJ251">
            <v>0</v>
          </cell>
          <cell r="ER251">
            <v>0</v>
          </cell>
          <cell r="ES251">
            <v>0</v>
          </cell>
          <cell r="ET251">
            <v>0</v>
          </cell>
          <cell r="EU251">
            <v>0</v>
          </cell>
          <cell r="EV251">
            <v>0</v>
          </cell>
          <cell r="EW251">
            <v>0</v>
          </cell>
          <cell r="EX251">
            <v>0</v>
          </cell>
          <cell r="EY251">
            <v>0</v>
          </cell>
          <cell r="EZ251">
            <v>0</v>
          </cell>
          <cell r="FA251">
            <v>0</v>
          </cell>
          <cell r="FB251">
            <v>0</v>
          </cell>
          <cell r="FC251">
            <v>0</v>
          </cell>
        </row>
        <row r="252">
          <cell r="AS252">
            <v>280008.96000000008</v>
          </cell>
          <cell r="BD252">
            <v>-6342.3332405241663</v>
          </cell>
          <cell r="BE252">
            <v>13088.760278457445</v>
          </cell>
          <cell r="BF252">
            <v>14127.213738381226</v>
          </cell>
          <cell r="BG252">
            <v>14275.334434819277</v>
          </cell>
          <cell r="BH252">
            <v>13491.608992047624</v>
          </cell>
          <cell r="BI252">
            <v>89673.859616818765</v>
          </cell>
          <cell r="BJ252">
            <v>89673.859616818765</v>
          </cell>
          <cell r="BK252">
            <v>89673.859616818765</v>
          </cell>
          <cell r="BL252">
            <v>89673.859616818765</v>
          </cell>
          <cell r="BM252">
            <v>89673.859616818765</v>
          </cell>
          <cell r="BN252">
            <v>89673.859616818765</v>
          </cell>
          <cell r="BO252">
            <v>89673.859616818765</v>
          </cell>
          <cell r="CA252">
            <v>8713.283603313097</v>
          </cell>
          <cell r="CB252">
            <v>14382.70797064651</v>
          </cell>
          <cell r="CC252">
            <v>30080.416410341193</v>
          </cell>
          <cell r="CD252">
            <v>47835.356875996418</v>
          </cell>
          <cell r="CE252">
            <v>84021.469749412528</v>
          </cell>
          <cell r="CF252">
            <v>112049.0034484823</v>
          </cell>
          <cell r="CG252">
            <v>143450.0855573744</v>
          </cell>
          <cell r="CH252">
            <v>174851.1676662665</v>
          </cell>
          <cell r="CI252">
            <v>206887.96945721604</v>
          </cell>
          <cell r="CJ252">
            <v>233824.13715850801</v>
          </cell>
          <cell r="CK252">
            <v>242865.92993693418</v>
          </cell>
          <cell r="CL252">
            <v>280008.96000000008</v>
          </cell>
          <cell r="DJ252">
            <v>280009</v>
          </cell>
          <cell r="ER252">
            <v>0</v>
          </cell>
          <cell r="ES252">
            <v>0</v>
          </cell>
          <cell r="ET252">
            <v>0</v>
          </cell>
          <cell r="EU252">
            <v>0</v>
          </cell>
          <cell r="EV252">
            <v>0</v>
          </cell>
          <cell r="EW252">
            <v>0</v>
          </cell>
          <cell r="EX252">
            <v>0</v>
          </cell>
          <cell r="EY252">
            <v>0</v>
          </cell>
          <cell r="EZ252">
            <v>0</v>
          </cell>
          <cell r="FA252">
            <v>0</v>
          </cell>
          <cell r="FB252">
            <v>0</v>
          </cell>
          <cell r="FC252">
            <v>0</v>
          </cell>
        </row>
        <row r="253">
          <cell r="AS253">
            <v>333999.84000000003</v>
          </cell>
          <cell r="BD253">
            <v>0</v>
          </cell>
          <cell r="BE253">
            <v>0</v>
          </cell>
          <cell r="BF253">
            <v>0</v>
          </cell>
          <cell r="BG253">
            <v>0</v>
          </cell>
          <cell r="BH253">
            <v>15000</v>
          </cell>
          <cell r="BI253">
            <v>15000</v>
          </cell>
          <cell r="BJ253">
            <v>15000</v>
          </cell>
          <cell r="BK253">
            <v>15000</v>
          </cell>
          <cell r="BL253">
            <v>15000</v>
          </cell>
          <cell r="BM253">
            <v>15000</v>
          </cell>
          <cell r="BN253">
            <v>15000</v>
          </cell>
          <cell r="BO253">
            <v>15000</v>
          </cell>
          <cell r="CA253">
            <v>27833.32</v>
          </cell>
          <cell r="CB253">
            <v>55666.64</v>
          </cell>
          <cell r="CC253">
            <v>83499.959999999992</v>
          </cell>
          <cell r="CD253">
            <v>111333.28</v>
          </cell>
          <cell r="CE253">
            <v>139166.6</v>
          </cell>
          <cell r="CF253">
            <v>166999.92000000001</v>
          </cell>
          <cell r="CG253">
            <v>194833.24000000002</v>
          </cell>
          <cell r="CH253">
            <v>222666.56000000003</v>
          </cell>
          <cell r="CI253">
            <v>250499.88000000003</v>
          </cell>
          <cell r="CJ253">
            <v>278333.2</v>
          </cell>
          <cell r="CK253">
            <v>306166.52</v>
          </cell>
          <cell r="CL253">
            <v>333999.84000000003</v>
          </cell>
          <cell r="DJ253">
            <v>120000</v>
          </cell>
          <cell r="ER253">
            <v>0</v>
          </cell>
          <cell r="ES253">
            <v>0</v>
          </cell>
          <cell r="ET253">
            <v>0</v>
          </cell>
          <cell r="EU253">
            <v>0</v>
          </cell>
          <cell r="EV253">
            <v>0</v>
          </cell>
          <cell r="EW253">
            <v>0</v>
          </cell>
          <cell r="EX253">
            <v>0</v>
          </cell>
          <cell r="EY253">
            <v>0</v>
          </cell>
          <cell r="EZ253">
            <v>0</v>
          </cell>
          <cell r="FA253">
            <v>0</v>
          </cell>
          <cell r="FB253">
            <v>0</v>
          </cell>
          <cell r="FC253">
            <v>0</v>
          </cell>
        </row>
        <row r="254">
          <cell r="AS254">
            <v>252842.04000000007</v>
          </cell>
          <cell r="BD254">
            <v>0</v>
          </cell>
          <cell r="BE254">
            <v>0</v>
          </cell>
          <cell r="BF254">
            <v>0</v>
          </cell>
          <cell r="BG254">
            <v>0</v>
          </cell>
          <cell r="BH254">
            <v>15604.05</v>
          </cell>
          <cell r="BI254">
            <v>15604.05</v>
          </cell>
          <cell r="BJ254">
            <v>15604.05</v>
          </cell>
          <cell r="BK254">
            <v>15604.05</v>
          </cell>
          <cell r="BL254">
            <v>15604.05</v>
          </cell>
          <cell r="BM254">
            <v>15604.05</v>
          </cell>
          <cell r="BN254">
            <v>15604.05</v>
          </cell>
          <cell r="BO254">
            <v>15604.05</v>
          </cell>
          <cell r="CA254">
            <v>21070.170000000002</v>
          </cell>
          <cell r="CB254">
            <v>42140.340000000004</v>
          </cell>
          <cell r="CC254">
            <v>63210.510000000009</v>
          </cell>
          <cell r="CD254">
            <v>84280.680000000008</v>
          </cell>
          <cell r="CE254">
            <v>105350.85</v>
          </cell>
          <cell r="CF254">
            <v>126421.02</v>
          </cell>
          <cell r="CG254">
            <v>147491.19</v>
          </cell>
          <cell r="CH254">
            <v>168561.36000000002</v>
          </cell>
          <cell r="CI254">
            <v>189631.53000000003</v>
          </cell>
          <cell r="CJ254">
            <v>210701.70000000004</v>
          </cell>
          <cell r="CK254">
            <v>231771.87000000005</v>
          </cell>
          <cell r="CL254">
            <v>252842.04000000007</v>
          </cell>
          <cell r="DJ254">
            <v>251926.99999999997</v>
          </cell>
          <cell r="ER254">
            <v>0</v>
          </cell>
          <cell r="ES254">
            <v>0</v>
          </cell>
          <cell r="ET254">
            <v>0</v>
          </cell>
          <cell r="EU254">
            <v>0</v>
          </cell>
          <cell r="EV254">
            <v>0</v>
          </cell>
          <cell r="EW254">
            <v>0</v>
          </cell>
          <cell r="EX254">
            <v>0</v>
          </cell>
          <cell r="EY254">
            <v>0</v>
          </cell>
          <cell r="EZ254">
            <v>0</v>
          </cell>
          <cell r="FA254">
            <v>0</v>
          </cell>
          <cell r="FB254">
            <v>0</v>
          </cell>
          <cell r="FC254">
            <v>0</v>
          </cell>
        </row>
        <row r="255">
          <cell r="AS255">
            <v>656000.04</v>
          </cell>
          <cell r="BD255">
            <v>0</v>
          </cell>
          <cell r="BE255">
            <v>0</v>
          </cell>
          <cell r="BF255">
            <v>0</v>
          </cell>
          <cell r="BG255">
            <v>115544.80999999959</v>
          </cell>
          <cell r="BH255">
            <v>218254.82</v>
          </cell>
          <cell r="BI255">
            <v>333254.82</v>
          </cell>
          <cell r="BJ255">
            <v>333254.82</v>
          </cell>
          <cell r="BK255">
            <v>333254.82</v>
          </cell>
          <cell r="BL255">
            <v>333254.82</v>
          </cell>
          <cell r="BM255">
            <v>333254.82</v>
          </cell>
          <cell r="BN255">
            <v>333254.82</v>
          </cell>
          <cell r="BO255">
            <v>333254.82</v>
          </cell>
          <cell r="CA255">
            <v>65600</v>
          </cell>
          <cell r="CB255">
            <v>131200.00800000003</v>
          </cell>
          <cell r="CC255">
            <v>131200.00800000003</v>
          </cell>
          <cell r="CD255">
            <v>131200.00800000003</v>
          </cell>
          <cell r="CE255">
            <v>131200.00800000003</v>
          </cell>
          <cell r="CF255">
            <v>131200.00800000003</v>
          </cell>
          <cell r="CG255">
            <v>131200.00800000003</v>
          </cell>
          <cell r="CH255">
            <v>131200.00800000003</v>
          </cell>
          <cell r="CI255">
            <v>131200.00800000003</v>
          </cell>
          <cell r="CJ255">
            <v>131200.00800000003</v>
          </cell>
          <cell r="CK255">
            <v>393600.02400000003</v>
          </cell>
          <cell r="CL255">
            <v>656000.04</v>
          </cell>
          <cell r="DJ255">
            <v>656000</v>
          </cell>
          <cell r="ER255">
            <v>0</v>
          </cell>
          <cell r="ES255">
            <v>0</v>
          </cell>
          <cell r="ET255">
            <v>0</v>
          </cell>
          <cell r="EU255">
            <v>0</v>
          </cell>
          <cell r="EV255">
            <v>0</v>
          </cell>
          <cell r="EW255">
            <v>0</v>
          </cell>
          <cell r="EX255">
            <v>0</v>
          </cell>
          <cell r="EY255">
            <v>0</v>
          </cell>
          <cell r="EZ255">
            <v>0</v>
          </cell>
          <cell r="FA255">
            <v>0</v>
          </cell>
          <cell r="FB255">
            <v>0</v>
          </cell>
          <cell r="FC255">
            <v>0</v>
          </cell>
        </row>
        <row r="256">
          <cell r="AS256">
            <v>81643.079999999973</v>
          </cell>
          <cell r="BD256">
            <v>3977.160000000149</v>
          </cell>
          <cell r="BE256">
            <v>3977.160000000149</v>
          </cell>
          <cell r="BF256">
            <v>5898.7900000000373</v>
          </cell>
          <cell r="BG256">
            <v>11034.510000000009</v>
          </cell>
          <cell r="BH256">
            <v>12393.38</v>
          </cell>
          <cell r="BI256">
            <v>16288.38</v>
          </cell>
          <cell r="BJ256">
            <v>16288.38</v>
          </cell>
          <cell r="BK256">
            <v>16288.38</v>
          </cell>
          <cell r="BL256">
            <v>16288.38</v>
          </cell>
          <cell r="BM256">
            <v>16288.38</v>
          </cell>
          <cell r="BN256">
            <v>16288.38</v>
          </cell>
          <cell r="BO256">
            <v>16288.38</v>
          </cell>
          <cell r="CA256">
            <v>6803.59</v>
          </cell>
          <cell r="CB256">
            <v>13607.18</v>
          </cell>
          <cell r="CC256">
            <v>20410.77</v>
          </cell>
          <cell r="CD256">
            <v>27214.36</v>
          </cell>
          <cell r="CE256">
            <v>34017.949999999997</v>
          </cell>
          <cell r="CF256">
            <v>40821.539999999994</v>
          </cell>
          <cell r="CG256">
            <v>47625.12999999999</v>
          </cell>
          <cell r="CH256">
            <v>54428.719999999987</v>
          </cell>
          <cell r="CI256">
            <v>61232.309999999983</v>
          </cell>
          <cell r="CJ256">
            <v>68035.89999999998</v>
          </cell>
          <cell r="CK256">
            <v>74839.489999999976</v>
          </cell>
          <cell r="CL256">
            <v>81643.079999999973</v>
          </cell>
          <cell r="DJ256">
            <v>71643.000000000015</v>
          </cell>
          <cell r="ER256">
            <v>0</v>
          </cell>
          <cell r="ES256">
            <v>0</v>
          </cell>
          <cell r="ET256">
            <v>0</v>
          </cell>
          <cell r="EU256">
            <v>0</v>
          </cell>
          <cell r="EV256">
            <v>0</v>
          </cell>
          <cell r="EW256">
            <v>0</v>
          </cell>
          <cell r="EX256">
            <v>0</v>
          </cell>
          <cell r="EY256">
            <v>0</v>
          </cell>
          <cell r="EZ256">
            <v>0</v>
          </cell>
          <cell r="FA256">
            <v>0</v>
          </cell>
          <cell r="FB256">
            <v>0</v>
          </cell>
          <cell r="FC256">
            <v>0</v>
          </cell>
        </row>
        <row r="257">
          <cell r="AS257">
            <v>0</v>
          </cell>
          <cell r="BD257">
            <v>0</v>
          </cell>
          <cell r="BE257">
            <v>0</v>
          </cell>
          <cell r="BF257">
            <v>0</v>
          </cell>
          <cell r="BG257">
            <v>0</v>
          </cell>
          <cell r="BH257">
            <v>0</v>
          </cell>
          <cell r="BI257">
            <v>0</v>
          </cell>
          <cell r="BJ257">
            <v>0</v>
          </cell>
          <cell r="BK257">
            <v>0</v>
          </cell>
          <cell r="BL257">
            <v>0</v>
          </cell>
          <cell r="BM257">
            <v>0</v>
          </cell>
          <cell r="BN257">
            <v>0</v>
          </cell>
          <cell r="BO257">
            <v>0</v>
          </cell>
          <cell r="CA257">
            <v>0</v>
          </cell>
          <cell r="CB257">
            <v>0</v>
          </cell>
          <cell r="CC257">
            <v>0</v>
          </cell>
          <cell r="CD257">
            <v>0</v>
          </cell>
          <cell r="CE257">
            <v>0</v>
          </cell>
          <cell r="CF257">
            <v>0</v>
          </cell>
          <cell r="CG257">
            <v>0</v>
          </cell>
          <cell r="CH257">
            <v>0</v>
          </cell>
          <cell r="CI257">
            <v>0</v>
          </cell>
          <cell r="CJ257">
            <v>0</v>
          </cell>
          <cell r="CK257">
            <v>0</v>
          </cell>
          <cell r="CL257">
            <v>0</v>
          </cell>
          <cell r="DJ257">
            <v>0</v>
          </cell>
          <cell r="ER257">
            <v>0</v>
          </cell>
          <cell r="ES257">
            <v>0</v>
          </cell>
          <cell r="ET257">
            <v>0</v>
          </cell>
          <cell r="EU257">
            <v>0</v>
          </cell>
          <cell r="EV257">
            <v>0</v>
          </cell>
          <cell r="EW257">
            <v>0</v>
          </cell>
          <cell r="EX257">
            <v>0</v>
          </cell>
          <cell r="EY257">
            <v>0</v>
          </cell>
          <cell r="EZ257">
            <v>0</v>
          </cell>
          <cell r="FA257">
            <v>0</v>
          </cell>
          <cell r="FB257">
            <v>0</v>
          </cell>
          <cell r="FC257">
            <v>0</v>
          </cell>
        </row>
        <row r="258">
          <cell r="AS258">
            <v>0</v>
          </cell>
          <cell r="BD258">
            <v>0</v>
          </cell>
          <cell r="BE258">
            <v>0</v>
          </cell>
          <cell r="BF258">
            <v>0</v>
          </cell>
          <cell r="BG258">
            <v>0</v>
          </cell>
          <cell r="BH258">
            <v>0</v>
          </cell>
          <cell r="BI258">
            <v>0</v>
          </cell>
          <cell r="BJ258">
            <v>0</v>
          </cell>
          <cell r="BK258">
            <v>0</v>
          </cell>
          <cell r="BL258">
            <v>0</v>
          </cell>
          <cell r="BM258">
            <v>0</v>
          </cell>
          <cell r="BN258">
            <v>0</v>
          </cell>
          <cell r="BO258">
            <v>0</v>
          </cell>
          <cell r="CA258">
            <v>0</v>
          </cell>
          <cell r="CB258">
            <v>0</v>
          </cell>
          <cell r="CC258">
            <v>0</v>
          </cell>
          <cell r="CD258">
            <v>0</v>
          </cell>
          <cell r="CE258">
            <v>0</v>
          </cell>
          <cell r="CF258">
            <v>0</v>
          </cell>
          <cell r="CG258">
            <v>0</v>
          </cell>
          <cell r="CH258">
            <v>0</v>
          </cell>
          <cell r="CI258">
            <v>0</v>
          </cell>
          <cell r="CJ258">
            <v>0</v>
          </cell>
          <cell r="CK258">
            <v>0</v>
          </cell>
          <cell r="CL258">
            <v>0</v>
          </cell>
          <cell r="DJ258">
            <v>0</v>
          </cell>
          <cell r="ER258">
            <v>0</v>
          </cell>
          <cell r="ES258">
            <v>0</v>
          </cell>
          <cell r="ET258">
            <v>0</v>
          </cell>
          <cell r="EU258">
            <v>0</v>
          </cell>
          <cell r="EV258">
            <v>0</v>
          </cell>
          <cell r="EW258">
            <v>0</v>
          </cell>
          <cell r="EX258">
            <v>0</v>
          </cell>
          <cell r="EY258">
            <v>0</v>
          </cell>
          <cell r="EZ258">
            <v>0</v>
          </cell>
          <cell r="FA258">
            <v>0</v>
          </cell>
          <cell r="FB258">
            <v>0</v>
          </cell>
          <cell r="FC258">
            <v>0</v>
          </cell>
        </row>
        <row r="259">
          <cell r="AS259">
            <v>-1878470.9999999998</v>
          </cell>
          <cell r="BD259">
            <v>-22607.45</v>
          </cell>
          <cell r="BE259">
            <v>-97316.25999999998</v>
          </cell>
          <cell r="BF259">
            <v>-252258.66</v>
          </cell>
          <cell r="BG259">
            <v>-279503.98</v>
          </cell>
          <cell r="BH259">
            <v>-403569.14999999997</v>
          </cell>
          <cell r="BI259">
            <v>-563405.26</v>
          </cell>
          <cell r="BJ259">
            <v>-563405.26</v>
          </cell>
          <cell r="BK259">
            <v>-563405.26</v>
          </cell>
          <cell r="BL259">
            <v>-563405.26</v>
          </cell>
          <cell r="BM259">
            <v>-563405.26</v>
          </cell>
          <cell r="BN259">
            <v>-563405.26</v>
          </cell>
          <cell r="BO259">
            <v>-563405.26</v>
          </cell>
          <cell r="CA259">
            <v>-64099.456577182893</v>
          </cell>
          <cell r="CB259">
            <v>-176863.24388606622</v>
          </cell>
          <cell r="CC259">
            <v>-410039.1465370974</v>
          </cell>
          <cell r="CD259">
            <v>-460413.67515176587</v>
          </cell>
          <cell r="CE259">
            <v>-747523.26769433578</v>
          </cell>
          <cell r="CF259">
            <v>-883405.62033353653</v>
          </cell>
          <cell r="CG259">
            <v>-1060682.2269567302</v>
          </cell>
          <cell r="CH259">
            <v>-1237958.833579924</v>
          </cell>
          <cell r="CI259">
            <v>-1300782.1663317131</v>
          </cell>
          <cell r="CJ259">
            <v>-1333974.7273370044</v>
          </cell>
          <cell r="CK259">
            <v>-1785175.9748923662</v>
          </cell>
          <cell r="CL259">
            <v>-1878470.9999999998</v>
          </cell>
          <cell r="DJ259">
            <v>-1870671.0000000028</v>
          </cell>
          <cell r="ER259">
            <v>0</v>
          </cell>
          <cell r="ES259">
            <v>0</v>
          </cell>
          <cell r="ET259">
            <v>0</v>
          </cell>
          <cell r="EU259">
            <v>0</v>
          </cell>
          <cell r="EV259">
            <v>0</v>
          </cell>
          <cell r="EW259">
            <v>0</v>
          </cell>
          <cell r="EX259">
            <v>0</v>
          </cell>
          <cell r="EY259">
            <v>0</v>
          </cell>
          <cell r="EZ259">
            <v>0</v>
          </cell>
          <cell r="FA259">
            <v>0</v>
          </cell>
          <cell r="FB259">
            <v>0</v>
          </cell>
          <cell r="FC259">
            <v>0</v>
          </cell>
        </row>
        <row r="260">
          <cell r="AS260">
            <v>-996929.99999999988</v>
          </cell>
          <cell r="BD260">
            <v>0</v>
          </cell>
          <cell r="BE260">
            <v>-113078.82</v>
          </cell>
          <cell r="BF260">
            <v>-113078.82</v>
          </cell>
          <cell r="BG260">
            <v>-113078.82</v>
          </cell>
          <cell r="BH260">
            <v>-146663.19</v>
          </cell>
          <cell r="BI260">
            <v>-146663.19</v>
          </cell>
          <cell r="BJ260">
            <v>-146663.19</v>
          </cell>
          <cell r="BK260">
            <v>-146663.19</v>
          </cell>
          <cell r="BL260">
            <v>-146663.19</v>
          </cell>
          <cell r="BM260">
            <v>-146663.19</v>
          </cell>
          <cell r="BN260">
            <v>-146663.19</v>
          </cell>
          <cell r="BO260">
            <v>-146663.19</v>
          </cell>
          <cell r="CA260">
            <v>-34018.449710158391</v>
          </cell>
          <cell r="CB260">
            <v>-93863.718804994074</v>
          </cell>
          <cell r="CC260">
            <v>-217613.32826390638</v>
          </cell>
          <cell r="CD260">
            <v>-244347.77282643699</v>
          </cell>
          <cell r="CE260">
            <v>-396720.72193955304</v>
          </cell>
          <cell r="CF260">
            <v>-468835.32675197674</v>
          </cell>
          <cell r="CG260">
            <v>-562918.42275977274</v>
          </cell>
          <cell r="CH260">
            <v>-657001.51876756875</v>
          </cell>
          <cell r="CI260">
            <v>-690342.71228093212</v>
          </cell>
          <cell r="CJ260">
            <v>-707958.45393624913</v>
          </cell>
          <cell r="CK260">
            <v>-947417.06667254725</v>
          </cell>
          <cell r="CL260">
            <v>-996929.99999999988</v>
          </cell>
          <cell r="DJ260">
            <v>-1689968.0000000002</v>
          </cell>
          <cell r="ER260">
            <v>0</v>
          </cell>
          <cell r="ES260">
            <v>0</v>
          </cell>
          <cell r="ET260">
            <v>0</v>
          </cell>
          <cell r="EU260">
            <v>0</v>
          </cell>
          <cell r="EV260">
            <v>0</v>
          </cell>
          <cell r="EW260">
            <v>0</v>
          </cell>
          <cell r="EX260">
            <v>0</v>
          </cell>
          <cell r="EY260">
            <v>0</v>
          </cell>
          <cell r="EZ260">
            <v>0</v>
          </cell>
          <cell r="FA260">
            <v>0</v>
          </cell>
          <cell r="FB260">
            <v>0</v>
          </cell>
          <cell r="FC260">
            <v>0</v>
          </cell>
        </row>
        <row r="261">
          <cell r="AS261">
            <v>0</v>
          </cell>
          <cell r="BD261">
            <v>0</v>
          </cell>
          <cell r="BE261">
            <v>0</v>
          </cell>
          <cell r="BF261">
            <v>0</v>
          </cell>
          <cell r="BG261">
            <v>0</v>
          </cell>
          <cell r="BH261">
            <v>0</v>
          </cell>
          <cell r="BI261">
            <v>0</v>
          </cell>
          <cell r="BJ261">
            <v>0</v>
          </cell>
          <cell r="BK261">
            <v>0</v>
          </cell>
          <cell r="BL261">
            <v>0</v>
          </cell>
          <cell r="BM261">
            <v>0</v>
          </cell>
          <cell r="BN261">
            <v>0</v>
          </cell>
          <cell r="BO261">
            <v>0</v>
          </cell>
          <cell r="CA261">
            <v>0</v>
          </cell>
          <cell r="CB261">
            <v>0</v>
          </cell>
          <cell r="CC261">
            <v>0</v>
          </cell>
          <cell r="CD261">
            <v>0</v>
          </cell>
          <cell r="CE261">
            <v>0</v>
          </cell>
          <cell r="CF261">
            <v>0</v>
          </cell>
          <cell r="CG261">
            <v>0</v>
          </cell>
          <cell r="CH261">
            <v>0</v>
          </cell>
          <cell r="CI261">
            <v>0</v>
          </cell>
          <cell r="CJ261">
            <v>0</v>
          </cell>
          <cell r="CK261">
            <v>0</v>
          </cell>
          <cell r="CL261">
            <v>0</v>
          </cell>
          <cell r="DJ261">
            <v>0</v>
          </cell>
          <cell r="ER261">
            <v>0</v>
          </cell>
          <cell r="ES261">
            <v>0</v>
          </cell>
          <cell r="ET261">
            <v>0</v>
          </cell>
          <cell r="EU261">
            <v>0</v>
          </cell>
          <cell r="EV261">
            <v>0</v>
          </cell>
          <cell r="EW261">
            <v>0</v>
          </cell>
          <cell r="EX261">
            <v>0</v>
          </cell>
          <cell r="EY261">
            <v>0</v>
          </cell>
          <cell r="EZ261">
            <v>0</v>
          </cell>
          <cell r="FA261">
            <v>0</v>
          </cell>
          <cell r="FB261">
            <v>0</v>
          </cell>
          <cell r="FC261">
            <v>0</v>
          </cell>
        </row>
        <row r="262">
          <cell r="AS262">
            <v>0</v>
          </cell>
          <cell r="BD262">
            <v>0</v>
          </cell>
          <cell r="BE262">
            <v>0</v>
          </cell>
          <cell r="BF262">
            <v>0</v>
          </cell>
          <cell r="BG262">
            <v>0</v>
          </cell>
          <cell r="BH262">
            <v>0</v>
          </cell>
          <cell r="BI262">
            <v>0</v>
          </cell>
          <cell r="BJ262">
            <v>0</v>
          </cell>
          <cell r="BK262">
            <v>0</v>
          </cell>
          <cell r="BL262">
            <v>0</v>
          </cell>
          <cell r="BM262">
            <v>0</v>
          </cell>
          <cell r="BN262">
            <v>0</v>
          </cell>
          <cell r="BO262">
            <v>0</v>
          </cell>
          <cell r="CA262">
            <v>0</v>
          </cell>
          <cell r="CB262">
            <v>0</v>
          </cell>
          <cell r="CC262">
            <v>0</v>
          </cell>
          <cell r="CD262">
            <v>0</v>
          </cell>
          <cell r="CE262">
            <v>0</v>
          </cell>
          <cell r="CF262">
            <v>0</v>
          </cell>
          <cell r="CG262">
            <v>0</v>
          </cell>
          <cell r="CH262">
            <v>0</v>
          </cell>
          <cell r="CI262">
            <v>0</v>
          </cell>
          <cell r="CJ262">
            <v>0</v>
          </cell>
          <cell r="CK262">
            <v>0</v>
          </cell>
          <cell r="CL262">
            <v>0</v>
          </cell>
          <cell r="DJ262">
            <v>0</v>
          </cell>
          <cell r="ER262">
            <v>0</v>
          </cell>
          <cell r="ES262">
            <v>0</v>
          </cell>
          <cell r="ET262">
            <v>0</v>
          </cell>
          <cell r="EU262">
            <v>0</v>
          </cell>
          <cell r="EV262">
            <v>0</v>
          </cell>
          <cell r="EW262">
            <v>0</v>
          </cell>
          <cell r="EX262">
            <v>0</v>
          </cell>
          <cell r="EY262">
            <v>0</v>
          </cell>
          <cell r="EZ262">
            <v>0</v>
          </cell>
          <cell r="FA262">
            <v>0</v>
          </cell>
          <cell r="FB262">
            <v>0</v>
          </cell>
          <cell r="FC262">
            <v>0</v>
          </cell>
        </row>
        <row r="263">
          <cell r="AS263">
            <v>-803008.00000000012</v>
          </cell>
          <cell r="BD263">
            <v>0</v>
          </cell>
          <cell r="BE263">
            <v>0</v>
          </cell>
          <cell r="BF263">
            <v>0</v>
          </cell>
          <cell r="BG263">
            <v>0</v>
          </cell>
          <cell r="BH263">
            <v>0</v>
          </cell>
          <cell r="BI263">
            <v>0</v>
          </cell>
          <cell r="BJ263">
            <v>0</v>
          </cell>
          <cell r="BK263">
            <v>0</v>
          </cell>
          <cell r="BL263">
            <v>0</v>
          </cell>
          <cell r="BM263">
            <v>0</v>
          </cell>
          <cell r="BN263">
            <v>0</v>
          </cell>
          <cell r="BO263">
            <v>0</v>
          </cell>
          <cell r="CA263">
            <v>-27401.208976412458</v>
          </cell>
          <cell r="CB263">
            <v>-75605.425767266192</v>
          </cell>
          <cell r="CC263">
            <v>-175283.36342826774</v>
          </cell>
          <cell r="CD263">
            <v>-196817.44592078836</v>
          </cell>
          <cell r="CE263">
            <v>-319550.93485323607</v>
          </cell>
          <cell r="CF263">
            <v>-377637.86631403549</v>
          </cell>
          <cell r="CG263">
            <v>-453419.99621185008</v>
          </cell>
          <cell r="CH263">
            <v>-529202.12610966468</v>
          </cell>
          <cell r="CI263">
            <v>-556057.81820517685</v>
          </cell>
          <cell r="CJ263">
            <v>-570246.96034670412</v>
          </cell>
          <cell r="CK263">
            <v>-763126.28155897511</v>
          </cell>
          <cell r="CL263">
            <v>-803008.00000000012</v>
          </cell>
          <cell r="DJ263">
            <v>-100000</v>
          </cell>
          <cell r="ER263">
            <v>0</v>
          </cell>
          <cell r="ES263">
            <v>0</v>
          </cell>
          <cell r="ET263">
            <v>0</v>
          </cell>
          <cell r="EU263">
            <v>0</v>
          </cell>
          <cell r="EV263">
            <v>0</v>
          </cell>
          <cell r="EW263">
            <v>0</v>
          </cell>
          <cell r="EX263">
            <v>0</v>
          </cell>
          <cell r="EY263">
            <v>0</v>
          </cell>
          <cell r="EZ263">
            <v>0</v>
          </cell>
          <cell r="FA263">
            <v>0</v>
          </cell>
          <cell r="FB263">
            <v>0</v>
          </cell>
          <cell r="FC263">
            <v>0</v>
          </cell>
        </row>
        <row r="264">
          <cell r="AS264">
            <v>0</v>
          </cell>
          <cell r="BD264">
            <v>0</v>
          </cell>
          <cell r="BE264">
            <v>0</v>
          </cell>
          <cell r="BF264">
            <v>0</v>
          </cell>
          <cell r="BG264">
            <v>0</v>
          </cell>
          <cell r="BH264">
            <v>0</v>
          </cell>
          <cell r="BI264">
            <v>0</v>
          </cell>
          <cell r="BJ264">
            <v>0</v>
          </cell>
          <cell r="BK264">
            <v>0</v>
          </cell>
          <cell r="BL264">
            <v>0</v>
          </cell>
          <cell r="BM264">
            <v>0</v>
          </cell>
          <cell r="BN264">
            <v>0</v>
          </cell>
          <cell r="BO264">
            <v>0</v>
          </cell>
          <cell r="CA264">
            <v>0</v>
          </cell>
          <cell r="CB264">
            <v>0</v>
          </cell>
          <cell r="CC264">
            <v>0</v>
          </cell>
          <cell r="CD264">
            <v>0</v>
          </cell>
          <cell r="CE264">
            <v>0</v>
          </cell>
          <cell r="CF264">
            <v>0</v>
          </cell>
          <cell r="CG264">
            <v>0</v>
          </cell>
          <cell r="CH264">
            <v>0</v>
          </cell>
          <cell r="CI264">
            <v>0</v>
          </cell>
          <cell r="CJ264">
            <v>0</v>
          </cell>
          <cell r="CK264">
            <v>0</v>
          </cell>
          <cell r="CL264">
            <v>0</v>
          </cell>
          <cell r="DJ264">
            <v>0</v>
          </cell>
          <cell r="ER264">
            <v>0</v>
          </cell>
          <cell r="ES264">
            <v>0</v>
          </cell>
          <cell r="ET264">
            <v>0</v>
          </cell>
          <cell r="EU264">
            <v>0</v>
          </cell>
          <cell r="EV264">
            <v>0</v>
          </cell>
          <cell r="EW264">
            <v>0</v>
          </cell>
          <cell r="EX264">
            <v>0</v>
          </cell>
          <cell r="EY264">
            <v>0</v>
          </cell>
          <cell r="EZ264">
            <v>0</v>
          </cell>
          <cell r="FA264">
            <v>0</v>
          </cell>
          <cell r="FB264">
            <v>0</v>
          </cell>
          <cell r="FC264">
            <v>0</v>
          </cell>
        </row>
        <row r="265">
          <cell r="AS265">
            <v>0</v>
          </cell>
          <cell r="BD265">
            <v>0</v>
          </cell>
          <cell r="BE265">
            <v>0</v>
          </cell>
          <cell r="BF265">
            <v>0</v>
          </cell>
          <cell r="BG265">
            <v>0</v>
          </cell>
          <cell r="BH265">
            <v>0</v>
          </cell>
          <cell r="BI265">
            <v>0</v>
          </cell>
          <cell r="BJ265">
            <v>0</v>
          </cell>
          <cell r="BK265">
            <v>0</v>
          </cell>
          <cell r="BL265">
            <v>0</v>
          </cell>
          <cell r="BM265">
            <v>0</v>
          </cell>
          <cell r="BN265">
            <v>0</v>
          </cell>
          <cell r="BO265">
            <v>0</v>
          </cell>
          <cell r="CA265">
            <v>0</v>
          </cell>
          <cell r="CB265">
            <v>0</v>
          </cell>
          <cell r="CC265">
            <v>0</v>
          </cell>
          <cell r="CD265">
            <v>0</v>
          </cell>
          <cell r="CE265">
            <v>0</v>
          </cell>
          <cell r="CF265">
            <v>0</v>
          </cell>
          <cell r="CG265">
            <v>0</v>
          </cell>
          <cell r="CH265">
            <v>0</v>
          </cell>
          <cell r="CI265">
            <v>0</v>
          </cell>
          <cell r="CJ265">
            <v>0</v>
          </cell>
          <cell r="CK265">
            <v>0</v>
          </cell>
          <cell r="CL265">
            <v>0</v>
          </cell>
          <cell r="DJ265">
            <v>0</v>
          </cell>
          <cell r="ER265">
            <v>0</v>
          </cell>
          <cell r="ES265">
            <v>0</v>
          </cell>
          <cell r="ET265">
            <v>0</v>
          </cell>
          <cell r="EU265">
            <v>0</v>
          </cell>
          <cell r="EV265">
            <v>0</v>
          </cell>
          <cell r="EW265">
            <v>0</v>
          </cell>
          <cell r="EX265">
            <v>0</v>
          </cell>
          <cell r="EY265">
            <v>0</v>
          </cell>
          <cell r="EZ265">
            <v>0</v>
          </cell>
          <cell r="FA265">
            <v>0</v>
          </cell>
          <cell r="FB265">
            <v>0</v>
          </cell>
          <cell r="FC265">
            <v>0</v>
          </cell>
        </row>
        <row r="266">
          <cell r="AS266">
            <v>0</v>
          </cell>
          <cell r="BD266">
            <v>0</v>
          </cell>
          <cell r="BE266">
            <v>0</v>
          </cell>
          <cell r="BF266">
            <v>0</v>
          </cell>
          <cell r="BG266">
            <v>0</v>
          </cell>
          <cell r="BH266">
            <v>0</v>
          </cell>
          <cell r="BI266">
            <v>0</v>
          </cell>
          <cell r="BJ266">
            <v>0</v>
          </cell>
          <cell r="BK266">
            <v>0</v>
          </cell>
          <cell r="BL266">
            <v>0</v>
          </cell>
          <cell r="BM266">
            <v>0</v>
          </cell>
          <cell r="BN266">
            <v>0</v>
          </cell>
          <cell r="BO266">
            <v>0</v>
          </cell>
          <cell r="CA266">
            <v>0</v>
          </cell>
          <cell r="CB266">
            <v>0</v>
          </cell>
          <cell r="CC266">
            <v>0</v>
          </cell>
          <cell r="CD266">
            <v>0</v>
          </cell>
          <cell r="CE266">
            <v>0</v>
          </cell>
          <cell r="CF266">
            <v>0</v>
          </cell>
          <cell r="CG266">
            <v>0</v>
          </cell>
          <cell r="CH266">
            <v>0</v>
          </cell>
          <cell r="CI266">
            <v>0</v>
          </cell>
          <cell r="CJ266">
            <v>0</v>
          </cell>
          <cell r="CK266">
            <v>0</v>
          </cell>
          <cell r="CL266">
            <v>0</v>
          </cell>
          <cell r="DJ266">
            <v>0</v>
          </cell>
          <cell r="ER266">
            <v>0</v>
          </cell>
          <cell r="ES266">
            <v>0</v>
          </cell>
          <cell r="ET266">
            <v>0</v>
          </cell>
          <cell r="EU266">
            <v>0</v>
          </cell>
          <cell r="EV266">
            <v>0</v>
          </cell>
          <cell r="EW266">
            <v>0</v>
          </cell>
          <cell r="EX266">
            <v>0</v>
          </cell>
          <cell r="EY266">
            <v>0</v>
          </cell>
          <cell r="EZ266">
            <v>0</v>
          </cell>
          <cell r="FA266">
            <v>0</v>
          </cell>
          <cell r="FB266">
            <v>0</v>
          </cell>
          <cell r="FC266">
            <v>0</v>
          </cell>
        </row>
        <row r="267">
          <cell r="AS267">
            <v>0</v>
          </cell>
          <cell r="BD267">
            <v>0</v>
          </cell>
          <cell r="BE267">
            <v>0</v>
          </cell>
          <cell r="BF267">
            <v>0</v>
          </cell>
          <cell r="BG267">
            <v>0</v>
          </cell>
          <cell r="BH267">
            <v>0</v>
          </cell>
          <cell r="BI267">
            <v>0</v>
          </cell>
          <cell r="BJ267">
            <v>0</v>
          </cell>
          <cell r="BK267">
            <v>0</v>
          </cell>
          <cell r="BL267">
            <v>0</v>
          </cell>
          <cell r="BM267">
            <v>0</v>
          </cell>
          <cell r="BN267">
            <v>0</v>
          </cell>
          <cell r="BO267">
            <v>0</v>
          </cell>
          <cell r="CA267">
            <v>0</v>
          </cell>
          <cell r="CB267">
            <v>0</v>
          </cell>
          <cell r="CC267">
            <v>0</v>
          </cell>
          <cell r="CD267">
            <v>0</v>
          </cell>
          <cell r="CE267">
            <v>0</v>
          </cell>
          <cell r="CF267">
            <v>0</v>
          </cell>
          <cell r="CG267">
            <v>0</v>
          </cell>
          <cell r="CH267">
            <v>0</v>
          </cell>
          <cell r="CI267">
            <v>0</v>
          </cell>
          <cell r="CJ267">
            <v>0</v>
          </cell>
          <cell r="CK267">
            <v>0</v>
          </cell>
          <cell r="CL267">
            <v>0</v>
          </cell>
          <cell r="DJ267">
            <v>0</v>
          </cell>
          <cell r="ER267">
            <v>0</v>
          </cell>
          <cell r="ES267">
            <v>0</v>
          </cell>
          <cell r="ET267">
            <v>0</v>
          </cell>
          <cell r="EU267">
            <v>0</v>
          </cell>
          <cell r="EV267">
            <v>0</v>
          </cell>
          <cell r="EW267">
            <v>0</v>
          </cell>
          <cell r="EX267">
            <v>0</v>
          </cell>
          <cell r="EY267">
            <v>0</v>
          </cell>
          <cell r="EZ267">
            <v>0</v>
          </cell>
          <cell r="FA267">
            <v>0</v>
          </cell>
          <cell r="FB267">
            <v>0</v>
          </cell>
          <cell r="FC267">
            <v>0</v>
          </cell>
        </row>
        <row r="268">
          <cell r="AS268">
            <v>0</v>
          </cell>
          <cell r="BD268">
            <v>0</v>
          </cell>
          <cell r="BE268">
            <v>0</v>
          </cell>
          <cell r="BF268">
            <v>0</v>
          </cell>
          <cell r="BG268">
            <v>0</v>
          </cell>
          <cell r="BH268">
            <v>0</v>
          </cell>
          <cell r="BI268">
            <v>0</v>
          </cell>
          <cell r="BJ268">
            <v>0</v>
          </cell>
          <cell r="BK268">
            <v>0</v>
          </cell>
          <cell r="BL268">
            <v>0</v>
          </cell>
          <cell r="BM268">
            <v>0</v>
          </cell>
          <cell r="BN268">
            <v>0</v>
          </cell>
          <cell r="BO268">
            <v>0</v>
          </cell>
          <cell r="CA268">
            <v>0</v>
          </cell>
          <cell r="CB268">
            <v>0</v>
          </cell>
          <cell r="CC268">
            <v>0</v>
          </cell>
          <cell r="CD268">
            <v>0</v>
          </cell>
          <cell r="CE268">
            <v>0</v>
          </cell>
          <cell r="CF268">
            <v>0</v>
          </cell>
          <cell r="CG268">
            <v>0</v>
          </cell>
          <cell r="CH268">
            <v>0</v>
          </cell>
          <cell r="CI268">
            <v>0</v>
          </cell>
          <cell r="CJ268">
            <v>0</v>
          </cell>
          <cell r="CK268">
            <v>0</v>
          </cell>
          <cell r="CL268">
            <v>0</v>
          </cell>
          <cell r="DJ268">
            <v>0</v>
          </cell>
          <cell r="ER268">
            <v>0</v>
          </cell>
          <cell r="ES268">
            <v>0</v>
          </cell>
          <cell r="ET268">
            <v>0</v>
          </cell>
          <cell r="EU268">
            <v>0</v>
          </cell>
          <cell r="EV268">
            <v>0</v>
          </cell>
          <cell r="EW268">
            <v>0</v>
          </cell>
          <cell r="EX268">
            <v>0</v>
          </cell>
          <cell r="EY268">
            <v>0</v>
          </cell>
          <cell r="EZ268">
            <v>0</v>
          </cell>
          <cell r="FA268">
            <v>0</v>
          </cell>
          <cell r="FB268">
            <v>0</v>
          </cell>
          <cell r="FC268">
            <v>0</v>
          </cell>
        </row>
        <row r="269">
          <cell r="AS269">
            <v>0</v>
          </cell>
          <cell r="BD269">
            <v>0</v>
          </cell>
          <cell r="BE269">
            <v>0</v>
          </cell>
          <cell r="BF269">
            <v>0</v>
          </cell>
          <cell r="BG269">
            <v>0</v>
          </cell>
          <cell r="BH269">
            <v>0</v>
          </cell>
          <cell r="BI269">
            <v>0</v>
          </cell>
          <cell r="BJ269">
            <v>0</v>
          </cell>
          <cell r="BK269">
            <v>0</v>
          </cell>
          <cell r="BL269">
            <v>0</v>
          </cell>
          <cell r="BM269">
            <v>0</v>
          </cell>
          <cell r="BN269">
            <v>0</v>
          </cell>
          <cell r="BO269">
            <v>0</v>
          </cell>
          <cell r="CA269">
            <v>0</v>
          </cell>
          <cell r="CB269">
            <v>0</v>
          </cell>
          <cell r="CC269">
            <v>0</v>
          </cell>
          <cell r="CD269">
            <v>0</v>
          </cell>
          <cell r="CE269">
            <v>0</v>
          </cell>
          <cell r="CF269">
            <v>0</v>
          </cell>
          <cell r="CG269">
            <v>0</v>
          </cell>
          <cell r="CH269">
            <v>0</v>
          </cell>
          <cell r="CI269">
            <v>0</v>
          </cell>
          <cell r="CJ269">
            <v>0</v>
          </cell>
          <cell r="CK269">
            <v>0</v>
          </cell>
          <cell r="CL269">
            <v>0</v>
          </cell>
          <cell r="DJ269">
            <v>0</v>
          </cell>
          <cell r="ER269">
            <v>0</v>
          </cell>
          <cell r="ES269">
            <v>0</v>
          </cell>
          <cell r="ET269">
            <v>0</v>
          </cell>
          <cell r="EU269">
            <v>0</v>
          </cell>
          <cell r="EV269">
            <v>0</v>
          </cell>
          <cell r="EW269">
            <v>0</v>
          </cell>
          <cell r="EX269">
            <v>0</v>
          </cell>
          <cell r="EY269">
            <v>0</v>
          </cell>
          <cell r="EZ269">
            <v>0</v>
          </cell>
          <cell r="FA269">
            <v>0</v>
          </cell>
          <cell r="FB269">
            <v>0</v>
          </cell>
          <cell r="FC269">
            <v>0</v>
          </cell>
        </row>
        <row r="270">
          <cell r="AS270">
            <v>0</v>
          </cell>
          <cell r="BD270">
            <v>0</v>
          </cell>
          <cell r="BE270">
            <v>0</v>
          </cell>
          <cell r="BF270">
            <v>0</v>
          </cell>
          <cell r="BG270">
            <v>0</v>
          </cell>
          <cell r="BH270">
            <v>0</v>
          </cell>
          <cell r="BI270">
            <v>0</v>
          </cell>
          <cell r="BJ270">
            <v>0</v>
          </cell>
          <cell r="BK270">
            <v>0</v>
          </cell>
          <cell r="BL270">
            <v>0</v>
          </cell>
          <cell r="BM270">
            <v>0</v>
          </cell>
          <cell r="BN270">
            <v>0</v>
          </cell>
          <cell r="BO270">
            <v>0</v>
          </cell>
          <cell r="CA270">
            <v>0</v>
          </cell>
          <cell r="CB270">
            <v>0</v>
          </cell>
          <cell r="CC270">
            <v>0</v>
          </cell>
          <cell r="CD270">
            <v>0</v>
          </cell>
          <cell r="CE270">
            <v>0</v>
          </cell>
          <cell r="CF270">
            <v>0</v>
          </cell>
          <cell r="CG270">
            <v>0</v>
          </cell>
          <cell r="CH270">
            <v>0</v>
          </cell>
          <cell r="CI270">
            <v>0</v>
          </cell>
          <cell r="CJ270">
            <v>0</v>
          </cell>
          <cell r="CK270">
            <v>0</v>
          </cell>
          <cell r="CL270">
            <v>0</v>
          </cell>
          <cell r="DJ270">
            <v>0</v>
          </cell>
          <cell r="ER270">
            <v>0</v>
          </cell>
          <cell r="ES270">
            <v>0</v>
          </cell>
          <cell r="ET270">
            <v>0</v>
          </cell>
          <cell r="EU270">
            <v>0</v>
          </cell>
          <cell r="EV270">
            <v>0</v>
          </cell>
          <cell r="EW270">
            <v>0</v>
          </cell>
          <cell r="EX270">
            <v>0</v>
          </cell>
          <cell r="EY270">
            <v>0</v>
          </cell>
          <cell r="EZ270">
            <v>0</v>
          </cell>
          <cell r="FA270">
            <v>0</v>
          </cell>
          <cell r="FB270">
            <v>0</v>
          </cell>
          <cell r="FC270">
            <v>0</v>
          </cell>
        </row>
        <row r="271">
          <cell r="AS271">
            <v>0</v>
          </cell>
          <cell r="BD271">
            <v>0</v>
          </cell>
          <cell r="BE271">
            <v>0</v>
          </cell>
          <cell r="BF271">
            <v>0</v>
          </cell>
          <cell r="BG271">
            <v>0</v>
          </cell>
          <cell r="BH271">
            <v>0</v>
          </cell>
          <cell r="BI271">
            <v>0</v>
          </cell>
          <cell r="BJ271">
            <v>0</v>
          </cell>
          <cell r="BK271">
            <v>0</v>
          </cell>
          <cell r="BL271">
            <v>0</v>
          </cell>
          <cell r="BM271">
            <v>0</v>
          </cell>
          <cell r="BN271">
            <v>0</v>
          </cell>
          <cell r="BO271">
            <v>0</v>
          </cell>
          <cell r="CA271">
            <v>0</v>
          </cell>
          <cell r="CB271">
            <v>0</v>
          </cell>
          <cell r="CC271">
            <v>0</v>
          </cell>
          <cell r="CD271">
            <v>0</v>
          </cell>
          <cell r="CE271">
            <v>0</v>
          </cell>
          <cell r="CF271">
            <v>0</v>
          </cell>
          <cell r="CG271">
            <v>0</v>
          </cell>
          <cell r="CH271">
            <v>0</v>
          </cell>
          <cell r="CI271">
            <v>0</v>
          </cell>
          <cell r="CJ271">
            <v>0</v>
          </cell>
          <cell r="CK271">
            <v>0</v>
          </cell>
          <cell r="CL271">
            <v>0</v>
          </cell>
          <cell r="DJ271">
            <v>0</v>
          </cell>
          <cell r="ER271">
            <v>0</v>
          </cell>
          <cell r="ES271">
            <v>0</v>
          </cell>
          <cell r="ET271">
            <v>0</v>
          </cell>
          <cell r="EU271">
            <v>0</v>
          </cell>
          <cell r="EV271">
            <v>0</v>
          </cell>
          <cell r="EW271">
            <v>0</v>
          </cell>
          <cell r="EX271">
            <v>0</v>
          </cell>
          <cell r="EY271">
            <v>0</v>
          </cell>
          <cell r="EZ271">
            <v>0</v>
          </cell>
          <cell r="FA271">
            <v>0</v>
          </cell>
          <cell r="FB271">
            <v>0</v>
          </cell>
          <cell r="FC271">
            <v>0</v>
          </cell>
        </row>
        <row r="272">
          <cell r="AS272">
            <v>0</v>
          </cell>
          <cell r="BD272">
            <v>0</v>
          </cell>
          <cell r="BE272">
            <v>0</v>
          </cell>
          <cell r="BF272">
            <v>0</v>
          </cell>
          <cell r="BG272">
            <v>0</v>
          </cell>
          <cell r="BH272">
            <v>0</v>
          </cell>
          <cell r="BI272">
            <v>0</v>
          </cell>
          <cell r="BJ272">
            <v>0</v>
          </cell>
          <cell r="BK272">
            <v>0</v>
          </cell>
          <cell r="BL272">
            <v>0</v>
          </cell>
          <cell r="BM272">
            <v>0</v>
          </cell>
          <cell r="BN272">
            <v>0</v>
          </cell>
          <cell r="BO272">
            <v>0</v>
          </cell>
          <cell r="CA272">
            <v>0</v>
          </cell>
          <cell r="CB272">
            <v>0</v>
          </cell>
          <cell r="CC272">
            <v>0</v>
          </cell>
          <cell r="CD272">
            <v>0</v>
          </cell>
          <cell r="CE272">
            <v>0</v>
          </cell>
          <cell r="CF272">
            <v>0</v>
          </cell>
          <cell r="CG272">
            <v>0</v>
          </cell>
          <cell r="CH272">
            <v>0</v>
          </cell>
          <cell r="CI272">
            <v>0</v>
          </cell>
          <cell r="CJ272">
            <v>0</v>
          </cell>
          <cell r="CK272">
            <v>0</v>
          </cell>
          <cell r="CL272">
            <v>0</v>
          </cell>
          <cell r="DJ272">
            <v>0</v>
          </cell>
          <cell r="ER272">
            <v>0</v>
          </cell>
          <cell r="ES272">
            <v>0</v>
          </cell>
          <cell r="ET272">
            <v>0</v>
          </cell>
          <cell r="EU272">
            <v>0</v>
          </cell>
          <cell r="EV272">
            <v>0</v>
          </cell>
          <cell r="EW272">
            <v>0</v>
          </cell>
          <cell r="EX272">
            <v>0</v>
          </cell>
          <cell r="EY272">
            <v>0</v>
          </cell>
          <cell r="EZ272">
            <v>0</v>
          </cell>
          <cell r="FA272">
            <v>0</v>
          </cell>
          <cell r="FB272">
            <v>0</v>
          </cell>
          <cell r="FC272">
            <v>0</v>
          </cell>
        </row>
        <row r="273">
          <cell r="AS273">
            <v>0</v>
          </cell>
          <cell r="BD273">
            <v>0</v>
          </cell>
          <cell r="BE273">
            <v>0</v>
          </cell>
          <cell r="BF273">
            <v>0</v>
          </cell>
          <cell r="BG273">
            <v>0</v>
          </cell>
          <cell r="BH273">
            <v>0</v>
          </cell>
          <cell r="BI273">
            <v>0</v>
          </cell>
          <cell r="BJ273">
            <v>0</v>
          </cell>
          <cell r="BK273">
            <v>0</v>
          </cell>
          <cell r="BL273">
            <v>0</v>
          </cell>
          <cell r="BM273">
            <v>0</v>
          </cell>
          <cell r="BN273">
            <v>0</v>
          </cell>
          <cell r="BO273">
            <v>0</v>
          </cell>
          <cell r="CA273">
            <v>0</v>
          </cell>
          <cell r="CB273">
            <v>0</v>
          </cell>
          <cell r="CC273">
            <v>0</v>
          </cell>
          <cell r="CD273">
            <v>0</v>
          </cell>
          <cell r="CE273">
            <v>0</v>
          </cell>
          <cell r="CF273">
            <v>0</v>
          </cell>
          <cell r="CG273">
            <v>0</v>
          </cell>
          <cell r="CH273">
            <v>0</v>
          </cell>
          <cell r="CI273">
            <v>0</v>
          </cell>
          <cell r="CJ273">
            <v>0</v>
          </cell>
          <cell r="CK273">
            <v>0</v>
          </cell>
          <cell r="CL273">
            <v>0</v>
          </cell>
          <cell r="DJ273">
            <v>0</v>
          </cell>
          <cell r="ER273">
            <v>0</v>
          </cell>
          <cell r="ES273">
            <v>0</v>
          </cell>
          <cell r="ET273">
            <v>0</v>
          </cell>
          <cell r="EU273">
            <v>0</v>
          </cell>
          <cell r="EV273">
            <v>0</v>
          </cell>
          <cell r="EW273">
            <v>0</v>
          </cell>
          <cell r="EX273">
            <v>0</v>
          </cell>
          <cell r="EY273">
            <v>0</v>
          </cell>
          <cell r="EZ273">
            <v>0</v>
          </cell>
          <cell r="FA273">
            <v>0</v>
          </cell>
          <cell r="FB273">
            <v>0</v>
          </cell>
          <cell r="FC273">
            <v>0</v>
          </cell>
        </row>
        <row r="274">
          <cell r="AS274">
            <v>0</v>
          </cell>
          <cell r="BD274">
            <v>0</v>
          </cell>
          <cell r="BE274">
            <v>0</v>
          </cell>
          <cell r="BF274">
            <v>0</v>
          </cell>
          <cell r="BG274">
            <v>0</v>
          </cell>
          <cell r="BH274">
            <v>0</v>
          </cell>
          <cell r="BI274">
            <v>0</v>
          </cell>
          <cell r="BJ274">
            <v>0</v>
          </cell>
          <cell r="BK274">
            <v>0</v>
          </cell>
          <cell r="BL274">
            <v>0</v>
          </cell>
          <cell r="BM274">
            <v>0</v>
          </cell>
          <cell r="BN274">
            <v>0</v>
          </cell>
          <cell r="BO274">
            <v>0</v>
          </cell>
          <cell r="CA274">
            <v>0</v>
          </cell>
          <cell r="CB274">
            <v>0</v>
          </cell>
          <cell r="CC274">
            <v>0</v>
          </cell>
          <cell r="CD274">
            <v>0</v>
          </cell>
          <cell r="CE274">
            <v>0</v>
          </cell>
          <cell r="CF274">
            <v>0</v>
          </cell>
          <cell r="CG274">
            <v>0</v>
          </cell>
          <cell r="CH274">
            <v>0</v>
          </cell>
          <cell r="CI274">
            <v>0</v>
          </cell>
          <cell r="CJ274">
            <v>0</v>
          </cell>
          <cell r="CK274">
            <v>0</v>
          </cell>
          <cell r="CL274">
            <v>0</v>
          </cell>
          <cell r="DJ274">
            <v>0</v>
          </cell>
          <cell r="ER274">
            <v>0</v>
          </cell>
          <cell r="ES274">
            <v>0</v>
          </cell>
          <cell r="ET274">
            <v>0</v>
          </cell>
          <cell r="EU274">
            <v>0</v>
          </cell>
          <cell r="EV274">
            <v>0</v>
          </cell>
          <cell r="EW274">
            <v>0</v>
          </cell>
          <cell r="EX274">
            <v>0</v>
          </cell>
          <cell r="EY274">
            <v>0</v>
          </cell>
          <cell r="EZ274">
            <v>0</v>
          </cell>
          <cell r="FA274">
            <v>0</v>
          </cell>
          <cell r="FB274">
            <v>0</v>
          </cell>
          <cell r="FC274">
            <v>0</v>
          </cell>
        </row>
        <row r="275">
          <cell r="AS275">
            <v>0</v>
          </cell>
          <cell r="BD275">
            <v>0</v>
          </cell>
          <cell r="BE275">
            <v>0</v>
          </cell>
          <cell r="BF275">
            <v>0</v>
          </cell>
          <cell r="BG275">
            <v>0</v>
          </cell>
          <cell r="BH275">
            <v>0</v>
          </cell>
          <cell r="BI275">
            <v>0</v>
          </cell>
          <cell r="BJ275">
            <v>0</v>
          </cell>
          <cell r="BK275">
            <v>0</v>
          </cell>
          <cell r="BL275">
            <v>0</v>
          </cell>
          <cell r="BM275">
            <v>0</v>
          </cell>
          <cell r="BN275">
            <v>0</v>
          </cell>
          <cell r="BO275">
            <v>0</v>
          </cell>
          <cell r="CA275">
            <v>0</v>
          </cell>
          <cell r="CB275">
            <v>0</v>
          </cell>
          <cell r="CC275">
            <v>0</v>
          </cell>
          <cell r="CD275">
            <v>0</v>
          </cell>
          <cell r="CE275">
            <v>0</v>
          </cell>
          <cell r="CF275">
            <v>0</v>
          </cell>
          <cell r="CG275">
            <v>0</v>
          </cell>
          <cell r="CH275">
            <v>0</v>
          </cell>
          <cell r="CI275">
            <v>0</v>
          </cell>
          <cell r="CJ275">
            <v>0</v>
          </cell>
          <cell r="CK275">
            <v>0</v>
          </cell>
          <cell r="CL275">
            <v>0</v>
          </cell>
          <cell r="DJ275">
            <v>0</v>
          </cell>
          <cell r="ER275">
            <v>0</v>
          </cell>
          <cell r="ES275">
            <v>0</v>
          </cell>
          <cell r="ET275">
            <v>0</v>
          </cell>
          <cell r="EU275">
            <v>0</v>
          </cell>
          <cell r="EV275">
            <v>0</v>
          </cell>
          <cell r="EW275">
            <v>0</v>
          </cell>
          <cell r="EX275">
            <v>0</v>
          </cell>
          <cell r="EY275">
            <v>0</v>
          </cell>
          <cell r="EZ275">
            <v>0</v>
          </cell>
          <cell r="FA275">
            <v>0</v>
          </cell>
          <cell r="FB275">
            <v>0</v>
          </cell>
          <cell r="FC275">
            <v>0</v>
          </cell>
        </row>
        <row r="276">
          <cell r="AS276">
            <v>0</v>
          </cell>
          <cell r="BD276">
            <v>0</v>
          </cell>
          <cell r="BE276">
            <v>0</v>
          </cell>
          <cell r="BF276">
            <v>0</v>
          </cell>
          <cell r="BG276">
            <v>0</v>
          </cell>
          <cell r="BH276">
            <v>0</v>
          </cell>
          <cell r="BI276">
            <v>0</v>
          </cell>
          <cell r="BJ276">
            <v>0</v>
          </cell>
          <cell r="BK276">
            <v>0</v>
          </cell>
          <cell r="BL276">
            <v>0</v>
          </cell>
          <cell r="BM276">
            <v>0</v>
          </cell>
          <cell r="BN276">
            <v>0</v>
          </cell>
          <cell r="BO276">
            <v>0</v>
          </cell>
          <cell r="CA276">
            <v>0</v>
          </cell>
          <cell r="CB276">
            <v>0</v>
          </cell>
          <cell r="CC276">
            <v>0</v>
          </cell>
          <cell r="CD276">
            <v>0</v>
          </cell>
          <cell r="CE276">
            <v>0</v>
          </cell>
          <cell r="CF276">
            <v>0</v>
          </cell>
          <cell r="CG276">
            <v>0</v>
          </cell>
          <cell r="CH276">
            <v>0</v>
          </cell>
          <cell r="CI276">
            <v>0</v>
          </cell>
          <cell r="CJ276">
            <v>0</v>
          </cell>
          <cell r="CK276">
            <v>0</v>
          </cell>
          <cell r="CL276">
            <v>0</v>
          </cell>
          <cell r="DJ276">
            <v>0</v>
          </cell>
          <cell r="ER276">
            <v>0</v>
          </cell>
          <cell r="ES276">
            <v>0</v>
          </cell>
          <cell r="ET276">
            <v>0</v>
          </cell>
          <cell r="EU276">
            <v>0</v>
          </cell>
          <cell r="EV276">
            <v>0</v>
          </cell>
          <cell r="EW276">
            <v>0</v>
          </cell>
          <cell r="EX276">
            <v>0</v>
          </cell>
          <cell r="EY276">
            <v>0</v>
          </cell>
          <cell r="EZ276">
            <v>0</v>
          </cell>
          <cell r="FA276">
            <v>0</v>
          </cell>
          <cell r="FB276">
            <v>0</v>
          </cell>
          <cell r="FC276">
            <v>0</v>
          </cell>
        </row>
        <row r="277">
          <cell r="AS277">
            <v>0</v>
          </cell>
          <cell r="BD277">
            <v>0</v>
          </cell>
          <cell r="BE277">
            <v>0</v>
          </cell>
          <cell r="BF277">
            <v>0</v>
          </cell>
          <cell r="BG277">
            <v>0</v>
          </cell>
          <cell r="BH277">
            <v>0</v>
          </cell>
          <cell r="BI277">
            <v>0</v>
          </cell>
          <cell r="BJ277">
            <v>0</v>
          </cell>
          <cell r="BK277">
            <v>0</v>
          </cell>
          <cell r="BL277">
            <v>0</v>
          </cell>
          <cell r="BM277">
            <v>0</v>
          </cell>
          <cell r="BN277">
            <v>0</v>
          </cell>
          <cell r="BO277">
            <v>0</v>
          </cell>
          <cell r="CA277">
            <v>0</v>
          </cell>
          <cell r="CB277">
            <v>0</v>
          </cell>
          <cell r="CC277">
            <v>0</v>
          </cell>
          <cell r="CD277">
            <v>0</v>
          </cell>
          <cell r="CE277">
            <v>0</v>
          </cell>
          <cell r="CF277">
            <v>0</v>
          </cell>
          <cell r="CG277">
            <v>0</v>
          </cell>
          <cell r="CH277">
            <v>0</v>
          </cell>
          <cell r="CI277">
            <v>0</v>
          </cell>
          <cell r="CJ277">
            <v>0</v>
          </cell>
          <cell r="CK277">
            <v>0</v>
          </cell>
          <cell r="CL277">
            <v>0</v>
          </cell>
          <cell r="DJ277">
            <v>0</v>
          </cell>
          <cell r="ER277">
            <v>0</v>
          </cell>
          <cell r="ES277">
            <v>0</v>
          </cell>
          <cell r="ET277">
            <v>0</v>
          </cell>
          <cell r="EU277">
            <v>0</v>
          </cell>
          <cell r="EV277">
            <v>0</v>
          </cell>
          <cell r="EW277">
            <v>0</v>
          </cell>
          <cell r="EX277">
            <v>0</v>
          </cell>
          <cell r="EY277">
            <v>0</v>
          </cell>
          <cell r="EZ277">
            <v>0</v>
          </cell>
          <cell r="FA277">
            <v>0</v>
          </cell>
          <cell r="FB277">
            <v>0</v>
          </cell>
          <cell r="FC277">
            <v>0</v>
          </cell>
        </row>
        <row r="278">
          <cell r="AS278">
            <v>0</v>
          </cell>
          <cell r="BD278">
            <v>0</v>
          </cell>
          <cell r="BE278">
            <v>0</v>
          </cell>
          <cell r="BF278">
            <v>0</v>
          </cell>
          <cell r="BG278">
            <v>0</v>
          </cell>
          <cell r="BH278">
            <v>0</v>
          </cell>
          <cell r="BI278">
            <v>0</v>
          </cell>
          <cell r="BJ278">
            <v>0</v>
          </cell>
          <cell r="BK278">
            <v>0</v>
          </cell>
          <cell r="BL278">
            <v>0</v>
          </cell>
          <cell r="BM278">
            <v>0</v>
          </cell>
          <cell r="BN278">
            <v>0</v>
          </cell>
          <cell r="BO278">
            <v>0</v>
          </cell>
          <cell r="CA278">
            <v>0</v>
          </cell>
          <cell r="CB278">
            <v>0</v>
          </cell>
          <cell r="CC278">
            <v>0</v>
          </cell>
          <cell r="CD278">
            <v>0</v>
          </cell>
          <cell r="CE278">
            <v>0</v>
          </cell>
          <cell r="CF278">
            <v>0</v>
          </cell>
          <cell r="CG278">
            <v>0</v>
          </cell>
          <cell r="CH278">
            <v>0</v>
          </cell>
          <cell r="CI278">
            <v>0</v>
          </cell>
          <cell r="CJ278">
            <v>0</v>
          </cell>
          <cell r="CK278">
            <v>0</v>
          </cell>
          <cell r="CL278">
            <v>0</v>
          </cell>
          <cell r="DJ278">
            <v>0</v>
          </cell>
          <cell r="ER278">
            <v>0</v>
          </cell>
          <cell r="ES278">
            <v>0</v>
          </cell>
          <cell r="ET278">
            <v>0</v>
          </cell>
          <cell r="EU278">
            <v>0</v>
          </cell>
          <cell r="EV278">
            <v>0</v>
          </cell>
          <cell r="EW278">
            <v>0</v>
          </cell>
          <cell r="EX278">
            <v>0</v>
          </cell>
          <cell r="EY278">
            <v>0</v>
          </cell>
          <cell r="EZ278">
            <v>0</v>
          </cell>
          <cell r="FA278">
            <v>0</v>
          </cell>
          <cell r="FB278">
            <v>0</v>
          </cell>
          <cell r="FC278">
            <v>0</v>
          </cell>
        </row>
        <row r="279">
          <cell r="AS279">
            <v>0</v>
          </cell>
          <cell r="BD279">
            <v>0</v>
          </cell>
          <cell r="BE279">
            <v>0</v>
          </cell>
          <cell r="BF279">
            <v>0</v>
          </cell>
          <cell r="BG279">
            <v>0</v>
          </cell>
          <cell r="BH279">
            <v>0</v>
          </cell>
          <cell r="BI279">
            <v>0</v>
          </cell>
          <cell r="BJ279">
            <v>0</v>
          </cell>
          <cell r="BK279">
            <v>0</v>
          </cell>
          <cell r="BL279">
            <v>0</v>
          </cell>
          <cell r="BM279">
            <v>0</v>
          </cell>
          <cell r="BN279">
            <v>0</v>
          </cell>
          <cell r="BO279">
            <v>0</v>
          </cell>
          <cell r="CA279">
            <v>0</v>
          </cell>
          <cell r="CB279">
            <v>0</v>
          </cell>
          <cell r="CC279">
            <v>0</v>
          </cell>
          <cell r="CD279">
            <v>0</v>
          </cell>
          <cell r="CE279">
            <v>0</v>
          </cell>
          <cell r="CF279">
            <v>0</v>
          </cell>
          <cell r="CG279">
            <v>0</v>
          </cell>
          <cell r="CH279">
            <v>0</v>
          </cell>
          <cell r="CI279">
            <v>0</v>
          </cell>
          <cell r="CJ279">
            <v>0</v>
          </cell>
          <cell r="CK279">
            <v>0</v>
          </cell>
          <cell r="CL279">
            <v>0</v>
          </cell>
          <cell r="DJ279">
            <v>0</v>
          </cell>
          <cell r="ER279">
            <v>0</v>
          </cell>
          <cell r="ES279">
            <v>0</v>
          </cell>
          <cell r="ET279">
            <v>0</v>
          </cell>
          <cell r="EU279">
            <v>0</v>
          </cell>
          <cell r="EV279">
            <v>0</v>
          </cell>
          <cell r="EW279">
            <v>0</v>
          </cell>
          <cell r="EX279">
            <v>0</v>
          </cell>
          <cell r="EY279">
            <v>0</v>
          </cell>
          <cell r="EZ279">
            <v>0</v>
          </cell>
          <cell r="FA279">
            <v>0</v>
          </cell>
          <cell r="FB279">
            <v>0</v>
          </cell>
          <cell r="FC279">
            <v>0</v>
          </cell>
        </row>
        <row r="280">
          <cell r="AS280">
            <v>0</v>
          </cell>
          <cell r="BD280">
            <v>0</v>
          </cell>
          <cell r="BE280">
            <v>0</v>
          </cell>
          <cell r="BF280">
            <v>0</v>
          </cell>
          <cell r="BG280">
            <v>0</v>
          </cell>
          <cell r="BH280">
            <v>0</v>
          </cell>
          <cell r="BI280">
            <v>0</v>
          </cell>
          <cell r="BJ280">
            <v>0</v>
          </cell>
          <cell r="BK280">
            <v>0</v>
          </cell>
          <cell r="BL280">
            <v>0</v>
          </cell>
          <cell r="BM280">
            <v>0</v>
          </cell>
          <cell r="BN280">
            <v>0</v>
          </cell>
          <cell r="BO280">
            <v>0</v>
          </cell>
          <cell r="CA280">
            <v>0</v>
          </cell>
          <cell r="CB280">
            <v>0</v>
          </cell>
          <cell r="CC280">
            <v>0</v>
          </cell>
          <cell r="CD280">
            <v>0</v>
          </cell>
          <cell r="CE280">
            <v>0</v>
          </cell>
          <cell r="CF280">
            <v>0</v>
          </cell>
          <cell r="CG280">
            <v>0</v>
          </cell>
          <cell r="CH280">
            <v>0</v>
          </cell>
          <cell r="CI280">
            <v>0</v>
          </cell>
          <cell r="CJ280">
            <v>0</v>
          </cell>
          <cell r="CK280">
            <v>0</v>
          </cell>
          <cell r="CL280">
            <v>0</v>
          </cell>
          <cell r="DJ280">
            <v>0</v>
          </cell>
          <cell r="ER280">
            <v>0</v>
          </cell>
          <cell r="ES280">
            <v>0</v>
          </cell>
          <cell r="ET280">
            <v>0</v>
          </cell>
          <cell r="EU280">
            <v>0</v>
          </cell>
          <cell r="EV280">
            <v>0</v>
          </cell>
          <cell r="EW280">
            <v>0</v>
          </cell>
          <cell r="EX280">
            <v>0</v>
          </cell>
          <cell r="EY280">
            <v>0</v>
          </cell>
          <cell r="EZ280">
            <v>0</v>
          </cell>
          <cell r="FA280">
            <v>0</v>
          </cell>
          <cell r="FB280">
            <v>0</v>
          </cell>
          <cell r="FC280">
            <v>0</v>
          </cell>
        </row>
      </sheetData>
      <sheetData sheetId="2">
        <row r="58">
          <cell r="F58" t="str">
            <v>General Plant SustainmentComputer Hardware and Software</v>
          </cell>
          <cell r="AS58">
            <v>10552724.840000002</v>
          </cell>
          <cell r="BD58">
            <v>209683.43</v>
          </cell>
          <cell r="BE58">
            <v>205706.21999999997</v>
          </cell>
          <cell r="BF58">
            <v>703258.92</v>
          </cell>
          <cell r="BG58">
            <v>978686.57000000007</v>
          </cell>
          <cell r="BH58">
            <v>1321714.4000000001</v>
          </cell>
          <cell r="BI58">
            <v>1850865.3300000003</v>
          </cell>
          <cell r="BJ58">
            <v>1850865.3300000003</v>
          </cell>
          <cell r="BK58">
            <v>1850865.3300000003</v>
          </cell>
          <cell r="BL58">
            <v>1850865.3300000003</v>
          </cell>
          <cell r="BM58">
            <v>1850865.3300000003</v>
          </cell>
          <cell r="BN58">
            <v>1850865.3300000003</v>
          </cell>
          <cell r="BO58">
            <v>1850865.3300000003</v>
          </cell>
          <cell r="CA58">
            <v>657260.31999999995</v>
          </cell>
          <cell r="CB58">
            <v>1195336.6399999999</v>
          </cell>
          <cell r="CC58">
            <v>1824850.96</v>
          </cell>
          <cell r="CD58">
            <v>3135447.28</v>
          </cell>
          <cell r="CE58">
            <v>3695704.6</v>
          </cell>
          <cell r="CF58">
            <v>4280211.92</v>
          </cell>
          <cell r="CG58">
            <v>5034988.24</v>
          </cell>
          <cell r="CH58">
            <v>5890774.5599999996</v>
          </cell>
          <cell r="CI58">
            <v>6376773.8799999999</v>
          </cell>
          <cell r="CJ58">
            <v>7058326.2000000002</v>
          </cell>
          <cell r="CK58">
            <v>8764423.5199999996</v>
          </cell>
          <cell r="CL58">
            <v>10552724.84</v>
          </cell>
          <cell r="DJ58">
            <v>10038736.570000002</v>
          </cell>
          <cell r="ER58">
            <v>316610.17000000004</v>
          </cell>
          <cell r="ES58">
            <v>423354.64</v>
          </cell>
          <cell r="ET58">
            <v>378896.66000000003</v>
          </cell>
          <cell r="EU58">
            <v>980093.70000000007</v>
          </cell>
          <cell r="EV58">
            <v>1080610.78</v>
          </cell>
          <cell r="EW58">
            <v>1167392.7200000002</v>
          </cell>
          <cell r="EX58">
            <v>1459181.7500000002</v>
          </cell>
          <cell r="EY58">
            <v>1821282.9500000004</v>
          </cell>
          <cell r="EZ58">
            <v>2000092.7800000005</v>
          </cell>
          <cell r="FA58">
            <v>2181875.2800000003</v>
          </cell>
          <cell r="FB58">
            <v>3472794.9499999997</v>
          </cell>
          <cell r="FC58">
            <v>4515553.42</v>
          </cell>
        </row>
        <row r="59">
          <cell r="AS59">
            <v>3673361.3600000008</v>
          </cell>
          <cell r="BD59">
            <v>135864.1</v>
          </cell>
          <cell r="BE59">
            <v>170244.89</v>
          </cell>
          <cell r="BF59">
            <v>218081.21000000002</v>
          </cell>
          <cell r="BG59">
            <v>298488.53000000003</v>
          </cell>
          <cell r="BH59">
            <v>628892.1100000001</v>
          </cell>
          <cell r="BI59">
            <v>998400.18000000017</v>
          </cell>
          <cell r="BJ59">
            <v>998400.18000000017</v>
          </cell>
          <cell r="BK59">
            <v>998400.18000000017</v>
          </cell>
          <cell r="BL59">
            <v>998400.18000000017</v>
          </cell>
          <cell r="BM59">
            <v>998400.18000000017</v>
          </cell>
          <cell r="BN59">
            <v>998400.18000000017</v>
          </cell>
          <cell r="BO59">
            <v>998400.18000000017</v>
          </cell>
          <cell r="CA59">
            <v>232176.44719046523</v>
          </cell>
          <cell r="CB59">
            <v>541818.46131942363</v>
          </cell>
          <cell r="CC59">
            <v>829982.65887328563</v>
          </cell>
          <cell r="CD59">
            <v>1122577.3986159863</v>
          </cell>
          <cell r="CE59">
            <v>1427499.6615779747</v>
          </cell>
          <cell r="CF59">
            <v>1688165.7059773775</v>
          </cell>
          <cell r="CG59">
            <v>1946998.5161667862</v>
          </cell>
          <cell r="CH59">
            <v>2382398.0448152651</v>
          </cell>
          <cell r="CI59">
            <v>2682516.6539859772</v>
          </cell>
          <cell r="CJ59">
            <v>3030606.6153084449</v>
          </cell>
          <cell r="CK59">
            <v>3334162.2178795789</v>
          </cell>
          <cell r="CL59">
            <v>3673361.3600000003</v>
          </cell>
          <cell r="DJ59">
            <v>3672441.5600000005</v>
          </cell>
          <cell r="ER59">
            <v>61094.97</v>
          </cell>
          <cell r="ES59">
            <v>125146.20000000001</v>
          </cell>
          <cell r="ET59">
            <v>152546.34000000003</v>
          </cell>
          <cell r="EU59">
            <v>361705.63999999996</v>
          </cell>
          <cell r="EV59">
            <v>462795.08999999997</v>
          </cell>
          <cell r="EW59">
            <v>524113.17999999993</v>
          </cell>
          <cell r="EX59">
            <v>604255.58999999985</v>
          </cell>
          <cell r="EY59">
            <v>650865.72999999986</v>
          </cell>
          <cell r="EZ59">
            <v>678234.57</v>
          </cell>
          <cell r="FA59">
            <v>766610.02999999991</v>
          </cell>
          <cell r="FB59">
            <v>742185.92999999993</v>
          </cell>
          <cell r="FC59">
            <v>967902.07000000007</v>
          </cell>
        </row>
        <row r="60">
          <cell r="AS60">
            <v>7393302.0399999991</v>
          </cell>
          <cell r="BD60">
            <v>7211.6900000000005</v>
          </cell>
          <cell r="BE60">
            <v>6534.76</v>
          </cell>
          <cell r="BF60">
            <v>54832.25</v>
          </cell>
          <cell r="BG60">
            <v>179223.05999999959</v>
          </cell>
          <cell r="BH60">
            <v>846346.07000000007</v>
          </cell>
          <cell r="BI60">
            <v>992317.76</v>
          </cell>
          <cell r="BJ60">
            <v>992317.76</v>
          </cell>
          <cell r="BK60">
            <v>992317.76</v>
          </cell>
          <cell r="BL60">
            <v>992317.76</v>
          </cell>
          <cell r="BM60">
            <v>992317.76</v>
          </cell>
          <cell r="BN60">
            <v>992317.76</v>
          </cell>
          <cell r="BO60">
            <v>992317.76</v>
          </cell>
          <cell r="CA60">
            <v>75037.037422179535</v>
          </cell>
          <cell r="CB60">
            <v>112734.46491365664</v>
          </cell>
          <cell r="CC60">
            <v>109500.89166367252</v>
          </cell>
          <cell r="CD60">
            <v>258299.25641847117</v>
          </cell>
          <cell r="CE60">
            <v>265212.26077165967</v>
          </cell>
          <cell r="CF60">
            <v>326580.71933362982</v>
          </cell>
          <cell r="CG60">
            <v>1032661.2741069086</v>
          </cell>
          <cell r="CH60">
            <v>1533784.9084969317</v>
          </cell>
          <cell r="CI60">
            <v>1830860.3720043343</v>
          </cell>
          <cell r="CJ60">
            <v>3693275.8025852605</v>
          </cell>
          <cell r="CK60">
            <v>5298862.4745919928</v>
          </cell>
          <cell r="CL60">
            <v>7393302.04</v>
          </cell>
          <cell r="DJ60">
            <v>8476337.9000000004</v>
          </cell>
          <cell r="ER60">
            <v>187590.26</v>
          </cell>
          <cell r="ES60">
            <v>312813.69</v>
          </cell>
          <cell r="ET60">
            <v>390311.56999999995</v>
          </cell>
          <cell r="EU60">
            <v>707976.7699999999</v>
          </cell>
          <cell r="EV60">
            <v>710288.7699999999</v>
          </cell>
          <cell r="EW60">
            <v>941087.44000000006</v>
          </cell>
          <cell r="EX60">
            <v>942083.62</v>
          </cell>
          <cell r="EY60">
            <v>1263115.7600000002</v>
          </cell>
          <cell r="EZ60">
            <v>1719402.8300000003</v>
          </cell>
          <cell r="FA60">
            <v>2681634.0600000005</v>
          </cell>
          <cell r="FB60">
            <v>3645192.3200000003</v>
          </cell>
          <cell r="FC60">
            <v>4472073.2200000007</v>
          </cell>
        </row>
        <row r="61">
          <cell r="AS61">
            <v>1689449.8199999998</v>
          </cell>
          <cell r="BD61">
            <v>49976.730000000149</v>
          </cell>
          <cell r="BE61">
            <v>156525.38000000015</v>
          </cell>
          <cell r="BF61">
            <v>249263.65000000008</v>
          </cell>
          <cell r="BG61">
            <v>410557.11000000004</v>
          </cell>
          <cell r="BH61">
            <v>453784.93000000005</v>
          </cell>
          <cell r="BI61">
            <v>513064.65</v>
          </cell>
          <cell r="BJ61">
            <v>513064.65</v>
          </cell>
          <cell r="BK61">
            <v>513064.65</v>
          </cell>
          <cell r="BL61">
            <v>513064.65</v>
          </cell>
          <cell r="BM61">
            <v>513064.65</v>
          </cell>
          <cell r="BN61">
            <v>513064.65</v>
          </cell>
          <cell r="BO61">
            <v>513064.65</v>
          </cell>
          <cell r="CA61">
            <v>144794.86437760683</v>
          </cell>
          <cell r="CB61">
            <v>201051.1127226307</v>
          </cell>
          <cell r="CC61">
            <v>276803.98450589267</v>
          </cell>
          <cell r="CD61">
            <v>340844.29432140203</v>
          </cell>
          <cell r="CE61">
            <v>398209.23285905516</v>
          </cell>
          <cell r="CF61">
            <v>450225.55008287914</v>
          </cell>
          <cell r="CG61">
            <v>500934.2456286269</v>
          </cell>
          <cell r="CH61">
            <v>550854.48790872679</v>
          </cell>
          <cell r="CI61">
            <v>602700.35311770497</v>
          </cell>
          <cell r="CJ61">
            <v>956510.23460364679</v>
          </cell>
          <cell r="CK61">
            <v>1304011.3717007507</v>
          </cell>
          <cell r="CL61">
            <v>1689449.82</v>
          </cell>
          <cell r="DJ61">
            <v>1369211.625</v>
          </cell>
          <cell r="ER61">
            <v>60151.98</v>
          </cell>
          <cell r="ES61">
            <v>17100.199999999997</v>
          </cell>
          <cell r="ET61">
            <v>-11831.110000000008</v>
          </cell>
          <cell r="EU61">
            <v>36762.419999999991</v>
          </cell>
          <cell r="EV61">
            <v>44695.929999999993</v>
          </cell>
          <cell r="EW61">
            <v>61272.899999999987</v>
          </cell>
          <cell r="EX61">
            <v>110083.04999999999</v>
          </cell>
          <cell r="EY61">
            <v>104009.09999999998</v>
          </cell>
          <cell r="EZ61">
            <v>127163.20999999998</v>
          </cell>
          <cell r="FA61">
            <v>205725.15999999997</v>
          </cell>
          <cell r="FB61">
            <v>268231.75</v>
          </cell>
          <cell r="FC61">
            <v>545380.46</v>
          </cell>
        </row>
        <row r="62">
          <cell r="AS62">
            <v>950000</v>
          </cell>
          <cell r="BD62">
            <v>0</v>
          </cell>
          <cell r="BE62">
            <v>0</v>
          </cell>
          <cell r="BF62">
            <v>0</v>
          </cell>
          <cell r="BG62">
            <v>0</v>
          </cell>
          <cell r="BH62">
            <v>0</v>
          </cell>
          <cell r="BI62">
            <v>0</v>
          </cell>
          <cell r="BJ62">
            <v>0</v>
          </cell>
          <cell r="BK62">
            <v>0</v>
          </cell>
          <cell r="BL62">
            <v>0</v>
          </cell>
          <cell r="BM62">
            <v>0</v>
          </cell>
          <cell r="BN62">
            <v>0</v>
          </cell>
          <cell r="BO62">
            <v>0</v>
          </cell>
          <cell r="CA62">
            <v>0</v>
          </cell>
          <cell r="CB62">
            <v>0</v>
          </cell>
          <cell r="CC62">
            <v>0</v>
          </cell>
          <cell r="CD62">
            <v>0</v>
          </cell>
          <cell r="CE62">
            <v>0</v>
          </cell>
          <cell r="CF62">
            <v>0</v>
          </cell>
          <cell r="CG62">
            <v>0</v>
          </cell>
          <cell r="CH62">
            <v>0</v>
          </cell>
          <cell r="CI62">
            <v>0</v>
          </cell>
          <cell r="CJ62">
            <v>475000</v>
          </cell>
          <cell r="CK62">
            <v>950000</v>
          </cell>
          <cell r="CL62">
            <v>950000</v>
          </cell>
          <cell r="DJ62">
            <v>949999.99999999988</v>
          </cell>
          <cell r="ER62">
            <v>0</v>
          </cell>
          <cell r="ES62">
            <v>0</v>
          </cell>
          <cell r="ET62">
            <v>0</v>
          </cell>
          <cell r="EU62">
            <v>0</v>
          </cell>
          <cell r="EV62">
            <v>0</v>
          </cell>
          <cell r="EW62">
            <v>0</v>
          </cell>
          <cell r="EX62">
            <v>0</v>
          </cell>
          <cell r="EY62">
            <v>0</v>
          </cell>
          <cell r="EZ62">
            <v>0</v>
          </cell>
          <cell r="FA62">
            <v>0</v>
          </cell>
          <cell r="FB62">
            <v>6804600</v>
          </cell>
          <cell r="FC62">
            <v>6804600</v>
          </cell>
        </row>
        <row r="63">
          <cell r="AS63">
            <v>1082000</v>
          </cell>
          <cell r="BD63">
            <v>287540.76</v>
          </cell>
          <cell r="BE63">
            <v>778226.9</v>
          </cell>
          <cell r="BF63">
            <v>698655.12</v>
          </cell>
          <cell r="BG63">
            <v>1102560.28</v>
          </cell>
          <cell r="BH63">
            <v>860464.8600000001</v>
          </cell>
          <cell r="BI63">
            <v>428502.68000000011</v>
          </cell>
          <cell r="BJ63">
            <v>428502.68000000011</v>
          </cell>
          <cell r="BK63">
            <v>428502.68000000011</v>
          </cell>
          <cell r="BL63">
            <v>428502.68000000011</v>
          </cell>
          <cell r="BM63">
            <v>428502.68000000011</v>
          </cell>
          <cell r="BN63">
            <v>428502.68000000011</v>
          </cell>
          <cell r="BO63">
            <v>428502.68000000011</v>
          </cell>
          <cell r="CA63">
            <v>21640</v>
          </cell>
          <cell r="CB63">
            <v>54100</v>
          </cell>
          <cell r="CC63">
            <v>140660</v>
          </cell>
          <cell r="CD63">
            <v>227220</v>
          </cell>
          <cell r="CE63">
            <v>302960</v>
          </cell>
          <cell r="CF63">
            <v>389520</v>
          </cell>
          <cell r="CG63">
            <v>476080</v>
          </cell>
          <cell r="CH63">
            <v>573460</v>
          </cell>
          <cell r="CI63">
            <v>670840</v>
          </cell>
          <cell r="CJ63">
            <v>779040</v>
          </cell>
          <cell r="CK63">
            <v>919700</v>
          </cell>
          <cell r="CL63">
            <v>1082000</v>
          </cell>
          <cell r="DJ63">
            <v>1081999.9999999998</v>
          </cell>
          <cell r="ER63">
            <v>146475.38</v>
          </cell>
          <cell r="ES63">
            <v>337543.80000000005</v>
          </cell>
          <cell r="ET63">
            <v>848362.36</v>
          </cell>
          <cell r="EU63">
            <v>1388642.26</v>
          </cell>
          <cell r="EV63">
            <v>1972113.7000000002</v>
          </cell>
          <cell r="EW63">
            <v>2221152.91</v>
          </cell>
          <cell r="EX63">
            <v>2481382.0199999996</v>
          </cell>
          <cell r="EY63">
            <v>2502959.42</v>
          </cell>
          <cell r="EZ63">
            <v>2933586.4399999995</v>
          </cell>
          <cell r="FA63">
            <v>2958827.2499999995</v>
          </cell>
          <cell r="FB63">
            <v>2920184.4899999993</v>
          </cell>
          <cell r="FC63">
            <v>2606544.0599999996</v>
          </cell>
        </row>
        <row r="69">
          <cell r="AS69">
            <v>31169790.866666671</v>
          </cell>
          <cell r="BD69">
            <v>1875379.3800000001</v>
          </cell>
          <cell r="BE69">
            <v>3381792.63</v>
          </cell>
          <cell r="BF69">
            <v>5873066.5</v>
          </cell>
          <cell r="BG69">
            <v>10164718.370000001</v>
          </cell>
          <cell r="BH69">
            <v>12952671.250000002</v>
          </cell>
          <cell r="BI69">
            <v>15494841.580000002</v>
          </cell>
          <cell r="BJ69">
            <v>15494841.580000002</v>
          </cell>
          <cell r="BK69">
            <v>15494841.580000002</v>
          </cell>
          <cell r="BL69">
            <v>15494841.580000002</v>
          </cell>
          <cell r="BM69">
            <v>15494841.580000002</v>
          </cell>
          <cell r="BN69">
            <v>15494841.580000002</v>
          </cell>
          <cell r="BO69">
            <v>15494841.580000002</v>
          </cell>
          <cell r="CA69">
            <v>2556455</v>
          </cell>
          <cell r="CB69">
            <v>5112910</v>
          </cell>
          <cell r="CC69">
            <v>7705743</v>
          </cell>
          <cell r="CD69">
            <v>10298576</v>
          </cell>
          <cell r="CE69">
            <v>12990531.983333332</v>
          </cell>
          <cell r="CF69">
            <v>15587568.966666665</v>
          </cell>
          <cell r="CG69">
            <v>18184605.949999999</v>
          </cell>
          <cell r="CH69">
            <v>20781642.933333334</v>
          </cell>
          <cell r="CI69">
            <v>23378679.916666668</v>
          </cell>
          <cell r="CJ69">
            <v>25975716.900000002</v>
          </cell>
          <cell r="CK69">
            <v>28572753.883333337</v>
          </cell>
          <cell r="CL69">
            <v>31169790.866666671</v>
          </cell>
          <cell r="DJ69">
            <v>32849857.078000017</v>
          </cell>
          <cell r="ER69">
            <v>938900.96</v>
          </cell>
          <cell r="ES69">
            <v>1929296.99</v>
          </cell>
          <cell r="ET69">
            <v>3936555.7200000007</v>
          </cell>
          <cell r="EU69">
            <v>6885518.9900000002</v>
          </cell>
          <cell r="EV69">
            <v>11679360.040000001</v>
          </cell>
          <cell r="EW69">
            <v>13372227.08</v>
          </cell>
          <cell r="EX69">
            <v>16626041.620000001</v>
          </cell>
          <cell r="EY69">
            <v>18818582.23</v>
          </cell>
          <cell r="EZ69">
            <v>20830856.630000003</v>
          </cell>
          <cell r="FA69">
            <v>24267854.84</v>
          </cell>
          <cell r="FB69">
            <v>27130909.620000001</v>
          </cell>
          <cell r="FC69">
            <v>35315710.82</v>
          </cell>
        </row>
        <row r="70">
          <cell r="AS70">
            <v>4004653.3333333326</v>
          </cell>
          <cell r="BD70">
            <v>-18599.410000000149</v>
          </cell>
          <cell r="BE70">
            <v>123239.13999999984</v>
          </cell>
          <cell r="BF70">
            <v>183811.13999999984</v>
          </cell>
          <cell r="BG70">
            <v>210415.95999999985</v>
          </cell>
          <cell r="BH70">
            <v>218212.95999999985</v>
          </cell>
          <cell r="BI70">
            <v>281935.95999999985</v>
          </cell>
          <cell r="BJ70">
            <v>281935.95999999985</v>
          </cell>
          <cell r="BK70">
            <v>281935.95999999985</v>
          </cell>
          <cell r="BL70">
            <v>281935.95999999985</v>
          </cell>
          <cell r="BM70">
            <v>281935.95999999985</v>
          </cell>
          <cell r="BN70">
            <v>281935.95999999985</v>
          </cell>
          <cell r="BO70">
            <v>281935.95999999985</v>
          </cell>
          <cell r="CA70">
            <v>332830</v>
          </cell>
          <cell r="CB70">
            <v>665660</v>
          </cell>
          <cell r="CC70">
            <v>998490</v>
          </cell>
          <cell r="CD70">
            <v>1331320</v>
          </cell>
          <cell r="CE70">
            <v>1665486.6666666667</v>
          </cell>
          <cell r="CF70">
            <v>1999653.3333333335</v>
          </cell>
          <cell r="CG70">
            <v>2333820</v>
          </cell>
          <cell r="CH70">
            <v>2667986.6666666665</v>
          </cell>
          <cell r="CI70">
            <v>3002153.333333333</v>
          </cell>
          <cell r="CJ70">
            <v>3336319.9999999995</v>
          </cell>
          <cell r="CK70">
            <v>3670486.666666666</v>
          </cell>
          <cell r="CL70">
            <v>4004653.3333333326</v>
          </cell>
          <cell r="DJ70">
            <v>3950000</v>
          </cell>
          <cell r="ER70">
            <v>-95162</v>
          </cell>
          <cell r="ES70">
            <v>-2019.1900000000023</v>
          </cell>
          <cell r="ET70">
            <v>2315.1099999999979</v>
          </cell>
          <cell r="EU70">
            <v>103681.23</v>
          </cell>
          <cell r="EV70">
            <v>779895.23</v>
          </cell>
          <cell r="EW70">
            <v>1235227.69</v>
          </cell>
          <cell r="EX70">
            <v>1506376.41</v>
          </cell>
          <cell r="EY70">
            <v>1830495.24</v>
          </cell>
          <cell r="EZ70">
            <v>2471826.36</v>
          </cell>
          <cell r="FA70">
            <v>3044825.92</v>
          </cell>
          <cell r="FB70">
            <v>4340782.4800000004</v>
          </cell>
          <cell r="FC70">
            <v>6916294.7599999998</v>
          </cell>
        </row>
        <row r="71">
          <cell r="AS71">
            <v>0</v>
          </cell>
          <cell r="BD71">
            <v>0</v>
          </cell>
          <cell r="BE71">
            <v>0</v>
          </cell>
          <cell r="BF71">
            <v>0</v>
          </cell>
          <cell r="BG71">
            <v>0</v>
          </cell>
          <cell r="BH71">
            <v>0</v>
          </cell>
          <cell r="BI71">
            <v>0</v>
          </cell>
          <cell r="BJ71">
            <v>0</v>
          </cell>
          <cell r="BK71">
            <v>0</v>
          </cell>
          <cell r="BL71">
            <v>0</v>
          </cell>
          <cell r="BM71">
            <v>0</v>
          </cell>
          <cell r="BN71">
            <v>0</v>
          </cell>
          <cell r="BO71">
            <v>0</v>
          </cell>
          <cell r="CA71">
            <v>0</v>
          </cell>
          <cell r="CB71">
            <v>0</v>
          </cell>
          <cell r="CC71">
            <v>0</v>
          </cell>
          <cell r="CD71">
            <v>0</v>
          </cell>
          <cell r="CE71">
            <v>0</v>
          </cell>
          <cell r="CF71">
            <v>0</v>
          </cell>
          <cell r="CG71">
            <v>0</v>
          </cell>
          <cell r="CH71">
            <v>0</v>
          </cell>
          <cell r="CI71">
            <v>0</v>
          </cell>
          <cell r="CJ71">
            <v>0</v>
          </cell>
          <cell r="CK71">
            <v>0</v>
          </cell>
          <cell r="CL71">
            <v>0</v>
          </cell>
          <cell r="DJ71">
            <v>0</v>
          </cell>
          <cell r="ER71">
            <v>0</v>
          </cell>
          <cell r="ES71">
            <v>0</v>
          </cell>
          <cell r="ET71">
            <v>0</v>
          </cell>
          <cell r="EU71">
            <v>0</v>
          </cell>
          <cell r="EV71">
            <v>0</v>
          </cell>
          <cell r="EW71">
            <v>0</v>
          </cell>
          <cell r="EX71">
            <v>0</v>
          </cell>
          <cell r="EY71">
            <v>0</v>
          </cell>
          <cell r="EZ71">
            <v>0</v>
          </cell>
          <cell r="FA71">
            <v>0</v>
          </cell>
          <cell r="FB71">
            <v>0</v>
          </cell>
          <cell r="FC71">
            <v>0</v>
          </cell>
        </row>
        <row r="72">
          <cell r="AS72">
            <v>0</v>
          </cell>
          <cell r="BD72">
            <v>0</v>
          </cell>
          <cell r="BE72">
            <v>0</v>
          </cell>
          <cell r="BF72">
            <v>0</v>
          </cell>
          <cell r="BG72">
            <v>0</v>
          </cell>
          <cell r="BH72">
            <v>0</v>
          </cell>
          <cell r="BI72">
            <v>0</v>
          </cell>
          <cell r="BJ72">
            <v>0</v>
          </cell>
          <cell r="BK72">
            <v>0</v>
          </cell>
          <cell r="BL72">
            <v>0</v>
          </cell>
          <cell r="BM72">
            <v>0</v>
          </cell>
          <cell r="BN72">
            <v>0</v>
          </cell>
          <cell r="BO72">
            <v>0</v>
          </cell>
          <cell r="CA72">
            <v>0</v>
          </cell>
          <cell r="CB72">
            <v>0</v>
          </cell>
          <cell r="CC72">
            <v>0</v>
          </cell>
          <cell r="CD72">
            <v>0</v>
          </cell>
          <cell r="CE72">
            <v>0</v>
          </cell>
          <cell r="CF72">
            <v>0</v>
          </cell>
          <cell r="CG72">
            <v>0</v>
          </cell>
          <cell r="CH72">
            <v>0</v>
          </cell>
          <cell r="CI72">
            <v>0</v>
          </cell>
          <cell r="CJ72">
            <v>0</v>
          </cell>
          <cell r="CK72">
            <v>0</v>
          </cell>
          <cell r="CL72">
            <v>0</v>
          </cell>
          <cell r="DJ72">
            <v>0</v>
          </cell>
          <cell r="ER72">
            <v>0</v>
          </cell>
          <cell r="ES72">
            <v>0</v>
          </cell>
          <cell r="ET72">
            <v>0</v>
          </cell>
          <cell r="EU72">
            <v>0</v>
          </cell>
          <cell r="EV72">
            <v>0</v>
          </cell>
          <cell r="EW72">
            <v>0</v>
          </cell>
          <cell r="EX72">
            <v>0</v>
          </cell>
          <cell r="EY72">
            <v>0</v>
          </cell>
          <cell r="EZ72">
            <v>0</v>
          </cell>
          <cell r="FA72">
            <v>0</v>
          </cell>
          <cell r="FB72">
            <v>0</v>
          </cell>
          <cell r="FC72">
            <v>0</v>
          </cell>
        </row>
        <row r="73">
          <cell r="AS73">
            <v>0</v>
          </cell>
          <cell r="BD73">
            <v>0</v>
          </cell>
          <cell r="BE73">
            <v>0</v>
          </cell>
          <cell r="BF73">
            <v>0</v>
          </cell>
          <cell r="BG73">
            <v>0</v>
          </cell>
          <cell r="BH73">
            <v>0</v>
          </cell>
          <cell r="BI73">
            <v>0</v>
          </cell>
          <cell r="BJ73">
            <v>0</v>
          </cell>
          <cell r="BK73">
            <v>0</v>
          </cell>
          <cell r="BL73">
            <v>0</v>
          </cell>
          <cell r="BM73">
            <v>0</v>
          </cell>
          <cell r="BN73">
            <v>0</v>
          </cell>
          <cell r="BO73">
            <v>0</v>
          </cell>
          <cell r="CA73">
            <v>0</v>
          </cell>
          <cell r="CB73">
            <v>0</v>
          </cell>
          <cell r="CC73">
            <v>0</v>
          </cell>
          <cell r="CD73">
            <v>0</v>
          </cell>
          <cell r="CE73">
            <v>0</v>
          </cell>
          <cell r="CF73">
            <v>0</v>
          </cell>
          <cell r="CG73">
            <v>0</v>
          </cell>
          <cell r="CH73">
            <v>0</v>
          </cell>
          <cell r="CI73">
            <v>0</v>
          </cell>
          <cell r="CJ73">
            <v>0</v>
          </cell>
          <cell r="CK73">
            <v>0</v>
          </cell>
          <cell r="CL73">
            <v>0</v>
          </cell>
          <cell r="DJ73">
            <v>0</v>
          </cell>
          <cell r="ER73">
            <v>0</v>
          </cell>
          <cell r="ES73">
            <v>0</v>
          </cell>
          <cell r="ET73">
            <v>0</v>
          </cell>
          <cell r="EU73">
            <v>0</v>
          </cell>
          <cell r="EV73">
            <v>0</v>
          </cell>
          <cell r="EW73">
            <v>0</v>
          </cell>
          <cell r="EX73">
            <v>0</v>
          </cell>
          <cell r="EY73">
            <v>0</v>
          </cell>
          <cell r="EZ73">
            <v>0</v>
          </cell>
          <cell r="FA73">
            <v>0</v>
          </cell>
          <cell r="FB73">
            <v>0</v>
          </cell>
          <cell r="FC73">
            <v>0</v>
          </cell>
        </row>
        <row r="74">
          <cell r="AS74">
            <v>0</v>
          </cell>
          <cell r="BD74">
            <v>0</v>
          </cell>
          <cell r="BE74">
            <v>0</v>
          </cell>
          <cell r="BF74">
            <v>0</v>
          </cell>
          <cell r="BG74">
            <v>0</v>
          </cell>
          <cell r="BH74">
            <v>0</v>
          </cell>
          <cell r="BI74">
            <v>0</v>
          </cell>
          <cell r="BJ74">
            <v>0</v>
          </cell>
          <cell r="BK74">
            <v>0</v>
          </cell>
          <cell r="BL74">
            <v>0</v>
          </cell>
          <cell r="BM74">
            <v>0</v>
          </cell>
          <cell r="BN74">
            <v>0</v>
          </cell>
          <cell r="BO74">
            <v>0</v>
          </cell>
          <cell r="CA74">
            <v>0</v>
          </cell>
          <cell r="CB74">
            <v>0</v>
          </cell>
          <cell r="CC74">
            <v>0</v>
          </cell>
          <cell r="CD74">
            <v>0</v>
          </cell>
          <cell r="CE74">
            <v>0</v>
          </cell>
          <cell r="CF74">
            <v>0</v>
          </cell>
          <cell r="CG74">
            <v>0</v>
          </cell>
          <cell r="CH74">
            <v>0</v>
          </cell>
          <cell r="CI74">
            <v>0</v>
          </cell>
          <cell r="CJ74">
            <v>0</v>
          </cell>
          <cell r="CK74">
            <v>0</v>
          </cell>
          <cell r="CL74">
            <v>0</v>
          </cell>
          <cell r="DJ74">
            <v>0</v>
          </cell>
          <cell r="ER74">
            <v>0</v>
          </cell>
          <cell r="ES74">
            <v>0</v>
          </cell>
          <cell r="ET74">
            <v>0</v>
          </cell>
          <cell r="EU74">
            <v>0</v>
          </cell>
          <cell r="EV74">
            <v>0</v>
          </cell>
          <cell r="EW74">
            <v>0</v>
          </cell>
          <cell r="EX74">
            <v>0</v>
          </cell>
          <cell r="EY74">
            <v>0</v>
          </cell>
          <cell r="EZ74">
            <v>0</v>
          </cell>
          <cell r="FA74">
            <v>0</v>
          </cell>
          <cell r="FB74">
            <v>0</v>
          </cell>
          <cell r="FC74">
            <v>0</v>
          </cell>
        </row>
      </sheetData>
      <sheetData sheetId="3" refreshError="1"/>
      <sheetData sheetId="4" refreshError="1"/>
      <sheetData sheetId="5">
        <row r="5">
          <cell r="A5" t="str">
            <v>Central SouthSystem Access</v>
          </cell>
        </row>
      </sheetData>
      <sheetData sheetId="6" refreshError="1"/>
      <sheetData sheetId="7" refreshError="1"/>
      <sheetData sheetId="8">
        <row r="7">
          <cell r="H7">
            <v>-1003409.7473984575</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ow r="9">
          <cell r="D9">
            <v>-4865.0614299999997</v>
          </cell>
        </row>
      </sheetData>
      <sheetData sheetId="22" refreshError="1"/>
      <sheetData sheetId="23" refreshError="1"/>
      <sheetData sheetId="24" refreshError="1"/>
      <sheetData sheetId="25"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DIT"/>
      <sheetName val="INDEX"/>
      <sheetName val="DL"/>
      <sheetName val="(B1Raw)"/>
      <sheetName val="(F1Raw)"/>
      <sheetName val="(F2Raw)"/>
      <sheetName val="(F3Raw)"/>
      <sheetName val="(FYNextRaw)"/>
      <sheetName val="(A-LY)"/>
      <sheetName val="(A-FY)"/>
      <sheetName val="B1"/>
      <sheetName val="F1"/>
      <sheetName val="F2"/>
      <sheetName val="F3"/>
      <sheetName val="FYNext"/>
      <sheetName val="|BvF Codestring|"/>
      <sheetName val="|BvF Summary|"/>
      <sheetName val="|"/>
      <sheetName val="||"/>
      <sheetName val="|||"/>
      <sheetName val="|OPEX|"/>
      <sheetName val="|CAPEX|"/>
      <sheetName val="&lt;OPEX Report&gt;"/>
      <sheetName val="&lt;CAPEX Report&gt;"/>
      <sheetName val="|SS|"/>
      <sheetName val="|RC|"/>
      <sheetName val="{FS1}"/>
      <sheetName val="{FS2}"/>
      <sheetName val="{OEB}"/>
    </sheetNames>
    <sheetDataSet>
      <sheetData sheetId="0"/>
      <sheetData sheetId="1">
        <row r="2">
          <cell r="Y2" t="str">
            <v>OK</v>
          </cell>
          <cell r="AD2">
            <v>2</v>
          </cell>
        </row>
        <row r="3">
          <cell r="AS3">
            <v>10</v>
          </cell>
          <cell r="AY3" t="str">
            <v>AARON HANNAH</v>
          </cell>
          <cell r="BC3">
            <v>40246</v>
          </cell>
        </row>
        <row r="4">
          <cell r="AD4">
            <v>2012</v>
          </cell>
          <cell r="AS4">
            <v>11</v>
          </cell>
          <cell r="AY4" t="str">
            <v>AARON SEBASTIAN</v>
          </cell>
          <cell r="BC4">
            <v>40247</v>
          </cell>
        </row>
        <row r="5">
          <cell r="AS5">
            <v>12</v>
          </cell>
          <cell r="AY5" t="str">
            <v>ADOLPH HEERSINK</v>
          </cell>
          <cell r="BC5">
            <v>40248</v>
          </cell>
        </row>
        <row r="6">
          <cell r="AS6">
            <v>13</v>
          </cell>
          <cell r="AY6" t="str">
            <v>ADRIAN PHILLIPS</v>
          </cell>
          <cell r="BC6">
            <v>40249</v>
          </cell>
        </row>
        <row r="7">
          <cell r="AS7">
            <v>14</v>
          </cell>
          <cell r="AY7" t="str">
            <v>ALAN STEWART</v>
          </cell>
          <cell r="BC7">
            <v>40250</v>
          </cell>
        </row>
        <row r="8">
          <cell r="AD8" t="str">
            <v>FEB FY2012</v>
          </cell>
          <cell r="AS8">
            <v>20</v>
          </cell>
          <cell r="AY8" t="str">
            <v>ALESSANDRA LOEWIG</v>
          </cell>
          <cell r="BC8">
            <v>40251</v>
          </cell>
        </row>
        <row r="9">
          <cell r="AD9" t="str">
            <v>February</v>
          </cell>
          <cell r="AS9">
            <v>30</v>
          </cell>
          <cell r="AY9" t="str">
            <v>ALICE PARDIAC</v>
          </cell>
          <cell r="BC9">
            <v>40252</v>
          </cell>
        </row>
        <row r="10">
          <cell r="AD10" t="str">
            <v>F1</v>
          </cell>
          <cell r="AS10">
            <v>50</v>
          </cell>
          <cell r="AY10" t="str">
            <v>AMANDA ROBINSON</v>
          </cell>
          <cell r="BC10">
            <v>40253</v>
          </cell>
        </row>
        <row r="11">
          <cell r="AD11">
            <v>2010</v>
          </cell>
          <cell r="AS11">
            <v>70</v>
          </cell>
          <cell r="AY11" t="str">
            <v>AMY ZAITZ</v>
          </cell>
          <cell r="BC11">
            <v>40254</v>
          </cell>
        </row>
        <row r="12">
          <cell r="AD12">
            <v>2011</v>
          </cell>
          <cell r="AY12" t="str">
            <v>ANDJELO KARAN</v>
          </cell>
          <cell r="BC12">
            <v>40255</v>
          </cell>
        </row>
        <row r="13">
          <cell r="AD13">
            <v>2012</v>
          </cell>
          <cell r="AY13" t="str">
            <v>ANDREA DANIELI</v>
          </cell>
          <cell r="BC13">
            <v>40256</v>
          </cell>
        </row>
        <row r="14">
          <cell r="AD14">
            <v>2013</v>
          </cell>
          <cell r="AY14" t="str">
            <v>ANDREW DRESCHLER</v>
          </cell>
          <cell r="BC14">
            <v>40257</v>
          </cell>
        </row>
        <row r="15">
          <cell r="AD15">
            <v>2014</v>
          </cell>
          <cell r="AY15" t="str">
            <v>ANDREW MEHLENBACHER</v>
          </cell>
          <cell r="BC15">
            <v>40258</v>
          </cell>
        </row>
        <row r="16">
          <cell r="AD16">
            <v>2015</v>
          </cell>
          <cell r="AY16" t="str">
            <v>ANDREW TURNEY</v>
          </cell>
          <cell r="BC16">
            <v>40259</v>
          </cell>
        </row>
        <row r="17">
          <cell r="AD17">
            <v>2016</v>
          </cell>
          <cell r="AY17" t="str">
            <v>ANDY KERR</v>
          </cell>
          <cell r="BC17">
            <v>40260</v>
          </cell>
        </row>
        <row r="18">
          <cell r="AD18">
            <v>2017</v>
          </cell>
          <cell r="AY18" t="str">
            <v>ANITA TROTT</v>
          </cell>
          <cell r="BC18">
            <v>40261</v>
          </cell>
        </row>
        <row r="19">
          <cell r="AD19">
            <v>2018</v>
          </cell>
          <cell r="AY19" t="str">
            <v>ANN LAHAIE</v>
          </cell>
          <cell r="BC19">
            <v>40262</v>
          </cell>
        </row>
        <row r="20">
          <cell r="AD20">
            <v>2019</v>
          </cell>
          <cell r="AY20" t="str">
            <v>ANNA CASTALDI</v>
          </cell>
          <cell r="BC20">
            <v>40263</v>
          </cell>
        </row>
        <row r="21">
          <cell r="AY21" t="str">
            <v>ANNETTE MACKIE</v>
          </cell>
          <cell r="BC21">
            <v>40264</v>
          </cell>
        </row>
        <row r="22">
          <cell r="AY22" t="str">
            <v>ANTHONY LAMMERS</v>
          </cell>
          <cell r="BC22">
            <v>40265</v>
          </cell>
        </row>
        <row r="23">
          <cell r="AY23" t="str">
            <v>ANTHONY LANCIA</v>
          </cell>
          <cell r="BC23">
            <v>40266</v>
          </cell>
        </row>
        <row r="24">
          <cell r="AY24" t="str">
            <v>ANTONIO IAVARONE</v>
          </cell>
          <cell r="BC24">
            <v>40267</v>
          </cell>
        </row>
        <row r="25">
          <cell r="AY25" t="str">
            <v>ARTHUR THOMAS</v>
          </cell>
          <cell r="BC25">
            <v>40268</v>
          </cell>
        </row>
        <row r="26">
          <cell r="AY26" t="str">
            <v>BARBARA MCCORMICK</v>
          </cell>
          <cell r="BC26">
            <v>40269</v>
          </cell>
        </row>
        <row r="27">
          <cell r="AY27" t="str">
            <v>BARRY MOORE</v>
          </cell>
          <cell r="BC27">
            <v>40270</v>
          </cell>
        </row>
        <row r="28">
          <cell r="AY28" t="str">
            <v>BEVERLY YOUNG</v>
          </cell>
          <cell r="BC28">
            <v>40271</v>
          </cell>
        </row>
        <row r="29">
          <cell r="AY29" t="str">
            <v>BILL KHASHFE</v>
          </cell>
          <cell r="BC29">
            <v>40272</v>
          </cell>
        </row>
        <row r="30">
          <cell r="AY30" t="str">
            <v>BLAISE LIAKI</v>
          </cell>
          <cell r="BC30">
            <v>40273</v>
          </cell>
        </row>
        <row r="31">
          <cell r="AY31" t="str">
            <v>BOBBI-ANNE ALEXANDER</v>
          </cell>
          <cell r="BC31">
            <v>40274</v>
          </cell>
        </row>
        <row r="32">
          <cell r="AY32" t="str">
            <v>BOYD CARLSON</v>
          </cell>
          <cell r="BC32">
            <v>40275</v>
          </cell>
        </row>
        <row r="33">
          <cell r="AY33" t="str">
            <v>BRAD CARR</v>
          </cell>
          <cell r="BC33">
            <v>40276</v>
          </cell>
        </row>
        <row r="34">
          <cell r="AY34" t="str">
            <v>BRAD DOUGLAS</v>
          </cell>
          <cell r="BC34">
            <v>40277</v>
          </cell>
        </row>
        <row r="35">
          <cell r="AY35" t="str">
            <v>BRAD FRYETT</v>
          </cell>
          <cell r="BC35">
            <v>40278</v>
          </cell>
        </row>
        <row r="36">
          <cell r="AY36" t="str">
            <v>BRAD MACCORMACK</v>
          </cell>
          <cell r="BC36">
            <v>40279</v>
          </cell>
        </row>
        <row r="37">
          <cell r="AY37" t="str">
            <v>BRADLEY WHITWELL</v>
          </cell>
          <cell r="BC37">
            <v>40280</v>
          </cell>
        </row>
        <row r="38">
          <cell r="AY38" t="str">
            <v>BRANDON SMITH</v>
          </cell>
          <cell r="BC38">
            <v>40281</v>
          </cell>
        </row>
        <row r="39">
          <cell r="AY39" t="str">
            <v>BRANKA STEFANOVIC</v>
          </cell>
          <cell r="BC39">
            <v>40282</v>
          </cell>
        </row>
        <row r="40">
          <cell r="AY40" t="str">
            <v>BRENDA MORROW</v>
          </cell>
          <cell r="BC40">
            <v>40283</v>
          </cell>
        </row>
        <row r="41">
          <cell r="AY41" t="str">
            <v>BRENT MURRAY</v>
          </cell>
          <cell r="BC41">
            <v>40284</v>
          </cell>
        </row>
        <row r="42">
          <cell r="AY42" t="str">
            <v>BRETT GAUVREAU</v>
          </cell>
          <cell r="BC42">
            <v>40285</v>
          </cell>
        </row>
        <row r="43">
          <cell r="AY43" t="str">
            <v>BRETT MILES</v>
          </cell>
          <cell r="BC43">
            <v>40286</v>
          </cell>
        </row>
        <row r="44">
          <cell r="AY44" t="str">
            <v>BRIAN BOTA</v>
          </cell>
          <cell r="BC44">
            <v>40287</v>
          </cell>
        </row>
        <row r="45">
          <cell r="AY45" t="str">
            <v>BRIAN HENLEY</v>
          </cell>
          <cell r="BC45">
            <v>40288</v>
          </cell>
        </row>
        <row r="46">
          <cell r="AY46" t="str">
            <v>BRIAN MACDONALD</v>
          </cell>
          <cell r="BC46">
            <v>40289</v>
          </cell>
        </row>
        <row r="47">
          <cell r="AY47" t="str">
            <v>BRIAN ROBINSON</v>
          </cell>
          <cell r="BC47">
            <v>40290</v>
          </cell>
        </row>
        <row r="48">
          <cell r="AY48" t="str">
            <v>BRIAN ROSS</v>
          </cell>
          <cell r="BC48">
            <v>40291</v>
          </cell>
        </row>
        <row r="49">
          <cell r="AY49" t="str">
            <v>BRIAN SMITH</v>
          </cell>
          <cell r="BC49">
            <v>40292</v>
          </cell>
        </row>
        <row r="50">
          <cell r="AY50" t="str">
            <v>BRIAN WARREN</v>
          </cell>
          <cell r="BC50">
            <v>40293</v>
          </cell>
        </row>
        <row r="51">
          <cell r="AY51" t="str">
            <v>BRIAN WEBSTER</v>
          </cell>
          <cell r="BC51">
            <v>40294</v>
          </cell>
        </row>
        <row r="52">
          <cell r="AY52" t="str">
            <v>BRUCE BARR</v>
          </cell>
          <cell r="BC52">
            <v>40295</v>
          </cell>
        </row>
        <row r="53">
          <cell r="AY53" t="str">
            <v>BRUCE BOYKO</v>
          </cell>
          <cell r="BC53">
            <v>40296</v>
          </cell>
        </row>
        <row r="54">
          <cell r="AY54" t="str">
            <v>BRUCE MCNEA</v>
          </cell>
          <cell r="BC54">
            <v>40297</v>
          </cell>
        </row>
        <row r="55">
          <cell r="AY55" t="str">
            <v>BRUCE PAYNE</v>
          </cell>
          <cell r="BC55">
            <v>40298</v>
          </cell>
        </row>
        <row r="56">
          <cell r="AY56" t="str">
            <v>BRUCE THACHUK</v>
          </cell>
          <cell r="BC56">
            <v>40299</v>
          </cell>
        </row>
        <row r="57">
          <cell r="AY57" t="str">
            <v>CARMINE CALABRESE</v>
          </cell>
          <cell r="BC57">
            <v>40300</v>
          </cell>
        </row>
        <row r="58">
          <cell r="AY58" t="str">
            <v>CAROL BEAUPARLANT</v>
          </cell>
          <cell r="BC58">
            <v>40301</v>
          </cell>
        </row>
        <row r="59">
          <cell r="AY59" t="str">
            <v>CATHERINE LIVINGSTONE</v>
          </cell>
          <cell r="BC59">
            <v>40302</v>
          </cell>
        </row>
        <row r="60">
          <cell r="AY60" t="str">
            <v>CATHERINE SZPYTMA</v>
          </cell>
          <cell r="BC60">
            <v>40303</v>
          </cell>
        </row>
        <row r="61">
          <cell r="AY61" t="str">
            <v>CATHLEEN GUILLEMETTE</v>
          </cell>
          <cell r="BC61">
            <v>40304</v>
          </cell>
        </row>
        <row r="62">
          <cell r="AY62" t="str">
            <v>CELIA ZANATTA</v>
          </cell>
          <cell r="BC62">
            <v>40305</v>
          </cell>
        </row>
        <row r="63">
          <cell r="AY63" t="str">
            <v>CESIRA GENUARDI</v>
          </cell>
          <cell r="BC63">
            <v>40306</v>
          </cell>
        </row>
        <row r="64">
          <cell r="AY64" t="str">
            <v>CHARLES DUNHAM</v>
          </cell>
          <cell r="BC64">
            <v>40307</v>
          </cell>
        </row>
        <row r="65">
          <cell r="AY65" t="str">
            <v>CHARLES HOWELL</v>
          </cell>
          <cell r="BC65">
            <v>40308</v>
          </cell>
        </row>
        <row r="66">
          <cell r="AY66" t="str">
            <v>CHERYL MCINTOSH</v>
          </cell>
          <cell r="BC66">
            <v>40309</v>
          </cell>
        </row>
        <row r="67">
          <cell r="AY67" t="str">
            <v>CHRIS DOULIOS</v>
          </cell>
          <cell r="BC67">
            <v>40310</v>
          </cell>
        </row>
        <row r="68">
          <cell r="AY68" t="str">
            <v>CHRIS JOLIE</v>
          </cell>
          <cell r="BC68">
            <v>40311</v>
          </cell>
        </row>
        <row r="69">
          <cell r="AY69" t="str">
            <v>CHRIS WILKES</v>
          </cell>
          <cell r="BC69">
            <v>40312</v>
          </cell>
        </row>
        <row r="70">
          <cell r="AY70" t="str">
            <v>CHRISTIE STEMMLER</v>
          </cell>
          <cell r="BC70">
            <v>40313</v>
          </cell>
        </row>
        <row r="71">
          <cell r="AY71" t="str">
            <v>CHRISTINE MEREDITH</v>
          </cell>
          <cell r="BC71">
            <v>40314</v>
          </cell>
        </row>
        <row r="72">
          <cell r="AY72" t="str">
            <v>CHRISTOPHER GARDNER</v>
          </cell>
          <cell r="BC72">
            <v>40315</v>
          </cell>
        </row>
        <row r="73">
          <cell r="AY73" t="str">
            <v>CINDY ROGERSON</v>
          </cell>
          <cell r="BC73">
            <v>40316</v>
          </cell>
        </row>
        <row r="74">
          <cell r="AY74" t="str">
            <v>CLAUDIO ANGELONE</v>
          </cell>
          <cell r="BC74">
            <v>40317</v>
          </cell>
        </row>
        <row r="75">
          <cell r="AY75" t="str">
            <v>CLAUDIO PALAZZO</v>
          </cell>
          <cell r="BC75">
            <v>40318</v>
          </cell>
        </row>
        <row r="76">
          <cell r="AY76" t="str">
            <v>CLAUDIO ZUGNO</v>
          </cell>
          <cell r="BC76">
            <v>40319</v>
          </cell>
        </row>
        <row r="77">
          <cell r="BC77">
            <v>40320</v>
          </cell>
        </row>
        <row r="78">
          <cell r="AY78" t="str">
            <v>COREY HAND</v>
          </cell>
          <cell r="BC78">
            <v>40321</v>
          </cell>
        </row>
        <row r="79">
          <cell r="AY79" t="str">
            <v>COREY HENDERSON</v>
          </cell>
          <cell r="BC79">
            <v>40322</v>
          </cell>
        </row>
        <row r="80">
          <cell r="AY80" t="str">
            <v>CRAIG SULLIVAN</v>
          </cell>
          <cell r="BC80">
            <v>40323</v>
          </cell>
        </row>
        <row r="81">
          <cell r="AY81" t="str">
            <v>DAN CANTWELL</v>
          </cell>
          <cell r="BC81">
            <v>40324</v>
          </cell>
        </row>
        <row r="82">
          <cell r="AY82" t="str">
            <v>DAN PREDOJEVIC</v>
          </cell>
          <cell r="BC82">
            <v>40325</v>
          </cell>
        </row>
        <row r="83">
          <cell r="AY83" t="str">
            <v>DANIEL BERBECARU</v>
          </cell>
          <cell r="BC83">
            <v>40326</v>
          </cell>
        </row>
        <row r="84">
          <cell r="AY84" t="str">
            <v>DANIEL DESPRES</v>
          </cell>
          <cell r="BC84">
            <v>40327</v>
          </cell>
        </row>
        <row r="85">
          <cell r="AY85" t="str">
            <v>DANIEL FRANCIOSA</v>
          </cell>
          <cell r="BC85">
            <v>40328</v>
          </cell>
        </row>
        <row r="86">
          <cell r="AY86" t="str">
            <v>DANIEL LAWRENCE</v>
          </cell>
          <cell r="BC86">
            <v>40329</v>
          </cell>
        </row>
        <row r="87">
          <cell r="AY87" t="str">
            <v>DANIEL ROBERGE</v>
          </cell>
          <cell r="BC87">
            <v>40330</v>
          </cell>
        </row>
        <row r="88">
          <cell r="AY88" t="str">
            <v>DANIEL SKIDMORE</v>
          </cell>
          <cell r="BC88">
            <v>40331</v>
          </cell>
        </row>
        <row r="89">
          <cell r="AY89" t="str">
            <v>DANIEL SUAREZ-BACZEK</v>
          </cell>
          <cell r="BC89">
            <v>40332</v>
          </cell>
        </row>
        <row r="90">
          <cell r="AY90" t="str">
            <v>DAREN BURKE</v>
          </cell>
          <cell r="BC90">
            <v>40333</v>
          </cell>
        </row>
        <row r="91">
          <cell r="AY91" t="str">
            <v>DARLENE NELSON</v>
          </cell>
          <cell r="BC91">
            <v>40334</v>
          </cell>
        </row>
        <row r="92">
          <cell r="AY92" t="str">
            <v>DARLENE PEARSON</v>
          </cell>
          <cell r="BC92">
            <v>40335</v>
          </cell>
        </row>
        <row r="93">
          <cell r="AY93" t="str">
            <v>DAVE PRESSLEY</v>
          </cell>
          <cell r="BC93">
            <v>40336</v>
          </cell>
        </row>
        <row r="94">
          <cell r="AY94" t="str">
            <v>DAVE RIDDELL</v>
          </cell>
          <cell r="BC94">
            <v>40337</v>
          </cell>
        </row>
        <row r="95">
          <cell r="AY95" t="str">
            <v>DAVE ROBINSON</v>
          </cell>
          <cell r="BC95">
            <v>40338</v>
          </cell>
        </row>
        <row r="96">
          <cell r="AY96" t="str">
            <v>DAVID ASKIN</v>
          </cell>
          <cell r="BC96">
            <v>40339</v>
          </cell>
        </row>
        <row r="97">
          <cell r="AY97" t="str">
            <v>DAVID EVANS</v>
          </cell>
          <cell r="BC97">
            <v>40340</v>
          </cell>
        </row>
        <row r="98">
          <cell r="AY98" t="str">
            <v>DAVID HADDOCK</v>
          </cell>
          <cell r="BC98">
            <v>40341</v>
          </cell>
        </row>
        <row r="99">
          <cell r="AY99" t="str">
            <v>DAVID KIRK</v>
          </cell>
          <cell r="BC99">
            <v>40342</v>
          </cell>
        </row>
        <row r="100">
          <cell r="AY100" t="str">
            <v>DAVID OOSTERLINCK</v>
          </cell>
          <cell r="BC100">
            <v>40343</v>
          </cell>
        </row>
        <row r="101">
          <cell r="AY101" t="str">
            <v>DAVID SYMONS</v>
          </cell>
          <cell r="BC101">
            <v>40344</v>
          </cell>
        </row>
        <row r="102">
          <cell r="AY102" t="str">
            <v>DAVID WOODCOCK</v>
          </cell>
          <cell r="BC102">
            <v>40345</v>
          </cell>
        </row>
        <row r="103">
          <cell r="AY103" t="str">
            <v>DAWN FREEMAN</v>
          </cell>
          <cell r="BC103">
            <v>40346</v>
          </cell>
        </row>
        <row r="104">
          <cell r="AY104" t="str">
            <v>DAWN MANNING</v>
          </cell>
          <cell r="BC104">
            <v>40347</v>
          </cell>
        </row>
        <row r="105">
          <cell r="AY105" t="str">
            <v>DEAN ANDERSON</v>
          </cell>
          <cell r="BC105">
            <v>40348</v>
          </cell>
        </row>
        <row r="106">
          <cell r="AY106" t="str">
            <v>DEAN LORO</v>
          </cell>
          <cell r="BC106">
            <v>40349</v>
          </cell>
        </row>
        <row r="107">
          <cell r="AY107" t="str">
            <v>DEANNA CANDLISH</v>
          </cell>
          <cell r="BC107">
            <v>40350</v>
          </cell>
        </row>
        <row r="108">
          <cell r="AY108" t="str">
            <v>DEBORAH SIMPSON</v>
          </cell>
          <cell r="BC108">
            <v>40351</v>
          </cell>
        </row>
        <row r="109">
          <cell r="AY109" t="str">
            <v>DELAINE BELL</v>
          </cell>
          <cell r="BC109">
            <v>40352</v>
          </cell>
        </row>
        <row r="110">
          <cell r="AY110" t="str">
            <v>DENNIS BERBERICK</v>
          </cell>
          <cell r="BC110">
            <v>40353</v>
          </cell>
        </row>
        <row r="111">
          <cell r="AY111" t="str">
            <v>DENNIS FRANCO</v>
          </cell>
          <cell r="BC111">
            <v>40354</v>
          </cell>
        </row>
        <row r="112">
          <cell r="AY112" t="str">
            <v>DEREK GUDGEON</v>
          </cell>
          <cell r="BC112">
            <v>40355</v>
          </cell>
        </row>
        <row r="113">
          <cell r="AY113" t="str">
            <v>DEVIN BOOTY</v>
          </cell>
          <cell r="BC113">
            <v>40356</v>
          </cell>
        </row>
        <row r="114">
          <cell r="AY114" t="str">
            <v>DIANE MANCINI</v>
          </cell>
          <cell r="BC114">
            <v>40357</v>
          </cell>
        </row>
        <row r="115">
          <cell r="AY115" t="str">
            <v>DIANNE GRAVES</v>
          </cell>
          <cell r="BC115">
            <v>40358</v>
          </cell>
        </row>
        <row r="116">
          <cell r="AY116" t="str">
            <v>DOMENIC COSENTINO</v>
          </cell>
          <cell r="BC116">
            <v>40359</v>
          </cell>
        </row>
        <row r="117">
          <cell r="AY117" t="str">
            <v>DON NICKERSON</v>
          </cell>
          <cell r="BC117">
            <v>40360</v>
          </cell>
        </row>
        <row r="118">
          <cell r="AY118" t="str">
            <v>DONALD BULTHUIS</v>
          </cell>
          <cell r="BC118">
            <v>40361</v>
          </cell>
        </row>
        <row r="119">
          <cell r="AY119" t="str">
            <v>DONALD DESPOND</v>
          </cell>
          <cell r="BC119">
            <v>40362</v>
          </cell>
        </row>
        <row r="120">
          <cell r="AY120" t="str">
            <v>DONNA POTTS</v>
          </cell>
          <cell r="BC120">
            <v>40363</v>
          </cell>
        </row>
        <row r="121">
          <cell r="AY121" t="str">
            <v>DOROTHY HOLME</v>
          </cell>
          <cell r="BC121">
            <v>40364</v>
          </cell>
        </row>
        <row r="122">
          <cell r="AY122" t="str">
            <v>DOUG DEWAR</v>
          </cell>
          <cell r="BC122">
            <v>40365</v>
          </cell>
        </row>
        <row r="123">
          <cell r="AY123" t="str">
            <v>DOUGLAS MCCLELLAN</v>
          </cell>
          <cell r="BC123">
            <v>40366</v>
          </cell>
        </row>
        <row r="124">
          <cell r="AY124" t="str">
            <v>EILEEN CAMPBELL</v>
          </cell>
          <cell r="BC124">
            <v>40367</v>
          </cell>
        </row>
        <row r="125">
          <cell r="AY125" t="str">
            <v>ELLA RAYNER</v>
          </cell>
          <cell r="BC125">
            <v>40368</v>
          </cell>
        </row>
        <row r="126">
          <cell r="AY126" t="str">
            <v>ERIC CHARTRAND</v>
          </cell>
          <cell r="BC126">
            <v>40369</v>
          </cell>
        </row>
        <row r="127">
          <cell r="AY127" t="str">
            <v>ERIC ROLFE</v>
          </cell>
          <cell r="BC127">
            <v>40370</v>
          </cell>
        </row>
        <row r="128">
          <cell r="AY128" t="str">
            <v>EVAN COWELL</v>
          </cell>
          <cell r="BC128">
            <v>40371</v>
          </cell>
        </row>
        <row r="129">
          <cell r="AY129" t="str">
            <v>EVANTHIA IKONOMIDIS</v>
          </cell>
          <cell r="BC129">
            <v>40372</v>
          </cell>
        </row>
        <row r="130">
          <cell r="AY130" t="str">
            <v>FERNANDO CASALLAS</v>
          </cell>
          <cell r="BC130">
            <v>40373</v>
          </cell>
        </row>
        <row r="131">
          <cell r="AY131" t="str">
            <v>FIEZAL AHAD</v>
          </cell>
          <cell r="BC131">
            <v>40374</v>
          </cell>
        </row>
        <row r="132">
          <cell r="AY132" t="str">
            <v>FLORIN MIHAI</v>
          </cell>
          <cell r="BC132">
            <v>40375</v>
          </cell>
        </row>
        <row r="133">
          <cell r="AY133" t="str">
            <v>FRANCA AMARAL</v>
          </cell>
          <cell r="BC133">
            <v>40376</v>
          </cell>
        </row>
        <row r="134">
          <cell r="AY134" t="str">
            <v>FRANCES DOYLE</v>
          </cell>
          <cell r="BC134">
            <v>40377</v>
          </cell>
        </row>
        <row r="135">
          <cell r="AY135" t="str">
            <v>FRANK GIANCOLA</v>
          </cell>
          <cell r="BC135">
            <v>40378</v>
          </cell>
        </row>
        <row r="136">
          <cell r="AY136" t="str">
            <v>FRED MAY</v>
          </cell>
          <cell r="BC136">
            <v>40379</v>
          </cell>
        </row>
        <row r="137">
          <cell r="AY137" t="str">
            <v>GARY CHIAROT</v>
          </cell>
          <cell r="BC137">
            <v>40380</v>
          </cell>
        </row>
        <row r="138">
          <cell r="AY138" t="str">
            <v>GARY MACDONALD</v>
          </cell>
          <cell r="BC138">
            <v>40381</v>
          </cell>
        </row>
        <row r="139">
          <cell r="AY139" t="str">
            <v>GEORGE SCHACHTSCHNEIDER</v>
          </cell>
          <cell r="BC139">
            <v>40382</v>
          </cell>
        </row>
        <row r="140">
          <cell r="AY140" t="str">
            <v>GERRY DIGIACINTO</v>
          </cell>
          <cell r="BC140">
            <v>40383</v>
          </cell>
        </row>
        <row r="141">
          <cell r="AY141" t="str">
            <v>GILLES MONGRAIN</v>
          </cell>
          <cell r="BC141">
            <v>40384</v>
          </cell>
        </row>
        <row r="142">
          <cell r="AY142" t="str">
            <v>GIRVAN GRAY</v>
          </cell>
          <cell r="BC142">
            <v>40385</v>
          </cell>
        </row>
        <row r="143">
          <cell r="AY143" t="str">
            <v>GRACE RAFTER</v>
          </cell>
          <cell r="BC143">
            <v>40386</v>
          </cell>
        </row>
        <row r="144">
          <cell r="AY144" t="str">
            <v>GRAHAM LEE</v>
          </cell>
          <cell r="BC144">
            <v>40387</v>
          </cell>
        </row>
        <row r="145">
          <cell r="AY145" t="str">
            <v>GREG BALLINGER</v>
          </cell>
          <cell r="BC145">
            <v>40388</v>
          </cell>
        </row>
        <row r="146">
          <cell r="AY146" t="str">
            <v>GREG SCOBIE</v>
          </cell>
          <cell r="BC146">
            <v>40389</v>
          </cell>
        </row>
        <row r="147">
          <cell r="AY147" t="str">
            <v>GREG VANDE KUYT</v>
          </cell>
          <cell r="BC147">
            <v>40390</v>
          </cell>
        </row>
        <row r="148">
          <cell r="AY148" t="str">
            <v>GREGG HUTCHINSON</v>
          </cell>
          <cell r="BC148">
            <v>40391</v>
          </cell>
        </row>
        <row r="149">
          <cell r="AY149" t="str">
            <v>GREGORY CLARKE</v>
          </cell>
          <cell r="BC149">
            <v>40392</v>
          </cell>
        </row>
        <row r="150">
          <cell r="AY150" t="str">
            <v>HANI TAKI</v>
          </cell>
          <cell r="BC150">
            <v>40393</v>
          </cell>
        </row>
        <row r="151">
          <cell r="AY151" t="str">
            <v>HANY IBRAHIM</v>
          </cell>
          <cell r="BC151">
            <v>40394</v>
          </cell>
        </row>
        <row r="152">
          <cell r="AY152" t="str">
            <v>HARRY NARINE</v>
          </cell>
          <cell r="BC152">
            <v>40395</v>
          </cell>
        </row>
        <row r="153">
          <cell r="AY153" t="str">
            <v>HENRY WINTER</v>
          </cell>
          <cell r="BC153">
            <v>40396</v>
          </cell>
        </row>
        <row r="154">
          <cell r="AY154" t="str">
            <v>IAN COWE</v>
          </cell>
          <cell r="BC154">
            <v>40397</v>
          </cell>
        </row>
        <row r="155">
          <cell r="AY155" t="str">
            <v>IAN ELSASSER</v>
          </cell>
          <cell r="BC155">
            <v>40398</v>
          </cell>
        </row>
        <row r="156">
          <cell r="AY156" t="str">
            <v>IAN INNIS</v>
          </cell>
          <cell r="BC156">
            <v>40399</v>
          </cell>
        </row>
        <row r="157">
          <cell r="AY157" t="str">
            <v>IAN MORRIS</v>
          </cell>
          <cell r="BC157">
            <v>40400</v>
          </cell>
        </row>
        <row r="158">
          <cell r="AY158" t="str">
            <v>IGOR RUSIC</v>
          </cell>
          <cell r="BC158">
            <v>40401</v>
          </cell>
        </row>
        <row r="159">
          <cell r="AY159" t="str">
            <v>INDY BUTANY-DESOUZA</v>
          </cell>
          <cell r="BC159">
            <v>40402</v>
          </cell>
        </row>
        <row r="160">
          <cell r="AY160" t="str">
            <v>IRENE BECK</v>
          </cell>
          <cell r="BC160">
            <v>40403</v>
          </cell>
        </row>
        <row r="161">
          <cell r="AY161" t="str">
            <v>IVAN TOMASIC</v>
          </cell>
          <cell r="BC161">
            <v>40404</v>
          </cell>
        </row>
        <row r="162">
          <cell r="AY162" t="str">
            <v>IVANA STOSIC</v>
          </cell>
          <cell r="BC162">
            <v>40405</v>
          </cell>
        </row>
        <row r="163">
          <cell r="AY163" t="str">
            <v>JAMES ARNEL</v>
          </cell>
          <cell r="BC163">
            <v>40406</v>
          </cell>
        </row>
        <row r="164">
          <cell r="AY164" t="str">
            <v>JAMES COCHRANE</v>
          </cell>
          <cell r="BC164">
            <v>40407</v>
          </cell>
        </row>
        <row r="165">
          <cell r="AY165" t="str">
            <v>JAMES HILL</v>
          </cell>
          <cell r="BC165">
            <v>40408</v>
          </cell>
        </row>
        <row r="166">
          <cell r="AY166" t="str">
            <v>JAMES HUSSACK</v>
          </cell>
          <cell r="BC166">
            <v>40409</v>
          </cell>
        </row>
        <row r="167">
          <cell r="AY167" t="str">
            <v>JAMES JOHNSON</v>
          </cell>
          <cell r="BC167">
            <v>40410</v>
          </cell>
        </row>
        <row r="168">
          <cell r="AY168" t="str">
            <v>JAMES REES</v>
          </cell>
          <cell r="BC168">
            <v>40411</v>
          </cell>
        </row>
        <row r="169">
          <cell r="AY169" t="str">
            <v>JAMES SCOTT</v>
          </cell>
          <cell r="BC169">
            <v>40412</v>
          </cell>
        </row>
        <row r="170">
          <cell r="AY170" t="str">
            <v>JANE HUMPHRIES</v>
          </cell>
          <cell r="BC170">
            <v>40413</v>
          </cell>
        </row>
        <row r="171">
          <cell r="AY171" t="str">
            <v>JANET RINIERI</v>
          </cell>
          <cell r="BC171">
            <v>40414</v>
          </cell>
        </row>
        <row r="172">
          <cell r="AY172" t="str">
            <v>JANICE JOHNSTON</v>
          </cell>
          <cell r="BC172">
            <v>40415</v>
          </cell>
        </row>
        <row r="173">
          <cell r="AY173" t="str">
            <v>JASON CAUCCI</v>
          </cell>
          <cell r="BC173">
            <v>40416</v>
          </cell>
        </row>
        <row r="174">
          <cell r="AY174" t="str">
            <v>JASON KONING</v>
          </cell>
          <cell r="BC174">
            <v>40417</v>
          </cell>
        </row>
        <row r="175">
          <cell r="AY175" t="str">
            <v>JASON MCBRIDE</v>
          </cell>
          <cell r="BC175">
            <v>40418</v>
          </cell>
        </row>
        <row r="176">
          <cell r="AY176" t="str">
            <v>JASON NEWLANDS</v>
          </cell>
          <cell r="BC176">
            <v>40419</v>
          </cell>
        </row>
        <row r="177">
          <cell r="AY177" t="str">
            <v>JASON SCHAUBEL</v>
          </cell>
          <cell r="BC177">
            <v>40420</v>
          </cell>
        </row>
        <row r="178">
          <cell r="AY178" t="str">
            <v>JASON THOMPSON</v>
          </cell>
          <cell r="BC178">
            <v>40421</v>
          </cell>
        </row>
        <row r="179">
          <cell r="AY179" t="str">
            <v>JAYNE HUBATSCHEK</v>
          </cell>
          <cell r="BC179">
            <v>40422</v>
          </cell>
        </row>
        <row r="180">
          <cell r="AY180" t="str">
            <v>JEFF MACDONALD</v>
          </cell>
          <cell r="BC180">
            <v>40423</v>
          </cell>
        </row>
        <row r="181">
          <cell r="AY181" t="str">
            <v>JEFFERY LAMARR</v>
          </cell>
          <cell r="BC181">
            <v>40424</v>
          </cell>
        </row>
        <row r="182">
          <cell r="AY182" t="str">
            <v>JEFFREY GALBRAITH</v>
          </cell>
          <cell r="BC182">
            <v>40425</v>
          </cell>
        </row>
        <row r="183">
          <cell r="AY183" t="str">
            <v>JEFFREY KOEPPE</v>
          </cell>
          <cell r="BC183">
            <v>40426</v>
          </cell>
        </row>
        <row r="184">
          <cell r="AY184" t="str">
            <v>JEFFREY MCNAB</v>
          </cell>
          <cell r="BC184">
            <v>40427</v>
          </cell>
        </row>
        <row r="185">
          <cell r="AY185" t="str">
            <v>JEFFREY SKIDMORE</v>
          </cell>
          <cell r="BC185">
            <v>40428</v>
          </cell>
        </row>
        <row r="186">
          <cell r="AY186" t="str">
            <v>JENNIFER HALL</v>
          </cell>
          <cell r="BC186">
            <v>40429</v>
          </cell>
        </row>
        <row r="187">
          <cell r="AY187" t="str">
            <v>JENNIFER LINDLEY</v>
          </cell>
          <cell r="BC187">
            <v>40430</v>
          </cell>
        </row>
        <row r="188">
          <cell r="AY188" t="str">
            <v>JENNIFER MARTINEAU</v>
          </cell>
          <cell r="BC188">
            <v>40431</v>
          </cell>
        </row>
        <row r="189">
          <cell r="AY189" t="str">
            <v>JENNIFER QUINLAN</v>
          </cell>
          <cell r="BC189">
            <v>40432</v>
          </cell>
        </row>
        <row r="190">
          <cell r="AY190" t="str">
            <v>JENNIFER ROBINS</v>
          </cell>
          <cell r="BC190">
            <v>40433</v>
          </cell>
        </row>
        <row r="191">
          <cell r="AY191" t="str">
            <v>JERALD COMETTO</v>
          </cell>
          <cell r="BC191">
            <v>40434</v>
          </cell>
        </row>
        <row r="192">
          <cell r="AY192" t="str">
            <v>JIM BUTLER</v>
          </cell>
          <cell r="BC192">
            <v>40435</v>
          </cell>
        </row>
        <row r="193">
          <cell r="AY193" t="str">
            <v>JIM PATTERSON</v>
          </cell>
          <cell r="BC193">
            <v>40436</v>
          </cell>
        </row>
        <row r="194">
          <cell r="AY194" t="str">
            <v>JIM STINSON</v>
          </cell>
          <cell r="BC194">
            <v>40437</v>
          </cell>
        </row>
        <row r="195">
          <cell r="AY195" t="str">
            <v>JOANNE VANDENBERG</v>
          </cell>
          <cell r="BC195">
            <v>40438</v>
          </cell>
        </row>
        <row r="196">
          <cell r="AY196" t="str">
            <v>JOE GERRIOR</v>
          </cell>
          <cell r="BC196">
            <v>40439</v>
          </cell>
        </row>
        <row r="197">
          <cell r="AY197" t="str">
            <v>JOE GIANETTO</v>
          </cell>
          <cell r="BC197">
            <v>40440</v>
          </cell>
        </row>
        <row r="198">
          <cell r="AY198" t="str">
            <v>JOE SHAWIHAT</v>
          </cell>
          <cell r="BC198">
            <v>40441</v>
          </cell>
        </row>
        <row r="199">
          <cell r="AY199" t="str">
            <v>JOE WIERDA</v>
          </cell>
          <cell r="BC199">
            <v>40442</v>
          </cell>
        </row>
        <row r="200">
          <cell r="AY200" t="str">
            <v>JOHN BASILIO</v>
          </cell>
          <cell r="BC200">
            <v>40443</v>
          </cell>
        </row>
        <row r="201">
          <cell r="AY201" t="str">
            <v>JOHN BRENYO</v>
          </cell>
          <cell r="BC201">
            <v>40444</v>
          </cell>
        </row>
        <row r="202">
          <cell r="AY202" t="str">
            <v>JOHN FOURNIER</v>
          </cell>
          <cell r="BC202">
            <v>40445</v>
          </cell>
        </row>
        <row r="203">
          <cell r="AY203" t="str">
            <v>JOHN LUSTED</v>
          </cell>
          <cell r="BC203">
            <v>40446</v>
          </cell>
        </row>
        <row r="204">
          <cell r="AY204" t="str">
            <v>JOHN ROBERTSON</v>
          </cell>
          <cell r="BC204">
            <v>40447</v>
          </cell>
        </row>
        <row r="205">
          <cell r="AY205" t="str">
            <v>JOHN SELKIRK</v>
          </cell>
          <cell r="BC205">
            <v>40448</v>
          </cell>
        </row>
        <row r="206">
          <cell r="AY206" t="str">
            <v>JOHN STEVENSON</v>
          </cell>
          <cell r="BC206">
            <v>40449</v>
          </cell>
        </row>
        <row r="207">
          <cell r="AY207" t="str">
            <v>JOHN THOMPSON</v>
          </cell>
          <cell r="BC207">
            <v>40450</v>
          </cell>
        </row>
        <row r="208">
          <cell r="AY208" t="str">
            <v>JOHN THORNTON</v>
          </cell>
          <cell r="BC208">
            <v>40451</v>
          </cell>
        </row>
        <row r="209">
          <cell r="AY209" t="str">
            <v>JOHN WHITE</v>
          </cell>
          <cell r="BC209">
            <v>40452</v>
          </cell>
        </row>
        <row r="210">
          <cell r="AY210" t="str">
            <v>JORDAN BECK</v>
          </cell>
          <cell r="BC210">
            <v>40453</v>
          </cell>
        </row>
        <row r="211">
          <cell r="AY211" t="str">
            <v>JOSEPH ALMEIDA</v>
          </cell>
          <cell r="BC211">
            <v>40454</v>
          </cell>
        </row>
        <row r="212">
          <cell r="AY212" t="str">
            <v>JOSEPH BOTAS</v>
          </cell>
          <cell r="BC212">
            <v>40455</v>
          </cell>
        </row>
        <row r="213">
          <cell r="AY213" t="str">
            <v>JOSEPH MAJEROVICH</v>
          </cell>
          <cell r="BC213">
            <v>40456</v>
          </cell>
        </row>
        <row r="214">
          <cell r="AY214" t="str">
            <v>JOSEPH POPIEL</v>
          </cell>
          <cell r="BC214">
            <v>40457</v>
          </cell>
        </row>
        <row r="215">
          <cell r="AY215" t="str">
            <v>JUDY TAYLOR</v>
          </cell>
          <cell r="BC215">
            <v>40458</v>
          </cell>
        </row>
        <row r="216">
          <cell r="AY216" t="str">
            <v>JUSTIN BILLONE</v>
          </cell>
          <cell r="BC216">
            <v>40459</v>
          </cell>
        </row>
        <row r="217">
          <cell r="AY217" t="str">
            <v>KAREN ARNOLD</v>
          </cell>
          <cell r="BC217">
            <v>40460</v>
          </cell>
        </row>
        <row r="218">
          <cell r="AY218" t="str">
            <v>KAREN HILLARY</v>
          </cell>
          <cell r="BC218">
            <v>40461</v>
          </cell>
        </row>
        <row r="219">
          <cell r="AY219" t="str">
            <v>KAREN HOBBINS</v>
          </cell>
          <cell r="BC219">
            <v>40462</v>
          </cell>
        </row>
        <row r="220">
          <cell r="AY220" t="str">
            <v>KAREN MACDONALD</v>
          </cell>
          <cell r="BC220">
            <v>40463</v>
          </cell>
        </row>
        <row r="221">
          <cell r="AY221" t="str">
            <v>KAREN THORNE</v>
          </cell>
          <cell r="BC221">
            <v>40464</v>
          </cell>
        </row>
        <row r="222">
          <cell r="AY222" t="str">
            <v>KATHERINE DZIERZAWSKI</v>
          </cell>
          <cell r="BC222">
            <v>40465</v>
          </cell>
        </row>
        <row r="223">
          <cell r="AY223" t="str">
            <v>KATHY BORCIC</v>
          </cell>
          <cell r="BC223">
            <v>40466</v>
          </cell>
        </row>
        <row r="224">
          <cell r="AY224" t="str">
            <v>KATHY LERETTE</v>
          </cell>
          <cell r="BC224">
            <v>40467</v>
          </cell>
        </row>
        <row r="225">
          <cell r="AY225" t="str">
            <v>KATHY SHARP</v>
          </cell>
          <cell r="BC225">
            <v>40468</v>
          </cell>
        </row>
        <row r="226">
          <cell r="AY226" t="str">
            <v>KATIE FLANNIGAN</v>
          </cell>
          <cell r="BC226">
            <v>40469</v>
          </cell>
        </row>
        <row r="227">
          <cell r="AY227" t="str">
            <v>KELLEY FITZPATRICK</v>
          </cell>
          <cell r="BC227">
            <v>40470</v>
          </cell>
        </row>
        <row r="228">
          <cell r="AY228" t="str">
            <v>KELLY SPENCER</v>
          </cell>
          <cell r="BC228">
            <v>40471</v>
          </cell>
        </row>
        <row r="229">
          <cell r="AY229" t="str">
            <v>KENNETH HOLMES</v>
          </cell>
          <cell r="BC229">
            <v>40472</v>
          </cell>
        </row>
        <row r="230">
          <cell r="AY230" t="str">
            <v>KESH NANDLALL</v>
          </cell>
          <cell r="BC230">
            <v>40473</v>
          </cell>
        </row>
        <row r="231">
          <cell r="AY231" t="str">
            <v>KETAN PATEL</v>
          </cell>
          <cell r="BC231">
            <v>40474</v>
          </cell>
        </row>
        <row r="232">
          <cell r="AY232" t="str">
            <v>KEVIN ARCHER</v>
          </cell>
          <cell r="BC232">
            <v>40475</v>
          </cell>
        </row>
        <row r="233">
          <cell r="AY233" t="str">
            <v>KEVIN BUZZELL</v>
          </cell>
          <cell r="BC233">
            <v>40476</v>
          </cell>
        </row>
        <row r="234">
          <cell r="AY234" t="str">
            <v>KEVIN GREGOIRE</v>
          </cell>
          <cell r="BC234">
            <v>40477</v>
          </cell>
        </row>
        <row r="235">
          <cell r="AY235" t="str">
            <v>KEVIN ROBINS</v>
          </cell>
          <cell r="BC235">
            <v>40478</v>
          </cell>
        </row>
        <row r="236">
          <cell r="AY236" t="str">
            <v>KEVIN TOWNSEND</v>
          </cell>
          <cell r="BC236">
            <v>40479</v>
          </cell>
        </row>
        <row r="237">
          <cell r="AY237" t="str">
            <v>KIM DEABREU</v>
          </cell>
          <cell r="BC237">
            <v>40480</v>
          </cell>
        </row>
        <row r="238">
          <cell r="AY238" t="str">
            <v>KIM NEUFELD</v>
          </cell>
          <cell r="BC238">
            <v>40481</v>
          </cell>
        </row>
        <row r="239">
          <cell r="AY239" t="str">
            <v>KORI-LYNN SYKES</v>
          </cell>
          <cell r="BC239">
            <v>40482</v>
          </cell>
        </row>
        <row r="240">
          <cell r="AY240" t="str">
            <v>LAURIE TURNONE</v>
          </cell>
          <cell r="BC240">
            <v>40483</v>
          </cell>
        </row>
        <row r="241">
          <cell r="AY241" t="str">
            <v>LEE CALLAGHAN</v>
          </cell>
          <cell r="BC241">
            <v>40484</v>
          </cell>
        </row>
        <row r="242">
          <cell r="AY242" t="str">
            <v>LEIGH FORREST</v>
          </cell>
          <cell r="BC242">
            <v>40485</v>
          </cell>
        </row>
        <row r="243">
          <cell r="AY243" t="str">
            <v>LESLEY LINGARD</v>
          </cell>
          <cell r="BC243">
            <v>40486</v>
          </cell>
        </row>
        <row r="244">
          <cell r="AY244" t="str">
            <v>LINDA BOURGEOIS</v>
          </cell>
          <cell r="BC244">
            <v>40487</v>
          </cell>
        </row>
        <row r="245">
          <cell r="AY245" t="str">
            <v>LINDA DELIBATO</v>
          </cell>
          <cell r="BC245">
            <v>40488</v>
          </cell>
        </row>
        <row r="246">
          <cell r="AY246" t="str">
            <v>LINDSAY MARTINEAU</v>
          </cell>
          <cell r="BC246">
            <v>40489</v>
          </cell>
        </row>
        <row r="247">
          <cell r="AY247" t="str">
            <v>LISE GALLI</v>
          </cell>
          <cell r="BC247">
            <v>40490</v>
          </cell>
        </row>
        <row r="248">
          <cell r="AY248" t="str">
            <v>LLOYD DEGROW</v>
          </cell>
          <cell r="BC248">
            <v>40491</v>
          </cell>
        </row>
        <row r="249">
          <cell r="AY249" t="str">
            <v>LORETTA TAYLOR</v>
          </cell>
          <cell r="BC249">
            <v>40492</v>
          </cell>
        </row>
        <row r="250">
          <cell r="AY250" t="str">
            <v>LORI THORNTON</v>
          </cell>
          <cell r="BC250">
            <v>40493</v>
          </cell>
        </row>
        <row r="251">
          <cell r="AY251" t="str">
            <v>LOUIS PACHECO</v>
          </cell>
          <cell r="BC251">
            <v>40494</v>
          </cell>
        </row>
        <row r="252">
          <cell r="AY252" t="str">
            <v>LYNN GAYLARD</v>
          </cell>
          <cell r="BC252">
            <v>40495</v>
          </cell>
        </row>
        <row r="253">
          <cell r="AY253" t="str">
            <v>LYNN WALTON</v>
          </cell>
          <cell r="BC253">
            <v>40496</v>
          </cell>
        </row>
        <row r="254">
          <cell r="AY254" t="str">
            <v>MANUEL QUAINI</v>
          </cell>
          <cell r="BC254">
            <v>40497</v>
          </cell>
        </row>
        <row r="255">
          <cell r="AY255" t="str">
            <v>MARC LOSIER</v>
          </cell>
          <cell r="BC255">
            <v>40498</v>
          </cell>
        </row>
        <row r="256">
          <cell r="AY256" t="str">
            <v>MARCEL LAROCHE</v>
          </cell>
          <cell r="BC256">
            <v>40499</v>
          </cell>
        </row>
        <row r="257">
          <cell r="AY257" t="str">
            <v>MARDY CRANDELL</v>
          </cell>
          <cell r="BC257">
            <v>40500</v>
          </cell>
        </row>
        <row r="258">
          <cell r="AY258" t="str">
            <v>MARIA BOZZO</v>
          </cell>
          <cell r="BC258">
            <v>40501</v>
          </cell>
        </row>
        <row r="259">
          <cell r="AY259" t="str">
            <v>MARIA GARITO</v>
          </cell>
          <cell r="BC259">
            <v>40502</v>
          </cell>
        </row>
        <row r="260">
          <cell r="AY260" t="str">
            <v>MARIANNE BEARE</v>
          </cell>
          <cell r="BC260">
            <v>40503</v>
          </cell>
        </row>
        <row r="261">
          <cell r="AY261" t="str">
            <v>MARILYN CONRAD</v>
          </cell>
          <cell r="BC261">
            <v>40504</v>
          </cell>
        </row>
        <row r="262">
          <cell r="AY262" t="str">
            <v>MARINA BULTHUIS</v>
          </cell>
          <cell r="BC262">
            <v>40505</v>
          </cell>
        </row>
        <row r="263">
          <cell r="AY263" t="str">
            <v>MARIO CANGEMI</v>
          </cell>
          <cell r="BC263">
            <v>40506</v>
          </cell>
        </row>
        <row r="264">
          <cell r="AY264" t="str">
            <v>MARJORIE RICHARDS</v>
          </cell>
          <cell r="BC264">
            <v>40507</v>
          </cell>
        </row>
        <row r="265">
          <cell r="AY265" t="str">
            <v>MARK JAKUBOWSKI</v>
          </cell>
          <cell r="BC265">
            <v>40508</v>
          </cell>
        </row>
        <row r="266">
          <cell r="AY266" t="str">
            <v>MARK LUSTRINELLI</v>
          </cell>
          <cell r="BC266">
            <v>40509</v>
          </cell>
        </row>
        <row r="267">
          <cell r="AY267" t="str">
            <v>MARK MALSTROM</v>
          </cell>
          <cell r="BC267">
            <v>40510</v>
          </cell>
        </row>
        <row r="268">
          <cell r="AY268" t="str">
            <v>MARK MORRIS</v>
          </cell>
          <cell r="BC268">
            <v>40511</v>
          </cell>
        </row>
        <row r="269">
          <cell r="AY269" t="str">
            <v>MARK WARELIS</v>
          </cell>
          <cell r="BC269">
            <v>40512</v>
          </cell>
        </row>
        <row r="270">
          <cell r="AY270" t="str">
            <v>MARKO STEFANOVIC</v>
          </cell>
          <cell r="BC270">
            <v>40513</v>
          </cell>
        </row>
        <row r="271">
          <cell r="AY271" t="str">
            <v>MARNI PENNY</v>
          </cell>
          <cell r="BC271">
            <v>40514</v>
          </cell>
        </row>
        <row r="272">
          <cell r="AY272" t="str">
            <v>MARTY BEAUCOCK</v>
          </cell>
          <cell r="BC272">
            <v>40515</v>
          </cell>
        </row>
        <row r="273">
          <cell r="AY273" t="str">
            <v>MATTHEW KENT</v>
          </cell>
          <cell r="BC273">
            <v>40516</v>
          </cell>
        </row>
        <row r="274">
          <cell r="AY274" t="str">
            <v>MATTHEW SHANNON</v>
          </cell>
          <cell r="BC274">
            <v>40517</v>
          </cell>
        </row>
        <row r="275">
          <cell r="AY275" t="str">
            <v>MATTHEW STRECKER</v>
          </cell>
          <cell r="BC275">
            <v>40518</v>
          </cell>
        </row>
        <row r="276">
          <cell r="AY276" t="str">
            <v>MAURO CARBONE</v>
          </cell>
          <cell r="BC276">
            <v>40519</v>
          </cell>
        </row>
        <row r="277">
          <cell r="AY277" t="str">
            <v>MAX CANANZI</v>
          </cell>
          <cell r="BC277">
            <v>40520</v>
          </cell>
        </row>
        <row r="278">
          <cell r="AY278" t="str">
            <v>MELISSA BARRON</v>
          </cell>
          <cell r="BC278">
            <v>40521</v>
          </cell>
        </row>
        <row r="279">
          <cell r="AY279" t="str">
            <v>MICHAEL DONG</v>
          </cell>
          <cell r="BC279">
            <v>40522</v>
          </cell>
        </row>
        <row r="280">
          <cell r="AY280" t="str">
            <v>MICHAEL LEWIS</v>
          </cell>
          <cell r="BC280">
            <v>40523</v>
          </cell>
        </row>
        <row r="281">
          <cell r="AY281" t="str">
            <v>MICHAEL LUTON</v>
          </cell>
          <cell r="BC281">
            <v>40524</v>
          </cell>
        </row>
        <row r="282">
          <cell r="AY282" t="str">
            <v>MICHAEL MUSSAT</v>
          </cell>
          <cell r="BC282">
            <v>40525</v>
          </cell>
        </row>
        <row r="283">
          <cell r="AY283" t="str">
            <v>MICHAEL RICHARD</v>
          </cell>
          <cell r="BC283">
            <v>40526</v>
          </cell>
        </row>
        <row r="284">
          <cell r="AY284" t="str">
            <v>MICHAEL RUSSELL</v>
          </cell>
          <cell r="BC284">
            <v>40527</v>
          </cell>
        </row>
        <row r="285">
          <cell r="AY285" t="str">
            <v>MICHAEL THOMSON</v>
          </cell>
          <cell r="BC285">
            <v>40528</v>
          </cell>
        </row>
        <row r="286">
          <cell r="AY286" t="str">
            <v>MICHAEL WILLIAMSON</v>
          </cell>
          <cell r="BC286">
            <v>40529</v>
          </cell>
        </row>
        <row r="287">
          <cell r="AY287" t="str">
            <v>MICHELLE WORTEL</v>
          </cell>
          <cell r="BC287">
            <v>40530</v>
          </cell>
        </row>
        <row r="288">
          <cell r="AY288" t="str">
            <v>MIKE DENOMME</v>
          </cell>
          <cell r="BC288">
            <v>40531</v>
          </cell>
        </row>
        <row r="289">
          <cell r="AY289" t="str">
            <v>MIKE DESCAMPS</v>
          </cell>
          <cell r="BC289">
            <v>40532</v>
          </cell>
        </row>
        <row r="290">
          <cell r="AY290" t="str">
            <v>MIKEL SCHNEIDER</v>
          </cell>
          <cell r="BC290">
            <v>40533</v>
          </cell>
        </row>
        <row r="291">
          <cell r="AY291" t="str">
            <v>MONICA ASHURST</v>
          </cell>
          <cell r="BC291">
            <v>40534</v>
          </cell>
        </row>
        <row r="292">
          <cell r="AY292" t="str">
            <v>MONICA DOHERTY</v>
          </cell>
          <cell r="BC292">
            <v>40535</v>
          </cell>
        </row>
        <row r="293">
          <cell r="AY293" t="str">
            <v>MUMTAZ KHAN</v>
          </cell>
          <cell r="BC293">
            <v>40536</v>
          </cell>
        </row>
        <row r="294">
          <cell r="AY294" t="str">
            <v>MUSTAFA ALI</v>
          </cell>
          <cell r="BC294">
            <v>40537</v>
          </cell>
        </row>
        <row r="295">
          <cell r="AY295" t="str">
            <v>NADETTE DRAKE</v>
          </cell>
          <cell r="BC295">
            <v>40538</v>
          </cell>
        </row>
        <row r="296">
          <cell r="AY296" t="str">
            <v>NASTARAN HAGHANI</v>
          </cell>
          <cell r="BC296">
            <v>40539</v>
          </cell>
        </row>
        <row r="297">
          <cell r="AY297" t="str">
            <v>NATHAN CERNUSCA</v>
          </cell>
          <cell r="BC297">
            <v>40540</v>
          </cell>
        </row>
        <row r="298">
          <cell r="AY298" t="str">
            <v>NAZIRA NOORMOHAMED</v>
          </cell>
          <cell r="BC298">
            <v>40541</v>
          </cell>
        </row>
        <row r="299">
          <cell r="AY299" t="str">
            <v>NEIL FREEMAN</v>
          </cell>
          <cell r="BC299">
            <v>40542</v>
          </cell>
        </row>
        <row r="300">
          <cell r="AY300" t="str">
            <v>NICK DESTEFANO</v>
          </cell>
          <cell r="BC300">
            <v>40543</v>
          </cell>
        </row>
        <row r="301">
          <cell r="AY301" t="str">
            <v>NICOLE FILLMORE</v>
          </cell>
          <cell r="BC301">
            <v>40544</v>
          </cell>
        </row>
        <row r="302">
          <cell r="AY302" t="str">
            <v>NIGEL HARNANAN</v>
          </cell>
          <cell r="BC302">
            <v>40545</v>
          </cell>
        </row>
        <row r="303">
          <cell r="AY303" t="str">
            <v>NIKOLA RISTEVSKI</v>
          </cell>
          <cell r="BC303">
            <v>40546</v>
          </cell>
        </row>
        <row r="304">
          <cell r="AY304" t="str">
            <v>NIRMALA THOMAS</v>
          </cell>
          <cell r="BC304">
            <v>40547</v>
          </cell>
        </row>
        <row r="305">
          <cell r="AY305" t="str">
            <v>NORMAN BOTTS</v>
          </cell>
          <cell r="BC305">
            <v>40548</v>
          </cell>
        </row>
        <row r="306">
          <cell r="AY306" t="str">
            <v>PAIGE WEBB</v>
          </cell>
          <cell r="BC306">
            <v>40549</v>
          </cell>
        </row>
        <row r="307">
          <cell r="AY307" t="str">
            <v>PAMELA FAZZARI</v>
          </cell>
          <cell r="BC307">
            <v>40550</v>
          </cell>
        </row>
        <row r="308">
          <cell r="AY308" t="str">
            <v>PAT MCNULTY</v>
          </cell>
          <cell r="BC308">
            <v>40551</v>
          </cell>
        </row>
        <row r="309">
          <cell r="AY309" t="str">
            <v>PATRICIA SAFKO</v>
          </cell>
          <cell r="BC309">
            <v>40552</v>
          </cell>
        </row>
        <row r="310">
          <cell r="AY310" t="str">
            <v>PATRICK CHEATLEY</v>
          </cell>
          <cell r="BC310">
            <v>40553</v>
          </cell>
        </row>
        <row r="311">
          <cell r="AY311" t="str">
            <v>PAUL HUMBER</v>
          </cell>
          <cell r="BC311">
            <v>40554</v>
          </cell>
        </row>
        <row r="312">
          <cell r="AY312" t="str">
            <v>PAUL KIEFER</v>
          </cell>
          <cell r="BC312">
            <v>40555</v>
          </cell>
        </row>
        <row r="313">
          <cell r="AY313" t="str">
            <v>PAUL NIXON</v>
          </cell>
          <cell r="BC313">
            <v>40556</v>
          </cell>
        </row>
        <row r="314">
          <cell r="AY314" t="str">
            <v>PAUL WARDELL</v>
          </cell>
          <cell r="BC314">
            <v>40557</v>
          </cell>
        </row>
        <row r="315">
          <cell r="AY315" t="str">
            <v>PETER GOULD</v>
          </cell>
          <cell r="BC315">
            <v>40558</v>
          </cell>
        </row>
        <row r="316">
          <cell r="AY316" t="str">
            <v>PETER HIENG</v>
          </cell>
          <cell r="BC316">
            <v>40559</v>
          </cell>
        </row>
        <row r="317">
          <cell r="AY317" t="str">
            <v>PETER LILLEY</v>
          </cell>
          <cell r="BC317">
            <v>40560</v>
          </cell>
        </row>
        <row r="318">
          <cell r="AY318" t="str">
            <v>PETER MARSON</v>
          </cell>
          <cell r="BC318">
            <v>40561</v>
          </cell>
        </row>
        <row r="319">
          <cell r="AY319" t="str">
            <v>PETER NEUMANN</v>
          </cell>
          <cell r="BC319">
            <v>40562</v>
          </cell>
        </row>
        <row r="320">
          <cell r="AY320" t="str">
            <v>PETER VALLIERES</v>
          </cell>
          <cell r="BC320">
            <v>40563</v>
          </cell>
        </row>
        <row r="321">
          <cell r="AY321" t="str">
            <v>PETER VANDERHOUT</v>
          </cell>
          <cell r="BC321">
            <v>40564</v>
          </cell>
        </row>
        <row r="322">
          <cell r="AY322" t="str">
            <v>PHILIP KWINT</v>
          </cell>
          <cell r="BC322">
            <v>40565</v>
          </cell>
        </row>
        <row r="323">
          <cell r="AY323" t="str">
            <v>PHONGSACK BOUALAVONG</v>
          </cell>
          <cell r="BC323">
            <v>40566</v>
          </cell>
        </row>
        <row r="324">
          <cell r="AY324" t="str">
            <v>RANDY COOMBER</v>
          </cell>
          <cell r="BC324">
            <v>40567</v>
          </cell>
        </row>
        <row r="325">
          <cell r="AY325" t="str">
            <v>RANDY MURRE</v>
          </cell>
          <cell r="BC325">
            <v>40568</v>
          </cell>
        </row>
        <row r="326">
          <cell r="AY326" t="str">
            <v>RANDY WEBB</v>
          </cell>
          <cell r="BC326">
            <v>40569</v>
          </cell>
        </row>
        <row r="327">
          <cell r="AY327" t="str">
            <v>RHONDA VANMEER</v>
          </cell>
          <cell r="BC327">
            <v>40570</v>
          </cell>
        </row>
        <row r="328">
          <cell r="AY328" t="str">
            <v>RICCARDO ZOTTARELLI</v>
          </cell>
          <cell r="BC328">
            <v>40571</v>
          </cell>
        </row>
        <row r="329">
          <cell r="AY329" t="str">
            <v>RICHARD AUDIT</v>
          </cell>
          <cell r="BC329">
            <v>40572</v>
          </cell>
        </row>
        <row r="330">
          <cell r="AY330" t="str">
            <v>RICHARD BASSINDALE</v>
          </cell>
          <cell r="BC330">
            <v>40573</v>
          </cell>
        </row>
        <row r="331">
          <cell r="AY331" t="str">
            <v>RICHARD HALL</v>
          </cell>
          <cell r="BC331">
            <v>40574</v>
          </cell>
        </row>
        <row r="332">
          <cell r="AY332" t="str">
            <v>RICHARD MCBRIDE</v>
          </cell>
          <cell r="BC332">
            <v>40575</v>
          </cell>
        </row>
        <row r="333">
          <cell r="AY333" t="str">
            <v>RICHARD URECH</v>
          </cell>
          <cell r="BC333">
            <v>40576</v>
          </cell>
        </row>
        <row r="334">
          <cell r="AY334" t="str">
            <v>RICK BEEDIE</v>
          </cell>
          <cell r="BC334">
            <v>40577</v>
          </cell>
        </row>
        <row r="335">
          <cell r="AY335" t="str">
            <v>RICKY RAFTER</v>
          </cell>
          <cell r="BC335">
            <v>40578</v>
          </cell>
        </row>
        <row r="336">
          <cell r="AY336" t="str">
            <v>RITA MORRIS</v>
          </cell>
          <cell r="BC336">
            <v>40579</v>
          </cell>
        </row>
        <row r="337">
          <cell r="AY337" t="str">
            <v>ROB CROSSMAN</v>
          </cell>
          <cell r="BC337">
            <v>40580</v>
          </cell>
        </row>
        <row r="338">
          <cell r="AY338" t="str">
            <v>ROB MACINTYRE</v>
          </cell>
          <cell r="BC338">
            <v>40581</v>
          </cell>
        </row>
        <row r="339">
          <cell r="AY339" t="str">
            <v>ROBERT BATES</v>
          </cell>
          <cell r="BC339">
            <v>40582</v>
          </cell>
        </row>
        <row r="340">
          <cell r="AY340" t="str">
            <v>ROBERT BENTLEY</v>
          </cell>
          <cell r="BC340">
            <v>40583</v>
          </cell>
        </row>
        <row r="341">
          <cell r="AY341" t="str">
            <v>ROBERT DUNHAM</v>
          </cell>
          <cell r="BC341">
            <v>40584</v>
          </cell>
        </row>
        <row r="342">
          <cell r="AY342" t="str">
            <v>ROBERT EBBERS</v>
          </cell>
          <cell r="BC342">
            <v>40585</v>
          </cell>
        </row>
        <row r="343">
          <cell r="AY343" t="str">
            <v>ROBERT HAND</v>
          </cell>
          <cell r="BC343">
            <v>40586</v>
          </cell>
        </row>
        <row r="344">
          <cell r="AY344" t="str">
            <v>ROBERT HENSCHEL</v>
          </cell>
          <cell r="BC344">
            <v>40587</v>
          </cell>
        </row>
        <row r="345">
          <cell r="AY345" t="str">
            <v>ROBERT ROHR</v>
          </cell>
          <cell r="BC345">
            <v>40588</v>
          </cell>
        </row>
        <row r="346">
          <cell r="AY346" t="str">
            <v>ROBERT TAYLOR</v>
          </cell>
          <cell r="BC346">
            <v>40589</v>
          </cell>
        </row>
        <row r="347">
          <cell r="AY347" t="str">
            <v>ROMAN KATA</v>
          </cell>
          <cell r="BC347">
            <v>40590</v>
          </cell>
        </row>
        <row r="348">
          <cell r="AY348" t="str">
            <v>ROSS BARBER</v>
          </cell>
          <cell r="BC348">
            <v>40591</v>
          </cell>
        </row>
        <row r="349">
          <cell r="AY349" t="str">
            <v>ROSS FINNIMORE</v>
          </cell>
          <cell r="BC349">
            <v>40592</v>
          </cell>
        </row>
        <row r="350">
          <cell r="AY350" t="str">
            <v>ROY OWEN</v>
          </cell>
          <cell r="BC350">
            <v>40593</v>
          </cell>
        </row>
        <row r="351">
          <cell r="AY351" t="str">
            <v>RUSSELL FISHER</v>
          </cell>
          <cell r="BC351">
            <v>40594</v>
          </cell>
        </row>
        <row r="352">
          <cell r="AY352" t="str">
            <v>SALMAN BAIG</v>
          </cell>
          <cell r="BC352">
            <v>40595</v>
          </cell>
        </row>
        <row r="353">
          <cell r="AY353" t="str">
            <v>SAM DIPASQUALE</v>
          </cell>
          <cell r="BC353">
            <v>40596</v>
          </cell>
        </row>
        <row r="354">
          <cell r="AY354" t="str">
            <v>SAM GENTILE</v>
          </cell>
          <cell r="BC354">
            <v>40597</v>
          </cell>
        </row>
        <row r="355">
          <cell r="AY355" t="str">
            <v>SAMANTHA BURKE</v>
          </cell>
          <cell r="BC355">
            <v>40598</v>
          </cell>
        </row>
        <row r="356">
          <cell r="AY356" t="str">
            <v>SAMANTHA LUNDY</v>
          </cell>
          <cell r="BC356">
            <v>40599</v>
          </cell>
        </row>
        <row r="357">
          <cell r="AY357" t="str">
            <v>SANDRA BELL</v>
          </cell>
          <cell r="BC357">
            <v>40600</v>
          </cell>
        </row>
        <row r="358">
          <cell r="AY358" t="str">
            <v>SARAH HUGHES</v>
          </cell>
          <cell r="BC358">
            <v>40601</v>
          </cell>
        </row>
        <row r="359">
          <cell r="AY359" t="str">
            <v>SCOTT BEAUDRIE</v>
          </cell>
          <cell r="BC359">
            <v>40602</v>
          </cell>
        </row>
        <row r="360">
          <cell r="AY360" t="str">
            <v>SCOTT BIGGS</v>
          </cell>
          <cell r="BC360">
            <v>40603</v>
          </cell>
        </row>
        <row r="361">
          <cell r="AY361" t="str">
            <v>SCOTT BORER</v>
          </cell>
          <cell r="BC361">
            <v>40604</v>
          </cell>
        </row>
        <row r="362">
          <cell r="AY362" t="str">
            <v>SCOTT SUTTON</v>
          </cell>
          <cell r="BC362">
            <v>40605</v>
          </cell>
        </row>
        <row r="363">
          <cell r="AY363" t="str">
            <v>SERGHEI TIMOTIN</v>
          </cell>
          <cell r="BC363">
            <v>40606</v>
          </cell>
        </row>
        <row r="364">
          <cell r="AY364" t="str">
            <v>SHAUN SNOW</v>
          </cell>
          <cell r="BC364">
            <v>40607</v>
          </cell>
        </row>
        <row r="365">
          <cell r="AY365" t="str">
            <v>SHEILA WHITNEY</v>
          </cell>
          <cell r="BC365">
            <v>40608</v>
          </cell>
        </row>
        <row r="366">
          <cell r="AY366" t="str">
            <v>SHELLEY PARKER</v>
          </cell>
          <cell r="BC366">
            <v>40609</v>
          </cell>
        </row>
        <row r="367">
          <cell r="AY367" t="str">
            <v>SHERI OJERO</v>
          </cell>
          <cell r="BC367">
            <v>40610</v>
          </cell>
        </row>
        <row r="368">
          <cell r="AY368" t="str">
            <v>SHERRI SHWEIHAT</v>
          </cell>
          <cell r="BC368">
            <v>40611</v>
          </cell>
        </row>
        <row r="369">
          <cell r="AY369" t="str">
            <v>SOKUNTHAI TOB</v>
          </cell>
          <cell r="BC369">
            <v>40612</v>
          </cell>
        </row>
        <row r="370">
          <cell r="AY370" t="str">
            <v>STANLEY COULTER</v>
          </cell>
          <cell r="BC370">
            <v>40613</v>
          </cell>
        </row>
        <row r="371">
          <cell r="AY371" t="str">
            <v>STEPHEN LARWOOD</v>
          </cell>
          <cell r="BC371">
            <v>40614</v>
          </cell>
        </row>
        <row r="372">
          <cell r="AY372" t="str">
            <v>STEVE ABRAMOVICH</v>
          </cell>
          <cell r="BC372">
            <v>40615</v>
          </cell>
        </row>
        <row r="373">
          <cell r="AY373" t="str">
            <v>STEVE STRUGAR</v>
          </cell>
          <cell r="BC373">
            <v>40616</v>
          </cell>
        </row>
        <row r="374">
          <cell r="AY374" t="str">
            <v>STEVEN ROBSON</v>
          </cell>
          <cell r="BC374">
            <v>40617</v>
          </cell>
        </row>
        <row r="375">
          <cell r="AY375" t="str">
            <v>STEVEN TEW</v>
          </cell>
          <cell r="BC375">
            <v>40618</v>
          </cell>
        </row>
        <row r="376">
          <cell r="AY376" t="str">
            <v>SUDHA MARTHI</v>
          </cell>
          <cell r="BC376">
            <v>40619</v>
          </cell>
        </row>
        <row r="377">
          <cell r="AY377" t="str">
            <v>SUE STANGRET</v>
          </cell>
          <cell r="BC377">
            <v>40620</v>
          </cell>
        </row>
        <row r="378">
          <cell r="AY378" t="str">
            <v>SUNIL BECHARBHAI</v>
          </cell>
          <cell r="BC378">
            <v>40621</v>
          </cell>
        </row>
        <row r="379">
          <cell r="AY379" t="str">
            <v>SUSAN SPEZIALE</v>
          </cell>
          <cell r="BC379">
            <v>40622</v>
          </cell>
        </row>
        <row r="380">
          <cell r="AY380" t="str">
            <v>TARA WANSEL</v>
          </cell>
          <cell r="BC380">
            <v>40623</v>
          </cell>
        </row>
        <row r="381">
          <cell r="AY381" t="str">
            <v>TAYLOR ARKINSON</v>
          </cell>
          <cell r="BC381">
            <v>40624</v>
          </cell>
        </row>
        <row r="382">
          <cell r="AY382" t="str">
            <v>TEJ KARUPEN</v>
          </cell>
          <cell r="BC382">
            <v>40625</v>
          </cell>
        </row>
        <row r="383">
          <cell r="AY383" t="str">
            <v>TERRILEA PITTON</v>
          </cell>
          <cell r="BC383">
            <v>40626</v>
          </cell>
        </row>
        <row r="384">
          <cell r="AY384" t="str">
            <v>TERRY RYAN</v>
          </cell>
          <cell r="BC384">
            <v>40627</v>
          </cell>
        </row>
        <row r="385">
          <cell r="AY385" t="str">
            <v>THERESA JONES</v>
          </cell>
          <cell r="BC385">
            <v>40628</v>
          </cell>
        </row>
        <row r="386">
          <cell r="AY386" t="str">
            <v>TIFFANY GOUPIL</v>
          </cell>
          <cell r="BC386">
            <v>40629</v>
          </cell>
        </row>
        <row r="387">
          <cell r="AY387" t="str">
            <v>TIMOTHY CALLAGHAN</v>
          </cell>
          <cell r="BC387">
            <v>40630</v>
          </cell>
        </row>
        <row r="388">
          <cell r="AY388" t="str">
            <v>TODD DAIGLE</v>
          </cell>
          <cell r="BC388">
            <v>40631</v>
          </cell>
        </row>
        <row r="389">
          <cell r="AY389" t="str">
            <v>TONY IERACE</v>
          </cell>
          <cell r="BC389">
            <v>40632</v>
          </cell>
        </row>
        <row r="390">
          <cell r="AY390" t="str">
            <v>TREVOR HEWITSON</v>
          </cell>
          <cell r="BC390">
            <v>40633</v>
          </cell>
        </row>
        <row r="391">
          <cell r="AY391" t="str">
            <v>TROY SHEELER</v>
          </cell>
          <cell r="BC391">
            <v>40634</v>
          </cell>
        </row>
        <row r="392">
          <cell r="AY392" t="str">
            <v>TYLER ANDERSON</v>
          </cell>
          <cell r="BC392">
            <v>40635</v>
          </cell>
        </row>
        <row r="393">
          <cell r="AY393" t="str">
            <v>ULKU OREN</v>
          </cell>
          <cell r="BC393">
            <v>40636</v>
          </cell>
        </row>
        <row r="394">
          <cell r="AY394" t="str">
            <v>VALERIE MCKENNA</v>
          </cell>
          <cell r="BC394">
            <v>40637</v>
          </cell>
        </row>
        <row r="395">
          <cell r="AY395" t="str">
            <v>WALTER HAVEMAN</v>
          </cell>
          <cell r="BC395">
            <v>40638</v>
          </cell>
        </row>
        <row r="396">
          <cell r="AY396" t="str">
            <v>WILLIAM JOHNSON</v>
          </cell>
          <cell r="BC396">
            <v>40639</v>
          </cell>
        </row>
        <row r="397">
          <cell r="AY397" t="str">
            <v>WILSON LI</v>
          </cell>
          <cell r="BC397">
            <v>40640</v>
          </cell>
        </row>
        <row r="398">
          <cell r="AY398" t="str">
            <v>ZORAN DABIC</v>
          </cell>
          <cell r="BC398">
            <v>40641</v>
          </cell>
        </row>
        <row r="399">
          <cell r="BC399">
            <v>40642</v>
          </cell>
        </row>
        <row r="400">
          <cell r="BC400">
            <v>40643</v>
          </cell>
        </row>
        <row r="401">
          <cell r="BC401">
            <v>40644</v>
          </cell>
        </row>
        <row r="402">
          <cell r="BC402">
            <v>40645</v>
          </cell>
        </row>
        <row r="403">
          <cell r="BC403">
            <v>40646</v>
          </cell>
        </row>
        <row r="404">
          <cell r="BC404">
            <v>40647</v>
          </cell>
        </row>
        <row r="405">
          <cell r="BC405">
            <v>40648</v>
          </cell>
        </row>
        <row r="406">
          <cell r="BC406">
            <v>40649</v>
          </cell>
        </row>
        <row r="407">
          <cell r="BC407">
            <v>40650</v>
          </cell>
        </row>
        <row r="408">
          <cell r="BC408">
            <v>40651</v>
          </cell>
        </row>
        <row r="409">
          <cell r="BC409">
            <v>40652</v>
          </cell>
        </row>
        <row r="410">
          <cell r="BC410">
            <v>40653</v>
          </cell>
        </row>
        <row r="411">
          <cell r="BC411">
            <v>40654</v>
          </cell>
        </row>
        <row r="412">
          <cell r="BC412">
            <v>40655</v>
          </cell>
        </row>
        <row r="413">
          <cell r="BC413">
            <v>40656</v>
          </cell>
        </row>
        <row r="414">
          <cell r="BC414">
            <v>40657</v>
          </cell>
        </row>
        <row r="415">
          <cell r="BC415">
            <v>40658</v>
          </cell>
        </row>
        <row r="416">
          <cell r="BC416">
            <v>40659</v>
          </cell>
        </row>
        <row r="417">
          <cell r="BC417">
            <v>40660</v>
          </cell>
        </row>
        <row r="418">
          <cell r="BC418">
            <v>40661</v>
          </cell>
        </row>
        <row r="419">
          <cell r="BC419">
            <v>40662</v>
          </cell>
        </row>
        <row r="420">
          <cell r="BC420">
            <v>40663</v>
          </cell>
        </row>
        <row r="421">
          <cell r="BC421">
            <v>40664</v>
          </cell>
        </row>
        <row r="422">
          <cell r="BC422">
            <v>40665</v>
          </cell>
        </row>
        <row r="423">
          <cell r="BC423">
            <v>40666</v>
          </cell>
        </row>
        <row r="424">
          <cell r="BC424">
            <v>40667</v>
          </cell>
        </row>
        <row r="425">
          <cell r="BC425">
            <v>40668</v>
          </cell>
        </row>
        <row r="426">
          <cell r="BC426">
            <v>40669</v>
          </cell>
        </row>
        <row r="427">
          <cell r="BC427">
            <v>40670</v>
          </cell>
        </row>
        <row r="428">
          <cell r="BC428">
            <v>40671</v>
          </cell>
        </row>
        <row r="429">
          <cell r="BC429">
            <v>40672</v>
          </cell>
        </row>
        <row r="430">
          <cell r="BC430">
            <v>40673</v>
          </cell>
        </row>
        <row r="431">
          <cell r="BC431">
            <v>40674</v>
          </cell>
        </row>
        <row r="432">
          <cell r="BC432">
            <v>40675</v>
          </cell>
        </row>
        <row r="433">
          <cell r="BC433">
            <v>40676</v>
          </cell>
        </row>
        <row r="434">
          <cell r="BC434">
            <v>40677</v>
          </cell>
        </row>
        <row r="435">
          <cell r="BC435">
            <v>40678</v>
          </cell>
        </row>
        <row r="436">
          <cell r="BC436">
            <v>40679</v>
          </cell>
        </row>
        <row r="437">
          <cell r="BC437">
            <v>40680</v>
          </cell>
        </row>
        <row r="438">
          <cell r="BC438">
            <v>40681</v>
          </cell>
        </row>
        <row r="439">
          <cell r="BC439">
            <v>40682</v>
          </cell>
        </row>
        <row r="440">
          <cell r="BC440">
            <v>40683</v>
          </cell>
        </row>
        <row r="441">
          <cell r="BC441">
            <v>40684</v>
          </cell>
        </row>
        <row r="442">
          <cell r="BC442">
            <v>40685</v>
          </cell>
        </row>
        <row r="443">
          <cell r="BC443">
            <v>40686</v>
          </cell>
        </row>
        <row r="444">
          <cell r="BC444">
            <v>40687</v>
          </cell>
        </row>
        <row r="445">
          <cell r="BC445">
            <v>40688</v>
          </cell>
        </row>
        <row r="446">
          <cell r="BC446">
            <v>40689</v>
          </cell>
        </row>
        <row r="447">
          <cell r="BC447">
            <v>40690</v>
          </cell>
        </row>
        <row r="448">
          <cell r="BC448">
            <v>40691</v>
          </cell>
        </row>
        <row r="449">
          <cell r="BC449">
            <v>40692</v>
          </cell>
        </row>
        <row r="450">
          <cell r="BC450">
            <v>40693</v>
          </cell>
        </row>
        <row r="451">
          <cell r="BC451">
            <v>40694</v>
          </cell>
        </row>
        <row r="452">
          <cell r="BC452">
            <v>40695</v>
          </cell>
        </row>
        <row r="453">
          <cell r="BC453">
            <v>40696</v>
          </cell>
        </row>
        <row r="454">
          <cell r="BC454">
            <v>40697</v>
          </cell>
        </row>
        <row r="455">
          <cell r="BC455">
            <v>40698</v>
          </cell>
        </row>
        <row r="456">
          <cell r="BC456">
            <v>40699</v>
          </cell>
        </row>
        <row r="457">
          <cell r="BC457">
            <v>40700</v>
          </cell>
        </row>
        <row r="458">
          <cell r="BC458">
            <v>40701</v>
          </cell>
        </row>
        <row r="459">
          <cell r="BC459">
            <v>40702</v>
          </cell>
        </row>
        <row r="460">
          <cell r="BC460">
            <v>40703</v>
          </cell>
        </row>
        <row r="461">
          <cell r="BC461">
            <v>40704</v>
          </cell>
        </row>
        <row r="462">
          <cell r="BC462">
            <v>40705</v>
          </cell>
        </row>
        <row r="463">
          <cell r="BC463">
            <v>40706</v>
          </cell>
        </row>
        <row r="464">
          <cell r="BC464">
            <v>40707</v>
          </cell>
        </row>
        <row r="465">
          <cell r="BC465">
            <v>40708</v>
          </cell>
        </row>
        <row r="466">
          <cell r="BC466">
            <v>40709</v>
          </cell>
        </row>
        <row r="467">
          <cell r="BC467">
            <v>40710</v>
          </cell>
        </row>
        <row r="468">
          <cell r="BC468">
            <v>40711</v>
          </cell>
        </row>
        <row r="469">
          <cell r="BC469">
            <v>40712</v>
          </cell>
        </row>
        <row r="470">
          <cell r="BC470">
            <v>40713</v>
          </cell>
        </row>
        <row r="471">
          <cell r="BC471">
            <v>40714</v>
          </cell>
        </row>
        <row r="472">
          <cell r="BC472">
            <v>40715</v>
          </cell>
        </row>
        <row r="473">
          <cell r="BC473">
            <v>40716</v>
          </cell>
        </row>
        <row r="474">
          <cell r="BC474">
            <v>40717</v>
          </cell>
        </row>
        <row r="475">
          <cell r="BC475">
            <v>40718</v>
          </cell>
        </row>
        <row r="476">
          <cell r="BC476">
            <v>40719</v>
          </cell>
        </row>
        <row r="477">
          <cell r="BC477">
            <v>40720</v>
          </cell>
        </row>
        <row r="478">
          <cell r="BC478">
            <v>40721</v>
          </cell>
        </row>
        <row r="479">
          <cell r="BC479">
            <v>40722</v>
          </cell>
        </row>
        <row r="480">
          <cell r="BC480">
            <v>40723</v>
          </cell>
        </row>
        <row r="481">
          <cell r="BC481">
            <v>40724</v>
          </cell>
        </row>
        <row r="482">
          <cell r="BC482">
            <v>40725</v>
          </cell>
        </row>
        <row r="483">
          <cell r="BC483">
            <v>40726</v>
          </cell>
        </row>
        <row r="484">
          <cell r="BC484">
            <v>40727</v>
          </cell>
        </row>
        <row r="485">
          <cell r="BC485">
            <v>40728</v>
          </cell>
        </row>
        <row r="486">
          <cell r="BC486">
            <v>40729</v>
          </cell>
        </row>
        <row r="487">
          <cell r="BC487">
            <v>40730</v>
          </cell>
        </row>
        <row r="488">
          <cell r="BC488">
            <v>40731</v>
          </cell>
        </row>
        <row r="489">
          <cell r="BC489">
            <v>40732</v>
          </cell>
        </row>
        <row r="490">
          <cell r="BC490">
            <v>40733</v>
          </cell>
        </row>
        <row r="491">
          <cell r="BC491">
            <v>40734</v>
          </cell>
        </row>
        <row r="492">
          <cell r="BC492">
            <v>40735</v>
          </cell>
        </row>
        <row r="493">
          <cell r="BC493">
            <v>40736</v>
          </cell>
        </row>
        <row r="494">
          <cell r="BC494">
            <v>40737</v>
          </cell>
        </row>
        <row r="495">
          <cell r="BC495">
            <v>40738</v>
          </cell>
        </row>
        <row r="496">
          <cell r="BC496">
            <v>40739</v>
          </cell>
        </row>
        <row r="497">
          <cell r="BC497">
            <v>40740</v>
          </cell>
        </row>
        <row r="498">
          <cell r="BC498">
            <v>40741</v>
          </cell>
        </row>
        <row r="499">
          <cell r="BC499">
            <v>40742</v>
          </cell>
        </row>
        <row r="500">
          <cell r="BC500">
            <v>40743</v>
          </cell>
        </row>
        <row r="501">
          <cell r="BC501">
            <v>40744</v>
          </cell>
        </row>
        <row r="502">
          <cell r="BC502">
            <v>40745</v>
          </cell>
        </row>
        <row r="503">
          <cell r="BC503">
            <v>40746</v>
          </cell>
        </row>
        <row r="504">
          <cell r="BC504">
            <v>40747</v>
          </cell>
        </row>
        <row r="505">
          <cell r="BC505">
            <v>40748</v>
          </cell>
        </row>
        <row r="506">
          <cell r="BC506">
            <v>40749</v>
          </cell>
        </row>
        <row r="507">
          <cell r="BC507">
            <v>40750</v>
          </cell>
        </row>
        <row r="508">
          <cell r="BC508">
            <v>40751</v>
          </cell>
        </row>
        <row r="509">
          <cell r="BC509">
            <v>40752</v>
          </cell>
        </row>
        <row r="510">
          <cell r="BC510">
            <v>40753</v>
          </cell>
        </row>
        <row r="511">
          <cell r="BC511">
            <v>40754</v>
          </cell>
        </row>
        <row r="512">
          <cell r="BC512">
            <v>40755</v>
          </cell>
        </row>
        <row r="513">
          <cell r="BC513">
            <v>40756</v>
          </cell>
        </row>
        <row r="514">
          <cell r="BC514">
            <v>40757</v>
          </cell>
        </row>
        <row r="515">
          <cell r="BC515">
            <v>40758</v>
          </cell>
        </row>
        <row r="516">
          <cell r="BC516">
            <v>40759</v>
          </cell>
        </row>
        <row r="517">
          <cell r="BC517">
            <v>40760</v>
          </cell>
        </row>
        <row r="518">
          <cell r="BC518">
            <v>40761</v>
          </cell>
        </row>
        <row r="519">
          <cell r="BC519">
            <v>40762</v>
          </cell>
        </row>
        <row r="520">
          <cell r="BC520">
            <v>40763</v>
          </cell>
        </row>
        <row r="521">
          <cell r="BC521">
            <v>40764</v>
          </cell>
        </row>
        <row r="522">
          <cell r="BC522">
            <v>40765</v>
          </cell>
        </row>
        <row r="523">
          <cell r="BC523">
            <v>40766</v>
          </cell>
        </row>
        <row r="524">
          <cell r="BC524">
            <v>40767</v>
          </cell>
        </row>
        <row r="525">
          <cell r="BC525">
            <v>40768</v>
          </cell>
        </row>
        <row r="526">
          <cell r="BC526">
            <v>40769</v>
          </cell>
        </row>
        <row r="527">
          <cell r="BC527">
            <v>40770</v>
          </cell>
        </row>
        <row r="528">
          <cell r="BC528">
            <v>40771</v>
          </cell>
        </row>
        <row r="529">
          <cell r="BC529">
            <v>40772</v>
          </cell>
        </row>
        <row r="530">
          <cell r="BC530">
            <v>40773</v>
          </cell>
        </row>
        <row r="531">
          <cell r="BC531">
            <v>40774</v>
          </cell>
        </row>
        <row r="532">
          <cell r="BC532">
            <v>40775</v>
          </cell>
        </row>
        <row r="533">
          <cell r="BC533">
            <v>40776</v>
          </cell>
        </row>
        <row r="534">
          <cell r="BC534">
            <v>40777</v>
          </cell>
        </row>
        <row r="535">
          <cell r="BC535">
            <v>40778</v>
          </cell>
        </row>
        <row r="536">
          <cell r="BC536">
            <v>40779</v>
          </cell>
        </row>
        <row r="537">
          <cell r="BC537">
            <v>40780</v>
          </cell>
        </row>
        <row r="538">
          <cell r="BC538">
            <v>40781</v>
          </cell>
        </row>
        <row r="539">
          <cell r="BC539">
            <v>40782</v>
          </cell>
        </row>
        <row r="540">
          <cell r="BC540">
            <v>40783</v>
          </cell>
        </row>
        <row r="541">
          <cell r="BC541">
            <v>40784</v>
          </cell>
        </row>
        <row r="542">
          <cell r="BC542">
            <v>40785</v>
          </cell>
        </row>
        <row r="543">
          <cell r="BC543">
            <v>40786</v>
          </cell>
        </row>
        <row r="544">
          <cell r="BC544">
            <v>40787</v>
          </cell>
        </row>
        <row r="545">
          <cell r="BC545">
            <v>40788</v>
          </cell>
        </row>
        <row r="546">
          <cell r="BC546">
            <v>40789</v>
          </cell>
        </row>
        <row r="547">
          <cell r="BC547">
            <v>40790</v>
          </cell>
        </row>
        <row r="548">
          <cell r="BC548">
            <v>40791</v>
          </cell>
        </row>
        <row r="549">
          <cell r="BC549">
            <v>40792</v>
          </cell>
        </row>
        <row r="550">
          <cell r="BC550">
            <v>40793</v>
          </cell>
        </row>
        <row r="551">
          <cell r="BC551">
            <v>40794</v>
          </cell>
        </row>
        <row r="552">
          <cell r="BC552">
            <v>40795</v>
          </cell>
        </row>
        <row r="553">
          <cell r="BC553">
            <v>40796</v>
          </cell>
        </row>
        <row r="554">
          <cell r="BC554">
            <v>40797</v>
          </cell>
        </row>
        <row r="555">
          <cell r="BC555">
            <v>40798</v>
          </cell>
        </row>
        <row r="556">
          <cell r="BC556">
            <v>40799</v>
          </cell>
        </row>
        <row r="557">
          <cell r="BC557">
            <v>40800</v>
          </cell>
        </row>
        <row r="558">
          <cell r="BC558">
            <v>40801</v>
          </cell>
        </row>
        <row r="559">
          <cell r="BC559">
            <v>40802</v>
          </cell>
        </row>
        <row r="560">
          <cell r="BC560">
            <v>40803</v>
          </cell>
        </row>
        <row r="561">
          <cell r="BC561">
            <v>40804</v>
          </cell>
        </row>
        <row r="562">
          <cell r="BC562">
            <v>40805</v>
          </cell>
        </row>
        <row r="563">
          <cell r="BC563">
            <v>40806</v>
          </cell>
        </row>
        <row r="564">
          <cell r="BC564">
            <v>40807</v>
          </cell>
        </row>
        <row r="565">
          <cell r="BC565">
            <v>40808</v>
          </cell>
        </row>
        <row r="566">
          <cell r="BC566">
            <v>40809</v>
          </cell>
        </row>
        <row r="567">
          <cell r="BC567">
            <v>40810</v>
          </cell>
        </row>
        <row r="568">
          <cell r="BC568">
            <v>40811</v>
          </cell>
        </row>
        <row r="569">
          <cell r="BC569">
            <v>40812</v>
          </cell>
        </row>
        <row r="570">
          <cell r="BC570">
            <v>40813</v>
          </cell>
        </row>
        <row r="571">
          <cell r="BC571">
            <v>40814</v>
          </cell>
        </row>
        <row r="572">
          <cell r="BC572">
            <v>40815</v>
          </cell>
        </row>
        <row r="573">
          <cell r="BC573">
            <v>40816</v>
          </cell>
        </row>
        <row r="574">
          <cell r="BC574">
            <v>40817</v>
          </cell>
        </row>
        <row r="575">
          <cell r="BC575">
            <v>40818</v>
          </cell>
        </row>
        <row r="576">
          <cell r="BC576">
            <v>40819</v>
          </cell>
        </row>
        <row r="577">
          <cell r="BC577">
            <v>40820</v>
          </cell>
        </row>
        <row r="578">
          <cell r="BC578">
            <v>40821</v>
          </cell>
        </row>
        <row r="579">
          <cell r="BC579">
            <v>40822</v>
          </cell>
        </row>
        <row r="580">
          <cell r="BC580">
            <v>40823</v>
          </cell>
        </row>
        <row r="581">
          <cell r="BC581">
            <v>40824</v>
          </cell>
        </row>
        <row r="582">
          <cell r="BC582">
            <v>40825</v>
          </cell>
        </row>
        <row r="583">
          <cell r="BC583">
            <v>40826</v>
          </cell>
        </row>
        <row r="584">
          <cell r="BC584">
            <v>40827</v>
          </cell>
        </row>
        <row r="585">
          <cell r="BC585">
            <v>40828</v>
          </cell>
        </row>
        <row r="586">
          <cell r="BC586">
            <v>40829</v>
          </cell>
        </row>
        <row r="587">
          <cell r="BC587">
            <v>40830</v>
          </cell>
        </row>
        <row r="588">
          <cell r="BC588">
            <v>40831</v>
          </cell>
        </row>
        <row r="589">
          <cell r="BC589">
            <v>40832</v>
          </cell>
        </row>
        <row r="590">
          <cell r="BC590">
            <v>40833</v>
          </cell>
        </row>
        <row r="591">
          <cell r="BC591">
            <v>40834</v>
          </cell>
        </row>
        <row r="592">
          <cell r="BC592">
            <v>40835</v>
          </cell>
        </row>
        <row r="593">
          <cell r="BC593">
            <v>40836</v>
          </cell>
        </row>
        <row r="594">
          <cell r="BC594">
            <v>40837</v>
          </cell>
        </row>
        <row r="595">
          <cell r="BC595">
            <v>40838</v>
          </cell>
        </row>
        <row r="596">
          <cell r="BC596">
            <v>40839</v>
          </cell>
        </row>
        <row r="597">
          <cell r="BC597">
            <v>40840</v>
          </cell>
        </row>
        <row r="598">
          <cell r="BC598">
            <v>40841</v>
          </cell>
        </row>
        <row r="599">
          <cell r="BC599">
            <v>40842</v>
          </cell>
        </row>
        <row r="600">
          <cell r="BC600">
            <v>40843</v>
          </cell>
        </row>
        <row r="601">
          <cell r="BC601">
            <v>40844</v>
          </cell>
        </row>
        <row r="602">
          <cell r="BC602">
            <v>40845</v>
          </cell>
        </row>
        <row r="603">
          <cell r="BC603">
            <v>40846</v>
          </cell>
        </row>
        <row r="604">
          <cell r="BC604">
            <v>40847</v>
          </cell>
        </row>
        <row r="605">
          <cell r="BC605">
            <v>40848</v>
          </cell>
        </row>
        <row r="606">
          <cell r="BC606">
            <v>40849</v>
          </cell>
        </row>
        <row r="607">
          <cell r="BC607">
            <v>40850</v>
          </cell>
        </row>
        <row r="608">
          <cell r="BC608">
            <v>40851</v>
          </cell>
        </row>
        <row r="609">
          <cell r="BC609">
            <v>40852</v>
          </cell>
        </row>
        <row r="610">
          <cell r="BC610">
            <v>40853</v>
          </cell>
        </row>
        <row r="611">
          <cell r="BC611">
            <v>40854</v>
          </cell>
        </row>
        <row r="612">
          <cell r="BC612">
            <v>40855</v>
          </cell>
        </row>
        <row r="613">
          <cell r="BC613">
            <v>40856</v>
          </cell>
        </row>
        <row r="614">
          <cell r="BC614">
            <v>40857</v>
          </cell>
        </row>
        <row r="615">
          <cell r="BC615">
            <v>40858</v>
          </cell>
        </row>
        <row r="616">
          <cell r="BC616">
            <v>40859</v>
          </cell>
        </row>
        <row r="617">
          <cell r="BC617">
            <v>40860</v>
          </cell>
        </row>
        <row r="618">
          <cell r="BC618">
            <v>40861</v>
          </cell>
        </row>
        <row r="619">
          <cell r="BC619">
            <v>40862</v>
          </cell>
        </row>
        <row r="620">
          <cell r="BC620">
            <v>40863</v>
          </cell>
        </row>
        <row r="621">
          <cell r="BC621">
            <v>40864</v>
          </cell>
        </row>
        <row r="622">
          <cell r="BC622">
            <v>40865</v>
          </cell>
        </row>
        <row r="623">
          <cell r="BC623">
            <v>40866</v>
          </cell>
        </row>
        <row r="624">
          <cell r="BC624">
            <v>40867</v>
          </cell>
        </row>
        <row r="625">
          <cell r="BC625">
            <v>40868</v>
          </cell>
        </row>
        <row r="626">
          <cell r="BC626">
            <v>40869</v>
          </cell>
        </row>
        <row r="627">
          <cell r="BC627">
            <v>40870</v>
          </cell>
        </row>
        <row r="628">
          <cell r="BC628">
            <v>40871</v>
          </cell>
        </row>
        <row r="629">
          <cell r="BC629">
            <v>40872</v>
          </cell>
        </row>
        <row r="630">
          <cell r="BC630">
            <v>40873</v>
          </cell>
        </row>
        <row r="631">
          <cell r="BC631">
            <v>40874</v>
          </cell>
        </row>
        <row r="632">
          <cell r="BC632">
            <v>40875</v>
          </cell>
        </row>
        <row r="633">
          <cell r="BC633">
            <v>40876</v>
          </cell>
        </row>
        <row r="634">
          <cell r="BC634">
            <v>40877</v>
          </cell>
        </row>
        <row r="635">
          <cell r="BC635">
            <v>40878</v>
          </cell>
        </row>
        <row r="636">
          <cell r="BC636">
            <v>40879</v>
          </cell>
        </row>
        <row r="637">
          <cell r="BC637">
            <v>40880</v>
          </cell>
        </row>
        <row r="638">
          <cell r="BC638">
            <v>40881</v>
          </cell>
        </row>
        <row r="639">
          <cell r="BC639">
            <v>40882</v>
          </cell>
        </row>
        <row r="640">
          <cell r="BC640">
            <v>40883</v>
          </cell>
        </row>
        <row r="641">
          <cell r="BC641">
            <v>40884</v>
          </cell>
        </row>
        <row r="642">
          <cell r="BC642">
            <v>40885</v>
          </cell>
        </row>
        <row r="643">
          <cell r="BC643">
            <v>40886</v>
          </cell>
        </row>
        <row r="644">
          <cell r="BC644">
            <v>40887</v>
          </cell>
        </row>
        <row r="645">
          <cell r="BC645">
            <v>40888</v>
          </cell>
        </row>
        <row r="646">
          <cell r="BC646">
            <v>40889</v>
          </cell>
        </row>
        <row r="647">
          <cell r="BC647">
            <v>40890</v>
          </cell>
        </row>
        <row r="648">
          <cell r="BC648">
            <v>40891</v>
          </cell>
        </row>
        <row r="649">
          <cell r="BC649">
            <v>40892</v>
          </cell>
        </row>
        <row r="650">
          <cell r="BC650">
            <v>40893</v>
          </cell>
        </row>
        <row r="651">
          <cell r="BC651">
            <v>40894</v>
          </cell>
        </row>
        <row r="652">
          <cell r="BC652">
            <v>40895</v>
          </cell>
        </row>
        <row r="653">
          <cell r="BC653">
            <v>40896</v>
          </cell>
        </row>
        <row r="654">
          <cell r="BC654">
            <v>40897</v>
          </cell>
        </row>
        <row r="655">
          <cell r="BC655">
            <v>40898</v>
          </cell>
        </row>
        <row r="656">
          <cell r="BC656">
            <v>40899</v>
          </cell>
        </row>
        <row r="657">
          <cell r="BC657">
            <v>40900</v>
          </cell>
        </row>
        <row r="658">
          <cell r="BC658">
            <v>40901</v>
          </cell>
        </row>
        <row r="659">
          <cell r="BC659">
            <v>40902</v>
          </cell>
        </row>
        <row r="660">
          <cell r="BC660">
            <v>40903</v>
          </cell>
        </row>
        <row r="661">
          <cell r="BC661">
            <v>40904</v>
          </cell>
        </row>
        <row r="662">
          <cell r="BC662">
            <v>40905</v>
          </cell>
        </row>
        <row r="663">
          <cell r="BC663">
            <v>40906</v>
          </cell>
        </row>
        <row r="664">
          <cell r="BC664">
            <v>40907</v>
          </cell>
        </row>
        <row r="665">
          <cell r="BC665">
            <v>40908</v>
          </cell>
        </row>
        <row r="666">
          <cell r="BC666">
            <v>40909</v>
          </cell>
        </row>
        <row r="667">
          <cell r="BC667">
            <v>40910</v>
          </cell>
        </row>
        <row r="668">
          <cell r="BC668">
            <v>40911</v>
          </cell>
        </row>
        <row r="669">
          <cell r="BC669">
            <v>40912</v>
          </cell>
        </row>
        <row r="670">
          <cell r="BC670">
            <v>40913</v>
          </cell>
        </row>
        <row r="671">
          <cell r="BC671">
            <v>40914</v>
          </cell>
        </row>
        <row r="672">
          <cell r="BC672">
            <v>40915</v>
          </cell>
        </row>
        <row r="673">
          <cell r="BC673">
            <v>40916</v>
          </cell>
        </row>
        <row r="674">
          <cell r="BC674">
            <v>40917</v>
          </cell>
        </row>
        <row r="675">
          <cell r="BC675">
            <v>40918</v>
          </cell>
        </row>
        <row r="676">
          <cell r="BC676">
            <v>40919</v>
          </cell>
        </row>
        <row r="677">
          <cell r="BC677">
            <v>40920</v>
          </cell>
        </row>
        <row r="678">
          <cell r="BC678">
            <v>40921</v>
          </cell>
        </row>
        <row r="679">
          <cell r="BC679">
            <v>40922</v>
          </cell>
        </row>
        <row r="680">
          <cell r="BC680">
            <v>40923</v>
          </cell>
        </row>
        <row r="681">
          <cell r="BC681">
            <v>40924</v>
          </cell>
        </row>
        <row r="682">
          <cell r="BC682">
            <v>40925</v>
          </cell>
        </row>
        <row r="683">
          <cell r="BC683">
            <v>40926</v>
          </cell>
        </row>
        <row r="684">
          <cell r="BC684">
            <v>40927</v>
          </cell>
        </row>
        <row r="685">
          <cell r="BC685">
            <v>40928</v>
          </cell>
        </row>
        <row r="686">
          <cell r="BC686">
            <v>40929</v>
          </cell>
        </row>
        <row r="687">
          <cell r="BC687">
            <v>40930</v>
          </cell>
        </row>
        <row r="688">
          <cell r="BC688">
            <v>40931</v>
          </cell>
        </row>
        <row r="689">
          <cell r="BC689">
            <v>40932</v>
          </cell>
        </row>
        <row r="690">
          <cell r="BC690">
            <v>40933</v>
          </cell>
        </row>
        <row r="691">
          <cell r="BC691">
            <v>40934</v>
          </cell>
        </row>
        <row r="692">
          <cell r="BC692">
            <v>40935</v>
          </cell>
        </row>
        <row r="693">
          <cell r="BC693">
            <v>40936</v>
          </cell>
        </row>
        <row r="694">
          <cell r="BC694">
            <v>40937</v>
          </cell>
        </row>
        <row r="695">
          <cell r="BC695">
            <v>40938</v>
          </cell>
        </row>
        <row r="696">
          <cell r="BC696">
            <v>40939</v>
          </cell>
        </row>
        <row r="697">
          <cell r="BC697">
            <v>40940</v>
          </cell>
        </row>
        <row r="698">
          <cell r="BC698">
            <v>40941</v>
          </cell>
        </row>
        <row r="699">
          <cell r="BC699">
            <v>40942</v>
          </cell>
        </row>
        <row r="700">
          <cell r="BC700">
            <v>40943</v>
          </cell>
        </row>
        <row r="701">
          <cell r="BC701">
            <v>40944</v>
          </cell>
        </row>
        <row r="702">
          <cell r="BC702">
            <v>40945</v>
          </cell>
        </row>
        <row r="703">
          <cell r="BC703">
            <v>40946</v>
          </cell>
        </row>
        <row r="704">
          <cell r="BC704">
            <v>40947</v>
          </cell>
        </row>
        <row r="705">
          <cell r="BC705">
            <v>40948</v>
          </cell>
        </row>
        <row r="706">
          <cell r="BC706">
            <v>40949</v>
          </cell>
        </row>
        <row r="707">
          <cell r="BC707">
            <v>40950</v>
          </cell>
        </row>
        <row r="708">
          <cell r="BC708">
            <v>40951</v>
          </cell>
        </row>
        <row r="709">
          <cell r="BC709">
            <v>40952</v>
          </cell>
        </row>
        <row r="710">
          <cell r="BC710">
            <v>40953</v>
          </cell>
        </row>
        <row r="711">
          <cell r="BC711">
            <v>40954</v>
          </cell>
        </row>
        <row r="712">
          <cell r="BC712">
            <v>40955</v>
          </cell>
        </row>
        <row r="713">
          <cell r="BC713">
            <v>40956</v>
          </cell>
        </row>
        <row r="714">
          <cell r="BC714">
            <v>40957</v>
          </cell>
        </row>
        <row r="715">
          <cell r="BC715">
            <v>40958</v>
          </cell>
        </row>
        <row r="716">
          <cell r="BC716">
            <v>40959</v>
          </cell>
        </row>
        <row r="717">
          <cell r="BC717">
            <v>40960</v>
          </cell>
        </row>
        <row r="718">
          <cell r="BC718">
            <v>40961</v>
          </cell>
        </row>
        <row r="719">
          <cell r="BC719">
            <v>40962</v>
          </cell>
        </row>
        <row r="720">
          <cell r="BC720">
            <v>40963</v>
          </cell>
        </row>
        <row r="721">
          <cell r="BC721">
            <v>40964</v>
          </cell>
        </row>
        <row r="722">
          <cell r="BC722">
            <v>40965</v>
          </cell>
        </row>
        <row r="723">
          <cell r="BC723">
            <v>40966</v>
          </cell>
        </row>
        <row r="724">
          <cell r="BC724">
            <v>40967</v>
          </cell>
        </row>
        <row r="725">
          <cell r="BC725">
            <v>40968</v>
          </cell>
        </row>
        <row r="726">
          <cell r="BC726">
            <v>40969</v>
          </cell>
        </row>
        <row r="727">
          <cell r="BC727">
            <v>40970</v>
          </cell>
        </row>
        <row r="728">
          <cell r="BC728">
            <v>40971</v>
          </cell>
        </row>
        <row r="729">
          <cell r="BC729">
            <v>40972</v>
          </cell>
        </row>
        <row r="730">
          <cell r="BC730">
            <v>40973</v>
          </cell>
        </row>
        <row r="731">
          <cell r="BC731">
            <v>40974</v>
          </cell>
        </row>
        <row r="732">
          <cell r="BC732">
            <v>40975</v>
          </cell>
        </row>
        <row r="733">
          <cell r="BC733">
            <v>40976</v>
          </cell>
        </row>
        <row r="734">
          <cell r="BC734">
            <v>40977</v>
          </cell>
        </row>
        <row r="735">
          <cell r="BC735">
            <v>40978</v>
          </cell>
        </row>
        <row r="736">
          <cell r="BC736">
            <v>40979</v>
          </cell>
        </row>
        <row r="737">
          <cell r="BC737">
            <v>40980</v>
          </cell>
        </row>
        <row r="738">
          <cell r="BC738">
            <v>40981</v>
          </cell>
        </row>
        <row r="739">
          <cell r="BC739">
            <v>40982</v>
          </cell>
        </row>
        <row r="740">
          <cell r="BC740">
            <v>40983</v>
          </cell>
        </row>
        <row r="741">
          <cell r="BC741">
            <v>40984</v>
          </cell>
        </row>
        <row r="742">
          <cell r="BC742">
            <v>40985</v>
          </cell>
        </row>
        <row r="743">
          <cell r="BC743">
            <v>40986</v>
          </cell>
        </row>
        <row r="744">
          <cell r="BC744">
            <v>40987</v>
          </cell>
        </row>
        <row r="745">
          <cell r="BC745">
            <v>40988</v>
          </cell>
        </row>
        <row r="746">
          <cell r="BC746">
            <v>40989</v>
          </cell>
        </row>
        <row r="747">
          <cell r="BC747">
            <v>40990</v>
          </cell>
        </row>
        <row r="748">
          <cell r="BC748">
            <v>40991</v>
          </cell>
        </row>
        <row r="749">
          <cell r="BC749">
            <v>40992</v>
          </cell>
        </row>
        <row r="750">
          <cell r="BC750">
            <v>40993</v>
          </cell>
        </row>
        <row r="751">
          <cell r="BC751">
            <v>40994</v>
          </cell>
        </row>
        <row r="752">
          <cell r="BC752">
            <v>40995</v>
          </cell>
        </row>
        <row r="753">
          <cell r="BC753">
            <v>40996</v>
          </cell>
        </row>
        <row r="754">
          <cell r="BC754">
            <v>40997</v>
          </cell>
        </row>
        <row r="755">
          <cell r="BC755">
            <v>40998</v>
          </cell>
        </row>
        <row r="756">
          <cell r="BC756">
            <v>40999</v>
          </cell>
        </row>
        <row r="757">
          <cell r="BC757">
            <v>41000</v>
          </cell>
        </row>
        <row r="758">
          <cell r="BC758">
            <v>41001</v>
          </cell>
        </row>
        <row r="759">
          <cell r="BC759">
            <v>41002</v>
          </cell>
        </row>
        <row r="760">
          <cell r="BC760">
            <v>41003</v>
          </cell>
        </row>
        <row r="761">
          <cell r="BC761">
            <v>41004</v>
          </cell>
        </row>
        <row r="762">
          <cell r="BC762">
            <v>41005</v>
          </cell>
        </row>
        <row r="763">
          <cell r="BC763">
            <v>41006</v>
          </cell>
        </row>
        <row r="764">
          <cell r="BC764">
            <v>41007</v>
          </cell>
        </row>
        <row r="765">
          <cell r="BC765">
            <v>41008</v>
          </cell>
        </row>
        <row r="766">
          <cell r="BC766">
            <v>41009</v>
          </cell>
        </row>
        <row r="767">
          <cell r="BC767">
            <v>41010</v>
          </cell>
        </row>
        <row r="768">
          <cell r="BC768">
            <v>41011</v>
          </cell>
        </row>
        <row r="769">
          <cell r="BC769">
            <v>41012</v>
          </cell>
        </row>
        <row r="770">
          <cell r="BC770">
            <v>41013</v>
          </cell>
        </row>
        <row r="771">
          <cell r="BC771">
            <v>41014</v>
          </cell>
        </row>
        <row r="772">
          <cell r="BC772">
            <v>41015</v>
          </cell>
        </row>
        <row r="773">
          <cell r="BC773">
            <v>41016</v>
          </cell>
        </row>
        <row r="774">
          <cell r="BC774">
            <v>41017</v>
          </cell>
        </row>
        <row r="775">
          <cell r="BC775">
            <v>41018</v>
          </cell>
        </row>
        <row r="776">
          <cell r="BC776">
            <v>41019</v>
          </cell>
        </row>
        <row r="777">
          <cell r="BC777">
            <v>41020</v>
          </cell>
        </row>
        <row r="778">
          <cell r="BC778">
            <v>41021</v>
          </cell>
        </row>
        <row r="779">
          <cell r="BC779">
            <v>41022</v>
          </cell>
        </row>
        <row r="780">
          <cell r="BC780">
            <v>41023</v>
          </cell>
        </row>
        <row r="781">
          <cell r="BC781">
            <v>41024</v>
          </cell>
        </row>
        <row r="782">
          <cell r="BC782">
            <v>41025</v>
          </cell>
        </row>
        <row r="783">
          <cell r="BC783">
            <v>41026</v>
          </cell>
        </row>
        <row r="784">
          <cell r="BC784">
            <v>41027</v>
          </cell>
        </row>
        <row r="785">
          <cell r="BC785">
            <v>41028</v>
          </cell>
        </row>
        <row r="786">
          <cell r="BC786">
            <v>41029</v>
          </cell>
        </row>
        <row r="787">
          <cell r="BC787">
            <v>41030</v>
          </cell>
        </row>
        <row r="788">
          <cell r="BC788">
            <v>41031</v>
          </cell>
        </row>
        <row r="789">
          <cell r="BC789">
            <v>41032</v>
          </cell>
        </row>
        <row r="790">
          <cell r="BC790">
            <v>41033</v>
          </cell>
        </row>
        <row r="791">
          <cell r="BC791">
            <v>41034</v>
          </cell>
        </row>
        <row r="792">
          <cell r="BC792">
            <v>41035</v>
          </cell>
        </row>
        <row r="793">
          <cell r="BC793">
            <v>41036</v>
          </cell>
        </row>
        <row r="794">
          <cell r="BC794">
            <v>41037</v>
          </cell>
        </row>
        <row r="795">
          <cell r="BC795">
            <v>41038</v>
          </cell>
        </row>
        <row r="796">
          <cell r="BC796">
            <v>41039</v>
          </cell>
        </row>
        <row r="797">
          <cell r="BC797">
            <v>41040</v>
          </cell>
        </row>
        <row r="798">
          <cell r="BC798">
            <v>41041</v>
          </cell>
        </row>
        <row r="799">
          <cell r="BC799">
            <v>41042</v>
          </cell>
        </row>
        <row r="800">
          <cell r="BC800">
            <v>41043</v>
          </cell>
        </row>
        <row r="801">
          <cell r="BC801">
            <v>41044</v>
          </cell>
        </row>
        <row r="802">
          <cell r="BC802">
            <v>41045</v>
          </cell>
        </row>
        <row r="803">
          <cell r="BC803">
            <v>41046</v>
          </cell>
        </row>
        <row r="804">
          <cell r="BC804">
            <v>41047</v>
          </cell>
        </row>
        <row r="805">
          <cell r="BC805">
            <v>41048</v>
          </cell>
        </row>
        <row r="806">
          <cell r="BC806">
            <v>41049</v>
          </cell>
        </row>
        <row r="807">
          <cell r="BC807">
            <v>41050</v>
          </cell>
        </row>
        <row r="808">
          <cell r="BC808">
            <v>41051</v>
          </cell>
        </row>
        <row r="809">
          <cell r="BC809">
            <v>41052</v>
          </cell>
        </row>
        <row r="810">
          <cell r="BC810">
            <v>41053</v>
          </cell>
        </row>
        <row r="811">
          <cell r="BC811">
            <v>41054</v>
          </cell>
        </row>
        <row r="812">
          <cell r="BC812">
            <v>41055</v>
          </cell>
        </row>
        <row r="813">
          <cell r="BC813">
            <v>41056</v>
          </cell>
        </row>
        <row r="814">
          <cell r="BC814">
            <v>41057</v>
          </cell>
        </row>
        <row r="815">
          <cell r="BC815">
            <v>41058</v>
          </cell>
        </row>
        <row r="816">
          <cell r="BC816">
            <v>41059</v>
          </cell>
        </row>
        <row r="817">
          <cell r="BC817">
            <v>41060</v>
          </cell>
        </row>
        <row r="818">
          <cell r="BC818">
            <v>41061</v>
          </cell>
        </row>
        <row r="819">
          <cell r="BC819">
            <v>41062</v>
          </cell>
        </row>
        <row r="820">
          <cell r="BC820">
            <v>41063</v>
          </cell>
        </row>
        <row r="821">
          <cell r="BC821">
            <v>41064</v>
          </cell>
        </row>
        <row r="822">
          <cell r="BC822">
            <v>41065</v>
          </cell>
        </row>
        <row r="823">
          <cell r="BC823">
            <v>41066</v>
          </cell>
        </row>
        <row r="824">
          <cell r="BC824">
            <v>41067</v>
          </cell>
        </row>
        <row r="825">
          <cell r="BC825">
            <v>41068</v>
          </cell>
        </row>
        <row r="826">
          <cell r="BC826">
            <v>41069</v>
          </cell>
        </row>
        <row r="827">
          <cell r="BC827">
            <v>41070</v>
          </cell>
        </row>
        <row r="828">
          <cell r="BC828">
            <v>41071</v>
          </cell>
        </row>
        <row r="829">
          <cell r="BC829">
            <v>41072</v>
          </cell>
        </row>
        <row r="830">
          <cell r="BC830">
            <v>41073</v>
          </cell>
        </row>
        <row r="831">
          <cell r="BC831">
            <v>41074</v>
          </cell>
        </row>
        <row r="832">
          <cell r="BC832">
            <v>41075</v>
          </cell>
        </row>
        <row r="833">
          <cell r="BC833">
            <v>41076</v>
          </cell>
        </row>
        <row r="834">
          <cell r="BC834">
            <v>41077</v>
          </cell>
        </row>
        <row r="835">
          <cell r="BC835">
            <v>41078</v>
          </cell>
        </row>
        <row r="836">
          <cell r="BC836">
            <v>41079</v>
          </cell>
        </row>
        <row r="837">
          <cell r="BC837">
            <v>41080</v>
          </cell>
        </row>
        <row r="838">
          <cell r="BC838">
            <v>41081</v>
          </cell>
        </row>
        <row r="839">
          <cell r="BC839">
            <v>41082</v>
          </cell>
        </row>
        <row r="840">
          <cell r="BC840">
            <v>41083</v>
          </cell>
        </row>
        <row r="841">
          <cell r="BC841">
            <v>41084</v>
          </cell>
        </row>
        <row r="842">
          <cell r="BC842">
            <v>41085</v>
          </cell>
        </row>
        <row r="843">
          <cell r="BC843">
            <v>41086</v>
          </cell>
        </row>
        <row r="844">
          <cell r="BC844">
            <v>41087</v>
          </cell>
        </row>
        <row r="845">
          <cell r="BC845">
            <v>41088</v>
          </cell>
        </row>
        <row r="846">
          <cell r="BC846">
            <v>41089</v>
          </cell>
        </row>
        <row r="847">
          <cell r="BC847">
            <v>41090</v>
          </cell>
        </row>
        <row r="848">
          <cell r="BC848">
            <v>41091</v>
          </cell>
        </row>
        <row r="849">
          <cell r="BC849">
            <v>41092</v>
          </cell>
        </row>
        <row r="850">
          <cell r="BC850">
            <v>41093</v>
          </cell>
        </row>
        <row r="851">
          <cell r="BC851">
            <v>41094</v>
          </cell>
        </row>
        <row r="852">
          <cell r="BC852">
            <v>41095</v>
          </cell>
        </row>
        <row r="853">
          <cell r="BC853">
            <v>41096</v>
          </cell>
        </row>
        <row r="854">
          <cell r="BC854">
            <v>41097</v>
          </cell>
        </row>
        <row r="855">
          <cell r="BC855">
            <v>41098</v>
          </cell>
        </row>
        <row r="856">
          <cell r="BC856">
            <v>41099</v>
          </cell>
        </row>
        <row r="857">
          <cell r="BC857">
            <v>41100</v>
          </cell>
        </row>
        <row r="858">
          <cell r="BC858">
            <v>41101</v>
          </cell>
        </row>
        <row r="859">
          <cell r="BC859">
            <v>41102</v>
          </cell>
        </row>
        <row r="860">
          <cell r="BC860">
            <v>41103</v>
          </cell>
        </row>
        <row r="861">
          <cell r="BC861">
            <v>41104</v>
          </cell>
        </row>
        <row r="862">
          <cell r="BC862">
            <v>41105</v>
          </cell>
        </row>
        <row r="863">
          <cell r="BC863">
            <v>41106</v>
          </cell>
        </row>
        <row r="864">
          <cell r="BC864">
            <v>41107</v>
          </cell>
        </row>
        <row r="865">
          <cell r="BC865">
            <v>41108</v>
          </cell>
        </row>
        <row r="866">
          <cell r="BC866">
            <v>41109</v>
          </cell>
        </row>
        <row r="867">
          <cell r="BC867">
            <v>41110</v>
          </cell>
        </row>
        <row r="868">
          <cell r="BC868">
            <v>41111</v>
          </cell>
        </row>
        <row r="869">
          <cell r="BC869">
            <v>41112</v>
          </cell>
        </row>
        <row r="870">
          <cell r="BC870">
            <v>41113</v>
          </cell>
        </row>
        <row r="871">
          <cell r="BC871">
            <v>41114</v>
          </cell>
        </row>
        <row r="872">
          <cell r="BC872">
            <v>41115</v>
          </cell>
        </row>
        <row r="873">
          <cell r="BC873">
            <v>41116</v>
          </cell>
        </row>
        <row r="874">
          <cell r="BC874">
            <v>41117</v>
          </cell>
        </row>
        <row r="875">
          <cell r="BC875">
            <v>41118</v>
          </cell>
        </row>
        <row r="876">
          <cell r="BC876">
            <v>41119</v>
          </cell>
        </row>
        <row r="877">
          <cell r="BC877">
            <v>41120</v>
          </cell>
        </row>
        <row r="878">
          <cell r="BC878">
            <v>41121</v>
          </cell>
        </row>
        <row r="879">
          <cell r="BC879">
            <v>41122</v>
          </cell>
        </row>
        <row r="880">
          <cell r="BC880">
            <v>41123</v>
          </cell>
        </row>
        <row r="881">
          <cell r="BC881">
            <v>41124</v>
          </cell>
        </row>
        <row r="882">
          <cell r="BC882">
            <v>41125</v>
          </cell>
        </row>
        <row r="883">
          <cell r="BC883">
            <v>41126</v>
          </cell>
        </row>
        <row r="884">
          <cell r="BC884">
            <v>41127</v>
          </cell>
        </row>
        <row r="885">
          <cell r="BC885">
            <v>41128</v>
          </cell>
        </row>
        <row r="886">
          <cell r="BC886">
            <v>41129</v>
          </cell>
        </row>
        <row r="887">
          <cell r="BC887">
            <v>41130</v>
          </cell>
        </row>
        <row r="888">
          <cell r="BC888">
            <v>41131</v>
          </cell>
        </row>
        <row r="889">
          <cell r="BC889">
            <v>41132</v>
          </cell>
        </row>
        <row r="890">
          <cell r="BC890">
            <v>41133</v>
          </cell>
        </row>
        <row r="891">
          <cell r="BC891">
            <v>41134</v>
          </cell>
        </row>
        <row r="892">
          <cell r="BC892">
            <v>41135</v>
          </cell>
        </row>
        <row r="893">
          <cell r="BC893">
            <v>41136</v>
          </cell>
        </row>
        <row r="894">
          <cell r="BC894">
            <v>41137</v>
          </cell>
        </row>
        <row r="895">
          <cell r="BC895">
            <v>41138</v>
          </cell>
        </row>
        <row r="896">
          <cell r="BC896">
            <v>41139</v>
          </cell>
        </row>
        <row r="897">
          <cell r="BC897">
            <v>41140</v>
          </cell>
        </row>
        <row r="898">
          <cell r="BC898">
            <v>41141</v>
          </cell>
        </row>
        <row r="899">
          <cell r="BC899">
            <v>41142</v>
          </cell>
        </row>
        <row r="900">
          <cell r="BC900">
            <v>41143</v>
          </cell>
        </row>
        <row r="901">
          <cell r="BC901">
            <v>41144</v>
          </cell>
        </row>
        <row r="902">
          <cell r="BC902">
            <v>41145</v>
          </cell>
        </row>
        <row r="903">
          <cell r="BC903">
            <v>41146</v>
          </cell>
        </row>
        <row r="904">
          <cell r="BC904">
            <v>41147</v>
          </cell>
        </row>
        <row r="905">
          <cell r="BC905">
            <v>41148</v>
          </cell>
        </row>
        <row r="906">
          <cell r="BC906">
            <v>41149</v>
          </cell>
        </row>
        <row r="907">
          <cell r="BC907">
            <v>41150</v>
          </cell>
        </row>
        <row r="908">
          <cell r="BC908">
            <v>41151</v>
          </cell>
        </row>
        <row r="909">
          <cell r="BC909">
            <v>41152</v>
          </cell>
        </row>
        <row r="910">
          <cell r="BC910">
            <v>41153</v>
          </cell>
        </row>
        <row r="911">
          <cell r="BC911">
            <v>41154</v>
          </cell>
        </row>
        <row r="912">
          <cell r="BC912">
            <v>41155</v>
          </cell>
        </row>
        <row r="913">
          <cell r="BC913">
            <v>41156</v>
          </cell>
        </row>
        <row r="914">
          <cell r="BC914">
            <v>41157</v>
          </cell>
        </row>
        <row r="915">
          <cell r="BC915">
            <v>41158</v>
          </cell>
        </row>
        <row r="916">
          <cell r="BC916">
            <v>41159</v>
          </cell>
        </row>
        <row r="917">
          <cell r="BC917">
            <v>41160</v>
          </cell>
        </row>
        <row r="918">
          <cell r="BC918">
            <v>41161</v>
          </cell>
        </row>
        <row r="919">
          <cell r="BC919">
            <v>41162</v>
          </cell>
        </row>
        <row r="920">
          <cell r="BC920">
            <v>41163</v>
          </cell>
        </row>
        <row r="921">
          <cell r="BC921">
            <v>41164</v>
          </cell>
        </row>
        <row r="922">
          <cell r="BC922">
            <v>41165</v>
          </cell>
        </row>
        <row r="923">
          <cell r="BC923">
            <v>41166</v>
          </cell>
        </row>
        <row r="924">
          <cell r="BC924">
            <v>41167</v>
          </cell>
        </row>
        <row r="925">
          <cell r="BC925">
            <v>41168</v>
          </cell>
        </row>
        <row r="926">
          <cell r="BC926">
            <v>41169</v>
          </cell>
        </row>
        <row r="927">
          <cell r="BC927">
            <v>41170</v>
          </cell>
        </row>
        <row r="928">
          <cell r="BC928">
            <v>41171</v>
          </cell>
        </row>
        <row r="929">
          <cell r="BC929">
            <v>41172</v>
          </cell>
        </row>
        <row r="930">
          <cell r="BC930">
            <v>41173</v>
          </cell>
        </row>
        <row r="931">
          <cell r="BC931">
            <v>41174</v>
          </cell>
        </row>
        <row r="932">
          <cell r="BC932">
            <v>41175</v>
          </cell>
        </row>
        <row r="933">
          <cell r="BC933">
            <v>41176</v>
          </cell>
        </row>
        <row r="934">
          <cell r="BC934">
            <v>41177</v>
          </cell>
        </row>
        <row r="935">
          <cell r="BC935">
            <v>41178</v>
          </cell>
        </row>
        <row r="936">
          <cell r="BC936">
            <v>41179</v>
          </cell>
        </row>
        <row r="937">
          <cell r="BC937">
            <v>41180</v>
          </cell>
        </row>
        <row r="938">
          <cell r="BC938">
            <v>41181</v>
          </cell>
        </row>
        <row r="939">
          <cell r="BC939">
            <v>41182</v>
          </cell>
        </row>
        <row r="940">
          <cell r="BC940">
            <v>41183</v>
          </cell>
        </row>
        <row r="941">
          <cell r="BC941">
            <v>41184</v>
          </cell>
        </row>
        <row r="942">
          <cell r="BC942">
            <v>41185</v>
          </cell>
        </row>
        <row r="943">
          <cell r="BC943">
            <v>41186</v>
          </cell>
        </row>
        <row r="944">
          <cell r="BC944">
            <v>41187</v>
          </cell>
        </row>
        <row r="945">
          <cell r="BC945">
            <v>41188</v>
          </cell>
        </row>
        <row r="946">
          <cell r="BC946">
            <v>41189</v>
          </cell>
        </row>
        <row r="947">
          <cell r="BC947">
            <v>41190</v>
          </cell>
        </row>
        <row r="948">
          <cell r="BC948">
            <v>41191</v>
          </cell>
        </row>
        <row r="949">
          <cell r="BC949">
            <v>41192</v>
          </cell>
        </row>
        <row r="950">
          <cell r="BC950">
            <v>41193</v>
          </cell>
        </row>
        <row r="951">
          <cell r="BC951">
            <v>41194</v>
          </cell>
        </row>
        <row r="952">
          <cell r="BC952">
            <v>41195</v>
          </cell>
        </row>
        <row r="953">
          <cell r="BC953">
            <v>41196</v>
          </cell>
        </row>
        <row r="954">
          <cell r="BC954">
            <v>41197</v>
          </cell>
        </row>
        <row r="955">
          <cell r="BC955">
            <v>41198</v>
          </cell>
        </row>
        <row r="956">
          <cell r="BC956">
            <v>41199</v>
          </cell>
        </row>
        <row r="957">
          <cell r="BC957">
            <v>41200</v>
          </cell>
        </row>
        <row r="958">
          <cell r="BC958">
            <v>41201</v>
          </cell>
        </row>
        <row r="959">
          <cell r="BC959">
            <v>41202</v>
          </cell>
        </row>
        <row r="960">
          <cell r="BC960">
            <v>41203</v>
          </cell>
        </row>
        <row r="961">
          <cell r="BC961">
            <v>41204</v>
          </cell>
        </row>
        <row r="962">
          <cell r="BC962">
            <v>41205</v>
          </cell>
        </row>
        <row r="963">
          <cell r="BC963">
            <v>41206</v>
          </cell>
        </row>
        <row r="964">
          <cell r="BC964">
            <v>41207</v>
          </cell>
        </row>
        <row r="965">
          <cell r="BC965">
            <v>41208</v>
          </cell>
        </row>
        <row r="966">
          <cell r="BC966">
            <v>41209</v>
          </cell>
        </row>
        <row r="967">
          <cell r="BC967">
            <v>41210</v>
          </cell>
        </row>
        <row r="968">
          <cell r="BC968">
            <v>41211</v>
          </cell>
        </row>
        <row r="969">
          <cell r="BC969">
            <v>41212</v>
          </cell>
        </row>
        <row r="970">
          <cell r="BC970">
            <v>41213</v>
          </cell>
        </row>
        <row r="971">
          <cell r="BC971">
            <v>41214</v>
          </cell>
        </row>
        <row r="972">
          <cell r="BC972">
            <v>41215</v>
          </cell>
        </row>
        <row r="973">
          <cell r="BC973">
            <v>41216</v>
          </cell>
        </row>
        <row r="974">
          <cell r="BC974">
            <v>41217</v>
          </cell>
        </row>
        <row r="975">
          <cell r="BC975">
            <v>41218</v>
          </cell>
        </row>
        <row r="976">
          <cell r="BC976">
            <v>41219</v>
          </cell>
        </row>
        <row r="977">
          <cell r="BC977">
            <v>41220</v>
          </cell>
        </row>
        <row r="978">
          <cell r="BC978">
            <v>41221</v>
          </cell>
        </row>
        <row r="979">
          <cell r="BC979">
            <v>41222</v>
          </cell>
        </row>
        <row r="980">
          <cell r="BC980">
            <v>41223</v>
          </cell>
        </row>
        <row r="981">
          <cell r="BC981">
            <v>41224</v>
          </cell>
        </row>
        <row r="982">
          <cell r="BC982">
            <v>41225</v>
          </cell>
        </row>
        <row r="983">
          <cell r="BC983">
            <v>41226</v>
          </cell>
        </row>
        <row r="984">
          <cell r="BC984">
            <v>41227</v>
          </cell>
        </row>
        <row r="985">
          <cell r="BC985">
            <v>41228</v>
          </cell>
        </row>
        <row r="986">
          <cell r="BC986">
            <v>41229</v>
          </cell>
        </row>
        <row r="987">
          <cell r="BC987">
            <v>41230</v>
          </cell>
        </row>
        <row r="988">
          <cell r="BC988">
            <v>41231</v>
          </cell>
        </row>
        <row r="989">
          <cell r="BC989">
            <v>41232</v>
          </cell>
        </row>
        <row r="990">
          <cell r="BC990">
            <v>41233</v>
          </cell>
        </row>
        <row r="991">
          <cell r="BC991">
            <v>41234</v>
          </cell>
        </row>
        <row r="992">
          <cell r="BC992">
            <v>41235</v>
          </cell>
        </row>
        <row r="993">
          <cell r="BC993">
            <v>41236</v>
          </cell>
        </row>
        <row r="994">
          <cell r="BC994">
            <v>41237</v>
          </cell>
        </row>
        <row r="995">
          <cell r="BC995">
            <v>41238</v>
          </cell>
        </row>
        <row r="996">
          <cell r="BC996">
            <v>41239</v>
          </cell>
        </row>
        <row r="997">
          <cell r="BC997">
            <v>41240</v>
          </cell>
        </row>
        <row r="998">
          <cell r="BC998">
            <v>41241</v>
          </cell>
        </row>
        <row r="999">
          <cell r="BC999">
            <v>41242</v>
          </cell>
        </row>
        <row r="1000">
          <cell r="BC1000">
            <v>41243</v>
          </cell>
        </row>
        <row r="1001">
          <cell r="BC1001">
            <v>41244</v>
          </cell>
        </row>
        <row r="1002">
          <cell r="BC1002">
            <v>41245</v>
          </cell>
        </row>
        <row r="1003">
          <cell r="BC1003">
            <v>41246</v>
          </cell>
        </row>
        <row r="1004">
          <cell r="BC1004">
            <v>41247</v>
          </cell>
        </row>
        <row r="1005">
          <cell r="BC1005">
            <v>41248</v>
          </cell>
        </row>
        <row r="1006">
          <cell r="BC1006">
            <v>41249</v>
          </cell>
        </row>
        <row r="1007">
          <cell r="BC1007">
            <v>41250</v>
          </cell>
        </row>
        <row r="1008">
          <cell r="BC1008">
            <v>41251</v>
          </cell>
        </row>
        <row r="1009">
          <cell r="BC1009">
            <v>41252</v>
          </cell>
        </row>
        <row r="1010">
          <cell r="BC1010">
            <v>41253</v>
          </cell>
        </row>
        <row r="1011">
          <cell r="BC1011">
            <v>41254</v>
          </cell>
        </row>
        <row r="1012">
          <cell r="BC1012">
            <v>41255</v>
          </cell>
        </row>
        <row r="1013">
          <cell r="BC1013">
            <v>41256</v>
          </cell>
        </row>
        <row r="1014">
          <cell r="BC1014">
            <v>41257</v>
          </cell>
        </row>
        <row r="1015">
          <cell r="BC1015">
            <v>41258</v>
          </cell>
        </row>
        <row r="1016">
          <cell r="BC1016">
            <v>41259</v>
          </cell>
        </row>
        <row r="1017">
          <cell r="BC1017">
            <v>41260</v>
          </cell>
        </row>
        <row r="1018">
          <cell r="BC1018">
            <v>41261</v>
          </cell>
        </row>
        <row r="1019">
          <cell r="BC1019">
            <v>41262</v>
          </cell>
        </row>
        <row r="1020">
          <cell r="BC1020">
            <v>41263</v>
          </cell>
        </row>
        <row r="1021">
          <cell r="BC1021">
            <v>41264</v>
          </cell>
        </row>
        <row r="1022">
          <cell r="BC1022">
            <v>41265</v>
          </cell>
        </row>
        <row r="1023">
          <cell r="BC1023">
            <v>41266</v>
          </cell>
        </row>
        <row r="1024">
          <cell r="BC1024">
            <v>41267</v>
          </cell>
        </row>
        <row r="1025">
          <cell r="BC1025">
            <v>41268</v>
          </cell>
        </row>
        <row r="1026">
          <cell r="BC1026">
            <v>41269</v>
          </cell>
        </row>
        <row r="1027">
          <cell r="BC1027">
            <v>41270</v>
          </cell>
        </row>
        <row r="1028">
          <cell r="BC1028">
            <v>41271</v>
          </cell>
        </row>
        <row r="1029">
          <cell r="BC1029">
            <v>41272</v>
          </cell>
        </row>
        <row r="1030">
          <cell r="BC1030">
            <v>41273</v>
          </cell>
        </row>
        <row r="1031">
          <cell r="BC1031">
            <v>41274</v>
          </cell>
        </row>
        <row r="1032">
          <cell r="BC1032">
            <v>41275</v>
          </cell>
        </row>
        <row r="1033">
          <cell r="BC1033">
            <v>41276</v>
          </cell>
        </row>
        <row r="1034">
          <cell r="BC1034">
            <v>41277</v>
          </cell>
        </row>
        <row r="1035">
          <cell r="BC1035">
            <v>41278</v>
          </cell>
        </row>
        <row r="1036">
          <cell r="BC1036">
            <v>41279</v>
          </cell>
        </row>
        <row r="1037">
          <cell r="BC1037">
            <v>41280</v>
          </cell>
        </row>
        <row r="1038">
          <cell r="BC1038">
            <v>41281</v>
          </cell>
        </row>
        <row r="1039">
          <cell r="BC1039">
            <v>41282</v>
          </cell>
        </row>
        <row r="1040">
          <cell r="BC1040">
            <v>41283</v>
          </cell>
        </row>
        <row r="1041">
          <cell r="BC1041">
            <v>41284</v>
          </cell>
        </row>
        <row r="1042">
          <cell r="BC1042">
            <v>41285</v>
          </cell>
        </row>
        <row r="1043">
          <cell r="BC1043">
            <v>41286</v>
          </cell>
        </row>
        <row r="1044">
          <cell r="BC1044">
            <v>41287</v>
          </cell>
        </row>
        <row r="1045">
          <cell r="BC1045">
            <v>41288</v>
          </cell>
        </row>
        <row r="1046">
          <cell r="BC1046">
            <v>41289</v>
          </cell>
        </row>
        <row r="1047">
          <cell r="BC1047">
            <v>41290</v>
          </cell>
        </row>
        <row r="1048">
          <cell r="BC1048">
            <v>41291</v>
          </cell>
        </row>
        <row r="1049">
          <cell r="BC1049">
            <v>41292</v>
          </cell>
        </row>
        <row r="1050">
          <cell r="BC1050">
            <v>41293</v>
          </cell>
        </row>
        <row r="1051">
          <cell r="BC1051">
            <v>41294</v>
          </cell>
        </row>
        <row r="1052">
          <cell r="BC1052">
            <v>41295</v>
          </cell>
        </row>
        <row r="1053">
          <cell r="BC1053">
            <v>41296</v>
          </cell>
        </row>
        <row r="1054">
          <cell r="BC1054">
            <v>41297</v>
          </cell>
        </row>
        <row r="1055">
          <cell r="BC1055">
            <v>41298</v>
          </cell>
        </row>
        <row r="1056">
          <cell r="BC1056">
            <v>41299</v>
          </cell>
        </row>
        <row r="1057">
          <cell r="BC1057">
            <v>41300</v>
          </cell>
        </row>
        <row r="1058">
          <cell r="BC1058">
            <v>41301</v>
          </cell>
        </row>
        <row r="1059">
          <cell r="BC1059">
            <v>41302</v>
          </cell>
        </row>
        <row r="1060">
          <cell r="BC1060">
            <v>41303</v>
          </cell>
        </row>
        <row r="1061">
          <cell r="BC1061">
            <v>41304</v>
          </cell>
        </row>
        <row r="1062">
          <cell r="BC1062">
            <v>41305</v>
          </cell>
        </row>
        <row r="1063">
          <cell r="BC1063">
            <v>41306</v>
          </cell>
        </row>
        <row r="1064">
          <cell r="BC1064">
            <v>41307</v>
          </cell>
        </row>
        <row r="1065">
          <cell r="BC1065">
            <v>41308</v>
          </cell>
        </row>
        <row r="1066">
          <cell r="BC1066">
            <v>41309</v>
          </cell>
        </row>
        <row r="1067">
          <cell r="BC1067">
            <v>41310</v>
          </cell>
        </row>
        <row r="1068">
          <cell r="BC1068">
            <v>41311</v>
          </cell>
        </row>
        <row r="1069">
          <cell r="BC1069">
            <v>41312</v>
          </cell>
        </row>
        <row r="1070">
          <cell r="BC1070">
            <v>41313</v>
          </cell>
        </row>
        <row r="1071">
          <cell r="BC1071">
            <v>41314</v>
          </cell>
        </row>
        <row r="1072">
          <cell r="BC1072">
            <v>41315</v>
          </cell>
        </row>
        <row r="1073">
          <cell r="BC1073">
            <v>41316</v>
          </cell>
        </row>
        <row r="1074">
          <cell r="BC1074">
            <v>41317</v>
          </cell>
        </row>
        <row r="1075">
          <cell r="BC1075">
            <v>41318</v>
          </cell>
        </row>
        <row r="1076">
          <cell r="BC1076">
            <v>41319</v>
          </cell>
        </row>
        <row r="1077">
          <cell r="BC1077">
            <v>41320</v>
          </cell>
        </row>
        <row r="1078">
          <cell r="BC1078">
            <v>41321</v>
          </cell>
        </row>
        <row r="1079">
          <cell r="BC1079">
            <v>41322</v>
          </cell>
        </row>
        <row r="1080">
          <cell r="BC1080">
            <v>41323</v>
          </cell>
        </row>
        <row r="1081">
          <cell r="BC1081">
            <v>41324</v>
          </cell>
        </row>
        <row r="1082">
          <cell r="BC1082">
            <v>41325</v>
          </cell>
        </row>
        <row r="1083">
          <cell r="BC1083">
            <v>41326</v>
          </cell>
        </row>
        <row r="1084">
          <cell r="BC1084">
            <v>41327</v>
          </cell>
        </row>
        <row r="1085">
          <cell r="BC1085">
            <v>41328</v>
          </cell>
        </row>
        <row r="1086">
          <cell r="BC1086">
            <v>41329</v>
          </cell>
        </row>
        <row r="1087">
          <cell r="BC1087">
            <v>41330</v>
          </cell>
        </row>
        <row r="1088">
          <cell r="BC1088">
            <v>41331</v>
          </cell>
        </row>
        <row r="1089">
          <cell r="BC1089">
            <v>41332</v>
          </cell>
        </row>
        <row r="1090">
          <cell r="BC1090">
            <v>41333</v>
          </cell>
        </row>
        <row r="1091">
          <cell r="BC1091">
            <v>41334</v>
          </cell>
        </row>
        <row r="1092">
          <cell r="BC1092">
            <v>41335</v>
          </cell>
        </row>
        <row r="1093">
          <cell r="BC1093">
            <v>41336</v>
          </cell>
        </row>
        <row r="1094">
          <cell r="BC1094">
            <v>41337</v>
          </cell>
        </row>
        <row r="1095">
          <cell r="BC1095">
            <v>41338</v>
          </cell>
        </row>
        <row r="1096">
          <cell r="BC1096">
            <v>41339</v>
          </cell>
        </row>
        <row r="1097">
          <cell r="BC1097">
            <v>41340</v>
          </cell>
        </row>
        <row r="1098">
          <cell r="BC1098">
            <v>41341</v>
          </cell>
        </row>
        <row r="1099">
          <cell r="BC1099">
            <v>41342</v>
          </cell>
        </row>
        <row r="1100">
          <cell r="BC1100">
            <v>41343</v>
          </cell>
        </row>
        <row r="1101">
          <cell r="BC1101">
            <v>41344</v>
          </cell>
        </row>
        <row r="1102">
          <cell r="BC1102">
            <v>41345</v>
          </cell>
        </row>
        <row r="1103">
          <cell r="BC1103">
            <v>41346</v>
          </cell>
        </row>
        <row r="1104">
          <cell r="BC1104">
            <v>41347</v>
          </cell>
        </row>
        <row r="1105">
          <cell r="BC1105">
            <v>41348</v>
          </cell>
        </row>
        <row r="1106">
          <cell r="BC1106">
            <v>41349</v>
          </cell>
        </row>
        <row r="1107">
          <cell r="BC1107">
            <v>41350</v>
          </cell>
        </row>
        <row r="1108">
          <cell r="BC1108">
            <v>41351</v>
          </cell>
        </row>
        <row r="1109">
          <cell r="BC1109">
            <v>41352</v>
          </cell>
        </row>
        <row r="1110">
          <cell r="BC1110">
            <v>41353</v>
          </cell>
        </row>
        <row r="1111">
          <cell r="BC1111">
            <v>41354</v>
          </cell>
        </row>
        <row r="1112">
          <cell r="BC1112">
            <v>41355</v>
          </cell>
        </row>
        <row r="1113">
          <cell r="BC1113">
            <v>41356</v>
          </cell>
        </row>
        <row r="1114">
          <cell r="BC1114">
            <v>41357</v>
          </cell>
        </row>
        <row r="1115">
          <cell r="BC1115">
            <v>41358</v>
          </cell>
        </row>
        <row r="1116">
          <cell r="BC1116">
            <v>41359</v>
          </cell>
        </row>
        <row r="1117">
          <cell r="BC1117">
            <v>41360</v>
          </cell>
        </row>
        <row r="1118">
          <cell r="BC1118">
            <v>41361</v>
          </cell>
        </row>
        <row r="1119">
          <cell r="BC1119">
            <v>41362</v>
          </cell>
        </row>
        <row r="1120">
          <cell r="BC1120">
            <v>41363</v>
          </cell>
        </row>
        <row r="1121">
          <cell r="BC1121">
            <v>41364</v>
          </cell>
        </row>
        <row r="1122">
          <cell r="BC1122">
            <v>41365</v>
          </cell>
        </row>
        <row r="1123">
          <cell r="BC1123">
            <v>41366</v>
          </cell>
        </row>
        <row r="1124">
          <cell r="BC1124">
            <v>41367</v>
          </cell>
        </row>
        <row r="1125">
          <cell r="BC1125">
            <v>41368</v>
          </cell>
        </row>
        <row r="1126">
          <cell r="BC1126">
            <v>41369</v>
          </cell>
        </row>
        <row r="1127">
          <cell r="BC1127">
            <v>41370</v>
          </cell>
        </row>
        <row r="1128">
          <cell r="BC1128">
            <v>41371</v>
          </cell>
        </row>
        <row r="1129">
          <cell r="BC1129">
            <v>41372</v>
          </cell>
        </row>
        <row r="1130">
          <cell r="BC1130">
            <v>41373</v>
          </cell>
        </row>
        <row r="1131">
          <cell r="BC1131">
            <v>41374</v>
          </cell>
        </row>
        <row r="1132">
          <cell r="BC1132">
            <v>41375</v>
          </cell>
        </row>
        <row r="1133">
          <cell r="BC1133">
            <v>41376</v>
          </cell>
        </row>
        <row r="1134">
          <cell r="BC1134">
            <v>41377</v>
          </cell>
        </row>
        <row r="1135">
          <cell r="BC1135">
            <v>41378</v>
          </cell>
        </row>
        <row r="1136">
          <cell r="BC1136">
            <v>41379</v>
          </cell>
        </row>
        <row r="1137">
          <cell r="BC1137">
            <v>41380</v>
          </cell>
        </row>
        <row r="1138">
          <cell r="BC1138">
            <v>41381</v>
          </cell>
        </row>
        <row r="1139">
          <cell r="BC1139">
            <v>41382</v>
          </cell>
        </row>
        <row r="1140">
          <cell r="BC1140">
            <v>41383</v>
          </cell>
        </row>
        <row r="1141">
          <cell r="BC1141">
            <v>41384</v>
          </cell>
        </row>
        <row r="1142">
          <cell r="BC1142">
            <v>41385</v>
          </cell>
        </row>
        <row r="1143">
          <cell r="BC1143">
            <v>41386</v>
          </cell>
        </row>
        <row r="1144">
          <cell r="BC1144">
            <v>41387</v>
          </cell>
        </row>
        <row r="1145">
          <cell r="BC1145">
            <v>41388</v>
          </cell>
        </row>
        <row r="1146">
          <cell r="BC1146">
            <v>41389</v>
          </cell>
        </row>
        <row r="1147">
          <cell r="BC1147">
            <v>41390</v>
          </cell>
        </row>
        <row r="1148">
          <cell r="BC1148">
            <v>41391</v>
          </cell>
        </row>
        <row r="1149">
          <cell r="BC1149">
            <v>41392</v>
          </cell>
        </row>
        <row r="1150">
          <cell r="BC1150">
            <v>41393</v>
          </cell>
        </row>
        <row r="1151">
          <cell r="BC1151">
            <v>41394</v>
          </cell>
        </row>
        <row r="1152">
          <cell r="BC1152">
            <v>41395</v>
          </cell>
        </row>
        <row r="1153">
          <cell r="BC1153">
            <v>41396</v>
          </cell>
        </row>
        <row r="1154">
          <cell r="BC1154">
            <v>41397</v>
          </cell>
        </row>
        <row r="1155">
          <cell r="BC1155">
            <v>41398</v>
          </cell>
        </row>
        <row r="1156">
          <cell r="BC1156">
            <v>41399</v>
          </cell>
        </row>
        <row r="1157">
          <cell r="BC1157">
            <v>41400</v>
          </cell>
        </row>
        <row r="1158">
          <cell r="BC1158">
            <v>41401</v>
          </cell>
        </row>
        <row r="1159">
          <cell r="BC1159">
            <v>41402</v>
          </cell>
        </row>
        <row r="1160">
          <cell r="BC1160">
            <v>41403</v>
          </cell>
        </row>
        <row r="1161">
          <cell r="BC1161">
            <v>41404</v>
          </cell>
        </row>
        <row r="1162">
          <cell r="BC1162">
            <v>41405</v>
          </cell>
        </row>
        <row r="1163">
          <cell r="BC1163">
            <v>41406</v>
          </cell>
        </row>
        <row r="1164">
          <cell r="BC1164">
            <v>41407</v>
          </cell>
        </row>
        <row r="1165">
          <cell r="BC1165">
            <v>41408</v>
          </cell>
        </row>
        <row r="1166">
          <cell r="BC1166">
            <v>41409</v>
          </cell>
        </row>
        <row r="1167">
          <cell r="BC1167">
            <v>41410</v>
          </cell>
        </row>
        <row r="1168">
          <cell r="BC1168">
            <v>41411</v>
          </cell>
        </row>
        <row r="1169">
          <cell r="BC1169">
            <v>41412</v>
          </cell>
        </row>
        <row r="1170">
          <cell r="BC1170">
            <v>41413</v>
          </cell>
        </row>
        <row r="1171">
          <cell r="BC1171">
            <v>41414</v>
          </cell>
        </row>
        <row r="1172">
          <cell r="BC1172">
            <v>41415</v>
          </cell>
        </row>
        <row r="1173">
          <cell r="BC1173">
            <v>41416</v>
          </cell>
        </row>
        <row r="1174">
          <cell r="BC1174">
            <v>41417</v>
          </cell>
        </row>
        <row r="1175">
          <cell r="BC1175">
            <v>41418</v>
          </cell>
        </row>
        <row r="1176">
          <cell r="BC1176">
            <v>41419</v>
          </cell>
        </row>
        <row r="1177">
          <cell r="BC1177">
            <v>41420</v>
          </cell>
        </row>
        <row r="1178">
          <cell r="BC1178">
            <v>41421</v>
          </cell>
        </row>
        <row r="1179">
          <cell r="BC1179">
            <v>41422</v>
          </cell>
        </row>
        <row r="1180">
          <cell r="BC1180">
            <v>41423</v>
          </cell>
        </row>
        <row r="1181">
          <cell r="BC1181">
            <v>41424</v>
          </cell>
        </row>
        <row r="1182">
          <cell r="BC1182">
            <v>41425</v>
          </cell>
        </row>
        <row r="1183">
          <cell r="BC1183">
            <v>41426</v>
          </cell>
        </row>
        <row r="1184">
          <cell r="BC1184">
            <v>41427</v>
          </cell>
        </row>
        <row r="1185">
          <cell r="BC1185">
            <v>41428</v>
          </cell>
        </row>
        <row r="1186">
          <cell r="BC1186">
            <v>41429</v>
          </cell>
        </row>
        <row r="1187">
          <cell r="BC1187">
            <v>41430</v>
          </cell>
        </row>
        <row r="1188">
          <cell r="BC1188">
            <v>41431</v>
          </cell>
        </row>
        <row r="1189">
          <cell r="BC1189">
            <v>41432</v>
          </cell>
        </row>
        <row r="1190">
          <cell r="BC1190">
            <v>41433</v>
          </cell>
        </row>
        <row r="1191">
          <cell r="BC1191">
            <v>41434</v>
          </cell>
        </row>
        <row r="1192">
          <cell r="BC1192">
            <v>41435</v>
          </cell>
        </row>
        <row r="1193">
          <cell r="BC1193">
            <v>41436</v>
          </cell>
        </row>
        <row r="1194">
          <cell r="BC1194">
            <v>41437</v>
          </cell>
        </row>
        <row r="1195">
          <cell r="BC1195">
            <v>41438</v>
          </cell>
        </row>
        <row r="1196">
          <cell r="BC1196">
            <v>41439</v>
          </cell>
        </row>
        <row r="1197">
          <cell r="BC1197">
            <v>41440</v>
          </cell>
        </row>
        <row r="1198">
          <cell r="BC1198">
            <v>41441</v>
          </cell>
        </row>
        <row r="1199">
          <cell r="BC1199">
            <v>41442</v>
          </cell>
        </row>
        <row r="1200">
          <cell r="BC1200">
            <v>41443</v>
          </cell>
        </row>
        <row r="1201">
          <cell r="BC1201">
            <v>41444</v>
          </cell>
        </row>
        <row r="1202">
          <cell r="BC1202">
            <v>41445</v>
          </cell>
        </row>
        <row r="1203">
          <cell r="BC1203">
            <v>41446</v>
          </cell>
        </row>
        <row r="1204">
          <cell r="BC1204">
            <v>41447</v>
          </cell>
        </row>
        <row r="1205">
          <cell r="BC1205">
            <v>41448</v>
          </cell>
        </row>
        <row r="1206">
          <cell r="BC1206">
            <v>41449</v>
          </cell>
        </row>
        <row r="1207">
          <cell r="BC1207">
            <v>41450</v>
          </cell>
        </row>
        <row r="1208">
          <cell r="BC1208">
            <v>41451</v>
          </cell>
        </row>
        <row r="1209">
          <cell r="BC1209">
            <v>41452</v>
          </cell>
        </row>
        <row r="1210">
          <cell r="BC1210">
            <v>41453</v>
          </cell>
        </row>
        <row r="1211">
          <cell r="BC1211">
            <v>41454</v>
          </cell>
        </row>
        <row r="1212">
          <cell r="BC1212">
            <v>41455</v>
          </cell>
        </row>
        <row r="1213">
          <cell r="BC1213">
            <v>41456</v>
          </cell>
        </row>
        <row r="1214">
          <cell r="BC1214">
            <v>41457</v>
          </cell>
        </row>
        <row r="1215">
          <cell r="BC1215">
            <v>41458</v>
          </cell>
        </row>
        <row r="1216">
          <cell r="BC1216">
            <v>41459</v>
          </cell>
        </row>
        <row r="1217">
          <cell r="BC1217">
            <v>41460</v>
          </cell>
        </row>
        <row r="1218">
          <cell r="BC1218">
            <v>41461</v>
          </cell>
        </row>
        <row r="1219">
          <cell r="BC1219">
            <v>41462</v>
          </cell>
        </row>
        <row r="1220">
          <cell r="BC1220">
            <v>41463</v>
          </cell>
        </row>
        <row r="1221">
          <cell r="BC1221">
            <v>41464</v>
          </cell>
        </row>
        <row r="1222">
          <cell r="BC1222">
            <v>41465</v>
          </cell>
        </row>
        <row r="1223">
          <cell r="BC1223">
            <v>41466</v>
          </cell>
        </row>
        <row r="1224">
          <cell r="BC1224">
            <v>41467</v>
          </cell>
        </row>
        <row r="1225">
          <cell r="BC1225">
            <v>41468</v>
          </cell>
        </row>
        <row r="1226">
          <cell r="BC1226">
            <v>41469</v>
          </cell>
        </row>
        <row r="1227">
          <cell r="BC1227">
            <v>41470</v>
          </cell>
        </row>
        <row r="1228">
          <cell r="BC1228">
            <v>41471</v>
          </cell>
        </row>
        <row r="1229">
          <cell r="BC1229">
            <v>41472</v>
          </cell>
        </row>
        <row r="1230">
          <cell r="BC1230">
            <v>41473</v>
          </cell>
        </row>
        <row r="1231">
          <cell r="BC1231">
            <v>41474</v>
          </cell>
        </row>
        <row r="1232">
          <cell r="BC1232">
            <v>41475</v>
          </cell>
        </row>
        <row r="1233">
          <cell r="BC1233">
            <v>41476</v>
          </cell>
        </row>
        <row r="1234">
          <cell r="BC1234">
            <v>41477</v>
          </cell>
        </row>
        <row r="1235">
          <cell r="BC1235">
            <v>41478</v>
          </cell>
        </row>
        <row r="1236">
          <cell r="BC1236">
            <v>41479</v>
          </cell>
        </row>
        <row r="1237">
          <cell r="BC1237">
            <v>41480</v>
          </cell>
        </row>
        <row r="1238">
          <cell r="BC1238">
            <v>41481</v>
          </cell>
        </row>
        <row r="1239">
          <cell r="BC1239">
            <v>41482</v>
          </cell>
        </row>
        <row r="1240">
          <cell r="BC1240">
            <v>41483</v>
          </cell>
        </row>
        <row r="1241">
          <cell r="BC1241">
            <v>41484</v>
          </cell>
        </row>
        <row r="1242">
          <cell r="BC1242">
            <v>41485</v>
          </cell>
        </row>
        <row r="1243">
          <cell r="BC1243">
            <v>41486</v>
          </cell>
        </row>
        <row r="1244">
          <cell r="BC1244">
            <v>41487</v>
          </cell>
        </row>
        <row r="1245">
          <cell r="BC1245">
            <v>41488</v>
          </cell>
        </row>
        <row r="1246">
          <cell r="BC1246">
            <v>41489</v>
          </cell>
        </row>
        <row r="1247">
          <cell r="BC1247">
            <v>41490</v>
          </cell>
        </row>
        <row r="1248">
          <cell r="BC1248">
            <v>41491</v>
          </cell>
        </row>
        <row r="1249">
          <cell r="BC1249">
            <v>41492</v>
          </cell>
        </row>
        <row r="1250">
          <cell r="BC1250">
            <v>41493</v>
          </cell>
        </row>
        <row r="1251">
          <cell r="BC1251">
            <v>41494</v>
          </cell>
        </row>
        <row r="1252">
          <cell r="BC1252">
            <v>41495</v>
          </cell>
        </row>
        <row r="1253">
          <cell r="BC1253">
            <v>41496</v>
          </cell>
        </row>
        <row r="1254">
          <cell r="BC1254">
            <v>41497</v>
          </cell>
        </row>
        <row r="1255">
          <cell r="BC1255">
            <v>41498</v>
          </cell>
        </row>
        <row r="1256">
          <cell r="BC1256">
            <v>41499</v>
          </cell>
        </row>
        <row r="1257">
          <cell r="BC1257">
            <v>41500</v>
          </cell>
        </row>
        <row r="1258">
          <cell r="BC1258">
            <v>41501</v>
          </cell>
        </row>
        <row r="1259">
          <cell r="BC1259">
            <v>41502</v>
          </cell>
        </row>
        <row r="1260">
          <cell r="BC1260">
            <v>41503</v>
          </cell>
        </row>
        <row r="1261">
          <cell r="BC1261">
            <v>41504</v>
          </cell>
        </row>
        <row r="1262">
          <cell r="BC1262">
            <v>41505</v>
          </cell>
        </row>
        <row r="1263">
          <cell r="BC1263">
            <v>41506</v>
          </cell>
        </row>
        <row r="1264">
          <cell r="BC1264">
            <v>41507</v>
          </cell>
        </row>
        <row r="1265">
          <cell r="BC1265">
            <v>41508</v>
          </cell>
        </row>
        <row r="1266">
          <cell r="BC1266">
            <v>41509</v>
          </cell>
        </row>
        <row r="1267">
          <cell r="BC1267">
            <v>41510</v>
          </cell>
        </row>
        <row r="1268">
          <cell r="BC1268">
            <v>41511</v>
          </cell>
        </row>
        <row r="1269">
          <cell r="BC1269">
            <v>41512</v>
          </cell>
        </row>
        <row r="1270">
          <cell r="BC1270">
            <v>41513</v>
          </cell>
        </row>
        <row r="1271">
          <cell r="BC1271">
            <v>41514</v>
          </cell>
        </row>
        <row r="1272">
          <cell r="BC1272">
            <v>41515</v>
          </cell>
        </row>
        <row r="1273">
          <cell r="BC1273">
            <v>41516</v>
          </cell>
        </row>
        <row r="1274">
          <cell r="BC1274">
            <v>41517</v>
          </cell>
        </row>
        <row r="1275">
          <cell r="BC1275">
            <v>41518</v>
          </cell>
        </row>
        <row r="1276">
          <cell r="BC1276">
            <v>41519</v>
          </cell>
        </row>
        <row r="1277">
          <cell r="BC1277">
            <v>41520</v>
          </cell>
        </row>
        <row r="1278">
          <cell r="BC1278">
            <v>41521</v>
          </cell>
        </row>
        <row r="1279">
          <cell r="BC1279">
            <v>41522</v>
          </cell>
        </row>
        <row r="1280">
          <cell r="BC1280">
            <v>41523</v>
          </cell>
        </row>
        <row r="1281">
          <cell r="BC1281">
            <v>41524</v>
          </cell>
        </row>
        <row r="1282">
          <cell r="BC1282">
            <v>41525</v>
          </cell>
        </row>
        <row r="1283">
          <cell r="BC1283">
            <v>41526</v>
          </cell>
        </row>
        <row r="1284">
          <cell r="BC1284">
            <v>41527</v>
          </cell>
        </row>
        <row r="1285">
          <cell r="BC1285">
            <v>41528</v>
          </cell>
        </row>
        <row r="1286">
          <cell r="BC1286">
            <v>41529</v>
          </cell>
        </row>
        <row r="1287">
          <cell r="BC1287">
            <v>41530</v>
          </cell>
        </row>
        <row r="1288">
          <cell r="BC1288">
            <v>41531</v>
          </cell>
        </row>
        <row r="1289">
          <cell r="BC1289">
            <v>41532</v>
          </cell>
        </row>
        <row r="1290">
          <cell r="BC1290">
            <v>41533</v>
          </cell>
        </row>
        <row r="1291">
          <cell r="BC1291">
            <v>41534</v>
          </cell>
        </row>
        <row r="1292">
          <cell r="BC1292">
            <v>41535</v>
          </cell>
        </row>
        <row r="1293">
          <cell r="BC1293">
            <v>41536</v>
          </cell>
        </row>
        <row r="1294">
          <cell r="BC1294">
            <v>41537</v>
          </cell>
        </row>
        <row r="1295">
          <cell r="BC1295">
            <v>41538</v>
          </cell>
        </row>
        <row r="1296">
          <cell r="BC1296">
            <v>41539</v>
          </cell>
        </row>
        <row r="1297">
          <cell r="BC1297">
            <v>41540</v>
          </cell>
        </row>
        <row r="1298">
          <cell r="BC1298">
            <v>41541</v>
          </cell>
        </row>
        <row r="1299">
          <cell r="BC1299">
            <v>41542</v>
          </cell>
        </row>
        <row r="1300">
          <cell r="BC1300">
            <v>41543</v>
          </cell>
        </row>
        <row r="1301">
          <cell r="BC1301">
            <v>41544</v>
          </cell>
        </row>
        <row r="1302">
          <cell r="BC1302">
            <v>41545</v>
          </cell>
        </row>
        <row r="1303">
          <cell r="BC1303">
            <v>41546</v>
          </cell>
        </row>
        <row r="1304">
          <cell r="BC1304">
            <v>41547</v>
          </cell>
        </row>
        <row r="1305">
          <cell r="BC1305">
            <v>41548</v>
          </cell>
        </row>
        <row r="1306">
          <cell r="BC1306">
            <v>41549</v>
          </cell>
        </row>
        <row r="1307">
          <cell r="BC1307">
            <v>41550</v>
          </cell>
        </row>
        <row r="1308">
          <cell r="BC1308">
            <v>41551</v>
          </cell>
        </row>
        <row r="1309">
          <cell r="BC1309">
            <v>41552</v>
          </cell>
        </row>
        <row r="1310">
          <cell r="BC1310">
            <v>41553</v>
          </cell>
        </row>
        <row r="1311">
          <cell r="BC1311">
            <v>41554</v>
          </cell>
        </row>
        <row r="1312">
          <cell r="BC1312">
            <v>41555</v>
          </cell>
        </row>
        <row r="1313">
          <cell r="BC1313">
            <v>41556</v>
          </cell>
        </row>
        <row r="1314">
          <cell r="BC1314">
            <v>41557</v>
          </cell>
        </row>
        <row r="1315">
          <cell r="BC1315">
            <v>41558</v>
          </cell>
        </row>
        <row r="1316">
          <cell r="BC1316">
            <v>41559</v>
          </cell>
        </row>
        <row r="1317">
          <cell r="BC1317">
            <v>41560</v>
          </cell>
        </row>
        <row r="1318">
          <cell r="BC1318">
            <v>41561</v>
          </cell>
        </row>
        <row r="1319">
          <cell r="BC1319">
            <v>41562</v>
          </cell>
        </row>
        <row r="1320">
          <cell r="BC1320">
            <v>41563</v>
          </cell>
        </row>
        <row r="1321">
          <cell r="BC1321">
            <v>41564</v>
          </cell>
        </row>
        <row r="1322">
          <cell r="BC1322">
            <v>41565</v>
          </cell>
        </row>
        <row r="1323">
          <cell r="BC1323">
            <v>41566</v>
          </cell>
        </row>
        <row r="1324">
          <cell r="BC1324">
            <v>41567</v>
          </cell>
        </row>
        <row r="1325">
          <cell r="BC1325">
            <v>41568</v>
          </cell>
        </row>
        <row r="1326">
          <cell r="BC1326">
            <v>41569</v>
          </cell>
        </row>
        <row r="1327">
          <cell r="BC1327">
            <v>41570</v>
          </cell>
        </row>
        <row r="1328">
          <cell r="BC1328">
            <v>41571</v>
          </cell>
        </row>
        <row r="1329">
          <cell r="BC1329">
            <v>41572</v>
          </cell>
        </row>
        <row r="1330">
          <cell r="BC1330">
            <v>41573</v>
          </cell>
        </row>
        <row r="1331">
          <cell r="BC1331">
            <v>41574</v>
          </cell>
        </row>
        <row r="1332">
          <cell r="BC1332">
            <v>41575</v>
          </cell>
        </row>
        <row r="1333">
          <cell r="BC1333">
            <v>41576</v>
          </cell>
        </row>
        <row r="1334">
          <cell r="BC1334">
            <v>41577</v>
          </cell>
        </row>
        <row r="1335">
          <cell r="BC1335">
            <v>41578</v>
          </cell>
        </row>
        <row r="1336">
          <cell r="BC1336">
            <v>41579</v>
          </cell>
        </row>
        <row r="1337">
          <cell r="BC1337">
            <v>41580</v>
          </cell>
        </row>
        <row r="1338">
          <cell r="BC1338">
            <v>41581</v>
          </cell>
        </row>
        <row r="1339">
          <cell r="BC1339">
            <v>41582</v>
          </cell>
        </row>
        <row r="1340">
          <cell r="BC1340">
            <v>41583</v>
          </cell>
        </row>
        <row r="1341">
          <cell r="BC1341">
            <v>41584</v>
          </cell>
        </row>
        <row r="1342">
          <cell r="BC1342">
            <v>41585</v>
          </cell>
        </row>
        <row r="1343">
          <cell r="BC1343">
            <v>41586</v>
          </cell>
        </row>
        <row r="1344">
          <cell r="BC1344">
            <v>41587</v>
          </cell>
        </row>
        <row r="1345">
          <cell r="BC1345">
            <v>41588</v>
          </cell>
        </row>
        <row r="1346">
          <cell r="BC1346">
            <v>41589</v>
          </cell>
        </row>
        <row r="1347">
          <cell r="BC1347">
            <v>41590</v>
          </cell>
        </row>
        <row r="1348">
          <cell r="BC1348">
            <v>41591</v>
          </cell>
        </row>
        <row r="1349">
          <cell r="BC1349">
            <v>41592</v>
          </cell>
        </row>
        <row r="1350">
          <cell r="BC1350">
            <v>41593</v>
          </cell>
        </row>
        <row r="1351">
          <cell r="BC1351">
            <v>41594</v>
          </cell>
        </row>
        <row r="1352">
          <cell r="BC1352">
            <v>41595</v>
          </cell>
        </row>
        <row r="1353">
          <cell r="BC1353">
            <v>41596</v>
          </cell>
        </row>
        <row r="1354">
          <cell r="BC1354">
            <v>41597</v>
          </cell>
        </row>
        <row r="1355">
          <cell r="BC1355">
            <v>41598</v>
          </cell>
        </row>
        <row r="1356">
          <cell r="BC1356">
            <v>41599</v>
          </cell>
        </row>
        <row r="1357">
          <cell r="BC1357">
            <v>41600</v>
          </cell>
        </row>
        <row r="1358">
          <cell r="BC1358">
            <v>41601</v>
          </cell>
        </row>
        <row r="1359">
          <cell r="BC1359">
            <v>41602</v>
          </cell>
        </row>
        <row r="1360">
          <cell r="BC1360">
            <v>41603</v>
          </cell>
        </row>
        <row r="1361">
          <cell r="BC1361">
            <v>41604</v>
          </cell>
        </row>
        <row r="1362">
          <cell r="BC1362">
            <v>41605</v>
          </cell>
        </row>
        <row r="1363">
          <cell r="BC1363">
            <v>41606</v>
          </cell>
        </row>
        <row r="1364">
          <cell r="BC1364">
            <v>41607</v>
          </cell>
        </row>
        <row r="1365">
          <cell r="BC1365">
            <v>41608</v>
          </cell>
        </row>
        <row r="1366">
          <cell r="BC1366">
            <v>41609</v>
          </cell>
        </row>
        <row r="1367">
          <cell r="BC1367">
            <v>41610</v>
          </cell>
        </row>
        <row r="1368">
          <cell r="BC1368">
            <v>41611</v>
          </cell>
        </row>
        <row r="1369">
          <cell r="BC1369">
            <v>41612</v>
          </cell>
        </row>
        <row r="1370">
          <cell r="BC1370">
            <v>41613</v>
          </cell>
        </row>
        <row r="1371">
          <cell r="BC1371">
            <v>41614</v>
          </cell>
        </row>
        <row r="1372">
          <cell r="BC1372">
            <v>41615</v>
          </cell>
        </row>
        <row r="1373">
          <cell r="BC1373">
            <v>41616</v>
          </cell>
        </row>
        <row r="1374">
          <cell r="BC1374">
            <v>41617</v>
          </cell>
        </row>
        <row r="1375">
          <cell r="BC1375">
            <v>41618</v>
          </cell>
        </row>
        <row r="1376">
          <cell r="BC1376">
            <v>41619</v>
          </cell>
        </row>
        <row r="1377">
          <cell r="BC1377">
            <v>41620</v>
          </cell>
        </row>
        <row r="1378">
          <cell r="BC1378">
            <v>41621</v>
          </cell>
        </row>
        <row r="1379">
          <cell r="BC1379">
            <v>41622</v>
          </cell>
        </row>
        <row r="1380">
          <cell r="BC1380">
            <v>41623</v>
          </cell>
        </row>
        <row r="1381">
          <cell r="BC1381">
            <v>41624</v>
          </cell>
        </row>
        <row r="1382">
          <cell r="BC1382">
            <v>41625</v>
          </cell>
        </row>
        <row r="1383">
          <cell r="BC1383">
            <v>41626</v>
          </cell>
        </row>
        <row r="1384">
          <cell r="BC1384">
            <v>41627</v>
          </cell>
        </row>
        <row r="1385">
          <cell r="BC1385">
            <v>41628</v>
          </cell>
        </row>
        <row r="1386">
          <cell r="BC1386">
            <v>41629</v>
          </cell>
        </row>
        <row r="1387">
          <cell r="BC1387">
            <v>41630</v>
          </cell>
        </row>
        <row r="1388">
          <cell r="BC1388">
            <v>41631</v>
          </cell>
        </row>
        <row r="1389">
          <cell r="BC1389">
            <v>41632</v>
          </cell>
        </row>
        <row r="1390">
          <cell r="BC1390">
            <v>41633</v>
          </cell>
        </row>
        <row r="1391">
          <cell r="BC1391">
            <v>41634</v>
          </cell>
        </row>
        <row r="1392">
          <cell r="BC1392">
            <v>41635</v>
          </cell>
        </row>
        <row r="1393">
          <cell r="BC1393">
            <v>41636</v>
          </cell>
        </row>
        <row r="1394">
          <cell r="BC1394">
            <v>41637</v>
          </cell>
        </row>
        <row r="1395">
          <cell r="BC1395">
            <v>41638</v>
          </cell>
        </row>
        <row r="1396">
          <cell r="BC1396">
            <v>41639</v>
          </cell>
        </row>
        <row r="1397">
          <cell r="BC1397">
            <v>41640</v>
          </cell>
        </row>
        <row r="1398">
          <cell r="BC1398">
            <v>41641</v>
          </cell>
        </row>
        <row r="1399">
          <cell r="BC1399">
            <v>41642</v>
          </cell>
        </row>
        <row r="1400">
          <cell r="BC1400">
            <v>41643</v>
          </cell>
        </row>
        <row r="1401">
          <cell r="BC1401">
            <v>41644</v>
          </cell>
        </row>
        <row r="1402">
          <cell r="BC1402">
            <v>41645</v>
          </cell>
        </row>
        <row r="1403">
          <cell r="BC1403">
            <v>41646</v>
          </cell>
        </row>
        <row r="1404">
          <cell r="BC1404">
            <v>41647</v>
          </cell>
        </row>
        <row r="1405">
          <cell r="BC1405">
            <v>41648</v>
          </cell>
        </row>
        <row r="1406">
          <cell r="BC1406">
            <v>41649</v>
          </cell>
        </row>
        <row r="1407">
          <cell r="BC1407">
            <v>41650</v>
          </cell>
        </row>
        <row r="1408">
          <cell r="BC1408">
            <v>41651</v>
          </cell>
        </row>
        <row r="1409">
          <cell r="BC1409">
            <v>41652</v>
          </cell>
        </row>
        <row r="1410">
          <cell r="BC1410">
            <v>41653</v>
          </cell>
        </row>
        <row r="1411">
          <cell r="BC1411">
            <v>41654</v>
          </cell>
        </row>
        <row r="1412">
          <cell r="BC1412">
            <v>41655</v>
          </cell>
        </row>
        <row r="1413">
          <cell r="BC1413">
            <v>41656</v>
          </cell>
        </row>
        <row r="1414">
          <cell r="BC1414">
            <v>41657</v>
          </cell>
        </row>
        <row r="1415">
          <cell r="BC1415">
            <v>41658</v>
          </cell>
        </row>
        <row r="1416">
          <cell r="BC1416">
            <v>41659</v>
          </cell>
        </row>
        <row r="1417">
          <cell r="BC1417">
            <v>41660</v>
          </cell>
        </row>
        <row r="1418">
          <cell r="BC1418">
            <v>41661</v>
          </cell>
        </row>
        <row r="1419">
          <cell r="BC1419">
            <v>41662</v>
          </cell>
        </row>
        <row r="1420">
          <cell r="BC1420">
            <v>41663</v>
          </cell>
        </row>
        <row r="1421">
          <cell r="BC1421">
            <v>41664</v>
          </cell>
        </row>
        <row r="1422">
          <cell r="BC1422">
            <v>41665</v>
          </cell>
        </row>
        <row r="1423">
          <cell r="BC1423">
            <v>41666</v>
          </cell>
        </row>
        <row r="1424">
          <cell r="BC1424">
            <v>41667</v>
          </cell>
        </row>
        <row r="1425">
          <cell r="BC1425">
            <v>41668</v>
          </cell>
        </row>
        <row r="1426">
          <cell r="BC1426">
            <v>41669</v>
          </cell>
        </row>
        <row r="1427">
          <cell r="BC1427">
            <v>41670</v>
          </cell>
        </row>
        <row r="1428">
          <cell r="BC1428">
            <v>41671</v>
          </cell>
        </row>
        <row r="1429">
          <cell r="BC1429">
            <v>41672</v>
          </cell>
        </row>
        <row r="1430">
          <cell r="BC1430">
            <v>41673</v>
          </cell>
        </row>
        <row r="1431">
          <cell r="BC1431">
            <v>41674</v>
          </cell>
        </row>
        <row r="1432">
          <cell r="BC1432">
            <v>41675</v>
          </cell>
        </row>
        <row r="1433">
          <cell r="BC1433">
            <v>41676</v>
          </cell>
        </row>
        <row r="1434">
          <cell r="BC1434">
            <v>41677</v>
          </cell>
        </row>
        <row r="1435">
          <cell r="BC1435">
            <v>41678</v>
          </cell>
        </row>
        <row r="1436">
          <cell r="BC1436">
            <v>41679</v>
          </cell>
        </row>
        <row r="1437">
          <cell r="BC1437">
            <v>41680</v>
          </cell>
        </row>
        <row r="1438">
          <cell r="BC1438">
            <v>41681</v>
          </cell>
        </row>
        <row r="1439">
          <cell r="BC1439">
            <v>41682</v>
          </cell>
        </row>
        <row r="1440">
          <cell r="BC1440">
            <v>41683</v>
          </cell>
        </row>
        <row r="1441">
          <cell r="BC1441">
            <v>41684</v>
          </cell>
        </row>
        <row r="1442">
          <cell r="BC1442">
            <v>41685</v>
          </cell>
        </row>
        <row r="1443">
          <cell r="BC1443">
            <v>41686</v>
          </cell>
        </row>
        <row r="1444">
          <cell r="BC1444">
            <v>41687</v>
          </cell>
        </row>
        <row r="1445">
          <cell r="BC1445">
            <v>41688</v>
          </cell>
        </row>
        <row r="1446">
          <cell r="BC1446">
            <v>41689</v>
          </cell>
        </row>
        <row r="1447">
          <cell r="BC1447">
            <v>41690</v>
          </cell>
        </row>
        <row r="1448">
          <cell r="BC1448">
            <v>41691</v>
          </cell>
        </row>
        <row r="1449">
          <cell r="BC1449">
            <v>41692</v>
          </cell>
        </row>
        <row r="1450">
          <cell r="BC1450">
            <v>41693</v>
          </cell>
        </row>
        <row r="1451">
          <cell r="BC1451">
            <v>41694</v>
          </cell>
        </row>
        <row r="1452">
          <cell r="BC1452">
            <v>41695</v>
          </cell>
        </row>
        <row r="1453">
          <cell r="BC1453">
            <v>41696</v>
          </cell>
        </row>
        <row r="1454">
          <cell r="BC1454">
            <v>41697</v>
          </cell>
        </row>
        <row r="1455">
          <cell r="BC1455">
            <v>41698</v>
          </cell>
        </row>
        <row r="1456">
          <cell r="BC1456">
            <v>41699</v>
          </cell>
        </row>
        <row r="1457">
          <cell r="BC1457">
            <v>41700</v>
          </cell>
        </row>
        <row r="1458">
          <cell r="BC1458">
            <v>41701</v>
          </cell>
        </row>
        <row r="1459">
          <cell r="BC1459">
            <v>41702</v>
          </cell>
        </row>
        <row r="1460">
          <cell r="BC1460">
            <v>41703</v>
          </cell>
        </row>
        <row r="1461">
          <cell r="BC1461">
            <v>41704</v>
          </cell>
        </row>
        <row r="1462">
          <cell r="BC1462">
            <v>41705</v>
          </cell>
        </row>
        <row r="1463">
          <cell r="BC1463">
            <v>41706</v>
          </cell>
        </row>
        <row r="1464">
          <cell r="BC1464">
            <v>41707</v>
          </cell>
        </row>
        <row r="1465">
          <cell r="BC1465">
            <v>41708</v>
          </cell>
        </row>
        <row r="1466">
          <cell r="BC1466">
            <v>41709</v>
          </cell>
        </row>
        <row r="1467">
          <cell r="BC1467">
            <v>41710</v>
          </cell>
        </row>
        <row r="1468">
          <cell r="BC1468">
            <v>41711</v>
          </cell>
        </row>
        <row r="1469">
          <cell r="BC1469">
            <v>41712</v>
          </cell>
        </row>
        <row r="1470">
          <cell r="BC1470">
            <v>41713</v>
          </cell>
        </row>
        <row r="1471">
          <cell r="BC1471">
            <v>41714</v>
          </cell>
        </row>
        <row r="1472">
          <cell r="BC1472">
            <v>41715</v>
          </cell>
        </row>
        <row r="1473">
          <cell r="BC1473">
            <v>41716</v>
          </cell>
        </row>
        <row r="1474">
          <cell r="BC1474">
            <v>41717</v>
          </cell>
        </row>
        <row r="1475">
          <cell r="BC1475">
            <v>41718</v>
          </cell>
        </row>
        <row r="1476">
          <cell r="BC1476">
            <v>41719</v>
          </cell>
        </row>
        <row r="1477">
          <cell r="BC1477">
            <v>41720</v>
          </cell>
        </row>
        <row r="1478">
          <cell r="BC1478">
            <v>41721</v>
          </cell>
        </row>
        <row r="1479">
          <cell r="BC1479">
            <v>41722</v>
          </cell>
        </row>
        <row r="1480">
          <cell r="BC1480">
            <v>41723</v>
          </cell>
        </row>
        <row r="1481">
          <cell r="BC1481">
            <v>41724</v>
          </cell>
        </row>
        <row r="1482">
          <cell r="BC1482">
            <v>41725</v>
          </cell>
        </row>
        <row r="1483">
          <cell r="BC1483">
            <v>41726</v>
          </cell>
        </row>
        <row r="1484">
          <cell r="BC1484">
            <v>41727</v>
          </cell>
        </row>
        <row r="1485">
          <cell r="BC1485">
            <v>41728</v>
          </cell>
        </row>
        <row r="1486">
          <cell r="BC1486">
            <v>41729</v>
          </cell>
        </row>
        <row r="1487">
          <cell r="BC1487">
            <v>41730</v>
          </cell>
        </row>
        <row r="1488">
          <cell r="BC1488">
            <v>41731</v>
          </cell>
        </row>
        <row r="1489">
          <cell r="BC1489">
            <v>41732</v>
          </cell>
        </row>
        <row r="1490">
          <cell r="BC1490">
            <v>41733</v>
          </cell>
        </row>
        <row r="1491">
          <cell r="BC1491">
            <v>41734</v>
          </cell>
        </row>
        <row r="1492">
          <cell r="BC1492">
            <v>41735</v>
          </cell>
        </row>
        <row r="1493">
          <cell r="BC1493">
            <v>41736</v>
          </cell>
        </row>
        <row r="1494">
          <cell r="BC1494">
            <v>41737</v>
          </cell>
        </row>
        <row r="1495">
          <cell r="BC1495">
            <v>41738</v>
          </cell>
        </row>
        <row r="1496">
          <cell r="BC1496">
            <v>41739</v>
          </cell>
        </row>
        <row r="1497">
          <cell r="BC1497">
            <v>41740</v>
          </cell>
        </row>
        <row r="1498">
          <cell r="BC1498">
            <v>41741</v>
          </cell>
        </row>
        <row r="1499">
          <cell r="BC1499">
            <v>41742</v>
          </cell>
        </row>
        <row r="1500">
          <cell r="BC1500">
            <v>41743</v>
          </cell>
        </row>
        <row r="1501">
          <cell r="BC1501">
            <v>41744</v>
          </cell>
        </row>
        <row r="1502">
          <cell r="BC1502">
            <v>41745</v>
          </cell>
        </row>
        <row r="1503">
          <cell r="BC1503">
            <v>41746</v>
          </cell>
        </row>
        <row r="1504">
          <cell r="BC1504">
            <v>41747</v>
          </cell>
        </row>
        <row r="1505">
          <cell r="BC1505">
            <v>41748</v>
          </cell>
        </row>
        <row r="1506">
          <cell r="BC1506">
            <v>41749</v>
          </cell>
        </row>
        <row r="1507">
          <cell r="BC1507">
            <v>41750</v>
          </cell>
        </row>
        <row r="1508">
          <cell r="BC1508">
            <v>41751</v>
          </cell>
        </row>
        <row r="1509">
          <cell r="BC1509">
            <v>41752</v>
          </cell>
        </row>
        <row r="1510">
          <cell r="BC1510">
            <v>41753</v>
          </cell>
        </row>
        <row r="1511">
          <cell r="BC1511">
            <v>41754</v>
          </cell>
        </row>
        <row r="1512">
          <cell r="BC1512">
            <v>41755</v>
          </cell>
        </row>
        <row r="1513">
          <cell r="BC1513">
            <v>41756</v>
          </cell>
        </row>
        <row r="1514">
          <cell r="BC1514">
            <v>41757</v>
          </cell>
        </row>
        <row r="1515">
          <cell r="BC1515">
            <v>41758</v>
          </cell>
        </row>
        <row r="1516">
          <cell r="BC1516">
            <v>41759</v>
          </cell>
        </row>
        <row r="1517">
          <cell r="BC1517">
            <v>41760</v>
          </cell>
        </row>
        <row r="1518">
          <cell r="BC1518">
            <v>41761</v>
          </cell>
        </row>
        <row r="1519">
          <cell r="BC1519">
            <v>41762</v>
          </cell>
        </row>
        <row r="1520">
          <cell r="BC1520">
            <v>41763</v>
          </cell>
        </row>
        <row r="1521">
          <cell r="BC1521">
            <v>41764</v>
          </cell>
        </row>
        <row r="1522">
          <cell r="BC1522">
            <v>41765</v>
          </cell>
        </row>
        <row r="1523">
          <cell r="BC1523">
            <v>41766</v>
          </cell>
        </row>
        <row r="1524">
          <cell r="BC1524">
            <v>41767</v>
          </cell>
        </row>
        <row r="1525">
          <cell r="BC1525">
            <v>41768</v>
          </cell>
        </row>
        <row r="1526">
          <cell r="BC1526">
            <v>41769</v>
          </cell>
        </row>
        <row r="1527">
          <cell r="BC1527">
            <v>41770</v>
          </cell>
        </row>
        <row r="1528">
          <cell r="BC1528">
            <v>41771</v>
          </cell>
        </row>
        <row r="1529">
          <cell r="BC1529">
            <v>41772</v>
          </cell>
        </row>
        <row r="1530">
          <cell r="BC1530">
            <v>41773</v>
          </cell>
        </row>
        <row r="1531">
          <cell r="BC1531">
            <v>41774</v>
          </cell>
        </row>
        <row r="1532">
          <cell r="BC1532">
            <v>41775</v>
          </cell>
        </row>
        <row r="1533">
          <cell r="BC1533">
            <v>41776</v>
          </cell>
        </row>
        <row r="1534">
          <cell r="BC1534">
            <v>41777</v>
          </cell>
        </row>
        <row r="1535">
          <cell r="BC1535">
            <v>41778</v>
          </cell>
        </row>
        <row r="1536">
          <cell r="BC1536">
            <v>41779</v>
          </cell>
        </row>
        <row r="1537">
          <cell r="BC1537">
            <v>41780</v>
          </cell>
        </row>
        <row r="1538">
          <cell r="BC1538">
            <v>41781</v>
          </cell>
        </row>
        <row r="1539">
          <cell r="BC1539">
            <v>41782</v>
          </cell>
        </row>
        <row r="1540">
          <cell r="BC1540">
            <v>41783</v>
          </cell>
        </row>
        <row r="1541">
          <cell r="BC1541">
            <v>41784</v>
          </cell>
        </row>
        <row r="1542">
          <cell r="BC1542">
            <v>41785</v>
          </cell>
        </row>
        <row r="1543">
          <cell r="BC1543">
            <v>41786</v>
          </cell>
        </row>
        <row r="1544">
          <cell r="BC1544">
            <v>41787</v>
          </cell>
        </row>
        <row r="1545">
          <cell r="BC1545">
            <v>41788</v>
          </cell>
        </row>
        <row r="1546">
          <cell r="BC1546">
            <v>41789</v>
          </cell>
        </row>
        <row r="1547">
          <cell r="BC1547">
            <v>41790</v>
          </cell>
        </row>
        <row r="1548">
          <cell r="BC1548">
            <v>41791</v>
          </cell>
        </row>
        <row r="1549">
          <cell r="BC1549">
            <v>41792</v>
          </cell>
        </row>
        <row r="1550">
          <cell r="BC1550">
            <v>41793</v>
          </cell>
        </row>
        <row r="1551">
          <cell r="BC1551">
            <v>41794</v>
          </cell>
        </row>
        <row r="1552">
          <cell r="BC1552">
            <v>41795</v>
          </cell>
        </row>
        <row r="1553">
          <cell r="BC1553">
            <v>41796</v>
          </cell>
        </row>
        <row r="1554">
          <cell r="BC1554">
            <v>41797</v>
          </cell>
        </row>
        <row r="1555">
          <cell r="BC1555">
            <v>41798</v>
          </cell>
        </row>
        <row r="1556">
          <cell r="BC1556">
            <v>41799</v>
          </cell>
        </row>
        <row r="1557">
          <cell r="BC1557">
            <v>41800</v>
          </cell>
        </row>
        <row r="1558">
          <cell r="BC1558">
            <v>41801</v>
          </cell>
        </row>
        <row r="1559">
          <cell r="BC1559">
            <v>41802</v>
          </cell>
        </row>
        <row r="1560">
          <cell r="BC1560">
            <v>41803</v>
          </cell>
        </row>
        <row r="1561">
          <cell r="BC1561">
            <v>41804</v>
          </cell>
        </row>
        <row r="1562">
          <cell r="BC1562">
            <v>41805</v>
          </cell>
        </row>
        <row r="1563">
          <cell r="BC1563">
            <v>41806</v>
          </cell>
        </row>
        <row r="1564">
          <cell r="BC1564">
            <v>41807</v>
          </cell>
        </row>
        <row r="1565">
          <cell r="BC1565">
            <v>41808</v>
          </cell>
        </row>
        <row r="1566">
          <cell r="BC1566">
            <v>41809</v>
          </cell>
        </row>
        <row r="1567">
          <cell r="BC1567">
            <v>41810</v>
          </cell>
        </row>
        <row r="1568">
          <cell r="BC1568">
            <v>41811</v>
          </cell>
        </row>
        <row r="1569">
          <cell r="BC1569">
            <v>41812</v>
          </cell>
        </row>
        <row r="1570">
          <cell r="BC1570">
            <v>41813</v>
          </cell>
        </row>
        <row r="1571">
          <cell r="BC1571">
            <v>41814</v>
          </cell>
        </row>
        <row r="1572">
          <cell r="BC1572">
            <v>41815</v>
          </cell>
        </row>
        <row r="1573">
          <cell r="BC1573">
            <v>41816</v>
          </cell>
        </row>
        <row r="1574">
          <cell r="BC1574">
            <v>41817</v>
          </cell>
        </row>
        <row r="1575">
          <cell r="BC1575">
            <v>41818</v>
          </cell>
        </row>
        <row r="1576">
          <cell r="BC1576">
            <v>41819</v>
          </cell>
        </row>
        <row r="1577">
          <cell r="BC1577">
            <v>41820</v>
          </cell>
        </row>
        <row r="1578">
          <cell r="BC1578">
            <v>41821</v>
          </cell>
        </row>
        <row r="1579">
          <cell r="BC1579">
            <v>41822</v>
          </cell>
        </row>
        <row r="1580">
          <cell r="BC1580">
            <v>41823</v>
          </cell>
        </row>
        <row r="1581">
          <cell r="BC1581">
            <v>41824</v>
          </cell>
        </row>
        <row r="1582">
          <cell r="BC1582">
            <v>41825</v>
          </cell>
        </row>
        <row r="1583">
          <cell r="BC1583">
            <v>41826</v>
          </cell>
        </row>
        <row r="1584">
          <cell r="BC1584">
            <v>41827</v>
          </cell>
        </row>
        <row r="1585">
          <cell r="BC1585">
            <v>41828</v>
          </cell>
        </row>
        <row r="1586">
          <cell r="BC1586">
            <v>41829</v>
          </cell>
        </row>
        <row r="1587">
          <cell r="BC1587">
            <v>41830</v>
          </cell>
        </row>
        <row r="1588">
          <cell r="BC1588">
            <v>41831</v>
          </cell>
        </row>
        <row r="1589">
          <cell r="BC1589">
            <v>41832</v>
          </cell>
        </row>
        <row r="1590">
          <cell r="BC1590">
            <v>41833</v>
          </cell>
        </row>
        <row r="1591">
          <cell r="BC1591">
            <v>41834</v>
          </cell>
        </row>
        <row r="1592">
          <cell r="BC1592">
            <v>41835</v>
          </cell>
        </row>
        <row r="1593">
          <cell r="BC1593">
            <v>41836</v>
          </cell>
        </row>
        <row r="1594">
          <cell r="BC1594">
            <v>41837</v>
          </cell>
        </row>
        <row r="1595">
          <cell r="BC1595">
            <v>41838</v>
          </cell>
        </row>
        <row r="1596">
          <cell r="BC1596">
            <v>41839</v>
          </cell>
        </row>
        <row r="1597">
          <cell r="BC1597">
            <v>41840</v>
          </cell>
        </row>
        <row r="1598">
          <cell r="BC1598">
            <v>41841</v>
          </cell>
        </row>
        <row r="1599">
          <cell r="BC1599">
            <v>41842</v>
          </cell>
        </row>
        <row r="1600">
          <cell r="BC1600">
            <v>41843</v>
          </cell>
        </row>
        <row r="1601">
          <cell r="BC1601">
            <v>41844</v>
          </cell>
        </row>
        <row r="1602">
          <cell r="BC1602">
            <v>41845</v>
          </cell>
        </row>
        <row r="1603">
          <cell r="BC1603">
            <v>41846</v>
          </cell>
        </row>
        <row r="1604">
          <cell r="BC1604">
            <v>41847</v>
          </cell>
        </row>
        <row r="1605">
          <cell r="BC1605">
            <v>41848</v>
          </cell>
        </row>
        <row r="1606">
          <cell r="BC1606">
            <v>41849</v>
          </cell>
        </row>
        <row r="1607">
          <cell r="BC1607">
            <v>41850</v>
          </cell>
        </row>
        <row r="1608">
          <cell r="BC1608">
            <v>41851</v>
          </cell>
        </row>
        <row r="1609">
          <cell r="BC1609">
            <v>41852</v>
          </cell>
        </row>
        <row r="1610">
          <cell r="BC1610">
            <v>41853</v>
          </cell>
        </row>
        <row r="1611">
          <cell r="BC1611">
            <v>41854</v>
          </cell>
        </row>
        <row r="1612">
          <cell r="BC1612">
            <v>41855</v>
          </cell>
        </row>
        <row r="1613">
          <cell r="BC1613">
            <v>41856</v>
          </cell>
        </row>
        <row r="1614">
          <cell r="BC1614">
            <v>41857</v>
          </cell>
        </row>
        <row r="1615">
          <cell r="BC1615">
            <v>41858</v>
          </cell>
        </row>
        <row r="1616">
          <cell r="BC1616">
            <v>41859</v>
          </cell>
        </row>
        <row r="1617">
          <cell r="BC1617">
            <v>41860</v>
          </cell>
        </row>
        <row r="1618">
          <cell r="BC1618">
            <v>41861</v>
          </cell>
        </row>
        <row r="1619">
          <cell r="BC1619">
            <v>41862</v>
          </cell>
        </row>
        <row r="1620">
          <cell r="BC1620">
            <v>41863</v>
          </cell>
        </row>
        <row r="1621">
          <cell r="BC1621">
            <v>41864</v>
          </cell>
        </row>
        <row r="1622">
          <cell r="BC1622">
            <v>41865</v>
          </cell>
        </row>
        <row r="1623">
          <cell r="BC1623">
            <v>41866</v>
          </cell>
        </row>
        <row r="1624">
          <cell r="BC1624">
            <v>41867</v>
          </cell>
        </row>
        <row r="1625">
          <cell r="BC1625">
            <v>41868</v>
          </cell>
        </row>
        <row r="1626">
          <cell r="BC1626">
            <v>41869</v>
          </cell>
        </row>
        <row r="1627">
          <cell r="BC1627">
            <v>41870</v>
          </cell>
        </row>
        <row r="1628">
          <cell r="BC1628">
            <v>41871</v>
          </cell>
        </row>
        <row r="1629">
          <cell r="BC1629">
            <v>41872</v>
          </cell>
        </row>
        <row r="1630">
          <cell r="BC1630">
            <v>41873</v>
          </cell>
        </row>
        <row r="1631">
          <cell r="BC1631">
            <v>41874</v>
          </cell>
        </row>
        <row r="1632">
          <cell r="BC1632">
            <v>41875</v>
          </cell>
        </row>
        <row r="1633">
          <cell r="BC1633">
            <v>41876</v>
          </cell>
        </row>
        <row r="1634">
          <cell r="BC1634">
            <v>41877</v>
          </cell>
        </row>
        <row r="1635">
          <cell r="BC1635">
            <v>41878</v>
          </cell>
        </row>
        <row r="1636">
          <cell r="BC1636">
            <v>41879</v>
          </cell>
        </row>
        <row r="1637">
          <cell r="BC1637">
            <v>41880</v>
          </cell>
        </row>
        <row r="1638">
          <cell r="BC1638">
            <v>41881</v>
          </cell>
        </row>
        <row r="1639">
          <cell r="BC1639">
            <v>41882</v>
          </cell>
        </row>
        <row r="1640">
          <cell r="BC1640">
            <v>41883</v>
          </cell>
        </row>
        <row r="1641">
          <cell r="BC1641">
            <v>41884</v>
          </cell>
        </row>
        <row r="1642">
          <cell r="BC1642">
            <v>41885</v>
          </cell>
        </row>
        <row r="1643">
          <cell r="BC1643">
            <v>41886</v>
          </cell>
        </row>
        <row r="1644">
          <cell r="BC1644">
            <v>41887</v>
          </cell>
        </row>
        <row r="1645">
          <cell r="BC1645">
            <v>41888</v>
          </cell>
        </row>
        <row r="1646">
          <cell r="BC1646">
            <v>41889</v>
          </cell>
        </row>
        <row r="1647">
          <cell r="BC1647">
            <v>41890</v>
          </cell>
        </row>
        <row r="1648">
          <cell r="BC1648">
            <v>41891</v>
          </cell>
        </row>
        <row r="1649">
          <cell r="BC1649">
            <v>41892</v>
          </cell>
        </row>
        <row r="1650">
          <cell r="BC1650">
            <v>41893</v>
          </cell>
        </row>
        <row r="1651">
          <cell r="BC1651">
            <v>41894</v>
          </cell>
        </row>
        <row r="1652">
          <cell r="BC1652">
            <v>41895</v>
          </cell>
        </row>
        <row r="1653">
          <cell r="BC1653">
            <v>41896</v>
          </cell>
        </row>
        <row r="1654">
          <cell r="BC1654">
            <v>41897</v>
          </cell>
        </row>
        <row r="1655">
          <cell r="BC1655">
            <v>41898</v>
          </cell>
        </row>
        <row r="1656">
          <cell r="BC1656">
            <v>41899</v>
          </cell>
        </row>
        <row r="1657">
          <cell r="BC1657">
            <v>41900</v>
          </cell>
        </row>
        <row r="1658">
          <cell r="BC1658">
            <v>41901</v>
          </cell>
        </row>
        <row r="1659">
          <cell r="BC1659">
            <v>41902</v>
          </cell>
        </row>
        <row r="1660">
          <cell r="BC1660">
            <v>41903</v>
          </cell>
        </row>
        <row r="1661">
          <cell r="BC1661">
            <v>41904</v>
          </cell>
        </row>
        <row r="1662">
          <cell r="BC1662">
            <v>41905</v>
          </cell>
        </row>
        <row r="1663">
          <cell r="BC1663">
            <v>41906</v>
          </cell>
        </row>
        <row r="1664">
          <cell r="BC1664">
            <v>41907</v>
          </cell>
        </row>
        <row r="1665">
          <cell r="BC1665">
            <v>41908</v>
          </cell>
        </row>
        <row r="1666">
          <cell r="BC1666">
            <v>41909</v>
          </cell>
        </row>
        <row r="1667">
          <cell r="BC1667">
            <v>41910</v>
          </cell>
        </row>
        <row r="1668">
          <cell r="BC1668">
            <v>41911</v>
          </cell>
        </row>
        <row r="1669">
          <cell r="BC1669">
            <v>41912</v>
          </cell>
        </row>
        <row r="1670">
          <cell r="BC1670">
            <v>41913</v>
          </cell>
        </row>
        <row r="1671">
          <cell r="BC1671">
            <v>41914</v>
          </cell>
        </row>
        <row r="1672">
          <cell r="BC1672">
            <v>41915</v>
          </cell>
        </row>
        <row r="1673">
          <cell r="BC1673">
            <v>41916</v>
          </cell>
        </row>
        <row r="1674">
          <cell r="BC1674">
            <v>41917</v>
          </cell>
        </row>
        <row r="1675">
          <cell r="BC1675">
            <v>41918</v>
          </cell>
        </row>
        <row r="1676">
          <cell r="BC1676">
            <v>41919</v>
          </cell>
        </row>
        <row r="1677">
          <cell r="BC1677">
            <v>41920</v>
          </cell>
        </row>
        <row r="1678">
          <cell r="BC1678">
            <v>41921</v>
          </cell>
        </row>
        <row r="1679">
          <cell r="BC1679">
            <v>41922</v>
          </cell>
        </row>
        <row r="1680">
          <cell r="BC1680">
            <v>41923</v>
          </cell>
        </row>
        <row r="1681">
          <cell r="BC1681">
            <v>41924</v>
          </cell>
        </row>
        <row r="1682">
          <cell r="BC1682">
            <v>41925</v>
          </cell>
        </row>
        <row r="1683">
          <cell r="BC1683">
            <v>41926</v>
          </cell>
        </row>
        <row r="1684">
          <cell r="BC1684">
            <v>41927</v>
          </cell>
        </row>
        <row r="1685">
          <cell r="BC1685">
            <v>41928</v>
          </cell>
        </row>
        <row r="1686">
          <cell r="BC1686">
            <v>41929</v>
          </cell>
        </row>
        <row r="1687">
          <cell r="BC1687">
            <v>41930</v>
          </cell>
        </row>
        <row r="1688">
          <cell r="BC1688">
            <v>41931</v>
          </cell>
        </row>
        <row r="1689">
          <cell r="BC1689">
            <v>41932</v>
          </cell>
        </row>
        <row r="1690">
          <cell r="BC1690">
            <v>41933</v>
          </cell>
        </row>
        <row r="1691">
          <cell r="BC1691">
            <v>41934</v>
          </cell>
        </row>
        <row r="1692">
          <cell r="BC1692">
            <v>41935</v>
          </cell>
        </row>
        <row r="1693">
          <cell r="BC1693">
            <v>41936</v>
          </cell>
        </row>
        <row r="1694">
          <cell r="BC1694">
            <v>41937</v>
          </cell>
        </row>
        <row r="1695">
          <cell r="BC1695">
            <v>41938</v>
          </cell>
        </row>
        <row r="1696">
          <cell r="BC1696">
            <v>41939</v>
          </cell>
        </row>
        <row r="1697">
          <cell r="BC1697">
            <v>41940</v>
          </cell>
        </row>
        <row r="1698">
          <cell r="BC1698">
            <v>41941</v>
          </cell>
        </row>
        <row r="1699">
          <cell r="BC1699">
            <v>41942</v>
          </cell>
        </row>
        <row r="1700">
          <cell r="BC1700">
            <v>41943</v>
          </cell>
        </row>
        <row r="1701">
          <cell r="BC1701">
            <v>41944</v>
          </cell>
        </row>
        <row r="1702">
          <cell r="BC1702">
            <v>41945</v>
          </cell>
        </row>
        <row r="1703">
          <cell r="BC1703">
            <v>41946</v>
          </cell>
        </row>
        <row r="1704">
          <cell r="BC1704">
            <v>41947</v>
          </cell>
        </row>
        <row r="1705">
          <cell r="BC1705">
            <v>41948</v>
          </cell>
        </row>
        <row r="1706">
          <cell r="BC1706">
            <v>41949</v>
          </cell>
        </row>
        <row r="1707">
          <cell r="BC1707">
            <v>41950</v>
          </cell>
        </row>
        <row r="1708">
          <cell r="BC1708">
            <v>41951</v>
          </cell>
        </row>
        <row r="1709">
          <cell r="BC1709">
            <v>41952</v>
          </cell>
        </row>
        <row r="1710">
          <cell r="BC1710">
            <v>41953</v>
          </cell>
        </row>
        <row r="1711">
          <cell r="BC1711">
            <v>41954</v>
          </cell>
        </row>
        <row r="1712">
          <cell r="BC1712">
            <v>41955</v>
          </cell>
        </row>
        <row r="1713">
          <cell r="BC1713">
            <v>41956</v>
          </cell>
        </row>
        <row r="1714">
          <cell r="BC1714">
            <v>41957</v>
          </cell>
        </row>
        <row r="1715">
          <cell r="BC1715">
            <v>41958</v>
          </cell>
        </row>
        <row r="1716">
          <cell r="BC1716">
            <v>41959</v>
          </cell>
        </row>
        <row r="1717">
          <cell r="BC1717">
            <v>41960</v>
          </cell>
        </row>
        <row r="1718">
          <cell r="BC1718">
            <v>41961</v>
          </cell>
        </row>
        <row r="1719">
          <cell r="BC1719">
            <v>41962</v>
          </cell>
        </row>
        <row r="1720">
          <cell r="BC1720">
            <v>41963</v>
          </cell>
        </row>
        <row r="1721">
          <cell r="BC1721">
            <v>41964</v>
          </cell>
        </row>
        <row r="1722">
          <cell r="BC1722">
            <v>41965</v>
          </cell>
        </row>
        <row r="1723">
          <cell r="BC1723">
            <v>41966</v>
          </cell>
        </row>
        <row r="1724">
          <cell r="BC1724">
            <v>41967</v>
          </cell>
        </row>
        <row r="1725">
          <cell r="BC1725">
            <v>41968</v>
          </cell>
        </row>
        <row r="1726">
          <cell r="BC1726">
            <v>41969</v>
          </cell>
        </row>
        <row r="1727">
          <cell r="BC1727">
            <v>41970</v>
          </cell>
        </row>
        <row r="1728">
          <cell r="BC1728">
            <v>41971</v>
          </cell>
        </row>
        <row r="1729">
          <cell r="BC1729">
            <v>41972</v>
          </cell>
        </row>
        <row r="1730">
          <cell r="BC1730">
            <v>41973</v>
          </cell>
        </row>
        <row r="1731">
          <cell r="BC1731">
            <v>41974</v>
          </cell>
        </row>
        <row r="1732">
          <cell r="BC1732">
            <v>41975</v>
          </cell>
        </row>
        <row r="1733">
          <cell r="BC1733">
            <v>41976</v>
          </cell>
        </row>
        <row r="1734">
          <cell r="BC1734">
            <v>41977</v>
          </cell>
        </row>
        <row r="1735">
          <cell r="BC1735">
            <v>41978</v>
          </cell>
        </row>
        <row r="1736">
          <cell r="BC1736">
            <v>41979</v>
          </cell>
        </row>
        <row r="1737">
          <cell r="BC1737">
            <v>41980</v>
          </cell>
        </row>
        <row r="1738">
          <cell r="BC1738">
            <v>41981</v>
          </cell>
        </row>
        <row r="1739">
          <cell r="BC1739">
            <v>41982</v>
          </cell>
        </row>
        <row r="1740">
          <cell r="BC1740">
            <v>41983</v>
          </cell>
        </row>
        <row r="1741">
          <cell r="BC1741">
            <v>41984</v>
          </cell>
        </row>
        <row r="1742">
          <cell r="BC1742">
            <v>41985</v>
          </cell>
        </row>
        <row r="1743">
          <cell r="BC1743">
            <v>41986</v>
          </cell>
        </row>
        <row r="1744">
          <cell r="BC1744">
            <v>41987</v>
          </cell>
        </row>
        <row r="1745">
          <cell r="BC1745">
            <v>41988</v>
          </cell>
        </row>
        <row r="1746">
          <cell r="BC1746">
            <v>41989</v>
          </cell>
        </row>
        <row r="1747">
          <cell r="BC1747">
            <v>41990</v>
          </cell>
        </row>
        <row r="1748">
          <cell r="BC1748">
            <v>41991</v>
          </cell>
        </row>
        <row r="1749">
          <cell r="BC1749">
            <v>41992</v>
          </cell>
        </row>
        <row r="1750">
          <cell r="BC1750">
            <v>41993</v>
          </cell>
        </row>
        <row r="1751">
          <cell r="BC1751">
            <v>41994</v>
          </cell>
        </row>
        <row r="1752">
          <cell r="BC1752">
            <v>41995</v>
          </cell>
        </row>
        <row r="1753">
          <cell r="BC1753">
            <v>41996</v>
          </cell>
        </row>
        <row r="1754">
          <cell r="BC1754">
            <v>41997</v>
          </cell>
        </row>
        <row r="1755">
          <cell r="BC1755">
            <v>41998</v>
          </cell>
        </row>
        <row r="1756">
          <cell r="BC1756">
            <v>41999</v>
          </cell>
        </row>
        <row r="1757">
          <cell r="BC1757">
            <v>42000</v>
          </cell>
        </row>
        <row r="1758">
          <cell r="BC1758">
            <v>42001</v>
          </cell>
        </row>
        <row r="1759">
          <cell r="BC1759">
            <v>42002</v>
          </cell>
        </row>
        <row r="1760">
          <cell r="BC1760">
            <v>42003</v>
          </cell>
        </row>
        <row r="1761">
          <cell r="BC1761">
            <v>42004</v>
          </cell>
        </row>
        <row r="1762">
          <cell r="BC1762">
            <v>42005</v>
          </cell>
        </row>
        <row r="1763">
          <cell r="BC1763">
            <v>42006</v>
          </cell>
        </row>
        <row r="1764">
          <cell r="BC1764">
            <v>42007</v>
          </cell>
        </row>
        <row r="1765">
          <cell r="BC1765">
            <v>42008</v>
          </cell>
        </row>
        <row r="1766">
          <cell r="BC1766">
            <v>42009</v>
          </cell>
        </row>
        <row r="1767">
          <cell r="BC1767">
            <v>42010</v>
          </cell>
        </row>
        <row r="1768">
          <cell r="BC1768">
            <v>42011</v>
          </cell>
        </row>
        <row r="1769">
          <cell r="BC1769">
            <v>42012</v>
          </cell>
        </row>
        <row r="1770">
          <cell r="BC1770">
            <v>42013</v>
          </cell>
        </row>
        <row r="1771">
          <cell r="BC1771">
            <v>42014</v>
          </cell>
        </row>
        <row r="1772">
          <cell r="BC1772">
            <v>42015</v>
          </cell>
        </row>
        <row r="1773">
          <cell r="BC1773">
            <v>42016</v>
          </cell>
        </row>
        <row r="1774">
          <cell r="BC1774">
            <v>42017</v>
          </cell>
        </row>
        <row r="1775">
          <cell r="BC1775">
            <v>42018</v>
          </cell>
        </row>
        <row r="1776">
          <cell r="BC1776">
            <v>42019</v>
          </cell>
        </row>
        <row r="1777">
          <cell r="BC1777">
            <v>42020</v>
          </cell>
        </row>
        <row r="1778">
          <cell r="BC1778">
            <v>42021</v>
          </cell>
        </row>
        <row r="1779">
          <cell r="BC1779">
            <v>42022</v>
          </cell>
        </row>
        <row r="1780">
          <cell r="BC1780">
            <v>42023</v>
          </cell>
        </row>
        <row r="1781">
          <cell r="BC1781">
            <v>42024</v>
          </cell>
        </row>
        <row r="1782">
          <cell r="BC1782">
            <v>42025</v>
          </cell>
        </row>
        <row r="1783">
          <cell r="BC1783">
            <v>42026</v>
          </cell>
        </row>
        <row r="1784">
          <cell r="BC1784">
            <v>42027</v>
          </cell>
        </row>
        <row r="1785">
          <cell r="BC1785">
            <v>42028</v>
          </cell>
        </row>
        <row r="1786">
          <cell r="BC1786">
            <v>42029</v>
          </cell>
        </row>
        <row r="1787">
          <cell r="BC1787">
            <v>42030</v>
          </cell>
        </row>
        <row r="1788">
          <cell r="BC1788">
            <v>42031</v>
          </cell>
        </row>
        <row r="1789">
          <cell r="BC1789">
            <v>42032</v>
          </cell>
        </row>
        <row r="1790">
          <cell r="BC1790">
            <v>42033</v>
          </cell>
        </row>
        <row r="1791">
          <cell r="BC1791">
            <v>42034</v>
          </cell>
        </row>
        <row r="1792">
          <cell r="BC1792">
            <v>42035</v>
          </cell>
        </row>
        <row r="1793">
          <cell r="BC1793">
            <v>42036</v>
          </cell>
        </row>
        <row r="1794">
          <cell r="BC1794">
            <v>42037</v>
          </cell>
        </row>
        <row r="1795">
          <cell r="BC1795">
            <v>42038</v>
          </cell>
        </row>
        <row r="1796">
          <cell r="BC1796">
            <v>42039</v>
          </cell>
        </row>
        <row r="1797">
          <cell r="BC1797">
            <v>42040</v>
          </cell>
        </row>
        <row r="1798">
          <cell r="BC1798">
            <v>42041</v>
          </cell>
        </row>
        <row r="1799">
          <cell r="BC1799">
            <v>42042</v>
          </cell>
        </row>
        <row r="1800">
          <cell r="BC1800">
            <v>42043</v>
          </cell>
        </row>
        <row r="1801">
          <cell r="BC1801">
            <v>42044</v>
          </cell>
        </row>
        <row r="1802">
          <cell r="BC1802">
            <v>42045</v>
          </cell>
        </row>
        <row r="1803">
          <cell r="BC1803">
            <v>42046</v>
          </cell>
        </row>
        <row r="1804">
          <cell r="BC1804">
            <v>42047</v>
          </cell>
        </row>
        <row r="1805">
          <cell r="BC1805">
            <v>42048</v>
          </cell>
        </row>
        <row r="1806">
          <cell r="BC1806">
            <v>42049</v>
          </cell>
        </row>
        <row r="1807">
          <cell r="BC1807">
            <v>42050</v>
          </cell>
        </row>
        <row r="1808">
          <cell r="BC1808">
            <v>42051</v>
          </cell>
        </row>
        <row r="1809">
          <cell r="BC1809">
            <v>42052</v>
          </cell>
        </row>
        <row r="1810">
          <cell r="BC1810">
            <v>42053</v>
          </cell>
        </row>
        <row r="1811">
          <cell r="BC1811">
            <v>42054</v>
          </cell>
        </row>
        <row r="1812">
          <cell r="BC1812">
            <v>42055</v>
          </cell>
        </row>
        <row r="1813">
          <cell r="BC1813">
            <v>42056</v>
          </cell>
        </row>
        <row r="1814">
          <cell r="BC1814">
            <v>42057</v>
          </cell>
        </row>
        <row r="1815">
          <cell r="BC1815">
            <v>42058</v>
          </cell>
        </row>
        <row r="1816">
          <cell r="BC1816">
            <v>42059</v>
          </cell>
        </row>
        <row r="1817">
          <cell r="BC1817">
            <v>42060</v>
          </cell>
        </row>
        <row r="1818">
          <cell r="BC1818">
            <v>42061</v>
          </cell>
        </row>
        <row r="1819">
          <cell r="BC1819">
            <v>42062</v>
          </cell>
        </row>
        <row r="1820">
          <cell r="BC1820">
            <v>42063</v>
          </cell>
        </row>
        <row r="1821">
          <cell r="BC1821">
            <v>42064</v>
          </cell>
        </row>
        <row r="1822">
          <cell r="BC1822">
            <v>42065</v>
          </cell>
        </row>
        <row r="1823">
          <cell r="BC1823">
            <v>42066</v>
          </cell>
        </row>
        <row r="1824">
          <cell r="BC1824">
            <v>42067</v>
          </cell>
        </row>
        <row r="1825">
          <cell r="BC1825">
            <v>42068</v>
          </cell>
        </row>
        <row r="1826">
          <cell r="BC1826">
            <v>42069</v>
          </cell>
        </row>
        <row r="1827">
          <cell r="BC1827">
            <v>42070</v>
          </cell>
        </row>
        <row r="1828">
          <cell r="BC1828">
            <v>42071</v>
          </cell>
        </row>
        <row r="1829">
          <cell r="BC1829">
            <v>42072</v>
          </cell>
        </row>
        <row r="1830">
          <cell r="BC1830">
            <v>42073</v>
          </cell>
        </row>
        <row r="1831">
          <cell r="BC1831">
            <v>42074</v>
          </cell>
        </row>
        <row r="1832">
          <cell r="BC1832">
            <v>42075</v>
          </cell>
        </row>
        <row r="1833">
          <cell r="BC1833">
            <v>42076</v>
          </cell>
        </row>
        <row r="1834">
          <cell r="BC1834">
            <v>42077</v>
          </cell>
        </row>
        <row r="1835">
          <cell r="BC1835">
            <v>42078</v>
          </cell>
        </row>
        <row r="1836">
          <cell r="BC1836">
            <v>42079</v>
          </cell>
        </row>
        <row r="1837">
          <cell r="BC1837">
            <v>42080</v>
          </cell>
        </row>
        <row r="1838">
          <cell r="BC1838">
            <v>42081</v>
          </cell>
        </row>
        <row r="1839">
          <cell r="BC1839">
            <v>42082</v>
          </cell>
        </row>
        <row r="1840">
          <cell r="BC1840">
            <v>42083</v>
          </cell>
        </row>
        <row r="1841">
          <cell r="BC1841">
            <v>42084</v>
          </cell>
        </row>
        <row r="1842">
          <cell r="BC1842">
            <v>42085</v>
          </cell>
        </row>
        <row r="1843">
          <cell r="BC1843">
            <v>42086</v>
          </cell>
        </row>
        <row r="1844">
          <cell r="BC1844">
            <v>42087</v>
          </cell>
        </row>
        <row r="1845">
          <cell r="BC1845">
            <v>42088</v>
          </cell>
        </row>
        <row r="1846">
          <cell r="BC1846">
            <v>42089</v>
          </cell>
        </row>
        <row r="1847">
          <cell r="BC1847">
            <v>42090</v>
          </cell>
        </row>
        <row r="1848">
          <cell r="BC1848">
            <v>42091</v>
          </cell>
        </row>
        <row r="1849">
          <cell r="BC1849">
            <v>42092</v>
          </cell>
        </row>
        <row r="1850">
          <cell r="BC1850">
            <v>42093</v>
          </cell>
        </row>
        <row r="1851">
          <cell r="BC1851">
            <v>42094</v>
          </cell>
        </row>
        <row r="1852">
          <cell r="BC1852">
            <v>42095</v>
          </cell>
        </row>
        <row r="1853">
          <cell r="BC1853">
            <v>42096</v>
          </cell>
        </row>
        <row r="1854">
          <cell r="BC1854">
            <v>42097</v>
          </cell>
        </row>
        <row r="1855">
          <cell r="BC1855">
            <v>42098</v>
          </cell>
        </row>
        <row r="1856">
          <cell r="BC1856">
            <v>42099</v>
          </cell>
        </row>
        <row r="1857">
          <cell r="BC1857">
            <v>42100</v>
          </cell>
        </row>
        <row r="1858">
          <cell r="BC1858">
            <v>42101</v>
          </cell>
        </row>
        <row r="1859">
          <cell r="BC1859">
            <v>42102</v>
          </cell>
        </row>
        <row r="1860">
          <cell r="BC1860">
            <v>42103</v>
          </cell>
        </row>
        <row r="1861">
          <cell r="BC1861">
            <v>42104</v>
          </cell>
        </row>
        <row r="1862">
          <cell r="BC1862">
            <v>42105</v>
          </cell>
        </row>
        <row r="1863">
          <cell r="BC1863">
            <v>42106</v>
          </cell>
        </row>
        <row r="1864">
          <cell r="BC1864">
            <v>42107</v>
          </cell>
        </row>
        <row r="1865">
          <cell r="BC1865">
            <v>42108</v>
          </cell>
        </row>
        <row r="1866">
          <cell r="BC1866">
            <v>42109</v>
          </cell>
        </row>
        <row r="1867">
          <cell r="BC1867">
            <v>42110</v>
          </cell>
        </row>
        <row r="1868">
          <cell r="BC1868">
            <v>42111</v>
          </cell>
        </row>
        <row r="1869">
          <cell r="BC1869">
            <v>42112</v>
          </cell>
        </row>
        <row r="1870">
          <cell r="BC1870">
            <v>42113</v>
          </cell>
        </row>
        <row r="1871">
          <cell r="BC1871">
            <v>42114</v>
          </cell>
        </row>
        <row r="1872">
          <cell r="BC1872">
            <v>42115</v>
          </cell>
        </row>
        <row r="1873">
          <cell r="BC1873">
            <v>42116</v>
          </cell>
        </row>
        <row r="1874">
          <cell r="BC1874">
            <v>42117</v>
          </cell>
        </row>
        <row r="1875">
          <cell r="BC1875">
            <v>42118</v>
          </cell>
        </row>
        <row r="1876">
          <cell r="BC1876">
            <v>42119</v>
          </cell>
        </row>
        <row r="1877">
          <cell r="BC1877">
            <v>42120</v>
          </cell>
        </row>
        <row r="1878">
          <cell r="BC1878">
            <v>42121</v>
          </cell>
        </row>
        <row r="1879">
          <cell r="BC1879">
            <v>42122</v>
          </cell>
        </row>
        <row r="1880">
          <cell r="BC1880">
            <v>42123</v>
          </cell>
        </row>
        <row r="1881">
          <cell r="BC1881">
            <v>42124</v>
          </cell>
        </row>
        <row r="1882">
          <cell r="BC1882">
            <v>42125</v>
          </cell>
        </row>
        <row r="1883">
          <cell r="BC1883">
            <v>42126</v>
          </cell>
        </row>
        <row r="1884">
          <cell r="BC1884">
            <v>42127</v>
          </cell>
        </row>
        <row r="1885">
          <cell r="BC1885">
            <v>42128</v>
          </cell>
        </row>
        <row r="1886">
          <cell r="BC1886">
            <v>42129</v>
          </cell>
        </row>
        <row r="1887">
          <cell r="BC1887">
            <v>42130</v>
          </cell>
        </row>
        <row r="1888">
          <cell r="BC1888">
            <v>42131</v>
          </cell>
        </row>
        <row r="1889">
          <cell r="BC1889">
            <v>42132</v>
          </cell>
        </row>
        <row r="1890">
          <cell r="BC1890">
            <v>42133</v>
          </cell>
        </row>
        <row r="1891">
          <cell r="BC1891">
            <v>42134</v>
          </cell>
        </row>
        <row r="1892">
          <cell r="BC1892">
            <v>42135</v>
          </cell>
        </row>
        <row r="1893">
          <cell r="BC1893">
            <v>42136</v>
          </cell>
        </row>
        <row r="1894">
          <cell r="BC1894">
            <v>42137</v>
          </cell>
        </row>
        <row r="1895">
          <cell r="BC1895">
            <v>42138</v>
          </cell>
        </row>
        <row r="1896">
          <cell r="BC1896">
            <v>42139</v>
          </cell>
        </row>
        <row r="1897">
          <cell r="BC1897">
            <v>42140</v>
          </cell>
        </row>
        <row r="1898">
          <cell r="BC1898">
            <v>42141</v>
          </cell>
        </row>
        <row r="1899">
          <cell r="BC1899">
            <v>42142</v>
          </cell>
        </row>
        <row r="1900">
          <cell r="BC1900">
            <v>42143</v>
          </cell>
        </row>
        <row r="1901">
          <cell r="BC1901">
            <v>42144</v>
          </cell>
        </row>
        <row r="1902">
          <cell r="BC1902">
            <v>42145</v>
          </cell>
        </row>
        <row r="1903">
          <cell r="BC1903">
            <v>42146</v>
          </cell>
        </row>
        <row r="1904">
          <cell r="BC1904">
            <v>42147</v>
          </cell>
        </row>
        <row r="1905">
          <cell r="BC1905">
            <v>42148</v>
          </cell>
        </row>
        <row r="1906">
          <cell r="BC1906">
            <v>42149</v>
          </cell>
        </row>
        <row r="1907">
          <cell r="BC1907">
            <v>42150</v>
          </cell>
        </row>
        <row r="1908">
          <cell r="BC1908">
            <v>42151</v>
          </cell>
        </row>
        <row r="1909">
          <cell r="BC1909">
            <v>42152</v>
          </cell>
        </row>
        <row r="1910">
          <cell r="BC1910">
            <v>42153</v>
          </cell>
        </row>
        <row r="1911">
          <cell r="BC1911">
            <v>42154</v>
          </cell>
        </row>
        <row r="1912">
          <cell r="BC1912">
            <v>42155</v>
          </cell>
        </row>
        <row r="1913">
          <cell r="BC1913">
            <v>42156</v>
          </cell>
        </row>
        <row r="1914">
          <cell r="BC1914">
            <v>42157</v>
          </cell>
        </row>
        <row r="1915">
          <cell r="BC1915">
            <v>42158</v>
          </cell>
        </row>
        <row r="1916">
          <cell r="BC1916">
            <v>42159</v>
          </cell>
        </row>
        <row r="1917">
          <cell r="BC1917">
            <v>42160</v>
          </cell>
        </row>
        <row r="1918">
          <cell r="BC1918">
            <v>42161</v>
          </cell>
        </row>
        <row r="1919">
          <cell r="BC1919">
            <v>42162</v>
          </cell>
        </row>
        <row r="1920">
          <cell r="BC1920">
            <v>42163</v>
          </cell>
        </row>
        <row r="1921">
          <cell r="BC1921">
            <v>42164</v>
          </cell>
        </row>
        <row r="1922">
          <cell r="BC1922">
            <v>42165</v>
          </cell>
        </row>
        <row r="1923">
          <cell r="BC1923">
            <v>42166</v>
          </cell>
        </row>
        <row r="1924">
          <cell r="BC1924">
            <v>42167</v>
          </cell>
        </row>
        <row r="1925">
          <cell r="BC1925">
            <v>42168</v>
          </cell>
        </row>
        <row r="1926">
          <cell r="BC1926">
            <v>42169</v>
          </cell>
        </row>
        <row r="1927">
          <cell r="BC1927">
            <v>42170</v>
          </cell>
        </row>
        <row r="1928">
          <cell r="BC1928">
            <v>42171</v>
          </cell>
        </row>
        <row r="1929">
          <cell r="BC1929">
            <v>42172</v>
          </cell>
        </row>
        <row r="1930">
          <cell r="BC1930">
            <v>42173</v>
          </cell>
        </row>
        <row r="1931">
          <cell r="BC1931">
            <v>42174</v>
          </cell>
        </row>
        <row r="1932">
          <cell r="BC1932">
            <v>42175</v>
          </cell>
        </row>
        <row r="1933">
          <cell r="BC1933">
            <v>42176</v>
          </cell>
        </row>
        <row r="1934">
          <cell r="BC1934">
            <v>42177</v>
          </cell>
        </row>
        <row r="1935">
          <cell r="BC1935">
            <v>42178</v>
          </cell>
        </row>
        <row r="1936">
          <cell r="BC1936">
            <v>42179</v>
          </cell>
        </row>
        <row r="1937">
          <cell r="BC1937">
            <v>42180</v>
          </cell>
        </row>
        <row r="1938">
          <cell r="BC1938">
            <v>42181</v>
          </cell>
        </row>
        <row r="1939">
          <cell r="BC1939">
            <v>42182</v>
          </cell>
        </row>
        <row r="1940">
          <cell r="BC1940">
            <v>42183</v>
          </cell>
        </row>
        <row r="1941">
          <cell r="BC1941">
            <v>42184</v>
          </cell>
        </row>
        <row r="1942">
          <cell r="BC1942">
            <v>42185</v>
          </cell>
        </row>
        <row r="1943">
          <cell r="BC1943">
            <v>42186</v>
          </cell>
        </row>
        <row r="1944">
          <cell r="BC1944">
            <v>42187</v>
          </cell>
        </row>
        <row r="1945">
          <cell r="BC1945">
            <v>42188</v>
          </cell>
        </row>
        <row r="1946">
          <cell r="BC1946">
            <v>42189</v>
          </cell>
        </row>
        <row r="1947">
          <cell r="BC1947">
            <v>42190</v>
          </cell>
        </row>
        <row r="1948">
          <cell r="BC1948">
            <v>42191</v>
          </cell>
        </row>
        <row r="1949">
          <cell r="BC1949">
            <v>42192</v>
          </cell>
        </row>
        <row r="1950">
          <cell r="BC1950">
            <v>42193</v>
          </cell>
        </row>
        <row r="1951">
          <cell r="BC1951">
            <v>42194</v>
          </cell>
        </row>
        <row r="1952">
          <cell r="BC1952">
            <v>42195</v>
          </cell>
        </row>
        <row r="1953">
          <cell r="BC1953">
            <v>42196</v>
          </cell>
        </row>
        <row r="1954">
          <cell r="BC1954">
            <v>42197</v>
          </cell>
        </row>
        <row r="1955">
          <cell r="BC1955">
            <v>42198</v>
          </cell>
        </row>
        <row r="1956">
          <cell r="BC1956">
            <v>42199</v>
          </cell>
        </row>
        <row r="1957">
          <cell r="BC1957">
            <v>42200</v>
          </cell>
        </row>
        <row r="1958">
          <cell r="BC1958">
            <v>42201</v>
          </cell>
        </row>
        <row r="1959">
          <cell r="BC1959">
            <v>42202</v>
          </cell>
        </row>
        <row r="1960">
          <cell r="BC1960">
            <v>42203</v>
          </cell>
        </row>
        <row r="1961">
          <cell r="BC1961">
            <v>42204</v>
          </cell>
        </row>
        <row r="1962">
          <cell r="BC1962">
            <v>42205</v>
          </cell>
        </row>
        <row r="1963">
          <cell r="BC1963">
            <v>42206</v>
          </cell>
        </row>
        <row r="1964">
          <cell r="BC1964">
            <v>42207</v>
          </cell>
        </row>
        <row r="1965">
          <cell r="BC1965">
            <v>42208</v>
          </cell>
        </row>
        <row r="1966">
          <cell r="BC1966">
            <v>42209</v>
          </cell>
        </row>
        <row r="1967">
          <cell r="BC1967">
            <v>42210</v>
          </cell>
        </row>
        <row r="1968">
          <cell r="BC1968">
            <v>42211</v>
          </cell>
        </row>
        <row r="1969">
          <cell r="BC1969">
            <v>42212</v>
          </cell>
        </row>
        <row r="1970">
          <cell r="BC1970">
            <v>42213</v>
          </cell>
        </row>
        <row r="1971">
          <cell r="BC1971">
            <v>42214</v>
          </cell>
        </row>
        <row r="1972">
          <cell r="BC1972">
            <v>42215</v>
          </cell>
        </row>
        <row r="1973">
          <cell r="BC1973">
            <v>42216</v>
          </cell>
        </row>
        <row r="1974">
          <cell r="BC1974">
            <v>42217</v>
          </cell>
        </row>
        <row r="1975">
          <cell r="BC1975">
            <v>42218</v>
          </cell>
        </row>
        <row r="1976">
          <cell r="BC1976">
            <v>42219</v>
          </cell>
        </row>
        <row r="1977">
          <cell r="BC1977">
            <v>42220</v>
          </cell>
        </row>
        <row r="1978">
          <cell r="BC1978">
            <v>42221</v>
          </cell>
        </row>
        <row r="1979">
          <cell r="BC1979">
            <v>42222</v>
          </cell>
        </row>
        <row r="1980">
          <cell r="BC1980">
            <v>42223</v>
          </cell>
        </row>
        <row r="1981">
          <cell r="BC1981">
            <v>42224</v>
          </cell>
        </row>
        <row r="1982">
          <cell r="BC1982">
            <v>42225</v>
          </cell>
        </row>
        <row r="1983">
          <cell r="BC1983">
            <v>42226</v>
          </cell>
        </row>
        <row r="1984">
          <cell r="BC1984">
            <v>42227</v>
          </cell>
        </row>
        <row r="1985">
          <cell r="BC1985">
            <v>42228</v>
          </cell>
        </row>
        <row r="1986">
          <cell r="BC1986">
            <v>42229</v>
          </cell>
        </row>
        <row r="1987">
          <cell r="BC1987">
            <v>42230</v>
          </cell>
        </row>
        <row r="1988">
          <cell r="BC1988">
            <v>42231</v>
          </cell>
        </row>
        <row r="1989">
          <cell r="BC1989">
            <v>42232</v>
          </cell>
        </row>
        <row r="1990">
          <cell r="BC1990">
            <v>42233</v>
          </cell>
        </row>
        <row r="1991">
          <cell r="BC1991">
            <v>42234</v>
          </cell>
        </row>
        <row r="1992">
          <cell r="BC1992">
            <v>42235</v>
          </cell>
        </row>
        <row r="1993">
          <cell r="BC1993">
            <v>42236</v>
          </cell>
        </row>
        <row r="1994">
          <cell r="BC1994">
            <v>42237</v>
          </cell>
        </row>
        <row r="1995">
          <cell r="BC1995">
            <v>42238</v>
          </cell>
        </row>
        <row r="1996">
          <cell r="BC1996">
            <v>42239</v>
          </cell>
        </row>
        <row r="1997">
          <cell r="BC1997">
            <v>42240</v>
          </cell>
        </row>
        <row r="1998">
          <cell r="BC1998">
            <v>42241</v>
          </cell>
        </row>
        <row r="1999">
          <cell r="BC1999">
            <v>42242</v>
          </cell>
        </row>
        <row r="2000">
          <cell r="BC2000">
            <v>42243</v>
          </cell>
        </row>
        <row r="2001">
          <cell r="BC2001">
            <v>42244</v>
          </cell>
        </row>
        <row r="2002">
          <cell r="BC2002">
            <v>42245</v>
          </cell>
        </row>
        <row r="2003">
          <cell r="BC2003">
            <v>42246</v>
          </cell>
        </row>
        <row r="2004">
          <cell r="BC2004">
            <v>42247</v>
          </cell>
        </row>
        <row r="2005">
          <cell r="BC2005">
            <v>42248</v>
          </cell>
        </row>
        <row r="2006">
          <cell r="BC2006">
            <v>42249</v>
          </cell>
        </row>
        <row r="2007">
          <cell r="BC2007">
            <v>42250</v>
          </cell>
        </row>
        <row r="2008">
          <cell r="BC2008">
            <v>42251</v>
          </cell>
        </row>
        <row r="2009">
          <cell r="BC2009">
            <v>42252</v>
          </cell>
        </row>
        <row r="2010">
          <cell r="BC2010">
            <v>42253</v>
          </cell>
        </row>
        <row r="2011">
          <cell r="BC2011">
            <v>42254</v>
          </cell>
        </row>
        <row r="2012">
          <cell r="BC2012">
            <v>42255</v>
          </cell>
        </row>
        <row r="2013">
          <cell r="BC2013">
            <v>42256</v>
          </cell>
        </row>
        <row r="2014">
          <cell r="BC2014">
            <v>42257</v>
          </cell>
        </row>
        <row r="2015">
          <cell r="BC2015">
            <v>42258</v>
          </cell>
        </row>
        <row r="2016">
          <cell r="BC2016">
            <v>42259</v>
          </cell>
        </row>
        <row r="2017">
          <cell r="BC2017">
            <v>42260</v>
          </cell>
        </row>
        <row r="2018">
          <cell r="BC2018">
            <v>42261</v>
          </cell>
        </row>
        <row r="2019">
          <cell r="BC2019">
            <v>42262</v>
          </cell>
        </row>
        <row r="2020">
          <cell r="BC2020">
            <v>42263</v>
          </cell>
        </row>
        <row r="2021">
          <cell r="BC2021">
            <v>42264</v>
          </cell>
        </row>
        <row r="2022">
          <cell r="BC2022">
            <v>42265</v>
          </cell>
        </row>
        <row r="2023">
          <cell r="BC2023">
            <v>42266</v>
          </cell>
        </row>
        <row r="2024">
          <cell r="BC2024">
            <v>42267</v>
          </cell>
        </row>
        <row r="2025">
          <cell r="BC2025">
            <v>42268</v>
          </cell>
        </row>
        <row r="2026">
          <cell r="BC2026">
            <v>42269</v>
          </cell>
        </row>
        <row r="2027">
          <cell r="BC2027">
            <v>42270</v>
          </cell>
        </row>
        <row r="2028">
          <cell r="BC2028">
            <v>42271</v>
          </cell>
        </row>
        <row r="2029">
          <cell r="BC2029">
            <v>42272</v>
          </cell>
        </row>
        <row r="2030">
          <cell r="BC2030">
            <v>42273</v>
          </cell>
        </row>
        <row r="2031">
          <cell r="BC2031">
            <v>42274</v>
          </cell>
        </row>
        <row r="2032">
          <cell r="BC2032">
            <v>42275</v>
          </cell>
        </row>
        <row r="2033">
          <cell r="BC2033">
            <v>42276</v>
          </cell>
        </row>
        <row r="2034">
          <cell r="BC2034">
            <v>42277</v>
          </cell>
        </row>
        <row r="2035">
          <cell r="BC2035">
            <v>42278</v>
          </cell>
        </row>
        <row r="2036">
          <cell r="BC2036">
            <v>42279</v>
          </cell>
        </row>
        <row r="2037">
          <cell r="BC2037">
            <v>42280</v>
          </cell>
        </row>
        <row r="2038">
          <cell r="BC2038">
            <v>42281</v>
          </cell>
        </row>
        <row r="2039">
          <cell r="BC2039">
            <v>42282</v>
          </cell>
        </row>
        <row r="2040">
          <cell r="BC2040">
            <v>42283</v>
          </cell>
        </row>
        <row r="2041">
          <cell r="BC2041">
            <v>42284</v>
          </cell>
        </row>
        <row r="2042">
          <cell r="BC2042">
            <v>42285</v>
          </cell>
        </row>
        <row r="2043">
          <cell r="BC2043">
            <v>42286</v>
          </cell>
        </row>
        <row r="2044">
          <cell r="BC2044">
            <v>42287</v>
          </cell>
        </row>
        <row r="2045">
          <cell r="BC2045">
            <v>42288</v>
          </cell>
        </row>
        <row r="2046">
          <cell r="BC2046">
            <v>42289</v>
          </cell>
        </row>
        <row r="2047">
          <cell r="BC2047">
            <v>42290</v>
          </cell>
        </row>
        <row r="2048">
          <cell r="BC2048">
            <v>42291</v>
          </cell>
        </row>
        <row r="2049">
          <cell r="BC2049">
            <v>42292</v>
          </cell>
        </row>
        <row r="2050">
          <cell r="BC2050">
            <v>42293</v>
          </cell>
        </row>
        <row r="2051">
          <cell r="BC2051">
            <v>42294</v>
          </cell>
        </row>
        <row r="2052">
          <cell r="BC2052">
            <v>42295</v>
          </cell>
        </row>
        <row r="2053">
          <cell r="BC2053">
            <v>42296</v>
          </cell>
        </row>
        <row r="2054">
          <cell r="BC2054">
            <v>42297</v>
          </cell>
        </row>
        <row r="2055">
          <cell r="BC2055">
            <v>42298</v>
          </cell>
        </row>
        <row r="2056">
          <cell r="BC2056">
            <v>42299</v>
          </cell>
        </row>
        <row r="2057">
          <cell r="BC2057">
            <v>42300</v>
          </cell>
        </row>
        <row r="2058">
          <cell r="BC2058">
            <v>42301</v>
          </cell>
        </row>
        <row r="2059">
          <cell r="BC2059">
            <v>42302</v>
          </cell>
        </row>
        <row r="2060">
          <cell r="BC2060">
            <v>42303</v>
          </cell>
        </row>
        <row r="2061">
          <cell r="BC2061">
            <v>42304</v>
          </cell>
        </row>
        <row r="2062">
          <cell r="BC2062">
            <v>42305</v>
          </cell>
        </row>
        <row r="2063">
          <cell r="BC2063">
            <v>42306</v>
          </cell>
        </row>
        <row r="2064">
          <cell r="BC2064">
            <v>42307</v>
          </cell>
        </row>
        <row r="2065">
          <cell r="BC2065">
            <v>42308</v>
          </cell>
        </row>
        <row r="2066">
          <cell r="BC2066">
            <v>42309</v>
          </cell>
        </row>
        <row r="2067">
          <cell r="BC2067">
            <v>42310</v>
          </cell>
        </row>
        <row r="2068">
          <cell r="BC2068">
            <v>42311</v>
          </cell>
        </row>
        <row r="2069">
          <cell r="BC2069">
            <v>42312</v>
          </cell>
        </row>
        <row r="2070">
          <cell r="BC2070">
            <v>42313</v>
          </cell>
        </row>
        <row r="2071">
          <cell r="BC2071">
            <v>42314</v>
          </cell>
        </row>
        <row r="2072">
          <cell r="BC2072">
            <v>42315</v>
          </cell>
        </row>
        <row r="2073">
          <cell r="BC2073">
            <v>42316</v>
          </cell>
        </row>
        <row r="2074">
          <cell r="BC2074">
            <v>42317</v>
          </cell>
        </row>
        <row r="2075">
          <cell r="BC2075">
            <v>42318</v>
          </cell>
        </row>
        <row r="2076">
          <cell r="BC2076">
            <v>42319</v>
          </cell>
        </row>
        <row r="2077">
          <cell r="BC2077">
            <v>42320</v>
          </cell>
        </row>
        <row r="2078">
          <cell r="BC2078">
            <v>42321</v>
          </cell>
        </row>
        <row r="2079">
          <cell r="BC2079">
            <v>42322</v>
          </cell>
        </row>
        <row r="2080">
          <cell r="BC2080">
            <v>42323</v>
          </cell>
        </row>
        <row r="2081">
          <cell r="BC2081">
            <v>42324</v>
          </cell>
        </row>
        <row r="2082">
          <cell r="BC2082">
            <v>42325</v>
          </cell>
        </row>
        <row r="2083">
          <cell r="BC2083">
            <v>42326</v>
          </cell>
        </row>
        <row r="2084">
          <cell r="BC2084">
            <v>42327</v>
          </cell>
        </row>
        <row r="2085">
          <cell r="BC2085">
            <v>42328</v>
          </cell>
        </row>
        <row r="2086">
          <cell r="BC2086">
            <v>42329</v>
          </cell>
        </row>
        <row r="2087">
          <cell r="BC2087">
            <v>42330</v>
          </cell>
        </row>
        <row r="2088">
          <cell r="BC2088">
            <v>42331</v>
          </cell>
        </row>
        <row r="2089">
          <cell r="BC2089">
            <v>42332</v>
          </cell>
        </row>
        <row r="2090">
          <cell r="BC2090">
            <v>42333</v>
          </cell>
        </row>
        <row r="2091">
          <cell r="BC2091">
            <v>42334</v>
          </cell>
        </row>
        <row r="2092">
          <cell r="BC2092">
            <v>42335</v>
          </cell>
        </row>
        <row r="2093">
          <cell r="BC2093">
            <v>42336</v>
          </cell>
        </row>
        <row r="2094">
          <cell r="BC2094">
            <v>42337</v>
          </cell>
        </row>
        <row r="2095">
          <cell r="BC2095">
            <v>42338</v>
          </cell>
        </row>
        <row r="2096">
          <cell r="BC2096">
            <v>42339</v>
          </cell>
        </row>
        <row r="2097">
          <cell r="BC2097">
            <v>42340</v>
          </cell>
        </row>
        <row r="2098">
          <cell r="BC2098">
            <v>42341</v>
          </cell>
        </row>
        <row r="2099">
          <cell r="BC2099">
            <v>42342</v>
          </cell>
        </row>
        <row r="2100">
          <cell r="BC2100">
            <v>42343</v>
          </cell>
        </row>
        <row r="2101">
          <cell r="BC2101">
            <v>42344</v>
          </cell>
        </row>
        <row r="2102">
          <cell r="BC2102">
            <v>42345</v>
          </cell>
        </row>
        <row r="2103">
          <cell r="BC2103">
            <v>42346</v>
          </cell>
        </row>
        <row r="2104">
          <cell r="BC2104">
            <v>42347</v>
          </cell>
        </row>
        <row r="2105">
          <cell r="BC2105">
            <v>42348</v>
          </cell>
        </row>
        <row r="2106">
          <cell r="BC2106">
            <v>42349</v>
          </cell>
        </row>
        <row r="2107">
          <cell r="BC2107">
            <v>42350</v>
          </cell>
        </row>
        <row r="2108">
          <cell r="BC2108">
            <v>42351</v>
          </cell>
        </row>
        <row r="2109">
          <cell r="BC2109">
            <v>42352</v>
          </cell>
        </row>
        <row r="2110">
          <cell r="BC2110">
            <v>42353</v>
          </cell>
        </row>
        <row r="2111">
          <cell r="BC2111">
            <v>42354</v>
          </cell>
        </row>
        <row r="2112">
          <cell r="BC2112">
            <v>42355</v>
          </cell>
        </row>
        <row r="2113">
          <cell r="BC2113">
            <v>42356</v>
          </cell>
        </row>
        <row r="2114">
          <cell r="BC2114">
            <v>42357</v>
          </cell>
        </row>
        <row r="2115">
          <cell r="BC2115">
            <v>42358</v>
          </cell>
        </row>
        <row r="2116">
          <cell r="BC2116">
            <v>42359</v>
          </cell>
        </row>
        <row r="2117">
          <cell r="BC2117">
            <v>42360</v>
          </cell>
        </row>
        <row r="2118">
          <cell r="BC2118">
            <v>42361</v>
          </cell>
        </row>
        <row r="2119">
          <cell r="BC2119">
            <v>42362</v>
          </cell>
        </row>
        <row r="2120">
          <cell r="BC2120">
            <v>42363</v>
          </cell>
        </row>
        <row r="2121">
          <cell r="BC2121">
            <v>42364</v>
          </cell>
        </row>
        <row r="2122">
          <cell r="BC2122">
            <v>42365</v>
          </cell>
        </row>
        <row r="2123">
          <cell r="BC2123">
            <v>42366</v>
          </cell>
        </row>
        <row r="2124">
          <cell r="BC2124">
            <v>42367</v>
          </cell>
        </row>
        <row r="2125">
          <cell r="BC2125">
            <v>42368</v>
          </cell>
        </row>
        <row r="2126">
          <cell r="BC2126">
            <v>42369</v>
          </cell>
        </row>
        <row r="2127">
          <cell r="BC2127">
            <v>42370</v>
          </cell>
        </row>
        <row r="2128">
          <cell r="BC2128">
            <v>42371</v>
          </cell>
        </row>
        <row r="2129">
          <cell r="BC2129">
            <v>42372</v>
          </cell>
        </row>
        <row r="2130">
          <cell r="BC2130">
            <v>42373</v>
          </cell>
        </row>
        <row r="2131">
          <cell r="BC2131">
            <v>42374</v>
          </cell>
        </row>
        <row r="2132">
          <cell r="BC2132">
            <v>42375</v>
          </cell>
        </row>
        <row r="2133">
          <cell r="BC2133">
            <v>42376</v>
          </cell>
        </row>
        <row r="2134">
          <cell r="BC2134">
            <v>42377</v>
          </cell>
        </row>
        <row r="2135">
          <cell r="BC2135">
            <v>42378</v>
          </cell>
        </row>
        <row r="2136">
          <cell r="BC2136">
            <v>42379</v>
          </cell>
        </row>
        <row r="2137">
          <cell r="BC2137">
            <v>42380</v>
          </cell>
        </row>
        <row r="2138">
          <cell r="BC2138">
            <v>42381</v>
          </cell>
        </row>
        <row r="2139">
          <cell r="BC2139">
            <v>42382</v>
          </cell>
        </row>
        <row r="2140">
          <cell r="BC2140">
            <v>42383</v>
          </cell>
        </row>
        <row r="2141">
          <cell r="BC2141">
            <v>42384</v>
          </cell>
        </row>
        <row r="2142">
          <cell r="BC2142">
            <v>42385</v>
          </cell>
        </row>
        <row r="2143">
          <cell r="BC2143">
            <v>42386</v>
          </cell>
        </row>
        <row r="2144">
          <cell r="BC2144">
            <v>42387</v>
          </cell>
        </row>
        <row r="2145">
          <cell r="BC2145">
            <v>42388</v>
          </cell>
        </row>
        <row r="2146">
          <cell r="BC2146">
            <v>42389</v>
          </cell>
        </row>
        <row r="2147">
          <cell r="BC2147">
            <v>42390</v>
          </cell>
        </row>
        <row r="2148">
          <cell r="BC2148">
            <v>42391</v>
          </cell>
        </row>
        <row r="2149">
          <cell r="BC2149">
            <v>42392</v>
          </cell>
        </row>
        <row r="2150">
          <cell r="BC2150">
            <v>42393</v>
          </cell>
        </row>
        <row r="2151">
          <cell r="BC2151">
            <v>42394</v>
          </cell>
        </row>
        <row r="2152">
          <cell r="BC2152">
            <v>42395</v>
          </cell>
        </row>
        <row r="2153">
          <cell r="BC2153">
            <v>42396</v>
          </cell>
        </row>
        <row r="2154">
          <cell r="BC2154">
            <v>42397</v>
          </cell>
        </row>
        <row r="2155">
          <cell r="BC2155">
            <v>42398</v>
          </cell>
        </row>
        <row r="2156">
          <cell r="BC2156">
            <v>42399</v>
          </cell>
        </row>
        <row r="2157">
          <cell r="BC2157">
            <v>42400</v>
          </cell>
        </row>
        <row r="2158">
          <cell r="BC2158">
            <v>42401</v>
          </cell>
        </row>
        <row r="2159">
          <cell r="BC2159">
            <v>42402</v>
          </cell>
        </row>
        <row r="2160">
          <cell r="BC2160">
            <v>42403</v>
          </cell>
        </row>
        <row r="2161">
          <cell r="BC2161">
            <v>42404</v>
          </cell>
        </row>
        <row r="2162">
          <cell r="BC2162">
            <v>42405</v>
          </cell>
        </row>
        <row r="2163">
          <cell r="BC2163">
            <v>42406</v>
          </cell>
        </row>
        <row r="2164">
          <cell r="BC2164">
            <v>42407</v>
          </cell>
        </row>
        <row r="2165">
          <cell r="BC2165">
            <v>42408</v>
          </cell>
        </row>
        <row r="2166">
          <cell r="BC2166">
            <v>42409</v>
          </cell>
        </row>
        <row r="2167">
          <cell r="BC2167">
            <v>42410</v>
          </cell>
        </row>
        <row r="2168">
          <cell r="BC2168">
            <v>42411</v>
          </cell>
        </row>
        <row r="2169">
          <cell r="BC2169">
            <v>42412</v>
          </cell>
        </row>
        <row r="2170">
          <cell r="BC2170">
            <v>42413</v>
          </cell>
        </row>
        <row r="2171">
          <cell r="BC2171">
            <v>42414</v>
          </cell>
        </row>
        <row r="2172">
          <cell r="BC2172">
            <v>42415</v>
          </cell>
        </row>
        <row r="2173">
          <cell r="BC2173">
            <v>42416</v>
          </cell>
        </row>
        <row r="2174">
          <cell r="BC2174">
            <v>42417</v>
          </cell>
        </row>
        <row r="2175">
          <cell r="BC2175">
            <v>42418</v>
          </cell>
        </row>
        <row r="2176">
          <cell r="BC2176">
            <v>42419</v>
          </cell>
        </row>
        <row r="2177">
          <cell r="BC2177">
            <v>42420</v>
          </cell>
        </row>
        <row r="2178">
          <cell r="BC2178">
            <v>42421</v>
          </cell>
        </row>
        <row r="2179">
          <cell r="BC2179">
            <v>42422</v>
          </cell>
        </row>
        <row r="2180">
          <cell r="BC2180">
            <v>42423</v>
          </cell>
        </row>
        <row r="2181">
          <cell r="BC2181">
            <v>42424</v>
          </cell>
        </row>
        <row r="2182">
          <cell r="BC2182">
            <v>42425</v>
          </cell>
        </row>
        <row r="2183">
          <cell r="BC2183">
            <v>42426</v>
          </cell>
        </row>
        <row r="2184">
          <cell r="BC2184">
            <v>42427</v>
          </cell>
        </row>
        <row r="2185">
          <cell r="BC2185">
            <v>42428</v>
          </cell>
        </row>
        <row r="2186">
          <cell r="BC2186">
            <v>42429</v>
          </cell>
        </row>
        <row r="2187">
          <cell r="BC2187">
            <v>42430</v>
          </cell>
        </row>
        <row r="2188">
          <cell r="BC2188">
            <v>42431</v>
          </cell>
        </row>
        <row r="2189">
          <cell r="BC2189">
            <v>42432</v>
          </cell>
        </row>
        <row r="2190">
          <cell r="BC2190">
            <v>42433</v>
          </cell>
        </row>
        <row r="2191">
          <cell r="BC2191">
            <v>42434</v>
          </cell>
        </row>
        <row r="2192">
          <cell r="BC2192">
            <v>42435</v>
          </cell>
        </row>
        <row r="2193">
          <cell r="BC2193">
            <v>42436</v>
          </cell>
        </row>
        <row r="2194">
          <cell r="BC2194">
            <v>42437</v>
          </cell>
        </row>
        <row r="2195">
          <cell r="BC2195">
            <v>42438</v>
          </cell>
        </row>
        <row r="2196">
          <cell r="BC2196">
            <v>42439</v>
          </cell>
        </row>
        <row r="2197">
          <cell r="BC2197">
            <v>42440</v>
          </cell>
        </row>
        <row r="2198">
          <cell r="BC2198">
            <v>42441</v>
          </cell>
        </row>
        <row r="2199">
          <cell r="BC2199">
            <v>42442</v>
          </cell>
        </row>
        <row r="2200">
          <cell r="BC2200">
            <v>42443</v>
          </cell>
        </row>
        <row r="2201">
          <cell r="BC2201">
            <v>42444</v>
          </cell>
        </row>
        <row r="2202">
          <cell r="BC2202">
            <v>42445</v>
          </cell>
        </row>
        <row r="2203">
          <cell r="BC2203">
            <v>42446</v>
          </cell>
        </row>
        <row r="2204">
          <cell r="BC2204">
            <v>42447</v>
          </cell>
        </row>
        <row r="2205">
          <cell r="BC2205">
            <v>42448</v>
          </cell>
        </row>
        <row r="2206">
          <cell r="BC2206">
            <v>42449</v>
          </cell>
        </row>
        <row r="2207">
          <cell r="BC2207">
            <v>42450</v>
          </cell>
        </row>
        <row r="2208">
          <cell r="BC2208">
            <v>42451</v>
          </cell>
        </row>
        <row r="2209">
          <cell r="BC2209">
            <v>42452</v>
          </cell>
        </row>
        <row r="2210">
          <cell r="BC2210">
            <v>42453</v>
          </cell>
        </row>
        <row r="2211">
          <cell r="BC2211">
            <v>42454</v>
          </cell>
        </row>
        <row r="2212">
          <cell r="BC2212">
            <v>42455</v>
          </cell>
        </row>
        <row r="2213">
          <cell r="BC2213">
            <v>42456</v>
          </cell>
        </row>
        <row r="2214">
          <cell r="BC2214">
            <v>42457</v>
          </cell>
        </row>
        <row r="2215">
          <cell r="BC2215">
            <v>42458</v>
          </cell>
        </row>
        <row r="2216">
          <cell r="BC2216">
            <v>42459</v>
          </cell>
        </row>
        <row r="2217">
          <cell r="BC2217">
            <v>42460</v>
          </cell>
        </row>
        <row r="2218">
          <cell r="BC2218">
            <v>42461</v>
          </cell>
        </row>
        <row r="2219">
          <cell r="BC2219">
            <v>42462</v>
          </cell>
        </row>
        <row r="2220">
          <cell r="BC2220">
            <v>42463</v>
          </cell>
        </row>
        <row r="2221">
          <cell r="BC2221">
            <v>42464</v>
          </cell>
        </row>
        <row r="2222">
          <cell r="BC2222">
            <v>42465</v>
          </cell>
        </row>
        <row r="2223">
          <cell r="BC2223">
            <v>42466</v>
          </cell>
        </row>
        <row r="2224">
          <cell r="BC2224">
            <v>42467</v>
          </cell>
        </row>
        <row r="2225">
          <cell r="BC2225">
            <v>42468</v>
          </cell>
        </row>
        <row r="2226">
          <cell r="BC2226">
            <v>42469</v>
          </cell>
        </row>
        <row r="2227">
          <cell r="BC2227">
            <v>42470</v>
          </cell>
        </row>
        <row r="2228">
          <cell r="BC2228">
            <v>42471</v>
          </cell>
        </row>
        <row r="2229">
          <cell r="BC2229">
            <v>42472</v>
          </cell>
        </row>
        <row r="2230">
          <cell r="BC2230">
            <v>42473</v>
          </cell>
        </row>
        <row r="2231">
          <cell r="BC2231">
            <v>42474</v>
          </cell>
        </row>
        <row r="2232">
          <cell r="BC2232">
            <v>42475</v>
          </cell>
        </row>
        <row r="2233">
          <cell r="BC2233">
            <v>42476</v>
          </cell>
        </row>
        <row r="2234">
          <cell r="BC2234">
            <v>42477</v>
          </cell>
        </row>
        <row r="2235">
          <cell r="BC2235">
            <v>42478</v>
          </cell>
        </row>
        <row r="2236">
          <cell r="BC2236">
            <v>42479</v>
          </cell>
        </row>
        <row r="2237">
          <cell r="BC2237">
            <v>42480</v>
          </cell>
        </row>
        <row r="2238">
          <cell r="BC2238">
            <v>42481</v>
          </cell>
        </row>
        <row r="2239">
          <cell r="BC2239">
            <v>42482</v>
          </cell>
        </row>
        <row r="2240">
          <cell r="BC2240">
            <v>42483</v>
          </cell>
        </row>
        <row r="2241">
          <cell r="BC2241">
            <v>42484</v>
          </cell>
        </row>
        <row r="2242">
          <cell r="BC2242">
            <v>42485</v>
          </cell>
        </row>
        <row r="2243">
          <cell r="BC2243">
            <v>42486</v>
          </cell>
        </row>
        <row r="2244">
          <cell r="BC2244">
            <v>42487</v>
          </cell>
        </row>
        <row r="2245">
          <cell r="BC2245">
            <v>42488</v>
          </cell>
        </row>
        <row r="2246">
          <cell r="BC2246">
            <v>42489</v>
          </cell>
        </row>
        <row r="2247">
          <cell r="BC2247">
            <v>42490</v>
          </cell>
        </row>
        <row r="2248">
          <cell r="BC2248">
            <v>42491</v>
          </cell>
        </row>
        <row r="2249">
          <cell r="BC2249">
            <v>42492</v>
          </cell>
        </row>
        <row r="2250">
          <cell r="BC2250">
            <v>42493</v>
          </cell>
        </row>
        <row r="2251">
          <cell r="BC2251">
            <v>42494</v>
          </cell>
        </row>
        <row r="2252">
          <cell r="BC2252">
            <v>42495</v>
          </cell>
        </row>
        <row r="2253">
          <cell r="BC2253">
            <v>42496</v>
          </cell>
        </row>
        <row r="2254">
          <cell r="BC2254">
            <v>42497</v>
          </cell>
        </row>
        <row r="2255">
          <cell r="BC2255">
            <v>42498</v>
          </cell>
        </row>
        <row r="2256">
          <cell r="BC2256">
            <v>42499</v>
          </cell>
        </row>
        <row r="2257">
          <cell r="BC2257">
            <v>42500</v>
          </cell>
        </row>
        <row r="2258">
          <cell r="BC2258">
            <v>42501</v>
          </cell>
        </row>
        <row r="2259">
          <cell r="BC2259">
            <v>42502</v>
          </cell>
        </row>
        <row r="2260">
          <cell r="BC2260">
            <v>42503</v>
          </cell>
        </row>
        <row r="2261">
          <cell r="BC2261">
            <v>42504</v>
          </cell>
        </row>
        <row r="2262">
          <cell r="BC2262">
            <v>42505</v>
          </cell>
        </row>
        <row r="2263">
          <cell r="BC2263">
            <v>42506</v>
          </cell>
        </row>
        <row r="2264">
          <cell r="BC2264">
            <v>42507</v>
          </cell>
        </row>
        <row r="2265">
          <cell r="BC2265">
            <v>42508</v>
          </cell>
        </row>
        <row r="2266">
          <cell r="BC2266">
            <v>42509</v>
          </cell>
        </row>
        <row r="2267">
          <cell r="BC2267">
            <v>42510</v>
          </cell>
        </row>
        <row r="2268">
          <cell r="BC2268">
            <v>42511</v>
          </cell>
        </row>
        <row r="2269">
          <cell r="BC2269">
            <v>42512</v>
          </cell>
        </row>
        <row r="2270">
          <cell r="BC2270">
            <v>42513</v>
          </cell>
        </row>
        <row r="2271">
          <cell r="BC2271">
            <v>42514</v>
          </cell>
        </row>
        <row r="2272">
          <cell r="BC2272">
            <v>42515</v>
          </cell>
        </row>
        <row r="2273">
          <cell r="BC2273">
            <v>42516</v>
          </cell>
        </row>
        <row r="2274">
          <cell r="BC2274">
            <v>42517</v>
          </cell>
        </row>
        <row r="2275">
          <cell r="BC2275">
            <v>42518</v>
          </cell>
        </row>
        <row r="2276">
          <cell r="BC2276">
            <v>42519</v>
          </cell>
        </row>
        <row r="2277">
          <cell r="BC2277">
            <v>42520</v>
          </cell>
        </row>
        <row r="2278">
          <cell r="BC2278">
            <v>42521</v>
          </cell>
        </row>
        <row r="2279">
          <cell r="BC2279">
            <v>42522</v>
          </cell>
        </row>
        <row r="2280">
          <cell r="BC2280">
            <v>42523</v>
          </cell>
        </row>
        <row r="2281">
          <cell r="BC2281">
            <v>42524</v>
          </cell>
        </row>
        <row r="2282">
          <cell r="BC2282">
            <v>42525</v>
          </cell>
        </row>
        <row r="2283">
          <cell r="BC2283">
            <v>42526</v>
          </cell>
        </row>
        <row r="2284">
          <cell r="BC2284">
            <v>42527</v>
          </cell>
        </row>
        <row r="2285">
          <cell r="BC2285">
            <v>42528</v>
          </cell>
        </row>
        <row r="2286">
          <cell r="BC2286">
            <v>42529</v>
          </cell>
        </row>
        <row r="2287">
          <cell r="BC2287">
            <v>42530</v>
          </cell>
        </row>
        <row r="2288">
          <cell r="BC2288">
            <v>42531</v>
          </cell>
        </row>
        <row r="2289">
          <cell r="BC2289">
            <v>42532</v>
          </cell>
        </row>
        <row r="2290">
          <cell r="BC2290">
            <v>42533</v>
          </cell>
        </row>
        <row r="2291">
          <cell r="BC2291">
            <v>42534</v>
          </cell>
        </row>
        <row r="2292">
          <cell r="BC2292">
            <v>42535</v>
          </cell>
        </row>
        <row r="2293">
          <cell r="BC2293">
            <v>42536</v>
          </cell>
        </row>
        <row r="2294">
          <cell r="BC2294">
            <v>42537</v>
          </cell>
        </row>
        <row r="2295">
          <cell r="BC2295">
            <v>42538</v>
          </cell>
        </row>
        <row r="2296">
          <cell r="BC2296">
            <v>42539</v>
          </cell>
        </row>
        <row r="2297">
          <cell r="BC2297">
            <v>42540</v>
          </cell>
        </row>
        <row r="2298">
          <cell r="BC2298">
            <v>42541</v>
          </cell>
        </row>
        <row r="2299">
          <cell r="BC2299">
            <v>42542</v>
          </cell>
        </row>
        <row r="2300">
          <cell r="BC2300">
            <v>42543</v>
          </cell>
        </row>
        <row r="2301">
          <cell r="BC2301">
            <v>42544</v>
          </cell>
        </row>
        <row r="2302">
          <cell r="BC2302">
            <v>42545</v>
          </cell>
        </row>
        <row r="2303">
          <cell r="BC2303">
            <v>42546</v>
          </cell>
        </row>
        <row r="2304">
          <cell r="BC2304">
            <v>42547</v>
          </cell>
        </row>
        <row r="2305">
          <cell r="BC2305">
            <v>42548</v>
          </cell>
        </row>
        <row r="2306">
          <cell r="BC2306">
            <v>42549</v>
          </cell>
        </row>
        <row r="2307">
          <cell r="BC2307">
            <v>42550</v>
          </cell>
        </row>
        <row r="2308">
          <cell r="BC2308">
            <v>42551</v>
          </cell>
        </row>
        <row r="2309">
          <cell r="BC2309">
            <v>42552</v>
          </cell>
        </row>
        <row r="2310">
          <cell r="BC2310">
            <v>42553</v>
          </cell>
        </row>
        <row r="2311">
          <cell r="BC2311">
            <v>42554</v>
          </cell>
        </row>
        <row r="2312">
          <cell r="BC2312">
            <v>42555</v>
          </cell>
        </row>
        <row r="2313">
          <cell r="BC2313">
            <v>42556</v>
          </cell>
        </row>
        <row r="2314">
          <cell r="BC2314">
            <v>42557</v>
          </cell>
        </row>
        <row r="2315">
          <cell r="BC2315">
            <v>42558</v>
          </cell>
        </row>
        <row r="2316">
          <cell r="BC2316">
            <v>42559</v>
          </cell>
        </row>
        <row r="2317">
          <cell r="BC2317">
            <v>42560</v>
          </cell>
        </row>
        <row r="2318">
          <cell r="BC2318">
            <v>42561</v>
          </cell>
        </row>
        <row r="2319">
          <cell r="BC2319">
            <v>42562</v>
          </cell>
        </row>
        <row r="2320">
          <cell r="BC2320">
            <v>42563</v>
          </cell>
        </row>
        <row r="2321">
          <cell r="BC2321">
            <v>42564</v>
          </cell>
        </row>
        <row r="2322">
          <cell r="BC2322">
            <v>42565</v>
          </cell>
        </row>
        <row r="2323">
          <cell r="BC2323">
            <v>42566</v>
          </cell>
        </row>
        <row r="2324">
          <cell r="BC2324">
            <v>42567</v>
          </cell>
        </row>
        <row r="2325">
          <cell r="BC2325">
            <v>42568</v>
          </cell>
        </row>
        <row r="2326">
          <cell r="BC2326">
            <v>42569</v>
          </cell>
        </row>
        <row r="2327">
          <cell r="BC2327">
            <v>42570</v>
          </cell>
        </row>
        <row r="2328">
          <cell r="BC2328">
            <v>42571</v>
          </cell>
        </row>
        <row r="2329">
          <cell r="BC2329">
            <v>42572</v>
          </cell>
        </row>
        <row r="2330">
          <cell r="BC2330">
            <v>42573</v>
          </cell>
        </row>
        <row r="2331">
          <cell r="BC2331">
            <v>42574</v>
          </cell>
        </row>
        <row r="2332">
          <cell r="BC2332">
            <v>42575</v>
          </cell>
        </row>
        <row r="2333">
          <cell r="BC2333">
            <v>42576</v>
          </cell>
        </row>
        <row r="2334">
          <cell r="BC2334">
            <v>42577</v>
          </cell>
        </row>
        <row r="2335">
          <cell r="BC2335">
            <v>42578</v>
          </cell>
        </row>
        <row r="2336">
          <cell r="BC2336">
            <v>42579</v>
          </cell>
        </row>
        <row r="2337">
          <cell r="BC2337">
            <v>42580</v>
          </cell>
        </row>
        <row r="2338">
          <cell r="BC2338">
            <v>42581</v>
          </cell>
        </row>
        <row r="2339">
          <cell r="BC2339">
            <v>42582</v>
          </cell>
        </row>
        <row r="2340">
          <cell r="BC2340">
            <v>42583</v>
          </cell>
        </row>
        <row r="2341">
          <cell r="BC2341">
            <v>42584</v>
          </cell>
        </row>
        <row r="2342">
          <cell r="BC2342">
            <v>42585</v>
          </cell>
        </row>
        <row r="2343">
          <cell r="BC2343">
            <v>42586</v>
          </cell>
        </row>
        <row r="2344">
          <cell r="BC2344">
            <v>42587</v>
          </cell>
        </row>
        <row r="2345">
          <cell r="BC2345">
            <v>42588</v>
          </cell>
        </row>
        <row r="2346">
          <cell r="BC2346">
            <v>42589</v>
          </cell>
        </row>
        <row r="2347">
          <cell r="BC2347">
            <v>42590</v>
          </cell>
        </row>
        <row r="2348">
          <cell r="BC2348">
            <v>42591</v>
          </cell>
        </row>
        <row r="2349">
          <cell r="BC2349">
            <v>42592</v>
          </cell>
        </row>
        <row r="2350">
          <cell r="BC2350">
            <v>42593</v>
          </cell>
        </row>
        <row r="2351">
          <cell r="BC2351">
            <v>42594</v>
          </cell>
        </row>
        <row r="2352">
          <cell r="BC2352">
            <v>42595</v>
          </cell>
        </row>
        <row r="2353">
          <cell r="BC2353">
            <v>42596</v>
          </cell>
        </row>
        <row r="2354">
          <cell r="BC2354">
            <v>42597</v>
          </cell>
        </row>
        <row r="2355">
          <cell r="BC2355">
            <v>42598</v>
          </cell>
        </row>
        <row r="2356">
          <cell r="BC2356">
            <v>42599</v>
          </cell>
        </row>
        <row r="2357">
          <cell r="BC2357">
            <v>42600</v>
          </cell>
        </row>
        <row r="2358">
          <cell r="BC2358">
            <v>42601</v>
          </cell>
        </row>
        <row r="2359">
          <cell r="BC2359">
            <v>42602</v>
          </cell>
        </row>
        <row r="2360">
          <cell r="BC2360">
            <v>42603</v>
          </cell>
        </row>
        <row r="2361">
          <cell r="BC2361">
            <v>42604</v>
          </cell>
        </row>
        <row r="2362">
          <cell r="BC2362">
            <v>42605</v>
          </cell>
        </row>
        <row r="2363">
          <cell r="BC2363">
            <v>42606</v>
          </cell>
        </row>
        <row r="2364">
          <cell r="BC2364">
            <v>42607</v>
          </cell>
        </row>
        <row r="2365">
          <cell r="BC2365">
            <v>42608</v>
          </cell>
        </row>
        <row r="2366">
          <cell r="BC2366">
            <v>42609</v>
          </cell>
        </row>
        <row r="2367">
          <cell r="BC2367">
            <v>42610</v>
          </cell>
        </row>
        <row r="2368">
          <cell r="BC2368">
            <v>42611</v>
          </cell>
        </row>
        <row r="2369">
          <cell r="BC2369">
            <v>42612</v>
          </cell>
        </row>
        <row r="2370">
          <cell r="BC2370">
            <v>42613</v>
          </cell>
        </row>
        <row r="2371">
          <cell r="BC2371">
            <v>42614</v>
          </cell>
        </row>
        <row r="2372">
          <cell r="BC2372">
            <v>42615</v>
          </cell>
        </row>
        <row r="2373">
          <cell r="BC2373">
            <v>42616</v>
          </cell>
        </row>
        <row r="2374">
          <cell r="BC2374">
            <v>42617</v>
          </cell>
        </row>
        <row r="2375">
          <cell r="BC2375">
            <v>42618</v>
          </cell>
        </row>
        <row r="2376">
          <cell r="BC2376">
            <v>42619</v>
          </cell>
        </row>
        <row r="2377">
          <cell r="BC2377">
            <v>42620</v>
          </cell>
        </row>
        <row r="2378">
          <cell r="BC2378">
            <v>42621</v>
          </cell>
        </row>
        <row r="2379">
          <cell r="BC2379">
            <v>42622</v>
          </cell>
        </row>
        <row r="2380">
          <cell r="BC2380">
            <v>42623</v>
          </cell>
        </row>
        <row r="2381">
          <cell r="BC2381">
            <v>42624</v>
          </cell>
        </row>
        <row r="2382">
          <cell r="BC2382">
            <v>42625</v>
          </cell>
        </row>
        <row r="2383">
          <cell r="BC2383">
            <v>42626</v>
          </cell>
        </row>
        <row r="2384">
          <cell r="BC2384">
            <v>42627</v>
          </cell>
        </row>
        <row r="2385">
          <cell r="BC2385">
            <v>42628</v>
          </cell>
        </row>
        <row r="2386">
          <cell r="BC2386">
            <v>42629</v>
          </cell>
        </row>
        <row r="2387">
          <cell r="BC2387">
            <v>42630</v>
          </cell>
        </row>
        <row r="2388">
          <cell r="BC2388">
            <v>42631</v>
          </cell>
        </row>
        <row r="2389">
          <cell r="BC2389">
            <v>42632</v>
          </cell>
        </row>
        <row r="2390">
          <cell r="BC2390">
            <v>42633</v>
          </cell>
        </row>
        <row r="2391">
          <cell r="BC2391">
            <v>42634</v>
          </cell>
        </row>
        <row r="2392">
          <cell r="BC2392">
            <v>42635</v>
          </cell>
        </row>
        <row r="2393">
          <cell r="BC2393">
            <v>42636</v>
          </cell>
        </row>
        <row r="2394">
          <cell r="BC2394">
            <v>42637</v>
          </cell>
        </row>
        <row r="2395">
          <cell r="BC2395">
            <v>42638</v>
          </cell>
        </row>
        <row r="2396">
          <cell r="BC2396">
            <v>42639</v>
          </cell>
        </row>
        <row r="2397">
          <cell r="BC2397">
            <v>42640</v>
          </cell>
        </row>
        <row r="2398">
          <cell r="BC2398">
            <v>42641</v>
          </cell>
        </row>
        <row r="2399">
          <cell r="BC2399">
            <v>42642</v>
          </cell>
        </row>
        <row r="2400">
          <cell r="BC2400">
            <v>42643</v>
          </cell>
        </row>
        <row r="2401">
          <cell r="BC2401">
            <v>42644</v>
          </cell>
        </row>
        <row r="2402">
          <cell r="BC2402">
            <v>42645</v>
          </cell>
        </row>
        <row r="2403">
          <cell r="BC2403">
            <v>42646</v>
          </cell>
        </row>
        <row r="2404">
          <cell r="BC2404">
            <v>42647</v>
          </cell>
        </row>
        <row r="2405">
          <cell r="BC2405">
            <v>42648</v>
          </cell>
        </row>
        <row r="2406">
          <cell r="BC2406">
            <v>42649</v>
          </cell>
        </row>
        <row r="2407">
          <cell r="BC2407">
            <v>42650</v>
          </cell>
        </row>
        <row r="2408">
          <cell r="BC2408">
            <v>42651</v>
          </cell>
        </row>
        <row r="2409">
          <cell r="BC2409">
            <v>42652</v>
          </cell>
        </row>
        <row r="2410">
          <cell r="BC2410">
            <v>42653</v>
          </cell>
        </row>
        <row r="2411">
          <cell r="BC2411">
            <v>42654</v>
          </cell>
        </row>
        <row r="2412">
          <cell r="BC2412">
            <v>42655</v>
          </cell>
        </row>
        <row r="2413">
          <cell r="BC2413">
            <v>42656</v>
          </cell>
        </row>
        <row r="2414">
          <cell r="BC2414">
            <v>42657</v>
          </cell>
        </row>
        <row r="2415">
          <cell r="BC2415">
            <v>42658</v>
          </cell>
        </row>
        <row r="2416">
          <cell r="BC2416">
            <v>42659</v>
          </cell>
        </row>
        <row r="2417">
          <cell r="BC2417">
            <v>42660</v>
          </cell>
        </row>
        <row r="2418">
          <cell r="BC2418">
            <v>42661</v>
          </cell>
        </row>
        <row r="2419">
          <cell r="BC2419">
            <v>42662</v>
          </cell>
        </row>
        <row r="2420">
          <cell r="BC2420">
            <v>42663</v>
          </cell>
        </row>
        <row r="2421">
          <cell r="BC2421">
            <v>42664</v>
          </cell>
        </row>
        <row r="2422">
          <cell r="BC2422">
            <v>42665</v>
          </cell>
        </row>
        <row r="2423">
          <cell r="BC2423">
            <v>42666</v>
          </cell>
        </row>
        <row r="2424">
          <cell r="BC2424">
            <v>42667</v>
          </cell>
        </row>
        <row r="2425">
          <cell r="BC2425">
            <v>42668</v>
          </cell>
        </row>
        <row r="2426">
          <cell r="BC2426">
            <v>42669</v>
          </cell>
        </row>
        <row r="2427">
          <cell r="BC2427">
            <v>42670</v>
          </cell>
        </row>
        <row r="2428">
          <cell r="BC2428">
            <v>42671</v>
          </cell>
        </row>
        <row r="2429">
          <cell r="BC2429">
            <v>42672</v>
          </cell>
        </row>
        <row r="2430">
          <cell r="BC2430">
            <v>42673</v>
          </cell>
        </row>
        <row r="2431">
          <cell r="BC2431">
            <v>42674</v>
          </cell>
        </row>
        <row r="2432">
          <cell r="BC2432">
            <v>42675</v>
          </cell>
        </row>
        <row r="2433">
          <cell r="BC2433">
            <v>42676</v>
          </cell>
        </row>
        <row r="2434">
          <cell r="BC2434">
            <v>42677</v>
          </cell>
        </row>
        <row r="2435">
          <cell r="BC2435">
            <v>42678</v>
          </cell>
        </row>
        <row r="2436">
          <cell r="BC2436">
            <v>42679</v>
          </cell>
        </row>
        <row r="2437">
          <cell r="BC2437">
            <v>42680</v>
          </cell>
        </row>
        <row r="2438">
          <cell r="BC2438">
            <v>42681</v>
          </cell>
        </row>
        <row r="2439">
          <cell r="BC2439">
            <v>42682</v>
          </cell>
        </row>
        <row r="2440">
          <cell r="BC2440">
            <v>42683</v>
          </cell>
        </row>
        <row r="2441">
          <cell r="BC2441">
            <v>42684</v>
          </cell>
        </row>
        <row r="2442">
          <cell r="BC2442">
            <v>42685</v>
          </cell>
        </row>
        <row r="2443">
          <cell r="BC2443">
            <v>42686</v>
          </cell>
        </row>
        <row r="2444">
          <cell r="BC2444">
            <v>42687</v>
          </cell>
        </row>
        <row r="2445">
          <cell r="BC2445">
            <v>42688</v>
          </cell>
        </row>
        <row r="2446">
          <cell r="BC2446">
            <v>42689</v>
          </cell>
        </row>
        <row r="2447">
          <cell r="BC2447">
            <v>42690</v>
          </cell>
        </row>
        <row r="2448">
          <cell r="BC2448">
            <v>42691</v>
          </cell>
        </row>
        <row r="2449">
          <cell r="BC2449">
            <v>42692</v>
          </cell>
        </row>
        <row r="2450">
          <cell r="BC2450">
            <v>42693</v>
          </cell>
        </row>
        <row r="2451">
          <cell r="BC2451">
            <v>42694</v>
          </cell>
        </row>
        <row r="2452">
          <cell r="BC2452">
            <v>42695</v>
          </cell>
        </row>
        <row r="2453">
          <cell r="BC2453">
            <v>42696</v>
          </cell>
        </row>
        <row r="2454">
          <cell r="BC2454">
            <v>42697</v>
          </cell>
        </row>
        <row r="2455">
          <cell r="BC2455">
            <v>42698</v>
          </cell>
        </row>
        <row r="2456">
          <cell r="BC2456">
            <v>42699</v>
          </cell>
        </row>
        <row r="2457">
          <cell r="BC2457">
            <v>42700</v>
          </cell>
        </row>
        <row r="2458">
          <cell r="BC2458">
            <v>42701</v>
          </cell>
        </row>
        <row r="2459">
          <cell r="BC2459">
            <v>42702</v>
          </cell>
        </row>
        <row r="2460">
          <cell r="BC2460">
            <v>42703</v>
          </cell>
        </row>
        <row r="2461">
          <cell r="BC2461">
            <v>42704</v>
          </cell>
        </row>
        <row r="2462">
          <cell r="BC2462">
            <v>42705</v>
          </cell>
        </row>
        <row r="2463">
          <cell r="BC2463">
            <v>42706</v>
          </cell>
        </row>
        <row r="2464">
          <cell r="BC2464">
            <v>42707</v>
          </cell>
        </row>
        <row r="2465">
          <cell r="BC2465">
            <v>42708</v>
          </cell>
        </row>
        <row r="2466">
          <cell r="BC2466">
            <v>42709</v>
          </cell>
        </row>
        <row r="2467">
          <cell r="BC2467">
            <v>42710</v>
          </cell>
        </row>
        <row r="2468">
          <cell r="BC2468">
            <v>42711</v>
          </cell>
        </row>
        <row r="2469">
          <cell r="BC2469">
            <v>42712</v>
          </cell>
        </row>
        <row r="2470">
          <cell r="BC2470">
            <v>42713</v>
          </cell>
        </row>
        <row r="2471">
          <cell r="BC2471">
            <v>42714</v>
          </cell>
        </row>
        <row r="2472">
          <cell r="BC2472">
            <v>42715</v>
          </cell>
        </row>
        <row r="2473">
          <cell r="BC2473">
            <v>42716</v>
          </cell>
        </row>
        <row r="2474">
          <cell r="BC2474">
            <v>42717</v>
          </cell>
        </row>
        <row r="2475">
          <cell r="BC2475">
            <v>42718</v>
          </cell>
        </row>
        <row r="2476">
          <cell r="BC2476">
            <v>42719</v>
          </cell>
        </row>
        <row r="2477">
          <cell r="BC2477">
            <v>42720</v>
          </cell>
        </row>
        <row r="2478">
          <cell r="BC2478">
            <v>42721</v>
          </cell>
        </row>
        <row r="2479">
          <cell r="BC2479">
            <v>42722</v>
          </cell>
        </row>
        <row r="2480">
          <cell r="BC2480">
            <v>42723</v>
          </cell>
        </row>
        <row r="2481">
          <cell r="BC2481">
            <v>42724</v>
          </cell>
        </row>
        <row r="2482">
          <cell r="BC2482">
            <v>42725</v>
          </cell>
        </row>
        <row r="2483">
          <cell r="BC2483">
            <v>42726</v>
          </cell>
        </row>
        <row r="2484">
          <cell r="BC2484">
            <v>42727</v>
          </cell>
        </row>
        <row r="2485">
          <cell r="BC2485">
            <v>42728</v>
          </cell>
        </row>
        <row r="2486">
          <cell r="BC2486">
            <v>42729</v>
          </cell>
        </row>
        <row r="2487">
          <cell r="BC2487">
            <v>42730</v>
          </cell>
        </row>
        <row r="2488">
          <cell r="BC2488">
            <v>42731</v>
          </cell>
        </row>
        <row r="2489">
          <cell r="BC2489">
            <v>42732</v>
          </cell>
        </row>
        <row r="2490">
          <cell r="BC2490">
            <v>42733</v>
          </cell>
        </row>
        <row r="2491">
          <cell r="BC2491">
            <v>42734</v>
          </cell>
        </row>
        <row r="2492">
          <cell r="BC2492">
            <v>42735</v>
          </cell>
        </row>
        <row r="2493">
          <cell r="BC2493">
            <v>42736</v>
          </cell>
        </row>
        <row r="2494">
          <cell r="BC2494">
            <v>42737</v>
          </cell>
        </row>
        <row r="2495">
          <cell r="BC2495">
            <v>42738</v>
          </cell>
        </row>
        <row r="2496">
          <cell r="BC2496">
            <v>42739</v>
          </cell>
        </row>
        <row r="2497">
          <cell r="BC2497">
            <v>42740</v>
          </cell>
        </row>
        <row r="2498">
          <cell r="BC2498">
            <v>42741</v>
          </cell>
        </row>
        <row r="2499">
          <cell r="BC2499">
            <v>42742</v>
          </cell>
        </row>
        <row r="2500">
          <cell r="BC2500">
            <v>42743</v>
          </cell>
        </row>
        <row r="2501">
          <cell r="BC2501">
            <v>42744</v>
          </cell>
        </row>
        <row r="2502">
          <cell r="BC2502">
            <v>42745</v>
          </cell>
        </row>
        <row r="2503">
          <cell r="BC2503">
            <v>42746</v>
          </cell>
        </row>
        <row r="2504">
          <cell r="BC2504">
            <v>42747</v>
          </cell>
        </row>
        <row r="2505">
          <cell r="BC2505">
            <v>42748</v>
          </cell>
        </row>
        <row r="2506">
          <cell r="BC2506">
            <v>42749</v>
          </cell>
        </row>
        <row r="2507">
          <cell r="BC2507">
            <v>42750</v>
          </cell>
        </row>
        <row r="2508">
          <cell r="BC2508">
            <v>42751</v>
          </cell>
        </row>
        <row r="2509">
          <cell r="BC2509">
            <v>42752</v>
          </cell>
        </row>
        <row r="2510">
          <cell r="BC2510">
            <v>42753</v>
          </cell>
        </row>
        <row r="2511">
          <cell r="BC2511">
            <v>42754</v>
          </cell>
        </row>
        <row r="2512">
          <cell r="BC2512">
            <v>42755</v>
          </cell>
        </row>
        <row r="2513">
          <cell r="BC2513">
            <v>42756</v>
          </cell>
        </row>
        <row r="2514">
          <cell r="BC2514">
            <v>42757</v>
          </cell>
        </row>
        <row r="2515">
          <cell r="BC2515">
            <v>42758</v>
          </cell>
        </row>
        <row r="2516">
          <cell r="BC2516">
            <v>42759</v>
          </cell>
        </row>
        <row r="2517">
          <cell r="BC2517">
            <v>42760</v>
          </cell>
        </row>
        <row r="2518">
          <cell r="BC2518">
            <v>42761</v>
          </cell>
        </row>
        <row r="2519">
          <cell r="BC2519">
            <v>42762</v>
          </cell>
        </row>
        <row r="2520">
          <cell r="BC2520">
            <v>42763</v>
          </cell>
        </row>
        <row r="2521">
          <cell r="BC2521">
            <v>42764</v>
          </cell>
        </row>
        <row r="2522">
          <cell r="BC2522">
            <v>42765</v>
          </cell>
        </row>
        <row r="2523">
          <cell r="BC2523">
            <v>42766</v>
          </cell>
        </row>
        <row r="2524">
          <cell r="BC2524">
            <v>42767</v>
          </cell>
        </row>
        <row r="2525">
          <cell r="BC2525">
            <v>42768</v>
          </cell>
        </row>
        <row r="2526">
          <cell r="BC2526">
            <v>42769</v>
          </cell>
        </row>
        <row r="2527">
          <cell r="BC2527">
            <v>42770</v>
          </cell>
        </row>
        <row r="2528">
          <cell r="BC2528">
            <v>42771</v>
          </cell>
        </row>
        <row r="2529">
          <cell r="BC2529">
            <v>42772</v>
          </cell>
        </row>
        <row r="2530">
          <cell r="BC2530">
            <v>42773</v>
          </cell>
        </row>
        <row r="2531">
          <cell r="BC2531">
            <v>42774</v>
          </cell>
        </row>
        <row r="2532">
          <cell r="BC2532">
            <v>42775</v>
          </cell>
        </row>
        <row r="2533">
          <cell r="BC2533">
            <v>42776</v>
          </cell>
        </row>
        <row r="2534">
          <cell r="BC2534">
            <v>42777</v>
          </cell>
        </row>
        <row r="2535">
          <cell r="BC2535">
            <v>42778</v>
          </cell>
        </row>
        <row r="2536">
          <cell r="BC2536">
            <v>42779</v>
          </cell>
        </row>
        <row r="2537">
          <cell r="BC2537">
            <v>42780</v>
          </cell>
        </row>
        <row r="2538">
          <cell r="BC2538">
            <v>42781</v>
          </cell>
        </row>
        <row r="2539">
          <cell r="BC2539">
            <v>42782</v>
          </cell>
        </row>
        <row r="2540">
          <cell r="BC2540">
            <v>42783</v>
          </cell>
        </row>
        <row r="2541">
          <cell r="BC2541">
            <v>42784</v>
          </cell>
        </row>
        <row r="2542">
          <cell r="BC2542">
            <v>42785</v>
          </cell>
        </row>
        <row r="2543">
          <cell r="BC2543">
            <v>42786</v>
          </cell>
        </row>
        <row r="2544">
          <cell r="BC2544">
            <v>42787</v>
          </cell>
        </row>
        <row r="2545">
          <cell r="BC2545">
            <v>42788</v>
          </cell>
        </row>
        <row r="2546">
          <cell r="BC2546">
            <v>42789</v>
          </cell>
        </row>
        <row r="2547">
          <cell r="BC2547">
            <v>42790</v>
          </cell>
        </row>
        <row r="2548">
          <cell r="BC2548">
            <v>42791</v>
          </cell>
        </row>
        <row r="2549">
          <cell r="BC2549">
            <v>42792</v>
          </cell>
        </row>
        <row r="2550">
          <cell r="BC2550">
            <v>42793</v>
          </cell>
        </row>
        <row r="2551">
          <cell r="BC2551">
            <v>42794</v>
          </cell>
        </row>
        <row r="2552">
          <cell r="BC2552">
            <v>42795</v>
          </cell>
        </row>
        <row r="2553">
          <cell r="BC2553">
            <v>42796</v>
          </cell>
        </row>
        <row r="2554">
          <cell r="BC2554">
            <v>42797</v>
          </cell>
        </row>
        <row r="2555">
          <cell r="BC2555">
            <v>42798</v>
          </cell>
        </row>
        <row r="2556">
          <cell r="BC2556">
            <v>42799</v>
          </cell>
        </row>
        <row r="2557">
          <cell r="BC2557">
            <v>42800</v>
          </cell>
        </row>
        <row r="2558">
          <cell r="BC2558">
            <v>42801</v>
          </cell>
        </row>
        <row r="2559">
          <cell r="BC2559">
            <v>42802</v>
          </cell>
        </row>
        <row r="2560">
          <cell r="BC2560">
            <v>42803</v>
          </cell>
        </row>
        <row r="2561">
          <cell r="BC2561">
            <v>42804</v>
          </cell>
        </row>
        <row r="2562">
          <cell r="BC2562">
            <v>42805</v>
          </cell>
        </row>
        <row r="2563">
          <cell r="BC2563">
            <v>42806</v>
          </cell>
        </row>
        <row r="2564">
          <cell r="BC2564">
            <v>42807</v>
          </cell>
        </row>
        <row r="2565">
          <cell r="BC2565">
            <v>42808</v>
          </cell>
        </row>
        <row r="2566">
          <cell r="BC2566">
            <v>42809</v>
          </cell>
        </row>
        <row r="2567">
          <cell r="BC2567">
            <v>42810</v>
          </cell>
        </row>
        <row r="2568">
          <cell r="BC2568">
            <v>42811</v>
          </cell>
        </row>
        <row r="2569">
          <cell r="BC2569">
            <v>42812</v>
          </cell>
        </row>
        <row r="2570">
          <cell r="BC2570">
            <v>42813</v>
          </cell>
        </row>
        <row r="2571">
          <cell r="BC2571">
            <v>42814</v>
          </cell>
        </row>
        <row r="2572">
          <cell r="BC2572">
            <v>42815</v>
          </cell>
        </row>
        <row r="2573">
          <cell r="BC2573">
            <v>42816</v>
          </cell>
        </row>
        <row r="2574">
          <cell r="BC2574">
            <v>42817</v>
          </cell>
        </row>
        <row r="2575">
          <cell r="BC2575">
            <v>42818</v>
          </cell>
        </row>
        <row r="2576">
          <cell r="BC2576">
            <v>42819</v>
          </cell>
        </row>
        <row r="2577">
          <cell r="BC2577">
            <v>42820</v>
          </cell>
        </row>
        <row r="2578">
          <cell r="BC2578">
            <v>42821</v>
          </cell>
        </row>
        <row r="2579">
          <cell r="BC2579">
            <v>42822</v>
          </cell>
        </row>
        <row r="2580">
          <cell r="BC2580">
            <v>42823</v>
          </cell>
        </row>
        <row r="2581">
          <cell r="BC2581">
            <v>42824</v>
          </cell>
        </row>
        <row r="2582">
          <cell r="BC2582">
            <v>42825</v>
          </cell>
        </row>
        <row r="2583">
          <cell r="BC2583">
            <v>42826</v>
          </cell>
        </row>
        <row r="2584">
          <cell r="BC2584">
            <v>42827</v>
          </cell>
        </row>
        <row r="2585">
          <cell r="BC2585">
            <v>42828</v>
          </cell>
        </row>
        <row r="2586">
          <cell r="BC2586">
            <v>42829</v>
          </cell>
        </row>
        <row r="2587">
          <cell r="BC2587">
            <v>42830</v>
          </cell>
        </row>
        <row r="2588">
          <cell r="BC2588">
            <v>42831</v>
          </cell>
        </row>
        <row r="2589">
          <cell r="BC2589">
            <v>42832</v>
          </cell>
        </row>
        <row r="2590">
          <cell r="BC2590">
            <v>42833</v>
          </cell>
        </row>
        <row r="2591">
          <cell r="BC2591">
            <v>42834</v>
          </cell>
        </row>
        <row r="2592">
          <cell r="BC2592">
            <v>42835</v>
          </cell>
        </row>
        <row r="2593">
          <cell r="BC2593">
            <v>42836</v>
          </cell>
        </row>
        <row r="2594">
          <cell r="BC2594">
            <v>42837</v>
          </cell>
        </row>
        <row r="2595">
          <cell r="BC2595">
            <v>42838</v>
          </cell>
        </row>
        <row r="2596">
          <cell r="BC2596">
            <v>42839</v>
          </cell>
        </row>
        <row r="2597">
          <cell r="BC2597">
            <v>42840</v>
          </cell>
        </row>
        <row r="2598">
          <cell r="BC2598">
            <v>42841</v>
          </cell>
        </row>
        <row r="2599">
          <cell r="BC2599">
            <v>42842</v>
          </cell>
        </row>
        <row r="2600">
          <cell r="BC2600">
            <v>42843</v>
          </cell>
        </row>
        <row r="2601">
          <cell r="BC2601">
            <v>42844</v>
          </cell>
        </row>
        <row r="2602">
          <cell r="BC2602">
            <v>42845</v>
          </cell>
        </row>
        <row r="2603">
          <cell r="BC2603">
            <v>42846</v>
          </cell>
        </row>
        <row r="2604">
          <cell r="BC2604">
            <v>42847</v>
          </cell>
        </row>
        <row r="2605">
          <cell r="BC2605">
            <v>42848</v>
          </cell>
        </row>
        <row r="2606">
          <cell r="BC2606">
            <v>42849</v>
          </cell>
        </row>
        <row r="2607">
          <cell r="BC2607">
            <v>42850</v>
          </cell>
        </row>
        <row r="2608">
          <cell r="BC2608">
            <v>42851</v>
          </cell>
        </row>
        <row r="2609">
          <cell r="BC2609">
            <v>42852</v>
          </cell>
        </row>
        <row r="2610">
          <cell r="BC2610">
            <v>42853</v>
          </cell>
        </row>
        <row r="2611">
          <cell r="BC2611">
            <v>42854</v>
          </cell>
        </row>
        <row r="2612">
          <cell r="BC2612">
            <v>42855</v>
          </cell>
        </row>
        <row r="2613">
          <cell r="BC2613">
            <v>42856</v>
          </cell>
        </row>
        <row r="2614">
          <cell r="BC2614">
            <v>42857</v>
          </cell>
        </row>
        <row r="2615">
          <cell r="BC2615">
            <v>42858</v>
          </cell>
        </row>
        <row r="2616">
          <cell r="BC2616">
            <v>42859</v>
          </cell>
        </row>
        <row r="2617">
          <cell r="BC2617">
            <v>42860</v>
          </cell>
        </row>
        <row r="2618">
          <cell r="BC2618">
            <v>42861</v>
          </cell>
        </row>
        <row r="2619">
          <cell r="BC2619">
            <v>42862</v>
          </cell>
        </row>
        <row r="2620">
          <cell r="BC2620">
            <v>42863</v>
          </cell>
        </row>
        <row r="2621">
          <cell r="BC2621">
            <v>42864</v>
          </cell>
        </row>
        <row r="2622">
          <cell r="BC2622">
            <v>42865</v>
          </cell>
        </row>
        <row r="2623">
          <cell r="BC2623">
            <v>42866</v>
          </cell>
        </row>
        <row r="2624">
          <cell r="BC2624">
            <v>42867</v>
          </cell>
        </row>
        <row r="2625">
          <cell r="BC2625">
            <v>42868</v>
          </cell>
        </row>
        <row r="2626">
          <cell r="BC2626">
            <v>42869</v>
          </cell>
        </row>
        <row r="2627">
          <cell r="BC2627">
            <v>42870</v>
          </cell>
        </row>
        <row r="2628">
          <cell r="BC2628">
            <v>42871</v>
          </cell>
        </row>
        <row r="2629">
          <cell r="BC2629">
            <v>42872</v>
          </cell>
        </row>
        <row r="2630">
          <cell r="BC2630">
            <v>42873</v>
          </cell>
        </row>
        <row r="2631">
          <cell r="BC2631">
            <v>42874</v>
          </cell>
        </row>
        <row r="2632">
          <cell r="BC2632">
            <v>42875</v>
          </cell>
        </row>
        <row r="2633">
          <cell r="BC2633">
            <v>42876</v>
          </cell>
        </row>
        <row r="2634">
          <cell r="BC2634">
            <v>42877</v>
          </cell>
        </row>
        <row r="2635">
          <cell r="BC2635">
            <v>42878</v>
          </cell>
        </row>
        <row r="2636">
          <cell r="BC2636">
            <v>42879</v>
          </cell>
        </row>
        <row r="2637">
          <cell r="BC2637">
            <v>42880</v>
          </cell>
        </row>
        <row r="2638">
          <cell r="BC2638">
            <v>42881</v>
          </cell>
        </row>
        <row r="2639">
          <cell r="BC2639">
            <v>42882</v>
          </cell>
        </row>
        <row r="2640">
          <cell r="BC2640">
            <v>42883</v>
          </cell>
        </row>
        <row r="2641">
          <cell r="BC2641">
            <v>42884</v>
          </cell>
        </row>
        <row r="2642">
          <cell r="BC2642">
            <v>42885</v>
          </cell>
        </row>
        <row r="2643">
          <cell r="BC2643">
            <v>42886</v>
          </cell>
        </row>
        <row r="2644">
          <cell r="BC2644">
            <v>42887</v>
          </cell>
        </row>
        <row r="2645">
          <cell r="BC2645">
            <v>42888</v>
          </cell>
        </row>
        <row r="2646">
          <cell r="BC2646">
            <v>42889</v>
          </cell>
        </row>
        <row r="2647">
          <cell r="BC2647">
            <v>42890</v>
          </cell>
        </row>
        <row r="2648">
          <cell r="BC2648">
            <v>42891</v>
          </cell>
        </row>
        <row r="2649">
          <cell r="BC2649">
            <v>42892</v>
          </cell>
        </row>
        <row r="2650">
          <cell r="BC2650">
            <v>42893</v>
          </cell>
        </row>
        <row r="2651">
          <cell r="BC2651">
            <v>42894</v>
          </cell>
        </row>
        <row r="2652">
          <cell r="BC2652">
            <v>42895</v>
          </cell>
        </row>
        <row r="2653">
          <cell r="BC2653">
            <v>42896</v>
          </cell>
        </row>
        <row r="2654">
          <cell r="BC2654">
            <v>42897</v>
          </cell>
        </row>
        <row r="2655">
          <cell r="BC2655">
            <v>42898</v>
          </cell>
        </row>
        <row r="2656">
          <cell r="BC2656">
            <v>42899</v>
          </cell>
        </row>
        <row r="2657">
          <cell r="BC2657">
            <v>42900</v>
          </cell>
        </row>
        <row r="2658">
          <cell r="BC2658">
            <v>42901</v>
          </cell>
        </row>
        <row r="2659">
          <cell r="BC2659">
            <v>42902</v>
          </cell>
        </row>
        <row r="2660">
          <cell r="BC2660">
            <v>42903</v>
          </cell>
        </row>
        <row r="2661">
          <cell r="BC2661">
            <v>42904</v>
          </cell>
        </row>
        <row r="2662">
          <cell r="BC2662">
            <v>42905</v>
          </cell>
        </row>
        <row r="2663">
          <cell r="BC2663">
            <v>42906</v>
          </cell>
        </row>
        <row r="2664">
          <cell r="BC2664">
            <v>42907</v>
          </cell>
        </row>
        <row r="2665">
          <cell r="BC2665">
            <v>42908</v>
          </cell>
        </row>
        <row r="2666">
          <cell r="BC2666">
            <v>42909</v>
          </cell>
        </row>
        <row r="2667">
          <cell r="BC2667">
            <v>42910</v>
          </cell>
        </row>
        <row r="2668">
          <cell r="BC2668">
            <v>42911</v>
          </cell>
        </row>
        <row r="2669">
          <cell r="BC2669">
            <v>42912</v>
          </cell>
        </row>
        <row r="2670">
          <cell r="BC2670">
            <v>42913</v>
          </cell>
        </row>
        <row r="2671">
          <cell r="BC2671">
            <v>42914</v>
          </cell>
        </row>
        <row r="2672">
          <cell r="BC2672">
            <v>42915</v>
          </cell>
        </row>
        <row r="2673">
          <cell r="BC2673">
            <v>42916</v>
          </cell>
        </row>
        <row r="2674">
          <cell r="BC2674">
            <v>42917</v>
          </cell>
        </row>
        <row r="2675">
          <cell r="BC2675">
            <v>42918</v>
          </cell>
        </row>
        <row r="2676">
          <cell r="BC2676">
            <v>42919</v>
          </cell>
        </row>
        <row r="2677">
          <cell r="BC2677">
            <v>42920</v>
          </cell>
        </row>
        <row r="2678">
          <cell r="BC2678">
            <v>42921</v>
          </cell>
        </row>
        <row r="2679">
          <cell r="BC2679">
            <v>42922</v>
          </cell>
        </row>
        <row r="2680">
          <cell r="BC2680">
            <v>42923</v>
          </cell>
        </row>
        <row r="2681">
          <cell r="BC2681">
            <v>42924</v>
          </cell>
        </row>
        <row r="2682">
          <cell r="BC2682">
            <v>42925</v>
          </cell>
        </row>
        <row r="2683">
          <cell r="BC2683">
            <v>42926</v>
          </cell>
        </row>
        <row r="2684">
          <cell r="BC2684">
            <v>42927</v>
          </cell>
        </row>
        <row r="2685">
          <cell r="BC2685">
            <v>42928</v>
          </cell>
        </row>
        <row r="2686">
          <cell r="BC2686">
            <v>42929</v>
          </cell>
        </row>
        <row r="2687">
          <cell r="BC2687">
            <v>42930</v>
          </cell>
        </row>
        <row r="2688">
          <cell r="BC2688">
            <v>42931</v>
          </cell>
        </row>
        <row r="2689">
          <cell r="BC2689">
            <v>42932</v>
          </cell>
        </row>
        <row r="2690">
          <cell r="BC2690">
            <v>42933</v>
          </cell>
        </row>
        <row r="2691">
          <cell r="BC2691">
            <v>42934</v>
          </cell>
        </row>
        <row r="2692">
          <cell r="BC2692">
            <v>42935</v>
          </cell>
        </row>
        <row r="2693">
          <cell r="BC2693">
            <v>42936</v>
          </cell>
        </row>
        <row r="2694">
          <cell r="BC2694">
            <v>42937</v>
          </cell>
        </row>
        <row r="2695">
          <cell r="BC2695">
            <v>42938</v>
          </cell>
        </row>
        <row r="2696">
          <cell r="BC2696">
            <v>42939</v>
          </cell>
        </row>
        <row r="2697">
          <cell r="BC2697">
            <v>42940</v>
          </cell>
        </row>
        <row r="2698">
          <cell r="BC2698">
            <v>42941</v>
          </cell>
        </row>
        <row r="2699">
          <cell r="BC2699">
            <v>42942</v>
          </cell>
        </row>
        <row r="2700">
          <cell r="BC2700">
            <v>42943</v>
          </cell>
        </row>
        <row r="2701">
          <cell r="BC2701">
            <v>42944</v>
          </cell>
        </row>
        <row r="2702">
          <cell r="BC2702">
            <v>42945</v>
          </cell>
        </row>
        <row r="2703">
          <cell r="BC2703">
            <v>42946</v>
          </cell>
        </row>
        <row r="2704">
          <cell r="BC2704">
            <v>42947</v>
          </cell>
        </row>
        <row r="2705">
          <cell r="BC2705">
            <v>42948</v>
          </cell>
        </row>
        <row r="2706">
          <cell r="BC2706">
            <v>42949</v>
          </cell>
        </row>
        <row r="2707">
          <cell r="BC2707">
            <v>42950</v>
          </cell>
        </row>
        <row r="2708">
          <cell r="BC2708">
            <v>42951</v>
          </cell>
        </row>
        <row r="2709">
          <cell r="BC2709">
            <v>42952</v>
          </cell>
        </row>
        <row r="2710">
          <cell r="BC2710">
            <v>42953</v>
          </cell>
        </row>
        <row r="2711">
          <cell r="BC2711">
            <v>42954</v>
          </cell>
        </row>
        <row r="2712">
          <cell r="BC2712">
            <v>42955</v>
          </cell>
        </row>
        <row r="2713">
          <cell r="BC2713">
            <v>42956</v>
          </cell>
        </row>
        <row r="2714">
          <cell r="BC2714">
            <v>42957</v>
          </cell>
        </row>
        <row r="2715">
          <cell r="BC2715">
            <v>42958</v>
          </cell>
        </row>
        <row r="2716">
          <cell r="BC2716">
            <v>42959</v>
          </cell>
        </row>
        <row r="2717">
          <cell r="BC2717">
            <v>42960</v>
          </cell>
        </row>
        <row r="2718">
          <cell r="BC2718">
            <v>42961</v>
          </cell>
        </row>
        <row r="2719">
          <cell r="BC2719">
            <v>42962</v>
          </cell>
        </row>
        <row r="2720">
          <cell r="BC2720">
            <v>42963</v>
          </cell>
        </row>
        <row r="2721">
          <cell r="BC2721">
            <v>42964</v>
          </cell>
        </row>
        <row r="2722">
          <cell r="BC2722">
            <v>42965</v>
          </cell>
        </row>
        <row r="2723">
          <cell r="BC2723">
            <v>42966</v>
          </cell>
        </row>
        <row r="2724">
          <cell r="BC2724">
            <v>42967</v>
          </cell>
        </row>
        <row r="2725">
          <cell r="BC2725">
            <v>42968</v>
          </cell>
        </row>
        <row r="2726">
          <cell r="BC2726">
            <v>42969</v>
          </cell>
        </row>
        <row r="2727">
          <cell r="BC2727">
            <v>42970</v>
          </cell>
        </row>
        <row r="2728">
          <cell r="BC2728">
            <v>42971</v>
          </cell>
        </row>
        <row r="2729">
          <cell r="BC2729">
            <v>42972</v>
          </cell>
        </row>
        <row r="2730">
          <cell r="BC2730">
            <v>42973</v>
          </cell>
        </row>
        <row r="2731">
          <cell r="BC2731">
            <v>42974</v>
          </cell>
        </row>
        <row r="2732">
          <cell r="BC2732">
            <v>42975</v>
          </cell>
        </row>
        <row r="2733">
          <cell r="BC2733">
            <v>42976</v>
          </cell>
        </row>
        <row r="2734">
          <cell r="BC2734">
            <v>42977</v>
          </cell>
        </row>
        <row r="2735">
          <cell r="BC2735">
            <v>42978</v>
          </cell>
        </row>
        <row r="2736">
          <cell r="BC2736">
            <v>42979</v>
          </cell>
        </row>
        <row r="2737">
          <cell r="BC2737">
            <v>42980</v>
          </cell>
        </row>
        <row r="2738">
          <cell r="BC2738">
            <v>42981</v>
          </cell>
        </row>
        <row r="2739">
          <cell r="BC2739">
            <v>42982</v>
          </cell>
        </row>
        <row r="2740">
          <cell r="BC2740">
            <v>42983</v>
          </cell>
        </row>
        <row r="2741">
          <cell r="BC2741">
            <v>42984</v>
          </cell>
        </row>
        <row r="2742">
          <cell r="BC2742">
            <v>42985</v>
          </cell>
        </row>
        <row r="2743">
          <cell r="BC2743">
            <v>42986</v>
          </cell>
        </row>
        <row r="2744">
          <cell r="BC2744">
            <v>42987</v>
          </cell>
        </row>
        <row r="2745">
          <cell r="BC2745">
            <v>42988</v>
          </cell>
        </row>
        <row r="2746">
          <cell r="BC2746">
            <v>42989</v>
          </cell>
        </row>
        <row r="2747">
          <cell r="BC2747">
            <v>42990</v>
          </cell>
        </row>
        <row r="2748">
          <cell r="BC2748">
            <v>42991</v>
          </cell>
        </row>
        <row r="2749">
          <cell r="BC2749">
            <v>42992</v>
          </cell>
        </row>
        <row r="2750">
          <cell r="BC2750">
            <v>42993</v>
          </cell>
        </row>
        <row r="2751">
          <cell r="BC2751">
            <v>42994</v>
          </cell>
        </row>
        <row r="2752">
          <cell r="BC2752">
            <v>42995</v>
          </cell>
        </row>
        <row r="2753">
          <cell r="BC2753">
            <v>42996</v>
          </cell>
        </row>
        <row r="2754">
          <cell r="BC2754">
            <v>42997</v>
          </cell>
        </row>
        <row r="2755">
          <cell r="BC2755">
            <v>42998</v>
          </cell>
        </row>
        <row r="2756">
          <cell r="BC2756">
            <v>42999</v>
          </cell>
        </row>
        <row r="2757">
          <cell r="BC2757">
            <v>43000</v>
          </cell>
        </row>
        <row r="2758">
          <cell r="BC2758">
            <v>43001</v>
          </cell>
        </row>
        <row r="2759">
          <cell r="BC2759">
            <v>43002</v>
          </cell>
        </row>
        <row r="2760">
          <cell r="BC2760">
            <v>43003</v>
          </cell>
        </row>
        <row r="2761">
          <cell r="BC2761">
            <v>43004</v>
          </cell>
        </row>
        <row r="2762">
          <cell r="BC2762">
            <v>43005</v>
          </cell>
        </row>
        <row r="2763">
          <cell r="BC2763">
            <v>43006</v>
          </cell>
        </row>
        <row r="2764">
          <cell r="BC2764">
            <v>43007</v>
          </cell>
        </row>
        <row r="2765">
          <cell r="BC2765">
            <v>43008</v>
          </cell>
        </row>
        <row r="2766">
          <cell r="BC2766">
            <v>43009</v>
          </cell>
        </row>
        <row r="2767">
          <cell r="BC2767">
            <v>43010</v>
          </cell>
        </row>
        <row r="2768">
          <cell r="BC2768">
            <v>43011</v>
          </cell>
        </row>
        <row r="2769">
          <cell r="BC2769">
            <v>43012</v>
          </cell>
        </row>
        <row r="2770">
          <cell r="BC2770">
            <v>43013</v>
          </cell>
        </row>
        <row r="2771">
          <cell r="BC2771">
            <v>43014</v>
          </cell>
        </row>
        <row r="2772">
          <cell r="BC2772">
            <v>43015</v>
          </cell>
        </row>
        <row r="2773">
          <cell r="BC2773">
            <v>43016</v>
          </cell>
        </row>
        <row r="2774">
          <cell r="BC2774">
            <v>43017</v>
          </cell>
        </row>
        <row r="2775">
          <cell r="BC2775">
            <v>43018</v>
          </cell>
        </row>
        <row r="2776">
          <cell r="BC2776">
            <v>43019</v>
          </cell>
        </row>
        <row r="2777">
          <cell r="BC2777">
            <v>43020</v>
          </cell>
        </row>
        <row r="2778">
          <cell r="BC2778">
            <v>43021</v>
          </cell>
        </row>
        <row r="2779">
          <cell r="BC2779">
            <v>43022</v>
          </cell>
        </row>
        <row r="2780">
          <cell r="BC2780">
            <v>43023</v>
          </cell>
        </row>
        <row r="2781">
          <cell r="BC2781">
            <v>43024</v>
          </cell>
        </row>
        <row r="2782">
          <cell r="BC2782">
            <v>43025</v>
          </cell>
        </row>
        <row r="2783">
          <cell r="BC2783">
            <v>43026</v>
          </cell>
        </row>
        <row r="2784">
          <cell r="BC2784">
            <v>43027</v>
          </cell>
        </row>
        <row r="2785">
          <cell r="BC2785">
            <v>43028</v>
          </cell>
        </row>
        <row r="2786">
          <cell r="BC2786">
            <v>43029</v>
          </cell>
        </row>
        <row r="2787">
          <cell r="BC2787">
            <v>43030</v>
          </cell>
        </row>
        <row r="2788">
          <cell r="BC2788">
            <v>43031</v>
          </cell>
        </row>
        <row r="2789">
          <cell r="BC2789">
            <v>43032</v>
          </cell>
        </row>
        <row r="2790">
          <cell r="BC2790">
            <v>43033</v>
          </cell>
        </row>
        <row r="2791">
          <cell r="BC2791">
            <v>43034</v>
          </cell>
        </row>
        <row r="2792">
          <cell r="BC2792">
            <v>43035</v>
          </cell>
        </row>
        <row r="2793">
          <cell r="BC2793">
            <v>43036</v>
          </cell>
        </row>
        <row r="2794">
          <cell r="BC2794">
            <v>43037</v>
          </cell>
        </row>
        <row r="2795">
          <cell r="BC2795">
            <v>43038</v>
          </cell>
        </row>
        <row r="2796">
          <cell r="BC2796">
            <v>43039</v>
          </cell>
        </row>
        <row r="2797">
          <cell r="BC2797">
            <v>43040</v>
          </cell>
        </row>
        <row r="2798">
          <cell r="BC2798">
            <v>43041</v>
          </cell>
        </row>
        <row r="2799">
          <cell r="BC2799">
            <v>43042</v>
          </cell>
        </row>
        <row r="2800">
          <cell r="BC2800">
            <v>43043</v>
          </cell>
        </row>
        <row r="2801">
          <cell r="BC2801">
            <v>43044</v>
          </cell>
        </row>
        <row r="2802">
          <cell r="BC2802">
            <v>43045</v>
          </cell>
        </row>
        <row r="2803">
          <cell r="BC2803">
            <v>43046</v>
          </cell>
        </row>
        <row r="2804">
          <cell r="BC2804">
            <v>43047</v>
          </cell>
        </row>
        <row r="2805">
          <cell r="BC2805">
            <v>43048</v>
          </cell>
        </row>
        <row r="2806">
          <cell r="BC2806">
            <v>43049</v>
          </cell>
        </row>
        <row r="2807">
          <cell r="BC2807">
            <v>43050</v>
          </cell>
        </row>
        <row r="2808">
          <cell r="BC2808">
            <v>43051</v>
          </cell>
        </row>
        <row r="2809">
          <cell r="BC2809">
            <v>43052</v>
          </cell>
        </row>
        <row r="2810">
          <cell r="BC2810">
            <v>43053</v>
          </cell>
        </row>
        <row r="2811">
          <cell r="BC2811">
            <v>43054</v>
          </cell>
        </row>
        <row r="2812">
          <cell r="BC2812">
            <v>43055</v>
          </cell>
        </row>
        <row r="2813">
          <cell r="BC2813">
            <v>43056</v>
          </cell>
        </row>
        <row r="2814">
          <cell r="BC2814">
            <v>43057</v>
          </cell>
        </row>
        <row r="2815">
          <cell r="BC2815">
            <v>43058</v>
          </cell>
        </row>
        <row r="2816">
          <cell r="BC2816">
            <v>43059</v>
          </cell>
        </row>
        <row r="2817">
          <cell r="BC2817">
            <v>43060</v>
          </cell>
        </row>
        <row r="2818">
          <cell r="BC2818">
            <v>43061</v>
          </cell>
        </row>
        <row r="2819">
          <cell r="BC2819">
            <v>43062</v>
          </cell>
        </row>
        <row r="2820">
          <cell r="BC2820">
            <v>43063</v>
          </cell>
        </row>
        <row r="2821">
          <cell r="BC2821">
            <v>43064</v>
          </cell>
        </row>
        <row r="2822">
          <cell r="BC2822">
            <v>43065</v>
          </cell>
        </row>
        <row r="2823">
          <cell r="BC2823">
            <v>43066</v>
          </cell>
        </row>
        <row r="2824">
          <cell r="BC2824">
            <v>43067</v>
          </cell>
        </row>
        <row r="2825">
          <cell r="BC2825">
            <v>43068</v>
          </cell>
        </row>
        <row r="2826">
          <cell r="BC2826">
            <v>43069</v>
          </cell>
        </row>
        <row r="2827">
          <cell r="BC2827">
            <v>43070</v>
          </cell>
        </row>
        <row r="2828">
          <cell r="BC2828">
            <v>43071</v>
          </cell>
        </row>
        <row r="2829">
          <cell r="BC2829">
            <v>43072</v>
          </cell>
        </row>
        <row r="2830">
          <cell r="BC2830">
            <v>43073</v>
          </cell>
        </row>
        <row r="2831">
          <cell r="BC2831">
            <v>43074</v>
          </cell>
        </row>
        <row r="2832">
          <cell r="BC2832">
            <v>43075</v>
          </cell>
        </row>
        <row r="2833">
          <cell r="BC2833">
            <v>43076</v>
          </cell>
        </row>
        <row r="2834">
          <cell r="BC2834">
            <v>43077</v>
          </cell>
        </row>
        <row r="2835">
          <cell r="BC2835">
            <v>43078</v>
          </cell>
        </row>
        <row r="2836">
          <cell r="BC2836">
            <v>43079</v>
          </cell>
        </row>
        <row r="2837">
          <cell r="BC2837">
            <v>43080</v>
          </cell>
        </row>
        <row r="2838">
          <cell r="BC2838">
            <v>43081</v>
          </cell>
        </row>
        <row r="2839">
          <cell r="BC2839">
            <v>43082</v>
          </cell>
        </row>
        <row r="2840">
          <cell r="BC2840">
            <v>43083</v>
          </cell>
        </row>
        <row r="2841">
          <cell r="BC2841">
            <v>43084</v>
          </cell>
        </row>
        <row r="2842">
          <cell r="BC2842">
            <v>43085</v>
          </cell>
        </row>
        <row r="2843">
          <cell r="BC2843">
            <v>43086</v>
          </cell>
        </row>
        <row r="2844">
          <cell r="BC2844">
            <v>43087</v>
          </cell>
        </row>
        <row r="2845">
          <cell r="BC2845">
            <v>43088</v>
          </cell>
        </row>
        <row r="2846">
          <cell r="BC2846">
            <v>43089</v>
          </cell>
        </row>
        <row r="2847">
          <cell r="BC2847">
            <v>43090</v>
          </cell>
        </row>
        <row r="2848">
          <cell r="BC2848">
            <v>43091</v>
          </cell>
        </row>
        <row r="2849">
          <cell r="BC2849">
            <v>43092</v>
          </cell>
        </row>
        <row r="2850">
          <cell r="BC2850">
            <v>43093</v>
          </cell>
        </row>
        <row r="2851">
          <cell r="BC2851">
            <v>43094</v>
          </cell>
        </row>
        <row r="2852">
          <cell r="BC2852">
            <v>43095</v>
          </cell>
        </row>
        <row r="2853">
          <cell r="BC2853">
            <v>43096</v>
          </cell>
        </row>
        <row r="2854">
          <cell r="BC2854">
            <v>43097</v>
          </cell>
        </row>
        <row r="2855">
          <cell r="BC2855">
            <v>43098</v>
          </cell>
        </row>
        <row r="2856">
          <cell r="BC2856">
            <v>43099</v>
          </cell>
        </row>
        <row r="2857">
          <cell r="BC2857">
            <v>43100</v>
          </cell>
        </row>
        <row r="2858">
          <cell r="BC2858">
            <v>43101</v>
          </cell>
        </row>
        <row r="2859">
          <cell r="BC2859">
            <v>43102</v>
          </cell>
        </row>
        <row r="2860">
          <cell r="BC2860">
            <v>43103</v>
          </cell>
        </row>
        <row r="2861">
          <cell r="BC2861">
            <v>43104</v>
          </cell>
        </row>
        <row r="2862">
          <cell r="BC2862">
            <v>43105</v>
          </cell>
        </row>
        <row r="2863">
          <cell r="BC2863">
            <v>43106</v>
          </cell>
        </row>
        <row r="2864">
          <cell r="BC2864">
            <v>43107</v>
          </cell>
        </row>
        <row r="2865">
          <cell r="BC2865">
            <v>43108</v>
          </cell>
        </row>
        <row r="2866">
          <cell r="BC2866">
            <v>43109</v>
          </cell>
        </row>
        <row r="2867">
          <cell r="BC2867">
            <v>43110</v>
          </cell>
        </row>
        <row r="2868">
          <cell r="BC2868">
            <v>43111</v>
          </cell>
        </row>
        <row r="2869">
          <cell r="BC2869">
            <v>43112</v>
          </cell>
        </row>
        <row r="2870">
          <cell r="BC2870">
            <v>43113</v>
          </cell>
        </row>
        <row r="2871">
          <cell r="BC2871">
            <v>43114</v>
          </cell>
        </row>
        <row r="2872">
          <cell r="BC2872">
            <v>43115</v>
          </cell>
        </row>
        <row r="2873">
          <cell r="BC2873">
            <v>43116</v>
          </cell>
        </row>
        <row r="2874">
          <cell r="BC2874">
            <v>43117</v>
          </cell>
        </row>
        <row r="2875">
          <cell r="BC2875">
            <v>43118</v>
          </cell>
        </row>
        <row r="2876">
          <cell r="BC2876">
            <v>43119</v>
          </cell>
        </row>
        <row r="2877">
          <cell r="BC2877">
            <v>43120</v>
          </cell>
        </row>
        <row r="2878">
          <cell r="BC2878">
            <v>43121</v>
          </cell>
        </row>
        <row r="2879">
          <cell r="BC2879">
            <v>43122</v>
          </cell>
        </row>
        <row r="2880">
          <cell r="BC2880">
            <v>43123</v>
          </cell>
        </row>
        <row r="2881">
          <cell r="BC2881">
            <v>43124</v>
          </cell>
        </row>
        <row r="2882">
          <cell r="BC2882">
            <v>43125</v>
          </cell>
        </row>
        <row r="2883">
          <cell r="BC2883">
            <v>43126</v>
          </cell>
        </row>
        <row r="2884">
          <cell r="BC2884">
            <v>43127</v>
          </cell>
        </row>
        <row r="2885">
          <cell r="BC2885">
            <v>43128</v>
          </cell>
        </row>
        <row r="2886">
          <cell r="BC2886">
            <v>43129</v>
          </cell>
        </row>
        <row r="2887">
          <cell r="BC2887">
            <v>43130</v>
          </cell>
        </row>
        <row r="2888">
          <cell r="BC2888">
            <v>43131</v>
          </cell>
        </row>
        <row r="2889">
          <cell r="BC2889">
            <v>43132</v>
          </cell>
        </row>
        <row r="2890">
          <cell r="BC2890">
            <v>43133</v>
          </cell>
        </row>
        <row r="2891">
          <cell r="BC2891">
            <v>43134</v>
          </cell>
        </row>
        <row r="2892">
          <cell r="BC2892">
            <v>43135</v>
          </cell>
        </row>
        <row r="2893">
          <cell r="BC2893">
            <v>43136</v>
          </cell>
        </row>
        <row r="2894">
          <cell r="BC2894">
            <v>43137</v>
          </cell>
        </row>
        <row r="2895">
          <cell r="BC2895">
            <v>43138</v>
          </cell>
        </row>
        <row r="2896">
          <cell r="BC2896">
            <v>43139</v>
          </cell>
        </row>
        <row r="2897">
          <cell r="BC2897">
            <v>43140</v>
          </cell>
        </row>
        <row r="2898">
          <cell r="BC2898">
            <v>43141</v>
          </cell>
        </row>
        <row r="2899">
          <cell r="BC2899">
            <v>43142</v>
          </cell>
        </row>
        <row r="2900">
          <cell r="BC2900">
            <v>43143</v>
          </cell>
        </row>
        <row r="2901">
          <cell r="BC2901">
            <v>43144</v>
          </cell>
        </row>
        <row r="2902">
          <cell r="BC2902">
            <v>43145</v>
          </cell>
        </row>
        <row r="2903">
          <cell r="BC2903">
            <v>43146</v>
          </cell>
        </row>
        <row r="2904">
          <cell r="BC2904">
            <v>43147</v>
          </cell>
        </row>
        <row r="2905">
          <cell r="BC2905">
            <v>43148</v>
          </cell>
        </row>
        <row r="2906">
          <cell r="BC2906">
            <v>43149</v>
          </cell>
        </row>
        <row r="2907">
          <cell r="BC2907">
            <v>43150</v>
          </cell>
        </row>
        <row r="2908">
          <cell r="BC2908">
            <v>43151</v>
          </cell>
        </row>
        <row r="2909">
          <cell r="BC2909">
            <v>43152</v>
          </cell>
        </row>
        <row r="2910">
          <cell r="BC2910">
            <v>43153</v>
          </cell>
        </row>
        <row r="2911">
          <cell r="BC2911">
            <v>43154</v>
          </cell>
        </row>
        <row r="2912">
          <cell r="BC2912">
            <v>43155</v>
          </cell>
        </row>
        <row r="2913">
          <cell r="BC2913">
            <v>43156</v>
          </cell>
        </row>
        <row r="2914">
          <cell r="BC2914">
            <v>43157</v>
          </cell>
        </row>
        <row r="2915">
          <cell r="BC2915">
            <v>43158</v>
          </cell>
        </row>
        <row r="2916">
          <cell r="BC2916">
            <v>43159</v>
          </cell>
        </row>
        <row r="2917">
          <cell r="BC2917">
            <v>43160</v>
          </cell>
        </row>
        <row r="2918">
          <cell r="BC2918">
            <v>43161</v>
          </cell>
        </row>
        <row r="2919">
          <cell r="BC2919">
            <v>43162</v>
          </cell>
        </row>
        <row r="2920">
          <cell r="BC2920">
            <v>43163</v>
          </cell>
        </row>
        <row r="2921">
          <cell r="BC2921">
            <v>43164</v>
          </cell>
        </row>
        <row r="2922">
          <cell r="BC2922">
            <v>43165</v>
          </cell>
        </row>
        <row r="2923">
          <cell r="BC2923">
            <v>43166</v>
          </cell>
        </row>
        <row r="2924">
          <cell r="BC2924">
            <v>43167</v>
          </cell>
        </row>
        <row r="2925">
          <cell r="BC2925">
            <v>43168</v>
          </cell>
        </row>
        <row r="2926">
          <cell r="BC2926">
            <v>43169</v>
          </cell>
        </row>
        <row r="2927">
          <cell r="BC2927">
            <v>43170</v>
          </cell>
        </row>
        <row r="2928">
          <cell r="BC2928">
            <v>43171</v>
          </cell>
        </row>
        <row r="2929">
          <cell r="BC2929">
            <v>43172</v>
          </cell>
        </row>
        <row r="2930">
          <cell r="BC2930">
            <v>43173</v>
          </cell>
        </row>
        <row r="2931">
          <cell r="BC2931">
            <v>43174</v>
          </cell>
        </row>
        <row r="2932">
          <cell r="BC2932">
            <v>43175</v>
          </cell>
        </row>
        <row r="2933">
          <cell r="BC2933">
            <v>43176</v>
          </cell>
        </row>
        <row r="2934">
          <cell r="BC2934">
            <v>43177</v>
          </cell>
        </row>
        <row r="2935">
          <cell r="BC2935">
            <v>43178</v>
          </cell>
        </row>
        <row r="2936">
          <cell r="BC2936">
            <v>43179</v>
          </cell>
        </row>
        <row r="2937">
          <cell r="BC2937">
            <v>43180</v>
          </cell>
        </row>
        <row r="2938">
          <cell r="BC2938">
            <v>43181</v>
          </cell>
        </row>
        <row r="2939">
          <cell r="BC2939">
            <v>43182</v>
          </cell>
        </row>
        <row r="2940">
          <cell r="BC2940">
            <v>43183</v>
          </cell>
        </row>
        <row r="2941">
          <cell r="BC2941">
            <v>43184</v>
          </cell>
        </row>
        <row r="2942">
          <cell r="BC2942">
            <v>43185</v>
          </cell>
        </row>
        <row r="2943">
          <cell r="BC2943">
            <v>43186</v>
          </cell>
        </row>
        <row r="2944">
          <cell r="BC2944">
            <v>43187</v>
          </cell>
        </row>
        <row r="2945">
          <cell r="BC2945">
            <v>43188</v>
          </cell>
        </row>
        <row r="2946">
          <cell r="BC2946">
            <v>43189</v>
          </cell>
        </row>
        <row r="2947">
          <cell r="BC2947">
            <v>43190</v>
          </cell>
        </row>
        <row r="2948">
          <cell r="BC2948">
            <v>43191</v>
          </cell>
        </row>
        <row r="2949">
          <cell r="BC2949">
            <v>43192</v>
          </cell>
        </row>
        <row r="2950">
          <cell r="BC2950">
            <v>43193</v>
          </cell>
        </row>
        <row r="2951">
          <cell r="BC2951">
            <v>43194</v>
          </cell>
        </row>
        <row r="2952">
          <cell r="BC2952">
            <v>43195</v>
          </cell>
        </row>
        <row r="2953">
          <cell r="BC2953">
            <v>43196</v>
          </cell>
        </row>
        <row r="2954">
          <cell r="BC2954">
            <v>43197</v>
          </cell>
        </row>
        <row r="2955">
          <cell r="BC2955">
            <v>43198</v>
          </cell>
        </row>
        <row r="2956">
          <cell r="BC2956">
            <v>43199</v>
          </cell>
        </row>
        <row r="2957">
          <cell r="BC2957">
            <v>43200</v>
          </cell>
        </row>
        <row r="2958">
          <cell r="BC2958">
            <v>43201</v>
          </cell>
        </row>
        <row r="2959">
          <cell r="BC2959">
            <v>43202</v>
          </cell>
        </row>
        <row r="2960">
          <cell r="BC2960">
            <v>43203</v>
          </cell>
        </row>
        <row r="2961">
          <cell r="BC2961">
            <v>43204</v>
          </cell>
        </row>
        <row r="2962">
          <cell r="BC2962">
            <v>43205</v>
          </cell>
        </row>
        <row r="2963">
          <cell r="BC2963">
            <v>43206</v>
          </cell>
        </row>
        <row r="2964">
          <cell r="BC2964">
            <v>43207</v>
          </cell>
        </row>
        <row r="2965">
          <cell r="BC2965">
            <v>43208</v>
          </cell>
        </row>
        <row r="2966">
          <cell r="BC2966">
            <v>43209</v>
          </cell>
        </row>
        <row r="2967">
          <cell r="BC2967">
            <v>43210</v>
          </cell>
        </row>
        <row r="2968">
          <cell r="BC2968">
            <v>43211</v>
          </cell>
        </row>
        <row r="2969">
          <cell r="BC2969">
            <v>43212</v>
          </cell>
        </row>
        <row r="2970">
          <cell r="BC2970">
            <v>43213</v>
          </cell>
        </row>
        <row r="2971">
          <cell r="BC2971">
            <v>43214</v>
          </cell>
        </row>
        <row r="2972">
          <cell r="BC2972">
            <v>43215</v>
          </cell>
        </row>
        <row r="2973">
          <cell r="BC2973">
            <v>43216</v>
          </cell>
        </row>
        <row r="2974">
          <cell r="BC2974">
            <v>43217</v>
          </cell>
        </row>
        <row r="2975">
          <cell r="BC2975">
            <v>43218</v>
          </cell>
        </row>
        <row r="2976">
          <cell r="BC2976">
            <v>43219</v>
          </cell>
        </row>
        <row r="2977">
          <cell r="BC2977">
            <v>43220</v>
          </cell>
        </row>
        <row r="2978">
          <cell r="BC2978">
            <v>43221</v>
          </cell>
        </row>
        <row r="2979">
          <cell r="BC2979">
            <v>43222</v>
          </cell>
        </row>
        <row r="2980">
          <cell r="BC2980">
            <v>43223</v>
          </cell>
        </row>
        <row r="2981">
          <cell r="BC2981">
            <v>43224</v>
          </cell>
        </row>
        <row r="2982">
          <cell r="BC2982">
            <v>43225</v>
          </cell>
        </row>
        <row r="2983">
          <cell r="BC2983">
            <v>43226</v>
          </cell>
        </row>
        <row r="2984">
          <cell r="BC2984">
            <v>43227</v>
          </cell>
        </row>
        <row r="2985">
          <cell r="BC2985">
            <v>43228</v>
          </cell>
        </row>
        <row r="2986">
          <cell r="BC2986">
            <v>43229</v>
          </cell>
        </row>
        <row r="2987">
          <cell r="BC2987">
            <v>43230</v>
          </cell>
        </row>
        <row r="2988">
          <cell r="BC2988">
            <v>43231</v>
          </cell>
        </row>
        <row r="2989">
          <cell r="BC2989">
            <v>43232</v>
          </cell>
        </row>
        <row r="2990">
          <cell r="BC2990">
            <v>43233</v>
          </cell>
        </row>
        <row r="2991">
          <cell r="BC2991">
            <v>43234</v>
          </cell>
        </row>
        <row r="2992">
          <cell r="BC2992">
            <v>43235</v>
          </cell>
        </row>
        <row r="2993">
          <cell r="BC2993">
            <v>43236</v>
          </cell>
        </row>
        <row r="2994">
          <cell r="BC2994">
            <v>43237</v>
          </cell>
        </row>
        <row r="2995">
          <cell r="BC2995">
            <v>43238</v>
          </cell>
        </row>
        <row r="2996">
          <cell r="BC2996">
            <v>43239</v>
          </cell>
        </row>
        <row r="2997">
          <cell r="BC2997">
            <v>43240</v>
          </cell>
        </row>
        <row r="2998">
          <cell r="BC2998">
            <v>43241</v>
          </cell>
        </row>
        <row r="2999">
          <cell r="BC2999">
            <v>43242</v>
          </cell>
        </row>
        <row r="3000">
          <cell r="BC3000">
            <v>43243</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
          <cell r="I1" t="str">
            <v>Review Chart Categories</v>
          </cell>
        </row>
      </sheetData>
      <sheetData sheetId="18"/>
      <sheetData sheetId="19"/>
      <sheetData sheetId="20">
        <row r="2">
          <cell r="C2" t="str">
            <v>CO#30 Meter Service Providers 30-S310-N</v>
          </cell>
        </row>
      </sheetData>
      <sheetData sheetId="21"/>
      <sheetData sheetId="22"/>
      <sheetData sheetId="23"/>
      <sheetData sheetId="24"/>
      <sheetData sheetId="25"/>
      <sheetData sheetId="26"/>
      <sheetData sheetId="27"/>
      <sheetData sheetId="28"/>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avigation"/>
      <sheetName val="IO Solar report for by workorde"/>
      <sheetName val="90Collier"/>
      <sheetName val="GrandGenesis"/>
      <sheetName val="BeehiveMeters"/>
      <sheetName val="YngMeters"/>
      <sheetName val="YongeLiberty"/>
      <sheetName val="Sheet2"/>
      <sheetName val="PureLiving"/>
      <sheetName val="HWY7Liberty - HX"/>
      <sheetName val="GreenPark HX"/>
      <sheetName val="BigBay"/>
      <sheetName val="Water sales gen"/>
      <sheetName val="125 Blackbridge HX"/>
      <sheetName val="Angus Glen"/>
      <sheetName val="Sandhurst HX"/>
      <sheetName val="Youth ctr aff housing"/>
      <sheetName val="Capo Di"/>
      <sheetName val="Handshire"/>
      <sheetName val="Comm ST"/>
      <sheetName val="Fontana 2"/>
      <sheetName val="Horseshow Wa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27">
          <cell r="J27">
            <v>33494.080000000002</v>
          </cell>
        </row>
      </sheetData>
      <sheetData sheetId="20">
        <row r="4">
          <cell r="J4">
            <v>13497.4</v>
          </cell>
        </row>
      </sheetData>
      <sheetData sheetId="21">
        <row r="3">
          <cell r="J3">
            <v>506.47</v>
          </cell>
        </row>
      </sheetData>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f Contents"/>
      <sheetName val="Table of Contents 2016"/>
      <sheetName val="Validation 2016"/>
      <sheetName val="Validation 2016 (HON)"/>
      <sheetName val="Validation 2016 (Energy Plus)"/>
      <sheetName val="Forecasting 2016"/>
      <sheetName val="2016 Benchmarking Calculations"/>
      <sheetName val="Merger Calculations"/>
      <sheetName val="Scorecard Data 2016"/>
      <sheetName val="Table 1 2016"/>
      <sheetName val="Table 2 2016"/>
      <sheetName val="Table 3a 2016"/>
      <sheetName val="Table 3b 2016"/>
      <sheetName val="Table 4 2016"/>
      <sheetName val="Table 5 2016"/>
      <sheetName val="2016 Customers"/>
      <sheetName val="2016 Metered kWh"/>
      <sheetName val="2016 Metered kW"/>
      <sheetName val="2016 Distr Rev"/>
      <sheetName val="2016 Utility Characteristics"/>
      <sheetName val="2016 Capital Data"/>
      <sheetName val="2016 Trial Balance"/>
      <sheetName val="2016 LV Charges"/>
      <sheetName val="2016 LDC Revisions"/>
      <sheetName val="end of 2016 worksheets"/>
      <sheetName val="Table of Contents 2015"/>
      <sheetName val="Forecasting 2015"/>
      <sheetName val="Validation 2015"/>
      <sheetName val="2015 Benchmarking Calculations"/>
      <sheetName val="Scorecard Data 2015"/>
      <sheetName val="Table 1 2015"/>
      <sheetName val="Table 2 2015"/>
      <sheetName val="Table 3a 2015"/>
      <sheetName val="Table 3b 2015"/>
      <sheetName val="Table 4 2015"/>
      <sheetName val="Table 5 2015"/>
      <sheetName val="HON-Norfolk Merger"/>
      <sheetName val="2015 Customers"/>
      <sheetName val="2015 Metered kWh"/>
      <sheetName val="2015 Metered kW"/>
      <sheetName val="2015 Distr Rev"/>
      <sheetName val="2015 Utility Characteristics"/>
      <sheetName val="2015 Capital"/>
      <sheetName val="2015 Trial Balance"/>
      <sheetName val="2015 LV Charges"/>
      <sheetName val="2015 LDC Revisions"/>
      <sheetName val="end of 2015 worksheets"/>
      <sheetName val="Overview of Worksheets"/>
      <sheetName val="Electricity Cost of Capital"/>
      <sheetName val="GDP IPI FDD"/>
      <sheetName val="AWE"/>
      <sheetName val="EUCPI"/>
      <sheetName val="2012 BM Database"/>
      <sheetName val="end of updated worksheets"/>
      <sheetName val="Table of Contents 2014"/>
      <sheetName val="Validation 2014"/>
      <sheetName val="Forecasting 2014"/>
      <sheetName val="2014 Benchmarking Calculations"/>
      <sheetName val="Table 1 2014"/>
      <sheetName val="Table 2 2014"/>
      <sheetName val="Table 3a 2014"/>
      <sheetName val="Table 3b 2014"/>
      <sheetName val="Table 4 2014"/>
      <sheetName val="Table 5 2014"/>
      <sheetName val="Scorecard Data 2014"/>
      <sheetName val="2014 Customers"/>
      <sheetName val="2014 kWh"/>
      <sheetName val="2014 217 Trial Balance"/>
      <sheetName val="2014 PBR Data"/>
      <sheetName val="2014 Capital"/>
      <sheetName val="Smart Meter DR 2014"/>
      <sheetName val="Smart Meter DR 2013"/>
      <sheetName val="2014 LV Charges"/>
      <sheetName val="Revisions-Jul 2014 to Jun 2015"/>
      <sheetName val="Lakeland Merger"/>
      <sheetName val="2014 215 Metered kW"/>
      <sheetName val="2014 215 Distr Rev"/>
      <sheetName val="end of 2014 worksheets"/>
      <sheetName val="Table of Contents 2013"/>
      <sheetName val="Validation"/>
      <sheetName val="Forecasting"/>
      <sheetName val="Assumptions for Forecasting"/>
      <sheetName val="Generic LDC Worksheet"/>
      <sheetName val="2013 Benchmarking Calculations"/>
      <sheetName val="2. BM Database"/>
      <sheetName val="2.1.2 Total Customer Numbers"/>
      <sheetName val="2013 PBR data "/>
      <sheetName val="2.1.7 Roll Up "/>
      <sheetName val="HV Charges"/>
      <sheetName val="Acct 5014 5015 and 5112 "/>
      <sheetName val="LV charges"/>
      <sheetName val="LV Pivot"/>
      <sheetName val="HON LV Charges"/>
      <sheetName val="Additional 2013 Data 1"/>
      <sheetName val="Additional 2013 Data 2"/>
      <sheetName val="Additional 2013 Data 3"/>
      <sheetName val="Additional 2013 Data 4"/>
      <sheetName val="Additional 2013 Data 5"/>
      <sheetName val="Table 1"/>
      <sheetName val="Table 2"/>
      <sheetName val="Table 3"/>
      <sheetName val="Table 4"/>
      <sheetName val="Table 5"/>
      <sheetName val="scorecard data"/>
      <sheetName val="end of 2013 worksheets"/>
      <sheetName val="6. Capital Calculations for BM"/>
      <sheetName val="end of IRM-worksheets"/>
    </sheetNames>
    <sheetDataSet>
      <sheetData sheetId="0"/>
      <sheetData sheetId="1"/>
      <sheetData sheetId="2"/>
      <sheetData sheetId="3"/>
      <sheetData sheetId="4"/>
      <sheetData sheetId="5"/>
      <sheetData sheetId="6">
        <row r="3">
          <cell r="I3" t="str">
            <v>Algoma Power Inc.</v>
          </cell>
        </row>
      </sheetData>
      <sheetData sheetId="7"/>
      <sheetData sheetId="8"/>
      <sheetData sheetId="9"/>
      <sheetData sheetId="10">
        <row r="21">
          <cell r="M21">
            <v>159713785.16782528</v>
          </cell>
        </row>
      </sheetData>
      <sheetData sheetId="11"/>
      <sheetData sheetId="12"/>
      <sheetData sheetId="13">
        <row r="20">
          <cell r="C20" t="str">
            <v>Enersource Hydro Mississauga Inc.</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ow r="3">
          <cell r="I3" t="str">
            <v>Algoma Power Inc.</v>
          </cell>
        </row>
      </sheetData>
      <sheetData sheetId="29"/>
      <sheetData sheetId="30"/>
      <sheetData sheetId="31">
        <row r="21">
          <cell r="L21">
            <v>154557727.49646878</v>
          </cell>
        </row>
      </sheetData>
      <sheetData sheetId="32"/>
      <sheetData sheetId="33"/>
      <sheetData sheetId="34">
        <row r="11">
          <cell r="B11" t="str">
            <v>Brant County Power Inc.</v>
          </cell>
        </row>
      </sheetData>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row r="3">
          <cell r="I3" t="str">
            <v>Algoma Power Inc.</v>
          </cell>
        </row>
      </sheetData>
      <sheetData sheetId="58"/>
      <sheetData sheetId="59">
        <row r="21">
          <cell r="L21">
            <v>140376617.36339992</v>
          </cell>
        </row>
      </sheetData>
      <sheetData sheetId="60"/>
      <sheetData sheetId="61"/>
      <sheetData sheetId="62">
        <row r="21">
          <cell r="B21" t="str">
            <v>Enersource Hydro Mississauga Inc.</v>
          </cell>
        </row>
      </sheetData>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row r="3">
          <cell r="I3" t="str">
            <v>Algoma Power Inc.</v>
          </cell>
          <cell r="J3" t="str">
            <v>Atikokan Hydro Inc.</v>
          </cell>
          <cell r="K3" t="str">
            <v>Bluewater Power Distribution Corporation</v>
          </cell>
          <cell r="L3" t="str">
            <v>Brant County Power Inc.</v>
          </cell>
          <cell r="M3" t="str">
            <v>Brantford Power Inc.</v>
          </cell>
          <cell r="N3" t="str">
            <v>Burlington Hydro Inc.</v>
          </cell>
          <cell r="O3" t="str">
            <v>Cambridge and North Dumfries Hydro Inc.</v>
          </cell>
          <cell r="P3" t="str">
            <v>Canadian Niagara Power Inc.</v>
          </cell>
          <cell r="Q3" t="str">
            <v>Centre Wellington Hydro Ltd.</v>
          </cell>
          <cell r="R3" t="str">
            <v>Chapleau Public Utilities Corporation</v>
          </cell>
          <cell r="S3" t="str">
            <v>Collus PowerStream Corp.</v>
          </cell>
          <cell r="T3" t="str">
            <v>Cooperative Hydro Embrun Inc.</v>
          </cell>
          <cell r="U3" t="str">
            <v>E.L.K. Energy Inc.</v>
          </cell>
          <cell r="V3" t="str">
            <v>Enersource Hydro Mississauga Inc.</v>
          </cell>
          <cell r="W3" t="str">
            <v>Entegrus Powerlines Inc.</v>
          </cell>
          <cell r="X3" t="str">
            <v>EnWin Utilities Ltd.</v>
          </cell>
          <cell r="Y3" t="str">
            <v>Erie Thames Powerlines Corporation</v>
          </cell>
          <cell r="Z3" t="str">
            <v>Espanola Regional Hydro Distribution Corporation</v>
          </cell>
          <cell r="AA3" t="str">
            <v>Essex Powerlines Corporation</v>
          </cell>
          <cell r="AB3" t="str">
            <v>Festival Hydro Inc.</v>
          </cell>
          <cell r="AC3" t="str">
            <v>Fort Frances Power Corporation</v>
          </cell>
          <cell r="AD3" t="str">
            <v>Greater Sudbury Hydro Inc.</v>
          </cell>
          <cell r="AE3" t="str">
            <v>GRIMSBY POWER INCORPORATED</v>
          </cell>
          <cell r="AF3" t="str">
            <v>Guelph Hydro Electric Systems Inc.</v>
          </cell>
          <cell r="AG3" t="str">
            <v>Haldimand County Hydro Inc.</v>
          </cell>
          <cell r="AH3" t="str">
            <v>Halton Hills Hydro Inc.</v>
          </cell>
          <cell r="AI3" t="str">
            <v>Hearst Power Distribution Company Limited</v>
          </cell>
          <cell r="AJ3" t="str">
            <v>Horizon Utilities Corporation</v>
          </cell>
          <cell r="AK3" t="str">
            <v>Hydro 2000 Inc.</v>
          </cell>
          <cell r="AL3" t="str">
            <v>Hydro Hawkesbury Inc.</v>
          </cell>
          <cell r="AM3" t="str">
            <v>Hydro One Brampton Networks Inc.</v>
          </cell>
          <cell r="AN3" t="str">
            <v>Hydro One Networks Inc.</v>
          </cell>
          <cell r="AO3" t="str">
            <v>Hydro Ottawa Limited</v>
          </cell>
          <cell r="AP3" t="str">
            <v>Innisfil Hydro Distribution Systems Limited</v>
          </cell>
          <cell r="AQ3" t="str">
            <v>Kenora Hydro Electric Corporation Ltd.</v>
          </cell>
          <cell r="AR3" t="str">
            <v>Kingston Hydro Corporation</v>
          </cell>
          <cell r="AS3" t="str">
            <v>Kitchener-Wilmot Hydro Inc.</v>
          </cell>
          <cell r="AT3" t="str">
            <v>Lakefront Utilities Inc.</v>
          </cell>
          <cell r="AU3" t="str">
            <v>Lakeland Power Distribution Ltd.</v>
          </cell>
          <cell r="AV3" t="str">
            <v>London Hydro Inc.</v>
          </cell>
          <cell r="AW3" t="str">
            <v>Midland Power Utility Corporation</v>
          </cell>
          <cell r="AX3" t="str">
            <v>Milton Hydro Distribution Inc.</v>
          </cell>
          <cell r="AY3" t="str">
            <v>Newmarket-Tay Power Distribution Ltd.</v>
          </cell>
          <cell r="AZ3" t="str">
            <v>Niagara Peninsula Energy Inc.</v>
          </cell>
          <cell r="BA3" t="str">
            <v>Niagara-on-the-Lake Hydro Inc.</v>
          </cell>
          <cell r="BB3" t="str">
            <v>Norfolk Power Distribution Inc.</v>
          </cell>
          <cell r="BC3" t="str">
            <v>North Bay Hydro Distribution Limited</v>
          </cell>
          <cell r="BD3" t="str">
            <v>Northern Ontario Wires Inc.</v>
          </cell>
          <cell r="BE3" t="str">
            <v>Oakville Hydro Electricity Distribution Inc.</v>
          </cell>
          <cell r="BF3" t="str">
            <v>Orangeville Hydro Limited</v>
          </cell>
          <cell r="BG3" t="str">
            <v>Orillia Power Distribution Corporation</v>
          </cell>
          <cell r="BH3" t="str">
            <v>Oshawa PUC Networks Inc.</v>
          </cell>
          <cell r="BI3" t="str">
            <v>Ottawa River Power Corporation</v>
          </cell>
          <cell r="BJ3" t="str">
            <v>Parry Sound Power Corporation</v>
          </cell>
          <cell r="BK3" t="str">
            <v>Peterborough Distribution Incorporated</v>
          </cell>
          <cell r="BL3" t="str">
            <v>PowerStream Inc.</v>
          </cell>
          <cell r="BM3" t="str">
            <v>PUC Distribution Inc.</v>
          </cell>
          <cell r="BN3" t="str">
            <v>Renfrew Hydro Inc.</v>
          </cell>
          <cell r="BO3" t="str">
            <v>Rideau St. Lawrence Distribution Inc.</v>
          </cell>
          <cell r="BP3" t="str">
            <v>Sioux Lookout Hydro Inc.</v>
          </cell>
          <cell r="BQ3" t="str">
            <v>St. Thomas Energy Inc.</v>
          </cell>
          <cell r="BR3" t="str">
            <v>Thunder Bay Hydro Electricity Distribution Inc.</v>
          </cell>
          <cell r="BS3" t="str">
            <v>Tillsonburg Hydro Inc.</v>
          </cell>
          <cell r="BT3" t="str">
            <v>Toronto Hydro-Electric System Limited</v>
          </cell>
          <cell r="BU3" t="str">
            <v>Veridian Connections Inc.</v>
          </cell>
          <cell r="BV3" t="str">
            <v>Wasaga Distribution Inc.</v>
          </cell>
          <cell r="BW3" t="str">
            <v>Waterloo North Hydro Inc.</v>
          </cell>
          <cell r="BX3" t="str">
            <v>Welland Hydro-Electric System Corp.</v>
          </cell>
          <cell r="BY3" t="str">
            <v>Wellington North Power Inc.</v>
          </cell>
          <cell r="BZ3" t="str">
            <v>West Coast Huron Energy Inc.</v>
          </cell>
          <cell r="CA3" t="str">
            <v>Westario Power Inc.</v>
          </cell>
          <cell r="CB3" t="str">
            <v>Whitby Hydro Electric Corporation</v>
          </cell>
          <cell r="CC3" t="str">
            <v>Woodstock Hydro Services Inc.</v>
          </cell>
        </row>
      </sheetData>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row r="21">
          <cell r="L21">
            <v>138360699.05123925</v>
          </cell>
        </row>
      </sheetData>
      <sheetData sheetId="100"/>
      <sheetData sheetId="101">
        <row r="21">
          <cell r="K21">
            <v>-0.12104882301751441</v>
          </cell>
        </row>
      </sheetData>
      <sheetData sheetId="102"/>
      <sheetData sheetId="103"/>
      <sheetData sheetId="104"/>
      <sheetData sheetId="105"/>
      <sheetData sheetId="106"/>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 IS"/>
      <sheetName val="Comp Corpfomart"/>
      <sheetName val="Retain_SJP"/>
      <sheetName val="Retain_Corp"/>
    </sheetNames>
    <sheetDataSet>
      <sheetData sheetId="0"/>
      <sheetData sheetId="1"/>
      <sheetData sheetId="2" refreshError="1">
        <row r="2">
          <cell r="E2" t="str">
            <v>ST. JOSEPH PRINTING</v>
          </cell>
          <cell r="H2">
            <v>36452.809599189815</v>
          </cell>
        </row>
        <row r="3">
          <cell r="E3" t="str">
            <v>CHANGES IN RETAINED EARNING</v>
          </cell>
        </row>
        <row r="4">
          <cell r="E4">
            <v>1999</v>
          </cell>
        </row>
        <row r="8">
          <cell r="B8" t="str">
            <v>Jan</v>
          </cell>
          <cell r="C8" t="str">
            <v>Feb</v>
          </cell>
          <cell r="D8" t="str">
            <v>Mar</v>
          </cell>
          <cell r="E8" t="str">
            <v>Apr</v>
          </cell>
          <cell r="F8" t="str">
            <v>May</v>
          </cell>
          <cell r="G8" t="str">
            <v>Jun</v>
          </cell>
          <cell r="H8" t="str">
            <v>YTD</v>
          </cell>
        </row>
        <row r="10">
          <cell r="A10" t="str">
            <v>Beginning Balance</v>
          </cell>
          <cell r="B10">
            <v>20894358</v>
          </cell>
          <cell r="C10">
            <v>20888753</v>
          </cell>
          <cell r="D10">
            <v>21307788</v>
          </cell>
          <cell r="E10">
            <v>21732104</v>
          </cell>
          <cell r="F10">
            <v>22210021</v>
          </cell>
          <cell r="G10">
            <v>22272743</v>
          </cell>
          <cell r="H10">
            <v>20894358</v>
          </cell>
        </row>
        <row r="12">
          <cell r="A12" t="str">
            <v>Net Income - SJP</v>
          </cell>
          <cell r="B12">
            <v>-3003</v>
          </cell>
          <cell r="C12">
            <v>412525</v>
          </cell>
          <cell r="D12">
            <v>835765</v>
          </cell>
          <cell r="E12">
            <v>467542</v>
          </cell>
          <cell r="F12">
            <v>61306</v>
          </cell>
          <cell r="G12">
            <v>-79605</v>
          </cell>
          <cell r="H12">
            <v>1694530</v>
          </cell>
        </row>
        <row r="14">
          <cell r="A14" t="str">
            <v>Net Income - PMG</v>
          </cell>
          <cell r="B14">
            <v>-2602</v>
          </cell>
          <cell r="C14">
            <v>6510</v>
          </cell>
          <cell r="D14">
            <v>-3428</v>
          </cell>
          <cell r="E14">
            <v>10375</v>
          </cell>
          <cell r="F14">
            <v>1416</v>
          </cell>
          <cell r="G14">
            <v>3276</v>
          </cell>
          <cell r="H14">
            <v>15547</v>
          </cell>
        </row>
        <row r="16">
          <cell r="A16" t="str">
            <v>Intercompany Dividend</v>
          </cell>
          <cell r="B16">
            <v>0</v>
          </cell>
          <cell r="C16">
            <v>0</v>
          </cell>
          <cell r="D16">
            <v>-408021</v>
          </cell>
          <cell r="E16">
            <v>0</v>
          </cell>
          <cell r="F16">
            <v>0</v>
          </cell>
          <cell r="H16">
            <v>-408021</v>
          </cell>
        </row>
        <row r="18">
          <cell r="A18" t="str">
            <v>Ending Balance</v>
          </cell>
          <cell r="B18">
            <v>20888753</v>
          </cell>
          <cell r="C18">
            <v>21307788</v>
          </cell>
          <cell r="D18">
            <v>21732104</v>
          </cell>
          <cell r="E18">
            <v>22210021</v>
          </cell>
          <cell r="F18">
            <v>22272743</v>
          </cell>
          <cell r="G18">
            <v>22196414</v>
          </cell>
          <cell r="H18">
            <v>22196414</v>
          </cell>
        </row>
        <row r="23">
          <cell r="B23" t="str">
            <v>Jul</v>
          </cell>
          <cell r="C23" t="str">
            <v>Aug</v>
          </cell>
          <cell r="D23" t="str">
            <v>Sep</v>
          </cell>
          <cell r="E23" t="str">
            <v>Oct</v>
          </cell>
          <cell r="F23" t="str">
            <v>Nov</v>
          </cell>
          <cell r="G23" t="str">
            <v>Dec</v>
          </cell>
          <cell r="H23" t="str">
            <v>YTD</v>
          </cell>
        </row>
        <row r="25">
          <cell r="A25" t="str">
            <v>Beginning Balance</v>
          </cell>
          <cell r="B25">
            <v>22196414</v>
          </cell>
          <cell r="C25">
            <v>21751413</v>
          </cell>
          <cell r="D25">
            <v>22411509</v>
          </cell>
          <cell r="E25">
            <v>22411509</v>
          </cell>
          <cell r="F25">
            <v>22411509</v>
          </cell>
          <cell r="G25">
            <v>22411509</v>
          </cell>
          <cell r="H25">
            <v>20894358</v>
          </cell>
        </row>
        <row r="27">
          <cell r="A27" t="str">
            <v>Net Income - SJP</v>
          </cell>
          <cell r="B27">
            <v>-33325</v>
          </cell>
          <cell r="C27">
            <v>451051</v>
          </cell>
          <cell r="H27">
            <v>2112256</v>
          </cell>
        </row>
        <row r="29">
          <cell r="A29" t="str">
            <v>Net Income - PMG</v>
          </cell>
          <cell r="B29">
            <v>-3653</v>
          </cell>
          <cell r="C29">
            <v>209045</v>
          </cell>
          <cell r="H29">
            <v>220939</v>
          </cell>
        </row>
        <row r="31">
          <cell r="A31" t="str">
            <v>Intercompany Dividend</v>
          </cell>
          <cell r="B31">
            <v>-408023</v>
          </cell>
          <cell r="H31">
            <v>-816044</v>
          </cell>
        </row>
        <row r="33">
          <cell r="A33" t="str">
            <v>Ending Balance</v>
          </cell>
          <cell r="B33">
            <v>21751413</v>
          </cell>
          <cell r="C33">
            <v>22411509</v>
          </cell>
          <cell r="D33">
            <v>22411509</v>
          </cell>
          <cell r="E33">
            <v>22411509</v>
          </cell>
          <cell r="F33">
            <v>22411509</v>
          </cell>
          <cell r="G33">
            <v>22411509</v>
          </cell>
          <cell r="H33">
            <v>22411509</v>
          </cell>
        </row>
      </sheetData>
      <sheetData sheetId="3"/>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lf Concord"/>
      <sheetName val="FinStateOperMAY98"/>
      <sheetName val="FinStateOperJUNE98"/>
      <sheetName val="FinStateOperJULY98"/>
      <sheetName val="FinStateOperAUGUST98"/>
      <sheetName val="FinStateOperSEPTEMBER98"/>
      <sheetName val="FinStateOperOCTOBER98"/>
      <sheetName val="consolNOVEMBER98"/>
      <sheetName val="printnetindOCTOBER98"/>
      <sheetName val="printnetcombOCTOBER98"/>
      <sheetName val="OCT PRELIM MONTHLY RESULTS"/>
      <sheetName val="FinStatOCTOBER98"/>
      <sheetName val="consolOCTOBER98"/>
      <sheetName val="NOV PRELIM MONTHLY RESULTS"/>
      <sheetName val="MapTable"/>
    </sheetNames>
    <sheetDataSet>
      <sheetData sheetId="0" refreshError="1"/>
      <sheetData sheetId="1" refreshError="1">
        <row r="1">
          <cell r="A1" t="str">
            <v>ST. JOSEPH PRINTING LIMITED</v>
          </cell>
          <cell r="W1" t="str">
            <v>ST. JOSEPH PRINTING LIMITED</v>
          </cell>
        </row>
        <row r="2">
          <cell r="A2" t="str">
            <v>CONSOLIDATED INCOME STATEMENT</v>
          </cell>
          <cell r="W2" t="str">
            <v>CONSOLIDATED INCOME STATEMENT</v>
          </cell>
        </row>
        <row r="3">
          <cell r="A3" t="str">
            <v>MONTH OF MAY 1998</v>
          </cell>
          <cell r="W3" t="str">
            <v>FIVE MONTH PERIOD ENDING  MAY 1998</v>
          </cell>
        </row>
        <row r="5">
          <cell r="F5" t="str">
            <v>1998 Actual</v>
          </cell>
          <cell r="L5" t="str">
            <v>1998 Budget</v>
          </cell>
          <cell r="R5" t="str">
            <v>1997 Actual</v>
          </cell>
        </row>
        <row r="6">
          <cell r="E6" t="str">
            <v>$</v>
          </cell>
          <cell r="G6" t="str">
            <v>Sls %</v>
          </cell>
          <cell r="I6" t="str">
            <v>VA %</v>
          </cell>
          <cell r="K6" t="str">
            <v>$</v>
          </cell>
          <cell r="M6" t="str">
            <v>Sls %</v>
          </cell>
          <cell r="O6" t="str">
            <v>VA %</v>
          </cell>
          <cell r="Q6" t="str">
            <v>$</v>
          </cell>
          <cell r="S6" t="str">
            <v>Sls %</v>
          </cell>
          <cell r="U6" t="str">
            <v>VA %</v>
          </cell>
        </row>
        <row r="8">
          <cell r="A8" t="str">
            <v>SALES</v>
          </cell>
          <cell r="E8">
            <v>17974756</v>
          </cell>
          <cell r="G8">
            <v>1</v>
          </cell>
          <cell r="K8">
            <v>19719364</v>
          </cell>
          <cell r="M8">
            <v>1</v>
          </cell>
          <cell r="Q8">
            <v>12996866</v>
          </cell>
          <cell r="S8">
            <v>1</v>
          </cell>
          <cell r="W8" t="str">
            <v>SALES</v>
          </cell>
        </row>
        <row r="10">
          <cell r="A10" t="str">
            <v>MATERIALS &amp; OUTSIDE SERVICES</v>
          </cell>
          <cell r="E10">
            <v>7223937</v>
          </cell>
          <cell r="G10">
            <v>0.40189346659281494</v>
          </cell>
          <cell r="K10">
            <v>7604885</v>
          </cell>
          <cell r="M10">
            <v>0.38565569356090795</v>
          </cell>
          <cell r="Q10">
            <v>4225138</v>
          </cell>
          <cell r="S10">
            <v>0.32508898683728832</v>
          </cell>
          <cell r="W10" t="str">
            <v>MATERIALS &amp; OUTSIDE SERVICES</v>
          </cell>
        </row>
        <row r="12">
          <cell r="A12" t="str">
            <v>VALUE ADDED</v>
          </cell>
          <cell r="E12">
            <v>10750819</v>
          </cell>
          <cell r="G12">
            <v>0.598106533407185</v>
          </cell>
          <cell r="I12">
            <v>1</v>
          </cell>
          <cell r="K12">
            <v>12114479</v>
          </cell>
          <cell r="M12">
            <v>0.6143443064390921</v>
          </cell>
          <cell r="O12">
            <v>1</v>
          </cell>
          <cell r="Q12">
            <v>8771728</v>
          </cell>
          <cell r="S12">
            <v>0.67491101316271174</v>
          </cell>
          <cell r="U12">
            <v>1</v>
          </cell>
          <cell r="W12" t="str">
            <v>VALUE ADDED</v>
          </cell>
        </row>
        <row r="14">
          <cell r="A14" t="str">
            <v>DIRECT COSTS</v>
          </cell>
          <cell r="E14">
            <v>4281385</v>
          </cell>
          <cell r="G14">
            <v>0.23818876873766742</v>
          </cell>
          <cell r="I14">
            <v>0.39823803191180135</v>
          </cell>
          <cell r="K14">
            <v>4470502</v>
          </cell>
          <cell r="M14">
            <v>0.22670619600104749</v>
          </cell>
          <cell r="O14">
            <v>0.3690213999297865</v>
          </cell>
          <cell r="Q14">
            <v>5229107</v>
          </cell>
          <cell r="S14">
            <v>0.40233599392345815</v>
          </cell>
          <cell r="U14">
            <v>0.59613191380307273</v>
          </cell>
          <cell r="W14" t="str">
            <v>DIRECT COSTS</v>
          </cell>
        </row>
        <row r="16">
          <cell r="A16" t="str">
            <v>GROSS PROFIT</v>
          </cell>
          <cell r="E16">
            <v>6469434</v>
          </cell>
          <cell r="G16">
            <v>0.35991776466951764</v>
          </cell>
          <cell r="I16">
            <v>0.60176196808819871</v>
          </cell>
          <cell r="K16">
            <v>7643977</v>
          </cell>
          <cell r="M16">
            <v>0.38763811043804458</v>
          </cell>
          <cell r="O16">
            <v>0.63097860007021356</v>
          </cell>
          <cell r="Q16">
            <v>3542621</v>
          </cell>
          <cell r="S16">
            <v>0.27257501923925354</v>
          </cell>
          <cell r="U16">
            <v>0.40386808619692721</v>
          </cell>
          <cell r="W16" t="str">
            <v>GROSS PROFIT</v>
          </cell>
        </row>
        <row r="18">
          <cell r="A18" t="str">
            <v>OTHER OPERATING COSTS</v>
          </cell>
          <cell r="W18" t="str">
            <v>OTHER OPERATING COSTS</v>
          </cell>
        </row>
        <row r="19">
          <cell r="A19" t="str">
            <v xml:space="preserve">  Indirect factory expenses</v>
          </cell>
          <cell r="E19">
            <v>2277639</v>
          </cell>
          <cell r="G19">
            <v>0.12671320823492679</v>
          </cell>
          <cell r="I19">
            <v>0.21185725478217055</v>
          </cell>
          <cell r="K19">
            <v>2680474</v>
          </cell>
          <cell r="M19">
            <v>0.13593105741138509</v>
          </cell>
          <cell r="O19">
            <v>0.22126201217567837</v>
          </cell>
          <cell r="Q19">
            <v>-989448</v>
          </cell>
          <cell r="S19">
            <v>-7.6129737738313219E-2</v>
          </cell>
          <cell r="U19">
            <v>-0.11279966729474512</v>
          </cell>
          <cell r="W19" t="str">
            <v xml:space="preserve">  Indirect factory expenses</v>
          </cell>
        </row>
        <row r="20">
          <cell r="A20" t="str">
            <v xml:space="preserve">  Administrative expenses</v>
          </cell>
          <cell r="E20">
            <v>678228</v>
          </cell>
          <cell r="G20">
            <v>3.7732250718730202E-2</v>
          </cell>
          <cell r="I20">
            <v>6.3086170458269267E-2</v>
          </cell>
          <cell r="K20">
            <v>1922822</v>
          </cell>
          <cell r="M20">
            <v>9.7509331436855667E-2</v>
          </cell>
          <cell r="O20">
            <v>0.15872098172773258</v>
          </cell>
          <cell r="Q20">
            <v>1571810</v>
          </cell>
          <cell r="S20">
            <v>0.12093761680700563</v>
          </cell>
          <cell r="U20">
            <v>0.17919046281416842</v>
          </cell>
          <cell r="W20" t="str">
            <v xml:space="preserve">  Administrative expenses</v>
          </cell>
        </row>
        <row r="21">
          <cell r="A21" t="str">
            <v xml:space="preserve">  Selling expenses</v>
          </cell>
          <cell r="E21">
            <v>532716</v>
          </cell>
          <cell r="G21">
            <v>2.9636897435492308E-2</v>
          </cell>
          <cell r="I21">
            <v>4.9551201634033648E-2</v>
          </cell>
          <cell r="K21">
            <v>666346</v>
          </cell>
          <cell r="M21">
            <v>3.3791454937390476E-2</v>
          </cell>
          <cell r="O21">
            <v>5.5004098814319627E-2</v>
          </cell>
          <cell r="Q21">
            <v>451293</v>
          </cell>
          <cell r="S21">
            <v>3.4723217120188818E-2</v>
          </cell>
          <cell r="U21">
            <v>5.1448585729060456E-2</v>
          </cell>
          <cell r="W21" t="str">
            <v xml:space="preserve">  Selling expenses</v>
          </cell>
        </row>
        <row r="23">
          <cell r="E23">
            <v>3488583</v>
          </cell>
          <cell r="G23">
            <v>0.19408235638914931</v>
          </cell>
          <cell r="I23">
            <v>0.32449462687447345</v>
          </cell>
          <cell r="K23">
            <v>5269642</v>
          </cell>
          <cell r="M23">
            <v>0.2672318437856312</v>
          </cell>
          <cell r="O23">
            <v>0.43498709271773056</v>
          </cell>
          <cell r="Q23">
            <v>1033655</v>
          </cell>
          <cell r="S23">
            <v>7.9531096188881226E-2</v>
          </cell>
          <cell r="U23">
            <v>0.11783938124848377</v>
          </cell>
        </row>
        <row r="25">
          <cell r="A25" t="str">
            <v>EBITDA</v>
          </cell>
          <cell r="E25">
            <v>2980851</v>
          </cell>
          <cell r="G25">
            <v>0.1658354082803683</v>
          </cell>
          <cell r="I25">
            <v>0.2772673412137252</v>
          </cell>
          <cell r="K25">
            <v>2374335</v>
          </cell>
          <cell r="M25">
            <v>0.12040626665241333</v>
          </cell>
          <cell r="O25">
            <v>0.19599150735248291</v>
          </cell>
          <cell r="Q25">
            <v>2508966</v>
          </cell>
          <cell r="S25">
            <v>0.1930439230503723</v>
          </cell>
          <cell r="U25">
            <v>0.28602870494844346</v>
          </cell>
          <cell r="W25" t="str">
            <v>EBITDA</v>
          </cell>
        </row>
        <row r="27">
          <cell r="A27" t="str">
            <v xml:space="preserve">INTEREST </v>
          </cell>
          <cell r="E27">
            <v>454573</v>
          </cell>
          <cell r="G27">
            <v>2.5289522706177486E-2</v>
          </cell>
          <cell r="I27">
            <v>4.2282639118005803E-2</v>
          </cell>
          <cell r="K27">
            <v>457547</v>
          </cell>
          <cell r="M27">
            <v>2.3202928857137584E-2</v>
          </cell>
          <cell r="O27">
            <v>3.7768607300404745E-2</v>
          </cell>
          <cell r="Q27">
            <v>315302</v>
          </cell>
          <cell r="S27">
            <v>2.4259848489628193E-2</v>
          </cell>
          <cell r="U27">
            <v>3.5945255028427693E-2</v>
          </cell>
          <cell r="W27" t="str">
            <v xml:space="preserve">INTEREST </v>
          </cell>
        </row>
        <row r="29">
          <cell r="A29" t="str">
            <v>DEPRECIATION</v>
          </cell>
          <cell r="E29">
            <v>735656</v>
          </cell>
          <cell r="G29">
            <v>4.0927175868200938E-2</v>
          </cell>
          <cell r="I29">
            <v>6.8427903027667006E-2</v>
          </cell>
          <cell r="K29">
            <v>1156592</v>
          </cell>
          <cell r="M29">
            <v>5.8652601574776954E-2</v>
          </cell>
          <cell r="O29">
            <v>9.5471872954668538E-2</v>
          </cell>
          <cell r="Q29">
            <v>857702</v>
          </cell>
          <cell r="S29">
            <v>6.5992986309160992E-2</v>
          </cell>
          <cell r="U29">
            <v>9.7780277728629975E-2</v>
          </cell>
          <cell r="W29" t="str">
            <v>DEPRECIATION</v>
          </cell>
        </row>
        <row r="31">
          <cell r="A31" t="str">
            <v>INCOME BEFORE THE UNDERNOTED</v>
          </cell>
          <cell r="E31">
            <v>1790622</v>
          </cell>
          <cell r="G31">
            <v>9.9618709705989891E-2</v>
          </cell>
          <cell r="I31">
            <v>0.1665567990680524</v>
          </cell>
          <cell r="K31">
            <v>760196</v>
          </cell>
          <cell r="M31">
            <v>3.8550736220498795E-2</v>
          </cell>
          <cell r="O31">
            <v>6.2751027097409637E-2</v>
          </cell>
          <cell r="Q31">
            <v>1335962</v>
          </cell>
          <cell r="S31">
            <v>0.10279108825158312</v>
          </cell>
          <cell r="U31">
            <v>0.15230317219138578</v>
          </cell>
          <cell r="W31" t="str">
            <v>INCOME BEFORE THE UNDERNOTED</v>
          </cell>
        </row>
        <row r="33">
          <cell r="A33" t="str">
            <v>NON RECURRING ITEMS</v>
          </cell>
          <cell r="E33">
            <v>-12000</v>
          </cell>
          <cell r="G33">
            <v>-6.6760294270475768E-4</v>
          </cell>
          <cell r="I33">
            <v>-1.1161940313570528E-3</v>
          </cell>
          <cell r="K33">
            <v>0</v>
          </cell>
          <cell r="M33">
            <v>0</v>
          </cell>
          <cell r="O33">
            <v>0</v>
          </cell>
          <cell r="Q33">
            <v>0</v>
          </cell>
          <cell r="S33">
            <v>0</v>
          </cell>
          <cell r="U33">
            <v>0</v>
          </cell>
          <cell r="W33" t="str">
            <v>NON RECURRING ITEMS</v>
          </cell>
        </row>
        <row r="35">
          <cell r="A35" t="str">
            <v>INCOME BEFORE TAX</v>
          </cell>
          <cell r="E35">
            <v>1802622</v>
          </cell>
          <cell r="G35">
            <v>0.10028631264869464</v>
          </cell>
          <cell r="I35">
            <v>0.16767299309940945</v>
          </cell>
          <cell r="K35">
            <v>760196</v>
          </cell>
          <cell r="M35">
            <v>3.8550736220498795E-2</v>
          </cell>
          <cell r="O35">
            <v>6.2751027097409637E-2</v>
          </cell>
          <cell r="Q35">
            <v>1335962</v>
          </cell>
          <cell r="S35">
            <v>0.10279108825158312</v>
          </cell>
          <cell r="U35">
            <v>0.15230317219138578</v>
          </cell>
          <cell r="W35" t="str">
            <v>INCOME BEFORE TAX</v>
          </cell>
        </row>
        <row r="37">
          <cell r="A37" t="str">
            <v>PROVISION (RECOVERY) FOR INCOME TAXES</v>
          </cell>
          <cell r="W37" t="str">
            <v>PROVISION (RECOVERY) FOR INCOME TAXES</v>
          </cell>
        </row>
        <row r="38">
          <cell r="A38" t="str">
            <v xml:space="preserve">  - Current</v>
          </cell>
          <cell r="E38">
            <v>591745.76</v>
          </cell>
          <cell r="G38">
            <v>3.2920934225755275E-2</v>
          </cell>
          <cell r="I38">
            <v>5.5041923782736923E-2</v>
          </cell>
          <cell r="K38">
            <v>300282</v>
          </cell>
          <cell r="M38">
            <v>1.5227773066109028E-2</v>
          </cell>
          <cell r="O38">
            <v>2.4787033763482524E-2</v>
          </cell>
          <cell r="Q38">
            <v>527931</v>
          </cell>
          <cell r="S38">
            <v>4.0619869436216392E-2</v>
          </cell>
          <cell r="U38">
            <v>6.0185518748415365E-2</v>
          </cell>
          <cell r="W38" t="str">
            <v xml:space="preserve">  - Current</v>
          </cell>
        </row>
        <row r="39">
          <cell r="A39" t="str">
            <v xml:space="preserve">  - Deferred</v>
          </cell>
          <cell r="E39">
            <v>0</v>
          </cell>
          <cell r="G39">
            <v>0</v>
          </cell>
          <cell r="I39">
            <v>0</v>
          </cell>
          <cell r="K39">
            <v>0</v>
          </cell>
          <cell r="M39">
            <v>0</v>
          </cell>
          <cell r="O39">
            <v>0</v>
          </cell>
          <cell r="Q39">
            <v>0</v>
          </cell>
          <cell r="S39">
            <v>0</v>
          </cell>
          <cell r="U39">
            <v>0</v>
          </cell>
          <cell r="W39" t="str">
            <v xml:space="preserve">  - Deferred</v>
          </cell>
        </row>
        <row r="41">
          <cell r="E41">
            <v>591745.76</v>
          </cell>
          <cell r="G41">
            <v>3.2920934225755275E-2</v>
          </cell>
          <cell r="I41">
            <v>5.5041923782736923E-2</v>
          </cell>
          <cell r="K41">
            <v>300282</v>
          </cell>
          <cell r="M41">
            <v>1.5227773066109028E-2</v>
          </cell>
          <cell r="O41">
            <v>2.4787033763482524E-2</v>
          </cell>
          <cell r="Q41">
            <v>527931</v>
          </cell>
          <cell r="S41">
            <v>4.0619869436216392E-2</v>
          </cell>
          <cell r="U41">
            <v>6.0185518748415365E-2</v>
          </cell>
        </row>
        <row r="43">
          <cell r="A43" t="str">
            <v>NET INCOME FOR THE PERIOD</v>
          </cell>
          <cell r="E43">
            <v>1210876.24</v>
          </cell>
          <cell r="G43">
            <v>6.7365378422939368E-2</v>
          </cell>
          <cell r="I43">
            <v>0.11263106931667252</v>
          </cell>
          <cell r="K43">
            <v>459914</v>
          </cell>
          <cell r="M43">
            <v>2.3322963154389767E-2</v>
          </cell>
          <cell r="O43">
            <v>3.7963993333927117E-2</v>
          </cell>
          <cell r="Q43">
            <v>808031</v>
          </cell>
          <cell r="S43">
            <v>6.2171218815366719E-2</v>
          </cell>
          <cell r="U43">
            <v>9.2117653442970418E-2</v>
          </cell>
          <cell r="W43" t="str">
            <v>NET INCOME FOR THE PERIOD</v>
          </cell>
        </row>
        <row r="46">
          <cell r="A46" t="str">
            <v>PRINTING DIVISION</v>
          </cell>
          <cell r="W46" t="str">
            <v>PRINTING DIVISION</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 IS"/>
      <sheetName val="Comp Corpfomart"/>
      <sheetName val="Retain_SJP"/>
      <sheetName val="Retain_Corp"/>
    </sheetNames>
    <sheetDataSet>
      <sheetData sheetId="0"/>
      <sheetData sheetId="1"/>
      <sheetData sheetId="2" refreshError="1">
        <row r="2">
          <cell r="E2" t="str">
            <v>ST. JOSEPH PRINTING</v>
          </cell>
          <cell r="H2">
            <v>36452.809599189815</v>
          </cell>
        </row>
        <row r="3">
          <cell r="E3" t="str">
            <v>CHANGES IN RETAINED EARNING</v>
          </cell>
        </row>
        <row r="4">
          <cell r="E4">
            <v>1999</v>
          </cell>
        </row>
        <row r="8">
          <cell r="B8" t="str">
            <v>Jan</v>
          </cell>
          <cell r="C8" t="str">
            <v>Feb</v>
          </cell>
          <cell r="D8" t="str">
            <v>Mar</v>
          </cell>
          <cell r="E8" t="str">
            <v>Apr</v>
          </cell>
          <cell r="F8" t="str">
            <v>May</v>
          </cell>
          <cell r="G8" t="str">
            <v>Jun</v>
          </cell>
          <cell r="H8" t="str">
            <v>YTD</v>
          </cell>
        </row>
        <row r="10">
          <cell r="A10" t="str">
            <v>Beginning Balance</v>
          </cell>
          <cell r="B10">
            <v>20894358</v>
          </cell>
          <cell r="C10">
            <v>20888753</v>
          </cell>
          <cell r="D10">
            <v>21307788</v>
          </cell>
          <cell r="E10">
            <v>21732104</v>
          </cell>
          <cell r="F10">
            <v>22210021</v>
          </cell>
          <cell r="G10">
            <v>22272743</v>
          </cell>
          <cell r="H10">
            <v>20894358</v>
          </cell>
        </row>
        <row r="12">
          <cell r="A12" t="str">
            <v>Net Income - SJP</v>
          </cell>
          <cell r="B12">
            <v>-3003</v>
          </cell>
          <cell r="C12">
            <v>412525</v>
          </cell>
          <cell r="D12">
            <v>835765</v>
          </cell>
          <cell r="E12">
            <v>467542</v>
          </cell>
          <cell r="F12">
            <v>61306</v>
          </cell>
          <cell r="G12">
            <v>-79605</v>
          </cell>
          <cell r="H12">
            <v>1694530</v>
          </cell>
        </row>
        <row r="14">
          <cell r="A14" t="str">
            <v>Net Income - PMG</v>
          </cell>
          <cell r="B14">
            <v>-2602</v>
          </cell>
          <cell r="C14">
            <v>6510</v>
          </cell>
          <cell r="D14">
            <v>-3428</v>
          </cell>
          <cell r="E14">
            <v>10375</v>
          </cell>
          <cell r="F14">
            <v>1416</v>
          </cell>
          <cell r="G14">
            <v>3276</v>
          </cell>
          <cell r="H14">
            <v>15547</v>
          </cell>
        </row>
        <row r="16">
          <cell r="A16" t="str">
            <v>Intercompany Dividend</v>
          </cell>
          <cell r="B16">
            <v>0</v>
          </cell>
          <cell r="C16">
            <v>0</v>
          </cell>
          <cell r="D16">
            <v>-408021</v>
          </cell>
          <cell r="E16">
            <v>0</v>
          </cell>
          <cell r="F16">
            <v>0</v>
          </cell>
          <cell r="H16">
            <v>-408021</v>
          </cell>
        </row>
        <row r="18">
          <cell r="A18" t="str">
            <v>Ending Balance</v>
          </cell>
          <cell r="B18">
            <v>20888753</v>
          </cell>
          <cell r="C18">
            <v>21307788</v>
          </cell>
          <cell r="D18">
            <v>21732104</v>
          </cell>
          <cell r="E18">
            <v>22210021</v>
          </cell>
          <cell r="F18">
            <v>22272743</v>
          </cell>
          <cell r="G18">
            <v>22196414</v>
          </cell>
          <cell r="H18">
            <v>22196414</v>
          </cell>
        </row>
        <row r="23">
          <cell r="B23" t="str">
            <v>Jul</v>
          </cell>
          <cell r="C23" t="str">
            <v>Aug</v>
          </cell>
          <cell r="D23" t="str">
            <v>Sep</v>
          </cell>
          <cell r="E23" t="str">
            <v>Oct</v>
          </cell>
          <cell r="F23" t="str">
            <v>Nov</v>
          </cell>
          <cell r="G23" t="str">
            <v>Dec</v>
          </cell>
          <cell r="H23" t="str">
            <v>YTD</v>
          </cell>
        </row>
        <row r="25">
          <cell r="A25" t="str">
            <v>Beginning Balance</v>
          </cell>
          <cell r="B25">
            <v>22196414</v>
          </cell>
          <cell r="C25">
            <v>21751413</v>
          </cell>
          <cell r="D25">
            <v>22411509</v>
          </cell>
          <cell r="E25">
            <v>22411509</v>
          </cell>
          <cell r="F25">
            <v>22411509</v>
          </cell>
          <cell r="G25">
            <v>22411509</v>
          </cell>
          <cell r="H25">
            <v>20894358</v>
          </cell>
        </row>
        <row r="27">
          <cell r="A27" t="str">
            <v>Net Income - SJP</v>
          </cell>
          <cell r="B27">
            <v>-33325</v>
          </cell>
          <cell r="C27">
            <v>451051</v>
          </cell>
          <cell r="H27">
            <v>2112256</v>
          </cell>
        </row>
        <row r="29">
          <cell r="A29" t="str">
            <v>Net Income - PMG</v>
          </cell>
          <cell r="B29">
            <v>-3653</v>
          </cell>
          <cell r="C29">
            <v>209045</v>
          </cell>
          <cell r="H29">
            <v>220939</v>
          </cell>
        </row>
        <row r="31">
          <cell r="A31" t="str">
            <v>Intercompany Dividend</v>
          </cell>
          <cell r="B31">
            <v>-408023</v>
          </cell>
          <cell r="H31">
            <v>-816044</v>
          </cell>
        </row>
        <row r="33">
          <cell r="A33" t="str">
            <v>Ending Balance</v>
          </cell>
          <cell r="B33">
            <v>21751413</v>
          </cell>
          <cell r="C33">
            <v>22411509</v>
          </cell>
          <cell r="D33">
            <v>22411509</v>
          </cell>
          <cell r="E33">
            <v>22411509</v>
          </cell>
          <cell r="F33">
            <v>22411509</v>
          </cell>
          <cell r="G33">
            <v>22411509</v>
          </cell>
          <cell r="H33">
            <v>22411509</v>
          </cell>
        </row>
      </sheetData>
      <sheetData sheetId="3"/>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ENSE"/>
      <sheetName val="MANPOWER"/>
      <sheetName val="MATERIAL"/>
      <sheetName val="VEHICLES"/>
      <sheetName val="OTHER"/>
    </sheetNames>
    <sheetDataSet>
      <sheetData sheetId="0"/>
      <sheetData sheetId="1" refreshError="1">
        <row r="2">
          <cell r="H2">
            <v>3101796</v>
          </cell>
          <cell r="I2">
            <v>3038385.56</v>
          </cell>
          <cell r="J2">
            <v>2839790</v>
          </cell>
        </row>
        <row r="3">
          <cell r="H3">
            <v>558828</v>
          </cell>
          <cell r="I3">
            <v>651551.52</v>
          </cell>
          <cell r="J3">
            <v>576552</v>
          </cell>
        </row>
        <row r="4">
          <cell r="H4">
            <v>1612936</v>
          </cell>
          <cell r="I4">
            <v>1553248.63</v>
          </cell>
          <cell r="J4">
            <v>1448291</v>
          </cell>
        </row>
        <row r="5">
          <cell r="H5">
            <v>2542548</v>
          </cell>
          <cell r="I5">
            <v>2427934.94</v>
          </cell>
          <cell r="J5">
            <v>2498748</v>
          </cell>
        </row>
        <row r="6">
          <cell r="H6">
            <v>45540</v>
          </cell>
          <cell r="I6">
            <v>117724.63</v>
          </cell>
          <cell r="J6">
            <v>64269</v>
          </cell>
        </row>
        <row r="7">
          <cell r="H7">
            <v>712080</v>
          </cell>
          <cell r="I7">
            <v>674823.61</v>
          </cell>
          <cell r="J7">
            <v>674606</v>
          </cell>
        </row>
        <row r="8">
          <cell r="H8">
            <v>5150040</v>
          </cell>
          <cell r="I8">
            <v>4777566.4800000004</v>
          </cell>
          <cell r="J8">
            <v>5043329</v>
          </cell>
        </row>
        <row r="9">
          <cell r="H9">
            <v>107240</v>
          </cell>
          <cell r="I9">
            <v>101488.96000000001</v>
          </cell>
          <cell r="J9">
            <v>87736</v>
          </cell>
        </row>
        <row r="10">
          <cell r="H10">
            <v>0</v>
          </cell>
          <cell r="I10">
            <v>0</v>
          </cell>
          <cell r="J10">
            <v>0</v>
          </cell>
        </row>
        <row r="11">
          <cell r="H11">
            <v>37508</v>
          </cell>
          <cell r="I11">
            <v>20244.57</v>
          </cell>
          <cell r="J11">
            <v>25162</v>
          </cell>
        </row>
        <row r="12">
          <cell r="H12">
            <v>70872</v>
          </cell>
          <cell r="I12">
            <v>100482.23</v>
          </cell>
          <cell r="J12">
            <v>89586</v>
          </cell>
        </row>
        <row r="13">
          <cell r="H13">
            <v>0</v>
          </cell>
          <cell r="I13">
            <v>7902.24</v>
          </cell>
          <cell r="J13">
            <v>0</v>
          </cell>
        </row>
        <row r="14">
          <cell r="H14">
            <v>0</v>
          </cell>
          <cell r="I14">
            <v>0</v>
          </cell>
          <cell r="J14">
            <v>0</v>
          </cell>
        </row>
        <row r="15">
          <cell r="H15">
            <v>0</v>
          </cell>
          <cell r="I15">
            <v>216</v>
          </cell>
          <cell r="J15">
            <v>0</v>
          </cell>
        </row>
        <row r="16">
          <cell r="H16">
            <v>12000</v>
          </cell>
          <cell r="I16">
            <v>6478.24</v>
          </cell>
          <cell r="J16">
            <v>8052</v>
          </cell>
        </row>
        <row r="17">
          <cell r="H17">
            <v>6135</v>
          </cell>
          <cell r="I17">
            <v>8038.59</v>
          </cell>
          <cell r="J17">
            <v>7153</v>
          </cell>
        </row>
        <row r="18">
          <cell r="H18">
            <v>0</v>
          </cell>
          <cell r="I18">
            <v>632.17999999999995</v>
          </cell>
          <cell r="J18">
            <v>0</v>
          </cell>
        </row>
        <row r="19">
          <cell r="H19">
            <v>1165668</v>
          </cell>
          <cell r="I19">
            <v>1215608.48</v>
          </cell>
          <cell r="J19">
            <v>1139512</v>
          </cell>
        </row>
        <row r="20">
          <cell r="H20">
            <v>20788</v>
          </cell>
          <cell r="I20">
            <v>26248.02</v>
          </cell>
          <cell r="J20">
            <v>21368</v>
          </cell>
        </row>
        <row r="21">
          <cell r="H21">
            <v>161304</v>
          </cell>
          <cell r="I21">
            <v>52683.75</v>
          </cell>
          <cell r="J21">
            <v>95164</v>
          </cell>
        </row>
        <row r="22">
          <cell r="H22">
            <v>108996</v>
          </cell>
          <cell r="I22">
            <v>129691.9</v>
          </cell>
          <cell r="J22">
            <v>107780</v>
          </cell>
        </row>
        <row r="23">
          <cell r="H23">
            <v>149612</v>
          </cell>
          <cell r="I23">
            <v>96380.04</v>
          </cell>
          <cell r="J23">
            <v>0</v>
          </cell>
        </row>
        <row r="24">
          <cell r="H24">
            <v>76248</v>
          </cell>
          <cell r="I24">
            <v>46362.11</v>
          </cell>
          <cell r="J24">
            <v>63000</v>
          </cell>
        </row>
        <row r="25">
          <cell r="H25">
            <v>0</v>
          </cell>
          <cell r="I25">
            <v>0</v>
          </cell>
          <cell r="J25">
            <v>0</v>
          </cell>
        </row>
        <row r="26">
          <cell r="H26">
            <v>29052</v>
          </cell>
          <cell r="I26">
            <v>59299.48</v>
          </cell>
          <cell r="J26">
            <v>49992</v>
          </cell>
        </row>
        <row r="27">
          <cell r="H27">
            <v>2004</v>
          </cell>
          <cell r="I27">
            <v>2499.88</v>
          </cell>
          <cell r="J27">
            <v>1992</v>
          </cell>
        </row>
        <row r="28">
          <cell r="H28">
            <v>9996</v>
          </cell>
          <cell r="I28">
            <v>15270.21</v>
          </cell>
          <cell r="J28">
            <v>9996</v>
          </cell>
        </row>
        <row r="29">
          <cell r="H29">
            <v>0</v>
          </cell>
          <cell r="I29">
            <v>2830.8</v>
          </cell>
          <cell r="J29">
            <v>12000</v>
          </cell>
        </row>
        <row r="30">
          <cell r="H30">
            <v>996</v>
          </cell>
          <cell r="I30">
            <v>26652.57</v>
          </cell>
          <cell r="J30">
            <v>9996</v>
          </cell>
        </row>
        <row r="31">
          <cell r="H31">
            <v>12000</v>
          </cell>
          <cell r="I31">
            <v>5128.34</v>
          </cell>
          <cell r="J31">
            <v>6000</v>
          </cell>
        </row>
        <row r="32">
          <cell r="H32">
            <v>44008</v>
          </cell>
          <cell r="I32">
            <v>50957.21</v>
          </cell>
          <cell r="J32">
            <v>45868</v>
          </cell>
        </row>
        <row r="33">
          <cell r="H33">
            <v>85000</v>
          </cell>
          <cell r="I33">
            <v>91042.73</v>
          </cell>
          <cell r="J33">
            <v>230696</v>
          </cell>
        </row>
        <row r="34">
          <cell r="H34">
            <v>2208</v>
          </cell>
          <cell r="I34">
            <v>3042.78</v>
          </cell>
          <cell r="J34">
            <v>2204</v>
          </cell>
        </row>
        <row r="35">
          <cell r="H35">
            <v>15000</v>
          </cell>
          <cell r="I35">
            <v>19563.38</v>
          </cell>
          <cell r="J35">
            <v>15000</v>
          </cell>
        </row>
        <row r="36">
          <cell r="H36">
            <v>20004</v>
          </cell>
          <cell r="I36">
            <v>24522.07</v>
          </cell>
          <cell r="J36">
            <v>20004</v>
          </cell>
        </row>
        <row r="37">
          <cell r="H37">
            <v>173640</v>
          </cell>
          <cell r="I37">
            <v>141264.4</v>
          </cell>
          <cell r="J37">
            <v>114872</v>
          </cell>
        </row>
        <row r="38">
          <cell r="H38">
            <v>6996</v>
          </cell>
          <cell r="I38">
            <v>7523.03</v>
          </cell>
          <cell r="J38">
            <v>7992</v>
          </cell>
        </row>
        <row r="39">
          <cell r="H39">
            <v>9580</v>
          </cell>
          <cell r="I39">
            <v>10987.28</v>
          </cell>
          <cell r="J39">
            <v>20840</v>
          </cell>
        </row>
        <row r="40">
          <cell r="H40">
            <v>2800</v>
          </cell>
          <cell r="I40">
            <v>3022.83</v>
          </cell>
          <cell r="J40">
            <v>3100</v>
          </cell>
        </row>
        <row r="41">
          <cell r="H41">
            <v>4356</v>
          </cell>
          <cell r="I41">
            <v>3404.76</v>
          </cell>
          <cell r="J41">
            <v>2332</v>
          </cell>
        </row>
      </sheetData>
      <sheetData sheetId="2"/>
      <sheetData sheetId="3"/>
      <sheetData sheetId="4"/>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ummary Operating"/>
      <sheetName val="Summary - Operating-old"/>
      <sheetName val="2010 Operating Details"/>
      <sheetName val="Summary - Capital"/>
      <sheetName val="Setup"/>
      <sheetName val="WorkPlan - Operating"/>
      <sheetName val="WorkPlan - Capital"/>
      <sheetName val="Labour Types"/>
      <sheetName val="Payroll Staff"/>
      <sheetName val="New Staff"/>
      <sheetName val="Students"/>
      <sheetName val="Staff from another CC"/>
      <sheetName val="2009 Operating Budget"/>
      <sheetName val="2009 Capital Budget"/>
      <sheetName val="OEB Accts"/>
    </sheetNames>
    <sheetDataSet>
      <sheetData sheetId="0"/>
      <sheetData sheetId="1"/>
      <sheetData sheetId="2"/>
      <sheetData sheetId="3"/>
      <sheetData sheetId="4"/>
      <sheetData sheetId="5">
        <row r="17">
          <cell r="B17" t="str">
            <v>Billing Clerk</v>
          </cell>
          <cell r="C17" t="str">
            <v>MBILC</v>
          </cell>
          <cell r="D17">
            <v>35</v>
          </cell>
          <cell r="E17">
            <v>23004.799999999999</v>
          </cell>
          <cell r="G17">
            <v>1500</v>
          </cell>
        </row>
        <row r="18">
          <cell r="B18" t="str">
            <v>Accountant</v>
          </cell>
          <cell r="C18" t="str">
            <v>ACC</v>
          </cell>
          <cell r="D18">
            <v>35</v>
          </cell>
          <cell r="E18">
            <v>32350.5</v>
          </cell>
          <cell r="G18">
            <v>1500</v>
          </cell>
        </row>
        <row r="19">
          <cell r="B19" t="str">
            <v>Accountant</v>
          </cell>
          <cell r="C19" t="str">
            <v>ACC</v>
          </cell>
          <cell r="D19">
            <v>35</v>
          </cell>
          <cell r="E19">
            <v>32350.5</v>
          </cell>
          <cell r="G19">
            <v>1500</v>
          </cell>
        </row>
        <row r="20">
          <cell r="B20" t="str">
            <v>Accounting Analyst</v>
          </cell>
          <cell r="C20" t="str">
            <v>ACCAN</v>
          </cell>
          <cell r="D20">
            <v>35</v>
          </cell>
          <cell r="E20">
            <v>35148.75</v>
          </cell>
          <cell r="G20">
            <v>1500</v>
          </cell>
        </row>
        <row r="21">
          <cell r="B21" t="str">
            <v>Accounting Clerk</v>
          </cell>
          <cell r="C21" t="str">
            <v>ACCC</v>
          </cell>
          <cell r="D21">
            <v>35</v>
          </cell>
          <cell r="E21">
            <v>21712.6</v>
          </cell>
          <cell r="G21">
            <v>1500</v>
          </cell>
        </row>
        <row r="22">
          <cell r="B22" t="str">
            <v>AM/FM Technician</v>
          </cell>
          <cell r="C22" t="str">
            <v>AMFM</v>
          </cell>
          <cell r="D22">
            <v>35</v>
          </cell>
          <cell r="E22">
            <v>64701</v>
          </cell>
          <cell r="G22">
            <v>1500</v>
          </cell>
        </row>
        <row r="23">
          <cell r="B23" t="str">
            <v>Cable Splicer - 1st Class</v>
          </cell>
          <cell r="C23" t="str">
            <v>CS1</v>
          </cell>
          <cell r="D23">
            <v>40</v>
          </cell>
          <cell r="E23">
            <v>54241.2</v>
          </cell>
          <cell r="G23">
            <v>1600</v>
          </cell>
        </row>
        <row r="24">
          <cell r="B24" t="str">
            <v>Cable Splicer - 2nd Class</v>
          </cell>
          <cell r="C24" t="str">
            <v>CS2</v>
          </cell>
          <cell r="D24">
            <v>40</v>
          </cell>
          <cell r="E24">
            <v>50247.6</v>
          </cell>
          <cell r="G24">
            <v>1600</v>
          </cell>
        </row>
        <row r="25">
          <cell r="B25" t="str">
            <v>Call Centre Coordinator</v>
          </cell>
          <cell r="C25" t="str">
            <v>CCCO</v>
          </cell>
          <cell r="D25">
            <v>35</v>
          </cell>
          <cell r="E25">
            <v>28938</v>
          </cell>
          <cell r="G25">
            <v>1500</v>
          </cell>
        </row>
        <row r="26">
          <cell r="B26" t="str">
            <v>Cashier</v>
          </cell>
          <cell r="C26" t="str">
            <v>CASH</v>
          </cell>
          <cell r="D26">
            <v>35</v>
          </cell>
          <cell r="E26">
            <v>21011.9</v>
          </cell>
          <cell r="G26">
            <v>1500</v>
          </cell>
        </row>
        <row r="27">
          <cell r="B27" t="str">
            <v>CIS Analyst</v>
          </cell>
          <cell r="C27" t="str">
            <v>CISAN</v>
          </cell>
          <cell r="D27">
            <v>35</v>
          </cell>
          <cell r="E27">
            <v>32350.5</v>
          </cell>
          <cell r="G27">
            <v>1500</v>
          </cell>
        </row>
        <row r="28">
          <cell r="B28" t="str">
            <v>Cleaner</v>
          </cell>
          <cell r="C28" t="str">
            <v>CLN</v>
          </cell>
          <cell r="D28">
            <v>22</v>
          </cell>
          <cell r="E28">
            <v>10976.68</v>
          </cell>
          <cell r="G28" t="e">
            <v>#N/A</v>
          </cell>
        </row>
        <row r="29">
          <cell r="B29" t="str">
            <v>Collections Clerk</v>
          </cell>
          <cell r="C29" t="str">
            <v>CTY</v>
          </cell>
          <cell r="D29">
            <v>35</v>
          </cell>
          <cell r="E29">
            <v>23004.799999999999</v>
          </cell>
          <cell r="G29">
            <v>1500</v>
          </cell>
        </row>
        <row r="30">
          <cell r="B30" t="str">
            <v>Conservation Clerk</v>
          </cell>
          <cell r="C30" t="str">
            <v>CONC</v>
          </cell>
          <cell r="D30">
            <v>35</v>
          </cell>
          <cell r="E30">
            <v>19706.05</v>
          </cell>
          <cell r="G30">
            <v>1500</v>
          </cell>
        </row>
        <row r="31">
          <cell r="B31" t="str">
            <v>Console Operator</v>
          </cell>
          <cell r="C31" t="str">
            <v>CONOP</v>
          </cell>
          <cell r="D31">
            <v>35</v>
          </cell>
          <cell r="E31">
            <v>28938</v>
          </cell>
          <cell r="G31">
            <v>1500</v>
          </cell>
        </row>
        <row r="32">
          <cell r="B32" t="str">
            <v>Construction Clerk</v>
          </cell>
          <cell r="C32" t="str">
            <v>CCLK</v>
          </cell>
          <cell r="D32">
            <v>40</v>
          </cell>
          <cell r="E32">
            <v>41620.800000000003</v>
          </cell>
          <cell r="G32">
            <v>1600</v>
          </cell>
        </row>
        <row r="33">
          <cell r="B33" t="str">
            <v>Contractor Inspector</v>
          </cell>
          <cell r="C33" t="str">
            <v>CONINS</v>
          </cell>
          <cell r="D33">
            <v>40</v>
          </cell>
          <cell r="E33">
            <v>36160.800000000003</v>
          </cell>
          <cell r="G33">
            <v>1600</v>
          </cell>
        </row>
        <row r="34">
          <cell r="B34" t="str">
            <v>Creditron Operator</v>
          </cell>
          <cell r="C34" t="str">
            <v>CROP</v>
          </cell>
          <cell r="D34">
            <v>35</v>
          </cell>
          <cell r="E34">
            <v>19401.2</v>
          </cell>
          <cell r="G34">
            <v>1500</v>
          </cell>
        </row>
        <row r="35">
          <cell r="B35" t="str">
            <v>Customer Service Co-ordinator</v>
          </cell>
          <cell r="C35" t="str">
            <v>STEN</v>
          </cell>
          <cell r="D35">
            <v>35</v>
          </cell>
          <cell r="E35">
            <v>24278.799999999999</v>
          </cell>
          <cell r="G35">
            <v>1500</v>
          </cell>
        </row>
        <row r="36">
          <cell r="B36" t="str">
            <v>Customer Service Representative</v>
          </cell>
          <cell r="C36" t="str">
            <v>CSR</v>
          </cell>
          <cell r="D36">
            <v>36.25</v>
          </cell>
          <cell r="E36">
            <v>22447.49</v>
          </cell>
          <cell r="G36" t="e">
            <v>#N/A</v>
          </cell>
        </row>
        <row r="37">
          <cell r="B37" t="str">
            <v>Day Shift Operator</v>
          </cell>
          <cell r="C37" t="str">
            <v>DSO</v>
          </cell>
          <cell r="D37">
            <v>40</v>
          </cell>
          <cell r="E37">
            <v>40248</v>
          </cell>
          <cell r="G37">
            <v>1600</v>
          </cell>
        </row>
        <row r="38">
          <cell r="B38" t="str">
            <v>Engineering Draftsperson</v>
          </cell>
          <cell r="C38" t="str">
            <v>EDFT</v>
          </cell>
          <cell r="D38">
            <v>35</v>
          </cell>
          <cell r="E38">
            <v>51014.6</v>
          </cell>
          <cell r="G38">
            <v>1500</v>
          </cell>
        </row>
        <row r="39">
          <cell r="B39" t="str">
            <v>Engineering Records Clerk</v>
          </cell>
          <cell r="C39" t="str">
            <v>EREC</v>
          </cell>
          <cell r="D39">
            <v>35</v>
          </cell>
          <cell r="E39">
            <v>46009.599999999999</v>
          </cell>
          <cell r="G39">
            <v>1500</v>
          </cell>
        </row>
        <row r="40">
          <cell r="B40" t="str">
            <v>Engineering Records Coordinator</v>
          </cell>
          <cell r="C40" t="str">
            <v>ERECO</v>
          </cell>
          <cell r="D40">
            <v>35</v>
          </cell>
          <cell r="E40">
            <v>57876</v>
          </cell>
          <cell r="G40">
            <v>1500</v>
          </cell>
        </row>
        <row r="41">
          <cell r="B41" t="str">
            <v>Engineering Technician 2</v>
          </cell>
          <cell r="C41" t="str">
            <v>ETECH2</v>
          </cell>
          <cell r="D41">
            <v>35</v>
          </cell>
          <cell r="E41">
            <v>25104.625</v>
          </cell>
          <cell r="G41">
            <v>1500</v>
          </cell>
        </row>
        <row r="42">
          <cell r="B42" t="str">
            <v>Engineering Technologist</v>
          </cell>
          <cell r="C42" t="str">
            <v>ETECHNO</v>
          </cell>
          <cell r="D42">
            <v>35</v>
          </cell>
          <cell r="E42">
            <v>35726.6</v>
          </cell>
          <cell r="G42">
            <v>1500</v>
          </cell>
        </row>
        <row r="43">
          <cell r="B43" t="str">
            <v>Facilities Maintainer</v>
          </cell>
          <cell r="C43" t="str">
            <v>FACM</v>
          </cell>
          <cell r="D43">
            <v>40</v>
          </cell>
          <cell r="E43">
            <v>29161.599999999999</v>
          </cell>
          <cell r="G43">
            <v>1600</v>
          </cell>
        </row>
        <row r="44">
          <cell r="B44" t="str">
            <v>Fleet Clerk</v>
          </cell>
          <cell r="C44" t="str">
            <v>FLTC</v>
          </cell>
          <cell r="D44">
            <v>40</v>
          </cell>
          <cell r="E44">
            <v>26291.200000000001</v>
          </cell>
          <cell r="G44">
            <v>1600</v>
          </cell>
        </row>
        <row r="45">
          <cell r="B45" t="str">
            <v>Fleet Coordinator</v>
          </cell>
          <cell r="C45" t="str">
            <v>FLTCO</v>
          </cell>
          <cell r="D45">
            <v>40</v>
          </cell>
          <cell r="E45">
            <v>29151.200000000001</v>
          </cell>
          <cell r="G45">
            <v>1600</v>
          </cell>
        </row>
        <row r="46">
          <cell r="B46" t="str">
            <v>Head Billing Clerk</v>
          </cell>
          <cell r="C46" t="str">
            <v>HBC</v>
          </cell>
          <cell r="D46">
            <v>35</v>
          </cell>
          <cell r="E46">
            <v>32341.4</v>
          </cell>
          <cell r="G46">
            <v>1500</v>
          </cell>
        </row>
        <row r="47">
          <cell r="B47" t="str">
            <v>Inventory Control Clerk</v>
          </cell>
          <cell r="C47" t="str">
            <v>ICC</v>
          </cell>
          <cell r="D47">
            <v>40</v>
          </cell>
          <cell r="E47">
            <v>26291.200000000001</v>
          </cell>
          <cell r="G47">
            <v>1600</v>
          </cell>
        </row>
        <row r="48">
          <cell r="B48" t="str">
            <v>Key Clerk</v>
          </cell>
          <cell r="C48" t="str">
            <v>KYC</v>
          </cell>
          <cell r="D48">
            <v>35</v>
          </cell>
          <cell r="E48">
            <v>21712.6</v>
          </cell>
          <cell r="G48">
            <v>1500</v>
          </cell>
        </row>
        <row r="49">
          <cell r="B49" t="str">
            <v>Labourer</v>
          </cell>
          <cell r="C49" t="str">
            <v>LAB</v>
          </cell>
          <cell r="D49">
            <v>40</v>
          </cell>
          <cell r="E49">
            <v>39436.800000000003</v>
          </cell>
          <cell r="G49">
            <v>1600</v>
          </cell>
        </row>
        <row r="50">
          <cell r="B50" t="str">
            <v>Lead Hand</v>
          </cell>
          <cell r="C50" t="str">
            <v>LH</v>
          </cell>
          <cell r="D50">
            <v>40</v>
          </cell>
          <cell r="E50">
            <v>58718.400000000001</v>
          </cell>
          <cell r="G50">
            <v>1600</v>
          </cell>
        </row>
        <row r="51">
          <cell r="B51" t="str">
            <v>Lead Hand Facilities Maintainer</v>
          </cell>
          <cell r="C51" t="str">
            <v>LHFAC</v>
          </cell>
          <cell r="D51">
            <v>40</v>
          </cell>
          <cell r="E51">
            <v>33072</v>
          </cell>
          <cell r="G51">
            <v>1600</v>
          </cell>
        </row>
        <row r="52">
          <cell r="B52" t="str">
            <v>Lead Hand Mechanic</v>
          </cell>
          <cell r="C52" t="str">
            <v>LHMEC</v>
          </cell>
          <cell r="D52">
            <v>40</v>
          </cell>
          <cell r="E52">
            <v>36920</v>
          </cell>
          <cell r="G52">
            <v>1600</v>
          </cell>
        </row>
        <row r="53">
          <cell r="B53" t="str">
            <v>Lead Hand Substations</v>
          </cell>
          <cell r="C53" t="str">
            <v>LHSUB</v>
          </cell>
          <cell r="D53">
            <v>40</v>
          </cell>
          <cell r="E53">
            <v>58718.400000000001</v>
          </cell>
          <cell r="G53">
            <v>1600</v>
          </cell>
        </row>
        <row r="54">
          <cell r="B54" t="str">
            <v>Line Maintainer - 1st Class</v>
          </cell>
          <cell r="C54" t="str">
            <v>LM</v>
          </cell>
          <cell r="D54">
            <v>40</v>
          </cell>
          <cell r="E54">
            <v>54022.485000000001</v>
          </cell>
          <cell r="G54">
            <v>1600</v>
          </cell>
        </row>
        <row r="55">
          <cell r="B55" t="str">
            <v>Line Maintainer - 2nd Class</v>
          </cell>
          <cell r="C55" t="str">
            <v>LM2</v>
          </cell>
          <cell r="D55">
            <v>40</v>
          </cell>
          <cell r="E55">
            <v>50247.6</v>
          </cell>
          <cell r="G55">
            <v>1600</v>
          </cell>
        </row>
        <row r="56">
          <cell r="B56" t="str">
            <v>Line Maintainer - Apprentice</v>
          </cell>
          <cell r="C56" t="str">
            <v>LMA</v>
          </cell>
          <cell r="D56">
            <v>40</v>
          </cell>
          <cell r="E56">
            <v>35389.897499999999</v>
          </cell>
          <cell r="G56">
            <v>1600</v>
          </cell>
        </row>
        <row r="57">
          <cell r="B57" t="str">
            <v>Lineman Plant Inspections</v>
          </cell>
          <cell r="C57" t="str">
            <v>LPI</v>
          </cell>
          <cell r="D57">
            <v>40</v>
          </cell>
          <cell r="E57">
            <v>47174.400000000001</v>
          </cell>
          <cell r="G57">
            <v>1600</v>
          </cell>
        </row>
        <row r="58">
          <cell r="B58" t="str">
            <v>Mail Messenger</v>
          </cell>
          <cell r="C58" t="str">
            <v>MM</v>
          </cell>
          <cell r="D58">
            <v>35</v>
          </cell>
          <cell r="E58">
            <v>18427.5</v>
          </cell>
          <cell r="G58">
            <v>1500</v>
          </cell>
        </row>
        <row r="59">
          <cell r="B59" t="str">
            <v>Maintenance Clerk</v>
          </cell>
          <cell r="C59" t="str">
            <v>MCLK</v>
          </cell>
          <cell r="D59">
            <v>40</v>
          </cell>
          <cell r="E59">
            <v>26291.200000000001</v>
          </cell>
          <cell r="G59">
            <v>1600</v>
          </cell>
        </row>
        <row r="60">
          <cell r="B60" t="str">
            <v>Mechanic</v>
          </cell>
          <cell r="C60" t="str">
            <v>MEC</v>
          </cell>
          <cell r="D60">
            <v>40</v>
          </cell>
          <cell r="E60">
            <v>34195.199999999997</v>
          </cell>
          <cell r="G60">
            <v>1600</v>
          </cell>
        </row>
        <row r="61">
          <cell r="B61" t="str">
            <v>Meter Helper</v>
          </cell>
          <cell r="C61" t="str">
            <v>MH</v>
          </cell>
          <cell r="D61">
            <v>40</v>
          </cell>
          <cell r="E61">
            <v>16608.8</v>
          </cell>
          <cell r="G61">
            <v>1600</v>
          </cell>
        </row>
        <row r="62">
          <cell r="B62" t="str">
            <v>Meter Support Clerk</v>
          </cell>
          <cell r="C62" t="str">
            <v>MSC</v>
          </cell>
          <cell r="D62">
            <v>35</v>
          </cell>
          <cell r="E62">
            <v>21565.485000000001</v>
          </cell>
          <cell r="G62">
            <v>1500</v>
          </cell>
        </row>
        <row r="63">
          <cell r="B63" t="str">
            <v>Meterperson - 1st Class</v>
          </cell>
          <cell r="C63" t="str">
            <v>MTR1</v>
          </cell>
          <cell r="D63">
            <v>40</v>
          </cell>
          <cell r="E63">
            <v>36160.800000000003</v>
          </cell>
          <cell r="G63">
            <v>1600</v>
          </cell>
        </row>
        <row r="64">
          <cell r="B64" t="str">
            <v>Meterperson - 2nd Class</v>
          </cell>
          <cell r="C64" t="str">
            <v>MTR2</v>
          </cell>
          <cell r="D64">
            <v>40</v>
          </cell>
          <cell r="E64">
            <v>33498.400000000001</v>
          </cell>
          <cell r="G64">
            <v>1600</v>
          </cell>
        </row>
        <row r="65">
          <cell r="B65" t="str">
            <v>Meterperson - 3rd Class</v>
          </cell>
          <cell r="C65" t="str">
            <v>MTR3</v>
          </cell>
          <cell r="D65">
            <v>40</v>
          </cell>
          <cell r="E65">
            <v>30607.200000000001</v>
          </cell>
          <cell r="G65">
            <v>1600</v>
          </cell>
        </row>
        <row r="66">
          <cell r="B66" t="str">
            <v>Meterperson - Apprentice</v>
          </cell>
          <cell r="C66" t="str">
            <v>MTRA</v>
          </cell>
          <cell r="D66">
            <v>40</v>
          </cell>
          <cell r="E66">
            <v>24658.400000000001</v>
          </cell>
          <cell r="G66">
            <v>1600</v>
          </cell>
        </row>
        <row r="67">
          <cell r="B67" t="str">
            <v>Meterperson, Lead Hand</v>
          </cell>
          <cell r="C67" t="str">
            <v>MPLH</v>
          </cell>
          <cell r="D67">
            <v>40</v>
          </cell>
          <cell r="E67">
            <v>39145.599999999999</v>
          </cell>
          <cell r="G67">
            <v>1600</v>
          </cell>
        </row>
        <row r="68">
          <cell r="B68" t="str">
            <v>Mobile Crane Operator</v>
          </cell>
          <cell r="C68" t="str">
            <v>MCO</v>
          </cell>
          <cell r="D68">
            <v>40</v>
          </cell>
          <cell r="E68">
            <v>45910.8</v>
          </cell>
          <cell r="G68">
            <v>1600</v>
          </cell>
        </row>
        <row r="69">
          <cell r="B69" t="str">
            <v>MV90 Operator</v>
          </cell>
          <cell r="C69" t="str">
            <v>MV90</v>
          </cell>
          <cell r="D69">
            <v>35</v>
          </cell>
          <cell r="E69">
            <v>32341.4</v>
          </cell>
          <cell r="G69">
            <v>1500</v>
          </cell>
        </row>
        <row r="70">
          <cell r="B70" t="str">
            <v>Op-1</v>
          </cell>
          <cell r="C70" t="str">
            <v>OP1</v>
          </cell>
          <cell r="D70">
            <v>40</v>
          </cell>
          <cell r="E70">
            <v>38614.254999999997</v>
          </cell>
          <cell r="G70">
            <v>1600</v>
          </cell>
        </row>
        <row r="71">
          <cell r="B71" t="str">
            <v>Operating Team Leader</v>
          </cell>
          <cell r="C71" t="str">
            <v>OPTL</v>
          </cell>
          <cell r="D71">
            <v>40</v>
          </cell>
          <cell r="E71">
            <v>40038.050000000003</v>
          </cell>
          <cell r="G71">
            <v>1600</v>
          </cell>
        </row>
        <row r="72">
          <cell r="B72" t="str">
            <v>PC Technician</v>
          </cell>
          <cell r="C72" t="str">
            <v>PCTECH</v>
          </cell>
          <cell r="D72">
            <v>35</v>
          </cell>
          <cell r="E72">
            <v>28938</v>
          </cell>
          <cell r="G72">
            <v>1500</v>
          </cell>
        </row>
        <row r="73">
          <cell r="B73" t="str">
            <v>Pre-authorized Clerk</v>
          </cell>
          <cell r="C73" t="str">
            <v>PAUC</v>
          </cell>
          <cell r="D73">
            <v>35</v>
          </cell>
          <cell r="E73">
            <v>23004.799999999999</v>
          </cell>
          <cell r="G73">
            <v>1500</v>
          </cell>
        </row>
        <row r="74">
          <cell r="B74" t="str">
            <v>Public Relations Clerk</v>
          </cell>
          <cell r="C74" t="str">
            <v>PRCLK</v>
          </cell>
          <cell r="D74">
            <v>35</v>
          </cell>
          <cell r="E74">
            <v>24278.799999999999</v>
          </cell>
          <cell r="G74">
            <v>1500</v>
          </cell>
        </row>
        <row r="75">
          <cell r="B75" t="str">
            <v>Rates Analyst</v>
          </cell>
          <cell r="C75" t="str">
            <v>RATEA</v>
          </cell>
          <cell r="D75">
            <v>35</v>
          </cell>
          <cell r="E75">
            <v>30648.799999999999</v>
          </cell>
          <cell r="G75">
            <v>1500</v>
          </cell>
        </row>
        <row r="76">
          <cell r="B76" t="str">
            <v>Regulatory Coordinator</v>
          </cell>
          <cell r="C76" t="str">
            <v>REGCO</v>
          </cell>
          <cell r="D76">
            <v>35</v>
          </cell>
          <cell r="E76">
            <v>25507.3</v>
          </cell>
          <cell r="G76">
            <v>1500</v>
          </cell>
        </row>
        <row r="77">
          <cell r="B77" t="str">
            <v>Senior Cashier</v>
          </cell>
          <cell r="C77" t="str">
            <v>SCASH</v>
          </cell>
          <cell r="D77">
            <v>35</v>
          </cell>
          <cell r="E77">
            <v>23004.799999999999</v>
          </cell>
          <cell r="G77">
            <v>1500</v>
          </cell>
        </row>
        <row r="78">
          <cell r="B78" t="str">
            <v>Service Lineperson</v>
          </cell>
          <cell r="C78" t="str">
            <v>SLP</v>
          </cell>
          <cell r="D78">
            <v>40</v>
          </cell>
          <cell r="E78">
            <v>47268</v>
          </cell>
          <cell r="G78">
            <v>1600</v>
          </cell>
        </row>
        <row r="79">
          <cell r="B79" t="str">
            <v>Sr. Customer Serv. Clerk</v>
          </cell>
          <cell r="C79" t="str">
            <v>SRCSC</v>
          </cell>
          <cell r="D79">
            <v>35</v>
          </cell>
          <cell r="E79">
            <v>25507.3</v>
          </cell>
          <cell r="G79">
            <v>1500</v>
          </cell>
        </row>
        <row r="80">
          <cell r="B80" t="str">
            <v>Storekeeper</v>
          </cell>
          <cell r="C80" t="str">
            <v>ASK</v>
          </cell>
          <cell r="D80">
            <v>40</v>
          </cell>
          <cell r="E80">
            <v>26388.264999999999</v>
          </cell>
          <cell r="G80">
            <v>1600</v>
          </cell>
        </row>
        <row r="81">
          <cell r="B81" t="str">
            <v>Storekeeper - 1st 6 mos</v>
          </cell>
          <cell r="C81" t="str">
            <v>SKA</v>
          </cell>
          <cell r="D81">
            <v>40</v>
          </cell>
          <cell r="E81">
            <v>30035.200000000001</v>
          </cell>
          <cell r="G81">
            <v>1600</v>
          </cell>
        </row>
        <row r="82">
          <cell r="B82" t="str">
            <v>Storekeeper 1st Class</v>
          </cell>
          <cell r="C82" t="str">
            <v>SK1</v>
          </cell>
          <cell r="D82">
            <v>40</v>
          </cell>
          <cell r="E82">
            <v>27279.200000000001</v>
          </cell>
          <cell r="G82">
            <v>1600</v>
          </cell>
        </row>
        <row r="83">
          <cell r="B83" t="str">
            <v>Storekeeper 2nd 6 mos</v>
          </cell>
          <cell r="C83" t="str">
            <v>STK2</v>
          </cell>
          <cell r="D83">
            <v>40</v>
          </cell>
          <cell r="E83">
            <v>24180</v>
          </cell>
          <cell r="G83">
            <v>1600</v>
          </cell>
        </row>
        <row r="84">
          <cell r="B84" t="str">
            <v>Storekeeper 2nd Class</v>
          </cell>
          <cell r="C84" t="str">
            <v>SK2</v>
          </cell>
          <cell r="D84">
            <v>40</v>
          </cell>
          <cell r="E84">
            <v>26457.599999999999</v>
          </cell>
          <cell r="G84">
            <v>1600</v>
          </cell>
        </row>
        <row r="85">
          <cell r="B85" t="str">
            <v>Substation Maintainer 1st Class</v>
          </cell>
          <cell r="C85" t="str">
            <v>SM1</v>
          </cell>
          <cell r="D85">
            <v>40</v>
          </cell>
          <cell r="E85">
            <v>54241.2</v>
          </cell>
          <cell r="G85">
            <v>1600</v>
          </cell>
        </row>
        <row r="86">
          <cell r="B86" t="str">
            <v>Time of Use Street Team Lead</v>
          </cell>
          <cell r="C86" t="str">
            <v>TUSTL</v>
          </cell>
          <cell r="D86">
            <v>35</v>
          </cell>
          <cell r="E86">
            <v>19110</v>
          </cell>
          <cell r="G86">
            <v>1500</v>
          </cell>
        </row>
        <row r="87">
          <cell r="B87" t="str">
            <v>Transformer Maintainer - 1st Class</v>
          </cell>
          <cell r="C87" t="str">
            <v>TM1</v>
          </cell>
          <cell r="D87">
            <v>40</v>
          </cell>
          <cell r="E87">
            <v>32864</v>
          </cell>
          <cell r="G87">
            <v>1600</v>
          </cell>
        </row>
        <row r="88">
          <cell r="B88" t="str">
            <v>Troubleperson</v>
          </cell>
          <cell r="C88" t="str">
            <v>TRBL</v>
          </cell>
          <cell r="D88">
            <v>40</v>
          </cell>
          <cell r="E88">
            <v>58718.400000000001</v>
          </cell>
          <cell r="G88">
            <v>1600</v>
          </cell>
        </row>
        <row r="89">
          <cell r="B89" t="str">
            <v>UG Cable Splicer Lead hand</v>
          </cell>
          <cell r="C89" t="str">
            <v>CSLH</v>
          </cell>
          <cell r="D89">
            <v>40</v>
          </cell>
          <cell r="E89">
            <v>58718.400000000001</v>
          </cell>
          <cell r="G89">
            <v>1600</v>
          </cell>
        </row>
        <row r="90">
          <cell r="B90" t="str">
            <v>Underground Duct Crew Lead Hand</v>
          </cell>
          <cell r="C90" t="str">
            <v>DCLH</v>
          </cell>
          <cell r="D90">
            <v>40</v>
          </cell>
          <cell r="E90">
            <v>50294.400000000001</v>
          </cell>
          <cell r="G90">
            <v>1600</v>
          </cell>
        </row>
        <row r="91">
          <cell r="B91" t="str">
            <v>Utility Vac Truck 1st Class "A"</v>
          </cell>
          <cell r="C91" t="str">
            <v>UVT1A</v>
          </cell>
          <cell r="D91">
            <v>40</v>
          </cell>
          <cell r="E91">
            <v>45910.8</v>
          </cell>
          <cell r="G91">
            <v>1600</v>
          </cell>
        </row>
        <row r="92">
          <cell r="G92">
            <v>0</v>
          </cell>
        </row>
        <row r="93">
          <cell r="G93">
            <v>0</v>
          </cell>
        </row>
        <row r="94">
          <cell r="G94">
            <v>0</v>
          </cell>
        </row>
        <row r="95">
          <cell r="G95">
            <v>0</v>
          </cell>
        </row>
        <row r="96">
          <cell r="G96">
            <v>0</v>
          </cell>
        </row>
        <row r="97">
          <cell r="G97">
            <v>0</v>
          </cell>
        </row>
        <row r="98">
          <cell r="G98">
            <v>0</v>
          </cell>
        </row>
        <row r="99">
          <cell r="G99">
            <v>0</v>
          </cell>
        </row>
        <row r="100">
          <cell r="G100">
            <v>0</v>
          </cell>
        </row>
        <row r="101">
          <cell r="G101">
            <v>0</v>
          </cell>
        </row>
        <row r="102">
          <cell r="G102">
            <v>0</v>
          </cell>
        </row>
        <row r="103">
          <cell r="G103">
            <v>0</v>
          </cell>
        </row>
        <row r="104">
          <cell r="G104">
            <v>0</v>
          </cell>
        </row>
        <row r="105">
          <cell r="G105">
            <v>0</v>
          </cell>
        </row>
        <row r="106">
          <cell r="G106">
            <v>0</v>
          </cell>
        </row>
        <row r="107">
          <cell r="G107">
            <v>0</v>
          </cell>
        </row>
        <row r="108">
          <cell r="G108">
            <v>0</v>
          </cell>
        </row>
        <row r="109">
          <cell r="G109">
            <v>0</v>
          </cell>
        </row>
        <row r="110">
          <cell r="G110">
            <v>0</v>
          </cell>
        </row>
        <row r="111">
          <cell r="G111">
            <v>0</v>
          </cell>
        </row>
        <row r="112">
          <cell r="G112">
            <v>0</v>
          </cell>
        </row>
        <row r="113">
          <cell r="G113">
            <v>0</v>
          </cell>
        </row>
        <row r="114">
          <cell r="G114">
            <v>0</v>
          </cell>
        </row>
        <row r="133">
          <cell r="B133" t="str">
            <v>100-101</v>
          </cell>
        </row>
        <row r="134">
          <cell r="B134" t="str">
            <v>200-101</v>
          </cell>
        </row>
        <row r="135">
          <cell r="B135" t="str">
            <v>201-101</v>
          </cell>
        </row>
        <row r="136">
          <cell r="B136" t="str">
            <v>205-101</v>
          </cell>
        </row>
        <row r="137">
          <cell r="B137" t="str">
            <v>210-101</v>
          </cell>
        </row>
        <row r="138">
          <cell r="B138" t="str">
            <v>211-101</v>
          </cell>
        </row>
        <row r="139">
          <cell r="B139" t="str">
            <v>212-101</v>
          </cell>
        </row>
        <row r="140">
          <cell r="B140" t="str">
            <v>213-101</v>
          </cell>
        </row>
        <row r="141">
          <cell r="B141" t="str">
            <v>300-101</v>
          </cell>
        </row>
        <row r="142">
          <cell r="B142" t="str">
            <v>301-101</v>
          </cell>
        </row>
        <row r="143">
          <cell r="B143" t="str">
            <v>302-101</v>
          </cell>
        </row>
        <row r="144">
          <cell r="B144" t="str">
            <v>303-101</v>
          </cell>
        </row>
        <row r="145">
          <cell r="B145" t="str">
            <v>303-102</v>
          </cell>
        </row>
        <row r="146">
          <cell r="B146" t="str">
            <v>304-101</v>
          </cell>
        </row>
        <row r="147">
          <cell r="B147" t="str">
            <v>304-102</v>
          </cell>
        </row>
        <row r="148">
          <cell r="B148" t="str">
            <v>305-101</v>
          </cell>
        </row>
        <row r="149">
          <cell r="B149" t="str">
            <v>306-101</v>
          </cell>
        </row>
        <row r="150">
          <cell r="B150" t="str">
            <v>306-102</v>
          </cell>
        </row>
        <row r="151">
          <cell r="B151" t="str">
            <v>310-101</v>
          </cell>
        </row>
        <row r="152">
          <cell r="B152" t="str">
            <v>310-102</v>
          </cell>
        </row>
        <row r="153">
          <cell r="B153" t="str">
            <v>311-101</v>
          </cell>
        </row>
        <row r="154">
          <cell r="B154" t="str">
            <v>311-102</v>
          </cell>
        </row>
        <row r="155">
          <cell r="B155" t="str">
            <v>312-101</v>
          </cell>
        </row>
        <row r="156">
          <cell r="B156" t="str">
            <v>312-102</v>
          </cell>
        </row>
        <row r="157">
          <cell r="B157" t="str">
            <v>313-101</v>
          </cell>
        </row>
        <row r="158">
          <cell r="B158" t="str">
            <v>313-102</v>
          </cell>
        </row>
        <row r="159">
          <cell r="B159" t="str">
            <v>314-101</v>
          </cell>
        </row>
        <row r="160">
          <cell r="B160" t="str">
            <v>315-101</v>
          </cell>
        </row>
        <row r="161">
          <cell r="B161" t="str">
            <v>330-101</v>
          </cell>
        </row>
        <row r="162">
          <cell r="B162" t="str">
            <v>392-101</v>
          </cell>
        </row>
        <row r="163">
          <cell r="B163" t="str">
            <v>400-101</v>
          </cell>
        </row>
        <row r="164">
          <cell r="B164" t="str">
            <v>500-101</v>
          </cell>
        </row>
        <row r="165">
          <cell r="B165" t="str">
            <v>501-101</v>
          </cell>
        </row>
        <row r="166">
          <cell r="B166" t="str">
            <v>502-101</v>
          </cell>
        </row>
        <row r="167">
          <cell r="B167" t="str">
            <v>502-102</v>
          </cell>
        </row>
        <row r="168">
          <cell r="B168" t="str">
            <v>503-101</v>
          </cell>
        </row>
        <row r="169">
          <cell r="B169" t="str">
            <v>503-102</v>
          </cell>
        </row>
        <row r="170">
          <cell r="B170" t="str">
            <v>504-101</v>
          </cell>
        </row>
        <row r="171">
          <cell r="B171" t="str">
            <v>521-101</v>
          </cell>
        </row>
        <row r="172">
          <cell r="B172" t="str">
            <v>522-101</v>
          </cell>
        </row>
        <row r="173">
          <cell r="B173" t="str">
            <v>523-101</v>
          </cell>
        </row>
        <row r="174">
          <cell r="B174" t="str">
            <v>523-102</v>
          </cell>
        </row>
        <row r="175">
          <cell r="B175" t="str">
            <v>524-101</v>
          </cell>
        </row>
        <row r="176">
          <cell r="B176" t="str">
            <v>525-101</v>
          </cell>
        </row>
        <row r="177">
          <cell r="B177" t="str">
            <v>525-102</v>
          </cell>
        </row>
        <row r="178">
          <cell r="B178" t="str">
            <v>543-101</v>
          </cell>
        </row>
        <row r="179">
          <cell r="B179" t="str">
            <v>544-101</v>
          </cell>
        </row>
        <row r="180">
          <cell r="B180" t="str">
            <v>544-102</v>
          </cell>
        </row>
        <row r="181">
          <cell r="B181" t="str">
            <v>545-101</v>
          </cell>
        </row>
        <row r="182">
          <cell r="B182" t="str">
            <v>545-102</v>
          </cell>
        </row>
        <row r="183">
          <cell r="B183" t="str">
            <v>591-101</v>
          </cell>
        </row>
        <row r="184">
          <cell r="B184" t="str">
            <v>592-101</v>
          </cell>
        </row>
        <row r="185">
          <cell r="B185" t="str">
            <v>593-101</v>
          </cell>
        </row>
        <row r="186">
          <cell r="B186" t="str">
            <v>600-101</v>
          </cell>
        </row>
        <row r="187">
          <cell r="B187" t="str">
            <v>601-101</v>
          </cell>
        </row>
        <row r="188">
          <cell r="B188" t="str">
            <v>620-101</v>
          </cell>
        </row>
        <row r="189">
          <cell r="B189" t="str">
            <v>650-101</v>
          </cell>
        </row>
        <row r="190">
          <cell r="B190" t="str">
            <v>651-101</v>
          </cell>
        </row>
        <row r="191">
          <cell r="B191" t="str">
            <v>652-101</v>
          </cell>
        </row>
        <row r="192">
          <cell r="B192" t="str">
            <v>653-101</v>
          </cell>
        </row>
        <row r="193">
          <cell r="B193" t="str">
            <v>654-101</v>
          </cell>
        </row>
        <row r="194">
          <cell r="B194" t="str">
            <v>654-102</v>
          </cell>
        </row>
        <row r="195">
          <cell r="B195" t="str">
            <v>680-101</v>
          </cell>
        </row>
        <row r="196">
          <cell r="B196" t="str">
            <v>800-101</v>
          </cell>
        </row>
        <row r="1188">
          <cell r="C1188">
            <v>1</v>
          </cell>
          <cell r="D1188">
            <v>1</v>
          </cell>
          <cell r="E1188" t="str">
            <v>ETECHNO</v>
          </cell>
          <cell r="F1188" t="str">
            <v>Engineering Technologist</v>
          </cell>
          <cell r="G1188" t="str">
            <v>W</v>
          </cell>
          <cell r="H1188">
            <v>71.453197916666667</v>
          </cell>
          <cell r="I1188">
            <v>1500</v>
          </cell>
        </row>
        <row r="1189">
          <cell r="C1189">
            <v>2</v>
          </cell>
          <cell r="D1189">
            <v>1</v>
          </cell>
          <cell r="E1189" t="str">
            <v>MTR3</v>
          </cell>
          <cell r="F1189" t="str">
            <v>Meterperson - 3rd Class</v>
          </cell>
          <cell r="G1189" t="str">
            <v>W</v>
          </cell>
          <cell r="H1189">
            <v>57.388500976562497</v>
          </cell>
          <cell r="I1189">
            <v>1600</v>
          </cell>
        </row>
        <row r="1190">
          <cell r="C1190">
            <v>3</v>
          </cell>
          <cell r="D1190">
            <v>1</v>
          </cell>
          <cell r="E1190" t="str">
            <v>MPLH</v>
          </cell>
          <cell r="F1190" t="str">
            <v>Meterperson, Lead Hand</v>
          </cell>
          <cell r="G1190" t="str">
            <v>W</v>
          </cell>
          <cell r="H1190">
            <v>73.397998046875003</v>
          </cell>
          <cell r="I1190">
            <v>1600</v>
          </cell>
        </row>
        <row r="1191">
          <cell r="C1191">
            <v>4</v>
          </cell>
          <cell r="D1191">
            <v>8</v>
          </cell>
          <cell r="E1191" t="str">
            <v>MTR1</v>
          </cell>
          <cell r="F1191" t="str">
            <v>Meterperson - 1st Class</v>
          </cell>
          <cell r="G1191" t="str">
            <v>W</v>
          </cell>
          <cell r="H1191">
            <v>67.801499023437501</v>
          </cell>
          <cell r="I1191">
            <v>1600</v>
          </cell>
        </row>
        <row r="1192">
          <cell r="C1192">
            <v>0</v>
          </cell>
          <cell r="D1192">
            <v>0</v>
          </cell>
          <cell r="E1192" t="str">
            <v>MTR1</v>
          </cell>
          <cell r="F1192" t="str">
            <v>Meterperson - 1st Class</v>
          </cell>
          <cell r="G1192" t="str">
            <v>W</v>
          </cell>
          <cell r="H1192">
            <v>67.801499023437501</v>
          </cell>
          <cell r="I1192">
            <v>1600</v>
          </cell>
        </row>
        <row r="1193">
          <cell r="C1193">
            <v>0</v>
          </cell>
          <cell r="D1193">
            <v>0</v>
          </cell>
          <cell r="E1193" t="str">
            <v>MTR1</v>
          </cell>
          <cell r="F1193" t="str">
            <v>Meterperson - 1st Class</v>
          </cell>
          <cell r="G1193" t="str">
            <v>W</v>
          </cell>
          <cell r="H1193">
            <v>67.801499023437501</v>
          </cell>
          <cell r="I1193">
            <v>1600</v>
          </cell>
        </row>
        <row r="1194">
          <cell r="C1194">
            <v>0</v>
          </cell>
          <cell r="D1194">
            <v>0</v>
          </cell>
          <cell r="E1194" t="str">
            <v>MTR1</v>
          </cell>
          <cell r="F1194" t="str">
            <v>Meterperson - 1st Class</v>
          </cell>
          <cell r="G1194" t="str">
            <v>W</v>
          </cell>
          <cell r="H1194">
            <v>67.801499023437501</v>
          </cell>
          <cell r="I1194">
            <v>1600</v>
          </cell>
        </row>
        <row r="1195">
          <cell r="C1195">
            <v>0</v>
          </cell>
          <cell r="D1195">
            <v>0</v>
          </cell>
          <cell r="E1195" t="str">
            <v>MTR1</v>
          </cell>
          <cell r="F1195" t="str">
            <v>Meterperson - 1st Class</v>
          </cell>
          <cell r="G1195" t="str">
            <v>W</v>
          </cell>
          <cell r="H1195">
            <v>67.801499023437501</v>
          </cell>
          <cell r="I1195">
            <v>1600</v>
          </cell>
        </row>
        <row r="1196">
          <cell r="C1196">
            <v>5</v>
          </cell>
          <cell r="D1196">
            <v>1</v>
          </cell>
          <cell r="E1196" t="str">
            <v>SCC</v>
          </cell>
          <cell r="F1196" t="str">
            <v>Supervisor, Customer Connections</v>
          </cell>
          <cell r="G1196" t="str">
            <v>P</v>
          </cell>
          <cell r="H1196">
            <v>84.962177734375004</v>
          </cell>
          <cell r="I1196">
            <v>1600</v>
          </cell>
        </row>
        <row r="1197">
          <cell r="C1197">
            <v>6</v>
          </cell>
          <cell r="D1197">
            <v>1</v>
          </cell>
          <cell r="E1197" t="str">
            <v>MTR2</v>
          </cell>
          <cell r="F1197" t="str">
            <v>Meterperson - 2nd Class</v>
          </cell>
          <cell r="G1197" t="str">
            <v>W</v>
          </cell>
          <cell r="H1197">
            <v>62.809501953125</v>
          </cell>
          <cell r="I1197">
            <v>1600</v>
          </cell>
        </row>
        <row r="1198">
          <cell r="C1198">
            <v>7</v>
          </cell>
          <cell r="D1198">
            <v>4</v>
          </cell>
          <cell r="E1198" t="str">
            <v>MSC</v>
          </cell>
          <cell r="F1198" t="str">
            <v>Meter Support Clerk</v>
          </cell>
          <cell r="G1198" t="str">
            <v>W</v>
          </cell>
          <cell r="H1198">
            <v>42.023799479166669</v>
          </cell>
          <cell r="I1198">
            <v>1500</v>
          </cell>
        </row>
        <row r="1199">
          <cell r="C1199">
            <v>0</v>
          </cell>
          <cell r="D1199">
            <v>0</v>
          </cell>
          <cell r="E1199" t="str">
            <v>MSC</v>
          </cell>
          <cell r="F1199" t="str">
            <v>Meter Support Clerk</v>
          </cell>
          <cell r="G1199" t="str">
            <v>W</v>
          </cell>
          <cell r="H1199">
            <v>57.875999999999998</v>
          </cell>
          <cell r="I1199">
            <v>1500</v>
          </cell>
        </row>
        <row r="1200">
          <cell r="C1200">
            <v>0</v>
          </cell>
          <cell r="D1200">
            <v>0</v>
          </cell>
          <cell r="E1200" t="str">
            <v>MSC</v>
          </cell>
          <cell r="F1200" t="str">
            <v>Meter Support Clerk</v>
          </cell>
          <cell r="G1200" t="str">
            <v>W</v>
          </cell>
          <cell r="H1200">
            <v>42.023799479166669</v>
          </cell>
          <cell r="I1200">
            <v>1500</v>
          </cell>
        </row>
        <row r="1201">
          <cell r="C1201">
            <v>0</v>
          </cell>
          <cell r="D1201">
            <v>0</v>
          </cell>
          <cell r="E1201" t="str">
            <v>MSC</v>
          </cell>
          <cell r="F1201" t="str">
            <v>Meter Support Clerk</v>
          </cell>
          <cell r="G1201" t="str">
            <v>W</v>
          </cell>
          <cell r="H1201">
            <v>42.023799479166669</v>
          </cell>
          <cell r="I1201">
            <v>1500</v>
          </cell>
        </row>
        <row r="1202">
          <cell r="C1202">
            <v>8</v>
          </cell>
          <cell r="D1202">
            <v>3</v>
          </cell>
          <cell r="E1202" t="str">
            <v>ETECH2</v>
          </cell>
          <cell r="F1202" t="str">
            <v>Engineering Technician 2</v>
          </cell>
          <cell r="G1202" t="str">
            <v>W</v>
          </cell>
          <cell r="H1202">
            <v>51.01459895833333</v>
          </cell>
          <cell r="I1202">
            <v>1500</v>
          </cell>
        </row>
        <row r="1203">
          <cell r="C1203">
            <v>0</v>
          </cell>
          <cell r="D1203">
            <v>0</v>
          </cell>
          <cell r="E1203" t="str">
            <v>ETECH2</v>
          </cell>
          <cell r="F1203" t="str">
            <v>Engineering Technician 2</v>
          </cell>
          <cell r="G1203" t="str">
            <v>W</v>
          </cell>
          <cell r="H1203">
            <v>54.454401041666664</v>
          </cell>
          <cell r="I1203">
            <v>1500</v>
          </cell>
        </row>
        <row r="1204">
          <cell r="C1204">
            <v>0</v>
          </cell>
          <cell r="D1204">
            <v>0</v>
          </cell>
          <cell r="E1204" t="str">
            <v>MTR1</v>
          </cell>
          <cell r="F1204" t="str">
            <v>Meterperson - 1st Class</v>
          </cell>
          <cell r="G1204" t="str">
            <v>W</v>
          </cell>
          <cell r="H1204">
            <v>67.801499023437501</v>
          </cell>
          <cell r="I1204">
            <v>1600</v>
          </cell>
        </row>
        <row r="1205">
          <cell r="C1205">
            <v>9</v>
          </cell>
          <cell r="D1205">
            <v>1</v>
          </cell>
          <cell r="E1205" t="str">
            <v>MCC</v>
          </cell>
          <cell r="F1205" t="str">
            <v>Manager, Customer Connections</v>
          </cell>
          <cell r="G1205" t="str">
            <v>P</v>
          </cell>
          <cell r="H1205">
            <v>90.150380859375005</v>
          </cell>
          <cell r="I1205">
            <v>1600</v>
          </cell>
        </row>
        <row r="1206">
          <cell r="C1206">
            <v>0</v>
          </cell>
          <cell r="D1206">
            <v>0</v>
          </cell>
          <cell r="E1206" t="str">
            <v>MTR1</v>
          </cell>
          <cell r="F1206" t="str">
            <v>Meterperson - 1st Class</v>
          </cell>
          <cell r="G1206" t="str">
            <v>W</v>
          </cell>
          <cell r="H1206">
            <v>67.801499023437501</v>
          </cell>
          <cell r="I1206">
            <v>1600</v>
          </cell>
        </row>
        <row r="1207">
          <cell r="C1207">
            <v>0</v>
          </cell>
          <cell r="D1207">
            <v>0</v>
          </cell>
          <cell r="E1207" t="str">
            <v>MTR1</v>
          </cell>
          <cell r="F1207" t="str">
            <v>Meterperson - 1st Class</v>
          </cell>
          <cell r="G1207" t="str">
            <v>W</v>
          </cell>
          <cell r="H1207">
            <v>67.801499023437501</v>
          </cell>
          <cell r="I1207">
            <v>1600</v>
          </cell>
        </row>
        <row r="1208">
          <cell r="C1208">
            <v>0</v>
          </cell>
          <cell r="D1208">
            <v>0</v>
          </cell>
          <cell r="E1208" t="str">
            <v>ETECH2</v>
          </cell>
          <cell r="F1208" t="str">
            <v>Engineering Technician 2</v>
          </cell>
          <cell r="G1208" t="str">
            <v>W</v>
          </cell>
          <cell r="H1208">
            <v>51.01459895833333</v>
          </cell>
          <cell r="I1208">
            <v>1500</v>
          </cell>
        </row>
        <row r="1209">
          <cell r="C1209">
            <v>0</v>
          </cell>
          <cell r="D1209">
            <v>0</v>
          </cell>
          <cell r="E1209">
            <v>0</v>
          </cell>
          <cell r="F1209">
            <v>0</v>
          </cell>
          <cell r="G1209">
            <v>0</v>
          </cell>
          <cell r="H1209">
            <v>0</v>
          </cell>
          <cell r="I1209">
            <v>0</v>
          </cell>
        </row>
        <row r="1210">
          <cell r="C1210">
            <v>0</v>
          </cell>
          <cell r="D1210">
            <v>0</v>
          </cell>
          <cell r="E1210">
            <v>0</v>
          </cell>
          <cell r="F1210">
            <v>0</v>
          </cell>
          <cell r="G1210">
            <v>0</v>
          </cell>
          <cell r="H1210">
            <v>0</v>
          </cell>
          <cell r="I1210">
            <v>0</v>
          </cell>
        </row>
        <row r="1211">
          <cell r="C1211">
            <v>0</v>
          </cell>
          <cell r="D1211">
            <v>0</v>
          </cell>
          <cell r="E1211">
            <v>0</v>
          </cell>
          <cell r="F1211">
            <v>0</v>
          </cell>
          <cell r="G1211">
            <v>0</v>
          </cell>
          <cell r="H1211">
            <v>0</v>
          </cell>
          <cell r="I1211">
            <v>0</v>
          </cell>
        </row>
        <row r="1212">
          <cell r="C1212">
            <v>0</v>
          </cell>
          <cell r="D1212">
            <v>0</v>
          </cell>
          <cell r="E1212">
            <v>0</v>
          </cell>
          <cell r="F1212">
            <v>0</v>
          </cell>
          <cell r="G1212">
            <v>0</v>
          </cell>
          <cell r="H1212">
            <v>0</v>
          </cell>
          <cell r="I1212">
            <v>0</v>
          </cell>
        </row>
        <row r="1213">
          <cell r="C1213">
            <v>0</v>
          </cell>
          <cell r="D1213">
            <v>0</v>
          </cell>
          <cell r="E1213">
            <v>0</v>
          </cell>
          <cell r="F1213">
            <v>0</v>
          </cell>
          <cell r="G1213">
            <v>0</v>
          </cell>
          <cell r="H1213">
            <v>0</v>
          </cell>
          <cell r="I1213">
            <v>0</v>
          </cell>
        </row>
        <row r="1214">
          <cell r="C1214">
            <v>0</v>
          </cell>
          <cell r="D1214">
            <v>0</v>
          </cell>
          <cell r="E1214">
            <v>0</v>
          </cell>
          <cell r="F1214">
            <v>0</v>
          </cell>
          <cell r="G1214">
            <v>0</v>
          </cell>
          <cell r="H1214">
            <v>0</v>
          </cell>
          <cell r="I1214">
            <v>0</v>
          </cell>
        </row>
        <row r="1215">
          <cell r="C1215">
            <v>0</v>
          </cell>
          <cell r="D1215">
            <v>0</v>
          </cell>
          <cell r="E1215">
            <v>0</v>
          </cell>
          <cell r="F1215">
            <v>0</v>
          </cell>
          <cell r="G1215">
            <v>0</v>
          </cell>
          <cell r="H1215">
            <v>0</v>
          </cell>
          <cell r="I1215">
            <v>0</v>
          </cell>
        </row>
        <row r="1216">
          <cell r="C1216">
            <v>0</v>
          </cell>
          <cell r="D1216">
            <v>0</v>
          </cell>
          <cell r="E1216">
            <v>0</v>
          </cell>
          <cell r="F1216">
            <v>0</v>
          </cell>
          <cell r="G1216">
            <v>0</v>
          </cell>
          <cell r="H1216">
            <v>0</v>
          </cell>
          <cell r="I1216">
            <v>0</v>
          </cell>
        </row>
        <row r="1217">
          <cell r="C1217">
            <v>0</v>
          </cell>
          <cell r="D1217">
            <v>0</v>
          </cell>
          <cell r="E1217">
            <v>0</v>
          </cell>
          <cell r="F1217">
            <v>0</v>
          </cell>
          <cell r="G1217">
            <v>0</v>
          </cell>
          <cell r="H1217">
            <v>0</v>
          </cell>
          <cell r="I1217">
            <v>0</v>
          </cell>
        </row>
        <row r="1218">
          <cell r="C1218">
            <v>0</v>
          </cell>
          <cell r="D1218">
            <v>0</v>
          </cell>
          <cell r="E1218">
            <v>0</v>
          </cell>
          <cell r="F1218">
            <v>0</v>
          </cell>
          <cell r="G1218">
            <v>0</v>
          </cell>
          <cell r="H1218">
            <v>0</v>
          </cell>
          <cell r="I1218">
            <v>0</v>
          </cell>
        </row>
        <row r="1219">
          <cell r="C1219">
            <v>0</v>
          </cell>
          <cell r="D1219">
            <v>0</v>
          </cell>
          <cell r="E1219">
            <v>0</v>
          </cell>
          <cell r="F1219">
            <v>0</v>
          </cell>
          <cell r="G1219">
            <v>0</v>
          </cell>
          <cell r="H1219">
            <v>0</v>
          </cell>
          <cell r="I1219">
            <v>0</v>
          </cell>
        </row>
        <row r="1220">
          <cell r="C1220">
            <v>0</v>
          </cell>
          <cell r="D1220">
            <v>0</v>
          </cell>
          <cell r="E1220">
            <v>0</v>
          </cell>
          <cell r="F1220">
            <v>0</v>
          </cell>
          <cell r="G1220">
            <v>0</v>
          </cell>
          <cell r="H1220">
            <v>0</v>
          </cell>
          <cell r="I1220">
            <v>0</v>
          </cell>
        </row>
        <row r="1221">
          <cell r="C1221">
            <v>0</v>
          </cell>
          <cell r="D1221">
            <v>0</v>
          </cell>
          <cell r="E1221">
            <v>0</v>
          </cell>
          <cell r="F1221">
            <v>0</v>
          </cell>
          <cell r="G1221">
            <v>0</v>
          </cell>
          <cell r="H1221">
            <v>0</v>
          </cell>
          <cell r="I1221">
            <v>0</v>
          </cell>
        </row>
        <row r="1222">
          <cell r="C1222">
            <v>0</v>
          </cell>
          <cell r="D1222">
            <v>0</v>
          </cell>
          <cell r="E1222">
            <v>0</v>
          </cell>
          <cell r="F1222">
            <v>0</v>
          </cell>
          <cell r="G1222">
            <v>0</v>
          </cell>
          <cell r="H1222">
            <v>0</v>
          </cell>
          <cell r="I1222">
            <v>0</v>
          </cell>
        </row>
        <row r="1223">
          <cell r="C1223">
            <v>0</v>
          </cell>
          <cell r="D1223">
            <v>0</v>
          </cell>
          <cell r="E1223">
            <v>0</v>
          </cell>
          <cell r="F1223">
            <v>0</v>
          </cell>
          <cell r="G1223">
            <v>0</v>
          </cell>
          <cell r="H1223">
            <v>0</v>
          </cell>
          <cell r="I1223">
            <v>0</v>
          </cell>
        </row>
        <row r="1224">
          <cell r="C1224">
            <v>0</v>
          </cell>
          <cell r="D1224">
            <v>0</v>
          </cell>
          <cell r="E1224">
            <v>0</v>
          </cell>
          <cell r="F1224">
            <v>0</v>
          </cell>
          <cell r="G1224">
            <v>0</v>
          </cell>
          <cell r="H1224">
            <v>0</v>
          </cell>
          <cell r="I1224">
            <v>0</v>
          </cell>
        </row>
        <row r="1225">
          <cell r="C1225">
            <v>0</v>
          </cell>
          <cell r="D1225">
            <v>0</v>
          </cell>
          <cell r="E1225">
            <v>0</v>
          </cell>
          <cell r="F1225">
            <v>0</v>
          </cell>
          <cell r="G1225">
            <v>0</v>
          </cell>
          <cell r="H1225">
            <v>0</v>
          </cell>
          <cell r="I1225">
            <v>0</v>
          </cell>
        </row>
        <row r="1226">
          <cell r="C1226">
            <v>0</v>
          </cell>
          <cell r="D1226">
            <v>0</v>
          </cell>
          <cell r="E1226">
            <v>0</v>
          </cell>
          <cell r="F1226">
            <v>0</v>
          </cell>
          <cell r="G1226">
            <v>0</v>
          </cell>
          <cell r="H1226">
            <v>0</v>
          </cell>
          <cell r="I1226">
            <v>0</v>
          </cell>
        </row>
        <row r="1227">
          <cell r="C1227">
            <v>0</v>
          </cell>
          <cell r="D1227">
            <v>0</v>
          </cell>
          <cell r="E1227">
            <v>0</v>
          </cell>
          <cell r="F1227">
            <v>0</v>
          </cell>
          <cell r="G1227">
            <v>0</v>
          </cell>
          <cell r="H1227">
            <v>0</v>
          </cell>
          <cell r="I1227">
            <v>0</v>
          </cell>
        </row>
        <row r="1228">
          <cell r="C1228">
            <v>0</v>
          </cell>
          <cell r="D1228">
            <v>0</v>
          </cell>
          <cell r="E1228">
            <v>0</v>
          </cell>
          <cell r="F1228">
            <v>0</v>
          </cell>
          <cell r="G1228">
            <v>0</v>
          </cell>
          <cell r="H1228">
            <v>0</v>
          </cell>
          <cell r="I1228">
            <v>0</v>
          </cell>
        </row>
        <row r="1229">
          <cell r="C1229">
            <v>0</v>
          </cell>
          <cell r="D1229">
            <v>0</v>
          </cell>
          <cell r="E1229">
            <v>0</v>
          </cell>
          <cell r="F1229">
            <v>0</v>
          </cell>
          <cell r="G1229">
            <v>0</v>
          </cell>
          <cell r="H1229">
            <v>0</v>
          </cell>
          <cell r="I1229">
            <v>0</v>
          </cell>
        </row>
        <row r="1230">
          <cell r="C1230">
            <v>0</v>
          </cell>
          <cell r="D1230">
            <v>0</v>
          </cell>
          <cell r="E1230">
            <v>0</v>
          </cell>
          <cell r="F1230">
            <v>0</v>
          </cell>
          <cell r="G1230">
            <v>0</v>
          </cell>
          <cell r="H1230">
            <v>0</v>
          </cell>
          <cell r="I1230">
            <v>0</v>
          </cell>
        </row>
        <row r="1231">
          <cell r="C1231">
            <v>0</v>
          </cell>
          <cell r="D1231">
            <v>0</v>
          </cell>
          <cell r="E1231">
            <v>0</v>
          </cell>
          <cell r="F1231">
            <v>0</v>
          </cell>
          <cell r="G1231">
            <v>0</v>
          </cell>
          <cell r="H1231">
            <v>0</v>
          </cell>
          <cell r="I1231">
            <v>0</v>
          </cell>
        </row>
        <row r="1232">
          <cell r="C1232">
            <v>0</v>
          </cell>
          <cell r="D1232">
            <v>0</v>
          </cell>
          <cell r="E1232">
            <v>0</v>
          </cell>
          <cell r="F1232">
            <v>0</v>
          </cell>
          <cell r="G1232">
            <v>0</v>
          </cell>
          <cell r="H1232">
            <v>0</v>
          </cell>
          <cell r="I1232">
            <v>0</v>
          </cell>
        </row>
        <row r="1233">
          <cell r="C1233">
            <v>0</v>
          </cell>
          <cell r="D1233">
            <v>0</v>
          </cell>
          <cell r="E1233">
            <v>0</v>
          </cell>
          <cell r="F1233">
            <v>0</v>
          </cell>
          <cell r="G1233">
            <v>0</v>
          </cell>
          <cell r="H1233">
            <v>0</v>
          </cell>
          <cell r="I1233">
            <v>0</v>
          </cell>
        </row>
        <row r="1234">
          <cell r="C1234">
            <v>0</v>
          </cell>
          <cell r="D1234">
            <v>0</v>
          </cell>
          <cell r="E1234">
            <v>0</v>
          </cell>
          <cell r="F1234">
            <v>0</v>
          </cell>
          <cell r="G1234">
            <v>0</v>
          </cell>
          <cell r="H1234">
            <v>0</v>
          </cell>
          <cell r="I1234">
            <v>0</v>
          </cell>
        </row>
        <row r="1235">
          <cell r="C1235">
            <v>0</v>
          </cell>
          <cell r="D1235">
            <v>0</v>
          </cell>
          <cell r="E1235">
            <v>0</v>
          </cell>
          <cell r="F1235">
            <v>0</v>
          </cell>
          <cell r="G1235">
            <v>0</v>
          </cell>
          <cell r="H1235">
            <v>0</v>
          </cell>
          <cell r="I1235">
            <v>0</v>
          </cell>
        </row>
        <row r="1236">
          <cell r="C1236">
            <v>0</v>
          </cell>
          <cell r="D1236">
            <v>0</v>
          </cell>
          <cell r="E1236">
            <v>0</v>
          </cell>
          <cell r="F1236">
            <v>0</v>
          </cell>
          <cell r="G1236">
            <v>0</v>
          </cell>
          <cell r="H1236">
            <v>0</v>
          </cell>
          <cell r="I1236">
            <v>0</v>
          </cell>
        </row>
        <row r="1237">
          <cell r="C1237">
            <v>0</v>
          </cell>
          <cell r="D1237">
            <v>0</v>
          </cell>
          <cell r="E1237">
            <v>0</v>
          </cell>
          <cell r="F1237">
            <v>0</v>
          </cell>
          <cell r="G1237">
            <v>0</v>
          </cell>
          <cell r="H1237">
            <v>0</v>
          </cell>
          <cell r="I1237">
            <v>0</v>
          </cell>
        </row>
        <row r="1238">
          <cell r="C1238">
            <v>0</v>
          </cell>
          <cell r="D1238">
            <v>0</v>
          </cell>
          <cell r="E1238">
            <v>0</v>
          </cell>
          <cell r="F1238">
            <v>0</v>
          </cell>
          <cell r="G1238">
            <v>0</v>
          </cell>
          <cell r="H1238">
            <v>0</v>
          </cell>
          <cell r="I1238">
            <v>0</v>
          </cell>
        </row>
        <row r="1239">
          <cell r="C1239">
            <v>0</v>
          </cell>
          <cell r="D1239">
            <v>0</v>
          </cell>
          <cell r="E1239">
            <v>0</v>
          </cell>
          <cell r="F1239">
            <v>0</v>
          </cell>
          <cell r="G1239">
            <v>0</v>
          </cell>
          <cell r="H1239">
            <v>0</v>
          </cell>
          <cell r="I1239">
            <v>0</v>
          </cell>
        </row>
        <row r="1240">
          <cell r="C1240">
            <v>0</v>
          </cell>
          <cell r="D1240">
            <v>0</v>
          </cell>
          <cell r="E1240">
            <v>0</v>
          </cell>
          <cell r="F1240">
            <v>0</v>
          </cell>
          <cell r="G1240">
            <v>0</v>
          </cell>
          <cell r="H1240">
            <v>0</v>
          </cell>
          <cell r="I1240">
            <v>0</v>
          </cell>
        </row>
        <row r="1241">
          <cell r="C1241">
            <v>0</v>
          </cell>
          <cell r="D1241">
            <v>0</v>
          </cell>
          <cell r="E1241">
            <v>0</v>
          </cell>
          <cell r="F1241">
            <v>0</v>
          </cell>
          <cell r="G1241">
            <v>0</v>
          </cell>
          <cell r="H1241">
            <v>0</v>
          </cell>
          <cell r="I1241">
            <v>0</v>
          </cell>
        </row>
        <row r="1242">
          <cell r="C1242">
            <v>0</v>
          </cell>
          <cell r="D1242">
            <v>0</v>
          </cell>
          <cell r="E1242">
            <v>0</v>
          </cell>
          <cell r="F1242">
            <v>0</v>
          </cell>
          <cell r="G1242">
            <v>0</v>
          </cell>
          <cell r="H1242">
            <v>0</v>
          </cell>
          <cell r="I1242">
            <v>0</v>
          </cell>
        </row>
        <row r="1243">
          <cell r="C1243">
            <v>0</v>
          </cell>
          <cell r="D1243">
            <v>0</v>
          </cell>
          <cell r="E1243">
            <v>0</v>
          </cell>
          <cell r="F1243">
            <v>0</v>
          </cell>
          <cell r="G1243">
            <v>0</v>
          </cell>
          <cell r="H1243">
            <v>0</v>
          </cell>
          <cell r="I1243">
            <v>0</v>
          </cell>
        </row>
        <row r="1244">
          <cell r="C1244">
            <v>0</v>
          </cell>
          <cell r="D1244">
            <v>0</v>
          </cell>
          <cell r="E1244">
            <v>0</v>
          </cell>
          <cell r="F1244">
            <v>0</v>
          </cell>
          <cell r="G1244">
            <v>0</v>
          </cell>
          <cell r="H1244">
            <v>0</v>
          </cell>
          <cell r="I1244">
            <v>0</v>
          </cell>
        </row>
        <row r="1245">
          <cell r="C1245">
            <v>0</v>
          </cell>
          <cell r="D1245">
            <v>0</v>
          </cell>
          <cell r="E1245">
            <v>0</v>
          </cell>
          <cell r="F1245">
            <v>0</v>
          </cell>
          <cell r="G1245">
            <v>0</v>
          </cell>
          <cell r="H1245">
            <v>0</v>
          </cell>
          <cell r="I1245">
            <v>0</v>
          </cell>
        </row>
        <row r="1246">
          <cell r="C1246">
            <v>0</v>
          </cell>
          <cell r="D1246">
            <v>0</v>
          </cell>
          <cell r="E1246">
            <v>0</v>
          </cell>
          <cell r="F1246">
            <v>0</v>
          </cell>
          <cell r="G1246">
            <v>0</v>
          </cell>
          <cell r="H1246">
            <v>0</v>
          </cell>
          <cell r="I1246">
            <v>0</v>
          </cell>
        </row>
        <row r="1247">
          <cell r="C1247">
            <v>0</v>
          </cell>
          <cell r="D1247">
            <v>0</v>
          </cell>
          <cell r="E1247">
            <v>0</v>
          </cell>
          <cell r="F1247">
            <v>0</v>
          </cell>
          <cell r="G1247">
            <v>0</v>
          </cell>
          <cell r="H1247">
            <v>0</v>
          </cell>
          <cell r="I1247">
            <v>0</v>
          </cell>
        </row>
        <row r="1248">
          <cell r="C1248">
            <v>0</v>
          </cell>
          <cell r="D1248">
            <v>0</v>
          </cell>
          <cell r="E1248">
            <v>0</v>
          </cell>
          <cell r="F1248">
            <v>0</v>
          </cell>
          <cell r="G1248">
            <v>0</v>
          </cell>
          <cell r="H1248">
            <v>0</v>
          </cell>
          <cell r="I1248">
            <v>0</v>
          </cell>
        </row>
        <row r="1249">
          <cell r="C1249">
            <v>0</v>
          </cell>
          <cell r="D1249">
            <v>0</v>
          </cell>
          <cell r="E1249">
            <v>0</v>
          </cell>
          <cell r="F1249">
            <v>0</v>
          </cell>
          <cell r="G1249">
            <v>0</v>
          </cell>
          <cell r="H1249">
            <v>0</v>
          </cell>
          <cell r="I1249">
            <v>0</v>
          </cell>
        </row>
        <row r="1250">
          <cell r="C1250">
            <v>0</v>
          </cell>
          <cell r="D1250">
            <v>0</v>
          </cell>
          <cell r="E1250">
            <v>0</v>
          </cell>
          <cell r="F1250">
            <v>0</v>
          </cell>
          <cell r="G1250">
            <v>0</v>
          </cell>
          <cell r="H1250">
            <v>0</v>
          </cell>
          <cell r="I1250">
            <v>0</v>
          </cell>
        </row>
        <row r="1251">
          <cell r="C1251">
            <v>0</v>
          </cell>
          <cell r="D1251">
            <v>0</v>
          </cell>
          <cell r="E1251">
            <v>0</v>
          </cell>
          <cell r="F1251">
            <v>0</v>
          </cell>
          <cell r="G1251">
            <v>0</v>
          </cell>
          <cell r="H1251">
            <v>0</v>
          </cell>
          <cell r="I1251">
            <v>0</v>
          </cell>
        </row>
        <row r="1252">
          <cell r="C1252">
            <v>0</v>
          </cell>
          <cell r="D1252">
            <v>0</v>
          </cell>
          <cell r="E1252">
            <v>0</v>
          </cell>
          <cell r="F1252">
            <v>0</v>
          </cell>
          <cell r="G1252">
            <v>0</v>
          </cell>
          <cell r="H1252">
            <v>0</v>
          </cell>
          <cell r="I1252">
            <v>0</v>
          </cell>
        </row>
        <row r="1253">
          <cell r="C1253">
            <v>0</v>
          </cell>
          <cell r="D1253">
            <v>0</v>
          </cell>
          <cell r="E1253">
            <v>0</v>
          </cell>
          <cell r="F1253">
            <v>0</v>
          </cell>
          <cell r="G1253">
            <v>0</v>
          </cell>
          <cell r="H1253">
            <v>0</v>
          </cell>
          <cell r="I1253">
            <v>0</v>
          </cell>
        </row>
        <row r="1254">
          <cell r="C1254">
            <v>0</v>
          </cell>
          <cell r="D1254">
            <v>0</v>
          </cell>
          <cell r="E1254">
            <v>0</v>
          </cell>
          <cell r="F1254">
            <v>0</v>
          </cell>
          <cell r="G1254">
            <v>0</v>
          </cell>
          <cell r="H1254">
            <v>0</v>
          </cell>
          <cell r="I1254">
            <v>0</v>
          </cell>
        </row>
        <row r="1255">
          <cell r="C1255">
            <v>0</v>
          </cell>
          <cell r="D1255">
            <v>0</v>
          </cell>
          <cell r="E1255">
            <v>0</v>
          </cell>
          <cell r="F1255">
            <v>0</v>
          </cell>
          <cell r="G1255">
            <v>0</v>
          </cell>
          <cell r="H1255">
            <v>0</v>
          </cell>
          <cell r="I1255">
            <v>0</v>
          </cell>
        </row>
        <row r="1256">
          <cell r="C1256">
            <v>0</v>
          </cell>
          <cell r="D1256">
            <v>0</v>
          </cell>
          <cell r="E1256">
            <v>0</v>
          </cell>
          <cell r="F1256">
            <v>0</v>
          </cell>
          <cell r="G1256">
            <v>0</v>
          </cell>
          <cell r="H1256">
            <v>0</v>
          </cell>
          <cell r="I1256">
            <v>0</v>
          </cell>
        </row>
        <row r="1257">
          <cell r="C1257">
            <v>0</v>
          </cell>
          <cell r="D1257">
            <v>0</v>
          </cell>
          <cell r="E1257">
            <v>0</v>
          </cell>
          <cell r="F1257">
            <v>0</v>
          </cell>
          <cell r="G1257">
            <v>0</v>
          </cell>
          <cell r="H1257">
            <v>0</v>
          </cell>
          <cell r="I1257">
            <v>0</v>
          </cell>
        </row>
        <row r="1258">
          <cell r="C1258">
            <v>0</v>
          </cell>
          <cell r="D1258">
            <v>0</v>
          </cell>
          <cell r="E1258">
            <v>0</v>
          </cell>
          <cell r="F1258">
            <v>0</v>
          </cell>
          <cell r="G1258">
            <v>0</v>
          </cell>
          <cell r="H1258">
            <v>0</v>
          </cell>
          <cell r="I1258">
            <v>0</v>
          </cell>
        </row>
        <row r="1259">
          <cell r="C1259">
            <v>0</v>
          </cell>
          <cell r="D1259">
            <v>0</v>
          </cell>
          <cell r="E1259">
            <v>0</v>
          </cell>
          <cell r="F1259">
            <v>0</v>
          </cell>
          <cell r="G1259">
            <v>0</v>
          </cell>
          <cell r="H1259">
            <v>0</v>
          </cell>
          <cell r="I1259">
            <v>0</v>
          </cell>
        </row>
        <row r="1260">
          <cell r="C1260">
            <v>0</v>
          </cell>
          <cell r="D1260">
            <v>0</v>
          </cell>
          <cell r="E1260">
            <v>0</v>
          </cell>
          <cell r="F1260">
            <v>0</v>
          </cell>
          <cell r="G1260">
            <v>0</v>
          </cell>
          <cell r="H1260">
            <v>0</v>
          </cell>
          <cell r="I1260">
            <v>0</v>
          </cell>
        </row>
        <row r="1261">
          <cell r="C1261">
            <v>0</v>
          </cell>
          <cell r="D1261">
            <v>0</v>
          </cell>
          <cell r="E1261">
            <v>0</v>
          </cell>
          <cell r="F1261">
            <v>0</v>
          </cell>
          <cell r="G1261">
            <v>0</v>
          </cell>
          <cell r="H1261">
            <v>0</v>
          </cell>
          <cell r="I1261">
            <v>0</v>
          </cell>
        </row>
        <row r="1262">
          <cell r="C1262">
            <v>0</v>
          </cell>
          <cell r="D1262">
            <v>0</v>
          </cell>
          <cell r="E1262">
            <v>0</v>
          </cell>
          <cell r="F1262">
            <v>0</v>
          </cell>
          <cell r="G1262">
            <v>0</v>
          </cell>
          <cell r="H1262">
            <v>0</v>
          </cell>
          <cell r="I1262">
            <v>0</v>
          </cell>
        </row>
        <row r="1263">
          <cell r="C1263">
            <v>0</v>
          </cell>
          <cell r="D1263">
            <v>0</v>
          </cell>
          <cell r="E1263">
            <v>0</v>
          </cell>
          <cell r="F1263">
            <v>0</v>
          </cell>
          <cell r="G1263">
            <v>0</v>
          </cell>
          <cell r="H1263">
            <v>0</v>
          </cell>
          <cell r="I1263">
            <v>0</v>
          </cell>
        </row>
        <row r="1264">
          <cell r="C1264">
            <v>0</v>
          </cell>
          <cell r="D1264">
            <v>0</v>
          </cell>
          <cell r="E1264">
            <v>0</v>
          </cell>
          <cell r="F1264">
            <v>0</v>
          </cell>
          <cell r="G1264">
            <v>0</v>
          </cell>
          <cell r="H1264">
            <v>0</v>
          </cell>
          <cell r="I1264">
            <v>0</v>
          </cell>
        </row>
        <row r="1265">
          <cell r="C1265">
            <v>0</v>
          </cell>
          <cell r="D1265">
            <v>0</v>
          </cell>
          <cell r="E1265">
            <v>0</v>
          </cell>
          <cell r="F1265">
            <v>0</v>
          </cell>
          <cell r="G1265">
            <v>0</v>
          </cell>
          <cell r="H1265">
            <v>0</v>
          </cell>
          <cell r="I1265">
            <v>0</v>
          </cell>
        </row>
        <row r="1266">
          <cell r="C1266">
            <v>0</v>
          </cell>
          <cell r="D1266">
            <v>0</v>
          </cell>
          <cell r="E1266">
            <v>0</v>
          </cell>
          <cell r="F1266">
            <v>0</v>
          </cell>
          <cell r="G1266">
            <v>0</v>
          </cell>
          <cell r="H1266">
            <v>0</v>
          </cell>
          <cell r="I1266">
            <v>0</v>
          </cell>
        </row>
        <row r="1267">
          <cell r="C1267">
            <v>0</v>
          </cell>
          <cell r="D1267">
            <v>0</v>
          </cell>
          <cell r="E1267">
            <v>0</v>
          </cell>
          <cell r="F1267">
            <v>0</v>
          </cell>
          <cell r="G1267">
            <v>0</v>
          </cell>
          <cell r="H1267">
            <v>0</v>
          </cell>
          <cell r="I1267">
            <v>0</v>
          </cell>
        </row>
        <row r="1268">
          <cell r="C1268">
            <v>0</v>
          </cell>
          <cell r="D1268">
            <v>0</v>
          </cell>
          <cell r="E1268">
            <v>0</v>
          </cell>
          <cell r="F1268">
            <v>0</v>
          </cell>
          <cell r="G1268">
            <v>0</v>
          </cell>
          <cell r="H1268">
            <v>0</v>
          </cell>
          <cell r="I1268">
            <v>0</v>
          </cell>
        </row>
        <row r="1269">
          <cell r="C1269">
            <v>0</v>
          </cell>
          <cell r="D1269">
            <v>0</v>
          </cell>
          <cell r="E1269">
            <v>0</v>
          </cell>
          <cell r="F1269">
            <v>0</v>
          </cell>
          <cell r="G1269">
            <v>0</v>
          </cell>
          <cell r="H1269">
            <v>0</v>
          </cell>
          <cell r="I1269">
            <v>0</v>
          </cell>
        </row>
        <row r="1270">
          <cell r="C1270">
            <v>0</v>
          </cell>
          <cell r="D1270">
            <v>0</v>
          </cell>
          <cell r="E1270">
            <v>0</v>
          </cell>
          <cell r="F1270">
            <v>0</v>
          </cell>
          <cell r="G1270">
            <v>0</v>
          </cell>
          <cell r="H1270">
            <v>0</v>
          </cell>
          <cell r="I1270">
            <v>0</v>
          </cell>
        </row>
        <row r="1271">
          <cell r="C1271">
            <v>0</v>
          </cell>
          <cell r="D1271">
            <v>0</v>
          </cell>
          <cell r="E1271">
            <v>0</v>
          </cell>
          <cell r="F1271">
            <v>0</v>
          </cell>
          <cell r="G1271">
            <v>0</v>
          </cell>
          <cell r="H1271">
            <v>0</v>
          </cell>
          <cell r="I1271">
            <v>0</v>
          </cell>
        </row>
        <row r="1272">
          <cell r="C1272">
            <v>0</v>
          </cell>
          <cell r="D1272">
            <v>0</v>
          </cell>
          <cell r="E1272">
            <v>0</v>
          </cell>
          <cell r="F1272">
            <v>0</v>
          </cell>
          <cell r="G1272">
            <v>0</v>
          </cell>
          <cell r="H1272">
            <v>0</v>
          </cell>
          <cell r="I1272">
            <v>0</v>
          </cell>
        </row>
        <row r="1273">
          <cell r="C1273">
            <v>0</v>
          </cell>
          <cell r="D1273">
            <v>0</v>
          </cell>
          <cell r="E1273">
            <v>0</v>
          </cell>
          <cell r="F1273">
            <v>0</v>
          </cell>
          <cell r="G1273">
            <v>0</v>
          </cell>
          <cell r="H1273">
            <v>0</v>
          </cell>
          <cell r="I1273">
            <v>0</v>
          </cell>
        </row>
        <row r="1274">
          <cell r="C1274">
            <v>0</v>
          </cell>
          <cell r="D1274">
            <v>0</v>
          </cell>
          <cell r="E1274">
            <v>0</v>
          </cell>
          <cell r="F1274">
            <v>0</v>
          </cell>
          <cell r="G1274">
            <v>0</v>
          </cell>
          <cell r="H1274">
            <v>0</v>
          </cell>
          <cell r="I1274">
            <v>0</v>
          </cell>
        </row>
        <row r="1275">
          <cell r="C1275">
            <v>0</v>
          </cell>
          <cell r="D1275">
            <v>0</v>
          </cell>
          <cell r="E1275">
            <v>0</v>
          </cell>
          <cell r="F1275">
            <v>0</v>
          </cell>
          <cell r="G1275">
            <v>0</v>
          </cell>
          <cell r="H1275">
            <v>0</v>
          </cell>
          <cell r="I1275">
            <v>0</v>
          </cell>
        </row>
        <row r="1276">
          <cell r="C1276">
            <v>0</v>
          </cell>
          <cell r="D1276">
            <v>0</v>
          </cell>
          <cell r="E1276">
            <v>0</v>
          </cell>
          <cell r="F1276">
            <v>0</v>
          </cell>
          <cell r="G1276">
            <v>0</v>
          </cell>
          <cell r="H1276">
            <v>0</v>
          </cell>
          <cell r="I1276">
            <v>0</v>
          </cell>
        </row>
        <row r="1277">
          <cell r="C1277">
            <v>0</v>
          </cell>
          <cell r="D1277">
            <v>0</v>
          </cell>
          <cell r="E1277">
            <v>0</v>
          </cell>
          <cell r="F1277">
            <v>0</v>
          </cell>
          <cell r="G1277">
            <v>0</v>
          </cell>
          <cell r="H1277">
            <v>0</v>
          </cell>
          <cell r="I1277">
            <v>0</v>
          </cell>
        </row>
        <row r="1278">
          <cell r="C1278">
            <v>0</v>
          </cell>
          <cell r="D1278">
            <v>0</v>
          </cell>
          <cell r="E1278">
            <v>0</v>
          </cell>
          <cell r="F1278">
            <v>0</v>
          </cell>
          <cell r="G1278">
            <v>0</v>
          </cell>
          <cell r="H1278">
            <v>0</v>
          </cell>
          <cell r="I1278">
            <v>0</v>
          </cell>
        </row>
        <row r="1279">
          <cell r="C1279">
            <v>0</v>
          </cell>
          <cell r="D1279">
            <v>0</v>
          </cell>
          <cell r="E1279">
            <v>0</v>
          </cell>
          <cell r="F1279">
            <v>0</v>
          </cell>
          <cell r="G1279">
            <v>0</v>
          </cell>
          <cell r="H1279">
            <v>0</v>
          </cell>
          <cell r="I1279">
            <v>0</v>
          </cell>
        </row>
        <row r="1280">
          <cell r="C1280">
            <v>0</v>
          </cell>
          <cell r="D1280">
            <v>0</v>
          </cell>
          <cell r="E1280">
            <v>0</v>
          </cell>
          <cell r="F1280">
            <v>0</v>
          </cell>
          <cell r="G1280">
            <v>0</v>
          </cell>
          <cell r="H1280">
            <v>0</v>
          </cell>
          <cell r="I1280">
            <v>0</v>
          </cell>
        </row>
        <row r="1281">
          <cell r="C1281">
            <v>0</v>
          </cell>
          <cell r="D1281">
            <v>0</v>
          </cell>
          <cell r="E1281">
            <v>0</v>
          </cell>
          <cell r="F1281">
            <v>0</v>
          </cell>
          <cell r="G1281">
            <v>0</v>
          </cell>
          <cell r="H1281">
            <v>0</v>
          </cell>
          <cell r="I1281">
            <v>0</v>
          </cell>
        </row>
        <row r="1282">
          <cell r="C1282">
            <v>0</v>
          </cell>
          <cell r="D1282">
            <v>0</v>
          </cell>
          <cell r="E1282">
            <v>0</v>
          </cell>
          <cell r="F1282">
            <v>0</v>
          </cell>
          <cell r="G1282">
            <v>0</v>
          </cell>
          <cell r="H1282">
            <v>0</v>
          </cell>
          <cell r="I1282">
            <v>0</v>
          </cell>
        </row>
        <row r="1283">
          <cell r="C1283">
            <v>0</v>
          </cell>
          <cell r="D1283">
            <v>0</v>
          </cell>
          <cell r="E1283">
            <v>0</v>
          </cell>
          <cell r="F1283">
            <v>0</v>
          </cell>
          <cell r="G1283">
            <v>0</v>
          </cell>
          <cell r="H1283">
            <v>0</v>
          </cell>
          <cell r="I1283">
            <v>0</v>
          </cell>
        </row>
        <row r="1284">
          <cell r="C1284">
            <v>0</v>
          </cell>
          <cell r="D1284">
            <v>0</v>
          </cell>
          <cell r="E1284">
            <v>0</v>
          </cell>
          <cell r="F1284">
            <v>0</v>
          </cell>
          <cell r="G1284">
            <v>0</v>
          </cell>
          <cell r="H1284">
            <v>0</v>
          </cell>
          <cell r="I1284">
            <v>0</v>
          </cell>
        </row>
        <row r="1285">
          <cell r="C1285">
            <v>0</v>
          </cell>
          <cell r="D1285">
            <v>0</v>
          </cell>
          <cell r="E1285">
            <v>0</v>
          </cell>
          <cell r="F1285">
            <v>0</v>
          </cell>
          <cell r="G1285">
            <v>0</v>
          </cell>
          <cell r="H1285">
            <v>0</v>
          </cell>
          <cell r="I1285">
            <v>0</v>
          </cell>
        </row>
        <row r="1286">
          <cell r="C1286">
            <v>0</v>
          </cell>
          <cell r="D1286">
            <v>0</v>
          </cell>
          <cell r="E1286">
            <v>0</v>
          </cell>
          <cell r="F1286">
            <v>0</v>
          </cell>
          <cell r="G1286">
            <v>0</v>
          </cell>
          <cell r="H1286">
            <v>0</v>
          </cell>
          <cell r="I1286">
            <v>0</v>
          </cell>
        </row>
        <row r="1287">
          <cell r="C1287">
            <v>0</v>
          </cell>
          <cell r="D1287">
            <v>0</v>
          </cell>
          <cell r="E1287">
            <v>0</v>
          </cell>
          <cell r="F1287">
            <v>0</v>
          </cell>
          <cell r="G1287">
            <v>0</v>
          </cell>
          <cell r="H1287">
            <v>0</v>
          </cell>
          <cell r="I1287">
            <v>0</v>
          </cell>
        </row>
        <row r="1288">
          <cell r="C1288">
            <v>10</v>
          </cell>
          <cell r="D1288">
            <v>1</v>
          </cell>
          <cell r="E1288">
            <v>0</v>
          </cell>
          <cell r="F1288" t="str">
            <v>New classification</v>
          </cell>
          <cell r="G1288" t="str">
            <v>W</v>
          </cell>
          <cell r="H1288">
            <v>0</v>
          </cell>
          <cell r="I1288">
            <v>1600</v>
          </cell>
        </row>
        <row r="1289">
          <cell r="C1289">
            <v>0</v>
          </cell>
          <cell r="D1289">
            <v>0</v>
          </cell>
          <cell r="E1289">
            <v>0</v>
          </cell>
          <cell r="F1289">
            <v>0</v>
          </cell>
          <cell r="G1289" t="str">
            <v>W</v>
          </cell>
          <cell r="H1289">
            <v>0</v>
          </cell>
          <cell r="I1289">
            <v>0</v>
          </cell>
        </row>
        <row r="1290">
          <cell r="C1290">
            <v>0</v>
          </cell>
          <cell r="D1290">
            <v>0</v>
          </cell>
          <cell r="E1290">
            <v>0</v>
          </cell>
          <cell r="F1290">
            <v>0</v>
          </cell>
          <cell r="G1290">
            <v>0</v>
          </cell>
          <cell r="H1290">
            <v>0</v>
          </cell>
          <cell r="I1290">
            <v>0</v>
          </cell>
        </row>
        <row r="1291">
          <cell r="C1291">
            <v>0</v>
          </cell>
          <cell r="D1291">
            <v>0</v>
          </cell>
          <cell r="E1291">
            <v>0</v>
          </cell>
          <cell r="F1291">
            <v>0</v>
          </cell>
          <cell r="G1291">
            <v>0</v>
          </cell>
          <cell r="H1291">
            <v>0</v>
          </cell>
          <cell r="I1291">
            <v>0</v>
          </cell>
        </row>
        <row r="1292">
          <cell r="C1292">
            <v>0</v>
          </cell>
          <cell r="D1292">
            <v>0</v>
          </cell>
          <cell r="E1292">
            <v>0</v>
          </cell>
          <cell r="F1292">
            <v>0</v>
          </cell>
          <cell r="G1292">
            <v>0</v>
          </cell>
          <cell r="H1292">
            <v>0</v>
          </cell>
          <cell r="I1292">
            <v>0</v>
          </cell>
        </row>
        <row r="1293">
          <cell r="C1293">
            <v>0</v>
          </cell>
          <cell r="D1293">
            <v>0</v>
          </cell>
          <cell r="E1293">
            <v>0</v>
          </cell>
          <cell r="F1293">
            <v>0</v>
          </cell>
          <cell r="G1293">
            <v>0</v>
          </cell>
          <cell r="H1293">
            <v>0</v>
          </cell>
          <cell r="I1293">
            <v>0</v>
          </cell>
        </row>
        <row r="1294">
          <cell r="C1294">
            <v>0</v>
          </cell>
          <cell r="D1294">
            <v>0</v>
          </cell>
          <cell r="E1294">
            <v>0</v>
          </cell>
          <cell r="F1294">
            <v>0</v>
          </cell>
          <cell r="G1294">
            <v>0</v>
          </cell>
          <cell r="H1294">
            <v>0</v>
          </cell>
          <cell r="I1294">
            <v>0</v>
          </cell>
        </row>
        <row r="1295">
          <cell r="C1295">
            <v>0</v>
          </cell>
          <cell r="D1295">
            <v>0</v>
          </cell>
          <cell r="E1295">
            <v>0</v>
          </cell>
          <cell r="F1295">
            <v>0</v>
          </cell>
          <cell r="G1295">
            <v>0</v>
          </cell>
          <cell r="H1295">
            <v>0</v>
          </cell>
          <cell r="I1295">
            <v>0</v>
          </cell>
        </row>
        <row r="1296">
          <cell r="C1296">
            <v>0</v>
          </cell>
          <cell r="D1296">
            <v>0</v>
          </cell>
          <cell r="E1296">
            <v>0</v>
          </cell>
          <cell r="F1296">
            <v>0</v>
          </cell>
          <cell r="G1296">
            <v>0</v>
          </cell>
          <cell r="H1296">
            <v>0</v>
          </cell>
          <cell r="I1296">
            <v>0</v>
          </cell>
        </row>
        <row r="1297">
          <cell r="C1297">
            <v>0</v>
          </cell>
          <cell r="D1297">
            <v>0</v>
          </cell>
          <cell r="E1297">
            <v>0</v>
          </cell>
          <cell r="F1297">
            <v>0</v>
          </cell>
          <cell r="G1297">
            <v>0</v>
          </cell>
          <cell r="H1297">
            <v>0</v>
          </cell>
          <cell r="I1297">
            <v>0</v>
          </cell>
        </row>
        <row r="1298">
          <cell r="C1298">
            <v>0</v>
          </cell>
          <cell r="D1298">
            <v>0</v>
          </cell>
          <cell r="E1298">
            <v>0</v>
          </cell>
          <cell r="F1298">
            <v>0</v>
          </cell>
          <cell r="G1298">
            <v>0</v>
          </cell>
          <cell r="H1298">
            <v>0</v>
          </cell>
          <cell r="I1298">
            <v>0</v>
          </cell>
        </row>
        <row r="1299">
          <cell r="C1299">
            <v>0</v>
          </cell>
          <cell r="D1299">
            <v>0</v>
          </cell>
          <cell r="E1299">
            <v>0</v>
          </cell>
          <cell r="F1299">
            <v>0</v>
          </cell>
          <cell r="G1299">
            <v>0</v>
          </cell>
          <cell r="H1299">
            <v>0</v>
          </cell>
          <cell r="I1299">
            <v>0</v>
          </cell>
        </row>
        <row r="1300">
          <cell r="C1300">
            <v>0</v>
          </cell>
          <cell r="D1300">
            <v>0</v>
          </cell>
          <cell r="E1300">
            <v>0</v>
          </cell>
          <cell r="F1300">
            <v>0</v>
          </cell>
          <cell r="G1300">
            <v>0</v>
          </cell>
          <cell r="H1300">
            <v>0</v>
          </cell>
          <cell r="I1300">
            <v>0</v>
          </cell>
        </row>
        <row r="1301">
          <cell r="C1301">
            <v>0</v>
          </cell>
          <cell r="D1301">
            <v>0</v>
          </cell>
          <cell r="E1301">
            <v>0</v>
          </cell>
          <cell r="F1301">
            <v>0</v>
          </cell>
          <cell r="G1301">
            <v>0</v>
          </cell>
          <cell r="H1301">
            <v>0</v>
          </cell>
          <cell r="I1301">
            <v>0</v>
          </cell>
        </row>
        <row r="1302">
          <cell r="C1302">
            <v>0</v>
          </cell>
          <cell r="D1302">
            <v>0</v>
          </cell>
          <cell r="E1302">
            <v>0</v>
          </cell>
          <cell r="F1302">
            <v>0</v>
          </cell>
          <cell r="G1302">
            <v>0</v>
          </cell>
          <cell r="H1302">
            <v>0</v>
          </cell>
          <cell r="I1302">
            <v>0</v>
          </cell>
        </row>
        <row r="1303">
          <cell r="C1303">
            <v>0</v>
          </cell>
          <cell r="D1303">
            <v>0</v>
          </cell>
          <cell r="E1303">
            <v>0</v>
          </cell>
          <cell r="F1303">
            <v>0</v>
          </cell>
          <cell r="G1303">
            <v>0</v>
          </cell>
          <cell r="H1303">
            <v>0</v>
          </cell>
          <cell r="I1303">
            <v>0</v>
          </cell>
        </row>
        <row r="1304">
          <cell r="C1304">
            <v>0</v>
          </cell>
          <cell r="D1304">
            <v>0</v>
          </cell>
          <cell r="E1304">
            <v>0</v>
          </cell>
          <cell r="F1304">
            <v>0</v>
          </cell>
          <cell r="G1304">
            <v>0</v>
          </cell>
          <cell r="H1304">
            <v>0</v>
          </cell>
          <cell r="I1304">
            <v>0</v>
          </cell>
        </row>
        <row r="1305">
          <cell r="C1305">
            <v>0</v>
          </cell>
          <cell r="D1305">
            <v>0</v>
          </cell>
          <cell r="E1305">
            <v>0</v>
          </cell>
          <cell r="F1305">
            <v>0</v>
          </cell>
          <cell r="G1305">
            <v>0</v>
          </cell>
          <cell r="H1305">
            <v>0</v>
          </cell>
          <cell r="I1305">
            <v>0</v>
          </cell>
        </row>
        <row r="1306">
          <cell r="C1306">
            <v>0</v>
          </cell>
          <cell r="D1306">
            <v>0</v>
          </cell>
          <cell r="E1306">
            <v>0</v>
          </cell>
          <cell r="F1306">
            <v>0</v>
          </cell>
          <cell r="G1306">
            <v>0</v>
          </cell>
          <cell r="H1306">
            <v>0</v>
          </cell>
          <cell r="I1306">
            <v>0</v>
          </cell>
        </row>
        <row r="1307">
          <cell r="C1307">
            <v>0</v>
          </cell>
          <cell r="D1307">
            <v>0</v>
          </cell>
          <cell r="E1307">
            <v>0</v>
          </cell>
          <cell r="F1307">
            <v>0</v>
          </cell>
          <cell r="G1307">
            <v>0</v>
          </cell>
          <cell r="H1307">
            <v>0</v>
          </cell>
          <cell r="I1307">
            <v>0</v>
          </cell>
        </row>
        <row r="1308">
          <cell r="C1308">
            <v>0</v>
          </cell>
          <cell r="D1308">
            <v>0</v>
          </cell>
          <cell r="E1308">
            <v>0</v>
          </cell>
          <cell r="F1308">
            <v>0</v>
          </cell>
          <cell r="G1308">
            <v>0</v>
          </cell>
          <cell r="H1308">
            <v>0</v>
          </cell>
          <cell r="I1308">
            <v>0</v>
          </cell>
        </row>
        <row r="1309">
          <cell r="C1309">
            <v>0</v>
          </cell>
          <cell r="D1309">
            <v>0</v>
          </cell>
          <cell r="E1309">
            <v>0</v>
          </cell>
          <cell r="F1309">
            <v>0</v>
          </cell>
          <cell r="G1309">
            <v>0</v>
          </cell>
          <cell r="H1309">
            <v>0</v>
          </cell>
          <cell r="I1309">
            <v>0</v>
          </cell>
        </row>
        <row r="1310">
          <cell r="C1310">
            <v>0</v>
          </cell>
          <cell r="D1310">
            <v>0</v>
          </cell>
          <cell r="E1310">
            <v>0</v>
          </cell>
          <cell r="F1310">
            <v>0</v>
          </cell>
          <cell r="G1310">
            <v>0</v>
          </cell>
          <cell r="H1310">
            <v>0</v>
          </cell>
          <cell r="I1310">
            <v>0</v>
          </cell>
        </row>
        <row r="1311">
          <cell r="C1311">
            <v>0</v>
          </cell>
          <cell r="D1311">
            <v>0</v>
          </cell>
          <cell r="E1311">
            <v>0</v>
          </cell>
          <cell r="F1311">
            <v>0</v>
          </cell>
          <cell r="G1311">
            <v>0</v>
          </cell>
          <cell r="H1311">
            <v>0</v>
          </cell>
          <cell r="I1311">
            <v>0</v>
          </cell>
        </row>
        <row r="1312">
          <cell r="C1312">
            <v>0</v>
          </cell>
          <cell r="D1312">
            <v>0</v>
          </cell>
          <cell r="E1312">
            <v>0</v>
          </cell>
          <cell r="F1312">
            <v>0</v>
          </cell>
          <cell r="G1312">
            <v>0</v>
          </cell>
          <cell r="H1312">
            <v>0</v>
          </cell>
          <cell r="I1312">
            <v>0</v>
          </cell>
        </row>
        <row r="1313">
          <cell r="C1313">
            <v>0</v>
          </cell>
          <cell r="D1313">
            <v>0</v>
          </cell>
          <cell r="E1313" t="str">
            <v>Student</v>
          </cell>
          <cell r="F1313">
            <v>0</v>
          </cell>
          <cell r="G1313">
            <v>0</v>
          </cell>
          <cell r="H1313">
            <v>14.56</v>
          </cell>
          <cell r="I1313">
            <v>500</v>
          </cell>
        </row>
        <row r="1314">
          <cell r="C1314">
            <v>11</v>
          </cell>
          <cell r="D1314">
            <v>1</v>
          </cell>
          <cell r="E1314" t="str">
            <v>Student</v>
          </cell>
          <cell r="F1314" t="str">
            <v>Summer Student</v>
          </cell>
          <cell r="G1314" t="str">
            <v>W</v>
          </cell>
          <cell r="H1314">
            <v>14.56</v>
          </cell>
          <cell r="I1314">
            <v>500</v>
          </cell>
        </row>
        <row r="1315">
          <cell r="C1315">
            <v>0</v>
          </cell>
          <cell r="D1315">
            <v>0</v>
          </cell>
          <cell r="E1315" t="str">
            <v>Student</v>
          </cell>
          <cell r="F1315">
            <v>0</v>
          </cell>
          <cell r="G1315">
            <v>0</v>
          </cell>
          <cell r="H1315">
            <v>14.56</v>
          </cell>
          <cell r="I1315">
            <v>500</v>
          </cell>
        </row>
        <row r="1316">
          <cell r="C1316">
            <v>0</v>
          </cell>
          <cell r="D1316">
            <v>0</v>
          </cell>
          <cell r="E1316" t="str">
            <v>Student</v>
          </cell>
          <cell r="F1316">
            <v>0</v>
          </cell>
          <cell r="G1316">
            <v>0</v>
          </cell>
          <cell r="H1316">
            <v>14.56</v>
          </cell>
          <cell r="I1316">
            <v>500</v>
          </cell>
        </row>
        <row r="1317">
          <cell r="C1317">
            <v>0</v>
          </cell>
          <cell r="D1317">
            <v>0</v>
          </cell>
          <cell r="E1317" t="str">
            <v>Student</v>
          </cell>
          <cell r="F1317">
            <v>0</v>
          </cell>
          <cell r="G1317">
            <v>0</v>
          </cell>
          <cell r="H1317">
            <v>14.56</v>
          </cell>
          <cell r="I1317">
            <v>500</v>
          </cell>
        </row>
        <row r="1318">
          <cell r="C1318">
            <v>0</v>
          </cell>
          <cell r="D1318">
            <v>0</v>
          </cell>
          <cell r="E1318" t="str">
            <v>Student</v>
          </cell>
          <cell r="F1318">
            <v>0</v>
          </cell>
          <cell r="G1318">
            <v>0</v>
          </cell>
          <cell r="H1318">
            <v>14.56</v>
          </cell>
          <cell r="I1318">
            <v>500</v>
          </cell>
        </row>
        <row r="1319">
          <cell r="C1319">
            <v>0</v>
          </cell>
          <cell r="D1319">
            <v>0</v>
          </cell>
          <cell r="E1319" t="str">
            <v>Student</v>
          </cell>
          <cell r="F1319">
            <v>0</v>
          </cell>
          <cell r="G1319">
            <v>0</v>
          </cell>
          <cell r="H1319">
            <v>14.56</v>
          </cell>
          <cell r="I1319">
            <v>500</v>
          </cell>
        </row>
        <row r="1320">
          <cell r="C1320">
            <v>0</v>
          </cell>
          <cell r="D1320">
            <v>0</v>
          </cell>
          <cell r="E1320" t="str">
            <v>Student</v>
          </cell>
          <cell r="F1320">
            <v>0</v>
          </cell>
          <cell r="G1320">
            <v>0</v>
          </cell>
          <cell r="H1320">
            <v>14.56</v>
          </cell>
          <cell r="I1320">
            <v>500</v>
          </cell>
        </row>
        <row r="1321">
          <cell r="C1321">
            <v>0</v>
          </cell>
          <cell r="D1321">
            <v>0</v>
          </cell>
          <cell r="E1321" t="str">
            <v>Student</v>
          </cell>
          <cell r="F1321">
            <v>0</v>
          </cell>
          <cell r="G1321">
            <v>0</v>
          </cell>
          <cell r="H1321">
            <v>14.56</v>
          </cell>
          <cell r="I1321">
            <v>500</v>
          </cell>
        </row>
        <row r="1322">
          <cell r="C1322">
            <v>0</v>
          </cell>
          <cell r="D1322">
            <v>0</v>
          </cell>
          <cell r="E1322" t="str">
            <v>Student</v>
          </cell>
          <cell r="F1322">
            <v>0</v>
          </cell>
          <cell r="G1322">
            <v>0</v>
          </cell>
          <cell r="H1322">
            <v>14.56</v>
          </cell>
          <cell r="I1322">
            <v>500</v>
          </cell>
        </row>
        <row r="1323">
          <cell r="C1323">
            <v>0</v>
          </cell>
          <cell r="D1323">
            <v>0</v>
          </cell>
          <cell r="E1323" t="str">
            <v>Student</v>
          </cell>
          <cell r="F1323">
            <v>0</v>
          </cell>
          <cell r="G1323">
            <v>0</v>
          </cell>
          <cell r="H1323">
            <v>14.56</v>
          </cell>
          <cell r="I1323">
            <v>500</v>
          </cell>
        </row>
        <row r="1324">
          <cell r="C1324">
            <v>0</v>
          </cell>
          <cell r="D1324">
            <v>0</v>
          </cell>
          <cell r="E1324" t="str">
            <v>Student</v>
          </cell>
          <cell r="F1324">
            <v>0</v>
          </cell>
          <cell r="G1324">
            <v>0</v>
          </cell>
          <cell r="H1324">
            <v>14.56</v>
          </cell>
          <cell r="I1324">
            <v>500</v>
          </cell>
        </row>
        <row r="1325">
          <cell r="C1325">
            <v>0</v>
          </cell>
          <cell r="D1325">
            <v>0</v>
          </cell>
          <cell r="E1325" t="str">
            <v>Student</v>
          </cell>
          <cell r="F1325">
            <v>0</v>
          </cell>
          <cell r="G1325">
            <v>0</v>
          </cell>
          <cell r="H1325">
            <v>14.56</v>
          </cell>
          <cell r="I1325">
            <v>500</v>
          </cell>
        </row>
        <row r="1326">
          <cell r="C1326">
            <v>0</v>
          </cell>
          <cell r="D1326">
            <v>0</v>
          </cell>
          <cell r="E1326" t="str">
            <v>Student</v>
          </cell>
          <cell r="F1326">
            <v>0</v>
          </cell>
          <cell r="G1326">
            <v>0</v>
          </cell>
          <cell r="H1326">
            <v>14.56</v>
          </cell>
          <cell r="I1326">
            <v>500</v>
          </cell>
        </row>
        <row r="1327">
          <cell r="C1327">
            <v>0</v>
          </cell>
          <cell r="D1327">
            <v>0</v>
          </cell>
          <cell r="E1327" t="str">
            <v>Student</v>
          </cell>
          <cell r="F1327">
            <v>0</v>
          </cell>
          <cell r="G1327">
            <v>0</v>
          </cell>
          <cell r="H1327">
            <v>14.56</v>
          </cell>
          <cell r="I1327">
            <v>500</v>
          </cell>
        </row>
        <row r="1328">
          <cell r="C1328">
            <v>0</v>
          </cell>
          <cell r="D1328">
            <v>0</v>
          </cell>
          <cell r="E1328" t="str">
            <v>Student</v>
          </cell>
          <cell r="F1328">
            <v>0</v>
          </cell>
          <cell r="G1328">
            <v>0</v>
          </cell>
          <cell r="H1328">
            <v>14.56</v>
          </cell>
          <cell r="I1328">
            <v>500</v>
          </cell>
        </row>
        <row r="1329">
          <cell r="C1329">
            <v>0</v>
          </cell>
          <cell r="D1329">
            <v>0</v>
          </cell>
          <cell r="E1329" t="str">
            <v>Student</v>
          </cell>
          <cell r="F1329">
            <v>0</v>
          </cell>
          <cell r="G1329">
            <v>0</v>
          </cell>
          <cell r="H1329">
            <v>14.56</v>
          </cell>
          <cell r="I1329">
            <v>500</v>
          </cell>
        </row>
        <row r="1330">
          <cell r="C1330">
            <v>0</v>
          </cell>
          <cell r="D1330">
            <v>0</v>
          </cell>
          <cell r="E1330" t="str">
            <v>Student</v>
          </cell>
          <cell r="F1330">
            <v>0</v>
          </cell>
          <cell r="G1330">
            <v>0</v>
          </cell>
          <cell r="H1330">
            <v>14.56</v>
          </cell>
          <cell r="I1330">
            <v>500</v>
          </cell>
        </row>
        <row r="1331">
          <cell r="C1331">
            <v>0</v>
          </cell>
          <cell r="D1331">
            <v>0</v>
          </cell>
          <cell r="E1331" t="str">
            <v>Student</v>
          </cell>
          <cell r="F1331">
            <v>0</v>
          </cell>
          <cell r="G1331">
            <v>0</v>
          </cell>
          <cell r="H1331">
            <v>14.56</v>
          </cell>
          <cell r="I1331">
            <v>500</v>
          </cell>
        </row>
        <row r="1332">
          <cell r="C1332">
            <v>0</v>
          </cell>
          <cell r="D1332">
            <v>0</v>
          </cell>
          <cell r="E1332" t="str">
            <v>Student</v>
          </cell>
          <cell r="F1332">
            <v>0</v>
          </cell>
          <cell r="G1332">
            <v>0</v>
          </cell>
          <cell r="H1332">
            <v>14.56</v>
          </cell>
          <cell r="I1332">
            <v>500</v>
          </cell>
        </row>
        <row r="1333">
          <cell r="C1333">
            <v>0</v>
          </cell>
          <cell r="D1333">
            <v>0</v>
          </cell>
          <cell r="E1333" t="str">
            <v>Student</v>
          </cell>
          <cell r="F1333">
            <v>0</v>
          </cell>
          <cell r="G1333">
            <v>0</v>
          </cell>
          <cell r="H1333">
            <v>14.56</v>
          </cell>
          <cell r="I1333">
            <v>500</v>
          </cell>
        </row>
        <row r="1334">
          <cell r="C1334">
            <v>0</v>
          </cell>
          <cell r="D1334">
            <v>0</v>
          </cell>
          <cell r="E1334" t="str">
            <v>Student</v>
          </cell>
          <cell r="F1334">
            <v>0</v>
          </cell>
          <cell r="G1334">
            <v>0</v>
          </cell>
          <cell r="H1334">
            <v>14.56</v>
          </cell>
          <cell r="I1334">
            <v>500</v>
          </cell>
        </row>
        <row r="1335">
          <cell r="C1335">
            <v>0</v>
          </cell>
          <cell r="D1335">
            <v>0</v>
          </cell>
          <cell r="E1335" t="str">
            <v>Student</v>
          </cell>
          <cell r="F1335">
            <v>0</v>
          </cell>
          <cell r="G1335">
            <v>0</v>
          </cell>
          <cell r="H1335">
            <v>14.56</v>
          </cell>
          <cell r="I1335">
            <v>500</v>
          </cell>
        </row>
        <row r="1336">
          <cell r="C1336">
            <v>0</v>
          </cell>
          <cell r="D1336">
            <v>0</v>
          </cell>
          <cell r="E1336" t="str">
            <v>Student</v>
          </cell>
          <cell r="F1336">
            <v>0</v>
          </cell>
          <cell r="G1336">
            <v>0</v>
          </cell>
          <cell r="H1336">
            <v>14.56</v>
          </cell>
          <cell r="I1336">
            <v>500</v>
          </cell>
        </row>
        <row r="1337">
          <cell r="C1337">
            <v>0</v>
          </cell>
          <cell r="D1337">
            <v>0</v>
          </cell>
          <cell r="E1337" t="str">
            <v>Student</v>
          </cell>
          <cell r="F1337">
            <v>0</v>
          </cell>
          <cell r="G1337">
            <v>0</v>
          </cell>
          <cell r="H1337">
            <v>14.56</v>
          </cell>
          <cell r="I1337">
            <v>500</v>
          </cell>
        </row>
        <row r="1338">
          <cell r="C1338">
            <v>0</v>
          </cell>
          <cell r="D1338">
            <v>0</v>
          </cell>
          <cell r="E1338">
            <v>0</v>
          </cell>
          <cell r="F1338">
            <v>0</v>
          </cell>
          <cell r="G1338">
            <v>0</v>
          </cell>
          <cell r="H1338">
            <v>0</v>
          </cell>
          <cell r="I1338">
            <v>0</v>
          </cell>
        </row>
        <row r="1339">
          <cell r="C1339">
            <v>0</v>
          </cell>
          <cell r="D1339">
            <v>0</v>
          </cell>
          <cell r="E1339">
            <v>0</v>
          </cell>
          <cell r="F1339">
            <v>0</v>
          </cell>
          <cell r="G1339">
            <v>0</v>
          </cell>
          <cell r="H1339">
            <v>0</v>
          </cell>
          <cell r="I1339">
            <v>0</v>
          </cell>
        </row>
        <row r="1340">
          <cell r="C1340">
            <v>0</v>
          </cell>
          <cell r="D1340">
            <v>0</v>
          </cell>
          <cell r="E1340">
            <v>0</v>
          </cell>
          <cell r="F1340">
            <v>0</v>
          </cell>
          <cell r="G1340">
            <v>0</v>
          </cell>
          <cell r="H1340">
            <v>0</v>
          </cell>
          <cell r="I1340">
            <v>0</v>
          </cell>
        </row>
        <row r="1341">
          <cell r="C1341">
            <v>0</v>
          </cell>
          <cell r="D1341">
            <v>0</v>
          </cell>
          <cell r="E1341">
            <v>0</v>
          </cell>
          <cell r="F1341">
            <v>0</v>
          </cell>
          <cell r="G1341">
            <v>0</v>
          </cell>
          <cell r="H1341">
            <v>0</v>
          </cell>
          <cell r="I1341">
            <v>0</v>
          </cell>
        </row>
        <row r="1342">
          <cell r="C1342">
            <v>0</v>
          </cell>
          <cell r="D1342">
            <v>0</v>
          </cell>
          <cell r="E1342">
            <v>0</v>
          </cell>
          <cell r="F1342">
            <v>0</v>
          </cell>
          <cell r="G1342">
            <v>0</v>
          </cell>
          <cell r="H1342">
            <v>0</v>
          </cell>
          <cell r="I1342">
            <v>0</v>
          </cell>
        </row>
        <row r="1343">
          <cell r="C1343">
            <v>0</v>
          </cell>
          <cell r="D1343">
            <v>0</v>
          </cell>
          <cell r="E1343">
            <v>0</v>
          </cell>
          <cell r="F1343">
            <v>0</v>
          </cell>
          <cell r="G1343">
            <v>0</v>
          </cell>
          <cell r="H1343">
            <v>0</v>
          </cell>
          <cell r="I1343">
            <v>0</v>
          </cell>
        </row>
        <row r="1344">
          <cell r="C1344">
            <v>0</v>
          </cell>
          <cell r="D1344">
            <v>0</v>
          </cell>
          <cell r="E1344">
            <v>0</v>
          </cell>
          <cell r="F1344">
            <v>0</v>
          </cell>
          <cell r="G1344">
            <v>0</v>
          </cell>
          <cell r="H1344">
            <v>0</v>
          </cell>
          <cell r="I1344">
            <v>0</v>
          </cell>
        </row>
        <row r="1345">
          <cell r="C1345">
            <v>0</v>
          </cell>
          <cell r="D1345">
            <v>0</v>
          </cell>
          <cell r="E1345">
            <v>0</v>
          </cell>
          <cell r="F1345">
            <v>0</v>
          </cell>
          <cell r="G1345">
            <v>0</v>
          </cell>
          <cell r="H1345">
            <v>0</v>
          </cell>
          <cell r="I1345">
            <v>0</v>
          </cell>
        </row>
        <row r="1346">
          <cell r="C1346">
            <v>0</v>
          </cell>
          <cell r="D1346">
            <v>0</v>
          </cell>
          <cell r="E1346">
            <v>0</v>
          </cell>
          <cell r="F1346">
            <v>0</v>
          </cell>
          <cell r="G1346">
            <v>0</v>
          </cell>
          <cell r="H1346">
            <v>0</v>
          </cell>
          <cell r="I1346">
            <v>0</v>
          </cell>
        </row>
        <row r="1347">
          <cell r="C1347">
            <v>0</v>
          </cell>
          <cell r="D1347">
            <v>0</v>
          </cell>
          <cell r="E1347">
            <v>0</v>
          </cell>
          <cell r="F1347">
            <v>0</v>
          </cell>
          <cell r="G1347">
            <v>0</v>
          </cell>
          <cell r="H1347">
            <v>0</v>
          </cell>
          <cell r="I1347">
            <v>0</v>
          </cell>
        </row>
        <row r="1348">
          <cell r="C1348">
            <v>0</v>
          </cell>
          <cell r="D1348">
            <v>0</v>
          </cell>
          <cell r="E1348">
            <v>0</v>
          </cell>
          <cell r="F1348">
            <v>0</v>
          </cell>
          <cell r="G1348">
            <v>0</v>
          </cell>
          <cell r="H1348">
            <v>0</v>
          </cell>
          <cell r="I1348">
            <v>0</v>
          </cell>
        </row>
        <row r="1349">
          <cell r="C1349">
            <v>0</v>
          </cell>
          <cell r="D1349">
            <v>0</v>
          </cell>
          <cell r="E1349">
            <v>0</v>
          </cell>
          <cell r="F1349">
            <v>0</v>
          </cell>
          <cell r="G1349">
            <v>0</v>
          </cell>
          <cell r="H1349">
            <v>0</v>
          </cell>
          <cell r="I1349">
            <v>0</v>
          </cell>
        </row>
        <row r="1350">
          <cell r="C1350">
            <v>0</v>
          </cell>
          <cell r="D1350">
            <v>0</v>
          </cell>
          <cell r="E1350">
            <v>0</v>
          </cell>
          <cell r="F1350">
            <v>0</v>
          </cell>
          <cell r="G1350">
            <v>0</v>
          </cell>
          <cell r="H1350">
            <v>0</v>
          </cell>
          <cell r="I1350">
            <v>0</v>
          </cell>
        </row>
        <row r="1351">
          <cell r="C1351">
            <v>0</v>
          </cell>
          <cell r="D1351">
            <v>0</v>
          </cell>
          <cell r="E1351">
            <v>0</v>
          </cell>
          <cell r="F1351">
            <v>0</v>
          </cell>
          <cell r="G1351">
            <v>0</v>
          </cell>
          <cell r="H1351">
            <v>0</v>
          </cell>
          <cell r="I1351">
            <v>0</v>
          </cell>
        </row>
        <row r="1352">
          <cell r="C1352">
            <v>0</v>
          </cell>
          <cell r="D1352">
            <v>0</v>
          </cell>
          <cell r="E1352">
            <v>0</v>
          </cell>
          <cell r="F1352">
            <v>0</v>
          </cell>
          <cell r="G1352">
            <v>0</v>
          </cell>
          <cell r="H1352">
            <v>0</v>
          </cell>
          <cell r="I1352">
            <v>0</v>
          </cell>
        </row>
        <row r="1353">
          <cell r="C1353">
            <v>0</v>
          </cell>
          <cell r="D1353">
            <v>0</v>
          </cell>
          <cell r="E1353">
            <v>0</v>
          </cell>
          <cell r="F1353">
            <v>0</v>
          </cell>
          <cell r="G1353">
            <v>0</v>
          </cell>
          <cell r="H1353">
            <v>0</v>
          </cell>
          <cell r="I1353">
            <v>0</v>
          </cell>
        </row>
        <row r="1354">
          <cell r="C1354">
            <v>0</v>
          </cell>
          <cell r="D1354">
            <v>0</v>
          </cell>
          <cell r="E1354">
            <v>0</v>
          </cell>
          <cell r="F1354">
            <v>0</v>
          </cell>
          <cell r="G1354">
            <v>0</v>
          </cell>
          <cell r="H1354">
            <v>0</v>
          </cell>
          <cell r="I1354">
            <v>0</v>
          </cell>
        </row>
        <row r="1355">
          <cell r="C1355">
            <v>0</v>
          </cell>
          <cell r="D1355">
            <v>0</v>
          </cell>
          <cell r="E1355">
            <v>0</v>
          </cell>
          <cell r="F1355">
            <v>0</v>
          </cell>
          <cell r="G1355">
            <v>0</v>
          </cell>
          <cell r="H1355">
            <v>0</v>
          </cell>
          <cell r="I1355">
            <v>0</v>
          </cell>
        </row>
        <row r="1356">
          <cell r="C1356">
            <v>0</v>
          </cell>
          <cell r="D1356">
            <v>0</v>
          </cell>
          <cell r="E1356">
            <v>0</v>
          </cell>
          <cell r="F1356">
            <v>0</v>
          </cell>
          <cell r="G1356">
            <v>0</v>
          </cell>
          <cell r="H1356">
            <v>0</v>
          </cell>
          <cell r="I1356">
            <v>0</v>
          </cell>
        </row>
        <row r="1357">
          <cell r="C1357">
            <v>0</v>
          </cell>
          <cell r="D1357">
            <v>0</v>
          </cell>
          <cell r="E1357">
            <v>0</v>
          </cell>
          <cell r="F1357">
            <v>0</v>
          </cell>
          <cell r="G1357">
            <v>0</v>
          </cell>
          <cell r="H1357">
            <v>0</v>
          </cell>
          <cell r="I1357">
            <v>0</v>
          </cell>
        </row>
        <row r="1358">
          <cell r="C1358">
            <v>0</v>
          </cell>
          <cell r="D1358">
            <v>0</v>
          </cell>
          <cell r="E1358">
            <v>0</v>
          </cell>
          <cell r="F1358">
            <v>0</v>
          </cell>
          <cell r="G1358">
            <v>0</v>
          </cell>
          <cell r="H1358">
            <v>0</v>
          </cell>
          <cell r="I1358">
            <v>0</v>
          </cell>
        </row>
        <row r="1359">
          <cell r="C1359">
            <v>0</v>
          </cell>
          <cell r="D1359">
            <v>0</v>
          </cell>
          <cell r="E1359">
            <v>0</v>
          </cell>
          <cell r="F1359">
            <v>0</v>
          </cell>
          <cell r="G1359">
            <v>0</v>
          </cell>
          <cell r="H1359">
            <v>0</v>
          </cell>
          <cell r="I1359">
            <v>0</v>
          </cell>
        </row>
        <row r="1360">
          <cell r="C1360">
            <v>0</v>
          </cell>
          <cell r="D1360">
            <v>0</v>
          </cell>
          <cell r="E1360">
            <v>0</v>
          </cell>
          <cell r="F1360">
            <v>0</v>
          </cell>
          <cell r="G1360">
            <v>0</v>
          </cell>
          <cell r="H1360">
            <v>0</v>
          </cell>
          <cell r="I1360">
            <v>0</v>
          </cell>
        </row>
        <row r="1361">
          <cell r="C1361">
            <v>0</v>
          </cell>
          <cell r="D1361">
            <v>0</v>
          </cell>
          <cell r="E1361">
            <v>0</v>
          </cell>
          <cell r="F1361">
            <v>0</v>
          </cell>
          <cell r="G1361">
            <v>0</v>
          </cell>
          <cell r="H1361">
            <v>0</v>
          </cell>
          <cell r="I1361">
            <v>0</v>
          </cell>
        </row>
        <row r="1362">
          <cell r="C1362">
            <v>0</v>
          </cell>
          <cell r="D1362">
            <v>0</v>
          </cell>
          <cell r="E1362">
            <v>0</v>
          </cell>
          <cell r="F1362">
            <v>0</v>
          </cell>
          <cell r="G1362">
            <v>0</v>
          </cell>
          <cell r="H1362">
            <v>0</v>
          </cell>
          <cell r="I1362">
            <v>0</v>
          </cell>
        </row>
      </sheetData>
      <sheetData sheetId="6">
        <row r="7">
          <cell r="B7">
            <v>1</v>
          </cell>
          <cell r="C7">
            <v>0</v>
          </cell>
          <cell r="D7" t="str">
            <v>SO101OM5065SO</v>
          </cell>
          <cell r="E7" t="str">
            <v>100000070</v>
          </cell>
          <cell r="F7" t="str">
            <v>MCI</v>
          </cell>
          <cell r="G7" t="str">
            <v>Meter Change Inspection</v>
          </cell>
          <cell r="H7" t="str">
            <v>311</v>
          </cell>
          <cell r="I7" t="str">
            <v>101</v>
          </cell>
          <cell r="J7" t="str">
            <v>5065</v>
          </cell>
          <cell r="K7" t="str">
            <v>Workorder Time</v>
          </cell>
          <cell r="L7" t="str">
            <v>Workorder Time</v>
          </cell>
          <cell r="M7" t="str">
            <v>Meterperson - 2nd Class</v>
          </cell>
          <cell r="O7">
            <v>62.809501953125</v>
          </cell>
          <cell r="P7">
            <v>100</v>
          </cell>
          <cell r="Q7">
            <v>6280.9501953125</v>
          </cell>
          <cell r="S7">
            <v>0</v>
          </cell>
          <cell r="T7" t="str">
            <v>608000311-101-5065</v>
          </cell>
          <cell r="U7" t="str">
            <v>608000</v>
          </cell>
          <cell r="V7" t="str">
            <v>Direct labour - Work order</v>
          </cell>
          <cell r="X7">
            <v>6281</v>
          </cell>
          <cell r="Y7">
            <v>523.41666666666663</v>
          </cell>
          <cell r="Z7">
            <v>523.41666666666663</v>
          </cell>
          <cell r="AA7">
            <v>523.41666666666663</v>
          </cell>
          <cell r="AB7">
            <v>523.41666666666663</v>
          </cell>
          <cell r="AC7">
            <v>523.41666666666663</v>
          </cell>
          <cell r="AD7">
            <v>523.41666666666663</v>
          </cell>
          <cell r="AE7">
            <v>523.41666666666663</v>
          </cell>
          <cell r="AF7">
            <v>523.41666666666663</v>
          </cell>
          <cell r="AG7">
            <v>523.41666666666663</v>
          </cell>
          <cell r="AH7">
            <v>523.41666666666663</v>
          </cell>
          <cell r="AI7">
            <v>523.41666666666663</v>
          </cell>
          <cell r="AJ7">
            <v>523.41666666666663</v>
          </cell>
          <cell r="AK7">
            <v>6281.0000000000009</v>
          </cell>
          <cell r="AL7">
            <v>0</v>
          </cell>
        </row>
        <row r="8">
          <cell r="B8">
            <v>2</v>
          </cell>
          <cell r="C8">
            <v>0</v>
          </cell>
          <cell r="D8" t="str">
            <v>SO101OM5065SO</v>
          </cell>
          <cell r="E8" t="str">
            <v>100000070</v>
          </cell>
          <cell r="F8" t="str">
            <v>MCI</v>
          </cell>
          <cell r="G8" t="str">
            <v>Meter Change Inspection</v>
          </cell>
          <cell r="H8" t="str">
            <v>311</v>
          </cell>
          <cell r="I8" t="str">
            <v>101</v>
          </cell>
          <cell r="J8" t="str">
            <v>5065</v>
          </cell>
          <cell r="K8" t="str">
            <v>Vehicle</v>
          </cell>
          <cell r="L8" t="str">
            <v>Vehicle</v>
          </cell>
          <cell r="M8" t="str">
            <v>VECV - Cargo Van</v>
          </cell>
          <cell r="O8">
            <v>14</v>
          </cell>
          <cell r="Q8">
            <v>0</v>
          </cell>
          <cell r="R8">
            <v>100</v>
          </cell>
          <cell r="S8">
            <v>1400</v>
          </cell>
          <cell r="T8" t="str">
            <v>651000311-101-5065</v>
          </cell>
          <cell r="U8" t="str">
            <v>651000</v>
          </cell>
          <cell r="V8" t="str">
            <v>Direct work order charges - Vehicles used</v>
          </cell>
          <cell r="X8">
            <v>1400</v>
          </cell>
          <cell r="Y8">
            <v>116.66666666666667</v>
          </cell>
          <cell r="Z8">
            <v>116.66666666666667</v>
          </cell>
          <cell r="AA8">
            <v>116.66666666666667</v>
          </cell>
          <cell r="AB8">
            <v>116.66666666666667</v>
          </cell>
          <cell r="AC8">
            <v>116.66666666666667</v>
          </cell>
          <cell r="AD8">
            <v>116.66666666666667</v>
          </cell>
          <cell r="AE8">
            <v>116.66666666666667</v>
          </cell>
          <cell r="AF8">
            <v>116.66666666666667</v>
          </cell>
          <cell r="AG8">
            <v>116.66666666666667</v>
          </cell>
          <cell r="AH8">
            <v>116.66666666666667</v>
          </cell>
          <cell r="AI8">
            <v>116.66666666666667</v>
          </cell>
          <cell r="AJ8">
            <v>116.66666666666667</v>
          </cell>
          <cell r="AK8">
            <v>1400.0000000000002</v>
          </cell>
          <cell r="AL8">
            <v>0</v>
          </cell>
        </row>
        <row r="9">
          <cell r="B9">
            <v>3</v>
          </cell>
          <cell r="C9">
            <v>0</v>
          </cell>
          <cell r="D9" t="str">
            <v>SO101OM5175SO</v>
          </cell>
          <cell r="E9" t="str">
            <v>100000072</v>
          </cell>
          <cell r="F9" t="str">
            <v>IVM</v>
          </cell>
          <cell r="G9" t="str">
            <v>Installation - Verify-Maintenance</v>
          </cell>
          <cell r="H9" t="str">
            <v>311</v>
          </cell>
          <cell r="I9" t="str">
            <v>101</v>
          </cell>
          <cell r="J9" t="str">
            <v>5175</v>
          </cell>
          <cell r="K9" t="str">
            <v>A/P</v>
          </cell>
          <cell r="L9" t="str">
            <v>SA12 - Other Supplies</v>
          </cell>
          <cell r="M9" t="str">
            <v>A/P</v>
          </cell>
          <cell r="N9">
            <v>500</v>
          </cell>
          <cell r="O9">
            <v>0</v>
          </cell>
          <cell r="Q9">
            <v>0</v>
          </cell>
          <cell r="S9">
            <v>0</v>
          </cell>
          <cell r="T9" t="str">
            <v>709000311-101-5175</v>
          </cell>
          <cell r="U9" t="str">
            <v>709000</v>
          </cell>
          <cell r="V9" t="str">
            <v>Other supplies</v>
          </cell>
          <cell r="X9">
            <v>500</v>
          </cell>
          <cell r="Y9">
            <v>41.666666666666664</v>
          </cell>
          <cell r="Z9">
            <v>41.666666666666664</v>
          </cell>
          <cell r="AA9">
            <v>41.666666666666664</v>
          </cell>
          <cell r="AB9">
            <v>41.666666666666664</v>
          </cell>
          <cell r="AC9">
            <v>41.666666666666664</v>
          </cell>
          <cell r="AD9">
            <v>41.666666666666664</v>
          </cell>
          <cell r="AE9">
            <v>41.666666666666664</v>
          </cell>
          <cell r="AF9">
            <v>41.666666666666664</v>
          </cell>
          <cell r="AG9">
            <v>41.666666666666664</v>
          </cell>
          <cell r="AH9">
            <v>41.666666666666664</v>
          </cell>
          <cell r="AI9">
            <v>41.666666666666664</v>
          </cell>
          <cell r="AJ9">
            <v>41.666666666666664</v>
          </cell>
          <cell r="AK9">
            <v>500.00000000000006</v>
          </cell>
          <cell r="AL9">
            <v>0</v>
          </cell>
        </row>
        <row r="10">
          <cell r="B10">
            <v>4</v>
          </cell>
          <cell r="C10">
            <v>0</v>
          </cell>
          <cell r="D10" t="str">
            <v>SO101OM5175SO</v>
          </cell>
          <cell r="E10" t="str">
            <v>100000072</v>
          </cell>
          <cell r="F10" t="str">
            <v>IVM</v>
          </cell>
          <cell r="G10" t="str">
            <v>Installation - Verify-Maintenance</v>
          </cell>
          <cell r="H10" t="str">
            <v>311</v>
          </cell>
          <cell r="I10" t="str">
            <v>101</v>
          </cell>
          <cell r="J10" t="str">
            <v>5175</v>
          </cell>
          <cell r="K10" t="str">
            <v>Workorder Time</v>
          </cell>
          <cell r="L10" t="str">
            <v>Workorder Time</v>
          </cell>
          <cell r="M10" t="str">
            <v>Meterperson - 2nd Class</v>
          </cell>
          <cell r="O10">
            <v>62.809501953125</v>
          </cell>
          <cell r="P10">
            <v>600</v>
          </cell>
          <cell r="Q10">
            <v>37685.701171875</v>
          </cell>
          <cell r="S10">
            <v>0</v>
          </cell>
          <cell r="T10" t="str">
            <v>608000311-101-5175</v>
          </cell>
          <cell r="U10" t="str">
            <v>608000</v>
          </cell>
          <cell r="V10" t="str">
            <v>Direct labour - Work order</v>
          </cell>
          <cell r="X10">
            <v>37686</v>
          </cell>
          <cell r="Y10">
            <v>3140.5</v>
          </cell>
          <cell r="Z10">
            <v>3140.5</v>
          </cell>
          <cell r="AA10">
            <v>3140.5</v>
          </cell>
          <cell r="AB10">
            <v>3140.5</v>
          </cell>
          <cell r="AC10">
            <v>3140.5</v>
          </cell>
          <cell r="AD10">
            <v>3140.5</v>
          </cell>
          <cell r="AE10">
            <v>3140.5</v>
          </cell>
          <cell r="AF10">
            <v>3140.5</v>
          </cell>
          <cell r="AG10">
            <v>3140.5</v>
          </cell>
          <cell r="AH10">
            <v>3140.5</v>
          </cell>
          <cell r="AI10">
            <v>3140.5</v>
          </cell>
          <cell r="AJ10">
            <v>3140.5</v>
          </cell>
          <cell r="AK10">
            <v>37686</v>
          </cell>
          <cell r="AL10">
            <v>0</v>
          </cell>
        </row>
        <row r="11">
          <cell r="B11">
            <v>0</v>
          </cell>
          <cell r="C11">
            <v>0</v>
          </cell>
          <cell r="D11" t="str">
            <v>SO101OM5175SO</v>
          </cell>
          <cell r="E11" t="str">
            <v>100000072</v>
          </cell>
          <cell r="F11" t="str">
            <v>IVM</v>
          </cell>
          <cell r="G11" t="str">
            <v>Installation - Verify-Maintenance</v>
          </cell>
          <cell r="H11" t="str">
            <v>311</v>
          </cell>
          <cell r="I11" t="str">
            <v>101</v>
          </cell>
          <cell r="J11" t="str">
            <v>5175</v>
          </cell>
          <cell r="K11" t="str">
            <v>Workorder Time</v>
          </cell>
          <cell r="L11" t="str">
            <v>Workorder Time</v>
          </cell>
          <cell r="M11" t="str">
            <v>Meterperson - 1st Class</v>
          </cell>
          <cell r="O11">
            <v>67.801499023437501</v>
          </cell>
          <cell r="P11">
            <v>600</v>
          </cell>
          <cell r="Q11">
            <v>40680.8994140625</v>
          </cell>
          <cell r="S11">
            <v>0</v>
          </cell>
          <cell r="T11" t="str">
            <v>608000311-101-5175</v>
          </cell>
          <cell r="U11" t="str">
            <v>608000</v>
          </cell>
          <cell r="V11" t="str">
            <v>Direct labour - Work order</v>
          </cell>
          <cell r="X11">
            <v>40681</v>
          </cell>
          <cell r="Y11">
            <v>3390.0833333333335</v>
          </cell>
          <cell r="Z11">
            <v>3390.0833333333335</v>
          </cell>
          <cell r="AA11">
            <v>3390.0833333333335</v>
          </cell>
          <cell r="AB11">
            <v>3390.0833333333335</v>
          </cell>
          <cell r="AC11">
            <v>3390.0833333333335</v>
          </cell>
          <cell r="AD11">
            <v>3390.0833333333335</v>
          </cell>
          <cell r="AE11">
            <v>3390.0833333333335</v>
          </cell>
          <cell r="AF11">
            <v>3390.0833333333335</v>
          </cell>
          <cell r="AG11">
            <v>3390.0833333333335</v>
          </cell>
          <cell r="AH11">
            <v>3390.0833333333335</v>
          </cell>
          <cell r="AI11">
            <v>3390.0833333333335</v>
          </cell>
          <cell r="AJ11">
            <v>3390.0833333333335</v>
          </cell>
          <cell r="AK11">
            <v>40681</v>
          </cell>
          <cell r="AL11">
            <v>0</v>
          </cell>
        </row>
        <row r="12">
          <cell r="B12">
            <v>5</v>
          </cell>
          <cell r="C12">
            <v>0</v>
          </cell>
          <cell r="D12" t="str">
            <v>SO101OM5175SO</v>
          </cell>
          <cell r="E12" t="str">
            <v>100000072</v>
          </cell>
          <cell r="F12" t="str">
            <v>IVM</v>
          </cell>
          <cell r="G12" t="str">
            <v>Installation - Verify-Maintenance</v>
          </cell>
          <cell r="H12" t="str">
            <v>311</v>
          </cell>
          <cell r="I12" t="str">
            <v>101</v>
          </cell>
          <cell r="J12" t="str">
            <v>5175</v>
          </cell>
          <cell r="K12" t="str">
            <v>Vehicle</v>
          </cell>
          <cell r="L12" t="str">
            <v>Vehicle</v>
          </cell>
          <cell r="M12" t="str">
            <v>VECV - Cargo Van</v>
          </cell>
          <cell r="O12">
            <v>14</v>
          </cell>
          <cell r="Q12">
            <v>0</v>
          </cell>
          <cell r="R12">
            <v>1200</v>
          </cell>
          <cell r="S12">
            <v>16800</v>
          </cell>
          <cell r="T12" t="str">
            <v>651000311-101-5175</v>
          </cell>
          <cell r="U12" t="str">
            <v>651000</v>
          </cell>
          <cell r="V12" t="str">
            <v>Direct work order charges - Vehicles used</v>
          </cell>
          <cell r="X12">
            <v>16800</v>
          </cell>
          <cell r="Y12">
            <v>1400</v>
          </cell>
          <cell r="Z12">
            <v>1400</v>
          </cell>
          <cell r="AA12">
            <v>1400</v>
          </cell>
          <cell r="AB12">
            <v>1400</v>
          </cell>
          <cell r="AC12">
            <v>1400</v>
          </cell>
          <cell r="AD12">
            <v>1400</v>
          </cell>
          <cell r="AE12">
            <v>1400</v>
          </cell>
          <cell r="AF12">
            <v>1400</v>
          </cell>
          <cell r="AG12">
            <v>1400</v>
          </cell>
          <cell r="AH12">
            <v>1400</v>
          </cell>
          <cell r="AI12">
            <v>1400</v>
          </cell>
          <cell r="AJ12">
            <v>1400</v>
          </cell>
          <cell r="AK12">
            <v>16800</v>
          </cell>
          <cell r="AL12">
            <v>0</v>
          </cell>
        </row>
        <row r="13">
          <cell r="B13">
            <v>0</v>
          </cell>
          <cell r="C13">
            <v>0</v>
          </cell>
          <cell r="D13" t="str">
            <v>SO101OM5065SO</v>
          </cell>
          <cell r="E13" t="str">
            <v>100000074</v>
          </cell>
          <cell r="F13" t="str">
            <v>IBO</v>
          </cell>
          <cell r="G13" t="str">
            <v>Inspection Required - Meter</v>
          </cell>
          <cell r="H13" t="str">
            <v>311</v>
          </cell>
          <cell r="I13" t="str">
            <v>101</v>
          </cell>
          <cell r="J13" t="str">
            <v>5065</v>
          </cell>
          <cell r="K13" t="str">
            <v>Workorder Time</v>
          </cell>
          <cell r="L13" t="str">
            <v>Workorder Time</v>
          </cell>
          <cell r="M13" t="str">
            <v>Meterperson - 3rd Class</v>
          </cell>
          <cell r="O13">
            <v>57.388500976562497</v>
          </cell>
          <cell r="P13">
            <v>1330</v>
          </cell>
          <cell r="Q13">
            <v>76326.706298828125</v>
          </cell>
          <cell r="S13">
            <v>0</v>
          </cell>
          <cell r="T13" t="str">
            <v>608000311-101-5065</v>
          </cell>
          <cell r="U13" t="str">
            <v>608000</v>
          </cell>
          <cell r="V13" t="str">
            <v>Direct labour - Work order</v>
          </cell>
          <cell r="X13">
            <v>76327</v>
          </cell>
          <cell r="Y13">
            <v>6360.583333333333</v>
          </cell>
          <cell r="Z13">
            <v>6360.583333333333</v>
          </cell>
          <cell r="AA13">
            <v>6360.583333333333</v>
          </cell>
          <cell r="AB13">
            <v>6360.583333333333</v>
          </cell>
          <cell r="AC13">
            <v>6360.583333333333</v>
          </cell>
          <cell r="AD13">
            <v>6360.583333333333</v>
          </cell>
          <cell r="AE13">
            <v>6360.583333333333</v>
          </cell>
          <cell r="AF13">
            <v>6360.583333333333</v>
          </cell>
          <cell r="AG13">
            <v>6360.583333333333</v>
          </cell>
          <cell r="AH13">
            <v>6360.583333333333</v>
          </cell>
          <cell r="AI13">
            <v>6360.583333333333</v>
          </cell>
          <cell r="AJ13">
            <v>6360.583333333333</v>
          </cell>
          <cell r="AK13">
            <v>76327</v>
          </cell>
          <cell r="AL13">
            <v>0</v>
          </cell>
        </row>
        <row r="14">
          <cell r="B14">
            <v>0</v>
          </cell>
          <cell r="C14">
            <v>0</v>
          </cell>
          <cell r="D14" t="str">
            <v>SO101OM5065SO</v>
          </cell>
          <cell r="E14" t="str">
            <v>100000074</v>
          </cell>
          <cell r="F14" t="str">
            <v>IBO</v>
          </cell>
          <cell r="G14" t="str">
            <v>Inspection Required - Meter</v>
          </cell>
          <cell r="H14" t="str">
            <v>311</v>
          </cell>
          <cell r="I14" t="str">
            <v>101</v>
          </cell>
          <cell r="J14" t="str">
            <v>5065</v>
          </cell>
          <cell r="K14" t="str">
            <v>Workorder Time</v>
          </cell>
          <cell r="L14" t="str">
            <v>Workorder Time</v>
          </cell>
          <cell r="M14" t="str">
            <v>Meterperson - 2nd Class</v>
          </cell>
          <cell r="O14">
            <v>62.809501953125</v>
          </cell>
          <cell r="P14">
            <v>170</v>
          </cell>
          <cell r="Q14">
            <v>10677.61533203125</v>
          </cell>
          <cell r="S14">
            <v>0</v>
          </cell>
          <cell r="T14" t="str">
            <v>608000311-101-5065</v>
          </cell>
          <cell r="U14" t="str">
            <v>608000</v>
          </cell>
          <cell r="V14" t="str">
            <v>Direct labour - Work order</v>
          </cell>
          <cell r="X14">
            <v>10678</v>
          </cell>
          <cell r="Y14">
            <v>889.83333333333337</v>
          </cell>
          <cell r="Z14">
            <v>889.83333333333337</v>
          </cell>
          <cell r="AA14">
            <v>889.83333333333337</v>
          </cell>
          <cell r="AB14">
            <v>889.83333333333337</v>
          </cell>
          <cell r="AC14">
            <v>889.83333333333337</v>
          </cell>
          <cell r="AD14">
            <v>889.83333333333337</v>
          </cell>
          <cell r="AE14">
            <v>889.83333333333337</v>
          </cell>
          <cell r="AF14">
            <v>889.83333333333337</v>
          </cell>
          <cell r="AG14">
            <v>889.83333333333337</v>
          </cell>
          <cell r="AH14">
            <v>889.83333333333337</v>
          </cell>
          <cell r="AI14">
            <v>889.83333333333337</v>
          </cell>
          <cell r="AJ14">
            <v>889.83333333333337</v>
          </cell>
          <cell r="AK14">
            <v>10678</v>
          </cell>
          <cell r="AL14">
            <v>0</v>
          </cell>
        </row>
        <row r="15">
          <cell r="B15">
            <v>6</v>
          </cell>
          <cell r="C15">
            <v>0</v>
          </cell>
          <cell r="D15" t="str">
            <v>SO101OM5065SO</v>
          </cell>
          <cell r="E15" t="str">
            <v>100000074</v>
          </cell>
          <cell r="F15" t="str">
            <v>IBO</v>
          </cell>
          <cell r="G15" t="str">
            <v>Inspection Required - Meter</v>
          </cell>
          <cell r="H15" t="str">
            <v>311</v>
          </cell>
          <cell r="I15" t="str">
            <v>101</v>
          </cell>
          <cell r="J15" t="str">
            <v>5065</v>
          </cell>
          <cell r="K15" t="str">
            <v>Inventory</v>
          </cell>
          <cell r="M15" t="str">
            <v>Inventory</v>
          </cell>
          <cell r="O15">
            <v>0</v>
          </cell>
          <cell r="Q15">
            <v>0</v>
          </cell>
          <cell r="S15">
            <v>0</v>
          </cell>
          <cell r="T15" t="str">
            <v>650000311-101-5065</v>
          </cell>
          <cell r="U15" t="str">
            <v>650000</v>
          </cell>
          <cell r="V15" t="str">
            <v>Direct work order charges - Materials used</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row>
        <row r="16">
          <cell r="B16">
            <v>0</v>
          </cell>
          <cell r="C16">
            <v>0</v>
          </cell>
          <cell r="D16" t="str">
            <v>SO101OM5065SO</v>
          </cell>
          <cell r="E16" t="str">
            <v>100000074</v>
          </cell>
          <cell r="F16" t="str">
            <v>IBO</v>
          </cell>
          <cell r="G16" t="str">
            <v>Inspection Required - Meter</v>
          </cell>
          <cell r="H16" t="str">
            <v>311</v>
          </cell>
          <cell r="I16" t="str">
            <v>101</v>
          </cell>
          <cell r="J16" t="str">
            <v>5065</v>
          </cell>
          <cell r="K16" t="str">
            <v>Vehicle</v>
          </cell>
          <cell r="L16" t="str">
            <v>Vehicle</v>
          </cell>
          <cell r="M16" t="str">
            <v>VECV - Cargo Van</v>
          </cell>
          <cell r="O16">
            <v>14</v>
          </cell>
          <cell r="Q16">
            <v>0</v>
          </cell>
          <cell r="R16">
            <v>1500</v>
          </cell>
          <cell r="S16">
            <v>21000</v>
          </cell>
          <cell r="T16" t="str">
            <v>651000311-101-5065</v>
          </cell>
          <cell r="U16" t="str">
            <v>651000</v>
          </cell>
          <cell r="V16" t="str">
            <v>Direct work order charges - Vehicles used</v>
          </cell>
          <cell r="X16">
            <v>21000</v>
          </cell>
          <cell r="Y16">
            <v>1750</v>
          </cell>
          <cell r="Z16">
            <v>1750</v>
          </cell>
          <cell r="AA16">
            <v>1750</v>
          </cell>
          <cell r="AB16">
            <v>1750</v>
          </cell>
          <cell r="AC16">
            <v>1750</v>
          </cell>
          <cell r="AD16">
            <v>1750</v>
          </cell>
          <cell r="AE16">
            <v>1750</v>
          </cell>
          <cell r="AF16">
            <v>1750</v>
          </cell>
          <cell r="AG16">
            <v>1750</v>
          </cell>
          <cell r="AH16">
            <v>1750</v>
          </cell>
          <cell r="AI16">
            <v>1750</v>
          </cell>
          <cell r="AJ16">
            <v>1750</v>
          </cell>
          <cell r="AK16">
            <v>21000</v>
          </cell>
          <cell r="AL16">
            <v>0</v>
          </cell>
        </row>
        <row r="17">
          <cell r="B17">
            <v>7</v>
          </cell>
          <cell r="C17">
            <v>0</v>
          </cell>
          <cell r="D17" t="str">
            <v>SO101OM5025SO</v>
          </cell>
          <cell r="E17" t="str">
            <v>100000075</v>
          </cell>
          <cell r="F17" t="str">
            <v>VCI</v>
          </cell>
          <cell r="G17" t="str">
            <v>Voltage Complaints - Investigate-Test</v>
          </cell>
          <cell r="H17" t="str">
            <v>311</v>
          </cell>
          <cell r="I17" t="str">
            <v>101</v>
          </cell>
          <cell r="J17" t="str">
            <v>5025</v>
          </cell>
          <cell r="K17" t="str">
            <v>A/P</v>
          </cell>
          <cell r="L17" t="str">
            <v>SA12 - Other Supplies</v>
          </cell>
          <cell r="M17" t="str">
            <v>A/P</v>
          </cell>
          <cell r="N17">
            <v>500</v>
          </cell>
          <cell r="O17">
            <v>0</v>
          </cell>
          <cell r="Q17">
            <v>0</v>
          </cell>
          <cell r="S17">
            <v>0</v>
          </cell>
          <cell r="T17" t="str">
            <v>709000311-101-5025</v>
          </cell>
          <cell r="U17" t="str">
            <v>709000</v>
          </cell>
          <cell r="V17" t="str">
            <v>Other supplies</v>
          </cell>
          <cell r="X17">
            <v>500</v>
          </cell>
          <cell r="Y17">
            <v>41.666666666666664</v>
          </cell>
          <cell r="Z17">
            <v>41.666666666666664</v>
          </cell>
          <cell r="AA17">
            <v>41.666666666666664</v>
          </cell>
          <cell r="AB17">
            <v>41.666666666666664</v>
          </cell>
          <cell r="AC17">
            <v>41.666666666666664</v>
          </cell>
          <cell r="AD17">
            <v>41.666666666666664</v>
          </cell>
          <cell r="AE17">
            <v>41.666666666666664</v>
          </cell>
          <cell r="AF17">
            <v>41.666666666666664</v>
          </cell>
          <cell r="AG17">
            <v>41.666666666666664</v>
          </cell>
          <cell r="AH17">
            <v>41.666666666666664</v>
          </cell>
          <cell r="AI17">
            <v>41.666666666666664</v>
          </cell>
          <cell r="AJ17">
            <v>41.666666666666664</v>
          </cell>
          <cell r="AK17">
            <v>500.00000000000006</v>
          </cell>
          <cell r="AL17">
            <v>0</v>
          </cell>
        </row>
        <row r="18">
          <cell r="B18">
            <v>8</v>
          </cell>
          <cell r="C18">
            <v>0</v>
          </cell>
          <cell r="D18" t="str">
            <v>SO101OM5025SO</v>
          </cell>
          <cell r="E18" t="str">
            <v>100000075</v>
          </cell>
          <cell r="F18" t="str">
            <v>VCI</v>
          </cell>
          <cell r="G18" t="str">
            <v>Voltage Complaints - Investigate-Test</v>
          </cell>
          <cell r="H18" t="str">
            <v>311</v>
          </cell>
          <cell r="I18" t="str">
            <v>101</v>
          </cell>
          <cell r="J18" t="str">
            <v>5025</v>
          </cell>
          <cell r="K18" t="str">
            <v>Workorder Time</v>
          </cell>
          <cell r="L18" t="str">
            <v>Workorder Time</v>
          </cell>
          <cell r="M18" t="str">
            <v>Meterperson - 1st Class</v>
          </cell>
          <cell r="O18">
            <v>67.801499023437501</v>
          </cell>
          <cell r="P18">
            <v>100</v>
          </cell>
          <cell r="Q18">
            <v>6780.14990234375</v>
          </cell>
          <cell r="S18">
            <v>0</v>
          </cell>
          <cell r="T18" t="str">
            <v>608000311-101-5025</v>
          </cell>
          <cell r="U18" t="str">
            <v>608000</v>
          </cell>
          <cell r="V18" t="str">
            <v>Direct labour - Work order</v>
          </cell>
          <cell r="X18">
            <v>6780</v>
          </cell>
          <cell r="Y18">
            <v>565</v>
          </cell>
          <cell r="Z18">
            <v>565</v>
          </cell>
          <cell r="AA18">
            <v>565</v>
          </cell>
          <cell r="AB18">
            <v>565</v>
          </cell>
          <cell r="AC18">
            <v>565</v>
          </cell>
          <cell r="AD18">
            <v>565</v>
          </cell>
          <cell r="AE18">
            <v>565</v>
          </cell>
          <cell r="AF18">
            <v>565</v>
          </cell>
          <cell r="AG18">
            <v>565</v>
          </cell>
          <cell r="AH18">
            <v>565</v>
          </cell>
          <cell r="AI18">
            <v>565</v>
          </cell>
          <cell r="AJ18">
            <v>565</v>
          </cell>
          <cell r="AK18">
            <v>6780</v>
          </cell>
          <cell r="AL18">
            <v>0</v>
          </cell>
        </row>
        <row r="19">
          <cell r="B19">
            <v>9</v>
          </cell>
          <cell r="C19">
            <v>0</v>
          </cell>
          <cell r="D19" t="str">
            <v>SO101OM5025SO</v>
          </cell>
          <cell r="E19" t="str">
            <v>100000075</v>
          </cell>
          <cell r="F19" t="str">
            <v>VCI</v>
          </cell>
          <cell r="G19" t="str">
            <v>Voltage Complaints - Investigate-Test</v>
          </cell>
          <cell r="H19" t="str">
            <v>311</v>
          </cell>
          <cell r="I19" t="str">
            <v>101</v>
          </cell>
          <cell r="J19" t="str">
            <v>5025</v>
          </cell>
          <cell r="K19" t="str">
            <v>Vehicle</v>
          </cell>
          <cell r="L19" t="str">
            <v>Vehicle</v>
          </cell>
          <cell r="M19" t="str">
            <v>VECV - Cargo Van</v>
          </cell>
          <cell r="O19">
            <v>14</v>
          </cell>
          <cell r="Q19">
            <v>0</v>
          </cell>
          <cell r="R19">
            <v>100</v>
          </cell>
          <cell r="S19">
            <v>1400</v>
          </cell>
          <cell r="T19" t="str">
            <v>651000311-101-5025</v>
          </cell>
          <cell r="U19" t="str">
            <v>651000</v>
          </cell>
          <cell r="V19" t="str">
            <v>Direct work order charges - Vehicles used</v>
          </cell>
          <cell r="X19">
            <v>1400</v>
          </cell>
          <cell r="Y19">
            <v>116.66666666666667</v>
          </cell>
          <cell r="Z19">
            <v>116.66666666666667</v>
          </cell>
          <cell r="AA19">
            <v>116.66666666666667</v>
          </cell>
          <cell r="AB19">
            <v>116.66666666666667</v>
          </cell>
          <cell r="AC19">
            <v>116.66666666666667</v>
          </cell>
          <cell r="AD19">
            <v>116.66666666666667</v>
          </cell>
          <cell r="AE19">
            <v>116.66666666666667</v>
          </cell>
          <cell r="AF19">
            <v>116.66666666666667</v>
          </cell>
          <cell r="AG19">
            <v>116.66666666666667</v>
          </cell>
          <cell r="AH19">
            <v>116.66666666666667</v>
          </cell>
          <cell r="AI19">
            <v>116.66666666666667</v>
          </cell>
          <cell r="AJ19">
            <v>116.66666666666667</v>
          </cell>
          <cell r="AK19">
            <v>1400.0000000000002</v>
          </cell>
          <cell r="AL19">
            <v>0</v>
          </cell>
        </row>
        <row r="20">
          <cell r="B20">
            <v>0</v>
          </cell>
          <cell r="C20">
            <v>0</v>
          </cell>
          <cell r="D20" t="str">
            <v>BUSAPHORBACUSTCONN</v>
          </cell>
          <cell r="E20" t="str">
            <v>100002791</v>
          </cell>
          <cell r="F20" t="str">
            <v>17000</v>
          </cell>
          <cell r="G20" t="str">
            <v>Manage IT Projects</v>
          </cell>
          <cell r="H20" t="str">
            <v>311</v>
          </cell>
          <cell r="I20" t="str">
            <v>101</v>
          </cell>
          <cell r="J20" t="str">
            <v>5065</v>
          </cell>
          <cell r="O20">
            <v>0</v>
          </cell>
          <cell r="Q20">
            <v>0</v>
          </cell>
          <cell r="S20">
            <v>0</v>
          </cell>
          <cell r="T20">
            <v>0</v>
          </cell>
          <cell r="U20">
            <v>0</v>
          </cell>
          <cell r="V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row>
        <row r="21">
          <cell r="B21">
            <v>0</v>
          </cell>
          <cell r="C21">
            <v>0</v>
          </cell>
          <cell r="D21" t="str">
            <v>BUSAPHORBACUSTCONN</v>
          </cell>
          <cell r="E21" t="str">
            <v>100002792</v>
          </cell>
          <cell r="F21" t="str">
            <v>17300</v>
          </cell>
          <cell r="G21" t="str">
            <v>Manage Business Applications</v>
          </cell>
          <cell r="H21" t="str">
            <v>311</v>
          </cell>
          <cell r="I21" t="str">
            <v>101</v>
          </cell>
          <cell r="J21" t="str">
            <v>5065</v>
          </cell>
          <cell r="O21">
            <v>0</v>
          </cell>
          <cell r="Q21">
            <v>0</v>
          </cell>
          <cell r="S21">
            <v>0</v>
          </cell>
          <cell r="T21">
            <v>0</v>
          </cell>
          <cell r="U21">
            <v>0</v>
          </cell>
          <cell r="V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row>
        <row r="22">
          <cell r="B22">
            <v>0</v>
          </cell>
          <cell r="C22">
            <v>0</v>
          </cell>
          <cell r="D22" t="str">
            <v>BUSAPHORBACUSTCONN</v>
          </cell>
          <cell r="E22" t="str">
            <v>100002793</v>
          </cell>
          <cell r="F22" t="str">
            <v>17350</v>
          </cell>
          <cell r="G22" t="str">
            <v>Support Business Applications</v>
          </cell>
          <cell r="H22" t="str">
            <v>311</v>
          </cell>
          <cell r="I22" t="str">
            <v>101</v>
          </cell>
          <cell r="J22" t="str">
            <v>5065</v>
          </cell>
          <cell r="O22">
            <v>0</v>
          </cell>
          <cell r="Q22">
            <v>0</v>
          </cell>
          <cell r="S22">
            <v>0</v>
          </cell>
          <cell r="T22">
            <v>0</v>
          </cell>
          <cell r="U22">
            <v>0</v>
          </cell>
          <cell r="V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row>
        <row r="23">
          <cell r="B23">
            <v>10</v>
          </cell>
          <cell r="C23">
            <v>0</v>
          </cell>
          <cell r="D23" t="str">
            <v>CUSCONN101CCONCOMMON</v>
          </cell>
          <cell r="E23" t="str">
            <v>100013906</v>
          </cell>
          <cell r="F23" t="str">
            <v>20300</v>
          </cell>
          <cell r="G23" t="str">
            <v>Manage Labour Relations</v>
          </cell>
          <cell r="H23" t="str">
            <v>311</v>
          </cell>
          <cell r="I23" t="str">
            <v>101</v>
          </cell>
          <cell r="J23" t="str">
            <v>5065</v>
          </cell>
          <cell r="K23" t="str">
            <v>A/P</v>
          </cell>
          <cell r="L23" t="str">
            <v>SA89 - Travel and Accommodations</v>
          </cell>
          <cell r="M23" t="str">
            <v>A/P</v>
          </cell>
          <cell r="N23">
            <v>1000</v>
          </cell>
          <cell r="O23">
            <v>0</v>
          </cell>
          <cell r="Q23">
            <v>0</v>
          </cell>
          <cell r="S23">
            <v>0</v>
          </cell>
          <cell r="T23" t="str">
            <v>620000311-101-5065</v>
          </cell>
          <cell r="U23" t="str">
            <v>620000</v>
          </cell>
          <cell r="V23" t="str">
            <v>Travel and accommodations</v>
          </cell>
          <cell r="X23">
            <v>1000</v>
          </cell>
          <cell r="Y23">
            <v>83.333333333333329</v>
          </cell>
          <cell r="Z23">
            <v>83.333333333333329</v>
          </cell>
          <cell r="AA23">
            <v>83.333333333333329</v>
          </cell>
          <cell r="AB23">
            <v>83.333333333333329</v>
          </cell>
          <cell r="AC23">
            <v>83.333333333333329</v>
          </cell>
          <cell r="AD23">
            <v>83.333333333333329</v>
          </cell>
          <cell r="AE23">
            <v>83.333333333333329</v>
          </cell>
          <cell r="AF23">
            <v>83.333333333333329</v>
          </cell>
          <cell r="AG23">
            <v>83.333333333333329</v>
          </cell>
          <cell r="AH23">
            <v>83.333333333333329</v>
          </cell>
          <cell r="AI23">
            <v>83.333333333333329</v>
          </cell>
          <cell r="AJ23">
            <v>83.333333333333329</v>
          </cell>
          <cell r="AK23">
            <v>1000.0000000000001</v>
          </cell>
          <cell r="AL23">
            <v>0</v>
          </cell>
        </row>
        <row r="24">
          <cell r="B24">
            <v>11</v>
          </cell>
          <cell r="C24">
            <v>0</v>
          </cell>
          <cell r="D24" t="str">
            <v>CUSCONN101CCONCOMMON</v>
          </cell>
          <cell r="E24" t="str">
            <v>100013906</v>
          </cell>
          <cell r="F24" t="str">
            <v>20300</v>
          </cell>
          <cell r="G24" t="str">
            <v>Manage Labour Relations</v>
          </cell>
          <cell r="H24" t="str">
            <v>311</v>
          </cell>
          <cell r="I24" t="str">
            <v>101</v>
          </cell>
          <cell r="J24" t="str">
            <v>5065</v>
          </cell>
          <cell r="K24" t="str">
            <v>Project Time</v>
          </cell>
          <cell r="L24" t="str">
            <v>Project Time</v>
          </cell>
          <cell r="M24" t="str">
            <v>MANAGER, CUSTOMER CONNECTIONS</v>
          </cell>
          <cell r="O24">
            <v>90.150380859375005</v>
          </cell>
          <cell r="P24">
            <v>10</v>
          </cell>
          <cell r="Q24">
            <v>901.50380859375002</v>
          </cell>
          <cell r="S24">
            <v>0</v>
          </cell>
          <cell r="T24" t="str">
            <v>609000311-101-5065</v>
          </cell>
          <cell r="U24" t="str">
            <v>609000</v>
          </cell>
          <cell r="V24" t="str">
            <v>Direct labour - Project (ABC costs)</v>
          </cell>
          <cell r="X24">
            <v>902</v>
          </cell>
          <cell r="Y24">
            <v>75.166666666666671</v>
          </cell>
          <cell r="Z24">
            <v>75.166666666666671</v>
          </cell>
          <cell r="AA24">
            <v>75.166666666666671</v>
          </cell>
          <cell r="AB24">
            <v>75.166666666666671</v>
          </cell>
          <cell r="AC24">
            <v>75.166666666666671</v>
          </cell>
          <cell r="AD24">
            <v>75.166666666666671</v>
          </cell>
          <cell r="AE24">
            <v>75.166666666666671</v>
          </cell>
          <cell r="AF24">
            <v>75.166666666666671</v>
          </cell>
          <cell r="AG24">
            <v>75.166666666666671</v>
          </cell>
          <cell r="AH24">
            <v>75.166666666666671</v>
          </cell>
          <cell r="AI24">
            <v>75.166666666666671</v>
          </cell>
          <cell r="AJ24">
            <v>75.166666666666671</v>
          </cell>
          <cell r="AK24">
            <v>901.99999999999989</v>
          </cell>
          <cell r="AL24">
            <v>0</v>
          </cell>
        </row>
        <row r="25">
          <cell r="B25">
            <v>0</v>
          </cell>
          <cell r="C25">
            <v>0</v>
          </cell>
          <cell r="D25" t="str">
            <v>CUSCONN101CCONCOMMON</v>
          </cell>
          <cell r="E25" t="str">
            <v>100013906</v>
          </cell>
          <cell r="F25" t="str">
            <v>20300</v>
          </cell>
          <cell r="G25" t="str">
            <v>Manage Labour Relations</v>
          </cell>
          <cell r="H25" t="str">
            <v>311</v>
          </cell>
          <cell r="I25" t="str">
            <v>101</v>
          </cell>
          <cell r="J25" t="str">
            <v>5065</v>
          </cell>
          <cell r="K25" t="str">
            <v>Project Time</v>
          </cell>
          <cell r="L25" t="str">
            <v>Project Time</v>
          </cell>
          <cell r="M25" t="str">
            <v>SUPERVISOR, CUSTOMER CONNECTIONS</v>
          </cell>
          <cell r="O25">
            <v>84.962177734375004</v>
          </cell>
          <cell r="Q25">
            <v>0</v>
          </cell>
          <cell r="S25">
            <v>0</v>
          </cell>
          <cell r="T25" t="str">
            <v>609000311-101-5065</v>
          </cell>
          <cell r="U25" t="str">
            <v>609000</v>
          </cell>
          <cell r="V25" t="str">
            <v>Direct labour - Project (ABC costs)</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row>
        <row r="26">
          <cell r="B26">
            <v>0</v>
          </cell>
          <cell r="C26">
            <v>0</v>
          </cell>
          <cell r="D26" t="str">
            <v>CUSCONN101CCONCOMMON</v>
          </cell>
          <cell r="E26" t="str">
            <v>100013907</v>
          </cell>
          <cell r="F26" t="str">
            <v>20350</v>
          </cell>
          <cell r="G26" t="str">
            <v>Prepare &amp; Resolve Grievances</v>
          </cell>
          <cell r="H26" t="str">
            <v>311</v>
          </cell>
          <cell r="I26" t="str">
            <v>101</v>
          </cell>
          <cell r="J26" t="str">
            <v>5065</v>
          </cell>
          <cell r="K26" t="str">
            <v>Project Time</v>
          </cell>
          <cell r="L26" t="str">
            <v>Project Time</v>
          </cell>
          <cell r="M26" t="str">
            <v>MANAGER, CUSTOMER CONNECTIONS</v>
          </cell>
          <cell r="O26">
            <v>90.150380859375005</v>
          </cell>
          <cell r="P26">
            <v>5</v>
          </cell>
          <cell r="Q26">
            <v>450.75190429687501</v>
          </cell>
          <cell r="S26">
            <v>0</v>
          </cell>
          <cell r="T26" t="str">
            <v>609000311-101-5065</v>
          </cell>
          <cell r="U26" t="str">
            <v>609000</v>
          </cell>
          <cell r="V26" t="str">
            <v>Direct labour - Project (ABC costs)</v>
          </cell>
          <cell r="X26">
            <v>451</v>
          </cell>
          <cell r="Y26">
            <v>37.583333333333336</v>
          </cell>
          <cell r="Z26">
            <v>37.583333333333336</v>
          </cell>
          <cell r="AA26">
            <v>37.583333333333336</v>
          </cell>
          <cell r="AB26">
            <v>37.583333333333336</v>
          </cell>
          <cell r="AC26">
            <v>37.583333333333336</v>
          </cell>
          <cell r="AD26">
            <v>37.583333333333336</v>
          </cell>
          <cell r="AE26">
            <v>37.583333333333336</v>
          </cell>
          <cell r="AF26">
            <v>37.583333333333336</v>
          </cell>
          <cell r="AG26">
            <v>37.583333333333336</v>
          </cell>
          <cell r="AH26">
            <v>37.583333333333336</v>
          </cell>
          <cell r="AI26">
            <v>37.583333333333336</v>
          </cell>
          <cell r="AJ26">
            <v>37.583333333333336</v>
          </cell>
          <cell r="AK26">
            <v>450.99999999999994</v>
          </cell>
          <cell r="AL26">
            <v>0</v>
          </cell>
        </row>
        <row r="27">
          <cell r="B27">
            <v>0</v>
          </cell>
          <cell r="C27">
            <v>0</v>
          </cell>
          <cell r="D27" t="str">
            <v>CUSCONN101CCONCOMMON</v>
          </cell>
          <cell r="E27" t="str">
            <v>100013907</v>
          </cell>
          <cell r="F27" t="str">
            <v>20350</v>
          </cell>
          <cell r="G27" t="str">
            <v>Prepare &amp; Resolve Grievances</v>
          </cell>
          <cell r="H27" t="str">
            <v>311</v>
          </cell>
          <cell r="I27" t="str">
            <v>101</v>
          </cell>
          <cell r="J27" t="str">
            <v>5065</v>
          </cell>
          <cell r="K27" t="str">
            <v>Project Time</v>
          </cell>
          <cell r="L27" t="str">
            <v>Project Time</v>
          </cell>
          <cell r="M27" t="str">
            <v>SUPERVISOR, CUSTOMER CONNECTIONS</v>
          </cell>
          <cell r="O27">
            <v>84.962177734375004</v>
          </cell>
          <cell r="P27">
            <v>10</v>
          </cell>
          <cell r="Q27">
            <v>849.62177734375007</v>
          </cell>
          <cell r="S27">
            <v>0</v>
          </cell>
          <cell r="T27" t="str">
            <v>609000311-101-5065</v>
          </cell>
          <cell r="U27" t="str">
            <v>609000</v>
          </cell>
          <cell r="V27" t="str">
            <v>Direct labour - Project (ABC costs)</v>
          </cell>
          <cell r="X27">
            <v>850</v>
          </cell>
          <cell r="Y27">
            <v>70.833333333333329</v>
          </cell>
          <cell r="Z27">
            <v>70.833333333333329</v>
          </cell>
          <cell r="AA27">
            <v>70.833333333333329</v>
          </cell>
          <cell r="AB27">
            <v>70.833333333333329</v>
          </cell>
          <cell r="AC27">
            <v>70.833333333333329</v>
          </cell>
          <cell r="AD27">
            <v>70.833333333333329</v>
          </cell>
          <cell r="AE27">
            <v>70.833333333333329</v>
          </cell>
          <cell r="AF27">
            <v>70.833333333333329</v>
          </cell>
          <cell r="AG27">
            <v>70.833333333333329</v>
          </cell>
          <cell r="AH27">
            <v>70.833333333333329</v>
          </cell>
          <cell r="AI27">
            <v>70.833333333333329</v>
          </cell>
          <cell r="AJ27">
            <v>70.833333333333329</v>
          </cell>
          <cell r="AK27">
            <v>850.00000000000011</v>
          </cell>
          <cell r="AL27">
            <v>0</v>
          </cell>
        </row>
        <row r="28">
          <cell r="B28">
            <v>0</v>
          </cell>
          <cell r="C28">
            <v>0</v>
          </cell>
          <cell r="D28" t="str">
            <v>CUSCONN101CCONCOMMON</v>
          </cell>
          <cell r="E28" t="str">
            <v>100013908</v>
          </cell>
          <cell r="F28" t="str">
            <v>24100</v>
          </cell>
          <cell r="G28" t="str">
            <v>Attend Safety Meetings</v>
          </cell>
          <cell r="H28" t="str">
            <v>311</v>
          </cell>
          <cell r="I28" t="str">
            <v>101</v>
          </cell>
          <cell r="J28" t="str">
            <v>5065</v>
          </cell>
          <cell r="K28" t="str">
            <v>A/P</v>
          </cell>
          <cell r="L28" t="str">
            <v>SA89 - Travel and Accommodations</v>
          </cell>
          <cell r="M28" t="str">
            <v>A/P</v>
          </cell>
          <cell r="N28">
            <v>500</v>
          </cell>
          <cell r="O28">
            <v>0</v>
          </cell>
          <cell r="Q28">
            <v>0</v>
          </cell>
          <cell r="S28">
            <v>0</v>
          </cell>
          <cell r="T28" t="str">
            <v>620000311-101-5065</v>
          </cell>
          <cell r="U28" t="str">
            <v>620000</v>
          </cell>
          <cell r="V28" t="str">
            <v>Travel and accommodations</v>
          </cell>
          <cell r="X28">
            <v>500</v>
          </cell>
          <cell r="Y28">
            <v>41.666666666666664</v>
          </cell>
          <cell r="Z28">
            <v>41.666666666666664</v>
          </cell>
          <cell r="AA28">
            <v>41.666666666666664</v>
          </cell>
          <cell r="AB28">
            <v>41.666666666666664</v>
          </cell>
          <cell r="AC28">
            <v>41.666666666666664</v>
          </cell>
          <cell r="AD28">
            <v>41.666666666666664</v>
          </cell>
          <cell r="AE28">
            <v>41.666666666666664</v>
          </cell>
          <cell r="AF28">
            <v>41.666666666666664</v>
          </cell>
          <cell r="AG28">
            <v>41.666666666666664</v>
          </cell>
          <cell r="AH28">
            <v>41.666666666666664</v>
          </cell>
          <cell r="AI28">
            <v>41.666666666666664</v>
          </cell>
          <cell r="AJ28">
            <v>41.666666666666664</v>
          </cell>
          <cell r="AK28">
            <v>500.00000000000006</v>
          </cell>
          <cell r="AL28">
            <v>0</v>
          </cell>
        </row>
        <row r="29">
          <cell r="B29">
            <v>0</v>
          </cell>
          <cell r="C29">
            <v>0</v>
          </cell>
          <cell r="D29" t="str">
            <v>CUSCONN101CCONCOMMON</v>
          </cell>
          <cell r="E29" t="str">
            <v>100013908</v>
          </cell>
          <cell r="F29" t="str">
            <v>24100</v>
          </cell>
          <cell r="G29" t="str">
            <v>Attend Safety Meetings</v>
          </cell>
          <cell r="H29" t="str">
            <v>311</v>
          </cell>
          <cell r="I29" t="str">
            <v>101</v>
          </cell>
          <cell r="J29" t="str">
            <v>5065</v>
          </cell>
          <cell r="K29" t="str">
            <v>Workorder Time</v>
          </cell>
          <cell r="L29" t="str">
            <v>Workorder Time</v>
          </cell>
          <cell r="M29" t="str">
            <v>Meterperson - 2nd Class</v>
          </cell>
          <cell r="O29">
            <v>62.809501953125</v>
          </cell>
          <cell r="P29">
            <v>80</v>
          </cell>
          <cell r="Q29">
            <v>5024.7601562500004</v>
          </cell>
          <cell r="S29">
            <v>0</v>
          </cell>
          <cell r="T29" t="str">
            <v>608000311-101-5065</v>
          </cell>
          <cell r="U29" t="str">
            <v>608000</v>
          </cell>
          <cell r="V29" t="str">
            <v>Direct labour - Work order</v>
          </cell>
          <cell r="X29">
            <v>5025</v>
          </cell>
          <cell r="Y29">
            <v>418.75</v>
          </cell>
          <cell r="Z29">
            <v>418.75</v>
          </cell>
          <cell r="AA29">
            <v>418.75</v>
          </cell>
          <cell r="AB29">
            <v>418.75</v>
          </cell>
          <cell r="AC29">
            <v>418.75</v>
          </cell>
          <cell r="AD29">
            <v>418.75</v>
          </cell>
          <cell r="AE29">
            <v>418.75</v>
          </cell>
          <cell r="AF29">
            <v>418.75</v>
          </cell>
          <cell r="AG29">
            <v>418.75</v>
          </cell>
          <cell r="AH29">
            <v>418.75</v>
          </cell>
          <cell r="AI29">
            <v>418.75</v>
          </cell>
          <cell r="AJ29">
            <v>418.75</v>
          </cell>
          <cell r="AK29">
            <v>5025</v>
          </cell>
          <cell r="AL29">
            <v>0</v>
          </cell>
        </row>
        <row r="30">
          <cell r="B30">
            <v>0</v>
          </cell>
          <cell r="C30">
            <v>0</v>
          </cell>
          <cell r="D30" t="str">
            <v>CUSCONN101CCONCOMMON</v>
          </cell>
          <cell r="E30" t="str">
            <v>100013908</v>
          </cell>
          <cell r="F30" t="str">
            <v>24100</v>
          </cell>
          <cell r="G30" t="str">
            <v>Attend Safety Meetings</v>
          </cell>
          <cell r="H30" t="str">
            <v>311</v>
          </cell>
          <cell r="I30" t="str">
            <v>101</v>
          </cell>
          <cell r="J30" t="str">
            <v>5065</v>
          </cell>
          <cell r="K30" t="str">
            <v>Workorder Time</v>
          </cell>
          <cell r="L30" t="str">
            <v>Workorder Time</v>
          </cell>
          <cell r="M30" t="str">
            <v>Engineering Technician 2</v>
          </cell>
          <cell r="O30">
            <v>51.01459895833333</v>
          </cell>
          <cell r="P30">
            <v>40</v>
          </cell>
          <cell r="Q30">
            <v>2040.5839583333332</v>
          </cell>
          <cell r="S30">
            <v>0</v>
          </cell>
          <cell r="T30" t="str">
            <v>608000311-101-5065</v>
          </cell>
          <cell r="U30" t="str">
            <v>608000</v>
          </cell>
          <cell r="V30" t="str">
            <v>Direct labour - Work order</v>
          </cell>
          <cell r="X30">
            <v>2041</v>
          </cell>
          <cell r="Y30">
            <v>170.08333333333334</v>
          </cell>
          <cell r="Z30">
            <v>170.08333333333334</v>
          </cell>
          <cell r="AA30">
            <v>170.08333333333334</v>
          </cell>
          <cell r="AB30">
            <v>170.08333333333334</v>
          </cell>
          <cell r="AC30">
            <v>170.08333333333334</v>
          </cell>
          <cell r="AD30">
            <v>170.08333333333334</v>
          </cell>
          <cell r="AE30">
            <v>170.08333333333334</v>
          </cell>
          <cell r="AF30">
            <v>170.08333333333334</v>
          </cell>
          <cell r="AG30">
            <v>170.08333333333334</v>
          </cell>
          <cell r="AH30">
            <v>170.08333333333334</v>
          </cell>
          <cell r="AI30">
            <v>170.08333333333334</v>
          </cell>
          <cell r="AJ30">
            <v>170.08333333333334</v>
          </cell>
          <cell r="AK30">
            <v>2040.9999999999998</v>
          </cell>
          <cell r="AL30">
            <v>0</v>
          </cell>
        </row>
        <row r="31">
          <cell r="B31">
            <v>0</v>
          </cell>
          <cell r="C31">
            <v>0</v>
          </cell>
          <cell r="D31" t="str">
            <v>CUSCONN101CCONCOMMON</v>
          </cell>
          <cell r="E31" t="str">
            <v>100013908</v>
          </cell>
          <cell r="F31" t="str">
            <v>24100</v>
          </cell>
          <cell r="G31" t="str">
            <v>Attend Safety Meetings</v>
          </cell>
          <cell r="H31" t="str">
            <v>311</v>
          </cell>
          <cell r="I31" t="str">
            <v>101</v>
          </cell>
          <cell r="J31" t="str">
            <v>5065</v>
          </cell>
          <cell r="K31" t="str">
            <v>Workorder Time</v>
          </cell>
          <cell r="L31" t="str">
            <v>Workorder Time</v>
          </cell>
          <cell r="M31" t="str">
            <v>Engineering Technologist</v>
          </cell>
          <cell r="O31">
            <v>71.453197916666667</v>
          </cell>
          <cell r="P31">
            <v>20</v>
          </cell>
          <cell r="Q31">
            <v>1429.0639583333334</v>
          </cell>
          <cell r="S31">
            <v>0</v>
          </cell>
          <cell r="T31" t="str">
            <v>608000311-101-5065</v>
          </cell>
          <cell r="U31" t="str">
            <v>608000</v>
          </cell>
          <cell r="V31" t="str">
            <v>Direct labour - Work order</v>
          </cell>
          <cell r="X31">
            <v>1429</v>
          </cell>
          <cell r="Y31">
            <v>119.08333333333333</v>
          </cell>
          <cell r="Z31">
            <v>119.08333333333333</v>
          </cell>
          <cell r="AA31">
            <v>119.08333333333333</v>
          </cell>
          <cell r="AB31">
            <v>119.08333333333333</v>
          </cell>
          <cell r="AC31">
            <v>119.08333333333333</v>
          </cell>
          <cell r="AD31">
            <v>119.08333333333333</v>
          </cell>
          <cell r="AE31">
            <v>119.08333333333333</v>
          </cell>
          <cell r="AF31">
            <v>119.08333333333333</v>
          </cell>
          <cell r="AG31">
            <v>119.08333333333333</v>
          </cell>
          <cell r="AH31">
            <v>119.08333333333333</v>
          </cell>
          <cell r="AI31">
            <v>119.08333333333333</v>
          </cell>
          <cell r="AJ31">
            <v>119.08333333333333</v>
          </cell>
          <cell r="AK31">
            <v>1428.9999999999998</v>
          </cell>
          <cell r="AL31">
            <v>0</v>
          </cell>
        </row>
        <row r="32">
          <cell r="B32">
            <v>0</v>
          </cell>
          <cell r="C32">
            <v>0</v>
          </cell>
          <cell r="D32" t="str">
            <v>CUSCONN101CCONCOMMON</v>
          </cell>
          <cell r="E32" t="str">
            <v>100013908</v>
          </cell>
          <cell r="F32" t="str">
            <v>24100</v>
          </cell>
          <cell r="G32" t="str">
            <v>Attend Safety Meetings</v>
          </cell>
          <cell r="H32" t="str">
            <v>311</v>
          </cell>
          <cell r="I32" t="str">
            <v>101</v>
          </cell>
          <cell r="J32" t="str">
            <v>5065</v>
          </cell>
          <cell r="K32" t="str">
            <v>Project Time</v>
          </cell>
          <cell r="L32" t="str">
            <v>Project Time</v>
          </cell>
          <cell r="M32" t="str">
            <v>MANAGER, CUSTOMER CONNECTIONS</v>
          </cell>
          <cell r="O32">
            <v>90.150380859375005</v>
          </cell>
          <cell r="P32">
            <v>43</v>
          </cell>
          <cell r="Q32">
            <v>3876.4663769531253</v>
          </cell>
          <cell r="S32">
            <v>0</v>
          </cell>
          <cell r="T32" t="str">
            <v>609000311-101-5065</v>
          </cell>
          <cell r="U32" t="str">
            <v>609000</v>
          </cell>
          <cell r="V32" t="str">
            <v>Direct labour - Project (ABC costs)</v>
          </cell>
          <cell r="X32">
            <v>3876</v>
          </cell>
          <cell r="Y32">
            <v>323</v>
          </cell>
          <cell r="Z32">
            <v>323</v>
          </cell>
          <cell r="AA32">
            <v>323</v>
          </cell>
          <cell r="AB32">
            <v>323</v>
          </cell>
          <cell r="AC32">
            <v>323</v>
          </cell>
          <cell r="AD32">
            <v>323</v>
          </cell>
          <cell r="AE32">
            <v>323</v>
          </cell>
          <cell r="AF32">
            <v>323</v>
          </cell>
          <cell r="AG32">
            <v>323</v>
          </cell>
          <cell r="AH32">
            <v>323</v>
          </cell>
          <cell r="AI32">
            <v>323</v>
          </cell>
          <cell r="AJ32">
            <v>323</v>
          </cell>
          <cell r="AK32">
            <v>3876</v>
          </cell>
          <cell r="AL32">
            <v>0</v>
          </cell>
        </row>
        <row r="33">
          <cell r="B33">
            <v>0</v>
          </cell>
          <cell r="C33">
            <v>0</v>
          </cell>
          <cell r="D33" t="str">
            <v>CUSCONN101CCONCOMMON</v>
          </cell>
          <cell r="E33" t="str">
            <v>100013908</v>
          </cell>
          <cell r="F33" t="str">
            <v>24100</v>
          </cell>
          <cell r="G33" t="str">
            <v>Attend Safety Meetings</v>
          </cell>
          <cell r="H33" t="str">
            <v>311</v>
          </cell>
          <cell r="I33" t="str">
            <v>101</v>
          </cell>
          <cell r="J33" t="str">
            <v>5065</v>
          </cell>
          <cell r="K33" t="str">
            <v>Workorder Time</v>
          </cell>
          <cell r="L33" t="str">
            <v>Workorder Time</v>
          </cell>
          <cell r="M33" t="str">
            <v>METER SUPPORT CLERK</v>
          </cell>
          <cell r="O33">
            <v>42.023799479166669</v>
          </cell>
          <cell r="P33">
            <v>60</v>
          </cell>
          <cell r="Q33">
            <v>2521.4279687500002</v>
          </cell>
          <cell r="S33">
            <v>0</v>
          </cell>
          <cell r="T33" t="str">
            <v>608000311-101-5065</v>
          </cell>
          <cell r="U33" t="str">
            <v>608000</v>
          </cell>
          <cell r="V33" t="str">
            <v>Direct labour - Work order</v>
          </cell>
          <cell r="X33">
            <v>2521</v>
          </cell>
          <cell r="Y33">
            <v>210.08333333333334</v>
          </cell>
          <cell r="Z33">
            <v>210.08333333333334</v>
          </cell>
          <cell r="AA33">
            <v>210.08333333333334</v>
          </cell>
          <cell r="AB33">
            <v>210.08333333333334</v>
          </cell>
          <cell r="AC33">
            <v>210.08333333333334</v>
          </cell>
          <cell r="AD33">
            <v>210.08333333333334</v>
          </cell>
          <cell r="AE33">
            <v>210.08333333333334</v>
          </cell>
          <cell r="AF33">
            <v>210.08333333333334</v>
          </cell>
          <cell r="AG33">
            <v>210.08333333333334</v>
          </cell>
          <cell r="AH33">
            <v>210.08333333333334</v>
          </cell>
          <cell r="AI33">
            <v>210.08333333333334</v>
          </cell>
          <cell r="AJ33">
            <v>210.08333333333334</v>
          </cell>
          <cell r="AK33">
            <v>2521</v>
          </cell>
          <cell r="AL33">
            <v>0</v>
          </cell>
        </row>
        <row r="34">
          <cell r="B34">
            <v>0</v>
          </cell>
          <cell r="C34">
            <v>0</v>
          </cell>
          <cell r="D34" t="str">
            <v>CUSCONN101CCONCOMMON</v>
          </cell>
          <cell r="E34" t="str">
            <v>100013908</v>
          </cell>
          <cell r="F34" t="str">
            <v>24100</v>
          </cell>
          <cell r="G34" t="str">
            <v>Attend Safety Meetings</v>
          </cell>
          <cell r="H34" t="str">
            <v>311</v>
          </cell>
          <cell r="I34" t="str">
            <v>101</v>
          </cell>
          <cell r="J34" t="str">
            <v>5065</v>
          </cell>
          <cell r="K34" t="str">
            <v>Workorder Time</v>
          </cell>
          <cell r="L34" t="str">
            <v>Workorder Time</v>
          </cell>
          <cell r="M34" t="str">
            <v>Meterperson - 1st Class</v>
          </cell>
          <cell r="O34">
            <v>67.801499023437501</v>
          </cell>
          <cell r="Q34">
            <v>0</v>
          </cell>
          <cell r="S34">
            <v>0</v>
          </cell>
          <cell r="T34" t="str">
            <v>608000311-101-5065</v>
          </cell>
          <cell r="U34" t="str">
            <v>608000</v>
          </cell>
          <cell r="V34" t="str">
            <v>Direct labour - Work order</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row>
        <row r="35">
          <cell r="B35">
            <v>0</v>
          </cell>
          <cell r="C35">
            <v>0</v>
          </cell>
          <cell r="D35" t="str">
            <v>CUSCONN101CCONCOMMON</v>
          </cell>
          <cell r="E35" t="str">
            <v>100013908</v>
          </cell>
          <cell r="F35" t="str">
            <v>24100</v>
          </cell>
          <cell r="G35" t="str">
            <v>Attend Safety Meetings</v>
          </cell>
          <cell r="H35" t="str">
            <v>311</v>
          </cell>
          <cell r="I35" t="str">
            <v>101</v>
          </cell>
          <cell r="J35" t="str">
            <v>5065</v>
          </cell>
          <cell r="K35" t="str">
            <v>Workorder Time</v>
          </cell>
          <cell r="L35" t="str">
            <v>Workorder Time</v>
          </cell>
          <cell r="M35" t="str">
            <v>Meterperson - 1st Class</v>
          </cell>
          <cell r="O35">
            <v>67.801499023437501</v>
          </cell>
          <cell r="P35">
            <v>200</v>
          </cell>
          <cell r="Q35">
            <v>13560.2998046875</v>
          </cell>
          <cell r="S35">
            <v>0</v>
          </cell>
          <cell r="T35" t="str">
            <v>608000311-101-5065</v>
          </cell>
          <cell r="U35" t="str">
            <v>608000</v>
          </cell>
          <cell r="V35" t="str">
            <v>Direct labour - Work order</v>
          </cell>
          <cell r="X35">
            <v>13560</v>
          </cell>
          <cell r="Y35">
            <v>1130</v>
          </cell>
          <cell r="Z35">
            <v>1130</v>
          </cell>
          <cell r="AA35">
            <v>1130</v>
          </cell>
          <cell r="AB35">
            <v>1130</v>
          </cell>
          <cell r="AC35">
            <v>1130</v>
          </cell>
          <cell r="AD35">
            <v>1130</v>
          </cell>
          <cell r="AE35">
            <v>1130</v>
          </cell>
          <cell r="AF35">
            <v>1130</v>
          </cell>
          <cell r="AG35">
            <v>1130</v>
          </cell>
          <cell r="AH35">
            <v>1130</v>
          </cell>
          <cell r="AI35">
            <v>1130</v>
          </cell>
          <cell r="AJ35">
            <v>1130</v>
          </cell>
          <cell r="AK35">
            <v>13560</v>
          </cell>
          <cell r="AL35">
            <v>0</v>
          </cell>
        </row>
        <row r="36">
          <cell r="B36">
            <v>0</v>
          </cell>
          <cell r="C36">
            <v>0</v>
          </cell>
          <cell r="D36" t="str">
            <v>CUSCONN101CCONCOMMON</v>
          </cell>
          <cell r="E36" t="str">
            <v>100013908</v>
          </cell>
          <cell r="F36" t="str">
            <v>24100</v>
          </cell>
          <cell r="G36" t="str">
            <v>Attend Safety Meetings</v>
          </cell>
          <cell r="H36" t="str">
            <v>311</v>
          </cell>
          <cell r="I36" t="str">
            <v>101</v>
          </cell>
          <cell r="J36" t="str">
            <v>5065</v>
          </cell>
          <cell r="K36" t="str">
            <v>Project Time</v>
          </cell>
          <cell r="L36" t="str">
            <v>Project Time</v>
          </cell>
          <cell r="M36" t="str">
            <v>SUPERVISOR, CUSTOMER CONNECTIONS</v>
          </cell>
          <cell r="O36">
            <v>84.962177734375004</v>
          </cell>
          <cell r="P36">
            <v>20</v>
          </cell>
          <cell r="Q36">
            <v>1699.2435546875001</v>
          </cell>
          <cell r="S36">
            <v>0</v>
          </cell>
          <cell r="T36" t="str">
            <v>609000311-101-5065</v>
          </cell>
          <cell r="U36" t="str">
            <v>609000</v>
          </cell>
          <cell r="V36" t="str">
            <v>Direct labour - Project (ABC costs)</v>
          </cell>
          <cell r="X36">
            <v>1699</v>
          </cell>
          <cell r="Y36">
            <v>141.58333333333334</v>
          </cell>
          <cell r="Z36">
            <v>141.58333333333334</v>
          </cell>
          <cell r="AA36">
            <v>141.58333333333334</v>
          </cell>
          <cell r="AB36">
            <v>141.58333333333334</v>
          </cell>
          <cell r="AC36">
            <v>141.58333333333334</v>
          </cell>
          <cell r="AD36">
            <v>141.58333333333334</v>
          </cell>
          <cell r="AE36">
            <v>141.58333333333334</v>
          </cell>
          <cell r="AF36">
            <v>141.58333333333334</v>
          </cell>
          <cell r="AG36">
            <v>141.58333333333334</v>
          </cell>
          <cell r="AH36">
            <v>141.58333333333334</v>
          </cell>
          <cell r="AI36">
            <v>141.58333333333334</v>
          </cell>
          <cell r="AJ36">
            <v>141.58333333333334</v>
          </cell>
          <cell r="AK36">
            <v>1698.9999999999998</v>
          </cell>
          <cell r="AL36">
            <v>0</v>
          </cell>
        </row>
        <row r="37">
          <cell r="B37">
            <v>0</v>
          </cell>
          <cell r="C37">
            <v>0</v>
          </cell>
          <cell r="D37" t="str">
            <v>CUSCONN101CCONCOMMON</v>
          </cell>
          <cell r="E37" t="str">
            <v>100013908</v>
          </cell>
          <cell r="F37" t="str">
            <v>24100</v>
          </cell>
          <cell r="G37" t="str">
            <v>Attend Safety Meetings</v>
          </cell>
          <cell r="H37" t="str">
            <v>311</v>
          </cell>
          <cell r="I37" t="str">
            <v>101</v>
          </cell>
          <cell r="J37" t="str">
            <v>5065</v>
          </cell>
          <cell r="K37" t="str">
            <v>Vehicle</v>
          </cell>
          <cell r="L37" t="str">
            <v>Vehicle</v>
          </cell>
          <cell r="O37">
            <v>0</v>
          </cell>
          <cell r="Q37">
            <v>0</v>
          </cell>
          <cell r="R37">
            <v>483</v>
          </cell>
          <cell r="S37">
            <v>0</v>
          </cell>
          <cell r="T37" t="str">
            <v>651000311-101-5065</v>
          </cell>
          <cell r="U37" t="str">
            <v>651000</v>
          </cell>
          <cell r="V37" t="str">
            <v>Direct work order charges - Vehicles used</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row>
        <row r="38">
          <cell r="B38">
            <v>12</v>
          </cell>
          <cell r="C38">
            <v>0</v>
          </cell>
          <cell r="D38" t="str">
            <v>CUSCONN101CCONCOMMON</v>
          </cell>
          <cell r="E38" t="str">
            <v>100013909</v>
          </cell>
          <cell r="F38" t="str">
            <v>24200</v>
          </cell>
          <cell r="G38" t="str">
            <v>Department safety training</v>
          </cell>
          <cell r="H38" t="str">
            <v>311</v>
          </cell>
          <cell r="I38" t="str">
            <v>101</v>
          </cell>
          <cell r="J38" t="str">
            <v>5065</v>
          </cell>
          <cell r="K38" t="str">
            <v>A/P</v>
          </cell>
          <cell r="L38" t="str">
            <v>SA90 - Meals and Entertainment</v>
          </cell>
          <cell r="M38" t="str">
            <v>A/P</v>
          </cell>
          <cell r="N38">
            <v>860</v>
          </cell>
          <cell r="O38">
            <v>0</v>
          </cell>
          <cell r="Q38">
            <v>0</v>
          </cell>
          <cell r="S38">
            <v>0</v>
          </cell>
          <cell r="T38" t="str">
            <v>622000311-101-5065</v>
          </cell>
          <cell r="U38" t="str">
            <v>622000</v>
          </cell>
          <cell r="V38" t="str">
            <v>Meals and entertainment</v>
          </cell>
          <cell r="X38">
            <v>860</v>
          </cell>
          <cell r="Y38">
            <v>71.666666666666671</v>
          </cell>
          <cell r="Z38">
            <v>71.666666666666671</v>
          </cell>
          <cell r="AA38">
            <v>71.666666666666671</v>
          </cell>
          <cell r="AB38">
            <v>71.666666666666671</v>
          </cell>
          <cell r="AC38">
            <v>71.666666666666671</v>
          </cell>
          <cell r="AD38">
            <v>71.666666666666671</v>
          </cell>
          <cell r="AE38">
            <v>71.666666666666671</v>
          </cell>
          <cell r="AF38">
            <v>71.666666666666671</v>
          </cell>
          <cell r="AG38">
            <v>71.666666666666671</v>
          </cell>
          <cell r="AH38">
            <v>71.666666666666671</v>
          </cell>
          <cell r="AI38">
            <v>71.666666666666671</v>
          </cell>
          <cell r="AJ38">
            <v>71.666666666666671</v>
          </cell>
          <cell r="AK38">
            <v>859.99999999999989</v>
          </cell>
          <cell r="AL38">
            <v>0</v>
          </cell>
        </row>
        <row r="39">
          <cell r="B39">
            <v>0</v>
          </cell>
          <cell r="C39">
            <v>0</v>
          </cell>
          <cell r="D39" t="str">
            <v>CUSCONN101CCONCOMMON</v>
          </cell>
          <cell r="E39" t="str">
            <v>100013909</v>
          </cell>
          <cell r="F39" t="str">
            <v>24200</v>
          </cell>
          <cell r="G39" t="str">
            <v>Department safety training</v>
          </cell>
          <cell r="H39" t="str">
            <v>311</v>
          </cell>
          <cell r="I39" t="str">
            <v>101</v>
          </cell>
          <cell r="J39" t="str">
            <v>5065</v>
          </cell>
          <cell r="K39" t="str">
            <v>Workorder Time</v>
          </cell>
          <cell r="L39" t="str">
            <v>Workorder Time</v>
          </cell>
          <cell r="M39" t="str">
            <v>Meterperson - 2nd Class</v>
          </cell>
          <cell r="O39">
            <v>62.809501953125</v>
          </cell>
          <cell r="P39">
            <v>32</v>
          </cell>
          <cell r="Q39">
            <v>2009.9040625</v>
          </cell>
          <cell r="S39">
            <v>0</v>
          </cell>
          <cell r="T39" t="str">
            <v>608000311-101-5065</v>
          </cell>
          <cell r="U39" t="str">
            <v>608000</v>
          </cell>
          <cell r="V39" t="str">
            <v>Direct labour - Work order</v>
          </cell>
          <cell r="W39" t="str">
            <v>16 hours per man per year</v>
          </cell>
          <cell r="X39">
            <v>2010</v>
          </cell>
          <cell r="Y39">
            <v>167.5</v>
          </cell>
          <cell r="Z39">
            <v>167.5</v>
          </cell>
          <cell r="AA39">
            <v>167.5</v>
          </cell>
          <cell r="AB39">
            <v>167.5</v>
          </cell>
          <cell r="AC39">
            <v>167.5</v>
          </cell>
          <cell r="AD39">
            <v>167.5</v>
          </cell>
          <cell r="AE39">
            <v>167.5</v>
          </cell>
          <cell r="AF39">
            <v>167.5</v>
          </cell>
          <cell r="AG39">
            <v>167.5</v>
          </cell>
          <cell r="AH39">
            <v>167.5</v>
          </cell>
          <cell r="AI39">
            <v>167.5</v>
          </cell>
          <cell r="AJ39">
            <v>167.5</v>
          </cell>
          <cell r="AK39">
            <v>2010</v>
          </cell>
          <cell r="AL39">
            <v>0</v>
          </cell>
        </row>
        <row r="40">
          <cell r="B40">
            <v>0</v>
          </cell>
          <cell r="C40">
            <v>0</v>
          </cell>
          <cell r="D40" t="str">
            <v>CUSCONN101CCONCOMMON</v>
          </cell>
          <cell r="E40" t="str">
            <v>100013909</v>
          </cell>
          <cell r="F40" t="str">
            <v>24200</v>
          </cell>
          <cell r="G40" t="str">
            <v>Department safety training</v>
          </cell>
          <cell r="H40" t="str">
            <v>311</v>
          </cell>
          <cell r="I40" t="str">
            <v>101</v>
          </cell>
          <cell r="J40" t="str">
            <v>5065</v>
          </cell>
          <cell r="K40" t="str">
            <v>Project Time</v>
          </cell>
          <cell r="L40" t="str">
            <v>Project Time</v>
          </cell>
          <cell r="M40" t="str">
            <v>MANAGER, CUSTOMER CONNECTIONS</v>
          </cell>
          <cell r="O40">
            <v>90.150380859375005</v>
          </cell>
          <cell r="P40">
            <v>16</v>
          </cell>
          <cell r="Q40">
            <v>1442.4060937500001</v>
          </cell>
          <cell r="S40">
            <v>0</v>
          </cell>
          <cell r="T40" t="str">
            <v>609000311-101-5065</v>
          </cell>
          <cell r="U40" t="str">
            <v>609000</v>
          </cell>
          <cell r="V40" t="str">
            <v>Direct labour - Project (ABC costs)</v>
          </cell>
          <cell r="X40">
            <v>1442</v>
          </cell>
          <cell r="Y40">
            <v>120.16666666666667</v>
          </cell>
          <cell r="Z40">
            <v>120.16666666666667</v>
          </cell>
          <cell r="AA40">
            <v>120.16666666666667</v>
          </cell>
          <cell r="AB40">
            <v>120.16666666666667</v>
          </cell>
          <cell r="AC40">
            <v>120.16666666666667</v>
          </cell>
          <cell r="AD40">
            <v>120.16666666666667</v>
          </cell>
          <cell r="AE40">
            <v>120.16666666666667</v>
          </cell>
          <cell r="AF40">
            <v>120.16666666666667</v>
          </cell>
          <cell r="AG40">
            <v>120.16666666666667</v>
          </cell>
          <cell r="AH40">
            <v>120.16666666666667</v>
          </cell>
          <cell r="AI40">
            <v>120.16666666666667</v>
          </cell>
          <cell r="AJ40">
            <v>120.16666666666667</v>
          </cell>
          <cell r="AK40">
            <v>1442.0000000000002</v>
          </cell>
          <cell r="AL40">
            <v>0</v>
          </cell>
        </row>
        <row r="41">
          <cell r="B41">
            <v>0</v>
          </cell>
          <cell r="C41">
            <v>0</v>
          </cell>
          <cell r="D41" t="str">
            <v>CUSCONN101CCONCOMMON</v>
          </cell>
          <cell r="E41" t="str">
            <v>100013909</v>
          </cell>
          <cell r="F41" t="str">
            <v>24200</v>
          </cell>
          <cell r="G41" t="str">
            <v>Department safety training</v>
          </cell>
          <cell r="H41" t="str">
            <v>311</v>
          </cell>
          <cell r="I41" t="str">
            <v>101</v>
          </cell>
          <cell r="J41" t="str">
            <v>5065</v>
          </cell>
          <cell r="K41" t="str">
            <v>Workorder Time</v>
          </cell>
          <cell r="L41" t="str">
            <v>Workorder Time</v>
          </cell>
          <cell r="M41" t="str">
            <v>METER SUPPORT CLERK</v>
          </cell>
          <cell r="O41">
            <v>42.023799479166669</v>
          </cell>
          <cell r="P41">
            <v>24</v>
          </cell>
          <cell r="Q41">
            <v>1008.5711875000001</v>
          </cell>
          <cell r="S41">
            <v>0</v>
          </cell>
          <cell r="T41" t="str">
            <v>608000311-101-5065</v>
          </cell>
          <cell r="U41" t="str">
            <v>608000</v>
          </cell>
          <cell r="V41" t="str">
            <v>Direct labour - Work order</v>
          </cell>
          <cell r="W41" t="str">
            <v>8 hours per year per clerk</v>
          </cell>
          <cell r="X41">
            <v>1009</v>
          </cell>
          <cell r="Y41">
            <v>84.083333333333329</v>
          </cell>
          <cell r="Z41">
            <v>84.083333333333329</v>
          </cell>
          <cell r="AA41">
            <v>84.083333333333329</v>
          </cell>
          <cell r="AB41">
            <v>84.083333333333329</v>
          </cell>
          <cell r="AC41">
            <v>84.083333333333329</v>
          </cell>
          <cell r="AD41">
            <v>84.083333333333329</v>
          </cell>
          <cell r="AE41">
            <v>84.083333333333329</v>
          </cell>
          <cell r="AF41">
            <v>84.083333333333329</v>
          </cell>
          <cell r="AG41">
            <v>84.083333333333329</v>
          </cell>
          <cell r="AH41">
            <v>84.083333333333329</v>
          </cell>
          <cell r="AI41">
            <v>84.083333333333329</v>
          </cell>
          <cell r="AJ41">
            <v>84.083333333333329</v>
          </cell>
          <cell r="AK41">
            <v>1009.0000000000001</v>
          </cell>
          <cell r="AL41">
            <v>0</v>
          </cell>
        </row>
        <row r="42">
          <cell r="B42">
            <v>0</v>
          </cell>
          <cell r="C42">
            <v>0</v>
          </cell>
          <cell r="D42" t="str">
            <v>CUSCONN101CCONCOMMON</v>
          </cell>
          <cell r="E42" t="str">
            <v>100013909</v>
          </cell>
          <cell r="F42" t="str">
            <v>24200</v>
          </cell>
          <cell r="G42" t="str">
            <v>Department safety training</v>
          </cell>
          <cell r="H42" t="str">
            <v>311</v>
          </cell>
          <cell r="I42" t="str">
            <v>101</v>
          </cell>
          <cell r="J42" t="str">
            <v>5065</v>
          </cell>
          <cell r="K42" t="str">
            <v>Workorder Time</v>
          </cell>
          <cell r="L42" t="str">
            <v>Workorder Time</v>
          </cell>
          <cell r="M42" t="str">
            <v>Meterperson - 1st Class</v>
          </cell>
          <cell r="O42">
            <v>67.801499023437501</v>
          </cell>
          <cell r="P42">
            <v>112</v>
          </cell>
          <cell r="Q42">
            <v>7593.7678906250003</v>
          </cell>
          <cell r="S42">
            <v>0</v>
          </cell>
          <cell r="T42" t="str">
            <v>608000311-101-5065</v>
          </cell>
          <cell r="U42" t="str">
            <v>608000</v>
          </cell>
          <cell r="V42" t="str">
            <v>Direct labour - Work order</v>
          </cell>
          <cell r="X42">
            <v>7594</v>
          </cell>
          <cell r="Y42">
            <v>632.83333333333337</v>
          </cell>
          <cell r="Z42">
            <v>632.83333333333337</v>
          </cell>
          <cell r="AA42">
            <v>632.83333333333337</v>
          </cell>
          <cell r="AB42">
            <v>632.83333333333337</v>
          </cell>
          <cell r="AC42">
            <v>632.83333333333337</v>
          </cell>
          <cell r="AD42">
            <v>632.83333333333337</v>
          </cell>
          <cell r="AE42">
            <v>632.83333333333337</v>
          </cell>
          <cell r="AF42">
            <v>632.83333333333337</v>
          </cell>
          <cell r="AG42">
            <v>632.83333333333337</v>
          </cell>
          <cell r="AH42">
            <v>632.83333333333337</v>
          </cell>
          <cell r="AI42">
            <v>632.83333333333337</v>
          </cell>
          <cell r="AJ42">
            <v>632.83333333333337</v>
          </cell>
          <cell r="AK42">
            <v>7593.9999999999991</v>
          </cell>
          <cell r="AL42">
            <v>0</v>
          </cell>
        </row>
        <row r="43">
          <cell r="B43">
            <v>0</v>
          </cell>
          <cell r="C43">
            <v>0</v>
          </cell>
          <cell r="D43" t="str">
            <v>CUSCONN101CCONCOMMON</v>
          </cell>
          <cell r="E43" t="str">
            <v>100013909</v>
          </cell>
          <cell r="F43" t="str">
            <v>24200</v>
          </cell>
          <cell r="G43" t="str">
            <v>Department safety training</v>
          </cell>
          <cell r="H43" t="str">
            <v>311</v>
          </cell>
          <cell r="I43" t="str">
            <v>101</v>
          </cell>
          <cell r="J43" t="str">
            <v>5065</v>
          </cell>
          <cell r="K43" t="str">
            <v>Project Time</v>
          </cell>
          <cell r="L43" t="str">
            <v>Project Time</v>
          </cell>
          <cell r="M43" t="str">
            <v>SUPERVISOR, CUSTOMER CONNECTIONS</v>
          </cell>
          <cell r="O43">
            <v>84.962177734375004</v>
          </cell>
          <cell r="P43">
            <v>32</v>
          </cell>
          <cell r="Q43">
            <v>2718.7896875000001</v>
          </cell>
          <cell r="S43">
            <v>0</v>
          </cell>
          <cell r="T43" t="str">
            <v>609000311-101-5065</v>
          </cell>
          <cell r="U43" t="str">
            <v>609000</v>
          </cell>
          <cell r="V43" t="str">
            <v>Direct labour - Project (ABC costs)</v>
          </cell>
          <cell r="X43">
            <v>2719</v>
          </cell>
          <cell r="Y43">
            <v>226.58333333333334</v>
          </cell>
          <cell r="Z43">
            <v>226.58333333333334</v>
          </cell>
          <cell r="AA43">
            <v>226.58333333333334</v>
          </cell>
          <cell r="AB43">
            <v>226.58333333333334</v>
          </cell>
          <cell r="AC43">
            <v>226.58333333333334</v>
          </cell>
          <cell r="AD43">
            <v>226.58333333333334</v>
          </cell>
          <cell r="AE43">
            <v>226.58333333333334</v>
          </cell>
          <cell r="AF43">
            <v>226.58333333333334</v>
          </cell>
          <cell r="AG43">
            <v>226.58333333333334</v>
          </cell>
          <cell r="AH43">
            <v>226.58333333333334</v>
          </cell>
          <cell r="AI43">
            <v>226.58333333333334</v>
          </cell>
          <cell r="AJ43">
            <v>226.58333333333334</v>
          </cell>
          <cell r="AK43">
            <v>2719</v>
          </cell>
          <cell r="AL43">
            <v>0</v>
          </cell>
        </row>
        <row r="44">
          <cell r="B44">
            <v>13</v>
          </cell>
          <cell r="C44">
            <v>0</v>
          </cell>
          <cell r="D44" t="str">
            <v>CUSCONN101CCONCOMMON</v>
          </cell>
          <cell r="E44" t="str">
            <v>100013910</v>
          </cell>
          <cell r="F44" t="str">
            <v>24300</v>
          </cell>
          <cell r="G44" t="str">
            <v>New employee safety orientation</v>
          </cell>
          <cell r="H44" t="str">
            <v>311</v>
          </cell>
          <cell r="I44" t="str">
            <v>101</v>
          </cell>
          <cell r="J44" t="str">
            <v>5065</v>
          </cell>
          <cell r="K44" t="str">
            <v>A/P</v>
          </cell>
          <cell r="L44" t="str">
            <v>SA10 - General Office Supplies</v>
          </cell>
          <cell r="M44" t="str">
            <v>A/P</v>
          </cell>
          <cell r="O44">
            <v>0</v>
          </cell>
          <cell r="Q44">
            <v>0</v>
          </cell>
          <cell r="S44">
            <v>0</v>
          </cell>
          <cell r="T44" t="str">
            <v>704000311-101-5065</v>
          </cell>
          <cell r="U44" t="str">
            <v>704000</v>
          </cell>
          <cell r="V44" t="str">
            <v>General office supplies</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row>
        <row r="45">
          <cell r="B45">
            <v>0</v>
          </cell>
          <cell r="C45">
            <v>0</v>
          </cell>
          <cell r="D45" t="str">
            <v>CUSCONN101CCONCOMMON</v>
          </cell>
          <cell r="E45" t="str">
            <v>100013910</v>
          </cell>
          <cell r="F45" t="str">
            <v>24300</v>
          </cell>
          <cell r="G45" t="str">
            <v>New employee safety orientation</v>
          </cell>
          <cell r="H45" t="str">
            <v>311</v>
          </cell>
          <cell r="I45" t="str">
            <v>101</v>
          </cell>
          <cell r="J45" t="str">
            <v>5065</v>
          </cell>
          <cell r="K45" t="str">
            <v>Project Time</v>
          </cell>
          <cell r="L45" t="str">
            <v>Project Time</v>
          </cell>
          <cell r="M45" t="str">
            <v>MANAGER, CUSTOMER CONNECTIONS</v>
          </cell>
          <cell r="O45">
            <v>90.150380859375005</v>
          </cell>
          <cell r="Q45">
            <v>0</v>
          </cell>
          <cell r="S45">
            <v>0</v>
          </cell>
          <cell r="T45" t="str">
            <v>609000311-101-5065</v>
          </cell>
          <cell r="U45" t="str">
            <v>609000</v>
          </cell>
          <cell r="V45" t="str">
            <v>Direct labour - Project (ABC costs)</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row>
        <row r="46">
          <cell r="B46">
            <v>0</v>
          </cell>
          <cell r="C46">
            <v>0</v>
          </cell>
          <cell r="D46" t="str">
            <v>CUSCONN101CCONCOMMON</v>
          </cell>
          <cell r="E46" t="str">
            <v>100013910</v>
          </cell>
          <cell r="F46" t="str">
            <v>24300</v>
          </cell>
          <cell r="G46" t="str">
            <v>New employee safety orientation</v>
          </cell>
          <cell r="H46" t="str">
            <v>311</v>
          </cell>
          <cell r="I46" t="str">
            <v>101</v>
          </cell>
          <cell r="J46" t="str">
            <v>5065</v>
          </cell>
          <cell r="K46" t="str">
            <v>Project Time</v>
          </cell>
          <cell r="L46" t="str">
            <v>Project Time</v>
          </cell>
          <cell r="M46" t="str">
            <v>SUPERVISOR, CUSTOMER CONNECTIONS</v>
          </cell>
          <cell r="O46">
            <v>84.962177734375004</v>
          </cell>
          <cell r="Q46">
            <v>0</v>
          </cell>
          <cell r="S46">
            <v>0</v>
          </cell>
          <cell r="T46" t="str">
            <v>609000311-101-5065</v>
          </cell>
          <cell r="U46" t="str">
            <v>609000</v>
          </cell>
          <cell r="V46" t="str">
            <v>Direct labour - Project (ABC costs)</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row>
        <row r="47">
          <cell r="B47">
            <v>14</v>
          </cell>
          <cell r="C47">
            <v>0</v>
          </cell>
          <cell r="D47" t="str">
            <v>CUSCONN101CCONCOMMON</v>
          </cell>
          <cell r="E47" t="str">
            <v>100013911</v>
          </cell>
          <cell r="F47" t="str">
            <v>24400</v>
          </cell>
          <cell r="G47" t="str">
            <v>Student safety orientation</v>
          </cell>
          <cell r="H47" t="str">
            <v>311</v>
          </cell>
          <cell r="I47" t="str">
            <v>101</v>
          </cell>
          <cell r="J47" t="str">
            <v>5065</v>
          </cell>
          <cell r="K47" t="str">
            <v>A/P</v>
          </cell>
          <cell r="L47" t="str">
            <v>SA5 - Safety Expenses</v>
          </cell>
          <cell r="M47" t="str">
            <v>A/P</v>
          </cell>
          <cell r="N47">
            <v>100</v>
          </cell>
          <cell r="O47">
            <v>0</v>
          </cell>
          <cell r="Q47">
            <v>0</v>
          </cell>
          <cell r="S47">
            <v>0</v>
          </cell>
          <cell r="T47" t="str">
            <v>681000311-101-5065</v>
          </cell>
          <cell r="U47" t="str">
            <v>681000</v>
          </cell>
          <cell r="V47" t="str">
            <v>Safety</v>
          </cell>
          <cell r="X47">
            <v>100</v>
          </cell>
          <cell r="Y47">
            <v>8.3333333333333339</v>
          </cell>
          <cell r="Z47">
            <v>8.3333333333333339</v>
          </cell>
          <cell r="AA47">
            <v>8.3333333333333339</v>
          </cell>
          <cell r="AB47">
            <v>8.3333333333333339</v>
          </cell>
          <cell r="AC47">
            <v>8.3333333333333339</v>
          </cell>
          <cell r="AD47">
            <v>8.3333333333333339</v>
          </cell>
          <cell r="AE47">
            <v>8.3333333333333339</v>
          </cell>
          <cell r="AF47">
            <v>8.3333333333333339</v>
          </cell>
          <cell r="AG47">
            <v>8.3333333333333339</v>
          </cell>
          <cell r="AH47">
            <v>8.3333333333333339</v>
          </cell>
          <cell r="AI47">
            <v>8.3333333333333339</v>
          </cell>
          <cell r="AJ47">
            <v>8.3333333333333339</v>
          </cell>
          <cell r="AK47">
            <v>99.999999999999986</v>
          </cell>
          <cell r="AL47">
            <v>0</v>
          </cell>
        </row>
        <row r="48">
          <cell r="B48">
            <v>0</v>
          </cell>
          <cell r="C48">
            <v>0</v>
          </cell>
          <cell r="D48" t="str">
            <v>CUSCONN101CCONCOMMON</v>
          </cell>
          <cell r="E48" t="str">
            <v>100013911</v>
          </cell>
          <cell r="F48" t="str">
            <v>24400</v>
          </cell>
          <cell r="G48" t="str">
            <v>Student safety orientation</v>
          </cell>
          <cell r="H48" t="str">
            <v>311</v>
          </cell>
          <cell r="I48" t="str">
            <v>101</v>
          </cell>
          <cell r="J48" t="str">
            <v>5065</v>
          </cell>
          <cell r="K48" t="str">
            <v>Project Time</v>
          </cell>
          <cell r="L48" t="str">
            <v>Project Time</v>
          </cell>
          <cell r="M48" t="str">
            <v>MANAGER, CUSTOMER CONNECTIONS</v>
          </cell>
          <cell r="O48">
            <v>90.150380859375005</v>
          </cell>
          <cell r="P48">
            <v>8</v>
          </cell>
          <cell r="Q48">
            <v>721.20304687500004</v>
          </cell>
          <cell r="S48">
            <v>0</v>
          </cell>
          <cell r="T48" t="str">
            <v>609000311-101-5065</v>
          </cell>
          <cell r="U48" t="str">
            <v>609000</v>
          </cell>
          <cell r="V48" t="str">
            <v>Direct labour - Project (ABC costs)</v>
          </cell>
          <cell r="X48">
            <v>721</v>
          </cell>
          <cell r="Y48">
            <v>60.083333333333336</v>
          </cell>
          <cell r="Z48">
            <v>60.083333333333336</v>
          </cell>
          <cell r="AA48">
            <v>60.083333333333336</v>
          </cell>
          <cell r="AB48">
            <v>60.083333333333336</v>
          </cell>
          <cell r="AC48">
            <v>60.083333333333336</v>
          </cell>
          <cell r="AD48">
            <v>60.083333333333336</v>
          </cell>
          <cell r="AE48">
            <v>60.083333333333336</v>
          </cell>
          <cell r="AF48">
            <v>60.083333333333336</v>
          </cell>
          <cell r="AG48">
            <v>60.083333333333336</v>
          </cell>
          <cell r="AH48">
            <v>60.083333333333336</v>
          </cell>
          <cell r="AI48">
            <v>60.083333333333336</v>
          </cell>
          <cell r="AJ48">
            <v>60.083333333333336</v>
          </cell>
          <cell r="AK48">
            <v>721.00000000000011</v>
          </cell>
          <cell r="AL48">
            <v>0</v>
          </cell>
        </row>
        <row r="49">
          <cell r="B49">
            <v>0</v>
          </cell>
          <cell r="C49">
            <v>0</v>
          </cell>
          <cell r="D49" t="str">
            <v>CUSCONN101CCONCOMMON</v>
          </cell>
          <cell r="E49" t="str">
            <v>100013911</v>
          </cell>
          <cell r="F49" t="str">
            <v>24400</v>
          </cell>
          <cell r="G49" t="str">
            <v>Student safety orientation</v>
          </cell>
          <cell r="H49" t="str">
            <v>311</v>
          </cell>
          <cell r="I49" t="str">
            <v>101</v>
          </cell>
          <cell r="J49" t="str">
            <v>5065</v>
          </cell>
          <cell r="K49" t="str">
            <v>Project Time</v>
          </cell>
          <cell r="L49" t="str">
            <v>Project Time</v>
          </cell>
          <cell r="M49" t="str">
            <v>SUPERVISOR, CUSTOMER CONNECTIONS</v>
          </cell>
          <cell r="O49">
            <v>84.962177734375004</v>
          </cell>
          <cell r="P49">
            <v>8</v>
          </cell>
          <cell r="Q49">
            <v>679.69742187500003</v>
          </cell>
          <cell r="S49">
            <v>0</v>
          </cell>
          <cell r="T49" t="str">
            <v>609000311-101-5065</v>
          </cell>
          <cell r="U49" t="str">
            <v>609000</v>
          </cell>
          <cell r="V49" t="str">
            <v>Direct labour - Project (ABC costs)</v>
          </cell>
          <cell r="X49">
            <v>680</v>
          </cell>
          <cell r="Y49">
            <v>56.666666666666664</v>
          </cell>
          <cell r="Z49">
            <v>56.666666666666664</v>
          </cell>
          <cell r="AA49">
            <v>56.666666666666664</v>
          </cell>
          <cell r="AB49">
            <v>56.666666666666664</v>
          </cell>
          <cell r="AC49">
            <v>56.666666666666664</v>
          </cell>
          <cell r="AD49">
            <v>56.666666666666664</v>
          </cell>
          <cell r="AE49">
            <v>56.666666666666664</v>
          </cell>
          <cell r="AF49">
            <v>56.666666666666664</v>
          </cell>
          <cell r="AG49">
            <v>56.666666666666664</v>
          </cell>
          <cell r="AH49">
            <v>56.666666666666664</v>
          </cell>
          <cell r="AI49">
            <v>56.666666666666664</v>
          </cell>
          <cell r="AJ49">
            <v>56.666666666666664</v>
          </cell>
          <cell r="AK49">
            <v>680</v>
          </cell>
          <cell r="AL49">
            <v>0</v>
          </cell>
        </row>
        <row r="50">
          <cell r="B50">
            <v>0</v>
          </cell>
          <cell r="C50">
            <v>0</v>
          </cell>
          <cell r="D50" t="str">
            <v>CUSCONN101CCONCOMMON</v>
          </cell>
          <cell r="E50" t="str">
            <v>100013912</v>
          </cell>
          <cell r="F50" t="str">
            <v>24500</v>
          </cell>
          <cell r="G50" t="str">
            <v>WSIB - Modified duty At work Home Position</v>
          </cell>
          <cell r="H50" t="str">
            <v>311</v>
          </cell>
          <cell r="I50" t="str">
            <v>101</v>
          </cell>
          <cell r="J50" t="str">
            <v>5065</v>
          </cell>
          <cell r="O50">
            <v>0</v>
          </cell>
          <cell r="Q50">
            <v>0</v>
          </cell>
          <cell r="S50">
            <v>0</v>
          </cell>
          <cell r="T50">
            <v>0</v>
          </cell>
          <cell r="U50">
            <v>0</v>
          </cell>
          <cell r="V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row>
        <row r="51">
          <cell r="B51">
            <v>0</v>
          </cell>
          <cell r="C51">
            <v>0</v>
          </cell>
          <cell r="D51" t="str">
            <v>CUSCONN101CCONCOMMON</v>
          </cell>
          <cell r="E51" t="str">
            <v>100013913</v>
          </cell>
          <cell r="F51" t="str">
            <v>24600</v>
          </cell>
          <cell r="G51" t="str">
            <v>WSIB - Modified duty - at work other position</v>
          </cell>
          <cell r="H51" t="str">
            <v>311</v>
          </cell>
          <cell r="I51" t="str">
            <v>101</v>
          </cell>
          <cell r="J51" t="str">
            <v>5065</v>
          </cell>
          <cell r="O51">
            <v>0</v>
          </cell>
          <cell r="Q51">
            <v>0</v>
          </cell>
          <cell r="S51">
            <v>0</v>
          </cell>
          <cell r="T51">
            <v>0</v>
          </cell>
          <cell r="U51">
            <v>0</v>
          </cell>
          <cell r="V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row>
        <row r="52">
          <cell r="B52">
            <v>0</v>
          </cell>
          <cell r="C52">
            <v>0</v>
          </cell>
          <cell r="D52" t="str">
            <v>CUSCONN101CCONCOMMON</v>
          </cell>
          <cell r="E52" t="str">
            <v>100013914</v>
          </cell>
          <cell r="F52" t="str">
            <v>24700</v>
          </cell>
          <cell r="G52" t="str">
            <v>WSIB - Not at work Medical Appt.</v>
          </cell>
          <cell r="H52" t="str">
            <v>311</v>
          </cell>
          <cell r="I52" t="str">
            <v>101</v>
          </cell>
          <cell r="J52" t="str">
            <v>5065</v>
          </cell>
          <cell r="O52">
            <v>0</v>
          </cell>
          <cell r="Q52">
            <v>0</v>
          </cell>
          <cell r="S52">
            <v>0</v>
          </cell>
          <cell r="T52">
            <v>0</v>
          </cell>
          <cell r="U52">
            <v>0</v>
          </cell>
          <cell r="V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row>
        <row r="53">
          <cell r="B53">
            <v>0</v>
          </cell>
          <cell r="C53">
            <v>0</v>
          </cell>
          <cell r="D53" t="str">
            <v>CUSCONN101CCONCOMMON</v>
          </cell>
          <cell r="E53" t="str">
            <v>100013915</v>
          </cell>
          <cell r="F53" t="str">
            <v>24800</v>
          </cell>
          <cell r="G53" t="str">
            <v>WSIB Lost work days</v>
          </cell>
          <cell r="H53" t="str">
            <v>311</v>
          </cell>
          <cell r="I53" t="str">
            <v>101</v>
          </cell>
          <cell r="J53" t="str">
            <v>5065</v>
          </cell>
          <cell r="O53">
            <v>0</v>
          </cell>
          <cell r="Q53">
            <v>0</v>
          </cell>
          <cell r="S53">
            <v>0</v>
          </cell>
          <cell r="T53">
            <v>0</v>
          </cell>
          <cell r="U53">
            <v>0</v>
          </cell>
          <cell r="V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row>
        <row r="54">
          <cell r="B54">
            <v>0</v>
          </cell>
          <cell r="C54">
            <v>0</v>
          </cell>
          <cell r="D54" t="str">
            <v>CUSCONN101CCONCOMMON</v>
          </cell>
          <cell r="E54" t="str">
            <v>100013916</v>
          </cell>
          <cell r="F54" t="str">
            <v>24900</v>
          </cell>
          <cell r="G54" t="str">
            <v>WSIB Modified Duty - Not at work</v>
          </cell>
          <cell r="H54" t="str">
            <v>311</v>
          </cell>
          <cell r="I54" t="str">
            <v>101</v>
          </cell>
          <cell r="J54" t="str">
            <v>5065</v>
          </cell>
          <cell r="O54">
            <v>0</v>
          </cell>
          <cell r="Q54">
            <v>0</v>
          </cell>
          <cell r="S54">
            <v>0</v>
          </cell>
          <cell r="T54">
            <v>0</v>
          </cell>
          <cell r="U54">
            <v>0</v>
          </cell>
          <cell r="V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row>
        <row r="55">
          <cell r="B55">
            <v>0</v>
          </cell>
          <cell r="C55">
            <v>0</v>
          </cell>
          <cell r="D55" t="str">
            <v>CUSCONN101CCONCOMMON</v>
          </cell>
          <cell r="E55" t="str">
            <v>100013917</v>
          </cell>
          <cell r="F55" t="str">
            <v>61000</v>
          </cell>
          <cell r="G55" t="str">
            <v>Work Observation (Crew Visits)</v>
          </cell>
          <cell r="H55" t="str">
            <v>311</v>
          </cell>
          <cell r="I55" t="str">
            <v>101</v>
          </cell>
          <cell r="J55" t="str">
            <v>5065</v>
          </cell>
          <cell r="K55" t="str">
            <v>A/P</v>
          </cell>
          <cell r="L55" t="str">
            <v>SA10 - General Office Supplies</v>
          </cell>
          <cell r="M55" t="str">
            <v>A/P</v>
          </cell>
          <cell r="N55">
            <v>150</v>
          </cell>
          <cell r="O55">
            <v>0</v>
          </cell>
          <cell r="Q55">
            <v>0</v>
          </cell>
          <cell r="S55">
            <v>0</v>
          </cell>
          <cell r="T55" t="str">
            <v>704000311-101-5065</v>
          </cell>
          <cell r="U55" t="str">
            <v>704000</v>
          </cell>
          <cell r="V55" t="str">
            <v>General office supplies</v>
          </cell>
          <cell r="X55">
            <v>150</v>
          </cell>
          <cell r="Y55">
            <v>12.5</v>
          </cell>
          <cell r="Z55">
            <v>12.5</v>
          </cell>
          <cell r="AA55">
            <v>12.5</v>
          </cell>
          <cell r="AB55">
            <v>12.5</v>
          </cell>
          <cell r="AC55">
            <v>12.5</v>
          </cell>
          <cell r="AD55">
            <v>12.5</v>
          </cell>
          <cell r="AE55">
            <v>12.5</v>
          </cell>
          <cell r="AF55">
            <v>12.5</v>
          </cell>
          <cell r="AG55">
            <v>12.5</v>
          </cell>
          <cell r="AH55">
            <v>12.5</v>
          </cell>
          <cell r="AI55">
            <v>12.5</v>
          </cell>
          <cell r="AJ55">
            <v>12.5</v>
          </cell>
          <cell r="AK55">
            <v>150</v>
          </cell>
          <cell r="AL55">
            <v>0</v>
          </cell>
        </row>
        <row r="56">
          <cell r="B56">
            <v>0</v>
          </cell>
          <cell r="C56">
            <v>0</v>
          </cell>
          <cell r="D56" t="str">
            <v>CUSCONN101CCONCOMMON</v>
          </cell>
          <cell r="E56" t="str">
            <v>100013917</v>
          </cell>
          <cell r="F56" t="str">
            <v>61000</v>
          </cell>
          <cell r="G56" t="str">
            <v>Work Observation (Crew Visits)</v>
          </cell>
          <cell r="H56" t="str">
            <v>311</v>
          </cell>
          <cell r="I56" t="str">
            <v>101</v>
          </cell>
          <cell r="J56" t="str">
            <v>5065</v>
          </cell>
          <cell r="K56" t="str">
            <v>Project Time</v>
          </cell>
          <cell r="L56" t="str">
            <v>Project Time</v>
          </cell>
          <cell r="M56" t="str">
            <v>MANAGER, CUSTOMER CONNECTIONS</v>
          </cell>
          <cell r="O56">
            <v>90.150380859375005</v>
          </cell>
          <cell r="P56">
            <v>32</v>
          </cell>
          <cell r="Q56">
            <v>2884.8121875000002</v>
          </cell>
          <cell r="S56">
            <v>0</v>
          </cell>
          <cell r="T56" t="str">
            <v>609000311-101-5065</v>
          </cell>
          <cell r="U56" t="str">
            <v>609000</v>
          </cell>
          <cell r="V56" t="str">
            <v>Direct labour - Project (ABC costs)</v>
          </cell>
          <cell r="X56">
            <v>2885</v>
          </cell>
          <cell r="Y56">
            <v>240.41666666666666</v>
          </cell>
          <cell r="Z56">
            <v>240.41666666666666</v>
          </cell>
          <cell r="AA56">
            <v>240.41666666666666</v>
          </cell>
          <cell r="AB56">
            <v>240.41666666666666</v>
          </cell>
          <cell r="AC56">
            <v>240.41666666666666</v>
          </cell>
          <cell r="AD56">
            <v>240.41666666666666</v>
          </cell>
          <cell r="AE56">
            <v>240.41666666666666</v>
          </cell>
          <cell r="AF56">
            <v>240.41666666666666</v>
          </cell>
          <cell r="AG56">
            <v>240.41666666666666</v>
          </cell>
          <cell r="AH56">
            <v>240.41666666666666</v>
          </cell>
          <cell r="AI56">
            <v>240.41666666666666</v>
          </cell>
          <cell r="AJ56">
            <v>240.41666666666666</v>
          </cell>
          <cell r="AK56">
            <v>2884.9999999999995</v>
          </cell>
          <cell r="AL56">
            <v>0</v>
          </cell>
        </row>
        <row r="57">
          <cell r="B57">
            <v>0</v>
          </cell>
          <cell r="C57">
            <v>0</v>
          </cell>
          <cell r="D57" t="str">
            <v>CUSCONN101CCONCOMMON</v>
          </cell>
          <cell r="E57" t="str">
            <v>100013917</v>
          </cell>
          <cell r="F57" t="str">
            <v>61000</v>
          </cell>
          <cell r="G57" t="str">
            <v>Work Observation (Crew Visits)</v>
          </cell>
          <cell r="H57" t="str">
            <v>311</v>
          </cell>
          <cell r="I57" t="str">
            <v>101</v>
          </cell>
          <cell r="J57" t="str">
            <v>5065</v>
          </cell>
          <cell r="K57" t="str">
            <v>Workorder Time</v>
          </cell>
          <cell r="L57" t="str">
            <v>Workorder Time</v>
          </cell>
          <cell r="M57" t="str">
            <v>METERPERSON, LEAD HAND</v>
          </cell>
          <cell r="O57">
            <v>73.397998046875003</v>
          </cell>
          <cell r="P57">
            <v>96</v>
          </cell>
          <cell r="Q57">
            <v>7046.2078125000007</v>
          </cell>
          <cell r="S57">
            <v>0</v>
          </cell>
          <cell r="T57" t="str">
            <v>608000311-101-5065</v>
          </cell>
          <cell r="U57" t="str">
            <v>608000</v>
          </cell>
          <cell r="V57" t="str">
            <v>Direct labour - Work order</v>
          </cell>
          <cell r="X57">
            <v>7046</v>
          </cell>
          <cell r="Y57">
            <v>587.16666666666663</v>
          </cell>
          <cell r="Z57">
            <v>587.16666666666663</v>
          </cell>
          <cell r="AA57">
            <v>587.16666666666663</v>
          </cell>
          <cell r="AB57">
            <v>587.16666666666663</v>
          </cell>
          <cell r="AC57">
            <v>587.16666666666663</v>
          </cell>
          <cell r="AD57">
            <v>587.16666666666663</v>
          </cell>
          <cell r="AE57">
            <v>587.16666666666663</v>
          </cell>
          <cell r="AF57">
            <v>587.16666666666663</v>
          </cell>
          <cell r="AG57">
            <v>587.16666666666663</v>
          </cell>
          <cell r="AH57">
            <v>587.16666666666663</v>
          </cell>
          <cell r="AI57">
            <v>587.16666666666663</v>
          </cell>
          <cell r="AJ57">
            <v>587.16666666666663</v>
          </cell>
          <cell r="AK57">
            <v>7046.0000000000009</v>
          </cell>
          <cell r="AL57">
            <v>0</v>
          </cell>
        </row>
        <row r="58">
          <cell r="B58">
            <v>0</v>
          </cell>
          <cell r="C58">
            <v>0</v>
          </cell>
          <cell r="D58" t="str">
            <v>CUSCONN101CCONCOMMON</v>
          </cell>
          <cell r="E58" t="str">
            <v>100013917</v>
          </cell>
          <cell r="F58" t="str">
            <v>61000</v>
          </cell>
          <cell r="G58" t="str">
            <v>Work Observation (Crew Visits)</v>
          </cell>
          <cell r="H58" t="str">
            <v>311</v>
          </cell>
          <cell r="I58" t="str">
            <v>101</v>
          </cell>
          <cell r="J58" t="str">
            <v>5065</v>
          </cell>
          <cell r="K58" t="str">
            <v>Project Time</v>
          </cell>
          <cell r="L58" t="str">
            <v>Project Time</v>
          </cell>
          <cell r="M58" t="str">
            <v>SUPERVISOR, CUSTOMER CONNECTIONS</v>
          </cell>
          <cell r="O58">
            <v>84.962177734375004</v>
          </cell>
          <cell r="P58">
            <v>96</v>
          </cell>
          <cell r="Q58">
            <v>8156.3690624999999</v>
          </cell>
          <cell r="S58">
            <v>0</v>
          </cell>
          <cell r="T58" t="str">
            <v>609000311-101-5065</v>
          </cell>
          <cell r="U58" t="str">
            <v>609000</v>
          </cell>
          <cell r="V58" t="str">
            <v>Direct labour - Project (ABC costs)</v>
          </cell>
          <cell r="X58">
            <v>8156</v>
          </cell>
          <cell r="Y58">
            <v>679.66666666666663</v>
          </cell>
          <cell r="Z58">
            <v>679.66666666666663</v>
          </cell>
          <cell r="AA58">
            <v>679.66666666666663</v>
          </cell>
          <cell r="AB58">
            <v>679.66666666666663</v>
          </cell>
          <cell r="AC58">
            <v>679.66666666666663</v>
          </cell>
          <cell r="AD58">
            <v>679.66666666666663</v>
          </cell>
          <cell r="AE58">
            <v>679.66666666666663</v>
          </cell>
          <cell r="AF58">
            <v>679.66666666666663</v>
          </cell>
          <cell r="AG58">
            <v>679.66666666666663</v>
          </cell>
          <cell r="AH58">
            <v>679.66666666666663</v>
          </cell>
          <cell r="AI58">
            <v>679.66666666666663</v>
          </cell>
          <cell r="AJ58">
            <v>679.66666666666663</v>
          </cell>
          <cell r="AK58">
            <v>8156.0000000000009</v>
          </cell>
          <cell r="AL58">
            <v>0</v>
          </cell>
        </row>
        <row r="59">
          <cell r="B59">
            <v>0</v>
          </cell>
          <cell r="C59">
            <v>0</v>
          </cell>
          <cell r="D59" t="str">
            <v>CUSCONN101CCONCOMMON</v>
          </cell>
          <cell r="E59" t="str">
            <v>100013917</v>
          </cell>
          <cell r="F59" t="str">
            <v>61000</v>
          </cell>
          <cell r="G59" t="str">
            <v>Work Observation (Crew Visits)</v>
          </cell>
          <cell r="H59" t="str">
            <v>311</v>
          </cell>
          <cell r="I59" t="str">
            <v>101</v>
          </cell>
          <cell r="J59" t="str">
            <v>5065</v>
          </cell>
          <cell r="K59" t="str">
            <v>Vehicle</v>
          </cell>
          <cell r="L59" t="str">
            <v>Vehicle</v>
          </cell>
          <cell r="M59" t="str">
            <v>VECV - Cargo Van</v>
          </cell>
          <cell r="O59">
            <v>14</v>
          </cell>
          <cell r="Q59">
            <v>0</v>
          </cell>
          <cell r="R59">
            <v>192</v>
          </cell>
          <cell r="S59">
            <v>2688</v>
          </cell>
          <cell r="T59" t="str">
            <v>651000311-101-5065</v>
          </cell>
          <cell r="U59" t="str">
            <v>651000</v>
          </cell>
          <cell r="V59" t="str">
            <v>Direct work order charges - Vehicles used</v>
          </cell>
          <cell r="X59">
            <v>2688</v>
          </cell>
          <cell r="Y59">
            <v>224</v>
          </cell>
          <cell r="Z59">
            <v>224</v>
          </cell>
          <cell r="AA59">
            <v>224</v>
          </cell>
          <cell r="AB59">
            <v>224</v>
          </cell>
          <cell r="AC59">
            <v>224</v>
          </cell>
          <cell r="AD59">
            <v>224</v>
          </cell>
          <cell r="AE59">
            <v>224</v>
          </cell>
          <cell r="AF59">
            <v>224</v>
          </cell>
          <cell r="AG59">
            <v>224</v>
          </cell>
          <cell r="AH59">
            <v>224</v>
          </cell>
          <cell r="AI59">
            <v>224</v>
          </cell>
          <cell r="AJ59">
            <v>224</v>
          </cell>
          <cell r="AK59">
            <v>2688</v>
          </cell>
          <cell r="AL59">
            <v>0</v>
          </cell>
        </row>
        <row r="60">
          <cell r="B60">
            <v>15</v>
          </cell>
          <cell r="C60">
            <v>0</v>
          </cell>
          <cell r="D60" t="str">
            <v>CUSCONN101CCONCOMMON</v>
          </cell>
          <cell r="E60" t="str">
            <v>100013918</v>
          </cell>
          <cell r="F60" t="str">
            <v>61100</v>
          </cell>
          <cell r="G60" t="str">
            <v>Manage Safety Issues &amp; Reporting</v>
          </cell>
          <cell r="H60" t="str">
            <v>311</v>
          </cell>
          <cell r="I60" t="str">
            <v>101</v>
          </cell>
          <cell r="J60" t="str">
            <v>5065</v>
          </cell>
          <cell r="K60" t="str">
            <v>A/P</v>
          </cell>
          <cell r="M60" t="str">
            <v>A/P</v>
          </cell>
          <cell r="N60">
            <v>200</v>
          </cell>
          <cell r="O60">
            <v>0</v>
          </cell>
          <cell r="Q60">
            <v>0</v>
          </cell>
          <cell r="S60">
            <v>0</v>
          </cell>
          <cell r="T60" t="str">
            <v>311-101-5065</v>
          </cell>
          <cell r="U60" t="str">
            <v>311-10</v>
          </cell>
          <cell r="V60">
            <v>0</v>
          </cell>
          <cell r="X60">
            <v>200</v>
          </cell>
          <cell r="Y60">
            <v>16.666666666666668</v>
          </cell>
          <cell r="Z60">
            <v>16.666666666666668</v>
          </cell>
          <cell r="AA60">
            <v>16.666666666666668</v>
          </cell>
          <cell r="AB60">
            <v>16.666666666666668</v>
          </cell>
          <cell r="AC60">
            <v>16.666666666666668</v>
          </cell>
          <cell r="AD60">
            <v>16.666666666666668</v>
          </cell>
          <cell r="AE60">
            <v>16.666666666666668</v>
          </cell>
          <cell r="AF60">
            <v>16.666666666666668</v>
          </cell>
          <cell r="AG60">
            <v>16.666666666666668</v>
          </cell>
          <cell r="AH60">
            <v>16.666666666666668</v>
          </cell>
          <cell r="AI60">
            <v>16.666666666666668</v>
          </cell>
          <cell r="AJ60">
            <v>16.666666666666668</v>
          </cell>
          <cell r="AK60">
            <v>199.99999999999997</v>
          </cell>
          <cell r="AL60">
            <v>0</v>
          </cell>
        </row>
        <row r="61">
          <cell r="B61">
            <v>0</v>
          </cell>
          <cell r="C61">
            <v>0</v>
          </cell>
          <cell r="D61" t="str">
            <v>CUSCONN101CCONCOMMON</v>
          </cell>
          <cell r="E61" t="str">
            <v>100013918</v>
          </cell>
          <cell r="F61" t="str">
            <v>61100</v>
          </cell>
          <cell r="G61" t="str">
            <v>Manage Safety Issues &amp; Reporting</v>
          </cell>
          <cell r="H61" t="str">
            <v>311</v>
          </cell>
          <cell r="I61" t="str">
            <v>101</v>
          </cell>
          <cell r="J61" t="str">
            <v>5065</v>
          </cell>
          <cell r="K61" t="str">
            <v>Project Time</v>
          </cell>
          <cell r="L61" t="str">
            <v>Project Time</v>
          </cell>
          <cell r="M61" t="str">
            <v>MANAGER, CUSTOMER CONNECTIONS</v>
          </cell>
          <cell r="O61">
            <v>90.150380859375005</v>
          </cell>
          <cell r="P61">
            <v>24</v>
          </cell>
          <cell r="Q61">
            <v>2163.6091406250002</v>
          </cell>
          <cell r="S61">
            <v>0</v>
          </cell>
          <cell r="T61" t="str">
            <v>609000311-101-5065</v>
          </cell>
          <cell r="U61" t="str">
            <v>609000</v>
          </cell>
          <cell r="V61" t="str">
            <v>Direct labour - Project (ABC costs)</v>
          </cell>
          <cell r="X61">
            <v>2164</v>
          </cell>
          <cell r="Y61">
            <v>180.33333333333334</v>
          </cell>
          <cell r="Z61">
            <v>180.33333333333334</v>
          </cell>
          <cell r="AA61">
            <v>180.33333333333334</v>
          </cell>
          <cell r="AB61">
            <v>180.33333333333334</v>
          </cell>
          <cell r="AC61">
            <v>180.33333333333334</v>
          </cell>
          <cell r="AD61">
            <v>180.33333333333334</v>
          </cell>
          <cell r="AE61">
            <v>180.33333333333334</v>
          </cell>
          <cell r="AF61">
            <v>180.33333333333334</v>
          </cell>
          <cell r="AG61">
            <v>180.33333333333334</v>
          </cell>
          <cell r="AH61">
            <v>180.33333333333334</v>
          </cell>
          <cell r="AI61">
            <v>180.33333333333334</v>
          </cell>
          <cell r="AJ61">
            <v>180.33333333333334</v>
          </cell>
          <cell r="AK61">
            <v>2163.9999999999995</v>
          </cell>
          <cell r="AL61">
            <v>0</v>
          </cell>
        </row>
        <row r="62">
          <cell r="B62">
            <v>0</v>
          </cell>
          <cell r="C62">
            <v>0</v>
          </cell>
          <cell r="D62" t="str">
            <v>CUSCONN101CCONCOMMON</v>
          </cell>
          <cell r="E62" t="str">
            <v>100013918</v>
          </cell>
          <cell r="F62" t="str">
            <v>61100</v>
          </cell>
          <cell r="G62" t="str">
            <v>Manage Safety Issues &amp; Reporting</v>
          </cell>
          <cell r="H62" t="str">
            <v>311</v>
          </cell>
          <cell r="I62" t="str">
            <v>101</v>
          </cell>
          <cell r="J62" t="str">
            <v>5065</v>
          </cell>
          <cell r="K62" t="str">
            <v>Workorder Time</v>
          </cell>
          <cell r="L62" t="str">
            <v>Workorder Time</v>
          </cell>
          <cell r="M62" t="str">
            <v>Meterperson - 1st Class</v>
          </cell>
          <cell r="O62">
            <v>67.801499023437501</v>
          </cell>
          <cell r="P62">
            <v>48</v>
          </cell>
          <cell r="Q62">
            <v>3254.4719531250003</v>
          </cell>
          <cell r="S62">
            <v>0</v>
          </cell>
          <cell r="T62" t="str">
            <v>608000311-101-5065</v>
          </cell>
          <cell r="U62" t="str">
            <v>608000</v>
          </cell>
          <cell r="V62" t="str">
            <v>Direct labour - Work order</v>
          </cell>
          <cell r="X62">
            <v>3254</v>
          </cell>
          <cell r="Y62">
            <v>271.16666666666669</v>
          </cell>
          <cell r="Z62">
            <v>271.16666666666669</v>
          </cell>
          <cell r="AA62">
            <v>271.16666666666669</v>
          </cell>
          <cell r="AB62">
            <v>271.16666666666669</v>
          </cell>
          <cell r="AC62">
            <v>271.16666666666669</v>
          </cell>
          <cell r="AD62">
            <v>271.16666666666669</v>
          </cell>
          <cell r="AE62">
            <v>271.16666666666669</v>
          </cell>
          <cell r="AF62">
            <v>271.16666666666669</v>
          </cell>
          <cell r="AG62">
            <v>271.16666666666669</v>
          </cell>
          <cell r="AH62">
            <v>271.16666666666669</v>
          </cell>
          <cell r="AI62">
            <v>271.16666666666669</v>
          </cell>
          <cell r="AJ62">
            <v>271.16666666666669</v>
          </cell>
          <cell r="AK62">
            <v>3253.9999999999995</v>
          </cell>
          <cell r="AL62">
            <v>0</v>
          </cell>
        </row>
        <row r="63">
          <cell r="B63">
            <v>0</v>
          </cell>
          <cell r="C63">
            <v>0</v>
          </cell>
          <cell r="D63" t="str">
            <v>CUSCONN101CCONCOMMON</v>
          </cell>
          <cell r="E63" t="str">
            <v>100013918</v>
          </cell>
          <cell r="F63" t="str">
            <v>61100</v>
          </cell>
          <cell r="G63" t="str">
            <v>Manage Safety Issues &amp; Reporting</v>
          </cell>
          <cell r="H63" t="str">
            <v>311</v>
          </cell>
          <cell r="I63" t="str">
            <v>101</v>
          </cell>
          <cell r="J63" t="str">
            <v>5065</v>
          </cell>
          <cell r="K63" t="str">
            <v>Workorder Time</v>
          </cell>
          <cell r="L63" t="str">
            <v>Workorder Time</v>
          </cell>
          <cell r="M63" t="str">
            <v>Meterperson, Lead Hand</v>
          </cell>
          <cell r="O63">
            <v>73.397998046875003</v>
          </cell>
          <cell r="P63">
            <v>48</v>
          </cell>
          <cell r="Q63">
            <v>3523.1039062500004</v>
          </cell>
          <cell r="S63">
            <v>0</v>
          </cell>
          <cell r="T63" t="str">
            <v>608000311-101-5065</v>
          </cell>
          <cell r="U63" t="str">
            <v>608000</v>
          </cell>
          <cell r="V63" t="str">
            <v>Direct labour - Work order</v>
          </cell>
          <cell r="X63">
            <v>3523</v>
          </cell>
          <cell r="Y63">
            <v>293.58333333333331</v>
          </cell>
          <cell r="Z63">
            <v>293.58333333333331</v>
          </cell>
          <cell r="AA63">
            <v>293.58333333333331</v>
          </cell>
          <cell r="AB63">
            <v>293.58333333333331</v>
          </cell>
          <cell r="AC63">
            <v>293.58333333333331</v>
          </cell>
          <cell r="AD63">
            <v>293.58333333333331</v>
          </cell>
          <cell r="AE63">
            <v>293.58333333333331</v>
          </cell>
          <cell r="AF63">
            <v>293.58333333333331</v>
          </cell>
          <cell r="AG63">
            <v>293.58333333333331</v>
          </cell>
          <cell r="AH63">
            <v>293.58333333333331</v>
          </cell>
          <cell r="AI63">
            <v>293.58333333333331</v>
          </cell>
          <cell r="AJ63">
            <v>293.58333333333331</v>
          </cell>
          <cell r="AK63">
            <v>3523.0000000000005</v>
          </cell>
          <cell r="AL63">
            <v>0</v>
          </cell>
        </row>
        <row r="64">
          <cell r="B64">
            <v>0</v>
          </cell>
          <cell r="C64">
            <v>0</v>
          </cell>
          <cell r="D64" t="str">
            <v>CUSCONN101CCONCOMMON</v>
          </cell>
          <cell r="E64" t="str">
            <v>100013918</v>
          </cell>
          <cell r="F64" t="str">
            <v>61100</v>
          </cell>
          <cell r="G64" t="str">
            <v>Manage Safety Issues &amp; Reporting</v>
          </cell>
          <cell r="H64" t="str">
            <v>311</v>
          </cell>
          <cell r="I64" t="str">
            <v>101</v>
          </cell>
          <cell r="J64" t="str">
            <v>5065</v>
          </cell>
          <cell r="K64" t="str">
            <v>Project Time</v>
          </cell>
          <cell r="L64" t="str">
            <v>Project Time</v>
          </cell>
          <cell r="M64" t="str">
            <v>SUPERVISOR, CUSTOMER CONNECTIONS</v>
          </cell>
          <cell r="O64">
            <v>84.962177734375004</v>
          </cell>
          <cell r="P64">
            <v>40</v>
          </cell>
          <cell r="Q64">
            <v>3398.4871093750003</v>
          </cell>
          <cell r="S64">
            <v>0</v>
          </cell>
          <cell r="T64" t="str">
            <v>609000311-101-5065</v>
          </cell>
          <cell r="U64" t="str">
            <v>609000</v>
          </cell>
          <cell r="V64" t="str">
            <v>Direct labour - Project (ABC costs)</v>
          </cell>
          <cell r="X64">
            <v>3398</v>
          </cell>
          <cell r="Y64">
            <v>283.16666666666669</v>
          </cell>
          <cell r="Z64">
            <v>283.16666666666669</v>
          </cell>
          <cell r="AA64">
            <v>283.16666666666669</v>
          </cell>
          <cell r="AB64">
            <v>283.16666666666669</v>
          </cell>
          <cell r="AC64">
            <v>283.16666666666669</v>
          </cell>
          <cell r="AD64">
            <v>283.16666666666669</v>
          </cell>
          <cell r="AE64">
            <v>283.16666666666669</v>
          </cell>
          <cell r="AF64">
            <v>283.16666666666669</v>
          </cell>
          <cell r="AG64">
            <v>283.16666666666669</v>
          </cell>
          <cell r="AH64">
            <v>283.16666666666669</v>
          </cell>
          <cell r="AI64">
            <v>283.16666666666669</v>
          </cell>
          <cell r="AJ64">
            <v>283.16666666666669</v>
          </cell>
          <cell r="AK64">
            <v>3397.9999999999995</v>
          </cell>
          <cell r="AL64">
            <v>0</v>
          </cell>
        </row>
        <row r="65">
          <cell r="B65">
            <v>0</v>
          </cell>
          <cell r="C65">
            <v>0</v>
          </cell>
          <cell r="D65" t="str">
            <v>CUSCONN101CCONCOMMON</v>
          </cell>
          <cell r="E65" t="str">
            <v>100013919</v>
          </cell>
          <cell r="F65" t="str">
            <v>61200</v>
          </cell>
          <cell r="G65" t="str">
            <v>Manage Outage &amp; Reporting</v>
          </cell>
          <cell r="H65" t="str">
            <v>311</v>
          </cell>
          <cell r="I65" t="str">
            <v>101</v>
          </cell>
          <cell r="J65" t="str">
            <v>5065</v>
          </cell>
          <cell r="K65" t="str">
            <v>Project Time</v>
          </cell>
          <cell r="L65" t="str">
            <v>Project Time</v>
          </cell>
          <cell r="O65">
            <v>0</v>
          </cell>
          <cell r="Q65">
            <v>0</v>
          </cell>
          <cell r="S65">
            <v>0</v>
          </cell>
          <cell r="T65" t="str">
            <v>609000311-101-5065</v>
          </cell>
          <cell r="U65" t="str">
            <v>609000</v>
          </cell>
          <cell r="V65" t="str">
            <v>Direct labour - Project (ABC costs)</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row>
        <row r="66">
          <cell r="B66">
            <v>16</v>
          </cell>
          <cell r="C66">
            <v>0</v>
          </cell>
          <cell r="D66" t="str">
            <v>CUSCONN101CCONCOMMON</v>
          </cell>
          <cell r="E66" t="str">
            <v>100013920</v>
          </cell>
          <cell r="F66" t="str">
            <v>90000</v>
          </cell>
          <cell r="G66" t="str">
            <v>Preparation of budgets, forecasts and annual business plan</v>
          </cell>
          <cell r="H66" t="str">
            <v>311</v>
          </cell>
          <cell r="I66" t="str">
            <v>101</v>
          </cell>
          <cell r="J66" t="str">
            <v>5065</v>
          </cell>
          <cell r="K66" t="str">
            <v>A/P</v>
          </cell>
          <cell r="L66" t="str">
            <v>SA12 - Other Supplies</v>
          </cell>
          <cell r="M66" t="str">
            <v>A/P</v>
          </cell>
          <cell r="N66">
            <v>100</v>
          </cell>
          <cell r="O66">
            <v>0</v>
          </cell>
          <cell r="Q66">
            <v>0</v>
          </cell>
          <cell r="S66">
            <v>0</v>
          </cell>
          <cell r="T66" t="str">
            <v>709000311-101-5065</v>
          </cell>
          <cell r="U66" t="str">
            <v>709000</v>
          </cell>
          <cell r="V66" t="str">
            <v>Other supplies</v>
          </cell>
          <cell r="X66">
            <v>100</v>
          </cell>
          <cell r="Y66">
            <v>8.3333333333333339</v>
          </cell>
          <cell r="Z66">
            <v>8.3333333333333339</v>
          </cell>
          <cell r="AA66">
            <v>8.3333333333333339</v>
          </cell>
          <cell r="AB66">
            <v>8.3333333333333339</v>
          </cell>
          <cell r="AC66">
            <v>8.3333333333333339</v>
          </cell>
          <cell r="AD66">
            <v>8.3333333333333339</v>
          </cell>
          <cell r="AE66">
            <v>8.3333333333333339</v>
          </cell>
          <cell r="AF66">
            <v>8.3333333333333339</v>
          </cell>
          <cell r="AG66">
            <v>8.3333333333333339</v>
          </cell>
          <cell r="AH66">
            <v>8.3333333333333339</v>
          </cell>
          <cell r="AI66">
            <v>8.3333333333333339</v>
          </cell>
          <cell r="AJ66">
            <v>8.3333333333333339</v>
          </cell>
          <cell r="AK66">
            <v>99.999999999999986</v>
          </cell>
          <cell r="AL66">
            <v>0</v>
          </cell>
        </row>
        <row r="67">
          <cell r="B67">
            <v>0</v>
          </cell>
          <cell r="C67">
            <v>0</v>
          </cell>
          <cell r="D67" t="str">
            <v>CUSCONN101CCONCOMMON</v>
          </cell>
          <cell r="E67" t="str">
            <v>100013920</v>
          </cell>
          <cell r="F67" t="str">
            <v>90000</v>
          </cell>
          <cell r="G67" t="str">
            <v>Preparation of budgets, forecasts and annual business plan</v>
          </cell>
          <cell r="H67" t="str">
            <v>311</v>
          </cell>
          <cell r="I67" t="str">
            <v>101</v>
          </cell>
          <cell r="J67" t="str">
            <v>5065</v>
          </cell>
          <cell r="K67" t="str">
            <v>Project Time</v>
          </cell>
          <cell r="L67" t="str">
            <v>Project Time</v>
          </cell>
          <cell r="M67" t="str">
            <v>MANAGER, CUSTOMER CONNECTIONS</v>
          </cell>
          <cell r="O67">
            <v>90.150380859375005</v>
          </cell>
          <cell r="P67">
            <v>60</v>
          </cell>
          <cell r="Q67">
            <v>5409.0228515625004</v>
          </cell>
          <cell r="S67">
            <v>0</v>
          </cell>
          <cell r="T67" t="str">
            <v>609000311-101-5065</v>
          </cell>
          <cell r="U67" t="str">
            <v>609000</v>
          </cell>
          <cell r="V67" t="str">
            <v>Direct labour - Project (ABC costs)</v>
          </cell>
          <cell r="X67">
            <v>5409</v>
          </cell>
          <cell r="Y67">
            <v>450.75</v>
          </cell>
          <cell r="Z67">
            <v>450.75</v>
          </cell>
          <cell r="AA67">
            <v>450.75</v>
          </cell>
          <cell r="AB67">
            <v>450.75</v>
          </cell>
          <cell r="AC67">
            <v>450.75</v>
          </cell>
          <cell r="AD67">
            <v>450.75</v>
          </cell>
          <cell r="AE67">
            <v>450.75</v>
          </cell>
          <cell r="AF67">
            <v>450.75</v>
          </cell>
          <cell r="AG67">
            <v>450.75</v>
          </cell>
          <cell r="AH67">
            <v>450.75</v>
          </cell>
          <cell r="AI67">
            <v>450.75</v>
          </cell>
          <cell r="AJ67">
            <v>450.75</v>
          </cell>
          <cell r="AK67">
            <v>5409</v>
          </cell>
          <cell r="AL67">
            <v>0</v>
          </cell>
        </row>
        <row r="68">
          <cell r="B68">
            <v>0</v>
          </cell>
          <cell r="C68">
            <v>0</v>
          </cell>
          <cell r="D68" t="str">
            <v>CUSCONN101CCONCOMMON</v>
          </cell>
          <cell r="E68" t="str">
            <v>100013920</v>
          </cell>
          <cell r="F68" t="str">
            <v>90000</v>
          </cell>
          <cell r="G68" t="str">
            <v>Preparation of budgets, forecasts and annual business plan</v>
          </cell>
          <cell r="H68" t="str">
            <v>311</v>
          </cell>
          <cell r="I68" t="str">
            <v>101</v>
          </cell>
          <cell r="J68" t="str">
            <v>5065</v>
          </cell>
          <cell r="K68" t="str">
            <v>Project Time</v>
          </cell>
          <cell r="L68" t="str">
            <v>Project Time</v>
          </cell>
          <cell r="M68" t="str">
            <v>SUPERVISOR, CUSTOMER CONNECTIONS</v>
          </cell>
          <cell r="O68">
            <v>84.962177734375004</v>
          </cell>
          <cell r="P68">
            <v>48</v>
          </cell>
          <cell r="Q68">
            <v>4078.18453125</v>
          </cell>
          <cell r="S68">
            <v>0</v>
          </cell>
          <cell r="T68" t="str">
            <v>609000311-101-5065</v>
          </cell>
          <cell r="U68" t="str">
            <v>609000</v>
          </cell>
          <cell r="V68" t="str">
            <v>Direct labour - Project (ABC costs)</v>
          </cell>
          <cell r="X68">
            <v>4078</v>
          </cell>
          <cell r="Y68">
            <v>339.83333333333331</v>
          </cell>
          <cell r="Z68">
            <v>339.83333333333331</v>
          </cell>
          <cell r="AA68">
            <v>339.83333333333331</v>
          </cell>
          <cell r="AB68">
            <v>339.83333333333331</v>
          </cell>
          <cell r="AC68">
            <v>339.83333333333331</v>
          </cell>
          <cell r="AD68">
            <v>339.83333333333331</v>
          </cell>
          <cell r="AE68">
            <v>339.83333333333331</v>
          </cell>
          <cell r="AF68">
            <v>339.83333333333331</v>
          </cell>
          <cell r="AG68">
            <v>339.83333333333331</v>
          </cell>
          <cell r="AH68">
            <v>339.83333333333331</v>
          </cell>
          <cell r="AI68">
            <v>339.83333333333331</v>
          </cell>
          <cell r="AJ68">
            <v>339.83333333333331</v>
          </cell>
          <cell r="AK68">
            <v>4078.0000000000005</v>
          </cell>
          <cell r="AL68">
            <v>0</v>
          </cell>
        </row>
        <row r="69">
          <cell r="B69">
            <v>0</v>
          </cell>
          <cell r="C69">
            <v>0</v>
          </cell>
          <cell r="D69" t="str">
            <v>CUSCONN101CCONCOMMON</v>
          </cell>
          <cell r="E69" t="str">
            <v>100013920</v>
          </cell>
          <cell r="F69" t="str">
            <v>90000</v>
          </cell>
          <cell r="G69" t="str">
            <v>Preparation of budgets, forecasts and annual business plan</v>
          </cell>
          <cell r="H69" t="str">
            <v>311</v>
          </cell>
          <cell r="I69" t="str">
            <v>101</v>
          </cell>
          <cell r="J69" t="str">
            <v>5065</v>
          </cell>
          <cell r="K69" t="str">
            <v>Project Time</v>
          </cell>
          <cell r="L69" t="str">
            <v>Project Time</v>
          </cell>
          <cell r="O69">
            <v>0</v>
          </cell>
          <cell r="Q69">
            <v>0</v>
          </cell>
          <cell r="S69">
            <v>0</v>
          </cell>
          <cell r="T69" t="str">
            <v>609000311-101-5065</v>
          </cell>
          <cell r="U69" t="str">
            <v>609000</v>
          </cell>
          <cell r="V69" t="str">
            <v>Direct labour - Project (ABC costs)</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row>
        <row r="70">
          <cell r="B70">
            <v>0</v>
          </cell>
          <cell r="C70">
            <v>0</v>
          </cell>
          <cell r="D70" t="str">
            <v>CUSCONN101CCONCOMMON</v>
          </cell>
          <cell r="E70" t="str">
            <v>100013921</v>
          </cell>
          <cell r="F70" t="str">
            <v>91000</v>
          </cell>
          <cell r="G70" t="str">
            <v>ERP Sustainment</v>
          </cell>
          <cell r="H70" t="str">
            <v>311</v>
          </cell>
          <cell r="I70" t="str">
            <v>101</v>
          </cell>
          <cell r="J70" t="str">
            <v>5065</v>
          </cell>
          <cell r="K70" t="str">
            <v>A/P</v>
          </cell>
          <cell r="L70" t="str">
            <v>SA10 - General Office Supplies</v>
          </cell>
          <cell r="M70" t="str">
            <v>A/P</v>
          </cell>
          <cell r="O70">
            <v>0</v>
          </cell>
          <cell r="Q70">
            <v>0</v>
          </cell>
          <cell r="S70">
            <v>0</v>
          </cell>
          <cell r="T70" t="str">
            <v>704000311-101-5065</v>
          </cell>
          <cell r="U70" t="str">
            <v>704000</v>
          </cell>
          <cell r="V70" t="str">
            <v>General office supplies</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row>
        <row r="71">
          <cell r="B71">
            <v>0</v>
          </cell>
          <cell r="C71">
            <v>0</v>
          </cell>
          <cell r="D71" t="str">
            <v>CUSCONN101CCONCOMMON</v>
          </cell>
          <cell r="E71" t="str">
            <v>100013921</v>
          </cell>
          <cell r="F71" t="str">
            <v>91000</v>
          </cell>
          <cell r="G71" t="str">
            <v>ERP Sustainment</v>
          </cell>
          <cell r="H71" t="str">
            <v>311</v>
          </cell>
          <cell r="I71" t="str">
            <v>101</v>
          </cell>
          <cell r="J71" t="str">
            <v>5065</v>
          </cell>
          <cell r="K71" t="str">
            <v>Workorder Time</v>
          </cell>
          <cell r="L71" t="str">
            <v>Workorder Time</v>
          </cell>
          <cell r="M71" t="str">
            <v>Engineering Technician 2</v>
          </cell>
          <cell r="O71">
            <v>51.01459895833333</v>
          </cell>
          <cell r="P71">
            <v>14</v>
          </cell>
          <cell r="Q71">
            <v>714.20438541666658</v>
          </cell>
          <cell r="S71">
            <v>0</v>
          </cell>
          <cell r="T71" t="str">
            <v>608000311-101-5065</v>
          </cell>
          <cell r="U71" t="str">
            <v>608000</v>
          </cell>
          <cell r="V71" t="str">
            <v>Direct labour - Work order</v>
          </cell>
          <cell r="W71" t="str">
            <v>7 hours per tech</v>
          </cell>
          <cell r="X71">
            <v>714</v>
          </cell>
          <cell r="Y71">
            <v>59.5</v>
          </cell>
          <cell r="Z71">
            <v>59.5</v>
          </cell>
          <cell r="AA71">
            <v>59.5</v>
          </cell>
          <cell r="AB71">
            <v>59.5</v>
          </cell>
          <cell r="AC71">
            <v>59.5</v>
          </cell>
          <cell r="AD71">
            <v>59.5</v>
          </cell>
          <cell r="AE71">
            <v>59.5</v>
          </cell>
          <cell r="AF71">
            <v>59.5</v>
          </cell>
          <cell r="AG71">
            <v>59.5</v>
          </cell>
          <cell r="AH71">
            <v>59.5</v>
          </cell>
          <cell r="AI71">
            <v>59.5</v>
          </cell>
          <cell r="AJ71">
            <v>59.5</v>
          </cell>
          <cell r="AK71">
            <v>714</v>
          </cell>
          <cell r="AL71">
            <v>0</v>
          </cell>
        </row>
        <row r="72">
          <cell r="B72">
            <v>0</v>
          </cell>
          <cell r="C72">
            <v>0</v>
          </cell>
          <cell r="D72" t="str">
            <v>CUSCONN101CCONCOMMON</v>
          </cell>
          <cell r="E72" t="str">
            <v>100013921</v>
          </cell>
          <cell r="F72" t="str">
            <v>91000</v>
          </cell>
          <cell r="G72" t="str">
            <v>ERP Sustainment</v>
          </cell>
          <cell r="H72" t="str">
            <v>311</v>
          </cell>
          <cell r="I72" t="str">
            <v>101</v>
          </cell>
          <cell r="J72" t="str">
            <v>5065</v>
          </cell>
          <cell r="K72" t="str">
            <v>Workorder Time</v>
          </cell>
          <cell r="L72" t="str">
            <v>Workorder Time</v>
          </cell>
          <cell r="M72" t="str">
            <v>Engineering Technologist</v>
          </cell>
          <cell r="O72">
            <v>71.453197916666667</v>
          </cell>
          <cell r="P72">
            <v>7</v>
          </cell>
          <cell r="Q72">
            <v>500.17238541666666</v>
          </cell>
          <cell r="S72">
            <v>0</v>
          </cell>
          <cell r="T72" t="str">
            <v>608000311-101-5065</v>
          </cell>
          <cell r="U72" t="str">
            <v>608000</v>
          </cell>
          <cell r="V72" t="str">
            <v>Direct labour - Work order</v>
          </cell>
          <cell r="W72" t="str">
            <v>7 hours per tech</v>
          </cell>
          <cell r="X72">
            <v>500</v>
          </cell>
          <cell r="Y72">
            <v>41.666666666666664</v>
          </cell>
          <cell r="Z72">
            <v>41.666666666666664</v>
          </cell>
          <cell r="AA72">
            <v>41.666666666666664</v>
          </cell>
          <cell r="AB72">
            <v>41.666666666666664</v>
          </cell>
          <cell r="AC72">
            <v>41.666666666666664</v>
          </cell>
          <cell r="AD72">
            <v>41.666666666666664</v>
          </cell>
          <cell r="AE72">
            <v>41.666666666666664</v>
          </cell>
          <cell r="AF72">
            <v>41.666666666666664</v>
          </cell>
          <cell r="AG72">
            <v>41.666666666666664</v>
          </cell>
          <cell r="AH72">
            <v>41.666666666666664</v>
          </cell>
          <cell r="AI72">
            <v>41.666666666666664</v>
          </cell>
          <cell r="AJ72">
            <v>41.666666666666664</v>
          </cell>
          <cell r="AK72">
            <v>500.00000000000006</v>
          </cell>
          <cell r="AL72">
            <v>0</v>
          </cell>
        </row>
        <row r="73">
          <cell r="B73">
            <v>0</v>
          </cell>
          <cell r="C73">
            <v>0</v>
          </cell>
          <cell r="D73" t="str">
            <v>CUSCONN101CCONCOMMON</v>
          </cell>
          <cell r="E73" t="str">
            <v>100013921</v>
          </cell>
          <cell r="F73" t="str">
            <v>91000</v>
          </cell>
          <cell r="G73" t="str">
            <v>ERP Sustainment</v>
          </cell>
          <cell r="H73" t="str">
            <v>311</v>
          </cell>
          <cell r="I73" t="str">
            <v>101</v>
          </cell>
          <cell r="J73" t="str">
            <v>5065</v>
          </cell>
          <cell r="K73" t="str">
            <v>Project Time</v>
          </cell>
          <cell r="L73" t="str">
            <v>Project Time</v>
          </cell>
          <cell r="M73" t="str">
            <v>MANAGER, CUSTOMER CONNECTIONS</v>
          </cell>
          <cell r="O73">
            <v>90.150380859375005</v>
          </cell>
          <cell r="P73">
            <v>60</v>
          </cell>
          <cell r="Q73">
            <v>5409.0228515625004</v>
          </cell>
          <cell r="S73">
            <v>0</v>
          </cell>
          <cell r="T73" t="str">
            <v>609000311-101-5065</v>
          </cell>
          <cell r="U73" t="str">
            <v>609000</v>
          </cell>
          <cell r="V73" t="str">
            <v>Direct labour - Project (ABC costs)</v>
          </cell>
          <cell r="X73">
            <v>5409</v>
          </cell>
          <cell r="Y73">
            <v>450.75</v>
          </cell>
          <cell r="Z73">
            <v>450.75</v>
          </cell>
          <cell r="AA73">
            <v>450.75</v>
          </cell>
          <cell r="AB73">
            <v>450.75</v>
          </cell>
          <cell r="AC73">
            <v>450.75</v>
          </cell>
          <cell r="AD73">
            <v>450.75</v>
          </cell>
          <cell r="AE73">
            <v>450.75</v>
          </cell>
          <cell r="AF73">
            <v>450.75</v>
          </cell>
          <cell r="AG73">
            <v>450.75</v>
          </cell>
          <cell r="AH73">
            <v>450.75</v>
          </cell>
          <cell r="AI73">
            <v>450.75</v>
          </cell>
          <cell r="AJ73">
            <v>450.75</v>
          </cell>
          <cell r="AK73">
            <v>5409</v>
          </cell>
          <cell r="AL73">
            <v>0</v>
          </cell>
        </row>
        <row r="74">
          <cell r="B74">
            <v>0</v>
          </cell>
          <cell r="C74">
            <v>0</v>
          </cell>
          <cell r="D74" t="str">
            <v>CUSCONN101CCONCOMMON</v>
          </cell>
          <cell r="E74" t="str">
            <v>100013921</v>
          </cell>
          <cell r="F74" t="str">
            <v>91000</v>
          </cell>
          <cell r="G74" t="str">
            <v>ERP Sustainment</v>
          </cell>
          <cell r="H74" t="str">
            <v>311</v>
          </cell>
          <cell r="I74" t="str">
            <v>101</v>
          </cell>
          <cell r="J74" t="str">
            <v>5065</v>
          </cell>
          <cell r="K74" t="str">
            <v>Workorder Time</v>
          </cell>
          <cell r="L74" t="str">
            <v>Workorder Time</v>
          </cell>
          <cell r="M74" t="str">
            <v>METER SUPPORT CLERK</v>
          </cell>
          <cell r="O74">
            <v>42.023799479166669</v>
          </cell>
          <cell r="P74">
            <v>21</v>
          </cell>
          <cell r="Q74">
            <v>882.4997890625001</v>
          </cell>
          <cell r="S74">
            <v>0</v>
          </cell>
          <cell r="T74" t="str">
            <v>608000311-101-5065</v>
          </cell>
          <cell r="U74" t="str">
            <v>608000</v>
          </cell>
          <cell r="V74" t="str">
            <v>Direct labour - Work order</v>
          </cell>
          <cell r="W74" t="str">
            <v>7 hours per tech</v>
          </cell>
          <cell r="X74">
            <v>882</v>
          </cell>
          <cell r="Y74">
            <v>73.5</v>
          </cell>
          <cell r="Z74">
            <v>73.5</v>
          </cell>
          <cell r="AA74">
            <v>73.5</v>
          </cell>
          <cell r="AB74">
            <v>73.5</v>
          </cell>
          <cell r="AC74">
            <v>73.5</v>
          </cell>
          <cell r="AD74">
            <v>73.5</v>
          </cell>
          <cell r="AE74">
            <v>73.5</v>
          </cell>
          <cell r="AF74">
            <v>73.5</v>
          </cell>
          <cell r="AG74">
            <v>73.5</v>
          </cell>
          <cell r="AH74">
            <v>73.5</v>
          </cell>
          <cell r="AI74">
            <v>73.5</v>
          </cell>
          <cell r="AJ74">
            <v>73.5</v>
          </cell>
          <cell r="AK74">
            <v>882</v>
          </cell>
          <cell r="AL74">
            <v>0</v>
          </cell>
        </row>
        <row r="75">
          <cell r="B75">
            <v>0</v>
          </cell>
          <cell r="C75">
            <v>0</v>
          </cell>
          <cell r="D75" t="str">
            <v>CUSCONN101CCONCOMMON</v>
          </cell>
          <cell r="E75" t="str">
            <v>100013921</v>
          </cell>
          <cell r="F75" t="str">
            <v>91000</v>
          </cell>
          <cell r="G75" t="str">
            <v>ERP Sustainment</v>
          </cell>
          <cell r="H75" t="str">
            <v>311</v>
          </cell>
          <cell r="I75" t="str">
            <v>101</v>
          </cell>
          <cell r="J75" t="str">
            <v>5065</v>
          </cell>
          <cell r="K75" t="str">
            <v>Workorder Time</v>
          </cell>
          <cell r="L75" t="str">
            <v>Workorder Time</v>
          </cell>
          <cell r="M75" t="str">
            <v>Meterperson - 1st Class</v>
          </cell>
          <cell r="O75">
            <v>67.801499023437501</v>
          </cell>
          <cell r="P75">
            <v>70</v>
          </cell>
          <cell r="Q75">
            <v>4746.1049316406252</v>
          </cell>
          <cell r="S75">
            <v>0</v>
          </cell>
          <cell r="T75" t="str">
            <v>608000311-101-5065</v>
          </cell>
          <cell r="U75" t="str">
            <v>608000</v>
          </cell>
          <cell r="V75" t="str">
            <v>Direct labour - Work order</v>
          </cell>
          <cell r="W75" t="str">
            <v>7 hours per tech</v>
          </cell>
          <cell r="X75">
            <v>4746</v>
          </cell>
          <cell r="Y75">
            <v>395.5</v>
          </cell>
          <cell r="Z75">
            <v>395.5</v>
          </cell>
          <cell r="AA75">
            <v>395.5</v>
          </cell>
          <cell r="AB75">
            <v>395.5</v>
          </cell>
          <cell r="AC75">
            <v>395.5</v>
          </cell>
          <cell r="AD75">
            <v>395.5</v>
          </cell>
          <cell r="AE75">
            <v>395.5</v>
          </cell>
          <cell r="AF75">
            <v>395.5</v>
          </cell>
          <cell r="AG75">
            <v>395.5</v>
          </cell>
          <cell r="AH75">
            <v>395.5</v>
          </cell>
          <cell r="AI75">
            <v>395.5</v>
          </cell>
          <cell r="AJ75">
            <v>395.5</v>
          </cell>
          <cell r="AK75">
            <v>4746</v>
          </cell>
          <cell r="AL75">
            <v>0</v>
          </cell>
        </row>
        <row r="76">
          <cell r="B76">
            <v>0</v>
          </cell>
          <cell r="C76">
            <v>0</v>
          </cell>
          <cell r="D76" t="str">
            <v>CUSCONN101CCONCOMMON</v>
          </cell>
          <cell r="E76" t="str">
            <v>100013921</v>
          </cell>
          <cell r="F76" t="str">
            <v>91000</v>
          </cell>
          <cell r="G76" t="str">
            <v>ERP Sustainment</v>
          </cell>
          <cell r="H76" t="str">
            <v>311</v>
          </cell>
          <cell r="I76" t="str">
            <v>101</v>
          </cell>
          <cell r="J76" t="str">
            <v>5065</v>
          </cell>
          <cell r="K76" t="str">
            <v>Project Time</v>
          </cell>
          <cell r="L76" t="str">
            <v>Project Time</v>
          </cell>
          <cell r="M76" t="str">
            <v>SUPERVISOR, CUSTOMER CONNECTIONS</v>
          </cell>
          <cell r="O76">
            <v>84.962177734375004</v>
          </cell>
          <cell r="P76">
            <v>100</v>
          </cell>
          <cell r="Q76">
            <v>8496.2177734375</v>
          </cell>
          <cell r="S76">
            <v>0</v>
          </cell>
          <cell r="T76" t="str">
            <v>609000311-101-5065</v>
          </cell>
          <cell r="U76" t="str">
            <v>609000</v>
          </cell>
          <cell r="V76" t="str">
            <v>Direct labour - Project (ABC costs)</v>
          </cell>
          <cell r="X76">
            <v>8496</v>
          </cell>
          <cell r="Y76">
            <v>708</v>
          </cell>
          <cell r="Z76">
            <v>708</v>
          </cell>
          <cell r="AA76">
            <v>708</v>
          </cell>
          <cell r="AB76">
            <v>708</v>
          </cell>
          <cell r="AC76">
            <v>708</v>
          </cell>
          <cell r="AD76">
            <v>708</v>
          </cell>
          <cell r="AE76">
            <v>708</v>
          </cell>
          <cell r="AF76">
            <v>708</v>
          </cell>
          <cell r="AG76">
            <v>708</v>
          </cell>
          <cell r="AH76">
            <v>708</v>
          </cell>
          <cell r="AI76">
            <v>708</v>
          </cell>
          <cell r="AJ76">
            <v>708</v>
          </cell>
          <cell r="AK76">
            <v>8496</v>
          </cell>
          <cell r="AL76">
            <v>0</v>
          </cell>
        </row>
        <row r="77">
          <cell r="B77">
            <v>0</v>
          </cell>
          <cell r="C77">
            <v>0</v>
          </cell>
          <cell r="D77" t="str">
            <v>CUSCONN101CCONCOMMON</v>
          </cell>
          <cell r="E77" t="str">
            <v>100013922</v>
          </cell>
          <cell r="F77" t="str">
            <v>91100</v>
          </cell>
          <cell r="G77" t="str">
            <v>ERP Training</v>
          </cell>
          <cell r="H77" t="str">
            <v>311</v>
          </cell>
          <cell r="I77" t="str">
            <v>101</v>
          </cell>
          <cell r="J77" t="str">
            <v>5065</v>
          </cell>
          <cell r="K77" t="str">
            <v>Workorder Time</v>
          </cell>
          <cell r="L77" t="str">
            <v>Workorder Time</v>
          </cell>
          <cell r="M77" t="str">
            <v>Engineering Technician 2</v>
          </cell>
          <cell r="O77">
            <v>51.01459895833333</v>
          </cell>
          <cell r="P77">
            <v>28</v>
          </cell>
          <cell r="Q77">
            <v>1428.4087708333332</v>
          </cell>
          <cell r="S77">
            <v>0</v>
          </cell>
          <cell r="T77" t="str">
            <v>608000311-101-5065</v>
          </cell>
          <cell r="U77" t="str">
            <v>608000</v>
          </cell>
          <cell r="V77" t="str">
            <v>Direct labour - Work order</v>
          </cell>
          <cell r="W77" t="str">
            <v>14 hours per tech</v>
          </cell>
          <cell r="X77">
            <v>1428</v>
          </cell>
          <cell r="Y77">
            <v>119</v>
          </cell>
          <cell r="Z77">
            <v>119</v>
          </cell>
          <cell r="AA77">
            <v>119</v>
          </cell>
          <cell r="AB77">
            <v>119</v>
          </cell>
          <cell r="AC77">
            <v>119</v>
          </cell>
          <cell r="AD77">
            <v>119</v>
          </cell>
          <cell r="AE77">
            <v>119</v>
          </cell>
          <cell r="AF77">
            <v>119</v>
          </cell>
          <cell r="AG77">
            <v>119</v>
          </cell>
          <cell r="AH77">
            <v>119</v>
          </cell>
          <cell r="AI77">
            <v>119</v>
          </cell>
          <cell r="AJ77">
            <v>119</v>
          </cell>
          <cell r="AK77">
            <v>1428</v>
          </cell>
          <cell r="AL77">
            <v>0</v>
          </cell>
        </row>
        <row r="78">
          <cell r="B78">
            <v>0</v>
          </cell>
          <cell r="C78">
            <v>0</v>
          </cell>
          <cell r="D78" t="str">
            <v>CUSCONN101CCONCOMMON</v>
          </cell>
          <cell r="E78" t="str">
            <v>100013922</v>
          </cell>
          <cell r="F78" t="str">
            <v>91100</v>
          </cell>
          <cell r="G78" t="str">
            <v>ERP Training</v>
          </cell>
          <cell r="H78" t="str">
            <v>311</v>
          </cell>
          <cell r="I78" t="str">
            <v>101</v>
          </cell>
          <cell r="J78" t="str">
            <v>5065</v>
          </cell>
          <cell r="K78" t="str">
            <v>Workorder Time</v>
          </cell>
          <cell r="L78" t="str">
            <v>Workorder Time</v>
          </cell>
          <cell r="M78" t="str">
            <v>Engineering Technologist</v>
          </cell>
          <cell r="O78">
            <v>71.453197916666667</v>
          </cell>
          <cell r="P78">
            <v>14</v>
          </cell>
          <cell r="Q78">
            <v>1000.3447708333333</v>
          </cell>
          <cell r="S78">
            <v>0</v>
          </cell>
          <cell r="T78" t="str">
            <v>608000311-101-5065</v>
          </cell>
          <cell r="U78" t="str">
            <v>608000</v>
          </cell>
          <cell r="V78" t="str">
            <v>Direct labour - Work order</v>
          </cell>
          <cell r="X78">
            <v>1000</v>
          </cell>
          <cell r="Y78">
            <v>83.333333333333329</v>
          </cell>
          <cell r="Z78">
            <v>83.333333333333329</v>
          </cell>
          <cell r="AA78">
            <v>83.333333333333329</v>
          </cell>
          <cell r="AB78">
            <v>83.333333333333329</v>
          </cell>
          <cell r="AC78">
            <v>83.333333333333329</v>
          </cell>
          <cell r="AD78">
            <v>83.333333333333329</v>
          </cell>
          <cell r="AE78">
            <v>83.333333333333329</v>
          </cell>
          <cell r="AF78">
            <v>83.333333333333329</v>
          </cell>
          <cell r="AG78">
            <v>83.333333333333329</v>
          </cell>
          <cell r="AH78">
            <v>83.333333333333329</v>
          </cell>
          <cell r="AI78">
            <v>83.333333333333329</v>
          </cell>
          <cell r="AJ78">
            <v>83.333333333333329</v>
          </cell>
          <cell r="AK78">
            <v>1000.0000000000001</v>
          </cell>
          <cell r="AL78">
            <v>0</v>
          </cell>
        </row>
        <row r="79">
          <cell r="B79">
            <v>0</v>
          </cell>
          <cell r="C79">
            <v>0</v>
          </cell>
          <cell r="D79" t="str">
            <v>CUSCONN101CCONCOMMON</v>
          </cell>
          <cell r="E79" t="str">
            <v>100013922</v>
          </cell>
          <cell r="F79" t="str">
            <v>91100</v>
          </cell>
          <cell r="G79" t="str">
            <v>ERP Training</v>
          </cell>
          <cell r="H79" t="str">
            <v>311</v>
          </cell>
          <cell r="I79" t="str">
            <v>101</v>
          </cell>
          <cell r="J79" t="str">
            <v>5065</v>
          </cell>
          <cell r="K79" t="str">
            <v>Project Time</v>
          </cell>
          <cell r="L79" t="str">
            <v>Project Time</v>
          </cell>
          <cell r="M79" t="str">
            <v>MANAGER, CUSTOMER CONNECTIONS</v>
          </cell>
          <cell r="O79">
            <v>90.150380859375005</v>
          </cell>
          <cell r="P79">
            <v>16</v>
          </cell>
          <cell r="Q79">
            <v>1442.4060937500001</v>
          </cell>
          <cell r="S79">
            <v>0</v>
          </cell>
          <cell r="T79" t="str">
            <v>609000311-101-5065</v>
          </cell>
          <cell r="U79" t="str">
            <v>609000</v>
          </cell>
          <cell r="V79" t="str">
            <v>Direct labour - Project (ABC costs)</v>
          </cell>
          <cell r="X79">
            <v>1442</v>
          </cell>
          <cell r="Y79">
            <v>120.16666666666667</v>
          </cell>
          <cell r="Z79">
            <v>120.16666666666667</v>
          </cell>
          <cell r="AA79">
            <v>120.16666666666667</v>
          </cell>
          <cell r="AB79">
            <v>120.16666666666667</v>
          </cell>
          <cell r="AC79">
            <v>120.16666666666667</v>
          </cell>
          <cell r="AD79">
            <v>120.16666666666667</v>
          </cell>
          <cell r="AE79">
            <v>120.16666666666667</v>
          </cell>
          <cell r="AF79">
            <v>120.16666666666667</v>
          </cell>
          <cell r="AG79">
            <v>120.16666666666667</v>
          </cell>
          <cell r="AH79">
            <v>120.16666666666667</v>
          </cell>
          <cell r="AI79">
            <v>120.16666666666667</v>
          </cell>
          <cell r="AJ79">
            <v>120.16666666666667</v>
          </cell>
          <cell r="AK79">
            <v>1442.0000000000002</v>
          </cell>
          <cell r="AL79">
            <v>0</v>
          </cell>
        </row>
        <row r="80">
          <cell r="B80">
            <v>0</v>
          </cell>
          <cell r="C80">
            <v>0</v>
          </cell>
          <cell r="D80" t="str">
            <v>CUSCONN101CCONCOMMON</v>
          </cell>
          <cell r="E80" t="str">
            <v>100013922</v>
          </cell>
          <cell r="F80" t="str">
            <v>91100</v>
          </cell>
          <cell r="G80" t="str">
            <v>ERP Training</v>
          </cell>
          <cell r="H80" t="str">
            <v>311</v>
          </cell>
          <cell r="I80" t="str">
            <v>101</v>
          </cell>
          <cell r="J80" t="str">
            <v>5065</v>
          </cell>
          <cell r="K80" t="str">
            <v>Workorder Time</v>
          </cell>
          <cell r="L80" t="str">
            <v>Workorder Time</v>
          </cell>
          <cell r="M80" t="str">
            <v>METER SUPPORT CLERK</v>
          </cell>
          <cell r="O80">
            <v>42.023799479166669</v>
          </cell>
          <cell r="P80">
            <v>42</v>
          </cell>
          <cell r="Q80">
            <v>1764.9995781250002</v>
          </cell>
          <cell r="S80">
            <v>0</v>
          </cell>
          <cell r="T80" t="str">
            <v>608000311-101-5065</v>
          </cell>
          <cell r="U80" t="str">
            <v>608000</v>
          </cell>
          <cell r="V80" t="str">
            <v>Direct labour - Work order</v>
          </cell>
          <cell r="X80">
            <v>1765</v>
          </cell>
          <cell r="Y80">
            <v>147.08333333333334</v>
          </cell>
          <cell r="Z80">
            <v>147.08333333333334</v>
          </cell>
          <cell r="AA80">
            <v>147.08333333333334</v>
          </cell>
          <cell r="AB80">
            <v>147.08333333333334</v>
          </cell>
          <cell r="AC80">
            <v>147.08333333333334</v>
          </cell>
          <cell r="AD80">
            <v>147.08333333333334</v>
          </cell>
          <cell r="AE80">
            <v>147.08333333333334</v>
          </cell>
          <cell r="AF80">
            <v>147.08333333333334</v>
          </cell>
          <cell r="AG80">
            <v>147.08333333333334</v>
          </cell>
          <cell r="AH80">
            <v>147.08333333333334</v>
          </cell>
          <cell r="AI80">
            <v>147.08333333333334</v>
          </cell>
          <cell r="AJ80">
            <v>147.08333333333334</v>
          </cell>
          <cell r="AK80">
            <v>1764.9999999999998</v>
          </cell>
          <cell r="AL80">
            <v>0</v>
          </cell>
        </row>
        <row r="81">
          <cell r="B81">
            <v>0</v>
          </cell>
          <cell r="C81">
            <v>0</v>
          </cell>
          <cell r="D81" t="str">
            <v>CUSCONN101CCONCOMMON</v>
          </cell>
          <cell r="E81" t="str">
            <v>100013922</v>
          </cell>
          <cell r="F81" t="str">
            <v>91100</v>
          </cell>
          <cell r="G81" t="str">
            <v>ERP Training</v>
          </cell>
          <cell r="H81" t="str">
            <v>311</v>
          </cell>
          <cell r="I81" t="str">
            <v>101</v>
          </cell>
          <cell r="J81" t="str">
            <v>5065</v>
          </cell>
          <cell r="K81" t="str">
            <v>Workorder Time</v>
          </cell>
          <cell r="L81" t="str">
            <v>Workorder Time</v>
          </cell>
          <cell r="M81" t="str">
            <v>Meterperson - 1st Class</v>
          </cell>
          <cell r="O81">
            <v>67.801499023437501</v>
          </cell>
          <cell r="P81">
            <v>112</v>
          </cell>
          <cell r="Q81">
            <v>7593.7678906250003</v>
          </cell>
          <cell r="S81">
            <v>0</v>
          </cell>
          <cell r="T81" t="str">
            <v>608000311-101-5065</v>
          </cell>
          <cell r="U81" t="str">
            <v>608000</v>
          </cell>
          <cell r="V81" t="str">
            <v>Direct labour - Work order</v>
          </cell>
          <cell r="X81">
            <v>7594</v>
          </cell>
          <cell r="Y81">
            <v>632.83333333333337</v>
          </cell>
          <cell r="Z81">
            <v>632.83333333333337</v>
          </cell>
          <cell r="AA81">
            <v>632.83333333333337</v>
          </cell>
          <cell r="AB81">
            <v>632.83333333333337</v>
          </cell>
          <cell r="AC81">
            <v>632.83333333333337</v>
          </cell>
          <cell r="AD81">
            <v>632.83333333333337</v>
          </cell>
          <cell r="AE81">
            <v>632.83333333333337</v>
          </cell>
          <cell r="AF81">
            <v>632.83333333333337</v>
          </cell>
          <cell r="AG81">
            <v>632.83333333333337</v>
          </cell>
          <cell r="AH81">
            <v>632.83333333333337</v>
          </cell>
          <cell r="AI81">
            <v>632.83333333333337</v>
          </cell>
          <cell r="AJ81">
            <v>632.83333333333337</v>
          </cell>
          <cell r="AK81">
            <v>7593.9999999999991</v>
          </cell>
          <cell r="AL81">
            <v>0</v>
          </cell>
        </row>
        <row r="82">
          <cell r="B82">
            <v>0</v>
          </cell>
          <cell r="C82">
            <v>0</v>
          </cell>
          <cell r="D82" t="str">
            <v>CUSCONN101CCONCOMMON</v>
          </cell>
          <cell r="E82" t="str">
            <v>100013922</v>
          </cell>
          <cell r="F82" t="str">
            <v>91100</v>
          </cell>
          <cell r="G82" t="str">
            <v>ERP Training</v>
          </cell>
          <cell r="H82" t="str">
            <v>311</v>
          </cell>
          <cell r="I82" t="str">
            <v>101</v>
          </cell>
          <cell r="J82" t="str">
            <v>5065</v>
          </cell>
          <cell r="K82" t="str">
            <v>Project Time</v>
          </cell>
          <cell r="L82" t="str">
            <v>Project Time</v>
          </cell>
          <cell r="M82" t="str">
            <v>SUPERVISOR, CUSTOMER CONNECTIONS</v>
          </cell>
          <cell r="O82">
            <v>84.962177734375004</v>
          </cell>
          <cell r="P82">
            <v>24</v>
          </cell>
          <cell r="Q82">
            <v>2039.092265625</v>
          </cell>
          <cell r="S82">
            <v>0</v>
          </cell>
          <cell r="T82" t="str">
            <v>609000311-101-5065</v>
          </cell>
          <cell r="U82" t="str">
            <v>609000</v>
          </cell>
          <cell r="V82" t="str">
            <v>Direct labour - Project (ABC costs)</v>
          </cell>
          <cell r="X82">
            <v>2039</v>
          </cell>
          <cell r="Y82">
            <v>169.91666666666666</v>
          </cell>
          <cell r="Z82">
            <v>169.91666666666666</v>
          </cell>
          <cell r="AA82">
            <v>169.91666666666666</v>
          </cell>
          <cell r="AB82">
            <v>169.91666666666666</v>
          </cell>
          <cell r="AC82">
            <v>169.91666666666666</v>
          </cell>
          <cell r="AD82">
            <v>169.91666666666666</v>
          </cell>
          <cell r="AE82">
            <v>169.91666666666666</v>
          </cell>
          <cell r="AF82">
            <v>169.91666666666666</v>
          </cell>
          <cell r="AG82">
            <v>169.91666666666666</v>
          </cell>
          <cell r="AH82">
            <v>169.91666666666666</v>
          </cell>
          <cell r="AI82">
            <v>169.91666666666666</v>
          </cell>
          <cell r="AJ82">
            <v>169.91666666666666</v>
          </cell>
          <cell r="AK82">
            <v>2039.0000000000002</v>
          </cell>
          <cell r="AL82">
            <v>0</v>
          </cell>
        </row>
        <row r="83">
          <cell r="B83">
            <v>0</v>
          </cell>
          <cell r="C83">
            <v>0</v>
          </cell>
          <cell r="D83" t="str">
            <v>CUSCONN101CCONCOMMON</v>
          </cell>
          <cell r="E83" t="str">
            <v>100013923</v>
          </cell>
          <cell r="F83" t="str">
            <v>92000</v>
          </cell>
          <cell r="G83" t="str">
            <v>Develop &amp; Maintain Policies &amp; Procedures</v>
          </cell>
          <cell r="H83" t="str">
            <v>311</v>
          </cell>
          <cell r="I83" t="str">
            <v>101</v>
          </cell>
          <cell r="J83" t="str">
            <v>5065</v>
          </cell>
          <cell r="K83" t="str">
            <v>A/P</v>
          </cell>
          <cell r="L83" t="str">
            <v>SA10 - General Office Supplies</v>
          </cell>
          <cell r="M83" t="str">
            <v>A/P</v>
          </cell>
          <cell r="N83">
            <v>400</v>
          </cell>
          <cell r="O83">
            <v>0</v>
          </cell>
          <cell r="Q83">
            <v>0</v>
          </cell>
          <cell r="S83">
            <v>0</v>
          </cell>
          <cell r="T83" t="str">
            <v>704000311-101-5065</v>
          </cell>
          <cell r="U83" t="str">
            <v>704000</v>
          </cell>
          <cell r="V83" t="str">
            <v>General office supplies</v>
          </cell>
          <cell r="X83">
            <v>400</v>
          </cell>
          <cell r="Y83">
            <v>33.333333333333336</v>
          </cell>
          <cell r="Z83">
            <v>33.333333333333336</v>
          </cell>
          <cell r="AA83">
            <v>33.333333333333336</v>
          </cell>
          <cell r="AB83">
            <v>33.333333333333336</v>
          </cell>
          <cell r="AC83">
            <v>33.333333333333336</v>
          </cell>
          <cell r="AD83">
            <v>33.333333333333336</v>
          </cell>
          <cell r="AE83">
            <v>33.333333333333336</v>
          </cell>
          <cell r="AF83">
            <v>33.333333333333336</v>
          </cell>
          <cell r="AG83">
            <v>33.333333333333336</v>
          </cell>
          <cell r="AH83">
            <v>33.333333333333336</v>
          </cell>
          <cell r="AI83">
            <v>33.333333333333336</v>
          </cell>
          <cell r="AJ83">
            <v>33.333333333333336</v>
          </cell>
          <cell r="AK83">
            <v>399.99999999999994</v>
          </cell>
          <cell r="AL83">
            <v>0</v>
          </cell>
        </row>
        <row r="84">
          <cell r="B84">
            <v>0</v>
          </cell>
          <cell r="C84">
            <v>0</v>
          </cell>
          <cell r="D84" t="str">
            <v>CUSCONN101CCONCOMMON</v>
          </cell>
          <cell r="E84" t="str">
            <v>100013923</v>
          </cell>
          <cell r="F84" t="str">
            <v>92000</v>
          </cell>
          <cell r="G84" t="str">
            <v>Develop &amp; Maintain Policies &amp; Procedures</v>
          </cell>
          <cell r="H84" t="str">
            <v>311</v>
          </cell>
          <cell r="I84" t="str">
            <v>101</v>
          </cell>
          <cell r="J84" t="str">
            <v>5065</v>
          </cell>
          <cell r="K84" t="str">
            <v>Project Time</v>
          </cell>
          <cell r="L84" t="str">
            <v>Project Time</v>
          </cell>
          <cell r="M84" t="str">
            <v>MANAGER, CUSTOMER CONNECTIONS</v>
          </cell>
          <cell r="O84">
            <v>90.150380859375005</v>
          </cell>
          <cell r="P84">
            <v>40</v>
          </cell>
          <cell r="Q84">
            <v>3606.0152343750001</v>
          </cell>
          <cell r="S84">
            <v>0</v>
          </cell>
          <cell r="T84" t="str">
            <v>609000311-101-5065</v>
          </cell>
          <cell r="U84" t="str">
            <v>609000</v>
          </cell>
          <cell r="V84" t="str">
            <v>Direct labour - Project (ABC costs)</v>
          </cell>
          <cell r="X84">
            <v>3606</v>
          </cell>
          <cell r="Y84">
            <v>300.5</v>
          </cell>
          <cell r="Z84">
            <v>300.5</v>
          </cell>
          <cell r="AA84">
            <v>300.5</v>
          </cell>
          <cell r="AB84">
            <v>300.5</v>
          </cell>
          <cell r="AC84">
            <v>300.5</v>
          </cell>
          <cell r="AD84">
            <v>300.5</v>
          </cell>
          <cell r="AE84">
            <v>300.5</v>
          </cell>
          <cell r="AF84">
            <v>300.5</v>
          </cell>
          <cell r="AG84">
            <v>300.5</v>
          </cell>
          <cell r="AH84">
            <v>300.5</v>
          </cell>
          <cell r="AI84">
            <v>300.5</v>
          </cell>
          <cell r="AJ84">
            <v>300.5</v>
          </cell>
          <cell r="AK84">
            <v>3606</v>
          </cell>
          <cell r="AL84">
            <v>0</v>
          </cell>
        </row>
        <row r="85">
          <cell r="B85">
            <v>0</v>
          </cell>
          <cell r="C85">
            <v>0</v>
          </cell>
          <cell r="D85" t="str">
            <v>CUSCONN101CCONCOMMON</v>
          </cell>
          <cell r="E85" t="str">
            <v>100013923</v>
          </cell>
          <cell r="F85" t="str">
            <v>92000</v>
          </cell>
          <cell r="G85" t="str">
            <v>Develop &amp; Maintain Policies &amp; Procedures</v>
          </cell>
          <cell r="H85" t="str">
            <v>311</v>
          </cell>
          <cell r="I85" t="str">
            <v>101</v>
          </cell>
          <cell r="J85" t="str">
            <v>5065</v>
          </cell>
          <cell r="K85" t="str">
            <v>Project Time</v>
          </cell>
          <cell r="L85" t="str">
            <v>Project Time</v>
          </cell>
          <cell r="M85" t="str">
            <v>SUPERVISOR, CUSTOMER CONNECTIONS</v>
          </cell>
          <cell r="O85">
            <v>84.962177734375004</v>
          </cell>
          <cell r="P85">
            <v>40</v>
          </cell>
          <cell r="Q85">
            <v>3398.4871093750003</v>
          </cell>
          <cell r="S85">
            <v>0</v>
          </cell>
          <cell r="T85" t="str">
            <v>609000311-101-5065</v>
          </cell>
          <cell r="U85" t="str">
            <v>609000</v>
          </cell>
          <cell r="V85" t="str">
            <v>Direct labour - Project (ABC costs)</v>
          </cell>
          <cell r="X85">
            <v>3398</v>
          </cell>
          <cell r="Y85">
            <v>283.16666666666669</v>
          </cell>
          <cell r="Z85">
            <v>283.16666666666669</v>
          </cell>
          <cell r="AA85">
            <v>283.16666666666669</v>
          </cell>
          <cell r="AB85">
            <v>283.16666666666669</v>
          </cell>
          <cell r="AC85">
            <v>283.16666666666669</v>
          </cell>
          <cell r="AD85">
            <v>283.16666666666669</v>
          </cell>
          <cell r="AE85">
            <v>283.16666666666669</v>
          </cell>
          <cell r="AF85">
            <v>283.16666666666669</v>
          </cell>
          <cell r="AG85">
            <v>283.16666666666669</v>
          </cell>
          <cell r="AH85">
            <v>283.16666666666669</v>
          </cell>
          <cell r="AI85">
            <v>283.16666666666669</v>
          </cell>
          <cell r="AJ85">
            <v>283.16666666666669</v>
          </cell>
          <cell r="AK85">
            <v>3397.9999999999995</v>
          </cell>
          <cell r="AL85">
            <v>0</v>
          </cell>
        </row>
        <row r="86">
          <cell r="B86">
            <v>0</v>
          </cell>
          <cell r="C86">
            <v>0</v>
          </cell>
          <cell r="D86" t="str">
            <v>CUSCONN101CCONCOMMON</v>
          </cell>
          <cell r="E86" t="str">
            <v>100013924</v>
          </cell>
          <cell r="F86" t="str">
            <v>92100</v>
          </cell>
          <cell r="G86" t="str">
            <v>Participate in Committees</v>
          </cell>
          <cell r="H86" t="str">
            <v>311</v>
          </cell>
          <cell r="I86" t="str">
            <v>101</v>
          </cell>
          <cell r="J86" t="str">
            <v>5065</v>
          </cell>
          <cell r="K86" t="str">
            <v>Project Time</v>
          </cell>
          <cell r="L86" t="str">
            <v>Project Time</v>
          </cell>
          <cell r="M86" t="str">
            <v>MANAGER, CUSTOMER CONNECTIONS</v>
          </cell>
          <cell r="O86">
            <v>90.150380859375005</v>
          </cell>
          <cell r="P86">
            <v>96</v>
          </cell>
          <cell r="Q86">
            <v>8654.4365625000009</v>
          </cell>
          <cell r="S86">
            <v>0</v>
          </cell>
          <cell r="T86" t="str">
            <v>609000311-101-5065</v>
          </cell>
          <cell r="U86" t="str">
            <v>609000</v>
          </cell>
          <cell r="V86" t="str">
            <v>Direct labour - Project (ABC costs)</v>
          </cell>
          <cell r="X86">
            <v>8654</v>
          </cell>
          <cell r="Y86">
            <v>721.16666666666663</v>
          </cell>
          <cell r="Z86">
            <v>721.16666666666663</v>
          </cell>
          <cell r="AA86">
            <v>721.16666666666663</v>
          </cell>
          <cell r="AB86">
            <v>721.16666666666663</v>
          </cell>
          <cell r="AC86">
            <v>721.16666666666663</v>
          </cell>
          <cell r="AD86">
            <v>721.16666666666663</v>
          </cell>
          <cell r="AE86">
            <v>721.16666666666663</v>
          </cell>
          <cell r="AF86">
            <v>721.16666666666663</v>
          </cell>
          <cell r="AG86">
            <v>721.16666666666663</v>
          </cell>
          <cell r="AH86">
            <v>721.16666666666663</v>
          </cell>
          <cell r="AI86">
            <v>721.16666666666663</v>
          </cell>
          <cell r="AJ86">
            <v>721.16666666666663</v>
          </cell>
          <cell r="AK86">
            <v>8654.0000000000018</v>
          </cell>
          <cell r="AL86">
            <v>0</v>
          </cell>
        </row>
        <row r="87">
          <cell r="B87">
            <v>0</v>
          </cell>
          <cell r="C87">
            <v>0</v>
          </cell>
          <cell r="D87" t="str">
            <v>CUSCONN101CCONCOMMON</v>
          </cell>
          <cell r="E87" t="str">
            <v>100013924</v>
          </cell>
          <cell r="F87" t="str">
            <v>92100</v>
          </cell>
          <cell r="G87" t="str">
            <v>Participate in Committees</v>
          </cell>
          <cell r="H87" t="str">
            <v>311</v>
          </cell>
          <cell r="I87" t="str">
            <v>101</v>
          </cell>
          <cell r="J87" t="str">
            <v>5065</v>
          </cell>
          <cell r="K87" t="str">
            <v>Workorder Time</v>
          </cell>
          <cell r="L87" t="str">
            <v>Workorder Time</v>
          </cell>
          <cell r="M87" t="str">
            <v>METER SUPPORT CLERK</v>
          </cell>
          <cell r="O87">
            <v>42.023799479166669</v>
          </cell>
          <cell r="P87">
            <v>24</v>
          </cell>
          <cell r="Q87">
            <v>1008.5711875000001</v>
          </cell>
          <cell r="S87">
            <v>0</v>
          </cell>
          <cell r="T87" t="str">
            <v>608000311-101-5065</v>
          </cell>
          <cell r="U87" t="str">
            <v>608000</v>
          </cell>
          <cell r="V87" t="str">
            <v>Direct labour - Work order</v>
          </cell>
          <cell r="X87">
            <v>1009</v>
          </cell>
          <cell r="Y87">
            <v>84.083333333333329</v>
          </cell>
          <cell r="Z87">
            <v>84.083333333333329</v>
          </cell>
          <cell r="AA87">
            <v>84.083333333333329</v>
          </cell>
          <cell r="AB87">
            <v>84.083333333333329</v>
          </cell>
          <cell r="AC87">
            <v>84.083333333333329</v>
          </cell>
          <cell r="AD87">
            <v>84.083333333333329</v>
          </cell>
          <cell r="AE87">
            <v>84.083333333333329</v>
          </cell>
          <cell r="AF87">
            <v>84.083333333333329</v>
          </cell>
          <cell r="AG87">
            <v>84.083333333333329</v>
          </cell>
          <cell r="AH87">
            <v>84.083333333333329</v>
          </cell>
          <cell r="AI87">
            <v>84.083333333333329</v>
          </cell>
          <cell r="AJ87">
            <v>84.083333333333329</v>
          </cell>
          <cell r="AK87">
            <v>1009.0000000000001</v>
          </cell>
          <cell r="AL87">
            <v>0</v>
          </cell>
        </row>
        <row r="88">
          <cell r="B88">
            <v>0</v>
          </cell>
          <cell r="C88">
            <v>0</v>
          </cell>
          <cell r="D88" t="str">
            <v>CUSCONN101CCONCOMMON</v>
          </cell>
          <cell r="E88" t="str">
            <v>100013924</v>
          </cell>
          <cell r="F88" t="str">
            <v>92100</v>
          </cell>
          <cell r="G88" t="str">
            <v>Participate in Committees</v>
          </cell>
          <cell r="H88" t="str">
            <v>311</v>
          </cell>
          <cell r="I88" t="str">
            <v>101</v>
          </cell>
          <cell r="J88" t="str">
            <v>5065</v>
          </cell>
          <cell r="K88" t="str">
            <v>Project Time</v>
          </cell>
          <cell r="L88" t="str">
            <v>Project Time</v>
          </cell>
          <cell r="M88" t="str">
            <v>SUPERVISOR, CUSTOMER CONNECTIONS</v>
          </cell>
          <cell r="O88">
            <v>84.962177734375004</v>
          </cell>
          <cell r="P88">
            <v>96</v>
          </cell>
          <cell r="Q88">
            <v>8156.3690624999999</v>
          </cell>
          <cell r="S88">
            <v>0</v>
          </cell>
          <cell r="T88" t="str">
            <v>609000311-101-5065</v>
          </cell>
          <cell r="U88" t="str">
            <v>609000</v>
          </cell>
          <cell r="V88" t="str">
            <v>Direct labour - Project (ABC costs)</v>
          </cell>
          <cell r="W88" t="str">
            <v>1 day per mos</v>
          </cell>
          <cell r="X88">
            <v>8156</v>
          </cell>
          <cell r="Y88">
            <v>679.66666666666663</v>
          </cell>
          <cell r="Z88">
            <v>679.66666666666663</v>
          </cell>
          <cell r="AA88">
            <v>679.66666666666663</v>
          </cell>
          <cell r="AB88">
            <v>679.66666666666663</v>
          </cell>
          <cell r="AC88">
            <v>679.66666666666663</v>
          </cell>
          <cell r="AD88">
            <v>679.66666666666663</v>
          </cell>
          <cell r="AE88">
            <v>679.66666666666663</v>
          </cell>
          <cell r="AF88">
            <v>679.66666666666663</v>
          </cell>
          <cell r="AG88">
            <v>679.66666666666663</v>
          </cell>
          <cell r="AH88">
            <v>679.66666666666663</v>
          </cell>
          <cell r="AI88">
            <v>679.66666666666663</v>
          </cell>
          <cell r="AJ88">
            <v>679.66666666666663</v>
          </cell>
          <cell r="AK88">
            <v>8156.0000000000009</v>
          </cell>
          <cell r="AL88">
            <v>0</v>
          </cell>
        </row>
        <row r="89">
          <cell r="B89">
            <v>0</v>
          </cell>
          <cell r="C89">
            <v>0</v>
          </cell>
          <cell r="D89" t="str">
            <v>CUSCONN101CCONCOMMON</v>
          </cell>
          <cell r="E89" t="str">
            <v>100013924</v>
          </cell>
          <cell r="F89" t="str">
            <v>92100</v>
          </cell>
          <cell r="G89" t="str">
            <v>Participate in Committees</v>
          </cell>
          <cell r="H89" t="str">
            <v>311</v>
          </cell>
          <cell r="I89" t="str">
            <v>101</v>
          </cell>
          <cell r="J89" t="str">
            <v>5065</v>
          </cell>
          <cell r="K89" t="str">
            <v>Workorder Time</v>
          </cell>
          <cell r="L89" t="str">
            <v>Workorder Time</v>
          </cell>
          <cell r="M89" t="str">
            <v>Engineering Technician 2</v>
          </cell>
          <cell r="O89">
            <v>51.01459895833333</v>
          </cell>
          <cell r="P89">
            <v>42</v>
          </cell>
          <cell r="Q89">
            <v>2142.61315625</v>
          </cell>
          <cell r="S89">
            <v>0</v>
          </cell>
          <cell r="T89" t="str">
            <v>608000311-101-5065</v>
          </cell>
          <cell r="U89" t="str">
            <v>608000</v>
          </cell>
          <cell r="V89" t="str">
            <v>Direct labour - Work order</v>
          </cell>
          <cell r="W89" t="str">
            <v>1/2 day per mos - Keton</v>
          </cell>
          <cell r="X89">
            <v>2143</v>
          </cell>
          <cell r="Y89">
            <v>178.58333333333334</v>
          </cell>
          <cell r="Z89">
            <v>178.58333333333334</v>
          </cell>
          <cell r="AA89">
            <v>178.58333333333334</v>
          </cell>
          <cell r="AB89">
            <v>178.58333333333334</v>
          </cell>
          <cell r="AC89">
            <v>178.58333333333334</v>
          </cell>
          <cell r="AD89">
            <v>178.58333333333334</v>
          </cell>
          <cell r="AE89">
            <v>178.58333333333334</v>
          </cell>
          <cell r="AF89">
            <v>178.58333333333334</v>
          </cell>
          <cell r="AG89">
            <v>178.58333333333334</v>
          </cell>
          <cell r="AH89">
            <v>178.58333333333334</v>
          </cell>
          <cell r="AI89">
            <v>178.58333333333334</v>
          </cell>
          <cell r="AJ89">
            <v>178.58333333333334</v>
          </cell>
          <cell r="AK89">
            <v>2142.9999999999995</v>
          </cell>
          <cell r="AL89">
            <v>0</v>
          </cell>
        </row>
        <row r="90">
          <cell r="B90">
            <v>0</v>
          </cell>
          <cell r="C90">
            <v>0</v>
          </cell>
          <cell r="D90" t="str">
            <v>CUSCONN101CCONCOMMON</v>
          </cell>
          <cell r="E90" t="str">
            <v>100013924</v>
          </cell>
          <cell r="F90" t="str">
            <v>92100</v>
          </cell>
          <cell r="G90" t="str">
            <v>Participate in Committees</v>
          </cell>
          <cell r="H90" t="str">
            <v>311</v>
          </cell>
          <cell r="I90" t="str">
            <v>101</v>
          </cell>
          <cell r="J90" t="str">
            <v>5065</v>
          </cell>
          <cell r="K90" t="str">
            <v>Workorder Time</v>
          </cell>
          <cell r="L90" t="str">
            <v>Workorder Time</v>
          </cell>
          <cell r="M90" t="str">
            <v>Meterperson - 1st Class</v>
          </cell>
          <cell r="O90">
            <v>67.801499023437501</v>
          </cell>
          <cell r="P90">
            <v>32</v>
          </cell>
          <cell r="Q90">
            <v>2169.64796875</v>
          </cell>
          <cell r="S90">
            <v>0</v>
          </cell>
          <cell r="T90" t="str">
            <v>608000311-101-5065</v>
          </cell>
          <cell r="U90" t="str">
            <v>608000</v>
          </cell>
          <cell r="V90" t="str">
            <v>Direct labour - Work order</v>
          </cell>
          <cell r="W90" t="str">
            <v>1 day per Q - J Thornton</v>
          </cell>
          <cell r="X90">
            <v>2170</v>
          </cell>
          <cell r="Y90">
            <v>180.83333333333334</v>
          </cell>
          <cell r="Z90">
            <v>180.83333333333334</v>
          </cell>
          <cell r="AA90">
            <v>180.83333333333334</v>
          </cell>
          <cell r="AB90">
            <v>180.83333333333334</v>
          </cell>
          <cell r="AC90">
            <v>180.83333333333334</v>
          </cell>
          <cell r="AD90">
            <v>180.83333333333334</v>
          </cell>
          <cell r="AE90">
            <v>180.83333333333334</v>
          </cell>
          <cell r="AF90">
            <v>180.83333333333334</v>
          </cell>
          <cell r="AG90">
            <v>180.83333333333334</v>
          </cell>
          <cell r="AH90">
            <v>180.83333333333334</v>
          </cell>
          <cell r="AI90">
            <v>180.83333333333334</v>
          </cell>
          <cell r="AJ90">
            <v>180.83333333333334</v>
          </cell>
          <cell r="AK90">
            <v>2169.9999999999995</v>
          </cell>
          <cell r="AL90">
            <v>0</v>
          </cell>
        </row>
        <row r="91">
          <cell r="B91">
            <v>0</v>
          </cell>
          <cell r="C91">
            <v>0</v>
          </cell>
          <cell r="D91" t="str">
            <v>CUSCONN101CCONCOMMON</v>
          </cell>
          <cell r="E91" t="str">
            <v>100013925</v>
          </cell>
          <cell r="F91" t="str">
            <v>92200</v>
          </cell>
          <cell r="G91" t="str">
            <v>Attend Staff Meetings</v>
          </cell>
          <cell r="H91" t="str">
            <v>311</v>
          </cell>
          <cell r="I91" t="str">
            <v>101</v>
          </cell>
          <cell r="J91" t="str">
            <v>5065</v>
          </cell>
          <cell r="K91" t="str">
            <v>Vehicle</v>
          </cell>
          <cell r="L91" t="str">
            <v>Vehicle</v>
          </cell>
          <cell r="M91" t="str">
            <v>VECV - Cargo Van</v>
          </cell>
          <cell r="O91">
            <v>14</v>
          </cell>
          <cell r="Q91">
            <v>0</v>
          </cell>
          <cell r="R91">
            <v>458</v>
          </cell>
          <cell r="S91">
            <v>6412</v>
          </cell>
          <cell r="T91" t="str">
            <v>651000311-101-5065</v>
          </cell>
          <cell r="U91" t="str">
            <v>651000</v>
          </cell>
          <cell r="V91" t="str">
            <v>Direct work order charges - Vehicles used</v>
          </cell>
          <cell r="X91">
            <v>6412</v>
          </cell>
          <cell r="Y91">
            <v>534.33333333333337</v>
          </cell>
          <cell r="Z91">
            <v>534.33333333333337</v>
          </cell>
          <cell r="AA91">
            <v>534.33333333333337</v>
          </cell>
          <cell r="AB91">
            <v>534.33333333333337</v>
          </cell>
          <cell r="AC91">
            <v>534.33333333333337</v>
          </cell>
          <cell r="AD91">
            <v>534.33333333333337</v>
          </cell>
          <cell r="AE91">
            <v>534.33333333333337</v>
          </cell>
          <cell r="AF91">
            <v>534.33333333333337</v>
          </cell>
          <cell r="AG91">
            <v>534.33333333333337</v>
          </cell>
          <cell r="AH91">
            <v>534.33333333333337</v>
          </cell>
          <cell r="AI91">
            <v>534.33333333333337</v>
          </cell>
          <cell r="AJ91">
            <v>534.33333333333337</v>
          </cell>
          <cell r="AK91">
            <v>6411.9999999999991</v>
          </cell>
          <cell r="AL91">
            <v>0</v>
          </cell>
        </row>
        <row r="92">
          <cell r="B92">
            <v>0</v>
          </cell>
          <cell r="C92">
            <v>0</v>
          </cell>
          <cell r="D92" t="str">
            <v>CUSCONN101CCONCOMMON</v>
          </cell>
          <cell r="E92" t="str">
            <v>100013925</v>
          </cell>
          <cell r="F92" t="str">
            <v>92200</v>
          </cell>
          <cell r="G92" t="str">
            <v>Attend Staff Meetings</v>
          </cell>
          <cell r="H92" t="str">
            <v>311</v>
          </cell>
          <cell r="I92" t="str">
            <v>101</v>
          </cell>
          <cell r="J92" t="str">
            <v>5065</v>
          </cell>
          <cell r="K92" t="str">
            <v>Workorder Time</v>
          </cell>
          <cell r="L92" t="str">
            <v>Workorder Time</v>
          </cell>
          <cell r="M92" t="str">
            <v>Engineering Technician 2</v>
          </cell>
          <cell r="O92">
            <v>51.01459895833333</v>
          </cell>
          <cell r="P92">
            <v>84</v>
          </cell>
          <cell r="Q92">
            <v>4285.2263124999999</v>
          </cell>
          <cell r="S92">
            <v>0</v>
          </cell>
          <cell r="T92" t="str">
            <v>608000311-101-5065</v>
          </cell>
          <cell r="U92" t="str">
            <v>608000</v>
          </cell>
          <cell r="V92" t="str">
            <v>Direct labour - Work order</v>
          </cell>
          <cell r="W92" t="str">
            <v>6 days per tech</v>
          </cell>
          <cell r="X92">
            <v>4285</v>
          </cell>
          <cell r="Y92">
            <v>357.08333333333331</v>
          </cell>
          <cell r="Z92">
            <v>357.08333333333331</v>
          </cell>
          <cell r="AA92">
            <v>357.08333333333331</v>
          </cell>
          <cell r="AB92">
            <v>357.08333333333331</v>
          </cell>
          <cell r="AC92">
            <v>357.08333333333331</v>
          </cell>
          <cell r="AD92">
            <v>357.08333333333331</v>
          </cell>
          <cell r="AE92">
            <v>357.08333333333331</v>
          </cell>
          <cell r="AF92">
            <v>357.08333333333331</v>
          </cell>
          <cell r="AG92">
            <v>357.08333333333331</v>
          </cell>
          <cell r="AH92">
            <v>357.08333333333331</v>
          </cell>
          <cell r="AI92">
            <v>357.08333333333331</v>
          </cell>
          <cell r="AJ92">
            <v>357.08333333333331</v>
          </cell>
          <cell r="AK92">
            <v>4285.0000000000009</v>
          </cell>
          <cell r="AL92">
            <v>0</v>
          </cell>
        </row>
        <row r="93">
          <cell r="B93">
            <v>0</v>
          </cell>
          <cell r="C93">
            <v>0</v>
          </cell>
          <cell r="D93" t="str">
            <v>CUSCONN101CCONCOMMON</v>
          </cell>
          <cell r="E93" t="str">
            <v>100013925</v>
          </cell>
          <cell r="F93" t="str">
            <v>92200</v>
          </cell>
          <cell r="G93" t="str">
            <v>Attend Staff Meetings</v>
          </cell>
          <cell r="H93" t="str">
            <v>311</v>
          </cell>
          <cell r="I93" t="str">
            <v>101</v>
          </cell>
          <cell r="J93" t="str">
            <v>5065</v>
          </cell>
          <cell r="K93" t="str">
            <v>Workorder Time</v>
          </cell>
          <cell r="L93" t="str">
            <v>Workorder Time</v>
          </cell>
          <cell r="M93" t="str">
            <v>Engineering Technologist</v>
          </cell>
          <cell r="O93">
            <v>71.453197916666667</v>
          </cell>
          <cell r="P93">
            <v>42</v>
          </cell>
          <cell r="Q93">
            <v>3001.0343124999999</v>
          </cell>
          <cell r="S93">
            <v>0</v>
          </cell>
          <cell r="T93" t="str">
            <v>608000311-101-5065</v>
          </cell>
          <cell r="U93" t="str">
            <v>608000</v>
          </cell>
          <cell r="V93" t="str">
            <v>Direct labour - Work order</v>
          </cell>
          <cell r="X93">
            <v>3001</v>
          </cell>
          <cell r="Y93">
            <v>250.08333333333334</v>
          </cell>
          <cell r="Z93">
            <v>250.08333333333334</v>
          </cell>
          <cell r="AA93">
            <v>250.08333333333334</v>
          </cell>
          <cell r="AB93">
            <v>250.08333333333334</v>
          </cell>
          <cell r="AC93">
            <v>250.08333333333334</v>
          </cell>
          <cell r="AD93">
            <v>250.08333333333334</v>
          </cell>
          <cell r="AE93">
            <v>250.08333333333334</v>
          </cell>
          <cell r="AF93">
            <v>250.08333333333334</v>
          </cell>
          <cell r="AG93">
            <v>250.08333333333334</v>
          </cell>
          <cell r="AH93">
            <v>250.08333333333334</v>
          </cell>
          <cell r="AI93">
            <v>250.08333333333334</v>
          </cell>
          <cell r="AJ93">
            <v>250.08333333333334</v>
          </cell>
          <cell r="AK93">
            <v>3001.0000000000005</v>
          </cell>
          <cell r="AL93">
            <v>0</v>
          </cell>
        </row>
        <row r="94">
          <cell r="B94">
            <v>0</v>
          </cell>
          <cell r="C94">
            <v>0</v>
          </cell>
          <cell r="D94" t="str">
            <v>CUSCONN101CCONCOMMON</v>
          </cell>
          <cell r="E94" t="str">
            <v>100013925</v>
          </cell>
          <cell r="F94" t="str">
            <v>92200</v>
          </cell>
          <cell r="G94" t="str">
            <v>Attend Staff Meetings</v>
          </cell>
          <cell r="H94" t="str">
            <v>311</v>
          </cell>
          <cell r="I94" t="str">
            <v>101</v>
          </cell>
          <cell r="J94" t="str">
            <v>5065</v>
          </cell>
          <cell r="K94" t="str">
            <v>Project Time</v>
          </cell>
          <cell r="L94" t="str">
            <v>Project Time</v>
          </cell>
          <cell r="M94" t="str">
            <v>MANAGER, CUSTOMER CONNECTIONS</v>
          </cell>
          <cell r="O94">
            <v>90.150380859375005</v>
          </cell>
          <cell r="P94">
            <v>100</v>
          </cell>
          <cell r="Q94">
            <v>9015.0380859375</v>
          </cell>
          <cell r="S94">
            <v>0</v>
          </cell>
          <cell r="T94" t="str">
            <v>609000311-101-5065</v>
          </cell>
          <cell r="U94" t="str">
            <v>609000</v>
          </cell>
          <cell r="V94" t="str">
            <v>Direct labour - Project (ABC costs)</v>
          </cell>
          <cell r="X94">
            <v>9015</v>
          </cell>
          <cell r="Y94">
            <v>751.25</v>
          </cell>
          <cell r="Z94">
            <v>751.25</v>
          </cell>
          <cell r="AA94">
            <v>751.25</v>
          </cell>
          <cell r="AB94">
            <v>751.25</v>
          </cell>
          <cell r="AC94">
            <v>751.25</v>
          </cell>
          <cell r="AD94">
            <v>751.25</v>
          </cell>
          <cell r="AE94">
            <v>751.25</v>
          </cell>
          <cell r="AF94">
            <v>751.25</v>
          </cell>
          <cell r="AG94">
            <v>751.25</v>
          </cell>
          <cell r="AH94">
            <v>751.25</v>
          </cell>
          <cell r="AI94">
            <v>751.25</v>
          </cell>
          <cell r="AJ94">
            <v>751.25</v>
          </cell>
          <cell r="AK94">
            <v>9015</v>
          </cell>
          <cell r="AL94">
            <v>0</v>
          </cell>
        </row>
        <row r="95">
          <cell r="B95">
            <v>0</v>
          </cell>
          <cell r="C95">
            <v>0</v>
          </cell>
          <cell r="D95" t="str">
            <v>CUSCONN101CCONCOMMON</v>
          </cell>
          <cell r="E95" t="str">
            <v>100013925</v>
          </cell>
          <cell r="F95" t="str">
            <v>92200</v>
          </cell>
          <cell r="G95" t="str">
            <v>Attend Staff Meetings</v>
          </cell>
          <cell r="H95" t="str">
            <v>311</v>
          </cell>
          <cell r="I95" t="str">
            <v>101</v>
          </cell>
          <cell r="J95" t="str">
            <v>5065</v>
          </cell>
          <cell r="K95" t="str">
            <v>Workorder Time</v>
          </cell>
          <cell r="L95" t="str">
            <v>Workorder Time</v>
          </cell>
          <cell r="M95" t="str">
            <v>METER SUPPORT CLERK</v>
          </cell>
          <cell r="O95">
            <v>42.023799479166669</v>
          </cell>
          <cell r="P95">
            <v>71</v>
          </cell>
          <cell r="Q95">
            <v>2983.6897630208337</v>
          </cell>
          <cell r="S95">
            <v>0</v>
          </cell>
          <cell r="T95" t="str">
            <v>608000311-101-5065</v>
          </cell>
          <cell r="U95" t="str">
            <v>608000</v>
          </cell>
          <cell r="V95" t="str">
            <v>Direct labour - Work order</v>
          </cell>
          <cell r="X95">
            <v>2984</v>
          </cell>
          <cell r="Y95">
            <v>248.66666666666666</v>
          </cell>
          <cell r="Z95">
            <v>248.66666666666666</v>
          </cell>
          <cell r="AA95">
            <v>248.66666666666666</v>
          </cell>
          <cell r="AB95">
            <v>248.66666666666666</v>
          </cell>
          <cell r="AC95">
            <v>248.66666666666666</v>
          </cell>
          <cell r="AD95">
            <v>248.66666666666666</v>
          </cell>
          <cell r="AE95">
            <v>248.66666666666666</v>
          </cell>
          <cell r="AF95">
            <v>248.66666666666666</v>
          </cell>
          <cell r="AG95">
            <v>248.66666666666666</v>
          </cell>
          <cell r="AH95">
            <v>248.66666666666666</v>
          </cell>
          <cell r="AI95">
            <v>248.66666666666666</v>
          </cell>
          <cell r="AJ95">
            <v>248.66666666666666</v>
          </cell>
          <cell r="AK95">
            <v>2983.9999999999995</v>
          </cell>
          <cell r="AL95">
            <v>0</v>
          </cell>
        </row>
        <row r="96">
          <cell r="B96">
            <v>0</v>
          </cell>
          <cell r="C96">
            <v>0</v>
          </cell>
          <cell r="D96" t="str">
            <v>CUSCONN101CCONCOMMON</v>
          </cell>
          <cell r="E96" t="str">
            <v>100013925</v>
          </cell>
          <cell r="F96" t="str">
            <v>92200</v>
          </cell>
          <cell r="G96" t="str">
            <v>Attend Staff Meetings</v>
          </cell>
          <cell r="H96" t="str">
            <v>311</v>
          </cell>
          <cell r="I96" t="str">
            <v>101</v>
          </cell>
          <cell r="J96" t="str">
            <v>5065</v>
          </cell>
          <cell r="K96" t="str">
            <v>Project Time</v>
          </cell>
          <cell r="L96" t="str">
            <v>Project Time</v>
          </cell>
          <cell r="M96" t="str">
            <v>SUPERVISOR, CUSTOMER CONNECTIONS</v>
          </cell>
          <cell r="O96">
            <v>84.962177734375004</v>
          </cell>
          <cell r="P96">
            <v>100</v>
          </cell>
          <cell r="Q96">
            <v>8496.2177734375</v>
          </cell>
          <cell r="S96">
            <v>0</v>
          </cell>
          <cell r="T96" t="str">
            <v>609000311-101-5065</v>
          </cell>
          <cell r="U96" t="str">
            <v>609000</v>
          </cell>
          <cell r="V96" t="str">
            <v>Direct labour - Project (ABC costs)</v>
          </cell>
          <cell r="X96">
            <v>8496</v>
          </cell>
          <cell r="Y96">
            <v>708</v>
          </cell>
          <cell r="Z96">
            <v>708</v>
          </cell>
          <cell r="AA96">
            <v>708</v>
          </cell>
          <cell r="AB96">
            <v>708</v>
          </cell>
          <cell r="AC96">
            <v>708</v>
          </cell>
          <cell r="AD96">
            <v>708</v>
          </cell>
          <cell r="AE96">
            <v>708</v>
          </cell>
          <cell r="AF96">
            <v>708</v>
          </cell>
          <cell r="AG96">
            <v>708</v>
          </cell>
          <cell r="AH96">
            <v>708</v>
          </cell>
          <cell r="AI96">
            <v>708</v>
          </cell>
          <cell r="AJ96">
            <v>708</v>
          </cell>
          <cell r="AK96">
            <v>8496</v>
          </cell>
          <cell r="AL96">
            <v>0</v>
          </cell>
        </row>
        <row r="97">
          <cell r="B97">
            <v>0</v>
          </cell>
          <cell r="C97">
            <v>0</v>
          </cell>
          <cell r="D97" t="str">
            <v>CUSCONN101CCONCOMMON</v>
          </cell>
          <cell r="E97" t="str">
            <v>100013925</v>
          </cell>
          <cell r="F97" t="str">
            <v>92200</v>
          </cell>
          <cell r="G97" t="str">
            <v>Attend Staff Meetings</v>
          </cell>
          <cell r="H97" t="str">
            <v>311</v>
          </cell>
          <cell r="I97" t="str">
            <v>101</v>
          </cell>
          <cell r="J97" t="str">
            <v>5065</v>
          </cell>
          <cell r="K97" t="str">
            <v>Workorder Time</v>
          </cell>
          <cell r="L97" t="str">
            <v>Workorder Time</v>
          </cell>
          <cell r="M97" t="str">
            <v>Meterperson - 1st Class</v>
          </cell>
          <cell r="O97">
            <v>67.801499023437501</v>
          </cell>
          <cell r="P97">
            <v>96</v>
          </cell>
          <cell r="Q97">
            <v>6508.9439062500005</v>
          </cell>
          <cell r="S97">
            <v>0</v>
          </cell>
          <cell r="T97" t="str">
            <v>608000311-101-5065</v>
          </cell>
          <cell r="U97" t="str">
            <v>608000</v>
          </cell>
          <cell r="V97" t="str">
            <v>Direct labour - Work order</v>
          </cell>
          <cell r="W97" t="str">
            <v>1 hour per mos</v>
          </cell>
          <cell r="X97">
            <v>6509</v>
          </cell>
          <cell r="Y97">
            <v>542.41666666666663</v>
          </cell>
          <cell r="Z97">
            <v>542.41666666666663</v>
          </cell>
          <cell r="AA97">
            <v>542.41666666666663</v>
          </cell>
          <cell r="AB97">
            <v>542.41666666666663</v>
          </cell>
          <cell r="AC97">
            <v>542.41666666666663</v>
          </cell>
          <cell r="AD97">
            <v>542.41666666666663</v>
          </cell>
          <cell r="AE97">
            <v>542.41666666666663</v>
          </cell>
          <cell r="AF97">
            <v>542.41666666666663</v>
          </cell>
          <cell r="AG97">
            <v>542.41666666666663</v>
          </cell>
          <cell r="AH97">
            <v>542.41666666666663</v>
          </cell>
          <cell r="AI97">
            <v>542.41666666666663</v>
          </cell>
          <cell r="AJ97">
            <v>542.41666666666663</v>
          </cell>
          <cell r="AK97">
            <v>6509.0000000000009</v>
          </cell>
          <cell r="AL97">
            <v>0</v>
          </cell>
        </row>
        <row r="98">
          <cell r="B98">
            <v>0</v>
          </cell>
          <cell r="C98">
            <v>0</v>
          </cell>
          <cell r="D98" t="str">
            <v>CUSCONN101CCONCOMMON</v>
          </cell>
          <cell r="E98" t="str">
            <v>100013925</v>
          </cell>
          <cell r="F98" t="str">
            <v>92200</v>
          </cell>
          <cell r="G98" t="str">
            <v>Attend Staff Meetings</v>
          </cell>
          <cell r="H98" t="str">
            <v>311</v>
          </cell>
          <cell r="I98" t="str">
            <v>101</v>
          </cell>
          <cell r="J98" t="str">
            <v>5065</v>
          </cell>
          <cell r="K98" t="str">
            <v>Workorder Time</v>
          </cell>
          <cell r="L98" t="str">
            <v>Workorder Time</v>
          </cell>
          <cell r="M98" t="str">
            <v>Meterperson - 2nd Class</v>
          </cell>
          <cell r="O98">
            <v>62.809501953125</v>
          </cell>
          <cell r="P98">
            <v>24</v>
          </cell>
          <cell r="Q98">
            <v>1507.4280468750001</v>
          </cell>
          <cell r="S98">
            <v>0</v>
          </cell>
          <cell r="T98" t="str">
            <v>608000311-101-5065</v>
          </cell>
          <cell r="U98" t="str">
            <v>608000</v>
          </cell>
          <cell r="V98" t="str">
            <v>Direct labour - Work order</v>
          </cell>
          <cell r="W98" t="str">
            <v>1 hour per mos</v>
          </cell>
          <cell r="X98">
            <v>1507</v>
          </cell>
          <cell r="Y98">
            <v>125.58333333333333</v>
          </cell>
          <cell r="Z98">
            <v>125.58333333333333</v>
          </cell>
          <cell r="AA98">
            <v>125.58333333333333</v>
          </cell>
          <cell r="AB98">
            <v>125.58333333333333</v>
          </cell>
          <cell r="AC98">
            <v>125.58333333333333</v>
          </cell>
          <cell r="AD98">
            <v>125.58333333333333</v>
          </cell>
          <cell r="AE98">
            <v>125.58333333333333</v>
          </cell>
          <cell r="AF98">
            <v>125.58333333333333</v>
          </cell>
          <cell r="AG98">
            <v>125.58333333333333</v>
          </cell>
          <cell r="AH98">
            <v>125.58333333333333</v>
          </cell>
          <cell r="AI98">
            <v>125.58333333333333</v>
          </cell>
          <cell r="AJ98">
            <v>125.58333333333333</v>
          </cell>
          <cell r="AK98">
            <v>1506.9999999999998</v>
          </cell>
          <cell r="AL98">
            <v>0</v>
          </cell>
        </row>
        <row r="99">
          <cell r="B99">
            <v>0</v>
          </cell>
          <cell r="C99">
            <v>0</v>
          </cell>
          <cell r="D99" t="str">
            <v>CUSCONN101CCONCOMMON</v>
          </cell>
          <cell r="E99" t="str">
            <v>100013926</v>
          </cell>
          <cell r="F99" t="str">
            <v>92300</v>
          </cell>
          <cell r="G99" t="str">
            <v>Attend CEO Updates</v>
          </cell>
          <cell r="H99" t="str">
            <v>311</v>
          </cell>
          <cell r="I99" t="str">
            <v>101</v>
          </cell>
          <cell r="J99" t="str">
            <v>5065</v>
          </cell>
          <cell r="K99" t="str">
            <v>A/P</v>
          </cell>
          <cell r="L99" t="str">
            <v>SA89 - Travel and Accommodations</v>
          </cell>
          <cell r="M99" t="str">
            <v>A/P</v>
          </cell>
          <cell r="N99">
            <v>240</v>
          </cell>
          <cell r="O99">
            <v>0</v>
          </cell>
          <cell r="Q99">
            <v>0</v>
          </cell>
          <cell r="S99">
            <v>0</v>
          </cell>
          <cell r="T99" t="str">
            <v>620000311-101-5065</v>
          </cell>
          <cell r="U99" t="str">
            <v>620000</v>
          </cell>
          <cell r="V99" t="str">
            <v>Travel and accommodations</v>
          </cell>
          <cell r="X99">
            <v>240</v>
          </cell>
          <cell r="AB99">
            <v>120</v>
          </cell>
          <cell r="AI99">
            <v>120</v>
          </cell>
          <cell r="AK99">
            <v>240</v>
          </cell>
          <cell r="AL99">
            <v>0</v>
          </cell>
        </row>
        <row r="100">
          <cell r="B100">
            <v>0</v>
          </cell>
          <cell r="C100">
            <v>0</v>
          </cell>
          <cell r="D100" t="str">
            <v>CUSCONN101CCONCOMMON</v>
          </cell>
          <cell r="E100" t="str">
            <v>100013926</v>
          </cell>
          <cell r="F100" t="str">
            <v>92300</v>
          </cell>
          <cell r="G100" t="str">
            <v>Attend CEO Updates</v>
          </cell>
          <cell r="H100" t="str">
            <v>311</v>
          </cell>
          <cell r="I100" t="str">
            <v>101</v>
          </cell>
          <cell r="J100" t="str">
            <v>5065</v>
          </cell>
          <cell r="K100" t="str">
            <v>Project Time</v>
          </cell>
          <cell r="L100" t="str">
            <v>Project Time</v>
          </cell>
          <cell r="M100" t="str">
            <v>MANAGER, CUSTOMER CONNECTIONS</v>
          </cell>
          <cell r="O100">
            <v>90.150380859375005</v>
          </cell>
          <cell r="P100">
            <v>8</v>
          </cell>
          <cell r="Q100">
            <v>721.20304687500004</v>
          </cell>
          <cell r="S100">
            <v>0</v>
          </cell>
          <cell r="T100" t="str">
            <v>609000311-101-5065</v>
          </cell>
          <cell r="U100" t="str">
            <v>609000</v>
          </cell>
          <cell r="V100" t="str">
            <v>Direct labour - Project (ABC costs)</v>
          </cell>
          <cell r="X100">
            <v>721</v>
          </cell>
          <cell r="AB100">
            <v>360.5</v>
          </cell>
          <cell r="AI100">
            <v>360.5</v>
          </cell>
          <cell r="AK100">
            <v>721</v>
          </cell>
          <cell r="AL100">
            <v>0</v>
          </cell>
        </row>
        <row r="101">
          <cell r="B101">
            <v>0</v>
          </cell>
          <cell r="C101">
            <v>0</v>
          </cell>
          <cell r="D101" t="str">
            <v>CUSCONN101CCONCOMMON</v>
          </cell>
          <cell r="E101" t="str">
            <v>100013926</v>
          </cell>
          <cell r="F101" t="str">
            <v>92300</v>
          </cell>
          <cell r="G101" t="str">
            <v>Attend CEO Updates</v>
          </cell>
          <cell r="H101" t="str">
            <v>311</v>
          </cell>
          <cell r="I101" t="str">
            <v>101</v>
          </cell>
          <cell r="J101" t="str">
            <v>5065</v>
          </cell>
          <cell r="K101" t="str">
            <v>Workorder Time</v>
          </cell>
          <cell r="L101" t="str">
            <v>Workorder Time</v>
          </cell>
          <cell r="M101" t="str">
            <v>METER SUPPORT CLERK</v>
          </cell>
          <cell r="O101">
            <v>42.023799479166669</v>
          </cell>
          <cell r="P101">
            <v>24</v>
          </cell>
          <cell r="Q101">
            <v>1008.5711875000001</v>
          </cell>
          <cell r="S101">
            <v>0</v>
          </cell>
          <cell r="T101" t="str">
            <v>608000311-101-5065</v>
          </cell>
          <cell r="U101" t="str">
            <v>608000</v>
          </cell>
          <cell r="V101" t="str">
            <v>Direct labour - Work order</v>
          </cell>
          <cell r="X101">
            <v>1009</v>
          </cell>
          <cell r="AB101">
            <v>504.5</v>
          </cell>
          <cell r="AI101">
            <v>504.5</v>
          </cell>
          <cell r="AK101">
            <v>1009</v>
          </cell>
          <cell r="AL101">
            <v>0</v>
          </cell>
        </row>
        <row r="102">
          <cell r="B102">
            <v>0</v>
          </cell>
          <cell r="C102">
            <v>0</v>
          </cell>
          <cell r="D102" t="str">
            <v>CUSCONN101CCONCOMMON</v>
          </cell>
          <cell r="E102" t="str">
            <v>100013926</v>
          </cell>
          <cell r="F102" t="str">
            <v>92300</v>
          </cell>
          <cell r="G102" t="str">
            <v>Attend CEO Updates</v>
          </cell>
          <cell r="H102" t="str">
            <v>311</v>
          </cell>
          <cell r="I102" t="str">
            <v>101</v>
          </cell>
          <cell r="J102" t="str">
            <v>5065</v>
          </cell>
          <cell r="K102" t="str">
            <v>Workorder Time</v>
          </cell>
          <cell r="L102" t="str">
            <v>Workorder Time</v>
          </cell>
          <cell r="M102" t="str">
            <v>Meterperson - 1st Class</v>
          </cell>
          <cell r="O102">
            <v>67.801499023437501</v>
          </cell>
          <cell r="P102">
            <v>112</v>
          </cell>
          <cell r="Q102">
            <v>7593.7678906250003</v>
          </cell>
          <cell r="S102">
            <v>0</v>
          </cell>
          <cell r="T102" t="str">
            <v>608000311-101-5065</v>
          </cell>
          <cell r="U102" t="str">
            <v>608000</v>
          </cell>
          <cell r="V102" t="str">
            <v>Direct labour - Work order</v>
          </cell>
          <cell r="X102">
            <v>7594</v>
          </cell>
          <cell r="AB102">
            <v>3797</v>
          </cell>
          <cell r="AI102">
            <v>3797</v>
          </cell>
          <cell r="AK102">
            <v>7594</v>
          </cell>
          <cell r="AL102">
            <v>0</v>
          </cell>
        </row>
        <row r="103">
          <cell r="B103">
            <v>0</v>
          </cell>
          <cell r="C103">
            <v>0</v>
          </cell>
          <cell r="D103" t="str">
            <v>CUSCONN101CCONCOMMON</v>
          </cell>
          <cell r="E103" t="str">
            <v>100013926</v>
          </cell>
          <cell r="F103" t="str">
            <v>92300</v>
          </cell>
          <cell r="G103" t="str">
            <v>Attend CEO Updates</v>
          </cell>
          <cell r="H103" t="str">
            <v>311</v>
          </cell>
          <cell r="I103" t="str">
            <v>101</v>
          </cell>
          <cell r="J103" t="str">
            <v>5065</v>
          </cell>
          <cell r="K103" t="str">
            <v>Project Time</v>
          </cell>
          <cell r="L103" t="str">
            <v>Project Time</v>
          </cell>
          <cell r="M103" t="str">
            <v>SUPERVISOR, CUSTOMER CONNECTIONS</v>
          </cell>
          <cell r="O103">
            <v>84.962177734375004</v>
          </cell>
          <cell r="P103">
            <v>8</v>
          </cell>
          <cell r="Q103">
            <v>679.69742187500003</v>
          </cell>
          <cell r="S103">
            <v>0</v>
          </cell>
          <cell r="T103" t="str">
            <v>609000311-101-5065</v>
          </cell>
          <cell r="U103" t="str">
            <v>609000</v>
          </cell>
          <cell r="V103" t="str">
            <v>Direct labour - Project (ABC costs)</v>
          </cell>
          <cell r="X103">
            <v>680</v>
          </cell>
          <cell r="AB103">
            <v>340</v>
          </cell>
          <cell r="AI103">
            <v>340</v>
          </cell>
          <cell r="AK103">
            <v>680</v>
          </cell>
          <cell r="AL103">
            <v>0</v>
          </cell>
        </row>
        <row r="104">
          <cell r="B104">
            <v>0</v>
          </cell>
          <cell r="C104">
            <v>0</v>
          </cell>
          <cell r="D104" t="str">
            <v>CUSCONN101CCONCOMMON</v>
          </cell>
          <cell r="E104" t="str">
            <v>100013926</v>
          </cell>
          <cell r="F104" t="str">
            <v>92300</v>
          </cell>
          <cell r="G104" t="str">
            <v>Attend CEO Updates</v>
          </cell>
          <cell r="H104" t="str">
            <v>311</v>
          </cell>
          <cell r="I104" t="str">
            <v>101</v>
          </cell>
          <cell r="J104" t="str">
            <v>5065</v>
          </cell>
          <cell r="K104" t="str">
            <v>Workorder Time</v>
          </cell>
          <cell r="L104" t="str">
            <v>Workorder Time</v>
          </cell>
          <cell r="M104" t="str">
            <v>Engineering Technologist</v>
          </cell>
          <cell r="O104">
            <v>71.453197916666667</v>
          </cell>
          <cell r="P104">
            <v>7</v>
          </cell>
          <cell r="Q104">
            <v>500.17238541666666</v>
          </cell>
          <cell r="S104">
            <v>0</v>
          </cell>
          <cell r="T104" t="str">
            <v>608000311-101-5065</v>
          </cell>
          <cell r="U104" t="str">
            <v>608000</v>
          </cell>
          <cell r="V104" t="str">
            <v>Direct labour - Work order</v>
          </cell>
          <cell r="X104">
            <v>500</v>
          </cell>
          <cell r="AB104">
            <v>250</v>
          </cell>
          <cell r="AI104">
            <v>250</v>
          </cell>
          <cell r="AK104">
            <v>500</v>
          </cell>
          <cell r="AL104">
            <v>0</v>
          </cell>
        </row>
        <row r="105">
          <cell r="B105">
            <v>0</v>
          </cell>
          <cell r="C105">
            <v>0</v>
          </cell>
          <cell r="D105" t="str">
            <v>CUSCONN101CCONCOMMON</v>
          </cell>
          <cell r="E105" t="str">
            <v>100013926</v>
          </cell>
          <cell r="F105" t="str">
            <v>92300</v>
          </cell>
          <cell r="G105" t="str">
            <v>Attend CEO Updates</v>
          </cell>
          <cell r="H105" t="str">
            <v>311</v>
          </cell>
          <cell r="I105" t="str">
            <v>101</v>
          </cell>
          <cell r="J105" t="str">
            <v>5065</v>
          </cell>
          <cell r="K105" t="str">
            <v>Workorder Time</v>
          </cell>
          <cell r="L105" t="str">
            <v>Workorder Time</v>
          </cell>
          <cell r="M105" t="str">
            <v>Engineering Technician 2</v>
          </cell>
          <cell r="O105">
            <v>51.01459895833333</v>
          </cell>
          <cell r="P105">
            <v>14</v>
          </cell>
          <cell r="Q105">
            <v>714.20438541666658</v>
          </cell>
          <cell r="S105">
            <v>0</v>
          </cell>
          <cell r="T105" t="str">
            <v>608000311-101-5065</v>
          </cell>
          <cell r="U105" t="str">
            <v>608000</v>
          </cell>
          <cell r="V105" t="str">
            <v>Direct labour - Work order</v>
          </cell>
          <cell r="X105">
            <v>714</v>
          </cell>
          <cell r="AB105">
            <v>357</v>
          </cell>
          <cell r="AI105">
            <v>357</v>
          </cell>
          <cell r="AK105">
            <v>714</v>
          </cell>
          <cell r="AL105">
            <v>0</v>
          </cell>
        </row>
        <row r="106">
          <cell r="B106">
            <v>0</v>
          </cell>
          <cell r="C106">
            <v>0</v>
          </cell>
          <cell r="D106" t="str">
            <v>CUSCONN101CCONCOMMON</v>
          </cell>
          <cell r="E106" t="str">
            <v>100013927</v>
          </cell>
          <cell r="F106" t="str">
            <v>92600</v>
          </cell>
          <cell r="G106" t="str">
            <v>Industry Meetings, Workshops and Group Meetings</v>
          </cell>
          <cell r="H106" t="str">
            <v>311</v>
          </cell>
          <cell r="I106" t="str">
            <v>101</v>
          </cell>
          <cell r="J106" t="str">
            <v>5065</v>
          </cell>
          <cell r="K106" t="str">
            <v>A/P</v>
          </cell>
          <cell r="L106" t="str">
            <v>SA89 - Travel and Accommodations</v>
          </cell>
          <cell r="N106">
            <v>3000</v>
          </cell>
          <cell r="O106">
            <v>0</v>
          </cell>
          <cell r="Q106">
            <v>0</v>
          </cell>
          <cell r="S106">
            <v>0</v>
          </cell>
          <cell r="T106" t="str">
            <v>620000311-101-5065</v>
          </cell>
          <cell r="U106" t="str">
            <v>620000</v>
          </cell>
          <cell r="V106" t="str">
            <v>Travel and accommodations</v>
          </cell>
          <cell r="X106">
            <v>3000</v>
          </cell>
          <cell r="Y106">
            <v>250</v>
          </cell>
          <cell r="Z106">
            <v>250</v>
          </cell>
          <cell r="AA106">
            <v>250</v>
          </cell>
          <cell r="AB106">
            <v>250</v>
          </cell>
          <cell r="AC106">
            <v>250</v>
          </cell>
          <cell r="AD106">
            <v>250</v>
          </cell>
          <cell r="AE106">
            <v>250</v>
          </cell>
          <cell r="AF106">
            <v>250</v>
          </cell>
          <cell r="AG106">
            <v>250</v>
          </cell>
          <cell r="AH106">
            <v>250</v>
          </cell>
          <cell r="AI106">
            <v>250</v>
          </cell>
          <cell r="AJ106">
            <v>250</v>
          </cell>
          <cell r="AK106">
            <v>3000</v>
          </cell>
          <cell r="AL106">
            <v>0</v>
          </cell>
        </row>
        <row r="107">
          <cell r="B107">
            <v>0</v>
          </cell>
          <cell r="C107">
            <v>0</v>
          </cell>
          <cell r="D107" t="str">
            <v>CUSCONN101CCONCOMMON</v>
          </cell>
          <cell r="E107" t="str">
            <v>100013927</v>
          </cell>
          <cell r="F107" t="str">
            <v>92600</v>
          </cell>
          <cell r="G107" t="str">
            <v>Industry Meetings, Workshops and Group Meetings</v>
          </cell>
          <cell r="H107" t="str">
            <v>311</v>
          </cell>
          <cell r="I107" t="str">
            <v>101</v>
          </cell>
          <cell r="J107" t="str">
            <v>5065</v>
          </cell>
          <cell r="K107" t="str">
            <v>Project Time</v>
          </cell>
          <cell r="L107" t="str">
            <v>Project Time</v>
          </cell>
          <cell r="M107" t="str">
            <v>MANAGER, CUSTOMER CONNECTIONS</v>
          </cell>
          <cell r="O107">
            <v>90.150380859375005</v>
          </cell>
          <cell r="P107">
            <v>64</v>
          </cell>
          <cell r="Q107">
            <v>5769.6243750000003</v>
          </cell>
          <cell r="S107">
            <v>0</v>
          </cell>
          <cell r="T107" t="str">
            <v>609000311-101-5065</v>
          </cell>
          <cell r="U107" t="str">
            <v>609000</v>
          </cell>
          <cell r="V107" t="str">
            <v>Direct labour - Project (ABC costs)</v>
          </cell>
          <cell r="X107">
            <v>5770</v>
          </cell>
          <cell r="Y107">
            <v>480.83333333333331</v>
          </cell>
          <cell r="Z107">
            <v>480.83333333333331</v>
          </cell>
          <cell r="AA107">
            <v>480.83333333333331</v>
          </cell>
          <cell r="AB107">
            <v>480.83333333333331</v>
          </cell>
          <cell r="AC107">
            <v>480.83333333333331</v>
          </cell>
          <cell r="AD107">
            <v>480.83333333333331</v>
          </cell>
          <cell r="AE107">
            <v>480.83333333333331</v>
          </cell>
          <cell r="AF107">
            <v>480.83333333333331</v>
          </cell>
          <cell r="AG107">
            <v>480.83333333333331</v>
          </cell>
          <cell r="AH107">
            <v>480.83333333333331</v>
          </cell>
          <cell r="AI107">
            <v>480.83333333333331</v>
          </cell>
          <cell r="AJ107">
            <v>480.83333333333331</v>
          </cell>
          <cell r="AK107">
            <v>5769.9999999999991</v>
          </cell>
          <cell r="AL107">
            <v>0</v>
          </cell>
        </row>
        <row r="108">
          <cell r="B108">
            <v>0</v>
          </cell>
          <cell r="C108">
            <v>0</v>
          </cell>
          <cell r="D108" t="str">
            <v>CUSCONN101CCONCOMMON</v>
          </cell>
          <cell r="E108" t="str">
            <v>100013927</v>
          </cell>
          <cell r="F108" t="str">
            <v>92600</v>
          </cell>
          <cell r="G108" t="str">
            <v>Industry Meetings, Workshops and Group Meetings</v>
          </cell>
          <cell r="H108" t="str">
            <v>311</v>
          </cell>
          <cell r="I108" t="str">
            <v>101</v>
          </cell>
          <cell r="J108" t="str">
            <v>5065</v>
          </cell>
          <cell r="K108" t="str">
            <v>Project Time</v>
          </cell>
          <cell r="L108" t="str">
            <v>Project Time</v>
          </cell>
          <cell r="M108" t="str">
            <v>SUPERVISOR, CUSTOMER CONNECTIONS</v>
          </cell>
          <cell r="O108">
            <v>84.962177734375004</v>
          </cell>
          <cell r="P108">
            <v>64</v>
          </cell>
          <cell r="Q108">
            <v>5437.5793750000003</v>
          </cell>
          <cell r="S108">
            <v>0</v>
          </cell>
          <cell r="T108" t="str">
            <v>609000311-101-5065</v>
          </cell>
          <cell r="U108" t="str">
            <v>609000</v>
          </cell>
          <cell r="V108" t="str">
            <v>Direct labour - Project (ABC costs)</v>
          </cell>
          <cell r="X108">
            <v>5438</v>
          </cell>
          <cell r="Y108">
            <v>453.16666666666669</v>
          </cell>
          <cell r="Z108">
            <v>453.16666666666669</v>
          </cell>
          <cell r="AA108">
            <v>453.16666666666669</v>
          </cell>
          <cell r="AB108">
            <v>453.16666666666669</v>
          </cell>
          <cell r="AC108">
            <v>453.16666666666669</v>
          </cell>
          <cell r="AD108">
            <v>453.16666666666669</v>
          </cell>
          <cell r="AE108">
            <v>453.16666666666669</v>
          </cell>
          <cell r="AF108">
            <v>453.16666666666669</v>
          </cell>
          <cell r="AG108">
            <v>453.16666666666669</v>
          </cell>
          <cell r="AH108">
            <v>453.16666666666669</v>
          </cell>
          <cell r="AI108">
            <v>453.16666666666669</v>
          </cell>
          <cell r="AJ108">
            <v>453.16666666666669</v>
          </cell>
          <cell r="AK108">
            <v>5438</v>
          </cell>
          <cell r="AL108">
            <v>0</v>
          </cell>
        </row>
        <row r="109">
          <cell r="B109">
            <v>0</v>
          </cell>
          <cell r="C109">
            <v>0</v>
          </cell>
          <cell r="D109" t="str">
            <v>CUSCONN101CCONCOMMON</v>
          </cell>
          <cell r="E109" t="str">
            <v>100013927</v>
          </cell>
          <cell r="F109" t="str">
            <v>92600</v>
          </cell>
          <cell r="G109" t="str">
            <v>Industry Meetings, Workshops and Group Meetings</v>
          </cell>
          <cell r="H109" t="str">
            <v>311</v>
          </cell>
          <cell r="I109" t="str">
            <v>101</v>
          </cell>
          <cell r="J109" t="str">
            <v>5065</v>
          </cell>
          <cell r="K109" t="str">
            <v>Workorder Time</v>
          </cell>
          <cell r="L109" t="str">
            <v>Workorder Time</v>
          </cell>
          <cell r="M109" t="str">
            <v>Meterperson - 1st Class</v>
          </cell>
          <cell r="O109">
            <v>67.801499023437501</v>
          </cell>
          <cell r="P109">
            <v>80</v>
          </cell>
          <cell r="Q109">
            <v>5424.1199218749998</v>
          </cell>
          <cell r="S109">
            <v>0</v>
          </cell>
          <cell r="T109" t="str">
            <v>608000311-101-5065</v>
          </cell>
          <cell r="U109" t="str">
            <v>608000</v>
          </cell>
          <cell r="V109" t="str">
            <v>Direct labour - Work order</v>
          </cell>
          <cell r="X109">
            <v>5424</v>
          </cell>
          <cell r="Y109">
            <v>452</v>
          </cell>
          <cell r="Z109">
            <v>452</v>
          </cell>
          <cell r="AA109">
            <v>452</v>
          </cell>
          <cell r="AB109">
            <v>452</v>
          </cell>
          <cell r="AC109">
            <v>452</v>
          </cell>
          <cell r="AD109">
            <v>452</v>
          </cell>
          <cell r="AE109">
            <v>452</v>
          </cell>
          <cell r="AF109">
            <v>452</v>
          </cell>
          <cell r="AG109">
            <v>452</v>
          </cell>
          <cell r="AH109">
            <v>452</v>
          </cell>
          <cell r="AI109">
            <v>452</v>
          </cell>
          <cell r="AJ109">
            <v>452</v>
          </cell>
          <cell r="AK109">
            <v>5424</v>
          </cell>
          <cell r="AL109">
            <v>0</v>
          </cell>
        </row>
        <row r="110">
          <cell r="B110">
            <v>0</v>
          </cell>
          <cell r="C110">
            <v>0</v>
          </cell>
          <cell r="D110" t="str">
            <v>CUSCONN101CCONCOMMON</v>
          </cell>
          <cell r="E110" t="str">
            <v>100013928</v>
          </cell>
          <cell r="F110" t="str">
            <v>93000</v>
          </cell>
          <cell r="G110" t="str">
            <v>Create &amp; Maintain Department Reports</v>
          </cell>
          <cell r="H110" t="str">
            <v>311</v>
          </cell>
          <cell r="I110" t="str">
            <v>101</v>
          </cell>
          <cell r="J110" t="str">
            <v>5065</v>
          </cell>
          <cell r="K110" t="str">
            <v>A/P</v>
          </cell>
          <cell r="L110" t="str">
            <v>SA12 - Other Supplies</v>
          </cell>
          <cell r="M110" t="str">
            <v>A/P</v>
          </cell>
          <cell r="N110">
            <v>100</v>
          </cell>
          <cell r="O110">
            <v>0</v>
          </cell>
          <cell r="Q110">
            <v>0</v>
          </cell>
          <cell r="S110">
            <v>0</v>
          </cell>
          <cell r="T110" t="str">
            <v>709000311-101-5065</v>
          </cell>
          <cell r="U110" t="str">
            <v>709000</v>
          </cell>
          <cell r="V110" t="str">
            <v>Other supplies</v>
          </cell>
          <cell r="X110">
            <v>100</v>
          </cell>
          <cell r="Y110">
            <v>8.3333333333333339</v>
          </cell>
          <cell r="Z110">
            <v>8.3333333333333339</v>
          </cell>
          <cell r="AA110">
            <v>8.3333333333333339</v>
          </cell>
          <cell r="AB110">
            <v>8.3333333333333339</v>
          </cell>
          <cell r="AC110">
            <v>8.3333333333333339</v>
          </cell>
          <cell r="AD110">
            <v>8.3333333333333339</v>
          </cell>
          <cell r="AE110">
            <v>8.3333333333333339</v>
          </cell>
          <cell r="AF110">
            <v>8.3333333333333339</v>
          </cell>
          <cell r="AG110">
            <v>8.3333333333333339</v>
          </cell>
          <cell r="AH110">
            <v>8.3333333333333339</v>
          </cell>
          <cell r="AI110">
            <v>8.3333333333333339</v>
          </cell>
          <cell r="AJ110">
            <v>8.3333333333333339</v>
          </cell>
          <cell r="AK110">
            <v>99.999999999999986</v>
          </cell>
          <cell r="AL110">
            <v>0</v>
          </cell>
        </row>
        <row r="111">
          <cell r="B111">
            <v>0</v>
          </cell>
          <cell r="C111">
            <v>0</v>
          </cell>
          <cell r="D111" t="str">
            <v>CUSCONN101CCONCOMMON</v>
          </cell>
          <cell r="E111" t="str">
            <v>100013928</v>
          </cell>
          <cell r="F111" t="str">
            <v>93000</v>
          </cell>
          <cell r="G111" t="str">
            <v>Create &amp; Maintain Department Reports</v>
          </cell>
          <cell r="H111" t="str">
            <v>311</v>
          </cell>
          <cell r="I111" t="str">
            <v>101</v>
          </cell>
          <cell r="J111" t="str">
            <v>5065</v>
          </cell>
          <cell r="K111" t="str">
            <v>Project Time</v>
          </cell>
          <cell r="L111" t="str">
            <v>Project Time</v>
          </cell>
          <cell r="M111" t="str">
            <v>MANAGER, CUSTOMER CONNECTIONS</v>
          </cell>
          <cell r="O111">
            <v>90.150380859375005</v>
          </cell>
          <cell r="P111">
            <v>125</v>
          </cell>
          <cell r="Q111">
            <v>11268.797607421875</v>
          </cell>
          <cell r="S111">
            <v>0</v>
          </cell>
          <cell r="T111" t="str">
            <v>609000311-101-5065</v>
          </cell>
          <cell r="U111" t="str">
            <v>609000</v>
          </cell>
          <cell r="V111" t="str">
            <v>Direct labour - Project (ABC costs)</v>
          </cell>
          <cell r="X111">
            <v>11269</v>
          </cell>
          <cell r="Y111">
            <v>939.08333333333337</v>
          </cell>
          <cell r="Z111">
            <v>939.08333333333337</v>
          </cell>
          <cell r="AA111">
            <v>939.08333333333337</v>
          </cell>
          <cell r="AB111">
            <v>939.08333333333337</v>
          </cell>
          <cell r="AC111">
            <v>939.08333333333337</v>
          </cell>
          <cell r="AD111">
            <v>939.08333333333337</v>
          </cell>
          <cell r="AE111">
            <v>939.08333333333337</v>
          </cell>
          <cell r="AF111">
            <v>939.08333333333337</v>
          </cell>
          <cell r="AG111">
            <v>939.08333333333337</v>
          </cell>
          <cell r="AH111">
            <v>939.08333333333337</v>
          </cell>
          <cell r="AI111">
            <v>939.08333333333337</v>
          </cell>
          <cell r="AJ111">
            <v>939.08333333333337</v>
          </cell>
          <cell r="AK111">
            <v>11269.000000000002</v>
          </cell>
          <cell r="AL111">
            <v>0</v>
          </cell>
        </row>
        <row r="112">
          <cell r="B112">
            <v>0</v>
          </cell>
          <cell r="C112">
            <v>0</v>
          </cell>
          <cell r="D112" t="str">
            <v>CUSCONN101CCONCOMMON</v>
          </cell>
          <cell r="E112" t="str">
            <v>100013928</v>
          </cell>
          <cell r="F112" t="str">
            <v>93000</v>
          </cell>
          <cell r="G112" t="str">
            <v>Create &amp; Maintain Department Reports</v>
          </cell>
          <cell r="H112" t="str">
            <v>311</v>
          </cell>
          <cell r="I112" t="str">
            <v>101</v>
          </cell>
          <cell r="J112" t="str">
            <v>5065</v>
          </cell>
          <cell r="K112" t="str">
            <v>Workorder Time</v>
          </cell>
          <cell r="L112" t="str">
            <v>Workorder Time</v>
          </cell>
          <cell r="M112" t="str">
            <v>METER SUPPORT CLERK</v>
          </cell>
          <cell r="O112">
            <v>42.023799479166669</v>
          </cell>
          <cell r="P112">
            <v>63</v>
          </cell>
          <cell r="Q112">
            <v>2647.4993671875</v>
          </cell>
          <cell r="S112">
            <v>0</v>
          </cell>
          <cell r="T112" t="str">
            <v>608000311-101-5065</v>
          </cell>
          <cell r="U112" t="str">
            <v>608000</v>
          </cell>
          <cell r="V112" t="str">
            <v>Direct labour - Work order</v>
          </cell>
          <cell r="W112" t="str">
            <v>3 days per clerk</v>
          </cell>
          <cell r="X112">
            <v>2647</v>
          </cell>
          <cell r="Y112">
            <v>220.58333333333334</v>
          </cell>
          <cell r="Z112">
            <v>220.58333333333334</v>
          </cell>
          <cell r="AA112">
            <v>220.58333333333334</v>
          </cell>
          <cell r="AB112">
            <v>220.58333333333334</v>
          </cell>
          <cell r="AC112">
            <v>220.58333333333334</v>
          </cell>
          <cell r="AD112">
            <v>220.58333333333334</v>
          </cell>
          <cell r="AE112">
            <v>220.58333333333334</v>
          </cell>
          <cell r="AF112">
            <v>220.58333333333334</v>
          </cell>
          <cell r="AG112">
            <v>220.58333333333334</v>
          </cell>
          <cell r="AH112">
            <v>220.58333333333334</v>
          </cell>
          <cell r="AI112">
            <v>220.58333333333334</v>
          </cell>
          <cell r="AJ112">
            <v>220.58333333333334</v>
          </cell>
          <cell r="AK112">
            <v>2647</v>
          </cell>
          <cell r="AL112">
            <v>0</v>
          </cell>
        </row>
        <row r="113">
          <cell r="B113">
            <v>0</v>
          </cell>
          <cell r="C113">
            <v>0</v>
          </cell>
          <cell r="D113" t="str">
            <v>CUSCONN101CCONCOMMON</v>
          </cell>
          <cell r="E113" t="str">
            <v>100013928</v>
          </cell>
          <cell r="F113" t="str">
            <v>93000</v>
          </cell>
          <cell r="G113" t="str">
            <v>Create &amp; Maintain Department Reports</v>
          </cell>
          <cell r="H113" t="str">
            <v>311</v>
          </cell>
          <cell r="I113" t="str">
            <v>101</v>
          </cell>
          <cell r="J113" t="str">
            <v>5065</v>
          </cell>
          <cell r="K113" t="str">
            <v>Project Time</v>
          </cell>
          <cell r="L113" t="str">
            <v>Project Time</v>
          </cell>
          <cell r="M113" t="str">
            <v>SUPERVISOR, CUSTOMER CONNECTIONS</v>
          </cell>
          <cell r="O113">
            <v>84.962177734375004</v>
          </cell>
          <cell r="Q113">
            <v>0</v>
          </cell>
          <cell r="S113">
            <v>0</v>
          </cell>
          <cell r="T113" t="str">
            <v>609000311-101-5065</v>
          </cell>
          <cell r="U113" t="str">
            <v>609000</v>
          </cell>
          <cell r="V113" t="str">
            <v>Direct labour - Project (ABC costs)</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row>
        <row r="114">
          <cell r="B114">
            <v>0</v>
          </cell>
          <cell r="C114">
            <v>0</v>
          </cell>
          <cell r="D114" t="str">
            <v>CUSCONN101CCONCOMMON</v>
          </cell>
          <cell r="E114" t="str">
            <v>100013928</v>
          </cell>
          <cell r="F114" t="str">
            <v>93000</v>
          </cell>
          <cell r="G114" t="str">
            <v>Create &amp; Maintain Department Reports</v>
          </cell>
          <cell r="H114" t="str">
            <v>311</v>
          </cell>
          <cell r="I114" t="str">
            <v>101</v>
          </cell>
          <cell r="J114" t="str">
            <v>5065</v>
          </cell>
          <cell r="K114" t="str">
            <v>Project Time</v>
          </cell>
          <cell r="L114" t="str">
            <v>Project Time</v>
          </cell>
          <cell r="O114">
            <v>0</v>
          </cell>
          <cell r="Q114">
            <v>0</v>
          </cell>
          <cell r="S114">
            <v>0</v>
          </cell>
          <cell r="T114" t="str">
            <v>609000311-101-5065</v>
          </cell>
          <cell r="U114" t="str">
            <v>609000</v>
          </cell>
          <cell r="V114" t="str">
            <v>Direct labour - Project (ABC costs)</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row>
        <row r="115">
          <cell r="B115">
            <v>0</v>
          </cell>
          <cell r="C115">
            <v>0</v>
          </cell>
          <cell r="D115" t="str">
            <v>CUSCONN101CCONCOMMON</v>
          </cell>
          <cell r="E115" t="str">
            <v>100013929</v>
          </cell>
          <cell r="F115" t="str">
            <v>93100</v>
          </cell>
          <cell r="G115" t="str">
            <v>Create &amp; Maintain Corporate Reports</v>
          </cell>
          <cell r="H115" t="str">
            <v>311</v>
          </cell>
          <cell r="I115" t="str">
            <v>101</v>
          </cell>
          <cell r="J115" t="str">
            <v>5065</v>
          </cell>
          <cell r="K115" t="str">
            <v>Project Time</v>
          </cell>
          <cell r="L115" t="str">
            <v>Project Time</v>
          </cell>
          <cell r="M115" t="str">
            <v>MANAGER, CUSTOMER CONNECTIONS</v>
          </cell>
          <cell r="O115">
            <v>90.150380859375005</v>
          </cell>
          <cell r="P115">
            <v>100</v>
          </cell>
          <cell r="Q115">
            <v>9015.0380859375</v>
          </cell>
          <cell r="S115">
            <v>0</v>
          </cell>
          <cell r="T115" t="str">
            <v>609000311-101-5065</v>
          </cell>
          <cell r="U115" t="str">
            <v>609000</v>
          </cell>
          <cell r="V115" t="str">
            <v>Direct labour - Project (ABC costs)</v>
          </cell>
          <cell r="X115">
            <v>9015</v>
          </cell>
          <cell r="Y115">
            <v>751.25</v>
          </cell>
          <cell r="Z115">
            <v>751.25</v>
          </cell>
          <cell r="AA115">
            <v>751.25</v>
          </cell>
          <cell r="AB115">
            <v>751.25</v>
          </cell>
          <cell r="AC115">
            <v>751.25</v>
          </cell>
          <cell r="AD115">
            <v>751.25</v>
          </cell>
          <cell r="AE115">
            <v>751.25</v>
          </cell>
          <cell r="AF115">
            <v>751.25</v>
          </cell>
          <cell r="AG115">
            <v>751.25</v>
          </cell>
          <cell r="AH115">
            <v>751.25</v>
          </cell>
          <cell r="AI115">
            <v>751.25</v>
          </cell>
          <cell r="AJ115">
            <v>751.25</v>
          </cell>
          <cell r="AK115">
            <v>9015</v>
          </cell>
          <cell r="AL115">
            <v>0</v>
          </cell>
        </row>
        <row r="116">
          <cell r="B116">
            <v>0</v>
          </cell>
          <cell r="C116">
            <v>0</v>
          </cell>
          <cell r="D116" t="str">
            <v>CUSCONN101CCONCOMMON</v>
          </cell>
          <cell r="E116" t="str">
            <v>100013929</v>
          </cell>
          <cell r="F116" t="str">
            <v>93100</v>
          </cell>
          <cell r="G116" t="str">
            <v>Create &amp; Maintain Corporate Reports</v>
          </cell>
          <cell r="H116" t="str">
            <v>311</v>
          </cell>
          <cell r="I116" t="str">
            <v>101</v>
          </cell>
          <cell r="J116" t="str">
            <v>5065</v>
          </cell>
          <cell r="K116" t="str">
            <v>Project Time</v>
          </cell>
          <cell r="L116" t="str">
            <v>Project Time</v>
          </cell>
          <cell r="M116" t="str">
            <v>SUPERVISOR, CUSTOMER CONNECTIONS</v>
          </cell>
          <cell r="O116">
            <v>84.962177734375004</v>
          </cell>
          <cell r="Q116">
            <v>0</v>
          </cell>
          <cell r="S116">
            <v>0</v>
          </cell>
          <cell r="T116" t="str">
            <v>609000311-101-5065</v>
          </cell>
          <cell r="U116" t="str">
            <v>609000</v>
          </cell>
          <cell r="V116" t="str">
            <v>Direct labour - Project (ABC costs)</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row>
        <row r="117">
          <cell r="B117">
            <v>0</v>
          </cell>
          <cell r="C117">
            <v>0</v>
          </cell>
          <cell r="D117" t="str">
            <v>CUSCONN101CCONCOMMON</v>
          </cell>
          <cell r="E117" t="str">
            <v>100013929</v>
          </cell>
          <cell r="F117" t="str">
            <v>93100</v>
          </cell>
          <cell r="G117" t="str">
            <v>Create &amp; Maintain Corporate Reports</v>
          </cell>
          <cell r="H117" t="str">
            <v>311</v>
          </cell>
          <cell r="I117" t="str">
            <v>101</v>
          </cell>
          <cell r="J117" t="str">
            <v>5065</v>
          </cell>
          <cell r="K117" t="str">
            <v>Project Time</v>
          </cell>
          <cell r="L117" t="str">
            <v>Project Time</v>
          </cell>
          <cell r="O117">
            <v>0</v>
          </cell>
          <cell r="Q117">
            <v>0</v>
          </cell>
          <cell r="S117">
            <v>0</v>
          </cell>
          <cell r="T117" t="str">
            <v>609000311-101-5065</v>
          </cell>
          <cell r="U117" t="str">
            <v>609000</v>
          </cell>
          <cell r="V117" t="str">
            <v>Direct labour - Project (ABC costs)</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row>
        <row r="118">
          <cell r="B118">
            <v>0</v>
          </cell>
          <cell r="C118">
            <v>0</v>
          </cell>
          <cell r="D118" t="str">
            <v>CUSCONN101CCONCOMMON</v>
          </cell>
          <cell r="E118" t="str">
            <v>100013930</v>
          </cell>
          <cell r="F118" t="str">
            <v>94000</v>
          </cell>
          <cell r="G118" t="str">
            <v>Manage Performance</v>
          </cell>
          <cell r="H118" t="str">
            <v>311</v>
          </cell>
          <cell r="I118" t="str">
            <v>101</v>
          </cell>
          <cell r="J118" t="str">
            <v>5065</v>
          </cell>
          <cell r="K118" t="str">
            <v>Project Time</v>
          </cell>
          <cell r="L118" t="str">
            <v>Project Time</v>
          </cell>
          <cell r="M118" t="str">
            <v>MANAGER, CUSTOMER CONNECTIONS</v>
          </cell>
          <cell r="O118">
            <v>90.150380859375005</v>
          </cell>
          <cell r="P118">
            <v>65</v>
          </cell>
          <cell r="Q118">
            <v>5859.7747558593755</v>
          </cell>
          <cell r="S118">
            <v>0</v>
          </cell>
          <cell r="T118" t="str">
            <v>609000311-101-5065</v>
          </cell>
          <cell r="U118" t="str">
            <v>609000</v>
          </cell>
          <cell r="V118" t="str">
            <v>Direct labour - Project (ABC costs)</v>
          </cell>
          <cell r="X118">
            <v>5860</v>
          </cell>
          <cell r="Y118">
            <v>488.33333333333331</v>
          </cell>
          <cell r="Z118">
            <v>488.33333333333331</v>
          </cell>
          <cell r="AA118">
            <v>488.33333333333331</v>
          </cell>
          <cell r="AB118">
            <v>488.33333333333331</v>
          </cell>
          <cell r="AC118">
            <v>488.33333333333331</v>
          </cell>
          <cell r="AD118">
            <v>488.33333333333331</v>
          </cell>
          <cell r="AE118">
            <v>488.33333333333331</v>
          </cell>
          <cell r="AF118">
            <v>488.33333333333331</v>
          </cell>
          <cell r="AG118">
            <v>488.33333333333331</v>
          </cell>
          <cell r="AH118">
            <v>488.33333333333331</v>
          </cell>
          <cell r="AI118">
            <v>488.33333333333331</v>
          </cell>
          <cell r="AJ118">
            <v>488.33333333333331</v>
          </cell>
          <cell r="AK118">
            <v>5859.9999999999991</v>
          </cell>
          <cell r="AL118">
            <v>0</v>
          </cell>
        </row>
        <row r="119">
          <cell r="B119">
            <v>0</v>
          </cell>
          <cell r="C119">
            <v>0</v>
          </cell>
          <cell r="D119" t="str">
            <v>CUSCONN101CCONCOMMON</v>
          </cell>
          <cell r="E119" t="str">
            <v>100013930</v>
          </cell>
          <cell r="F119" t="str">
            <v>94000</v>
          </cell>
          <cell r="G119" t="str">
            <v>Manage Performance</v>
          </cell>
          <cell r="H119" t="str">
            <v>311</v>
          </cell>
          <cell r="I119" t="str">
            <v>101</v>
          </cell>
          <cell r="J119" t="str">
            <v>5065</v>
          </cell>
          <cell r="K119" t="str">
            <v>Project Time</v>
          </cell>
          <cell r="L119" t="str">
            <v>Project Time</v>
          </cell>
          <cell r="M119" t="str">
            <v>SUPERVISOR, CUSTOMER CONNECTIONS</v>
          </cell>
          <cell r="O119">
            <v>84.962177734375004</v>
          </cell>
          <cell r="P119">
            <v>68</v>
          </cell>
          <cell r="Q119">
            <v>5777.4280859375003</v>
          </cell>
          <cell r="S119">
            <v>0</v>
          </cell>
          <cell r="T119" t="str">
            <v>609000311-101-5065</v>
          </cell>
          <cell r="U119" t="str">
            <v>609000</v>
          </cell>
          <cell r="V119" t="str">
            <v>Direct labour - Project (ABC costs)</v>
          </cell>
          <cell r="W119" t="str">
            <v>1/2  day per man x 17 employees</v>
          </cell>
          <cell r="X119">
            <v>5777</v>
          </cell>
          <cell r="Y119">
            <v>481.41666666666669</v>
          </cell>
          <cell r="Z119">
            <v>481.41666666666669</v>
          </cell>
          <cell r="AA119">
            <v>481.41666666666669</v>
          </cell>
          <cell r="AB119">
            <v>481.41666666666669</v>
          </cell>
          <cell r="AC119">
            <v>481.41666666666669</v>
          </cell>
          <cell r="AD119">
            <v>481.41666666666669</v>
          </cell>
          <cell r="AE119">
            <v>481.41666666666669</v>
          </cell>
          <cell r="AF119">
            <v>481.41666666666669</v>
          </cell>
          <cell r="AG119">
            <v>481.41666666666669</v>
          </cell>
          <cell r="AH119">
            <v>481.41666666666669</v>
          </cell>
          <cell r="AI119">
            <v>481.41666666666669</v>
          </cell>
          <cell r="AJ119">
            <v>481.41666666666669</v>
          </cell>
          <cell r="AK119">
            <v>5777.0000000000009</v>
          </cell>
          <cell r="AL119">
            <v>0</v>
          </cell>
        </row>
        <row r="120">
          <cell r="B120">
            <v>0</v>
          </cell>
          <cell r="C120">
            <v>0</v>
          </cell>
          <cell r="D120" t="str">
            <v>CUSCONN101CCONCOMMON</v>
          </cell>
          <cell r="E120" t="str">
            <v>100013930</v>
          </cell>
          <cell r="F120" t="str">
            <v>94000</v>
          </cell>
          <cell r="G120" t="str">
            <v>Manage Performance</v>
          </cell>
          <cell r="H120" t="str">
            <v>311</v>
          </cell>
          <cell r="I120" t="str">
            <v>101</v>
          </cell>
          <cell r="J120" t="str">
            <v>5065</v>
          </cell>
          <cell r="K120" t="str">
            <v>Project Time</v>
          </cell>
          <cell r="L120" t="str">
            <v>Project Time</v>
          </cell>
          <cell r="O120">
            <v>0</v>
          </cell>
          <cell r="Q120">
            <v>0</v>
          </cell>
          <cell r="S120">
            <v>0</v>
          </cell>
          <cell r="T120" t="str">
            <v>609000311-101-5065</v>
          </cell>
          <cell r="U120" t="str">
            <v>609000</v>
          </cell>
          <cell r="V120" t="str">
            <v>Direct labour - Project (ABC costs)</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row>
        <row r="121">
          <cell r="B121">
            <v>0</v>
          </cell>
          <cell r="C121">
            <v>0</v>
          </cell>
          <cell r="D121" t="str">
            <v>CUSCONN101CCONCOMMON</v>
          </cell>
          <cell r="E121" t="str">
            <v>100013931</v>
          </cell>
          <cell r="F121" t="str">
            <v>94200</v>
          </cell>
          <cell r="G121" t="str">
            <v>Daily Work Scheduling</v>
          </cell>
          <cell r="H121" t="str">
            <v>311</v>
          </cell>
          <cell r="I121" t="str">
            <v>101</v>
          </cell>
          <cell r="J121" t="str">
            <v>5065</v>
          </cell>
          <cell r="K121" t="str">
            <v>Project Time</v>
          </cell>
          <cell r="L121" t="str">
            <v>Project Time</v>
          </cell>
          <cell r="M121" t="str">
            <v>MANAGER, CUSTOMER CONNECTIONS</v>
          </cell>
          <cell r="O121">
            <v>90.150380859375005</v>
          </cell>
          <cell r="P121">
            <v>180</v>
          </cell>
          <cell r="Q121">
            <v>16227.068554687501</v>
          </cell>
          <cell r="S121">
            <v>0</v>
          </cell>
          <cell r="T121" t="str">
            <v>609000311-101-5065</v>
          </cell>
          <cell r="U121" t="str">
            <v>609000</v>
          </cell>
          <cell r="V121" t="str">
            <v>Direct labour - Project (ABC costs)</v>
          </cell>
          <cell r="X121">
            <v>16227</v>
          </cell>
          <cell r="Y121">
            <v>1352.25</v>
          </cell>
          <cell r="Z121">
            <v>1352.25</v>
          </cell>
          <cell r="AA121">
            <v>1352.25</v>
          </cell>
          <cell r="AB121">
            <v>1352.25</v>
          </cell>
          <cell r="AC121">
            <v>1352.25</v>
          </cell>
          <cell r="AD121">
            <v>1352.25</v>
          </cell>
          <cell r="AE121">
            <v>1352.25</v>
          </cell>
          <cell r="AF121">
            <v>1352.25</v>
          </cell>
          <cell r="AG121">
            <v>1352.25</v>
          </cell>
          <cell r="AH121">
            <v>1352.25</v>
          </cell>
          <cell r="AI121">
            <v>1352.25</v>
          </cell>
          <cell r="AJ121">
            <v>1352.25</v>
          </cell>
          <cell r="AK121">
            <v>16227</v>
          </cell>
          <cell r="AL121">
            <v>0</v>
          </cell>
        </row>
        <row r="122">
          <cell r="B122">
            <v>0</v>
          </cell>
          <cell r="C122">
            <v>0</v>
          </cell>
          <cell r="D122" t="str">
            <v>CUSCONN101CCONCOMMON</v>
          </cell>
          <cell r="E122" t="str">
            <v>100013931</v>
          </cell>
          <cell r="F122" t="str">
            <v>94200</v>
          </cell>
          <cell r="G122" t="str">
            <v>Daily Work Scheduling</v>
          </cell>
          <cell r="H122" t="str">
            <v>311</v>
          </cell>
          <cell r="I122" t="str">
            <v>101</v>
          </cell>
          <cell r="J122" t="str">
            <v>5065</v>
          </cell>
          <cell r="K122" t="str">
            <v>Workorder Time</v>
          </cell>
          <cell r="L122" t="str">
            <v>Workorder Time</v>
          </cell>
          <cell r="M122" t="str">
            <v>METER SUPPORT CLERK</v>
          </cell>
          <cell r="O122">
            <v>42.023799479166669</v>
          </cell>
          <cell r="P122">
            <v>832</v>
          </cell>
          <cell r="Q122">
            <v>34963.801166666672</v>
          </cell>
          <cell r="S122">
            <v>0</v>
          </cell>
          <cell r="T122" t="str">
            <v>608000311-101-5065</v>
          </cell>
          <cell r="U122" t="str">
            <v>608000</v>
          </cell>
          <cell r="V122" t="str">
            <v>Direct labour - Work order</v>
          </cell>
          <cell r="W122" t="str">
            <v>300 hours per clerk</v>
          </cell>
          <cell r="X122">
            <v>34964</v>
          </cell>
          <cell r="Y122">
            <v>2913.6666666666665</v>
          </cell>
          <cell r="Z122">
            <v>2913.6666666666665</v>
          </cell>
          <cell r="AA122">
            <v>2913.6666666666665</v>
          </cell>
          <cell r="AB122">
            <v>2913.6666666666665</v>
          </cell>
          <cell r="AC122">
            <v>2913.6666666666665</v>
          </cell>
          <cell r="AD122">
            <v>2913.6666666666665</v>
          </cell>
          <cell r="AE122">
            <v>2913.6666666666665</v>
          </cell>
          <cell r="AF122">
            <v>2913.6666666666665</v>
          </cell>
          <cell r="AG122">
            <v>2913.6666666666665</v>
          </cell>
          <cell r="AH122">
            <v>2913.6666666666665</v>
          </cell>
          <cell r="AI122">
            <v>2913.6666666666665</v>
          </cell>
          <cell r="AJ122">
            <v>2913.6666666666665</v>
          </cell>
          <cell r="AK122">
            <v>34964.000000000007</v>
          </cell>
          <cell r="AL122">
            <v>0</v>
          </cell>
        </row>
        <row r="123">
          <cell r="B123">
            <v>0</v>
          </cell>
          <cell r="C123">
            <v>0</v>
          </cell>
          <cell r="D123" t="str">
            <v>CUSCONN101CCONCOMMON</v>
          </cell>
          <cell r="E123" t="str">
            <v>100013931</v>
          </cell>
          <cell r="F123" t="str">
            <v>94200</v>
          </cell>
          <cell r="G123" t="str">
            <v>Daily Work Scheduling</v>
          </cell>
          <cell r="H123" t="str">
            <v>311</v>
          </cell>
          <cell r="I123" t="str">
            <v>101</v>
          </cell>
          <cell r="J123" t="str">
            <v>5065</v>
          </cell>
          <cell r="K123" t="str">
            <v>Workorder Time</v>
          </cell>
          <cell r="L123" t="str">
            <v>Workorder Time</v>
          </cell>
          <cell r="M123" t="str">
            <v>METERPERSON, LEAD HAND</v>
          </cell>
          <cell r="O123">
            <v>73.397998046875003</v>
          </cell>
          <cell r="P123">
            <v>260</v>
          </cell>
          <cell r="Q123">
            <v>19083.4794921875</v>
          </cell>
          <cell r="S123">
            <v>0</v>
          </cell>
          <cell r="T123" t="str">
            <v>608000311-101-5065</v>
          </cell>
          <cell r="U123" t="str">
            <v>608000</v>
          </cell>
          <cell r="V123" t="str">
            <v>Direct labour - Work order</v>
          </cell>
          <cell r="X123">
            <v>19083</v>
          </cell>
          <cell r="Y123">
            <v>1590.25</v>
          </cell>
          <cell r="Z123">
            <v>1590.25</v>
          </cell>
          <cell r="AA123">
            <v>1590.25</v>
          </cell>
          <cell r="AB123">
            <v>1590.25</v>
          </cell>
          <cell r="AC123">
            <v>1590.25</v>
          </cell>
          <cell r="AD123">
            <v>1590.25</v>
          </cell>
          <cell r="AE123">
            <v>1590.25</v>
          </cell>
          <cell r="AF123">
            <v>1590.25</v>
          </cell>
          <cell r="AG123">
            <v>1590.25</v>
          </cell>
          <cell r="AH123">
            <v>1590.25</v>
          </cell>
          <cell r="AI123">
            <v>1590.25</v>
          </cell>
          <cell r="AJ123">
            <v>1590.25</v>
          </cell>
          <cell r="AK123">
            <v>19083</v>
          </cell>
          <cell r="AL123">
            <v>0</v>
          </cell>
        </row>
        <row r="124">
          <cell r="B124">
            <v>0</v>
          </cell>
          <cell r="C124">
            <v>0</v>
          </cell>
          <cell r="D124" t="str">
            <v>CUSCONN101CCONCOMMON</v>
          </cell>
          <cell r="E124" t="str">
            <v>100013931</v>
          </cell>
          <cell r="F124" t="str">
            <v>94200</v>
          </cell>
          <cell r="G124" t="str">
            <v>Daily Work Scheduling</v>
          </cell>
          <cell r="H124" t="str">
            <v>311</v>
          </cell>
          <cell r="I124" t="str">
            <v>101</v>
          </cell>
          <cell r="J124" t="str">
            <v>5065</v>
          </cell>
          <cell r="K124" t="str">
            <v>Project Time</v>
          </cell>
          <cell r="L124" t="str">
            <v>Project Time</v>
          </cell>
          <cell r="M124" t="str">
            <v>SUPERVISOR, CUSTOMER CONNECTIONS</v>
          </cell>
          <cell r="O124">
            <v>84.962177734375004</v>
          </cell>
          <cell r="P124">
            <v>100</v>
          </cell>
          <cell r="Q124">
            <v>8496.2177734375</v>
          </cell>
          <cell r="S124">
            <v>0</v>
          </cell>
          <cell r="T124" t="str">
            <v>609000311-101-5065</v>
          </cell>
          <cell r="U124" t="str">
            <v>609000</v>
          </cell>
          <cell r="V124" t="str">
            <v>Direct labour - Project (ABC costs)</v>
          </cell>
          <cell r="X124">
            <v>8496</v>
          </cell>
          <cell r="Y124">
            <v>708</v>
          </cell>
          <cell r="Z124">
            <v>708</v>
          </cell>
          <cell r="AA124">
            <v>708</v>
          </cell>
          <cell r="AB124">
            <v>708</v>
          </cell>
          <cell r="AC124">
            <v>708</v>
          </cell>
          <cell r="AD124">
            <v>708</v>
          </cell>
          <cell r="AE124">
            <v>708</v>
          </cell>
          <cell r="AF124">
            <v>708</v>
          </cell>
          <cell r="AG124">
            <v>708</v>
          </cell>
          <cell r="AH124">
            <v>708</v>
          </cell>
          <cell r="AI124">
            <v>708</v>
          </cell>
          <cell r="AJ124">
            <v>708</v>
          </cell>
          <cell r="AK124">
            <v>8496</v>
          </cell>
          <cell r="AL124">
            <v>0</v>
          </cell>
        </row>
        <row r="125">
          <cell r="B125">
            <v>17</v>
          </cell>
          <cell r="C125">
            <v>0</v>
          </cell>
          <cell r="D125" t="str">
            <v>CUSCONN101CCONCOMMON</v>
          </cell>
          <cell r="E125" t="str">
            <v>100013932</v>
          </cell>
          <cell r="F125" t="str">
            <v>95000</v>
          </cell>
          <cell r="G125" t="str">
            <v>Internal Training &amp; Development</v>
          </cell>
          <cell r="H125" t="str">
            <v>311</v>
          </cell>
          <cell r="I125" t="str">
            <v>101</v>
          </cell>
          <cell r="J125" t="str">
            <v>5065</v>
          </cell>
          <cell r="K125" t="str">
            <v>A/P</v>
          </cell>
          <cell r="L125" t="str">
            <v>SA1 - Training and Development</v>
          </cell>
          <cell r="M125" t="str">
            <v>A/P</v>
          </cell>
          <cell r="N125">
            <v>500</v>
          </cell>
          <cell r="O125">
            <v>0</v>
          </cell>
          <cell r="Q125">
            <v>0</v>
          </cell>
          <cell r="S125">
            <v>0</v>
          </cell>
          <cell r="T125" t="str">
            <v>640000311-101-5065</v>
          </cell>
          <cell r="U125" t="str">
            <v>640000</v>
          </cell>
          <cell r="V125" t="str">
            <v>Training and development</v>
          </cell>
          <cell r="X125">
            <v>500</v>
          </cell>
          <cell r="Y125">
            <v>41.666666666666664</v>
          </cell>
          <cell r="Z125">
            <v>41.666666666666664</v>
          </cell>
          <cell r="AA125">
            <v>41.666666666666664</v>
          </cell>
          <cell r="AB125">
            <v>41.666666666666664</v>
          </cell>
          <cell r="AC125">
            <v>41.666666666666664</v>
          </cell>
          <cell r="AD125">
            <v>41.666666666666664</v>
          </cell>
          <cell r="AE125">
            <v>41.666666666666664</v>
          </cell>
          <cell r="AF125">
            <v>41.666666666666664</v>
          </cell>
          <cell r="AG125">
            <v>41.666666666666664</v>
          </cell>
          <cell r="AH125">
            <v>41.666666666666664</v>
          </cell>
          <cell r="AI125">
            <v>41.666666666666664</v>
          </cell>
          <cell r="AJ125">
            <v>41.666666666666664</v>
          </cell>
          <cell r="AK125">
            <v>500.00000000000006</v>
          </cell>
          <cell r="AL125">
            <v>0</v>
          </cell>
        </row>
        <row r="126">
          <cell r="B126">
            <v>0</v>
          </cell>
          <cell r="C126">
            <v>0</v>
          </cell>
          <cell r="D126" t="str">
            <v>CUSCONN101CCONCOMMON</v>
          </cell>
          <cell r="E126" t="str">
            <v>100013932</v>
          </cell>
          <cell r="F126" t="str">
            <v>95000</v>
          </cell>
          <cell r="G126" t="str">
            <v>Internal Training &amp; Development</v>
          </cell>
          <cell r="H126" t="str">
            <v>311</v>
          </cell>
          <cell r="I126" t="str">
            <v>101</v>
          </cell>
          <cell r="J126" t="str">
            <v>5065</v>
          </cell>
          <cell r="K126" t="str">
            <v>A/P</v>
          </cell>
          <cell r="L126" t="str">
            <v>SA1 - Training and Development</v>
          </cell>
          <cell r="M126" t="str">
            <v>A/P</v>
          </cell>
          <cell r="N126">
            <v>500</v>
          </cell>
          <cell r="O126">
            <v>0</v>
          </cell>
          <cell r="Q126">
            <v>0</v>
          </cell>
          <cell r="S126">
            <v>0</v>
          </cell>
          <cell r="T126" t="str">
            <v>640000311-101-5065</v>
          </cell>
          <cell r="U126" t="str">
            <v>640000</v>
          </cell>
          <cell r="V126" t="str">
            <v>Training and development</v>
          </cell>
          <cell r="X126">
            <v>500</v>
          </cell>
          <cell r="Y126">
            <v>41.666666666666664</v>
          </cell>
          <cell r="Z126">
            <v>41.666666666666664</v>
          </cell>
          <cell r="AA126">
            <v>41.666666666666664</v>
          </cell>
          <cell r="AB126">
            <v>41.666666666666664</v>
          </cell>
          <cell r="AC126">
            <v>41.666666666666664</v>
          </cell>
          <cell r="AD126">
            <v>41.666666666666664</v>
          </cell>
          <cell r="AE126">
            <v>41.666666666666664</v>
          </cell>
          <cell r="AF126">
            <v>41.666666666666664</v>
          </cell>
          <cell r="AG126">
            <v>41.666666666666664</v>
          </cell>
          <cell r="AH126">
            <v>41.666666666666664</v>
          </cell>
          <cell r="AI126">
            <v>41.666666666666664</v>
          </cell>
          <cell r="AJ126">
            <v>41.666666666666664</v>
          </cell>
          <cell r="AK126">
            <v>500.00000000000006</v>
          </cell>
          <cell r="AL126">
            <v>0</v>
          </cell>
        </row>
        <row r="127">
          <cell r="B127">
            <v>0</v>
          </cell>
          <cell r="C127">
            <v>0</v>
          </cell>
          <cell r="D127" t="str">
            <v>CUSCONN101CCONCOMMON</v>
          </cell>
          <cell r="E127" t="str">
            <v>100013932</v>
          </cell>
          <cell r="F127" t="str">
            <v>95000</v>
          </cell>
          <cell r="G127" t="str">
            <v>Internal Training &amp; Development</v>
          </cell>
          <cell r="H127" t="str">
            <v>311</v>
          </cell>
          <cell r="I127" t="str">
            <v>101</v>
          </cell>
          <cell r="J127" t="str">
            <v>5065</v>
          </cell>
          <cell r="K127" t="str">
            <v>A/P</v>
          </cell>
          <cell r="L127" t="str">
            <v>SA1 - Training and Development</v>
          </cell>
          <cell r="M127" t="str">
            <v>A/P</v>
          </cell>
          <cell r="N127">
            <v>500</v>
          </cell>
          <cell r="O127">
            <v>0</v>
          </cell>
          <cell r="Q127">
            <v>0</v>
          </cell>
          <cell r="S127">
            <v>0</v>
          </cell>
          <cell r="T127" t="str">
            <v>640000311-101-5065</v>
          </cell>
          <cell r="U127" t="str">
            <v>640000</v>
          </cell>
          <cell r="V127" t="str">
            <v>Training and development</v>
          </cell>
          <cell r="X127">
            <v>500</v>
          </cell>
          <cell r="Y127">
            <v>41.666666666666664</v>
          </cell>
          <cell r="Z127">
            <v>41.666666666666664</v>
          </cell>
          <cell r="AA127">
            <v>41.666666666666664</v>
          </cell>
          <cell r="AB127">
            <v>41.666666666666664</v>
          </cell>
          <cell r="AC127">
            <v>41.666666666666664</v>
          </cell>
          <cell r="AD127">
            <v>41.666666666666664</v>
          </cell>
          <cell r="AE127">
            <v>41.666666666666664</v>
          </cell>
          <cell r="AF127">
            <v>41.666666666666664</v>
          </cell>
          <cell r="AG127">
            <v>41.666666666666664</v>
          </cell>
          <cell r="AH127">
            <v>41.666666666666664</v>
          </cell>
          <cell r="AI127">
            <v>41.666666666666664</v>
          </cell>
          <cell r="AJ127">
            <v>41.666666666666664</v>
          </cell>
          <cell r="AK127">
            <v>500.00000000000006</v>
          </cell>
          <cell r="AL127">
            <v>0</v>
          </cell>
        </row>
        <row r="128">
          <cell r="B128">
            <v>0</v>
          </cell>
          <cell r="C128">
            <v>0</v>
          </cell>
          <cell r="D128" t="str">
            <v>CUSCONN101CCONCOMMON</v>
          </cell>
          <cell r="E128" t="str">
            <v>100013932</v>
          </cell>
          <cell r="F128" t="str">
            <v>95000</v>
          </cell>
          <cell r="G128" t="str">
            <v>Internal Training &amp; Development</v>
          </cell>
          <cell r="H128" t="str">
            <v>311</v>
          </cell>
          <cell r="I128" t="str">
            <v>101</v>
          </cell>
          <cell r="J128" t="str">
            <v>5065</v>
          </cell>
          <cell r="K128" t="str">
            <v>A/P</v>
          </cell>
          <cell r="L128" t="str">
            <v>SA1 - Training and Development</v>
          </cell>
          <cell r="M128" t="str">
            <v>A/P</v>
          </cell>
          <cell r="N128">
            <v>500</v>
          </cell>
          <cell r="O128">
            <v>0</v>
          </cell>
          <cell r="Q128">
            <v>0</v>
          </cell>
          <cell r="S128">
            <v>0</v>
          </cell>
          <cell r="T128" t="str">
            <v>640000311-101-5065</v>
          </cell>
          <cell r="U128" t="str">
            <v>640000</v>
          </cell>
          <cell r="V128" t="str">
            <v>Training and development</v>
          </cell>
          <cell r="X128">
            <v>500</v>
          </cell>
          <cell r="Y128">
            <v>41.666666666666664</v>
          </cell>
          <cell r="Z128">
            <v>41.666666666666664</v>
          </cell>
          <cell r="AA128">
            <v>41.666666666666664</v>
          </cell>
          <cell r="AB128">
            <v>41.666666666666664</v>
          </cell>
          <cell r="AC128">
            <v>41.666666666666664</v>
          </cell>
          <cell r="AD128">
            <v>41.666666666666664</v>
          </cell>
          <cell r="AE128">
            <v>41.666666666666664</v>
          </cell>
          <cell r="AF128">
            <v>41.666666666666664</v>
          </cell>
          <cell r="AG128">
            <v>41.666666666666664</v>
          </cell>
          <cell r="AH128">
            <v>41.666666666666664</v>
          </cell>
          <cell r="AI128">
            <v>41.666666666666664</v>
          </cell>
          <cell r="AJ128">
            <v>41.666666666666664</v>
          </cell>
          <cell r="AK128">
            <v>500.00000000000006</v>
          </cell>
          <cell r="AL128">
            <v>0</v>
          </cell>
        </row>
        <row r="129">
          <cell r="B129">
            <v>0</v>
          </cell>
          <cell r="C129">
            <v>0</v>
          </cell>
          <cell r="D129" t="str">
            <v>CUSCONN101CCONCOMMON</v>
          </cell>
          <cell r="E129" t="str">
            <v>100013932</v>
          </cell>
          <cell r="F129" t="str">
            <v>95000</v>
          </cell>
          <cell r="G129" t="str">
            <v>Internal Training &amp; Development</v>
          </cell>
          <cell r="H129" t="str">
            <v>311</v>
          </cell>
          <cell r="I129" t="str">
            <v>101</v>
          </cell>
          <cell r="J129" t="str">
            <v>5065</v>
          </cell>
          <cell r="K129" t="str">
            <v>A/P</v>
          </cell>
          <cell r="L129" t="str">
            <v>SA1 - Training and Development</v>
          </cell>
          <cell r="M129" t="str">
            <v>A/P</v>
          </cell>
          <cell r="N129">
            <v>500</v>
          </cell>
          <cell r="O129">
            <v>0</v>
          </cell>
          <cell r="Q129">
            <v>0</v>
          </cell>
          <cell r="S129">
            <v>0</v>
          </cell>
          <cell r="T129" t="str">
            <v>640000311-101-5065</v>
          </cell>
          <cell r="U129" t="str">
            <v>640000</v>
          </cell>
          <cell r="V129" t="str">
            <v>Training and development</v>
          </cell>
          <cell r="X129">
            <v>500</v>
          </cell>
          <cell r="Y129">
            <v>41.666666666666664</v>
          </cell>
          <cell r="Z129">
            <v>41.666666666666664</v>
          </cell>
          <cell r="AA129">
            <v>41.666666666666664</v>
          </cell>
          <cell r="AB129">
            <v>41.666666666666664</v>
          </cell>
          <cell r="AC129">
            <v>41.666666666666664</v>
          </cell>
          <cell r="AD129">
            <v>41.666666666666664</v>
          </cell>
          <cell r="AE129">
            <v>41.666666666666664</v>
          </cell>
          <cell r="AF129">
            <v>41.666666666666664</v>
          </cell>
          <cell r="AG129">
            <v>41.666666666666664</v>
          </cell>
          <cell r="AH129">
            <v>41.666666666666664</v>
          </cell>
          <cell r="AI129">
            <v>41.666666666666664</v>
          </cell>
          <cell r="AJ129">
            <v>41.666666666666664</v>
          </cell>
          <cell r="AK129">
            <v>500.00000000000006</v>
          </cell>
          <cell r="AL129">
            <v>0</v>
          </cell>
        </row>
        <row r="130">
          <cell r="B130">
            <v>0</v>
          </cell>
          <cell r="C130">
            <v>0</v>
          </cell>
          <cell r="D130" t="str">
            <v>CUSCONN101CCONCOMMON</v>
          </cell>
          <cell r="E130" t="str">
            <v>100013932</v>
          </cell>
          <cell r="F130" t="str">
            <v>95000</v>
          </cell>
          <cell r="G130" t="str">
            <v>Internal Training &amp; Development</v>
          </cell>
          <cell r="H130" t="str">
            <v>311</v>
          </cell>
          <cell r="I130" t="str">
            <v>101</v>
          </cell>
          <cell r="J130" t="str">
            <v>5065</v>
          </cell>
          <cell r="K130" t="str">
            <v>Project Time</v>
          </cell>
          <cell r="L130" t="str">
            <v>Project Time</v>
          </cell>
          <cell r="M130" t="str">
            <v>MANAGER, CUSTOMER CONNECTIONS</v>
          </cell>
          <cell r="O130">
            <v>90.150380859375005</v>
          </cell>
          <cell r="P130">
            <v>46</v>
          </cell>
          <cell r="Q130">
            <v>4146.91751953125</v>
          </cell>
          <cell r="S130">
            <v>0</v>
          </cell>
          <cell r="T130" t="str">
            <v>609000311-101-5065</v>
          </cell>
          <cell r="U130" t="str">
            <v>609000</v>
          </cell>
          <cell r="V130" t="str">
            <v>Direct labour - Project (ABC costs)</v>
          </cell>
          <cell r="X130">
            <v>4147</v>
          </cell>
          <cell r="Y130">
            <v>345.58333333333331</v>
          </cell>
          <cell r="Z130">
            <v>345.58333333333331</v>
          </cell>
          <cell r="AA130">
            <v>345.58333333333331</v>
          </cell>
          <cell r="AB130">
            <v>345.58333333333331</v>
          </cell>
          <cell r="AC130">
            <v>345.58333333333331</v>
          </cell>
          <cell r="AD130">
            <v>345.58333333333331</v>
          </cell>
          <cell r="AE130">
            <v>345.58333333333331</v>
          </cell>
          <cell r="AF130">
            <v>345.58333333333331</v>
          </cell>
          <cell r="AG130">
            <v>345.58333333333331</v>
          </cell>
          <cell r="AH130">
            <v>345.58333333333331</v>
          </cell>
          <cell r="AI130">
            <v>345.58333333333331</v>
          </cell>
          <cell r="AJ130">
            <v>345.58333333333331</v>
          </cell>
          <cell r="AK130">
            <v>4147.0000000000009</v>
          </cell>
          <cell r="AL130">
            <v>0</v>
          </cell>
        </row>
        <row r="131">
          <cell r="B131">
            <v>0</v>
          </cell>
          <cell r="C131">
            <v>0</v>
          </cell>
          <cell r="D131" t="str">
            <v>CUSCONN101CCONCOMMON</v>
          </cell>
          <cell r="E131" t="str">
            <v>100013932</v>
          </cell>
          <cell r="F131" t="str">
            <v>95000</v>
          </cell>
          <cell r="G131" t="str">
            <v>Internal Training &amp; Development</v>
          </cell>
          <cell r="H131" t="str">
            <v>311</v>
          </cell>
          <cell r="I131" t="str">
            <v>101</v>
          </cell>
          <cell r="J131" t="str">
            <v>5065</v>
          </cell>
          <cell r="K131" t="str">
            <v>Workorder Time</v>
          </cell>
          <cell r="L131" t="str">
            <v>Workorder Time</v>
          </cell>
          <cell r="M131" t="str">
            <v>METER SUPPORT CLERK</v>
          </cell>
          <cell r="O131">
            <v>42.023799479166669</v>
          </cell>
          <cell r="P131">
            <v>57</v>
          </cell>
          <cell r="Q131">
            <v>2395.3565703125</v>
          </cell>
          <cell r="S131">
            <v>0</v>
          </cell>
          <cell r="T131" t="str">
            <v>608000311-101-5065</v>
          </cell>
          <cell r="U131" t="str">
            <v>608000</v>
          </cell>
          <cell r="V131" t="str">
            <v>Direct labour - Work order</v>
          </cell>
          <cell r="W131" t="str">
            <v>2 days x 4 clerks</v>
          </cell>
          <cell r="X131">
            <v>2395</v>
          </cell>
          <cell r="Y131">
            <v>199.58333333333334</v>
          </cell>
          <cell r="Z131">
            <v>199.58333333333334</v>
          </cell>
          <cell r="AA131">
            <v>199.58333333333334</v>
          </cell>
          <cell r="AB131">
            <v>199.58333333333334</v>
          </cell>
          <cell r="AC131">
            <v>199.58333333333334</v>
          </cell>
          <cell r="AD131">
            <v>199.58333333333334</v>
          </cell>
          <cell r="AE131">
            <v>199.58333333333334</v>
          </cell>
          <cell r="AF131">
            <v>199.58333333333334</v>
          </cell>
          <cell r="AG131">
            <v>199.58333333333334</v>
          </cell>
          <cell r="AH131">
            <v>199.58333333333334</v>
          </cell>
          <cell r="AI131">
            <v>199.58333333333334</v>
          </cell>
          <cell r="AJ131">
            <v>199.58333333333334</v>
          </cell>
          <cell r="AK131">
            <v>2395</v>
          </cell>
          <cell r="AL131">
            <v>0</v>
          </cell>
        </row>
        <row r="132">
          <cell r="B132">
            <v>0</v>
          </cell>
          <cell r="C132">
            <v>0</v>
          </cell>
          <cell r="D132" t="str">
            <v>CUSCONN101CCONCOMMON</v>
          </cell>
          <cell r="E132" t="str">
            <v>100013932</v>
          </cell>
          <cell r="F132" t="str">
            <v>95000</v>
          </cell>
          <cell r="G132" t="str">
            <v>Internal Training &amp; Development</v>
          </cell>
          <cell r="H132" t="str">
            <v>311</v>
          </cell>
          <cell r="I132" t="str">
            <v>101</v>
          </cell>
          <cell r="J132" t="str">
            <v>5065</v>
          </cell>
          <cell r="K132" t="str">
            <v>Workorder Time</v>
          </cell>
          <cell r="L132" t="str">
            <v>Workorder Time</v>
          </cell>
          <cell r="M132" t="str">
            <v>Meterperson - 1st Class</v>
          </cell>
          <cell r="O132">
            <v>67.801499023437501</v>
          </cell>
          <cell r="P132">
            <v>280</v>
          </cell>
          <cell r="Q132">
            <v>18984.419726562501</v>
          </cell>
          <cell r="S132">
            <v>0</v>
          </cell>
          <cell r="T132" t="str">
            <v>608000311-101-5065</v>
          </cell>
          <cell r="U132" t="str">
            <v>608000</v>
          </cell>
          <cell r="V132" t="str">
            <v>Direct labour - Work order</v>
          </cell>
          <cell r="W132" t="str">
            <v>1 week per employee</v>
          </cell>
          <cell r="X132">
            <v>18984</v>
          </cell>
          <cell r="Y132">
            <v>1582</v>
          </cell>
          <cell r="Z132">
            <v>1582</v>
          </cell>
          <cell r="AA132">
            <v>1582</v>
          </cell>
          <cell r="AB132">
            <v>1582</v>
          </cell>
          <cell r="AC132">
            <v>1582</v>
          </cell>
          <cell r="AD132">
            <v>1582</v>
          </cell>
          <cell r="AE132">
            <v>1582</v>
          </cell>
          <cell r="AF132">
            <v>1582</v>
          </cell>
          <cell r="AG132">
            <v>1582</v>
          </cell>
          <cell r="AH132">
            <v>1582</v>
          </cell>
          <cell r="AI132">
            <v>1582</v>
          </cell>
          <cell r="AJ132">
            <v>1582</v>
          </cell>
          <cell r="AK132">
            <v>18984</v>
          </cell>
          <cell r="AL132">
            <v>0</v>
          </cell>
        </row>
        <row r="133">
          <cell r="B133">
            <v>0</v>
          </cell>
          <cell r="C133">
            <v>0</v>
          </cell>
          <cell r="D133" t="str">
            <v>CUSCONN101CCONCOMMON</v>
          </cell>
          <cell r="E133" t="str">
            <v>100013932</v>
          </cell>
          <cell r="F133" t="str">
            <v>95000</v>
          </cell>
          <cell r="G133" t="str">
            <v>Internal Training &amp; Development</v>
          </cell>
          <cell r="H133" t="str">
            <v>311</v>
          </cell>
          <cell r="I133" t="str">
            <v>101</v>
          </cell>
          <cell r="J133" t="str">
            <v>5065</v>
          </cell>
          <cell r="K133" t="str">
            <v>Workorder Time</v>
          </cell>
          <cell r="L133" t="str">
            <v>Workorder Time</v>
          </cell>
          <cell r="M133" t="str">
            <v>Meterperson - 2nd Class</v>
          </cell>
          <cell r="O133">
            <v>62.809501953125</v>
          </cell>
          <cell r="P133">
            <v>80</v>
          </cell>
          <cell r="Q133">
            <v>5024.7601562500004</v>
          </cell>
          <cell r="S133">
            <v>0</v>
          </cell>
          <cell r="T133" t="str">
            <v>608000311-101-5065</v>
          </cell>
          <cell r="U133" t="str">
            <v>608000</v>
          </cell>
          <cell r="V133" t="str">
            <v>Direct labour - Work order</v>
          </cell>
          <cell r="X133">
            <v>5025</v>
          </cell>
          <cell r="Y133">
            <v>418.75</v>
          </cell>
          <cell r="Z133">
            <v>418.75</v>
          </cell>
          <cell r="AA133">
            <v>418.75</v>
          </cell>
          <cell r="AB133">
            <v>418.75</v>
          </cell>
          <cell r="AC133">
            <v>418.75</v>
          </cell>
          <cell r="AD133">
            <v>418.75</v>
          </cell>
          <cell r="AE133">
            <v>418.75</v>
          </cell>
          <cell r="AF133">
            <v>418.75</v>
          </cell>
          <cell r="AG133">
            <v>418.75</v>
          </cell>
          <cell r="AH133">
            <v>418.75</v>
          </cell>
          <cell r="AI133">
            <v>418.75</v>
          </cell>
          <cell r="AJ133">
            <v>418.75</v>
          </cell>
          <cell r="AK133">
            <v>5025</v>
          </cell>
          <cell r="AL133">
            <v>0</v>
          </cell>
        </row>
        <row r="134">
          <cell r="B134">
            <v>0</v>
          </cell>
          <cell r="C134">
            <v>0</v>
          </cell>
          <cell r="D134" t="str">
            <v>CUSCONN101CCONCOMMON</v>
          </cell>
          <cell r="E134" t="str">
            <v>100013932</v>
          </cell>
          <cell r="F134" t="str">
            <v>95000</v>
          </cell>
          <cell r="G134" t="str">
            <v>Internal Training &amp; Development</v>
          </cell>
          <cell r="H134" t="str">
            <v>311</v>
          </cell>
          <cell r="I134" t="str">
            <v>101</v>
          </cell>
          <cell r="J134" t="str">
            <v>5065</v>
          </cell>
          <cell r="K134" t="str">
            <v>Workorder Time</v>
          </cell>
          <cell r="L134" t="str">
            <v>Workorder Time</v>
          </cell>
          <cell r="M134" t="str">
            <v>Meterperson, Lead Hand</v>
          </cell>
          <cell r="O134">
            <v>73.397998046875003</v>
          </cell>
          <cell r="P134">
            <v>40</v>
          </cell>
          <cell r="Q134">
            <v>2935.919921875</v>
          </cell>
          <cell r="S134">
            <v>0</v>
          </cell>
          <cell r="T134" t="str">
            <v>608000311-101-5065</v>
          </cell>
          <cell r="U134" t="str">
            <v>608000</v>
          </cell>
          <cell r="V134" t="str">
            <v>Direct labour - Work order</v>
          </cell>
          <cell r="X134">
            <v>2936</v>
          </cell>
          <cell r="Y134">
            <v>244.66666666666666</v>
          </cell>
          <cell r="Z134">
            <v>244.66666666666666</v>
          </cell>
          <cell r="AA134">
            <v>244.66666666666666</v>
          </cell>
          <cell r="AB134">
            <v>244.66666666666666</v>
          </cell>
          <cell r="AC134">
            <v>244.66666666666666</v>
          </cell>
          <cell r="AD134">
            <v>244.66666666666666</v>
          </cell>
          <cell r="AE134">
            <v>244.66666666666666</v>
          </cell>
          <cell r="AF134">
            <v>244.66666666666666</v>
          </cell>
          <cell r="AG134">
            <v>244.66666666666666</v>
          </cell>
          <cell r="AH134">
            <v>244.66666666666666</v>
          </cell>
          <cell r="AI134">
            <v>244.66666666666666</v>
          </cell>
          <cell r="AJ134">
            <v>244.66666666666666</v>
          </cell>
          <cell r="AK134">
            <v>2935.9999999999995</v>
          </cell>
          <cell r="AL134">
            <v>0</v>
          </cell>
        </row>
        <row r="135">
          <cell r="B135">
            <v>0</v>
          </cell>
          <cell r="C135">
            <v>0</v>
          </cell>
          <cell r="D135" t="str">
            <v>CUSCONN101CCONCOMMON</v>
          </cell>
          <cell r="E135" t="str">
            <v>100013932</v>
          </cell>
          <cell r="F135" t="str">
            <v>95000</v>
          </cell>
          <cell r="G135" t="str">
            <v>Internal Training &amp; Development</v>
          </cell>
          <cell r="H135" t="str">
            <v>311</v>
          </cell>
          <cell r="I135" t="str">
            <v>101</v>
          </cell>
          <cell r="J135" t="str">
            <v>5065</v>
          </cell>
          <cell r="K135" t="str">
            <v>Workorder Time</v>
          </cell>
          <cell r="L135" t="str">
            <v>Workorder Time</v>
          </cell>
          <cell r="M135" t="str">
            <v>Engineering Technologist</v>
          </cell>
          <cell r="O135">
            <v>71.453197916666667</v>
          </cell>
          <cell r="P135">
            <v>40</v>
          </cell>
          <cell r="Q135">
            <v>2858.1279166666668</v>
          </cell>
          <cell r="S135">
            <v>0</v>
          </cell>
          <cell r="T135" t="str">
            <v>608000311-101-5065</v>
          </cell>
          <cell r="U135" t="str">
            <v>608000</v>
          </cell>
          <cell r="V135" t="str">
            <v>Direct labour - Work order</v>
          </cell>
          <cell r="X135">
            <v>2858</v>
          </cell>
          <cell r="Y135">
            <v>238.16666666666666</v>
          </cell>
          <cell r="Z135">
            <v>238.16666666666666</v>
          </cell>
          <cell r="AA135">
            <v>238.16666666666666</v>
          </cell>
          <cell r="AB135">
            <v>238.16666666666666</v>
          </cell>
          <cell r="AC135">
            <v>238.16666666666666</v>
          </cell>
          <cell r="AD135">
            <v>238.16666666666666</v>
          </cell>
          <cell r="AE135">
            <v>238.16666666666666</v>
          </cell>
          <cell r="AF135">
            <v>238.16666666666666</v>
          </cell>
          <cell r="AG135">
            <v>238.16666666666666</v>
          </cell>
          <cell r="AH135">
            <v>238.16666666666666</v>
          </cell>
          <cell r="AI135">
            <v>238.16666666666666</v>
          </cell>
          <cell r="AJ135">
            <v>238.16666666666666</v>
          </cell>
          <cell r="AK135">
            <v>2857.9999999999995</v>
          </cell>
          <cell r="AL135">
            <v>0</v>
          </cell>
        </row>
        <row r="136">
          <cell r="B136">
            <v>0</v>
          </cell>
          <cell r="C136">
            <v>0</v>
          </cell>
          <cell r="D136" t="str">
            <v>CUSCONN101CCONCOMMON</v>
          </cell>
          <cell r="E136" t="str">
            <v>100013932</v>
          </cell>
          <cell r="F136" t="str">
            <v>95000</v>
          </cell>
          <cell r="G136" t="str">
            <v>Internal Training &amp; Development</v>
          </cell>
          <cell r="H136" t="str">
            <v>311</v>
          </cell>
          <cell r="I136" t="str">
            <v>101</v>
          </cell>
          <cell r="J136" t="str">
            <v>5065</v>
          </cell>
          <cell r="K136" t="str">
            <v>Workorder Time</v>
          </cell>
          <cell r="L136" t="str">
            <v>Workorder Time</v>
          </cell>
          <cell r="M136" t="str">
            <v>Engineering Technician 2</v>
          </cell>
          <cell r="O136">
            <v>51.01459895833333</v>
          </cell>
          <cell r="P136">
            <v>80</v>
          </cell>
          <cell r="Q136">
            <v>4081.1679166666663</v>
          </cell>
          <cell r="S136">
            <v>0</v>
          </cell>
          <cell r="T136" t="str">
            <v>608000311-101-5065</v>
          </cell>
          <cell r="U136" t="str">
            <v>608000</v>
          </cell>
          <cell r="V136" t="str">
            <v>Direct labour - Work order</v>
          </cell>
          <cell r="X136">
            <v>4081</v>
          </cell>
          <cell r="Y136">
            <v>340.08333333333331</v>
          </cell>
          <cell r="Z136">
            <v>340.08333333333331</v>
          </cell>
          <cell r="AA136">
            <v>340.08333333333331</v>
          </cell>
          <cell r="AB136">
            <v>340.08333333333331</v>
          </cell>
          <cell r="AC136">
            <v>340.08333333333331</v>
          </cell>
          <cell r="AD136">
            <v>340.08333333333331</v>
          </cell>
          <cell r="AE136">
            <v>340.08333333333331</v>
          </cell>
          <cell r="AF136">
            <v>340.08333333333331</v>
          </cell>
          <cell r="AG136">
            <v>340.08333333333331</v>
          </cell>
          <cell r="AH136">
            <v>340.08333333333331</v>
          </cell>
          <cell r="AI136">
            <v>340.08333333333331</v>
          </cell>
          <cell r="AJ136">
            <v>340.08333333333331</v>
          </cell>
          <cell r="AK136">
            <v>4081.0000000000005</v>
          </cell>
          <cell r="AL136">
            <v>0</v>
          </cell>
        </row>
        <row r="137">
          <cell r="B137">
            <v>0</v>
          </cell>
          <cell r="C137">
            <v>0</v>
          </cell>
          <cell r="D137" t="str">
            <v>CUSCONN101CCONCOMMON</v>
          </cell>
          <cell r="E137" t="str">
            <v>100013932</v>
          </cell>
          <cell r="F137" t="str">
            <v>95000</v>
          </cell>
          <cell r="G137" t="str">
            <v>Internal Training &amp; Development</v>
          </cell>
          <cell r="H137" t="str">
            <v>311</v>
          </cell>
          <cell r="I137" t="str">
            <v>101</v>
          </cell>
          <cell r="J137" t="str">
            <v>5065</v>
          </cell>
          <cell r="K137" t="str">
            <v>Project Time</v>
          </cell>
          <cell r="L137" t="str">
            <v>Project Time</v>
          </cell>
          <cell r="M137" t="str">
            <v>SUPERVISOR, CUSTOMER CONNECTIONS</v>
          </cell>
          <cell r="O137">
            <v>84.962177734375004</v>
          </cell>
          <cell r="P137">
            <v>46</v>
          </cell>
          <cell r="Q137">
            <v>3908.2601757812504</v>
          </cell>
          <cell r="S137">
            <v>0</v>
          </cell>
          <cell r="T137" t="str">
            <v>609000311-101-5065</v>
          </cell>
          <cell r="U137" t="str">
            <v>609000</v>
          </cell>
          <cell r="V137" t="str">
            <v>Direct labour - Project (ABC costs)</v>
          </cell>
          <cell r="X137">
            <v>3908</v>
          </cell>
          <cell r="Y137">
            <v>325.66666666666669</v>
          </cell>
          <cell r="Z137">
            <v>325.66666666666669</v>
          </cell>
          <cell r="AA137">
            <v>325.66666666666669</v>
          </cell>
          <cell r="AB137">
            <v>325.66666666666669</v>
          </cell>
          <cell r="AC137">
            <v>325.66666666666669</v>
          </cell>
          <cell r="AD137">
            <v>325.66666666666669</v>
          </cell>
          <cell r="AE137">
            <v>325.66666666666669</v>
          </cell>
          <cell r="AF137">
            <v>325.66666666666669</v>
          </cell>
          <cell r="AG137">
            <v>325.66666666666669</v>
          </cell>
          <cell r="AH137">
            <v>325.66666666666669</v>
          </cell>
          <cell r="AI137">
            <v>325.66666666666669</v>
          </cell>
          <cell r="AJ137">
            <v>325.66666666666669</v>
          </cell>
          <cell r="AK137">
            <v>3907.9999999999995</v>
          </cell>
          <cell r="AL137">
            <v>0</v>
          </cell>
        </row>
        <row r="138">
          <cell r="B138">
            <v>0</v>
          </cell>
          <cell r="C138">
            <v>0</v>
          </cell>
          <cell r="D138" t="str">
            <v>CUSCONN101CCONCOMMON</v>
          </cell>
          <cell r="E138" t="str">
            <v>100013932</v>
          </cell>
          <cell r="F138" t="str">
            <v>95000</v>
          </cell>
          <cell r="G138" t="str">
            <v>Internal Training &amp; Development</v>
          </cell>
          <cell r="H138" t="str">
            <v>311</v>
          </cell>
          <cell r="I138" t="str">
            <v>101</v>
          </cell>
          <cell r="J138" t="str">
            <v>5065</v>
          </cell>
          <cell r="K138" t="str">
            <v>Vehicle</v>
          </cell>
          <cell r="L138" t="str">
            <v>Vehicle</v>
          </cell>
          <cell r="M138" t="str">
            <v>VECV - Cargo Van</v>
          </cell>
          <cell r="O138">
            <v>14</v>
          </cell>
          <cell r="Q138">
            <v>0</v>
          </cell>
          <cell r="R138">
            <v>688</v>
          </cell>
          <cell r="S138">
            <v>9632</v>
          </cell>
          <cell r="T138" t="str">
            <v>651000311-101-5065</v>
          </cell>
          <cell r="U138" t="str">
            <v>651000</v>
          </cell>
          <cell r="V138" t="str">
            <v>Direct work order charges - Vehicles used</v>
          </cell>
          <cell r="X138">
            <v>9632</v>
          </cell>
          <cell r="Y138">
            <v>802.66666666666663</v>
          </cell>
          <cell r="Z138">
            <v>802.66666666666663</v>
          </cell>
          <cell r="AA138">
            <v>802.66666666666663</v>
          </cell>
          <cell r="AB138">
            <v>802.66666666666663</v>
          </cell>
          <cell r="AC138">
            <v>802.66666666666663</v>
          </cell>
          <cell r="AD138">
            <v>802.66666666666663</v>
          </cell>
          <cell r="AE138">
            <v>802.66666666666663</v>
          </cell>
          <cell r="AF138">
            <v>802.66666666666663</v>
          </cell>
          <cell r="AG138">
            <v>802.66666666666663</v>
          </cell>
          <cell r="AH138">
            <v>802.66666666666663</v>
          </cell>
          <cell r="AI138">
            <v>802.66666666666663</v>
          </cell>
          <cell r="AJ138">
            <v>802.66666666666663</v>
          </cell>
          <cell r="AK138">
            <v>9632</v>
          </cell>
          <cell r="AL138">
            <v>0</v>
          </cell>
        </row>
        <row r="139">
          <cell r="B139">
            <v>18</v>
          </cell>
          <cell r="C139">
            <v>0</v>
          </cell>
          <cell r="D139" t="str">
            <v>CUSCONN101CCONCOMMON</v>
          </cell>
          <cell r="E139" t="str">
            <v>100013933</v>
          </cell>
          <cell r="F139" t="str">
            <v>95100</v>
          </cell>
          <cell r="G139" t="str">
            <v>External Training &amp; Development</v>
          </cell>
          <cell r="H139" t="str">
            <v>311</v>
          </cell>
          <cell r="I139" t="str">
            <v>101</v>
          </cell>
          <cell r="J139" t="str">
            <v>5065</v>
          </cell>
          <cell r="K139" t="str">
            <v>A/P</v>
          </cell>
          <cell r="L139" t="str">
            <v>SA39 - Outside Service Provider</v>
          </cell>
          <cell r="M139" t="str">
            <v>A/P</v>
          </cell>
          <cell r="N139">
            <v>2500</v>
          </cell>
          <cell r="O139">
            <v>0</v>
          </cell>
          <cell r="Q139">
            <v>0</v>
          </cell>
          <cell r="S139">
            <v>0</v>
          </cell>
          <cell r="T139" t="str">
            <v>754000311-101-5065</v>
          </cell>
          <cell r="U139" t="str">
            <v>754000</v>
          </cell>
          <cell r="V139" t="str">
            <v>Outside service provider</v>
          </cell>
          <cell r="X139">
            <v>2500</v>
          </cell>
          <cell r="Y139">
            <v>208.33333333333334</v>
          </cell>
          <cell r="Z139">
            <v>208.33333333333334</v>
          </cell>
          <cell r="AA139">
            <v>208.33333333333334</v>
          </cell>
          <cell r="AB139">
            <v>208.33333333333334</v>
          </cell>
          <cell r="AC139">
            <v>208.33333333333334</v>
          </cell>
          <cell r="AD139">
            <v>208.33333333333334</v>
          </cell>
          <cell r="AE139">
            <v>208.33333333333334</v>
          </cell>
          <cell r="AF139">
            <v>208.33333333333334</v>
          </cell>
          <cell r="AG139">
            <v>208.33333333333334</v>
          </cell>
          <cell r="AH139">
            <v>208.33333333333334</v>
          </cell>
          <cell r="AI139">
            <v>208.33333333333334</v>
          </cell>
          <cell r="AJ139">
            <v>208.33333333333334</v>
          </cell>
          <cell r="AK139">
            <v>2500</v>
          </cell>
          <cell r="AL139">
            <v>0</v>
          </cell>
        </row>
        <row r="140">
          <cell r="B140">
            <v>0</v>
          </cell>
          <cell r="C140">
            <v>0</v>
          </cell>
          <cell r="D140" t="str">
            <v>CUSCONN101CCONCOMMON</v>
          </cell>
          <cell r="E140" t="str">
            <v>100013933</v>
          </cell>
          <cell r="F140" t="str">
            <v>95100</v>
          </cell>
          <cell r="G140" t="str">
            <v>External Training &amp; Development</v>
          </cell>
          <cell r="H140" t="str">
            <v>311</v>
          </cell>
          <cell r="I140" t="str">
            <v>101</v>
          </cell>
          <cell r="J140" t="str">
            <v>5065</v>
          </cell>
          <cell r="K140" t="str">
            <v>Project Time</v>
          </cell>
          <cell r="L140" t="str">
            <v>Project Time</v>
          </cell>
          <cell r="M140" t="str">
            <v>MANAGER, CUSTOMER CONNECTIONS</v>
          </cell>
          <cell r="O140">
            <v>90.150380859375005</v>
          </cell>
          <cell r="P140">
            <v>16</v>
          </cell>
          <cell r="Q140">
            <v>1442.4060937500001</v>
          </cell>
          <cell r="S140">
            <v>0</v>
          </cell>
          <cell r="T140" t="str">
            <v>609000311-101-5065</v>
          </cell>
          <cell r="U140" t="str">
            <v>609000</v>
          </cell>
          <cell r="V140" t="str">
            <v>Direct labour - Project (ABC costs)</v>
          </cell>
          <cell r="X140">
            <v>1442</v>
          </cell>
          <cell r="Y140">
            <v>120.16666666666667</v>
          </cell>
          <cell r="Z140">
            <v>120.16666666666667</v>
          </cell>
          <cell r="AA140">
            <v>120.16666666666667</v>
          </cell>
          <cell r="AB140">
            <v>120.16666666666667</v>
          </cell>
          <cell r="AC140">
            <v>120.16666666666667</v>
          </cell>
          <cell r="AD140">
            <v>120.16666666666667</v>
          </cell>
          <cell r="AE140">
            <v>120.16666666666667</v>
          </cell>
          <cell r="AF140">
            <v>120.16666666666667</v>
          </cell>
          <cell r="AG140">
            <v>120.16666666666667</v>
          </cell>
          <cell r="AH140">
            <v>120.16666666666667</v>
          </cell>
          <cell r="AI140">
            <v>120.16666666666667</v>
          </cell>
          <cell r="AJ140">
            <v>120.16666666666667</v>
          </cell>
          <cell r="AK140">
            <v>1442.0000000000002</v>
          </cell>
          <cell r="AL140">
            <v>0</v>
          </cell>
        </row>
        <row r="141">
          <cell r="B141">
            <v>0</v>
          </cell>
          <cell r="C141">
            <v>0</v>
          </cell>
          <cell r="D141" t="str">
            <v>CUSCONN101CCONCOMMON</v>
          </cell>
          <cell r="E141" t="str">
            <v>100013933</v>
          </cell>
          <cell r="F141" t="str">
            <v>95100</v>
          </cell>
          <cell r="G141" t="str">
            <v>External Training &amp; Development</v>
          </cell>
          <cell r="H141" t="str">
            <v>311</v>
          </cell>
          <cell r="I141" t="str">
            <v>101</v>
          </cell>
          <cell r="J141" t="str">
            <v>5065</v>
          </cell>
          <cell r="K141" t="str">
            <v>Workorder Time</v>
          </cell>
          <cell r="L141" t="str">
            <v>Workorder Time</v>
          </cell>
          <cell r="M141" t="str">
            <v>METER SUPPORT CLERK</v>
          </cell>
          <cell r="O141">
            <v>42.023799479166669</v>
          </cell>
          <cell r="P141">
            <v>21</v>
          </cell>
          <cell r="Q141">
            <v>882.4997890625001</v>
          </cell>
          <cell r="S141">
            <v>0</v>
          </cell>
          <cell r="T141" t="str">
            <v>608000311-101-5065</v>
          </cell>
          <cell r="U141" t="str">
            <v>608000</v>
          </cell>
          <cell r="V141" t="str">
            <v>Direct labour - Work order</v>
          </cell>
          <cell r="W141" t="str">
            <v>1 day per clerk</v>
          </cell>
          <cell r="X141">
            <v>882</v>
          </cell>
          <cell r="Y141">
            <v>73.5</v>
          </cell>
          <cell r="Z141">
            <v>73.5</v>
          </cell>
          <cell r="AA141">
            <v>73.5</v>
          </cell>
          <cell r="AB141">
            <v>73.5</v>
          </cell>
          <cell r="AC141">
            <v>73.5</v>
          </cell>
          <cell r="AD141">
            <v>73.5</v>
          </cell>
          <cell r="AE141">
            <v>73.5</v>
          </cell>
          <cell r="AF141">
            <v>73.5</v>
          </cell>
          <cell r="AG141">
            <v>73.5</v>
          </cell>
          <cell r="AH141">
            <v>73.5</v>
          </cell>
          <cell r="AI141">
            <v>73.5</v>
          </cell>
          <cell r="AJ141">
            <v>73.5</v>
          </cell>
          <cell r="AK141">
            <v>882</v>
          </cell>
          <cell r="AL141">
            <v>0</v>
          </cell>
        </row>
        <row r="142">
          <cell r="B142">
            <v>0</v>
          </cell>
          <cell r="C142">
            <v>0</v>
          </cell>
          <cell r="D142" t="str">
            <v>CUSCONN101CCONCOMMON</v>
          </cell>
          <cell r="E142" t="str">
            <v>100013933</v>
          </cell>
          <cell r="F142" t="str">
            <v>95100</v>
          </cell>
          <cell r="G142" t="str">
            <v>External Training &amp; Development</v>
          </cell>
          <cell r="H142" t="str">
            <v>311</v>
          </cell>
          <cell r="I142" t="str">
            <v>101</v>
          </cell>
          <cell r="J142" t="str">
            <v>5065</v>
          </cell>
          <cell r="K142" t="str">
            <v>Workorder Time</v>
          </cell>
          <cell r="L142" t="str">
            <v>Workorder Time</v>
          </cell>
          <cell r="M142" t="str">
            <v>Meterperson - 1st Class</v>
          </cell>
          <cell r="O142">
            <v>67.801499023437501</v>
          </cell>
          <cell r="P142">
            <v>40</v>
          </cell>
          <cell r="Q142">
            <v>2712.0599609374999</v>
          </cell>
          <cell r="S142">
            <v>0</v>
          </cell>
          <cell r="T142" t="str">
            <v>608000311-101-5065</v>
          </cell>
          <cell r="U142" t="str">
            <v>608000</v>
          </cell>
          <cell r="V142" t="str">
            <v>Direct labour - Work order</v>
          </cell>
          <cell r="W142" t="str">
            <v>10 x 4 hours</v>
          </cell>
          <cell r="X142">
            <v>2712</v>
          </cell>
          <cell r="Y142">
            <v>226</v>
          </cell>
          <cell r="Z142">
            <v>226</v>
          </cell>
          <cell r="AA142">
            <v>226</v>
          </cell>
          <cell r="AB142">
            <v>226</v>
          </cell>
          <cell r="AC142">
            <v>226</v>
          </cell>
          <cell r="AD142">
            <v>226</v>
          </cell>
          <cell r="AE142">
            <v>226</v>
          </cell>
          <cell r="AF142">
            <v>226</v>
          </cell>
          <cell r="AG142">
            <v>226</v>
          </cell>
          <cell r="AH142">
            <v>226</v>
          </cell>
          <cell r="AI142">
            <v>226</v>
          </cell>
          <cell r="AJ142">
            <v>226</v>
          </cell>
          <cell r="AK142">
            <v>2712</v>
          </cell>
          <cell r="AL142">
            <v>0</v>
          </cell>
        </row>
        <row r="143">
          <cell r="B143">
            <v>0</v>
          </cell>
          <cell r="C143">
            <v>0</v>
          </cell>
          <cell r="D143" t="str">
            <v>CUSCONN101CCONCOMMON</v>
          </cell>
          <cell r="E143" t="str">
            <v>100013933</v>
          </cell>
          <cell r="F143" t="str">
            <v>95100</v>
          </cell>
          <cell r="G143" t="str">
            <v>External Training &amp; Development</v>
          </cell>
          <cell r="H143" t="str">
            <v>311</v>
          </cell>
          <cell r="I143" t="str">
            <v>101</v>
          </cell>
          <cell r="J143" t="str">
            <v>5065</v>
          </cell>
          <cell r="K143" t="str">
            <v>Workorder Time</v>
          </cell>
          <cell r="L143" t="str">
            <v>Workorder Time</v>
          </cell>
          <cell r="M143" t="str">
            <v>Meterperson - 2nd Class</v>
          </cell>
          <cell r="O143">
            <v>62.809501953125</v>
          </cell>
          <cell r="P143">
            <v>80</v>
          </cell>
          <cell r="Q143">
            <v>5024.7601562500004</v>
          </cell>
          <cell r="S143">
            <v>0</v>
          </cell>
          <cell r="T143" t="str">
            <v>608000311-101-5065</v>
          </cell>
          <cell r="U143" t="str">
            <v>608000</v>
          </cell>
          <cell r="V143" t="str">
            <v>Direct labour - Work order</v>
          </cell>
          <cell r="W143" t="str">
            <v>MEARIE Training</v>
          </cell>
          <cell r="X143">
            <v>5025</v>
          </cell>
          <cell r="Y143">
            <v>418.75</v>
          </cell>
          <cell r="Z143">
            <v>418.75</v>
          </cell>
          <cell r="AA143">
            <v>418.75</v>
          </cell>
          <cell r="AB143">
            <v>418.75</v>
          </cell>
          <cell r="AC143">
            <v>418.75</v>
          </cell>
          <cell r="AD143">
            <v>418.75</v>
          </cell>
          <cell r="AE143">
            <v>418.75</v>
          </cell>
          <cell r="AF143">
            <v>418.75</v>
          </cell>
          <cell r="AG143">
            <v>418.75</v>
          </cell>
          <cell r="AH143">
            <v>418.75</v>
          </cell>
          <cell r="AI143">
            <v>418.75</v>
          </cell>
          <cell r="AJ143">
            <v>418.75</v>
          </cell>
          <cell r="AK143">
            <v>5025</v>
          </cell>
          <cell r="AL143">
            <v>0</v>
          </cell>
        </row>
        <row r="144">
          <cell r="B144">
            <v>0</v>
          </cell>
          <cell r="C144">
            <v>0</v>
          </cell>
          <cell r="D144" t="str">
            <v>CUSCONN101CCONCOMMON</v>
          </cell>
          <cell r="E144" t="str">
            <v>100013933</v>
          </cell>
          <cell r="F144" t="str">
            <v>95100</v>
          </cell>
          <cell r="G144" t="str">
            <v>External Training &amp; Development</v>
          </cell>
          <cell r="H144" t="str">
            <v>311</v>
          </cell>
          <cell r="I144" t="str">
            <v>101</v>
          </cell>
          <cell r="J144" t="str">
            <v>5065</v>
          </cell>
          <cell r="K144" t="str">
            <v>Workorder Time</v>
          </cell>
          <cell r="L144" t="str">
            <v>Workorder Time</v>
          </cell>
          <cell r="M144" t="str">
            <v>Engineering Technologist</v>
          </cell>
          <cell r="O144">
            <v>71.453197916666667</v>
          </cell>
          <cell r="P144">
            <v>14</v>
          </cell>
          <cell r="Q144">
            <v>1000.3447708333333</v>
          </cell>
          <cell r="S144">
            <v>0</v>
          </cell>
          <cell r="T144" t="str">
            <v>608000311-101-5065</v>
          </cell>
          <cell r="U144" t="str">
            <v>608000</v>
          </cell>
          <cell r="V144" t="str">
            <v>Direct labour - Work order</v>
          </cell>
          <cell r="W144" t="str">
            <v>MEARIE Training</v>
          </cell>
          <cell r="X144">
            <v>1000</v>
          </cell>
          <cell r="Y144">
            <v>83.333333333333329</v>
          </cell>
          <cell r="Z144">
            <v>83.333333333333329</v>
          </cell>
          <cell r="AA144">
            <v>83.333333333333329</v>
          </cell>
          <cell r="AB144">
            <v>83.333333333333329</v>
          </cell>
          <cell r="AC144">
            <v>83.333333333333329</v>
          </cell>
          <cell r="AD144">
            <v>83.333333333333329</v>
          </cell>
          <cell r="AE144">
            <v>83.333333333333329</v>
          </cell>
          <cell r="AF144">
            <v>83.333333333333329</v>
          </cell>
          <cell r="AG144">
            <v>83.333333333333329</v>
          </cell>
          <cell r="AH144">
            <v>83.333333333333329</v>
          </cell>
          <cell r="AI144">
            <v>83.333333333333329</v>
          </cell>
          <cell r="AJ144">
            <v>83.333333333333329</v>
          </cell>
          <cell r="AK144">
            <v>1000.0000000000001</v>
          </cell>
          <cell r="AL144">
            <v>0</v>
          </cell>
        </row>
        <row r="145">
          <cell r="B145">
            <v>0</v>
          </cell>
          <cell r="C145">
            <v>0</v>
          </cell>
          <cell r="D145" t="str">
            <v>CUSCONN101CCONCOMMON</v>
          </cell>
          <cell r="E145" t="str">
            <v>100013933</v>
          </cell>
          <cell r="F145" t="str">
            <v>95100</v>
          </cell>
          <cell r="G145" t="str">
            <v>External Training &amp; Development</v>
          </cell>
          <cell r="H145" t="str">
            <v>311</v>
          </cell>
          <cell r="I145" t="str">
            <v>101</v>
          </cell>
          <cell r="J145" t="str">
            <v>5065</v>
          </cell>
          <cell r="K145" t="str">
            <v>Workorder Time</v>
          </cell>
          <cell r="L145" t="str">
            <v>Workorder Time</v>
          </cell>
          <cell r="M145" t="str">
            <v>Engineering Technician 2</v>
          </cell>
          <cell r="O145">
            <v>51.01459895833333</v>
          </cell>
          <cell r="P145">
            <v>42</v>
          </cell>
          <cell r="Q145">
            <v>2142.61315625</v>
          </cell>
          <cell r="S145">
            <v>0</v>
          </cell>
          <cell r="T145" t="str">
            <v>608000311-101-5065</v>
          </cell>
          <cell r="U145" t="str">
            <v>608000</v>
          </cell>
          <cell r="V145" t="str">
            <v>Direct labour - Work order</v>
          </cell>
          <cell r="W145" t="str">
            <v>MEARIE Training</v>
          </cell>
          <cell r="X145">
            <v>2143</v>
          </cell>
          <cell r="Y145">
            <v>178.58333333333334</v>
          </cell>
          <cell r="Z145">
            <v>178.58333333333334</v>
          </cell>
          <cell r="AA145">
            <v>178.58333333333334</v>
          </cell>
          <cell r="AB145">
            <v>178.58333333333334</v>
          </cell>
          <cell r="AC145">
            <v>178.58333333333334</v>
          </cell>
          <cell r="AD145">
            <v>178.58333333333334</v>
          </cell>
          <cell r="AE145">
            <v>178.58333333333334</v>
          </cell>
          <cell r="AF145">
            <v>178.58333333333334</v>
          </cell>
          <cell r="AG145">
            <v>178.58333333333334</v>
          </cell>
          <cell r="AH145">
            <v>178.58333333333334</v>
          </cell>
          <cell r="AI145">
            <v>178.58333333333334</v>
          </cell>
          <cell r="AJ145">
            <v>178.58333333333334</v>
          </cell>
          <cell r="AK145">
            <v>2142.9999999999995</v>
          </cell>
          <cell r="AL145">
            <v>0</v>
          </cell>
        </row>
        <row r="146">
          <cell r="B146">
            <v>0</v>
          </cell>
          <cell r="C146">
            <v>0</v>
          </cell>
          <cell r="D146" t="str">
            <v>CUSCONN101CCONCOMMON</v>
          </cell>
          <cell r="E146" t="str">
            <v>100013933</v>
          </cell>
          <cell r="F146" t="str">
            <v>95100</v>
          </cell>
          <cell r="G146" t="str">
            <v>External Training &amp; Development</v>
          </cell>
          <cell r="H146" t="str">
            <v>311</v>
          </cell>
          <cell r="I146" t="str">
            <v>101</v>
          </cell>
          <cell r="J146" t="str">
            <v>5065</v>
          </cell>
          <cell r="K146" t="str">
            <v>Project Time</v>
          </cell>
          <cell r="L146" t="str">
            <v>Project Time</v>
          </cell>
          <cell r="M146" t="str">
            <v>SUPERVISOR, CUSTOMER CONNECTIONS</v>
          </cell>
          <cell r="O146">
            <v>84.962177734375004</v>
          </cell>
          <cell r="P146">
            <v>16</v>
          </cell>
          <cell r="Q146">
            <v>1359.3948437500001</v>
          </cell>
          <cell r="S146">
            <v>0</v>
          </cell>
          <cell r="T146" t="str">
            <v>609000311-101-5065</v>
          </cell>
          <cell r="U146" t="str">
            <v>609000</v>
          </cell>
          <cell r="V146" t="str">
            <v>Direct labour - Project (ABC costs)</v>
          </cell>
          <cell r="X146">
            <v>1359</v>
          </cell>
          <cell r="Y146">
            <v>113.25</v>
          </cell>
          <cell r="Z146">
            <v>113.25</v>
          </cell>
          <cell r="AA146">
            <v>113.25</v>
          </cell>
          <cell r="AB146">
            <v>113.25</v>
          </cell>
          <cell r="AC146">
            <v>113.25</v>
          </cell>
          <cell r="AD146">
            <v>113.25</v>
          </cell>
          <cell r="AE146">
            <v>113.25</v>
          </cell>
          <cell r="AF146">
            <v>113.25</v>
          </cell>
          <cell r="AG146">
            <v>113.25</v>
          </cell>
          <cell r="AH146">
            <v>113.25</v>
          </cell>
          <cell r="AI146">
            <v>113.25</v>
          </cell>
          <cell r="AJ146">
            <v>113.25</v>
          </cell>
          <cell r="AK146">
            <v>1359</v>
          </cell>
          <cell r="AL146">
            <v>0</v>
          </cell>
        </row>
        <row r="147">
          <cell r="B147">
            <v>0</v>
          </cell>
          <cell r="C147">
            <v>0</v>
          </cell>
          <cell r="D147" t="str">
            <v>CUSCONN101CCONCOMMON</v>
          </cell>
          <cell r="E147" t="str">
            <v>100013934</v>
          </cell>
          <cell r="F147" t="str">
            <v>96000</v>
          </cell>
          <cell r="G147" t="str">
            <v>General Administration</v>
          </cell>
          <cell r="H147" t="str">
            <v>311</v>
          </cell>
          <cell r="I147" t="str">
            <v>101</v>
          </cell>
          <cell r="J147" t="str">
            <v>5065</v>
          </cell>
          <cell r="K147" t="str">
            <v>A/P</v>
          </cell>
          <cell r="L147" t="str">
            <v>SA10 - General Office Supplies</v>
          </cell>
          <cell r="M147" t="str">
            <v>A/P</v>
          </cell>
          <cell r="N147">
            <v>7000</v>
          </cell>
          <cell r="O147">
            <v>0</v>
          </cell>
          <cell r="Q147">
            <v>0</v>
          </cell>
          <cell r="S147">
            <v>0</v>
          </cell>
          <cell r="T147" t="str">
            <v>704000311-101-5065</v>
          </cell>
          <cell r="U147" t="str">
            <v>704000</v>
          </cell>
          <cell r="V147" t="str">
            <v>General office supplies</v>
          </cell>
          <cell r="X147">
            <v>7000</v>
          </cell>
          <cell r="Y147">
            <v>583.33333333333337</v>
          </cell>
          <cell r="Z147">
            <v>583.33333333333337</v>
          </cell>
          <cell r="AA147">
            <v>583.33333333333337</v>
          </cell>
          <cell r="AB147">
            <v>583.33333333333337</v>
          </cell>
          <cell r="AC147">
            <v>583.33333333333337</v>
          </cell>
          <cell r="AD147">
            <v>583.33333333333337</v>
          </cell>
          <cell r="AE147">
            <v>583.33333333333337</v>
          </cell>
          <cell r="AF147">
            <v>583.33333333333337</v>
          </cell>
          <cell r="AG147">
            <v>583.33333333333337</v>
          </cell>
          <cell r="AH147">
            <v>583.33333333333337</v>
          </cell>
          <cell r="AI147">
            <v>583.33333333333337</v>
          </cell>
          <cell r="AJ147">
            <v>583.33333333333337</v>
          </cell>
          <cell r="AK147">
            <v>6999.9999999999991</v>
          </cell>
          <cell r="AL147">
            <v>0</v>
          </cell>
        </row>
        <row r="148">
          <cell r="B148">
            <v>0</v>
          </cell>
          <cell r="C148" t="str">
            <v>Monthly spread doesn't equal total</v>
          </cell>
          <cell r="D148" t="str">
            <v>CUSCONN101CCONCOMMON</v>
          </cell>
          <cell r="E148" t="str">
            <v>100013934</v>
          </cell>
          <cell r="F148" t="str">
            <v>96000</v>
          </cell>
          <cell r="G148" t="str">
            <v>General Administration</v>
          </cell>
          <cell r="H148" t="str">
            <v>311</v>
          </cell>
          <cell r="I148" t="str">
            <v>101</v>
          </cell>
          <cell r="J148" t="str">
            <v>5065</v>
          </cell>
          <cell r="K148" t="str">
            <v>Expense</v>
          </cell>
          <cell r="L148" t="str">
            <v>Expense</v>
          </cell>
          <cell r="M148" t="str">
            <v>Expense</v>
          </cell>
          <cell r="N148">
            <v>1000</v>
          </cell>
          <cell r="O148">
            <v>0</v>
          </cell>
          <cell r="Q148">
            <v>0</v>
          </cell>
          <cell r="S148">
            <v>0</v>
          </cell>
          <cell r="T148" t="str">
            <v>311-101-5065</v>
          </cell>
          <cell r="U148" t="str">
            <v>311-10</v>
          </cell>
          <cell r="V148">
            <v>0</v>
          </cell>
          <cell r="W148" t="str">
            <v>Mileage</v>
          </cell>
          <cell r="X148">
            <v>1000</v>
          </cell>
          <cell r="AK148">
            <v>0</v>
          </cell>
          <cell r="AL148">
            <v>1000</v>
          </cell>
        </row>
        <row r="149">
          <cell r="B149">
            <v>0</v>
          </cell>
          <cell r="C149">
            <v>0</v>
          </cell>
          <cell r="D149" t="str">
            <v>CUSCONN101CCONCOMMON</v>
          </cell>
          <cell r="E149" t="str">
            <v>100013934</v>
          </cell>
          <cell r="F149" t="str">
            <v>96000</v>
          </cell>
          <cell r="G149" t="str">
            <v>General Administration</v>
          </cell>
          <cell r="H149" t="str">
            <v>311</v>
          </cell>
          <cell r="I149" t="str">
            <v>101</v>
          </cell>
          <cell r="J149" t="str">
            <v>5065</v>
          </cell>
          <cell r="K149" t="str">
            <v>Workorder Time</v>
          </cell>
          <cell r="L149" t="str">
            <v>Workorder Time</v>
          </cell>
          <cell r="M149" t="str">
            <v>Engineering Technician 2</v>
          </cell>
          <cell r="O149">
            <v>51.01459895833333</v>
          </cell>
          <cell r="P149">
            <v>208</v>
          </cell>
          <cell r="Q149">
            <v>10611.036583333333</v>
          </cell>
          <cell r="S149">
            <v>0</v>
          </cell>
          <cell r="T149" t="str">
            <v>608000311-101-5065</v>
          </cell>
          <cell r="U149" t="str">
            <v>608000</v>
          </cell>
          <cell r="V149" t="str">
            <v>Direct labour - Work order</v>
          </cell>
          <cell r="W149" t="str">
            <v>2 hour per week</v>
          </cell>
          <cell r="X149">
            <v>10611</v>
          </cell>
          <cell r="Y149">
            <v>884.25</v>
          </cell>
          <cell r="Z149">
            <v>884.25</v>
          </cell>
          <cell r="AA149">
            <v>884.25</v>
          </cell>
          <cell r="AB149">
            <v>884.25</v>
          </cell>
          <cell r="AC149">
            <v>884.25</v>
          </cell>
          <cell r="AD149">
            <v>884.25</v>
          </cell>
          <cell r="AE149">
            <v>884.25</v>
          </cell>
          <cell r="AF149">
            <v>884.25</v>
          </cell>
          <cell r="AG149">
            <v>884.25</v>
          </cell>
          <cell r="AH149">
            <v>884.25</v>
          </cell>
          <cell r="AI149">
            <v>884.25</v>
          </cell>
          <cell r="AJ149">
            <v>884.25</v>
          </cell>
          <cell r="AK149">
            <v>10611</v>
          </cell>
          <cell r="AL149">
            <v>0</v>
          </cell>
        </row>
        <row r="150">
          <cell r="B150">
            <v>0</v>
          </cell>
          <cell r="C150">
            <v>0</v>
          </cell>
          <cell r="D150" t="str">
            <v>CUSCONN101CCONCOMMON</v>
          </cell>
          <cell r="E150" t="str">
            <v>100013934</v>
          </cell>
          <cell r="F150" t="str">
            <v>96000</v>
          </cell>
          <cell r="G150" t="str">
            <v>General Administration</v>
          </cell>
          <cell r="H150" t="str">
            <v>311</v>
          </cell>
          <cell r="I150" t="str">
            <v>101</v>
          </cell>
          <cell r="J150" t="str">
            <v>5065</v>
          </cell>
          <cell r="K150" t="str">
            <v>Workorder Time</v>
          </cell>
          <cell r="L150" t="str">
            <v>Workorder Time</v>
          </cell>
          <cell r="M150" t="str">
            <v>Engineering Technologist</v>
          </cell>
          <cell r="O150">
            <v>71.453197916666667</v>
          </cell>
          <cell r="P150">
            <v>104</v>
          </cell>
          <cell r="Q150">
            <v>7431.1325833333331</v>
          </cell>
          <cell r="S150">
            <v>0</v>
          </cell>
          <cell r="T150" t="str">
            <v>608000311-101-5065</v>
          </cell>
          <cell r="U150" t="str">
            <v>608000</v>
          </cell>
          <cell r="V150" t="str">
            <v>Direct labour - Work order</v>
          </cell>
          <cell r="X150">
            <v>7431</v>
          </cell>
          <cell r="Y150">
            <v>619.25</v>
          </cell>
          <cell r="Z150">
            <v>619.25</v>
          </cell>
          <cell r="AA150">
            <v>619.25</v>
          </cell>
          <cell r="AB150">
            <v>619.25</v>
          </cell>
          <cell r="AC150">
            <v>619.25</v>
          </cell>
          <cell r="AD150">
            <v>619.25</v>
          </cell>
          <cell r="AE150">
            <v>619.25</v>
          </cell>
          <cell r="AF150">
            <v>619.25</v>
          </cell>
          <cell r="AG150">
            <v>619.25</v>
          </cell>
          <cell r="AH150">
            <v>619.25</v>
          </cell>
          <cell r="AI150">
            <v>619.25</v>
          </cell>
          <cell r="AJ150">
            <v>619.25</v>
          </cell>
          <cell r="AK150">
            <v>7431</v>
          </cell>
          <cell r="AL150">
            <v>0</v>
          </cell>
        </row>
        <row r="151">
          <cell r="B151">
            <v>0</v>
          </cell>
          <cell r="C151">
            <v>0</v>
          </cell>
          <cell r="D151" t="str">
            <v>CUSCONN101CCONCOMMON</v>
          </cell>
          <cell r="E151" t="str">
            <v>100013934</v>
          </cell>
          <cell r="F151" t="str">
            <v>96000</v>
          </cell>
          <cell r="G151" t="str">
            <v>General Administration</v>
          </cell>
          <cell r="H151" t="str">
            <v>311</v>
          </cell>
          <cell r="I151" t="str">
            <v>101</v>
          </cell>
          <cell r="J151" t="str">
            <v>5065</v>
          </cell>
          <cell r="K151" t="str">
            <v>Project Time</v>
          </cell>
          <cell r="L151" t="str">
            <v>Project Time</v>
          </cell>
          <cell r="M151" t="str">
            <v>MANAGER, CUSTOMER CONNECTIONS</v>
          </cell>
          <cell r="O151">
            <v>90.150380859375005</v>
          </cell>
          <cell r="P151">
            <v>140</v>
          </cell>
          <cell r="Q151">
            <v>12621.053320312501</v>
          </cell>
          <cell r="S151">
            <v>0</v>
          </cell>
          <cell r="T151" t="str">
            <v>609000311-101-5065</v>
          </cell>
          <cell r="U151" t="str">
            <v>609000</v>
          </cell>
          <cell r="V151" t="str">
            <v>Direct labour - Project (ABC costs)</v>
          </cell>
          <cell r="X151">
            <v>12621</v>
          </cell>
          <cell r="Y151">
            <v>1051.75</v>
          </cell>
          <cell r="Z151">
            <v>1051.75</v>
          </cell>
          <cell r="AA151">
            <v>1051.75</v>
          </cell>
          <cell r="AB151">
            <v>1051.75</v>
          </cell>
          <cell r="AC151">
            <v>1051.75</v>
          </cell>
          <cell r="AD151">
            <v>1051.75</v>
          </cell>
          <cell r="AE151">
            <v>1051.75</v>
          </cell>
          <cell r="AF151">
            <v>1051.75</v>
          </cell>
          <cell r="AG151">
            <v>1051.75</v>
          </cell>
          <cell r="AH151">
            <v>1051.75</v>
          </cell>
          <cell r="AI151">
            <v>1051.75</v>
          </cell>
          <cell r="AJ151">
            <v>1051.75</v>
          </cell>
          <cell r="AK151">
            <v>12621</v>
          </cell>
          <cell r="AL151">
            <v>0</v>
          </cell>
        </row>
        <row r="152">
          <cell r="B152">
            <v>0</v>
          </cell>
          <cell r="C152">
            <v>0</v>
          </cell>
          <cell r="D152" t="str">
            <v>CUSCONN101CCONCOMMON</v>
          </cell>
          <cell r="E152" t="str">
            <v>100013934</v>
          </cell>
          <cell r="F152" t="str">
            <v>96000</v>
          </cell>
          <cell r="G152" t="str">
            <v>General Administration</v>
          </cell>
          <cell r="H152" t="str">
            <v>311</v>
          </cell>
          <cell r="I152" t="str">
            <v>101</v>
          </cell>
          <cell r="J152" t="str">
            <v>5065</v>
          </cell>
          <cell r="K152" t="str">
            <v>Workorder Time</v>
          </cell>
          <cell r="L152" t="str">
            <v>Workorder Time</v>
          </cell>
          <cell r="M152" t="str">
            <v>METER SUPPORT CLERK</v>
          </cell>
          <cell r="O152">
            <v>42.023799479166669</v>
          </cell>
          <cell r="P152">
            <v>186</v>
          </cell>
          <cell r="Q152">
            <v>7816.4267031250001</v>
          </cell>
          <cell r="S152">
            <v>0</v>
          </cell>
          <cell r="T152" t="str">
            <v>608000311-101-5065</v>
          </cell>
          <cell r="U152" t="str">
            <v>608000</v>
          </cell>
          <cell r="V152" t="str">
            <v>Direct labour - Work order</v>
          </cell>
          <cell r="X152">
            <v>7816</v>
          </cell>
          <cell r="Y152">
            <v>651.33333333333337</v>
          </cell>
          <cell r="Z152">
            <v>651.33333333333337</v>
          </cell>
          <cell r="AA152">
            <v>651.33333333333337</v>
          </cell>
          <cell r="AB152">
            <v>651.33333333333337</v>
          </cell>
          <cell r="AC152">
            <v>651.33333333333337</v>
          </cell>
          <cell r="AD152">
            <v>651.33333333333337</v>
          </cell>
          <cell r="AE152">
            <v>651.33333333333337</v>
          </cell>
          <cell r="AF152">
            <v>651.33333333333337</v>
          </cell>
          <cell r="AG152">
            <v>651.33333333333337</v>
          </cell>
          <cell r="AH152">
            <v>651.33333333333337</v>
          </cell>
          <cell r="AI152">
            <v>651.33333333333337</v>
          </cell>
          <cell r="AJ152">
            <v>651.33333333333337</v>
          </cell>
          <cell r="AK152">
            <v>7815.9999999999991</v>
          </cell>
          <cell r="AL152">
            <v>0</v>
          </cell>
        </row>
        <row r="153">
          <cell r="B153">
            <v>0</v>
          </cell>
          <cell r="C153">
            <v>0</v>
          </cell>
          <cell r="D153" t="str">
            <v>CUSCONN101CCONCOMMON</v>
          </cell>
          <cell r="E153" t="str">
            <v>100013934</v>
          </cell>
          <cell r="F153" t="str">
            <v>96000</v>
          </cell>
          <cell r="G153" t="str">
            <v>General Administration</v>
          </cell>
          <cell r="H153" t="str">
            <v>311</v>
          </cell>
          <cell r="I153" t="str">
            <v>101</v>
          </cell>
          <cell r="J153" t="str">
            <v>5065</v>
          </cell>
          <cell r="K153" t="str">
            <v>Workorder Time</v>
          </cell>
          <cell r="L153" t="str">
            <v>Workorder Time</v>
          </cell>
          <cell r="M153" t="str">
            <v>METERPERSON, LEAD HAND</v>
          </cell>
          <cell r="O153">
            <v>73.397998046875003</v>
          </cell>
          <cell r="P153">
            <v>200</v>
          </cell>
          <cell r="Q153">
            <v>14679.599609375</v>
          </cell>
          <cell r="S153">
            <v>0</v>
          </cell>
          <cell r="T153" t="str">
            <v>608000311-101-5065</v>
          </cell>
          <cell r="U153" t="str">
            <v>608000</v>
          </cell>
          <cell r="V153" t="str">
            <v>Direct labour - Work order</v>
          </cell>
          <cell r="X153">
            <v>14680</v>
          </cell>
          <cell r="Y153">
            <v>1223.3333333333333</v>
          </cell>
          <cell r="Z153">
            <v>1223.3333333333333</v>
          </cell>
          <cell r="AA153">
            <v>1223.3333333333333</v>
          </cell>
          <cell r="AB153">
            <v>1223.3333333333333</v>
          </cell>
          <cell r="AC153">
            <v>1223.3333333333333</v>
          </cell>
          <cell r="AD153">
            <v>1223.3333333333333</v>
          </cell>
          <cell r="AE153">
            <v>1223.3333333333333</v>
          </cell>
          <cell r="AF153">
            <v>1223.3333333333333</v>
          </cell>
          <cell r="AG153">
            <v>1223.3333333333333</v>
          </cell>
          <cell r="AH153">
            <v>1223.3333333333333</v>
          </cell>
          <cell r="AI153">
            <v>1223.3333333333333</v>
          </cell>
          <cell r="AJ153">
            <v>1223.3333333333333</v>
          </cell>
          <cell r="AK153">
            <v>14680.000000000002</v>
          </cell>
          <cell r="AL153">
            <v>0</v>
          </cell>
        </row>
        <row r="154">
          <cell r="B154">
            <v>0</v>
          </cell>
          <cell r="C154">
            <v>0</v>
          </cell>
          <cell r="D154" t="str">
            <v>CUSCONN101CCONCOMMON</v>
          </cell>
          <cell r="E154" t="str">
            <v>100013934</v>
          </cell>
          <cell r="F154" t="str">
            <v>96000</v>
          </cell>
          <cell r="G154" t="str">
            <v>General Administration</v>
          </cell>
          <cell r="H154" t="str">
            <v>311</v>
          </cell>
          <cell r="I154" t="str">
            <v>101</v>
          </cell>
          <cell r="J154" t="str">
            <v>5065</v>
          </cell>
          <cell r="K154" t="str">
            <v>Workorder Time</v>
          </cell>
          <cell r="L154" t="str">
            <v>Workorder Time</v>
          </cell>
          <cell r="M154" t="str">
            <v>Summer Student</v>
          </cell>
          <cell r="O154">
            <v>14.56</v>
          </cell>
          <cell r="P154">
            <v>500</v>
          </cell>
          <cell r="Q154">
            <v>7280</v>
          </cell>
          <cell r="S154">
            <v>0</v>
          </cell>
          <cell r="T154" t="str">
            <v>608000311-101-5065</v>
          </cell>
          <cell r="U154" t="str">
            <v>608000</v>
          </cell>
          <cell r="V154" t="str">
            <v>Direct labour - Work order</v>
          </cell>
          <cell r="X154">
            <v>7280</v>
          </cell>
          <cell r="Y154">
            <v>606.66666666666663</v>
          </cell>
          <cell r="Z154">
            <v>606.66666666666663</v>
          </cell>
          <cell r="AA154">
            <v>606.66666666666663</v>
          </cell>
          <cell r="AB154">
            <v>606.66666666666663</v>
          </cell>
          <cell r="AC154">
            <v>606.66666666666663</v>
          </cell>
          <cell r="AD154">
            <v>606.66666666666663</v>
          </cell>
          <cell r="AE154">
            <v>606.66666666666663</v>
          </cell>
          <cell r="AF154">
            <v>606.66666666666663</v>
          </cell>
          <cell r="AG154">
            <v>606.66666666666663</v>
          </cell>
          <cell r="AH154">
            <v>606.66666666666663</v>
          </cell>
          <cell r="AI154">
            <v>606.66666666666663</v>
          </cell>
          <cell r="AJ154">
            <v>606.66666666666663</v>
          </cell>
          <cell r="AK154">
            <v>7280.0000000000009</v>
          </cell>
          <cell r="AL154">
            <v>0</v>
          </cell>
        </row>
        <row r="155">
          <cell r="B155">
            <v>0</v>
          </cell>
          <cell r="C155">
            <v>0</v>
          </cell>
          <cell r="D155" t="str">
            <v>CUSCONN101CCONCOMMON</v>
          </cell>
          <cell r="E155" t="str">
            <v>100013934</v>
          </cell>
          <cell r="F155" t="str">
            <v>96000</v>
          </cell>
          <cell r="G155" t="str">
            <v>General Administration</v>
          </cell>
          <cell r="H155" t="str">
            <v>311</v>
          </cell>
          <cell r="I155" t="str">
            <v>101</v>
          </cell>
          <cell r="J155" t="str">
            <v>5065</v>
          </cell>
          <cell r="K155" t="str">
            <v>Project Time</v>
          </cell>
          <cell r="L155" t="str">
            <v>Project Time</v>
          </cell>
          <cell r="M155" t="str">
            <v>SUPERVISOR, CUSTOMER CONNECTIONS</v>
          </cell>
          <cell r="O155">
            <v>84.962177734375004</v>
          </cell>
          <cell r="P155">
            <v>190</v>
          </cell>
          <cell r="Q155">
            <v>16142.813769531251</v>
          </cell>
          <cell r="S155">
            <v>0</v>
          </cell>
          <cell r="T155" t="str">
            <v>609000311-101-5065</v>
          </cell>
          <cell r="U155" t="str">
            <v>609000</v>
          </cell>
          <cell r="V155" t="str">
            <v>Direct labour - Project (ABC costs)</v>
          </cell>
          <cell r="X155">
            <v>16143</v>
          </cell>
          <cell r="Y155">
            <v>1345.25</v>
          </cell>
          <cell r="Z155">
            <v>1345.25</v>
          </cell>
          <cell r="AA155">
            <v>1345.25</v>
          </cell>
          <cell r="AB155">
            <v>1345.25</v>
          </cell>
          <cell r="AC155">
            <v>1345.25</v>
          </cell>
          <cell r="AD155">
            <v>1345.25</v>
          </cell>
          <cell r="AE155">
            <v>1345.25</v>
          </cell>
          <cell r="AF155">
            <v>1345.25</v>
          </cell>
          <cell r="AG155">
            <v>1345.25</v>
          </cell>
          <cell r="AH155">
            <v>1345.25</v>
          </cell>
          <cell r="AI155">
            <v>1345.25</v>
          </cell>
          <cell r="AJ155">
            <v>1345.25</v>
          </cell>
          <cell r="AK155">
            <v>16143</v>
          </cell>
          <cell r="AL155">
            <v>0</v>
          </cell>
        </row>
        <row r="156">
          <cell r="B156">
            <v>0</v>
          </cell>
          <cell r="C156">
            <v>0</v>
          </cell>
          <cell r="D156" t="str">
            <v>CUSCONN101CCONCOMMON</v>
          </cell>
          <cell r="E156" t="str">
            <v>100013935</v>
          </cell>
          <cell r="F156" t="str">
            <v>96100</v>
          </cell>
          <cell r="G156" t="str">
            <v>Investigate Products &amp; Services</v>
          </cell>
          <cell r="H156" t="str">
            <v>311</v>
          </cell>
          <cell r="I156" t="str">
            <v>101</v>
          </cell>
          <cell r="J156" t="str">
            <v>5065</v>
          </cell>
          <cell r="K156" t="str">
            <v>A/P</v>
          </cell>
          <cell r="L156" t="str">
            <v>SA89 - Travel and Accommodations</v>
          </cell>
          <cell r="M156" t="str">
            <v>A/P</v>
          </cell>
          <cell r="N156">
            <v>100</v>
          </cell>
          <cell r="O156">
            <v>0</v>
          </cell>
          <cell r="Q156">
            <v>0</v>
          </cell>
          <cell r="S156">
            <v>0</v>
          </cell>
          <cell r="T156" t="str">
            <v>620000311-101-5065</v>
          </cell>
          <cell r="U156" t="str">
            <v>620000</v>
          </cell>
          <cell r="V156" t="str">
            <v>Travel and accommodations</v>
          </cell>
          <cell r="X156">
            <v>100</v>
          </cell>
          <cell r="Y156">
            <v>8.3333333333333339</v>
          </cell>
          <cell r="Z156">
            <v>8.3333333333333339</v>
          </cell>
          <cell r="AA156">
            <v>8.3333333333333339</v>
          </cell>
          <cell r="AB156">
            <v>8.3333333333333339</v>
          </cell>
          <cell r="AC156">
            <v>8.3333333333333339</v>
          </cell>
          <cell r="AD156">
            <v>8.3333333333333339</v>
          </cell>
          <cell r="AE156">
            <v>8.3333333333333339</v>
          </cell>
          <cell r="AF156">
            <v>8.3333333333333339</v>
          </cell>
          <cell r="AG156">
            <v>8.3333333333333339</v>
          </cell>
          <cell r="AH156">
            <v>8.3333333333333339</v>
          </cell>
          <cell r="AI156">
            <v>8.3333333333333339</v>
          </cell>
          <cell r="AJ156">
            <v>8.3333333333333339</v>
          </cell>
          <cell r="AK156">
            <v>99.999999999999986</v>
          </cell>
          <cell r="AL156">
            <v>0</v>
          </cell>
        </row>
        <row r="157">
          <cell r="B157">
            <v>0</v>
          </cell>
          <cell r="C157">
            <v>0</v>
          </cell>
          <cell r="D157" t="str">
            <v>CUSCONN101CCONCOMMON</v>
          </cell>
          <cell r="E157" t="str">
            <v>100013935</v>
          </cell>
          <cell r="F157" t="str">
            <v>96100</v>
          </cell>
          <cell r="G157" t="str">
            <v>Investigate Products &amp; Services</v>
          </cell>
          <cell r="H157" t="str">
            <v>311</v>
          </cell>
          <cell r="I157" t="str">
            <v>101</v>
          </cell>
          <cell r="J157" t="str">
            <v>5065</v>
          </cell>
          <cell r="K157" t="str">
            <v>Project Time</v>
          </cell>
          <cell r="L157" t="str">
            <v>Project Time</v>
          </cell>
          <cell r="M157" t="str">
            <v>MANAGER, CUSTOMER CONNECTIONS</v>
          </cell>
          <cell r="O157">
            <v>90.150380859375005</v>
          </cell>
          <cell r="P157">
            <v>12</v>
          </cell>
          <cell r="Q157">
            <v>1081.8045703125001</v>
          </cell>
          <cell r="S157">
            <v>0</v>
          </cell>
          <cell r="T157" t="str">
            <v>609000311-101-5065</v>
          </cell>
          <cell r="U157" t="str">
            <v>609000</v>
          </cell>
          <cell r="V157" t="str">
            <v>Direct labour - Project (ABC costs)</v>
          </cell>
          <cell r="X157">
            <v>1082</v>
          </cell>
          <cell r="Y157">
            <v>90.166666666666671</v>
          </cell>
          <cell r="Z157">
            <v>90.166666666666671</v>
          </cell>
          <cell r="AA157">
            <v>90.166666666666671</v>
          </cell>
          <cell r="AB157">
            <v>90.166666666666671</v>
          </cell>
          <cell r="AC157">
            <v>90.166666666666671</v>
          </cell>
          <cell r="AD157">
            <v>90.166666666666671</v>
          </cell>
          <cell r="AE157">
            <v>90.166666666666671</v>
          </cell>
          <cell r="AF157">
            <v>90.166666666666671</v>
          </cell>
          <cell r="AG157">
            <v>90.166666666666671</v>
          </cell>
          <cell r="AH157">
            <v>90.166666666666671</v>
          </cell>
          <cell r="AI157">
            <v>90.166666666666671</v>
          </cell>
          <cell r="AJ157">
            <v>90.166666666666671</v>
          </cell>
          <cell r="AK157">
            <v>1081.9999999999998</v>
          </cell>
          <cell r="AL157">
            <v>0</v>
          </cell>
        </row>
        <row r="158">
          <cell r="B158">
            <v>0</v>
          </cell>
          <cell r="C158">
            <v>0</v>
          </cell>
          <cell r="D158" t="str">
            <v>CUSCONN101CCONCOMMON</v>
          </cell>
          <cell r="E158" t="str">
            <v>100013935</v>
          </cell>
          <cell r="F158" t="str">
            <v>96100</v>
          </cell>
          <cell r="G158" t="str">
            <v>Investigate Products &amp; Services</v>
          </cell>
          <cell r="H158" t="str">
            <v>311</v>
          </cell>
          <cell r="I158" t="str">
            <v>101</v>
          </cell>
          <cell r="J158" t="str">
            <v>5065</v>
          </cell>
          <cell r="K158" t="str">
            <v>Project Time</v>
          </cell>
          <cell r="L158" t="str">
            <v>Project Time</v>
          </cell>
          <cell r="M158" t="str">
            <v>SUPERVISOR, CUSTOMER CONNECTIONS</v>
          </cell>
          <cell r="O158">
            <v>84.962177734375004</v>
          </cell>
          <cell r="P158">
            <v>24</v>
          </cell>
          <cell r="Q158">
            <v>2039.092265625</v>
          </cell>
          <cell r="S158">
            <v>0</v>
          </cell>
          <cell r="T158" t="str">
            <v>609000311-101-5065</v>
          </cell>
          <cell r="U158" t="str">
            <v>609000</v>
          </cell>
          <cell r="V158" t="str">
            <v>Direct labour - Project (ABC costs)</v>
          </cell>
          <cell r="X158">
            <v>2039</v>
          </cell>
          <cell r="Y158">
            <v>169.91666666666666</v>
          </cell>
          <cell r="Z158">
            <v>169.91666666666666</v>
          </cell>
          <cell r="AA158">
            <v>169.91666666666666</v>
          </cell>
          <cell r="AB158">
            <v>169.91666666666666</v>
          </cell>
          <cell r="AC158">
            <v>169.91666666666666</v>
          </cell>
          <cell r="AD158">
            <v>169.91666666666666</v>
          </cell>
          <cell r="AE158">
            <v>169.91666666666666</v>
          </cell>
          <cell r="AF158">
            <v>169.91666666666666</v>
          </cell>
          <cell r="AG158">
            <v>169.91666666666666</v>
          </cell>
          <cell r="AH158">
            <v>169.91666666666666</v>
          </cell>
          <cell r="AI158">
            <v>169.91666666666666</v>
          </cell>
          <cell r="AJ158">
            <v>169.91666666666666</v>
          </cell>
          <cell r="AK158">
            <v>2039.0000000000002</v>
          </cell>
          <cell r="AL158">
            <v>0</v>
          </cell>
        </row>
        <row r="159">
          <cell r="B159">
            <v>0</v>
          </cell>
          <cell r="C159">
            <v>0</v>
          </cell>
          <cell r="D159" t="str">
            <v>CUSCONN101CCONCOMMON</v>
          </cell>
          <cell r="E159" t="str">
            <v>100013935</v>
          </cell>
          <cell r="F159" t="str">
            <v>96100</v>
          </cell>
          <cell r="G159" t="str">
            <v>Investigate Products &amp; Services</v>
          </cell>
          <cell r="H159" t="str">
            <v>311</v>
          </cell>
          <cell r="I159" t="str">
            <v>101</v>
          </cell>
          <cell r="J159" t="str">
            <v>5065</v>
          </cell>
          <cell r="K159" t="str">
            <v>Project Time</v>
          </cell>
          <cell r="L159" t="str">
            <v>Project Time</v>
          </cell>
          <cell r="O159">
            <v>0</v>
          </cell>
          <cell r="Q159">
            <v>0</v>
          </cell>
          <cell r="S159">
            <v>0</v>
          </cell>
          <cell r="T159" t="str">
            <v>609000311-101-5065</v>
          </cell>
          <cell r="U159" t="str">
            <v>609000</v>
          </cell>
          <cell r="V159" t="str">
            <v>Direct labour - Project (ABC costs)</v>
          </cell>
          <cell r="X159">
            <v>0</v>
          </cell>
          <cell r="Y159">
            <v>0</v>
          </cell>
          <cell r="Z159">
            <v>0</v>
          </cell>
          <cell r="AA159">
            <v>0</v>
          </cell>
          <cell r="AB159">
            <v>0</v>
          </cell>
          <cell r="AC159">
            <v>0</v>
          </cell>
          <cell r="AD159">
            <v>0</v>
          </cell>
          <cell r="AE159">
            <v>0</v>
          </cell>
          <cell r="AF159">
            <v>0</v>
          </cell>
          <cell r="AG159">
            <v>0</v>
          </cell>
          <cell r="AH159">
            <v>0</v>
          </cell>
          <cell r="AI159">
            <v>0</v>
          </cell>
          <cell r="AJ159">
            <v>0</v>
          </cell>
          <cell r="AK159">
            <v>0</v>
          </cell>
          <cell r="AL159">
            <v>0</v>
          </cell>
        </row>
        <row r="160">
          <cell r="B160">
            <v>0</v>
          </cell>
          <cell r="C160">
            <v>0</v>
          </cell>
          <cell r="D160" t="str">
            <v>CUSCONN101CCONCOMMON</v>
          </cell>
          <cell r="E160" t="str">
            <v>100013936</v>
          </cell>
          <cell r="F160" t="str">
            <v>96300</v>
          </cell>
          <cell r="G160" t="str">
            <v>Manage Procurement</v>
          </cell>
          <cell r="H160" t="str">
            <v>311</v>
          </cell>
          <cell r="I160" t="str">
            <v>101</v>
          </cell>
          <cell r="J160" t="str">
            <v>5065</v>
          </cell>
          <cell r="K160" t="str">
            <v>Project Time</v>
          </cell>
          <cell r="L160" t="str">
            <v>Project Time</v>
          </cell>
          <cell r="M160" t="str">
            <v>MANAGER, CUSTOMER CONNECTIONS</v>
          </cell>
          <cell r="O160">
            <v>90.150380859375005</v>
          </cell>
          <cell r="Q160">
            <v>0</v>
          </cell>
          <cell r="S160">
            <v>0</v>
          </cell>
          <cell r="T160" t="str">
            <v>609000311-101-5065</v>
          </cell>
          <cell r="U160" t="str">
            <v>609000</v>
          </cell>
          <cell r="V160" t="str">
            <v>Direct labour - Project (ABC costs)</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row>
        <row r="161">
          <cell r="B161">
            <v>0</v>
          </cell>
          <cell r="C161">
            <v>0</v>
          </cell>
          <cell r="D161" t="str">
            <v>CUSCONN101CCONCOMMON</v>
          </cell>
          <cell r="E161" t="str">
            <v>100013936</v>
          </cell>
          <cell r="F161" t="str">
            <v>96300</v>
          </cell>
          <cell r="G161" t="str">
            <v>Manage Procurement</v>
          </cell>
          <cell r="H161" t="str">
            <v>311</v>
          </cell>
          <cell r="I161" t="str">
            <v>101</v>
          </cell>
          <cell r="J161" t="str">
            <v>5065</v>
          </cell>
          <cell r="K161" t="str">
            <v>Project Time</v>
          </cell>
          <cell r="L161" t="str">
            <v>Project Time</v>
          </cell>
          <cell r="M161" t="str">
            <v>SUPERVISOR, CUSTOMER CONNECTIONS</v>
          </cell>
          <cell r="O161">
            <v>84.962177734375004</v>
          </cell>
          <cell r="P161">
            <v>40</v>
          </cell>
          <cell r="Q161">
            <v>3398.4871093750003</v>
          </cell>
          <cell r="S161">
            <v>0</v>
          </cell>
          <cell r="T161" t="str">
            <v>609000311-101-5065</v>
          </cell>
          <cell r="U161" t="str">
            <v>609000</v>
          </cell>
          <cell r="V161" t="str">
            <v>Direct labour - Project (ABC costs)</v>
          </cell>
          <cell r="X161">
            <v>3398</v>
          </cell>
          <cell r="Y161">
            <v>283.16666666666669</v>
          </cell>
          <cell r="Z161">
            <v>283.16666666666669</v>
          </cell>
          <cell r="AA161">
            <v>283.16666666666669</v>
          </cell>
          <cell r="AB161">
            <v>283.16666666666669</v>
          </cell>
          <cell r="AC161">
            <v>283.16666666666669</v>
          </cell>
          <cell r="AD161">
            <v>283.16666666666669</v>
          </cell>
          <cell r="AE161">
            <v>283.16666666666669</v>
          </cell>
          <cell r="AF161">
            <v>283.16666666666669</v>
          </cell>
          <cell r="AG161">
            <v>283.16666666666669</v>
          </cell>
          <cell r="AH161">
            <v>283.16666666666669</v>
          </cell>
          <cell r="AI161">
            <v>283.16666666666669</v>
          </cell>
          <cell r="AJ161">
            <v>283.16666666666669</v>
          </cell>
          <cell r="AK161">
            <v>3397.9999999999995</v>
          </cell>
          <cell r="AL161">
            <v>0</v>
          </cell>
        </row>
        <row r="162">
          <cell r="B162">
            <v>0</v>
          </cell>
          <cell r="C162">
            <v>0</v>
          </cell>
          <cell r="D162" t="str">
            <v>CUSCONN101CCONCOMMON</v>
          </cell>
          <cell r="E162" t="str">
            <v>100013936</v>
          </cell>
          <cell r="F162" t="str">
            <v>96300</v>
          </cell>
          <cell r="G162" t="str">
            <v>Manage Procurement</v>
          </cell>
          <cell r="H162" t="str">
            <v>311</v>
          </cell>
          <cell r="I162" t="str">
            <v>101</v>
          </cell>
          <cell r="J162" t="str">
            <v>5065</v>
          </cell>
          <cell r="K162" t="str">
            <v>Project Time</v>
          </cell>
          <cell r="L162" t="str">
            <v>Project Time</v>
          </cell>
          <cell r="O162">
            <v>0</v>
          </cell>
          <cell r="Q162">
            <v>0</v>
          </cell>
          <cell r="S162">
            <v>0</v>
          </cell>
          <cell r="T162" t="str">
            <v>609000311-101-5065</v>
          </cell>
          <cell r="U162" t="str">
            <v>609000</v>
          </cell>
          <cell r="V162" t="str">
            <v>Direct labour - Project (ABC costs)</v>
          </cell>
          <cell r="X162">
            <v>0</v>
          </cell>
          <cell r="Y162">
            <v>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row>
        <row r="163">
          <cell r="B163">
            <v>0</v>
          </cell>
          <cell r="C163">
            <v>0</v>
          </cell>
          <cell r="D163" t="str">
            <v>CUSCONN101CCONCOMMON</v>
          </cell>
          <cell r="E163" t="str">
            <v>100013937</v>
          </cell>
          <cell r="F163" t="str">
            <v>96500</v>
          </cell>
          <cell r="G163" t="str">
            <v>Lunches and/or Breaks</v>
          </cell>
          <cell r="H163" t="str">
            <v>311</v>
          </cell>
          <cell r="I163" t="str">
            <v>101</v>
          </cell>
          <cell r="J163" t="str">
            <v>5065</v>
          </cell>
          <cell r="K163" t="str">
            <v>A/P</v>
          </cell>
          <cell r="L163" t="str">
            <v>SA90 - Meals and Entertainment</v>
          </cell>
          <cell r="M163" t="str">
            <v>A/P</v>
          </cell>
          <cell r="N163">
            <v>1300</v>
          </cell>
          <cell r="O163">
            <v>0</v>
          </cell>
          <cell r="Q163">
            <v>0</v>
          </cell>
          <cell r="S163">
            <v>0</v>
          </cell>
          <cell r="T163" t="str">
            <v>622000311-101-5065</v>
          </cell>
          <cell r="U163" t="str">
            <v>622000</v>
          </cell>
          <cell r="V163" t="str">
            <v>Meals and entertainment</v>
          </cell>
          <cell r="X163">
            <v>1300</v>
          </cell>
          <cell r="Y163">
            <v>108.33333333333333</v>
          </cell>
          <cell r="Z163">
            <v>108.33333333333333</v>
          </cell>
          <cell r="AA163">
            <v>108.33333333333333</v>
          </cell>
          <cell r="AB163">
            <v>108.33333333333333</v>
          </cell>
          <cell r="AC163">
            <v>108.33333333333333</v>
          </cell>
          <cell r="AD163">
            <v>108.33333333333333</v>
          </cell>
          <cell r="AE163">
            <v>108.33333333333333</v>
          </cell>
          <cell r="AF163">
            <v>108.33333333333333</v>
          </cell>
          <cell r="AG163">
            <v>108.33333333333333</v>
          </cell>
          <cell r="AH163">
            <v>108.33333333333333</v>
          </cell>
          <cell r="AI163">
            <v>108.33333333333333</v>
          </cell>
          <cell r="AJ163">
            <v>108.33333333333333</v>
          </cell>
          <cell r="AK163">
            <v>1300</v>
          </cell>
          <cell r="AL163">
            <v>0</v>
          </cell>
        </row>
        <row r="164">
          <cell r="B164">
            <v>0</v>
          </cell>
          <cell r="C164">
            <v>0</v>
          </cell>
          <cell r="D164" t="str">
            <v>CUSCONN101CCONCOMMON</v>
          </cell>
          <cell r="E164" t="str">
            <v>100013937</v>
          </cell>
          <cell r="F164" t="str">
            <v>96500</v>
          </cell>
          <cell r="G164" t="str">
            <v>Lunches and/or Breaks</v>
          </cell>
          <cell r="H164" t="str">
            <v>311</v>
          </cell>
          <cell r="I164" t="str">
            <v>101</v>
          </cell>
          <cell r="J164" t="str">
            <v>5065</v>
          </cell>
          <cell r="K164" t="str">
            <v>Workorder Time</v>
          </cell>
          <cell r="L164" t="str">
            <v>Workorder Time</v>
          </cell>
          <cell r="M164" t="str">
            <v>Engineering Technician 2</v>
          </cell>
          <cell r="O164">
            <v>51.01459895833333</v>
          </cell>
          <cell r="P164">
            <v>250</v>
          </cell>
          <cell r="Q164">
            <v>12753.649739583332</v>
          </cell>
          <cell r="S164">
            <v>0</v>
          </cell>
          <cell r="T164" t="str">
            <v>608000311-101-5065</v>
          </cell>
          <cell r="U164" t="str">
            <v>608000</v>
          </cell>
          <cell r="V164" t="str">
            <v>Direct labour - Work order</v>
          </cell>
          <cell r="W164" t="str">
            <v>2.5 hour per week x 50</v>
          </cell>
          <cell r="X164">
            <v>12754</v>
          </cell>
          <cell r="Y164">
            <v>1062.8333333333333</v>
          </cell>
          <cell r="Z164">
            <v>1062.8333333333333</v>
          </cell>
          <cell r="AA164">
            <v>1062.8333333333333</v>
          </cell>
          <cell r="AB164">
            <v>1062.8333333333333</v>
          </cell>
          <cell r="AC164">
            <v>1062.8333333333333</v>
          </cell>
          <cell r="AD164">
            <v>1062.8333333333333</v>
          </cell>
          <cell r="AE164">
            <v>1062.8333333333333</v>
          </cell>
          <cell r="AF164">
            <v>1062.8333333333333</v>
          </cell>
          <cell r="AG164">
            <v>1062.8333333333333</v>
          </cell>
          <cell r="AH164">
            <v>1062.8333333333333</v>
          </cell>
          <cell r="AI164">
            <v>1062.8333333333333</v>
          </cell>
          <cell r="AJ164">
            <v>1062.8333333333333</v>
          </cell>
          <cell r="AK164">
            <v>12754.000000000002</v>
          </cell>
          <cell r="AL164">
            <v>0</v>
          </cell>
        </row>
        <row r="165">
          <cell r="B165">
            <v>0</v>
          </cell>
          <cell r="C165">
            <v>0</v>
          </cell>
          <cell r="D165" t="str">
            <v>CUSCONN101CCONCOMMON</v>
          </cell>
          <cell r="E165" t="str">
            <v>100013937</v>
          </cell>
          <cell r="F165" t="str">
            <v>96500</v>
          </cell>
          <cell r="G165" t="str">
            <v>Lunches and/or Breaks</v>
          </cell>
          <cell r="H165" t="str">
            <v>311</v>
          </cell>
          <cell r="I165" t="str">
            <v>101</v>
          </cell>
          <cell r="J165" t="str">
            <v>5065</v>
          </cell>
          <cell r="K165" t="str">
            <v>Workorder Time</v>
          </cell>
          <cell r="L165" t="str">
            <v>Workorder Time</v>
          </cell>
          <cell r="M165" t="str">
            <v>Engineering Technologist</v>
          </cell>
          <cell r="O165">
            <v>71.453197916666667</v>
          </cell>
          <cell r="P165">
            <v>125</v>
          </cell>
          <cell r="Q165">
            <v>8931.6497395833339</v>
          </cell>
          <cell r="S165">
            <v>0</v>
          </cell>
          <cell r="T165" t="str">
            <v>608000311-101-5065</v>
          </cell>
          <cell r="U165" t="str">
            <v>608000</v>
          </cell>
          <cell r="V165" t="str">
            <v>Direct labour - Work order</v>
          </cell>
          <cell r="X165">
            <v>8932</v>
          </cell>
          <cell r="Y165">
            <v>744.33333333333337</v>
          </cell>
          <cell r="Z165">
            <v>744.33333333333337</v>
          </cell>
          <cell r="AA165">
            <v>744.33333333333337</v>
          </cell>
          <cell r="AB165">
            <v>744.33333333333337</v>
          </cell>
          <cell r="AC165">
            <v>744.33333333333337</v>
          </cell>
          <cell r="AD165">
            <v>744.33333333333337</v>
          </cell>
          <cell r="AE165">
            <v>744.33333333333337</v>
          </cell>
          <cell r="AF165">
            <v>744.33333333333337</v>
          </cell>
          <cell r="AG165">
            <v>744.33333333333337</v>
          </cell>
          <cell r="AH165">
            <v>744.33333333333337</v>
          </cell>
          <cell r="AI165">
            <v>744.33333333333337</v>
          </cell>
          <cell r="AJ165">
            <v>744.33333333333337</v>
          </cell>
          <cell r="AK165">
            <v>8931.9999999999982</v>
          </cell>
          <cell r="AL165">
            <v>0</v>
          </cell>
        </row>
        <row r="166">
          <cell r="B166">
            <v>0</v>
          </cell>
          <cell r="C166">
            <v>0</v>
          </cell>
          <cell r="D166" t="str">
            <v>CUSCONN101CCONCOMMON</v>
          </cell>
          <cell r="E166" t="str">
            <v>100013937</v>
          </cell>
          <cell r="F166" t="str">
            <v>96500</v>
          </cell>
          <cell r="G166" t="str">
            <v>Lunches and/or Breaks</v>
          </cell>
          <cell r="H166" t="str">
            <v>311</v>
          </cell>
          <cell r="I166" t="str">
            <v>101</v>
          </cell>
          <cell r="J166" t="str">
            <v>5065</v>
          </cell>
          <cell r="K166" t="str">
            <v>Project Time</v>
          </cell>
          <cell r="L166" t="str">
            <v>Project Time</v>
          </cell>
          <cell r="M166" t="str">
            <v>MANAGER, CUSTOMER CONNECTIONS</v>
          </cell>
          <cell r="O166">
            <v>90.150380859375005</v>
          </cell>
          <cell r="P166">
            <v>54</v>
          </cell>
          <cell r="Q166">
            <v>4868.12056640625</v>
          </cell>
          <cell r="S166">
            <v>0</v>
          </cell>
          <cell r="T166" t="str">
            <v>609000311-101-5065</v>
          </cell>
          <cell r="U166" t="str">
            <v>609000</v>
          </cell>
          <cell r="V166" t="str">
            <v>Direct labour - Project (ABC costs)</v>
          </cell>
          <cell r="X166">
            <v>4868</v>
          </cell>
          <cell r="Y166">
            <v>405.66666666666669</v>
          </cell>
          <cell r="Z166">
            <v>405.66666666666669</v>
          </cell>
          <cell r="AA166">
            <v>405.66666666666669</v>
          </cell>
          <cell r="AB166">
            <v>405.66666666666669</v>
          </cell>
          <cell r="AC166">
            <v>405.66666666666669</v>
          </cell>
          <cell r="AD166">
            <v>405.66666666666669</v>
          </cell>
          <cell r="AE166">
            <v>405.66666666666669</v>
          </cell>
          <cell r="AF166">
            <v>405.66666666666669</v>
          </cell>
          <cell r="AG166">
            <v>405.66666666666669</v>
          </cell>
          <cell r="AH166">
            <v>405.66666666666669</v>
          </cell>
          <cell r="AI166">
            <v>405.66666666666669</v>
          </cell>
          <cell r="AJ166">
            <v>405.66666666666669</v>
          </cell>
          <cell r="AK166">
            <v>4868</v>
          </cell>
          <cell r="AL166">
            <v>0</v>
          </cell>
        </row>
        <row r="167">
          <cell r="B167">
            <v>0</v>
          </cell>
          <cell r="C167">
            <v>0</v>
          </cell>
          <cell r="D167" t="str">
            <v>CUSCONN101CCONCOMMON</v>
          </cell>
          <cell r="E167" t="str">
            <v>100013937</v>
          </cell>
          <cell r="F167" t="str">
            <v>96500</v>
          </cell>
          <cell r="G167" t="str">
            <v>Lunches and/or Breaks</v>
          </cell>
          <cell r="H167" t="str">
            <v>311</v>
          </cell>
          <cell r="I167" t="str">
            <v>101</v>
          </cell>
          <cell r="J167" t="str">
            <v>5065</v>
          </cell>
          <cell r="K167" t="str">
            <v>Workorder Time</v>
          </cell>
          <cell r="L167" t="str">
            <v>Workorder Time</v>
          </cell>
          <cell r="M167" t="str">
            <v>METER SUPPORT CLERK</v>
          </cell>
          <cell r="O167">
            <v>42.023799479166669</v>
          </cell>
          <cell r="P167">
            <v>375</v>
          </cell>
          <cell r="Q167">
            <v>15758.924804687502</v>
          </cell>
          <cell r="S167">
            <v>0</v>
          </cell>
          <cell r="T167" t="str">
            <v>608000311-101-5065</v>
          </cell>
          <cell r="U167" t="str">
            <v>608000</v>
          </cell>
          <cell r="V167" t="str">
            <v>Direct labour - Work order</v>
          </cell>
          <cell r="X167">
            <v>15759</v>
          </cell>
          <cell r="Y167">
            <v>1313.25</v>
          </cell>
          <cell r="Z167">
            <v>1313.25</v>
          </cell>
          <cell r="AA167">
            <v>1313.25</v>
          </cell>
          <cell r="AB167">
            <v>1313.25</v>
          </cell>
          <cell r="AC167">
            <v>1313.25</v>
          </cell>
          <cell r="AD167">
            <v>1313.25</v>
          </cell>
          <cell r="AE167">
            <v>1313.25</v>
          </cell>
          <cell r="AF167">
            <v>1313.25</v>
          </cell>
          <cell r="AG167">
            <v>1313.25</v>
          </cell>
          <cell r="AH167">
            <v>1313.25</v>
          </cell>
          <cell r="AI167">
            <v>1313.25</v>
          </cell>
          <cell r="AJ167">
            <v>1313.25</v>
          </cell>
          <cell r="AK167">
            <v>15759</v>
          </cell>
          <cell r="AL167">
            <v>0</v>
          </cell>
        </row>
        <row r="168">
          <cell r="B168">
            <v>0</v>
          </cell>
          <cell r="C168">
            <v>0</v>
          </cell>
          <cell r="D168" t="str">
            <v>CUSCONN101CCONCOMMON</v>
          </cell>
          <cell r="E168" t="str">
            <v>100013937</v>
          </cell>
          <cell r="F168" t="str">
            <v>96500</v>
          </cell>
          <cell r="G168" t="str">
            <v>Lunches and/or Breaks</v>
          </cell>
          <cell r="H168" t="str">
            <v>311</v>
          </cell>
          <cell r="I168" t="str">
            <v>101</v>
          </cell>
          <cell r="J168" t="str">
            <v>5065</v>
          </cell>
          <cell r="K168" t="str">
            <v>Workorder Time</v>
          </cell>
          <cell r="L168" t="str">
            <v>Workorder Time</v>
          </cell>
          <cell r="M168" t="str">
            <v>Meterperson - 1st Class</v>
          </cell>
          <cell r="O168">
            <v>67.801499023437501</v>
          </cell>
          <cell r="P168">
            <v>2000</v>
          </cell>
          <cell r="Q168">
            <v>135602.998046875</v>
          </cell>
          <cell r="S168">
            <v>0</v>
          </cell>
          <cell r="T168" t="str">
            <v>608000311-101-5065</v>
          </cell>
          <cell r="U168" t="str">
            <v>608000</v>
          </cell>
          <cell r="V168" t="str">
            <v>Direct labour - Work order</v>
          </cell>
          <cell r="W168" t="str">
            <v>10 x 200 days</v>
          </cell>
          <cell r="X168">
            <v>135603</v>
          </cell>
          <cell r="Y168">
            <v>11300.25</v>
          </cell>
          <cell r="Z168">
            <v>11300.25</v>
          </cell>
          <cell r="AA168">
            <v>11300.25</v>
          </cell>
          <cell r="AB168">
            <v>11300.25</v>
          </cell>
          <cell r="AC168">
            <v>11300.25</v>
          </cell>
          <cell r="AD168">
            <v>11300.25</v>
          </cell>
          <cell r="AE168">
            <v>11300.25</v>
          </cell>
          <cell r="AF168">
            <v>11300.25</v>
          </cell>
          <cell r="AG168">
            <v>11300.25</v>
          </cell>
          <cell r="AH168">
            <v>11300.25</v>
          </cell>
          <cell r="AI168">
            <v>11300.25</v>
          </cell>
          <cell r="AJ168">
            <v>11300.25</v>
          </cell>
          <cell r="AK168">
            <v>135603</v>
          </cell>
          <cell r="AL168">
            <v>0</v>
          </cell>
        </row>
        <row r="169">
          <cell r="B169">
            <v>0</v>
          </cell>
          <cell r="C169">
            <v>0</v>
          </cell>
          <cell r="D169" t="str">
            <v>CUSCONN101CCONCOMMON</v>
          </cell>
          <cell r="E169" t="str">
            <v>100013937</v>
          </cell>
          <cell r="F169" t="str">
            <v>96500</v>
          </cell>
          <cell r="G169" t="str">
            <v>Lunches and/or Breaks</v>
          </cell>
          <cell r="H169" t="str">
            <v>311</v>
          </cell>
          <cell r="I169" t="str">
            <v>101</v>
          </cell>
          <cell r="J169" t="str">
            <v>5065</v>
          </cell>
          <cell r="K169" t="str">
            <v>Project Time</v>
          </cell>
          <cell r="L169" t="str">
            <v>Project Time</v>
          </cell>
          <cell r="M169" t="str">
            <v>SUPERVISOR, CUSTOMER CONNECTIONS</v>
          </cell>
          <cell r="O169">
            <v>84.962177734375004</v>
          </cell>
          <cell r="P169">
            <v>54</v>
          </cell>
          <cell r="Q169">
            <v>4587.9575976562501</v>
          </cell>
          <cell r="S169">
            <v>0</v>
          </cell>
          <cell r="T169" t="str">
            <v>609000311-101-5065</v>
          </cell>
          <cell r="U169" t="str">
            <v>609000</v>
          </cell>
          <cell r="V169" t="str">
            <v>Direct labour - Project (ABC costs)</v>
          </cell>
          <cell r="X169">
            <v>4588</v>
          </cell>
          <cell r="Y169">
            <v>382.33333333333331</v>
          </cell>
          <cell r="Z169">
            <v>382.33333333333331</v>
          </cell>
          <cell r="AA169">
            <v>382.33333333333331</v>
          </cell>
          <cell r="AB169">
            <v>382.33333333333331</v>
          </cell>
          <cell r="AC169">
            <v>382.33333333333331</v>
          </cell>
          <cell r="AD169">
            <v>382.33333333333331</v>
          </cell>
          <cell r="AE169">
            <v>382.33333333333331</v>
          </cell>
          <cell r="AF169">
            <v>382.33333333333331</v>
          </cell>
          <cell r="AG169">
            <v>382.33333333333331</v>
          </cell>
          <cell r="AH169">
            <v>382.33333333333331</v>
          </cell>
          <cell r="AI169">
            <v>382.33333333333331</v>
          </cell>
          <cell r="AJ169">
            <v>382.33333333333331</v>
          </cell>
          <cell r="AK169">
            <v>4588</v>
          </cell>
          <cell r="AL169">
            <v>0</v>
          </cell>
        </row>
        <row r="170">
          <cell r="B170">
            <v>0</v>
          </cell>
          <cell r="C170">
            <v>0</v>
          </cell>
          <cell r="D170" t="str">
            <v>CUSCONN101CCONCOMMON</v>
          </cell>
          <cell r="E170" t="str">
            <v>100013938</v>
          </cell>
          <cell r="F170" t="str">
            <v>97000</v>
          </cell>
          <cell r="G170" t="str">
            <v>Interviewing Prospective Candidates</v>
          </cell>
          <cell r="H170" t="str">
            <v>311</v>
          </cell>
          <cell r="I170" t="str">
            <v>101</v>
          </cell>
          <cell r="J170" t="str">
            <v>5065</v>
          </cell>
          <cell r="K170" t="str">
            <v>Project Time</v>
          </cell>
          <cell r="L170" t="str">
            <v>Project Time</v>
          </cell>
          <cell r="M170" t="str">
            <v>MANAGER, CUSTOMER CONNECTIONS</v>
          </cell>
          <cell r="O170">
            <v>90.150380859375005</v>
          </cell>
          <cell r="P170">
            <v>22</v>
          </cell>
          <cell r="Q170">
            <v>1983.30837890625</v>
          </cell>
          <cell r="S170">
            <v>0</v>
          </cell>
          <cell r="T170" t="str">
            <v>609000311-101-5065</v>
          </cell>
          <cell r="U170" t="str">
            <v>609000</v>
          </cell>
          <cell r="V170" t="str">
            <v>Direct labour - Project (ABC costs)</v>
          </cell>
          <cell r="X170">
            <v>1983</v>
          </cell>
          <cell r="Y170">
            <v>165.25</v>
          </cell>
          <cell r="Z170">
            <v>165.25</v>
          </cell>
          <cell r="AA170">
            <v>165.25</v>
          </cell>
          <cell r="AB170">
            <v>165.25</v>
          </cell>
          <cell r="AC170">
            <v>165.25</v>
          </cell>
          <cell r="AD170">
            <v>165.25</v>
          </cell>
          <cell r="AE170">
            <v>165.25</v>
          </cell>
          <cell r="AF170">
            <v>165.25</v>
          </cell>
          <cell r="AG170">
            <v>165.25</v>
          </cell>
          <cell r="AH170">
            <v>165.25</v>
          </cell>
          <cell r="AI170">
            <v>165.25</v>
          </cell>
          <cell r="AJ170">
            <v>165.25</v>
          </cell>
          <cell r="AK170">
            <v>1983</v>
          </cell>
          <cell r="AL170">
            <v>0</v>
          </cell>
        </row>
        <row r="171">
          <cell r="B171">
            <v>0</v>
          </cell>
          <cell r="C171">
            <v>0</v>
          </cell>
          <cell r="D171" t="str">
            <v>CUSCONN101CCONCOMMON</v>
          </cell>
          <cell r="E171" t="str">
            <v>100013938</v>
          </cell>
          <cell r="F171" t="str">
            <v>97000</v>
          </cell>
          <cell r="G171" t="str">
            <v>Interviewing Prospective Candidates</v>
          </cell>
          <cell r="H171" t="str">
            <v>311</v>
          </cell>
          <cell r="I171" t="str">
            <v>101</v>
          </cell>
          <cell r="J171" t="str">
            <v>5065</v>
          </cell>
          <cell r="K171" t="str">
            <v>Project Time</v>
          </cell>
          <cell r="L171" t="str">
            <v>Project Time</v>
          </cell>
          <cell r="M171" t="str">
            <v>SUPERVISOR, CUSTOMER CONNECTIONS</v>
          </cell>
          <cell r="O171">
            <v>84.962177734375004</v>
          </cell>
          <cell r="P171">
            <v>22</v>
          </cell>
          <cell r="Q171">
            <v>1869.1679101562502</v>
          </cell>
          <cell r="S171">
            <v>0</v>
          </cell>
          <cell r="T171" t="str">
            <v>609000311-101-5065</v>
          </cell>
          <cell r="U171" t="str">
            <v>609000</v>
          </cell>
          <cell r="V171" t="str">
            <v>Direct labour - Project (ABC costs)</v>
          </cell>
          <cell r="X171">
            <v>1869</v>
          </cell>
          <cell r="Y171">
            <v>155.75</v>
          </cell>
          <cell r="Z171">
            <v>155.75</v>
          </cell>
          <cell r="AA171">
            <v>155.75</v>
          </cell>
          <cell r="AB171">
            <v>155.75</v>
          </cell>
          <cell r="AC171">
            <v>155.75</v>
          </cell>
          <cell r="AD171">
            <v>155.75</v>
          </cell>
          <cell r="AE171">
            <v>155.75</v>
          </cell>
          <cell r="AF171">
            <v>155.75</v>
          </cell>
          <cell r="AG171">
            <v>155.75</v>
          </cell>
          <cell r="AH171">
            <v>155.75</v>
          </cell>
          <cell r="AI171">
            <v>155.75</v>
          </cell>
          <cell r="AJ171">
            <v>155.75</v>
          </cell>
          <cell r="AK171">
            <v>1869</v>
          </cell>
          <cell r="AL171">
            <v>0</v>
          </cell>
        </row>
        <row r="172">
          <cell r="B172">
            <v>0</v>
          </cell>
          <cell r="C172">
            <v>0</v>
          </cell>
          <cell r="D172" t="str">
            <v>CUSCONN101CCONCOMMON</v>
          </cell>
          <cell r="E172" t="str">
            <v>100013938</v>
          </cell>
          <cell r="F172" t="str">
            <v>97000</v>
          </cell>
          <cell r="G172" t="str">
            <v>Interviewing Prospective Candidates</v>
          </cell>
          <cell r="H172" t="str">
            <v>311</v>
          </cell>
          <cell r="I172" t="str">
            <v>101</v>
          </cell>
          <cell r="J172" t="str">
            <v>5065</v>
          </cell>
          <cell r="K172" t="str">
            <v>Project Time</v>
          </cell>
          <cell r="L172" t="str">
            <v>Project Time</v>
          </cell>
          <cell r="O172">
            <v>0</v>
          </cell>
          <cell r="Q172">
            <v>0</v>
          </cell>
          <cell r="S172">
            <v>0</v>
          </cell>
          <cell r="T172" t="str">
            <v>609000311-101-5065</v>
          </cell>
          <cell r="U172" t="str">
            <v>609000</v>
          </cell>
          <cell r="V172" t="str">
            <v>Direct labour - Project (ABC costs)</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K172">
            <v>0</v>
          </cell>
          <cell r="AL172">
            <v>0</v>
          </cell>
        </row>
        <row r="173">
          <cell r="B173">
            <v>0</v>
          </cell>
          <cell r="C173">
            <v>0</v>
          </cell>
          <cell r="D173" t="str">
            <v>CUSCONN101CCONCORE</v>
          </cell>
          <cell r="E173" t="str">
            <v>100013939</v>
          </cell>
          <cell r="F173" t="str">
            <v>45090</v>
          </cell>
          <cell r="G173" t="str">
            <v>Research New Technologies &amp; installation processes</v>
          </cell>
          <cell r="H173" t="str">
            <v>311</v>
          </cell>
          <cell r="I173" t="str">
            <v>101</v>
          </cell>
          <cell r="J173" t="str">
            <v>5065</v>
          </cell>
          <cell r="K173" t="str">
            <v>A/P</v>
          </cell>
          <cell r="L173" t="str">
            <v>SA12 - Other Supplies</v>
          </cell>
          <cell r="M173" t="str">
            <v>A/P</v>
          </cell>
          <cell r="O173">
            <v>0</v>
          </cell>
          <cell r="Q173">
            <v>0</v>
          </cell>
          <cell r="S173">
            <v>0</v>
          </cell>
          <cell r="T173" t="str">
            <v>709000311-101-5065</v>
          </cell>
          <cell r="U173" t="str">
            <v>709000</v>
          </cell>
          <cell r="V173" t="str">
            <v>Other supplies</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row>
        <row r="174">
          <cell r="B174">
            <v>0</v>
          </cell>
          <cell r="C174">
            <v>0</v>
          </cell>
          <cell r="D174" t="str">
            <v>CUSCONN101CCONCORE</v>
          </cell>
          <cell r="E174" t="str">
            <v>100013939</v>
          </cell>
          <cell r="F174" t="str">
            <v>45090</v>
          </cell>
          <cell r="G174" t="str">
            <v>Research New Technologies &amp; installation processes</v>
          </cell>
          <cell r="H174" t="str">
            <v>311</v>
          </cell>
          <cell r="I174" t="str">
            <v>101</v>
          </cell>
          <cell r="J174" t="str">
            <v>5065</v>
          </cell>
          <cell r="K174" t="str">
            <v>Project Time</v>
          </cell>
          <cell r="L174" t="str">
            <v>Project Time</v>
          </cell>
          <cell r="M174" t="str">
            <v>MANAGER, CUSTOMER CONNECTIONS</v>
          </cell>
          <cell r="O174">
            <v>90.150380859375005</v>
          </cell>
          <cell r="Q174">
            <v>0</v>
          </cell>
          <cell r="S174">
            <v>0</v>
          </cell>
          <cell r="T174" t="str">
            <v>609000311-101-5065</v>
          </cell>
          <cell r="U174" t="str">
            <v>609000</v>
          </cell>
          <cell r="V174" t="str">
            <v>Direct labour - Project (ABC costs)</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row>
        <row r="175">
          <cell r="B175">
            <v>0</v>
          </cell>
          <cell r="C175">
            <v>0</v>
          </cell>
          <cell r="D175" t="str">
            <v>CUSCONN101CCONCORE</v>
          </cell>
          <cell r="E175" t="str">
            <v>100013939</v>
          </cell>
          <cell r="F175" t="str">
            <v>45090</v>
          </cell>
          <cell r="G175" t="str">
            <v>Research New Technologies &amp; installation processes</v>
          </cell>
          <cell r="H175" t="str">
            <v>311</v>
          </cell>
          <cell r="I175" t="str">
            <v>101</v>
          </cell>
          <cell r="J175" t="str">
            <v>5065</v>
          </cell>
          <cell r="K175" t="str">
            <v>Project Time</v>
          </cell>
          <cell r="L175" t="str">
            <v>Project Time</v>
          </cell>
          <cell r="M175" t="str">
            <v>SUPERVISOR, CUSTOMER CONNECTIONS</v>
          </cell>
          <cell r="O175">
            <v>84.962177734375004</v>
          </cell>
          <cell r="Q175">
            <v>0</v>
          </cell>
          <cell r="S175">
            <v>0</v>
          </cell>
          <cell r="T175" t="str">
            <v>609000311-101-5065</v>
          </cell>
          <cell r="U175" t="str">
            <v>609000</v>
          </cell>
          <cell r="V175" t="str">
            <v>Direct labour - Project (ABC costs)</v>
          </cell>
          <cell r="X175">
            <v>0</v>
          </cell>
          <cell r="Y175">
            <v>0</v>
          </cell>
          <cell r="Z175">
            <v>0</v>
          </cell>
          <cell r="AA175">
            <v>0</v>
          </cell>
          <cell r="AB175">
            <v>0</v>
          </cell>
          <cell r="AC175">
            <v>0</v>
          </cell>
          <cell r="AD175">
            <v>0</v>
          </cell>
          <cell r="AE175">
            <v>0</v>
          </cell>
          <cell r="AF175">
            <v>0</v>
          </cell>
          <cell r="AG175">
            <v>0</v>
          </cell>
          <cell r="AH175">
            <v>0</v>
          </cell>
          <cell r="AI175">
            <v>0</v>
          </cell>
          <cell r="AJ175">
            <v>0</v>
          </cell>
          <cell r="AK175">
            <v>0</v>
          </cell>
          <cell r="AL175">
            <v>0</v>
          </cell>
        </row>
        <row r="176">
          <cell r="B176">
            <v>0</v>
          </cell>
          <cell r="C176">
            <v>0</v>
          </cell>
          <cell r="D176" t="str">
            <v>CUSCONN101CCONCORE</v>
          </cell>
          <cell r="E176" t="str">
            <v>100013939</v>
          </cell>
          <cell r="F176" t="str">
            <v>45090</v>
          </cell>
          <cell r="G176" t="str">
            <v>Research New Technologies &amp; installation processes</v>
          </cell>
          <cell r="H176" t="str">
            <v>311</v>
          </cell>
          <cell r="I176" t="str">
            <v>101</v>
          </cell>
          <cell r="J176" t="str">
            <v>5065</v>
          </cell>
          <cell r="K176" t="str">
            <v>Project Time</v>
          </cell>
          <cell r="L176" t="str">
            <v>Project Time</v>
          </cell>
          <cell r="O176">
            <v>0</v>
          </cell>
          <cell r="Q176">
            <v>0</v>
          </cell>
          <cell r="S176">
            <v>0</v>
          </cell>
          <cell r="T176" t="str">
            <v>609000311-101-5065</v>
          </cell>
          <cell r="U176" t="str">
            <v>609000</v>
          </cell>
          <cell r="V176" t="str">
            <v>Direct labour - Project (ABC costs)</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row>
        <row r="177">
          <cell r="B177">
            <v>0</v>
          </cell>
          <cell r="C177">
            <v>0</v>
          </cell>
          <cell r="D177" t="str">
            <v>CUSCONN101CCONCORE</v>
          </cell>
          <cell r="E177" t="str">
            <v>100013940</v>
          </cell>
          <cell r="F177" t="str">
            <v>45200</v>
          </cell>
          <cell r="G177" t="str">
            <v>Customer Inquiries-Misc</v>
          </cell>
          <cell r="H177" t="str">
            <v>311</v>
          </cell>
          <cell r="I177" t="str">
            <v>101</v>
          </cell>
          <cell r="J177" t="str">
            <v>5065</v>
          </cell>
          <cell r="K177" t="str">
            <v>Workorder Time</v>
          </cell>
          <cell r="L177" t="str">
            <v>Workorder Time</v>
          </cell>
          <cell r="M177" t="str">
            <v>Engineering Technician 2</v>
          </cell>
          <cell r="O177">
            <v>51.01459895833333</v>
          </cell>
          <cell r="P177">
            <v>200</v>
          </cell>
          <cell r="Q177">
            <v>10202.919791666665</v>
          </cell>
          <cell r="S177">
            <v>0</v>
          </cell>
          <cell r="T177" t="str">
            <v>608000311-101-5065</v>
          </cell>
          <cell r="U177" t="str">
            <v>608000</v>
          </cell>
          <cell r="V177" t="str">
            <v>Direct labour - Work order</v>
          </cell>
          <cell r="W177" t="str">
            <v>2 hours per week</v>
          </cell>
          <cell r="X177">
            <v>10203</v>
          </cell>
          <cell r="Y177">
            <v>850.25</v>
          </cell>
          <cell r="Z177">
            <v>850.25</v>
          </cell>
          <cell r="AA177">
            <v>850.25</v>
          </cell>
          <cell r="AB177">
            <v>850.25</v>
          </cell>
          <cell r="AC177">
            <v>850.25</v>
          </cell>
          <cell r="AD177">
            <v>850.25</v>
          </cell>
          <cell r="AE177">
            <v>850.25</v>
          </cell>
          <cell r="AF177">
            <v>850.25</v>
          </cell>
          <cell r="AG177">
            <v>850.25</v>
          </cell>
          <cell r="AH177">
            <v>850.25</v>
          </cell>
          <cell r="AI177">
            <v>850.25</v>
          </cell>
          <cell r="AJ177">
            <v>850.25</v>
          </cell>
          <cell r="AK177">
            <v>10203</v>
          </cell>
          <cell r="AL177">
            <v>0</v>
          </cell>
        </row>
        <row r="178">
          <cell r="B178">
            <v>0</v>
          </cell>
          <cell r="C178">
            <v>0</v>
          </cell>
          <cell r="D178" t="str">
            <v>CUSCONN101CCONCORE</v>
          </cell>
          <cell r="E178" t="str">
            <v>100013940</v>
          </cell>
          <cell r="F178" t="str">
            <v>45200</v>
          </cell>
          <cell r="G178" t="str">
            <v>Customer Inquiries-Misc</v>
          </cell>
          <cell r="H178" t="str">
            <v>311</v>
          </cell>
          <cell r="I178" t="str">
            <v>101</v>
          </cell>
          <cell r="J178" t="str">
            <v>5065</v>
          </cell>
          <cell r="K178" t="str">
            <v>Workorder Time</v>
          </cell>
          <cell r="L178" t="str">
            <v>Workorder Time</v>
          </cell>
          <cell r="M178" t="str">
            <v>Engineering Technologist</v>
          </cell>
          <cell r="O178">
            <v>71.453197916666667</v>
          </cell>
          <cell r="P178">
            <v>100</v>
          </cell>
          <cell r="Q178">
            <v>7145.3197916666668</v>
          </cell>
          <cell r="S178">
            <v>0</v>
          </cell>
          <cell r="T178" t="str">
            <v>608000311-101-5065</v>
          </cell>
          <cell r="U178" t="str">
            <v>608000</v>
          </cell>
          <cell r="V178" t="str">
            <v>Direct labour - Work order</v>
          </cell>
          <cell r="X178">
            <v>7145</v>
          </cell>
          <cell r="Y178">
            <v>595.41666666666663</v>
          </cell>
          <cell r="Z178">
            <v>595.41666666666663</v>
          </cell>
          <cell r="AA178">
            <v>595.41666666666663</v>
          </cell>
          <cell r="AB178">
            <v>595.41666666666663</v>
          </cell>
          <cell r="AC178">
            <v>595.41666666666663</v>
          </cell>
          <cell r="AD178">
            <v>595.41666666666663</v>
          </cell>
          <cell r="AE178">
            <v>595.41666666666663</v>
          </cell>
          <cell r="AF178">
            <v>595.41666666666663</v>
          </cell>
          <cell r="AG178">
            <v>595.41666666666663</v>
          </cell>
          <cell r="AH178">
            <v>595.41666666666663</v>
          </cell>
          <cell r="AI178">
            <v>595.41666666666663</v>
          </cell>
          <cell r="AJ178">
            <v>595.41666666666663</v>
          </cell>
          <cell r="AK178">
            <v>7145.0000000000009</v>
          </cell>
          <cell r="AL178">
            <v>0</v>
          </cell>
        </row>
        <row r="179">
          <cell r="B179">
            <v>0</v>
          </cell>
          <cell r="C179">
            <v>0</v>
          </cell>
          <cell r="D179" t="str">
            <v>CUSCONN101CCONCORE</v>
          </cell>
          <cell r="E179" t="str">
            <v>100013940</v>
          </cell>
          <cell r="F179" t="str">
            <v>45200</v>
          </cell>
          <cell r="G179" t="str">
            <v>Customer Inquiries-Misc</v>
          </cell>
          <cell r="H179" t="str">
            <v>311</v>
          </cell>
          <cell r="I179" t="str">
            <v>101</v>
          </cell>
          <cell r="J179" t="str">
            <v>5065</v>
          </cell>
          <cell r="K179" t="str">
            <v>Project Time</v>
          </cell>
          <cell r="L179" t="str">
            <v>Project Time</v>
          </cell>
          <cell r="M179" t="str">
            <v>MANAGER, CUSTOMER CONNECTIONS</v>
          </cell>
          <cell r="O179">
            <v>90.150380859375005</v>
          </cell>
          <cell r="P179">
            <v>50</v>
          </cell>
          <cell r="Q179">
            <v>4507.51904296875</v>
          </cell>
          <cell r="S179">
            <v>0</v>
          </cell>
          <cell r="T179" t="str">
            <v>609000311-101-5065</v>
          </cell>
          <cell r="U179" t="str">
            <v>609000</v>
          </cell>
          <cell r="V179" t="str">
            <v>Direct labour - Project (ABC costs)</v>
          </cell>
          <cell r="X179">
            <v>4508</v>
          </cell>
          <cell r="Y179">
            <v>375.66666666666669</v>
          </cell>
          <cell r="Z179">
            <v>375.66666666666669</v>
          </cell>
          <cell r="AA179">
            <v>375.66666666666669</v>
          </cell>
          <cell r="AB179">
            <v>375.66666666666669</v>
          </cell>
          <cell r="AC179">
            <v>375.66666666666669</v>
          </cell>
          <cell r="AD179">
            <v>375.66666666666669</v>
          </cell>
          <cell r="AE179">
            <v>375.66666666666669</v>
          </cell>
          <cell r="AF179">
            <v>375.66666666666669</v>
          </cell>
          <cell r="AG179">
            <v>375.66666666666669</v>
          </cell>
          <cell r="AH179">
            <v>375.66666666666669</v>
          </cell>
          <cell r="AI179">
            <v>375.66666666666669</v>
          </cell>
          <cell r="AJ179">
            <v>375.66666666666669</v>
          </cell>
          <cell r="AK179">
            <v>4508</v>
          </cell>
          <cell r="AL179">
            <v>0</v>
          </cell>
        </row>
        <row r="180">
          <cell r="B180">
            <v>0</v>
          </cell>
          <cell r="C180">
            <v>0</v>
          </cell>
          <cell r="D180" t="str">
            <v>CUSCONN101CCONCORE</v>
          </cell>
          <cell r="E180" t="str">
            <v>100013940</v>
          </cell>
          <cell r="F180" t="str">
            <v>45200</v>
          </cell>
          <cell r="G180" t="str">
            <v>Customer Inquiries-Misc</v>
          </cell>
          <cell r="H180" t="str">
            <v>311</v>
          </cell>
          <cell r="I180" t="str">
            <v>101</v>
          </cell>
          <cell r="J180" t="str">
            <v>5065</v>
          </cell>
          <cell r="K180" t="str">
            <v>Workorder Time</v>
          </cell>
          <cell r="L180" t="str">
            <v>Workorder Time</v>
          </cell>
          <cell r="M180" t="str">
            <v>METER SUPPORT CLERK</v>
          </cell>
          <cell r="O180">
            <v>42.023799479166669</v>
          </cell>
          <cell r="P180">
            <v>900</v>
          </cell>
          <cell r="Q180">
            <v>37821.419531250001</v>
          </cell>
          <cell r="S180">
            <v>0</v>
          </cell>
          <cell r="T180" t="str">
            <v>608000311-101-5065</v>
          </cell>
          <cell r="U180" t="str">
            <v>608000</v>
          </cell>
          <cell r="V180" t="str">
            <v>Direct labour - Work order</v>
          </cell>
          <cell r="X180">
            <v>37821</v>
          </cell>
          <cell r="Y180">
            <v>3151.75</v>
          </cell>
          <cell r="Z180">
            <v>3151.75</v>
          </cell>
          <cell r="AA180">
            <v>3151.75</v>
          </cell>
          <cell r="AB180">
            <v>3151.75</v>
          </cell>
          <cell r="AC180">
            <v>3151.75</v>
          </cell>
          <cell r="AD180">
            <v>3151.75</v>
          </cell>
          <cell r="AE180">
            <v>3151.75</v>
          </cell>
          <cell r="AF180">
            <v>3151.75</v>
          </cell>
          <cell r="AG180">
            <v>3151.75</v>
          </cell>
          <cell r="AH180">
            <v>3151.75</v>
          </cell>
          <cell r="AI180">
            <v>3151.75</v>
          </cell>
          <cell r="AJ180">
            <v>3151.75</v>
          </cell>
          <cell r="AK180">
            <v>37821</v>
          </cell>
          <cell r="AL180">
            <v>0</v>
          </cell>
        </row>
        <row r="181">
          <cell r="B181">
            <v>0</v>
          </cell>
          <cell r="C181">
            <v>0</v>
          </cell>
          <cell r="D181" t="str">
            <v>CUSCONN101CCONCORE</v>
          </cell>
          <cell r="E181" t="str">
            <v>100013940</v>
          </cell>
          <cell r="F181" t="str">
            <v>45200</v>
          </cell>
          <cell r="G181" t="str">
            <v>Customer Inquiries-Misc</v>
          </cell>
          <cell r="H181" t="str">
            <v>311</v>
          </cell>
          <cell r="I181" t="str">
            <v>101</v>
          </cell>
          <cell r="J181" t="str">
            <v>5065</v>
          </cell>
          <cell r="K181" t="str">
            <v>Project Time</v>
          </cell>
          <cell r="L181" t="str">
            <v>Project Time</v>
          </cell>
          <cell r="M181" t="str">
            <v>SUPERVISOR, CUSTOMER CONNECTIONS</v>
          </cell>
          <cell r="O181">
            <v>84.962177734375004</v>
          </cell>
          <cell r="P181">
            <v>50</v>
          </cell>
          <cell r="Q181">
            <v>4248.10888671875</v>
          </cell>
          <cell r="S181">
            <v>0</v>
          </cell>
          <cell r="T181" t="str">
            <v>609000311-101-5065</v>
          </cell>
          <cell r="U181" t="str">
            <v>609000</v>
          </cell>
          <cell r="V181" t="str">
            <v>Direct labour - Project (ABC costs)</v>
          </cell>
          <cell r="X181">
            <v>4248</v>
          </cell>
          <cell r="Y181">
            <v>354</v>
          </cell>
          <cell r="Z181">
            <v>354</v>
          </cell>
          <cell r="AA181">
            <v>354</v>
          </cell>
          <cell r="AB181">
            <v>354</v>
          </cell>
          <cell r="AC181">
            <v>354</v>
          </cell>
          <cell r="AD181">
            <v>354</v>
          </cell>
          <cell r="AE181">
            <v>354</v>
          </cell>
          <cell r="AF181">
            <v>354</v>
          </cell>
          <cell r="AG181">
            <v>354</v>
          </cell>
          <cell r="AH181">
            <v>354</v>
          </cell>
          <cell r="AI181">
            <v>354</v>
          </cell>
          <cell r="AJ181">
            <v>354</v>
          </cell>
          <cell r="AK181">
            <v>4248</v>
          </cell>
          <cell r="AL181">
            <v>0</v>
          </cell>
        </row>
        <row r="182">
          <cell r="B182">
            <v>0</v>
          </cell>
          <cell r="C182">
            <v>0</v>
          </cell>
          <cell r="D182" t="str">
            <v>CUSCONN101CCONCORE</v>
          </cell>
          <cell r="E182" t="str">
            <v>100013940</v>
          </cell>
          <cell r="F182" t="str">
            <v>45200</v>
          </cell>
          <cell r="G182" t="str">
            <v>Customer Inquiries-Misc</v>
          </cell>
          <cell r="H182" t="str">
            <v>311</v>
          </cell>
          <cell r="I182" t="str">
            <v>101</v>
          </cell>
          <cell r="J182" t="str">
            <v>5065</v>
          </cell>
          <cell r="K182" t="str">
            <v>A/P</v>
          </cell>
          <cell r="L182" t="str">
            <v>SA10 - General Office Supplies</v>
          </cell>
          <cell r="N182">
            <v>100</v>
          </cell>
          <cell r="O182">
            <v>0</v>
          </cell>
          <cell r="Q182">
            <v>0</v>
          </cell>
          <cell r="S182">
            <v>0</v>
          </cell>
          <cell r="T182" t="str">
            <v>704000311-101-5065</v>
          </cell>
          <cell r="U182" t="str">
            <v>704000</v>
          </cell>
          <cell r="V182" t="str">
            <v>General office supplies</v>
          </cell>
          <cell r="X182">
            <v>100</v>
          </cell>
          <cell r="Y182">
            <v>8.3333333333333339</v>
          </cell>
          <cell r="Z182">
            <v>8.3333333333333339</v>
          </cell>
          <cell r="AA182">
            <v>8.3333333333333339</v>
          </cell>
          <cell r="AB182">
            <v>8.3333333333333339</v>
          </cell>
          <cell r="AC182">
            <v>8.3333333333333339</v>
          </cell>
          <cell r="AD182">
            <v>8.3333333333333339</v>
          </cell>
          <cell r="AE182">
            <v>8.3333333333333339</v>
          </cell>
          <cell r="AF182">
            <v>8.3333333333333339</v>
          </cell>
          <cell r="AG182">
            <v>8.3333333333333339</v>
          </cell>
          <cell r="AH182">
            <v>8.3333333333333339</v>
          </cell>
          <cell r="AI182">
            <v>8.3333333333333339</v>
          </cell>
          <cell r="AJ182">
            <v>8.3333333333333339</v>
          </cell>
          <cell r="AK182">
            <v>99.999999999999986</v>
          </cell>
          <cell r="AL182">
            <v>0</v>
          </cell>
        </row>
        <row r="183">
          <cell r="B183">
            <v>0</v>
          </cell>
          <cell r="C183">
            <v>0</v>
          </cell>
          <cell r="D183" t="str">
            <v>CUSCONN101CCONCORE</v>
          </cell>
          <cell r="E183" t="str">
            <v>100013941</v>
          </cell>
          <cell r="F183" t="str">
            <v>45220</v>
          </cell>
          <cell r="G183" t="str">
            <v>Service Application Request</v>
          </cell>
          <cell r="H183" t="str">
            <v>311</v>
          </cell>
          <cell r="I183" t="str">
            <v>101</v>
          </cell>
          <cell r="J183" t="str">
            <v>5065</v>
          </cell>
          <cell r="K183" t="str">
            <v>Workorder Time</v>
          </cell>
          <cell r="L183" t="str">
            <v>Workorder Time</v>
          </cell>
          <cell r="M183" t="str">
            <v>METER SUPPORT CLERK</v>
          </cell>
          <cell r="O183">
            <v>42.023799479166669</v>
          </cell>
          <cell r="P183">
            <v>900</v>
          </cell>
          <cell r="Q183">
            <v>37821.419531250001</v>
          </cell>
          <cell r="S183">
            <v>0</v>
          </cell>
          <cell r="T183" t="str">
            <v>608000311-101-5065</v>
          </cell>
          <cell r="U183" t="str">
            <v>608000</v>
          </cell>
          <cell r="V183" t="str">
            <v>Direct labour - Work order</v>
          </cell>
          <cell r="X183">
            <v>37821</v>
          </cell>
          <cell r="Y183">
            <v>3151.75</v>
          </cell>
          <cell r="Z183">
            <v>3151.75</v>
          </cell>
          <cell r="AA183">
            <v>3151.75</v>
          </cell>
          <cell r="AB183">
            <v>3151.75</v>
          </cell>
          <cell r="AC183">
            <v>3151.75</v>
          </cell>
          <cell r="AD183">
            <v>3151.75</v>
          </cell>
          <cell r="AE183">
            <v>3151.75</v>
          </cell>
          <cell r="AF183">
            <v>3151.75</v>
          </cell>
          <cell r="AG183">
            <v>3151.75</v>
          </cell>
          <cell r="AH183">
            <v>3151.75</v>
          </cell>
          <cell r="AI183">
            <v>3151.75</v>
          </cell>
          <cell r="AJ183">
            <v>3151.75</v>
          </cell>
          <cell r="AK183">
            <v>37821</v>
          </cell>
          <cell r="AL183">
            <v>0</v>
          </cell>
        </row>
        <row r="184">
          <cell r="B184">
            <v>0</v>
          </cell>
          <cell r="C184">
            <v>0</v>
          </cell>
          <cell r="D184" t="str">
            <v>CUSCONN101CCONCORE</v>
          </cell>
          <cell r="E184" t="str">
            <v>100013942</v>
          </cell>
          <cell r="F184" t="str">
            <v>45240</v>
          </cell>
          <cell r="G184" t="str">
            <v>Issue/Return/Update Service Orders</v>
          </cell>
          <cell r="H184" t="str">
            <v>311</v>
          </cell>
          <cell r="I184" t="str">
            <v>101</v>
          </cell>
          <cell r="J184" t="str">
            <v>5065</v>
          </cell>
          <cell r="K184" t="str">
            <v>A/P</v>
          </cell>
          <cell r="L184" t="str">
            <v>SA10 - General Office Supplies</v>
          </cell>
          <cell r="M184" t="str">
            <v>A/P</v>
          </cell>
          <cell r="N184">
            <v>6000</v>
          </cell>
          <cell r="O184">
            <v>0</v>
          </cell>
          <cell r="Q184">
            <v>0</v>
          </cell>
          <cell r="S184">
            <v>0</v>
          </cell>
          <cell r="T184" t="str">
            <v>704000311-101-5065</v>
          </cell>
          <cell r="U184" t="str">
            <v>704000</v>
          </cell>
          <cell r="V184" t="str">
            <v>General office supplies</v>
          </cell>
          <cell r="X184">
            <v>6000</v>
          </cell>
          <cell r="Y184">
            <v>500</v>
          </cell>
          <cell r="Z184">
            <v>500</v>
          </cell>
          <cell r="AA184">
            <v>500</v>
          </cell>
          <cell r="AB184">
            <v>500</v>
          </cell>
          <cell r="AC184">
            <v>500</v>
          </cell>
          <cell r="AD184">
            <v>500</v>
          </cell>
          <cell r="AE184">
            <v>500</v>
          </cell>
          <cell r="AF184">
            <v>500</v>
          </cell>
          <cell r="AG184">
            <v>500</v>
          </cell>
          <cell r="AH184">
            <v>500</v>
          </cell>
          <cell r="AI184">
            <v>500</v>
          </cell>
          <cell r="AJ184">
            <v>500</v>
          </cell>
          <cell r="AK184">
            <v>6000</v>
          </cell>
          <cell r="AL184">
            <v>0</v>
          </cell>
        </row>
        <row r="185">
          <cell r="B185">
            <v>0</v>
          </cell>
          <cell r="C185">
            <v>0</v>
          </cell>
          <cell r="D185" t="str">
            <v>CUSCONN101CCONCORE</v>
          </cell>
          <cell r="E185" t="str">
            <v>100013942</v>
          </cell>
          <cell r="F185" t="str">
            <v>45240</v>
          </cell>
          <cell r="G185" t="str">
            <v>Issue/Return/Update Service Orders</v>
          </cell>
          <cell r="H185" t="str">
            <v>311</v>
          </cell>
          <cell r="I185" t="str">
            <v>101</v>
          </cell>
          <cell r="J185" t="str">
            <v>5065</v>
          </cell>
          <cell r="K185" t="str">
            <v>Workorder Time</v>
          </cell>
          <cell r="L185" t="str">
            <v>Workorder Time</v>
          </cell>
          <cell r="M185" t="str">
            <v>METER SUPPORT CLERK</v>
          </cell>
          <cell r="O185">
            <v>42.023799479166669</v>
          </cell>
          <cell r="P185">
            <v>900</v>
          </cell>
          <cell r="Q185">
            <v>37821.419531250001</v>
          </cell>
          <cell r="S185">
            <v>0</v>
          </cell>
          <cell r="T185" t="str">
            <v>608000311-101-5065</v>
          </cell>
          <cell r="U185" t="str">
            <v>608000</v>
          </cell>
          <cell r="V185" t="str">
            <v>Direct labour - Work order</v>
          </cell>
          <cell r="X185">
            <v>37821</v>
          </cell>
          <cell r="Y185">
            <v>3151.75</v>
          </cell>
          <cell r="Z185">
            <v>3151.75</v>
          </cell>
          <cell r="AA185">
            <v>3151.75</v>
          </cell>
          <cell r="AB185">
            <v>3151.75</v>
          </cell>
          <cell r="AC185">
            <v>3151.75</v>
          </cell>
          <cell r="AD185">
            <v>3151.75</v>
          </cell>
          <cell r="AE185">
            <v>3151.75</v>
          </cell>
          <cell r="AF185">
            <v>3151.75</v>
          </cell>
          <cell r="AG185">
            <v>3151.75</v>
          </cell>
          <cell r="AH185">
            <v>3151.75</v>
          </cell>
          <cell r="AI185">
            <v>3151.75</v>
          </cell>
          <cell r="AJ185">
            <v>3151.75</v>
          </cell>
          <cell r="AK185">
            <v>37821</v>
          </cell>
          <cell r="AL185">
            <v>0</v>
          </cell>
        </row>
        <row r="186">
          <cell r="B186">
            <v>0</v>
          </cell>
          <cell r="C186">
            <v>0</v>
          </cell>
          <cell r="D186" t="str">
            <v>CUSCONN101CCONCORE</v>
          </cell>
          <cell r="E186" t="str">
            <v>100013943</v>
          </cell>
          <cell r="F186" t="str">
            <v>45520</v>
          </cell>
          <cell r="G186" t="str">
            <v>Quality Records</v>
          </cell>
          <cell r="H186" t="str">
            <v>311</v>
          </cell>
          <cell r="I186" t="str">
            <v>101</v>
          </cell>
          <cell r="J186" t="str">
            <v>5065</v>
          </cell>
          <cell r="K186" t="str">
            <v>A/P</v>
          </cell>
          <cell r="L186" t="str">
            <v>SA12 - Other Supplies</v>
          </cell>
          <cell r="M186" t="str">
            <v>A/P</v>
          </cell>
          <cell r="N186">
            <v>400</v>
          </cell>
          <cell r="O186">
            <v>0</v>
          </cell>
          <cell r="Q186">
            <v>0</v>
          </cell>
          <cell r="S186">
            <v>0</v>
          </cell>
          <cell r="T186" t="str">
            <v>709000311-101-5065</v>
          </cell>
          <cell r="U186" t="str">
            <v>709000</v>
          </cell>
          <cell r="V186" t="str">
            <v>Other supplies</v>
          </cell>
          <cell r="X186">
            <v>400</v>
          </cell>
          <cell r="Y186">
            <v>33.333333333333336</v>
          </cell>
          <cell r="Z186">
            <v>33.333333333333336</v>
          </cell>
          <cell r="AA186">
            <v>33.333333333333336</v>
          </cell>
          <cell r="AB186">
            <v>33.333333333333336</v>
          </cell>
          <cell r="AC186">
            <v>33.333333333333336</v>
          </cell>
          <cell r="AD186">
            <v>33.333333333333336</v>
          </cell>
          <cell r="AE186">
            <v>33.333333333333336</v>
          </cell>
          <cell r="AF186">
            <v>33.333333333333336</v>
          </cell>
          <cell r="AG186">
            <v>33.333333333333336</v>
          </cell>
          <cell r="AH186">
            <v>33.333333333333336</v>
          </cell>
          <cell r="AI186">
            <v>33.333333333333336</v>
          </cell>
          <cell r="AJ186">
            <v>33.333333333333336</v>
          </cell>
          <cell r="AK186">
            <v>399.99999999999994</v>
          </cell>
          <cell r="AL186">
            <v>0</v>
          </cell>
        </row>
        <row r="187">
          <cell r="B187">
            <v>0</v>
          </cell>
          <cell r="C187">
            <v>0</v>
          </cell>
          <cell r="D187" t="str">
            <v>CUSCONN101CCONCORE</v>
          </cell>
          <cell r="E187" t="str">
            <v>100013943</v>
          </cell>
          <cell r="F187" t="str">
            <v>45520</v>
          </cell>
          <cell r="G187" t="str">
            <v>Quality Records</v>
          </cell>
          <cell r="H187" t="str">
            <v>311</v>
          </cell>
          <cell r="I187" t="str">
            <v>101</v>
          </cell>
          <cell r="J187" t="str">
            <v>5065</v>
          </cell>
          <cell r="K187" t="str">
            <v>Project Time</v>
          </cell>
          <cell r="L187" t="str">
            <v>Project Time</v>
          </cell>
          <cell r="O187">
            <v>0</v>
          </cell>
          <cell r="Q187">
            <v>0</v>
          </cell>
          <cell r="S187">
            <v>0</v>
          </cell>
          <cell r="T187" t="str">
            <v>609000311-101-5065</v>
          </cell>
          <cell r="U187" t="str">
            <v>609000</v>
          </cell>
          <cell r="V187" t="str">
            <v>Direct labour - Project (ABC costs)</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0</v>
          </cell>
          <cell r="AL187">
            <v>0</v>
          </cell>
        </row>
        <row r="188">
          <cell r="B188">
            <v>0</v>
          </cell>
          <cell r="C188">
            <v>0</v>
          </cell>
          <cell r="D188" t="str">
            <v>CUSCONN101CCONCORE</v>
          </cell>
          <cell r="E188" t="str">
            <v>100013944</v>
          </cell>
          <cell r="F188" t="str">
            <v>45540</v>
          </cell>
          <cell r="G188" t="str">
            <v>MSO Documentation</v>
          </cell>
          <cell r="H188" t="str">
            <v>311</v>
          </cell>
          <cell r="I188" t="str">
            <v>101</v>
          </cell>
          <cell r="J188" t="str">
            <v>5065</v>
          </cell>
          <cell r="K188" t="str">
            <v>Project Time</v>
          </cell>
          <cell r="L188" t="str">
            <v>Project Time</v>
          </cell>
          <cell r="O188">
            <v>0</v>
          </cell>
          <cell r="Q188">
            <v>0</v>
          </cell>
          <cell r="S188">
            <v>0</v>
          </cell>
          <cell r="T188" t="str">
            <v>609000311-101-5065</v>
          </cell>
          <cell r="U188" t="str">
            <v>609000</v>
          </cell>
          <cell r="V188" t="str">
            <v>Direct labour - Project (ABC costs)</v>
          </cell>
          <cell r="X188">
            <v>0</v>
          </cell>
          <cell r="Y188">
            <v>0</v>
          </cell>
          <cell r="Z188">
            <v>0</v>
          </cell>
          <cell r="AA188">
            <v>0</v>
          </cell>
          <cell r="AB188">
            <v>0</v>
          </cell>
          <cell r="AC188">
            <v>0</v>
          </cell>
          <cell r="AD188">
            <v>0</v>
          </cell>
          <cell r="AE188">
            <v>0</v>
          </cell>
          <cell r="AF188">
            <v>0</v>
          </cell>
          <cell r="AG188">
            <v>0</v>
          </cell>
          <cell r="AH188">
            <v>0</v>
          </cell>
          <cell r="AI188">
            <v>0</v>
          </cell>
          <cell r="AJ188">
            <v>0</v>
          </cell>
          <cell r="AK188">
            <v>0</v>
          </cell>
          <cell r="AL188">
            <v>0</v>
          </cell>
        </row>
        <row r="189">
          <cell r="B189">
            <v>0</v>
          </cell>
          <cell r="C189">
            <v>0</v>
          </cell>
          <cell r="D189" t="str">
            <v>CUSCONN101CCONCORE</v>
          </cell>
          <cell r="E189" t="str">
            <v>100013945</v>
          </cell>
          <cell r="F189" t="str">
            <v>45560</v>
          </cell>
          <cell r="G189" t="str">
            <v>Quality Manual Documentation</v>
          </cell>
          <cell r="H189" t="str">
            <v>311</v>
          </cell>
          <cell r="I189" t="str">
            <v>101</v>
          </cell>
          <cell r="J189" t="str">
            <v>5065</v>
          </cell>
          <cell r="K189" t="str">
            <v>A/P</v>
          </cell>
          <cell r="L189" t="str">
            <v>SA12 - Other Supplies</v>
          </cell>
          <cell r="M189" t="str">
            <v>A/P</v>
          </cell>
          <cell r="O189">
            <v>0</v>
          </cell>
          <cell r="Q189">
            <v>0</v>
          </cell>
          <cell r="S189">
            <v>0</v>
          </cell>
          <cell r="T189" t="str">
            <v>709000311-101-5065</v>
          </cell>
          <cell r="U189" t="str">
            <v>709000</v>
          </cell>
          <cell r="V189" t="str">
            <v>Other supplies</v>
          </cell>
          <cell r="X189">
            <v>0</v>
          </cell>
          <cell r="Y189">
            <v>0</v>
          </cell>
          <cell r="Z189">
            <v>0</v>
          </cell>
          <cell r="AA189">
            <v>0</v>
          </cell>
          <cell r="AB189">
            <v>0</v>
          </cell>
          <cell r="AC189">
            <v>0</v>
          </cell>
          <cell r="AD189">
            <v>0</v>
          </cell>
          <cell r="AE189">
            <v>0</v>
          </cell>
          <cell r="AF189">
            <v>0</v>
          </cell>
          <cell r="AG189">
            <v>0</v>
          </cell>
          <cell r="AH189">
            <v>0</v>
          </cell>
          <cell r="AI189">
            <v>0</v>
          </cell>
          <cell r="AJ189">
            <v>0</v>
          </cell>
          <cell r="AK189">
            <v>0</v>
          </cell>
          <cell r="AL189">
            <v>0</v>
          </cell>
        </row>
        <row r="190">
          <cell r="B190">
            <v>0</v>
          </cell>
          <cell r="C190">
            <v>0</v>
          </cell>
          <cell r="D190" t="str">
            <v>CUSCONN101CCONCORE</v>
          </cell>
          <cell r="E190" t="str">
            <v>100013945</v>
          </cell>
          <cell r="F190" t="str">
            <v>45560</v>
          </cell>
          <cell r="G190" t="str">
            <v>Quality Manual Documentation</v>
          </cell>
          <cell r="H190" t="str">
            <v>311</v>
          </cell>
          <cell r="I190" t="str">
            <v>101</v>
          </cell>
          <cell r="J190" t="str">
            <v>5065</v>
          </cell>
          <cell r="K190" t="str">
            <v>Project Time</v>
          </cell>
          <cell r="L190" t="str">
            <v>Project Time</v>
          </cell>
          <cell r="O190">
            <v>0</v>
          </cell>
          <cell r="Q190">
            <v>0</v>
          </cell>
          <cell r="S190">
            <v>0</v>
          </cell>
          <cell r="T190" t="str">
            <v>609000311-101-5065</v>
          </cell>
          <cell r="U190" t="str">
            <v>609000</v>
          </cell>
          <cell r="V190" t="str">
            <v>Direct labour - Project (ABC costs)</v>
          </cell>
          <cell r="X190">
            <v>0</v>
          </cell>
          <cell r="Y190">
            <v>0</v>
          </cell>
          <cell r="Z190">
            <v>0</v>
          </cell>
          <cell r="AA190">
            <v>0</v>
          </cell>
          <cell r="AB190">
            <v>0</v>
          </cell>
          <cell r="AC190">
            <v>0</v>
          </cell>
          <cell r="AD190">
            <v>0</v>
          </cell>
          <cell r="AE190">
            <v>0</v>
          </cell>
          <cell r="AF190">
            <v>0</v>
          </cell>
          <cell r="AG190">
            <v>0</v>
          </cell>
          <cell r="AH190">
            <v>0</v>
          </cell>
          <cell r="AI190">
            <v>0</v>
          </cell>
          <cell r="AJ190">
            <v>0</v>
          </cell>
          <cell r="AK190">
            <v>0</v>
          </cell>
          <cell r="AL190">
            <v>0</v>
          </cell>
        </row>
        <row r="191">
          <cell r="B191">
            <v>0</v>
          </cell>
          <cell r="C191">
            <v>0</v>
          </cell>
          <cell r="D191" t="str">
            <v>CUSCONN101CCONCORE</v>
          </cell>
          <cell r="E191" t="str">
            <v>100013946</v>
          </cell>
          <cell r="F191" t="str">
            <v>45580</v>
          </cell>
          <cell r="G191" t="str">
            <v>Process Improvements</v>
          </cell>
          <cell r="H191" t="str">
            <v>311</v>
          </cell>
          <cell r="I191" t="str">
            <v>101</v>
          </cell>
          <cell r="J191" t="str">
            <v>5065</v>
          </cell>
          <cell r="K191" t="str">
            <v>Project Time</v>
          </cell>
          <cell r="L191" t="str">
            <v>Project Time</v>
          </cell>
          <cell r="O191">
            <v>0</v>
          </cell>
          <cell r="Q191">
            <v>0</v>
          </cell>
          <cell r="S191">
            <v>0</v>
          </cell>
          <cell r="T191" t="str">
            <v>609000311-101-5065</v>
          </cell>
          <cell r="U191" t="str">
            <v>609000</v>
          </cell>
          <cell r="V191" t="str">
            <v>Direct labour - Project (ABC costs)</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0</v>
          </cell>
          <cell r="AL191">
            <v>0</v>
          </cell>
        </row>
        <row r="192">
          <cell r="B192">
            <v>0</v>
          </cell>
          <cell r="C192">
            <v>0</v>
          </cell>
          <cell r="D192" t="str">
            <v>CUSCONN101CCONCORE</v>
          </cell>
          <cell r="E192" t="str">
            <v>100013946</v>
          </cell>
          <cell r="F192" t="str">
            <v>45580</v>
          </cell>
          <cell r="G192" t="str">
            <v>Process Improvements</v>
          </cell>
          <cell r="H192" t="str">
            <v>311</v>
          </cell>
          <cell r="I192" t="str">
            <v>101</v>
          </cell>
          <cell r="J192" t="str">
            <v>5065</v>
          </cell>
          <cell r="K192" t="str">
            <v>A/P</v>
          </cell>
          <cell r="L192" t="str">
            <v>SA12 - Other Supplies</v>
          </cell>
          <cell r="O192">
            <v>0</v>
          </cell>
          <cell r="Q192">
            <v>0</v>
          </cell>
          <cell r="S192">
            <v>0</v>
          </cell>
          <cell r="T192" t="str">
            <v>709000311-101-5065</v>
          </cell>
          <cell r="U192" t="str">
            <v>709000</v>
          </cell>
          <cell r="V192" t="str">
            <v>Other supplies</v>
          </cell>
          <cell r="X192">
            <v>0</v>
          </cell>
          <cell r="Y192">
            <v>0</v>
          </cell>
          <cell r="Z192">
            <v>0</v>
          </cell>
          <cell r="AA192">
            <v>0</v>
          </cell>
          <cell r="AB192">
            <v>0</v>
          </cell>
          <cell r="AC192">
            <v>0</v>
          </cell>
          <cell r="AD192">
            <v>0</v>
          </cell>
          <cell r="AE192">
            <v>0</v>
          </cell>
          <cell r="AF192">
            <v>0</v>
          </cell>
          <cell r="AG192">
            <v>0</v>
          </cell>
          <cell r="AH192">
            <v>0</v>
          </cell>
          <cell r="AI192">
            <v>0</v>
          </cell>
          <cell r="AJ192">
            <v>0</v>
          </cell>
          <cell r="AK192">
            <v>0</v>
          </cell>
          <cell r="AL192">
            <v>0</v>
          </cell>
        </row>
        <row r="193">
          <cell r="B193">
            <v>0</v>
          </cell>
          <cell r="C193">
            <v>0</v>
          </cell>
          <cell r="D193" t="str">
            <v>CUSCONN101CCONMAINT</v>
          </cell>
          <cell r="E193" t="str">
            <v>100013989</v>
          </cell>
          <cell r="F193" t="str">
            <v>45100</v>
          </cell>
          <cell r="G193" t="str">
            <v>Maintain Test Equipment</v>
          </cell>
          <cell r="H193" t="str">
            <v>311</v>
          </cell>
          <cell r="I193" t="str">
            <v>101</v>
          </cell>
          <cell r="J193" t="str">
            <v>5175</v>
          </cell>
          <cell r="K193" t="str">
            <v>Workorder Time</v>
          </cell>
          <cell r="L193" t="str">
            <v>Workorder Time</v>
          </cell>
          <cell r="M193" t="str">
            <v>Meterperson - 1st Class</v>
          </cell>
          <cell r="O193">
            <v>67.801499023437501</v>
          </cell>
          <cell r="Q193">
            <v>0</v>
          </cell>
          <cell r="S193">
            <v>0</v>
          </cell>
          <cell r="T193" t="str">
            <v>608000311-101-5175</v>
          </cell>
          <cell r="U193" t="str">
            <v>608000</v>
          </cell>
          <cell r="V193" t="str">
            <v>Direct labour - Work order</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row>
        <row r="194">
          <cell r="B194">
            <v>0</v>
          </cell>
          <cell r="C194">
            <v>0</v>
          </cell>
          <cell r="D194" t="str">
            <v>CUSCONN101CCONMAINT</v>
          </cell>
          <cell r="E194" t="str">
            <v>100013989</v>
          </cell>
          <cell r="F194" t="str">
            <v>45100</v>
          </cell>
          <cell r="G194" t="str">
            <v>Maintain Test Equipment</v>
          </cell>
          <cell r="H194" t="str">
            <v>311</v>
          </cell>
          <cell r="I194" t="str">
            <v>101</v>
          </cell>
          <cell r="J194" t="str">
            <v>5175</v>
          </cell>
          <cell r="K194" t="str">
            <v>Vehicle</v>
          </cell>
          <cell r="L194" t="str">
            <v>Vehicle</v>
          </cell>
          <cell r="M194" t="str">
            <v>VECV - Cargo Van</v>
          </cell>
          <cell r="O194">
            <v>14</v>
          </cell>
          <cell r="Q194">
            <v>0</v>
          </cell>
          <cell r="S194">
            <v>0</v>
          </cell>
          <cell r="T194" t="str">
            <v>651000311-101-5175</v>
          </cell>
          <cell r="U194" t="str">
            <v>651000</v>
          </cell>
          <cell r="V194" t="str">
            <v>Direct work order charges - Vehicles used</v>
          </cell>
          <cell r="X194">
            <v>0</v>
          </cell>
          <cell r="Y194">
            <v>0</v>
          </cell>
          <cell r="Z194">
            <v>0</v>
          </cell>
          <cell r="AA194">
            <v>0</v>
          </cell>
          <cell r="AB194">
            <v>0</v>
          </cell>
          <cell r="AC194">
            <v>0</v>
          </cell>
          <cell r="AD194">
            <v>0</v>
          </cell>
          <cell r="AE194">
            <v>0</v>
          </cell>
          <cell r="AF194">
            <v>0</v>
          </cell>
          <cell r="AG194">
            <v>0</v>
          </cell>
          <cell r="AH194">
            <v>0</v>
          </cell>
          <cell r="AI194">
            <v>0</v>
          </cell>
          <cell r="AJ194">
            <v>0</v>
          </cell>
          <cell r="AK194">
            <v>0</v>
          </cell>
          <cell r="AL194">
            <v>0</v>
          </cell>
        </row>
        <row r="195">
          <cell r="B195">
            <v>0</v>
          </cell>
          <cell r="C195">
            <v>0</v>
          </cell>
          <cell r="D195" t="str">
            <v>SO101OM5065SO</v>
          </cell>
          <cell r="E195" t="str">
            <v>100016974</v>
          </cell>
          <cell r="F195" t="str">
            <v>INS</v>
          </cell>
          <cell r="G195" t="str">
            <v>Inspect meter still disconnected</v>
          </cell>
          <cell r="H195" t="str">
            <v>311</v>
          </cell>
          <cell r="I195" t="str">
            <v>101</v>
          </cell>
          <cell r="J195" t="str">
            <v>5065</v>
          </cell>
          <cell r="K195" t="str">
            <v>Workorder Time</v>
          </cell>
          <cell r="L195" t="str">
            <v>Workorder Time</v>
          </cell>
          <cell r="M195" t="str">
            <v>Meterperson - 1st Class</v>
          </cell>
          <cell r="O195">
            <v>67.801499023437501</v>
          </cell>
          <cell r="Q195">
            <v>0</v>
          </cell>
          <cell r="S195">
            <v>0</v>
          </cell>
          <cell r="T195" t="str">
            <v>608000311-101-5065</v>
          </cell>
          <cell r="U195" t="str">
            <v>608000</v>
          </cell>
          <cell r="V195" t="str">
            <v>Direct labour - Work order</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row>
        <row r="196">
          <cell r="B196">
            <v>0</v>
          </cell>
          <cell r="C196">
            <v>0</v>
          </cell>
          <cell r="D196" t="str">
            <v>SO101OM5065SO</v>
          </cell>
          <cell r="E196" t="str">
            <v>100016974</v>
          </cell>
          <cell r="F196" t="str">
            <v>INS</v>
          </cell>
          <cell r="G196" t="str">
            <v>Inspect meter still disconnected</v>
          </cell>
          <cell r="H196" t="str">
            <v>311</v>
          </cell>
          <cell r="I196" t="str">
            <v>101</v>
          </cell>
          <cell r="J196" t="str">
            <v>5065</v>
          </cell>
          <cell r="K196" t="str">
            <v>Vehicle</v>
          </cell>
          <cell r="L196" t="str">
            <v>Vehicle</v>
          </cell>
          <cell r="M196" t="str">
            <v>VECV - Cargo Van</v>
          </cell>
          <cell r="O196">
            <v>14</v>
          </cell>
          <cell r="Q196">
            <v>0</v>
          </cell>
          <cell r="S196">
            <v>0</v>
          </cell>
          <cell r="T196" t="str">
            <v>651000311-101-5065</v>
          </cell>
          <cell r="U196" t="str">
            <v>651000</v>
          </cell>
          <cell r="V196" t="str">
            <v>Direct work order charges - Vehicles used</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0</v>
          </cell>
          <cell r="AL196">
            <v>0</v>
          </cell>
        </row>
        <row r="197">
          <cell r="B197">
            <v>0</v>
          </cell>
          <cell r="C197">
            <v>0</v>
          </cell>
          <cell r="D197" t="str">
            <v>SO101OM5065SO</v>
          </cell>
          <cell r="E197" t="str">
            <v>100016975</v>
          </cell>
          <cell r="F197" t="str">
            <v>INF</v>
          </cell>
          <cell r="G197" t="str">
            <v>Inspect flat connection</v>
          </cell>
          <cell r="H197" t="str">
            <v>311</v>
          </cell>
          <cell r="I197" t="str">
            <v>101</v>
          </cell>
          <cell r="J197" t="str">
            <v>5065</v>
          </cell>
          <cell r="K197" t="str">
            <v>Workorder Time</v>
          </cell>
          <cell r="L197" t="str">
            <v>Workorder Time</v>
          </cell>
          <cell r="M197" t="str">
            <v>Meterperson - 2nd Class</v>
          </cell>
          <cell r="O197">
            <v>62.809501953125</v>
          </cell>
          <cell r="P197">
            <v>55</v>
          </cell>
          <cell r="Q197">
            <v>3454.5226074218749</v>
          </cell>
          <cell r="S197">
            <v>0</v>
          </cell>
          <cell r="T197" t="str">
            <v>608000311-101-5065</v>
          </cell>
          <cell r="U197" t="str">
            <v>608000</v>
          </cell>
          <cell r="V197" t="str">
            <v>Direct labour - Work order</v>
          </cell>
          <cell r="X197">
            <v>3455</v>
          </cell>
          <cell r="Y197">
            <v>287.91666666666669</v>
          </cell>
          <cell r="Z197">
            <v>287.91666666666669</v>
          </cell>
          <cell r="AA197">
            <v>287.91666666666669</v>
          </cell>
          <cell r="AB197">
            <v>287.91666666666669</v>
          </cell>
          <cell r="AC197">
            <v>287.91666666666669</v>
          </cell>
          <cell r="AD197">
            <v>287.91666666666669</v>
          </cell>
          <cell r="AE197">
            <v>287.91666666666669</v>
          </cell>
          <cell r="AF197">
            <v>287.91666666666669</v>
          </cell>
          <cell r="AG197">
            <v>287.91666666666669</v>
          </cell>
          <cell r="AH197">
            <v>287.91666666666669</v>
          </cell>
          <cell r="AI197">
            <v>287.91666666666669</v>
          </cell>
          <cell r="AJ197">
            <v>287.91666666666669</v>
          </cell>
          <cell r="AK197">
            <v>3454.9999999999995</v>
          </cell>
          <cell r="AL197">
            <v>0</v>
          </cell>
        </row>
        <row r="198">
          <cell r="B198">
            <v>0</v>
          </cell>
          <cell r="C198">
            <v>0</v>
          </cell>
          <cell r="D198" t="str">
            <v>SO101OM5065SO</v>
          </cell>
          <cell r="E198" t="str">
            <v>100016975</v>
          </cell>
          <cell r="F198" t="str">
            <v>INF</v>
          </cell>
          <cell r="G198" t="str">
            <v>Inspect flat connection</v>
          </cell>
          <cell r="H198" t="str">
            <v>311</v>
          </cell>
          <cell r="I198" t="str">
            <v>101</v>
          </cell>
          <cell r="J198" t="str">
            <v>5065</v>
          </cell>
          <cell r="K198" t="str">
            <v>Vehicle</v>
          </cell>
          <cell r="L198" t="str">
            <v>Vehicle</v>
          </cell>
          <cell r="M198" t="str">
            <v>VECV - Cargo Van</v>
          </cell>
          <cell r="O198">
            <v>14</v>
          </cell>
          <cell r="Q198">
            <v>0</v>
          </cell>
          <cell r="R198">
            <v>55</v>
          </cell>
          <cell r="S198">
            <v>770</v>
          </cell>
          <cell r="T198" t="str">
            <v>651000311-101-5065</v>
          </cell>
          <cell r="U198" t="str">
            <v>651000</v>
          </cell>
          <cell r="V198" t="str">
            <v>Direct work order charges - Vehicles used</v>
          </cell>
          <cell r="X198">
            <v>770</v>
          </cell>
          <cell r="Y198">
            <v>64.166666666666671</v>
          </cell>
          <cell r="Z198">
            <v>64.166666666666671</v>
          </cell>
          <cell r="AA198">
            <v>64.166666666666671</v>
          </cell>
          <cell r="AB198">
            <v>64.166666666666671</v>
          </cell>
          <cell r="AC198">
            <v>64.166666666666671</v>
          </cell>
          <cell r="AD198">
            <v>64.166666666666671</v>
          </cell>
          <cell r="AE198">
            <v>64.166666666666671</v>
          </cell>
          <cell r="AF198">
            <v>64.166666666666671</v>
          </cell>
          <cell r="AG198">
            <v>64.166666666666671</v>
          </cell>
          <cell r="AH198">
            <v>64.166666666666671</v>
          </cell>
          <cell r="AI198">
            <v>64.166666666666671</v>
          </cell>
          <cell r="AJ198">
            <v>64.166666666666671</v>
          </cell>
          <cell r="AK198">
            <v>769.99999999999989</v>
          </cell>
          <cell r="AL198">
            <v>0</v>
          </cell>
        </row>
        <row r="199">
          <cell r="B199">
            <v>0</v>
          </cell>
          <cell r="C199">
            <v>0</v>
          </cell>
          <cell r="D199" t="str">
            <v>SO101OM5065SO</v>
          </cell>
          <cell r="E199" t="str">
            <v>100016976</v>
          </cell>
          <cell r="F199" t="str">
            <v>ISD</v>
          </cell>
          <cell r="G199" t="str">
            <v>Inspect service still disconnected</v>
          </cell>
          <cell r="H199" t="str">
            <v>311</v>
          </cell>
          <cell r="I199" t="str">
            <v>101</v>
          </cell>
          <cell r="J199" t="str">
            <v>5065</v>
          </cell>
          <cell r="K199" t="str">
            <v>Workorder Time</v>
          </cell>
          <cell r="L199" t="str">
            <v>Workorder Time</v>
          </cell>
          <cell r="M199" t="str">
            <v>Meterperson - 2nd Class</v>
          </cell>
          <cell r="O199">
            <v>62.809501953125</v>
          </cell>
          <cell r="P199">
            <v>10</v>
          </cell>
          <cell r="Q199">
            <v>628.09501953125005</v>
          </cell>
          <cell r="S199">
            <v>0</v>
          </cell>
          <cell r="T199" t="str">
            <v>608000311-101-5065</v>
          </cell>
          <cell r="U199" t="str">
            <v>608000</v>
          </cell>
          <cell r="V199" t="str">
            <v>Direct labour - Work order</v>
          </cell>
          <cell r="X199">
            <v>628</v>
          </cell>
          <cell r="Y199">
            <v>52.333333333333336</v>
          </cell>
          <cell r="Z199">
            <v>52.333333333333336</v>
          </cell>
          <cell r="AA199">
            <v>52.333333333333336</v>
          </cell>
          <cell r="AB199">
            <v>52.333333333333336</v>
          </cell>
          <cell r="AC199">
            <v>52.333333333333336</v>
          </cell>
          <cell r="AD199">
            <v>52.333333333333336</v>
          </cell>
          <cell r="AE199">
            <v>52.333333333333336</v>
          </cell>
          <cell r="AF199">
            <v>52.333333333333336</v>
          </cell>
          <cell r="AG199">
            <v>52.333333333333336</v>
          </cell>
          <cell r="AH199">
            <v>52.333333333333336</v>
          </cell>
          <cell r="AI199">
            <v>52.333333333333336</v>
          </cell>
          <cell r="AJ199">
            <v>52.333333333333336</v>
          </cell>
          <cell r="AK199">
            <v>628</v>
          </cell>
          <cell r="AL199">
            <v>0</v>
          </cell>
        </row>
        <row r="200">
          <cell r="B200">
            <v>0</v>
          </cell>
          <cell r="C200">
            <v>0</v>
          </cell>
          <cell r="D200" t="str">
            <v>SO101OM5065SO</v>
          </cell>
          <cell r="E200" t="str">
            <v>100016976</v>
          </cell>
          <cell r="F200" t="str">
            <v>ISD</v>
          </cell>
          <cell r="G200" t="str">
            <v>Inspect service still disconnected</v>
          </cell>
          <cell r="H200" t="str">
            <v>311</v>
          </cell>
          <cell r="I200" t="str">
            <v>101</v>
          </cell>
          <cell r="J200" t="str">
            <v>5065</v>
          </cell>
          <cell r="K200" t="str">
            <v>Vehicle</v>
          </cell>
          <cell r="L200" t="str">
            <v>Vehicle</v>
          </cell>
          <cell r="M200" t="str">
            <v>VECV - Cargo Van</v>
          </cell>
          <cell r="O200">
            <v>14</v>
          </cell>
          <cell r="Q200">
            <v>0</v>
          </cell>
          <cell r="R200">
            <v>10</v>
          </cell>
          <cell r="S200">
            <v>140</v>
          </cell>
          <cell r="T200" t="str">
            <v>651000311-101-5065</v>
          </cell>
          <cell r="U200" t="str">
            <v>651000</v>
          </cell>
          <cell r="V200" t="str">
            <v>Direct work order charges - Vehicles used</v>
          </cell>
          <cell r="X200">
            <v>140</v>
          </cell>
          <cell r="Y200">
            <v>11.666666666666666</v>
          </cell>
          <cell r="Z200">
            <v>11.666666666666666</v>
          </cell>
          <cell r="AA200">
            <v>11.666666666666666</v>
          </cell>
          <cell r="AB200">
            <v>11.666666666666666</v>
          </cell>
          <cell r="AC200">
            <v>11.666666666666666</v>
          </cell>
          <cell r="AD200">
            <v>11.666666666666666</v>
          </cell>
          <cell r="AE200">
            <v>11.666666666666666</v>
          </cell>
          <cell r="AF200">
            <v>11.666666666666666</v>
          </cell>
          <cell r="AG200">
            <v>11.666666666666666</v>
          </cell>
          <cell r="AH200">
            <v>11.666666666666666</v>
          </cell>
          <cell r="AI200">
            <v>11.666666666666666</v>
          </cell>
          <cell r="AJ200">
            <v>11.666666666666666</v>
          </cell>
          <cell r="AK200">
            <v>140</v>
          </cell>
          <cell r="AL200">
            <v>0</v>
          </cell>
        </row>
        <row r="201">
          <cell r="B201">
            <v>0</v>
          </cell>
          <cell r="C201">
            <v>0</v>
          </cell>
          <cell r="D201" t="str">
            <v>CUSCONN101CCONCOMMON</v>
          </cell>
          <cell r="E201" t="str">
            <v>100031147</v>
          </cell>
          <cell r="F201" t="str">
            <v>24150</v>
          </cell>
          <cell r="G201" t="str">
            <v>Manage IFRS Process</v>
          </cell>
          <cell r="H201" t="str">
            <v>311</v>
          </cell>
          <cell r="I201" t="str">
            <v>101</v>
          </cell>
          <cell r="J201" t="str">
            <v>5065</v>
          </cell>
          <cell r="K201" t="str">
            <v>Project Time</v>
          </cell>
          <cell r="L201" t="str">
            <v>Project Time</v>
          </cell>
          <cell r="M201" t="str">
            <v>MANAGER, CUSTOMER CONNECTIONS</v>
          </cell>
          <cell r="O201">
            <v>90.150380859375005</v>
          </cell>
          <cell r="P201">
            <v>20</v>
          </cell>
          <cell r="Q201">
            <v>1803.0076171875</v>
          </cell>
          <cell r="S201">
            <v>0</v>
          </cell>
          <cell r="T201" t="str">
            <v>609000311-101-5065</v>
          </cell>
          <cell r="U201" t="str">
            <v>609000</v>
          </cell>
          <cell r="V201" t="str">
            <v>Direct labour - Project (ABC costs)</v>
          </cell>
          <cell r="X201">
            <v>1803</v>
          </cell>
          <cell r="Y201">
            <v>150.25</v>
          </cell>
          <cell r="Z201">
            <v>150.25</v>
          </cell>
          <cell r="AA201">
            <v>150.25</v>
          </cell>
          <cell r="AB201">
            <v>150.25</v>
          </cell>
          <cell r="AC201">
            <v>150.25</v>
          </cell>
          <cell r="AD201">
            <v>150.25</v>
          </cell>
          <cell r="AE201">
            <v>150.25</v>
          </cell>
          <cell r="AF201">
            <v>150.25</v>
          </cell>
          <cell r="AG201">
            <v>150.25</v>
          </cell>
          <cell r="AH201">
            <v>150.25</v>
          </cell>
          <cell r="AI201">
            <v>150.25</v>
          </cell>
          <cell r="AJ201">
            <v>150.25</v>
          </cell>
          <cell r="AK201">
            <v>1803</v>
          </cell>
          <cell r="AL201">
            <v>0</v>
          </cell>
        </row>
        <row r="202">
          <cell r="B202">
            <v>0</v>
          </cell>
          <cell r="C202">
            <v>0</v>
          </cell>
          <cell r="D202" t="str">
            <v>CUSCONN101CCONCOMMON</v>
          </cell>
          <cell r="E202" t="str">
            <v>100031147</v>
          </cell>
          <cell r="F202" t="str">
            <v>24150</v>
          </cell>
          <cell r="G202" t="str">
            <v>Manage IFRS Process</v>
          </cell>
          <cell r="H202" t="str">
            <v>311</v>
          </cell>
          <cell r="I202" t="str">
            <v>101</v>
          </cell>
          <cell r="J202" t="str">
            <v>5065</v>
          </cell>
          <cell r="K202" t="str">
            <v>Project Time</v>
          </cell>
          <cell r="L202" t="str">
            <v>Project Time</v>
          </cell>
          <cell r="M202" t="str">
            <v>SUPERVISOR, CUSTOMER CONNECTIONS</v>
          </cell>
          <cell r="O202">
            <v>84.962177734375004</v>
          </cell>
          <cell r="P202">
            <v>20</v>
          </cell>
          <cell r="Q202">
            <v>1699.2435546875001</v>
          </cell>
          <cell r="S202">
            <v>0</v>
          </cell>
          <cell r="T202" t="str">
            <v>609000311-101-5065</v>
          </cell>
          <cell r="U202" t="str">
            <v>609000</v>
          </cell>
          <cell r="V202" t="str">
            <v>Direct labour - Project (ABC costs)</v>
          </cell>
          <cell r="X202">
            <v>1699</v>
          </cell>
          <cell r="Y202">
            <v>141.58333333333334</v>
          </cell>
          <cell r="Z202">
            <v>141.58333333333334</v>
          </cell>
          <cell r="AA202">
            <v>141.58333333333334</v>
          </cell>
          <cell r="AB202">
            <v>141.58333333333334</v>
          </cell>
          <cell r="AC202">
            <v>141.58333333333334</v>
          </cell>
          <cell r="AD202">
            <v>141.58333333333334</v>
          </cell>
          <cell r="AE202">
            <v>141.58333333333334</v>
          </cell>
          <cell r="AF202">
            <v>141.58333333333334</v>
          </cell>
          <cell r="AG202">
            <v>141.58333333333334</v>
          </cell>
          <cell r="AH202">
            <v>141.58333333333334</v>
          </cell>
          <cell r="AI202">
            <v>141.58333333333334</v>
          </cell>
          <cell r="AJ202">
            <v>141.58333333333334</v>
          </cell>
          <cell r="AK202">
            <v>1698.9999999999998</v>
          </cell>
          <cell r="AL202">
            <v>0</v>
          </cell>
        </row>
        <row r="203">
          <cell r="B203">
            <v>0</v>
          </cell>
          <cell r="C203">
            <v>0</v>
          </cell>
          <cell r="D203" t="str">
            <v>CUSCONN101CCONCOMMON</v>
          </cell>
          <cell r="E203" t="str">
            <v>100034937</v>
          </cell>
          <cell r="F203" t="str">
            <v>70470</v>
          </cell>
          <cell r="G203" t="str">
            <v>ERP Work Management Gaps</v>
          </cell>
          <cell r="H203" t="str">
            <v>311</v>
          </cell>
          <cell r="I203" t="str">
            <v>101</v>
          </cell>
          <cell r="J203" t="str">
            <v>5065</v>
          </cell>
          <cell r="K203" t="str">
            <v>Project Time</v>
          </cell>
          <cell r="L203" t="str">
            <v>Project Time</v>
          </cell>
          <cell r="M203" t="str">
            <v>MANAGER, CUSTOMER CONNECTIONS</v>
          </cell>
          <cell r="O203">
            <v>90.150380859375005</v>
          </cell>
          <cell r="P203">
            <v>22</v>
          </cell>
          <cell r="Q203">
            <v>1983.30837890625</v>
          </cell>
          <cell r="S203">
            <v>0</v>
          </cell>
          <cell r="T203" t="str">
            <v>609000311-101-5065</v>
          </cell>
          <cell r="U203" t="str">
            <v>609000</v>
          </cell>
          <cell r="V203" t="str">
            <v>Direct labour - Project (ABC costs)</v>
          </cell>
          <cell r="X203">
            <v>1983</v>
          </cell>
          <cell r="Y203">
            <v>165.25</v>
          </cell>
          <cell r="Z203">
            <v>165.25</v>
          </cell>
          <cell r="AA203">
            <v>165.25</v>
          </cell>
          <cell r="AB203">
            <v>165.25</v>
          </cell>
          <cell r="AC203">
            <v>165.25</v>
          </cell>
          <cell r="AD203">
            <v>165.25</v>
          </cell>
          <cell r="AE203">
            <v>165.25</v>
          </cell>
          <cell r="AF203">
            <v>165.25</v>
          </cell>
          <cell r="AG203">
            <v>165.25</v>
          </cell>
          <cell r="AH203">
            <v>165.25</v>
          </cell>
          <cell r="AI203">
            <v>165.25</v>
          </cell>
          <cell r="AJ203">
            <v>165.25</v>
          </cell>
          <cell r="AK203">
            <v>1983</v>
          </cell>
          <cell r="AL203">
            <v>0</v>
          </cell>
        </row>
        <row r="204">
          <cell r="B204">
            <v>0</v>
          </cell>
          <cell r="C204">
            <v>0</v>
          </cell>
          <cell r="D204" t="str">
            <v>CUSCONN101CCONCORE</v>
          </cell>
          <cell r="E204" t="str">
            <v>100036878</v>
          </cell>
          <cell r="F204" t="str">
            <v>56000</v>
          </cell>
          <cell r="G204" t="str">
            <v>Green Energy Act - Process</v>
          </cell>
          <cell r="H204" t="str">
            <v>311</v>
          </cell>
          <cell r="I204" t="str">
            <v>101</v>
          </cell>
          <cell r="J204" t="str">
            <v>5065</v>
          </cell>
          <cell r="K204" t="str">
            <v>Project Time</v>
          </cell>
          <cell r="L204" t="str">
            <v>Project Time</v>
          </cell>
          <cell r="M204" t="str">
            <v>MANAGER, CUSTOMER CONNECTIONS</v>
          </cell>
          <cell r="O204">
            <v>90.150380859375005</v>
          </cell>
          <cell r="P204">
            <v>22</v>
          </cell>
          <cell r="Q204">
            <v>1983.30837890625</v>
          </cell>
          <cell r="S204">
            <v>0</v>
          </cell>
          <cell r="T204" t="str">
            <v>609000311-101-5065</v>
          </cell>
          <cell r="U204" t="str">
            <v>609000</v>
          </cell>
          <cell r="V204" t="str">
            <v>Direct labour - Project (ABC costs)</v>
          </cell>
          <cell r="X204">
            <v>1983</v>
          </cell>
          <cell r="Y204">
            <v>165.25</v>
          </cell>
          <cell r="Z204">
            <v>165.25</v>
          </cell>
          <cell r="AA204">
            <v>165.25</v>
          </cell>
          <cell r="AB204">
            <v>165.25</v>
          </cell>
          <cell r="AC204">
            <v>165.25</v>
          </cell>
          <cell r="AD204">
            <v>165.25</v>
          </cell>
          <cell r="AE204">
            <v>165.25</v>
          </cell>
          <cell r="AF204">
            <v>165.25</v>
          </cell>
          <cell r="AG204">
            <v>165.25</v>
          </cell>
          <cell r="AH204">
            <v>165.25</v>
          </cell>
          <cell r="AI204">
            <v>165.25</v>
          </cell>
          <cell r="AJ204">
            <v>165.25</v>
          </cell>
          <cell r="AK204">
            <v>1983</v>
          </cell>
          <cell r="AL204">
            <v>0</v>
          </cell>
        </row>
        <row r="205">
          <cell r="B205">
            <v>0</v>
          </cell>
          <cell r="C205">
            <v>0</v>
          </cell>
          <cell r="D205" t="str">
            <v>CUSCONN101CCONCORE</v>
          </cell>
          <cell r="E205" t="str">
            <v>100036878</v>
          </cell>
          <cell r="F205" t="str">
            <v>56000</v>
          </cell>
          <cell r="G205" t="str">
            <v>Green Energy Act - Process</v>
          </cell>
          <cell r="H205" t="str">
            <v>311</v>
          </cell>
          <cell r="I205" t="str">
            <v>101</v>
          </cell>
          <cell r="J205" t="str">
            <v>5065</v>
          </cell>
          <cell r="K205" t="str">
            <v>Project Time</v>
          </cell>
          <cell r="L205" t="str">
            <v>Project Time</v>
          </cell>
          <cell r="M205" t="str">
            <v>SUPERVISOR, CUSTOMER CONNECTIONS</v>
          </cell>
          <cell r="O205">
            <v>84.962177734375004</v>
          </cell>
          <cell r="Q205">
            <v>0</v>
          </cell>
          <cell r="S205">
            <v>0</v>
          </cell>
          <cell r="T205" t="str">
            <v>609000311-101-5065</v>
          </cell>
          <cell r="U205" t="str">
            <v>609000</v>
          </cell>
          <cell r="V205" t="str">
            <v>Direct labour - Project (ABC costs)</v>
          </cell>
          <cell r="X205">
            <v>0</v>
          </cell>
          <cell r="Y205">
            <v>0</v>
          </cell>
          <cell r="Z205">
            <v>0</v>
          </cell>
          <cell r="AA205">
            <v>0</v>
          </cell>
          <cell r="AB205">
            <v>0</v>
          </cell>
          <cell r="AC205">
            <v>0</v>
          </cell>
          <cell r="AD205">
            <v>0</v>
          </cell>
          <cell r="AE205">
            <v>0</v>
          </cell>
          <cell r="AF205">
            <v>0</v>
          </cell>
          <cell r="AG205">
            <v>0</v>
          </cell>
          <cell r="AH205">
            <v>0</v>
          </cell>
          <cell r="AI205">
            <v>0</v>
          </cell>
          <cell r="AJ205">
            <v>0</v>
          </cell>
          <cell r="AK205">
            <v>0</v>
          </cell>
          <cell r="AL205">
            <v>0</v>
          </cell>
        </row>
        <row r="206">
          <cell r="B206">
            <v>0</v>
          </cell>
          <cell r="C206">
            <v>0</v>
          </cell>
          <cell r="D206" t="str">
            <v>CUSCONN101CCONCORE</v>
          </cell>
          <cell r="E206" t="str">
            <v>100036879</v>
          </cell>
          <cell r="F206" t="str">
            <v>56100</v>
          </cell>
          <cell r="G206" t="str">
            <v>Smart Grid Activities</v>
          </cell>
          <cell r="H206" t="str">
            <v>311</v>
          </cell>
          <cell r="I206" t="str">
            <v>101</v>
          </cell>
          <cell r="J206" t="str">
            <v>5065</v>
          </cell>
          <cell r="K206" t="str">
            <v>Project Time</v>
          </cell>
          <cell r="L206" t="str">
            <v>Project Time</v>
          </cell>
          <cell r="M206" t="str">
            <v>MANAGER, CUSTOMER CONNECTIONS</v>
          </cell>
          <cell r="O206">
            <v>90.150380859375005</v>
          </cell>
          <cell r="P206">
            <v>22</v>
          </cell>
          <cell r="Q206">
            <v>1983.30837890625</v>
          </cell>
          <cell r="S206">
            <v>0</v>
          </cell>
          <cell r="T206" t="str">
            <v>609000311-101-5065</v>
          </cell>
          <cell r="U206" t="str">
            <v>609000</v>
          </cell>
          <cell r="V206" t="str">
            <v>Direct labour - Project (ABC costs)</v>
          </cell>
          <cell r="X206">
            <v>1983</v>
          </cell>
          <cell r="Y206">
            <v>165.25</v>
          </cell>
          <cell r="Z206">
            <v>165.25</v>
          </cell>
          <cell r="AA206">
            <v>165.25</v>
          </cell>
          <cell r="AB206">
            <v>165.25</v>
          </cell>
          <cell r="AC206">
            <v>165.25</v>
          </cell>
          <cell r="AD206">
            <v>165.25</v>
          </cell>
          <cell r="AE206">
            <v>165.25</v>
          </cell>
          <cell r="AF206">
            <v>165.25</v>
          </cell>
          <cell r="AG206">
            <v>165.25</v>
          </cell>
          <cell r="AH206">
            <v>165.25</v>
          </cell>
          <cell r="AI206">
            <v>165.25</v>
          </cell>
          <cell r="AJ206">
            <v>165.25</v>
          </cell>
          <cell r="AK206">
            <v>1983</v>
          </cell>
          <cell r="AL206">
            <v>0</v>
          </cell>
        </row>
        <row r="207">
          <cell r="B207">
            <v>0</v>
          </cell>
          <cell r="C207">
            <v>0</v>
          </cell>
          <cell r="D207" t="str">
            <v>CUSCONN101CCONCORE</v>
          </cell>
          <cell r="E207" t="str">
            <v>100036879</v>
          </cell>
          <cell r="F207" t="str">
            <v>56100</v>
          </cell>
          <cell r="G207" t="str">
            <v>Smart Grid Activities</v>
          </cell>
          <cell r="H207" t="str">
            <v>311</v>
          </cell>
          <cell r="I207" t="str">
            <v>101</v>
          </cell>
          <cell r="J207" t="str">
            <v>5065</v>
          </cell>
          <cell r="K207" t="str">
            <v>Project Time</v>
          </cell>
          <cell r="L207" t="str">
            <v>Project Time</v>
          </cell>
          <cell r="M207" t="str">
            <v>SUPERVISOR, CUSTOMER CONNECTIONS</v>
          </cell>
          <cell r="O207">
            <v>84.962177734375004</v>
          </cell>
          <cell r="P207">
            <v>22</v>
          </cell>
          <cell r="Q207">
            <v>1869.1679101562502</v>
          </cell>
          <cell r="S207">
            <v>0</v>
          </cell>
          <cell r="T207" t="str">
            <v>609000311-101-5065</v>
          </cell>
          <cell r="U207" t="str">
            <v>609000</v>
          </cell>
          <cell r="V207" t="str">
            <v>Direct labour - Project (ABC costs)</v>
          </cell>
          <cell r="X207">
            <v>1869</v>
          </cell>
          <cell r="Y207">
            <v>155.75</v>
          </cell>
          <cell r="Z207">
            <v>155.75</v>
          </cell>
          <cell r="AA207">
            <v>155.75</v>
          </cell>
          <cell r="AB207">
            <v>155.75</v>
          </cell>
          <cell r="AC207">
            <v>155.75</v>
          </cell>
          <cell r="AD207">
            <v>155.75</v>
          </cell>
          <cell r="AE207">
            <v>155.75</v>
          </cell>
          <cell r="AF207">
            <v>155.75</v>
          </cell>
          <cell r="AG207">
            <v>155.75</v>
          </cell>
          <cell r="AH207">
            <v>155.75</v>
          </cell>
          <cell r="AI207">
            <v>155.75</v>
          </cell>
          <cell r="AJ207">
            <v>155.75</v>
          </cell>
          <cell r="AK207">
            <v>1869</v>
          </cell>
          <cell r="AL207">
            <v>0</v>
          </cell>
        </row>
        <row r="208">
          <cell r="B208">
            <v>0</v>
          </cell>
          <cell r="C208">
            <v>0</v>
          </cell>
          <cell r="D208" t="str">
            <v>CUSCONN101CCONCORE</v>
          </cell>
          <cell r="E208" t="str">
            <v>100036880</v>
          </cell>
          <cell r="F208" t="str">
            <v>56200</v>
          </cell>
          <cell r="G208" t="str">
            <v>Distributed Generation</v>
          </cell>
          <cell r="H208" t="str">
            <v>311</v>
          </cell>
          <cell r="I208" t="str">
            <v>101</v>
          </cell>
          <cell r="J208" t="str">
            <v>5065</v>
          </cell>
          <cell r="K208" t="str">
            <v>Project Time</v>
          </cell>
          <cell r="L208" t="str">
            <v>Project Time</v>
          </cell>
          <cell r="M208" t="str">
            <v>MANAGER, CUSTOMER CONNECTIONS</v>
          </cell>
          <cell r="O208">
            <v>90.150380859375005</v>
          </cell>
          <cell r="Q208">
            <v>0</v>
          </cell>
          <cell r="S208">
            <v>0</v>
          </cell>
          <cell r="T208" t="str">
            <v>609000311-101-5065</v>
          </cell>
          <cell r="U208" t="str">
            <v>609000</v>
          </cell>
          <cell r="V208" t="str">
            <v>Direct labour - Project (ABC costs)</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0</v>
          </cell>
        </row>
        <row r="209">
          <cell r="B209">
            <v>0</v>
          </cell>
          <cell r="C209">
            <v>0</v>
          </cell>
          <cell r="D209" t="str">
            <v>CUSCONN101CCONCORE</v>
          </cell>
          <cell r="E209" t="str">
            <v>100036880</v>
          </cell>
          <cell r="F209" t="str">
            <v>56200</v>
          </cell>
          <cell r="G209" t="str">
            <v>Distributed Generation</v>
          </cell>
          <cell r="H209" t="str">
            <v>311</v>
          </cell>
          <cell r="I209" t="str">
            <v>101</v>
          </cell>
          <cell r="J209" t="str">
            <v>5065</v>
          </cell>
          <cell r="K209" t="str">
            <v>Project Time</v>
          </cell>
          <cell r="L209" t="str">
            <v>Project Time</v>
          </cell>
          <cell r="M209" t="str">
            <v>SUPERVISOR, CUSTOMER CONNECTIONS</v>
          </cell>
          <cell r="O209">
            <v>84.962177734375004</v>
          </cell>
          <cell r="Q209">
            <v>0</v>
          </cell>
          <cell r="S209">
            <v>0</v>
          </cell>
          <cell r="T209" t="str">
            <v>609000311-101-5065</v>
          </cell>
          <cell r="U209" t="str">
            <v>609000</v>
          </cell>
          <cell r="V209" t="str">
            <v>Direct labour - Project (ABC costs)</v>
          </cell>
          <cell r="X209">
            <v>0</v>
          </cell>
          <cell r="Y209">
            <v>0</v>
          </cell>
          <cell r="Z209">
            <v>0</v>
          </cell>
          <cell r="AA209">
            <v>0</v>
          </cell>
          <cell r="AB209">
            <v>0</v>
          </cell>
          <cell r="AC209">
            <v>0</v>
          </cell>
          <cell r="AD209">
            <v>0</v>
          </cell>
          <cell r="AE209">
            <v>0</v>
          </cell>
          <cell r="AF209">
            <v>0</v>
          </cell>
          <cell r="AG209">
            <v>0</v>
          </cell>
          <cell r="AH209">
            <v>0</v>
          </cell>
          <cell r="AI209">
            <v>0</v>
          </cell>
          <cell r="AJ209">
            <v>0</v>
          </cell>
          <cell r="AK209">
            <v>0</v>
          </cell>
          <cell r="AL209">
            <v>0</v>
          </cell>
        </row>
        <row r="210">
          <cell r="B210">
            <v>0</v>
          </cell>
          <cell r="C210">
            <v>0</v>
          </cell>
          <cell r="D210" t="str">
            <v>CUSCONN101CCONCORE</v>
          </cell>
          <cell r="E210" t="str">
            <v>100036881</v>
          </cell>
          <cell r="F210" t="str">
            <v>56300</v>
          </cell>
          <cell r="G210" t="str">
            <v>FIT - Feed In Tariff</v>
          </cell>
          <cell r="H210" t="str">
            <v>311</v>
          </cell>
          <cell r="I210" t="str">
            <v>101</v>
          </cell>
          <cell r="J210" t="str">
            <v>5065</v>
          </cell>
          <cell r="K210" t="str">
            <v>A/P</v>
          </cell>
          <cell r="L210" t="str">
            <v>SA10 - General Office Supplies</v>
          </cell>
          <cell r="M210" t="str">
            <v>A/P</v>
          </cell>
          <cell r="N210">
            <v>3000</v>
          </cell>
          <cell r="O210">
            <v>0</v>
          </cell>
          <cell r="Q210">
            <v>0</v>
          </cell>
          <cell r="S210">
            <v>0</v>
          </cell>
          <cell r="T210" t="str">
            <v>704000311-101-5065</v>
          </cell>
          <cell r="U210" t="str">
            <v>704000</v>
          </cell>
          <cell r="V210" t="str">
            <v>General office supplies</v>
          </cell>
          <cell r="X210">
            <v>3000</v>
          </cell>
          <cell r="Y210">
            <v>250</v>
          </cell>
          <cell r="Z210">
            <v>250</v>
          </cell>
          <cell r="AA210">
            <v>250</v>
          </cell>
          <cell r="AB210">
            <v>250</v>
          </cell>
          <cell r="AC210">
            <v>250</v>
          </cell>
          <cell r="AD210">
            <v>250</v>
          </cell>
          <cell r="AE210">
            <v>250</v>
          </cell>
          <cell r="AF210">
            <v>250</v>
          </cell>
          <cell r="AG210">
            <v>250</v>
          </cell>
          <cell r="AH210">
            <v>250</v>
          </cell>
          <cell r="AI210">
            <v>250</v>
          </cell>
          <cell r="AJ210">
            <v>250</v>
          </cell>
          <cell r="AK210">
            <v>3000</v>
          </cell>
          <cell r="AL210">
            <v>0</v>
          </cell>
        </row>
        <row r="211">
          <cell r="B211">
            <v>19</v>
          </cell>
          <cell r="C211">
            <v>0</v>
          </cell>
          <cell r="D211" t="str">
            <v>CUSCONN101CCONCORE</v>
          </cell>
          <cell r="E211" t="str">
            <v>100036881</v>
          </cell>
          <cell r="F211" t="str">
            <v>56300</v>
          </cell>
          <cell r="G211" t="str">
            <v>FIT - Feed In Tariff</v>
          </cell>
          <cell r="H211" t="str">
            <v>311</v>
          </cell>
          <cell r="I211" t="str">
            <v>101</v>
          </cell>
          <cell r="J211" t="str">
            <v>5065</v>
          </cell>
          <cell r="K211" t="str">
            <v>A/P</v>
          </cell>
          <cell r="L211" t="str">
            <v>SA37 - Consulting</v>
          </cell>
          <cell r="M211" t="str">
            <v>A/P</v>
          </cell>
          <cell r="N211">
            <v>24000</v>
          </cell>
          <cell r="O211">
            <v>0</v>
          </cell>
          <cell r="Q211">
            <v>0</v>
          </cell>
          <cell r="S211">
            <v>0</v>
          </cell>
          <cell r="T211" t="str">
            <v>753000311-101-5065</v>
          </cell>
          <cell r="U211" t="str">
            <v>753000</v>
          </cell>
          <cell r="V211" t="str">
            <v>Consulting</v>
          </cell>
          <cell r="W211" t="str">
            <v>Consulting - MSS 2 hour per day</v>
          </cell>
          <cell r="X211">
            <v>24000</v>
          </cell>
          <cell r="Y211">
            <v>2000</v>
          </cell>
          <cell r="Z211">
            <v>2000</v>
          </cell>
          <cell r="AA211">
            <v>2000</v>
          </cell>
          <cell r="AB211">
            <v>2000</v>
          </cell>
          <cell r="AC211">
            <v>2000</v>
          </cell>
          <cell r="AD211">
            <v>2000</v>
          </cell>
          <cell r="AE211">
            <v>2000</v>
          </cell>
          <cell r="AF211">
            <v>2000</v>
          </cell>
          <cell r="AG211">
            <v>2000</v>
          </cell>
          <cell r="AH211">
            <v>2000</v>
          </cell>
          <cell r="AI211">
            <v>2000</v>
          </cell>
          <cell r="AJ211">
            <v>2000</v>
          </cell>
          <cell r="AK211">
            <v>24000</v>
          </cell>
          <cell r="AL211">
            <v>0</v>
          </cell>
        </row>
        <row r="212">
          <cell r="B212">
            <v>0</v>
          </cell>
          <cell r="C212">
            <v>0</v>
          </cell>
          <cell r="D212" t="str">
            <v>CUSCONN101CCONCORE</v>
          </cell>
          <cell r="E212" t="str">
            <v>100036881</v>
          </cell>
          <cell r="F212" t="str">
            <v>56300</v>
          </cell>
          <cell r="G212" t="str">
            <v>FIT - Feed In Tariff</v>
          </cell>
          <cell r="H212" t="str">
            <v>311</v>
          </cell>
          <cell r="I212" t="str">
            <v>101</v>
          </cell>
          <cell r="J212" t="str">
            <v>5065</v>
          </cell>
          <cell r="K212" t="str">
            <v>Project Time</v>
          </cell>
          <cell r="L212" t="str">
            <v>Project Time</v>
          </cell>
          <cell r="M212" t="str">
            <v>MANAGER, CUSTOMER CONNECTIONS</v>
          </cell>
          <cell r="O212">
            <v>90.150380859375005</v>
          </cell>
          <cell r="P212">
            <v>22</v>
          </cell>
          <cell r="Q212">
            <v>1983.30837890625</v>
          </cell>
          <cell r="S212">
            <v>0</v>
          </cell>
          <cell r="T212" t="str">
            <v>609000311-101-5065</v>
          </cell>
          <cell r="U212" t="str">
            <v>609000</v>
          </cell>
          <cell r="V212" t="str">
            <v>Direct labour - Project (ABC costs)</v>
          </cell>
          <cell r="X212">
            <v>1983</v>
          </cell>
          <cell r="Y212">
            <v>165.25</v>
          </cell>
          <cell r="Z212">
            <v>165.25</v>
          </cell>
          <cell r="AA212">
            <v>165.25</v>
          </cell>
          <cell r="AB212">
            <v>165.25</v>
          </cell>
          <cell r="AC212">
            <v>165.25</v>
          </cell>
          <cell r="AD212">
            <v>165.25</v>
          </cell>
          <cell r="AE212">
            <v>165.25</v>
          </cell>
          <cell r="AF212">
            <v>165.25</v>
          </cell>
          <cell r="AG212">
            <v>165.25</v>
          </cell>
          <cell r="AH212">
            <v>165.25</v>
          </cell>
          <cell r="AI212">
            <v>165.25</v>
          </cell>
          <cell r="AJ212">
            <v>165.25</v>
          </cell>
          <cell r="AK212">
            <v>1983</v>
          </cell>
          <cell r="AL212">
            <v>0</v>
          </cell>
        </row>
        <row r="213">
          <cell r="B213">
            <v>0</v>
          </cell>
          <cell r="C213">
            <v>0</v>
          </cell>
          <cell r="D213" t="str">
            <v>CUSCONN101CCONCORE</v>
          </cell>
          <cell r="E213" t="str">
            <v>100036881</v>
          </cell>
          <cell r="F213" t="str">
            <v>56300</v>
          </cell>
          <cell r="G213" t="str">
            <v>FIT - Feed In Tariff</v>
          </cell>
          <cell r="H213" t="str">
            <v>311</v>
          </cell>
          <cell r="I213" t="str">
            <v>101</v>
          </cell>
          <cell r="J213" t="str">
            <v>5065</v>
          </cell>
          <cell r="K213" t="str">
            <v>Project Time</v>
          </cell>
          <cell r="L213" t="str">
            <v>Project Time</v>
          </cell>
          <cell r="M213" t="str">
            <v>SUPERVISOR, CUSTOMER CONNECTIONS</v>
          </cell>
          <cell r="O213">
            <v>84.962177734375004</v>
          </cell>
          <cell r="P213">
            <v>22</v>
          </cell>
          <cell r="Q213">
            <v>1869.1679101562502</v>
          </cell>
          <cell r="S213">
            <v>0</v>
          </cell>
          <cell r="T213" t="str">
            <v>609000311-101-5065</v>
          </cell>
          <cell r="U213" t="str">
            <v>609000</v>
          </cell>
          <cell r="V213" t="str">
            <v>Direct labour - Project (ABC costs)</v>
          </cell>
          <cell r="X213">
            <v>1869</v>
          </cell>
          <cell r="Y213">
            <v>155.75</v>
          </cell>
          <cell r="Z213">
            <v>155.75</v>
          </cell>
          <cell r="AA213">
            <v>155.75</v>
          </cell>
          <cell r="AB213">
            <v>155.75</v>
          </cell>
          <cell r="AC213">
            <v>155.75</v>
          </cell>
          <cell r="AD213">
            <v>155.75</v>
          </cell>
          <cell r="AE213">
            <v>155.75</v>
          </cell>
          <cell r="AF213">
            <v>155.75</v>
          </cell>
          <cell r="AG213">
            <v>155.75</v>
          </cell>
          <cell r="AH213">
            <v>155.75</v>
          </cell>
          <cell r="AI213">
            <v>155.75</v>
          </cell>
          <cell r="AJ213">
            <v>155.75</v>
          </cell>
          <cell r="AK213">
            <v>1869</v>
          </cell>
          <cell r="AL213">
            <v>0</v>
          </cell>
        </row>
        <row r="214">
          <cell r="B214">
            <v>0</v>
          </cell>
          <cell r="C214">
            <v>0</v>
          </cell>
          <cell r="D214" t="str">
            <v>CUSCONN101CCONCORE</v>
          </cell>
          <cell r="E214" t="str">
            <v>100036882</v>
          </cell>
          <cell r="F214" t="str">
            <v>56400</v>
          </cell>
          <cell r="G214" t="str">
            <v>System Modeling (DESS/CYME)</v>
          </cell>
          <cell r="H214" t="str">
            <v>311</v>
          </cell>
          <cell r="I214" t="str">
            <v>101</v>
          </cell>
          <cell r="J214" t="str">
            <v>5065</v>
          </cell>
          <cell r="K214" t="str">
            <v>Project Time</v>
          </cell>
          <cell r="L214" t="str">
            <v>Project Time</v>
          </cell>
          <cell r="M214" t="str">
            <v>MANAGER, CUSTOMER CONNECTIONS</v>
          </cell>
          <cell r="O214">
            <v>90.150380859375005</v>
          </cell>
          <cell r="Q214">
            <v>0</v>
          </cell>
          <cell r="S214">
            <v>0</v>
          </cell>
          <cell r="T214" t="str">
            <v>609000311-101-5065</v>
          </cell>
          <cell r="U214" t="str">
            <v>609000</v>
          </cell>
          <cell r="V214" t="str">
            <v>Direct labour - Project (ABC costs)</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row>
        <row r="215">
          <cell r="B215">
            <v>0</v>
          </cell>
          <cell r="C215">
            <v>0</v>
          </cell>
          <cell r="D215" t="str">
            <v>CUSCONN101CCONCOMMON</v>
          </cell>
          <cell r="E215" t="str">
            <v>100038849</v>
          </cell>
          <cell r="F215" t="str">
            <v>20150</v>
          </cell>
          <cell r="G215" t="str">
            <v>Complete Employee Engagement Survey</v>
          </cell>
          <cell r="H215" t="str">
            <v>311</v>
          </cell>
          <cell r="I215" t="str">
            <v>101</v>
          </cell>
          <cell r="J215" t="str">
            <v>5065</v>
          </cell>
          <cell r="O215">
            <v>0</v>
          </cell>
          <cell r="Q215">
            <v>0</v>
          </cell>
          <cell r="S215">
            <v>0</v>
          </cell>
          <cell r="T215">
            <v>0</v>
          </cell>
          <cell r="U215">
            <v>0</v>
          </cell>
          <cell r="V215">
            <v>0</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row>
        <row r="216">
          <cell r="B216">
            <v>0</v>
          </cell>
          <cell r="C216">
            <v>0</v>
          </cell>
          <cell r="D216" t="str">
            <v>CCPCLOS1012055RC</v>
          </cell>
          <cell r="E216" t="str">
            <v>100041261</v>
          </cell>
          <cell r="F216" t="str">
            <v>60080</v>
          </cell>
          <cell r="G216" t="str">
            <v>Job Feedback and Closure</v>
          </cell>
          <cell r="H216" t="str">
            <v>311</v>
          </cell>
          <cell r="I216" t="str">
            <v>101</v>
          </cell>
          <cell r="J216" t="str">
            <v>5065</v>
          </cell>
          <cell r="O216">
            <v>0</v>
          </cell>
          <cell r="Q216">
            <v>0</v>
          </cell>
          <cell r="S216">
            <v>0</v>
          </cell>
          <cell r="T216">
            <v>0</v>
          </cell>
          <cell r="U216">
            <v>0</v>
          </cell>
          <cell r="V216">
            <v>0</v>
          </cell>
          <cell r="X216">
            <v>0</v>
          </cell>
          <cell r="Y216">
            <v>0</v>
          </cell>
          <cell r="Z216">
            <v>0</v>
          </cell>
          <cell r="AA216">
            <v>0</v>
          </cell>
          <cell r="AB216">
            <v>0</v>
          </cell>
          <cell r="AC216">
            <v>0</v>
          </cell>
          <cell r="AD216">
            <v>0</v>
          </cell>
          <cell r="AE216">
            <v>0</v>
          </cell>
          <cell r="AF216">
            <v>0</v>
          </cell>
          <cell r="AG216">
            <v>0</v>
          </cell>
          <cell r="AH216">
            <v>0</v>
          </cell>
          <cell r="AI216">
            <v>0</v>
          </cell>
          <cell r="AJ216">
            <v>0</v>
          </cell>
          <cell r="AK216">
            <v>0</v>
          </cell>
          <cell r="AL216">
            <v>0</v>
          </cell>
        </row>
        <row r="217">
          <cell r="B217">
            <v>0</v>
          </cell>
          <cell r="C217">
            <v>0</v>
          </cell>
          <cell r="D217" t="str">
            <v>CCPCLOS1012055PL</v>
          </cell>
          <cell r="E217" t="str">
            <v>100041262</v>
          </cell>
          <cell r="F217" t="str">
            <v>60080</v>
          </cell>
          <cell r="G217" t="str">
            <v>Job Feedback and Closure</v>
          </cell>
          <cell r="H217" t="str">
            <v>311</v>
          </cell>
          <cell r="I217" t="str">
            <v>101</v>
          </cell>
          <cell r="J217" t="str">
            <v>5065</v>
          </cell>
          <cell r="O217">
            <v>0</v>
          </cell>
          <cell r="Q217">
            <v>0</v>
          </cell>
          <cell r="S217">
            <v>0</v>
          </cell>
          <cell r="T217">
            <v>0</v>
          </cell>
          <cell r="U217">
            <v>0</v>
          </cell>
          <cell r="V217">
            <v>0</v>
          </cell>
          <cell r="X217">
            <v>0</v>
          </cell>
          <cell r="Y217">
            <v>0</v>
          </cell>
          <cell r="Z217">
            <v>0</v>
          </cell>
          <cell r="AA217">
            <v>0</v>
          </cell>
          <cell r="AB217">
            <v>0</v>
          </cell>
          <cell r="AC217">
            <v>0</v>
          </cell>
          <cell r="AD217">
            <v>0</v>
          </cell>
          <cell r="AE217">
            <v>0</v>
          </cell>
          <cell r="AF217">
            <v>0</v>
          </cell>
          <cell r="AG217">
            <v>0</v>
          </cell>
          <cell r="AH217">
            <v>0</v>
          </cell>
          <cell r="AI217">
            <v>0</v>
          </cell>
          <cell r="AJ217">
            <v>0</v>
          </cell>
          <cell r="AK217">
            <v>0</v>
          </cell>
          <cell r="AL217">
            <v>0</v>
          </cell>
        </row>
        <row r="218">
          <cell r="B218">
            <v>0</v>
          </cell>
          <cell r="C218">
            <v>0</v>
          </cell>
          <cell r="D218" t="str">
            <v>CCPCLOS1012055CP</v>
          </cell>
          <cell r="E218" t="str">
            <v>100041263</v>
          </cell>
          <cell r="F218" t="str">
            <v>60080</v>
          </cell>
          <cell r="G218" t="str">
            <v>Job Feedback and Closure</v>
          </cell>
          <cell r="H218" t="str">
            <v>311</v>
          </cell>
          <cell r="I218" t="str">
            <v>101</v>
          </cell>
          <cell r="J218" t="str">
            <v>5065</v>
          </cell>
          <cell r="O218">
            <v>0</v>
          </cell>
          <cell r="Q218">
            <v>0</v>
          </cell>
          <cell r="S218">
            <v>0</v>
          </cell>
          <cell r="T218">
            <v>0</v>
          </cell>
          <cell r="U218">
            <v>0</v>
          </cell>
          <cell r="V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row>
        <row r="219">
          <cell r="B219">
            <v>0</v>
          </cell>
          <cell r="C219">
            <v>0</v>
          </cell>
          <cell r="D219" t="str">
            <v>CUSCONN101CCONCORE</v>
          </cell>
          <cell r="E219" t="str">
            <v>100046834</v>
          </cell>
          <cell r="F219" t="str">
            <v>15110</v>
          </cell>
          <cell r="G219" t="str">
            <v>2011 EDR Application</v>
          </cell>
          <cell r="H219" t="str">
            <v>311</v>
          </cell>
          <cell r="I219" t="str">
            <v>101</v>
          </cell>
          <cell r="J219" t="str">
            <v>5065</v>
          </cell>
          <cell r="O219">
            <v>0</v>
          </cell>
          <cell r="Q219">
            <v>0</v>
          </cell>
          <cell r="S219">
            <v>0</v>
          </cell>
          <cell r="T219">
            <v>0</v>
          </cell>
          <cell r="U219">
            <v>0</v>
          </cell>
          <cell r="V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row>
        <row r="220">
          <cell r="B220">
            <v>20</v>
          </cell>
          <cell r="C220">
            <v>0</v>
          </cell>
          <cell r="F220" t="str">
            <v>96000</v>
          </cell>
          <cell r="G220" t="str">
            <v>General Administration</v>
          </cell>
          <cell r="H220" t="str">
            <v>311</v>
          </cell>
          <cell r="I220" t="str">
            <v>101</v>
          </cell>
          <cell r="J220" t="str">
            <v>5065</v>
          </cell>
          <cell r="K220" t="str">
            <v>A/P</v>
          </cell>
          <cell r="L220" t="str">
            <v>SA58 - Public Relations</v>
          </cell>
          <cell r="M220" t="str">
            <v>A/P</v>
          </cell>
          <cell r="N220">
            <v>10000</v>
          </cell>
          <cell r="O220">
            <v>0</v>
          </cell>
          <cell r="Q220">
            <v>0</v>
          </cell>
          <cell r="S220">
            <v>0</v>
          </cell>
          <cell r="T220" t="str">
            <v>773000311-101-5065</v>
          </cell>
          <cell r="U220" t="str">
            <v>773000</v>
          </cell>
          <cell r="V220" t="str">
            <v>Public relations</v>
          </cell>
          <cell r="X220">
            <v>10000</v>
          </cell>
          <cell r="Y220">
            <v>833.33333333333337</v>
          </cell>
          <cell r="Z220">
            <v>833.33333333333337</v>
          </cell>
          <cell r="AA220">
            <v>833.33333333333337</v>
          </cell>
          <cell r="AB220">
            <v>833.33333333333337</v>
          </cell>
          <cell r="AC220">
            <v>833.33333333333337</v>
          </cell>
          <cell r="AD220">
            <v>833.33333333333337</v>
          </cell>
          <cell r="AE220">
            <v>833.33333333333337</v>
          </cell>
          <cell r="AF220">
            <v>833.33333333333337</v>
          </cell>
          <cell r="AG220">
            <v>833.33333333333337</v>
          </cell>
          <cell r="AH220">
            <v>833.33333333333337</v>
          </cell>
          <cell r="AI220">
            <v>833.33333333333337</v>
          </cell>
          <cell r="AJ220">
            <v>833.33333333333337</v>
          </cell>
          <cell r="AK220">
            <v>10000</v>
          </cell>
          <cell r="AL220">
            <v>0</v>
          </cell>
          <cell r="AM220" t="str">
            <v>Miscellaneous</v>
          </cell>
        </row>
        <row r="221">
          <cell r="B221">
            <v>21</v>
          </cell>
          <cell r="C221">
            <v>0</v>
          </cell>
          <cell r="F221" t="str">
            <v>96000</v>
          </cell>
          <cell r="G221" t="str">
            <v>General Administration</v>
          </cell>
          <cell r="H221" t="str">
            <v>311</v>
          </cell>
          <cell r="I221" t="str">
            <v>101</v>
          </cell>
          <cell r="J221" t="str">
            <v>5065</v>
          </cell>
          <cell r="K221" t="str">
            <v>A/P</v>
          </cell>
          <cell r="L221" t="str">
            <v>SA11 - Small Tools</v>
          </cell>
          <cell r="M221" t="str">
            <v>A/P</v>
          </cell>
          <cell r="N221">
            <v>1000</v>
          </cell>
          <cell r="O221">
            <v>0</v>
          </cell>
          <cell r="Q221">
            <v>0</v>
          </cell>
          <cell r="S221">
            <v>0</v>
          </cell>
          <cell r="T221" t="str">
            <v>707000311-101-5065</v>
          </cell>
          <cell r="U221" t="str">
            <v>707000</v>
          </cell>
          <cell r="V221" t="str">
            <v>Small tools</v>
          </cell>
          <cell r="X221">
            <v>1000</v>
          </cell>
          <cell r="Y221">
            <v>83.333333333333329</v>
          </cell>
          <cell r="Z221">
            <v>83.333333333333329</v>
          </cell>
          <cell r="AA221">
            <v>83.333333333333329</v>
          </cell>
          <cell r="AB221">
            <v>83.333333333333329</v>
          </cell>
          <cell r="AC221">
            <v>83.333333333333329</v>
          </cell>
          <cell r="AD221">
            <v>83.333333333333329</v>
          </cell>
          <cell r="AE221">
            <v>83.333333333333329</v>
          </cell>
          <cell r="AF221">
            <v>83.333333333333329</v>
          </cell>
          <cell r="AG221">
            <v>83.333333333333329</v>
          </cell>
          <cell r="AH221">
            <v>83.333333333333329</v>
          </cell>
          <cell r="AI221">
            <v>83.333333333333329</v>
          </cell>
          <cell r="AJ221">
            <v>83.333333333333329</v>
          </cell>
          <cell r="AK221">
            <v>1000.0000000000001</v>
          </cell>
          <cell r="AL221">
            <v>0</v>
          </cell>
        </row>
        <row r="222">
          <cell r="B222">
            <v>0</v>
          </cell>
          <cell r="C222">
            <v>0</v>
          </cell>
          <cell r="F222" t="str">
            <v>96000</v>
          </cell>
          <cell r="G222" t="str">
            <v>General Administration</v>
          </cell>
          <cell r="H222" t="str">
            <v>311</v>
          </cell>
          <cell r="I222" t="str">
            <v>101</v>
          </cell>
          <cell r="J222" t="str">
            <v>5065</v>
          </cell>
          <cell r="K222" t="str">
            <v>A/P</v>
          </cell>
          <cell r="L222" t="str">
            <v>SA12 - Other Supplies</v>
          </cell>
          <cell r="M222" t="str">
            <v>A/P</v>
          </cell>
          <cell r="N222">
            <v>2000</v>
          </cell>
          <cell r="O222">
            <v>0</v>
          </cell>
          <cell r="Q222">
            <v>0</v>
          </cell>
          <cell r="S222">
            <v>0</v>
          </cell>
          <cell r="T222" t="str">
            <v>709000311-101-5065</v>
          </cell>
          <cell r="U222" t="str">
            <v>709000</v>
          </cell>
          <cell r="V222" t="str">
            <v>Other supplies</v>
          </cell>
          <cell r="X222">
            <v>2000</v>
          </cell>
          <cell r="Y222">
            <v>166.66666666666666</v>
          </cell>
          <cell r="Z222">
            <v>166.66666666666666</v>
          </cell>
          <cell r="AA222">
            <v>166.66666666666666</v>
          </cell>
          <cell r="AB222">
            <v>166.66666666666666</v>
          </cell>
          <cell r="AC222">
            <v>166.66666666666666</v>
          </cell>
          <cell r="AD222">
            <v>166.66666666666666</v>
          </cell>
          <cell r="AE222">
            <v>166.66666666666666</v>
          </cell>
          <cell r="AF222">
            <v>166.66666666666666</v>
          </cell>
          <cell r="AG222">
            <v>166.66666666666666</v>
          </cell>
          <cell r="AH222">
            <v>166.66666666666666</v>
          </cell>
          <cell r="AI222">
            <v>166.66666666666666</v>
          </cell>
          <cell r="AJ222">
            <v>166.66666666666666</v>
          </cell>
          <cell r="AK222">
            <v>2000.0000000000002</v>
          </cell>
          <cell r="AL222">
            <v>0</v>
          </cell>
        </row>
        <row r="223">
          <cell r="B223">
            <v>22</v>
          </cell>
          <cell r="C223">
            <v>0</v>
          </cell>
          <cell r="F223" t="str">
            <v>96000</v>
          </cell>
          <cell r="G223" t="str">
            <v>General Administration</v>
          </cell>
          <cell r="H223" t="str">
            <v>311</v>
          </cell>
          <cell r="I223" t="str">
            <v>101</v>
          </cell>
          <cell r="J223" t="str">
            <v>5065</v>
          </cell>
          <cell r="K223" t="str">
            <v>A/P</v>
          </cell>
          <cell r="L223" t="str">
            <v>SA14 - Repairs and Maintenance - Equipment</v>
          </cell>
          <cell r="M223" t="str">
            <v>A/P</v>
          </cell>
          <cell r="N223">
            <v>2000</v>
          </cell>
          <cell r="O223">
            <v>0</v>
          </cell>
          <cell r="Q223">
            <v>0</v>
          </cell>
          <cell r="S223">
            <v>0</v>
          </cell>
          <cell r="T223" t="str">
            <v>711000311-101-5065</v>
          </cell>
          <cell r="U223" t="str">
            <v>711000</v>
          </cell>
          <cell r="V223" t="str">
            <v>Repairs and maintenance - Equipment</v>
          </cell>
          <cell r="X223">
            <v>2000</v>
          </cell>
          <cell r="Y223">
            <v>166.66666666666666</v>
          </cell>
          <cell r="Z223">
            <v>166.66666666666666</v>
          </cell>
          <cell r="AA223">
            <v>166.66666666666666</v>
          </cell>
          <cell r="AB223">
            <v>166.66666666666666</v>
          </cell>
          <cell r="AC223">
            <v>166.66666666666666</v>
          </cell>
          <cell r="AD223">
            <v>166.66666666666666</v>
          </cell>
          <cell r="AE223">
            <v>166.66666666666666</v>
          </cell>
          <cell r="AF223">
            <v>166.66666666666666</v>
          </cell>
          <cell r="AG223">
            <v>166.66666666666666</v>
          </cell>
          <cell r="AH223">
            <v>166.66666666666666</v>
          </cell>
          <cell r="AI223">
            <v>166.66666666666666</v>
          </cell>
          <cell r="AJ223">
            <v>166.66666666666666</v>
          </cell>
          <cell r="AK223">
            <v>2000.0000000000002</v>
          </cell>
          <cell r="AL223">
            <v>0</v>
          </cell>
        </row>
        <row r="224">
          <cell r="B224">
            <v>23</v>
          </cell>
          <cell r="C224">
            <v>0</v>
          </cell>
          <cell r="F224" t="str">
            <v>96000</v>
          </cell>
          <cell r="G224" t="str">
            <v>General Administration</v>
          </cell>
          <cell r="H224" t="str">
            <v>311</v>
          </cell>
          <cell r="I224" t="str">
            <v>101</v>
          </cell>
          <cell r="J224" t="str">
            <v>5065</v>
          </cell>
          <cell r="K224" t="str">
            <v>A/P</v>
          </cell>
          <cell r="L224" t="str">
            <v>SA29 - Telephone</v>
          </cell>
          <cell r="M224" t="str">
            <v>A/P</v>
          </cell>
          <cell r="N224">
            <v>1250</v>
          </cell>
          <cell r="O224">
            <v>0</v>
          </cell>
          <cell r="Q224">
            <v>0</v>
          </cell>
          <cell r="S224">
            <v>0</v>
          </cell>
          <cell r="T224" t="str">
            <v>730000311-101-5065</v>
          </cell>
          <cell r="U224" t="str">
            <v>730000</v>
          </cell>
          <cell r="V224" t="str">
            <v>Telephone</v>
          </cell>
          <cell r="X224">
            <v>1250</v>
          </cell>
          <cell r="Y224">
            <v>104.16666666666667</v>
          </cell>
          <cell r="Z224">
            <v>104.16666666666667</v>
          </cell>
          <cell r="AA224">
            <v>104.16666666666667</v>
          </cell>
          <cell r="AB224">
            <v>104.16666666666667</v>
          </cell>
          <cell r="AC224">
            <v>104.16666666666667</v>
          </cell>
          <cell r="AD224">
            <v>104.16666666666667</v>
          </cell>
          <cell r="AE224">
            <v>104.16666666666667</v>
          </cell>
          <cell r="AF224">
            <v>104.16666666666667</v>
          </cell>
          <cell r="AG224">
            <v>104.16666666666667</v>
          </cell>
          <cell r="AH224">
            <v>104.16666666666667</v>
          </cell>
          <cell r="AI224">
            <v>104.16666666666667</v>
          </cell>
          <cell r="AJ224">
            <v>104.16666666666667</v>
          </cell>
          <cell r="AK224">
            <v>1250</v>
          </cell>
          <cell r="AL224">
            <v>0</v>
          </cell>
        </row>
        <row r="225">
          <cell r="B225">
            <v>24</v>
          </cell>
          <cell r="C225">
            <v>0</v>
          </cell>
          <cell r="F225" t="str">
            <v>96000</v>
          </cell>
          <cell r="G225" t="str">
            <v>General Administration</v>
          </cell>
          <cell r="H225" t="str">
            <v>311</v>
          </cell>
          <cell r="I225" t="str">
            <v>101</v>
          </cell>
          <cell r="J225" t="str">
            <v>5065</v>
          </cell>
          <cell r="K225" t="str">
            <v>A/P</v>
          </cell>
          <cell r="L225" t="str">
            <v>SA30 - Cellular and Pager - Expense</v>
          </cell>
          <cell r="M225" t="str">
            <v>A/P</v>
          </cell>
          <cell r="N225">
            <v>5000</v>
          </cell>
          <cell r="O225">
            <v>0</v>
          </cell>
          <cell r="Q225">
            <v>0</v>
          </cell>
          <cell r="S225">
            <v>0</v>
          </cell>
          <cell r="T225" t="str">
            <v>731000311-101-5065</v>
          </cell>
          <cell r="U225" t="str">
            <v>731000</v>
          </cell>
          <cell r="V225" t="str">
            <v>Cellular and pager</v>
          </cell>
          <cell r="X225">
            <v>5000</v>
          </cell>
          <cell r="Y225">
            <v>416.66666666666669</v>
          </cell>
          <cell r="Z225">
            <v>416.66666666666669</v>
          </cell>
          <cell r="AA225">
            <v>416.66666666666669</v>
          </cell>
          <cell r="AB225">
            <v>416.66666666666669</v>
          </cell>
          <cell r="AC225">
            <v>416.66666666666669</v>
          </cell>
          <cell r="AD225">
            <v>416.66666666666669</v>
          </cell>
          <cell r="AE225">
            <v>416.66666666666669</v>
          </cell>
          <cell r="AF225">
            <v>416.66666666666669</v>
          </cell>
          <cell r="AG225">
            <v>416.66666666666669</v>
          </cell>
          <cell r="AH225">
            <v>416.66666666666669</v>
          </cell>
          <cell r="AI225">
            <v>416.66666666666669</v>
          </cell>
          <cell r="AJ225">
            <v>416.66666666666669</v>
          </cell>
          <cell r="AK225">
            <v>5000</v>
          </cell>
          <cell r="AL225">
            <v>0</v>
          </cell>
        </row>
        <row r="226">
          <cell r="B226">
            <v>25</v>
          </cell>
          <cell r="C226">
            <v>0</v>
          </cell>
          <cell r="F226" t="str">
            <v>96000</v>
          </cell>
          <cell r="G226" t="str">
            <v>General Administration</v>
          </cell>
          <cell r="H226" t="str">
            <v>311</v>
          </cell>
          <cell r="I226" t="str">
            <v>101</v>
          </cell>
          <cell r="J226" t="str">
            <v>5065</v>
          </cell>
          <cell r="K226" t="str">
            <v>A/P</v>
          </cell>
          <cell r="L226" t="str">
            <v>SA31 - Wireless Communications - Expense</v>
          </cell>
          <cell r="M226" t="str">
            <v>A/P</v>
          </cell>
          <cell r="O226">
            <v>0</v>
          </cell>
          <cell r="Q226">
            <v>0</v>
          </cell>
          <cell r="S226">
            <v>0</v>
          </cell>
          <cell r="T226" t="str">
            <v>735000311-101-5065</v>
          </cell>
          <cell r="U226" t="str">
            <v>735000</v>
          </cell>
          <cell r="V226" t="str">
            <v>Wireless communications</v>
          </cell>
          <cell r="X226">
            <v>0</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0</v>
          </cell>
        </row>
        <row r="227">
          <cell r="B227">
            <v>0</v>
          </cell>
          <cell r="C227">
            <v>0</v>
          </cell>
          <cell r="F227" t="str">
            <v>96000</v>
          </cell>
          <cell r="G227" t="str">
            <v>General Administration</v>
          </cell>
          <cell r="H227" t="str">
            <v>311</v>
          </cell>
          <cell r="I227" t="str">
            <v>101</v>
          </cell>
          <cell r="J227" t="str">
            <v>5065</v>
          </cell>
          <cell r="K227" t="str">
            <v>A/P</v>
          </cell>
          <cell r="L227" t="str">
            <v>SA37 - Consulting</v>
          </cell>
          <cell r="M227" t="str">
            <v>A/P</v>
          </cell>
          <cell r="N227">
            <v>1000</v>
          </cell>
          <cell r="O227">
            <v>0</v>
          </cell>
          <cell r="Q227">
            <v>0</v>
          </cell>
          <cell r="S227">
            <v>0</v>
          </cell>
          <cell r="T227" t="str">
            <v>753000311-101-5065</v>
          </cell>
          <cell r="U227" t="str">
            <v>753000</v>
          </cell>
          <cell r="V227" t="str">
            <v>Consulting</v>
          </cell>
          <cell r="X227">
            <v>1000</v>
          </cell>
          <cell r="Y227">
            <v>83.333333333333329</v>
          </cell>
          <cell r="Z227">
            <v>83.333333333333329</v>
          </cell>
          <cell r="AA227">
            <v>83.333333333333329</v>
          </cell>
          <cell r="AB227">
            <v>83.333333333333329</v>
          </cell>
          <cell r="AC227">
            <v>83.333333333333329</v>
          </cell>
          <cell r="AD227">
            <v>83.333333333333329</v>
          </cell>
          <cell r="AE227">
            <v>83.333333333333329</v>
          </cell>
          <cell r="AF227">
            <v>83.333333333333329</v>
          </cell>
          <cell r="AG227">
            <v>83.333333333333329</v>
          </cell>
          <cell r="AH227">
            <v>83.333333333333329</v>
          </cell>
          <cell r="AI227">
            <v>83.333333333333329</v>
          </cell>
          <cell r="AJ227">
            <v>83.333333333333329</v>
          </cell>
          <cell r="AK227">
            <v>1000.0000000000001</v>
          </cell>
          <cell r="AL227">
            <v>0</v>
          </cell>
          <cell r="AM227" t="str">
            <v>Miscellaneous</v>
          </cell>
        </row>
        <row r="228">
          <cell r="B228">
            <v>26</v>
          </cell>
          <cell r="C228">
            <v>0</v>
          </cell>
          <cell r="F228" t="str">
            <v>96000</v>
          </cell>
          <cell r="G228" t="str">
            <v>General Administration</v>
          </cell>
          <cell r="H228" t="str">
            <v>311</v>
          </cell>
          <cell r="I228" t="str">
            <v>101</v>
          </cell>
          <cell r="J228" t="str">
            <v>5065</v>
          </cell>
          <cell r="K228" t="str">
            <v>A/P</v>
          </cell>
          <cell r="L228" t="str">
            <v>SA6 - Computer Maintenance</v>
          </cell>
          <cell r="M228" t="str">
            <v>A/P</v>
          </cell>
          <cell r="N228">
            <v>5000</v>
          </cell>
          <cell r="O228">
            <v>0</v>
          </cell>
          <cell r="Q228">
            <v>0</v>
          </cell>
          <cell r="S228">
            <v>0</v>
          </cell>
          <cell r="T228" t="str">
            <v>690000311-101-5065</v>
          </cell>
          <cell r="U228" t="str">
            <v>690000</v>
          </cell>
          <cell r="V228" t="str">
            <v>Computer maintenance</v>
          </cell>
          <cell r="X228">
            <v>5000</v>
          </cell>
          <cell r="Y228">
            <v>416.66666666666669</v>
          </cell>
          <cell r="Z228">
            <v>416.66666666666669</v>
          </cell>
          <cell r="AA228">
            <v>416.66666666666669</v>
          </cell>
          <cell r="AB228">
            <v>416.66666666666669</v>
          </cell>
          <cell r="AC228">
            <v>416.66666666666669</v>
          </cell>
          <cell r="AD228">
            <v>416.66666666666669</v>
          </cell>
          <cell r="AE228">
            <v>416.66666666666669</v>
          </cell>
          <cell r="AF228">
            <v>416.66666666666669</v>
          </cell>
          <cell r="AG228">
            <v>416.66666666666669</v>
          </cell>
          <cell r="AH228">
            <v>416.66666666666669</v>
          </cell>
          <cell r="AI228">
            <v>416.66666666666669</v>
          </cell>
          <cell r="AJ228">
            <v>416.66666666666669</v>
          </cell>
          <cell r="AK228">
            <v>5000</v>
          </cell>
          <cell r="AL228">
            <v>0</v>
          </cell>
        </row>
        <row r="229">
          <cell r="B229">
            <v>0</v>
          </cell>
          <cell r="C229">
            <v>0</v>
          </cell>
          <cell r="F229" t="str">
            <v>96000</v>
          </cell>
          <cell r="G229" t="str">
            <v>General Administration</v>
          </cell>
          <cell r="H229" t="str">
            <v>311</v>
          </cell>
          <cell r="I229" t="str">
            <v>101</v>
          </cell>
          <cell r="J229" t="str">
            <v>5065</v>
          </cell>
          <cell r="K229" t="str">
            <v>A/P</v>
          </cell>
          <cell r="L229" t="str">
            <v>SA70 - Maintenance - Tools and Equipment</v>
          </cell>
          <cell r="M229" t="str">
            <v>A/P</v>
          </cell>
          <cell r="N229">
            <v>1000</v>
          </cell>
          <cell r="O229">
            <v>0</v>
          </cell>
          <cell r="Q229">
            <v>0</v>
          </cell>
          <cell r="S229">
            <v>0</v>
          </cell>
          <cell r="T229" t="str">
            <v>711000311-101-5065</v>
          </cell>
          <cell r="U229" t="str">
            <v>711000</v>
          </cell>
          <cell r="V229" t="str">
            <v>Repairs and maintenance - Equipment</v>
          </cell>
          <cell r="X229">
            <v>1000</v>
          </cell>
          <cell r="Y229">
            <v>83.333333333333329</v>
          </cell>
          <cell r="Z229">
            <v>83.333333333333329</v>
          </cell>
          <cell r="AA229">
            <v>83.333333333333329</v>
          </cell>
          <cell r="AB229">
            <v>83.333333333333329</v>
          </cell>
          <cell r="AC229">
            <v>83.333333333333329</v>
          </cell>
          <cell r="AD229">
            <v>83.333333333333329</v>
          </cell>
          <cell r="AE229">
            <v>83.333333333333329</v>
          </cell>
          <cell r="AF229">
            <v>83.333333333333329</v>
          </cell>
          <cell r="AG229">
            <v>83.333333333333329</v>
          </cell>
          <cell r="AH229">
            <v>83.333333333333329</v>
          </cell>
          <cell r="AI229">
            <v>83.333333333333329</v>
          </cell>
          <cell r="AJ229">
            <v>83.333333333333329</v>
          </cell>
          <cell r="AK229">
            <v>1000.0000000000001</v>
          </cell>
          <cell r="AL229">
            <v>0</v>
          </cell>
        </row>
        <row r="230">
          <cell r="B230">
            <v>27</v>
          </cell>
          <cell r="C230">
            <v>0</v>
          </cell>
          <cell r="F230" t="str">
            <v>96000</v>
          </cell>
          <cell r="G230" t="str">
            <v>General Administration</v>
          </cell>
          <cell r="H230" t="str">
            <v>311</v>
          </cell>
          <cell r="I230" t="str">
            <v>101</v>
          </cell>
          <cell r="J230" t="str">
            <v>5065</v>
          </cell>
          <cell r="K230" t="str">
            <v>A/P</v>
          </cell>
          <cell r="L230" t="str">
            <v>SA21 - Repairs and Maintenance - Building</v>
          </cell>
          <cell r="M230" t="str">
            <v>A/P</v>
          </cell>
          <cell r="N230">
            <v>85000</v>
          </cell>
          <cell r="O230">
            <v>0</v>
          </cell>
          <cell r="Q230">
            <v>0</v>
          </cell>
          <cell r="S230">
            <v>0</v>
          </cell>
          <cell r="T230" t="str">
            <v>723000311-101-5065</v>
          </cell>
          <cell r="U230" t="str">
            <v>723000</v>
          </cell>
          <cell r="V230" t="str">
            <v>Repairs and maintenance - Building</v>
          </cell>
          <cell r="W230" t="str">
            <v>Move to Stoney Creek</v>
          </cell>
          <cell r="X230">
            <v>85000</v>
          </cell>
          <cell r="Y230">
            <v>14166.666666666666</v>
          </cell>
          <cell r="Z230">
            <v>14166.666666666666</v>
          </cell>
          <cell r="AA230">
            <v>14166.666666666666</v>
          </cell>
          <cell r="AB230">
            <v>14166.666666666666</v>
          </cell>
          <cell r="AC230">
            <v>14166.666666666666</v>
          </cell>
          <cell r="AD230">
            <v>14166.666666666666</v>
          </cell>
          <cell r="AK230">
            <v>85000</v>
          </cell>
          <cell r="AL230">
            <v>0</v>
          </cell>
          <cell r="AN230">
            <v>-85000</v>
          </cell>
        </row>
        <row r="231">
          <cell r="B231">
            <v>28</v>
          </cell>
          <cell r="C231">
            <v>0</v>
          </cell>
          <cell r="F231" t="str">
            <v>96000</v>
          </cell>
          <cell r="G231" t="str">
            <v>General Administration</v>
          </cell>
          <cell r="H231" t="str">
            <v>311</v>
          </cell>
          <cell r="I231" t="str">
            <v>101</v>
          </cell>
          <cell r="J231" t="str">
            <v>5065</v>
          </cell>
          <cell r="K231" t="str">
            <v>A/P</v>
          </cell>
          <cell r="L231" t="str">
            <v>SA8 - Software License and Maintenance</v>
          </cell>
          <cell r="M231" t="str">
            <v>A/P</v>
          </cell>
          <cell r="N231">
            <v>30000</v>
          </cell>
          <cell r="O231">
            <v>0</v>
          </cell>
          <cell r="Q231">
            <v>0</v>
          </cell>
          <cell r="S231">
            <v>0</v>
          </cell>
          <cell r="T231" t="str">
            <v>140300311-101-5065</v>
          </cell>
          <cell r="U231" t="str">
            <v>140300</v>
          </cell>
          <cell r="V231" t="str">
            <v>Prepaid other</v>
          </cell>
          <cell r="W231" t="str">
            <v>Emobile Software Licenses - 30</v>
          </cell>
          <cell r="X231">
            <v>30000</v>
          </cell>
          <cell r="Y231">
            <v>2500</v>
          </cell>
          <cell r="Z231">
            <v>2500</v>
          </cell>
          <cell r="AA231">
            <v>2500</v>
          </cell>
          <cell r="AB231">
            <v>2500</v>
          </cell>
          <cell r="AC231">
            <v>2500</v>
          </cell>
          <cell r="AD231">
            <v>2500</v>
          </cell>
          <cell r="AE231">
            <v>2500</v>
          </cell>
          <cell r="AF231">
            <v>2500</v>
          </cell>
          <cell r="AG231">
            <v>2500</v>
          </cell>
          <cell r="AH231">
            <v>2500</v>
          </cell>
          <cell r="AI231">
            <v>2500</v>
          </cell>
          <cell r="AJ231">
            <v>2500</v>
          </cell>
          <cell r="AK231">
            <v>30000</v>
          </cell>
          <cell r="AL231">
            <v>0</v>
          </cell>
        </row>
        <row r="232">
          <cell r="B232">
            <v>0</v>
          </cell>
          <cell r="C232">
            <v>0</v>
          </cell>
          <cell r="F232" t="str">
            <v>96000</v>
          </cell>
          <cell r="G232" t="str">
            <v>General Administration</v>
          </cell>
          <cell r="H232" t="str">
            <v>311</v>
          </cell>
          <cell r="I232" t="str">
            <v>101</v>
          </cell>
          <cell r="J232" t="str">
            <v>5065</v>
          </cell>
          <cell r="K232" t="str">
            <v>A/P</v>
          </cell>
          <cell r="L232" t="str">
            <v>SA6 - Computer Maintenance</v>
          </cell>
          <cell r="M232" t="str">
            <v>A/P</v>
          </cell>
          <cell r="N232">
            <v>25000</v>
          </cell>
          <cell r="O232">
            <v>0</v>
          </cell>
          <cell r="Q232">
            <v>0</v>
          </cell>
          <cell r="S232">
            <v>0</v>
          </cell>
          <cell r="T232" t="str">
            <v>690000311-101-5065</v>
          </cell>
          <cell r="U232" t="str">
            <v>690000</v>
          </cell>
          <cell r="V232" t="str">
            <v>Computer maintenance</v>
          </cell>
          <cell r="W232" t="str">
            <v>EmobileLicense $</v>
          </cell>
          <cell r="X232">
            <v>25000</v>
          </cell>
          <cell r="Y232">
            <v>12500</v>
          </cell>
          <cell r="Z232">
            <v>12500</v>
          </cell>
          <cell r="AK232">
            <v>25000</v>
          </cell>
          <cell r="AL232">
            <v>0</v>
          </cell>
        </row>
        <row r="233">
          <cell r="B233">
            <v>0</v>
          </cell>
          <cell r="C233">
            <v>0</v>
          </cell>
          <cell r="F233" t="str">
            <v>96000</v>
          </cell>
          <cell r="G233" t="str">
            <v>General Administration</v>
          </cell>
          <cell r="H233" t="str">
            <v>311</v>
          </cell>
          <cell r="I233" t="str">
            <v>101</v>
          </cell>
          <cell r="J233" t="str">
            <v>5065</v>
          </cell>
          <cell r="K233" t="str">
            <v>A/P</v>
          </cell>
          <cell r="L233" t="str">
            <v>SA6 - Computer Maintenance</v>
          </cell>
          <cell r="M233" t="str">
            <v>A/P</v>
          </cell>
          <cell r="N233">
            <v>15000</v>
          </cell>
          <cell r="O233">
            <v>0</v>
          </cell>
          <cell r="Q233">
            <v>0</v>
          </cell>
          <cell r="S233">
            <v>0</v>
          </cell>
          <cell r="T233" t="str">
            <v>690000311-101-5065</v>
          </cell>
          <cell r="U233" t="str">
            <v>690000</v>
          </cell>
          <cell r="V233" t="str">
            <v>Computer maintenance</v>
          </cell>
          <cell r="W233" t="str">
            <v>Emobile Wireless Communication$</v>
          </cell>
          <cell r="X233">
            <v>15000</v>
          </cell>
          <cell r="Y233">
            <v>7500</v>
          </cell>
          <cell r="Z233">
            <v>7500</v>
          </cell>
          <cell r="AK233">
            <v>15000</v>
          </cell>
          <cell r="AL233">
            <v>0</v>
          </cell>
        </row>
        <row r="234">
          <cell r="B234">
            <v>0</v>
          </cell>
          <cell r="C234">
            <v>0</v>
          </cell>
          <cell r="F234" t="str">
            <v>96000</v>
          </cell>
          <cell r="G234" t="str">
            <v>General Administration</v>
          </cell>
          <cell r="H234" t="str">
            <v>311</v>
          </cell>
          <cell r="I234" t="str">
            <v>101</v>
          </cell>
          <cell r="J234" t="str">
            <v>5065</v>
          </cell>
          <cell r="K234" t="str">
            <v>A/P</v>
          </cell>
          <cell r="L234" t="str">
            <v>SA6 - Computer Maintenance</v>
          </cell>
          <cell r="M234" t="str">
            <v>A/P</v>
          </cell>
          <cell r="N234">
            <v>200000</v>
          </cell>
          <cell r="O234">
            <v>0</v>
          </cell>
          <cell r="Q234">
            <v>0</v>
          </cell>
          <cell r="S234">
            <v>0</v>
          </cell>
          <cell r="T234" t="str">
            <v>690000311-101-5065</v>
          </cell>
          <cell r="U234" t="str">
            <v>690000</v>
          </cell>
          <cell r="V234" t="str">
            <v>Computer maintenance</v>
          </cell>
          <cell r="W234" t="str">
            <v>SO implementation Daff/IFS/FW</v>
          </cell>
          <cell r="X234">
            <v>200000</v>
          </cell>
          <cell r="Y234">
            <v>33333.333333333336</v>
          </cell>
          <cell r="Z234">
            <v>33333.333333333336</v>
          </cell>
          <cell r="AA234">
            <v>33333.333333333336</v>
          </cell>
          <cell r="AB234">
            <v>33333.333333333336</v>
          </cell>
          <cell r="AC234">
            <v>33333.333333333336</v>
          </cell>
          <cell r="AD234">
            <v>33333.333333333336</v>
          </cell>
          <cell r="AK234">
            <v>200000.00000000003</v>
          </cell>
          <cell r="AL234">
            <v>0</v>
          </cell>
          <cell r="AN234">
            <v>-150000</v>
          </cell>
        </row>
        <row r="235">
          <cell r="B235">
            <v>0</v>
          </cell>
          <cell r="C235">
            <v>0</v>
          </cell>
          <cell r="F235" t="str">
            <v>96000</v>
          </cell>
          <cell r="G235" t="str">
            <v>General Administration</v>
          </cell>
          <cell r="H235" t="str">
            <v>311</v>
          </cell>
          <cell r="I235" t="str">
            <v>101</v>
          </cell>
          <cell r="J235" t="str">
            <v>5065</v>
          </cell>
          <cell r="K235" t="str">
            <v>A/P</v>
          </cell>
          <cell r="L235" t="str">
            <v>SA37 - Consulting</v>
          </cell>
          <cell r="M235" t="str">
            <v>A/P</v>
          </cell>
          <cell r="N235">
            <v>70000</v>
          </cell>
          <cell r="O235">
            <v>0</v>
          </cell>
          <cell r="Q235">
            <v>0</v>
          </cell>
          <cell r="S235">
            <v>0</v>
          </cell>
          <cell r="T235" t="str">
            <v>753000311-101-5065</v>
          </cell>
          <cell r="U235" t="str">
            <v>753000</v>
          </cell>
          <cell r="V235" t="str">
            <v>Consulting</v>
          </cell>
          <cell r="W235" t="str">
            <v>Consulting -emobile Daff/IFS/FW</v>
          </cell>
          <cell r="X235">
            <v>70000</v>
          </cell>
          <cell r="Y235">
            <v>11666.666666666666</v>
          </cell>
          <cell r="Z235">
            <v>11666.666666666666</v>
          </cell>
          <cell r="AA235">
            <v>11666.666666666666</v>
          </cell>
          <cell r="AB235">
            <v>11666.666666666666</v>
          </cell>
          <cell r="AC235">
            <v>11666.666666666666</v>
          </cell>
          <cell r="AD235">
            <v>11666.666666666666</v>
          </cell>
          <cell r="AK235">
            <v>70000</v>
          </cell>
          <cell r="AL235">
            <v>0</v>
          </cell>
          <cell r="AN235">
            <v>-20000</v>
          </cell>
        </row>
        <row r="236">
          <cell r="B236">
            <v>0</v>
          </cell>
          <cell r="C236">
            <v>0</v>
          </cell>
          <cell r="F236" t="str">
            <v>96000</v>
          </cell>
          <cell r="G236" t="str">
            <v>General Administration</v>
          </cell>
          <cell r="H236" t="str">
            <v>311</v>
          </cell>
          <cell r="I236" t="str">
            <v>101</v>
          </cell>
          <cell r="J236" t="str">
            <v>5065</v>
          </cell>
          <cell r="K236" t="str">
            <v>A/P</v>
          </cell>
          <cell r="L236" t="str">
            <v>SA6 - Computer Maintenance</v>
          </cell>
          <cell r="M236" t="str">
            <v>A/P</v>
          </cell>
          <cell r="N236">
            <v>75000</v>
          </cell>
          <cell r="O236">
            <v>0</v>
          </cell>
          <cell r="Q236">
            <v>0</v>
          </cell>
          <cell r="S236">
            <v>0</v>
          </cell>
          <cell r="T236" t="str">
            <v>690000311-101-5065</v>
          </cell>
          <cell r="U236" t="str">
            <v>690000</v>
          </cell>
          <cell r="V236" t="str">
            <v>Computer maintenance</v>
          </cell>
          <cell r="W236" t="str">
            <v>Daff/FW Upgrades</v>
          </cell>
          <cell r="X236">
            <v>75000</v>
          </cell>
          <cell r="AD236">
            <v>75000</v>
          </cell>
          <cell r="AK236">
            <v>75000</v>
          </cell>
          <cell r="AL236">
            <v>0</v>
          </cell>
          <cell r="AN236">
            <v>-15000</v>
          </cell>
        </row>
        <row r="237">
          <cell r="B237">
            <v>0</v>
          </cell>
          <cell r="C237">
            <v>0</v>
          </cell>
          <cell r="O237">
            <v>0</v>
          </cell>
          <cell r="Q237">
            <v>0</v>
          </cell>
          <cell r="S237">
            <v>0</v>
          </cell>
          <cell r="T237">
            <v>0</v>
          </cell>
          <cell r="U237">
            <v>0</v>
          </cell>
          <cell r="V237">
            <v>0</v>
          </cell>
          <cell r="W237" t="str">
            <v>MSS Consulting 2011</v>
          </cell>
          <cell r="X237">
            <v>0</v>
          </cell>
          <cell r="Y237">
            <v>0</v>
          </cell>
          <cell r="Z237">
            <v>0</v>
          </cell>
          <cell r="AA237">
            <v>0</v>
          </cell>
          <cell r="AB237">
            <v>0</v>
          </cell>
          <cell r="AC237">
            <v>0</v>
          </cell>
          <cell r="AD237">
            <v>0</v>
          </cell>
          <cell r="AE237">
            <v>0</v>
          </cell>
          <cell r="AF237">
            <v>0</v>
          </cell>
          <cell r="AG237">
            <v>0</v>
          </cell>
          <cell r="AH237">
            <v>0</v>
          </cell>
          <cell r="AI237">
            <v>0</v>
          </cell>
          <cell r="AJ237">
            <v>0</v>
          </cell>
          <cell r="AK237">
            <v>0</v>
          </cell>
          <cell r="AL237">
            <v>0</v>
          </cell>
          <cell r="AM237" t="str">
            <v>New Staff for backfill for MSS</v>
          </cell>
          <cell r="AN237">
            <v>100000</v>
          </cell>
        </row>
        <row r="238">
          <cell r="B238">
            <v>0</v>
          </cell>
          <cell r="C238">
            <v>0</v>
          </cell>
          <cell r="O238">
            <v>0</v>
          </cell>
          <cell r="Q238">
            <v>0</v>
          </cell>
          <cell r="S238">
            <v>0</v>
          </cell>
          <cell r="T238">
            <v>0</v>
          </cell>
          <cell r="U238">
            <v>0</v>
          </cell>
          <cell r="V238">
            <v>0</v>
          </cell>
          <cell r="X238">
            <v>0</v>
          </cell>
          <cell r="Y238">
            <v>0</v>
          </cell>
          <cell r="Z238">
            <v>0</v>
          </cell>
          <cell r="AA238">
            <v>0</v>
          </cell>
          <cell r="AB238">
            <v>0</v>
          </cell>
          <cell r="AC238">
            <v>0</v>
          </cell>
          <cell r="AD238">
            <v>0</v>
          </cell>
          <cell r="AE238">
            <v>0</v>
          </cell>
          <cell r="AF238">
            <v>0</v>
          </cell>
          <cell r="AG238">
            <v>0</v>
          </cell>
          <cell r="AH238">
            <v>0</v>
          </cell>
          <cell r="AI238">
            <v>0</v>
          </cell>
          <cell r="AJ238">
            <v>0</v>
          </cell>
          <cell r="AK238">
            <v>0</v>
          </cell>
          <cell r="AL238">
            <v>0</v>
          </cell>
        </row>
        <row r="239">
          <cell r="B239">
            <v>0</v>
          </cell>
          <cell r="C239">
            <v>0</v>
          </cell>
          <cell r="F239" t="str">
            <v>96000</v>
          </cell>
          <cell r="G239" t="str">
            <v>General Administration</v>
          </cell>
          <cell r="H239" t="str">
            <v>311</v>
          </cell>
          <cell r="I239" t="str">
            <v>101</v>
          </cell>
          <cell r="J239" t="str">
            <v>5065</v>
          </cell>
          <cell r="K239" t="str">
            <v>A/P</v>
          </cell>
          <cell r="L239" t="str">
            <v>SA37 - Consulting</v>
          </cell>
          <cell r="M239" t="str">
            <v>A/P</v>
          </cell>
          <cell r="N239">
            <v>15000</v>
          </cell>
          <cell r="O239">
            <v>0</v>
          </cell>
          <cell r="Q239">
            <v>0</v>
          </cell>
          <cell r="S239">
            <v>0</v>
          </cell>
          <cell r="T239" t="str">
            <v>753000311-101-5065</v>
          </cell>
          <cell r="U239" t="str">
            <v>753000</v>
          </cell>
          <cell r="V239" t="str">
            <v>Consulting</v>
          </cell>
          <cell r="W239" t="str">
            <v>Contractor Website Enhancemenet - 2011</v>
          </cell>
          <cell r="X239">
            <v>15000</v>
          </cell>
          <cell r="Z239">
            <v>15000</v>
          </cell>
          <cell r="AK239">
            <v>15000</v>
          </cell>
          <cell r="AL239">
            <v>0</v>
          </cell>
        </row>
        <row r="240">
          <cell r="B240">
            <v>0</v>
          </cell>
          <cell r="C240">
            <v>0</v>
          </cell>
          <cell r="F240" t="str">
            <v>96000</v>
          </cell>
          <cell r="G240" t="str">
            <v>General Administration</v>
          </cell>
          <cell r="H240" t="str">
            <v>311</v>
          </cell>
          <cell r="I240" t="str">
            <v>101</v>
          </cell>
          <cell r="J240" t="str">
            <v>5065</v>
          </cell>
          <cell r="K240" t="str">
            <v>A/P</v>
          </cell>
          <cell r="L240" t="str">
            <v>SA1 - Training and Development</v>
          </cell>
          <cell r="M240" t="str">
            <v>A/P</v>
          </cell>
          <cell r="N240">
            <v>5000</v>
          </cell>
          <cell r="O240">
            <v>0</v>
          </cell>
          <cell r="Q240">
            <v>0</v>
          </cell>
          <cell r="S240">
            <v>0</v>
          </cell>
          <cell r="T240" t="str">
            <v>640000311-101-5065</v>
          </cell>
          <cell r="U240" t="str">
            <v>640000</v>
          </cell>
          <cell r="V240" t="str">
            <v>Training and development</v>
          </cell>
          <cell r="W240" t="str">
            <v>Contractor Training</v>
          </cell>
          <cell r="X240">
            <v>5000</v>
          </cell>
          <cell r="AB240">
            <v>2500</v>
          </cell>
          <cell r="AG240">
            <v>2500</v>
          </cell>
          <cell r="AK240">
            <v>5000</v>
          </cell>
          <cell r="AL240">
            <v>0</v>
          </cell>
        </row>
        <row r="241">
          <cell r="B241">
            <v>0</v>
          </cell>
          <cell r="C241">
            <v>0</v>
          </cell>
          <cell r="F241" t="str">
            <v>96000</v>
          </cell>
          <cell r="G241" t="str">
            <v>General Administration</v>
          </cell>
          <cell r="H241" t="str">
            <v>311</v>
          </cell>
          <cell r="I241" t="str">
            <v>101</v>
          </cell>
          <cell r="J241" t="str">
            <v>5065</v>
          </cell>
          <cell r="K241" t="str">
            <v>A/P</v>
          </cell>
          <cell r="L241" t="str">
            <v>SA90 - Meals and Entertainment</v>
          </cell>
          <cell r="M241" t="str">
            <v>A/P</v>
          </cell>
          <cell r="N241">
            <v>10000</v>
          </cell>
          <cell r="O241">
            <v>0</v>
          </cell>
          <cell r="Q241">
            <v>0</v>
          </cell>
          <cell r="S241">
            <v>0</v>
          </cell>
          <cell r="T241" t="str">
            <v>622000311-101-5065</v>
          </cell>
          <cell r="U241" t="str">
            <v>622000</v>
          </cell>
          <cell r="V241" t="str">
            <v>Meals and entertainment</v>
          </cell>
          <cell r="W241" t="str">
            <v>Contractor Event</v>
          </cell>
          <cell r="X241">
            <v>10000</v>
          </cell>
          <cell r="AD241">
            <v>10000</v>
          </cell>
          <cell r="AK241">
            <v>10000</v>
          </cell>
          <cell r="AL241">
            <v>0</v>
          </cell>
        </row>
        <row r="242">
          <cell r="B242">
            <v>0</v>
          </cell>
          <cell r="C242">
            <v>0</v>
          </cell>
          <cell r="O242">
            <v>0</v>
          </cell>
          <cell r="Q242">
            <v>0</v>
          </cell>
          <cell r="S242">
            <v>0</v>
          </cell>
          <cell r="T242">
            <v>0</v>
          </cell>
          <cell r="U242">
            <v>0</v>
          </cell>
          <cell r="V242">
            <v>0</v>
          </cell>
          <cell r="X242">
            <v>0</v>
          </cell>
          <cell r="Y242">
            <v>0</v>
          </cell>
          <cell r="Z242">
            <v>0</v>
          </cell>
          <cell r="AA242">
            <v>0</v>
          </cell>
          <cell r="AB242">
            <v>0</v>
          </cell>
          <cell r="AC242">
            <v>0</v>
          </cell>
          <cell r="AD242">
            <v>0</v>
          </cell>
          <cell r="AE242">
            <v>0</v>
          </cell>
          <cell r="AF242">
            <v>0</v>
          </cell>
          <cell r="AG242">
            <v>0</v>
          </cell>
          <cell r="AH242">
            <v>0</v>
          </cell>
          <cell r="AI242">
            <v>0</v>
          </cell>
          <cell r="AJ242">
            <v>0</v>
          </cell>
          <cell r="AK242">
            <v>0</v>
          </cell>
          <cell r="AL242">
            <v>0</v>
          </cell>
        </row>
        <row r="243">
          <cell r="B243">
            <v>0</v>
          </cell>
          <cell r="C243">
            <v>0</v>
          </cell>
          <cell r="O243">
            <v>0</v>
          </cell>
          <cell r="Q243">
            <v>0</v>
          </cell>
          <cell r="S243">
            <v>0</v>
          </cell>
          <cell r="T243">
            <v>0</v>
          </cell>
          <cell r="U243">
            <v>0</v>
          </cell>
          <cell r="V243">
            <v>0</v>
          </cell>
          <cell r="X243">
            <v>0</v>
          </cell>
          <cell r="Y243">
            <v>0</v>
          </cell>
          <cell r="Z243">
            <v>0</v>
          </cell>
          <cell r="AA243">
            <v>0</v>
          </cell>
          <cell r="AB243">
            <v>0</v>
          </cell>
          <cell r="AC243">
            <v>0</v>
          </cell>
          <cell r="AD243">
            <v>0</v>
          </cell>
          <cell r="AE243">
            <v>0</v>
          </cell>
          <cell r="AF243">
            <v>0</v>
          </cell>
          <cell r="AG243">
            <v>0</v>
          </cell>
          <cell r="AH243">
            <v>0</v>
          </cell>
          <cell r="AI243">
            <v>0</v>
          </cell>
          <cell r="AJ243">
            <v>0</v>
          </cell>
          <cell r="AK243">
            <v>0</v>
          </cell>
          <cell r="AL243">
            <v>0</v>
          </cell>
        </row>
        <row r="244">
          <cell r="B244">
            <v>0</v>
          </cell>
          <cell r="C244">
            <v>0</v>
          </cell>
          <cell r="O244">
            <v>0</v>
          </cell>
          <cell r="Q244">
            <v>0</v>
          </cell>
          <cell r="S244">
            <v>0</v>
          </cell>
          <cell r="T244">
            <v>0</v>
          </cell>
          <cell r="U244">
            <v>0</v>
          </cell>
          <cell r="V244">
            <v>0</v>
          </cell>
          <cell r="X244">
            <v>0</v>
          </cell>
          <cell r="Y244">
            <v>0</v>
          </cell>
          <cell r="Z244">
            <v>0</v>
          </cell>
          <cell r="AA244">
            <v>0</v>
          </cell>
          <cell r="AB244">
            <v>0</v>
          </cell>
          <cell r="AC244">
            <v>0</v>
          </cell>
          <cell r="AD244">
            <v>0</v>
          </cell>
          <cell r="AE244">
            <v>0</v>
          </cell>
          <cell r="AF244">
            <v>0</v>
          </cell>
          <cell r="AG244">
            <v>0</v>
          </cell>
          <cell r="AH244">
            <v>0</v>
          </cell>
          <cell r="AI244">
            <v>0</v>
          </cell>
          <cell r="AJ244">
            <v>0</v>
          </cell>
          <cell r="AK244">
            <v>0</v>
          </cell>
          <cell r="AL244">
            <v>0</v>
          </cell>
        </row>
        <row r="245">
          <cell r="B245">
            <v>0</v>
          </cell>
          <cell r="C245">
            <v>0</v>
          </cell>
          <cell r="O245">
            <v>0</v>
          </cell>
          <cell r="Q245">
            <v>0</v>
          </cell>
          <cell r="S245">
            <v>0</v>
          </cell>
          <cell r="T245">
            <v>0</v>
          </cell>
          <cell r="U245">
            <v>0</v>
          </cell>
          <cell r="V245">
            <v>0</v>
          </cell>
          <cell r="X245">
            <v>0</v>
          </cell>
          <cell r="Y245">
            <v>0</v>
          </cell>
          <cell r="Z245">
            <v>0</v>
          </cell>
          <cell r="AA245">
            <v>0</v>
          </cell>
          <cell r="AB245">
            <v>0</v>
          </cell>
          <cell r="AC245">
            <v>0</v>
          </cell>
          <cell r="AD245">
            <v>0</v>
          </cell>
          <cell r="AE245">
            <v>0</v>
          </cell>
          <cell r="AF245">
            <v>0</v>
          </cell>
          <cell r="AG245">
            <v>0</v>
          </cell>
          <cell r="AH245">
            <v>0</v>
          </cell>
          <cell r="AI245">
            <v>0</v>
          </cell>
          <cell r="AJ245">
            <v>0</v>
          </cell>
          <cell r="AK245">
            <v>0</v>
          </cell>
          <cell r="AL245">
            <v>0</v>
          </cell>
        </row>
        <row r="246">
          <cell r="B246">
            <v>0</v>
          </cell>
          <cell r="C246">
            <v>0</v>
          </cell>
          <cell r="O246">
            <v>0</v>
          </cell>
          <cell r="Q246">
            <v>0</v>
          </cell>
          <cell r="S246">
            <v>0</v>
          </cell>
          <cell r="T246">
            <v>0</v>
          </cell>
          <cell r="U246">
            <v>0</v>
          </cell>
          <cell r="V246">
            <v>0</v>
          </cell>
          <cell r="X246">
            <v>0</v>
          </cell>
          <cell r="AK246">
            <v>0</v>
          </cell>
          <cell r="AL246">
            <v>0</v>
          </cell>
        </row>
        <row r="247">
          <cell r="B247">
            <v>0</v>
          </cell>
          <cell r="C247">
            <v>0</v>
          </cell>
          <cell r="O247">
            <v>0</v>
          </cell>
          <cell r="Q247">
            <v>0</v>
          </cell>
          <cell r="S247">
            <v>0</v>
          </cell>
          <cell r="T247">
            <v>0</v>
          </cell>
          <cell r="U247">
            <v>0</v>
          </cell>
          <cell r="V247">
            <v>0</v>
          </cell>
          <cell r="X247">
            <v>0</v>
          </cell>
          <cell r="AK247">
            <v>0</v>
          </cell>
          <cell r="AL247">
            <v>0</v>
          </cell>
        </row>
        <row r="248">
          <cell r="B248">
            <v>0</v>
          </cell>
          <cell r="C248">
            <v>0</v>
          </cell>
          <cell r="O248">
            <v>0</v>
          </cell>
          <cell r="Q248">
            <v>0</v>
          </cell>
          <cell r="S248">
            <v>0</v>
          </cell>
          <cell r="T248">
            <v>0</v>
          </cell>
          <cell r="U248">
            <v>0</v>
          </cell>
          <cell r="V248">
            <v>0</v>
          </cell>
          <cell r="X248">
            <v>0</v>
          </cell>
          <cell r="AK248">
            <v>0</v>
          </cell>
          <cell r="AL248">
            <v>0</v>
          </cell>
        </row>
        <row r="249">
          <cell r="B249">
            <v>0</v>
          </cell>
          <cell r="C249">
            <v>0</v>
          </cell>
          <cell r="O249">
            <v>0</v>
          </cell>
          <cell r="Q249">
            <v>0</v>
          </cell>
          <cell r="S249">
            <v>0</v>
          </cell>
          <cell r="T249">
            <v>0</v>
          </cell>
          <cell r="U249">
            <v>0</v>
          </cell>
          <cell r="V249">
            <v>0</v>
          </cell>
          <cell r="X249">
            <v>0</v>
          </cell>
          <cell r="AK249">
            <v>0</v>
          </cell>
          <cell r="AL249">
            <v>0</v>
          </cell>
        </row>
        <row r="250">
          <cell r="B250">
            <v>0</v>
          </cell>
          <cell r="C250">
            <v>0</v>
          </cell>
          <cell r="O250">
            <v>0</v>
          </cell>
          <cell r="Q250">
            <v>0</v>
          </cell>
          <cell r="S250">
            <v>0</v>
          </cell>
          <cell r="T250">
            <v>0</v>
          </cell>
          <cell r="U250">
            <v>0</v>
          </cell>
          <cell r="V250">
            <v>0</v>
          </cell>
          <cell r="X250">
            <v>0</v>
          </cell>
          <cell r="AK250">
            <v>0</v>
          </cell>
          <cell r="AL250">
            <v>0</v>
          </cell>
        </row>
        <row r="251">
          <cell r="B251">
            <v>0</v>
          </cell>
          <cell r="C251">
            <v>0</v>
          </cell>
          <cell r="O251">
            <v>0</v>
          </cell>
          <cell r="Q251">
            <v>0</v>
          </cell>
          <cell r="S251">
            <v>0</v>
          </cell>
          <cell r="T251">
            <v>0</v>
          </cell>
          <cell r="U251">
            <v>0</v>
          </cell>
          <cell r="V251">
            <v>0</v>
          </cell>
          <cell r="X251">
            <v>0</v>
          </cell>
          <cell r="AK251">
            <v>0</v>
          </cell>
          <cell r="AL251">
            <v>0</v>
          </cell>
        </row>
        <row r="252">
          <cell r="B252">
            <v>0</v>
          </cell>
          <cell r="C252">
            <v>0</v>
          </cell>
          <cell r="O252">
            <v>0</v>
          </cell>
          <cell r="Q252">
            <v>0</v>
          </cell>
          <cell r="S252">
            <v>0</v>
          </cell>
          <cell r="T252">
            <v>0</v>
          </cell>
          <cell r="U252">
            <v>0</v>
          </cell>
          <cell r="V252">
            <v>0</v>
          </cell>
          <cell r="X252">
            <v>0</v>
          </cell>
          <cell r="AK252">
            <v>0</v>
          </cell>
          <cell r="AL252">
            <v>0</v>
          </cell>
        </row>
        <row r="253">
          <cell r="B253">
            <v>0</v>
          </cell>
          <cell r="C253">
            <v>0</v>
          </cell>
          <cell r="O253">
            <v>0</v>
          </cell>
          <cell r="Q253">
            <v>0</v>
          </cell>
          <cell r="S253">
            <v>0</v>
          </cell>
          <cell r="T253">
            <v>0</v>
          </cell>
          <cell r="U253">
            <v>0</v>
          </cell>
          <cell r="V253">
            <v>0</v>
          </cell>
          <cell r="X253">
            <v>0</v>
          </cell>
          <cell r="AK253">
            <v>0</v>
          </cell>
          <cell r="AL253">
            <v>0</v>
          </cell>
        </row>
        <row r="254">
          <cell r="B254">
            <v>0</v>
          </cell>
          <cell r="C254">
            <v>0</v>
          </cell>
          <cell r="O254">
            <v>0</v>
          </cell>
          <cell r="Q254">
            <v>0</v>
          </cell>
          <cell r="S254">
            <v>0</v>
          </cell>
          <cell r="T254">
            <v>0</v>
          </cell>
          <cell r="U254">
            <v>0</v>
          </cell>
          <cell r="V254">
            <v>0</v>
          </cell>
          <cell r="X254">
            <v>0</v>
          </cell>
          <cell r="AK254">
            <v>0</v>
          </cell>
          <cell r="AL254">
            <v>0</v>
          </cell>
        </row>
        <row r="255">
          <cell r="B255">
            <v>0</v>
          </cell>
          <cell r="C255">
            <v>0</v>
          </cell>
          <cell r="O255">
            <v>0</v>
          </cell>
          <cell r="Q255">
            <v>0</v>
          </cell>
          <cell r="S255">
            <v>0</v>
          </cell>
          <cell r="T255">
            <v>0</v>
          </cell>
          <cell r="U255">
            <v>0</v>
          </cell>
          <cell r="V255">
            <v>0</v>
          </cell>
          <cell r="X255">
            <v>0</v>
          </cell>
          <cell r="AK255">
            <v>0</v>
          </cell>
          <cell r="AL255">
            <v>0</v>
          </cell>
        </row>
        <row r="256">
          <cell r="B256">
            <v>0</v>
          </cell>
          <cell r="C256">
            <v>0</v>
          </cell>
          <cell r="O256">
            <v>0</v>
          </cell>
          <cell r="Q256">
            <v>0</v>
          </cell>
          <cell r="S256">
            <v>0</v>
          </cell>
          <cell r="T256">
            <v>0</v>
          </cell>
          <cell r="U256">
            <v>0</v>
          </cell>
          <cell r="V256">
            <v>0</v>
          </cell>
          <cell r="X256">
            <v>0</v>
          </cell>
          <cell r="AK256">
            <v>0</v>
          </cell>
          <cell r="AL256">
            <v>0</v>
          </cell>
        </row>
        <row r="257">
          <cell r="B257">
            <v>0</v>
          </cell>
          <cell r="C257">
            <v>0</v>
          </cell>
          <cell r="O257">
            <v>0</v>
          </cell>
          <cell r="Q257">
            <v>0</v>
          </cell>
          <cell r="S257">
            <v>0</v>
          </cell>
          <cell r="T257">
            <v>0</v>
          </cell>
          <cell r="U257">
            <v>0</v>
          </cell>
          <cell r="V257">
            <v>0</v>
          </cell>
          <cell r="X257">
            <v>0</v>
          </cell>
          <cell r="AK257">
            <v>0</v>
          </cell>
          <cell r="AL257">
            <v>0</v>
          </cell>
        </row>
        <row r="258">
          <cell r="B258">
            <v>0</v>
          </cell>
          <cell r="C258">
            <v>0</v>
          </cell>
          <cell r="O258">
            <v>0</v>
          </cell>
          <cell r="Q258">
            <v>0</v>
          </cell>
          <cell r="S258">
            <v>0</v>
          </cell>
          <cell r="T258">
            <v>0</v>
          </cell>
          <cell r="U258">
            <v>0</v>
          </cell>
          <cell r="V258">
            <v>0</v>
          </cell>
          <cell r="X258">
            <v>0</v>
          </cell>
          <cell r="AK258">
            <v>0</v>
          </cell>
          <cell r="AL258">
            <v>0</v>
          </cell>
        </row>
        <row r="259">
          <cell r="B259">
            <v>0</v>
          </cell>
          <cell r="C259">
            <v>0</v>
          </cell>
          <cell r="O259">
            <v>0</v>
          </cell>
          <cell r="Q259">
            <v>0</v>
          </cell>
          <cell r="S259">
            <v>0</v>
          </cell>
          <cell r="T259">
            <v>0</v>
          </cell>
          <cell r="U259">
            <v>0</v>
          </cell>
          <cell r="V259">
            <v>0</v>
          </cell>
          <cell r="X259">
            <v>0</v>
          </cell>
          <cell r="AK259">
            <v>0</v>
          </cell>
          <cell r="AL259">
            <v>0</v>
          </cell>
        </row>
        <row r="260">
          <cell r="B260">
            <v>0</v>
          </cell>
          <cell r="C260">
            <v>0</v>
          </cell>
          <cell r="O260">
            <v>0</v>
          </cell>
          <cell r="Q260">
            <v>0</v>
          </cell>
          <cell r="S260">
            <v>0</v>
          </cell>
          <cell r="T260">
            <v>0</v>
          </cell>
          <cell r="U260">
            <v>0</v>
          </cell>
          <cell r="V260">
            <v>0</v>
          </cell>
          <cell r="X260">
            <v>0</v>
          </cell>
          <cell r="AK260">
            <v>0</v>
          </cell>
          <cell r="AL260">
            <v>0</v>
          </cell>
        </row>
        <row r="261">
          <cell r="B261">
            <v>0</v>
          </cell>
          <cell r="C261">
            <v>0</v>
          </cell>
          <cell r="O261">
            <v>0</v>
          </cell>
          <cell r="Q261">
            <v>0</v>
          </cell>
          <cell r="S261">
            <v>0</v>
          </cell>
          <cell r="T261">
            <v>0</v>
          </cell>
          <cell r="U261">
            <v>0</v>
          </cell>
          <cell r="V261">
            <v>0</v>
          </cell>
          <cell r="X261">
            <v>0</v>
          </cell>
          <cell r="AK261">
            <v>0</v>
          </cell>
          <cell r="AL261">
            <v>0</v>
          </cell>
        </row>
        <row r="262">
          <cell r="B262">
            <v>0</v>
          </cell>
          <cell r="C262">
            <v>0</v>
          </cell>
          <cell r="O262">
            <v>0</v>
          </cell>
          <cell r="Q262">
            <v>0</v>
          </cell>
          <cell r="S262">
            <v>0</v>
          </cell>
          <cell r="T262">
            <v>0</v>
          </cell>
          <cell r="U262">
            <v>0</v>
          </cell>
          <cell r="V262">
            <v>0</v>
          </cell>
          <cell r="X262">
            <v>0</v>
          </cell>
          <cell r="AK262">
            <v>0</v>
          </cell>
          <cell r="AL262">
            <v>0</v>
          </cell>
        </row>
        <row r="263">
          <cell r="B263">
            <v>0</v>
          </cell>
          <cell r="C263">
            <v>0</v>
          </cell>
          <cell r="O263">
            <v>0</v>
          </cell>
          <cell r="Q263">
            <v>0</v>
          </cell>
          <cell r="S263">
            <v>0</v>
          </cell>
          <cell r="T263">
            <v>0</v>
          </cell>
          <cell r="U263">
            <v>0</v>
          </cell>
          <cell r="V263">
            <v>0</v>
          </cell>
          <cell r="X263">
            <v>0</v>
          </cell>
          <cell r="AK263">
            <v>0</v>
          </cell>
          <cell r="AL263">
            <v>0</v>
          </cell>
        </row>
        <row r="264">
          <cell r="B264">
            <v>0</v>
          </cell>
          <cell r="C264">
            <v>0</v>
          </cell>
          <cell r="O264">
            <v>0</v>
          </cell>
          <cell r="Q264">
            <v>0</v>
          </cell>
          <cell r="S264">
            <v>0</v>
          </cell>
          <cell r="T264">
            <v>0</v>
          </cell>
          <cell r="U264">
            <v>0</v>
          </cell>
          <cell r="V264">
            <v>0</v>
          </cell>
          <cell r="X264">
            <v>0</v>
          </cell>
          <cell r="AK264">
            <v>0</v>
          </cell>
          <cell r="AL264">
            <v>0</v>
          </cell>
        </row>
        <row r="265">
          <cell r="B265">
            <v>0</v>
          </cell>
          <cell r="C265">
            <v>0</v>
          </cell>
          <cell r="O265">
            <v>0</v>
          </cell>
          <cell r="Q265">
            <v>0</v>
          </cell>
          <cell r="S265">
            <v>0</v>
          </cell>
          <cell r="T265">
            <v>0</v>
          </cell>
          <cell r="U265">
            <v>0</v>
          </cell>
          <cell r="V265">
            <v>0</v>
          </cell>
          <cell r="X265">
            <v>0</v>
          </cell>
          <cell r="AK265">
            <v>0</v>
          </cell>
          <cell r="AL265">
            <v>0</v>
          </cell>
        </row>
        <row r="266">
          <cell r="B266">
            <v>0</v>
          </cell>
          <cell r="C266">
            <v>0</v>
          </cell>
          <cell r="O266">
            <v>0</v>
          </cell>
          <cell r="Q266">
            <v>0</v>
          </cell>
          <cell r="S266">
            <v>0</v>
          </cell>
          <cell r="T266">
            <v>0</v>
          </cell>
          <cell r="U266">
            <v>0</v>
          </cell>
          <cell r="V266">
            <v>0</v>
          </cell>
          <cell r="X266">
            <v>0</v>
          </cell>
          <cell r="AK266">
            <v>0</v>
          </cell>
          <cell r="AL266">
            <v>0</v>
          </cell>
        </row>
        <row r="267">
          <cell r="B267">
            <v>0</v>
          </cell>
          <cell r="C267">
            <v>0</v>
          </cell>
          <cell r="O267">
            <v>0</v>
          </cell>
          <cell r="Q267">
            <v>0</v>
          </cell>
          <cell r="S267">
            <v>0</v>
          </cell>
          <cell r="T267">
            <v>0</v>
          </cell>
          <cell r="U267">
            <v>0</v>
          </cell>
          <cell r="V267">
            <v>0</v>
          </cell>
          <cell r="X267">
            <v>0</v>
          </cell>
          <cell r="AK267">
            <v>0</v>
          </cell>
          <cell r="AL267">
            <v>0</v>
          </cell>
        </row>
        <row r="268">
          <cell r="B268">
            <v>0</v>
          </cell>
          <cell r="C268">
            <v>0</v>
          </cell>
          <cell r="O268">
            <v>0</v>
          </cell>
          <cell r="Q268">
            <v>0</v>
          </cell>
          <cell r="S268">
            <v>0</v>
          </cell>
          <cell r="T268">
            <v>0</v>
          </cell>
          <cell r="U268">
            <v>0</v>
          </cell>
          <cell r="V268">
            <v>0</v>
          </cell>
          <cell r="X268">
            <v>0</v>
          </cell>
          <cell r="AK268">
            <v>0</v>
          </cell>
          <cell r="AL268">
            <v>0</v>
          </cell>
        </row>
        <row r="269">
          <cell r="B269">
            <v>0</v>
          </cell>
          <cell r="C269">
            <v>0</v>
          </cell>
          <cell r="O269">
            <v>0</v>
          </cell>
          <cell r="Q269">
            <v>0</v>
          </cell>
          <cell r="S269">
            <v>0</v>
          </cell>
          <cell r="T269">
            <v>0</v>
          </cell>
          <cell r="U269">
            <v>0</v>
          </cell>
          <cell r="V269">
            <v>0</v>
          </cell>
          <cell r="X269">
            <v>0</v>
          </cell>
          <cell r="AK269">
            <v>0</v>
          </cell>
          <cell r="AL269">
            <v>0</v>
          </cell>
        </row>
        <row r="270">
          <cell r="B270">
            <v>0</v>
          </cell>
          <cell r="C270">
            <v>0</v>
          </cell>
          <cell r="O270">
            <v>0</v>
          </cell>
          <cell r="Q270">
            <v>0</v>
          </cell>
          <cell r="S270">
            <v>0</v>
          </cell>
          <cell r="T270">
            <v>0</v>
          </cell>
          <cell r="U270">
            <v>0</v>
          </cell>
          <cell r="V270">
            <v>0</v>
          </cell>
          <cell r="X270">
            <v>0</v>
          </cell>
          <cell r="AK270">
            <v>0</v>
          </cell>
          <cell r="AL270">
            <v>0</v>
          </cell>
        </row>
        <row r="271">
          <cell r="B271">
            <v>0</v>
          </cell>
          <cell r="C271">
            <v>0</v>
          </cell>
          <cell r="O271">
            <v>0</v>
          </cell>
          <cell r="Q271">
            <v>0</v>
          </cell>
          <cell r="S271">
            <v>0</v>
          </cell>
          <cell r="T271">
            <v>0</v>
          </cell>
          <cell r="U271">
            <v>0</v>
          </cell>
          <cell r="V271">
            <v>0</v>
          </cell>
          <cell r="X271">
            <v>0</v>
          </cell>
          <cell r="AK271">
            <v>0</v>
          </cell>
          <cell r="AL271">
            <v>0</v>
          </cell>
        </row>
        <row r="272">
          <cell r="B272">
            <v>0</v>
          </cell>
          <cell r="C272">
            <v>0</v>
          </cell>
          <cell r="O272">
            <v>0</v>
          </cell>
          <cell r="Q272">
            <v>0</v>
          </cell>
          <cell r="S272">
            <v>0</v>
          </cell>
          <cell r="T272">
            <v>0</v>
          </cell>
          <cell r="U272">
            <v>0</v>
          </cell>
          <cell r="V272">
            <v>0</v>
          </cell>
          <cell r="X272">
            <v>0</v>
          </cell>
          <cell r="AK272">
            <v>0</v>
          </cell>
          <cell r="AL272">
            <v>0</v>
          </cell>
        </row>
        <row r="273">
          <cell r="B273">
            <v>0</v>
          </cell>
          <cell r="C273">
            <v>0</v>
          </cell>
          <cell r="O273">
            <v>0</v>
          </cell>
          <cell r="Q273">
            <v>0</v>
          </cell>
          <cell r="S273">
            <v>0</v>
          </cell>
          <cell r="T273">
            <v>0</v>
          </cell>
          <cell r="U273">
            <v>0</v>
          </cell>
          <cell r="V273">
            <v>0</v>
          </cell>
          <cell r="X273">
            <v>0</v>
          </cell>
          <cell r="AK273">
            <v>0</v>
          </cell>
          <cell r="AL273">
            <v>0</v>
          </cell>
        </row>
        <row r="274">
          <cell r="B274">
            <v>0</v>
          </cell>
          <cell r="C274">
            <v>0</v>
          </cell>
          <cell r="O274">
            <v>0</v>
          </cell>
          <cell r="Q274">
            <v>0</v>
          </cell>
          <cell r="S274">
            <v>0</v>
          </cell>
          <cell r="T274">
            <v>0</v>
          </cell>
          <cell r="U274">
            <v>0</v>
          </cell>
          <cell r="V274">
            <v>0</v>
          </cell>
          <cell r="X274">
            <v>0</v>
          </cell>
          <cell r="AK274">
            <v>0</v>
          </cell>
          <cell r="AL274">
            <v>0</v>
          </cell>
        </row>
        <row r="275">
          <cell r="B275">
            <v>0</v>
          </cell>
          <cell r="C275">
            <v>0</v>
          </cell>
          <cell r="O275">
            <v>0</v>
          </cell>
          <cell r="Q275">
            <v>0</v>
          </cell>
          <cell r="S275">
            <v>0</v>
          </cell>
          <cell r="T275">
            <v>0</v>
          </cell>
          <cell r="U275">
            <v>0</v>
          </cell>
          <cell r="V275">
            <v>0</v>
          </cell>
          <cell r="X275">
            <v>0</v>
          </cell>
          <cell r="AK275">
            <v>0</v>
          </cell>
          <cell r="AL275">
            <v>0</v>
          </cell>
        </row>
        <row r="276">
          <cell r="B276">
            <v>0</v>
          </cell>
          <cell r="C276">
            <v>0</v>
          </cell>
          <cell r="O276">
            <v>0</v>
          </cell>
          <cell r="Q276">
            <v>0</v>
          </cell>
          <cell r="S276">
            <v>0</v>
          </cell>
          <cell r="T276">
            <v>0</v>
          </cell>
          <cell r="U276">
            <v>0</v>
          </cell>
          <cell r="V276">
            <v>0</v>
          </cell>
          <cell r="X276">
            <v>0</v>
          </cell>
          <cell r="AK276">
            <v>0</v>
          </cell>
          <cell r="AL276">
            <v>0</v>
          </cell>
        </row>
        <row r="277">
          <cell r="B277">
            <v>0</v>
          </cell>
          <cell r="C277">
            <v>0</v>
          </cell>
          <cell r="O277">
            <v>0</v>
          </cell>
          <cell r="Q277">
            <v>0</v>
          </cell>
          <cell r="S277">
            <v>0</v>
          </cell>
          <cell r="T277">
            <v>0</v>
          </cell>
          <cell r="U277">
            <v>0</v>
          </cell>
          <cell r="V277">
            <v>0</v>
          </cell>
          <cell r="X277">
            <v>0</v>
          </cell>
          <cell r="AK277">
            <v>0</v>
          </cell>
          <cell r="AL277">
            <v>0</v>
          </cell>
        </row>
        <row r="278">
          <cell r="B278">
            <v>0</v>
          </cell>
          <cell r="C278">
            <v>0</v>
          </cell>
          <cell r="O278">
            <v>0</v>
          </cell>
          <cell r="Q278">
            <v>0</v>
          </cell>
          <cell r="S278">
            <v>0</v>
          </cell>
          <cell r="T278">
            <v>0</v>
          </cell>
          <cell r="U278">
            <v>0</v>
          </cell>
          <cell r="V278">
            <v>0</v>
          </cell>
          <cell r="X278">
            <v>0</v>
          </cell>
          <cell r="AK278">
            <v>0</v>
          </cell>
          <cell r="AL278">
            <v>0</v>
          </cell>
        </row>
        <row r="279">
          <cell r="B279">
            <v>0</v>
          </cell>
          <cell r="C279">
            <v>0</v>
          </cell>
          <cell r="O279">
            <v>0</v>
          </cell>
          <cell r="Q279">
            <v>0</v>
          </cell>
          <cell r="S279">
            <v>0</v>
          </cell>
          <cell r="T279">
            <v>0</v>
          </cell>
          <cell r="U279">
            <v>0</v>
          </cell>
          <cell r="V279">
            <v>0</v>
          </cell>
          <cell r="X279">
            <v>0</v>
          </cell>
          <cell r="AK279">
            <v>0</v>
          </cell>
          <cell r="AL279">
            <v>0</v>
          </cell>
        </row>
        <row r="280">
          <cell r="B280">
            <v>0</v>
          </cell>
          <cell r="C280">
            <v>0</v>
          </cell>
          <cell r="O280">
            <v>0</v>
          </cell>
          <cell r="Q280">
            <v>0</v>
          </cell>
          <cell r="S280">
            <v>0</v>
          </cell>
          <cell r="T280">
            <v>0</v>
          </cell>
          <cell r="U280">
            <v>0</v>
          </cell>
          <cell r="V280">
            <v>0</v>
          </cell>
          <cell r="X280">
            <v>0</v>
          </cell>
          <cell r="AK280">
            <v>0</v>
          </cell>
          <cell r="AL280">
            <v>0</v>
          </cell>
        </row>
        <row r="281">
          <cell r="B281">
            <v>0</v>
          </cell>
          <cell r="C281">
            <v>0</v>
          </cell>
          <cell r="O281">
            <v>0</v>
          </cell>
          <cell r="Q281">
            <v>0</v>
          </cell>
          <cell r="S281">
            <v>0</v>
          </cell>
          <cell r="T281">
            <v>0</v>
          </cell>
          <cell r="U281">
            <v>0</v>
          </cell>
          <cell r="V281">
            <v>0</v>
          </cell>
          <cell r="X281">
            <v>0</v>
          </cell>
          <cell r="AK281">
            <v>0</v>
          </cell>
          <cell r="AL281">
            <v>0</v>
          </cell>
        </row>
        <row r="282">
          <cell r="B282">
            <v>0</v>
          </cell>
          <cell r="C282">
            <v>0</v>
          </cell>
          <cell r="O282">
            <v>0</v>
          </cell>
          <cell r="Q282">
            <v>0</v>
          </cell>
          <cell r="S282">
            <v>0</v>
          </cell>
          <cell r="T282">
            <v>0</v>
          </cell>
          <cell r="U282">
            <v>0</v>
          </cell>
          <cell r="V282">
            <v>0</v>
          </cell>
          <cell r="X282">
            <v>0</v>
          </cell>
          <cell r="AK282">
            <v>0</v>
          </cell>
          <cell r="AL282">
            <v>0</v>
          </cell>
        </row>
        <row r="283">
          <cell r="B283">
            <v>0</v>
          </cell>
          <cell r="C283">
            <v>0</v>
          </cell>
          <cell r="O283">
            <v>0</v>
          </cell>
          <cell r="Q283">
            <v>0</v>
          </cell>
          <cell r="S283">
            <v>0</v>
          </cell>
          <cell r="T283">
            <v>0</v>
          </cell>
          <cell r="U283">
            <v>0</v>
          </cell>
          <cell r="V283">
            <v>0</v>
          </cell>
          <cell r="X283">
            <v>0</v>
          </cell>
          <cell r="AK283">
            <v>0</v>
          </cell>
          <cell r="AL283">
            <v>0</v>
          </cell>
        </row>
        <row r="284">
          <cell r="B284">
            <v>0</v>
          </cell>
          <cell r="C284">
            <v>0</v>
          </cell>
          <cell r="O284">
            <v>0</v>
          </cell>
          <cell r="Q284">
            <v>0</v>
          </cell>
          <cell r="S284">
            <v>0</v>
          </cell>
          <cell r="T284">
            <v>0</v>
          </cell>
          <cell r="U284">
            <v>0</v>
          </cell>
          <cell r="V284">
            <v>0</v>
          </cell>
          <cell r="X284">
            <v>0</v>
          </cell>
          <cell r="AK284">
            <v>0</v>
          </cell>
          <cell r="AL284">
            <v>0</v>
          </cell>
        </row>
        <row r="285">
          <cell r="B285">
            <v>0</v>
          </cell>
          <cell r="C285">
            <v>0</v>
          </cell>
          <cell r="O285">
            <v>0</v>
          </cell>
          <cell r="Q285">
            <v>0</v>
          </cell>
          <cell r="S285">
            <v>0</v>
          </cell>
          <cell r="T285">
            <v>0</v>
          </cell>
          <cell r="U285">
            <v>0</v>
          </cell>
          <cell r="V285">
            <v>0</v>
          </cell>
          <cell r="X285">
            <v>0</v>
          </cell>
          <cell r="AK285">
            <v>0</v>
          </cell>
          <cell r="AL285">
            <v>0</v>
          </cell>
        </row>
        <row r="286">
          <cell r="B286">
            <v>0</v>
          </cell>
          <cell r="C286">
            <v>0</v>
          </cell>
          <cell r="O286">
            <v>0</v>
          </cell>
          <cell r="Q286">
            <v>0</v>
          </cell>
          <cell r="S286">
            <v>0</v>
          </cell>
          <cell r="T286">
            <v>0</v>
          </cell>
          <cell r="U286">
            <v>0</v>
          </cell>
          <cell r="V286">
            <v>0</v>
          </cell>
          <cell r="X286">
            <v>0</v>
          </cell>
          <cell r="AK286">
            <v>0</v>
          </cell>
          <cell r="AL286">
            <v>0</v>
          </cell>
        </row>
        <row r="287">
          <cell r="B287">
            <v>0</v>
          </cell>
          <cell r="C287">
            <v>0</v>
          </cell>
          <cell r="O287">
            <v>0</v>
          </cell>
          <cell r="Q287">
            <v>0</v>
          </cell>
          <cell r="S287">
            <v>0</v>
          </cell>
          <cell r="T287">
            <v>0</v>
          </cell>
          <cell r="U287">
            <v>0</v>
          </cell>
          <cell r="V287">
            <v>0</v>
          </cell>
          <cell r="X287">
            <v>0</v>
          </cell>
          <cell r="AK287">
            <v>0</v>
          </cell>
          <cell r="AL287">
            <v>0</v>
          </cell>
        </row>
        <row r="288">
          <cell r="B288">
            <v>0</v>
          </cell>
          <cell r="C288">
            <v>0</v>
          </cell>
          <cell r="O288">
            <v>0</v>
          </cell>
          <cell r="Q288">
            <v>0</v>
          </cell>
          <cell r="S288">
            <v>0</v>
          </cell>
          <cell r="T288">
            <v>0</v>
          </cell>
          <cell r="U288">
            <v>0</v>
          </cell>
          <cell r="V288">
            <v>0</v>
          </cell>
          <cell r="X288">
            <v>0</v>
          </cell>
          <cell r="AK288">
            <v>0</v>
          </cell>
          <cell r="AL288">
            <v>0</v>
          </cell>
        </row>
        <row r="289">
          <cell r="B289">
            <v>0</v>
          </cell>
          <cell r="C289">
            <v>0</v>
          </cell>
          <cell r="O289">
            <v>0</v>
          </cell>
          <cell r="Q289">
            <v>0</v>
          </cell>
          <cell r="S289">
            <v>0</v>
          </cell>
          <cell r="T289">
            <v>0</v>
          </cell>
          <cell r="U289">
            <v>0</v>
          </cell>
          <cell r="V289">
            <v>0</v>
          </cell>
          <cell r="X289">
            <v>0</v>
          </cell>
          <cell r="AK289">
            <v>0</v>
          </cell>
          <cell r="AL289">
            <v>0</v>
          </cell>
        </row>
        <row r="290">
          <cell r="B290">
            <v>0</v>
          </cell>
          <cell r="C290">
            <v>0</v>
          </cell>
          <cell r="O290">
            <v>0</v>
          </cell>
          <cell r="Q290">
            <v>0</v>
          </cell>
          <cell r="S290">
            <v>0</v>
          </cell>
          <cell r="T290">
            <v>0</v>
          </cell>
          <cell r="U290">
            <v>0</v>
          </cell>
          <cell r="V290">
            <v>0</v>
          </cell>
          <cell r="X290">
            <v>0</v>
          </cell>
          <cell r="AK290">
            <v>0</v>
          </cell>
          <cell r="AL290">
            <v>0</v>
          </cell>
        </row>
        <row r="291">
          <cell r="B291">
            <v>0</v>
          </cell>
          <cell r="C291">
            <v>0</v>
          </cell>
          <cell r="O291">
            <v>0</v>
          </cell>
          <cell r="Q291">
            <v>0</v>
          </cell>
          <cell r="S291">
            <v>0</v>
          </cell>
          <cell r="T291">
            <v>0</v>
          </cell>
          <cell r="U291">
            <v>0</v>
          </cell>
          <cell r="V291">
            <v>0</v>
          </cell>
          <cell r="X291">
            <v>0</v>
          </cell>
          <cell r="AK291">
            <v>0</v>
          </cell>
          <cell r="AL291">
            <v>0</v>
          </cell>
        </row>
        <row r="292">
          <cell r="B292">
            <v>0</v>
          </cell>
          <cell r="C292">
            <v>0</v>
          </cell>
          <cell r="O292">
            <v>0</v>
          </cell>
          <cell r="Q292">
            <v>0</v>
          </cell>
          <cell r="S292">
            <v>0</v>
          </cell>
          <cell r="T292">
            <v>0</v>
          </cell>
          <cell r="U292">
            <v>0</v>
          </cell>
          <cell r="V292">
            <v>0</v>
          </cell>
          <cell r="X292">
            <v>0</v>
          </cell>
          <cell r="AK292">
            <v>0</v>
          </cell>
          <cell r="AL292">
            <v>0</v>
          </cell>
        </row>
        <row r="293">
          <cell r="B293">
            <v>0</v>
          </cell>
          <cell r="C293">
            <v>0</v>
          </cell>
          <cell r="O293">
            <v>0</v>
          </cell>
          <cell r="Q293">
            <v>0</v>
          </cell>
          <cell r="S293">
            <v>0</v>
          </cell>
          <cell r="T293">
            <v>0</v>
          </cell>
          <cell r="U293">
            <v>0</v>
          </cell>
          <cell r="V293">
            <v>0</v>
          </cell>
          <cell r="X293">
            <v>0</v>
          </cell>
          <cell r="AK293">
            <v>0</v>
          </cell>
          <cell r="AL293">
            <v>0</v>
          </cell>
        </row>
        <row r="294">
          <cell r="B294">
            <v>0</v>
          </cell>
          <cell r="C294">
            <v>0</v>
          </cell>
          <cell r="O294">
            <v>0</v>
          </cell>
          <cell r="Q294">
            <v>0</v>
          </cell>
          <cell r="S294">
            <v>0</v>
          </cell>
          <cell r="T294">
            <v>0</v>
          </cell>
          <cell r="U294">
            <v>0</v>
          </cell>
          <cell r="V294">
            <v>0</v>
          </cell>
          <cell r="X294">
            <v>0</v>
          </cell>
          <cell r="AK294">
            <v>0</v>
          </cell>
          <cell r="AL294">
            <v>0</v>
          </cell>
        </row>
        <row r="295">
          <cell r="B295">
            <v>0</v>
          </cell>
          <cell r="C295">
            <v>0</v>
          </cell>
          <cell r="O295">
            <v>0</v>
          </cell>
          <cell r="Q295">
            <v>0</v>
          </cell>
          <cell r="S295">
            <v>0</v>
          </cell>
          <cell r="T295">
            <v>0</v>
          </cell>
          <cell r="U295">
            <v>0</v>
          </cell>
          <cell r="V295">
            <v>0</v>
          </cell>
          <cell r="X295">
            <v>0</v>
          </cell>
          <cell r="AK295">
            <v>0</v>
          </cell>
          <cell r="AL295">
            <v>0</v>
          </cell>
        </row>
        <row r="296">
          <cell r="B296">
            <v>0</v>
          </cell>
          <cell r="C296">
            <v>0</v>
          </cell>
          <cell r="O296">
            <v>0</v>
          </cell>
          <cell r="Q296">
            <v>0</v>
          </cell>
          <cell r="S296">
            <v>0</v>
          </cell>
          <cell r="T296">
            <v>0</v>
          </cell>
          <cell r="U296">
            <v>0</v>
          </cell>
          <cell r="V296">
            <v>0</v>
          </cell>
          <cell r="X296">
            <v>0</v>
          </cell>
          <cell r="AK296">
            <v>0</v>
          </cell>
          <cell r="AL296">
            <v>0</v>
          </cell>
        </row>
        <row r="297">
          <cell r="B297">
            <v>0</v>
          </cell>
          <cell r="C297">
            <v>0</v>
          </cell>
          <cell r="O297">
            <v>0</v>
          </cell>
          <cell r="Q297">
            <v>0</v>
          </cell>
          <cell r="S297">
            <v>0</v>
          </cell>
          <cell r="T297">
            <v>0</v>
          </cell>
          <cell r="U297">
            <v>0</v>
          </cell>
          <cell r="V297">
            <v>0</v>
          </cell>
          <cell r="X297">
            <v>0</v>
          </cell>
          <cell r="AK297">
            <v>0</v>
          </cell>
          <cell r="AL297">
            <v>0</v>
          </cell>
        </row>
        <row r="298">
          <cell r="B298">
            <v>0</v>
          </cell>
          <cell r="C298">
            <v>0</v>
          </cell>
          <cell r="O298">
            <v>0</v>
          </cell>
          <cell r="Q298">
            <v>0</v>
          </cell>
          <cell r="S298">
            <v>0</v>
          </cell>
          <cell r="T298">
            <v>0</v>
          </cell>
          <cell r="U298">
            <v>0</v>
          </cell>
          <cell r="V298">
            <v>0</v>
          </cell>
          <cell r="X298">
            <v>0</v>
          </cell>
          <cell r="AK298">
            <v>0</v>
          </cell>
          <cell r="AL298">
            <v>0</v>
          </cell>
        </row>
        <row r="299">
          <cell r="B299">
            <v>0</v>
          </cell>
          <cell r="C299">
            <v>0</v>
          </cell>
          <cell r="O299">
            <v>0</v>
          </cell>
          <cell r="Q299">
            <v>0</v>
          </cell>
          <cell r="S299">
            <v>0</v>
          </cell>
          <cell r="T299">
            <v>0</v>
          </cell>
          <cell r="U299">
            <v>0</v>
          </cell>
          <cell r="V299">
            <v>0</v>
          </cell>
          <cell r="X299">
            <v>0</v>
          </cell>
          <cell r="AK299">
            <v>0</v>
          </cell>
          <cell r="AL299">
            <v>0</v>
          </cell>
        </row>
        <row r="300">
          <cell r="B300">
            <v>0</v>
          </cell>
          <cell r="C300">
            <v>0</v>
          </cell>
          <cell r="O300">
            <v>0</v>
          </cell>
          <cell r="Q300">
            <v>0</v>
          </cell>
          <cell r="S300">
            <v>0</v>
          </cell>
          <cell r="T300">
            <v>0</v>
          </cell>
          <cell r="U300">
            <v>0</v>
          </cell>
          <cell r="V300">
            <v>0</v>
          </cell>
          <cell r="X300">
            <v>0</v>
          </cell>
          <cell r="AK300">
            <v>0</v>
          </cell>
          <cell r="AL300">
            <v>0</v>
          </cell>
        </row>
        <row r="301">
          <cell r="B301">
            <v>0</v>
          </cell>
          <cell r="C301">
            <v>0</v>
          </cell>
          <cell r="O301">
            <v>0</v>
          </cell>
          <cell r="Q301">
            <v>0</v>
          </cell>
          <cell r="S301">
            <v>0</v>
          </cell>
          <cell r="T301">
            <v>0</v>
          </cell>
          <cell r="U301">
            <v>0</v>
          </cell>
          <cell r="V301">
            <v>0</v>
          </cell>
          <cell r="X301">
            <v>0</v>
          </cell>
          <cell r="AK301">
            <v>0</v>
          </cell>
          <cell r="AL301">
            <v>0</v>
          </cell>
        </row>
        <row r="302">
          <cell r="B302">
            <v>0</v>
          </cell>
          <cell r="C302">
            <v>0</v>
          </cell>
          <cell r="O302">
            <v>0</v>
          </cell>
          <cell r="Q302">
            <v>0</v>
          </cell>
          <cell r="S302">
            <v>0</v>
          </cell>
          <cell r="T302">
            <v>0</v>
          </cell>
          <cell r="U302">
            <v>0</v>
          </cell>
          <cell r="V302">
            <v>0</v>
          </cell>
          <cell r="X302">
            <v>0</v>
          </cell>
          <cell r="AK302">
            <v>0</v>
          </cell>
          <cell r="AL302">
            <v>0</v>
          </cell>
        </row>
        <row r="303">
          <cell r="B303">
            <v>0</v>
          </cell>
          <cell r="C303">
            <v>0</v>
          </cell>
          <cell r="O303">
            <v>0</v>
          </cell>
          <cell r="Q303">
            <v>0</v>
          </cell>
          <cell r="S303">
            <v>0</v>
          </cell>
          <cell r="T303">
            <v>0</v>
          </cell>
          <cell r="U303">
            <v>0</v>
          </cell>
          <cell r="V303">
            <v>0</v>
          </cell>
          <cell r="X303">
            <v>0</v>
          </cell>
          <cell r="AK303">
            <v>0</v>
          </cell>
          <cell r="AL303">
            <v>0</v>
          </cell>
        </row>
        <row r="304">
          <cell r="B304">
            <v>0</v>
          </cell>
          <cell r="C304">
            <v>0</v>
          </cell>
          <cell r="O304">
            <v>0</v>
          </cell>
          <cell r="Q304">
            <v>0</v>
          </cell>
          <cell r="S304">
            <v>0</v>
          </cell>
          <cell r="T304">
            <v>0</v>
          </cell>
          <cell r="U304">
            <v>0</v>
          </cell>
          <cell r="V304">
            <v>0</v>
          </cell>
          <cell r="X304">
            <v>0</v>
          </cell>
          <cell r="AK304">
            <v>0</v>
          </cell>
          <cell r="AL304">
            <v>0</v>
          </cell>
        </row>
        <row r="305">
          <cell r="B305">
            <v>0</v>
          </cell>
          <cell r="C305">
            <v>0</v>
          </cell>
          <cell r="O305">
            <v>0</v>
          </cell>
          <cell r="Q305">
            <v>0</v>
          </cell>
          <cell r="S305">
            <v>0</v>
          </cell>
          <cell r="T305">
            <v>0</v>
          </cell>
          <cell r="U305">
            <v>0</v>
          </cell>
          <cell r="V305">
            <v>0</v>
          </cell>
          <cell r="X305">
            <v>0</v>
          </cell>
          <cell r="AK305">
            <v>0</v>
          </cell>
          <cell r="AL305">
            <v>0</v>
          </cell>
        </row>
        <row r="306">
          <cell r="B306">
            <v>0</v>
          </cell>
          <cell r="C306">
            <v>0</v>
          </cell>
          <cell r="O306">
            <v>0</v>
          </cell>
          <cell r="Q306">
            <v>0</v>
          </cell>
          <cell r="S306">
            <v>0</v>
          </cell>
          <cell r="T306">
            <v>0</v>
          </cell>
          <cell r="U306">
            <v>0</v>
          </cell>
          <cell r="V306">
            <v>0</v>
          </cell>
          <cell r="X306">
            <v>0</v>
          </cell>
          <cell r="AK306">
            <v>0</v>
          </cell>
          <cell r="AL306">
            <v>0</v>
          </cell>
        </row>
        <row r="307">
          <cell r="B307">
            <v>0</v>
          </cell>
          <cell r="C307">
            <v>0</v>
          </cell>
          <cell r="O307">
            <v>0</v>
          </cell>
          <cell r="Q307">
            <v>0</v>
          </cell>
          <cell r="S307">
            <v>0</v>
          </cell>
          <cell r="T307">
            <v>0</v>
          </cell>
          <cell r="U307">
            <v>0</v>
          </cell>
          <cell r="V307">
            <v>0</v>
          </cell>
          <cell r="X307">
            <v>0</v>
          </cell>
          <cell r="AK307">
            <v>0</v>
          </cell>
          <cell r="AL307">
            <v>0</v>
          </cell>
        </row>
        <row r="308">
          <cell r="B308">
            <v>0</v>
          </cell>
          <cell r="C308">
            <v>0</v>
          </cell>
          <cell r="O308">
            <v>0</v>
          </cell>
          <cell r="Q308">
            <v>0</v>
          </cell>
          <cell r="S308">
            <v>0</v>
          </cell>
          <cell r="T308">
            <v>0</v>
          </cell>
          <cell r="U308">
            <v>0</v>
          </cell>
          <cell r="V308">
            <v>0</v>
          </cell>
          <cell r="X308">
            <v>0</v>
          </cell>
          <cell r="AK308">
            <v>0</v>
          </cell>
          <cell r="AL308">
            <v>0</v>
          </cell>
        </row>
        <row r="309">
          <cell r="B309">
            <v>0</v>
          </cell>
          <cell r="C309">
            <v>0</v>
          </cell>
          <cell r="O309">
            <v>0</v>
          </cell>
          <cell r="Q309">
            <v>0</v>
          </cell>
          <cell r="S309">
            <v>0</v>
          </cell>
          <cell r="T309">
            <v>0</v>
          </cell>
          <cell r="U309">
            <v>0</v>
          </cell>
          <cell r="V309">
            <v>0</v>
          </cell>
          <cell r="X309">
            <v>0</v>
          </cell>
          <cell r="AK309">
            <v>0</v>
          </cell>
          <cell r="AL309">
            <v>0</v>
          </cell>
        </row>
        <row r="310">
          <cell r="B310">
            <v>0</v>
          </cell>
          <cell r="C310">
            <v>0</v>
          </cell>
          <cell r="O310">
            <v>0</v>
          </cell>
          <cell r="Q310">
            <v>0</v>
          </cell>
          <cell r="S310">
            <v>0</v>
          </cell>
          <cell r="T310">
            <v>0</v>
          </cell>
          <cell r="U310">
            <v>0</v>
          </cell>
          <cell r="V310">
            <v>0</v>
          </cell>
          <cell r="X310">
            <v>0</v>
          </cell>
          <cell r="AK310">
            <v>0</v>
          </cell>
          <cell r="AL310">
            <v>0</v>
          </cell>
        </row>
        <row r="311">
          <cell r="B311">
            <v>0</v>
          </cell>
          <cell r="C311">
            <v>0</v>
          </cell>
          <cell r="O311">
            <v>0</v>
          </cell>
          <cell r="Q311">
            <v>0</v>
          </cell>
          <cell r="S311">
            <v>0</v>
          </cell>
          <cell r="T311">
            <v>0</v>
          </cell>
          <cell r="U311">
            <v>0</v>
          </cell>
          <cell r="V311">
            <v>0</v>
          </cell>
          <cell r="X311">
            <v>0</v>
          </cell>
          <cell r="AK311">
            <v>0</v>
          </cell>
          <cell r="AL311">
            <v>0</v>
          </cell>
        </row>
        <row r="312">
          <cell r="B312">
            <v>0</v>
          </cell>
          <cell r="C312">
            <v>0</v>
          </cell>
          <cell r="O312">
            <v>0</v>
          </cell>
          <cell r="Q312">
            <v>0</v>
          </cell>
          <cell r="S312">
            <v>0</v>
          </cell>
          <cell r="T312">
            <v>0</v>
          </cell>
          <cell r="U312">
            <v>0</v>
          </cell>
          <cell r="V312">
            <v>0</v>
          </cell>
          <cell r="X312">
            <v>0</v>
          </cell>
          <cell r="AK312">
            <v>0</v>
          </cell>
          <cell r="AL312">
            <v>0</v>
          </cell>
        </row>
        <row r="313">
          <cell r="B313">
            <v>0</v>
          </cell>
          <cell r="C313">
            <v>0</v>
          </cell>
          <cell r="O313">
            <v>0</v>
          </cell>
          <cell r="Q313">
            <v>0</v>
          </cell>
          <cell r="S313">
            <v>0</v>
          </cell>
          <cell r="T313">
            <v>0</v>
          </cell>
          <cell r="U313">
            <v>0</v>
          </cell>
          <cell r="V313">
            <v>0</v>
          </cell>
          <cell r="X313">
            <v>0</v>
          </cell>
          <cell r="AK313">
            <v>0</v>
          </cell>
          <cell r="AL313">
            <v>0</v>
          </cell>
        </row>
        <row r="314">
          <cell r="B314">
            <v>0</v>
          </cell>
          <cell r="C314">
            <v>0</v>
          </cell>
          <cell r="O314">
            <v>0</v>
          </cell>
          <cell r="Q314">
            <v>0</v>
          </cell>
          <cell r="S314">
            <v>0</v>
          </cell>
          <cell r="T314">
            <v>0</v>
          </cell>
          <cell r="U314">
            <v>0</v>
          </cell>
          <cell r="V314">
            <v>0</v>
          </cell>
          <cell r="X314">
            <v>0</v>
          </cell>
          <cell r="AK314">
            <v>0</v>
          </cell>
          <cell r="AL314">
            <v>0</v>
          </cell>
        </row>
        <row r="315">
          <cell r="B315">
            <v>0</v>
          </cell>
          <cell r="C315">
            <v>0</v>
          </cell>
          <cell r="O315">
            <v>0</v>
          </cell>
          <cell r="Q315">
            <v>0</v>
          </cell>
          <cell r="S315">
            <v>0</v>
          </cell>
          <cell r="T315">
            <v>0</v>
          </cell>
          <cell r="U315">
            <v>0</v>
          </cell>
          <cell r="V315">
            <v>0</v>
          </cell>
          <cell r="X315">
            <v>0</v>
          </cell>
          <cell r="AK315">
            <v>0</v>
          </cell>
          <cell r="AL315">
            <v>0</v>
          </cell>
        </row>
        <row r="316">
          <cell r="B316">
            <v>0</v>
          </cell>
          <cell r="C316">
            <v>0</v>
          </cell>
          <cell r="O316">
            <v>0</v>
          </cell>
          <cell r="Q316">
            <v>0</v>
          </cell>
          <cell r="S316">
            <v>0</v>
          </cell>
          <cell r="T316">
            <v>0</v>
          </cell>
          <cell r="U316">
            <v>0</v>
          </cell>
          <cell r="V316">
            <v>0</v>
          </cell>
          <cell r="X316">
            <v>0</v>
          </cell>
          <cell r="AK316">
            <v>0</v>
          </cell>
          <cell r="AL316">
            <v>0</v>
          </cell>
        </row>
        <row r="317">
          <cell r="B317">
            <v>0</v>
          </cell>
          <cell r="C317">
            <v>0</v>
          </cell>
          <cell r="O317">
            <v>0</v>
          </cell>
          <cell r="Q317">
            <v>0</v>
          </cell>
          <cell r="S317">
            <v>0</v>
          </cell>
          <cell r="T317">
            <v>0</v>
          </cell>
          <cell r="U317">
            <v>0</v>
          </cell>
          <cell r="V317">
            <v>0</v>
          </cell>
          <cell r="X317">
            <v>0</v>
          </cell>
          <cell r="AK317">
            <v>0</v>
          </cell>
          <cell r="AL317">
            <v>0</v>
          </cell>
        </row>
        <row r="318">
          <cell r="B318">
            <v>0</v>
          </cell>
          <cell r="C318">
            <v>0</v>
          </cell>
          <cell r="O318">
            <v>0</v>
          </cell>
          <cell r="Q318">
            <v>0</v>
          </cell>
          <cell r="S318">
            <v>0</v>
          </cell>
          <cell r="T318">
            <v>0</v>
          </cell>
          <cell r="U318">
            <v>0</v>
          </cell>
          <cell r="V318">
            <v>0</v>
          </cell>
          <cell r="X318">
            <v>0</v>
          </cell>
          <cell r="AK318">
            <v>0</v>
          </cell>
          <cell r="AL318">
            <v>0</v>
          </cell>
        </row>
        <row r="319">
          <cell r="B319">
            <v>0</v>
          </cell>
          <cell r="C319">
            <v>0</v>
          </cell>
          <cell r="O319">
            <v>0</v>
          </cell>
          <cell r="Q319">
            <v>0</v>
          </cell>
          <cell r="S319">
            <v>0</v>
          </cell>
          <cell r="T319">
            <v>0</v>
          </cell>
          <cell r="U319">
            <v>0</v>
          </cell>
          <cell r="V319">
            <v>0</v>
          </cell>
          <cell r="X319">
            <v>0</v>
          </cell>
          <cell r="AK319">
            <v>0</v>
          </cell>
          <cell r="AL319">
            <v>0</v>
          </cell>
        </row>
        <row r="320">
          <cell r="B320">
            <v>0</v>
          </cell>
          <cell r="C320">
            <v>0</v>
          </cell>
          <cell r="O320">
            <v>0</v>
          </cell>
          <cell r="Q320">
            <v>0</v>
          </cell>
          <cell r="S320">
            <v>0</v>
          </cell>
          <cell r="T320">
            <v>0</v>
          </cell>
          <cell r="U320">
            <v>0</v>
          </cell>
          <cell r="V320">
            <v>0</v>
          </cell>
          <cell r="X320">
            <v>0</v>
          </cell>
          <cell r="AK320">
            <v>0</v>
          </cell>
          <cell r="AL320">
            <v>0</v>
          </cell>
        </row>
        <row r="321">
          <cell r="B321">
            <v>0</v>
          </cell>
          <cell r="C321">
            <v>0</v>
          </cell>
          <cell r="O321">
            <v>0</v>
          </cell>
          <cell r="Q321">
            <v>0</v>
          </cell>
          <cell r="S321">
            <v>0</v>
          </cell>
          <cell r="T321">
            <v>0</v>
          </cell>
          <cell r="U321">
            <v>0</v>
          </cell>
          <cell r="V321">
            <v>0</v>
          </cell>
          <cell r="X321">
            <v>0</v>
          </cell>
          <cell r="AK321">
            <v>0</v>
          </cell>
          <cell r="AL321">
            <v>0</v>
          </cell>
        </row>
        <row r="322">
          <cell r="B322">
            <v>0</v>
          </cell>
          <cell r="C322">
            <v>0</v>
          </cell>
          <cell r="O322">
            <v>0</v>
          </cell>
          <cell r="Q322">
            <v>0</v>
          </cell>
          <cell r="S322">
            <v>0</v>
          </cell>
          <cell r="T322">
            <v>0</v>
          </cell>
          <cell r="U322">
            <v>0</v>
          </cell>
          <cell r="V322">
            <v>0</v>
          </cell>
          <cell r="X322">
            <v>0</v>
          </cell>
          <cell r="AK322">
            <v>0</v>
          </cell>
          <cell r="AL322">
            <v>0</v>
          </cell>
        </row>
        <row r="323">
          <cell r="B323">
            <v>0</v>
          </cell>
          <cell r="C323">
            <v>0</v>
          </cell>
          <cell r="O323">
            <v>0</v>
          </cell>
          <cell r="Q323">
            <v>0</v>
          </cell>
          <cell r="S323">
            <v>0</v>
          </cell>
          <cell r="T323">
            <v>0</v>
          </cell>
          <cell r="U323">
            <v>0</v>
          </cell>
          <cell r="V323">
            <v>0</v>
          </cell>
          <cell r="X323">
            <v>0</v>
          </cell>
          <cell r="AK323">
            <v>0</v>
          </cell>
          <cell r="AL323">
            <v>0</v>
          </cell>
        </row>
        <row r="324">
          <cell r="B324">
            <v>0</v>
          </cell>
          <cell r="C324">
            <v>0</v>
          </cell>
          <cell r="O324">
            <v>0</v>
          </cell>
          <cell r="Q324">
            <v>0</v>
          </cell>
          <cell r="S324">
            <v>0</v>
          </cell>
          <cell r="T324">
            <v>0</v>
          </cell>
          <cell r="U324">
            <v>0</v>
          </cell>
          <cell r="V324">
            <v>0</v>
          </cell>
          <cell r="X324">
            <v>0</v>
          </cell>
          <cell r="AK324">
            <v>0</v>
          </cell>
          <cell r="AL324">
            <v>0</v>
          </cell>
        </row>
        <row r="325">
          <cell r="B325">
            <v>0</v>
          </cell>
          <cell r="C325">
            <v>0</v>
          </cell>
          <cell r="O325">
            <v>0</v>
          </cell>
          <cell r="Q325">
            <v>0</v>
          </cell>
          <cell r="S325">
            <v>0</v>
          </cell>
          <cell r="T325">
            <v>0</v>
          </cell>
          <cell r="U325">
            <v>0</v>
          </cell>
          <cell r="V325">
            <v>0</v>
          </cell>
          <cell r="X325">
            <v>0</v>
          </cell>
          <cell r="AK325">
            <v>0</v>
          </cell>
          <cell r="AL325">
            <v>0</v>
          </cell>
        </row>
        <row r="326">
          <cell r="B326">
            <v>0</v>
          </cell>
          <cell r="C326">
            <v>0</v>
          </cell>
          <cell r="O326">
            <v>0</v>
          </cell>
          <cell r="Q326">
            <v>0</v>
          </cell>
          <cell r="S326">
            <v>0</v>
          </cell>
          <cell r="T326">
            <v>0</v>
          </cell>
          <cell r="U326">
            <v>0</v>
          </cell>
          <cell r="V326">
            <v>0</v>
          </cell>
          <cell r="X326">
            <v>0</v>
          </cell>
          <cell r="AK326">
            <v>0</v>
          </cell>
          <cell r="AL326">
            <v>0</v>
          </cell>
        </row>
        <row r="327">
          <cell r="B327">
            <v>0</v>
          </cell>
          <cell r="C327">
            <v>0</v>
          </cell>
          <cell r="O327">
            <v>0</v>
          </cell>
          <cell r="Q327">
            <v>0</v>
          </cell>
          <cell r="S327">
            <v>0</v>
          </cell>
          <cell r="T327">
            <v>0</v>
          </cell>
          <cell r="U327">
            <v>0</v>
          </cell>
          <cell r="V327">
            <v>0</v>
          </cell>
          <cell r="X327">
            <v>0</v>
          </cell>
          <cell r="AK327">
            <v>0</v>
          </cell>
          <cell r="AL327">
            <v>0</v>
          </cell>
        </row>
        <row r="328">
          <cell r="B328">
            <v>0</v>
          </cell>
          <cell r="C328">
            <v>0</v>
          </cell>
          <cell r="O328">
            <v>0</v>
          </cell>
          <cell r="Q328">
            <v>0</v>
          </cell>
          <cell r="S328">
            <v>0</v>
          </cell>
          <cell r="T328">
            <v>0</v>
          </cell>
          <cell r="U328">
            <v>0</v>
          </cell>
          <cell r="V328">
            <v>0</v>
          </cell>
          <cell r="X328">
            <v>0</v>
          </cell>
          <cell r="AK328">
            <v>0</v>
          </cell>
          <cell r="AL328">
            <v>0</v>
          </cell>
        </row>
        <row r="329">
          <cell r="B329">
            <v>0</v>
          </cell>
          <cell r="C329">
            <v>0</v>
          </cell>
          <cell r="O329">
            <v>0</v>
          </cell>
          <cell r="Q329">
            <v>0</v>
          </cell>
          <cell r="S329">
            <v>0</v>
          </cell>
          <cell r="T329">
            <v>0</v>
          </cell>
          <cell r="U329">
            <v>0</v>
          </cell>
          <cell r="V329">
            <v>0</v>
          </cell>
          <cell r="X329">
            <v>0</v>
          </cell>
          <cell r="AK329">
            <v>0</v>
          </cell>
          <cell r="AL329">
            <v>0</v>
          </cell>
        </row>
        <row r="330">
          <cell r="B330">
            <v>0</v>
          </cell>
          <cell r="C330">
            <v>0</v>
          </cell>
          <cell r="O330">
            <v>0</v>
          </cell>
          <cell r="Q330">
            <v>0</v>
          </cell>
          <cell r="S330">
            <v>0</v>
          </cell>
          <cell r="T330">
            <v>0</v>
          </cell>
          <cell r="U330">
            <v>0</v>
          </cell>
          <cell r="V330">
            <v>0</v>
          </cell>
          <cell r="X330">
            <v>0</v>
          </cell>
          <cell r="AK330">
            <v>0</v>
          </cell>
          <cell r="AL330">
            <v>0</v>
          </cell>
        </row>
        <row r="331">
          <cell r="B331">
            <v>0</v>
          </cell>
          <cell r="C331">
            <v>0</v>
          </cell>
          <cell r="O331">
            <v>0</v>
          </cell>
          <cell r="Q331">
            <v>0</v>
          </cell>
          <cell r="S331">
            <v>0</v>
          </cell>
          <cell r="T331">
            <v>0</v>
          </cell>
          <cell r="U331">
            <v>0</v>
          </cell>
          <cell r="V331">
            <v>0</v>
          </cell>
          <cell r="X331">
            <v>0</v>
          </cell>
          <cell r="AK331">
            <v>0</v>
          </cell>
          <cell r="AL331">
            <v>0</v>
          </cell>
        </row>
        <row r="332">
          <cell r="B332">
            <v>0</v>
          </cell>
          <cell r="C332">
            <v>0</v>
          </cell>
          <cell r="O332">
            <v>0</v>
          </cell>
          <cell r="Q332">
            <v>0</v>
          </cell>
          <cell r="S332">
            <v>0</v>
          </cell>
          <cell r="T332">
            <v>0</v>
          </cell>
          <cell r="U332">
            <v>0</v>
          </cell>
          <cell r="V332">
            <v>0</v>
          </cell>
          <cell r="X332">
            <v>0</v>
          </cell>
          <cell r="AK332">
            <v>0</v>
          </cell>
          <cell r="AL332">
            <v>0</v>
          </cell>
        </row>
        <row r="333">
          <cell r="B333">
            <v>0</v>
          </cell>
          <cell r="C333">
            <v>0</v>
          </cell>
          <cell r="O333">
            <v>0</v>
          </cell>
          <cell r="Q333">
            <v>0</v>
          </cell>
          <cell r="S333">
            <v>0</v>
          </cell>
          <cell r="T333">
            <v>0</v>
          </cell>
          <cell r="U333">
            <v>0</v>
          </cell>
          <cell r="V333">
            <v>0</v>
          </cell>
          <cell r="X333">
            <v>0</v>
          </cell>
          <cell r="AK333">
            <v>0</v>
          </cell>
          <cell r="AL333">
            <v>0</v>
          </cell>
        </row>
        <row r="334">
          <cell r="B334">
            <v>0</v>
          </cell>
          <cell r="C334">
            <v>0</v>
          </cell>
          <cell r="O334">
            <v>0</v>
          </cell>
          <cell r="Q334">
            <v>0</v>
          </cell>
          <cell r="S334">
            <v>0</v>
          </cell>
          <cell r="T334">
            <v>0</v>
          </cell>
          <cell r="U334">
            <v>0</v>
          </cell>
          <cell r="V334">
            <v>0</v>
          </cell>
          <cell r="X334">
            <v>0</v>
          </cell>
          <cell r="AK334">
            <v>0</v>
          </cell>
          <cell r="AL334">
            <v>0</v>
          </cell>
        </row>
        <row r="335">
          <cell r="B335">
            <v>0</v>
          </cell>
          <cell r="C335">
            <v>0</v>
          </cell>
          <cell r="O335">
            <v>0</v>
          </cell>
          <cell r="Q335">
            <v>0</v>
          </cell>
          <cell r="S335">
            <v>0</v>
          </cell>
          <cell r="T335">
            <v>0</v>
          </cell>
          <cell r="U335">
            <v>0</v>
          </cell>
          <cell r="V335">
            <v>0</v>
          </cell>
          <cell r="X335">
            <v>0</v>
          </cell>
          <cell r="AK335">
            <v>0</v>
          </cell>
          <cell r="AL335">
            <v>0</v>
          </cell>
        </row>
        <row r="336">
          <cell r="B336">
            <v>0</v>
          </cell>
          <cell r="C336">
            <v>0</v>
          </cell>
          <cell r="O336">
            <v>0</v>
          </cell>
          <cell r="Q336">
            <v>0</v>
          </cell>
          <cell r="S336">
            <v>0</v>
          </cell>
          <cell r="T336">
            <v>0</v>
          </cell>
          <cell r="U336">
            <v>0</v>
          </cell>
          <cell r="V336">
            <v>0</v>
          </cell>
          <cell r="X336">
            <v>0</v>
          </cell>
          <cell r="AK336">
            <v>0</v>
          </cell>
          <cell r="AL336">
            <v>0</v>
          </cell>
        </row>
        <row r="337">
          <cell r="B337">
            <v>0</v>
          </cell>
          <cell r="C337">
            <v>0</v>
          </cell>
          <cell r="O337">
            <v>0</v>
          </cell>
          <cell r="Q337">
            <v>0</v>
          </cell>
          <cell r="S337">
            <v>0</v>
          </cell>
          <cell r="T337">
            <v>0</v>
          </cell>
          <cell r="U337">
            <v>0</v>
          </cell>
          <cell r="V337">
            <v>0</v>
          </cell>
          <cell r="X337">
            <v>0</v>
          </cell>
          <cell r="AK337">
            <v>0</v>
          </cell>
          <cell r="AL337">
            <v>0</v>
          </cell>
        </row>
        <row r="338">
          <cell r="B338">
            <v>0</v>
          </cell>
          <cell r="C338">
            <v>0</v>
          </cell>
          <cell r="O338">
            <v>0</v>
          </cell>
          <cell r="Q338">
            <v>0</v>
          </cell>
          <cell r="S338">
            <v>0</v>
          </cell>
          <cell r="T338">
            <v>0</v>
          </cell>
          <cell r="U338">
            <v>0</v>
          </cell>
          <cell r="V338">
            <v>0</v>
          </cell>
          <cell r="X338">
            <v>0</v>
          </cell>
          <cell r="AK338">
            <v>0</v>
          </cell>
          <cell r="AL338">
            <v>0</v>
          </cell>
        </row>
        <row r="339">
          <cell r="B339">
            <v>0</v>
          </cell>
          <cell r="C339">
            <v>0</v>
          </cell>
          <cell r="O339">
            <v>0</v>
          </cell>
          <cell r="Q339">
            <v>0</v>
          </cell>
          <cell r="S339">
            <v>0</v>
          </cell>
          <cell r="T339">
            <v>0</v>
          </cell>
          <cell r="U339">
            <v>0</v>
          </cell>
          <cell r="V339">
            <v>0</v>
          </cell>
          <cell r="X339">
            <v>0</v>
          </cell>
          <cell r="AK339">
            <v>0</v>
          </cell>
          <cell r="AL339">
            <v>0</v>
          </cell>
        </row>
        <row r="340">
          <cell r="B340">
            <v>0</v>
          </cell>
          <cell r="C340">
            <v>0</v>
          </cell>
          <cell r="O340">
            <v>0</v>
          </cell>
          <cell r="Q340">
            <v>0</v>
          </cell>
          <cell r="S340">
            <v>0</v>
          </cell>
          <cell r="T340">
            <v>0</v>
          </cell>
          <cell r="U340">
            <v>0</v>
          </cell>
          <cell r="V340">
            <v>0</v>
          </cell>
          <cell r="X340">
            <v>0</v>
          </cell>
          <cell r="AK340">
            <v>0</v>
          </cell>
          <cell r="AL340">
            <v>0</v>
          </cell>
        </row>
        <row r="341">
          <cell r="B341">
            <v>0</v>
          </cell>
          <cell r="C341">
            <v>0</v>
          </cell>
          <cell r="O341">
            <v>0</v>
          </cell>
          <cell r="Q341">
            <v>0</v>
          </cell>
          <cell r="S341">
            <v>0</v>
          </cell>
          <cell r="T341">
            <v>0</v>
          </cell>
          <cell r="U341">
            <v>0</v>
          </cell>
          <cell r="V341">
            <v>0</v>
          </cell>
          <cell r="X341">
            <v>0</v>
          </cell>
          <cell r="AK341">
            <v>0</v>
          </cell>
          <cell r="AL341">
            <v>0</v>
          </cell>
        </row>
        <row r="342">
          <cell r="B342">
            <v>0</v>
          </cell>
          <cell r="C342">
            <v>0</v>
          </cell>
          <cell r="O342">
            <v>0</v>
          </cell>
          <cell r="Q342">
            <v>0</v>
          </cell>
          <cell r="S342">
            <v>0</v>
          </cell>
          <cell r="T342">
            <v>0</v>
          </cell>
          <cell r="U342">
            <v>0</v>
          </cell>
          <cell r="V342">
            <v>0</v>
          </cell>
          <cell r="X342">
            <v>0</v>
          </cell>
          <cell r="AK342">
            <v>0</v>
          </cell>
          <cell r="AL342">
            <v>0</v>
          </cell>
        </row>
        <row r="343">
          <cell r="B343">
            <v>0</v>
          </cell>
          <cell r="C343">
            <v>0</v>
          </cell>
          <cell r="O343">
            <v>0</v>
          </cell>
          <cell r="Q343">
            <v>0</v>
          </cell>
          <cell r="S343">
            <v>0</v>
          </cell>
          <cell r="T343">
            <v>0</v>
          </cell>
          <cell r="U343">
            <v>0</v>
          </cell>
          <cell r="V343">
            <v>0</v>
          </cell>
          <cell r="X343">
            <v>0</v>
          </cell>
          <cell r="AK343">
            <v>0</v>
          </cell>
          <cell r="AL343">
            <v>0</v>
          </cell>
        </row>
        <row r="344">
          <cell r="B344">
            <v>0</v>
          </cell>
          <cell r="C344">
            <v>0</v>
          </cell>
          <cell r="O344">
            <v>0</v>
          </cell>
          <cell r="Q344">
            <v>0</v>
          </cell>
          <cell r="S344">
            <v>0</v>
          </cell>
          <cell r="T344">
            <v>0</v>
          </cell>
          <cell r="U344">
            <v>0</v>
          </cell>
          <cell r="V344">
            <v>0</v>
          </cell>
          <cell r="X344">
            <v>0</v>
          </cell>
          <cell r="AK344">
            <v>0</v>
          </cell>
          <cell r="AL344">
            <v>0</v>
          </cell>
        </row>
        <row r="345">
          <cell r="B345">
            <v>0</v>
          </cell>
          <cell r="C345">
            <v>0</v>
          </cell>
          <cell r="O345">
            <v>0</v>
          </cell>
          <cell r="Q345">
            <v>0</v>
          </cell>
          <cell r="S345">
            <v>0</v>
          </cell>
          <cell r="T345">
            <v>0</v>
          </cell>
          <cell r="U345">
            <v>0</v>
          </cell>
          <cell r="V345">
            <v>0</v>
          </cell>
          <cell r="X345">
            <v>0</v>
          </cell>
          <cell r="AK345">
            <v>0</v>
          </cell>
          <cell r="AL345">
            <v>0</v>
          </cell>
        </row>
        <row r="346">
          <cell r="B346">
            <v>0</v>
          </cell>
          <cell r="C346">
            <v>0</v>
          </cell>
          <cell r="O346">
            <v>0</v>
          </cell>
          <cell r="Q346">
            <v>0</v>
          </cell>
          <cell r="S346">
            <v>0</v>
          </cell>
          <cell r="T346">
            <v>0</v>
          </cell>
          <cell r="U346">
            <v>0</v>
          </cell>
          <cell r="V346">
            <v>0</v>
          </cell>
          <cell r="X346">
            <v>0</v>
          </cell>
          <cell r="AK346">
            <v>0</v>
          </cell>
          <cell r="AL346">
            <v>0</v>
          </cell>
        </row>
        <row r="347">
          <cell r="B347">
            <v>0</v>
          </cell>
          <cell r="C347">
            <v>0</v>
          </cell>
          <cell r="O347">
            <v>0</v>
          </cell>
          <cell r="Q347">
            <v>0</v>
          </cell>
          <cell r="S347">
            <v>0</v>
          </cell>
          <cell r="T347">
            <v>0</v>
          </cell>
          <cell r="U347">
            <v>0</v>
          </cell>
          <cell r="V347">
            <v>0</v>
          </cell>
          <cell r="X347">
            <v>0</v>
          </cell>
          <cell r="AK347">
            <v>0</v>
          </cell>
          <cell r="AL347">
            <v>0</v>
          </cell>
        </row>
        <row r="348">
          <cell r="B348">
            <v>0</v>
          </cell>
          <cell r="C348">
            <v>0</v>
          </cell>
          <cell r="O348">
            <v>0</v>
          </cell>
          <cell r="Q348">
            <v>0</v>
          </cell>
          <cell r="S348">
            <v>0</v>
          </cell>
          <cell r="T348">
            <v>0</v>
          </cell>
          <cell r="U348">
            <v>0</v>
          </cell>
          <cell r="V348">
            <v>0</v>
          </cell>
          <cell r="X348">
            <v>0</v>
          </cell>
          <cell r="AK348">
            <v>0</v>
          </cell>
          <cell r="AL348">
            <v>0</v>
          </cell>
        </row>
        <row r="349">
          <cell r="B349">
            <v>0</v>
          </cell>
          <cell r="C349">
            <v>0</v>
          </cell>
          <cell r="O349">
            <v>0</v>
          </cell>
          <cell r="Q349">
            <v>0</v>
          </cell>
          <cell r="S349">
            <v>0</v>
          </cell>
          <cell r="T349">
            <v>0</v>
          </cell>
          <cell r="U349">
            <v>0</v>
          </cell>
          <cell r="V349">
            <v>0</v>
          </cell>
          <cell r="X349">
            <v>0</v>
          </cell>
          <cell r="AK349">
            <v>0</v>
          </cell>
          <cell r="AL349">
            <v>0</v>
          </cell>
        </row>
        <row r="350">
          <cell r="B350">
            <v>0</v>
          </cell>
          <cell r="C350">
            <v>0</v>
          </cell>
          <cell r="O350">
            <v>0</v>
          </cell>
          <cell r="Q350">
            <v>0</v>
          </cell>
          <cell r="S350">
            <v>0</v>
          </cell>
          <cell r="T350">
            <v>0</v>
          </cell>
          <cell r="U350">
            <v>0</v>
          </cell>
          <cell r="V350">
            <v>0</v>
          </cell>
          <cell r="X350">
            <v>0</v>
          </cell>
          <cell r="AK350">
            <v>0</v>
          </cell>
          <cell r="AL350">
            <v>0</v>
          </cell>
        </row>
        <row r="351">
          <cell r="B351">
            <v>0</v>
          </cell>
          <cell r="C351">
            <v>0</v>
          </cell>
          <cell r="O351">
            <v>0</v>
          </cell>
          <cell r="Q351">
            <v>0</v>
          </cell>
          <cell r="S351">
            <v>0</v>
          </cell>
          <cell r="T351">
            <v>0</v>
          </cell>
          <cell r="U351">
            <v>0</v>
          </cell>
          <cell r="V351">
            <v>0</v>
          </cell>
          <cell r="X351">
            <v>0</v>
          </cell>
          <cell r="AK351">
            <v>0</v>
          </cell>
          <cell r="AL351">
            <v>0</v>
          </cell>
        </row>
        <row r="352">
          <cell r="B352">
            <v>0</v>
          </cell>
          <cell r="C352">
            <v>0</v>
          </cell>
          <cell r="O352">
            <v>0</v>
          </cell>
          <cell r="Q352">
            <v>0</v>
          </cell>
          <cell r="S352">
            <v>0</v>
          </cell>
          <cell r="T352">
            <v>0</v>
          </cell>
          <cell r="U352">
            <v>0</v>
          </cell>
          <cell r="V352">
            <v>0</v>
          </cell>
          <cell r="X352">
            <v>0</v>
          </cell>
          <cell r="AK352">
            <v>0</v>
          </cell>
          <cell r="AL352">
            <v>0</v>
          </cell>
        </row>
        <row r="353">
          <cell r="B353">
            <v>0</v>
          </cell>
          <cell r="C353">
            <v>0</v>
          </cell>
          <cell r="O353">
            <v>0</v>
          </cell>
          <cell r="Q353">
            <v>0</v>
          </cell>
          <cell r="S353">
            <v>0</v>
          </cell>
          <cell r="T353">
            <v>0</v>
          </cell>
          <cell r="U353">
            <v>0</v>
          </cell>
          <cell r="V353">
            <v>0</v>
          </cell>
          <cell r="X353">
            <v>0</v>
          </cell>
          <cell r="AK353">
            <v>0</v>
          </cell>
          <cell r="AL353">
            <v>0</v>
          </cell>
        </row>
        <row r="354">
          <cell r="B354">
            <v>0</v>
          </cell>
          <cell r="C354">
            <v>0</v>
          </cell>
          <cell r="O354">
            <v>0</v>
          </cell>
          <cell r="Q354">
            <v>0</v>
          </cell>
          <cell r="S354">
            <v>0</v>
          </cell>
          <cell r="T354">
            <v>0</v>
          </cell>
          <cell r="U354">
            <v>0</v>
          </cell>
          <cell r="V354">
            <v>0</v>
          </cell>
          <cell r="X354">
            <v>0</v>
          </cell>
          <cell r="AK354">
            <v>0</v>
          </cell>
          <cell r="AL354">
            <v>0</v>
          </cell>
        </row>
        <row r="355">
          <cell r="B355">
            <v>0</v>
          </cell>
          <cell r="C355">
            <v>0</v>
          </cell>
          <cell r="O355">
            <v>0</v>
          </cell>
          <cell r="Q355">
            <v>0</v>
          </cell>
          <cell r="S355">
            <v>0</v>
          </cell>
          <cell r="T355">
            <v>0</v>
          </cell>
          <cell r="U355">
            <v>0</v>
          </cell>
          <cell r="V355">
            <v>0</v>
          </cell>
          <cell r="X355">
            <v>0</v>
          </cell>
          <cell r="AK355">
            <v>0</v>
          </cell>
          <cell r="AL355">
            <v>0</v>
          </cell>
        </row>
        <row r="356">
          <cell r="B356">
            <v>0</v>
          </cell>
          <cell r="C356">
            <v>0</v>
          </cell>
          <cell r="O356">
            <v>0</v>
          </cell>
          <cell r="Q356">
            <v>0</v>
          </cell>
          <cell r="S356">
            <v>0</v>
          </cell>
          <cell r="T356">
            <v>0</v>
          </cell>
          <cell r="U356">
            <v>0</v>
          </cell>
          <cell r="V356">
            <v>0</v>
          </cell>
          <cell r="X356">
            <v>0</v>
          </cell>
          <cell r="AK356">
            <v>0</v>
          </cell>
          <cell r="AL356">
            <v>0</v>
          </cell>
        </row>
        <row r="357">
          <cell r="B357">
            <v>0</v>
          </cell>
          <cell r="C357">
            <v>0</v>
          </cell>
          <cell r="O357">
            <v>0</v>
          </cell>
          <cell r="Q357">
            <v>0</v>
          </cell>
          <cell r="S357">
            <v>0</v>
          </cell>
          <cell r="T357">
            <v>0</v>
          </cell>
          <cell r="U357">
            <v>0</v>
          </cell>
          <cell r="V357">
            <v>0</v>
          </cell>
          <cell r="X357">
            <v>0</v>
          </cell>
          <cell r="AK357">
            <v>0</v>
          </cell>
          <cell r="AL357">
            <v>0</v>
          </cell>
        </row>
        <row r="358">
          <cell r="B358">
            <v>0</v>
          </cell>
          <cell r="C358">
            <v>0</v>
          </cell>
          <cell r="O358">
            <v>0</v>
          </cell>
          <cell r="Q358">
            <v>0</v>
          </cell>
          <cell r="S358">
            <v>0</v>
          </cell>
          <cell r="T358">
            <v>0</v>
          </cell>
          <cell r="U358">
            <v>0</v>
          </cell>
          <cell r="V358">
            <v>0</v>
          </cell>
          <cell r="X358">
            <v>0</v>
          </cell>
          <cell r="AK358">
            <v>0</v>
          </cell>
          <cell r="AL358">
            <v>0</v>
          </cell>
        </row>
        <row r="359">
          <cell r="B359">
            <v>0</v>
          </cell>
          <cell r="C359">
            <v>0</v>
          </cell>
          <cell r="O359">
            <v>0</v>
          </cell>
          <cell r="Q359">
            <v>0</v>
          </cell>
          <cell r="S359">
            <v>0</v>
          </cell>
          <cell r="T359">
            <v>0</v>
          </cell>
          <cell r="U359">
            <v>0</v>
          </cell>
          <cell r="V359">
            <v>0</v>
          </cell>
          <cell r="X359">
            <v>0</v>
          </cell>
          <cell r="AK359">
            <v>0</v>
          </cell>
          <cell r="AL359">
            <v>0</v>
          </cell>
        </row>
        <row r="360">
          <cell r="B360">
            <v>0</v>
          </cell>
          <cell r="C360">
            <v>0</v>
          </cell>
          <cell r="O360">
            <v>0</v>
          </cell>
          <cell r="Q360">
            <v>0</v>
          </cell>
          <cell r="S360">
            <v>0</v>
          </cell>
          <cell r="T360">
            <v>0</v>
          </cell>
          <cell r="U360">
            <v>0</v>
          </cell>
          <cell r="V360">
            <v>0</v>
          </cell>
          <cell r="X360">
            <v>0</v>
          </cell>
          <cell r="AK360">
            <v>0</v>
          </cell>
          <cell r="AL360">
            <v>0</v>
          </cell>
        </row>
        <row r="361">
          <cell r="B361">
            <v>0</v>
          </cell>
          <cell r="C361">
            <v>0</v>
          </cell>
          <cell r="O361">
            <v>0</v>
          </cell>
          <cell r="Q361">
            <v>0</v>
          </cell>
          <cell r="S361">
            <v>0</v>
          </cell>
          <cell r="T361">
            <v>0</v>
          </cell>
          <cell r="U361">
            <v>0</v>
          </cell>
          <cell r="V361">
            <v>0</v>
          </cell>
          <cell r="X361">
            <v>0</v>
          </cell>
          <cell r="AK361">
            <v>0</v>
          </cell>
          <cell r="AL361">
            <v>0</v>
          </cell>
        </row>
        <row r="362">
          <cell r="B362">
            <v>0</v>
          </cell>
          <cell r="C362">
            <v>0</v>
          </cell>
          <cell r="O362">
            <v>0</v>
          </cell>
          <cell r="Q362">
            <v>0</v>
          </cell>
          <cell r="S362">
            <v>0</v>
          </cell>
          <cell r="T362">
            <v>0</v>
          </cell>
          <cell r="U362">
            <v>0</v>
          </cell>
          <cell r="V362">
            <v>0</v>
          </cell>
          <cell r="X362">
            <v>0</v>
          </cell>
          <cell r="AK362">
            <v>0</v>
          </cell>
          <cell r="AL362">
            <v>0</v>
          </cell>
        </row>
        <row r="363">
          <cell r="B363">
            <v>0</v>
          </cell>
          <cell r="C363">
            <v>0</v>
          </cell>
          <cell r="O363">
            <v>0</v>
          </cell>
          <cell r="Q363">
            <v>0</v>
          </cell>
          <cell r="S363">
            <v>0</v>
          </cell>
          <cell r="T363">
            <v>0</v>
          </cell>
          <cell r="U363">
            <v>0</v>
          </cell>
          <cell r="V363">
            <v>0</v>
          </cell>
          <cell r="X363">
            <v>0</v>
          </cell>
          <cell r="AK363">
            <v>0</v>
          </cell>
          <cell r="AL363">
            <v>0</v>
          </cell>
        </row>
        <row r="364">
          <cell r="B364">
            <v>0</v>
          </cell>
          <cell r="C364">
            <v>0</v>
          </cell>
          <cell r="O364">
            <v>0</v>
          </cell>
          <cell r="Q364">
            <v>0</v>
          </cell>
          <cell r="S364">
            <v>0</v>
          </cell>
          <cell r="T364">
            <v>0</v>
          </cell>
          <cell r="U364">
            <v>0</v>
          </cell>
          <cell r="V364">
            <v>0</v>
          </cell>
          <cell r="X364">
            <v>0</v>
          </cell>
          <cell r="AK364">
            <v>0</v>
          </cell>
          <cell r="AL364">
            <v>0</v>
          </cell>
        </row>
        <row r="365">
          <cell r="B365">
            <v>0</v>
          </cell>
          <cell r="C365">
            <v>0</v>
          </cell>
          <cell r="O365">
            <v>0</v>
          </cell>
          <cell r="Q365">
            <v>0</v>
          </cell>
          <cell r="S365">
            <v>0</v>
          </cell>
          <cell r="T365">
            <v>0</v>
          </cell>
          <cell r="U365">
            <v>0</v>
          </cell>
          <cell r="V365">
            <v>0</v>
          </cell>
          <cell r="X365">
            <v>0</v>
          </cell>
          <cell r="AK365">
            <v>0</v>
          </cell>
          <cell r="AL365">
            <v>0</v>
          </cell>
        </row>
        <row r="366">
          <cell r="B366">
            <v>0</v>
          </cell>
          <cell r="C366">
            <v>0</v>
          </cell>
          <cell r="O366">
            <v>0</v>
          </cell>
          <cell r="Q366">
            <v>0</v>
          </cell>
          <cell r="S366">
            <v>0</v>
          </cell>
          <cell r="T366">
            <v>0</v>
          </cell>
          <cell r="U366">
            <v>0</v>
          </cell>
          <cell r="V366">
            <v>0</v>
          </cell>
          <cell r="X366">
            <v>0</v>
          </cell>
          <cell r="AK366">
            <v>0</v>
          </cell>
          <cell r="AL366">
            <v>0</v>
          </cell>
        </row>
        <row r="367">
          <cell r="B367">
            <v>0</v>
          </cell>
          <cell r="C367">
            <v>0</v>
          </cell>
          <cell r="O367">
            <v>0</v>
          </cell>
          <cell r="Q367">
            <v>0</v>
          </cell>
          <cell r="S367">
            <v>0</v>
          </cell>
          <cell r="T367">
            <v>0</v>
          </cell>
          <cell r="U367">
            <v>0</v>
          </cell>
          <cell r="V367">
            <v>0</v>
          </cell>
          <cell r="X367">
            <v>0</v>
          </cell>
          <cell r="AK367">
            <v>0</v>
          </cell>
          <cell r="AL367">
            <v>0</v>
          </cell>
        </row>
        <row r="368">
          <cell r="B368">
            <v>0</v>
          </cell>
          <cell r="C368">
            <v>0</v>
          </cell>
          <cell r="O368">
            <v>0</v>
          </cell>
          <cell r="Q368">
            <v>0</v>
          </cell>
          <cell r="S368">
            <v>0</v>
          </cell>
          <cell r="T368">
            <v>0</v>
          </cell>
          <cell r="U368">
            <v>0</v>
          </cell>
          <cell r="V368">
            <v>0</v>
          </cell>
          <cell r="X368">
            <v>0</v>
          </cell>
          <cell r="AK368">
            <v>0</v>
          </cell>
          <cell r="AL368">
            <v>0</v>
          </cell>
        </row>
        <row r="369">
          <cell r="B369">
            <v>0</v>
          </cell>
          <cell r="C369">
            <v>0</v>
          </cell>
          <cell r="O369">
            <v>0</v>
          </cell>
          <cell r="Q369">
            <v>0</v>
          </cell>
          <cell r="S369">
            <v>0</v>
          </cell>
          <cell r="T369">
            <v>0</v>
          </cell>
          <cell r="U369">
            <v>0</v>
          </cell>
          <cell r="V369">
            <v>0</v>
          </cell>
          <cell r="X369">
            <v>0</v>
          </cell>
          <cell r="AK369">
            <v>0</v>
          </cell>
          <cell r="AL369">
            <v>0</v>
          </cell>
        </row>
        <row r="370">
          <cell r="B370">
            <v>0</v>
          </cell>
          <cell r="C370">
            <v>0</v>
          </cell>
          <cell r="O370">
            <v>0</v>
          </cell>
          <cell r="Q370">
            <v>0</v>
          </cell>
          <cell r="S370">
            <v>0</v>
          </cell>
          <cell r="T370">
            <v>0</v>
          </cell>
          <cell r="U370">
            <v>0</v>
          </cell>
          <cell r="V370">
            <v>0</v>
          </cell>
          <cell r="X370">
            <v>0</v>
          </cell>
          <cell r="AK370">
            <v>0</v>
          </cell>
          <cell r="AL370">
            <v>0</v>
          </cell>
        </row>
        <row r="371">
          <cell r="B371">
            <v>0</v>
          </cell>
          <cell r="C371">
            <v>0</v>
          </cell>
          <cell r="O371">
            <v>0</v>
          </cell>
          <cell r="Q371">
            <v>0</v>
          </cell>
          <cell r="S371">
            <v>0</v>
          </cell>
          <cell r="T371">
            <v>0</v>
          </cell>
          <cell r="U371">
            <v>0</v>
          </cell>
          <cell r="V371">
            <v>0</v>
          </cell>
          <cell r="X371">
            <v>0</v>
          </cell>
          <cell r="AK371">
            <v>0</v>
          </cell>
          <cell r="AL371">
            <v>0</v>
          </cell>
        </row>
        <row r="372">
          <cell r="B372">
            <v>0</v>
          </cell>
          <cell r="C372">
            <v>0</v>
          </cell>
          <cell r="O372">
            <v>0</v>
          </cell>
          <cell r="Q372">
            <v>0</v>
          </cell>
          <cell r="S372">
            <v>0</v>
          </cell>
          <cell r="T372">
            <v>0</v>
          </cell>
          <cell r="U372">
            <v>0</v>
          </cell>
          <cell r="V372">
            <v>0</v>
          </cell>
          <cell r="X372">
            <v>0</v>
          </cell>
          <cell r="AK372">
            <v>0</v>
          </cell>
          <cell r="AL372">
            <v>0</v>
          </cell>
        </row>
        <row r="373">
          <cell r="B373">
            <v>0</v>
          </cell>
          <cell r="C373">
            <v>0</v>
          </cell>
          <cell r="O373">
            <v>0</v>
          </cell>
          <cell r="Q373">
            <v>0</v>
          </cell>
          <cell r="S373">
            <v>0</v>
          </cell>
          <cell r="T373">
            <v>0</v>
          </cell>
          <cell r="U373">
            <v>0</v>
          </cell>
          <cell r="V373">
            <v>0</v>
          </cell>
          <cell r="X373">
            <v>0</v>
          </cell>
          <cell r="AK373">
            <v>0</v>
          </cell>
          <cell r="AL373">
            <v>0</v>
          </cell>
        </row>
        <row r="374">
          <cell r="B374">
            <v>0</v>
          </cell>
          <cell r="C374">
            <v>0</v>
          </cell>
          <cell r="O374">
            <v>0</v>
          </cell>
          <cell r="Q374">
            <v>0</v>
          </cell>
          <cell r="S374">
            <v>0</v>
          </cell>
          <cell r="T374">
            <v>0</v>
          </cell>
          <cell r="U374">
            <v>0</v>
          </cell>
          <cell r="V374">
            <v>0</v>
          </cell>
          <cell r="X374">
            <v>0</v>
          </cell>
          <cell r="AK374">
            <v>0</v>
          </cell>
          <cell r="AL374">
            <v>0</v>
          </cell>
        </row>
        <row r="375">
          <cell r="B375">
            <v>0</v>
          </cell>
          <cell r="C375">
            <v>0</v>
          </cell>
          <cell r="O375">
            <v>0</v>
          </cell>
          <cell r="Q375">
            <v>0</v>
          </cell>
          <cell r="S375">
            <v>0</v>
          </cell>
          <cell r="T375">
            <v>0</v>
          </cell>
          <cell r="U375">
            <v>0</v>
          </cell>
          <cell r="V375">
            <v>0</v>
          </cell>
          <cell r="X375">
            <v>0</v>
          </cell>
          <cell r="AK375">
            <v>0</v>
          </cell>
          <cell r="AL375">
            <v>0</v>
          </cell>
        </row>
        <row r="376">
          <cell r="B376">
            <v>0</v>
          </cell>
          <cell r="C376">
            <v>0</v>
          </cell>
          <cell r="O376">
            <v>0</v>
          </cell>
          <cell r="Q376">
            <v>0</v>
          </cell>
          <cell r="S376">
            <v>0</v>
          </cell>
          <cell r="T376">
            <v>0</v>
          </cell>
          <cell r="U376">
            <v>0</v>
          </cell>
          <cell r="V376">
            <v>0</v>
          </cell>
          <cell r="X376">
            <v>0</v>
          </cell>
          <cell r="AK376">
            <v>0</v>
          </cell>
          <cell r="AL376">
            <v>0</v>
          </cell>
        </row>
        <row r="377">
          <cell r="B377">
            <v>0</v>
          </cell>
          <cell r="C377">
            <v>0</v>
          </cell>
          <cell r="O377">
            <v>0</v>
          </cell>
          <cell r="Q377">
            <v>0</v>
          </cell>
          <cell r="S377">
            <v>0</v>
          </cell>
          <cell r="T377">
            <v>0</v>
          </cell>
          <cell r="U377">
            <v>0</v>
          </cell>
          <cell r="V377">
            <v>0</v>
          </cell>
          <cell r="X377">
            <v>0</v>
          </cell>
          <cell r="AK377">
            <v>0</v>
          </cell>
          <cell r="AL377">
            <v>0</v>
          </cell>
        </row>
        <row r="378">
          <cell r="B378">
            <v>0</v>
          </cell>
          <cell r="C378">
            <v>0</v>
          </cell>
          <cell r="O378">
            <v>0</v>
          </cell>
          <cell r="Q378">
            <v>0</v>
          </cell>
          <cell r="S378">
            <v>0</v>
          </cell>
          <cell r="T378">
            <v>0</v>
          </cell>
          <cell r="U378">
            <v>0</v>
          </cell>
          <cell r="V378">
            <v>0</v>
          </cell>
          <cell r="X378">
            <v>0</v>
          </cell>
          <cell r="AK378">
            <v>0</v>
          </cell>
          <cell r="AL378">
            <v>0</v>
          </cell>
        </row>
        <row r="379">
          <cell r="B379">
            <v>0</v>
          </cell>
          <cell r="C379">
            <v>0</v>
          </cell>
          <cell r="O379">
            <v>0</v>
          </cell>
          <cell r="Q379">
            <v>0</v>
          </cell>
          <cell r="S379">
            <v>0</v>
          </cell>
          <cell r="T379">
            <v>0</v>
          </cell>
          <cell r="U379">
            <v>0</v>
          </cell>
          <cell r="V379">
            <v>0</v>
          </cell>
          <cell r="X379">
            <v>0</v>
          </cell>
          <cell r="AK379">
            <v>0</v>
          </cell>
          <cell r="AL379">
            <v>0</v>
          </cell>
        </row>
        <row r="380">
          <cell r="B380">
            <v>0</v>
          </cell>
          <cell r="C380">
            <v>0</v>
          </cell>
          <cell r="O380">
            <v>0</v>
          </cell>
          <cell r="Q380">
            <v>0</v>
          </cell>
          <cell r="S380">
            <v>0</v>
          </cell>
          <cell r="T380">
            <v>0</v>
          </cell>
          <cell r="U380">
            <v>0</v>
          </cell>
          <cell r="V380">
            <v>0</v>
          </cell>
          <cell r="X380">
            <v>0</v>
          </cell>
          <cell r="AK380">
            <v>0</v>
          </cell>
          <cell r="AL380">
            <v>0</v>
          </cell>
        </row>
        <row r="381">
          <cell r="B381">
            <v>0</v>
          </cell>
          <cell r="C381">
            <v>0</v>
          </cell>
          <cell r="O381">
            <v>0</v>
          </cell>
          <cell r="Q381">
            <v>0</v>
          </cell>
          <cell r="S381">
            <v>0</v>
          </cell>
          <cell r="T381">
            <v>0</v>
          </cell>
          <cell r="U381">
            <v>0</v>
          </cell>
          <cell r="V381">
            <v>0</v>
          </cell>
          <cell r="X381">
            <v>0</v>
          </cell>
          <cell r="AK381">
            <v>0</v>
          </cell>
          <cell r="AL381">
            <v>0</v>
          </cell>
        </row>
        <row r="382">
          <cell r="B382">
            <v>0</v>
          </cell>
          <cell r="C382">
            <v>0</v>
          </cell>
          <cell r="O382">
            <v>0</v>
          </cell>
          <cell r="Q382">
            <v>0</v>
          </cell>
          <cell r="S382">
            <v>0</v>
          </cell>
          <cell r="T382">
            <v>0</v>
          </cell>
          <cell r="U382">
            <v>0</v>
          </cell>
          <cell r="V382">
            <v>0</v>
          </cell>
          <cell r="X382">
            <v>0</v>
          </cell>
          <cell r="AK382">
            <v>0</v>
          </cell>
          <cell r="AL382">
            <v>0</v>
          </cell>
        </row>
        <row r="383">
          <cell r="B383">
            <v>0</v>
          </cell>
          <cell r="C383">
            <v>0</v>
          </cell>
          <cell r="O383">
            <v>0</v>
          </cell>
          <cell r="Q383">
            <v>0</v>
          </cell>
          <cell r="S383">
            <v>0</v>
          </cell>
          <cell r="T383">
            <v>0</v>
          </cell>
          <cell r="U383">
            <v>0</v>
          </cell>
          <cell r="V383">
            <v>0</v>
          </cell>
          <cell r="X383">
            <v>0</v>
          </cell>
          <cell r="AK383">
            <v>0</v>
          </cell>
          <cell r="AL383">
            <v>0</v>
          </cell>
        </row>
        <row r="384">
          <cell r="B384">
            <v>0</v>
          </cell>
          <cell r="C384">
            <v>0</v>
          </cell>
          <cell r="O384">
            <v>0</v>
          </cell>
          <cell r="Q384">
            <v>0</v>
          </cell>
          <cell r="S384">
            <v>0</v>
          </cell>
          <cell r="T384">
            <v>0</v>
          </cell>
          <cell r="U384">
            <v>0</v>
          </cell>
          <cell r="V384">
            <v>0</v>
          </cell>
          <cell r="X384">
            <v>0</v>
          </cell>
          <cell r="AK384">
            <v>0</v>
          </cell>
          <cell r="AL384">
            <v>0</v>
          </cell>
        </row>
        <row r="385">
          <cell r="B385">
            <v>0</v>
          </cell>
          <cell r="C385">
            <v>0</v>
          </cell>
          <cell r="O385">
            <v>0</v>
          </cell>
          <cell r="Q385">
            <v>0</v>
          </cell>
          <cell r="S385">
            <v>0</v>
          </cell>
          <cell r="T385">
            <v>0</v>
          </cell>
          <cell r="U385">
            <v>0</v>
          </cell>
          <cell r="V385">
            <v>0</v>
          </cell>
          <cell r="X385">
            <v>0</v>
          </cell>
          <cell r="AK385">
            <v>0</v>
          </cell>
          <cell r="AL385">
            <v>0</v>
          </cell>
        </row>
        <row r="386">
          <cell r="B386">
            <v>0</v>
          </cell>
          <cell r="C386">
            <v>0</v>
          </cell>
          <cell r="O386">
            <v>0</v>
          </cell>
          <cell r="Q386">
            <v>0</v>
          </cell>
          <cell r="S386">
            <v>0</v>
          </cell>
          <cell r="T386">
            <v>0</v>
          </cell>
          <cell r="U386">
            <v>0</v>
          </cell>
          <cell r="V386">
            <v>0</v>
          </cell>
          <cell r="X386">
            <v>0</v>
          </cell>
          <cell r="AK386">
            <v>0</v>
          </cell>
          <cell r="AL386">
            <v>0</v>
          </cell>
        </row>
        <row r="387">
          <cell r="B387">
            <v>0</v>
          </cell>
          <cell r="C387">
            <v>0</v>
          </cell>
          <cell r="O387">
            <v>0</v>
          </cell>
          <cell r="Q387">
            <v>0</v>
          </cell>
          <cell r="S387">
            <v>0</v>
          </cell>
          <cell r="T387">
            <v>0</v>
          </cell>
          <cell r="U387">
            <v>0</v>
          </cell>
          <cell r="V387">
            <v>0</v>
          </cell>
          <cell r="X387">
            <v>0</v>
          </cell>
          <cell r="AK387">
            <v>0</v>
          </cell>
          <cell r="AL387">
            <v>0</v>
          </cell>
        </row>
        <row r="388">
          <cell r="B388">
            <v>0</v>
          </cell>
          <cell r="C388">
            <v>0</v>
          </cell>
          <cell r="O388">
            <v>0</v>
          </cell>
          <cell r="Q388">
            <v>0</v>
          </cell>
          <cell r="S388">
            <v>0</v>
          </cell>
          <cell r="T388">
            <v>0</v>
          </cell>
          <cell r="U388">
            <v>0</v>
          </cell>
          <cell r="V388">
            <v>0</v>
          </cell>
          <cell r="X388">
            <v>0</v>
          </cell>
          <cell r="AK388">
            <v>0</v>
          </cell>
          <cell r="AL388">
            <v>0</v>
          </cell>
        </row>
        <row r="389">
          <cell r="B389">
            <v>0</v>
          </cell>
          <cell r="C389">
            <v>0</v>
          </cell>
          <cell r="O389">
            <v>0</v>
          </cell>
          <cell r="Q389">
            <v>0</v>
          </cell>
          <cell r="S389">
            <v>0</v>
          </cell>
          <cell r="T389">
            <v>0</v>
          </cell>
          <cell r="U389">
            <v>0</v>
          </cell>
          <cell r="V389">
            <v>0</v>
          </cell>
          <cell r="X389">
            <v>0</v>
          </cell>
          <cell r="AK389">
            <v>0</v>
          </cell>
          <cell r="AL389">
            <v>0</v>
          </cell>
        </row>
        <row r="390">
          <cell r="B390">
            <v>0</v>
          </cell>
          <cell r="C390">
            <v>0</v>
          </cell>
          <cell r="O390">
            <v>0</v>
          </cell>
          <cell r="Q390">
            <v>0</v>
          </cell>
          <cell r="S390">
            <v>0</v>
          </cell>
          <cell r="T390">
            <v>0</v>
          </cell>
          <cell r="U390">
            <v>0</v>
          </cell>
          <cell r="V390">
            <v>0</v>
          </cell>
          <cell r="X390">
            <v>0</v>
          </cell>
          <cell r="AK390">
            <v>0</v>
          </cell>
          <cell r="AL390">
            <v>0</v>
          </cell>
        </row>
        <row r="391">
          <cell r="B391">
            <v>0</v>
          </cell>
          <cell r="C391">
            <v>0</v>
          </cell>
          <cell r="O391">
            <v>0</v>
          </cell>
          <cell r="Q391">
            <v>0</v>
          </cell>
          <cell r="S391">
            <v>0</v>
          </cell>
          <cell r="T391">
            <v>0</v>
          </cell>
          <cell r="U391">
            <v>0</v>
          </cell>
          <cell r="V391">
            <v>0</v>
          </cell>
          <cell r="X391">
            <v>0</v>
          </cell>
          <cell r="AK391">
            <v>0</v>
          </cell>
          <cell r="AL391">
            <v>0</v>
          </cell>
        </row>
        <row r="392">
          <cell r="B392">
            <v>0</v>
          </cell>
          <cell r="C392">
            <v>0</v>
          </cell>
          <cell r="O392">
            <v>0</v>
          </cell>
          <cell r="Q392">
            <v>0</v>
          </cell>
          <cell r="S392">
            <v>0</v>
          </cell>
          <cell r="T392">
            <v>0</v>
          </cell>
          <cell r="U392">
            <v>0</v>
          </cell>
          <cell r="V392">
            <v>0</v>
          </cell>
          <cell r="X392">
            <v>0</v>
          </cell>
          <cell r="AK392">
            <v>0</v>
          </cell>
          <cell r="AL392">
            <v>0</v>
          </cell>
        </row>
        <row r="393">
          <cell r="B393">
            <v>0</v>
          </cell>
          <cell r="C393">
            <v>0</v>
          </cell>
          <cell r="O393">
            <v>0</v>
          </cell>
          <cell r="Q393">
            <v>0</v>
          </cell>
          <cell r="S393">
            <v>0</v>
          </cell>
          <cell r="T393">
            <v>0</v>
          </cell>
          <cell r="U393">
            <v>0</v>
          </cell>
          <cell r="V393">
            <v>0</v>
          </cell>
          <cell r="X393">
            <v>0</v>
          </cell>
          <cell r="AK393">
            <v>0</v>
          </cell>
          <cell r="AL393">
            <v>0</v>
          </cell>
        </row>
        <row r="394">
          <cell r="B394">
            <v>0</v>
          </cell>
          <cell r="C394">
            <v>0</v>
          </cell>
          <cell r="O394">
            <v>0</v>
          </cell>
          <cell r="Q394">
            <v>0</v>
          </cell>
          <cell r="S394">
            <v>0</v>
          </cell>
          <cell r="T394">
            <v>0</v>
          </cell>
          <cell r="U394">
            <v>0</v>
          </cell>
          <cell r="V394">
            <v>0</v>
          </cell>
          <cell r="X394">
            <v>0</v>
          </cell>
          <cell r="AK394">
            <v>0</v>
          </cell>
          <cell r="AL394">
            <v>0</v>
          </cell>
        </row>
        <row r="395">
          <cell r="B395">
            <v>0</v>
          </cell>
          <cell r="C395">
            <v>0</v>
          </cell>
          <cell r="O395">
            <v>0</v>
          </cell>
          <cell r="Q395">
            <v>0</v>
          </cell>
          <cell r="S395">
            <v>0</v>
          </cell>
          <cell r="T395">
            <v>0</v>
          </cell>
          <cell r="U395">
            <v>0</v>
          </cell>
          <cell r="V395">
            <v>0</v>
          </cell>
          <cell r="X395">
            <v>0</v>
          </cell>
          <cell r="AK395">
            <v>0</v>
          </cell>
          <cell r="AL395">
            <v>0</v>
          </cell>
        </row>
        <row r="396">
          <cell r="B396">
            <v>0</v>
          </cell>
          <cell r="C396">
            <v>0</v>
          </cell>
          <cell r="O396">
            <v>0</v>
          </cell>
          <cell r="Q396">
            <v>0</v>
          </cell>
          <cell r="S396">
            <v>0</v>
          </cell>
          <cell r="T396">
            <v>0</v>
          </cell>
          <cell r="U396">
            <v>0</v>
          </cell>
          <cell r="V396">
            <v>0</v>
          </cell>
          <cell r="X396">
            <v>0</v>
          </cell>
          <cell r="AK396">
            <v>0</v>
          </cell>
          <cell r="AL396">
            <v>0</v>
          </cell>
        </row>
        <row r="397">
          <cell r="B397">
            <v>0</v>
          </cell>
          <cell r="C397">
            <v>0</v>
          </cell>
          <cell r="O397">
            <v>0</v>
          </cell>
          <cell r="Q397">
            <v>0</v>
          </cell>
          <cell r="S397">
            <v>0</v>
          </cell>
          <cell r="T397">
            <v>0</v>
          </cell>
          <cell r="U397">
            <v>0</v>
          </cell>
          <cell r="V397">
            <v>0</v>
          </cell>
          <cell r="X397">
            <v>0</v>
          </cell>
          <cell r="AK397">
            <v>0</v>
          </cell>
          <cell r="AL397">
            <v>0</v>
          </cell>
        </row>
        <row r="398">
          <cell r="B398">
            <v>0</v>
          </cell>
          <cell r="C398">
            <v>0</v>
          </cell>
          <cell r="O398">
            <v>0</v>
          </cell>
          <cell r="Q398">
            <v>0</v>
          </cell>
          <cell r="S398">
            <v>0</v>
          </cell>
          <cell r="T398">
            <v>0</v>
          </cell>
          <cell r="U398">
            <v>0</v>
          </cell>
          <cell r="V398">
            <v>0</v>
          </cell>
          <cell r="X398">
            <v>0</v>
          </cell>
          <cell r="AK398">
            <v>0</v>
          </cell>
          <cell r="AL398">
            <v>0</v>
          </cell>
        </row>
        <row r="399">
          <cell r="B399">
            <v>0</v>
          </cell>
          <cell r="C399">
            <v>0</v>
          </cell>
          <cell r="O399">
            <v>0</v>
          </cell>
          <cell r="Q399">
            <v>0</v>
          </cell>
          <cell r="S399">
            <v>0</v>
          </cell>
          <cell r="T399">
            <v>0</v>
          </cell>
          <cell r="U399">
            <v>0</v>
          </cell>
          <cell r="V399">
            <v>0</v>
          </cell>
          <cell r="X399">
            <v>0</v>
          </cell>
          <cell r="AK399">
            <v>0</v>
          </cell>
          <cell r="AL399">
            <v>0</v>
          </cell>
        </row>
        <row r="400">
          <cell r="B400">
            <v>0</v>
          </cell>
          <cell r="C400">
            <v>0</v>
          </cell>
          <cell r="O400">
            <v>0</v>
          </cell>
          <cell r="Q400">
            <v>0</v>
          </cell>
          <cell r="S400">
            <v>0</v>
          </cell>
          <cell r="T400">
            <v>0</v>
          </cell>
          <cell r="U400">
            <v>0</v>
          </cell>
          <cell r="V400">
            <v>0</v>
          </cell>
          <cell r="X400">
            <v>0</v>
          </cell>
          <cell r="AK400">
            <v>0</v>
          </cell>
          <cell r="AL400">
            <v>0</v>
          </cell>
        </row>
        <row r="401">
          <cell r="B401">
            <v>0</v>
          </cell>
          <cell r="C401">
            <v>0</v>
          </cell>
          <cell r="O401">
            <v>0</v>
          </cell>
          <cell r="Q401">
            <v>0</v>
          </cell>
          <cell r="S401">
            <v>0</v>
          </cell>
          <cell r="T401">
            <v>0</v>
          </cell>
          <cell r="U401">
            <v>0</v>
          </cell>
          <cell r="V401">
            <v>0</v>
          </cell>
          <cell r="X401">
            <v>0</v>
          </cell>
          <cell r="AK401">
            <v>0</v>
          </cell>
          <cell r="AL401">
            <v>0</v>
          </cell>
        </row>
        <row r="402">
          <cell r="B402">
            <v>0</v>
          </cell>
          <cell r="C402">
            <v>0</v>
          </cell>
          <cell r="O402">
            <v>0</v>
          </cell>
          <cell r="Q402">
            <v>0</v>
          </cell>
          <cell r="S402">
            <v>0</v>
          </cell>
          <cell r="T402">
            <v>0</v>
          </cell>
          <cell r="U402">
            <v>0</v>
          </cell>
          <cell r="V402">
            <v>0</v>
          </cell>
          <cell r="X402">
            <v>0</v>
          </cell>
          <cell r="AK402">
            <v>0</v>
          </cell>
          <cell r="AL402">
            <v>0</v>
          </cell>
        </row>
        <row r="403">
          <cell r="B403">
            <v>0</v>
          </cell>
          <cell r="C403">
            <v>0</v>
          </cell>
          <cell r="O403">
            <v>0</v>
          </cell>
          <cell r="Q403">
            <v>0</v>
          </cell>
          <cell r="S403">
            <v>0</v>
          </cell>
          <cell r="T403">
            <v>0</v>
          </cell>
          <cell r="U403">
            <v>0</v>
          </cell>
          <cell r="V403">
            <v>0</v>
          </cell>
          <cell r="X403">
            <v>0</v>
          </cell>
          <cell r="AK403">
            <v>0</v>
          </cell>
          <cell r="AL403">
            <v>0</v>
          </cell>
        </row>
        <row r="404">
          <cell r="B404">
            <v>0</v>
          </cell>
          <cell r="C404">
            <v>0</v>
          </cell>
          <cell r="O404">
            <v>0</v>
          </cell>
          <cell r="Q404">
            <v>0</v>
          </cell>
          <cell r="S404">
            <v>0</v>
          </cell>
          <cell r="T404">
            <v>0</v>
          </cell>
          <cell r="U404">
            <v>0</v>
          </cell>
          <cell r="V404">
            <v>0</v>
          </cell>
          <cell r="X404">
            <v>0</v>
          </cell>
          <cell r="AK404">
            <v>0</v>
          </cell>
          <cell r="AL404">
            <v>0</v>
          </cell>
        </row>
        <row r="405">
          <cell r="B405">
            <v>0</v>
          </cell>
          <cell r="C405">
            <v>0</v>
          </cell>
          <cell r="O405">
            <v>0</v>
          </cell>
          <cell r="Q405">
            <v>0</v>
          </cell>
          <cell r="S405">
            <v>0</v>
          </cell>
          <cell r="T405">
            <v>0</v>
          </cell>
          <cell r="U405">
            <v>0</v>
          </cell>
          <cell r="V405">
            <v>0</v>
          </cell>
          <cell r="X405">
            <v>0</v>
          </cell>
          <cell r="AK405">
            <v>0</v>
          </cell>
          <cell r="AL405">
            <v>0</v>
          </cell>
        </row>
        <row r="406">
          <cell r="B406">
            <v>0</v>
          </cell>
          <cell r="C406">
            <v>0</v>
          </cell>
          <cell r="O406">
            <v>0</v>
          </cell>
          <cell r="Q406">
            <v>0</v>
          </cell>
          <cell r="S406">
            <v>0</v>
          </cell>
          <cell r="T406">
            <v>0</v>
          </cell>
          <cell r="U406">
            <v>0</v>
          </cell>
          <cell r="V406">
            <v>0</v>
          </cell>
          <cell r="X406">
            <v>0</v>
          </cell>
          <cell r="AK406">
            <v>0</v>
          </cell>
          <cell r="AL406">
            <v>0</v>
          </cell>
        </row>
        <row r="407">
          <cell r="B407">
            <v>0</v>
          </cell>
          <cell r="C407">
            <v>0</v>
          </cell>
          <cell r="O407">
            <v>0</v>
          </cell>
          <cell r="Q407">
            <v>0</v>
          </cell>
          <cell r="S407">
            <v>0</v>
          </cell>
          <cell r="T407">
            <v>0</v>
          </cell>
          <cell r="U407">
            <v>0</v>
          </cell>
          <cell r="V407">
            <v>0</v>
          </cell>
          <cell r="X407">
            <v>0</v>
          </cell>
          <cell r="AK407">
            <v>0</v>
          </cell>
          <cell r="AL407">
            <v>0</v>
          </cell>
        </row>
        <row r="408">
          <cell r="B408">
            <v>0</v>
          </cell>
          <cell r="C408">
            <v>0</v>
          </cell>
          <cell r="O408">
            <v>0</v>
          </cell>
          <cell r="Q408">
            <v>0</v>
          </cell>
          <cell r="S408">
            <v>0</v>
          </cell>
          <cell r="T408">
            <v>0</v>
          </cell>
          <cell r="U408">
            <v>0</v>
          </cell>
          <cell r="V408">
            <v>0</v>
          </cell>
          <cell r="X408">
            <v>0</v>
          </cell>
          <cell r="AK408">
            <v>0</v>
          </cell>
          <cell r="AL408">
            <v>0</v>
          </cell>
        </row>
        <row r="409">
          <cell r="B409">
            <v>0</v>
          </cell>
          <cell r="C409">
            <v>0</v>
          </cell>
          <cell r="O409">
            <v>0</v>
          </cell>
          <cell r="Q409">
            <v>0</v>
          </cell>
          <cell r="S409">
            <v>0</v>
          </cell>
          <cell r="T409">
            <v>0</v>
          </cell>
          <cell r="U409">
            <v>0</v>
          </cell>
          <cell r="V409">
            <v>0</v>
          </cell>
          <cell r="X409">
            <v>0</v>
          </cell>
          <cell r="AK409">
            <v>0</v>
          </cell>
          <cell r="AL409">
            <v>0</v>
          </cell>
        </row>
        <row r="410">
          <cell r="B410">
            <v>0</v>
          </cell>
          <cell r="C410">
            <v>0</v>
          </cell>
          <cell r="O410">
            <v>0</v>
          </cell>
          <cell r="Q410">
            <v>0</v>
          </cell>
          <cell r="S410">
            <v>0</v>
          </cell>
          <cell r="T410">
            <v>0</v>
          </cell>
          <cell r="U410">
            <v>0</v>
          </cell>
          <cell r="V410">
            <v>0</v>
          </cell>
          <cell r="X410">
            <v>0</v>
          </cell>
          <cell r="AK410">
            <v>0</v>
          </cell>
          <cell r="AL410">
            <v>0</v>
          </cell>
        </row>
        <row r="411">
          <cell r="B411">
            <v>0</v>
          </cell>
          <cell r="C411">
            <v>0</v>
          </cell>
          <cell r="O411">
            <v>0</v>
          </cell>
          <cell r="Q411">
            <v>0</v>
          </cell>
          <cell r="S411">
            <v>0</v>
          </cell>
          <cell r="T411">
            <v>0</v>
          </cell>
          <cell r="U411">
            <v>0</v>
          </cell>
          <cell r="V411">
            <v>0</v>
          </cell>
          <cell r="X411">
            <v>0</v>
          </cell>
          <cell r="AK411">
            <v>0</v>
          </cell>
          <cell r="AL411">
            <v>0</v>
          </cell>
        </row>
        <row r="412">
          <cell r="B412">
            <v>0</v>
          </cell>
          <cell r="C412">
            <v>0</v>
          </cell>
          <cell r="O412">
            <v>0</v>
          </cell>
          <cell r="Q412">
            <v>0</v>
          </cell>
          <cell r="S412">
            <v>0</v>
          </cell>
          <cell r="T412">
            <v>0</v>
          </cell>
          <cell r="U412">
            <v>0</v>
          </cell>
          <cell r="V412">
            <v>0</v>
          </cell>
          <cell r="X412">
            <v>0</v>
          </cell>
          <cell r="AK412">
            <v>0</v>
          </cell>
          <cell r="AL412">
            <v>0</v>
          </cell>
        </row>
        <row r="413">
          <cell r="B413">
            <v>0</v>
          </cell>
          <cell r="C413">
            <v>0</v>
          </cell>
          <cell r="O413">
            <v>0</v>
          </cell>
          <cell r="Q413">
            <v>0</v>
          </cell>
          <cell r="S413">
            <v>0</v>
          </cell>
          <cell r="T413">
            <v>0</v>
          </cell>
          <cell r="U413">
            <v>0</v>
          </cell>
          <cell r="V413">
            <v>0</v>
          </cell>
          <cell r="X413">
            <v>0</v>
          </cell>
          <cell r="AK413">
            <v>0</v>
          </cell>
          <cell r="AL413">
            <v>0</v>
          </cell>
        </row>
        <row r="414">
          <cell r="B414">
            <v>0</v>
          </cell>
          <cell r="C414">
            <v>0</v>
          </cell>
          <cell r="O414">
            <v>0</v>
          </cell>
          <cell r="Q414">
            <v>0</v>
          </cell>
          <cell r="S414">
            <v>0</v>
          </cell>
          <cell r="T414">
            <v>0</v>
          </cell>
          <cell r="U414">
            <v>0</v>
          </cell>
          <cell r="V414">
            <v>0</v>
          </cell>
          <cell r="X414">
            <v>0</v>
          </cell>
          <cell r="AK414">
            <v>0</v>
          </cell>
          <cell r="AL414">
            <v>0</v>
          </cell>
        </row>
        <row r="415">
          <cell r="B415">
            <v>0</v>
          </cell>
          <cell r="C415">
            <v>0</v>
          </cell>
          <cell r="O415">
            <v>0</v>
          </cell>
          <cell r="Q415">
            <v>0</v>
          </cell>
          <cell r="S415">
            <v>0</v>
          </cell>
          <cell r="T415">
            <v>0</v>
          </cell>
          <cell r="U415">
            <v>0</v>
          </cell>
          <cell r="V415">
            <v>0</v>
          </cell>
          <cell r="X415">
            <v>0</v>
          </cell>
          <cell r="AK415">
            <v>0</v>
          </cell>
          <cell r="AL415">
            <v>0</v>
          </cell>
        </row>
        <row r="416">
          <cell r="B416">
            <v>0</v>
          </cell>
          <cell r="C416">
            <v>0</v>
          </cell>
          <cell r="O416">
            <v>0</v>
          </cell>
          <cell r="Q416">
            <v>0</v>
          </cell>
          <cell r="S416">
            <v>0</v>
          </cell>
          <cell r="T416">
            <v>0</v>
          </cell>
          <cell r="U416">
            <v>0</v>
          </cell>
          <cell r="V416">
            <v>0</v>
          </cell>
          <cell r="X416">
            <v>0</v>
          </cell>
          <cell r="AK416">
            <v>0</v>
          </cell>
          <cell r="AL416">
            <v>0</v>
          </cell>
        </row>
        <row r="417">
          <cell r="B417">
            <v>0</v>
          </cell>
          <cell r="C417">
            <v>0</v>
          </cell>
          <cell r="O417">
            <v>0</v>
          </cell>
          <cell r="Q417">
            <v>0</v>
          </cell>
          <cell r="S417">
            <v>0</v>
          </cell>
          <cell r="T417">
            <v>0</v>
          </cell>
          <cell r="U417">
            <v>0</v>
          </cell>
          <cell r="V417">
            <v>0</v>
          </cell>
          <cell r="X417">
            <v>0</v>
          </cell>
          <cell r="AK417">
            <v>0</v>
          </cell>
          <cell r="AL417">
            <v>0</v>
          </cell>
        </row>
        <row r="418">
          <cell r="B418">
            <v>0</v>
          </cell>
          <cell r="C418">
            <v>0</v>
          </cell>
          <cell r="O418">
            <v>0</v>
          </cell>
          <cell r="Q418">
            <v>0</v>
          </cell>
          <cell r="S418">
            <v>0</v>
          </cell>
          <cell r="T418">
            <v>0</v>
          </cell>
          <cell r="U418">
            <v>0</v>
          </cell>
          <cell r="V418">
            <v>0</v>
          </cell>
          <cell r="X418">
            <v>0</v>
          </cell>
          <cell r="AK418">
            <v>0</v>
          </cell>
          <cell r="AL418">
            <v>0</v>
          </cell>
        </row>
        <row r="419">
          <cell r="B419">
            <v>0</v>
          </cell>
          <cell r="C419">
            <v>0</v>
          </cell>
          <cell r="O419">
            <v>0</v>
          </cell>
          <cell r="Q419">
            <v>0</v>
          </cell>
          <cell r="S419">
            <v>0</v>
          </cell>
          <cell r="T419">
            <v>0</v>
          </cell>
          <cell r="U419">
            <v>0</v>
          </cell>
          <cell r="V419">
            <v>0</v>
          </cell>
          <cell r="X419">
            <v>0</v>
          </cell>
          <cell r="AK419">
            <v>0</v>
          </cell>
          <cell r="AL419">
            <v>0</v>
          </cell>
        </row>
        <row r="420">
          <cell r="B420">
            <v>0</v>
          </cell>
          <cell r="C420">
            <v>0</v>
          </cell>
          <cell r="O420">
            <v>0</v>
          </cell>
          <cell r="Q420">
            <v>0</v>
          </cell>
          <cell r="S420">
            <v>0</v>
          </cell>
          <cell r="T420">
            <v>0</v>
          </cell>
          <cell r="U420">
            <v>0</v>
          </cell>
          <cell r="V420">
            <v>0</v>
          </cell>
          <cell r="X420">
            <v>0</v>
          </cell>
          <cell r="AK420">
            <v>0</v>
          </cell>
          <cell r="AL420">
            <v>0</v>
          </cell>
        </row>
        <row r="421">
          <cell r="B421">
            <v>0</v>
          </cell>
          <cell r="C421">
            <v>0</v>
          </cell>
          <cell r="O421">
            <v>0</v>
          </cell>
          <cell r="Q421">
            <v>0</v>
          </cell>
          <cell r="S421">
            <v>0</v>
          </cell>
          <cell r="T421">
            <v>0</v>
          </cell>
          <cell r="U421">
            <v>0</v>
          </cell>
          <cell r="V421">
            <v>0</v>
          </cell>
          <cell r="X421">
            <v>0</v>
          </cell>
          <cell r="AK421">
            <v>0</v>
          </cell>
          <cell r="AL421">
            <v>0</v>
          </cell>
        </row>
        <row r="422">
          <cell r="B422">
            <v>0</v>
          </cell>
          <cell r="C422">
            <v>0</v>
          </cell>
          <cell r="O422">
            <v>0</v>
          </cell>
          <cell r="Q422">
            <v>0</v>
          </cell>
          <cell r="S422">
            <v>0</v>
          </cell>
          <cell r="T422">
            <v>0</v>
          </cell>
          <cell r="U422">
            <v>0</v>
          </cell>
          <cell r="V422">
            <v>0</v>
          </cell>
          <cell r="X422">
            <v>0</v>
          </cell>
          <cell r="AK422">
            <v>0</v>
          </cell>
          <cell r="AL422">
            <v>0</v>
          </cell>
        </row>
        <row r="423">
          <cell r="B423">
            <v>0</v>
          </cell>
          <cell r="C423">
            <v>0</v>
          </cell>
          <cell r="O423">
            <v>0</v>
          </cell>
          <cell r="Q423">
            <v>0</v>
          </cell>
          <cell r="S423">
            <v>0</v>
          </cell>
          <cell r="T423">
            <v>0</v>
          </cell>
          <cell r="U423">
            <v>0</v>
          </cell>
          <cell r="V423">
            <v>0</v>
          </cell>
          <cell r="X423">
            <v>0</v>
          </cell>
          <cell r="AK423">
            <v>0</v>
          </cell>
          <cell r="AL423">
            <v>0</v>
          </cell>
        </row>
        <row r="424">
          <cell r="B424">
            <v>0</v>
          </cell>
          <cell r="C424">
            <v>0</v>
          </cell>
          <cell r="O424">
            <v>0</v>
          </cell>
          <cell r="Q424">
            <v>0</v>
          </cell>
          <cell r="S424">
            <v>0</v>
          </cell>
          <cell r="T424">
            <v>0</v>
          </cell>
          <cell r="U424">
            <v>0</v>
          </cell>
          <cell r="V424">
            <v>0</v>
          </cell>
          <cell r="X424">
            <v>0</v>
          </cell>
          <cell r="AK424">
            <v>0</v>
          </cell>
          <cell r="AL424">
            <v>0</v>
          </cell>
        </row>
        <row r="425">
          <cell r="B425">
            <v>0</v>
          </cell>
          <cell r="C425">
            <v>0</v>
          </cell>
          <cell r="O425">
            <v>0</v>
          </cell>
          <cell r="Q425">
            <v>0</v>
          </cell>
          <cell r="S425">
            <v>0</v>
          </cell>
          <cell r="T425">
            <v>0</v>
          </cell>
          <cell r="U425">
            <v>0</v>
          </cell>
          <cell r="V425">
            <v>0</v>
          </cell>
          <cell r="X425">
            <v>0</v>
          </cell>
          <cell r="AK425">
            <v>0</v>
          </cell>
          <cell r="AL425">
            <v>0</v>
          </cell>
        </row>
        <row r="426">
          <cell r="B426">
            <v>0</v>
          </cell>
          <cell r="C426">
            <v>0</v>
          </cell>
          <cell r="O426">
            <v>0</v>
          </cell>
          <cell r="Q426">
            <v>0</v>
          </cell>
          <cell r="S426">
            <v>0</v>
          </cell>
          <cell r="T426">
            <v>0</v>
          </cell>
          <cell r="U426">
            <v>0</v>
          </cell>
          <cell r="V426">
            <v>0</v>
          </cell>
          <cell r="X426">
            <v>0</v>
          </cell>
          <cell r="AK426">
            <v>0</v>
          </cell>
          <cell r="AL426">
            <v>0</v>
          </cell>
        </row>
        <row r="427">
          <cell r="B427">
            <v>0</v>
          </cell>
          <cell r="C427">
            <v>0</v>
          </cell>
          <cell r="O427">
            <v>0</v>
          </cell>
          <cell r="Q427">
            <v>0</v>
          </cell>
          <cell r="S427">
            <v>0</v>
          </cell>
          <cell r="T427">
            <v>0</v>
          </cell>
          <cell r="U427">
            <v>0</v>
          </cell>
          <cell r="V427">
            <v>0</v>
          </cell>
          <cell r="X427">
            <v>0</v>
          </cell>
          <cell r="AK427">
            <v>0</v>
          </cell>
          <cell r="AL427">
            <v>0</v>
          </cell>
        </row>
        <row r="428">
          <cell r="B428">
            <v>0</v>
          </cell>
          <cell r="C428">
            <v>0</v>
          </cell>
          <cell r="O428">
            <v>0</v>
          </cell>
          <cell r="Q428">
            <v>0</v>
          </cell>
          <cell r="S428">
            <v>0</v>
          </cell>
          <cell r="T428">
            <v>0</v>
          </cell>
          <cell r="U428">
            <v>0</v>
          </cell>
          <cell r="V428">
            <v>0</v>
          </cell>
          <cell r="X428">
            <v>0</v>
          </cell>
          <cell r="AK428">
            <v>0</v>
          </cell>
          <cell r="AL428">
            <v>0</v>
          </cell>
        </row>
        <row r="429">
          <cell r="B429">
            <v>0</v>
          </cell>
          <cell r="C429">
            <v>0</v>
          </cell>
          <cell r="O429">
            <v>0</v>
          </cell>
          <cell r="Q429">
            <v>0</v>
          </cell>
          <cell r="S429">
            <v>0</v>
          </cell>
          <cell r="T429">
            <v>0</v>
          </cell>
          <cell r="U429">
            <v>0</v>
          </cell>
          <cell r="V429">
            <v>0</v>
          </cell>
          <cell r="X429">
            <v>0</v>
          </cell>
          <cell r="AK429">
            <v>0</v>
          </cell>
          <cell r="AL429">
            <v>0</v>
          </cell>
        </row>
        <row r="430">
          <cell r="B430">
            <v>0</v>
          </cell>
          <cell r="C430">
            <v>0</v>
          </cell>
          <cell r="O430">
            <v>0</v>
          </cell>
          <cell r="Q430">
            <v>0</v>
          </cell>
          <cell r="S430">
            <v>0</v>
          </cell>
          <cell r="T430">
            <v>0</v>
          </cell>
          <cell r="U430">
            <v>0</v>
          </cell>
          <cell r="V430">
            <v>0</v>
          </cell>
          <cell r="X430">
            <v>0</v>
          </cell>
          <cell r="AK430">
            <v>0</v>
          </cell>
          <cell r="AL430">
            <v>0</v>
          </cell>
        </row>
        <row r="431">
          <cell r="B431">
            <v>0</v>
          </cell>
          <cell r="C431">
            <v>0</v>
          </cell>
          <cell r="O431">
            <v>0</v>
          </cell>
          <cell r="Q431">
            <v>0</v>
          </cell>
          <cell r="S431">
            <v>0</v>
          </cell>
          <cell r="T431">
            <v>0</v>
          </cell>
          <cell r="U431">
            <v>0</v>
          </cell>
          <cell r="V431">
            <v>0</v>
          </cell>
          <cell r="X431">
            <v>0</v>
          </cell>
          <cell r="AK431">
            <v>0</v>
          </cell>
          <cell r="AL431">
            <v>0</v>
          </cell>
        </row>
        <row r="432">
          <cell r="B432">
            <v>0</v>
          </cell>
          <cell r="C432">
            <v>0</v>
          </cell>
          <cell r="O432">
            <v>0</v>
          </cell>
          <cell r="Q432">
            <v>0</v>
          </cell>
          <cell r="S432">
            <v>0</v>
          </cell>
          <cell r="T432">
            <v>0</v>
          </cell>
          <cell r="U432">
            <v>0</v>
          </cell>
          <cell r="V432">
            <v>0</v>
          </cell>
          <cell r="X432">
            <v>0</v>
          </cell>
          <cell r="AK432">
            <v>0</v>
          </cell>
          <cell r="AL432">
            <v>0</v>
          </cell>
        </row>
        <row r="433">
          <cell r="B433">
            <v>0</v>
          </cell>
          <cell r="C433">
            <v>0</v>
          </cell>
          <cell r="O433">
            <v>0</v>
          </cell>
          <cell r="Q433">
            <v>0</v>
          </cell>
          <cell r="S433">
            <v>0</v>
          </cell>
          <cell r="T433">
            <v>0</v>
          </cell>
          <cell r="U433">
            <v>0</v>
          </cell>
          <cell r="V433">
            <v>0</v>
          </cell>
          <cell r="X433">
            <v>0</v>
          </cell>
          <cell r="AK433">
            <v>0</v>
          </cell>
          <cell r="AL433">
            <v>0</v>
          </cell>
        </row>
        <row r="434">
          <cell r="B434">
            <v>0</v>
          </cell>
          <cell r="C434">
            <v>0</v>
          </cell>
          <cell r="O434">
            <v>0</v>
          </cell>
          <cell r="Q434">
            <v>0</v>
          </cell>
          <cell r="S434">
            <v>0</v>
          </cell>
          <cell r="T434">
            <v>0</v>
          </cell>
          <cell r="U434">
            <v>0</v>
          </cell>
          <cell r="V434">
            <v>0</v>
          </cell>
          <cell r="X434">
            <v>0</v>
          </cell>
          <cell r="AK434">
            <v>0</v>
          </cell>
          <cell r="AL434">
            <v>0</v>
          </cell>
        </row>
        <row r="435">
          <cell r="B435">
            <v>0</v>
          </cell>
          <cell r="C435">
            <v>0</v>
          </cell>
          <cell r="O435">
            <v>0</v>
          </cell>
          <cell r="Q435">
            <v>0</v>
          </cell>
          <cell r="S435">
            <v>0</v>
          </cell>
          <cell r="T435">
            <v>0</v>
          </cell>
          <cell r="U435">
            <v>0</v>
          </cell>
          <cell r="V435">
            <v>0</v>
          </cell>
          <cell r="X435">
            <v>0</v>
          </cell>
          <cell r="AK435">
            <v>0</v>
          </cell>
          <cell r="AL435">
            <v>0</v>
          </cell>
        </row>
        <row r="436">
          <cell r="B436">
            <v>0</v>
          </cell>
          <cell r="C436">
            <v>0</v>
          </cell>
          <cell r="O436">
            <v>0</v>
          </cell>
          <cell r="Q436">
            <v>0</v>
          </cell>
          <cell r="S436">
            <v>0</v>
          </cell>
          <cell r="T436">
            <v>0</v>
          </cell>
          <cell r="U436">
            <v>0</v>
          </cell>
          <cell r="V436">
            <v>0</v>
          </cell>
          <cell r="X436">
            <v>0</v>
          </cell>
          <cell r="AK436">
            <v>0</v>
          </cell>
          <cell r="AL436">
            <v>0</v>
          </cell>
        </row>
        <row r="437">
          <cell r="B437">
            <v>0</v>
          </cell>
          <cell r="C437">
            <v>0</v>
          </cell>
          <cell r="O437">
            <v>0</v>
          </cell>
          <cell r="Q437">
            <v>0</v>
          </cell>
          <cell r="S437">
            <v>0</v>
          </cell>
          <cell r="T437">
            <v>0</v>
          </cell>
          <cell r="U437">
            <v>0</v>
          </cell>
          <cell r="V437">
            <v>0</v>
          </cell>
          <cell r="X437">
            <v>0</v>
          </cell>
          <cell r="AK437">
            <v>0</v>
          </cell>
          <cell r="AL437">
            <v>0</v>
          </cell>
        </row>
        <row r="438">
          <cell r="B438">
            <v>0</v>
          </cell>
          <cell r="C438">
            <v>0</v>
          </cell>
          <cell r="O438">
            <v>0</v>
          </cell>
          <cell r="Q438">
            <v>0</v>
          </cell>
          <cell r="S438">
            <v>0</v>
          </cell>
          <cell r="T438">
            <v>0</v>
          </cell>
          <cell r="U438">
            <v>0</v>
          </cell>
          <cell r="V438">
            <v>0</v>
          </cell>
          <cell r="X438">
            <v>0</v>
          </cell>
          <cell r="AK438">
            <v>0</v>
          </cell>
          <cell r="AL438">
            <v>0</v>
          </cell>
        </row>
        <row r="439">
          <cell r="B439">
            <v>0</v>
          </cell>
          <cell r="C439">
            <v>0</v>
          </cell>
          <cell r="O439">
            <v>0</v>
          </cell>
          <cell r="Q439">
            <v>0</v>
          </cell>
          <cell r="S439">
            <v>0</v>
          </cell>
          <cell r="T439">
            <v>0</v>
          </cell>
          <cell r="U439">
            <v>0</v>
          </cell>
          <cell r="V439">
            <v>0</v>
          </cell>
          <cell r="X439">
            <v>0</v>
          </cell>
          <cell r="AK439">
            <v>0</v>
          </cell>
          <cell r="AL439">
            <v>0</v>
          </cell>
        </row>
        <row r="440">
          <cell r="B440">
            <v>0</v>
          </cell>
          <cell r="C440">
            <v>0</v>
          </cell>
          <cell r="O440">
            <v>0</v>
          </cell>
          <cell r="Q440">
            <v>0</v>
          </cell>
          <cell r="S440">
            <v>0</v>
          </cell>
          <cell r="T440">
            <v>0</v>
          </cell>
          <cell r="U440">
            <v>0</v>
          </cell>
          <cell r="V440">
            <v>0</v>
          </cell>
          <cell r="X440">
            <v>0</v>
          </cell>
          <cell r="AK440">
            <v>0</v>
          </cell>
          <cell r="AL440">
            <v>0</v>
          </cell>
        </row>
        <row r="441">
          <cell r="B441">
            <v>0</v>
          </cell>
          <cell r="C441">
            <v>0</v>
          </cell>
          <cell r="O441">
            <v>0</v>
          </cell>
          <cell r="Q441">
            <v>0</v>
          </cell>
          <cell r="S441">
            <v>0</v>
          </cell>
          <cell r="T441">
            <v>0</v>
          </cell>
          <cell r="U441">
            <v>0</v>
          </cell>
          <cell r="V441">
            <v>0</v>
          </cell>
          <cell r="X441">
            <v>0</v>
          </cell>
          <cell r="AK441">
            <v>0</v>
          </cell>
          <cell r="AL441">
            <v>0</v>
          </cell>
        </row>
        <row r="442">
          <cell r="B442">
            <v>0</v>
          </cell>
          <cell r="C442">
            <v>0</v>
          </cell>
          <cell r="O442">
            <v>0</v>
          </cell>
          <cell r="Q442">
            <v>0</v>
          </cell>
          <cell r="S442">
            <v>0</v>
          </cell>
          <cell r="T442">
            <v>0</v>
          </cell>
          <cell r="U442">
            <v>0</v>
          </cell>
          <cell r="V442">
            <v>0</v>
          </cell>
          <cell r="X442">
            <v>0</v>
          </cell>
          <cell r="AK442">
            <v>0</v>
          </cell>
          <cell r="AL442">
            <v>0</v>
          </cell>
        </row>
        <row r="443">
          <cell r="B443">
            <v>0</v>
          </cell>
          <cell r="C443">
            <v>0</v>
          </cell>
          <cell r="O443">
            <v>0</v>
          </cell>
          <cell r="Q443">
            <v>0</v>
          </cell>
          <cell r="S443">
            <v>0</v>
          </cell>
          <cell r="T443">
            <v>0</v>
          </cell>
          <cell r="U443">
            <v>0</v>
          </cell>
          <cell r="V443">
            <v>0</v>
          </cell>
          <cell r="X443">
            <v>0</v>
          </cell>
          <cell r="AK443">
            <v>0</v>
          </cell>
          <cell r="AL443">
            <v>0</v>
          </cell>
        </row>
        <row r="444">
          <cell r="B444">
            <v>0</v>
          </cell>
          <cell r="C444">
            <v>0</v>
          </cell>
          <cell r="O444">
            <v>0</v>
          </cell>
          <cell r="Q444">
            <v>0</v>
          </cell>
          <cell r="S444">
            <v>0</v>
          </cell>
          <cell r="T444">
            <v>0</v>
          </cell>
          <cell r="U444">
            <v>0</v>
          </cell>
          <cell r="V444">
            <v>0</v>
          </cell>
          <cell r="X444">
            <v>0</v>
          </cell>
          <cell r="AK444">
            <v>0</v>
          </cell>
          <cell r="AL444">
            <v>0</v>
          </cell>
        </row>
        <row r="445">
          <cell r="B445">
            <v>0</v>
          </cell>
          <cell r="C445">
            <v>0</v>
          </cell>
          <cell r="O445">
            <v>0</v>
          </cell>
          <cell r="Q445">
            <v>0</v>
          </cell>
          <cell r="S445">
            <v>0</v>
          </cell>
          <cell r="T445">
            <v>0</v>
          </cell>
          <cell r="U445">
            <v>0</v>
          </cell>
          <cell r="V445">
            <v>0</v>
          </cell>
          <cell r="X445">
            <v>0</v>
          </cell>
          <cell r="AK445">
            <v>0</v>
          </cell>
          <cell r="AL445">
            <v>0</v>
          </cell>
        </row>
        <row r="446">
          <cell r="B446">
            <v>0</v>
          </cell>
          <cell r="C446">
            <v>0</v>
          </cell>
          <cell r="O446">
            <v>0</v>
          </cell>
          <cell r="Q446">
            <v>0</v>
          </cell>
          <cell r="S446">
            <v>0</v>
          </cell>
          <cell r="T446">
            <v>0</v>
          </cell>
          <cell r="U446">
            <v>0</v>
          </cell>
          <cell r="V446">
            <v>0</v>
          </cell>
          <cell r="X446">
            <v>0</v>
          </cell>
          <cell r="AK446">
            <v>0</v>
          </cell>
          <cell r="AL446">
            <v>0</v>
          </cell>
        </row>
        <row r="447">
          <cell r="B447">
            <v>0</v>
          </cell>
          <cell r="C447">
            <v>0</v>
          </cell>
          <cell r="O447">
            <v>0</v>
          </cell>
          <cell r="Q447">
            <v>0</v>
          </cell>
          <cell r="S447">
            <v>0</v>
          </cell>
          <cell r="T447">
            <v>0</v>
          </cell>
          <cell r="U447">
            <v>0</v>
          </cell>
          <cell r="V447">
            <v>0</v>
          </cell>
          <cell r="X447">
            <v>0</v>
          </cell>
          <cell r="AK447">
            <v>0</v>
          </cell>
          <cell r="AL447">
            <v>0</v>
          </cell>
        </row>
        <row r="448">
          <cell r="B448">
            <v>0</v>
          </cell>
          <cell r="C448">
            <v>0</v>
          </cell>
          <cell r="O448">
            <v>0</v>
          </cell>
          <cell r="Q448">
            <v>0</v>
          </cell>
          <cell r="S448">
            <v>0</v>
          </cell>
          <cell r="T448">
            <v>0</v>
          </cell>
          <cell r="U448">
            <v>0</v>
          </cell>
          <cell r="V448">
            <v>0</v>
          </cell>
          <cell r="X448">
            <v>0</v>
          </cell>
          <cell r="AK448">
            <v>0</v>
          </cell>
          <cell r="AL448">
            <v>0</v>
          </cell>
        </row>
        <row r="449">
          <cell r="B449">
            <v>0</v>
          </cell>
          <cell r="C449">
            <v>0</v>
          </cell>
          <cell r="O449">
            <v>0</v>
          </cell>
          <cell r="Q449">
            <v>0</v>
          </cell>
          <cell r="S449">
            <v>0</v>
          </cell>
          <cell r="T449">
            <v>0</v>
          </cell>
          <cell r="U449">
            <v>0</v>
          </cell>
          <cell r="V449">
            <v>0</v>
          </cell>
          <cell r="X449">
            <v>0</v>
          </cell>
          <cell r="AK449">
            <v>0</v>
          </cell>
          <cell r="AL449">
            <v>0</v>
          </cell>
        </row>
        <row r="450">
          <cell r="B450">
            <v>0</v>
          </cell>
          <cell r="C450">
            <v>0</v>
          </cell>
          <cell r="O450">
            <v>0</v>
          </cell>
          <cell r="Q450">
            <v>0</v>
          </cell>
          <cell r="S450">
            <v>0</v>
          </cell>
          <cell r="T450">
            <v>0</v>
          </cell>
          <cell r="U450">
            <v>0</v>
          </cell>
          <cell r="V450">
            <v>0</v>
          </cell>
          <cell r="X450">
            <v>0</v>
          </cell>
          <cell r="AK450">
            <v>0</v>
          </cell>
          <cell r="AL450">
            <v>0</v>
          </cell>
        </row>
        <row r="451">
          <cell r="B451">
            <v>0</v>
          </cell>
          <cell r="C451">
            <v>0</v>
          </cell>
          <cell r="O451">
            <v>0</v>
          </cell>
          <cell r="Q451">
            <v>0</v>
          </cell>
          <cell r="S451">
            <v>0</v>
          </cell>
          <cell r="T451">
            <v>0</v>
          </cell>
          <cell r="U451">
            <v>0</v>
          </cell>
          <cell r="V451">
            <v>0</v>
          </cell>
          <cell r="X451">
            <v>0</v>
          </cell>
          <cell r="AK451">
            <v>0</v>
          </cell>
          <cell r="AL451">
            <v>0</v>
          </cell>
        </row>
        <row r="452">
          <cell r="B452">
            <v>0</v>
          </cell>
          <cell r="C452">
            <v>0</v>
          </cell>
          <cell r="O452">
            <v>0</v>
          </cell>
          <cell r="Q452">
            <v>0</v>
          </cell>
          <cell r="S452">
            <v>0</v>
          </cell>
          <cell r="T452">
            <v>0</v>
          </cell>
          <cell r="U452">
            <v>0</v>
          </cell>
          <cell r="V452">
            <v>0</v>
          </cell>
          <cell r="X452">
            <v>0</v>
          </cell>
          <cell r="AK452">
            <v>0</v>
          </cell>
          <cell r="AL452">
            <v>0</v>
          </cell>
        </row>
        <row r="453">
          <cell r="B453">
            <v>0</v>
          </cell>
          <cell r="C453">
            <v>0</v>
          </cell>
          <cell r="O453">
            <v>0</v>
          </cell>
          <cell r="Q453">
            <v>0</v>
          </cell>
          <cell r="S453">
            <v>0</v>
          </cell>
          <cell r="T453">
            <v>0</v>
          </cell>
          <cell r="U453">
            <v>0</v>
          </cell>
          <cell r="V453">
            <v>0</v>
          </cell>
          <cell r="X453">
            <v>0</v>
          </cell>
          <cell r="AK453">
            <v>0</v>
          </cell>
          <cell r="AL453">
            <v>0</v>
          </cell>
        </row>
        <row r="454">
          <cell r="B454">
            <v>0</v>
          </cell>
          <cell r="C454">
            <v>0</v>
          </cell>
          <cell r="O454">
            <v>0</v>
          </cell>
          <cell r="Q454">
            <v>0</v>
          </cell>
          <cell r="S454">
            <v>0</v>
          </cell>
          <cell r="T454">
            <v>0</v>
          </cell>
          <cell r="U454">
            <v>0</v>
          </cell>
          <cell r="V454">
            <v>0</v>
          </cell>
          <cell r="X454">
            <v>0</v>
          </cell>
          <cell r="AK454">
            <v>0</v>
          </cell>
          <cell r="AL454">
            <v>0</v>
          </cell>
        </row>
        <row r="455">
          <cell r="B455">
            <v>0</v>
          </cell>
          <cell r="C455">
            <v>0</v>
          </cell>
          <cell r="O455">
            <v>0</v>
          </cell>
          <cell r="Q455">
            <v>0</v>
          </cell>
          <cell r="S455">
            <v>0</v>
          </cell>
          <cell r="T455">
            <v>0</v>
          </cell>
          <cell r="U455">
            <v>0</v>
          </cell>
          <cell r="V455">
            <v>0</v>
          </cell>
          <cell r="X455">
            <v>0</v>
          </cell>
          <cell r="AK455">
            <v>0</v>
          </cell>
          <cell r="AL455">
            <v>0</v>
          </cell>
        </row>
        <row r="456">
          <cell r="B456">
            <v>0</v>
          </cell>
          <cell r="C456">
            <v>0</v>
          </cell>
          <cell r="O456">
            <v>0</v>
          </cell>
          <cell r="Q456">
            <v>0</v>
          </cell>
          <cell r="S456">
            <v>0</v>
          </cell>
          <cell r="T456">
            <v>0</v>
          </cell>
          <cell r="U456">
            <v>0</v>
          </cell>
          <cell r="V456">
            <v>0</v>
          </cell>
          <cell r="X456">
            <v>0</v>
          </cell>
          <cell r="AK456">
            <v>0</v>
          </cell>
          <cell r="AL456">
            <v>0</v>
          </cell>
        </row>
        <row r="457">
          <cell r="B457">
            <v>0</v>
          </cell>
          <cell r="C457">
            <v>0</v>
          </cell>
          <cell r="O457">
            <v>0</v>
          </cell>
          <cell r="Q457">
            <v>0</v>
          </cell>
          <cell r="S457">
            <v>0</v>
          </cell>
          <cell r="T457">
            <v>0</v>
          </cell>
          <cell r="U457">
            <v>0</v>
          </cell>
          <cell r="V457">
            <v>0</v>
          </cell>
          <cell r="X457">
            <v>0</v>
          </cell>
          <cell r="AK457">
            <v>0</v>
          </cell>
          <cell r="AL457">
            <v>0</v>
          </cell>
        </row>
        <row r="458">
          <cell r="B458">
            <v>0</v>
          </cell>
          <cell r="C458">
            <v>0</v>
          </cell>
          <cell r="O458">
            <v>0</v>
          </cell>
          <cell r="Q458">
            <v>0</v>
          </cell>
          <cell r="S458">
            <v>0</v>
          </cell>
          <cell r="T458">
            <v>0</v>
          </cell>
          <cell r="U458">
            <v>0</v>
          </cell>
          <cell r="V458">
            <v>0</v>
          </cell>
          <cell r="X458">
            <v>0</v>
          </cell>
          <cell r="AK458">
            <v>0</v>
          </cell>
          <cell r="AL458">
            <v>0</v>
          </cell>
        </row>
        <row r="459">
          <cell r="B459">
            <v>0</v>
          </cell>
          <cell r="C459">
            <v>0</v>
          </cell>
          <cell r="O459">
            <v>0</v>
          </cell>
          <cell r="Q459">
            <v>0</v>
          </cell>
          <cell r="S459">
            <v>0</v>
          </cell>
          <cell r="T459">
            <v>0</v>
          </cell>
          <cell r="U459">
            <v>0</v>
          </cell>
          <cell r="V459">
            <v>0</v>
          </cell>
          <cell r="X459">
            <v>0</v>
          </cell>
          <cell r="AK459">
            <v>0</v>
          </cell>
          <cell r="AL459">
            <v>0</v>
          </cell>
        </row>
        <row r="460">
          <cell r="B460">
            <v>0</v>
          </cell>
          <cell r="C460">
            <v>0</v>
          </cell>
          <cell r="O460">
            <v>0</v>
          </cell>
          <cell r="Q460">
            <v>0</v>
          </cell>
          <cell r="S460">
            <v>0</v>
          </cell>
          <cell r="T460">
            <v>0</v>
          </cell>
          <cell r="U460">
            <v>0</v>
          </cell>
          <cell r="V460">
            <v>0</v>
          </cell>
          <cell r="X460">
            <v>0</v>
          </cell>
          <cell r="AK460">
            <v>0</v>
          </cell>
          <cell r="AL460">
            <v>0</v>
          </cell>
        </row>
        <row r="461">
          <cell r="B461">
            <v>0</v>
          </cell>
          <cell r="C461">
            <v>0</v>
          </cell>
          <cell r="O461">
            <v>0</v>
          </cell>
          <cell r="Q461">
            <v>0</v>
          </cell>
          <cell r="S461">
            <v>0</v>
          </cell>
          <cell r="T461">
            <v>0</v>
          </cell>
          <cell r="U461">
            <v>0</v>
          </cell>
          <cell r="V461">
            <v>0</v>
          </cell>
          <cell r="X461">
            <v>0</v>
          </cell>
          <cell r="AK461">
            <v>0</v>
          </cell>
          <cell r="AL461">
            <v>0</v>
          </cell>
        </row>
        <row r="462">
          <cell r="B462">
            <v>0</v>
          </cell>
          <cell r="C462">
            <v>0</v>
          </cell>
          <cell r="O462">
            <v>0</v>
          </cell>
          <cell r="Q462">
            <v>0</v>
          </cell>
          <cell r="S462">
            <v>0</v>
          </cell>
          <cell r="T462">
            <v>0</v>
          </cell>
          <cell r="U462">
            <v>0</v>
          </cell>
          <cell r="V462">
            <v>0</v>
          </cell>
          <cell r="X462">
            <v>0</v>
          </cell>
          <cell r="AK462">
            <v>0</v>
          </cell>
          <cell r="AL462">
            <v>0</v>
          </cell>
        </row>
        <row r="463">
          <cell r="B463">
            <v>0</v>
          </cell>
          <cell r="C463">
            <v>0</v>
          </cell>
          <cell r="O463">
            <v>0</v>
          </cell>
          <cell r="Q463">
            <v>0</v>
          </cell>
          <cell r="S463">
            <v>0</v>
          </cell>
          <cell r="T463">
            <v>0</v>
          </cell>
          <cell r="U463">
            <v>0</v>
          </cell>
          <cell r="V463">
            <v>0</v>
          </cell>
          <cell r="X463">
            <v>0</v>
          </cell>
          <cell r="AK463">
            <v>0</v>
          </cell>
          <cell r="AL463">
            <v>0</v>
          </cell>
        </row>
        <row r="464">
          <cell r="B464">
            <v>0</v>
          </cell>
          <cell r="C464">
            <v>0</v>
          </cell>
          <cell r="O464">
            <v>0</v>
          </cell>
          <cell r="Q464">
            <v>0</v>
          </cell>
          <cell r="S464">
            <v>0</v>
          </cell>
          <cell r="T464">
            <v>0</v>
          </cell>
          <cell r="U464">
            <v>0</v>
          </cell>
          <cell r="V464">
            <v>0</v>
          </cell>
          <cell r="X464">
            <v>0</v>
          </cell>
          <cell r="AK464">
            <v>0</v>
          </cell>
          <cell r="AL464">
            <v>0</v>
          </cell>
        </row>
        <row r="465">
          <cell r="B465">
            <v>0</v>
          </cell>
          <cell r="C465">
            <v>0</v>
          </cell>
          <cell r="O465">
            <v>0</v>
          </cell>
          <cell r="Q465">
            <v>0</v>
          </cell>
          <cell r="S465">
            <v>0</v>
          </cell>
          <cell r="T465">
            <v>0</v>
          </cell>
          <cell r="U465">
            <v>0</v>
          </cell>
          <cell r="V465">
            <v>0</v>
          </cell>
          <cell r="X465">
            <v>0</v>
          </cell>
          <cell r="AK465">
            <v>0</v>
          </cell>
          <cell r="AL465">
            <v>0</v>
          </cell>
        </row>
        <row r="466">
          <cell r="B466">
            <v>0</v>
          </cell>
          <cell r="C466">
            <v>0</v>
          </cell>
          <cell r="O466">
            <v>0</v>
          </cell>
          <cell r="Q466">
            <v>0</v>
          </cell>
          <cell r="S466">
            <v>0</v>
          </cell>
          <cell r="T466">
            <v>0</v>
          </cell>
          <cell r="U466">
            <v>0</v>
          </cell>
          <cell r="V466">
            <v>0</v>
          </cell>
          <cell r="X466">
            <v>0</v>
          </cell>
          <cell r="AK466">
            <v>0</v>
          </cell>
          <cell r="AL466">
            <v>0</v>
          </cell>
        </row>
        <row r="467">
          <cell r="B467">
            <v>0</v>
          </cell>
          <cell r="C467">
            <v>0</v>
          </cell>
          <cell r="O467">
            <v>0</v>
          </cell>
          <cell r="Q467">
            <v>0</v>
          </cell>
          <cell r="S467">
            <v>0</v>
          </cell>
          <cell r="T467">
            <v>0</v>
          </cell>
          <cell r="U467">
            <v>0</v>
          </cell>
          <cell r="V467">
            <v>0</v>
          </cell>
          <cell r="X467">
            <v>0</v>
          </cell>
          <cell r="AK467">
            <v>0</v>
          </cell>
          <cell r="AL467">
            <v>0</v>
          </cell>
        </row>
        <row r="468">
          <cell r="B468">
            <v>0</v>
          </cell>
          <cell r="C468">
            <v>0</v>
          </cell>
          <cell r="O468">
            <v>0</v>
          </cell>
          <cell r="Q468">
            <v>0</v>
          </cell>
          <cell r="S468">
            <v>0</v>
          </cell>
          <cell r="T468">
            <v>0</v>
          </cell>
          <cell r="U468">
            <v>0</v>
          </cell>
          <cell r="V468">
            <v>0</v>
          </cell>
          <cell r="X468">
            <v>0</v>
          </cell>
          <cell r="AK468">
            <v>0</v>
          </cell>
          <cell r="AL468">
            <v>0</v>
          </cell>
        </row>
        <row r="469">
          <cell r="B469">
            <v>0</v>
          </cell>
          <cell r="C469">
            <v>0</v>
          </cell>
          <cell r="O469">
            <v>0</v>
          </cell>
          <cell r="Q469">
            <v>0</v>
          </cell>
          <cell r="S469">
            <v>0</v>
          </cell>
          <cell r="T469">
            <v>0</v>
          </cell>
          <cell r="U469">
            <v>0</v>
          </cell>
          <cell r="V469">
            <v>0</v>
          </cell>
          <cell r="X469">
            <v>0</v>
          </cell>
          <cell r="AK469">
            <v>0</v>
          </cell>
          <cell r="AL469">
            <v>0</v>
          </cell>
        </row>
        <row r="470">
          <cell r="B470">
            <v>0</v>
          </cell>
          <cell r="C470">
            <v>0</v>
          </cell>
          <cell r="O470">
            <v>0</v>
          </cell>
          <cell r="Q470">
            <v>0</v>
          </cell>
          <cell r="S470">
            <v>0</v>
          </cell>
          <cell r="T470">
            <v>0</v>
          </cell>
          <cell r="U470">
            <v>0</v>
          </cell>
          <cell r="V470">
            <v>0</v>
          </cell>
          <cell r="X470">
            <v>0</v>
          </cell>
          <cell r="AK470">
            <v>0</v>
          </cell>
          <cell r="AL470">
            <v>0</v>
          </cell>
        </row>
        <row r="471">
          <cell r="B471">
            <v>0</v>
          </cell>
          <cell r="C471">
            <v>0</v>
          </cell>
          <cell r="O471">
            <v>0</v>
          </cell>
          <cell r="Q471">
            <v>0</v>
          </cell>
          <cell r="S471">
            <v>0</v>
          </cell>
          <cell r="T471">
            <v>0</v>
          </cell>
          <cell r="U471">
            <v>0</v>
          </cell>
          <cell r="V471">
            <v>0</v>
          </cell>
          <cell r="X471">
            <v>0</v>
          </cell>
          <cell r="AK471">
            <v>0</v>
          </cell>
          <cell r="AL471">
            <v>0</v>
          </cell>
        </row>
        <row r="472">
          <cell r="B472">
            <v>0</v>
          </cell>
          <cell r="C472">
            <v>0</v>
          </cell>
          <cell r="O472">
            <v>0</v>
          </cell>
          <cell r="Q472">
            <v>0</v>
          </cell>
          <cell r="S472">
            <v>0</v>
          </cell>
          <cell r="T472">
            <v>0</v>
          </cell>
          <cell r="U472">
            <v>0</v>
          </cell>
          <cell r="V472">
            <v>0</v>
          </cell>
          <cell r="X472">
            <v>0</v>
          </cell>
          <cell r="AK472">
            <v>0</v>
          </cell>
          <cell r="AL472">
            <v>0</v>
          </cell>
        </row>
        <row r="473">
          <cell r="B473">
            <v>0</v>
          </cell>
          <cell r="C473">
            <v>0</v>
          </cell>
          <cell r="O473">
            <v>0</v>
          </cell>
          <cell r="Q473">
            <v>0</v>
          </cell>
          <cell r="S473">
            <v>0</v>
          </cell>
          <cell r="T473">
            <v>0</v>
          </cell>
          <cell r="U473">
            <v>0</v>
          </cell>
          <cell r="V473">
            <v>0</v>
          </cell>
          <cell r="X473">
            <v>0</v>
          </cell>
          <cell r="AK473">
            <v>0</v>
          </cell>
          <cell r="AL473">
            <v>0</v>
          </cell>
        </row>
        <row r="474">
          <cell r="B474">
            <v>0</v>
          </cell>
          <cell r="C474">
            <v>0</v>
          </cell>
          <cell r="O474">
            <v>0</v>
          </cell>
          <cell r="Q474">
            <v>0</v>
          </cell>
          <cell r="S474">
            <v>0</v>
          </cell>
          <cell r="T474">
            <v>0</v>
          </cell>
          <cell r="U474">
            <v>0</v>
          </cell>
          <cell r="V474">
            <v>0</v>
          </cell>
          <cell r="X474">
            <v>0</v>
          </cell>
          <cell r="AK474">
            <v>0</v>
          </cell>
          <cell r="AL474">
            <v>0</v>
          </cell>
        </row>
        <row r="475">
          <cell r="B475">
            <v>0</v>
          </cell>
          <cell r="C475">
            <v>0</v>
          </cell>
          <cell r="O475">
            <v>0</v>
          </cell>
          <cell r="Q475">
            <v>0</v>
          </cell>
          <cell r="S475">
            <v>0</v>
          </cell>
          <cell r="T475">
            <v>0</v>
          </cell>
          <cell r="U475">
            <v>0</v>
          </cell>
          <cell r="V475">
            <v>0</v>
          </cell>
          <cell r="X475">
            <v>0</v>
          </cell>
          <cell r="AK475">
            <v>0</v>
          </cell>
          <cell r="AL475">
            <v>0</v>
          </cell>
        </row>
        <row r="476">
          <cell r="B476">
            <v>0</v>
          </cell>
          <cell r="C476">
            <v>0</v>
          </cell>
          <cell r="O476">
            <v>0</v>
          </cell>
          <cell r="Q476">
            <v>0</v>
          </cell>
          <cell r="S476">
            <v>0</v>
          </cell>
          <cell r="T476">
            <v>0</v>
          </cell>
          <cell r="U476">
            <v>0</v>
          </cell>
          <cell r="V476">
            <v>0</v>
          </cell>
          <cell r="X476">
            <v>0</v>
          </cell>
          <cell r="AK476">
            <v>0</v>
          </cell>
          <cell r="AL476">
            <v>0</v>
          </cell>
        </row>
        <row r="477">
          <cell r="B477">
            <v>0</v>
          </cell>
          <cell r="C477">
            <v>0</v>
          </cell>
          <cell r="O477">
            <v>0</v>
          </cell>
          <cell r="Q477">
            <v>0</v>
          </cell>
          <cell r="S477">
            <v>0</v>
          </cell>
          <cell r="T477">
            <v>0</v>
          </cell>
          <cell r="U477">
            <v>0</v>
          </cell>
          <cell r="V477">
            <v>0</v>
          </cell>
          <cell r="X477">
            <v>0</v>
          </cell>
          <cell r="AK477">
            <v>0</v>
          </cell>
          <cell r="AL477">
            <v>0</v>
          </cell>
        </row>
        <row r="478">
          <cell r="B478">
            <v>0</v>
          </cell>
          <cell r="C478">
            <v>0</v>
          </cell>
          <cell r="O478">
            <v>0</v>
          </cell>
          <cell r="Q478">
            <v>0</v>
          </cell>
          <cell r="S478">
            <v>0</v>
          </cell>
          <cell r="T478">
            <v>0</v>
          </cell>
          <cell r="U478">
            <v>0</v>
          </cell>
          <cell r="V478">
            <v>0</v>
          </cell>
          <cell r="X478">
            <v>0</v>
          </cell>
          <cell r="AK478">
            <v>0</v>
          </cell>
          <cell r="AL478">
            <v>0</v>
          </cell>
        </row>
        <row r="479">
          <cell r="B479">
            <v>0</v>
          </cell>
          <cell r="C479">
            <v>0</v>
          </cell>
          <cell r="O479">
            <v>0</v>
          </cell>
          <cell r="Q479">
            <v>0</v>
          </cell>
          <cell r="S479">
            <v>0</v>
          </cell>
          <cell r="T479">
            <v>0</v>
          </cell>
          <cell r="U479">
            <v>0</v>
          </cell>
          <cell r="V479">
            <v>0</v>
          </cell>
          <cell r="X479">
            <v>0</v>
          </cell>
          <cell r="AK479">
            <v>0</v>
          </cell>
          <cell r="AL479">
            <v>0</v>
          </cell>
        </row>
        <row r="480">
          <cell r="B480">
            <v>0</v>
          </cell>
          <cell r="C480">
            <v>0</v>
          </cell>
          <cell r="O480">
            <v>0</v>
          </cell>
          <cell r="Q480">
            <v>0</v>
          </cell>
          <cell r="S480">
            <v>0</v>
          </cell>
          <cell r="T480">
            <v>0</v>
          </cell>
          <cell r="U480">
            <v>0</v>
          </cell>
          <cell r="V480">
            <v>0</v>
          </cell>
          <cell r="X480">
            <v>0</v>
          </cell>
          <cell r="AK480">
            <v>0</v>
          </cell>
          <cell r="AL480">
            <v>0</v>
          </cell>
        </row>
        <row r="481">
          <cell r="B481">
            <v>0</v>
          </cell>
          <cell r="C481">
            <v>0</v>
          </cell>
          <cell r="O481">
            <v>0</v>
          </cell>
          <cell r="Q481">
            <v>0</v>
          </cell>
          <cell r="S481">
            <v>0</v>
          </cell>
          <cell r="T481">
            <v>0</v>
          </cell>
          <cell r="U481">
            <v>0</v>
          </cell>
          <cell r="V481">
            <v>0</v>
          </cell>
          <cell r="X481">
            <v>0</v>
          </cell>
          <cell r="AK481">
            <v>0</v>
          </cell>
          <cell r="AL481">
            <v>0</v>
          </cell>
        </row>
        <row r="482">
          <cell r="B482">
            <v>0</v>
          </cell>
          <cell r="C482">
            <v>0</v>
          </cell>
          <cell r="O482">
            <v>0</v>
          </cell>
          <cell r="Q482">
            <v>0</v>
          </cell>
          <cell r="S482">
            <v>0</v>
          </cell>
          <cell r="T482">
            <v>0</v>
          </cell>
          <cell r="U482">
            <v>0</v>
          </cell>
          <cell r="V482">
            <v>0</v>
          </cell>
          <cell r="X482">
            <v>0</v>
          </cell>
          <cell r="AK482">
            <v>0</v>
          </cell>
          <cell r="AL482">
            <v>0</v>
          </cell>
        </row>
        <row r="483">
          <cell r="B483">
            <v>0</v>
          </cell>
          <cell r="C483">
            <v>0</v>
          </cell>
          <cell r="O483">
            <v>0</v>
          </cell>
          <cell r="Q483">
            <v>0</v>
          </cell>
          <cell r="S483">
            <v>0</v>
          </cell>
          <cell r="T483">
            <v>0</v>
          </cell>
          <cell r="U483">
            <v>0</v>
          </cell>
          <cell r="V483">
            <v>0</v>
          </cell>
          <cell r="X483">
            <v>0</v>
          </cell>
          <cell r="AK483">
            <v>0</v>
          </cell>
          <cell r="AL483">
            <v>0</v>
          </cell>
        </row>
        <row r="484">
          <cell r="B484">
            <v>0</v>
          </cell>
          <cell r="C484">
            <v>0</v>
          </cell>
          <cell r="O484">
            <v>0</v>
          </cell>
          <cell r="Q484">
            <v>0</v>
          </cell>
          <cell r="S484">
            <v>0</v>
          </cell>
          <cell r="T484">
            <v>0</v>
          </cell>
          <cell r="U484">
            <v>0</v>
          </cell>
          <cell r="V484">
            <v>0</v>
          </cell>
          <cell r="X484">
            <v>0</v>
          </cell>
          <cell r="AK484">
            <v>0</v>
          </cell>
          <cell r="AL484">
            <v>0</v>
          </cell>
        </row>
        <row r="485">
          <cell r="B485">
            <v>0</v>
          </cell>
          <cell r="C485">
            <v>0</v>
          </cell>
          <cell r="O485">
            <v>0</v>
          </cell>
          <cell r="Q485">
            <v>0</v>
          </cell>
          <cell r="S485">
            <v>0</v>
          </cell>
          <cell r="T485">
            <v>0</v>
          </cell>
          <cell r="U485">
            <v>0</v>
          </cell>
          <cell r="V485">
            <v>0</v>
          </cell>
          <cell r="X485">
            <v>0</v>
          </cell>
          <cell r="AK485">
            <v>0</v>
          </cell>
          <cell r="AL485">
            <v>0</v>
          </cell>
        </row>
        <row r="486">
          <cell r="B486">
            <v>0</v>
          </cell>
          <cell r="C486">
            <v>0</v>
          </cell>
          <cell r="O486">
            <v>0</v>
          </cell>
          <cell r="Q486">
            <v>0</v>
          </cell>
          <cell r="S486">
            <v>0</v>
          </cell>
          <cell r="T486">
            <v>0</v>
          </cell>
          <cell r="U486">
            <v>0</v>
          </cell>
          <cell r="V486">
            <v>0</v>
          </cell>
          <cell r="X486">
            <v>0</v>
          </cell>
          <cell r="AK486">
            <v>0</v>
          </cell>
          <cell r="AL486">
            <v>0</v>
          </cell>
        </row>
        <row r="487">
          <cell r="B487">
            <v>0</v>
          </cell>
          <cell r="C487">
            <v>0</v>
          </cell>
          <cell r="O487">
            <v>0</v>
          </cell>
          <cell r="Q487">
            <v>0</v>
          </cell>
          <cell r="S487">
            <v>0</v>
          </cell>
          <cell r="T487">
            <v>0</v>
          </cell>
          <cell r="U487">
            <v>0</v>
          </cell>
          <cell r="V487">
            <v>0</v>
          </cell>
          <cell r="X487">
            <v>0</v>
          </cell>
          <cell r="AK487">
            <v>0</v>
          </cell>
          <cell r="AL487">
            <v>0</v>
          </cell>
        </row>
        <row r="488">
          <cell r="B488">
            <v>0</v>
          </cell>
          <cell r="C488">
            <v>0</v>
          </cell>
          <cell r="O488">
            <v>0</v>
          </cell>
          <cell r="Q488">
            <v>0</v>
          </cell>
          <cell r="S488">
            <v>0</v>
          </cell>
          <cell r="T488">
            <v>0</v>
          </cell>
          <cell r="U488">
            <v>0</v>
          </cell>
          <cell r="V488">
            <v>0</v>
          </cell>
          <cell r="X488">
            <v>0</v>
          </cell>
          <cell r="AK488">
            <v>0</v>
          </cell>
          <cell r="AL488">
            <v>0</v>
          </cell>
        </row>
        <row r="489">
          <cell r="B489">
            <v>0</v>
          </cell>
          <cell r="C489">
            <v>0</v>
          </cell>
          <cell r="O489">
            <v>0</v>
          </cell>
          <cell r="Q489">
            <v>0</v>
          </cell>
          <cell r="S489">
            <v>0</v>
          </cell>
          <cell r="T489">
            <v>0</v>
          </cell>
          <cell r="U489">
            <v>0</v>
          </cell>
          <cell r="V489">
            <v>0</v>
          </cell>
          <cell r="X489">
            <v>0</v>
          </cell>
          <cell r="AK489">
            <v>0</v>
          </cell>
          <cell r="AL489">
            <v>0</v>
          </cell>
        </row>
        <row r="490">
          <cell r="B490">
            <v>0</v>
          </cell>
          <cell r="C490">
            <v>0</v>
          </cell>
          <cell r="O490">
            <v>0</v>
          </cell>
          <cell r="Q490">
            <v>0</v>
          </cell>
          <cell r="S490">
            <v>0</v>
          </cell>
          <cell r="T490">
            <v>0</v>
          </cell>
          <cell r="U490">
            <v>0</v>
          </cell>
          <cell r="V490">
            <v>0</v>
          </cell>
          <cell r="X490">
            <v>0</v>
          </cell>
          <cell r="AK490">
            <v>0</v>
          </cell>
          <cell r="AL490">
            <v>0</v>
          </cell>
        </row>
        <row r="491">
          <cell r="B491">
            <v>0</v>
          </cell>
          <cell r="C491">
            <v>0</v>
          </cell>
          <cell r="O491">
            <v>0</v>
          </cell>
          <cell r="Q491">
            <v>0</v>
          </cell>
          <cell r="S491">
            <v>0</v>
          </cell>
          <cell r="T491">
            <v>0</v>
          </cell>
          <cell r="U491">
            <v>0</v>
          </cell>
          <cell r="V491">
            <v>0</v>
          </cell>
          <cell r="X491">
            <v>0</v>
          </cell>
          <cell r="AK491">
            <v>0</v>
          </cell>
          <cell r="AL491">
            <v>0</v>
          </cell>
        </row>
        <row r="492">
          <cell r="B492">
            <v>0</v>
          </cell>
          <cell r="C492">
            <v>0</v>
          </cell>
          <cell r="O492">
            <v>0</v>
          </cell>
          <cell r="Q492">
            <v>0</v>
          </cell>
          <cell r="S492">
            <v>0</v>
          </cell>
          <cell r="T492">
            <v>0</v>
          </cell>
          <cell r="U492">
            <v>0</v>
          </cell>
          <cell r="V492">
            <v>0</v>
          </cell>
          <cell r="X492">
            <v>0</v>
          </cell>
          <cell r="AK492">
            <v>0</v>
          </cell>
          <cell r="AL492">
            <v>0</v>
          </cell>
        </row>
        <row r="493">
          <cell r="B493">
            <v>0</v>
          </cell>
          <cell r="C493">
            <v>0</v>
          </cell>
          <cell r="O493">
            <v>0</v>
          </cell>
          <cell r="Q493">
            <v>0</v>
          </cell>
          <cell r="S493">
            <v>0</v>
          </cell>
          <cell r="T493">
            <v>0</v>
          </cell>
          <cell r="U493">
            <v>0</v>
          </cell>
          <cell r="V493">
            <v>0</v>
          </cell>
          <cell r="X493">
            <v>0</v>
          </cell>
          <cell r="AK493">
            <v>0</v>
          </cell>
          <cell r="AL493">
            <v>0</v>
          </cell>
        </row>
        <row r="494">
          <cell r="B494">
            <v>0</v>
          </cell>
          <cell r="C494">
            <v>0</v>
          </cell>
          <cell r="O494">
            <v>0</v>
          </cell>
          <cell r="Q494">
            <v>0</v>
          </cell>
          <cell r="S494">
            <v>0</v>
          </cell>
          <cell r="T494">
            <v>0</v>
          </cell>
          <cell r="U494">
            <v>0</v>
          </cell>
          <cell r="V494">
            <v>0</v>
          </cell>
          <cell r="X494">
            <v>0</v>
          </cell>
          <cell r="AK494">
            <v>0</v>
          </cell>
          <cell r="AL494">
            <v>0</v>
          </cell>
        </row>
        <row r="495">
          <cell r="B495">
            <v>0</v>
          </cell>
          <cell r="C495">
            <v>0</v>
          </cell>
          <cell r="O495">
            <v>0</v>
          </cell>
          <cell r="Q495">
            <v>0</v>
          </cell>
          <cell r="S495">
            <v>0</v>
          </cell>
          <cell r="T495">
            <v>0</v>
          </cell>
          <cell r="U495">
            <v>0</v>
          </cell>
          <cell r="V495">
            <v>0</v>
          </cell>
          <cell r="X495">
            <v>0</v>
          </cell>
          <cell r="AK495">
            <v>0</v>
          </cell>
          <cell r="AL495">
            <v>0</v>
          </cell>
        </row>
        <row r="496">
          <cell r="B496">
            <v>0</v>
          </cell>
          <cell r="C496">
            <v>0</v>
          </cell>
          <cell r="O496">
            <v>0</v>
          </cell>
          <cell r="Q496">
            <v>0</v>
          </cell>
          <cell r="S496">
            <v>0</v>
          </cell>
          <cell r="T496">
            <v>0</v>
          </cell>
          <cell r="U496">
            <v>0</v>
          </cell>
          <cell r="V496">
            <v>0</v>
          </cell>
          <cell r="X496">
            <v>0</v>
          </cell>
          <cell r="AK496">
            <v>0</v>
          </cell>
          <cell r="AL496">
            <v>0</v>
          </cell>
        </row>
        <row r="497">
          <cell r="B497">
            <v>0</v>
          </cell>
          <cell r="C497">
            <v>0</v>
          </cell>
          <cell r="O497">
            <v>0</v>
          </cell>
          <cell r="Q497">
            <v>0</v>
          </cell>
          <cell r="S497">
            <v>0</v>
          </cell>
          <cell r="T497">
            <v>0</v>
          </cell>
          <cell r="U497">
            <v>0</v>
          </cell>
          <cell r="V497">
            <v>0</v>
          </cell>
          <cell r="X497">
            <v>0</v>
          </cell>
          <cell r="AK497">
            <v>0</v>
          </cell>
          <cell r="AL497">
            <v>0</v>
          </cell>
        </row>
        <row r="498">
          <cell r="B498">
            <v>0</v>
          </cell>
          <cell r="C498">
            <v>0</v>
          </cell>
          <cell r="O498">
            <v>0</v>
          </cell>
          <cell r="Q498">
            <v>0</v>
          </cell>
          <cell r="S498">
            <v>0</v>
          </cell>
          <cell r="T498">
            <v>0</v>
          </cell>
          <cell r="U498">
            <v>0</v>
          </cell>
          <cell r="V498">
            <v>0</v>
          </cell>
          <cell r="X498">
            <v>0</v>
          </cell>
          <cell r="AK498">
            <v>0</v>
          </cell>
          <cell r="AL498">
            <v>0</v>
          </cell>
        </row>
        <row r="499">
          <cell r="B499">
            <v>0</v>
          </cell>
          <cell r="C499">
            <v>0</v>
          </cell>
          <cell r="O499">
            <v>0</v>
          </cell>
          <cell r="Q499">
            <v>0</v>
          </cell>
          <cell r="S499">
            <v>0</v>
          </cell>
          <cell r="T499">
            <v>0</v>
          </cell>
          <cell r="U499">
            <v>0</v>
          </cell>
          <cell r="V499">
            <v>0</v>
          </cell>
          <cell r="X499">
            <v>0</v>
          </cell>
          <cell r="AK499">
            <v>0</v>
          </cell>
          <cell r="AL499">
            <v>0</v>
          </cell>
        </row>
        <row r="500">
          <cell r="B500">
            <v>0</v>
          </cell>
          <cell r="C500">
            <v>0</v>
          </cell>
          <cell r="O500">
            <v>0</v>
          </cell>
          <cell r="Q500">
            <v>0</v>
          </cell>
          <cell r="S500">
            <v>0</v>
          </cell>
          <cell r="T500">
            <v>0</v>
          </cell>
          <cell r="U500">
            <v>0</v>
          </cell>
          <cell r="V500">
            <v>0</v>
          </cell>
          <cell r="X500">
            <v>0</v>
          </cell>
          <cell r="AK500">
            <v>0</v>
          </cell>
          <cell r="AL500">
            <v>0</v>
          </cell>
        </row>
        <row r="501">
          <cell r="B501">
            <v>0</v>
          </cell>
          <cell r="C501">
            <v>0</v>
          </cell>
          <cell r="O501">
            <v>0</v>
          </cell>
          <cell r="Q501">
            <v>0</v>
          </cell>
          <cell r="S501">
            <v>0</v>
          </cell>
          <cell r="T501">
            <v>0</v>
          </cell>
          <cell r="U501">
            <v>0</v>
          </cell>
          <cell r="V501">
            <v>0</v>
          </cell>
          <cell r="X501">
            <v>0</v>
          </cell>
          <cell r="AK501">
            <v>0</v>
          </cell>
          <cell r="AL501">
            <v>0</v>
          </cell>
        </row>
        <row r="502">
          <cell r="B502">
            <v>0</v>
          </cell>
          <cell r="C502">
            <v>0</v>
          </cell>
          <cell r="O502">
            <v>0</v>
          </cell>
          <cell r="Q502">
            <v>0</v>
          </cell>
          <cell r="S502">
            <v>0</v>
          </cell>
          <cell r="T502">
            <v>0</v>
          </cell>
          <cell r="U502">
            <v>0</v>
          </cell>
          <cell r="V502">
            <v>0</v>
          </cell>
          <cell r="X502">
            <v>0</v>
          </cell>
          <cell r="AK502">
            <v>0</v>
          </cell>
          <cell r="AL502">
            <v>0</v>
          </cell>
        </row>
        <row r="503">
          <cell r="B503">
            <v>0</v>
          </cell>
          <cell r="C503">
            <v>0</v>
          </cell>
          <cell r="O503">
            <v>0</v>
          </cell>
          <cell r="Q503">
            <v>0</v>
          </cell>
          <cell r="S503">
            <v>0</v>
          </cell>
          <cell r="T503">
            <v>0</v>
          </cell>
          <cell r="U503">
            <v>0</v>
          </cell>
          <cell r="V503">
            <v>0</v>
          </cell>
          <cell r="X503">
            <v>0</v>
          </cell>
          <cell r="AK503">
            <v>0</v>
          </cell>
          <cell r="AL503">
            <v>0</v>
          </cell>
        </row>
        <row r="504">
          <cell r="B504">
            <v>0</v>
          </cell>
          <cell r="C504">
            <v>0</v>
          </cell>
          <cell r="O504">
            <v>0</v>
          </cell>
          <cell r="Q504">
            <v>0</v>
          </cell>
          <cell r="S504">
            <v>0</v>
          </cell>
          <cell r="T504">
            <v>0</v>
          </cell>
          <cell r="U504">
            <v>0</v>
          </cell>
          <cell r="V504">
            <v>0</v>
          </cell>
          <cell r="X504">
            <v>0</v>
          </cell>
          <cell r="AK504">
            <v>0</v>
          </cell>
          <cell r="AL504">
            <v>0</v>
          </cell>
        </row>
        <row r="505">
          <cell r="B505">
            <v>0</v>
          </cell>
          <cell r="C505">
            <v>0</v>
          </cell>
          <cell r="O505">
            <v>0</v>
          </cell>
          <cell r="Q505">
            <v>0</v>
          </cell>
          <cell r="S505">
            <v>0</v>
          </cell>
          <cell r="T505">
            <v>0</v>
          </cell>
          <cell r="U505">
            <v>0</v>
          </cell>
          <cell r="V505">
            <v>0</v>
          </cell>
          <cell r="X505">
            <v>0</v>
          </cell>
          <cell r="AK505">
            <v>0</v>
          </cell>
          <cell r="AL505">
            <v>0</v>
          </cell>
        </row>
        <row r="506">
          <cell r="B506">
            <v>0</v>
          </cell>
          <cell r="C506">
            <v>0</v>
          </cell>
          <cell r="O506">
            <v>0</v>
          </cell>
          <cell r="Q506">
            <v>0</v>
          </cell>
          <cell r="S506">
            <v>0</v>
          </cell>
          <cell r="T506">
            <v>0</v>
          </cell>
          <cell r="U506">
            <v>0</v>
          </cell>
          <cell r="V506">
            <v>0</v>
          </cell>
          <cell r="X506">
            <v>0</v>
          </cell>
          <cell r="AK506">
            <v>0</v>
          </cell>
          <cell r="AL506">
            <v>0</v>
          </cell>
        </row>
        <row r="507">
          <cell r="B507">
            <v>0</v>
          </cell>
          <cell r="C507">
            <v>0</v>
          </cell>
          <cell r="O507">
            <v>0</v>
          </cell>
          <cell r="Q507">
            <v>0</v>
          </cell>
          <cell r="S507">
            <v>0</v>
          </cell>
          <cell r="T507">
            <v>0</v>
          </cell>
          <cell r="U507">
            <v>0</v>
          </cell>
          <cell r="V507">
            <v>0</v>
          </cell>
          <cell r="X507">
            <v>0</v>
          </cell>
          <cell r="AK507">
            <v>0</v>
          </cell>
          <cell r="AL507">
            <v>0</v>
          </cell>
        </row>
        <row r="508">
          <cell r="B508">
            <v>0</v>
          </cell>
          <cell r="C508">
            <v>0</v>
          </cell>
          <cell r="O508">
            <v>0</v>
          </cell>
          <cell r="Q508">
            <v>0</v>
          </cell>
          <cell r="S508">
            <v>0</v>
          </cell>
          <cell r="T508">
            <v>0</v>
          </cell>
          <cell r="U508">
            <v>0</v>
          </cell>
          <cell r="V508">
            <v>0</v>
          </cell>
          <cell r="X508">
            <v>0</v>
          </cell>
          <cell r="AK508">
            <v>0</v>
          </cell>
          <cell r="AL508">
            <v>0</v>
          </cell>
        </row>
        <row r="509">
          <cell r="B509">
            <v>0</v>
          </cell>
          <cell r="C509">
            <v>0</v>
          </cell>
          <cell r="O509">
            <v>0</v>
          </cell>
          <cell r="Q509">
            <v>0</v>
          </cell>
          <cell r="S509">
            <v>0</v>
          </cell>
          <cell r="T509">
            <v>0</v>
          </cell>
          <cell r="U509">
            <v>0</v>
          </cell>
          <cell r="V509">
            <v>0</v>
          </cell>
          <cell r="X509">
            <v>0</v>
          </cell>
          <cell r="AK509">
            <v>0</v>
          </cell>
          <cell r="AL509">
            <v>0</v>
          </cell>
        </row>
        <row r="510">
          <cell r="B510">
            <v>0</v>
          </cell>
          <cell r="C510">
            <v>0</v>
          </cell>
          <cell r="O510">
            <v>0</v>
          </cell>
          <cell r="Q510">
            <v>0</v>
          </cell>
          <cell r="S510">
            <v>0</v>
          </cell>
          <cell r="T510">
            <v>0</v>
          </cell>
          <cell r="U510">
            <v>0</v>
          </cell>
          <cell r="V510">
            <v>0</v>
          </cell>
          <cell r="X510">
            <v>0</v>
          </cell>
          <cell r="AK510">
            <v>0</v>
          </cell>
          <cell r="AL510">
            <v>0</v>
          </cell>
        </row>
        <row r="511">
          <cell r="B511">
            <v>0</v>
          </cell>
          <cell r="C511">
            <v>0</v>
          </cell>
          <cell r="O511">
            <v>0</v>
          </cell>
          <cell r="Q511">
            <v>0</v>
          </cell>
          <cell r="S511">
            <v>0</v>
          </cell>
          <cell r="T511">
            <v>0</v>
          </cell>
          <cell r="U511">
            <v>0</v>
          </cell>
          <cell r="V511">
            <v>0</v>
          </cell>
          <cell r="X511">
            <v>0</v>
          </cell>
          <cell r="AK511">
            <v>0</v>
          </cell>
          <cell r="AL511">
            <v>0</v>
          </cell>
        </row>
        <row r="512">
          <cell r="B512">
            <v>0</v>
          </cell>
          <cell r="C512">
            <v>0</v>
          </cell>
          <cell r="O512">
            <v>0</v>
          </cell>
          <cell r="Q512">
            <v>0</v>
          </cell>
          <cell r="S512">
            <v>0</v>
          </cell>
          <cell r="T512">
            <v>0</v>
          </cell>
          <cell r="U512">
            <v>0</v>
          </cell>
          <cell r="V512">
            <v>0</v>
          </cell>
          <cell r="X512">
            <v>0</v>
          </cell>
          <cell r="AK512">
            <v>0</v>
          </cell>
          <cell r="AL512">
            <v>0</v>
          </cell>
        </row>
        <row r="513">
          <cell r="B513">
            <v>0</v>
          </cell>
          <cell r="C513">
            <v>0</v>
          </cell>
          <cell r="O513">
            <v>0</v>
          </cell>
          <cell r="Q513">
            <v>0</v>
          </cell>
          <cell r="S513">
            <v>0</v>
          </cell>
          <cell r="T513">
            <v>0</v>
          </cell>
          <cell r="U513">
            <v>0</v>
          </cell>
          <cell r="V513">
            <v>0</v>
          </cell>
          <cell r="X513">
            <v>0</v>
          </cell>
          <cell r="AK513">
            <v>0</v>
          </cell>
          <cell r="AL513">
            <v>0</v>
          </cell>
        </row>
        <row r="514">
          <cell r="B514">
            <v>0</v>
          </cell>
          <cell r="C514">
            <v>0</v>
          </cell>
          <cell r="O514">
            <v>0</v>
          </cell>
          <cell r="Q514">
            <v>0</v>
          </cell>
          <cell r="S514">
            <v>0</v>
          </cell>
          <cell r="T514">
            <v>0</v>
          </cell>
          <cell r="U514">
            <v>0</v>
          </cell>
          <cell r="V514">
            <v>0</v>
          </cell>
          <cell r="X514">
            <v>0</v>
          </cell>
          <cell r="AK514">
            <v>0</v>
          </cell>
          <cell r="AL514">
            <v>0</v>
          </cell>
        </row>
        <row r="515">
          <cell r="B515">
            <v>0</v>
          </cell>
          <cell r="C515">
            <v>0</v>
          </cell>
          <cell r="O515">
            <v>0</v>
          </cell>
          <cell r="Q515">
            <v>0</v>
          </cell>
          <cell r="S515">
            <v>0</v>
          </cell>
          <cell r="T515">
            <v>0</v>
          </cell>
          <cell r="U515">
            <v>0</v>
          </cell>
          <cell r="V515">
            <v>0</v>
          </cell>
          <cell r="X515">
            <v>0</v>
          </cell>
          <cell r="AK515">
            <v>0</v>
          </cell>
          <cell r="AL515">
            <v>0</v>
          </cell>
        </row>
        <row r="516">
          <cell r="B516">
            <v>0</v>
          </cell>
          <cell r="C516">
            <v>0</v>
          </cell>
          <cell r="O516">
            <v>0</v>
          </cell>
          <cell r="Q516">
            <v>0</v>
          </cell>
          <cell r="S516">
            <v>0</v>
          </cell>
          <cell r="T516">
            <v>0</v>
          </cell>
          <cell r="U516">
            <v>0</v>
          </cell>
          <cell r="V516">
            <v>0</v>
          </cell>
          <cell r="X516">
            <v>0</v>
          </cell>
          <cell r="AK516">
            <v>0</v>
          </cell>
          <cell r="AL516">
            <v>0</v>
          </cell>
        </row>
        <row r="517">
          <cell r="B517">
            <v>0</v>
          </cell>
          <cell r="C517">
            <v>0</v>
          </cell>
          <cell r="O517">
            <v>0</v>
          </cell>
          <cell r="Q517">
            <v>0</v>
          </cell>
          <cell r="S517">
            <v>0</v>
          </cell>
          <cell r="T517">
            <v>0</v>
          </cell>
          <cell r="U517">
            <v>0</v>
          </cell>
          <cell r="V517">
            <v>0</v>
          </cell>
          <cell r="X517">
            <v>0</v>
          </cell>
          <cell r="AK517">
            <v>0</v>
          </cell>
          <cell r="AL517">
            <v>0</v>
          </cell>
        </row>
        <row r="518">
          <cell r="B518">
            <v>0</v>
          </cell>
          <cell r="C518">
            <v>0</v>
          </cell>
          <cell r="O518">
            <v>0</v>
          </cell>
          <cell r="Q518">
            <v>0</v>
          </cell>
          <cell r="S518">
            <v>0</v>
          </cell>
          <cell r="T518">
            <v>0</v>
          </cell>
          <cell r="U518">
            <v>0</v>
          </cell>
          <cell r="V518">
            <v>0</v>
          </cell>
          <cell r="X518">
            <v>0</v>
          </cell>
          <cell r="AK518">
            <v>0</v>
          </cell>
          <cell r="AL518">
            <v>0</v>
          </cell>
        </row>
        <row r="519">
          <cell r="B519">
            <v>0</v>
          </cell>
          <cell r="C519">
            <v>0</v>
          </cell>
          <cell r="O519">
            <v>0</v>
          </cell>
          <cell r="Q519">
            <v>0</v>
          </cell>
          <cell r="S519">
            <v>0</v>
          </cell>
          <cell r="T519">
            <v>0</v>
          </cell>
          <cell r="U519">
            <v>0</v>
          </cell>
          <cell r="V519">
            <v>0</v>
          </cell>
          <cell r="X519">
            <v>0</v>
          </cell>
          <cell r="AK519">
            <v>0</v>
          </cell>
          <cell r="AL519">
            <v>0</v>
          </cell>
        </row>
        <row r="520">
          <cell r="B520">
            <v>0</v>
          </cell>
          <cell r="C520">
            <v>0</v>
          </cell>
          <cell r="O520">
            <v>0</v>
          </cell>
          <cell r="Q520">
            <v>0</v>
          </cell>
          <cell r="S520">
            <v>0</v>
          </cell>
          <cell r="T520">
            <v>0</v>
          </cell>
          <cell r="U520">
            <v>0</v>
          </cell>
          <cell r="V520">
            <v>0</v>
          </cell>
          <cell r="X520">
            <v>0</v>
          </cell>
          <cell r="AK520">
            <v>0</v>
          </cell>
          <cell r="AL520">
            <v>0</v>
          </cell>
        </row>
        <row r="521">
          <cell r="B521">
            <v>0</v>
          </cell>
          <cell r="C521">
            <v>0</v>
          </cell>
          <cell r="O521">
            <v>0</v>
          </cell>
          <cell r="Q521">
            <v>0</v>
          </cell>
          <cell r="S521">
            <v>0</v>
          </cell>
          <cell r="T521">
            <v>0</v>
          </cell>
          <cell r="U521">
            <v>0</v>
          </cell>
          <cell r="V521">
            <v>0</v>
          </cell>
          <cell r="X521">
            <v>0</v>
          </cell>
          <cell r="AK521">
            <v>0</v>
          </cell>
          <cell r="AL521">
            <v>0</v>
          </cell>
        </row>
        <row r="522">
          <cell r="B522">
            <v>0</v>
          </cell>
          <cell r="C522">
            <v>0</v>
          </cell>
          <cell r="O522">
            <v>0</v>
          </cell>
          <cell r="Q522">
            <v>0</v>
          </cell>
          <cell r="S522">
            <v>0</v>
          </cell>
          <cell r="T522">
            <v>0</v>
          </cell>
          <cell r="U522">
            <v>0</v>
          </cell>
          <cell r="V522">
            <v>0</v>
          </cell>
          <cell r="X522">
            <v>0</v>
          </cell>
          <cell r="AK522">
            <v>0</v>
          </cell>
          <cell r="AL522">
            <v>0</v>
          </cell>
        </row>
        <row r="523">
          <cell r="B523">
            <v>0</v>
          </cell>
          <cell r="C523">
            <v>0</v>
          </cell>
          <cell r="O523">
            <v>0</v>
          </cell>
          <cell r="Q523">
            <v>0</v>
          </cell>
          <cell r="S523">
            <v>0</v>
          </cell>
          <cell r="T523">
            <v>0</v>
          </cell>
          <cell r="U523">
            <v>0</v>
          </cell>
          <cell r="V523">
            <v>0</v>
          </cell>
          <cell r="X523">
            <v>0</v>
          </cell>
          <cell r="AK523">
            <v>0</v>
          </cell>
          <cell r="AL523">
            <v>0</v>
          </cell>
        </row>
        <row r="524">
          <cell r="B524">
            <v>0</v>
          </cell>
          <cell r="C524">
            <v>0</v>
          </cell>
          <cell r="O524">
            <v>0</v>
          </cell>
          <cell r="Q524">
            <v>0</v>
          </cell>
          <cell r="S524">
            <v>0</v>
          </cell>
          <cell r="T524">
            <v>0</v>
          </cell>
          <cell r="U524">
            <v>0</v>
          </cell>
          <cell r="V524">
            <v>0</v>
          </cell>
          <cell r="X524">
            <v>0</v>
          </cell>
          <cell r="AK524">
            <v>0</v>
          </cell>
          <cell r="AL524">
            <v>0</v>
          </cell>
        </row>
        <row r="525">
          <cell r="B525">
            <v>0</v>
          </cell>
          <cell r="C525">
            <v>0</v>
          </cell>
          <cell r="O525">
            <v>0</v>
          </cell>
          <cell r="Q525">
            <v>0</v>
          </cell>
          <cell r="S525">
            <v>0</v>
          </cell>
          <cell r="T525">
            <v>0</v>
          </cell>
          <cell r="U525">
            <v>0</v>
          </cell>
          <cell r="V525">
            <v>0</v>
          </cell>
          <cell r="X525">
            <v>0</v>
          </cell>
          <cell r="AK525">
            <v>0</v>
          </cell>
          <cell r="AL525">
            <v>0</v>
          </cell>
        </row>
        <row r="526">
          <cell r="B526">
            <v>0</v>
          </cell>
          <cell r="C526">
            <v>0</v>
          </cell>
          <cell r="O526">
            <v>0</v>
          </cell>
          <cell r="Q526">
            <v>0</v>
          </cell>
          <cell r="S526">
            <v>0</v>
          </cell>
          <cell r="T526">
            <v>0</v>
          </cell>
          <cell r="U526">
            <v>0</v>
          </cell>
          <cell r="V526">
            <v>0</v>
          </cell>
          <cell r="X526">
            <v>0</v>
          </cell>
          <cell r="AK526">
            <v>0</v>
          </cell>
          <cell r="AL526">
            <v>0</v>
          </cell>
        </row>
        <row r="527">
          <cell r="B527">
            <v>0</v>
          </cell>
          <cell r="C527">
            <v>0</v>
          </cell>
          <cell r="O527">
            <v>0</v>
          </cell>
          <cell r="Q527">
            <v>0</v>
          </cell>
          <cell r="S527">
            <v>0</v>
          </cell>
          <cell r="T527">
            <v>0</v>
          </cell>
          <cell r="U527">
            <v>0</v>
          </cell>
          <cell r="V527">
            <v>0</v>
          </cell>
          <cell r="X527">
            <v>0</v>
          </cell>
          <cell r="AK527">
            <v>0</v>
          </cell>
          <cell r="AL527">
            <v>0</v>
          </cell>
        </row>
        <row r="528">
          <cell r="B528">
            <v>0</v>
          </cell>
          <cell r="C528">
            <v>0</v>
          </cell>
          <cell r="O528">
            <v>0</v>
          </cell>
          <cell r="Q528">
            <v>0</v>
          </cell>
          <cell r="S528">
            <v>0</v>
          </cell>
          <cell r="T528">
            <v>0</v>
          </cell>
          <cell r="U528">
            <v>0</v>
          </cell>
          <cell r="V528">
            <v>0</v>
          </cell>
          <cell r="X528">
            <v>0</v>
          </cell>
          <cell r="AK528">
            <v>0</v>
          </cell>
          <cell r="AL528">
            <v>0</v>
          </cell>
        </row>
        <row r="529">
          <cell r="B529">
            <v>0</v>
          </cell>
          <cell r="C529">
            <v>0</v>
          </cell>
          <cell r="O529">
            <v>0</v>
          </cell>
          <cell r="Q529">
            <v>0</v>
          </cell>
          <cell r="S529">
            <v>0</v>
          </cell>
          <cell r="T529">
            <v>0</v>
          </cell>
          <cell r="U529">
            <v>0</v>
          </cell>
          <cell r="V529">
            <v>0</v>
          </cell>
          <cell r="X529">
            <v>0</v>
          </cell>
          <cell r="AK529">
            <v>0</v>
          </cell>
          <cell r="AL529">
            <v>0</v>
          </cell>
        </row>
        <row r="530">
          <cell r="B530">
            <v>0</v>
          </cell>
          <cell r="C530">
            <v>0</v>
          </cell>
          <cell r="O530">
            <v>0</v>
          </cell>
          <cell r="Q530">
            <v>0</v>
          </cell>
          <cell r="S530">
            <v>0</v>
          </cell>
          <cell r="T530">
            <v>0</v>
          </cell>
          <cell r="U530">
            <v>0</v>
          </cell>
          <cell r="V530">
            <v>0</v>
          </cell>
          <cell r="X530">
            <v>0</v>
          </cell>
          <cell r="AK530">
            <v>0</v>
          </cell>
          <cell r="AL530">
            <v>0</v>
          </cell>
        </row>
        <row r="531">
          <cell r="B531">
            <v>0</v>
          </cell>
          <cell r="C531">
            <v>0</v>
          </cell>
          <cell r="O531">
            <v>0</v>
          </cell>
          <cell r="Q531">
            <v>0</v>
          </cell>
          <cell r="S531">
            <v>0</v>
          </cell>
          <cell r="T531">
            <v>0</v>
          </cell>
          <cell r="U531">
            <v>0</v>
          </cell>
          <cell r="V531">
            <v>0</v>
          </cell>
          <cell r="X531">
            <v>0</v>
          </cell>
          <cell r="AK531">
            <v>0</v>
          </cell>
          <cell r="AL531">
            <v>0</v>
          </cell>
        </row>
        <row r="532">
          <cell r="B532">
            <v>0</v>
          </cell>
          <cell r="C532">
            <v>0</v>
          </cell>
          <cell r="O532">
            <v>0</v>
          </cell>
          <cell r="Q532">
            <v>0</v>
          </cell>
          <cell r="S532">
            <v>0</v>
          </cell>
          <cell r="T532">
            <v>0</v>
          </cell>
          <cell r="U532">
            <v>0</v>
          </cell>
          <cell r="V532">
            <v>0</v>
          </cell>
          <cell r="X532">
            <v>0</v>
          </cell>
          <cell r="AK532">
            <v>0</v>
          </cell>
          <cell r="AL532">
            <v>0</v>
          </cell>
        </row>
        <row r="533">
          <cell r="B533">
            <v>0</v>
          </cell>
          <cell r="C533">
            <v>0</v>
          </cell>
          <cell r="O533">
            <v>0</v>
          </cell>
          <cell r="Q533">
            <v>0</v>
          </cell>
          <cell r="S533">
            <v>0</v>
          </cell>
          <cell r="T533">
            <v>0</v>
          </cell>
          <cell r="U533">
            <v>0</v>
          </cell>
          <cell r="V533">
            <v>0</v>
          </cell>
          <cell r="X533">
            <v>0</v>
          </cell>
          <cell r="AK533">
            <v>0</v>
          </cell>
          <cell r="AL533">
            <v>0</v>
          </cell>
        </row>
        <row r="534">
          <cell r="B534">
            <v>0</v>
          </cell>
          <cell r="C534">
            <v>0</v>
          </cell>
          <cell r="O534">
            <v>0</v>
          </cell>
          <cell r="Q534">
            <v>0</v>
          </cell>
          <cell r="S534">
            <v>0</v>
          </cell>
          <cell r="T534">
            <v>0</v>
          </cell>
          <cell r="U534">
            <v>0</v>
          </cell>
          <cell r="V534">
            <v>0</v>
          </cell>
          <cell r="X534">
            <v>0</v>
          </cell>
          <cell r="AK534">
            <v>0</v>
          </cell>
          <cell r="AL534">
            <v>0</v>
          </cell>
        </row>
        <row r="535">
          <cell r="B535">
            <v>0</v>
          </cell>
          <cell r="C535">
            <v>0</v>
          </cell>
          <cell r="O535">
            <v>0</v>
          </cell>
          <cell r="Q535">
            <v>0</v>
          </cell>
          <cell r="S535">
            <v>0</v>
          </cell>
          <cell r="T535">
            <v>0</v>
          </cell>
          <cell r="U535">
            <v>0</v>
          </cell>
          <cell r="V535">
            <v>0</v>
          </cell>
          <cell r="X535">
            <v>0</v>
          </cell>
          <cell r="AK535">
            <v>0</v>
          </cell>
          <cell r="AL535">
            <v>0</v>
          </cell>
        </row>
        <row r="536">
          <cell r="B536">
            <v>0</v>
          </cell>
          <cell r="C536">
            <v>0</v>
          </cell>
          <cell r="O536">
            <v>0</v>
          </cell>
          <cell r="Q536">
            <v>0</v>
          </cell>
          <cell r="S536">
            <v>0</v>
          </cell>
          <cell r="T536">
            <v>0</v>
          </cell>
          <cell r="U536">
            <v>0</v>
          </cell>
          <cell r="V536">
            <v>0</v>
          </cell>
          <cell r="X536">
            <v>0</v>
          </cell>
          <cell r="AK536">
            <v>0</v>
          </cell>
          <cell r="AL536">
            <v>0</v>
          </cell>
        </row>
        <row r="537">
          <cell r="B537">
            <v>0</v>
          </cell>
          <cell r="C537">
            <v>0</v>
          </cell>
          <cell r="O537">
            <v>0</v>
          </cell>
          <cell r="Q537">
            <v>0</v>
          </cell>
          <cell r="S537">
            <v>0</v>
          </cell>
          <cell r="T537">
            <v>0</v>
          </cell>
          <cell r="U537">
            <v>0</v>
          </cell>
          <cell r="V537">
            <v>0</v>
          </cell>
          <cell r="X537">
            <v>0</v>
          </cell>
          <cell r="AK537">
            <v>0</v>
          </cell>
          <cell r="AL537">
            <v>0</v>
          </cell>
        </row>
        <row r="538">
          <cell r="B538">
            <v>0</v>
          </cell>
          <cell r="C538">
            <v>0</v>
          </cell>
          <cell r="O538">
            <v>0</v>
          </cell>
          <cell r="Q538">
            <v>0</v>
          </cell>
          <cell r="S538">
            <v>0</v>
          </cell>
          <cell r="T538">
            <v>0</v>
          </cell>
          <cell r="U538">
            <v>0</v>
          </cell>
          <cell r="V538">
            <v>0</v>
          </cell>
          <cell r="X538">
            <v>0</v>
          </cell>
          <cell r="AK538">
            <v>0</v>
          </cell>
          <cell r="AL538">
            <v>0</v>
          </cell>
        </row>
        <row r="539">
          <cell r="B539">
            <v>0</v>
          </cell>
          <cell r="C539">
            <v>0</v>
          </cell>
          <cell r="O539">
            <v>0</v>
          </cell>
          <cell r="Q539">
            <v>0</v>
          </cell>
          <cell r="S539">
            <v>0</v>
          </cell>
          <cell r="T539">
            <v>0</v>
          </cell>
          <cell r="U539">
            <v>0</v>
          </cell>
          <cell r="V539">
            <v>0</v>
          </cell>
          <cell r="X539">
            <v>0</v>
          </cell>
          <cell r="AK539">
            <v>0</v>
          </cell>
          <cell r="AL539">
            <v>0</v>
          </cell>
        </row>
        <row r="540">
          <cell r="B540">
            <v>0</v>
          </cell>
          <cell r="C540">
            <v>0</v>
          </cell>
          <cell r="O540">
            <v>0</v>
          </cell>
          <cell r="Q540">
            <v>0</v>
          </cell>
          <cell r="S540">
            <v>0</v>
          </cell>
          <cell r="T540">
            <v>0</v>
          </cell>
          <cell r="U540">
            <v>0</v>
          </cell>
          <cell r="V540">
            <v>0</v>
          </cell>
          <cell r="X540">
            <v>0</v>
          </cell>
          <cell r="AK540">
            <v>0</v>
          </cell>
          <cell r="AL540">
            <v>0</v>
          </cell>
        </row>
        <row r="541">
          <cell r="B541">
            <v>0</v>
          </cell>
          <cell r="C541">
            <v>0</v>
          </cell>
          <cell r="O541">
            <v>0</v>
          </cell>
          <cell r="Q541">
            <v>0</v>
          </cell>
          <cell r="S541">
            <v>0</v>
          </cell>
          <cell r="T541">
            <v>0</v>
          </cell>
          <cell r="U541">
            <v>0</v>
          </cell>
          <cell r="V541">
            <v>0</v>
          </cell>
          <cell r="X541">
            <v>0</v>
          </cell>
          <cell r="AK541">
            <v>0</v>
          </cell>
          <cell r="AL541">
            <v>0</v>
          </cell>
        </row>
        <row r="542">
          <cell r="B542">
            <v>0</v>
          </cell>
          <cell r="C542">
            <v>0</v>
          </cell>
          <cell r="O542">
            <v>0</v>
          </cell>
          <cell r="Q542">
            <v>0</v>
          </cell>
          <cell r="S542">
            <v>0</v>
          </cell>
          <cell r="T542">
            <v>0</v>
          </cell>
          <cell r="U542">
            <v>0</v>
          </cell>
          <cell r="V542">
            <v>0</v>
          </cell>
          <cell r="X542">
            <v>0</v>
          </cell>
          <cell r="AK542">
            <v>0</v>
          </cell>
          <cell r="AL542">
            <v>0</v>
          </cell>
        </row>
        <row r="543">
          <cell r="B543">
            <v>0</v>
          </cell>
          <cell r="C543">
            <v>0</v>
          </cell>
          <cell r="O543">
            <v>0</v>
          </cell>
          <cell r="Q543">
            <v>0</v>
          </cell>
          <cell r="S543">
            <v>0</v>
          </cell>
          <cell r="T543">
            <v>0</v>
          </cell>
          <cell r="U543">
            <v>0</v>
          </cell>
          <cell r="V543">
            <v>0</v>
          </cell>
          <cell r="X543">
            <v>0</v>
          </cell>
          <cell r="AK543">
            <v>0</v>
          </cell>
          <cell r="AL543">
            <v>0</v>
          </cell>
        </row>
        <row r="544">
          <cell r="B544">
            <v>0</v>
          </cell>
          <cell r="C544">
            <v>0</v>
          </cell>
          <cell r="O544">
            <v>0</v>
          </cell>
          <cell r="Q544">
            <v>0</v>
          </cell>
          <cell r="S544">
            <v>0</v>
          </cell>
          <cell r="T544">
            <v>0</v>
          </cell>
          <cell r="U544">
            <v>0</v>
          </cell>
          <cell r="V544">
            <v>0</v>
          </cell>
          <cell r="X544">
            <v>0</v>
          </cell>
          <cell r="AK544">
            <v>0</v>
          </cell>
          <cell r="AL544">
            <v>0</v>
          </cell>
        </row>
        <row r="545">
          <cell r="B545">
            <v>0</v>
          </cell>
          <cell r="C545">
            <v>0</v>
          </cell>
          <cell r="O545">
            <v>0</v>
          </cell>
          <cell r="Q545">
            <v>0</v>
          </cell>
          <cell r="S545">
            <v>0</v>
          </cell>
          <cell r="T545">
            <v>0</v>
          </cell>
          <cell r="U545">
            <v>0</v>
          </cell>
          <cell r="V545">
            <v>0</v>
          </cell>
          <cell r="X545">
            <v>0</v>
          </cell>
          <cell r="AK545">
            <v>0</v>
          </cell>
          <cell r="AL545">
            <v>0</v>
          </cell>
        </row>
        <row r="546">
          <cell r="B546">
            <v>0</v>
          </cell>
          <cell r="C546">
            <v>0</v>
          </cell>
          <cell r="O546">
            <v>0</v>
          </cell>
          <cell r="Q546">
            <v>0</v>
          </cell>
          <cell r="S546">
            <v>0</v>
          </cell>
          <cell r="T546">
            <v>0</v>
          </cell>
          <cell r="U546">
            <v>0</v>
          </cell>
          <cell r="V546">
            <v>0</v>
          </cell>
          <cell r="X546">
            <v>0</v>
          </cell>
          <cell r="AK546">
            <v>0</v>
          </cell>
          <cell r="AL546">
            <v>0</v>
          </cell>
        </row>
        <row r="547">
          <cell r="B547">
            <v>0</v>
          </cell>
          <cell r="C547">
            <v>0</v>
          </cell>
          <cell r="O547">
            <v>0</v>
          </cell>
          <cell r="Q547">
            <v>0</v>
          </cell>
          <cell r="S547">
            <v>0</v>
          </cell>
          <cell r="T547">
            <v>0</v>
          </cell>
          <cell r="U547">
            <v>0</v>
          </cell>
          <cell r="V547">
            <v>0</v>
          </cell>
          <cell r="X547">
            <v>0</v>
          </cell>
          <cell r="AK547">
            <v>0</v>
          </cell>
          <cell r="AL547">
            <v>0</v>
          </cell>
        </row>
        <row r="548">
          <cell r="B548">
            <v>0</v>
          </cell>
          <cell r="C548">
            <v>0</v>
          </cell>
          <cell r="O548">
            <v>0</v>
          </cell>
          <cell r="Q548">
            <v>0</v>
          </cell>
          <cell r="S548">
            <v>0</v>
          </cell>
          <cell r="T548">
            <v>0</v>
          </cell>
          <cell r="U548">
            <v>0</v>
          </cell>
          <cell r="V548">
            <v>0</v>
          </cell>
          <cell r="X548">
            <v>0</v>
          </cell>
          <cell r="AK548">
            <v>0</v>
          </cell>
          <cell r="AL548">
            <v>0</v>
          </cell>
        </row>
        <row r="549">
          <cell r="B549">
            <v>0</v>
          </cell>
          <cell r="C549">
            <v>0</v>
          </cell>
          <cell r="O549">
            <v>0</v>
          </cell>
          <cell r="Q549">
            <v>0</v>
          </cell>
          <cell r="S549">
            <v>0</v>
          </cell>
          <cell r="T549">
            <v>0</v>
          </cell>
          <cell r="U549">
            <v>0</v>
          </cell>
          <cell r="V549">
            <v>0</v>
          </cell>
          <cell r="X549">
            <v>0</v>
          </cell>
          <cell r="AK549">
            <v>0</v>
          </cell>
          <cell r="AL549">
            <v>0</v>
          </cell>
        </row>
        <row r="550">
          <cell r="B550">
            <v>0</v>
          </cell>
          <cell r="C550">
            <v>0</v>
          </cell>
          <cell r="O550">
            <v>0</v>
          </cell>
          <cell r="Q550">
            <v>0</v>
          </cell>
          <cell r="S550">
            <v>0</v>
          </cell>
          <cell r="T550">
            <v>0</v>
          </cell>
          <cell r="U550">
            <v>0</v>
          </cell>
          <cell r="V550">
            <v>0</v>
          </cell>
          <cell r="X550">
            <v>0</v>
          </cell>
          <cell r="AK550">
            <v>0</v>
          </cell>
          <cell r="AL550">
            <v>0</v>
          </cell>
        </row>
        <row r="551">
          <cell r="B551">
            <v>0</v>
          </cell>
          <cell r="C551">
            <v>0</v>
          </cell>
          <cell r="O551">
            <v>0</v>
          </cell>
          <cell r="Q551">
            <v>0</v>
          </cell>
          <cell r="S551">
            <v>0</v>
          </cell>
          <cell r="T551">
            <v>0</v>
          </cell>
          <cell r="U551">
            <v>0</v>
          </cell>
          <cell r="V551">
            <v>0</v>
          </cell>
          <cell r="X551">
            <v>0</v>
          </cell>
          <cell r="AK551">
            <v>0</v>
          </cell>
          <cell r="AL551">
            <v>0</v>
          </cell>
        </row>
        <row r="552">
          <cell r="B552">
            <v>0</v>
          </cell>
          <cell r="C552">
            <v>0</v>
          </cell>
          <cell r="O552">
            <v>0</v>
          </cell>
          <cell r="Q552">
            <v>0</v>
          </cell>
          <cell r="S552">
            <v>0</v>
          </cell>
          <cell r="T552">
            <v>0</v>
          </cell>
          <cell r="U552">
            <v>0</v>
          </cell>
          <cell r="V552">
            <v>0</v>
          </cell>
          <cell r="X552">
            <v>0</v>
          </cell>
          <cell r="AK552">
            <v>0</v>
          </cell>
          <cell r="AL552">
            <v>0</v>
          </cell>
        </row>
        <row r="553">
          <cell r="B553">
            <v>0</v>
          </cell>
          <cell r="C553">
            <v>0</v>
          </cell>
          <cell r="O553">
            <v>0</v>
          </cell>
          <cell r="Q553">
            <v>0</v>
          </cell>
          <cell r="S553">
            <v>0</v>
          </cell>
          <cell r="T553">
            <v>0</v>
          </cell>
          <cell r="U553">
            <v>0</v>
          </cell>
          <cell r="V553">
            <v>0</v>
          </cell>
          <cell r="X553">
            <v>0</v>
          </cell>
          <cell r="AK553">
            <v>0</v>
          </cell>
          <cell r="AL553">
            <v>0</v>
          </cell>
        </row>
        <row r="554">
          <cell r="B554">
            <v>0</v>
          </cell>
          <cell r="C554">
            <v>0</v>
          </cell>
          <cell r="O554">
            <v>0</v>
          </cell>
          <cell r="Q554">
            <v>0</v>
          </cell>
          <cell r="S554">
            <v>0</v>
          </cell>
          <cell r="T554">
            <v>0</v>
          </cell>
          <cell r="U554">
            <v>0</v>
          </cell>
          <cell r="V554">
            <v>0</v>
          </cell>
          <cell r="X554">
            <v>0</v>
          </cell>
          <cell r="AK554">
            <v>0</v>
          </cell>
          <cell r="AL554">
            <v>0</v>
          </cell>
        </row>
        <row r="555">
          <cell r="B555">
            <v>0</v>
          </cell>
          <cell r="C555">
            <v>0</v>
          </cell>
          <cell r="O555">
            <v>0</v>
          </cell>
          <cell r="Q555">
            <v>0</v>
          </cell>
          <cell r="S555">
            <v>0</v>
          </cell>
          <cell r="T555">
            <v>0</v>
          </cell>
          <cell r="U555">
            <v>0</v>
          </cell>
          <cell r="V555">
            <v>0</v>
          </cell>
          <cell r="X555">
            <v>0</v>
          </cell>
          <cell r="AK555">
            <v>0</v>
          </cell>
          <cell r="AL555">
            <v>0</v>
          </cell>
        </row>
        <row r="556">
          <cell r="B556">
            <v>0</v>
          </cell>
          <cell r="C556">
            <v>0</v>
          </cell>
          <cell r="O556">
            <v>0</v>
          </cell>
          <cell r="Q556">
            <v>0</v>
          </cell>
          <cell r="S556">
            <v>0</v>
          </cell>
          <cell r="T556">
            <v>0</v>
          </cell>
          <cell r="U556">
            <v>0</v>
          </cell>
          <cell r="V556">
            <v>0</v>
          </cell>
          <cell r="X556">
            <v>0</v>
          </cell>
          <cell r="AK556">
            <v>0</v>
          </cell>
          <cell r="AL556">
            <v>0</v>
          </cell>
        </row>
        <row r="557">
          <cell r="B557">
            <v>0</v>
          </cell>
          <cell r="C557">
            <v>0</v>
          </cell>
          <cell r="O557">
            <v>0</v>
          </cell>
          <cell r="Q557">
            <v>0</v>
          </cell>
          <cell r="S557">
            <v>0</v>
          </cell>
          <cell r="T557">
            <v>0</v>
          </cell>
          <cell r="U557">
            <v>0</v>
          </cell>
          <cell r="V557">
            <v>0</v>
          </cell>
          <cell r="X557">
            <v>0</v>
          </cell>
          <cell r="AK557">
            <v>0</v>
          </cell>
          <cell r="AL557">
            <v>0</v>
          </cell>
        </row>
        <row r="558">
          <cell r="B558">
            <v>0</v>
          </cell>
          <cell r="C558">
            <v>0</v>
          </cell>
          <cell r="O558">
            <v>0</v>
          </cell>
          <cell r="Q558">
            <v>0</v>
          </cell>
          <cell r="S558">
            <v>0</v>
          </cell>
          <cell r="T558">
            <v>0</v>
          </cell>
          <cell r="U558">
            <v>0</v>
          </cell>
          <cell r="V558">
            <v>0</v>
          </cell>
          <cell r="X558">
            <v>0</v>
          </cell>
          <cell r="AK558">
            <v>0</v>
          </cell>
          <cell r="AL558">
            <v>0</v>
          </cell>
        </row>
        <row r="559">
          <cell r="B559">
            <v>0</v>
          </cell>
          <cell r="C559">
            <v>0</v>
          </cell>
          <cell r="O559">
            <v>0</v>
          </cell>
          <cell r="Q559">
            <v>0</v>
          </cell>
          <cell r="S559">
            <v>0</v>
          </cell>
          <cell r="T559">
            <v>0</v>
          </cell>
          <cell r="U559">
            <v>0</v>
          </cell>
          <cell r="V559">
            <v>0</v>
          </cell>
          <cell r="X559">
            <v>0</v>
          </cell>
          <cell r="AK559">
            <v>0</v>
          </cell>
          <cell r="AL559">
            <v>0</v>
          </cell>
        </row>
        <row r="560">
          <cell r="B560">
            <v>0</v>
          </cell>
          <cell r="C560">
            <v>0</v>
          </cell>
          <cell r="O560">
            <v>0</v>
          </cell>
          <cell r="Q560">
            <v>0</v>
          </cell>
          <cell r="S560">
            <v>0</v>
          </cell>
          <cell r="T560">
            <v>0</v>
          </cell>
          <cell r="U560">
            <v>0</v>
          </cell>
          <cell r="V560">
            <v>0</v>
          </cell>
          <cell r="X560">
            <v>0</v>
          </cell>
          <cell r="AK560">
            <v>0</v>
          </cell>
          <cell r="AL560">
            <v>0</v>
          </cell>
        </row>
        <row r="561">
          <cell r="B561">
            <v>0</v>
          </cell>
          <cell r="C561">
            <v>0</v>
          </cell>
          <cell r="O561">
            <v>0</v>
          </cell>
          <cell r="Q561">
            <v>0</v>
          </cell>
          <cell r="S561">
            <v>0</v>
          </cell>
          <cell r="T561">
            <v>0</v>
          </cell>
          <cell r="U561">
            <v>0</v>
          </cell>
          <cell r="V561">
            <v>0</v>
          </cell>
          <cell r="X561">
            <v>0</v>
          </cell>
          <cell r="AK561">
            <v>0</v>
          </cell>
          <cell r="AL561">
            <v>0</v>
          </cell>
        </row>
        <row r="562">
          <cell r="B562">
            <v>0</v>
          </cell>
          <cell r="C562">
            <v>0</v>
          </cell>
          <cell r="O562">
            <v>0</v>
          </cell>
          <cell r="Q562">
            <v>0</v>
          </cell>
          <cell r="S562">
            <v>0</v>
          </cell>
          <cell r="T562">
            <v>0</v>
          </cell>
          <cell r="U562">
            <v>0</v>
          </cell>
          <cell r="V562">
            <v>0</v>
          </cell>
          <cell r="X562">
            <v>0</v>
          </cell>
          <cell r="AK562">
            <v>0</v>
          </cell>
          <cell r="AL562">
            <v>0</v>
          </cell>
        </row>
        <row r="563">
          <cell r="B563">
            <v>0</v>
          </cell>
          <cell r="C563">
            <v>0</v>
          </cell>
          <cell r="O563">
            <v>0</v>
          </cell>
          <cell r="Q563">
            <v>0</v>
          </cell>
          <cell r="S563">
            <v>0</v>
          </cell>
          <cell r="T563">
            <v>0</v>
          </cell>
          <cell r="U563">
            <v>0</v>
          </cell>
          <cell r="V563">
            <v>0</v>
          </cell>
          <cell r="X563">
            <v>0</v>
          </cell>
          <cell r="AK563">
            <v>0</v>
          </cell>
          <cell r="AL563">
            <v>0</v>
          </cell>
        </row>
        <row r="564">
          <cell r="B564">
            <v>0</v>
          </cell>
          <cell r="C564">
            <v>0</v>
          </cell>
          <cell r="O564">
            <v>0</v>
          </cell>
          <cell r="Q564">
            <v>0</v>
          </cell>
          <cell r="S564">
            <v>0</v>
          </cell>
          <cell r="T564">
            <v>0</v>
          </cell>
          <cell r="U564">
            <v>0</v>
          </cell>
          <cell r="V564">
            <v>0</v>
          </cell>
          <cell r="X564">
            <v>0</v>
          </cell>
          <cell r="AK564">
            <v>0</v>
          </cell>
          <cell r="AL564">
            <v>0</v>
          </cell>
        </row>
        <row r="565">
          <cell r="B565">
            <v>0</v>
          </cell>
          <cell r="C565">
            <v>0</v>
          </cell>
          <cell r="O565">
            <v>0</v>
          </cell>
          <cell r="Q565">
            <v>0</v>
          </cell>
          <cell r="S565">
            <v>0</v>
          </cell>
          <cell r="T565">
            <v>0</v>
          </cell>
          <cell r="U565">
            <v>0</v>
          </cell>
          <cell r="V565">
            <v>0</v>
          </cell>
          <cell r="X565">
            <v>0</v>
          </cell>
          <cell r="AK565">
            <v>0</v>
          </cell>
          <cell r="AL565">
            <v>0</v>
          </cell>
        </row>
        <row r="566">
          <cell r="B566">
            <v>0</v>
          </cell>
          <cell r="C566">
            <v>0</v>
          </cell>
          <cell r="O566">
            <v>0</v>
          </cell>
          <cell r="Q566">
            <v>0</v>
          </cell>
          <cell r="S566">
            <v>0</v>
          </cell>
          <cell r="T566">
            <v>0</v>
          </cell>
          <cell r="U566">
            <v>0</v>
          </cell>
          <cell r="V566">
            <v>0</v>
          </cell>
          <cell r="X566">
            <v>0</v>
          </cell>
          <cell r="AK566">
            <v>0</v>
          </cell>
          <cell r="AL566">
            <v>0</v>
          </cell>
        </row>
        <row r="567">
          <cell r="B567">
            <v>0</v>
          </cell>
          <cell r="C567">
            <v>0</v>
          </cell>
          <cell r="O567">
            <v>0</v>
          </cell>
          <cell r="Q567">
            <v>0</v>
          </cell>
          <cell r="S567">
            <v>0</v>
          </cell>
          <cell r="T567">
            <v>0</v>
          </cell>
          <cell r="U567">
            <v>0</v>
          </cell>
          <cell r="V567">
            <v>0</v>
          </cell>
          <cell r="X567">
            <v>0</v>
          </cell>
          <cell r="AK567">
            <v>0</v>
          </cell>
          <cell r="AL567">
            <v>0</v>
          </cell>
        </row>
        <row r="568">
          <cell r="B568">
            <v>0</v>
          </cell>
          <cell r="C568">
            <v>0</v>
          </cell>
          <cell r="O568">
            <v>0</v>
          </cell>
          <cell r="Q568">
            <v>0</v>
          </cell>
          <cell r="S568">
            <v>0</v>
          </cell>
          <cell r="T568">
            <v>0</v>
          </cell>
          <cell r="U568">
            <v>0</v>
          </cell>
          <cell r="V568">
            <v>0</v>
          </cell>
          <cell r="X568">
            <v>0</v>
          </cell>
          <cell r="AK568">
            <v>0</v>
          </cell>
          <cell r="AL568">
            <v>0</v>
          </cell>
        </row>
        <row r="569">
          <cell r="B569">
            <v>0</v>
          </cell>
          <cell r="C569">
            <v>0</v>
          </cell>
          <cell r="O569">
            <v>0</v>
          </cell>
          <cell r="Q569">
            <v>0</v>
          </cell>
          <cell r="S569">
            <v>0</v>
          </cell>
          <cell r="T569">
            <v>0</v>
          </cell>
          <cell r="U569">
            <v>0</v>
          </cell>
          <cell r="V569">
            <v>0</v>
          </cell>
          <cell r="X569">
            <v>0</v>
          </cell>
          <cell r="AK569">
            <v>0</v>
          </cell>
          <cell r="AL569">
            <v>0</v>
          </cell>
        </row>
        <row r="570">
          <cell r="B570">
            <v>0</v>
          </cell>
          <cell r="C570">
            <v>0</v>
          </cell>
          <cell r="O570">
            <v>0</v>
          </cell>
          <cell r="Q570">
            <v>0</v>
          </cell>
          <cell r="S570">
            <v>0</v>
          </cell>
          <cell r="T570">
            <v>0</v>
          </cell>
          <cell r="U570">
            <v>0</v>
          </cell>
          <cell r="V570">
            <v>0</v>
          </cell>
          <cell r="X570">
            <v>0</v>
          </cell>
          <cell r="AK570">
            <v>0</v>
          </cell>
          <cell r="AL570">
            <v>0</v>
          </cell>
        </row>
        <row r="571">
          <cell r="B571">
            <v>0</v>
          </cell>
          <cell r="C571">
            <v>0</v>
          </cell>
          <cell r="O571">
            <v>0</v>
          </cell>
          <cell r="Q571">
            <v>0</v>
          </cell>
          <cell r="S571">
            <v>0</v>
          </cell>
          <cell r="T571">
            <v>0</v>
          </cell>
          <cell r="U571">
            <v>0</v>
          </cell>
          <cell r="V571">
            <v>0</v>
          </cell>
          <cell r="X571">
            <v>0</v>
          </cell>
          <cell r="AK571">
            <v>0</v>
          </cell>
          <cell r="AL571">
            <v>0</v>
          </cell>
        </row>
        <row r="572">
          <cell r="B572">
            <v>0</v>
          </cell>
          <cell r="C572">
            <v>0</v>
          </cell>
          <cell r="O572">
            <v>0</v>
          </cell>
          <cell r="Q572">
            <v>0</v>
          </cell>
          <cell r="S572">
            <v>0</v>
          </cell>
          <cell r="T572">
            <v>0</v>
          </cell>
          <cell r="U572">
            <v>0</v>
          </cell>
          <cell r="V572">
            <v>0</v>
          </cell>
          <cell r="X572">
            <v>0</v>
          </cell>
          <cell r="AK572">
            <v>0</v>
          </cell>
          <cell r="AL572">
            <v>0</v>
          </cell>
        </row>
        <row r="573">
          <cell r="B573">
            <v>0</v>
          </cell>
          <cell r="C573">
            <v>0</v>
          </cell>
          <cell r="O573">
            <v>0</v>
          </cell>
          <cell r="Q573">
            <v>0</v>
          </cell>
          <cell r="S573">
            <v>0</v>
          </cell>
          <cell r="T573">
            <v>0</v>
          </cell>
          <cell r="U573">
            <v>0</v>
          </cell>
          <cell r="V573">
            <v>0</v>
          </cell>
          <cell r="X573">
            <v>0</v>
          </cell>
          <cell r="AK573">
            <v>0</v>
          </cell>
          <cell r="AL573">
            <v>0</v>
          </cell>
        </row>
        <row r="574">
          <cell r="B574">
            <v>0</v>
          </cell>
          <cell r="C574">
            <v>0</v>
          </cell>
          <cell r="O574">
            <v>0</v>
          </cell>
          <cell r="Q574">
            <v>0</v>
          </cell>
          <cell r="S574">
            <v>0</v>
          </cell>
          <cell r="T574">
            <v>0</v>
          </cell>
          <cell r="U574">
            <v>0</v>
          </cell>
          <cell r="V574">
            <v>0</v>
          </cell>
          <cell r="X574">
            <v>0</v>
          </cell>
          <cell r="AK574">
            <v>0</v>
          </cell>
          <cell r="AL574">
            <v>0</v>
          </cell>
        </row>
        <row r="575">
          <cell r="B575">
            <v>0</v>
          </cell>
          <cell r="C575">
            <v>0</v>
          </cell>
          <cell r="O575">
            <v>0</v>
          </cell>
          <cell r="Q575">
            <v>0</v>
          </cell>
          <cell r="S575">
            <v>0</v>
          </cell>
          <cell r="T575">
            <v>0</v>
          </cell>
          <cell r="U575">
            <v>0</v>
          </cell>
          <cell r="V575">
            <v>0</v>
          </cell>
          <cell r="X575">
            <v>0</v>
          </cell>
          <cell r="AK575">
            <v>0</v>
          </cell>
          <cell r="AL575">
            <v>0</v>
          </cell>
        </row>
        <row r="576">
          <cell r="B576">
            <v>0</v>
          </cell>
          <cell r="C576">
            <v>0</v>
          </cell>
          <cell r="O576">
            <v>0</v>
          </cell>
          <cell r="Q576">
            <v>0</v>
          </cell>
          <cell r="S576">
            <v>0</v>
          </cell>
          <cell r="T576">
            <v>0</v>
          </cell>
          <cell r="U576">
            <v>0</v>
          </cell>
          <cell r="V576">
            <v>0</v>
          </cell>
          <cell r="X576">
            <v>0</v>
          </cell>
          <cell r="AK576">
            <v>0</v>
          </cell>
          <cell r="AL576">
            <v>0</v>
          </cell>
        </row>
        <row r="577">
          <cell r="B577">
            <v>0</v>
          </cell>
          <cell r="C577">
            <v>0</v>
          </cell>
          <cell r="O577">
            <v>0</v>
          </cell>
          <cell r="Q577">
            <v>0</v>
          </cell>
          <cell r="S577">
            <v>0</v>
          </cell>
          <cell r="T577">
            <v>0</v>
          </cell>
          <cell r="U577">
            <v>0</v>
          </cell>
          <cell r="V577">
            <v>0</v>
          </cell>
          <cell r="X577">
            <v>0</v>
          </cell>
          <cell r="AK577">
            <v>0</v>
          </cell>
          <cell r="AL577">
            <v>0</v>
          </cell>
        </row>
        <row r="578">
          <cell r="B578">
            <v>0</v>
          </cell>
          <cell r="C578">
            <v>0</v>
          </cell>
          <cell r="O578">
            <v>0</v>
          </cell>
          <cell r="Q578">
            <v>0</v>
          </cell>
          <cell r="S578">
            <v>0</v>
          </cell>
          <cell r="T578">
            <v>0</v>
          </cell>
          <cell r="U578">
            <v>0</v>
          </cell>
          <cell r="V578">
            <v>0</v>
          </cell>
          <cell r="X578">
            <v>0</v>
          </cell>
          <cell r="AK578">
            <v>0</v>
          </cell>
          <cell r="AL578">
            <v>0</v>
          </cell>
        </row>
        <row r="579">
          <cell r="B579">
            <v>0</v>
          </cell>
          <cell r="C579">
            <v>0</v>
          </cell>
          <cell r="O579">
            <v>0</v>
          </cell>
          <cell r="Q579">
            <v>0</v>
          </cell>
          <cell r="S579">
            <v>0</v>
          </cell>
          <cell r="T579">
            <v>0</v>
          </cell>
          <cell r="U579">
            <v>0</v>
          </cell>
          <cell r="V579">
            <v>0</v>
          </cell>
          <cell r="X579">
            <v>0</v>
          </cell>
          <cell r="AK579">
            <v>0</v>
          </cell>
          <cell r="AL579">
            <v>0</v>
          </cell>
        </row>
        <row r="580">
          <cell r="B580">
            <v>0</v>
          </cell>
          <cell r="C580">
            <v>0</v>
          </cell>
          <cell r="O580">
            <v>0</v>
          </cell>
          <cell r="Q580">
            <v>0</v>
          </cell>
          <cell r="S580">
            <v>0</v>
          </cell>
          <cell r="T580">
            <v>0</v>
          </cell>
          <cell r="U580">
            <v>0</v>
          </cell>
          <cell r="V580">
            <v>0</v>
          </cell>
          <cell r="X580">
            <v>0</v>
          </cell>
          <cell r="AK580">
            <v>0</v>
          </cell>
          <cell r="AL580">
            <v>0</v>
          </cell>
        </row>
        <row r="581">
          <cell r="B581">
            <v>0</v>
          </cell>
          <cell r="C581">
            <v>0</v>
          </cell>
          <cell r="O581">
            <v>0</v>
          </cell>
          <cell r="Q581">
            <v>0</v>
          </cell>
          <cell r="S581">
            <v>0</v>
          </cell>
          <cell r="T581">
            <v>0</v>
          </cell>
          <cell r="U581">
            <v>0</v>
          </cell>
          <cell r="V581">
            <v>0</v>
          </cell>
          <cell r="X581">
            <v>0</v>
          </cell>
          <cell r="AK581">
            <v>0</v>
          </cell>
          <cell r="AL581">
            <v>0</v>
          </cell>
        </row>
        <row r="582">
          <cell r="B582">
            <v>0</v>
          </cell>
          <cell r="C582">
            <v>0</v>
          </cell>
          <cell r="O582">
            <v>0</v>
          </cell>
          <cell r="Q582">
            <v>0</v>
          </cell>
          <cell r="S582">
            <v>0</v>
          </cell>
          <cell r="T582">
            <v>0</v>
          </cell>
          <cell r="U582">
            <v>0</v>
          </cell>
          <cell r="V582">
            <v>0</v>
          </cell>
          <cell r="X582">
            <v>0</v>
          </cell>
          <cell r="AK582">
            <v>0</v>
          </cell>
          <cell r="AL582">
            <v>0</v>
          </cell>
        </row>
        <row r="583">
          <cell r="B583">
            <v>0</v>
          </cell>
          <cell r="C583">
            <v>0</v>
          </cell>
          <cell r="O583">
            <v>0</v>
          </cell>
          <cell r="Q583">
            <v>0</v>
          </cell>
          <cell r="S583">
            <v>0</v>
          </cell>
          <cell r="T583">
            <v>0</v>
          </cell>
          <cell r="U583">
            <v>0</v>
          </cell>
          <cell r="V583">
            <v>0</v>
          </cell>
          <cell r="X583">
            <v>0</v>
          </cell>
          <cell r="AK583">
            <v>0</v>
          </cell>
          <cell r="AL583">
            <v>0</v>
          </cell>
        </row>
        <row r="584">
          <cell r="B584">
            <v>0</v>
          </cell>
          <cell r="C584">
            <v>0</v>
          </cell>
          <cell r="O584">
            <v>0</v>
          </cell>
          <cell r="Q584">
            <v>0</v>
          </cell>
          <cell r="S584">
            <v>0</v>
          </cell>
          <cell r="T584">
            <v>0</v>
          </cell>
          <cell r="U584">
            <v>0</v>
          </cell>
          <cell r="V584">
            <v>0</v>
          </cell>
          <cell r="X584">
            <v>0</v>
          </cell>
          <cell r="AK584">
            <v>0</v>
          </cell>
          <cell r="AL584">
            <v>0</v>
          </cell>
        </row>
        <row r="585">
          <cell r="B585">
            <v>0</v>
          </cell>
          <cell r="C585">
            <v>0</v>
          </cell>
          <cell r="O585">
            <v>0</v>
          </cell>
          <cell r="Q585">
            <v>0</v>
          </cell>
          <cell r="S585">
            <v>0</v>
          </cell>
          <cell r="T585">
            <v>0</v>
          </cell>
          <cell r="U585">
            <v>0</v>
          </cell>
          <cell r="V585">
            <v>0</v>
          </cell>
          <cell r="X585">
            <v>0</v>
          </cell>
          <cell r="AK585">
            <v>0</v>
          </cell>
          <cell r="AL585">
            <v>0</v>
          </cell>
        </row>
        <row r="586">
          <cell r="B586">
            <v>0</v>
          </cell>
          <cell r="C586">
            <v>0</v>
          </cell>
          <cell r="O586">
            <v>0</v>
          </cell>
          <cell r="Q586">
            <v>0</v>
          </cell>
          <cell r="S586">
            <v>0</v>
          </cell>
          <cell r="T586">
            <v>0</v>
          </cell>
          <cell r="U586">
            <v>0</v>
          </cell>
          <cell r="V586">
            <v>0</v>
          </cell>
          <cell r="X586">
            <v>0</v>
          </cell>
          <cell r="AK586">
            <v>0</v>
          </cell>
          <cell r="AL586">
            <v>0</v>
          </cell>
        </row>
        <row r="587">
          <cell r="B587">
            <v>0</v>
          </cell>
          <cell r="C587">
            <v>0</v>
          </cell>
          <cell r="O587">
            <v>0</v>
          </cell>
          <cell r="Q587">
            <v>0</v>
          </cell>
          <cell r="S587">
            <v>0</v>
          </cell>
          <cell r="T587">
            <v>0</v>
          </cell>
          <cell r="U587">
            <v>0</v>
          </cell>
          <cell r="V587">
            <v>0</v>
          </cell>
          <cell r="X587">
            <v>0</v>
          </cell>
          <cell r="AK587">
            <v>0</v>
          </cell>
          <cell r="AL587">
            <v>0</v>
          </cell>
        </row>
        <row r="588">
          <cell r="B588">
            <v>0</v>
          </cell>
          <cell r="C588">
            <v>0</v>
          </cell>
          <cell r="O588">
            <v>0</v>
          </cell>
          <cell r="Q588">
            <v>0</v>
          </cell>
          <cell r="S588">
            <v>0</v>
          </cell>
          <cell r="T588">
            <v>0</v>
          </cell>
          <cell r="U588">
            <v>0</v>
          </cell>
          <cell r="V588">
            <v>0</v>
          </cell>
          <cell r="X588">
            <v>0</v>
          </cell>
          <cell r="AK588">
            <v>0</v>
          </cell>
          <cell r="AL588">
            <v>0</v>
          </cell>
        </row>
        <row r="589">
          <cell r="B589">
            <v>0</v>
          </cell>
          <cell r="C589">
            <v>0</v>
          </cell>
          <cell r="O589">
            <v>0</v>
          </cell>
          <cell r="Q589">
            <v>0</v>
          </cell>
          <cell r="S589">
            <v>0</v>
          </cell>
          <cell r="T589">
            <v>0</v>
          </cell>
          <cell r="U589">
            <v>0</v>
          </cell>
          <cell r="V589">
            <v>0</v>
          </cell>
          <cell r="X589">
            <v>0</v>
          </cell>
          <cell r="AK589">
            <v>0</v>
          </cell>
          <cell r="AL589">
            <v>0</v>
          </cell>
        </row>
        <row r="590">
          <cell r="B590">
            <v>0</v>
          </cell>
          <cell r="C590">
            <v>0</v>
          </cell>
          <cell r="O590">
            <v>0</v>
          </cell>
          <cell r="Q590">
            <v>0</v>
          </cell>
          <cell r="S590">
            <v>0</v>
          </cell>
          <cell r="T590">
            <v>0</v>
          </cell>
          <cell r="U590">
            <v>0</v>
          </cell>
          <cell r="V590">
            <v>0</v>
          </cell>
          <cell r="X590">
            <v>0</v>
          </cell>
          <cell r="AK590">
            <v>0</v>
          </cell>
          <cell r="AL590">
            <v>0</v>
          </cell>
        </row>
        <row r="591">
          <cell r="B591">
            <v>0</v>
          </cell>
          <cell r="C591">
            <v>0</v>
          </cell>
          <cell r="O591">
            <v>0</v>
          </cell>
          <cell r="Q591">
            <v>0</v>
          </cell>
          <cell r="S591">
            <v>0</v>
          </cell>
          <cell r="T591">
            <v>0</v>
          </cell>
          <cell r="U591">
            <v>0</v>
          </cell>
          <cell r="V591">
            <v>0</v>
          </cell>
          <cell r="X591">
            <v>0</v>
          </cell>
          <cell r="AK591">
            <v>0</v>
          </cell>
          <cell r="AL591">
            <v>0</v>
          </cell>
        </row>
        <row r="592">
          <cell r="B592">
            <v>0</v>
          </cell>
          <cell r="C592">
            <v>0</v>
          </cell>
          <cell r="O592">
            <v>0</v>
          </cell>
          <cell r="Q592">
            <v>0</v>
          </cell>
          <cell r="S592">
            <v>0</v>
          </cell>
          <cell r="T592">
            <v>0</v>
          </cell>
          <cell r="U592">
            <v>0</v>
          </cell>
          <cell r="V592">
            <v>0</v>
          </cell>
          <cell r="X592">
            <v>0</v>
          </cell>
          <cell r="AK592">
            <v>0</v>
          </cell>
          <cell r="AL592">
            <v>0</v>
          </cell>
        </row>
        <row r="593">
          <cell r="B593">
            <v>0</v>
          </cell>
          <cell r="C593">
            <v>0</v>
          </cell>
          <cell r="O593">
            <v>0</v>
          </cell>
          <cell r="Q593">
            <v>0</v>
          </cell>
          <cell r="S593">
            <v>0</v>
          </cell>
          <cell r="T593">
            <v>0</v>
          </cell>
          <cell r="U593">
            <v>0</v>
          </cell>
          <cell r="V593">
            <v>0</v>
          </cell>
          <cell r="X593">
            <v>0</v>
          </cell>
          <cell r="AK593">
            <v>0</v>
          </cell>
          <cell r="AL593">
            <v>0</v>
          </cell>
        </row>
        <row r="594">
          <cell r="B594">
            <v>0</v>
          </cell>
          <cell r="C594">
            <v>0</v>
          </cell>
          <cell r="O594">
            <v>0</v>
          </cell>
          <cell r="Q594">
            <v>0</v>
          </cell>
          <cell r="S594">
            <v>0</v>
          </cell>
          <cell r="T594">
            <v>0</v>
          </cell>
          <cell r="U594">
            <v>0</v>
          </cell>
          <cell r="V594">
            <v>0</v>
          </cell>
          <cell r="X594">
            <v>0</v>
          </cell>
          <cell r="AK594">
            <v>0</v>
          </cell>
          <cell r="AL594">
            <v>0</v>
          </cell>
        </row>
        <row r="595">
          <cell r="B595">
            <v>0</v>
          </cell>
          <cell r="C595">
            <v>0</v>
          </cell>
          <cell r="O595">
            <v>0</v>
          </cell>
          <cell r="Q595">
            <v>0</v>
          </cell>
          <cell r="S595">
            <v>0</v>
          </cell>
          <cell r="T595">
            <v>0</v>
          </cell>
          <cell r="U595">
            <v>0</v>
          </cell>
          <cell r="V595">
            <v>0</v>
          </cell>
          <cell r="X595">
            <v>0</v>
          </cell>
          <cell r="AK595">
            <v>0</v>
          </cell>
          <cell r="AL595">
            <v>0</v>
          </cell>
        </row>
        <row r="596">
          <cell r="B596">
            <v>0</v>
          </cell>
          <cell r="C596">
            <v>0</v>
          </cell>
          <cell r="O596">
            <v>0</v>
          </cell>
          <cell r="Q596">
            <v>0</v>
          </cell>
          <cell r="S596">
            <v>0</v>
          </cell>
          <cell r="T596">
            <v>0</v>
          </cell>
          <cell r="U596">
            <v>0</v>
          </cell>
          <cell r="V596">
            <v>0</v>
          </cell>
          <cell r="X596">
            <v>0</v>
          </cell>
          <cell r="AK596">
            <v>0</v>
          </cell>
          <cell r="AL596">
            <v>0</v>
          </cell>
        </row>
        <row r="597">
          <cell r="B597">
            <v>0</v>
          </cell>
          <cell r="C597">
            <v>0</v>
          </cell>
          <cell r="O597">
            <v>0</v>
          </cell>
          <cell r="Q597">
            <v>0</v>
          </cell>
          <cell r="S597">
            <v>0</v>
          </cell>
          <cell r="T597">
            <v>0</v>
          </cell>
          <cell r="U597">
            <v>0</v>
          </cell>
          <cell r="V597">
            <v>0</v>
          </cell>
          <cell r="X597">
            <v>0</v>
          </cell>
          <cell r="AK597">
            <v>0</v>
          </cell>
          <cell r="AL597">
            <v>0</v>
          </cell>
        </row>
        <row r="598">
          <cell r="B598">
            <v>0</v>
          </cell>
          <cell r="C598">
            <v>0</v>
          </cell>
          <cell r="O598">
            <v>0</v>
          </cell>
          <cell r="Q598">
            <v>0</v>
          </cell>
          <cell r="S598">
            <v>0</v>
          </cell>
          <cell r="T598">
            <v>0</v>
          </cell>
          <cell r="U598">
            <v>0</v>
          </cell>
          <cell r="V598">
            <v>0</v>
          </cell>
          <cell r="X598">
            <v>0</v>
          </cell>
          <cell r="AK598">
            <v>0</v>
          </cell>
          <cell r="AL598">
            <v>0</v>
          </cell>
        </row>
        <row r="599">
          <cell r="B599">
            <v>0</v>
          </cell>
          <cell r="C599">
            <v>0</v>
          </cell>
          <cell r="O599">
            <v>0</v>
          </cell>
          <cell r="Q599">
            <v>0</v>
          </cell>
          <cell r="S599">
            <v>0</v>
          </cell>
          <cell r="T599">
            <v>0</v>
          </cell>
          <cell r="U599">
            <v>0</v>
          </cell>
          <cell r="V599">
            <v>0</v>
          </cell>
          <cell r="X599">
            <v>0</v>
          </cell>
          <cell r="AK599">
            <v>0</v>
          </cell>
          <cell r="AL599">
            <v>0</v>
          </cell>
        </row>
        <row r="600">
          <cell r="B600">
            <v>0</v>
          </cell>
          <cell r="C600">
            <v>0</v>
          </cell>
          <cell r="O600">
            <v>0</v>
          </cell>
          <cell r="Q600">
            <v>0</v>
          </cell>
          <cell r="S600">
            <v>0</v>
          </cell>
          <cell r="T600">
            <v>0</v>
          </cell>
          <cell r="U600">
            <v>0</v>
          </cell>
          <cell r="V600">
            <v>0</v>
          </cell>
          <cell r="X600">
            <v>0</v>
          </cell>
          <cell r="AK600">
            <v>0</v>
          </cell>
          <cell r="AL600">
            <v>0</v>
          </cell>
        </row>
        <row r="601">
          <cell r="B601">
            <v>0</v>
          </cell>
          <cell r="C601">
            <v>0</v>
          </cell>
          <cell r="O601">
            <v>0</v>
          </cell>
          <cell r="Q601">
            <v>0</v>
          </cell>
          <cell r="S601">
            <v>0</v>
          </cell>
          <cell r="T601">
            <v>0</v>
          </cell>
          <cell r="U601">
            <v>0</v>
          </cell>
          <cell r="V601">
            <v>0</v>
          </cell>
          <cell r="X601">
            <v>0</v>
          </cell>
          <cell r="AK601">
            <v>0</v>
          </cell>
          <cell r="AL601">
            <v>0</v>
          </cell>
        </row>
        <row r="602">
          <cell r="B602">
            <v>0</v>
          </cell>
          <cell r="C602">
            <v>0</v>
          </cell>
          <cell r="O602">
            <v>0</v>
          </cell>
          <cell r="Q602">
            <v>0</v>
          </cell>
          <cell r="S602">
            <v>0</v>
          </cell>
          <cell r="T602">
            <v>0</v>
          </cell>
          <cell r="U602">
            <v>0</v>
          </cell>
          <cell r="V602">
            <v>0</v>
          </cell>
          <cell r="X602">
            <v>0</v>
          </cell>
          <cell r="AK602">
            <v>0</v>
          </cell>
          <cell r="AL602">
            <v>0</v>
          </cell>
        </row>
        <row r="603">
          <cell r="B603">
            <v>0</v>
          </cell>
          <cell r="C603">
            <v>0</v>
          </cell>
          <cell r="O603">
            <v>0</v>
          </cell>
          <cell r="Q603">
            <v>0</v>
          </cell>
          <cell r="S603">
            <v>0</v>
          </cell>
          <cell r="T603">
            <v>0</v>
          </cell>
          <cell r="U603">
            <v>0</v>
          </cell>
          <cell r="V603">
            <v>0</v>
          </cell>
          <cell r="X603">
            <v>0</v>
          </cell>
          <cell r="AK603">
            <v>0</v>
          </cell>
          <cell r="AL603">
            <v>0</v>
          </cell>
        </row>
        <row r="604">
          <cell r="B604">
            <v>0</v>
          </cell>
          <cell r="C604">
            <v>0</v>
          </cell>
          <cell r="O604">
            <v>0</v>
          </cell>
          <cell r="Q604">
            <v>0</v>
          </cell>
          <cell r="S604">
            <v>0</v>
          </cell>
          <cell r="T604">
            <v>0</v>
          </cell>
          <cell r="U604">
            <v>0</v>
          </cell>
          <cell r="V604">
            <v>0</v>
          </cell>
          <cell r="X604">
            <v>0</v>
          </cell>
          <cell r="AK604">
            <v>0</v>
          </cell>
          <cell r="AL604">
            <v>0</v>
          </cell>
        </row>
        <row r="605">
          <cell r="B605">
            <v>0</v>
          </cell>
          <cell r="C605">
            <v>0</v>
          </cell>
          <cell r="O605">
            <v>0</v>
          </cell>
          <cell r="Q605">
            <v>0</v>
          </cell>
          <cell r="S605">
            <v>0</v>
          </cell>
          <cell r="T605">
            <v>0</v>
          </cell>
          <cell r="U605">
            <v>0</v>
          </cell>
          <cell r="V605">
            <v>0</v>
          </cell>
          <cell r="X605">
            <v>0</v>
          </cell>
          <cell r="AK605">
            <v>0</v>
          </cell>
          <cell r="AL605">
            <v>0</v>
          </cell>
        </row>
        <row r="606">
          <cell r="B606">
            <v>0</v>
          </cell>
          <cell r="C606">
            <v>0</v>
          </cell>
          <cell r="O606">
            <v>0</v>
          </cell>
          <cell r="Q606">
            <v>0</v>
          </cell>
          <cell r="S606">
            <v>0</v>
          </cell>
          <cell r="T606">
            <v>0</v>
          </cell>
          <cell r="U606">
            <v>0</v>
          </cell>
          <cell r="V606">
            <v>0</v>
          </cell>
          <cell r="X606">
            <v>0</v>
          </cell>
          <cell r="AK606">
            <v>0</v>
          </cell>
          <cell r="AL606">
            <v>0</v>
          </cell>
        </row>
        <row r="607">
          <cell r="B607">
            <v>0</v>
          </cell>
          <cell r="C607">
            <v>0</v>
          </cell>
          <cell r="O607">
            <v>0</v>
          </cell>
          <cell r="Q607">
            <v>0</v>
          </cell>
          <cell r="S607">
            <v>0</v>
          </cell>
          <cell r="T607">
            <v>0</v>
          </cell>
          <cell r="U607">
            <v>0</v>
          </cell>
          <cell r="V607">
            <v>0</v>
          </cell>
          <cell r="X607">
            <v>0</v>
          </cell>
          <cell r="AK607">
            <v>0</v>
          </cell>
          <cell r="AL607">
            <v>0</v>
          </cell>
        </row>
        <row r="608">
          <cell r="B608">
            <v>0</v>
          </cell>
          <cell r="C608">
            <v>0</v>
          </cell>
          <cell r="O608">
            <v>0</v>
          </cell>
          <cell r="Q608">
            <v>0</v>
          </cell>
          <cell r="S608">
            <v>0</v>
          </cell>
          <cell r="T608">
            <v>0</v>
          </cell>
          <cell r="U608">
            <v>0</v>
          </cell>
          <cell r="V608">
            <v>0</v>
          </cell>
          <cell r="X608">
            <v>0</v>
          </cell>
          <cell r="AK608">
            <v>0</v>
          </cell>
          <cell r="AL608">
            <v>0</v>
          </cell>
        </row>
        <row r="609">
          <cell r="B609">
            <v>0</v>
          </cell>
          <cell r="C609">
            <v>0</v>
          </cell>
          <cell r="O609">
            <v>0</v>
          </cell>
          <cell r="Q609">
            <v>0</v>
          </cell>
          <cell r="S609">
            <v>0</v>
          </cell>
          <cell r="T609">
            <v>0</v>
          </cell>
          <cell r="U609">
            <v>0</v>
          </cell>
          <cell r="V609">
            <v>0</v>
          </cell>
          <cell r="X609">
            <v>0</v>
          </cell>
          <cell r="AK609">
            <v>0</v>
          </cell>
          <cell r="AL609">
            <v>0</v>
          </cell>
        </row>
        <row r="610">
          <cell r="B610">
            <v>0</v>
          </cell>
          <cell r="C610">
            <v>0</v>
          </cell>
          <cell r="O610">
            <v>0</v>
          </cell>
          <cell r="Q610">
            <v>0</v>
          </cell>
          <cell r="S610">
            <v>0</v>
          </cell>
          <cell r="T610">
            <v>0</v>
          </cell>
          <cell r="U610">
            <v>0</v>
          </cell>
          <cell r="V610">
            <v>0</v>
          </cell>
          <cell r="X610">
            <v>0</v>
          </cell>
          <cell r="AK610">
            <v>0</v>
          </cell>
          <cell r="AL610">
            <v>0</v>
          </cell>
        </row>
        <row r="611">
          <cell r="B611">
            <v>0</v>
          </cell>
          <cell r="C611">
            <v>0</v>
          </cell>
          <cell r="O611">
            <v>0</v>
          </cell>
          <cell r="Q611">
            <v>0</v>
          </cell>
          <cell r="S611">
            <v>0</v>
          </cell>
          <cell r="T611">
            <v>0</v>
          </cell>
          <cell r="U611">
            <v>0</v>
          </cell>
          <cell r="V611">
            <v>0</v>
          </cell>
          <cell r="X611">
            <v>0</v>
          </cell>
          <cell r="AK611">
            <v>0</v>
          </cell>
          <cell r="AL611">
            <v>0</v>
          </cell>
        </row>
        <row r="612">
          <cell r="B612">
            <v>0</v>
          </cell>
          <cell r="C612">
            <v>0</v>
          </cell>
          <cell r="O612">
            <v>0</v>
          </cell>
          <cell r="Q612">
            <v>0</v>
          </cell>
          <cell r="S612">
            <v>0</v>
          </cell>
          <cell r="T612">
            <v>0</v>
          </cell>
          <cell r="U612">
            <v>0</v>
          </cell>
          <cell r="V612">
            <v>0</v>
          </cell>
          <cell r="X612">
            <v>0</v>
          </cell>
          <cell r="AK612">
            <v>0</v>
          </cell>
          <cell r="AL612">
            <v>0</v>
          </cell>
        </row>
        <row r="613">
          <cell r="B613">
            <v>0</v>
          </cell>
          <cell r="C613">
            <v>0</v>
          </cell>
          <cell r="O613">
            <v>0</v>
          </cell>
          <cell r="Q613">
            <v>0</v>
          </cell>
          <cell r="S613">
            <v>0</v>
          </cell>
          <cell r="T613">
            <v>0</v>
          </cell>
          <cell r="U613">
            <v>0</v>
          </cell>
          <cell r="V613">
            <v>0</v>
          </cell>
          <cell r="X613">
            <v>0</v>
          </cell>
          <cell r="AK613">
            <v>0</v>
          </cell>
          <cell r="AL613">
            <v>0</v>
          </cell>
        </row>
        <row r="614">
          <cell r="B614">
            <v>0</v>
          </cell>
          <cell r="C614">
            <v>0</v>
          </cell>
          <cell r="O614">
            <v>0</v>
          </cell>
          <cell r="Q614">
            <v>0</v>
          </cell>
          <cell r="S614">
            <v>0</v>
          </cell>
          <cell r="T614">
            <v>0</v>
          </cell>
          <cell r="U614">
            <v>0</v>
          </cell>
          <cell r="V614">
            <v>0</v>
          </cell>
          <cell r="X614">
            <v>0</v>
          </cell>
          <cell r="AK614">
            <v>0</v>
          </cell>
          <cell r="AL614">
            <v>0</v>
          </cell>
        </row>
        <row r="615">
          <cell r="B615">
            <v>0</v>
          </cell>
          <cell r="C615">
            <v>0</v>
          </cell>
          <cell r="O615">
            <v>0</v>
          </cell>
          <cell r="Q615">
            <v>0</v>
          </cell>
          <cell r="S615">
            <v>0</v>
          </cell>
          <cell r="T615">
            <v>0</v>
          </cell>
          <cell r="U615">
            <v>0</v>
          </cell>
          <cell r="V615">
            <v>0</v>
          </cell>
          <cell r="X615">
            <v>0</v>
          </cell>
          <cell r="AK615">
            <v>0</v>
          </cell>
          <cell r="AL615">
            <v>0</v>
          </cell>
        </row>
        <row r="616">
          <cell r="B616">
            <v>0</v>
          </cell>
          <cell r="C616">
            <v>0</v>
          </cell>
          <cell r="O616">
            <v>0</v>
          </cell>
          <cell r="Q616">
            <v>0</v>
          </cell>
          <cell r="S616">
            <v>0</v>
          </cell>
          <cell r="T616">
            <v>0</v>
          </cell>
          <cell r="U616">
            <v>0</v>
          </cell>
          <cell r="V616">
            <v>0</v>
          </cell>
          <cell r="X616">
            <v>0</v>
          </cell>
          <cell r="AK616">
            <v>0</v>
          </cell>
          <cell r="AL616">
            <v>0</v>
          </cell>
        </row>
        <row r="617">
          <cell r="B617">
            <v>0</v>
          </cell>
          <cell r="C617">
            <v>0</v>
          </cell>
          <cell r="O617">
            <v>0</v>
          </cell>
          <cell r="Q617">
            <v>0</v>
          </cell>
          <cell r="S617">
            <v>0</v>
          </cell>
          <cell r="T617">
            <v>0</v>
          </cell>
          <cell r="U617">
            <v>0</v>
          </cell>
          <cell r="V617">
            <v>0</v>
          </cell>
          <cell r="X617">
            <v>0</v>
          </cell>
          <cell r="AK617">
            <v>0</v>
          </cell>
          <cell r="AL617">
            <v>0</v>
          </cell>
        </row>
        <row r="618">
          <cell r="B618">
            <v>0</v>
          </cell>
          <cell r="C618">
            <v>0</v>
          </cell>
          <cell r="O618">
            <v>0</v>
          </cell>
          <cell r="Q618">
            <v>0</v>
          </cell>
          <cell r="S618">
            <v>0</v>
          </cell>
          <cell r="T618">
            <v>0</v>
          </cell>
          <cell r="U618">
            <v>0</v>
          </cell>
          <cell r="V618">
            <v>0</v>
          </cell>
          <cell r="X618">
            <v>0</v>
          </cell>
          <cell r="AK618">
            <v>0</v>
          </cell>
          <cell r="AL618">
            <v>0</v>
          </cell>
        </row>
        <row r="619">
          <cell r="B619">
            <v>0</v>
          </cell>
          <cell r="C619">
            <v>0</v>
          </cell>
          <cell r="O619">
            <v>0</v>
          </cell>
          <cell r="Q619">
            <v>0</v>
          </cell>
          <cell r="S619">
            <v>0</v>
          </cell>
          <cell r="T619">
            <v>0</v>
          </cell>
          <cell r="U619">
            <v>0</v>
          </cell>
          <cell r="V619">
            <v>0</v>
          </cell>
          <cell r="X619">
            <v>0</v>
          </cell>
          <cell r="AK619">
            <v>0</v>
          </cell>
          <cell r="AL619">
            <v>0</v>
          </cell>
        </row>
        <row r="620">
          <cell r="B620">
            <v>0</v>
          </cell>
          <cell r="C620">
            <v>0</v>
          </cell>
          <cell r="O620">
            <v>0</v>
          </cell>
          <cell r="Q620">
            <v>0</v>
          </cell>
          <cell r="S620">
            <v>0</v>
          </cell>
          <cell r="T620">
            <v>0</v>
          </cell>
          <cell r="U620">
            <v>0</v>
          </cell>
          <cell r="V620">
            <v>0</v>
          </cell>
          <cell r="X620">
            <v>0</v>
          </cell>
          <cell r="AK620">
            <v>0</v>
          </cell>
          <cell r="AL620">
            <v>0</v>
          </cell>
        </row>
        <row r="621">
          <cell r="B621">
            <v>0</v>
          </cell>
          <cell r="C621">
            <v>0</v>
          </cell>
          <cell r="O621">
            <v>0</v>
          </cell>
          <cell r="Q621">
            <v>0</v>
          </cell>
          <cell r="S621">
            <v>0</v>
          </cell>
          <cell r="T621">
            <v>0</v>
          </cell>
          <cell r="U621">
            <v>0</v>
          </cell>
          <cell r="V621">
            <v>0</v>
          </cell>
          <cell r="X621">
            <v>0</v>
          </cell>
          <cell r="AK621">
            <v>0</v>
          </cell>
          <cell r="AL621">
            <v>0</v>
          </cell>
        </row>
        <row r="622">
          <cell r="B622">
            <v>0</v>
          </cell>
          <cell r="C622">
            <v>0</v>
          </cell>
          <cell r="O622">
            <v>0</v>
          </cell>
          <cell r="Q622">
            <v>0</v>
          </cell>
          <cell r="S622">
            <v>0</v>
          </cell>
          <cell r="T622">
            <v>0</v>
          </cell>
          <cell r="U622">
            <v>0</v>
          </cell>
          <cell r="V622">
            <v>0</v>
          </cell>
          <cell r="X622">
            <v>0</v>
          </cell>
          <cell r="AK622">
            <v>0</v>
          </cell>
          <cell r="AL622">
            <v>0</v>
          </cell>
        </row>
        <row r="623">
          <cell r="B623">
            <v>0</v>
          </cell>
          <cell r="C623">
            <v>0</v>
          </cell>
          <cell r="O623">
            <v>0</v>
          </cell>
          <cell r="Q623">
            <v>0</v>
          </cell>
          <cell r="S623">
            <v>0</v>
          </cell>
          <cell r="T623">
            <v>0</v>
          </cell>
          <cell r="U623">
            <v>0</v>
          </cell>
          <cell r="V623">
            <v>0</v>
          </cell>
          <cell r="X623">
            <v>0</v>
          </cell>
          <cell r="AK623">
            <v>0</v>
          </cell>
          <cell r="AL623">
            <v>0</v>
          </cell>
        </row>
        <row r="624">
          <cell r="B624">
            <v>0</v>
          </cell>
          <cell r="C624">
            <v>0</v>
          </cell>
          <cell r="O624">
            <v>0</v>
          </cell>
          <cell r="Q624">
            <v>0</v>
          </cell>
          <cell r="S624">
            <v>0</v>
          </cell>
          <cell r="T624">
            <v>0</v>
          </cell>
          <cell r="U624">
            <v>0</v>
          </cell>
          <cell r="V624">
            <v>0</v>
          </cell>
          <cell r="X624">
            <v>0</v>
          </cell>
          <cell r="AK624">
            <v>0</v>
          </cell>
          <cell r="AL624">
            <v>0</v>
          </cell>
        </row>
        <row r="625">
          <cell r="B625">
            <v>0</v>
          </cell>
          <cell r="C625">
            <v>0</v>
          </cell>
          <cell r="O625">
            <v>0</v>
          </cell>
          <cell r="Q625">
            <v>0</v>
          </cell>
          <cell r="S625">
            <v>0</v>
          </cell>
          <cell r="T625">
            <v>0</v>
          </cell>
          <cell r="U625">
            <v>0</v>
          </cell>
          <cell r="V625">
            <v>0</v>
          </cell>
          <cell r="X625">
            <v>0</v>
          </cell>
          <cell r="AK625">
            <v>0</v>
          </cell>
          <cell r="AL625">
            <v>0</v>
          </cell>
        </row>
        <row r="626">
          <cell r="B626">
            <v>0</v>
          </cell>
          <cell r="C626">
            <v>0</v>
          </cell>
          <cell r="O626">
            <v>0</v>
          </cell>
          <cell r="Q626">
            <v>0</v>
          </cell>
          <cell r="S626">
            <v>0</v>
          </cell>
          <cell r="T626">
            <v>0</v>
          </cell>
          <cell r="U626">
            <v>0</v>
          </cell>
          <cell r="V626">
            <v>0</v>
          </cell>
          <cell r="X626">
            <v>0</v>
          </cell>
          <cell r="AK626">
            <v>0</v>
          </cell>
          <cell r="AL626">
            <v>0</v>
          </cell>
        </row>
        <row r="627">
          <cell r="B627">
            <v>0</v>
          </cell>
          <cell r="C627">
            <v>0</v>
          </cell>
          <cell r="O627">
            <v>0</v>
          </cell>
          <cell r="Q627">
            <v>0</v>
          </cell>
          <cell r="S627">
            <v>0</v>
          </cell>
          <cell r="T627">
            <v>0</v>
          </cell>
          <cell r="U627">
            <v>0</v>
          </cell>
          <cell r="V627">
            <v>0</v>
          </cell>
          <cell r="X627">
            <v>0</v>
          </cell>
          <cell r="AK627">
            <v>0</v>
          </cell>
          <cell r="AL627">
            <v>0</v>
          </cell>
        </row>
        <row r="628">
          <cell r="B628">
            <v>0</v>
          </cell>
          <cell r="C628">
            <v>0</v>
          </cell>
          <cell r="O628">
            <v>0</v>
          </cell>
          <cell r="Q628">
            <v>0</v>
          </cell>
          <cell r="S628">
            <v>0</v>
          </cell>
          <cell r="T628">
            <v>0</v>
          </cell>
          <cell r="U628">
            <v>0</v>
          </cell>
          <cell r="V628">
            <v>0</v>
          </cell>
          <cell r="X628">
            <v>0</v>
          </cell>
          <cell r="AK628">
            <v>0</v>
          </cell>
          <cell r="AL628">
            <v>0</v>
          </cell>
        </row>
        <row r="629">
          <cell r="B629">
            <v>0</v>
          </cell>
          <cell r="C629">
            <v>0</v>
          </cell>
          <cell r="O629">
            <v>0</v>
          </cell>
          <cell r="Q629">
            <v>0</v>
          </cell>
          <cell r="S629">
            <v>0</v>
          </cell>
          <cell r="T629">
            <v>0</v>
          </cell>
          <cell r="U629">
            <v>0</v>
          </cell>
          <cell r="V629">
            <v>0</v>
          </cell>
          <cell r="X629">
            <v>0</v>
          </cell>
          <cell r="AK629">
            <v>0</v>
          </cell>
          <cell r="AL629">
            <v>0</v>
          </cell>
        </row>
        <row r="630">
          <cell r="B630">
            <v>0</v>
          </cell>
          <cell r="C630">
            <v>0</v>
          </cell>
          <cell r="O630">
            <v>0</v>
          </cell>
          <cell r="Q630">
            <v>0</v>
          </cell>
          <cell r="S630">
            <v>0</v>
          </cell>
          <cell r="T630">
            <v>0</v>
          </cell>
          <cell r="U630">
            <v>0</v>
          </cell>
          <cell r="V630">
            <v>0</v>
          </cell>
          <cell r="X630">
            <v>0</v>
          </cell>
          <cell r="AK630">
            <v>0</v>
          </cell>
          <cell r="AL630">
            <v>0</v>
          </cell>
        </row>
        <row r="631">
          <cell r="B631">
            <v>0</v>
          </cell>
          <cell r="C631">
            <v>0</v>
          </cell>
          <cell r="O631">
            <v>0</v>
          </cell>
          <cell r="Q631">
            <v>0</v>
          </cell>
          <cell r="S631">
            <v>0</v>
          </cell>
          <cell r="T631">
            <v>0</v>
          </cell>
          <cell r="U631">
            <v>0</v>
          </cell>
          <cell r="V631">
            <v>0</v>
          </cell>
          <cell r="X631">
            <v>0</v>
          </cell>
          <cell r="AK631">
            <v>0</v>
          </cell>
          <cell r="AL631">
            <v>0</v>
          </cell>
        </row>
        <row r="632">
          <cell r="B632">
            <v>0</v>
          </cell>
          <cell r="C632">
            <v>0</v>
          </cell>
          <cell r="O632">
            <v>0</v>
          </cell>
          <cell r="Q632">
            <v>0</v>
          </cell>
          <cell r="S632">
            <v>0</v>
          </cell>
          <cell r="T632">
            <v>0</v>
          </cell>
          <cell r="U632">
            <v>0</v>
          </cell>
          <cell r="V632">
            <v>0</v>
          </cell>
          <cell r="X632">
            <v>0</v>
          </cell>
          <cell r="AK632">
            <v>0</v>
          </cell>
          <cell r="AL632">
            <v>0</v>
          </cell>
        </row>
        <row r="633">
          <cell r="B633">
            <v>0</v>
          </cell>
          <cell r="C633">
            <v>0</v>
          </cell>
          <cell r="O633">
            <v>0</v>
          </cell>
          <cell r="Q633">
            <v>0</v>
          </cell>
          <cell r="S633">
            <v>0</v>
          </cell>
          <cell r="T633">
            <v>0</v>
          </cell>
          <cell r="U633">
            <v>0</v>
          </cell>
          <cell r="V633">
            <v>0</v>
          </cell>
          <cell r="X633">
            <v>0</v>
          </cell>
          <cell r="AK633">
            <v>0</v>
          </cell>
          <cell r="AL633">
            <v>0</v>
          </cell>
        </row>
        <row r="634">
          <cell r="B634">
            <v>0</v>
          </cell>
          <cell r="C634">
            <v>0</v>
          </cell>
          <cell r="O634">
            <v>0</v>
          </cell>
          <cell r="Q634">
            <v>0</v>
          </cell>
          <cell r="S634">
            <v>0</v>
          </cell>
          <cell r="T634">
            <v>0</v>
          </cell>
          <cell r="U634">
            <v>0</v>
          </cell>
          <cell r="V634">
            <v>0</v>
          </cell>
          <cell r="X634">
            <v>0</v>
          </cell>
          <cell r="AK634">
            <v>0</v>
          </cell>
          <cell r="AL634">
            <v>0</v>
          </cell>
        </row>
        <row r="635">
          <cell r="B635">
            <v>0</v>
          </cell>
          <cell r="C635">
            <v>0</v>
          </cell>
          <cell r="O635">
            <v>0</v>
          </cell>
          <cell r="Q635">
            <v>0</v>
          </cell>
          <cell r="S635">
            <v>0</v>
          </cell>
          <cell r="T635">
            <v>0</v>
          </cell>
          <cell r="U635">
            <v>0</v>
          </cell>
          <cell r="V635">
            <v>0</v>
          </cell>
          <cell r="X635">
            <v>0</v>
          </cell>
          <cell r="AK635">
            <v>0</v>
          </cell>
          <cell r="AL635">
            <v>0</v>
          </cell>
        </row>
        <row r="636">
          <cell r="B636">
            <v>0</v>
          </cell>
          <cell r="C636">
            <v>0</v>
          </cell>
          <cell r="O636">
            <v>0</v>
          </cell>
          <cell r="Q636">
            <v>0</v>
          </cell>
          <cell r="S636">
            <v>0</v>
          </cell>
          <cell r="T636">
            <v>0</v>
          </cell>
          <cell r="U636">
            <v>0</v>
          </cell>
          <cell r="V636">
            <v>0</v>
          </cell>
          <cell r="X636">
            <v>0</v>
          </cell>
          <cell r="AK636">
            <v>0</v>
          </cell>
          <cell r="AL636">
            <v>0</v>
          </cell>
        </row>
        <row r="637">
          <cell r="B637">
            <v>0</v>
          </cell>
          <cell r="C637">
            <v>0</v>
          </cell>
          <cell r="O637">
            <v>0</v>
          </cell>
          <cell r="Q637">
            <v>0</v>
          </cell>
          <cell r="S637">
            <v>0</v>
          </cell>
          <cell r="T637">
            <v>0</v>
          </cell>
          <cell r="U637">
            <v>0</v>
          </cell>
          <cell r="V637">
            <v>0</v>
          </cell>
          <cell r="X637">
            <v>0</v>
          </cell>
          <cell r="AK637">
            <v>0</v>
          </cell>
          <cell r="AL637">
            <v>0</v>
          </cell>
        </row>
        <row r="638">
          <cell r="B638">
            <v>0</v>
          </cell>
          <cell r="C638">
            <v>0</v>
          </cell>
          <cell r="O638">
            <v>0</v>
          </cell>
          <cell r="Q638">
            <v>0</v>
          </cell>
          <cell r="S638">
            <v>0</v>
          </cell>
          <cell r="T638">
            <v>0</v>
          </cell>
          <cell r="U638">
            <v>0</v>
          </cell>
          <cell r="V638">
            <v>0</v>
          </cell>
          <cell r="X638">
            <v>0</v>
          </cell>
          <cell r="AK638">
            <v>0</v>
          </cell>
          <cell r="AL638">
            <v>0</v>
          </cell>
        </row>
        <row r="639">
          <cell r="B639">
            <v>0</v>
          </cell>
          <cell r="C639">
            <v>0</v>
          </cell>
          <cell r="O639">
            <v>0</v>
          </cell>
          <cell r="Q639">
            <v>0</v>
          </cell>
          <cell r="S639">
            <v>0</v>
          </cell>
          <cell r="T639">
            <v>0</v>
          </cell>
          <cell r="U639">
            <v>0</v>
          </cell>
          <cell r="V639">
            <v>0</v>
          </cell>
          <cell r="X639">
            <v>0</v>
          </cell>
          <cell r="AK639">
            <v>0</v>
          </cell>
          <cell r="AL639">
            <v>0</v>
          </cell>
        </row>
        <row r="640">
          <cell r="B640">
            <v>0</v>
          </cell>
          <cell r="C640">
            <v>0</v>
          </cell>
          <cell r="O640">
            <v>0</v>
          </cell>
          <cell r="Q640">
            <v>0</v>
          </cell>
          <cell r="S640">
            <v>0</v>
          </cell>
          <cell r="T640">
            <v>0</v>
          </cell>
          <cell r="U640">
            <v>0</v>
          </cell>
          <cell r="V640">
            <v>0</v>
          </cell>
          <cell r="X640">
            <v>0</v>
          </cell>
          <cell r="AK640">
            <v>0</v>
          </cell>
          <cell r="AL640">
            <v>0</v>
          </cell>
        </row>
        <row r="641">
          <cell r="B641">
            <v>0</v>
          </cell>
          <cell r="C641">
            <v>0</v>
          </cell>
          <cell r="O641">
            <v>0</v>
          </cell>
          <cell r="Q641">
            <v>0</v>
          </cell>
          <cell r="S641">
            <v>0</v>
          </cell>
          <cell r="T641">
            <v>0</v>
          </cell>
          <cell r="U641">
            <v>0</v>
          </cell>
          <cell r="V641">
            <v>0</v>
          </cell>
          <cell r="X641">
            <v>0</v>
          </cell>
          <cell r="AK641">
            <v>0</v>
          </cell>
          <cell r="AL641">
            <v>0</v>
          </cell>
        </row>
        <row r="642">
          <cell r="B642">
            <v>0</v>
          </cell>
          <cell r="C642">
            <v>0</v>
          </cell>
          <cell r="O642">
            <v>0</v>
          </cell>
          <cell r="Q642">
            <v>0</v>
          </cell>
          <cell r="S642">
            <v>0</v>
          </cell>
          <cell r="T642">
            <v>0</v>
          </cell>
          <cell r="U642">
            <v>0</v>
          </cell>
          <cell r="V642">
            <v>0</v>
          </cell>
          <cell r="X642">
            <v>0</v>
          </cell>
          <cell r="AK642">
            <v>0</v>
          </cell>
          <cell r="AL642">
            <v>0</v>
          </cell>
        </row>
        <row r="643">
          <cell r="B643">
            <v>0</v>
          </cell>
          <cell r="C643">
            <v>0</v>
          </cell>
          <cell r="O643">
            <v>0</v>
          </cell>
          <cell r="Q643">
            <v>0</v>
          </cell>
          <cell r="S643">
            <v>0</v>
          </cell>
          <cell r="T643">
            <v>0</v>
          </cell>
          <cell r="U643">
            <v>0</v>
          </cell>
          <cell r="V643">
            <v>0</v>
          </cell>
          <cell r="X643">
            <v>0</v>
          </cell>
          <cell r="AK643">
            <v>0</v>
          </cell>
          <cell r="AL643">
            <v>0</v>
          </cell>
        </row>
        <row r="644">
          <cell r="B644">
            <v>0</v>
          </cell>
          <cell r="C644">
            <v>0</v>
          </cell>
          <cell r="O644">
            <v>0</v>
          </cell>
          <cell r="Q644">
            <v>0</v>
          </cell>
          <cell r="S644">
            <v>0</v>
          </cell>
          <cell r="T644">
            <v>0</v>
          </cell>
          <cell r="U644">
            <v>0</v>
          </cell>
          <cell r="V644">
            <v>0</v>
          </cell>
          <cell r="X644">
            <v>0</v>
          </cell>
          <cell r="AK644">
            <v>0</v>
          </cell>
          <cell r="AL644">
            <v>0</v>
          </cell>
        </row>
        <row r="645">
          <cell r="B645">
            <v>0</v>
          </cell>
          <cell r="C645">
            <v>0</v>
          </cell>
          <cell r="O645">
            <v>0</v>
          </cell>
          <cell r="Q645">
            <v>0</v>
          </cell>
          <cell r="S645">
            <v>0</v>
          </cell>
          <cell r="T645">
            <v>0</v>
          </cell>
          <cell r="U645">
            <v>0</v>
          </cell>
          <cell r="V645">
            <v>0</v>
          </cell>
          <cell r="X645">
            <v>0</v>
          </cell>
          <cell r="AK645">
            <v>0</v>
          </cell>
          <cell r="AL645">
            <v>0</v>
          </cell>
        </row>
        <row r="646">
          <cell r="B646">
            <v>0</v>
          </cell>
          <cell r="C646">
            <v>0</v>
          </cell>
          <cell r="O646">
            <v>0</v>
          </cell>
          <cell r="Q646">
            <v>0</v>
          </cell>
          <cell r="S646">
            <v>0</v>
          </cell>
          <cell r="T646">
            <v>0</v>
          </cell>
          <cell r="U646">
            <v>0</v>
          </cell>
          <cell r="V646">
            <v>0</v>
          </cell>
          <cell r="X646">
            <v>0</v>
          </cell>
          <cell r="AK646">
            <v>0</v>
          </cell>
          <cell r="AL646">
            <v>0</v>
          </cell>
        </row>
        <row r="647">
          <cell r="B647">
            <v>0</v>
          </cell>
          <cell r="C647">
            <v>0</v>
          </cell>
          <cell r="O647">
            <v>0</v>
          </cell>
          <cell r="Q647">
            <v>0</v>
          </cell>
          <cell r="S647">
            <v>0</v>
          </cell>
          <cell r="T647">
            <v>0</v>
          </cell>
          <cell r="U647">
            <v>0</v>
          </cell>
          <cell r="V647">
            <v>0</v>
          </cell>
          <cell r="X647">
            <v>0</v>
          </cell>
          <cell r="AK647">
            <v>0</v>
          </cell>
          <cell r="AL647">
            <v>0</v>
          </cell>
        </row>
        <row r="648">
          <cell r="B648">
            <v>0</v>
          </cell>
          <cell r="C648">
            <v>0</v>
          </cell>
          <cell r="O648">
            <v>0</v>
          </cell>
          <cell r="Q648">
            <v>0</v>
          </cell>
          <cell r="S648">
            <v>0</v>
          </cell>
          <cell r="T648">
            <v>0</v>
          </cell>
          <cell r="U648">
            <v>0</v>
          </cell>
          <cell r="V648">
            <v>0</v>
          </cell>
          <cell r="X648">
            <v>0</v>
          </cell>
          <cell r="AK648">
            <v>0</v>
          </cell>
          <cell r="AL648">
            <v>0</v>
          </cell>
        </row>
        <row r="649">
          <cell r="B649">
            <v>0</v>
          </cell>
          <cell r="C649">
            <v>0</v>
          </cell>
          <cell r="O649">
            <v>0</v>
          </cell>
          <cell r="Q649">
            <v>0</v>
          </cell>
          <cell r="S649">
            <v>0</v>
          </cell>
          <cell r="T649">
            <v>0</v>
          </cell>
          <cell r="U649">
            <v>0</v>
          </cell>
          <cell r="V649">
            <v>0</v>
          </cell>
          <cell r="X649">
            <v>0</v>
          </cell>
          <cell r="AK649">
            <v>0</v>
          </cell>
          <cell r="AL649">
            <v>0</v>
          </cell>
        </row>
        <row r="650">
          <cell r="B650">
            <v>0</v>
          </cell>
          <cell r="C650">
            <v>0</v>
          </cell>
          <cell r="O650">
            <v>0</v>
          </cell>
          <cell r="Q650">
            <v>0</v>
          </cell>
          <cell r="S650">
            <v>0</v>
          </cell>
          <cell r="T650">
            <v>0</v>
          </cell>
          <cell r="U650">
            <v>0</v>
          </cell>
          <cell r="V650">
            <v>0</v>
          </cell>
          <cell r="X650">
            <v>0</v>
          </cell>
          <cell r="AK650">
            <v>0</v>
          </cell>
          <cell r="AL650">
            <v>0</v>
          </cell>
        </row>
        <row r="651">
          <cell r="B651">
            <v>0</v>
          </cell>
          <cell r="C651">
            <v>0</v>
          </cell>
          <cell r="O651">
            <v>0</v>
          </cell>
          <cell r="Q651">
            <v>0</v>
          </cell>
          <cell r="S651">
            <v>0</v>
          </cell>
          <cell r="T651">
            <v>0</v>
          </cell>
          <cell r="U651">
            <v>0</v>
          </cell>
          <cell r="V651">
            <v>0</v>
          </cell>
          <cell r="X651">
            <v>0</v>
          </cell>
          <cell r="AK651">
            <v>0</v>
          </cell>
          <cell r="AL651">
            <v>0</v>
          </cell>
        </row>
        <row r="652">
          <cell r="B652">
            <v>0</v>
          </cell>
          <cell r="C652">
            <v>0</v>
          </cell>
          <cell r="O652">
            <v>0</v>
          </cell>
          <cell r="Q652">
            <v>0</v>
          </cell>
          <cell r="S652">
            <v>0</v>
          </cell>
          <cell r="T652">
            <v>0</v>
          </cell>
          <cell r="U652">
            <v>0</v>
          </cell>
          <cell r="V652">
            <v>0</v>
          </cell>
          <cell r="X652">
            <v>0</v>
          </cell>
          <cell r="AK652">
            <v>0</v>
          </cell>
          <cell r="AL652">
            <v>0</v>
          </cell>
        </row>
        <row r="653">
          <cell r="B653">
            <v>0</v>
          </cell>
          <cell r="C653">
            <v>0</v>
          </cell>
          <cell r="O653">
            <v>0</v>
          </cell>
          <cell r="Q653">
            <v>0</v>
          </cell>
          <cell r="S653">
            <v>0</v>
          </cell>
          <cell r="T653">
            <v>0</v>
          </cell>
          <cell r="U653">
            <v>0</v>
          </cell>
          <cell r="V653">
            <v>0</v>
          </cell>
          <cell r="X653">
            <v>0</v>
          </cell>
          <cell r="AK653">
            <v>0</v>
          </cell>
          <cell r="AL653">
            <v>0</v>
          </cell>
        </row>
        <row r="654">
          <cell r="B654">
            <v>0</v>
          </cell>
          <cell r="C654">
            <v>0</v>
          </cell>
          <cell r="O654">
            <v>0</v>
          </cell>
          <cell r="Q654">
            <v>0</v>
          </cell>
          <cell r="S654">
            <v>0</v>
          </cell>
          <cell r="T654">
            <v>0</v>
          </cell>
          <cell r="U654">
            <v>0</v>
          </cell>
          <cell r="V654">
            <v>0</v>
          </cell>
          <cell r="X654">
            <v>0</v>
          </cell>
          <cell r="AK654">
            <v>0</v>
          </cell>
          <cell r="AL654">
            <v>0</v>
          </cell>
        </row>
        <row r="655">
          <cell r="B655">
            <v>0</v>
          </cell>
          <cell r="C655">
            <v>0</v>
          </cell>
          <cell r="O655">
            <v>0</v>
          </cell>
          <cell r="Q655">
            <v>0</v>
          </cell>
          <cell r="S655">
            <v>0</v>
          </cell>
          <cell r="T655">
            <v>0</v>
          </cell>
          <cell r="U655">
            <v>0</v>
          </cell>
          <cell r="V655">
            <v>0</v>
          </cell>
          <cell r="X655">
            <v>0</v>
          </cell>
          <cell r="AK655">
            <v>0</v>
          </cell>
          <cell r="AL655">
            <v>0</v>
          </cell>
        </row>
        <row r="656">
          <cell r="B656">
            <v>0</v>
          </cell>
          <cell r="C656">
            <v>0</v>
          </cell>
          <cell r="O656">
            <v>0</v>
          </cell>
          <cell r="Q656">
            <v>0</v>
          </cell>
          <cell r="S656">
            <v>0</v>
          </cell>
          <cell r="T656">
            <v>0</v>
          </cell>
          <cell r="U656">
            <v>0</v>
          </cell>
          <cell r="V656">
            <v>0</v>
          </cell>
          <cell r="X656">
            <v>0</v>
          </cell>
          <cell r="AK656">
            <v>0</v>
          </cell>
          <cell r="AL656">
            <v>0</v>
          </cell>
        </row>
        <row r="657">
          <cell r="B657">
            <v>0</v>
          </cell>
          <cell r="C657">
            <v>0</v>
          </cell>
          <cell r="O657">
            <v>0</v>
          </cell>
          <cell r="Q657">
            <v>0</v>
          </cell>
          <cell r="S657">
            <v>0</v>
          </cell>
          <cell r="T657">
            <v>0</v>
          </cell>
          <cell r="U657">
            <v>0</v>
          </cell>
          <cell r="V657">
            <v>0</v>
          </cell>
          <cell r="X657">
            <v>0</v>
          </cell>
          <cell r="AK657">
            <v>0</v>
          </cell>
          <cell r="AL657">
            <v>0</v>
          </cell>
        </row>
        <row r="658">
          <cell r="B658">
            <v>0</v>
          </cell>
          <cell r="C658">
            <v>0</v>
          </cell>
          <cell r="O658">
            <v>0</v>
          </cell>
          <cell r="Q658">
            <v>0</v>
          </cell>
          <cell r="S658">
            <v>0</v>
          </cell>
          <cell r="T658">
            <v>0</v>
          </cell>
          <cell r="U658">
            <v>0</v>
          </cell>
          <cell r="V658">
            <v>0</v>
          </cell>
          <cell r="X658">
            <v>0</v>
          </cell>
          <cell r="AK658">
            <v>0</v>
          </cell>
          <cell r="AL658">
            <v>0</v>
          </cell>
        </row>
        <row r="659">
          <cell r="B659">
            <v>0</v>
          </cell>
          <cell r="C659">
            <v>0</v>
          </cell>
          <cell r="O659">
            <v>0</v>
          </cell>
          <cell r="Q659">
            <v>0</v>
          </cell>
          <cell r="S659">
            <v>0</v>
          </cell>
          <cell r="T659">
            <v>0</v>
          </cell>
          <cell r="U659">
            <v>0</v>
          </cell>
          <cell r="V659">
            <v>0</v>
          </cell>
          <cell r="X659">
            <v>0</v>
          </cell>
          <cell r="AK659">
            <v>0</v>
          </cell>
          <cell r="AL659">
            <v>0</v>
          </cell>
        </row>
        <row r="660">
          <cell r="B660">
            <v>0</v>
          </cell>
          <cell r="C660">
            <v>0</v>
          </cell>
          <cell r="O660">
            <v>0</v>
          </cell>
          <cell r="Q660">
            <v>0</v>
          </cell>
          <cell r="S660">
            <v>0</v>
          </cell>
          <cell r="T660">
            <v>0</v>
          </cell>
          <cell r="U660">
            <v>0</v>
          </cell>
          <cell r="V660">
            <v>0</v>
          </cell>
          <cell r="X660">
            <v>0</v>
          </cell>
          <cell r="AK660">
            <v>0</v>
          </cell>
          <cell r="AL660">
            <v>0</v>
          </cell>
        </row>
        <row r="661">
          <cell r="B661">
            <v>0</v>
          </cell>
          <cell r="C661">
            <v>0</v>
          </cell>
          <cell r="O661">
            <v>0</v>
          </cell>
          <cell r="Q661">
            <v>0</v>
          </cell>
          <cell r="S661">
            <v>0</v>
          </cell>
          <cell r="T661">
            <v>0</v>
          </cell>
          <cell r="U661">
            <v>0</v>
          </cell>
          <cell r="V661">
            <v>0</v>
          </cell>
          <cell r="X661">
            <v>0</v>
          </cell>
          <cell r="AK661">
            <v>0</v>
          </cell>
          <cell r="AL661">
            <v>0</v>
          </cell>
        </row>
        <row r="662">
          <cell r="B662">
            <v>0</v>
          </cell>
          <cell r="C662">
            <v>0</v>
          </cell>
          <cell r="O662">
            <v>0</v>
          </cell>
          <cell r="Q662">
            <v>0</v>
          </cell>
          <cell r="S662">
            <v>0</v>
          </cell>
          <cell r="T662">
            <v>0</v>
          </cell>
          <cell r="U662">
            <v>0</v>
          </cell>
          <cell r="V662">
            <v>0</v>
          </cell>
          <cell r="X662">
            <v>0</v>
          </cell>
          <cell r="AK662">
            <v>0</v>
          </cell>
          <cell r="AL662">
            <v>0</v>
          </cell>
        </row>
        <row r="663">
          <cell r="B663">
            <v>0</v>
          </cell>
          <cell r="C663">
            <v>0</v>
          </cell>
          <cell r="O663">
            <v>0</v>
          </cell>
          <cell r="Q663">
            <v>0</v>
          </cell>
          <cell r="S663">
            <v>0</v>
          </cell>
          <cell r="T663">
            <v>0</v>
          </cell>
          <cell r="U663">
            <v>0</v>
          </cell>
          <cell r="V663">
            <v>0</v>
          </cell>
          <cell r="X663">
            <v>0</v>
          </cell>
          <cell r="AK663">
            <v>0</v>
          </cell>
          <cell r="AL663">
            <v>0</v>
          </cell>
        </row>
        <row r="664">
          <cell r="B664">
            <v>0</v>
          </cell>
          <cell r="C664">
            <v>0</v>
          </cell>
          <cell r="O664">
            <v>0</v>
          </cell>
          <cell r="Q664">
            <v>0</v>
          </cell>
          <cell r="S664">
            <v>0</v>
          </cell>
          <cell r="T664">
            <v>0</v>
          </cell>
          <cell r="U664">
            <v>0</v>
          </cell>
          <cell r="V664">
            <v>0</v>
          </cell>
          <cell r="X664">
            <v>0</v>
          </cell>
          <cell r="AK664">
            <v>0</v>
          </cell>
          <cell r="AL664">
            <v>0</v>
          </cell>
        </row>
        <row r="665">
          <cell r="B665">
            <v>0</v>
          </cell>
          <cell r="C665">
            <v>0</v>
          </cell>
          <cell r="O665">
            <v>0</v>
          </cell>
          <cell r="Q665">
            <v>0</v>
          </cell>
          <cell r="S665">
            <v>0</v>
          </cell>
          <cell r="T665">
            <v>0</v>
          </cell>
          <cell r="U665">
            <v>0</v>
          </cell>
          <cell r="V665">
            <v>0</v>
          </cell>
          <cell r="X665">
            <v>0</v>
          </cell>
          <cell r="AK665">
            <v>0</v>
          </cell>
          <cell r="AL665">
            <v>0</v>
          </cell>
        </row>
        <row r="666">
          <cell r="B666">
            <v>0</v>
          </cell>
          <cell r="C666">
            <v>0</v>
          </cell>
          <cell r="O666">
            <v>0</v>
          </cell>
          <cell r="Q666">
            <v>0</v>
          </cell>
          <cell r="S666">
            <v>0</v>
          </cell>
          <cell r="T666">
            <v>0</v>
          </cell>
          <cell r="U666">
            <v>0</v>
          </cell>
          <cell r="V666">
            <v>0</v>
          </cell>
          <cell r="X666">
            <v>0</v>
          </cell>
          <cell r="AK666">
            <v>0</v>
          </cell>
          <cell r="AL666">
            <v>0</v>
          </cell>
        </row>
        <row r="667">
          <cell r="B667">
            <v>0</v>
          </cell>
          <cell r="C667">
            <v>0</v>
          </cell>
          <cell r="O667">
            <v>0</v>
          </cell>
          <cell r="Q667">
            <v>0</v>
          </cell>
          <cell r="S667">
            <v>0</v>
          </cell>
          <cell r="T667">
            <v>0</v>
          </cell>
          <cell r="U667">
            <v>0</v>
          </cell>
          <cell r="V667">
            <v>0</v>
          </cell>
          <cell r="X667">
            <v>0</v>
          </cell>
          <cell r="AK667">
            <v>0</v>
          </cell>
          <cell r="AL667">
            <v>0</v>
          </cell>
        </row>
        <row r="668">
          <cell r="B668">
            <v>0</v>
          </cell>
          <cell r="C668">
            <v>0</v>
          </cell>
          <cell r="O668">
            <v>0</v>
          </cell>
          <cell r="Q668">
            <v>0</v>
          </cell>
          <cell r="S668">
            <v>0</v>
          </cell>
          <cell r="T668">
            <v>0</v>
          </cell>
          <cell r="U668">
            <v>0</v>
          </cell>
          <cell r="V668">
            <v>0</v>
          </cell>
          <cell r="X668">
            <v>0</v>
          </cell>
          <cell r="AK668">
            <v>0</v>
          </cell>
          <cell r="AL668">
            <v>0</v>
          </cell>
        </row>
        <row r="669">
          <cell r="B669">
            <v>0</v>
          </cell>
          <cell r="C669">
            <v>0</v>
          </cell>
          <cell r="O669">
            <v>0</v>
          </cell>
          <cell r="Q669">
            <v>0</v>
          </cell>
          <cell r="S669">
            <v>0</v>
          </cell>
          <cell r="T669">
            <v>0</v>
          </cell>
          <cell r="U669">
            <v>0</v>
          </cell>
          <cell r="V669">
            <v>0</v>
          </cell>
          <cell r="X669">
            <v>0</v>
          </cell>
          <cell r="AK669">
            <v>0</v>
          </cell>
          <cell r="AL669">
            <v>0</v>
          </cell>
        </row>
        <row r="670">
          <cell r="B670">
            <v>0</v>
          </cell>
          <cell r="C670">
            <v>0</v>
          </cell>
          <cell r="O670">
            <v>0</v>
          </cell>
          <cell r="Q670">
            <v>0</v>
          </cell>
          <cell r="S670">
            <v>0</v>
          </cell>
          <cell r="T670">
            <v>0</v>
          </cell>
          <cell r="U670">
            <v>0</v>
          </cell>
          <cell r="V670">
            <v>0</v>
          </cell>
          <cell r="X670">
            <v>0</v>
          </cell>
          <cell r="AK670">
            <v>0</v>
          </cell>
          <cell r="AL670">
            <v>0</v>
          </cell>
        </row>
        <row r="671">
          <cell r="B671">
            <v>0</v>
          </cell>
          <cell r="C671">
            <v>0</v>
          </cell>
          <cell r="O671">
            <v>0</v>
          </cell>
          <cell r="Q671">
            <v>0</v>
          </cell>
          <cell r="S671">
            <v>0</v>
          </cell>
          <cell r="T671">
            <v>0</v>
          </cell>
          <cell r="U671">
            <v>0</v>
          </cell>
          <cell r="V671">
            <v>0</v>
          </cell>
          <cell r="X671">
            <v>0</v>
          </cell>
          <cell r="AK671">
            <v>0</v>
          </cell>
          <cell r="AL671">
            <v>0</v>
          </cell>
        </row>
        <row r="672">
          <cell r="B672">
            <v>0</v>
          </cell>
          <cell r="C672">
            <v>0</v>
          </cell>
          <cell r="O672">
            <v>0</v>
          </cell>
          <cell r="Q672">
            <v>0</v>
          </cell>
          <cell r="S672">
            <v>0</v>
          </cell>
          <cell r="T672">
            <v>0</v>
          </cell>
          <cell r="U672">
            <v>0</v>
          </cell>
          <cell r="V672">
            <v>0</v>
          </cell>
          <cell r="X672">
            <v>0</v>
          </cell>
          <cell r="AK672">
            <v>0</v>
          </cell>
          <cell r="AL672">
            <v>0</v>
          </cell>
        </row>
        <row r="673">
          <cell r="B673">
            <v>0</v>
          </cell>
          <cell r="C673">
            <v>0</v>
          </cell>
          <cell r="O673">
            <v>0</v>
          </cell>
          <cell r="Q673">
            <v>0</v>
          </cell>
          <cell r="S673">
            <v>0</v>
          </cell>
          <cell r="T673">
            <v>0</v>
          </cell>
          <cell r="U673">
            <v>0</v>
          </cell>
          <cell r="V673">
            <v>0</v>
          </cell>
          <cell r="X673">
            <v>0</v>
          </cell>
          <cell r="AK673">
            <v>0</v>
          </cell>
          <cell r="AL673">
            <v>0</v>
          </cell>
        </row>
        <row r="674">
          <cell r="B674">
            <v>0</v>
          </cell>
          <cell r="C674">
            <v>0</v>
          </cell>
          <cell r="O674">
            <v>0</v>
          </cell>
          <cell r="Q674">
            <v>0</v>
          </cell>
          <cell r="S674">
            <v>0</v>
          </cell>
          <cell r="T674">
            <v>0</v>
          </cell>
          <cell r="U674">
            <v>0</v>
          </cell>
          <cell r="V674">
            <v>0</v>
          </cell>
          <cell r="X674">
            <v>0</v>
          </cell>
          <cell r="AK674">
            <v>0</v>
          </cell>
          <cell r="AL674">
            <v>0</v>
          </cell>
        </row>
        <row r="675">
          <cell r="B675">
            <v>0</v>
          </cell>
          <cell r="C675">
            <v>0</v>
          </cell>
          <cell r="O675">
            <v>0</v>
          </cell>
          <cell r="Q675">
            <v>0</v>
          </cell>
          <cell r="S675">
            <v>0</v>
          </cell>
          <cell r="T675">
            <v>0</v>
          </cell>
          <cell r="U675">
            <v>0</v>
          </cell>
          <cell r="V675">
            <v>0</v>
          </cell>
          <cell r="X675">
            <v>0</v>
          </cell>
          <cell r="AK675">
            <v>0</v>
          </cell>
          <cell r="AL675">
            <v>0</v>
          </cell>
        </row>
        <row r="676">
          <cell r="B676">
            <v>0</v>
          </cell>
          <cell r="C676">
            <v>0</v>
          </cell>
          <cell r="O676">
            <v>0</v>
          </cell>
          <cell r="Q676">
            <v>0</v>
          </cell>
          <cell r="S676">
            <v>0</v>
          </cell>
          <cell r="T676">
            <v>0</v>
          </cell>
          <cell r="U676">
            <v>0</v>
          </cell>
          <cell r="V676">
            <v>0</v>
          </cell>
          <cell r="X676">
            <v>0</v>
          </cell>
          <cell r="AK676">
            <v>0</v>
          </cell>
          <cell r="AL676">
            <v>0</v>
          </cell>
        </row>
        <row r="677">
          <cell r="B677">
            <v>0</v>
          </cell>
          <cell r="C677">
            <v>0</v>
          </cell>
          <cell r="O677">
            <v>0</v>
          </cell>
          <cell r="Q677">
            <v>0</v>
          </cell>
          <cell r="S677">
            <v>0</v>
          </cell>
          <cell r="T677">
            <v>0</v>
          </cell>
          <cell r="U677">
            <v>0</v>
          </cell>
          <cell r="V677">
            <v>0</v>
          </cell>
          <cell r="X677">
            <v>0</v>
          </cell>
          <cell r="AK677">
            <v>0</v>
          </cell>
          <cell r="AL677">
            <v>0</v>
          </cell>
        </row>
        <row r="678">
          <cell r="B678">
            <v>0</v>
          </cell>
          <cell r="C678">
            <v>0</v>
          </cell>
          <cell r="O678">
            <v>0</v>
          </cell>
          <cell r="Q678">
            <v>0</v>
          </cell>
          <cell r="S678">
            <v>0</v>
          </cell>
          <cell r="T678">
            <v>0</v>
          </cell>
          <cell r="U678">
            <v>0</v>
          </cell>
          <cell r="V678">
            <v>0</v>
          </cell>
          <cell r="X678">
            <v>0</v>
          </cell>
          <cell r="AK678">
            <v>0</v>
          </cell>
          <cell r="AL678">
            <v>0</v>
          </cell>
        </row>
      </sheetData>
      <sheetData sheetId="7"/>
      <sheetData sheetId="8">
        <row r="7">
          <cell r="A7">
            <v>1</v>
          </cell>
          <cell r="B7">
            <v>0</v>
          </cell>
          <cell r="F7" t="str">
            <v>Engineering Technologist</v>
          </cell>
          <cell r="G7" t="str">
            <v>W</v>
          </cell>
          <cell r="H7">
            <v>71.453197916666667</v>
          </cell>
        </row>
        <row r="8">
          <cell r="A8">
            <v>2</v>
          </cell>
          <cell r="B8">
            <v>0</v>
          </cell>
          <cell r="F8" t="str">
            <v>Meterperson - 3rd Class</v>
          </cell>
          <cell r="G8" t="str">
            <v>W</v>
          </cell>
          <cell r="H8">
            <v>57.388500976562497</v>
          </cell>
        </row>
        <row r="9">
          <cell r="A9">
            <v>3</v>
          </cell>
          <cell r="B9">
            <v>0</v>
          </cell>
          <cell r="F9" t="str">
            <v>Meterperson, Lead Hand</v>
          </cell>
          <cell r="G9" t="str">
            <v>W</v>
          </cell>
          <cell r="H9">
            <v>73.397998046875003</v>
          </cell>
        </row>
        <row r="10">
          <cell r="A10">
            <v>4</v>
          </cell>
          <cell r="B10">
            <v>0</v>
          </cell>
          <cell r="F10" t="str">
            <v>Meterperson - 1st Class</v>
          </cell>
          <cell r="G10" t="str">
            <v>W</v>
          </cell>
          <cell r="H10">
            <v>67.801499023437501</v>
          </cell>
        </row>
        <row r="11">
          <cell r="A11">
            <v>0</v>
          </cell>
          <cell r="B11">
            <v>1</v>
          </cell>
          <cell r="F11" t="str">
            <v>Supervisor, Customer Connections</v>
          </cell>
          <cell r="G11" t="str">
            <v>P</v>
          </cell>
          <cell r="H11">
            <v>84.962177734375004</v>
          </cell>
        </row>
        <row r="12">
          <cell r="A12">
            <v>5</v>
          </cell>
          <cell r="B12">
            <v>0</v>
          </cell>
          <cell r="F12" t="str">
            <v>Meterperson - 2nd Class</v>
          </cell>
          <cell r="G12" t="str">
            <v>W</v>
          </cell>
          <cell r="H12">
            <v>62.809501953125</v>
          </cell>
        </row>
        <row r="13">
          <cell r="A13">
            <v>6</v>
          </cell>
          <cell r="B13">
            <v>0</v>
          </cell>
          <cell r="F13" t="str">
            <v>Meter Support Clerk</v>
          </cell>
          <cell r="G13" t="str">
            <v>W</v>
          </cell>
          <cell r="H13">
            <v>42.023799479166669</v>
          </cell>
        </row>
        <row r="14">
          <cell r="A14">
            <v>7</v>
          </cell>
          <cell r="B14">
            <v>0</v>
          </cell>
          <cell r="F14" t="str">
            <v>Engineering Technician 2</v>
          </cell>
          <cell r="G14" t="str">
            <v>W</v>
          </cell>
          <cell r="H14">
            <v>51.01459895833333</v>
          </cell>
        </row>
        <row r="15">
          <cell r="A15">
            <v>0</v>
          </cell>
          <cell r="B15">
            <v>2</v>
          </cell>
          <cell r="F15" t="str">
            <v>Manager, Customer Connections</v>
          </cell>
          <cell r="G15" t="str">
            <v>P</v>
          </cell>
          <cell r="H15">
            <v>90.150380859375005</v>
          </cell>
        </row>
        <row r="16">
          <cell r="A16">
            <v>8</v>
          </cell>
          <cell r="B16">
            <v>0</v>
          </cell>
          <cell r="F16" t="str">
            <v>New classification</v>
          </cell>
          <cell r="G16" t="str">
            <v>W</v>
          </cell>
          <cell r="H16">
            <v>0</v>
          </cell>
        </row>
        <row r="17">
          <cell r="A17">
            <v>9</v>
          </cell>
          <cell r="B17">
            <v>0</v>
          </cell>
          <cell r="F17" t="str">
            <v>Summer Student</v>
          </cell>
          <cell r="G17" t="str">
            <v>W</v>
          </cell>
          <cell r="H17">
            <v>14.56</v>
          </cell>
        </row>
        <row r="18">
          <cell r="A18">
            <v>0</v>
          </cell>
          <cell r="B18">
            <v>0</v>
          </cell>
          <cell r="F18">
            <v>0</v>
          </cell>
          <cell r="G18">
            <v>0</v>
          </cell>
          <cell r="H18">
            <v>0</v>
          </cell>
        </row>
        <row r="19">
          <cell r="A19">
            <v>0</v>
          </cell>
          <cell r="B19">
            <v>0</v>
          </cell>
          <cell r="F19">
            <v>0</v>
          </cell>
          <cell r="G19">
            <v>0</v>
          </cell>
          <cell r="H19">
            <v>0</v>
          </cell>
        </row>
        <row r="20">
          <cell r="A20">
            <v>0</v>
          </cell>
          <cell r="B20">
            <v>0</v>
          </cell>
          <cell r="F20">
            <v>0</v>
          </cell>
          <cell r="G20">
            <v>0</v>
          </cell>
          <cell r="H20">
            <v>0</v>
          </cell>
        </row>
        <row r="21">
          <cell r="A21">
            <v>0</v>
          </cell>
          <cell r="B21">
            <v>0</v>
          </cell>
          <cell r="F21">
            <v>0</v>
          </cell>
          <cell r="G21">
            <v>0</v>
          </cell>
          <cell r="H21">
            <v>0</v>
          </cell>
        </row>
        <row r="22">
          <cell r="A22">
            <v>0</v>
          </cell>
          <cell r="B22">
            <v>0</v>
          </cell>
          <cell r="F22">
            <v>0</v>
          </cell>
          <cell r="G22">
            <v>0</v>
          </cell>
          <cell r="H22">
            <v>0</v>
          </cell>
        </row>
        <row r="23">
          <cell r="A23">
            <v>0</v>
          </cell>
          <cell r="B23">
            <v>0</v>
          </cell>
          <cell r="F23">
            <v>0</v>
          </cell>
          <cell r="G23">
            <v>0</v>
          </cell>
          <cell r="H23">
            <v>0</v>
          </cell>
        </row>
        <row r="24">
          <cell r="A24">
            <v>0</v>
          </cell>
          <cell r="B24">
            <v>0</v>
          </cell>
          <cell r="F24">
            <v>0</v>
          </cell>
          <cell r="G24">
            <v>0</v>
          </cell>
          <cell r="H24">
            <v>0</v>
          </cell>
        </row>
        <row r="25">
          <cell r="A25">
            <v>0</v>
          </cell>
          <cell r="B25">
            <v>0</v>
          </cell>
          <cell r="F25">
            <v>0</v>
          </cell>
          <cell r="G25">
            <v>0</v>
          </cell>
          <cell r="H25">
            <v>0</v>
          </cell>
        </row>
        <row r="26">
          <cell r="A26">
            <v>0</v>
          </cell>
          <cell r="B26">
            <v>0</v>
          </cell>
          <cell r="F26">
            <v>0</v>
          </cell>
          <cell r="G26">
            <v>0</v>
          </cell>
          <cell r="H26">
            <v>0</v>
          </cell>
        </row>
        <row r="27">
          <cell r="A27">
            <v>0</v>
          </cell>
          <cell r="B27">
            <v>0</v>
          </cell>
          <cell r="F27">
            <v>0</v>
          </cell>
          <cell r="G27">
            <v>0</v>
          </cell>
          <cell r="H27">
            <v>0</v>
          </cell>
        </row>
        <row r="28">
          <cell r="A28">
            <v>0</v>
          </cell>
          <cell r="B28">
            <v>0</v>
          </cell>
          <cell r="F28">
            <v>0</v>
          </cell>
          <cell r="G28">
            <v>0</v>
          </cell>
          <cell r="H28">
            <v>0</v>
          </cell>
        </row>
        <row r="29">
          <cell r="A29">
            <v>0</v>
          </cell>
          <cell r="B29">
            <v>0</v>
          </cell>
          <cell r="F29">
            <v>0</v>
          </cell>
          <cell r="G29">
            <v>0</v>
          </cell>
          <cell r="H29">
            <v>0</v>
          </cell>
        </row>
        <row r="30">
          <cell r="A30">
            <v>0</v>
          </cell>
          <cell r="B30">
            <v>0</v>
          </cell>
          <cell r="F30">
            <v>0</v>
          </cell>
          <cell r="G30">
            <v>0</v>
          </cell>
          <cell r="H30">
            <v>0</v>
          </cell>
        </row>
        <row r="31">
          <cell r="A31">
            <v>0</v>
          </cell>
          <cell r="B31">
            <v>0</v>
          </cell>
          <cell r="F31">
            <v>0</v>
          </cell>
          <cell r="G31">
            <v>0</v>
          </cell>
          <cell r="H31">
            <v>0</v>
          </cell>
        </row>
        <row r="32">
          <cell r="A32">
            <v>0</v>
          </cell>
          <cell r="B32">
            <v>0</v>
          </cell>
          <cell r="F32">
            <v>0</v>
          </cell>
          <cell r="G32">
            <v>0</v>
          </cell>
          <cell r="H32">
            <v>0</v>
          </cell>
        </row>
        <row r="33">
          <cell r="A33">
            <v>0</v>
          </cell>
          <cell r="B33">
            <v>0</v>
          </cell>
          <cell r="F33">
            <v>0</v>
          </cell>
          <cell r="G33">
            <v>0</v>
          </cell>
          <cell r="H33">
            <v>0</v>
          </cell>
        </row>
        <row r="34">
          <cell r="A34">
            <v>0</v>
          </cell>
          <cell r="B34">
            <v>0</v>
          </cell>
          <cell r="F34">
            <v>0</v>
          </cell>
          <cell r="G34">
            <v>0</v>
          </cell>
          <cell r="H34">
            <v>0</v>
          </cell>
        </row>
        <row r="35">
          <cell r="A35">
            <v>0</v>
          </cell>
          <cell r="B35">
            <v>0</v>
          </cell>
          <cell r="F35">
            <v>0</v>
          </cell>
          <cell r="G35">
            <v>0</v>
          </cell>
          <cell r="H35">
            <v>0</v>
          </cell>
        </row>
        <row r="36">
          <cell r="A36">
            <v>0</v>
          </cell>
          <cell r="B36">
            <v>0</v>
          </cell>
          <cell r="F36">
            <v>0</v>
          </cell>
          <cell r="G36">
            <v>0</v>
          </cell>
          <cell r="H36">
            <v>0</v>
          </cell>
        </row>
        <row r="37">
          <cell r="A37">
            <v>0</v>
          </cell>
          <cell r="B37">
            <v>0</v>
          </cell>
          <cell r="F37">
            <v>0</v>
          </cell>
          <cell r="G37">
            <v>0</v>
          </cell>
          <cell r="H37">
            <v>0</v>
          </cell>
        </row>
        <row r="38">
          <cell r="A38">
            <v>0</v>
          </cell>
          <cell r="B38">
            <v>0</v>
          </cell>
          <cell r="F38">
            <v>0</v>
          </cell>
          <cell r="G38">
            <v>0</v>
          </cell>
          <cell r="H38">
            <v>0</v>
          </cell>
        </row>
        <row r="39">
          <cell r="A39">
            <v>0</v>
          </cell>
          <cell r="B39">
            <v>0</v>
          </cell>
          <cell r="F39">
            <v>0</v>
          </cell>
          <cell r="G39">
            <v>0</v>
          </cell>
          <cell r="H39">
            <v>0</v>
          </cell>
        </row>
        <row r="40">
          <cell r="A40">
            <v>0</v>
          </cell>
          <cell r="B40">
            <v>0</v>
          </cell>
          <cell r="F40">
            <v>0</v>
          </cell>
          <cell r="G40">
            <v>0</v>
          </cell>
          <cell r="H40">
            <v>0</v>
          </cell>
        </row>
        <row r="41">
          <cell r="A41">
            <v>0</v>
          </cell>
          <cell r="B41">
            <v>0</v>
          </cell>
          <cell r="F41">
            <v>0</v>
          </cell>
          <cell r="G41">
            <v>0</v>
          </cell>
          <cell r="H41">
            <v>0</v>
          </cell>
        </row>
        <row r="42">
          <cell r="A42">
            <v>0</v>
          </cell>
          <cell r="B42">
            <v>0</v>
          </cell>
          <cell r="F42">
            <v>0</v>
          </cell>
          <cell r="G42">
            <v>0</v>
          </cell>
          <cell r="H42">
            <v>0</v>
          </cell>
        </row>
        <row r="43">
          <cell r="A43">
            <v>0</v>
          </cell>
          <cell r="B43">
            <v>0</v>
          </cell>
          <cell r="F43">
            <v>0</v>
          </cell>
          <cell r="G43">
            <v>0</v>
          </cell>
          <cell r="H43">
            <v>0</v>
          </cell>
        </row>
        <row r="44">
          <cell r="A44">
            <v>0</v>
          </cell>
          <cell r="B44">
            <v>0</v>
          </cell>
          <cell r="F44">
            <v>0</v>
          </cell>
          <cell r="G44">
            <v>0</v>
          </cell>
          <cell r="H44">
            <v>0</v>
          </cell>
        </row>
        <row r="45">
          <cell r="A45">
            <v>0</v>
          </cell>
          <cell r="B45">
            <v>0</v>
          </cell>
          <cell r="F45">
            <v>0</v>
          </cell>
          <cell r="G45">
            <v>0</v>
          </cell>
          <cell r="H45">
            <v>0</v>
          </cell>
        </row>
        <row r="46">
          <cell r="A46">
            <v>0</v>
          </cell>
          <cell r="B46">
            <v>0</v>
          </cell>
          <cell r="F46">
            <v>0</v>
          </cell>
          <cell r="G46">
            <v>0</v>
          </cell>
          <cell r="H46">
            <v>0</v>
          </cell>
        </row>
        <row r="47">
          <cell r="A47">
            <v>0</v>
          </cell>
          <cell r="B47">
            <v>0</v>
          </cell>
          <cell r="F47">
            <v>0</v>
          </cell>
          <cell r="G47">
            <v>0</v>
          </cell>
          <cell r="H47">
            <v>0</v>
          </cell>
        </row>
        <row r="48">
          <cell r="A48">
            <v>0</v>
          </cell>
          <cell r="B48">
            <v>0</v>
          </cell>
          <cell r="F48">
            <v>0</v>
          </cell>
          <cell r="G48">
            <v>0</v>
          </cell>
          <cell r="H48">
            <v>0</v>
          </cell>
        </row>
        <row r="49">
          <cell r="A49">
            <v>0</v>
          </cell>
          <cell r="B49">
            <v>0</v>
          </cell>
          <cell r="F49">
            <v>0</v>
          </cell>
          <cell r="G49">
            <v>0</v>
          </cell>
          <cell r="H49">
            <v>0</v>
          </cell>
        </row>
        <row r="50">
          <cell r="A50">
            <v>0</v>
          </cell>
          <cell r="B50">
            <v>0</v>
          </cell>
          <cell r="F50">
            <v>0</v>
          </cell>
          <cell r="G50">
            <v>0</v>
          </cell>
          <cell r="H50">
            <v>0</v>
          </cell>
        </row>
        <row r="51">
          <cell r="A51">
            <v>0</v>
          </cell>
          <cell r="B51">
            <v>0</v>
          </cell>
          <cell r="F51">
            <v>0</v>
          </cell>
          <cell r="G51">
            <v>0</v>
          </cell>
          <cell r="H51">
            <v>0</v>
          </cell>
        </row>
        <row r="52">
          <cell r="A52">
            <v>0</v>
          </cell>
          <cell r="B52">
            <v>0</v>
          </cell>
          <cell r="F52">
            <v>0</v>
          </cell>
          <cell r="G52">
            <v>0</v>
          </cell>
          <cell r="H52">
            <v>0</v>
          </cell>
        </row>
        <row r="53">
          <cell r="A53">
            <v>0</v>
          </cell>
          <cell r="B53">
            <v>0</v>
          </cell>
          <cell r="F53">
            <v>0</v>
          </cell>
          <cell r="G53">
            <v>0</v>
          </cell>
          <cell r="H53">
            <v>0</v>
          </cell>
        </row>
        <row r="54">
          <cell r="A54">
            <v>0</v>
          </cell>
          <cell r="B54">
            <v>0</v>
          </cell>
          <cell r="F54">
            <v>0</v>
          </cell>
          <cell r="G54">
            <v>0</v>
          </cell>
          <cell r="H54">
            <v>0</v>
          </cell>
        </row>
        <row r="55">
          <cell r="A55">
            <v>0</v>
          </cell>
          <cell r="B55">
            <v>0</v>
          </cell>
          <cell r="F55">
            <v>0</v>
          </cell>
          <cell r="G55">
            <v>0</v>
          </cell>
          <cell r="H55">
            <v>0</v>
          </cell>
        </row>
        <row r="56">
          <cell r="A56">
            <v>0</v>
          </cell>
          <cell r="B56">
            <v>0</v>
          </cell>
          <cell r="F56">
            <v>0</v>
          </cell>
          <cell r="G56">
            <v>0</v>
          </cell>
          <cell r="H56">
            <v>0</v>
          </cell>
        </row>
        <row r="57">
          <cell r="A57">
            <v>0</v>
          </cell>
          <cell r="B57">
            <v>0</v>
          </cell>
          <cell r="F57">
            <v>0</v>
          </cell>
          <cell r="G57">
            <v>0</v>
          </cell>
          <cell r="H57">
            <v>0</v>
          </cell>
        </row>
        <row r="58">
          <cell r="A58">
            <v>0</v>
          </cell>
          <cell r="B58">
            <v>0</v>
          </cell>
          <cell r="F58">
            <v>0</v>
          </cell>
          <cell r="G58">
            <v>0</v>
          </cell>
          <cell r="H58">
            <v>0</v>
          </cell>
        </row>
        <row r="59">
          <cell r="A59">
            <v>0</v>
          </cell>
          <cell r="B59">
            <v>0</v>
          </cell>
          <cell r="F59">
            <v>0</v>
          </cell>
          <cell r="G59">
            <v>0</v>
          </cell>
          <cell r="H59">
            <v>0</v>
          </cell>
        </row>
        <row r="60">
          <cell r="A60">
            <v>0</v>
          </cell>
          <cell r="B60">
            <v>0</v>
          </cell>
          <cell r="F60">
            <v>0</v>
          </cell>
          <cell r="G60">
            <v>0</v>
          </cell>
          <cell r="H60">
            <v>0</v>
          </cell>
        </row>
        <row r="61">
          <cell r="A61">
            <v>0</v>
          </cell>
          <cell r="B61">
            <v>0</v>
          </cell>
          <cell r="F61">
            <v>0</v>
          </cell>
          <cell r="G61">
            <v>0</v>
          </cell>
          <cell r="H61">
            <v>0</v>
          </cell>
        </row>
        <row r="62">
          <cell r="A62">
            <v>0</v>
          </cell>
          <cell r="B62">
            <v>0</v>
          </cell>
          <cell r="F62">
            <v>0</v>
          </cell>
          <cell r="G62">
            <v>0</v>
          </cell>
          <cell r="H62">
            <v>0</v>
          </cell>
        </row>
        <row r="63">
          <cell r="A63">
            <v>0</v>
          </cell>
          <cell r="B63">
            <v>0</v>
          </cell>
          <cell r="F63">
            <v>0</v>
          </cell>
          <cell r="G63">
            <v>0</v>
          </cell>
          <cell r="H63">
            <v>0</v>
          </cell>
        </row>
        <row r="64">
          <cell r="A64">
            <v>0</v>
          </cell>
          <cell r="B64">
            <v>0</v>
          </cell>
          <cell r="F64">
            <v>0</v>
          </cell>
          <cell r="G64">
            <v>0</v>
          </cell>
          <cell r="H64">
            <v>0</v>
          </cell>
        </row>
        <row r="65">
          <cell r="A65">
            <v>0</v>
          </cell>
          <cell r="B65">
            <v>0</v>
          </cell>
          <cell r="F65">
            <v>0</v>
          </cell>
          <cell r="G65">
            <v>0</v>
          </cell>
          <cell r="H65">
            <v>0</v>
          </cell>
        </row>
        <row r="66">
          <cell r="A66">
            <v>0</v>
          </cell>
          <cell r="B66">
            <v>0</v>
          </cell>
          <cell r="F66">
            <v>0</v>
          </cell>
          <cell r="G66">
            <v>0</v>
          </cell>
          <cell r="H66">
            <v>0</v>
          </cell>
        </row>
        <row r="67">
          <cell r="A67">
            <v>0</v>
          </cell>
          <cell r="B67">
            <v>0</v>
          </cell>
          <cell r="F67">
            <v>0</v>
          </cell>
          <cell r="G67">
            <v>0</v>
          </cell>
          <cell r="H67">
            <v>0</v>
          </cell>
        </row>
        <row r="68">
          <cell r="A68">
            <v>0</v>
          </cell>
          <cell r="B68">
            <v>0</v>
          </cell>
          <cell r="F68">
            <v>0</v>
          </cell>
          <cell r="G68">
            <v>0</v>
          </cell>
          <cell r="H68">
            <v>0</v>
          </cell>
        </row>
        <row r="69">
          <cell r="A69">
            <v>0</v>
          </cell>
          <cell r="B69">
            <v>0</v>
          </cell>
          <cell r="F69">
            <v>0</v>
          </cell>
          <cell r="G69">
            <v>0</v>
          </cell>
          <cell r="H69">
            <v>0</v>
          </cell>
        </row>
        <row r="70">
          <cell r="A70">
            <v>0</v>
          </cell>
          <cell r="B70">
            <v>0</v>
          </cell>
          <cell r="F70">
            <v>0</v>
          </cell>
          <cell r="G70">
            <v>0</v>
          </cell>
          <cell r="H70">
            <v>0</v>
          </cell>
        </row>
        <row r="71">
          <cell r="A71">
            <v>0</v>
          </cell>
          <cell r="B71">
            <v>0</v>
          </cell>
          <cell r="F71">
            <v>0</v>
          </cell>
          <cell r="G71">
            <v>0</v>
          </cell>
          <cell r="H71">
            <v>0</v>
          </cell>
        </row>
        <row r="72">
          <cell r="A72">
            <v>0</v>
          </cell>
          <cell r="B72">
            <v>0</v>
          </cell>
          <cell r="F72">
            <v>0</v>
          </cell>
          <cell r="G72">
            <v>0</v>
          </cell>
          <cell r="H72">
            <v>0</v>
          </cell>
        </row>
        <row r="73">
          <cell r="A73">
            <v>0</v>
          </cell>
          <cell r="B73">
            <v>0</v>
          </cell>
          <cell r="F73">
            <v>0</v>
          </cell>
          <cell r="G73">
            <v>0</v>
          </cell>
          <cell r="H73">
            <v>0</v>
          </cell>
        </row>
        <row r="74">
          <cell r="A74">
            <v>0</v>
          </cell>
          <cell r="B74">
            <v>0</v>
          </cell>
          <cell r="F74">
            <v>0</v>
          </cell>
          <cell r="G74">
            <v>0</v>
          </cell>
          <cell r="H74">
            <v>0</v>
          </cell>
        </row>
        <row r="75">
          <cell r="A75">
            <v>0</v>
          </cell>
          <cell r="B75">
            <v>0</v>
          </cell>
          <cell r="F75">
            <v>0</v>
          </cell>
          <cell r="G75">
            <v>0</v>
          </cell>
          <cell r="H75">
            <v>0</v>
          </cell>
        </row>
        <row r="76">
          <cell r="A76">
            <v>0</v>
          </cell>
          <cell r="B76">
            <v>0</v>
          </cell>
          <cell r="F76">
            <v>0</v>
          </cell>
          <cell r="G76">
            <v>0</v>
          </cell>
          <cell r="H76">
            <v>0</v>
          </cell>
        </row>
        <row r="77">
          <cell r="A77">
            <v>0</v>
          </cell>
          <cell r="B77">
            <v>0</v>
          </cell>
          <cell r="F77">
            <v>0</v>
          </cell>
          <cell r="G77">
            <v>0</v>
          </cell>
          <cell r="H77">
            <v>0</v>
          </cell>
        </row>
        <row r="78">
          <cell r="A78">
            <v>0</v>
          </cell>
          <cell r="B78">
            <v>0</v>
          </cell>
          <cell r="F78">
            <v>0</v>
          </cell>
          <cell r="G78">
            <v>0</v>
          </cell>
          <cell r="H78">
            <v>0</v>
          </cell>
        </row>
        <row r="79">
          <cell r="A79">
            <v>0</v>
          </cell>
          <cell r="B79">
            <v>0</v>
          </cell>
          <cell r="F79">
            <v>0</v>
          </cell>
          <cell r="G79">
            <v>0</v>
          </cell>
          <cell r="H79">
            <v>0</v>
          </cell>
        </row>
        <row r="80">
          <cell r="A80">
            <v>0</v>
          </cell>
          <cell r="B80">
            <v>0</v>
          </cell>
          <cell r="F80">
            <v>0</v>
          </cell>
          <cell r="G80">
            <v>0</v>
          </cell>
          <cell r="H80">
            <v>0</v>
          </cell>
        </row>
        <row r="81">
          <cell r="A81">
            <v>0</v>
          </cell>
          <cell r="B81">
            <v>0</v>
          </cell>
          <cell r="F81">
            <v>0</v>
          </cell>
          <cell r="G81">
            <v>0</v>
          </cell>
          <cell r="H81">
            <v>0</v>
          </cell>
        </row>
        <row r="82">
          <cell r="A82">
            <v>0</v>
          </cell>
          <cell r="B82">
            <v>0</v>
          </cell>
          <cell r="F82">
            <v>0</v>
          </cell>
          <cell r="G82">
            <v>0</v>
          </cell>
          <cell r="H82">
            <v>0</v>
          </cell>
        </row>
        <row r="83">
          <cell r="A83">
            <v>0</v>
          </cell>
          <cell r="B83">
            <v>0</v>
          </cell>
          <cell r="F83">
            <v>0</v>
          </cell>
          <cell r="G83">
            <v>0</v>
          </cell>
          <cell r="H83">
            <v>0</v>
          </cell>
        </row>
        <row r="84">
          <cell r="A84">
            <v>0</v>
          </cell>
          <cell r="B84">
            <v>0</v>
          </cell>
          <cell r="F84">
            <v>0</v>
          </cell>
          <cell r="G84">
            <v>0</v>
          </cell>
          <cell r="H84">
            <v>0</v>
          </cell>
        </row>
        <row r="85">
          <cell r="A85">
            <v>0</v>
          </cell>
          <cell r="B85">
            <v>0</v>
          </cell>
          <cell r="F85">
            <v>0</v>
          </cell>
          <cell r="G85">
            <v>0</v>
          </cell>
          <cell r="H85">
            <v>0</v>
          </cell>
        </row>
        <row r="86">
          <cell r="A86">
            <v>0</v>
          </cell>
          <cell r="B86">
            <v>0</v>
          </cell>
          <cell r="F86">
            <v>0</v>
          </cell>
          <cell r="G86">
            <v>0</v>
          </cell>
          <cell r="H86">
            <v>0</v>
          </cell>
        </row>
        <row r="87">
          <cell r="A87">
            <v>0</v>
          </cell>
          <cell r="B87">
            <v>0</v>
          </cell>
          <cell r="F87">
            <v>0</v>
          </cell>
          <cell r="G87">
            <v>0</v>
          </cell>
          <cell r="H87">
            <v>0</v>
          </cell>
        </row>
        <row r="88">
          <cell r="A88">
            <v>0</v>
          </cell>
          <cell r="B88">
            <v>0</v>
          </cell>
          <cell r="F88">
            <v>0</v>
          </cell>
          <cell r="G88">
            <v>0</v>
          </cell>
          <cell r="H88">
            <v>0</v>
          </cell>
        </row>
        <row r="89">
          <cell r="A89">
            <v>0</v>
          </cell>
          <cell r="B89">
            <v>0</v>
          </cell>
          <cell r="F89">
            <v>0</v>
          </cell>
          <cell r="G89">
            <v>0</v>
          </cell>
          <cell r="H89">
            <v>0</v>
          </cell>
        </row>
        <row r="90">
          <cell r="A90">
            <v>0</v>
          </cell>
          <cell r="B90">
            <v>0</v>
          </cell>
          <cell r="F90">
            <v>0</v>
          </cell>
          <cell r="G90">
            <v>0</v>
          </cell>
          <cell r="H90">
            <v>0</v>
          </cell>
        </row>
        <row r="91">
          <cell r="A91">
            <v>0</v>
          </cell>
          <cell r="B91">
            <v>0</v>
          </cell>
          <cell r="F91">
            <v>0</v>
          </cell>
          <cell r="G91">
            <v>0</v>
          </cell>
          <cell r="H91">
            <v>0</v>
          </cell>
        </row>
        <row r="92">
          <cell r="A92">
            <v>0</v>
          </cell>
          <cell r="B92">
            <v>0</v>
          </cell>
          <cell r="F92">
            <v>0</v>
          </cell>
          <cell r="G92">
            <v>0</v>
          </cell>
          <cell r="H92">
            <v>0</v>
          </cell>
        </row>
        <row r="93">
          <cell r="A93">
            <v>0</v>
          </cell>
          <cell r="B93">
            <v>0</v>
          </cell>
          <cell r="F93">
            <v>0</v>
          </cell>
          <cell r="G93">
            <v>0</v>
          </cell>
          <cell r="H93">
            <v>0</v>
          </cell>
        </row>
        <row r="94">
          <cell r="A94">
            <v>0</v>
          </cell>
          <cell r="B94">
            <v>0</v>
          </cell>
          <cell r="F94">
            <v>0</v>
          </cell>
          <cell r="G94">
            <v>0</v>
          </cell>
          <cell r="H94">
            <v>0</v>
          </cell>
        </row>
        <row r="95">
          <cell r="A95">
            <v>0</v>
          </cell>
          <cell r="B95">
            <v>0</v>
          </cell>
          <cell r="F95">
            <v>0</v>
          </cell>
          <cell r="G95">
            <v>0</v>
          </cell>
          <cell r="H95">
            <v>0</v>
          </cell>
        </row>
        <row r="96">
          <cell r="A96">
            <v>0</v>
          </cell>
          <cell r="B96">
            <v>0</v>
          </cell>
          <cell r="F96">
            <v>0</v>
          </cell>
          <cell r="G96">
            <v>0</v>
          </cell>
          <cell r="H96">
            <v>0</v>
          </cell>
        </row>
        <row r="97">
          <cell r="A97">
            <v>0</v>
          </cell>
          <cell r="B97">
            <v>0</v>
          </cell>
          <cell r="F97">
            <v>0</v>
          </cell>
          <cell r="G97">
            <v>0</v>
          </cell>
          <cell r="H97">
            <v>0</v>
          </cell>
        </row>
        <row r="98">
          <cell r="A98">
            <v>0</v>
          </cell>
          <cell r="B98">
            <v>0</v>
          </cell>
          <cell r="F98">
            <v>0</v>
          </cell>
          <cell r="G98">
            <v>0</v>
          </cell>
          <cell r="H98">
            <v>0</v>
          </cell>
        </row>
        <row r="99">
          <cell r="A99">
            <v>0</v>
          </cell>
          <cell r="B99">
            <v>0</v>
          </cell>
          <cell r="F99">
            <v>0</v>
          </cell>
          <cell r="G99">
            <v>0</v>
          </cell>
          <cell r="H99">
            <v>0</v>
          </cell>
        </row>
        <row r="100">
          <cell r="A100">
            <v>0</v>
          </cell>
          <cell r="B100">
            <v>0</v>
          </cell>
          <cell r="F100">
            <v>0</v>
          </cell>
          <cell r="G100">
            <v>0</v>
          </cell>
          <cell r="H100">
            <v>0</v>
          </cell>
        </row>
        <row r="101">
          <cell r="A101">
            <v>0</v>
          </cell>
          <cell r="B101">
            <v>0</v>
          </cell>
          <cell r="F101">
            <v>0</v>
          </cell>
          <cell r="G101">
            <v>0</v>
          </cell>
          <cell r="H101">
            <v>0</v>
          </cell>
        </row>
        <row r="102">
          <cell r="A102">
            <v>0</v>
          </cell>
          <cell r="B102">
            <v>0</v>
          </cell>
          <cell r="F102">
            <v>0</v>
          </cell>
          <cell r="G102">
            <v>0</v>
          </cell>
          <cell r="H102">
            <v>0</v>
          </cell>
        </row>
        <row r="103">
          <cell r="A103">
            <v>0</v>
          </cell>
          <cell r="B103">
            <v>0</v>
          </cell>
          <cell r="F103">
            <v>0</v>
          </cell>
          <cell r="G103">
            <v>0</v>
          </cell>
          <cell r="H103">
            <v>0</v>
          </cell>
        </row>
        <row r="104">
          <cell r="A104">
            <v>0</v>
          </cell>
          <cell r="B104">
            <v>0</v>
          </cell>
          <cell r="F104">
            <v>0</v>
          </cell>
          <cell r="G104">
            <v>0</v>
          </cell>
          <cell r="H104">
            <v>0</v>
          </cell>
        </row>
        <row r="105">
          <cell r="A105">
            <v>0</v>
          </cell>
          <cell r="B105">
            <v>0</v>
          </cell>
          <cell r="F105">
            <v>0</v>
          </cell>
          <cell r="G105">
            <v>0</v>
          </cell>
          <cell r="H105">
            <v>0</v>
          </cell>
        </row>
        <row r="106">
          <cell r="A106">
            <v>0</v>
          </cell>
          <cell r="B106">
            <v>0</v>
          </cell>
          <cell r="F106">
            <v>0</v>
          </cell>
          <cell r="G106">
            <v>0</v>
          </cell>
          <cell r="H106">
            <v>0</v>
          </cell>
        </row>
      </sheetData>
      <sheetData sheetId="9"/>
      <sheetData sheetId="10"/>
      <sheetData sheetId="11"/>
      <sheetData sheetId="12"/>
      <sheetData sheetId="13"/>
      <sheetData sheetId="14"/>
      <sheetData sheetId="15"/>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Error Check"/>
      <sheetName val="Summary - Operating"/>
      <sheetName val="Summary - Capital"/>
      <sheetName val="Setup"/>
      <sheetName val="WorkPlan - Operating"/>
      <sheetName val="OEB Accts"/>
      <sheetName val="WorkPlan - Capital"/>
      <sheetName val="Labour Types"/>
      <sheetName val="2009 Operating Budget"/>
      <sheetName val="2009 Capital Budget"/>
    </sheetNames>
    <sheetDataSet>
      <sheetData sheetId="0"/>
      <sheetData sheetId="1"/>
      <sheetData sheetId="2"/>
      <sheetData sheetId="3"/>
      <sheetData sheetId="4">
        <row r="5">
          <cell r="A5" t="str">
            <v>A/P</v>
          </cell>
        </row>
        <row r="6">
          <cell r="A6" t="str">
            <v>Vehicle</v>
          </cell>
        </row>
        <row r="7">
          <cell r="A7" t="str">
            <v>Expense</v>
          </cell>
        </row>
        <row r="8">
          <cell r="A8" t="str">
            <v>Inventory</v>
          </cell>
        </row>
        <row r="9">
          <cell r="A9" t="str">
            <v>Workorder Time</v>
          </cell>
        </row>
        <row r="10">
          <cell r="A10" t="str">
            <v>Project Time</v>
          </cell>
        </row>
        <row r="30">
          <cell r="A30" t="str">
            <v>BGSA1 - Facilities Maintenance</v>
          </cell>
        </row>
        <row r="31">
          <cell r="A31" t="str">
            <v>FLSA1 - Fleet Maintenance</v>
          </cell>
        </row>
        <row r="32">
          <cell r="A32" t="str">
            <v>SA1 - Training and Development</v>
          </cell>
        </row>
        <row r="33">
          <cell r="A33" t="str">
            <v>SA10 - General Office Supplies</v>
          </cell>
        </row>
        <row r="34">
          <cell r="A34" t="str">
            <v>SA11 - Small Tools</v>
          </cell>
        </row>
        <row r="35">
          <cell r="A35" t="str">
            <v>SA12 - Other Supplies</v>
          </cell>
        </row>
        <row r="36">
          <cell r="A36" t="str">
            <v>SA13 - Rent</v>
          </cell>
        </row>
        <row r="37">
          <cell r="A37" t="str">
            <v>SA14 - Repairs and Maintenance - Equipment</v>
          </cell>
        </row>
        <row r="38">
          <cell r="A38" t="str">
            <v>SA15 - Equipment Repair</v>
          </cell>
        </row>
        <row r="39">
          <cell r="A39" t="str">
            <v>SA16 - Equipment Rental</v>
          </cell>
        </row>
        <row r="40">
          <cell r="A40" t="str">
            <v>SA17 - Rent - Building</v>
          </cell>
        </row>
        <row r="41">
          <cell r="A41" t="str">
            <v>SA18 - Rent - Outside Storage</v>
          </cell>
        </row>
        <row r="42">
          <cell r="A42" t="str">
            <v>SA19 - Utilities</v>
          </cell>
        </row>
        <row r="43">
          <cell r="A43" t="str">
            <v>SA2 - Subscriptions and Memberships</v>
          </cell>
        </row>
        <row r="44">
          <cell r="A44" t="str">
            <v>SA20 - Property Tax</v>
          </cell>
        </row>
        <row r="45">
          <cell r="A45" t="str">
            <v>SA21 - Repairs and Maintenance - Building</v>
          </cell>
        </row>
        <row r="46">
          <cell r="A46" t="str">
            <v>SA22 - HVAC Maintenance</v>
          </cell>
        </row>
        <row r="47">
          <cell r="A47" t="str">
            <v>SA23 - Janitorial and Landscaping Service</v>
          </cell>
        </row>
        <row r="48">
          <cell r="A48" t="str">
            <v>SA24 - Security Service</v>
          </cell>
        </row>
        <row r="49">
          <cell r="A49" t="str">
            <v>SA25 - WSIB</v>
          </cell>
        </row>
        <row r="50">
          <cell r="A50" t="str">
            <v>SA26 - Insurance - Property</v>
          </cell>
        </row>
        <row r="51">
          <cell r="A51" t="str">
            <v>SA27 - Insurance - General</v>
          </cell>
        </row>
        <row r="52">
          <cell r="A52" t="str">
            <v>SA28 - Insurance - Automobile</v>
          </cell>
        </row>
        <row r="53">
          <cell r="A53" t="str">
            <v>SA29 - Telephone</v>
          </cell>
        </row>
        <row r="54">
          <cell r="A54" t="str">
            <v>SA30 - Cellular and Pager - Expense</v>
          </cell>
        </row>
        <row r="55">
          <cell r="A55" t="str">
            <v>SA31 - Wireless Communications - Expense</v>
          </cell>
        </row>
        <row r="56">
          <cell r="A56" t="str">
            <v>SA32 - Freight, Postage and Delivery</v>
          </cell>
        </row>
        <row r="57">
          <cell r="A57" t="str">
            <v>SA33 - Emergency Maintenance</v>
          </cell>
        </row>
        <row r="58">
          <cell r="A58" t="str">
            <v>SA34 - Legal Fees</v>
          </cell>
        </row>
        <row r="59">
          <cell r="A59" t="str">
            <v>SA35 - Auditing Fees</v>
          </cell>
        </row>
        <row r="60">
          <cell r="A60" t="str">
            <v>SA36 - Tax Service</v>
          </cell>
        </row>
        <row r="61">
          <cell r="A61" t="str">
            <v>SA37 - Consulting</v>
          </cell>
        </row>
        <row r="62">
          <cell r="A62" t="str">
            <v>SA38 - Tree Trimming</v>
          </cell>
        </row>
        <row r="63">
          <cell r="A63" t="str">
            <v>SA39 - Outside Service Provider</v>
          </cell>
        </row>
        <row r="64">
          <cell r="A64" t="str">
            <v>SA4 - Fuel</v>
          </cell>
        </row>
        <row r="65">
          <cell r="A65" t="str">
            <v>SA40 - Service Agreements</v>
          </cell>
        </row>
        <row r="66">
          <cell r="A66" t="str">
            <v>SA41 - Other Professional Service</v>
          </cell>
        </row>
        <row r="67">
          <cell r="A67" t="str">
            <v>SA42 - Joint Use</v>
          </cell>
        </row>
        <row r="68">
          <cell r="A68" t="str">
            <v>SA43 - Outside Sales Commissions</v>
          </cell>
        </row>
        <row r="69">
          <cell r="A69" t="str">
            <v>SA44 - Board Expenses</v>
          </cell>
        </row>
        <row r="70">
          <cell r="A70" t="str">
            <v>SA45 - Meter Reading</v>
          </cell>
        </row>
        <row r="71">
          <cell r="A71" t="str">
            <v>SA46 - Meter Cuts and Reconnections</v>
          </cell>
        </row>
        <row r="72">
          <cell r="A72" t="str">
            <v>SA47 - Bank Charges</v>
          </cell>
        </row>
        <row r="73">
          <cell r="A73" t="str">
            <v>SA48 - Collection Agency Fees</v>
          </cell>
        </row>
        <row r="74">
          <cell r="A74" t="str">
            <v>SA49 - Dues and Subscriptions</v>
          </cell>
        </row>
        <row r="75">
          <cell r="A75" t="str">
            <v>SA5 - Safety Expenses</v>
          </cell>
        </row>
        <row r="76">
          <cell r="A76" t="str">
            <v>SA50 - Donations</v>
          </cell>
        </row>
        <row r="77">
          <cell r="A77" t="str">
            <v>SA51 - Sponsorships</v>
          </cell>
        </row>
        <row r="78">
          <cell r="A78" t="str">
            <v>SA53 - Research and Development</v>
          </cell>
        </row>
        <row r="79">
          <cell r="A79" t="str">
            <v>SA54 - Project Planning</v>
          </cell>
        </row>
        <row r="80">
          <cell r="A80" t="str">
            <v>SA55 - Regulatory Costs - Operating</v>
          </cell>
        </row>
        <row r="81">
          <cell r="A81" t="str">
            <v>SA56 - Advertising</v>
          </cell>
        </row>
        <row r="82">
          <cell r="A82" t="str">
            <v>SA57 - Promotions</v>
          </cell>
        </row>
        <row r="83">
          <cell r="A83" t="str">
            <v>SA58 - Public Relations</v>
          </cell>
        </row>
        <row r="84">
          <cell r="A84" t="str">
            <v>SA59 - Marketing</v>
          </cell>
        </row>
        <row r="85">
          <cell r="A85" t="str">
            <v>SA6 - Computer Maintenance</v>
          </cell>
        </row>
        <row r="86">
          <cell r="A86" t="str">
            <v>SA60 - Payment in Lieu of Taxes - Federal</v>
          </cell>
        </row>
        <row r="87">
          <cell r="A87" t="str">
            <v>SA61 - Payment in Lieu of Taxes - Provincial</v>
          </cell>
        </row>
        <row r="88">
          <cell r="A88" t="str">
            <v>SA62 - Capital Tax</v>
          </cell>
        </row>
        <row r="89">
          <cell r="A89" t="str">
            <v>SA64 - Temporary Labour</v>
          </cell>
        </row>
        <row r="90">
          <cell r="A90" t="str">
            <v>SA69 - Meeting Supplies</v>
          </cell>
        </row>
        <row r="91">
          <cell r="A91" t="str">
            <v>SA7 - Internet Services</v>
          </cell>
        </row>
        <row r="92">
          <cell r="A92" t="str">
            <v>SA70 - Maintenance - Tools and Equipment</v>
          </cell>
        </row>
        <row r="93">
          <cell r="A93" t="str">
            <v>SA73 - Plant Maintenance</v>
          </cell>
        </row>
        <row r="94">
          <cell r="A94" t="str">
            <v>SA75 - System Supervisory Equipment</v>
          </cell>
        </row>
        <row r="95">
          <cell r="A95" t="str">
            <v>SA79 - Scrap and Spoilage</v>
          </cell>
        </row>
        <row r="96">
          <cell r="A96" t="str">
            <v>SA8 - Software License and Maintenance</v>
          </cell>
        </row>
        <row r="97">
          <cell r="A97" t="str">
            <v>SA80 - Consumables</v>
          </cell>
        </row>
        <row r="98">
          <cell r="A98" t="str">
            <v>SA81 - Aggregates</v>
          </cell>
        </row>
        <row r="99">
          <cell r="A99" t="str">
            <v>SA84 - Temporary agencies</v>
          </cell>
        </row>
        <row r="100">
          <cell r="A100" t="str">
            <v>SA85 - Employee Promotions</v>
          </cell>
        </row>
        <row r="101">
          <cell r="A101" t="str">
            <v>SA86 - Cable Locates</v>
          </cell>
        </row>
        <row r="102">
          <cell r="A102" t="str">
            <v>SA87 - Non-Inventoried Materials - Direct to Site</v>
          </cell>
        </row>
        <row r="103">
          <cell r="A103" t="str">
            <v>SA88 - Recruitment</v>
          </cell>
        </row>
        <row r="104">
          <cell r="A104" t="str">
            <v>SA89 - Travel and Accommodations</v>
          </cell>
        </row>
        <row r="105">
          <cell r="A105" t="str">
            <v>SA9 - Maintenance Supplies</v>
          </cell>
        </row>
        <row r="106">
          <cell r="A106" t="str">
            <v>SA90 - Meals and Entertainment</v>
          </cell>
        </row>
        <row r="115">
          <cell r="A115" t="str">
            <v>VECP - Cable Pulling Truck</v>
          </cell>
        </row>
        <row r="116">
          <cell r="A116" t="str">
            <v>VEDD - Digger Derrick Truck</v>
          </cell>
        </row>
        <row r="117">
          <cell r="A117" t="str">
            <v>VEDB - Double Bucket Truck</v>
          </cell>
        </row>
        <row r="118">
          <cell r="A118" t="str">
            <v>VEHD - Heavy Duty Pick Up</v>
          </cell>
        </row>
        <row r="119">
          <cell r="A119" t="str">
            <v>VECS - Crew Support Vehicle</v>
          </cell>
        </row>
        <row r="120">
          <cell r="A120" t="str">
            <v>VEKC - Knuckle Crane Truck</v>
          </cell>
        </row>
        <row r="121">
          <cell r="A121" t="str">
            <v>VELD - Low Duty Pick Up</v>
          </cell>
        </row>
        <row r="122">
          <cell r="A122" t="str">
            <v>VEPV - Passenger Vehicle</v>
          </cell>
        </row>
        <row r="123">
          <cell r="A123" t="str">
            <v>VECV - Cargo Van</v>
          </cell>
        </row>
        <row r="124">
          <cell r="A124" t="str">
            <v>VESB - Single Bucket Truck</v>
          </cell>
        </row>
        <row r="125">
          <cell r="A125" t="str">
            <v>VESV - Step Van</v>
          </cell>
        </row>
        <row r="126">
          <cell r="A126" t="str">
            <v>VEVT - Vac Truck</v>
          </cell>
        </row>
        <row r="127">
          <cell r="A127" t="str">
            <v>EQSW - Sweeper</v>
          </cell>
        </row>
        <row r="128">
          <cell r="A128" t="str">
            <v>EQTR - Trailer</v>
          </cell>
        </row>
        <row r="129">
          <cell r="A129" t="str">
            <v>EQTC - Transformer Cart</v>
          </cell>
        </row>
        <row r="130">
          <cell r="A130" t="str">
            <v>EQTT - Tension Trailer</v>
          </cell>
        </row>
        <row r="131">
          <cell r="A131" t="str">
            <v>EQAC - Air Compressor</v>
          </cell>
        </row>
        <row r="132">
          <cell r="A132" t="str">
            <v>EQFL - Forklift</v>
          </cell>
        </row>
        <row r="133">
          <cell r="A133" t="str">
            <v>EQGN - Generator</v>
          </cell>
        </row>
        <row r="134">
          <cell r="A134" t="str">
            <v>BACK - Backhoe</v>
          </cell>
        </row>
        <row r="160">
          <cell r="A160" t="str">
            <v>Vehicle</v>
          </cell>
          <cell r="B160">
            <v>651000</v>
          </cell>
        </row>
        <row r="161">
          <cell r="A161" t="str">
            <v>Inventory</v>
          </cell>
          <cell r="B161">
            <v>650000</v>
          </cell>
        </row>
        <row r="162">
          <cell r="A162" t="str">
            <v>Workorder Time</v>
          </cell>
          <cell r="B162">
            <v>608000</v>
          </cell>
        </row>
        <row r="163">
          <cell r="A163" t="str">
            <v>Project Time</v>
          </cell>
          <cell r="B163">
            <v>609000</v>
          </cell>
        </row>
        <row r="164">
          <cell r="A164" t="str">
            <v>BGSA1 - Facilities Maintenance</v>
          </cell>
          <cell r="B164">
            <v>723000</v>
          </cell>
        </row>
        <row r="165">
          <cell r="A165" t="str">
            <v>FLSA1 - Fleet Maintenance</v>
          </cell>
          <cell r="B165">
            <v>671000</v>
          </cell>
        </row>
        <row r="166">
          <cell r="A166" t="str">
            <v>SA1 - Training and Development</v>
          </cell>
          <cell r="B166">
            <v>640000</v>
          </cell>
        </row>
        <row r="167">
          <cell r="A167" t="str">
            <v>SA10 - General Office Supplies</v>
          </cell>
          <cell r="B167">
            <v>704000</v>
          </cell>
        </row>
        <row r="168">
          <cell r="A168" t="str">
            <v>SA11 - Small Tools</v>
          </cell>
          <cell r="B168">
            <v>707000</v>
          </cell>
        </row>
        <row r="169">
          <cell r="A169" t="str">
            <v>SA12 - Other Supplies</v>
          </cell>
          <cell r="B169">
            <v>709000</v>
          </cell>
        </row>
        <row r="170">
          <cell r="A170" t="str">
            <v>SA13 - Rent</v>
          </cell>
          <cell r="B170">
            <v>710000</v>
          </cell>
        </row>
        <row r="171">
          <cell r="A171" t="str">
            <v>SA14 - Repairs and Maintenance - Equipment</v>
          </cell>
          <cell r="B171">
            <v>711000</v>
          </cell>
        </row>
        <row r="172">
          <cell r="A172" t="str">
            <v>SA15 - Equipment Repair</v>
          </cell>
          <cell r="B172">
            <v>711200</v>
          </cell>
        </row>
        <row r="173">
          <cell r="A173" t="str">
            <v>SA16 - Equipment Rental</v>
          </cell>
          <cell r="B173">
            <v>711500</v>
          </cell>
        </row>
        <row r="174">
          <cell r="A174" t="str">
            <v>SA17 - Rent - Building</v>
          </cell>
          <cell r="B174">
            <v>720000</v>
          </cell>
        </row>
        <row r="175">
          <cell r="A175" t="str">
            <v>SA18 - Rent - Outside Storage</v>
          </cell>
          <cell r="B175">
            <v>720500</v>
          </cell>
        </row>
        <row r="176">
          <cell r="A176" t="str">
            <v>SA19 - Utilities</v>
          </cell>
          <cell r="B176">
            <v>721000</v>
          </cell>
        </row>
        <row r="177">
          <cell r="A177" t="str">
            <v>SA2 - Subscriptions and Memberships</v>
          </cell>
          <cell r="B177">
            <v>641000</v>
          </cell>
        </row>
        <row r="178">
          <cell r="A178" t="str">
            <v>SA20 - Property Tax</v>
          </cell>
          <cell r="B178">
            <v>722000</v>
          </cell>
        </row>
        <row r="179">
          <cell r="A179" t="str">
            <v>SA21 - Repairs and Maintenance - Building</v>
          </cell>
          <cell r="B179">
            <v>723000</v>
          </cell>
        </row>
        <row r="180">
          <cell r="A180" t="str">
            <v>SA22 - HVAC Maintenance</v>
          </cell>
          <cell r="B180">
            <v>723500</v>
          </cell>
        </row>
        <row r="181">
          <cell r="A181" t="str">
            <v>SA23 - Janitorial and Landscaping Service</v>
          </cell>
          <cell r="B181">
            <v>724000</v>
          </cell>
        </row>
        <row r="182">
          <cell r="A182" t="str">
            <v>SA24 - Security Service</v>
          </cell>
          <cell r="B182">
            <v>725000</v>
          </cell>
        </row>
        <row r="183">
          <cell r="A183" t="str">
            <v>SA25 - WSIB</v>
          </cell>
          <cell r="B183">
            <v>726100</v>
          </cell>
        </row>
        <row r="184">
          <cell r="A184" t="str">
            <v>SA26 - Insurance - Property</v>
          </cell>
          <cell r="B184">
            <v>726200</v>
          </cell>
        </row>
        <row r="185">
          <cell r="A185" t="str">
            <v>SA27 - Insurance - General</v>
          </cell>
          <cell r="B185">
            <v>726300</v>
          </cell>
        </row>
        <row r="186">
          <cell r="A186" t="str">
            <v>SA28 - Insurance - Automobile</v>
          </cell>
          <cell r="B186">
            <v>726400</v>
          </cell>
        </row>
        <row r="187">
          <cell r="A187" t="str">
            <v>SA29 - Telephone</v>
          </cell>
          <cell r="B187">
            <v>730000</v>
          </cell>
        </row>
        <row r="188">
          <cell r="A188" t="str">
            <v>SA3 - FIXED ASSETS - Vehicle</v>
          </cell>
          <cell r="B188">
            <v>157000</v>
          </cell>
        </row>
        <row r="189">
          <cell r="A189" t="str">
            <v>SA30 - Cellular and Pager - Expense</v>
          </cell>
          <cell r="B189">
            <v>731000</v>
          </cell>
        </row>
        <row r="190">
          <cell r="A190" t="str">
            <v>SA31 - Wireless Communications - Expense</v>
          </cell>
          <cell r="B190">
            <v>735000</v>
          </cell>
        </row>
        <row r="191">
          <cell r="A191" t="str">
            <v>SA32 - Freight, Postage and Delivery</v>
          </cell>
          <cell r="B191">
            <v>740000</v>
          </cell>
        </row>
        <row r="192">
          <cell r="A192" t="str">
            <v>SA33 - Emergency Maintenance</v>
          </cell>
          <cell r="B192">
            <v>745000</v>
          </cell>
        </row>
        <row r="193">
          <cell r="A193" t="str">
            <v>SA34 - Legal Fees</v>
          </cell>
          <cell r="B193">
            <v>750000</v>
          </cell>
        </row>
        <row r="194">
          <cell r="A194" t="str">
            <v>SA35 - Auditing Fees</v>
          </cell>
          <cell r="B194">
            <v>751000</v>
          </cell>
        </row>
        <row r="195">
          <cell r="A195" t="str">
            <v>SA36 - Tax Service</v>
          </cell>
          <cell r="B195">
            <v>752000</v>
          </cell>
        </row>
        <row r="196">
          <cell r="A196" t="str">
            <v>SA37 - Consulting</v>
          </cell>
          <cell r="B196">
            <v>753000</v>
          </cell>
        </row>
        <row r="197">
          <cell r="A197" t="str">
            <v>SA38 - Tree Trimming</v>
          </cell>
          <cell r="B197">
            <v>753500</v>
          </cell>
        </row>
        <row r="198">
          <cell r="A198" t="str">
            <v>SA39 - Outside Service Provider</v>
          </cell>
          <cell r="B198">
            <v>754000</v>
          </cell>
        </row>
        <row r="199">
          <cell r="A199" t="str">
            <v>SA4 - Fuel</v>
          </cell>
          <cell r="B199">
            <v>672000</v>
          </cell>
        </row>
        <row r="200">
          <cell r="A200" t="str">
            <v>SA40 - Service Agreements</v>
          </cell>
          <cell r="B200">
            <v>754500</v>
          </cell>
        </row>
        <row r="201">
          <cell r="A201" t="str">
            <v>SA41 - Other Professional Service</v>
          </cell>
          <cell r="B201">
            <v>755000</v>
          </cell>
        </row>
        <row r="202">
          <cell r="A202" t="str">
            <v>SA42 - Joint Use</v>
          </cell>
          <cell r="B202">
            <v>755500</v>
          </cell>
        </row>
        <row r="203">
          <cell r="A203" t="str">
            <v>SA43 - Outside Sales Commissions</v>
          </cell>
          <cell r="B203">
            <v>756000</v>
          </cell>
        </row>
        <row r="204">
          <cell r="A204" t="str">
            <v>SA44 - Board Expenses</v>
          </cell>
          <cell r="B204">
            <v>757510</v>
          </cell>
        </row>
        <row r="205">
          <cell r="A205" t="str">
            <v>SA45 - Meter Reading</v>
          </cell>
          <cell r="B205">
            <v>758000</v>
          </cell>
        </row>
        <row r="206">
          <cell r="A206" t="str">
            <v>SA46 - Meter Cuts and Reconnections</v>
          </cell>
          <cell r="B206">
            <v>758500</v>
          </cell>
        </row>
        <row r="207">
          <cell r="A207" t="str">
            <v>SA47 - Bank Charges</v>
          </cell>
          <cell r="B207">
            <v>760000</v>
          </cell>
        </row>
        <row r="208">
          <cell r="A208" t="str">
            <v>SA48 - Collection Agency Fees</v>
          </cell>
          <cell r="B208">
            <v>761700</v>
          </cell>
        </row>
        <row r="209">
          <cell r="A209" t="str">
            <v>SA49 - Dues and Subscriptions</v>
          </cell>
          <cell r="B209">
            <v>763000</v>
          </cell>
        </row>
        <row r="210">
          <cell r="A210" t="str">
            <v>SA5 - Safety Expenses</v>
          </cell>
          <cell r="B210">
            <v>681000</v>
          </cell>
        </row>
        <row r="211">
          <cell r="A211" t="str">
            <v>SA50 - Donations</v>
          </cell>
          <cell r="B211">
            <v>764000</v>
          </cell>
        </row>
        <row r="212">
          <cell r="A212" t="str">
            <v>SA51 - Sponsorships</v>
          </cell>
          <cell r="B212">
            <v>764100</v>
          </cell>
        </row>
        <row r="213">
          <cell r="A213" t="str">
            <v>SA53 - Research and Development</v>
          </cell>
          <cell r="B213">
            <v>765500</v>
          </cell>
        </row>
        <row r="214">
          <cell r="A214" t="str">
            <v>SA54 - Project Planning</v>
          </cell>
          <cell r="B214">
            <v>767500</v>
          </cell>
        </row>
        <row r="215">
          <cell r="A215" t="str">
            <v>SA55 - Regulatory Costs - Operating</v>
          </cell>
          <cell r="B215">
            <v>768500</v>
          </cell>
        </row>
        <row r="216">
          <cell r="A216" t="str">
            <v>SA56 - Advertising</v>
          </cell>
          <cell r="B216">
            <v>770000</v>
          </cell>
        </row>
        <row r="217">
          <cell r="A217" t="str">
            <v>SA57 - Promotions</v>
          </cell>
          <cell r="B217">
            <v>772000</v>
          </cell>
        </row>
        <row r="218">
          <cell r="A218" t="str">
            <v>SA58 - Public Relations</v>
          </cell>
          <cell r="B218">
            <v>773000</v>
          </cell>
        </row>
        <row r="219">
          <cell r="A219" t="str">
            <v>SA59 - Marketing</v>
          </cell>
          <cell r="B219">
            <v>779000</v>
          </cell>
        </row>
        <row r="220">
          <cell r="A220" t="str">
            <v>SA6 - Computer Maintenance</v>
          </cell>
          <cell r="B220">
            <v>690000</v>
          </cell>
        </row>
        <row r="221">
          <cell r="A221" t="str">
            <v>SA60 - Payment in Lieu of Taxes - Federal</v>
          </cell>
          <cell r="B221">
            <v>851000</v>
          </cell>
        </row>
        <row r="222">
          <cell r="A222" t="str">
            <v>SA61 - Payment in Lieu of Taxes - Provincial</v>
          </cell>
          <cell r="B222">
            <v>852000</v>
          </cell>
        </row>
        <row r="223">
          <cell r="A223" t="str">
            <v>SA62 - Capital Tax</v>
          </cell>
          <cell r="B223">
            <v>853000</v>
          </cell>
        </row>
        <row r="224">
          <cell r="A224" t="str">
            <v>SA63 - FIXED ASSET Furniture and Fixtures</v>
          </cell>
          <cell r="B224">
            <v>154000</v>
          </cell>
        </row>
        <row r="225">
          <cell r="A225" t="str">
            <v>SA64 - Temporary Labour</v>
          </cell>
          <cell r="B225">
            <v>604000</v>
          </cell>
        </row>
        <row r="226">
          <cell r="A226" t="str">
            <v>SA65 - FIXED ASSET Computer Hardware</v>
          </cell>
          <cell r="B226">
            <v>155000</v>
          </cell>
        </row>
        <row r="227">
          <cell r="A227" t="str">
            <v>SA66 - FIXED ASSET Computer Software</v>
          </cell>
          <cell r="B227">
            <v>154500</v>
          </cell>
        </row>
        <row r="228">
          <cell r="A228" t="str">
            <v>SA68 - FIXED ASSET Tools, Shop and Garage Equipment</v>
          </cell>
          <cell r="B228">
            <v>153000</v>
          </cell>
        </row>
        <row r="229">
          <cell r="A229" t="str">
            <v>SA69 - Meeting Supplies</v>
          </cell>
          <cell r="B229">
            <v>704000</v>
          </cell>
        </row>
        <row r="230">
          <cell r="A230" t="str">
            <v>SA7 - Internet Services</v>
          </cell>
          <cell r="B230">
            <v>691000</v>
          </cell>
        </row>
        <row r="231">
          <cell r="A231" t="str">
            <v>SA70 - Maintenance - Tools and Equipment</v>
          </cell>
          <cell r="B231">
            <v>711000</v>
          </cell>
        </row>
        <row r="232">
          <cell r="A232" t="str">
            <v>SA71 - FIXED ASSET Measurement and Testing Equipment</v>
          </cell>
          <cell r="B232">
            <v>153100</v>
          </cell>
        </row>
        <row r="233">
          <cell r="A233" t="str">
            <v>SA72 - FIXED ASSET Communications Equipment</v>
          </cell>
          <cell r="B233">
            <v>153300</v>
          </cell>
        </row>
        <row r="234">
          <cell r="A234" t="str">
            <v>SA73 - Plant Maintenance</v>
          </cell>
          <cell r="B234">
            <v>711000</v>
          </cell>
        </row>
        <row r="235">
          <cell r="A235" t="str">
            <v>SA75 - System Supervisory Equipment</v>
          </cell>
          <cell r="B235">
            <v>153600</v>
          </cell>
        </row>
        <row r="236">
          <cell r="A236" t="str">
            <v>SA79 - Scrap and Spoilage</v>
          </cell>
          <cell r="B236">
            <v>792000</v>
          </cell>
        </row>
        <row r="237">
          <cell r="A237" t="str">
            <v>SA8 - Software License and Maintenance</v>
          </cell>
          <cell r="B237">
            <v>140300</v>
          </cell>
        </row>
        <row r="238">
          <cell r="A238" t="str">
            <v>SA80 - Consumables</v>
          </cell>
          <cell r="B238">
            <v>708000</v>
          </cell>
        </row>
        <row r="239">
          <cell r="A239" t="str">
            <v>SA81 - Aggregates</v>
          </cell>
          <cell r="B239">
            <v>650000</v>
          </cell>
        </row>
        <row r="240">
          <cell r="A240" t="str">
            <v>SA84 - Temporary agencies</v>
          </cell>
          <cell r="B240">
            <v>604000</v>
          </cell>
        </row>
        <row r="241">
          <cell r="A241" t="str">
            <v>SA85 - Employee Promotions</v>
          </cell>
          <cell r="B241">
            <v>771000</v>
          </cell>
        </row>
        <row r="242">
          <cell r="A242" t="str">
            <v>SA86 - Cable Locates</v>
          </cell>
          <cell r="B242">
            <v>753600</v>
          </cell>
        </row>
        <row r="243">
          <cell r="A243" t="str">
            <v>SA87 - Non-Inventoried Materials - Direct to Site</v>
          </cell>
          <cell r="B243">
            <v>650000</v>
          </cell>
        </row>
        <row r="244">
          <cell r="A244" t="str">
            <v>SA88 - Recruitment</v>
          </cell>
          <cell r="B244">
            <v>630000</v>
          </cell>
        </row>
        <row r="245">
          <cell r="A245" t="str">
            <v>SA89 - Travel and Accommodations</v>
          </cell>
          <cell r="B245">
            <v>620000</v>
          </cell>
        </row>
        <row r="246">
          <cell r="A246" t="str">
            <v>SA9 - Maintenance Supplies</v>
          </cell>
          <cell r="B246">
            <v>700000</v>
          </cell>
        </row>
        <row r="247">
          <cell r="A247" t="str">
            <v>Travel and accommodations</v>
          </cell>
          <cell r="B247">
            <v>620000</v>
          </cell>
        </row>
        <row r="248">
          <cell r="A248" t="str">
            <v>Advertising</v>
          </cell>
          <cell r="B248">
            <v>770000</v>
          </cell>
        </row>
        <row r="249">
          <cell r="A249" t="str">
            <v>Travel and accommodations</v>
          </cell>
          <cell r="B249">
            <v>620000</v>
          </cell>
        </row>
        <row r="250">
          <cell r="A250" t="str">
            <v>Other employee compensation</v>
          </cell>
          <cell r="B250">
            <v>619000</v>
          </cell>
        </row>
        <row r="251">
          <cell r="A251" t="str">
            <v>Telephone</v>
          </cell>
          <cell r="B251">
            <v>730000</v>
          </cell>
        </row>
        <row r="252">
          <cell r="A252" t="str">
            <v>Dues and subscriptions</v>
          </cell>
          <cell r="B252">
            <v>763000</v>
          </cell>
        </row>
        <row r="253">
          <cell r="A253" t="str">
            <v>Employee promotions</v>
          </cell>
          <cell r="B253">
            <v>771000</v>
          </cell>
        </row>
        <row r="254">
          <cell r="A254" t="str">
            <v>Subscriptions and memberships</v>
          </cell>
          <cell r="B254">
            <v>641000</v>
          </cell>
        </row>
        <row r="255">
          <cell r="A255" t="str">
            <v>Freight postage and delivery</v>
          </cell>
          <cell r="B255">
            <v>740000</v>
          </cell>
        </row>
        <row r="256">
          <cell r="A256" t="str">
            <v>Maintenance supplies</v>
          </cell>
          <cell r="B256">
            <v>700000</v>
          </cell>
        </row>
        <row r="257">
          <cell r="A257" t="str">
            <v>Marketing</v>
          </cell>
          <cell r="B257">
            <v>779000</v>
          </cell>
        </row>
        <row r="258">
          <cell r="A258" t="str">
            <v>Meals and entertainment</v>
          </cell>
          <cell r="B258">
            <v>622000</v>
          </cell>
        </row>
        <row r="259">
          <cell r="A259" t="str">
            <v>Meals and entertainment</v>
          </cell>
          <cell r="B259">
            <v>622000</v>
          </cell>
        </row>
        <row r="260">
          <cell r="A260" t="str">
            <v>Meals and entertainment</v>
          </cell>
          <cell r="B260">
            <v>622000</v>
          </cell>
        </row>
        <row r="261">
          <cell r="A261" t="str">
            <v>Mileage</v>
          </cell>
          <cell r="B261">
            <v>621000</v>
          </cell>
        </row>
        <row r="262">
          <cell r="A262" t="str">
            <v>Other employee compensation</v>
          </cell>
          <cell r="B262">
            <v>619000</v>
          </cell>
        </row>
        <row r="263">
          <cell r="A263" t="str">
            <v>General office supplies</v>
          </cell>
          <cell r="B263">
            <v>704000</v>
          </cell>
        </row>
        <row r="264">
          <cell r="A264" t="str">
            <v>Travel and accommodations</v>
          </cell>
          <cell r="B264">
            <v>620000</v>
          </cell>
        </row>
        <row r="265">
          <cell r="A265" t="str">
            <v>Subscriptions and memberships</v>
          </cell>
          <cell r="B265">
            <v>641000</v>
          </cell>
        </row>
        <row r="266">
          <cell r="A266" t="str">
            <v>Repairs and maintenance - Building</v>
          </cell>
          <cell r="B266">
            <v>723000</v>
          </cell>
        </row>
        <row r="267">
          <cell r="A267" t="str">
            <v>Repairs and maintenance - Equipment</v>
          </cell>
          <cell r="B267">
            <v>711000</v>
          </cell>
        </row>
        <row r="268">
          <cell r="A268" t="str">
            <v>Small tools</v>
          </cell>
          <cell r="B268">
            <v>707000</v>
          </cell>
        </row>
        <row r="269">
          <cell r="A269" t="str">
            <v>Safety</v>
          </cell>
          <cell r="B269">
            <v>681000</v>
          </cell>
        </row>
        <row r="270">
          <cell r="A270" t="str">
            <v>Promotions</v>
          </cell>
          <cell r="B270">
            <v>772000</v>
          </cell>
        </row>
        <row r="271">
          <cell r="A271" t="str">
            <v>Software license and maintenance</v>
          </cell>
          <cell r="B271">
            <v>692000</v>
          </cell>
        </row>
        <row r="272">
          <cell r="A272" t="str">
            <v>Training and development</v>
          </cell>
          <cell r="B272">
            <v>640000</v>
          </cell>
        </row>
        <row r="273">
          <cell r="A273" t="str">
            <v>Travel and accommodations</v>
          </cell>
          <cell r="B273">
            <v>620000</v>
          </cell>
        </row>
        <row r="274">
          <cell r="A274" t="str">
            <v>Training and development</v>
          </cell>
          <cell r="B274">
            <v>640000</v>
          </cell>
        </row>
        <row r="275">
          <cell r="A275" t="str">
            <v>Other employee compensation</v>
          </cell>
          <cell r="B275">
            <v>619000</v>
          </cell>
        </row>
        <row r="276">
          <cell r="A276" t="str">
            <v>SA90 - Meals and Entertainment</v>
          </cell>
          <cell r="B276">
            <v>622000</v>
          </cell>
        </row>
        <row r="284">
          <cell r="B284" t="str">
            <v>100000</v>
          </cell>
          <cell r="C284" t="str">
            <v>Cash - General chequing</v>
          </cell>
        </row>
        <row r="285">
          <cell r="B285" t="str">
            <v>100100</v>
          </cell>
          <cell r="C285" t="str">
            <v>Cash - Daffron energy credits</v>
          </cell>
        </row>
        <row r="286">
          <cell r="B286" t="str">
            <v>100200</v>
          </cell>
          <cell r="C286" t="str">
            <v>Cash - Receipts</v>
          </cell>
        </row>
        <row r="287">
          <cell r="B287" t="str">
            <v>100300</v>
          </cell>
          <cell r="C287" t="str">
            <v>Cash - Disbursments</v>
          </cell>
        </row>
        <row r="288">
          <cell r="B288" t="str">
            <v>104000</v>
          </cell>
          <cell r="C288" t="str">
            <v>Unapplied cash - A/R</v>
          </cell>
        </row>
        <row r="289">
          <cell r="B289" t="str">
            <v>105000</v>
          </cell>
          <cell r="C289" t="str">
            <v>Outstanding cheques - A/P (L)</v>
          </cell>
        </row>
        <row r="290">
          <cell r="B290" t="str">
            <v>106000</v>
          </cell>
          <cell r="C290" t="str">
            <v>Open customer cheques (L)</v>
          </cell>
        </row>
        <row r="291">
          <cell r="B291" t="str">
            <v>106100</v>
          </cell>
          <cell r="C291" t="str">
            <v>Clearing account customer cheques (L)</v>
          </cell>
        </row>
        <row r="292">
          <cell r="B292" t="str">
            <v>107000</v>
          </cell>
          <cell r="C292" t="str">
            <v>Cash - Petty cash</v>
          </cell>
        </row>
        <row r="293">
          <cell r="B293" t="str">
            <v>108500</v>
          </cell>
          <cell r="C293" t="str">
            <v>Foreign exchange</v>
          </cell>
        </row>
        <row r="294">
          <cell r="B294" t="str">
            <v>110000</v>
          </cell>
          <cell r="C294" t="str">
            <v>Accounts receivable - Trade (L)</v>
          </cell>
        </row>
        <row r="295">
          <cell r="B295" t="str">
            <v>110001</v>
          </cell>
          <cell r="C295" t="str">
            <v>Accounts receivable - Trade other</v>
          </cell>
        </row>
        <row r="296">
          <cell r="B296" t="str">
            <v>111100</v>
          </cell>
          <cell r="C296" t="str">
            <v>Intercompany accounts receivable - Horizon Holdings Inc. (L)</v>
          </cell>
        </row>
        <row r="297">
          <cell r="B297" t="str">
            <v>111110</v>
          </cell>
          <cell r="C297" t="str">
            <v>Intercompany accounts receivable - Horizon Utilities - EDO (L)</v>
          </cell>
        </row>
        <row r="298">
          <cell r="B298" t="str">
            <v>111120</v>
          </cell>
          <cell r="C298" t="str">
            <v>Intercompany accounts receivable - Horizon Utilities - Customer care (L)</v>
          </cell>
        </row>
        <row r="299">
          <cell r="B299" t="str">
            <v>111130</v>
          </cell>
          <cell r="C299" t="str">
            <v>Intercompany accounts receivable - Horizon Energy Solutions Inc. (L)</v>
          </cell>
        </row>
        <row r="300">
          <cell r="B300" t="str">
            <v>111140</v>
          </cell>
          <cell r="C300" t="str">
            <v>Intercompany accounts receivable - HESI - MSP (L)</v>
          </cell>
        </row>
        <row r="301">
          <cell r="B301" t="str">
            <v>111150</v>
          </cell>
          <cell r="C301" t="str">
            <v>Intercompany accounts receivable - HESI - Water heaters - St. Catharines (L)</v>
          </cell>
        </row>
        <row r="302">
          <cell r="B302" t="str">
            <v>111160</v>
          </cell>
          <cell r="C302" t="str">
            <v>Intercompany accounts receivable - Hamilton Hydro Services Inc. (L)</v>
          </cell>
        </row>
        <row r="303">
          <cell r="B303" t="str">
            <v>111170</v>
          </cell>
          <cell r="C303" t="str">
            <v>Intercompany accounts receivable - HHSI - Hamilton Community Energy (L)</v>
          </cell>
        </row>
        <row r="304">
          <cell r="B304" t="str">
            <v>111180</v>
          </cell>
          <cell r="C304" t="str">
            <v>Intercompany accounts receivable - HHSI - Water heaters - Hamilton (L)</v>
          </cell>
        </row>
        <row r="305">
          <cell r="B305" t="str">
            <v>111190</v>
          </cell>
          <cell r="C305" t="str">
            <v>Intercompany accounts receivable - HHSI - FibreWired (L)</v>
          </cell>
        </row>
        <row r="306">
          <cell r="B306" t="str">
            <v>111200</v>
          </cell>
          <cell r="C306" t="str">
            <v>Intercompany accounts receivable - Hamilton Utilities Corporation (L)</v>
          </cell>
        </row>
        <row r="307">
          <cell r="B307" t="str">
            <v>111300</v>
          </cell>
          <cell r="C307" t="str">
            <v>Intercompany receivable - HHSI - Daffron - Water Heaters</v>
          </cell>
        </row>
        <row r="308">
          <cell r="B308" t="str">
            <v>111310</v>
          </cell>
          <cell r="C308" t="str">
            <v>Intercompany receivable - HHSI - Daffron - HCE</v>
          </cell>
        </row>
        <row r="309">
          <cell r="B309" t="str">
            <v>111320</v>
          </cell>
          <cell r="C309" t="str">
            <v>Intercompany receivable - HESI - Daffron - Water Heaters</v>
          </cell>
        </row>
        <row r="310">
          <cell r="B310" t="str">
            <v>111330</v>
          </cell>
          <cell r="C310" t="str">
            <v>Intercompany receivable - HESI - Daffron - MSP</v>
          </cell>
        </row>
        <row r="311">
          <cell r="B311" t="str">
            <v>111400</v>
          </cell>
          <cell r="C311" t="str">
            <v>Intercompany accounts receivable - HHSI - Hamilton Community Energy</v>
          </cell>
        </row>
        <row r="312">
          <cell r="B312" t="str">
            <v>111410</v>
          </cell>
          <cell r="C312" t="str">
            <v>Intercompany accounts receivable - Hamilton Hydro Services Inc.</v>
          </cell>
        </row>
        <row r="313">
          <cell r="B313" t="str">
            <v>111420</v>
          </cell>
          <cell r="C313" t="str">
            <v>Intercompany accounts receivable - HHSI - Water heaters - Hamilton</v>
          </cell>
        </row>
        <row r="314">
          <cell r="B314" t="str">
            <v>111500</v>
          </cell>
          <cell r="C314" t="str">
            <v>Intercompany accounts receivable - HESI - MSP</v>
          </cell>
        </row>
        <row r="315">
          <cell r="B315" t="str">
            <v>111510</v>
          </cell>
          <cell r="C315" t="str">
            <v>Intercompany accounts receivable - Horizon Energy Solutions Inc.</v>
          </cell>
        </row>
        <row r="316">
          <cell r="B316" t="str">
            <v>111520</v>
          </cell>
          <cell r="C316" t="str">
            <v>Intercompany accounts receivable - HESI Water heaters - St. Catharines</v>
          </cell>
        </row>
        <row r="317">
          <cell r="B317" t="str">
            <v>111600</v>
          </cell>
          <cell r="C317" t="str">
            <v>Intercompany accounts receivable - Customer care - Clearing</v>
          </cell>
        </row>
        <row r="318">
          <cell r="B318" t="str">
            <v>111610</v>
          </cell>
          <cell r="C318" t="str">
            <v>Intercompany accounts receivable - Horizon Utilities - Customer care</v>
          </cell>
        </row>
        <row r="319">
          <cell r="B319" t="str">
            <v>111700</v>
          </cell>
          <cell r="C319" t="str">
            <v>Intercompany accounts receivable - Horizon Holdings Inc.</v>
          </cell>
        </row>
        <row r="320">
          <cell r="B320" t="str">
            <v>111800</v>
          </cell>
          <cell r="C320" t="str">
            <v>Intercompany accounts receivable - Horizon Utilities - EDO</v>
          </cell>
        </row>
        <row r="321">
          <cell r="B321" t="str">
            <v>111900</v>
          </cell>
          <cell r="C321" t="str">
            <v>Intercompany accounts receivable - Hamilton Utilities Corporation</v>
          </cell>
        </row>
        <row r="322">
          <cell r="B322" t="str">
            <v>112000</v>
          </cell>
          <cell r="C322" t="str">
            <v>Advanced invoice clearing (L)</v>
          </cell>
        </row>
        <row r="323">
          <cell r="B323" t="str">
            <v>112500</v>
          </cell>
          <cell r="C323" t="str">
            <v>Accounts receivable - Recoverable work (L)</v>
          </cell>
        </row>
        <row r="324">
          <cell r="B324" t="str">
            <v>112501</v>
          </cell>
          <cell r="C324" t="str">
            <v>Accounts receivable - Recoverable work other</v>
          </cell>
        </row>
        <row r="325">
          <cell r="B325" t="str">
            <v>113000</v>
          </cell>
          <cell r="C325" t="str">
            <v>Accounts receivable - Retailers</v>
          </cell>
        </row>
        <row r="326">
          <cell r="B326" t="str">
            <v>113500</v>
          </cell>
          <cell r="C326" t="str">
            <v>Accounts receivable - Daffron</v>
          </cell>
        </row>
        <row r="327">
          <cell r="B327" t="str">
            <v>113600</v>
          </cell>
          <cell r="C327" t="str">
            <v>Accounts receivable - Unbilled</v>
          </cell>
        </row>
        <row r="328">
          <cell r="B328" t="str">
            <v>113998</v>
          </cell>
          <cell r="C328" t="str">
            <v>Daffron historical clearing account</v>
          </cell>
        </row>
        <row r="329">
          <cell r="B329" t="str">
            <v>113999</v>
          </cell>
          <cell r="C329" t="str">
            <v>Water and sewer - Clearing account</v>
          </cell>
        </row>
        <row r="330">
          <cell r="B330" t="str">
            <v>114000</v>
          </cell>
          <cell r="C330" t="str">
            <v>Allowance for doubtful accounts - Trade (L)</v>
          </cell>
        </row>
        <row r="331">
          <cell r="B331" t="str">
            <v>114100</v>
          </cell>
          <cell r="C331" t="str">
            <v>Allowance for doubtful accounts - Daffron</v>
          </cell>
        </row>
        <row r="332">
          <cell r="B332" t="str">
            <v>114200</v>
          </cell>
          <cell r="C332" t="str">
            <v>Allowance for doubtful accounts - Miscellaneous</v>
          </cell>
        </row>
        <row r="333">
          <cell r="B333" t="str">
            <v>115000</v>
          </cell>
          <cell r="C333" t="str">
            <v>Advance - Employee travel</v>
          </cell>
        </row>
        <row r="334">
          <cell r="B334" t="str">
            <v>117000</v>
          </cell>
          <cell r="C334" t="str">
            <v>Other receivables</v>
          </cell>
        </row>
        <row r="335">
          <cell r="B335" t="str">
            <v>117100</v>
          </cell>
          <cell r="C335" t="str">
            <v>Other receivables - Regulatory</v>
          </cell>
        </row>
        <row r="336">
          <cell r="B336" t="str">
            <v>117200</v>
          </cell>
          <cell r="C336" t="str">
            <v>Other receivables - Miscellaneous backbilling</v>
          </cell>
        </row>
        <row r="337">
          <cell r="B337" t="str">
            <v>118000</v>
          </cell>
          <cell r="C337" t="str">
            <v>Interest/dividend receivable</v>
          </cell>
        </row>
        <row r="338">
          <cell r="B338" t="str">
            <v>118500</v>
          </cell>
          <cell r="C338" t="str">
            <v>Rents receivable</v>
          </cell>
        </row>
        <row r="339">
          <cell r="B339" t="str">
            <v>119000</v>
          </cell>
          <cell r="C339" t="str">
            <v>Notes receivables</v>
          </cell>
        </row>
        <row r="340">
          <cell r="B340" t="str">
            <v>120000</v>
          </cell>
          <cell r="C340" t="str">
            <v>Inventory (L)</v>
          </cell>
        </row>
        <row r="341">
          <cell r="B341" t="str">
            <v>120001</v>
          </cell>
          <cell r="C341" t="str">
            <v>Inventory</v>
          </cell>
        </row>
        <row r="342">
          <cell r="B342" t="str">
            <v>120099</v>
          </cell>
          <cell r="C342" t="str">
            <v>Inventory - Return clearing</v>
          </cell>
        </row>
        <row r="343">
          <cell r="B343" t="str">
            <v>120500</v>
          </cell>
          <cell r="C343" t="str">
            <v>Inventory - Fuel</v>
          </cell>
        </row>
        <row r="344">
          <cell r="B344" t="str">
            <v>122000</v>
          </cell>
          <cell r="C344" t="str">
            <v>Inventory - Work in process</v>
          </cell>
        </row>
        <row r="345">
          <cell r="B345" t="str">
            <v>122500</v>
          </cell>
          <cell r="C345" t="str">
            <v>Inventory - Work in process at vendor</v>
          </cell>
        </row>
        <row r="346">
          <cell r="B346" t="str">
            <v>122600</v>
          </cell>
          <cell r="C346" t="str">
            <v>Inventory in exchange</v>
          </cell>
        </row>
        <row r="347">
          <cell r="B347" t="str">
            <v>124500</v>
          </cell>
          <cell r="C347" t="str">
            <v>Transfer within a site</v>
          </cell>
        </row>
        <row r="348">
          <cell r="B348" t="str">
            <v>124600</v>
          </cell>
          <cell r="C348" t="str">
            <v>Transfer between sites</v>
          </cell>
        </row>
        <row r="349">
          <cell r="B349" t="str">
            <v>124700</v>
          </cell>
          <cell r="C349" t="str">
            <v>Non-inventory trans between sites</v>
          </cell>
        </row>
        <row r="350">
          <cell r="B350" t="str">
            <v>125800</v>
          </cell>
          <cell r="C350" t="str">
            <v>Inventory - Consignment</v>
          </cell>
        </row>
        <row r="351">
          <cell r="B351" t="str">
            <v>126000</v>
          </cell>
          <cell r="C351" t="str">
            <v>Reserve for excess and obsolete inventory</v>
          </cell>
        </row>
        <row r="352">
          <cell r="B352" t="str">
            <v>127100</v>
          </cell>
          <cell r="C352" t="str">
            <v>Work in progress (L)</v>
          </cell>
        </row>
        <row r="353">
          <cell r="B353" t="str">
            <v>127101</v>
          </cell>
          <cell r="C353" t="str">
            <v>Work in progress - Other</v>
          </cell>
        </row>
        <row r="354">
          <cell r="B354" t="str">
            <v>127102</v>
          </cell>
          <cell r="C354" t="str">
            <v>Work in progress - Project closure clearing</v>
          </cell>
        </row>
        <row r="355">
          <cell r="B355" t="str">
            <v>127800</v>
          </cell>
          <cell r="C355" t="str">
            <v>Capitalized project revenue (L)</v>
          </cell>
        </row>
        <row r="356">
          <cell r="B356" t="str">
            <v>130000</v>
          </cell>
          <cell r="C356" t="str">
            <v>Deferred tax - Current</v>
          </cell>
        </row>
        <row r="357">
          <cell r="B357" t="str">
            <v>131000</v>
          </cell>
          <cell r="C357" t="str">
            <v>Deferred tax - Long-term</v>
          </cell>
        </row>
        <row r="358">
          <cell r="B358" t="str">
            <v>140000</v>
          </cell>
          <cell r="C358" t="str">
            <v>Prepaid expense (L)</v>
          </cell>
        </row>
        <row r="359">
          <cell r="B359" t="str">
            <v>140100</v>
          </cell>
          <cell r="C359" t="str">
            <v>Prepaid insurance (L)</v>
          </cell>
        </row>
        <row r="360">
          <cell r="B360" t="str">
            <v>140200</v>
          </cell>
          <cell r="C360" t="str">
            <v>Prepaid property taxes</v>
          </cell>
        </row>
        <row r="361">
          <cell r="B361" t="str">
            <v>140300</v>
          </cell>
          <cell r="C361" t="str">
            <v>Prepaid other</v>
          </cell>
        </row>
        <row r="362">
          <cell r="B362" t="str">
            <v>140350</v>
          </cell>
          <cell r="C362" t="str">
            <v>Prepaid Postage</v>
          </cell>
        </row>
        <row r="363">
          <cell r="B363" t="str">
            <v>140390</v>
          </cell>
          <cell r="C363" t="str">
            <v>Prepaid Customer Care (L)</v>
          </cell>
        </row>
        <row r="364">
          <cell r="B364" t="str">
            <v>140391</v>
          </cell>
          <cell r="C364" t="str">
            <v>Prepaid Customer Care</v>
          </cell>
        </row>
        <row r="365">
          <cell r="B365" t="str">
            <v>140400</v>
          </cell>
          <cell r="C365" t="str">
            <v>Supplier advances (L)</v>
          </cell>
        </row>
        <row r="366">
          <cell r="B366" t="str">
            <v>144000</v>
          </cell>
          <cell r="C366" t="str">
            <v>Other Current Assets</v>
          </cell>
        </row>
        <row r="367">
          <cell r="B367" t="str">
            <v>144100</v>
          </cell>
          <cell r="C367" t="str">
            <v>Accrual for tax - Federal</v>
          </cell>
        </row>
        <row r="368">
          <cell r="B368" t="str">
            <v>144200</v>
          </cell>
          <cell r="C368" t="str">
            <v>Accrual for tax - Provincial</v>
          </cell>
        </row>
        <row r="369">
          <cell r="B369" t="str">
            <v>145000</v>
          </cell>
          <cell r="C369" t="str">
            <v>Investment - Long-term</v>
          </cell>
        </row>
        <row r="370">
          <cell r="B370" t="str">
            <v>146000</v>
          </cell>
          <cell r="C370" t="str">
            <v>Other special or collateral funds</v>
          </cell>
        </row>
        <row r="371">
          <cell r="B371" t="str">
            <v>146500</v>
          </cell>
          <cell r="C371" t="str">
            <v>Sinking funds</v>
          </cell>
        </row>
        <row r="372">
          <cell r="B372" t="str">
            <v>147000</v>
          </cell>
          <cell r="C372" t="str">
            <v>Unamortized debt expense</v>
          </cell>
        </row>
        <row r="373">
          <cell r="B373" t="str">
            <v>148000</v>
          </cell>
          <cell r="C373" t="str">
            <v>Deferred issuance costs</v>
          </cell>
        </row>
        <row r="374">
          <cell r="B374" t="str">
            <v>148100</v>
          </cell>
          <cell r="C374" t="str">
            <v>Deferred merger and aquisition costs</v>
          </cell>
        </row>
        <row r="375">
          <cell r="B375" t="str">
            <v>148200</v>
          </cell>
          <cell r="C375" t="str">
            <v>Deferred costs - Other</v>
          </cell>
        </row>
        <row r="376">
          <cell r="B376" t="str">
            <v>148300</v>
          </cell>
          <cell r="C376" t="str">
            <v>Account 1562 reserve</v>
          </cell>
        </row>
        <row r="377">
          <cell r="B377" t="str">
            <v>148400</v>
          </cell>
          <cell r="C377" t="str">
            <v>Deferred conservation and demand management costs</v>
          </cell>
        </row>
        <row r="378">
          <cell r="B378" t="str">
            <v>150000</v>
          </cell>
          <cell r="C378" t="str">
            <v>Land</v>
          </cell>
        </row>
        <row r="379">
          <cell r="B379" t="str">
            <v>150500</v>
          </cell>
          <cell r="C379" t="str">
            <v>Land rights - Distribution plant</v>
          </cell>
        </row>
        <row r="380">
          <cell r="B380" t="str">
            <v>150600</v>
          </cell>
          <cell r="C380" t="str">
            <v>Land rights - General plant</v>
          </cell>
        </row>
        <row r="381">
          <cell r="B381" t="str">
            <v>150700</v>
          </cell>
          <cell r="C381" t="str">
            <v>Land - Substations</v>
          </cell>
        </row>
        <row r="382">
          <cell r="B382" t="str">
            <v>151000</v>
          </cell>
          <cell r="C382" t="str">
            <v>Building</v>
          </cell>
        </row>
        <row r="383">
          <cell r="B383" t="str">
            <v>151200</v>
          </cell>
          <cell r="C383" t="str">
            <v>Building - Substations</v>
          </cell>
        </row>
        <row r="384">
          <cell r="B384" t="str">
            <v>151250</v>
          </cell>
          <cell r="C384" t="str">
            <v>Hydro One substation contribution</v>
          </cell>
        </row>
        <row r="385">
          <cell r="B385" t="str">
            <v>151300</v>
          </cell>
          <cell r="C385" t="str">
            <v>Substation equipment</v>
          </cell>
        </row>
        <row r="386">
          <cell r="B386" t="str">
            <v>151400</v>
          </cell>
          <cell r="C386" t="str">
            <v>Transformers</v>
          </cell>
        </row>
        <row r="387">
          <cell r="B387" t="str">
            <v>151450</v>
          </cell>
          <cell r="C387" t="str">
            <v>Services</v>
          </cell>
        </row>
        <row r="388">
          <cell r="B388" t="str">
            <v>151500</v>
          </cell>
          <cell r="C388" t="str">
            <v>Meters</v>
          </cell>
        </row>
        <row r="389">
          <cell r="B389" t="str">
            <v>151510</v>
          </cell>
          <cell r="C389" t="str">
            <v>Smart meters</v>
          </cell>
        </row>
        <row r="390">
          <cell r="B390" t="str">
            <v>152000</v>
          </cell>
          <cell r="C390" t="str">
            <v>Leasehold improvement - Distribution plant</v>
          </cell>
        </row>
        <row r="391">
          <cell r="B391" t="str">
            <v>152100</v>
          </cell>
          <cell r="C391" t="str">
            <v>Leasehold improvement - General plant</v>
          </cell>
        </row>
        <row r="392">
          <cell r="B392" t="str">
            <v>152500</v>
          </cell>
          <cell r="C392" t="str">
            <v>Poles, towers and fixtures</v>
          </cell>
        </row>
        <row r="393">
          <cell r="B393" t="str">
            <v>153000</v>
          </cell>
          <cell r="C393" t="str">
            <v>Tools, shop and garage equipment</v>
          </cell>
        </row>
        <row r="394">
          <cell r="B394" t="str">
            <v>153100</v>
          </cell>
          <cell r="C394" t="str">
            <v>Measurement and testing equipment</v>
          </cell>
        </row>
        <row r="395">
          <cell r="B395" t="str">
            <v>153200</v>
          </cell>
          <cell r="C395" t="str">
            <v>Power operated equipment</v>
          </cell>
        </row>
        <row r="396">
          <cell r="B396" t="str">
            <v>153300</v>
          </cell>
          <cell r="C396" t="str">
            <v>Communications equipment</v>
          </cell>
        </row>
        <row r="397">
          <cell r="B397" t="str">
            <v>153400</v>
          </cell>
          <cell r="C397" t="str">
            <v>Other equipment</v>
          </cell>
        </row>
        <row r="398">
          <cell r="B398" t="str">
            <v>153500</v>
          </cell>
          <cell r="C398" t="str">
            <v>Stores equipment</v>
          </cell>
        </row>
        <row r="399">
          <cell r="B399" t="str">
            <v>153600</v>
          </cell>
          <cell r="C399" t="str">
            <v>System supervisory equipment</v>
          </cell>
        </row>
        <row r="400">
          <cell r="B400" t="str">
            <v>154000</v>
          </cell>
          <cell r="C400" t="str">
            <v>Furniture and fixtures</v>
          </cell>
        </row>
        <row r="401">
          <cell r="B401" t="str">
            <v>154500</v>
          </cell>
          <cell r="C401" t="str">
            <v>Computer software</v>
          </cell>
        </row>
        <row r="402">
          <cell r="B402" t="str">
            <v>155000</v>
          </cell>
          <cell r="C402" t="str">
            <v>Computer hardware</v>
          </cell>
        </row>
        <row r="403">
          <cell r="B403" t="str">
            <v>155500</v>
          </cell>
          <cell r="C403" t="str">
            <v>Overhead conductors and devices</v>
          </cell>
        </row>
        <row r="404">
          <cell r="B404" t="str">
            <v>156000</v>
          </cell>
          <cell r="C404" t="str">
            <v>Underground conductors and devices</v>
          </cell>
        </row>
        <row r="405">
          <cell r="B405" t="str">
            <v>156600</v>
          </cell>
          <cell r="C405" t="str">
            <v>Underground conduit</v>
          </cell>
        </row>
        <row r="406">
          <cell r="B406" t="str">
            <v>157000</v>
          </cell>
          <cell r="C406" t="str">
            <v>Vehicles</v>
          </cell>
        </row>
        <row r="407">
          <cell r="B407" t="str">
            <v>158000</v>
          </cell>
          <cell r="C407" t="str">
            <v>Other tangible property</v>
          </cell>
        </row>
        <row r="408">
          <cell r="B408" t="str">
            <v>158100</v>
          </cell>
          <cell r="C408" t="str">
            <v>Water heaters</v>
          </cell>
        </row>
        <row r="409">
          <cell r="B409" t="str">
            <v>158200</v>
          </cell>
          <cell r="C409" t="str">
            <v>Sentinel lights</v>
          </cell>
        </row>
        <row r="410">
          <cell r="B410" t="str">
            <v>158300</v>
          </cell>
          <cell r="C410" t="str">
            <v>Piping infrastructure</v>
          </cell>
        </row>
        <row r="411">
          <cell r="B411" t="str">
            <v>158400</v>
          </cell>
          <cell r="C411" t="str">
            <v>Generators</v>
          </cell>
        </row>
        <row r="412">
          <cell r="B412" t="str">
            <v>158500</v>
          </cell>
          <cell r="C412" t="str">
            <v>Energy centre equipment class 43.1</v>
          </cell>
        </row>
        <row r="413">
          <cell r="B413" t="str">
            <v>159000</v>
          </cell>
          <cell r="C413" t="str">
            <v>Capital - work in progress</v>
          </cell>
        </row>
        <row r="414">
          <cell r="B414" t="str">
            <v>159500</v>
          </cell>
          <cell r="C414" t="str">
            <v>Property under capital lease</v>
          </cell>
        </row>
        <row r="415">
          <cell r="B415" t="str">
            <v>159900</v>
          </cell>
          <cell r="C415" t="str">
            <v>Provision for impairment</v>
          </cell>
        </row>
        <row r="416">
          <cell r="B416" t="str">
            <v>160000</v>
          </cell>
          <cell r="C416" t="str">
            <v>Accumulated depreciation</v>
          </cell>
        </row>
        <row r="417">
          <cell r="B417" t="str">
            <v>160500</v>
          </cell>
          <cell r="C417" t="str">
            <v>Accumulated depreciation - capital contribution</v>
          </cell>
        </row>
        <row r="418">
          <cell r="B418" t="str">
            <v>160900</v>
          </cell>
          <cell r="C418" t="str">
            <v>Amortization of provision for impairment</v>
          </cell>
        </row>
        <row r="419">
          <cell r="B419" t="str">
            <v>161000</v>
          </cell>
          <cell r="C419" t="str">
            <v>Accumulated depreciation - Adjustments</v>
          </cell>
        </row>
        <row r="420">
          <cell r="B420" t="str">
            <v>170000</v>
          </cell>
          <cell r="C420" t="str">
            <v>Unrecovered plant and regulatory study costs</v>
          </cell>
        </row>
        <row r="421">
          <cell r="B421" t="str">
            <v>170500</v>
          </cell>
          <cell r="C421" t="str">
            <v>Other regulatory assets - Net accruals</v>
          </cell>
        </row>
        <row r="422">
          <cell r="B422" t="str">
            <v>170510</v>
          </cell>
          <cell r="C422" t="str">
            <v>Other regulatory assets - Other adjustments</v>
          </cell>
        </row>
        <row r="423">
          <cell r="B423" t="str">
            <v>170520</v>
          </cell>
          <cell r="C423" t="str">
            <v>Other regulatory assets - Carrying charges</v>
          </cell>
        </row>
        <row r="424">
          <cell r="B424" t="str">
            <v>171000</v>
          </cell>
          <cell r="C424" t="str">
            <v>Preliminary survey and investigation charges</v>
          </cell>
        </row>
        <row r="425">
          <cell r="B425" t="str">
            <v>171500</v>
          </cell>
          <cell r="C425" t="str">
            <v>Emission allowance inventory</v>
          </cell>
        </row>
        <row r="426">
          <cell r="B426" t="str">
            <v>171600</v>
          </cell>
          <cell r="C426" t="str">
            <v>Emission allowance withheld</v>
          </cell>
        </row>
        <row r="427">
          <cell r="B427" t="str">
            <v>171800</v>
          </cell>
          <cell r="C427" t="str">
            <v>RCVA retail - Net accruals</v>
          </cell>
        </row>
        <row r="428">
          <cell r="B428" t="str">
            <v>171810</v>
          </cell>
          <cell r="C428" t="str">
            <v>RCVA retail - Other Adjustments</v>
          </cell>
        </row>
        <row r="429">
          <cell r="B429" t="str">
            <v>171820</v>
          </cell>
          <cell r="C429" t="str">
            <v>RCVA retail - Carrying charges</v>
          </cell>
        </row>
        <row r="430">
          <cell r="B430" t="str">
            <v>172500</v>
          </cell>
          <cell r="C430" t="str">
            <v>Miscellaneous deferred debits - Regulatory</v>
          </cell>
        </row>
        <row r="431">
          <cell r="B431" t="str">
            <v>172510</v>
          </cell>
          <cell r="C431" t="str">
            <v>Retroactive revenue recovery</v>
          </cell>
        </row>
        <row r="432">
          <cell r="B432" t="str">
            <v>173000</v>
          </cell>
          <cell r="C432" t="str">
            <v>Deferred losses from disposition of utility plant</v>
          </cell>
        </row>
        <row r="433">
          <cell r="B433" t="str">
            <v>174000</v>
          </cell>
          <cell r="C433" t="str">
            <v>Unamortized loss on reacquired debt</v>
          </cell>
        </row>
        <row r="434">
          <cell r="B434" t="str">
            <v>174500</v>
          </cell>
          <cell r="C434" t="str">
            <v>Development charge deposits/receivables</v>
          </cell>
        </row>
        <row r="435">
          <cell r="B435" t="str">
            <v>174800</v>
          </cell>
          <cell r="C435" t="str">
            <v>RCVA STR - Net accruals</v>
          </cell>
        </row>
        <row r="436">
          <cell r="B436" t="str">
            <v>174810</v>
          </cell>
          <cell r="C436" t="str">
            <v>RCVA STR - Other adjustments</v>
          </cell>
        </row>
        <row r="437">
          <cell r="B437" t="str">
            <v>174820</v>
          </cell>
          <cell r="C437" t="str">
            <v>RCVA STR - Carrying charges</v>
          </cell>
        </row>
        <row r="438">
          <cell r="B438" t="str">
            <v>175000</v>
          </cell>
          <cell r="C438" t="str">
            <v>LV variance account - Net accruals</v>
          </cell>
        </row>
        <row r="439">
          <cell r="B439" t="str">
            <v>175010</v>
          </cell>
          <cell r="C439" t="str">
            <v>LV variance account - Other adjustments</v>
          </cell>
        </row>
        <row r="440">
          <cell r="B440" t="str">
            <v>175020</v>
          </cell>
          <cell r="C440" t="str">
            <v>LV variance account - Carrying charges</v>
          </cell>
        </row>
        <row r="441">
          <cell r="B441" t="str">
            <v>175500</v>
          </cell>
          <cell r="C441" t="str">
            <v>Smart meter capital and recovery offset VA - Revenues</v>
          </cell>
        </row>
        <row r="442">
          <cell r="B442" t="str">
            <v>175510</v>
          </cell>
          <cell r="C442" t="str">
            <v>Smart meter capital and recovery offset VA - Capital</v>
          </cell>
        </row>
        <row r="443">
          <cell r="B443" t="str">
            <v>175520</v>
          </cell>
          <cell r="C443" t="str">
            <v>Smart meter capital and recovery offset VA - Carrying charges</v>
          </cell>
        </row>
        <row r="444">
          <cell r="B444" t="str">
            <v>175530</v>
          </cell>
          <cell r="C444" t="str">
            <v>Smart meter capital and recovery offset VA - Accumulated amortization</v>
          </cell>
        </row>
        <row r="445">
          <cell r="B445" t="str">
            <v>175540</v>
          </cell>
          <cell r="C445" t="str">
            <v>Smart meter capital and recovery offset VA - Stranded meter costs</v>
          </cell>
        </row>
        <row r="446">
          <cell r="B446" t="str">
            <v>175550</v>
          </cell>
          <cell r="C446" t="str">
            <v>Smart meter capital and recovery offset VA - Smart meter revenue for GAAP</v>
          </cell>
        </row>
        <row r="447">
          <cell r="B447" t="str">
            <v>175600</v>
          </cell>
          <cell r="C447" t="str">
            <v>Smart Meter OM&amp;A VA - Incremental costs</v>
          </cell>
        </row>
        <row r="448">
          <cell r="B448" t="str">
            <v>175610</v>
          </cell>
          <cell r="C448" t="str">
            <v>Smart Meter OM&amp;A VA - Carrying charges</v>
          </cell>
        </row>
        <row r="449">
          <cell r="B449" t="str">
            <v>175620</v>
          </cell>
          <cell r="C449" t="str">
            <v>Smart meter historical</v>
          </cell>
        </row>
        <row r="450">
          <cell r="B450" t="str">
            <v>175630</v>
          </cell>
          <cell r="C450" t="str">
            <v>Smart Meter OM&amp;A VA - Amortization expense</v>
          </cell>
        </row>
        <row r="451">
          <cell r="B451" t="str">
            <v>176000</v>
          </cell>
          <cell r="C451" t="str">
            <v>Deferred development costs</v>
          </cell>
        </row>
        <row r="452">
          <cell r="B452" t="str">
            <v>176200</v>
          </cell>
          <cell r="C452" t="str">
            <v>Deferred taxes</v>
          </cell>
        </row>
        <row r="453">
          <cell r="B453" t="str">
            <v>176201</v>
          </cell>
          <cell r="C453" t="str">
            <v>Deferred taxes - Future payment in lieu of taxes</v>
          </cell>
        </row>
        <row r="454">
          <cell r="B454" t="str">
            <v>176300</v>
          </cell>
          <cell r="C454" t="str">
            <v>Contra asset - Deferred taxes</v>
          </cell>
        </row>
        <row r="455">
          <cell r="B455" t="str">
            <v>176500</v>
          </cell>
          <cell r="C455" t="str">
            <v>Conservation and demand management expenditures and recoveries</v>
          </cell>
        </row>
        <row r="456">
          <cell r="B456" t="str">
            <v>176600</v>
          </cell>
          <cell r="C456" t="str">
            <v>Conservation and demand management contra account</v>
          </cell>
        </row>
        <row r="457">
          <cell r="B457" t="str">
            <v>177000</v>
          </cell>
          <cell r="C457" t="str">
            <v>Reserve for transition costs</v>
          </cell>
        </row>
        <row r="458">
          <cell r="B458" t="str">
            <v>177100</v>
          </cell>
          <cell r="C458" t="str">
            <v>Qualifying transition costs</v>
          </cell>
        </row>
        <row r="459">
          <cell r="B459" t="str">
            <v>177200</v>
          </cell>
          <cell r="C459" t="str">
            <v>Extraordinary event costs</v>
          </cell>
        </row>
        <row r="460">
          <cell r="B460" t="str">
            <v>177400</v>
          </cell>
          <cell r="C460" t="str">
            <v>Deferred rate impact amounts</v>
          </cell>
        </row>
        <row r="461">
          <cell r="B461" t="str">
            <v>178000</v>
          </cell>
          <cell r="C461" t="str">
            <v>RSVA WMS - Net accruals</v>
          </cell>
        </row>
        <row r="462">
          <cell r="B462" t="str">
            <v>178010</v>
          </cell>
          <cell r="C462" t="str">
            <v>RSVA WMS - Other adjustments</v>
          </cell>
        </row>
        <row r="463">
          <cell r="B463" t="str">
            <v>178020</v>
          </cell>
          <cell r="C463" t="str">
            <v>RSVA WMS - Carrying charges</v>
          </cell>
        </row>
        <row r="464">
          <cell r="B464" t="str">
            <v>178200</v>
          </cell>
          <cell r="C464" t="str">
            <v>RSVA one-time - Net accruals</v>
          </cell>
        </row>
        <row r="465">
          <cell r="B465" t="str">
            <v>178210</v>
          </cell>
          <cell r="C465" t="str">
            <v>RSVA one-time - Other adjustments</v>
          </cell>
        </row>
        <row r="466">
          <cell r="B466" t="str">
            <v>178220</v>
          </cell>
          <cell r="C466" t="str">
            <v>RSVA one-time - Carrying charges</v>
          </cell>
        </row>
        <row r="467">
          <cell r="B467" t="str">
            <v>178400</v>
          </cell>
          <cell r="C467" t="str">
            <v>RSVA NW - Net accruals</v>
          </cell>
        </row>
        <row r="468">
          <cell r="B468" t="str">
            <v>178410</v>
          </cell>
          <cell r="C468" t="str">
            <v>RSVA NW - Other adjustments</v>
          </cell>
        </row>
        <row r="469">
          <cell r="B469" t="str">
            <v>178420</v>
          </cell>
          <cell r="C469" t="str">
            <v>RSVA NW - Carrying charges</v>
          </cell>
        </row>
        <row r="470">
          <cell r="B470" t="str">
            <v>178600</v>
          </cell>
          <cell r="C470" t="str">
            <v>RSVA CN - Net accruals</v>
          </cell>
        </row>
        <row r="471">
          <cell r="B471" t="str">
            <v>178610</v>
          </cell>
          <cell r="C471" t="str">
            <v>RSVA CN - Other adjustments</v>
          </cell>
        </row>
        <row r="472">
          <cell r="B472" t="str">
            <v>178620</v>
          </cell>
          <cell r="C472" t="str">
            <v>RSVA CN - Carrying charges</v>
          </cell>
        </row>
        <row r="473">
          <cell r="B473" t="str">
            <v>178800</v>
          </cell>
          <cell r="C473" t="str">
            <v>RSVA power - Net accruals</v>
          </cell>
        </row>
        <row r="474">
          <cell r="B474" t="str">
            <v>178810</v>
          </cell>
          <cell r="C474" t="str">
            <v>RSVA power - Other adjustments</v>
          </cell>
        </row>
        <row r="475">
          <cell r="B475" t="str">
            <v>178820</v>
          </cell>
          <cell r="C475" t="str">
            <v>RSVA power - Carrying charges</v>
          </cell>
        </row>
        <row r="476">
          <cell r="B476" t="str">
            <v>178830</v>
          </cell>
          <cell r="C476" t="str">
            <v>RSVA power adj - Net accruals</v>
          </cell>
        </row>
        <row r="477">
          <cell r="B477" t="str">
            <v>178840</v>
          </cell>
          <cell r="C477" t="str">
            <v>RSVA power adj - Other adjustments</v>
          </cell>
        </row>
        <row r="478">
          <cell r="B478" t="str">
            <v>178850</v>
          </cell>
          <cell r="C478" t="str">
            <v>RSVA power adj - Carrying charges</v>
          </cell>
        </row>
        <row r="479">
          <cell r="B479" t="str">
            <v>179000</v>
          </cell>
          <cell r="C479" t="str">
            <v>Recovery of regulatory asset balances - Net accruals</v>
          </cell>
        </row>
        <row r="480">
          <cell r="B480" t="str">
            <v>179010</v>
          </cell>
          <cell r="C480" t="str">
            <v>Recovery of regulatory asset balances - Other adjustments</v>
          </cell>
        </row>
        <row r="481">
          <cell r="B481" t="str">
            <v>179020</v>
          </cell>
          <cell r="C481" t="str">
            <v>Recovery of regulatory asset balances - Carrying charges</v>
          </cell>
        </row>
        <row r="482">
          <cell r="B482" t="str">
            <v>179030</v>
          </cell>
          <cell r="C482" t="str">
            <v>Recovery of regulatory asset balances 2008 - Net accruals</v>
          </cell>
        </row>
        <row r="483">
          <cell r="B483" t="str">
            <v>179040</v>
          </cell>
          <cell r="C483" t="str">
            <v>Recovery of regulatory asset balances 2008 - Other adjustments</v>
          </cell>
        </row>
        <row r="484">
          <cell r="B484" t="str">
            <v>179050</v>
          </cell>
          <cell r="C484" t="str">
            <v>Recovery of regulatory asset balances 2008 - Carrying charges</v>
          </cell>
        </row>
        <row r="485">
          <cell r="B485" t="str">
            <v>179200</v>
          </cell>
          <cell r="C485" t="str">
            <v>PIL's and tax variance for 2006 and subsequent years</v>
          </cell>
        </row>
        <row r="486">
          <cell r="B486" t="str">
            <v>179210</v>
          </cell>
          <cell r="C486" t="str">
            <v>PIL's and tax variance for 2006 and subsequent years - Other adjustments</v>
          </cell>
        </row>
        <row r="487">
          <cell r="B487" t="str">
            <v>179220</v>
          </cell>
          <cell r="C487" t="str">
            <v>PIL's and tax variance for 2006 and sub years - Carrying charges</v>
          </cell>
        </row>
        <row r="488">
          <cell r="B488" t="str">
            <v>179300</v>
          </cell>
          <cell r="C488" t="str">
            <v>Regulatory provisions</v>
          </cell>
        </row>
        <row r="489">
          <cell r="B489" t="str">
            <v>180000</v>
          </cell>
          <cell r="C489" t="str">
            <v>Customer contracts</v>
          </cell>
        </row>
        <row r="490">
          <cell r="B490" t="str">
            <v>190000</v>
          </cell>
          <cell r="C490" t="str">
            <v>Deposits</v>
          </cell>
        </row>
        <row r="491">
          <cell r="B491" t="str">
            <v>190100</v>
          </cell>
          <cell r="C491" t="str">
            <v>Deposits - Long-term</v>
          </cell>
        </row>
        <row r="492">
          <cell r="B492" t="str">
            <v>190400</v>
          </cell>
          <cell r="C492" t="str">
            <v>Contribution to overhead substation</v>
          </cell>
        </row>
        <row r="493">
          <cell r="B493" t="str">
            <v>190500</v>
          </cell>
          <cell r="C493" t="str">
            <v>Contributions and grants</v>
          </cell>
        </row>
        <row r="494">
          <cell r="B494" t="str">
            <v>190600</v>
          </cell>
          <cell r="C494" t="str">
            <v>Contributions - Damage recoverable</v>
          </cell>
        </row>
        <row r="495">
          <cell r="B495" t="str">
            <v>193000</v>
          </cell>
          <cell r="C495" t="str">
            <v>Unamortized bond issue cost</v>
          </cell>
        </row>
        <row r="496">
          <cell r="B496" t="str">
            <v>193500</v>
          </cell>
          <cell r="C496" t="str">
            <v>Unamortized bond discount</v>
          </cell>
        </row>
        <row r="497">
          <cell r="B497" t="str">
            <v>193600</v>
          </cell>
          <cell r="C497" t="str">
            <v>Goodwill</v>
          </cell>
        </row>
        <row r="498">
          <cell r="B498" t="str">
            <v>194000</v>
          </cell>
          <cell r="C498" t="str">
            <v>Notes receivable from associated companies</v>
          </cell>
        </row>
        <row r="499">
          <cell r="B499" t="str">
            <v>195000</v>
          </cell>
          <cell r="C499" t="str">
            <v>Investment in subsidiaries</v>
          </cell>
        </row>
        <row r="500">
          <cell r="B500" t="str">
            <v>196000</v>
          </cell>
          <cell r="C500" t="str">
            <v>Promissory note receivable</v>
          </cell>
        </row>
        <row r="501">
          <cell r="B501" t="str">
            <v>199999</v>
          </cell>
          <cell r="C501" t="str">
            <v>Consolidation clearing - Balance sheet</v>
          </cell>
        </row>
        <row r="502">
          <cell r="B502" t="str">
            <v>200000</v>
          </cell>
          <cell r="C502" t="str">
            <v>Accounts payable - Trade (L)</v>
          </cell>
        </row>
        <row r="503">
          <cell r="B503" t="str">
            <v>200100</v>
          </cell>
          <cell r="C503" t="str">
            <v>Accounts payable - Daffron energy credits</v>
          </cell>
        </row>
        <row r="504">
          <cell r="B504" t="str">
            <v>200200</v>
          </cell>
          <cell r="C504" t="str">
            <v>Accounts payable - Trade preliminary invoice (L)</v>
          </cell>
        </row>
        <row r="505">
          <cell r="B505" t="str">
            <v>201000</v>
          </cell>
          <cell r="C505" t="str">
            <v>Accounts payable - Unbilled material receipt (L)</v>
          </cell>
        </row>
        <row r="506">
          <cell r="B506" t="str">
            <v>201001</v>
          </cell>
          <cell r="C506" t="str">
            <v>Accounts payable - Unbilled material receipt conversion</v>
          </cell>
        </row>
        <row r="507">
          <cell r="B507" t="str">
            <v>202000</v>
          </cell>
          <cell r="C507" t="str">
            <v>Accounts payable - Receipt without purchase order</v>
          </cell>
        </row>
        <row r="508">
          <cell r="B508" t="str">
            <v>203000</v>
          </cell>
          <cell r="C508" t="str">
            <v>Accounts payable - Unbilled prepayment</v>
          </cell>
        </row>
        <row r="509">
          <cell r="B509" t="str">
            <v>204000</v>
          </cell>
          <cell r="C509" t="str">
            <v>Accounts payable - Customer credit balances</v>
          </cell>
        </row>
        <row r="510">
          <cell r="B510" t="str">
            <v>205000</v>
          </cell>
          <cell r="C510" t="str">
            <v>Accounts payable - Employee travel reimbursement</v>
          </cell>
        </row>
        <row r="511">
          <cell r="B511" t="str">
            <v>205100</v>
          </cell>
          <cell r="C511" t="str">
            <v>Customer overpayment (L)</v>
          </cell>
        </row>
        <row r="512">
          <cell r="B512" t="str">
            <v>205200</v>
          </cell>
          <cell r="C512" t="str">
            <v>Holdbacks payable</v>
          </cell>
        </row>
        <row r="513">
          <cell r="B513" t="str">
            <v>205300</v>
          </cell>
          <cell r="C513" t="str">
            <v>Debt retirement charges payable</v>
          </cell>
        </row>
        <row r="514">
          <cell r="B514" t="str">
            <v>205400</v>
          </cell>
          <cell r="C514" t="str">
            <v>Accounts payable - Other</v>
          </cell>
        </row>
        <row r="515">
          <cell r="B515" t="str">
            <v>205410</v>
          </cell>
          <cell r="C515" t="str">
            <v>Accounts payable - Unmatched supplier cheque (L)</v>
          </cell>
        </row>
        <row r="516">
          <cell r="B516" t="str">
            <v>205900</v>
          </cell>
          <cell r="C516" t="str">
            <v>Accounts payable - City of Hamilton</v>
          </cell>
        </row>
        <row r="517">
          <cell r="B517" t="str">
            <v>206000</v>
          </cell>
          <cell r="C517" t="str">
            <v>Capital lease obligation - Current</v>
          </cell>
        </row>
        <row r="518">
          <cell r="B518" t="str">
            <v>208000</v>
          </cell>
          <cell r="C518" t="str">
            <v>Payroll payable</v>
          </cell>
        </row>
        <row r="519">
          <cell r="B519" t="str">
            <v>208010</v>
          </cell>
          <cell r="C519" t="str">
            <v>Payroll - OMERS payable</v>
          </cell>
        </row>
        <row r="520">
          <cell r="B520" t="str">
            <v>208020</v>
          </cell>
          <cell r="C520" t="str">
            <v>Payroll - EI payable</v>
          </cell>
        </row>
        <row r="521">
          <cell r="B521" t="str">
            <v>208030</v>
          </cell>
          <cell r="C521" t="str">
            <v>Payroll - CPP payable</v>
          </cell>
        </row>
        <row r="522">
          <cell r="B522" t="str">
            <v>208040</v>
          </cell>
          <cell r="C522" t="str">
            <v>Payroll - Income taxes payable</v>
          </cell>
        </row>
        <row r="523">
          <cell r="B523" t="str">
            <v>208050</v>
          </cell>
          <cell r="C523" t="str">
            <v>Payroll - Union dues payable</v>
          </cell>
        </row>
        <row r="524">
          <cell r="B524" t="str">
            <v>208060</v>
          </cell>
          <cell r="C524" t="str">
            <v>Payroll - Charity fund payable</v>
          </cell>
        </row>
        <row r="525">
          <cell r="B525" t="str">
            <v>208070</v>
          </cell>
          <cell r="C525" t="str">
            <v>Payroll - Garnish payable</v>
          </cell>
        </row>
        <row r="526">
          <cell r="B526" t="str">
            <v>208080</v>
          </cell>
          <cell r="C526" t="str">
            <v>Payroll - WSIB payable</v>
          </cell>
        </row>
        <row r="527">
          <cell r="B527" t="str">
            <v>208090</v>
          </cell>
          <cell r="C527" t="str">
            <v>Payroll - EHT payable</v>
          </cell>
        </row>
        <row r="528">
          <cell r="B528" t="str">
            <v>208100</v>
          </cell>
          <cell r="C528" t="str">
            <v>Payroll - Group benefits payable</v>
          </cell>
        </row>
        <row r="529">
          <cell r="B529" t="str">
            <v>208110</v>
          </cell>
          <cell r="C529" t="str">
            <v>Payroll - Life insurance payable</v>
          </cell>
        </row>
        <row r="530">
          <cell r="B530" t="str">
            <v>208120</v>
          </cell>
          <cell r="C530" t="str">
            <v>Payroll - CSB payable</v>
          </cell>
        </row>
        <row r="531">
          <cell r="B531" t="str">
            <v>208130</v>
          </cell>
          <cell r="C531" t="str">
            <v>Payroll - Credit union payable</v>
          </cell>
        </row>
        <row r="532">
          <cell r="B532" t="str">
            <v>208140</v>
          </cell>
          <cell r="C532" t="str">
            <v>Payroll - Other deductions</v>
          </cell>
        </row>
        <row r="533">
          <cell r="B533" t="str">
            <v>208150</v>
          </cell>
          <cell r="C533" t="str">
            <v>Payroll - Support payable</v>
          </cell>
        </row>
        <row r="534">
          <cell r="B534" t="str">
            <v>208200</v>
          </cell>
          <cell r="C534" t="str">
            <v>Payroll - Banked overtime payable</v>
          </cell>
        </row>
        <row r="535">
          <cell r="B535" t="str">
            <v>209000</v>
          </cell>
          <cell r="C535" t="str">
            <v>Customer deposits - Current</v>
          </cell>
        </row>
        <row r="536">
          <cell r="B536" t="str">
            <v>209005</v>
          </cell>
          <cell r="C536" t="str">
            <v>Construction deposits (L)</v>
          </cell>
        </row>
        <row r="537">
          <cell r="B537" t="str">
            <v>209006</v>
          </cell>
          <cell r="C537" t="str">
            <v>Construction deposits - other</v>
          </cell>
        </row>
        <row r="538">
          <cell r="B538" t="str">
            <v>209007</v>
          </cell>
          <cell r="C538" t="str">
            <v>Deposits - meter fees</v>
          </cell>
        </row>
        <row r="539">
          <cell r="B539" t="str">
            <v>209010</v>
          </cell>
          <cell r="C539" t="str">
            <v>Interest on customer deposits - Current</v>
          </cell>
        </row>
        <row r="540">
          <cell r="B540" t="str">
            <v>209020</v>
          </cell>
          <cell r="C540" t="str">
            <v>Interest on construction deposits - Current</v>
          </cell>
        </row>
        <row r="541">
          <cell r="B541" t="str">
            <v>209030</v>
          </cell>
          <cell r="C541" t="str">
            <v>Customer deferred deposits - Current</v>
          </cell>
        </row>
        <row r="542">
          <cell r="B542" t="str">
            <v>209035</v>
          </cell>
          <cell r="C542" t="str">
            <v>Retailer deposits - Current</v>
          </cell>
        </row>
        <row r="543">
          <cell r="B543" t="str">
            <v>209040</v>
          </cell>
          <cell r="C543" t="str">
            <v>Advanced invoice clearing (L)</v>
          </cell>
        </row>
        <row r="544">
          <cell r="B544" t="str">
            <v>209050</v>
          </cell>
          <cell r="C544" t="str">
            <v>Customer rebates payable</v>
          </cell>
        </row>
        <row r="545">
          <cell r="B545" t="str">
            <v>209100</v>
          </cell>
          <cell r="C545" t="str">
            <v>Unearned revenue</v>
          </cell>
        </row>
        <row r="546">
          <cell r="B546" t="str">
            <v>211100</v>
          </cell>
          <cell r="C546" t="str">
            <v>Intercompany accounts payable - Horizon Holdings Inc. (L)</v>
          </cell>
        </row>
        <row r="547">
          <cell r="B547" t="str">
            <v>211110</v>
          </cell>
          <cell r="C547" t="str">
            <v>Intercompany accounts payable - Horizon Utilities - EDO (L)</v>
          </cell>
        </row>
        <row r="548">
          <cell r="B548" t="str">
            <v>211120</v>
          </cell>
          <cell r="C548" t="str">
            <v>Intercompany accounts payable - Horizon Utilities - Customer care (L)</v>
          </cell>
        </row>
        <row r="549">
          <cell r="B549" t="str">
            <v>211130</v>
          </cell>
          <cell r="C549" t="str">
            <v>Intercompany accounts payable - Horizon Energy Solutions Inc. (L)</v>
          </cell>
        </row>
        <row r="550">
          <cell r="B550" t="str">
            <v>211140</v>
          </cell>
          <cell r="C550" t="str">
            <v>Intercompany accounts payable - HESI - MSP (L)</v>
          </cell>
        </row>
        <row r="551">
          <cell r="B551" t="str">
            <v>211150</v>
          </cell>
          <cell r="C551" t="str">
            <v>Intercompany accounts payable - HESI - Water heaters - St. Catharines (L)</v>
          </cell>
        </row>
        <row r="552">
          <cell r="B552" t="str">
            <v>211160</v>
          </cell>
          <cell r="C552" t="str">
            <v>Intercompany accounts payable - Hamilton Hydro Services Inc. (L)</v>
          </cell>
        </row>
        <row r="553">
          <cell r="B553" t="str">
            <v>211170</v>
          </cell>
          <cell r="C553" t="str">
            <v>Intercompany accounts payable - HHSI - Hamilton Community Energy (L)</v>
          </cell>
        </row>
        <row r="554">
          <cell r="B554" t="str">
            <v>211180</v>
          </cell>
          <cell r="C554" t="str">
            <v>Intercompany accounts payable - HHSI - Water heaters Hamilton (L)</v>
          </cell>
        </row>
        <row r="555">
          <cell r="B555" t="str">
            <v>211190</v>
          </cell>
          <cell r="C555" t="str">
            <v>Intercompany accounts payable - HHSI - FibreWired (L)</v>
          </cell>
        </row>
        <row r="556">
          <cell r="B556" t="str">
            <v>211200</v>
          </cell>
          <cell r="C556" t="str">
            <v>Intercompany accounts payable - Hamilton Utilities Corporation (L)</v>
          </cell>
        </row>
        <row r="557">
          <cell r="B557" t="str">
            <v>211300</v>
          </cell>
          <cell r="C557" t="str">
            <v>Intercompany payable - HHSI - Daffron - Water Heaters</v>
          </cell>
        </row>
        <row r="558">
          <cell r="B558" t="str">
            <v>211310</v>
          </cell>
          <cell r="C558" t="str">
            <v>Intercompany payable - HHSI - Daffron - HCE</v>
          </cell>
        </row>
        <row r="559">
          <cell r="B559" t="str">
            <v>211320</v>
          </cell>
          <cell r="C559" t="str">
            <v>Intercompany payable - HESI - Daffron - Water Heaters</v>
          </cell>
        </row>
        <row r="560">
          <cell r="B560" t="str">
            <v>211330</v>
          </cell>
          <cell r="C560" t="str">
            <v>Intercompany payable - HESI - Daffron - MSP</v>
          </cell>
        </row>
        <row r="561">
          <cell r="B561" t="str">
            <v>211400</v>
          </cell>
          <cell r="C561" t="str">
            <v>Intercompany payable - HHSI - Hamilton Community Energy</v>
          </cell>
        </row>
        <row r="562">
          <cell r="B562" t="str">
            <v>211410</v>
          </cell>
          <cell r="C562" t="str">
            <v>Intercompany payable - Hamilton Hydro Services Inc.</v>
          </cell>
        </row>
        <row r="563">
          <cell r="B563" t="str">
            <v>211420</v>
          </cell>
          <cell r="C563" t="str">
            <v>Intercompany payable - HHSI - Water heaters - Hamilton</v>
          </cell>
        </row>
        <row r="564">
          <cell r="B564" t="str">
            <v>211500</v>
          </cell>
          <cell r="C564" t="str">
            <v>Intercompany payable - HESI - MSP</v>
          </cell>
        </row>
        <row r="565">
          <cell r="B565" t="str">
            <v>211510</v>
          </cell>
          <cell r="C565" t="str">
            <v>Intercompany payable - Horizon Energy Solutions Inc.</v>
          </cell>
        </row>
        <row r="566">
          <cell r="B566" t="str">
            <v>211520</v>
          </cell>
          <cell r="C566" t="str">
            <v>Intercompany payable - HESI - Water heaters - St. Catharines</v>
          </cell>
        </row>
        <row r="567">
          <cell r="B567" t="str">
            <v>211610</v>
          </cell>
          <cell r="C567" t="str">
            <v>Intercompany payable - Horizon Utilities - Customer care</v>
          </cell>
        </row>
        <row r="568">
          <cell r="B568" t="str">
            <v>211700</v>
          </cell>
          <cell r="C568" t="str">
            <v>Intercompany payable - Horizon Holdings Inc.</v>
          </cell>
        </row>
        <row r="569">
          <cell r="B569" t="str">
            <v>211800</v>
          </cell>
          <cell r="C569" t="str">
            <v>Intercompany payable - Horizon Utilities - EDO</v>
          </cell>
        </row>
        <row r="570">
          <cell r="B570" t="str">
            <v>211900</v>
          </cell>
          <cell r="C570" t="str">
            <v>Intercompany payable - Hamilton Utilities Corporation</v>
          </cell>
        </row>
        <row r="571">
          <cell r="B571" t="str">
            <v>212100</v>
          </cell>
          <cell r="C571" t="str">
            <v>Intercompany accounts receivable SHGI</v>
          </cell>
        </row>
        <row r="572">
          <cell r="B572" t="str">
            <v>218000</v>
          </cell>
          <cell r="C572" t="str">
            <v>Intercompany loan payable (L)</v>
          </cell>
        </row>
        <row r="573">
          <cell r="B573" t="str">
            <v>219000</v>
          </cell>
          <cell r="C573" t="str">
            <v>Intercompany loan receivable (L)</v>
          </cell>
        </row>
        <row r="574">
          <cell r="B574" t="str">
            <v>220000</v>
          </cell>
          <cell r="C574" t="str">
            <v>Accrued salaries and wages</v>
          </cell>
        </row>
        <row r="575">
          <cell r="B575" t="str">
            <v>221000</v>
          </cell>
          <cell r="C575" t="str">
            <v>Accrued payroll tax</v>
          </cell>
        </row>
        <row r="576">
          <cell r="B576" t="str">
            <v>222000</v>
          </cell>
          <cell r="C576" t="str">
            <v>Accrued dividend payable</v>
          </cell>
        </row>
        <row r="577">
          <cell r="B577" t="str">
            <v>224000</v>
          </cell>
          <cell r="C577" t="str">
            <v>Accrued employee benefit and payroll deduction</v>
          </cell>
        </row>
        <row r="578">
          <cell r="B578" t="str">
            <v>226000</v>
          </cell>
          <cell r="C578" t="str">
            <v>Accrued bonus</v>
          </cell>
        </row>
        <row r="579">
          <cell r="B579" t="str">
            <v>227000</v>
          </cell>
          <cell r="C579" t="str">
            <v>Accrued vacation</v>
          </cell>
        </row>
        <row r="580">
          <cell r="B580" t="str">
            <v>229000</v>
          </cell>
          <cell r="C580" t="str">
            <v>Other accrued liabilities</v>
          </cell>
        </row>
        <row r="581">
          <cell r="B581" t="str">
            <v>229100</v>
          </cell>
          <cell r="C581" t="str">
            <v>Other accrued liabilities - Regulatory</v>
          </cell>
        </row>
        <row r="582">
          <cell r="B582" t="str">
            <v>229200</v>
          </cell>
          <cell r="C582" t="str">
            <v>Other accrued liabilities - Backbilling</v>
          </cell>
        </row>
        <row r="583">
          <cell r="B583" t="str">
            <v>229400</v>
          </cell>
          <cell r="C583" t="str">
            <v>Accrual for tax - Federal</v>
          </cell>
        </row>
        <row r="584">
          <cell r="B584" t="str">
            <v>229500</v>
          </cell>
          <cell r="C584" t="str">
            <v>Accrual for tax - Provincial</v>
          </cell>
        </row>
        <row r="585">
          <cell r="B585" t="str">
            <v>230100</v>
          </cell>
          <cell r="C585" t="str">
            <v>Deferred revenue (L)</v>
          </cell>
        </row>
        <row r="586">
          <cell r="B586" t="str">
            <v>230200</v>
          </cell>
          <cell r="C586" t="str">
            <v>Deferred revenue</v>
          </cell>
        </row>
        <row r="587">
          <cell r="B587" t="str">
            <v>230600</v>
          </cell>
          <cell r="C587" t="str">
            <v>Employee future benefits</v>
          </cell>
        </row>
        <row r="588">
          <cell r="B588" t="str">
            <v>230800</v>
          </cell>
          <cell r="C588" t="str">
            <v>Pensions - Past service liability</v>
          </cell>
        </row>
        <row r="589">
          <cell r="B589" t="str">
            <v>231000</v>
          </cell>
          <cell r="C589" t="str">
            <v>Vested sick leave liability</v>
          </cell>
        </row>
        <row r="590">
          <cell r="B590" t="str">
            <v>231100</v>
          </cell>
          <cell r="C590" t="str">
            <v>Capital lease obligiation - long-term</v>
          </cell>
        </row>
        <row r="591">
          <cell r="B591" t="str">
            <v>232000</v>
          </cell>
          <cell r="C591" t="str">
            <v>Stale dated cheques</v>
          </cell>
        </row>
        <row r="592">
          <cell r="B592" t="str">
            <v>233500</v>
          </cell>
          <cell r="C592" t="str">
            <v>Unamortized bond premium</v>
          </cell>
        </row>
        <row r="593">
          <cell r="B593" t="str">
            <v>234000</v>
          </cell>
          <cell r="C593" t="str">
            <v>Accrued pension cost liability</v>
          </cell>
        </row>
        <row r="594">
          <cell r="B594" t="str">
            <v>235000</v>
          </cell>
          <cell r="C594" t="str">
            <v>Future income taxes - Long-term</v>
          </cell>
        </row>
        <row r="595">
          <cell r="B595" t="str">
            <v>236000</v>
          </cell>
          <cell r="C595" t="str">
            <v>Due to HUC re: Qualifying transition costs recovery</v>
          </cell>
        </row>
        <row r="596">
          <cell r="B596" t="str">
            <v>237000</v>
          </cell>
          <cell r="C596" t="str">
            <v>Due to SCHI re: Qualifying transition costs recovery</v>
          </cell>
        </row>
        <row r="597">
          <cell r="B597" t="str">
            <v>238000</v>
          </cell>
          <cell r="C597" t="str">
            <v>Due from SCHI - MPA indemnity</v>
          </cell>
        </row>
        <row r="598">
          <cell r="B598" t="str">
            <v>239000</v>
          </cell>
          <cell r="C598" t="str">
            <v>Other regulatory liabilities</v>
          </cell>
        </row>
        <row r="599">
          <cell r="B599" t="str">
            <v>247000</v>
          </cell>
          <cell r="C599" t="str">
            <v>Debt retirement charges payable</v>
          </cell>
        </row>
        <row r="600">
          <cell r="B600" t="str">
            <v>247500</v>
          </cell>
          <cell r="C600" t="str">
            <v>GST payable</v>
          </cell>
        </row>
        <row r="601">
          <cell r="B601" t="str">
            <v>248000</v>
          </cell>
          <cell r="C601" t="str">
            <v>PST payable</v>
          </cell>
        </row>
        <row r="602">
          <cell r="B602" t="str">
            <v>248500</v>
          </cell>
          <cell r="C602" t="str">
            <v>Sales tax on advanced invoices</v>
          </cell>
        </row>
        <row r="603">
          <cell r="B603" t="str">
            <v>249500</v>
          </cell>
          <cell r="C603" t="str">
            <v>Customer deposits - Long-term</v>
          </cell>
        </row>
        <row r="604">
          <cell r="B604" t="str">
            <v>249600</v>
          </cell>
          <cell r="C604" t="str">
            <v>Construction deposits - Long-term (L)</v>
          </cell>
        </row>
        <row r="605">
          <cell r="B605" t="str">
            <v>249700</v>
          </cell>
          <cell r="C605" t="str">
            <v>Retaler deposits - Long-term</v>
          </cell>
        </row>
        <row r="606">
          <cell r="B606" t="str">
            <v>251000</v>
          </cell>
          <cell r="C606" t="str">
            <v>Notes payable</v>
          </cell>
        </row>
        <row r="607">
          <cell r="B607" t="str">
            <v>262000</v>
          </cell>
          <cell r="C607" t="str">
            <v>Current portion of long-term debt</v>
          </cell>
        </row>
        <row r="608">
          <cell r="B608" t="str">
            <v>263000</v>
          </cell>
          <cell r="C608" t="str">
            <v>Accrued interest on long-term debt</v>
          </cell>
        </row>
        <row r="609">
          <cell r="B609" t="str">
            <v>270000</v>
          </cell>
          <cell r="C609" t="str">
            <v>Long-term portion of obligation under capital lease</v>
          </cell>
        </row>
        <row r="610">
          <cell r="B610" t="str">
            <v>272000</v>
          </cell>
          <cell r="C610" t="str">
            <v>Long-term debt</v>
          </cell>
        </row>
        <row r="611">
          <cell r="B611" t="str">
            <v>275000</v>
          </cell>
          <cell r="C611" t="str">
            <v>Debenture - bond issuance long term portion</v>
          </cell>
        </row>
        <row r="612">
          <cell r="B612" t="str">
            <v>285000</v>
          </cell>
          <cell r="C612" t="str">
            <v>Future income taxes - Current</v>
          </cell>
        </row>
        <row r="613">
          <cell r="B613" t="str">
            <v>294000</v>
          </cell>
          <cell r="C613" t="str">
            <v>Notes payable to associated companies</v>
          </cell>
        </row>
        <row r="614">
          <cell r="B614" t="str">
            <v>300000</v>
          </cell>
          <cell r="C614" t="str">
            <v>Common stock</v>
          </cell>
        </row>
        <row r="615">
          <cell r="B615" t="str">
            <v>301000</v>
          </cell>
          <cell r="C615" t="str">
            <v>Contributed surplus</v>
          </cell>
        </row>
        <row r="616">
          <cell r="B616" t="str">
            <v>302000</v>
          </cell>
          <cell r="C616" t="str">
            <v>Minority interest</v>
          </cell>
        </row>
        <row r="617">
          <cell r="B617" t="str">
            <v>310000</v>
          </cell>
          <cell r="C617" t="str">
            <v>Preferred stock</v>
          </cell>
        </row>
        <row r="618">
          <cell r="B618" t="str">
            <v>340000</v>
          </cell>
          <cell r="C618" t="str">
            <v>Retained earnings</v>
          </cell>
        </row>
        <row r="619">
          <cell r="B619" t="str">
            <v>350000</v>
          </cell>
          <cell r="C619" t="str">
            <v>Dividend - Common stock</v>
          </cell>
        </row>
        <row r="620">
          <cell r="B620" t="str">
            <v>351000</v>
          </cell>
          <cell r="C620" t="str">
            <v>Dividend - Preferred stock</v>
          </cell>
        </row>
        <row r="621">
          <cell r="B621" t="str">
            <v>360000</v>
          </cell>
          <cell r="C621" t="str">
            <v>Accumulated income</v>
          </cell>
        </row>
        <row r="622">
          <cell r="B622" t="str">
            <v>400600</v>
          </cell>
          <cell r="C622" t="str">
            <v>Residential energy sales - Power</v>
          </cell>
        </row>
        <row r="623">
          <cell r="B623" t="str">
            <v>400601</v>
          </cell>
          <cell r="C623" t="str">
            <v>Residential energy sales - Power adjustment</v>
          </cell>
        </row>
        <row r="624">
          <cell r="B624" t="str">
            <v>402000</v>
          </cell>
          <cell r="C624" t="str">
            <v>Large users energy sales - Power</v>
          </cell>
        </row>
        <row r="625">
          <cell r="B625" t="str">
            <v>402001</v>
          </cell>
          <cell r="C625" t="str">
            <v>Large users energy sales - Power adjustment</v>
          </cell>
        </row>
        <row r="626">
          <cell r="B626" t="str">
            <v>402500</v>
          </cell>
          <cell r="C626" t="str">
            <v>Street lighting energy sales - Power</v>
          </cell>
        </row>
        <row r="627">
          <cell r="B627" t="str">
            <v>402501</v>
          </cell>
          <cell r="C627" t="str">
            <v>Street lighting energy sales - Power adjustment</v>
          </cell>
        </row>
        <row r="628">
          <cell r="B628" t="str">
            <v>403000</v>
          </cell>
          <cell r="C628" t="str">
            <v>Sentinel lighting energy sales - Power</v>
          </cell>
        </row>
        <row r="629">
          <cell r="B629" t="str">
            <v>403001</v>
          </cell>
          <cell r="C629" t="str">
            <v>Sentinel lighting energy sales - Power adjustment</v>
          </cell>
        </row>
        <row r="630">
          <cell r="B630" t="str">
            <v>403500</v>
          </cell>
          <cell r="C630" t="str">
            <v>General service &lt;50 kW energy sales - Power</v>
          </cell>
        </row>
        <row r="631">
          <cell r="B631" t="str">
            <v>403501</v>
          </cell>
          <cell r="C631" t="str">
            <v>General service &lt;50 kW energy sales - Power adjustment</v>
          </cell>
        </row>
        <row r="632">
          <cell r="B632" t="str">
            <v>403510</v>
          </cell>
          <cell r="C632" t="str">
            <v>General service &gt;50 kW energy sales - Power</v>
          </cell>
        </row>
        <row r="633">
          <cell r="B633" t="str">
            <v>403511</v>
          </cell>
          <cell r="C633" t="str">
            <v>General service &gt;50 kW energy sales - Power adjustment</v>
          </cell>
        </row>
        <row r="634">
          <cell r="B634" t="str">
            <v>403520</v>
          </cell>
          <cell r="C634" t="str">
            <v>Unmetered energy sales - Power</v>
          </cell>
        </row>
        <row r="635">
          <cell r="B635" t="str">
            <v>403521</v>
          </cell>
          <cell r="C635" t="str">
            <v>Unmetered energy sales - Power adjustment</v>
          </cell>
        </row>
        <row r="636">
          <cell r="B636" t="str">
            <v>405000</v>
          </cell>
          <cell r="C636" t="str">
            <v>Revenue adjustment - power</v>
          </cell>
        </row>
        <row r="637">
          <cell r="B637" t="str">
            <v>405001</v>
          </cell>
          <cell r="C637" t="str">
            <v>Revenue adjustment - power adjustment</v>
          </cell>
        </row>
        <row r="638">
          <cell r="B638" t="str">
            <v>405500</v>
          </cell>
          <cell r="C638" t="str">
            <v>Energy sales for resale (retailers)</v>
          </cell>
        </row>
        <row r="639">
          <cell r="B639" t="str">
            <v>406200</v>
          </cell>
          <cell r="C639" t="str">
            <v>Billed - WMS</v>
          </cell>
        </row>
        <row r="640">
          <cell r="B640" t="str">
            <v>406400</v>
          </cell>
          <cell r="C640" t="str">
            <v>Billed - One time</v>
          </cell>
        </row>
        <row r="641">
          <cell r="B641" t="str">
            <v>406600</v>
          </cell>
          <cell r="C641" t="str">
            <v>Billed - NW</v>
          </cell>
        </row>
        <row r="642">
          <cell r="B642" t="str">
            <v>406800</v>
          </cell>
          <cell r="C642" t="str">
            <v>Billed - CN</v>
          </cell>
        </row>
        <row r="643">
          <cell r="B643" t="str">
            <v>407500</v>
          </cell>
          <cell r="C643" t="str">
            <v>Billed - LV</v>
          </cell>
        </row>
        <row r="644">
          <cell r="B644" t="str">
            <v>408000</v>
          </cell>
          <cell r="C644" t="str">
            <v>Distribution services revenue - Residential - Fixed</v>
          </cell>
        </row>
        <row r="645">
          <cell r="B645" t="str">
            <v>408001</v>
          </cell>
          <cell r="C645" t="str">
            <v>Distribution services revenue - Large users - Fixed</v>
          </cell>
        </row>
        <row r="646">
          <cell r="B646" t="str">
            <v>408002</v>
          </cell>
          <cell r="C646" t="str">
            <v>Distribution services revenue - Street lighting - Fixed</v>
          </cell>
        </row>
        <row r="647">
          <cell r="B647" t="str">
            <v>408003</v>
          </cell>
          <cell r="C647" t="str">
            <v>Distribution services revenue - Sentinel lighting - Fixed</v>
          </cell>
        </row>
        <row r="648">
          <cell r="B648" t="str">
            <v>408004</v>
          </cell>
          <cell r="C648" t="str">
            <v>Distribution services revenue - General services &lt; 50 kW - Fixed</v>
          </cell>
        </row>
        <row r="649">
          <cell r="B649" t="str">
            <v>408005</v>
          </cell>
          <cell r="C649" t="str">
            <v>Distribution services revenue - General services &gt; 50 kW - Fixed</v>
          </cell>
        </row>
        <row r="650">
          <cell r="B650" t="str">
            <v>408006</v>
          </cell>
          <cell r="C650" t="str">
            <v>Distribution services revenue - Unmetered - Fixed</v>
          </cell>
        </row>
        <row r="651">
          <cell r="B651" t="str">
            <v>408008</v>
          </cell>
          <cell r="C651" t="str">
            <v>Distribution services revenue - Adjustment - Fixed</v>
          </cell>
        </row>
        <row r="652">
          <cell r="B652" t="str">
            <v>408009</v>
          </cell>
          <cell r="C652" t="str">
            <v>Distribution services revenue - SSS administration charge - Fixed</v>
          </cell>
        </row>
        <row r="653">
          <cell r="B653" t="str">
            <v>408010</v>
          </cell>
          <cell r="C653" t="str">
            <v>Regulatory assets drawdown - Fixed</v>
          </cell>
        </row>
        <row r="654">
          <cell r="B654" t="str">
            <v>408012</v>
          </cell>
          <cell r="C654" t="str">
            <v>Other PILS adjustments - Fixed</v>
          </cell>
        </row>
        <row r="655">
          <cell r="B655" t="str">
            <v>408014</v>
          </cell>
          <cell r="C655" t="str">
            <v>Backbilling adjustments - Fixed</v>
          </cell>
        </row>
        <row r="656">
          <cell r="B656" t="str">
            <v>408016</v>
          </cell>
          <cell r="C656" t="str">
            <v>Distribution services revenue - Unbilled - Fixed</v>
          </cell>
        </row>
        <row r="657">
          <cell r="B657" t="str">
            <v>408018</v>
          </cell>
          <cell r="C657" t="str">
            <v>Distribution services revenue - Adjustment - Smart meter</v>
          </cell>
        </row>
        <row r="658">
          <cell r="B658" t="str">
            <v>408030</v>
          </cell>
          <cell r="C658" t="str">
            <v>Distribution services revenue - Residential - Variable</v>
          </cell>
        </row>
        <row r="659">
          <cell r="B659" t="str">
            <v>408031</v>
          </cell>
          <cell r="C659" t="str">
            <v>Distribution services revenue - Large users - Variable</v>
          </cell>
        </row>
        <row r="660">
          <cell r="B660" t="str">
            <v>408032</v>
          </cell>
          <cell r="C660" t="str">
            <v>Distribution services revenue - Street lighting - Variable</v>
          </cell>
        </row>
        <row r="661">
          <cell r="B661" t="str">
            <v>408033</v>
          </cell>
          <cell r="C661" t="str">
            <v>Distribution services revenue - Sentinel lighting - Variable</v>
          </cell>
        </row>
        <row r="662">
          <cell r="B662" t="str">
            <v>408034</v>
          </cell>
          <cell r="C662" t="str">
            <v>Distribution services revenue - General services &lt; 50 kW - Variable</v>
          </cell>
        </row>
        <row r="663">
          <cell r="B663" t="str">
            <v>408035</v>
          </cell>
          <cell r="C663" t="str">
            <v>Distribution services revenue - General services &gt; 50 kW - Variable</v>
          </cell>
        </row>
        <row r="664">
          <cell r="B664" t="str">
            <v>408036</v>
          </cell>
          <cell r="C664" t="str">
            <v>Distribution services revenue - Unmetered - Variable</v>
          </cell>
        </row>
        <row r="665">
          <cell r="B665" t="str">
            <v>408037</v>
          </cell>
          <cell r="C665" t="str">
            <v>Distribution services revenue - Standby - Variable</v>
          </cell>
        </row>
        <row r="666">
          <cell r="B666" t="str">
            <v>408038</v>
          </cell>
          <cell r="C666" t="str">
            <v>Distribution services revenue - Adjustment - Variable</v>
          </cell>
        </row>
        <row r="667">
          <cell r="B667" t="str">
            <v>408039</v>
          </cell>
          <cell r="C667" t="str">
            <v>Distribution services revenue - Unbilled - Variable</v>
          </cell>
        </row>
        <row r="668">
          <cell r="B668" t="str">
            <v>408040</v>
          </cell>
          <cell r="C668" t="str">
            <v>Regulatory assets drawdown - Variable</v>
          </cell>
        </row>
        <row r="669">
          <cell r="B669" t="str">
            <v>408042</v>
          </cell>
          <cell r="C669" t="str">
            <v>PILS 2007 drawdown - Variable</v>
          </cell>
        </row>
        <row r="670">
          <cell r="B670" t="str">
            <v>408044</v>
          </cell>
          <cell r="C670" t="str">
            <v>Backbilling adjustments - Variable</v>
          </cell>
        </row>
        <row r="671">
          <cell r="B671" t="str">
            <v>408046</v>
          </cell>
          <cell r="C671" t="str">
            <v>Distribution services revenue - Load transfer - Variable</v>
          </cell>
        </row>
        <row r="672">
          <cell r="B672" t="str">
            <v>408048</v>
          </cell>
          <cell r="C672" t="str">
            <v>Distribution services revenue - Theft of power - Variable</v>
          </cell>
        </row>
        <row r="673">
          <cell r="B673" t="str">
            <v>408070</v>
          </cell>
          <cell r="C673" t="str">
            <v>Transformer discounts - GS &lt; 50 kW</v>
          </cell>
        </row>
        <row r="674">
          <cell r="B674" t="str">
            <v>408071</v>
          </cell>
          <cell r="C674" t="str">
            <v>Transformer discounts - GS &gt; 50 kW</v>
          </cell>
        </row>
        <row r="675">
          <cell r="B675" t="str">
            <v>408072</v>
          </cell>
          <cell r="C675" t="str">
            <v>Transformer discounts - Large users</v>
          </cell>
        </row>
        <row r="676">
          <cell r="B676" t="str">
            <v>408200</v>
          </cell>
          <cell r="C676" t="str">
            <v>Retail services revenue - Establishing service agreements</v>
          </cell>
        </row>
        <row r="677">
          <cell r="B677" t="str">
            <v>408210</v>
          </cell>
          <cell r="C677" t="str">
            <v>Retail services revenue - Distributor consolidated billing</v>
          </cell>
        </row>
        <row r="678">
          <cell r="B678" t="str">
            <v>408220</v>
          </cell>
          <cell r="C678" t="str">
            <v>Retail services revenue - Retailer consolidated billing</v>
          </cell>
        </row>
        <row r="679">
          <cell r="B679" t="str">
            <v>408400</v>
          </cell>
          <cell r="C679" t="str">
            <v>Service transaction request revenue - Retailer request fee</v>
          </cell>
        </row>
        <row r="680">
          <cell r="B680" t="str">
            <v>408410</v>
          </cell>
          <cell r="C680" t="str">
            <v>Service transaction request revenue - Retailer processing fee</v>
          </cell>
        </row>
        <row r="681">
          <cell r="B681" t="str">
            <v>409005</v>
          </cell>
          <cell r="C681" t="str">
            <v>Power purchased</v>
          </cell>
        </row>
        <row r="682">
          <cell r="B682" t="str">
            <v>409008</v>
          </cell>
          <cell r="C682" t="str">
            <v>Charges - WMS</v>
          </cell>
        </row>
        <row r="683">
          <cell r="B683" t="str">
            <v>409010</v>
          </cell>
          <cell r="C683" t="str">
            <v>Cost of power adjustments</v>
          </cell>
        </row>
        <row r="684">
          <cell r="B684" t="str">
            <v>409012</v>
          </cell>
          <cell r="C684" t="str">
            <v>Charges - WMS one time</v>
          </cell>
        </row>
        <row r="685">
          <cell r="B685" t="str">
            <v>409014</v>
          </cell>
          <cell r="C685" t="str">
            <v>Charges - Retail transmission - NW</v>
          </cell>
        </row>
        <row r="686">
          <cell r="B686" t="str">
            <v>409016</v>
          </cell>
          <cell r="C686" t="str">
            <v>Charges - Retail transmission - CN</v>
          </cell>
        </row>
        <row r="687">
          <cell r="B687" t="str">
            <v>409018</v>
          </cell>
          <cell r="C687" t="str">
            <v>Charges - Low voltage</v>
          </cell>
        </row>
        <row r="688">
          <cell r="B688" t="str">
            <v>410000</v>
          </cell>
          <cell r="C688" t="str">
            <v>Rental income - Pole and duct</v>
          </cell>
        </row>
        <row r="689">
          <cell r="B689" t="str">
            <v>410010</v>
          </cell>
          <cell r="C689" t="str">
            <v>Rental income - Pole and duct - Intercompany</v>
          </cell>
        </row>
        <row r="690">
          <cell r="B690" t="str">
            <v>411000</v>
          </cell>
          <cell r="C690" t="str">
            <v>Building rental - John Street (Daffron)</v>
          </cell>
        </row>
        <row r="691">
          <cell r="B691" t="str">
            <v>411500</v>
          </cell>
          <cell r="C691" t="str">
            <v>Building rental - John Street (City of Hamilton)</v>
          </cell>
        </row>
        <row r="692">
          <cell r="B692" t="str">
            <v>412000</v>
          </cell>
          <cell r="C692" t="str">
            <v>Building rental - Stoney Creek</v>
          </cell>
        </row>
        <row r="693">
          <cell r="B693" t="str">
            <v>412500</v>
          </cell>
          <cell r="C693" t="str">
            <v>Building rental - Governor's Road</v>
          </cell>
        </row>
        <row r="694">
          <cell r="B694" t="str">
            <v>413000</v>
          </cell>
          <cell r="C694" t="str">
            <v>Building rental - St. Catharines</v>
          </cell>
        </row>
        <row r="695">
          <cell r="B695" t="str">
            <v>420000</v>
          </cell>
          <cell r="C695" t="str">
            <v>Late payment charges</v>
          </cell>
        </row>
        <row r="696">
          <cell r="B696" t="str">
            <v>421000</v>
          </cell>
          <cell r="C696" t="str">
            <v>Lawyers fees</v>
          </cell>
        </row>
        <row r="697">
          <cell r="B697" t="str">
            <v>421100</v>
          </cell>
          <cell r="C697" t="str">
            <v>Income tax letter</v>
          </cell>
        </row>
        <row r="698">
          <cell r="B698" t="str">
            <v>421200</v>
          </cell>
          <cell r="C698" t="str">
            <v>Notification charge</v>
          </cell>
        </row>
        <row r="699">
          <cell r="B699" t="str">
            <v>421300</v>
          </cell>
          <cell r="C699" t="str">
            <v>Account history</v>
          </cell>
        </row>
        <row r="700">
          <cell r="B700" t="str">
            <v>421400</v>
          </cell>
          <cell r="C700" t="str">
            <v>Legal letter</v>
          </cell>
        </row>
        <row r="701">
          <cell r="B701" t="str">
            <v>421500</v>
          </cell>
          <cell r="C701" t="str">
            <v>NSF payment charges</v>
          </cell>
        </row>
        <row r="702">
          <cell r="B702" t="str">
            <v>421600</v>
          </cell>
          <cell r="C702" t="str">
            <v>Special meter reads</v>
          </cell>
        </row>
        <row r="703">
          <cell r="B703" t="str">
            <v>421700</v>
          </cell>
          <cell r="C703" t="str">
            <v>Meter dispute charges</v>
          </cell>
        </row>
        <row r="704">
          <cell r="B704" t="str">
            <v>421800</v>
          </cell>
          <cell r="C704" t="str">
            <v>Statement of account</v>
          </cell>
        </row>
        <row r="705">
          <cell r="B705" t="str">
            <v>421900</v>
          </cell>
          <cell r="C705" t="str">
            <v>Post dated cheque removal</v>
          </cell>
        </row>
        <row r="706">
          <cell r="B706" t="str">
            <v>422000</v>
          </cell>
          <cell r="C706" t="str">
            <v>Collection charges</v>
          </cell>
        </row>
        <row r="707">
          <cell r="B707" t="str">
            <v>422100</v>
          </cell>
          <cell r="C707" t="str">
            <v>Reconnection charges</v>
          </cell>
        </row>
        <row r="708">
          <cell r="B708" t="str">
            <v>422200</v>
          </cell>
          <cell r="C708" t="str">
            <v>Credit checks</v>
          </cell>
        </row>
        <row r="709">
          <cell r="B709" t="str">
            <v>422300</v>
          </cell>
          <cell r="C709" t="str">
            <v>Duplicate invoice charges</v>
          </cell>
        </row>
        <row r="710">
          <cell r="B710" t="str">
            <v>422400</v>
          </cell>
          <cell r="C710" t="str">
            <v>Request for other billing information</v>
          </cell>
        </row>
        <row r="711">
          <cell r="B711" t="str">
            <v>422500</v>
          </cell>
          <cell r="C711" t="str">
            <v>New connection charges</v>
          </cell>
        </row>
        <row r="712">
          <cell r="B712" t="str">
            <v>423000</v>
          </cell>
          <cell r="C712" t="str">
            <v>Meter department charges</v>
          </cell>
        </row>
        <row r="713">
          <cell r="B713" t="str">
            <v>423500</v>
          </cell>
          <cell r="C713" t="str">
            <v>Theft of power</v>
          </cell>
        </row>
        <row r="714">
          <cell r="B714" t="str">
            <v>424000</v>
          </cell>
          <cell r="C714" t="str">
            <v>Scrap sales</v>
          </cell>
        </row>
        <row r="715">
          <cell r="B715" t="str">
            <v>424500</v>
          </cell>
          <cell r="C715" t="str">
            <v>Merchandising</v>
          </cell>
        </row>
        <row r="716">
          <cell r="B716" t="str">
            <v>425000</v>
          </cell>
          <cell r="C716" t="str">
            <v>City call centre charges</v>
          </cell>
        </row>
        <row r="717">
          <cell r="B717" t="str">
            <v>426000</v>
          </cell>
          <cell r="C717" t="str">
            <v>Ontario Power Authority program bonus</v>
          </cell>
        </row>
        <row r="718">
          <cell r="B718" t="str">
            <v>427000</v>
          </cell>
          <cell r="C718" t="str">
            <v>Water heater rental</v>
          </cell>
        </row>
        <row r="719">
          <cell r="B719" t="str">
            <v>427500</v>
          </cell>
          <cell r="C719" t="str">
            <v>Sentinel light rental</v>
          </cell>
        </row>
        <row r="720">
          <cell r="B720" t="str">
            <v>429900</v>
          </cell>
          <cell r="C720" t="str">
            <v>Miscellaneous revenue</v>
          </cell>
        </row>
        <row r="721">
          <cell r="B721" t="str">
            <v>429910</v>
          </cell>
          <cell r="C721" t="str">
            <v>Miscellaneous revenue - Intercompany</v>
          </cell>
        </row>
        <row r="722">
          <cell r="B722" t="str">
            <v>430000</v>
          </cell>
          <cell r="C722" t="str">
            <v>Water billing</v>
          </cell>
        </row>
        <row r="723">
          <cell r="B723" t="str">
            <v>431000</v>
          </cell>
          <cell r="C723" t="str">
            <v>Water billing late payment charges</v>
          </cell>
        </row>
        <row r="724">
          <cell r="B724" t="str">
            <v>431500</v>
          </cell>
          <cell r="C724" t="str">
            <v>WNH payment processing charges</v>
          </cell>
        </row>
        <row r="725">
          <cell r="B725" t="str">
            <v>440000</v>
          </cell>
          <cell r="C725" t="str">
            <v>Management fee revenue</v>
          </cell>
        </row>
        <row r="726">
          <cell r="B726" t="str">
            <v>440010</v>
          </cell>
          <cell r="C726" t="str">
            <v>Billing and customer service fees - EDO</v>
          </cell>
        </row>
        <row r="727">
          <cell r="B727" t="str">
            <v>440020</v>
          </cell>
          <cell r="C727" t="str">
            <v>Billing and customer service fees - Water heaters</v>
          </cell>
        </row>
        <row r="728">
          <cell r="B728" t="str">
            <v>440030</v>
          </cell>
          <cell r="C728" t="str">
            <v>Management fee revenue - Intercompany - Horizon</v>
          </cell>
        </row>
        <row r="729">
          <cell r="B729" t="str">
            <v>440040</v>
          </cell>
          <cell r="C729" t="str">
            <v>Management fee revenue - Intercompany - HUC</v>
          </cell>
        </row>
        <row r="730">
          <cell r="B730" t="str">
            <v>451000</v>
          </cell>
          <cell r="C730" t="str">
            <v>Revenue - Cooling</v>
          </cell>
        </row>
        <row r="731">
          <cell r="B731" t="str">
            <v>452000</v>
          </cell>
          <cell r="C731" t="str">
            <v>Revenue - Thermal heat</v>
          </cell>
        </row>
        <row r="732">
          <cell r="B732" t="str">
            <v>453000</v>
          </cell>
          <cell r="C732" t="str">
            <v>Revenue - Electricity</v>
          </cell>
        </row>
        <row r="733">
          <cell r="B733" t="str">
            <v>459000</v>
          </cell>
          <cell r="C733" t="str">
            <v>Telecommunication service charges</v>
          </cell>
        </row>
        <row r="734">
          <cell r="B734" t="str">
            <v>459010</v>
          </cell>
          <cell r="C734" t="str">
            <v>Telecommunication service charges - Intercompany</v>
          </cell>
        </row>
        <row r="735">
          <cell r="B735" t="str">
            <v>490000</v>
          </cell>
          <cell r="C735" t="str">
            <v>Interest income - Intercompany</v>
          </cell>
        </row>
        <row r="736">
          <cell r="B736" t="str">
            <v>491000</v>
          </cell>
          <cell r="C736" t="str">
            <v>Interest income - Bank</v>
          </cell>
        </row>
        <row r="737">
          <cell r="B737" t="str">
            <v>492000</v>
          </cell>
          <cell r="C737" t="str">
            <v>Interest income - Miscellaneous receivables</v>
          </cell>
        </row>
        <row r="738">
          <cell r="B738" t="str">
            <v>498000</v>
          </cell>
          <cell r="C738" t="str">
            <v>Dividend income</v>
          </cell>
        </row>
        <row r="739">
          <cell r="B739" t="str">
            <v>499900</v>
          </cell>
          <cell r="C739" t="str">
            <v>Billing and customer service revenue (Reporting purposes only)</v>
          </cell>
        </row>
        <row r="740">
          <cell r="B740" t="str">
            <v>499910</v>
          </cell>
          <cell r="C740" t="str">
            <v>Other revenue (Reporting purposes only)</v>
          </cell>
        </row>
        <row r="741">
          <cell r="B741" t="str">
            <v>499920</v>
          </cell>
          <cell r="C741" t="str">
            <v>Interest income (Reporting purposes only)</v>
          </cell>
        </row>
        <row r="742">
          <cell r="B742" t="str">
            <v>500000</v>
          </cell>
          <cell r="C742" t="str">
            <v>Cost of goods sold</v>
          </cell>
        </row>
        <row r="743">
          <cell r="B743" t="str">
            <v>502000</v>
          </cell>
          <cell r="C743" t="str">
            <v>Cost of service sold</v>
          </cell>
        </row>
        <row r="744">
          <cell r="B744" t="str">
            <v>503000</v>
          </cell>
          <cell r="C744" t="str">
            <v>Cost of service sold-contra account</v>
          </cell>
        </row>
        <row r="745">
          <cell r="B745" t="str">
            <v>600000</v>
          </cell>
          <cell r="C745" t="str">
            <v>Salaries</v>
          </cell>
        </row>
        <row r="746">
          <cell r="B746" t="str">
            <v>601000</v>
          </cell>
          <cell r="C746" t="str">
            <v>Overtime</v>
          </cell>
        </row>
        <row r="747">
          <cell r="B747" t="str">
            <v>604000</v>
          </cell>
          <cell r="C747" t="str">
            <v>Contract labour</v>
          </cell>
        </row>
        <row r="748">
          <cell r="B748" t="str">
            <v>605000</v>
          </cell>
          <cell r="C748" t="str">
            <v>Bonus</v>
          </cell>
        </row>
        <row r="749">
          <cell r="B749" t="str">
            <v>605500</v>
          </cell>
          <cell r="C749" t="str">
            <v>Commissions</v>
          </cell>
        </row>
        <row r="750">
          <cell r="B750" t="str">
            <v>606000</v>
          </cell>
          <cell r="C750" t="str">
            <v>Overtime and vacation payout</v>
          </cell>
        </row>
        <row r="751">
          <cell r="B751" t="str">
            <v>608000</v>
          </cell>
          <cell r="C751" t="str">
            <v>Direct labour - Work order</v>
          </cell>
        </row>
        <row r="752">
          <cell r="B752" t="str">
            <v>608090</v>
          </cell>
          <cell r="C752" t="str">
            <v>Direct labour - Work order - Contra</v>
          </cell>
        </row>
        <row r="753">
          <cell r="B753" t="str">
            <v>608100</v>
          </cell>
          <cell r="C753" t="str">
            <v>Direct labour - Work order - Overhead</v>
          </cell>
        </row>
        <row r="754">
          <cell r="B754" t="str">
            <v>608190</v>
          </cell>
          <cell r="C754" t="str">
            <v>Direct labour - Work order - Overhead - Contra</v>
          </cell>
        </row>
        <row r="755">
          <cell r="B755" t="str">
            <v>609000</v>
          </cell>
          <cell r="C755" t="str">
            <v>Direct labour - Project (ABC costs)</v>
          </cell>
        </row>
        <row r="756">
          <cell r="B756" t="str">
            <v>609090</v>
          </cell>
          <cell r="C756" t="str">
            <v>Direct labour - Project (ABC costs) - Contra</v>
          </cell>
        </row>
        <row r="757">
          <cell r="B757" t="str">
            <v>609100</v>
          </cell>
          <cell r="C757" t="str">
            <v>Direct labour - Project (ABC costs) - Overhead</v>
          </cell>
        </row>
        <row r="758">
          <cell r="B758" t="str">
            <v>609190</v>
          </cell>
          <cell r="C758" t="str">
            <v>Direct labour - Project (ABC costs) - Overhead - Contra</v>
          </cell>
        </row>
        <row r="759">
          <cell r="B759" t="str">
            <v>610000</v>
          </cell>
          <cell r="C759" t="str">
            <v>Employer payroll taxes</v>
          </cell>
        </row>
        <row r="760">
          <cell r="B760" t="str">
            <v>611000</v>
          </cell>
          <cell r="C760" t="str">
            <v>Health and medical benefits</v>
          </cell>
        </row>
        <row r="761">
          <cell r="B761" t="str">
            <v>611200</v>
          </cell>
          <cell r="C761" t="str">
            <v>OMERS</v>
          </cell>
        </row>
        <row r="762">
          <cell r="B762" t="str">
            <v>611300</v>
          </cell>
          <cell r="C762" t="str">
            <v>Long-term disability</v>
          </cell>
        </row>
        <row r="763">
          <cell r="B763" t="str">
            <v>611400</v>
          </cell>
          <cell r="C763" t="str">
            <v>EHT</v>
          </cell>
        </row>
        <row r="764">
          <cell r="B764" t="str">
            <v>611500</v>
          </cell>
          <cell r="C764" t="str">
            <v>Life insurance premiums</v>
          </cell>
        </row>
        <row r="765">
          <cell r="B765" t="str">
            <v>612000</v>
          </cell>
          <cell r="C765" t="str">
            <v>Employee future benefits</v>
          </cell>
        </row>
        <row r="766">
          <cell r="B766" t="str">
            <v>613000</v>
          </cell>
          <cell r="C766" t="str">
            <v>Retiree benefits</v>
          </cell>
        </row>
        <row r="767">
          <cell r="B767" t="str">
            <v>614000</v>
          </cell>
          <cell r="C767" t="str">
            <v>Vacation and holidays</v>
          </cell>
        </row>
        <row r="768">
          <cell r="B768" t="str">
            <v>615000</v>
          </cell>
          <cell r="C768" t="str">
            <v>Other downtime</v>
          </cell>
        </row>
        <row r="769">
          <cell r="B769" t="str">
            <v>619000</v>
          </cell>
          <cell r="C769" t="str">
            <v>Other employee compensation</v>
          </cell>
        </row>
        <row r="770">
          <cell r="B770" t="str">
            <v>620000</v>
          </cell>
          <cell r="C770" t="str">
            <v>Travel and accommodations</v>
          </cell>
        </row>
        <row r="771">
          <cell r="B771" t="str">
            <v>621000</v>
          </cell>
          <cell r="C771" t="str">
            <v>Mileage</v>
          </cell>
        </row>
        <row r="772">
          <cell r="B772" t="str">
            <v>622000</v>
          </cell>
          <cell r="C772" t="str">
            <v>Meals and entertainment</v>
          </cell>
        </row>
        <row r="773">
          <cell r="B773" t="str">
            <v>630000</v>
          </cell>
          <cell r="C773" t="str">
            <v>Recruiting</v>
          </cell>
        </row>
        <row r="774">
          <cell r="B774" t="str">
            <v>640000</v>
          </cell>
          <cell r="C774" t="str">
            <v>Training and development</v>
          </cell>
        </row>
        <row r="775">
          <cell r="B775" t="str">
            <v>641000</v>
          </cell>
          <cell r="C775" t="str">
            <v>Subscriptions and memberships</v>
          </cell>
        </row>
        <row r="776">
          <cell r="B776" t="str">
            <v>650000</v>
          </cell>
          <cell r="C776" t="str">
            <v>Direct work order charges - Materials used</v>
          </cell>
        </row>
        <row r="777">
          <cell r="B777" t="str">
            <v>651000</v>
          </cell>
          <cell r="C777" t="str">
            <v>Direct work order charges - Vehicles used</v>
          </cell>
        </row>
        <row r="778">
          <cell r="B778" t="str">
            <v>671000</v>
          </cell>
          <cell r="C778" t="str">
            <v>Vehicle</v>
          </cell>
        </row>
        <row r="779">
          <cell r="B779" t="str">
            <v>672000</v>
          </cell>
          <cell r="C779" t="str">
            <v>Fuel</v>
          </cell>
        </row>
        <row r="780">
          <cell r="B780" t="str">
            <v>681000</v>
          </cell>
          <cell r="C780" t="str">
            <v>Safety</v>
          </cell>
        </row>
        <row r="781">
          <cell r="B781" t="str">
            <v>690000</v>
          </cell>
          <cell r="C781" t="str">
            <v>Computer maintenance</v>
          </cell>
        </row>
        <row r="782">
          <cell r="B782" t="str">
            <v>691000</v>
          </cell>
          <cell r="C782" t="str">
            <v>Internet services</v>
          </cell>
        </row>
        <row r="783">
          <cell r="B783" t="str">
            <v>691010</v>
          </cell>
          <cell r="C783" t="str">
            <v>Internet services - Intercompany</v>
          </cell>
        </row>
        <row r="784">
          <cell r="B784" t="str">
            <v>692000</v>
          </cell>
          <cell r="C784" t="str">
            <v>Software license and maintenance</v>
          </cell>
        </row>
        <row r="785">
          <cell r="B785" t="str">
            <v>699900</v>
          </cell>
          <cell r="C785" t="str">
            <v>Salaries and benefits (Reporting purposes only)</v>
          </cell>
        </row>
        <row r="786">
          <cell r="B786" t="str">
            <v>700000</v>
          </cell>
          <cell r="C786" t="str">
            <v>Maintenance supplies</v>
          </cell>
        </row>
        <row r="787">
          <cell r="B787" t="str">
            <v>704000</v>
          </cell>
          <cell r="C787" t="str">
            <v>General office supplies</v>
          </cell>
        </row>
        <row r="788">
          <cell r="B788" t="str">
            <v>707000</v>
          </cell>
          <cell r="C788" t="str">
            <v>Small tools</v>
          </cell>
        </row>
        <row r="789">
          <cell r="B789" t="str">
            <v>708000</v>
          </cell>
          <cell r="C789" t="str">
            <v>Consumables</v>
          </cell>
        </row>
        <row r="790">
          <cell r="B790" t="str">
            <v>709000</v>
          </cell>
          <cell r="C790" t="str">
            <v>Other supplies</v>
          </cell>
        </row>
        <row r="791">
          <cell r="B791" t="str">
            <v>709900</v>
          </cell>
          <cell r="C791" t="str">
            <v>Purchase price variance</v>
          </cell>
        </row>
        <row r="792">
          <cell r="B792" t="str">
            <v>710000</v>
          </cell>
          <cell r="C792" t="str">
            <v>Rent</v>
          </cell>
        </row>
        <row r="793">
          <cell r="B793" t="str">
            <v>711000</v>
          </cell>
          <cell r="C793" t="str">
            <v>Repairs and maintenance - Equipment</v>
          </cell>
        </row>
        <row r="794">
          <cell r="B794" t="str">
            <v>711200</v>
          </cell>
          <cell r="C794" t="str">
            <v>Equipment repair</v>
          </cell>
        </row>
        <row r="795">
          <cell r="B795" t="str">
            <v>711500</v>
          </cell>
          <cell r="C795" t="str">
            <v>Equipment rental</v>
          </cell>
        </row>
        <row r="796">
          <cell r="B796" t="str">
            <v>720000</v>
          </cell>
          <cell r="C796" t="str">
            <v>Rent - Building</v>
          </cell>
        </row>
        <row r="797">
          <cell r="B797" t="str">
            <v>720500</v>
          </cell>
          <cell r="C797" t="str">
            <v>Rent - Outside storage</v>
          </cell>
        </row>
        <row r="798">
          <cell r="B798" t="str">
            <v>721000</v>
          </cell>
          <cell r="C798" t="str">
            <v>Utilities</v>
          </cell>
        </row>
        <row r="799">
          <cell r="B799" t="str">
            <v>721010</v>
          </cell>
          <cell r="C799" t="str">
            <v>Natural Gas</v>
          </cell>
        </row>
        <row r="800">
          <cell r="B800" t="str">
            <v>722000</v>
          </cell>
          <cell r="C800" t="str">
            <v>Property tax</v>
          </cell>
        </row>
        <row r="801">
          <cell r="B801" t="str">
            <v>723000</v>
          </cell>
          <cell r="C801" t="str">
            <v>Repairs and maintenance - Building</v>
          </cell>
        </row>
        <row r="802">
          <cell r="B802" t="str">
            <v>723500</v>
          </cell>
          <cell r="C802" t="str">
            <v>HVAC maintenance</v>
          </cell>
        </row>
        <row r="803">
          <cell r="B803" t="str">
            <v>724000</v>
          </cell>
          <cell r="C803" t="str">
            <v>Janitorial and landscaping service</v>
          </cell>
        </row>
        <row r="804">
          <cell r="B804" t="str">
            <v>725000</v>
          </cell>
          <cell r="C804" t="str">
            <v>Security service</v>
          </cell>
        </row>
        <row r="805">
          <cell r="B805" t="str">
            <v>726100</v>
          </cell>
          <cell r="C805" t="str">
            <v>WSIB</v>
          </cell>
        </row>
        <row r="806">
          <cell r="B806" t="str">
            <v>726200</v>
          </cell>
          <cell r="C806" t="str">
            <v>Insurance - Property</v>
          </cell>
        </row>
        <row r="807">
          <cell r="B807" t="str">
            <v>726300</v>
          </cell>
          <cell r="C807" t="str">
            <v>Insurance - General</v>
          </cell>
        </row>
        <row r="808">
          <cell r="B808" t="str">
            <v>726400</v>
          </cell>
          <cell r="C808" t="str">
            <v>Insurance - Automobile</v>
          </cell>
        </row>
        <row r="809">
          <cell r="B809" t="str">
            <v>730000</v>
          </cell>
          <cell r="C809" t="str">
            <v>Telephone</v>
          </cell>
        </row>
        <row r="810">
          <cell r="B810" t="str">
            <v>730010</v>
          </cell>
          <cell r="C810" t="str">
            <v>Telephone - Intercompany</v>
          </cell>
        </row>
        <row r="811">
          <cell r="B811" t="str">
            <v>731000</v>
          </cell>
          <cell r="C811" t="str">
            <v>Cellular and pager</v>
          </cell>
        </row>
        <row r="812">
          <cell r="B812" t="str">
            <v>735000</v>
          </cell>
          <cell r="C812" t="str">
            <v>Wireless communications</v>
          </cell>
        </row>
        <row r="813">
          <cell r="B813" t="str">
            <v>740000</v>
          </cell>
          <cell r="C813" t="str">
            <v>Freight postage and delivery</v>
          </cell>
        </row>
        <row r="814">
          <cell r="B814" t="str">
            <v>745000</v>
          </cell>
          <cell r="C814" t="str">
            <v>Emergency maintenance</v>
          </cell>
        </row>
        <row r="815">
          <cell r="B815" t="str">
            <v>750000</v>
          </cell>
          <cell r="C815" t="str">
            <v>Legal fees</v>
          </cell>
        </row>
        <row r="816">
          <cell r="B816" t="str">
            <v>751000</v>
          </cell>
          <cell r="C816" t="str">
            <v>Auditing fees</v>
          </cell>
        </row>
        <row r="817">
          <cell r="B817" t="str">
            <v>752000</v>
          </cell>
          <cell r="C817" t="str">
            <v>Tax service</v>
          </cell>
        </row>
        <row r="818">
          <cell r="B818" t="str">
            <v>753000</v>
          </cell>
          <cell r="C818" t="str">
            <v>Consulting</v>
          </cell>
        </row>
        <row r="819">
          <cell r="B819" t="str">
            <v>753500</v>
          </cell>
          <cell r="C819" t="str">
            <v>Tree trimming</v>
          </cell>
        </row>
        <row r="820">
          <cell r="B820" t="str">
            <v>754000</v>
          </cell>
          <cell r="C820" t="str">
            <v>Outside service provider</v>
          </cell>
        </row>
        <row r="821">
          <cell r="B821" t="str">
            <v>754500</v>
          </cell>
          <cell r="C821" t="str">
            <v>Service agreements</v>
          </cell>
        </row>
        <row r="822">
          <cell r="B822" t="str">
            <v>755000</v>
          </cell>
          <cell r="C822" t="str">
            <v>Other professional service</v>
          </cell>
        </row>
        <row r="823">
          <cell r="B823" t="str">
            <v>755500</v>
          </cell>
          <cell r="C823" t="str">
            <v>Joint use</v>
          </cell>
        </row>
        <row r="824">
          <cell r="B824" t="str">
            <v>755510</v>
          </cell>
          <cell r="C824" t="str">
            <v>Joint use - Intercompany</v>
          </cell>
        </row>
        <row r="825">
          <cell r="B825" t="str">
            <v>756000</v>
          </cell>
          <cell r="C825" t="str">
            <v>Outside sales commissions</v>
          </cell>
        </row>
        <row r="826">
          <cell r="B826" t="str">
            <v>756500</v>
          </cell>
          <cell r="C826" t="str">
            <v>Intercompany customer service charges</v>
          </cell>
        </row>
        <row r="827">
          <cell r="B827" t="str">
            <v>757000</v>
          </cell>
          <cell r="C827" t="str">
            <v>Management fee expense</v>
          </cell>
        </row>
        <row r="828">
          <cell r="B828" t="str">
            <v>757010</v>
          </cell>
          <cell r="C828" t="str">
            <v>Management fee expense - Intercompany - Horizon</v>
          </cell>
        </row>
        <row r="829">
          <cell r="B829" t="str">
            <v>757020</v>
          </cell>
          <cell r="C829" t="str">
            <v>Management fee expense - Intercompany - HUC</v>
          </cell>
        </row>
        <row r="830">
          <cell r="B830" t="str">
            <v>757500</v>
          </cell>
          <cell r="C830" t="str">
            <v>Honorarium</v>
          </cell>
        </row>
        <row r="831">
          <cell r="B831" t="str">
            <v>757510</v>
          </cell>
          <cell r="C831" t="str">
            <v>Board expenses</v>
          </cell>
        </row>
        <row r="832">
          <cell r="B832" t="str">
            <v>758000</v>
          </cell>
          <cell r="C832" t="str">
            <v>Meter reading - Hydro</v>
          </cell>
        </row>
        <row r="833">
          <cell r="B833" t="str">
            <v>758100</v>
          </cell>
          <cell r="C833" t="str">
            <v>Meter reading - Water</v>
          </cell>
        </row>
        <row r="834">
          <cell r="B834" t="str">
            <v>758500</v>
          </cell>
          <cell r="C834" t="str">
            <v>Meter cuts and reconnections</v>
          </cell>
        </row>
        <row r="835">
          <cell r="B835" t="str">
            <v>760000</v>
          </cell>
          <cell r="C835" t="str">
            <v>Bank charges</v>
          </cell>
        </row>
        <row r="836">
          <cell r="B836" t="str">
            <v>761000</v>
          </cell>
          <cell r="C836" t="str">
            <v>Bad debts</v>
          </cell>
        </row>
        <row r="837">
          <cell r="B837" t="str">
            <v>761500</v>
          </cell>
          <cell r="C837" t="str">
            <v>Bad debt recovery</v>
          </cell>
        </row>
        <row r="838">
          <cell r="B838" t="str">
            <v>761700</v>
          </cell>
          <cell r="C838" t="str">
            <v>Collection agency fees</v>
          </cell>
        </row>
        <row r="839">
          <cell r="B839" t="str">
            <v>763000</v>
          </cell>
          <cell r="C839" t="str">
            <v>Dues and subscriptions</v>
          </cell>
        </row>
        <row r="840">
          <cell r="B840" t="str">
            <v>764000</v>
          </cell>
          <cell r="C840" t="str">
            <v>Donations</v>
          </cell>
        </row>
        <row r="841">
          <cell r="B841" t="str">
            <v>764100</v>
          </cell>
          <cell r="C841" t="str">
            <v>Sponsorships</v>
          </cell>
        </row>
        <row r="842">
          <cell r="B842" t="str">
            <v>765000</v>
          </cell>
          <cell r="C842" t="str">
            <v>Conservation and demand management expense</v>
          </cell>
        </row>
        <row r="843">
          <cell r="B843" t="str">
            <v>765500</v>
          </cell>
          <cell r="C843" t="str">
            <v>Research and development</v>
          </cell>
        </row>
        <row r="844">
          <cell r="B844" t="str">
            <v>766000</v>
          </cell>
          <cell r="C844" t="str">
            <v>Issuance costs - Debenture</v>
          </cell>
        </row>
        <row r="845">
          <cell r="B845" t="str">
            <v>766500</v>
          </cell>
          <cell r="C845" t="str">
            <v>Letter of credit fees</v>
          </cell>
        </row>
        <row r="846">
          <cell r="B846" t="str">
            <v>767000</v>
          </cell>
          <cell r="C846" t="str">
            <v>Mergers and acquisitions</v>
          </cell>
        </row>
        <row r="847">
          <cell r="B847" t="str">
            <v>767500</v>
          </cell>
          <cell r="C847" t="str">
            <v>Project planning</v>
          </cell>
        </row>
        <row r="848">
          <cell r="B848" t="str">
            <v>768000</v>
          </cell>
          <cell r="C848" t="str">
            <v>Load transfers</v>
          </cell>
        </row>
        <row r="849">
          <cell r="B849" t="str">
            <v>768500</v>
          </cell>
          <cell r="C849" t="str">
            <v>Regulatory costs</v>
          </cell>
        </row>
        <row r="850">
          <cell r="B850" t="str">
            <v>769000</v>
          </cell>
          <cell r="C850" t="str">
            <v>Rounding difference (L)</v>
          </cell>
        </row>
        <row r="851">
          <cell r="B851" t="str">
            <v>770000</v>
          </cell>
          <cell r="C851" t="str">
            <v>Advertising</v>
          </cell>
        </row>
        <row r="852">
          <cell r="B852" t="str">
            <v>772000</v>
          </cell>
          <cell r="C852" t="str">
            <v>Sales promotion</v>
          </cell>
        </row>
        <row r="853">
          <cell r="B853" t="str">
            <v>773000</v>
          </cell>
          <cell r="C853" t="str">
            <v>Public relations</v>
          </cell>
        </row>
        <row r="854">
          <cell r="B854" t="str">
            <v>779000</v>
          </cell>
          <cell r="C854" t="str">
            <v>Marketing</v>
          </cell>
        </row>
        <row r="855">
          <cell r="B855" t="str">
            <v>780000</v>
          </cell>
          <cell r="C855" t="str">
            <v>Intercompany expense</v>
          </cell>
        </row>
        <row r="856">
          <cell r="B856" t="str">
            <v>781000</v>
          </cell>
          <cell r="C856" t="str">
            <v>Issue inventory charge - internal</v>
          </cell>
        </row>
        <row r="857">
          <cell r="B857" t="str">
            <v>781100</v>
          </cell>
          <cell r="C857" t="str">
            <v>Income from issue inventory - internal</v>
          </cell>
        </row>
        <row r="858">
          <cell r="B858" t="str">
            <v>790000</v>
          </cell>
          <cell r="C858" t="str">
            <v>Inventory value adjustments</v>
          </cell>
        </row>
        <row r="859">
          <cell r="B859" t="str">
            <v>792000</v>
          </cell>
          <cell r="C859" t="str">
            <v>Scrap and spoilage</v>
          </cell>
        </row>
        <row r="860">
          <cell r="B860" t="str">
            <v>792300</v>
          </cell>
          <cell r="C860" t="str">
            <v>Non-Inventory transfers between sites</v>
          </cell>
        </row>
        <row r="861">
          <cell r="B861" t="str">
            <v>792400</v>
          </cell>
          <cell r="C861" t="str">
            <v>Purchase price variances - inventory</v>
          </cell>
        </row>
        <row r="862">
          <cell r="B862" t="str">
            <v>792490</v>
          </cell>
          <cell r="C862" t="str">
            <v>Purchasing clearing - Balance must be zero</v>
          </cell>
        </row>
        <row r="863">
          <cell r="B863" t="str">
            <v>792500</v>
          </cell>
          <cell r="C863" t="str">
            <v>Inventory count adjustments</v>
          </cell>
        </row>
        <row r="864">
          <cell r="B864" t="str">
            <v>793000</v>
          </cell>
          <cell r="C864" t="str">
            <v>Inventory obsolesence</v>
          </cell>
        </row>
        <row r="865">
          <cell r="B865" t="str">
            <v>795000</v>
          </cell>
          <cell r="C865" t="str">
            <v>Impairment loss - Long-lived assets</v>
          </cell>
        </row>
        <row r="866">
          <cell r="B866" t="str">
            <v>796000</v>
          </cell>
          <cell r="C866" t="str">
            <v>Interest expense - Intercompany</v>
          </cell>
        </row>
        <row r="867">
          <cell r="B867" t="str">
            <v>799000</v>
          </cell>
          <cell r="C867" t="str">
            <v>Miscellaneous expense</v>
          </cell>
        </row>
        <row r="868">
          <cell r="B868" t="str">
            <v>799900</v>
          </cell>
          <cell r="C868" t="str">
            <v>Operating costs (Reporting purposes only)</v>
          </cell>
        </row>
        <row r="869">
          <cell r="B869" t="str">
            <v>799999</v>
          </cell>
          <cell r="C869" t="str">
            <v>FibreWired operating expenses</v>
          </cell>
        </row>
        <row r="870">
          <cell r="B870" t="str">
            <v>800000</v>
          </cell>
          <cell r="C870" t="str">
            <v>Amortization</v>
          </cell>
        </row>
        <row r="871">
          <cell r="B871" t="str">
            <v>800100</v>
          </cell>
          <cell r="C871" t="str">
            <v>Amortization - Stores and fleet</v>
          </cell>
        </row>
        <row r="872">
          <cell r="B872" t="str">
            <v>800500</v>
          </cell>
          <cell r="C872" t="str">
            <v>Amortization - Capital contribution</v>
          </cell>
        </row>
        <row r="873">
          <cell r="B873" t="str">
            <v>811500</v>
          </cell>
          <cell r="C873" t="str">
            <v>Unrealized gain on foreign currency exchange</v>
          </cell>
        </row>
        <row r="874">
          <cell r="B874" t="str">
            <v>811600</v>
          </cell>
          <cell r="C874" t="str">
            <v>Unrealized loss on foreign currency exchange</v>
          </cell>
        </row>
        <row r="875">
          <cell r="B875" t="str">
            <v>812000</v>
          </cell>
          <cell r="C875" t="str">
            <v>Interest expense</v>
          </cell>
        </row>
        <row r="876">
          <cell r="B876" t="str">
            <v>819000</v>
          </cell>
          <cell r="C876" t="str">
            <v>Other interest expense</v>
          </cell>
        </row>
        <row r="877">
          <cell r="B877" t="str">
            <v>830000</v>
          </cell>
          <cell r="C877" t="str">
            <v>Gain/loss on sale of assets</v>
          </cell>
        </row>
        <row r="878">
          <cell r="B878" t="str">
            <v>832000</v>
          </cell>
          <cell r="C878" t="str">
            <v>Gain/loss on disposal of assets</v>
          </cell>
        </row>
        <row r="879">
          <cell r="B879" t="str">
            <v>840000</v>
          </cell>
          <cell r="C879" t="str">
            <v>Minority interest expense</v>
          </cell>
        </row>
        <row r="880">
          <cell r="B880" t="str">
            <v>851000</v>
          </cell>
          <cell r="C880" t="str">
            <v>Payment in lieu of taxes - Federal</v>
          </cell>
        </row>
        <row r="881">
          <cell r="B881" t="str">
            <v>852000</v>
          </cell>
          <cell r="C881" t="str">
            <v>Payment in lieu of taxes - Provincial</v>
          </cell>
        </row>
        <row r="882">
          <cell r="B882" t="str">
            <v>853000</v>
          </cell>
          <cell r="C882" t="str">
            <v>Capital tax</v>
          </cell>
        </row>
        <row r="883">
          <cell r="B883" t="str">
            <v>860000</v>
          </cell>
          <cell r="C883" t="str">
            <v>Extraordinary income - Gross</v>
          </cell>
        </row>
        <row r="884">
          <cell r="B884" t="str">
            <v>860500</v>
          </cell>
          <cell r="C884" t="str">
            <v>Extraordinary losses - Gross</v>
          </cell>
        </row>
        <row r="885">
          <cell r="B885" t="str">
            <v>861000</v>
          </cell>
          <cell r="C885" t="str">
            <v>Extraordinary items - Tax effect</v>
          </cell>
        </row>
        <row r="886">
          <cell r="B886" t="str">
            <v>881000</v>
          </cell>
          <cell r="C886" t="str">
            <v>Foreign currency translation adjustment</v>
          </cell>
        </row>
        <row r="887">
          <cell r="B887" t="str">
            <v>885000</v>
          </cell>
          <cell r="C887" t="str">
            <v>Gain/loss on tax w/ currency translation</v>
          </cell>
        </row>
        <row r="888">
          <cell r="B888" t="str">
            <v>899900</v>
          </cell>
          <cell r="C888" t="str">
            <v>Depreciation and amortization (Reporting purposes only)</v>
          </cell>
        </row>
        <row r="889">
          <cell r="B889" t="str">
            <v>899910</v>
          </cell>
          <cell r="C889" t="str">
            <v>Income and large corporations taxes (Reporting purposes only)</v>
          </cell>
        </row>
        <row r="890">
          <cell r="B890" t="str">
            <v>900000</v>
          </cell>
          <cell r="C890" t="str">
            <v>Payroll burden - Costs recovered</v>
          </cell>
        </row>
        <row r="891">
          <cell r="B891" t="str">
            <v>900100</v>
          </cell>
          <cell r="C891" t="str">
            <v>Payroll burden - Costs allocated in</v>
          </cell>
        </row>
        <row r="892">
          <cell r="B892" t="str">
            <v>901000</v>
          </cell>
          <cell r="C892" t="str">
            <v>Fleet burden - Costs recovered</v>
          </cell>
        </row>
        <row r="893">
          <cell r="B893" t="str">
            <v>902000</v>
          </cell>
          <cell r="C893" t="str">
            <v>Stores burden - Costs recovered</v>
          </cell>
        </row>
        <row r="894">
          <cell r="B894" t="str">
            <v>902500</v>
          </cell>
          <cell r="C894" t="str">
            <v>Procurement burden - Costs recovered</v>
          </cell>
        </row>
        <row r="895">
          <cell r="B895" t="str">
            <v>903000</v>
          </cell>
          <cell r="C895" t="str">
            <v>Engineering burden - Costs recovered</v>
          </cell>
        </row>
        <row r="896">
          <cell r="B896" t="str">
            <v>903100</v>
          </cell>
          <cell r="C896" t="str">
            <v>Engineering cost centre - Costs recovered</v>
          </cell>
        </row>
        <row r="897">
          <cell r="B897" t="str">
            <v>903200</v>
          </cell>
          <cell r="C897" t="str">
            <v>Capital planning - Costs recovered</v>
          </cell>
        </row>
        <row r="898">
          <cell r="B898" t="str">
            <v>905000</v>
          </cell>
          <cell r="C898" t="str">
            <v>Building costs - Costs recovered</v>
          </cell>
        </row>
        <row r="899">
          <cell r="B899" t="str">
            <v>906000</v>
          </cell>
          <cell r="C899" t="str">
            <v>PC services costs - Costs recovered</v>
          </cell>
        </row>
        <row r="900">
          <cell r="B900" t="str">
            <v>906200</v>
          </cell>
          <cell r="C900" t="str">
            <v>Business applications - Costs recovered</v>
          </cell>
        </row>
        <row r="901">
          <cell r="B901" t="str">
            <v>910000</v>
          </cell>
          <cell r="C901" t="str">
            <v>Payroll burden - Costs allocated in</v>
          </cell>
        </row>
        <row r="902">
          <cell r="B902" t="str">
            <v>911000</v>
          </cell>
          <cell r="C902" t="str">
            <v>Fleet burden - Costs allocated in</v>
          </cell>
        </row>
        <row r="903">
          <cell r="B903" t="str">
            <v>912000</v>
          </cell>
          <cell r="C903" t="str">
            <v>Stores burden - Costs allocated in</v>
          </cell>
        </row>
        <row r="904">
          <cell r="B904" t="str">
            <v>912500</v>
          </cell>
          <cell r="C904" t="str">
            <v>Procurement burden - Costs allocated in</v>
          </cell>
        </row>
        <row r="905">
          <cell r="B905" t="str">
            <v>913000</v>
          </cell>
          <cell r="C905" t="str">
            <v>Engineering burden - Costs allocated in</v>
          </cell>
        </row>
        <row r="906">
          <cell r="B906" t="str">
            <v>913100</v>
          </cell>
          <cell r="C906" t="str">
            <v>Engineering cost centre - Costs allocated in</v>
          </cell>
        </row>
        <row r="907">
          <cell r="B907" t="str">
            <v>913200</v>
          </cell>
          <cell r="C907" t="str">
            <v>Capital planning - Costs allocated in</v>
          </cell>
        </row>
        <row r="908">
          <cell r="B908" t="str">
            <v>915000</v>
          </cell>
          <cell r="C908" t="str">
            <v>Building costs - Costs allocated in</v>
          </cell>
        </row>
        <row r="909">
          <cell r="B909" t="str">
            <v>916000</v>
          </cell>
          <cell r="C909" t="str">
            <v>PC services costs - Costs allocated in</v>
          </cell>
        </row>
        <row r="910">
          <cell r="B910" t="str">
            <v>916200</v>
          </cell>
          <cell r="C910" t="str">
            <v>Business applications - Costs allocated in</v>
          </cell>
        </row>
        <row r="911">
          <cell r="B911" t="str">
            <v>920000</v>
          </cell>
          <cell r="C911" t="str">
            <v>Variance account - Payroll burden</v>
          </cell>
        </row>
        <row r="912">
          <cell r="B912" t="str">
            <v>921000</v>
          </cell>
          <cell r="C912" t="str">
            <v>Variance account - Fleet burden</v>
          </cell>
        </row>
        <row r="913">
          <cell r="B913" t="str">
            <v>922000</v>
          </cell>
          <cell r="C913" t="str">
            <v>Variance account - Stores burden</v>
          </cell>
        </row>
        <row r="914">
          <cell r="B914" t="str">
            <v>923000</v>
          </cell>
          <cell r="C914" t="str">
            <v>Variance account - Engineering burden</v>
          </cell>
        </row>
        <row r="915">
          <cell r="B915" t="str">
            <v>930000</v>
          </cell>
          <cell r="C915" t="str">
            <v>Customer Service - Department contra account</v>
          </cell>
        </row>
        <row r="916">
          <cell r="B916" t="str">
            <v>940000</v>
          </cell>
          <cell r="C916" t="str">
            <v>Smater meter - OM&amp;A Contra</v>
          </cell>
        </row>
        <row r="917">
          <cell r="B917" t="str">
            <v>940010</v>
          </cell>
          <cell r="C917" t="str">
            <v>Smater meter - Depreciation Contra</v>
          </cell>
        </row>
        <row r="918">
          <cell r="B918" t="str">
            <v>980000</v>
          </cell>
          <cell r="C918" t="str">
            <v>Cost recovery account</v>
          </cell>
        </row>
        <row r="919">
          <cell r="B919" t="str">
            <v>999999</v>
          </cell>
          <cell r="C919" t="str">
            <v>Consolidation clearing - Income statement</v>
          </cell>
        </row>
        <row r="928">
          <cell r="D928" t="str">
            <v>Travel and accommodations</v>
          </cell>
        </row>
        <row r="929">
          <cell r="D929" t="str">
            <v>Advertising</v>
          </cell>
        </row>
        <row r="930">
          <cell r="D930" t="str">
            <v>Travel and accommodations</v>
          </cell>
        </row>
        <row r="931">
          <cell r="D931" t="str">
            <v>Other employee compensation</v>
          </cell>
        </row>
        <row r="932">
          <cell r="D932" t="str">
            <v>Telephone</v>
          </cell>
        </row>
        <row r="933">
          <cell r="D933" t="str">
            <v>Dues and subscriptions</v>
          </cell>
        </row>
        <row r="934">
          <cell r="D934" t="str">
            <v>Employee promotions</v>
          </cell>
        </row>
        <row r="935">
          <cell r="D935" t="str">
            <v>Subscriptions and memberships</v>
          </cell>
        </row>
        <row r="936">
          <cell r="D936" t="str">
            <v>Freight postage and delivery</v>
          </cell>
        </row>
        <row r="937">
          <cell r="D937" t="str">
            <v>Maintenance supplies</v>
          </cell>
        </row>
        <row r="938">
          <cell r="D938" t="str">
            <v>Marketing</v>
          </cell>
        </row>
        <row r="939">
          <cell r="D939" t="str">
            <v>Meals and entertainment</v>
          </cell>
        </row>
        <row r="940">
          <cell r="D940" t="str">
            <v>Meals and entertainment</v>
          </cell>
        </row>
        <row r="941">
          <cell r="D941" t="str">
            <v>Meals and entertainment</v>
          </cell>
        </row>
        <row r="942">
          <cell r="D942" t="str">
            <v>Mileage</v>
          </cell>
        </row>
        <row r="943">
          <cell r="D943" t="str">
            <v>Other employee compensation</v>
          </cell>
        </row>
        <row r="944">
          <cell r="D944" t="str">
            <v>General office supplies</v>
          </cell>
        </row>
        <row r="945">
          <cell r="D945" t="str">
            <v>Travel and accommodations</v>
          </cell>
        </row>
        <row r="946">
          <cell r="D946" t="str">
            <v>Subscriptions and memberships</v>
          </cell>
        </row>
        <row r="947">
          <cell r="D947" t="str">
            <v>Repairs and maintenance - Building</v>
          </cell>
        </row>
        <row r="948">
          <cell r="D948" t="str">
            <v>Repairs and maintenance - Equipment</v>
          </cell>
        </row>
        <row r="949">
          <cell r="D949" t="str">
            <v>Small tools</v>
          </cell>
        </row>
        <row r="950">
          <cell r="D950" t="str">
            <v>Safety</v>
          </cell>
        </row>
        <row r="951">
          <cell r="D951" t="str">
            <v>Promotions</v>
          </cell>
        </row>
        <row r="952">
          <cell r="D952" t="str">
            <v>Software license and maintenance</v>
          </cell>
        </row>
        <row r="953">
          <cell r="D953" t="str">
            <v>Training and development</v>
          </cell>
        </row>
        <row r="954">
          <cell r="D954" t="str">
            <v>Travel and accommodations</v>
          </cell>
        </row>
        <row r="955">
          <cell r="D955" t="str">
            <v>Training and development</v>
          </cell>
        </row>
        <row r="956">
          <cell r="D956" t="str">
            <v>Other employee compensation</v>
          </cell>
        </row>
      </sheetData>
      <sheetData sheetId="5"/>
      <sheetData sheetId="6"/>
      <sheetData sheetId="7"/>
      <sheetData sheetId="8">
        <row r="7">
          <cell r="S7" t="str">
            <v>Student - Workorder</v>
          </cell>
          <cell r="U7" t="str">
            <v>Student - Project</v>
          </cell>
        </row>
        <row r="8">
          <cell r="S8">
            <v>0</v>
          </cell>
          <cell r="U8" t="str">
            <v>DIRECTOR, CUSTOMER CONNECTIONS</v>
          </cell>
        </row>
        <row r="9">
          <cell r="S9">
            <v>0</v>
          </cell>
          <cell r="U9">
            <v>0</v>
          </cell>
        </row>
        <row r="10">
          <cell r="S10">
            <v>0</v>
          </cell>
          <cell r="U10">
            <v>0</v>
          </cell>
        </row>
        <row r="11">
          <cell r="S11">
            <v>0</v>
          </cell>
          <cell r="U11">
            <v>0</v>
          </cell>
        </row>
        <row r="12">
          <cell r="S12">
            <v>0</v>
          </cell>
          <cell r="U12">
            <v>0</v>
          </cell>
        </row>
        <row r="13">
          <cell r="S13">
            <v>0</v>
          </cell>
          <cell r="U13">
            <v>0</v>
          </cell>
        </row>
        <row r="14">
          <cell r="S14">
            <v>0</v>
          </cell>
          <cell r="U14">
            <v>0</v>
          </cell>
        </row>
        <row r="15">
          <cell r="S15">
            <v>0</v>
          </cell>
          <cell r="U15">
            <v>0</v>
          </cell>
        </row>
        <row r="16">
          <cell r="S16">
            <v>0</v>
          </cell>
          <cell r="U16">
            <v>0</v>
          </cell>
        </row>
        <row r="17">
          <cell r="S17">
            <v>0</v>
          </cell>
          <cell r="U17">
            <v>0</v>
          </cell>
        </row>
        <row r="18">
          <cell r="S18">
            <v>0</v>
          </cell>
          <cell r="U18">
            <v>0</v>
          </cell>
        </row>
        <row r="19">
          <cell r="S19">
            <v>0</v>
          </cell>
          <cell r="U19">
            <v>0</v>
          </cell>
        </row>
        <row r="20">
          <cell r="S20">
            <v>0</v>
          </cell>
          <cell r="U20">
            <v>0</v>
          </cell>
        </row>
        <row r="21">
          <cell r="S21">
            <v>0</v>
          </cell>
          <cell r="U21">
            <v>0</v>
          </cell>
        </row>
        <row r="22">
          <cell r="S22">
            <v>0</v>
          </cell>
          <cell r="U22">
            <v>0</v>
          </cell>
        </row>
        <row r="23">
          <cell r="S23">
            <v>0</v>
          </cell>
          <cell r="U23">
            <v>0</v>
          </cell>
        </row>
        <row r="24">
          <cell r="S24">
            <v>0</v>
          </cell>
          <cell r="U24">
            <v>0</v>
          </cell>
        </row>
        <row r="25">
          <cell r="S25">
            <v>0</v>
          </cell>
          <cell r="U25">
            <v>0</v>
          </cell>
        </row>
        <row r="26">
          <cell r="S26">
            <v>0</v>
          </cell>
          <cell r="U26">
            <v>0</v>
          </cell>
        </row>
        <row r="27">
          <cell r="S27">
            <v>0</v>
          </cell>
          <cell r="U27">
            <v>0</v>
          </cell>
        </row>
        <row r="28">
          <cell r="S28">
            <v>0</v>
          </cell>
          <cell r="U28">
            <v>0</v>
          </cell>
        </row>
        <row r="29">
          <cell r="S29">
            <v>0</v>
          </cell>
          <cell r="U29">
            <v>0</v>
          </cell>
        </row>
        <row r="30">
          <cell r="S30">
            <v>0</v>
          </cell>
          <cell r="U30">
            <v>0</v>
          </cell>
        </row>
        <row r="31">
          <cell r="S31">
            <v>0</v>
          </cell>
          <cell r="U31">
            <v>0</v>
          </cell>
        </row>
        <row r="32">
          <cell r="S32">
            <v>0</v>
          </cell>
          <cell r="U32">
            <v>0</v>
          </cell>
        </row>
        <row r="33">
          <cell r="S33">
            <v>0</v>
          </cell>
          <cell r="U33">
            <v>0</v>
          </cell>
        </row>
        <row r="34">
          <cell r="S34">
            <v>0</v>
          </cell>
          <cell r="U34">
            <v>0</v>
          </cell>
        </row>
        <row r="35">
          <cell r="S35">
            <v>0</v>
          </cell>
          <cell r="U35">
            <v>0</v>
          </cell>
        </row>
        <row r="36">
          <cell r="S36">
            <v>0</v>
          </cell>
          <cell r="U36">
            <v>0</v>
          </cell>
        </row>
        <row r="37">
          <cell r="S37">
            <v>0</v>
          </cell>
          <cell r="U37">
            <v>0</v>
          </cell>
        </row>
        <row r="38">
          <cell r="S38">
            <v>0</v>
          </cell>
          <cell r="U38">
            <v>0</v>
          </cell>
        </row>
        <row r="39">
          <cell r="S39">
            <v>0</v>
          </cell>
          <cell r="U39">
            <v>0</v>
          </cell>
        </row>
        <row r="40">
          <cell r="S40">
            <v>0</v>
          </cell>
          <cell r="U40">
            <v>0</v>
          </cell>
        </row>
        <row r="41">
          <cell r="S41">
            <v>0</v>
          </cell>
          <cell r="U41">
            <v>0</v>
          </cell>
        </row>
        <row r="42">
          <cell r="S42">
            <v>0</v>
          </cell>
          <cell r="U42">
            <v>0</v>
          </cell>
        </row>
        <row r="43">
          <cell r="S43">
            <v>0</v>
          </cell>
          <cell r="U43">
            <v>0</v>
          </cell>
        </row>
        <row r="44">
          <cell r="S44">
            <v>0</v>
          </cell>
          <cell r="U44">
            <v>0</v>
          </cell>
        </row>
        <row r="45">
          <cell r="S45">
            <v>0</v>
          </cell>
          <cell r="U45">
            <v>0</v>
          </cell>
        </row>
        <row r="46">
          <cell r="S46">
            <v>0</v>
          </cell>
          <cell r="U46">
            <v>0</v>
          </cell>
        </row>
        <row r="47">
          <cell r="S47">
            <v>0</v>
          </cell>
          <cell r="U47">
            <v>0</v>
          </cell>
        </row>
        <row r="48">
          <cell r="S48">
            <v>0</v>
          </cell>
          <cell r="U48">
            <v>0</v>
          </cell>
        </row>
        <row r="49">
          <cell r="S49">
            <v>0</v>
          </cell>
          <cell r="U49">
            <v>0</v>
          </cell>
        </row>
        <row r="50">
          <cell r="S50">
            <v>0</v>
          </cell>
          <cell r="U50">
            <v>0</v>
          </cell>
        </row>
        <row r="51">
          <cell r="S51">
            <v>0</v>
          </cell>
          <cell r="U51">
            <v>0</v>
          </cell>
        </row>
        <row r="52">
          <cell r="S52">
            <v>0</v>
          </cell>
          <cell r="U52">
            <v>0</v>
          </cell>
        </row>
        <row r="53">
          <cell r="S53">
            <v>0</v>
          </cell>
          <cell r="U53">
            <v>0</v>
          </cell>
        </row>
        <row r="54">
          <cell r="S54">
            <v>0</v>
          </cell>
          <cell r="U54">
            <v>0</v>
          </cell>
        </row>
        <row r="55">
          <cell r="S55">
            <v>0</v>
          </cell>
          <cell r="U55">
            <v>0</v>
          </cell>
        </row>
        <row r="56">
          <cell r="S56">
            <v>0</v>
          </cell>
          <cell r="U56">
            <v>0</v>
          </cell>
        </row>
        <row r="57">
          <cell r="S57">
            <v>0</v>
          </cell>
          <cell r="U57">
            <v>0</v>
          </cell>
        </row>
        <row r="58">
          <cell r="S58">
            <v>0</v>
          </cell>
          <cell r="U58">
            <v>0</v>
          </cell>
        </row>
        <row r="59">
          <cell r="S59">
            <v>0</v>
          </cell>
          <cell r="U59">
            <v>0</v>
          </cell>
        </row>
        <row r="60">
          <cell r="S60">
            <v>0</v>
          </cell>
          <cell r="U60">
            <v>0</v>
          </cell>
        </row>
        <row r="61">
          <cell r="S61">
            <v>0</v>
          </cell>
          <cell r="U61">
            <v>0</v>
          </cell>
        </row>
        <row r="62">
          <cell r="S62">
            <v>0</v>
          </cell>
          <cell r="U62">
            <v>0</v>
          </cell>
        </row>
        <row r="63">
          <cell r="S63">
            <v>0</v>
          </cell>
          <cell r="U63">
            <v>0</v>
          </cell>
        </row>
        <row r="64">
          <cell r="S64">
            <v>0</v>
          </cell>
          <cell r="U64">
            <v>0</v>
          </cell>
        </row>
        <row r="65">
          <cell r="S65">
            <v>0</v>
          </cell>
          <cell r="U65">
            <v>0</v>
          </cell>
        </row>
        <row r="66">
          <cell r="S66">
            <v>0</v>
          </cell>
          <cell r="U66">
            <v>0</v>
          </cell>
        </row>
        <row r="67">
          <cell r="S67">
            <v>0</v>
          </cell>
          <cell r="U67">
            <v>0</v>
          </cell>
        </row>
        <row r="68">
          <cell r="S68">
            <v>0</v>
          </cell>
          <cell r="U68">
            <v>0</v>
          </cell>
        </row>
        <row r="69">
          <cell r="S69">
            <v>0</v>
          </cell>
          <cell r="U69">
            <v>0</v>
          </cell>
        </row>
        <row r="70">
          <cell r="S70">
            <v>0</v>
          </cell>
          <cell r="U70">
            <v>0</v>
          </cell>
        </row>
        <row r="71">
          <cell r="S71">
            <v>0</v>
          </cell>
          <cell r="U71">
            <v>0</v>
          </cell>
        </row>
        <row r="72">
          <cell r="S72">
            <v>0</v>
          </cell>
          <cell r="U72">
            <v>0</v>
          </cell>
        </row>
        <row r="73">
          <cell r="S73">
            <v>0</v>
          </cell>
          <cell r="U73">
            <v>0</v>
          </cell>
        </row>
        <row r="74">
          <cell r="S74">
            <v>0</v>
          </cell>
          <cell r="U74">
            <v>0</v>
          </cell>
        </row>
        <row r="75">
          <cell r="S75">
            <v>0</v>
          </cell>
          <cell r="U75">
            <v>0</v>
          </cell>
        </row>
        <row r="76">
          <cell r="S76">
            <v>0</v>
          </cell>
          <cell r="U76">
            <v>0</v>
          </cell>
        </row>
        <row r="77">
          <cell r="S77">
            <v>0</v>
          </cell>
          <cell r="U77">
            <v>0</v>
          </cell>
        </row>
        <row r="78">
          <cell r="S78">
            <v>0</v>
          </cell>
          <cell r="U78">
            <v>0</v>
          </cell>
        </row>
        <row r="79">
          <cell r="S79">
            <v>0</v>
          </cell>
          <cell r="U79">
            <v>0</v>
          </cell>
        </row>
        <row r="80">
          <cell r="S80">
            <v>0</v>
          </cell>
          <cell r="U80">
            <v>0</v>
          </cell>
        </row>
        <row r="81">
          <cell r="S81">
            <v>0</v>
          </cell>
          <cell r="U81">
            <v>0</v>
          </cell>
        </row>
        <row r="82">
          <cell r="S82">
            <v>0</v>
          </cell>
          <cell r="U82">
            <v>0</v>
          </cell>
        </row>
        <row r="83">
          <cell r="S83">
            <v>0</v>
          </cell>
          <cell r="U83">
            <v>0</v>
          </cell>
        </row>
        <row r="84">
          <cell r="S84">
            <v>0</v>
          </cell>
          <cell r="U84">
            <v>0</v>
          </cell>
        </row>
        <row r="85">
          <cell r="S85">
            <v>0</v>
          </cell>
          <cell r="U85">
            <v>0</v>
          </cell>
        </row>
        <row r="86">
          <cell r="S86">
            <v>0</v>
          </cell>
          <cell r="U86">
            <v>0</v>
          </cell>
        </row>
        <row r="87">
          <cell r="S87">
            <v>0</v>
          </cell>
          <cell r="U87">
            <v>0</v>
          </cell>
        </row>
        <row r="88">
          <cell r="S88">
            <v>0</v>
          </cell>
          <cell r="U88">
            <v>0</v>
          </cell>
        </row>
        <row r="89">
          <cell r="S89">
            <v>0</v>
          </cell>
          <cell r="U89">
            <v>0</v>
          </cell>
        </row>
        <row r="90">
          <cell r="S90">
            <v>0</v>
          </cell>
          <cell r="U90">
            <v>0</v>
          </cell>
        </row>
        <row r="91">
          <cell r="S91">
            <v>0</v>
          </cell>
          <cell r="U91">
            <v>0</v>
          </cell>
        </row>
        <row r="92">
          <cell r="S92">
            <v>0</v>
          </cell>
          <cell r="U92">
            <v>0</v>
          </cell>
        </row>
        <row r="93">
          <cell r="S93">
            <v>0</v>
          </cell>
          <cell r="U93">
            <v>0</v>
          </cell>
        </row>
        <row r="94">
          <cell r="S94">
            <v>0</v>
          </cell>
          <cell r="U94">
            <v>0</v>
          </cell>
        </row>
        <row r="95">
          <cell r="S95">
            <v>0</v>
          </cell>
          <cell r="U95">
            <v>0</v>
          </cell>
        </row>
        <row r="96">
          <cell r="S96">
            <v>0</v>
          </cell>
          <cell r="U96">
            <v>0</v>
          </cell>
        </row>
        <row r="97">
          <cell r="S97">
            <v>0</v>
          </cell>
          <cell r="U97">
            <v>0</v>
          </cell>
        </row>
        <row r="98">
          <cell r="S98">
            <v>0</v>
          </cell>
          <cell r="U98">
            <v>0</v>
          </cell>
        </row>
        <row r="99">
          <cell r="S99">
            <v>0</v>
          </cell>
          <cell r="U99">
            <v>0</v>
          </cell>
        </row>
        <row r="100">
          <cell r="S100">
            <v>0</v>
          </cell>
          <cell r="U100">
            <v>0</v>
          </cell>
        </row>
        <row r="101">
          <cell r="S101">
            <v>0</v>
          </cell>
          <cell r="U101">
            <v>0</v>
          </cell>
        </row>
        <row r="102">
          <cell r="S102">
            <v>0</v>
          </cell>
          <cell r="U102">
            <v>0</v>
          </cell>
        </row>
        <row r="103">
          <cell r="S103">
            <v>0</v>
          </cell>
          <cell r="U103">
            <v>0</v>
          </cell>
        </row>
        <row r="104">
          <cell r="S104">
            <v>0</v>
          </cell>
          <cell r="U104">
            <v>0</v>
          </cell>
        </row>
        <row r="105">
          <cell r="S105">
            <v>0</v>
          </cell>
          <cell r="U105">
            <v>0</v>
          </cell>
        </row>
        <row r="106">
          <cell r="S106">
            <v>0</v>
          </cell>
          <cell r="U106">
            <v>0</v>
          </cell>
        </row>
        <row r="107">
          <cell r="S107">
            <v>0</v>
          </cell>
          <cell r="U107">
            <v>0</v>
          </cell>
        </row>
        <row r="108">
          <cell r="S108">
            <v>0</v>
          </cell>
          <cell r="U108">
            <v>0</v>
          </cell>
        </row>
        <row r="109">
          <cell r="S109">
            <v>0</v>
          </cell>
          <cell r="U109">
            <v>0</v>
          </cell>
        </row>
        <row r="110">
          <cell r="S110">
            <v>0</v>
          </cell>
          <cell r="U110">
            <v>0</v>
          </cell>
        </row>
        <row r="111">
          <cell r="S111">
            <v>0</v>
          </cell>
          <cell r="U111">
            <v>0</v>
          </cell>
        </row>
        <row r="112">
          <cell r="S112">
            <v>0</v>
          </cell>
          <cell r="U112">
            <v>0</v>
          </cell>
        </row>
        <row r="113">
          <cell r="S113">
            <v>0</v>
          </cell>
          <cell r="U113">
            <v>0</v>
          </cell>
        </row>
        <row r="114">
          <cell r="S114">
            <v>0</v>
          </cell>
          <cell r="U114">
            <v>0</v>
          </cell>
        </row>
        <row r="115">
          <cell r="S115">
            <v>0</v>
          </cell>
          <cell r="U115">
            <v>0</v>
          </cell>
        </row>
        <row r="116">
          <cell r="S116">
            <v>0</v>
          </cell>
          <cell r="U116">
            <v>0</v>
          </cell>
        </row>
        <row r="117">
          <cell r="S117">
            <v>0</v>
          </cell>
          <cell r="U117">
            <v>0</v>
          </cell>
        </row>
        <row r="118">
          <cell r="S118">
            <v>0</v>
          </cell>
          <cell r="U118">
            <v>0</v>
          </cell>
        </row>
        <row r="119">
          <cell r="S119">
            <v>0</v>
          </cell>
          <cell r="U119">
            <v>0</v>
          </cell>
        </row>
        <row r="120">
          <cell r="S120">
            <v>0</v>
          </cell>
          <cell r="U120">
            <v>0</v>
          </cell>
        </row>
        <row r="121">
          <cell r="S121">
            <v>0</v>
          </cell>
          <cell r="U121">
            <v>0</v>
          </cell>
        </row>
        <row r="122">
          <cell r="S122">
            <v>0</v>
          </cell>
          <cell r="U122">
            <v>0</v>
          </cell>
        </row>
        <row r="123">
          <cell r="S123">
            <v>0</v>
          </cell>
          <cell r="U123">
            <v>0</v>
          </cell>
        </row>
        <row r="124">
          <cell r="S124">
            <v>0</v>
          </cell>
          <cell r="U124">
            <v>0</v>
          </cell>
        </row>
        <row r="125">
          <cell r="S125">
            <v>0</v>
          </cell>
          <cell r="U125">
            <v>0</v>
          </cell>
        </row>
        <row r="126">
          <cell r="S126">
            <v>0</v>
          </cell>
          <cell r="U126">
            <v>0</v>
          </cell>
        </row>
        <row r="127">
          <cell r="S127">
            <v>0</v>
          </cell>
          <cell r="U127">
            <v>0</v>
          </cell>
        </row>
        <row r="128">
          <cell r="S128">
            <v>0</v>
          </cell>
          <cell r="U128">
            <v>0</v>
          </cell>
        </row>
        <row r="129">
          <cell r="S129">
            <v>0</v>
          </cell>
          <cell r="U129">
            <v>0</v>
          </cell>
        </row>
        <row r="130">
          <cell r="S130">
            <v>0</v>
          </cell>
          <cell r="U130">
            <v>0</v>
          </cell>
        </row>
        <row r="131">
          <cell r="S131">
            <v>0</v>
          </cell>
          <cell r="U131">
            <v>0</v>
          </cell>
        </row>
        <row r="132">
          <cell r="S132">
            <v>0</v>
          </cell>
          <cell r="U132">
            <v>0</v>
          </cell>
        </row>
        <row r="133">
          <cell r="S133">
            <v>0</v>
          </cell>
          <cell r="U133">
            <v>0</v>
          </cell>
        </row>
        <row r="134">
          <cell r="S134">
            <v>0</v>
          </cell>
          <cell r="U134">
            <v>0</v>
          </cell>
        </row>
        <row r="135">
          <cell r="S135">
            <v>0</v>
          </cell>
          <cell r="U135">
            <v>0</v>
          </cell>
        </row>
        <row r="136">
          <cell r="S136">
            <v>0</v>
          </cell>
          <cell r="U136">
            <v>0</v>
          </cell>
        </row>
        <row r="137">
          <cell r="S137">
            <v>0</v>
          </cell>
          <cell r="U137">
            <v>0</v>
          </cell>
        </row>
      </sheetData>
      <sheetData sheetId="9"/>
      <sheetData sheetId="10"/>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YSTAL_PERSIST"/>
      <sheetName val="summary"/>
      <sheetName val="Dist1 opex in capex"/>
      <sheetName val="Dist1 capex opex"/>
      <sheetName val="Dist2 capex in opex"/>
      <sheetName val="Dist2 opex in capex"/>
      <sheetName val="Dist8  capex in opex"/>
      <sheetName val="Dist 8 opex in capex"/>
      <sheetName val="DatesDropDown"/>
      <sheetName val="Drop-Down List"/>
    </sheetNames>
    <sheetDataSet>
      <sheetData sheetId="0" refreshError="1"/>
      <sheetData sheetId="1"/>
      <sheetData sheetId="2"/>
      <sheetData sheetId="3"/>
      <sheetData sheetId="4" refreshError="1"/>
      <sheetData sheetId="5" refreshError="1"/>
      <sheetData sheetId="6" refreshError="1"/>
      <sheetData sheetId="7" refreshError="1"/>
      <sheetData sheetId="8" refreshError="1"/>
      <sheetData sheetId="9"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E TAX APR 2020 AUC"/>
      <sheetName val="Payable Continuity"/>
      <sheetName val="OMERS CCA Impact onwards"/>
      <sheetName val="Alectra GL after tax posting"/>
      <sheetName val="DEC 2019 Balances"/>
      <sheetName val="DTA(L) Balances"/>
      <sheetName val="Forecasted DTA"/>
      <sheetName val="ITC Treatment"/>
      <sheetName val="Part VI.1 Continuity"/>
      <sheetName val="IFRS Tax Provision"/>
      <sheetName val="MIFRS Tax Provision"/>
      <sheetName val="SSGP Info Input"/>
      <sheetName val="SSGP Schedule 1"/>
      <sheetName val="SSGP DTL"/>
      <sheetName val="SSGP Schedule 8"/>
      <sheetName val="SSGP FA Continuity"/>
      <sheetName val="SSGP FA Continuity (old)"/>
      <sheetName val="SSGP Fixed Asset Rec"/>
      <sheetName val="SSGP - IFRS 16 Schedule"/>
      <sheetName val="SSGP TB"/>
      <sheetName val="SSGP TB Data"/>
      <sheetName val="2019 SSGP TB"/>
    </sheetNames>
    <sheetDataSet>
      <sheetData sheetId="0"/>
      <sheetData sheetId="1"/>
      <sheetData sheetId="2"/>
      <sheetData sheetId="3"/>
      <sheetData sheetId="4"/>
      <sheetData sheetId="5"/>
      <sheetData sheetId="6"/>
      <sheetData sheetId="7"/>
      <sheetData sheetId="8"/>
      <sheetData sheetId="9"/>
      <sheetData sheetId="10"/>
      <sheetData sheetId="11">
        <row r="3">
          <cell r="B3">
            <v>43982</v>
          </cell>
        </row>
      </sheetData>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DC Info"/>
      <sheetName val="Table of Contents"/>
      <sheetName val="COS Flowchart"/>
      <sheetName val="List of Key References"/>
      <sheetName val="App.2-AA_Capital Projects"/>
      <sheetName val="App.2-AB_Capital Expenditures"/>
      <sheetName val="App.2-BA_Fixed Asset Cont"/>
      <sheetName val="App. 2-AC_Customer Engagement"/>
      <sheetName val="App.2-B_Acct Instructions"/>
      <sheetName val="Appendix 2-BB Service Life  "/>
      <sheetName val="App.2-CA_OldCGAAP_DepExp_2012"/>
      <sheetName val="App.2-CB_MIFRS_DepExp_2012"/>
      <sheetName val="App.2-CC_MIFRS_DepExp_2013"/>
      <sheetName val="App.2-CD_MIFRS_DepExp_2014"/>
      <sheetName val="App.2-CE_MIFRSDepExp2015&amp;2016"/>
      <sheetName val="App.2-CF_OldCGAAP_DepExp_2013"/>
      <sheetName val="App.2-CG_NewCGAAP_DepExp_2013"/>
      <sheetName val="App.2-CH_MIFRS_DepExp_2014"/>
      <sheetName val="App.2-CI MIFRS_DepExp_2015"/>
      <sheetName val="App.2-D_Overhead"/>
      <sheetName val="App.2-EA_1575 (2015)"/>
      <sheetName val="App.2-EB_Account 1576"/>
      <sheetName val="App.2-EC_Account 1576 (2013)"/>
      <sheetName val="App.2-FA Proposed REG Invest."/>
      <sheetName val="App.2-FB Calc of REG Improvemnt"/>
      <sheetName val="App.2-FC Calc of REG Expansion"/>
      <sheetName val="App.2-FA Proposed REG Inves (2"/>
      <sheetName val="App.2-FB Calc of REG Improv (2"/>
      <sheetName val="App.2-FC Calc of REG Expans (2"/>
      <sheetName val="App.2-G SQI"/>
      <sheetName val="App.2-H_Other_Oper_Rev"/>
      <sheetName val="App.2-I LF_CDM_WF_OLD"/>
      <sheetName val="App.2-I LF_CDM_WF"/>
      <sheetName val="App.2-IA_Act_Frcst_Data"/>
      <sheetName val="App.2-JA_OM&amp;A_Summary_Analys"/>
      <sheetName val="App.2-JB_OM&amp;A_Cost _Drivers"/>
      <sheetName val="App.2-JC_OMA Programs"/>
      <sheetName val="App.2-K_Employee Costs"/>
      <sheetName val="App.2-L_OM&amp;A_per_Cust_FTEE"/>
      <sheetName val="App.2-M_Regulatory_Costs"/>
      <sheetName val="App.2-N_Corp_Cost_Allocation"/>
      <sheetName val="App.2-OA Capital Structure"/>
      <sheetName val="App.2-OB_Debt Instruments"/>
      <sheetName val="App.2-P_Cost_Allocation"/>
      <sheetName val="App.2-PA_Res_Rates_Design"/>
      <sheetName val="App.2-Q_Cost of Serv. Emb. Dx"/>
      <sheetName val="App.2-R_Loss Factors"/>
      <sheetName val="App.2-S_Stranded Meters"/>
      <sheetName val="App.2-TA_1592_Tax_Variance"/>
      <sheetName val="App.2-TB_1592_HST-OVAT"/>
      <sheetName val="App.2-U_IFRS Transition Costs"/>
      <sheetName val="App.2-V_Rev_Reconciliation"/>
      <sheetName val="App.2-W_Bill Impacts"/>
      <sheetName val="Guelph_App.2-WA_Bill Impacts"/>
      <sheetName val="App.2-Y_MIFRS Summary Impacts"/>
      <sheetName val="App. 2-Z_Tariff"/>
      <sheetName val="lists"/>
      <sheetName val="lists2"/>
      <sheetName val="Sheet19"/>
      <sheetName val="Sheet1"/>
    </sheetNames>
    <sheetDataSet>
      <sheetData sheetId="0">
        <row r="24">
          <cell r="E24">
            <v>2016</v>
          </cell>
        </row>
      </sheetData>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ow r="1">
          <cell r="A1" t="str">
            <v>DISTRIBUTED GENERATION [DGEN]</v>
          </cell>
          <cell r="I1" t="str">
            <v>A Standby Service Charge will be applied for a month where standby power is not provided. The applicable rate is the approved Distribution Volumetric Rate of the applicable service class and is applied to gross metered demand or contracted amount, whichever is greater. A monthly administration charge of $200, for simple metering arrangements, or $500, for complex metering arrangements, will also be applied.</v>
          </cell>
          <cell r="Z1" t="str">
            <v>Account History</v>
          </cell>
          <cell r="AA1" t="str">
            <v>Account set up charge/change of occupancy charge (plus credit agency costs if applicable)</v>
          </cell>
        </row>
        <row r="2">
          <cell r="I2" t="str">
            <v>Distribution Volumetric Rate</v>
          </cell>
          <cell r="L2" t="str">
            <v>Total Loss Factor – Primary Metered Customer</v>
          </cell>
          <cell r="N2" t="str">
            <v>$</v>
          </cell>
          <cell r="Z2" t="str">
            <v>Account set up charge/change of occupancy charge</v>
          </cell>
          <cell r="AA2" t="str">
            <v>Administrative Billing Charge</v>
          </cell>
        </row>
        <row r="3">
          <cell r="I3" t="str">
            <v>Distribution Volumetric Rate - $/kW of contracted amount</v>
          </cell>
          <cell r="L3" t="str">
            <v>Total Loss Factor – Primary Metered Customer &lt; 5,000 kW</v>
          </cell>
          <cell r="N3" t="str">
            <v>$/kWh</v>
          </cell>
          <cell r="Z3" t="str">
            <v>Account set up charge/change of occupancy charge (plus credit agency costs if applicable – Residential)</v>
          </cell>
          <cell r="AA3" t="str">
            <v>Bell Canada Pole Rentals</v>
          </cell>
        </row>
        <row r="4">
          <cell r="I4" t="str">
            <v>Distribution Wheeling Service Rate</v>
          </cell>
          <cell r="L4" t="str">
            <v>Total Loss Factor – Primary Metered Customer &gt; 5,000 kW</v>
          </cell>
          <cell r="N4" t="str">
            <v>$/kW</v>
          </cell>
          <cell r="Z4" t="str">
            <v>Account set up charge/change of occupancy charge (plus credit agency costs if applicable)</v>
          </cell>
          <cell r="AA4" t="str">
            <v>Clearance Pole Attachment charge $/pole/year</v>
          </cell>
        </row>
        <row r="5">
          <cell r="I5" t="str">
            <v>Electricity Rate</v>
          </cell>
          <cell r="L5" t="str">
            <v>Total Loss Factor – Secondary Metered Customer</v>
          </cell>
          <cell r="N5" t="str">
            <v>$/kVA</v>
          </cell>
          <cell r="Z5" t="str">
            <v>Arrears certificate</v>
          </cell>
          <cell r="AA5" t="str">
            <v>Collection of account charge – no disconnection</v>
          </cell>
        </row>
        <row r="6">
          <cell r="I6" t="str">
            <v>Electricity Rate - All Additional kWh</v>
          </cell>
          <cell r="L6" t="str">
            <v>Total Loss Factor – Secondary Metered Customer &lt; 5,000 kW</v>
          </cell>
          <cell r="Z6" t="str">
            <v>Arrears certificate (credit reference)</v>
          </cell>
          <cell r="AA6" t="str">
            <v>Collection of account charge – no disconnection – after regular hours</v>
          </cell>
        </row>
        <row r="7">
          <cell r="I7" t="str">
            <v>Electricity Rate - First 250 kWh</v>
          </cell>
        </row>
        <row r="8">
          <cell r="I8" t="str">
            <v>Electricity Rate -All Additional kWh</v>
          </cell>
          <cell r="L8" t="str">
            <v>Total Loss Factor – Secondary Metered Customer &gt; 5,000 kW</v>
          </cell>
          <cell r="Z8" t="str">
            <v>Charge to certify cheque</v>
          </cell>
          <cell r="AA8" t="str">
            <v>Collection of account charge – no disconnection - during regular business hours</v>
          </cell>
        </row>
        <row r="9">
          <cell r="I9" t="str">
            <v>Electricity Rate First 1,000 kWh</v>
          </cell>
          <cell r="L9" t="str">
            <v>Distribution Loss Factor - Secondary Metered Customer &lt; 5,000 kW</v>
          </cell>
          <cell r="Z9" t="str">
            <v>Collection of Account Charge – No Disconnection</v>
          </cell>
          <cell r="AA9" t="str">
            <v>Collection of account charge – no disconnection – during regular hours</v>
          </cell>
        </row>
        <row r="10">
          <cell r="I10" t="str">
            <v>Electricity Rate First 25,000 kWh</v>
          </cell>
          <cell r="L10" t="str">
            <v>Distribution Loss Factor - Secondary Metered Customer &gt; 5,000 kW</v>
          </cell>
          <cell r="Z10" t="str">
            <v>Credit Card Convenience Charge</v>
          </cell>
          <cell r="AA10" t="str">
            <v>Collection/Disconnection/Load Limiter/Reconnection – if in Community</v>
          </cell>
        </row>
        <row r="11">
          <cell r="I11" t="str">
            <v>Electricity Rate First 6,000 kWh</v>
          </cell>
          <cell r="L11" t="str">
            <v>Distribution Loss Factor - Primary Metered Customer &lt; 5,000 kW</v>
          </cell>
          <cell r="Z11" t="str">
            <v>Credit check (plus credit agency costs)</v>
          </cell>
          <cell r="AA11" t="str">
            <v>Credit Card Convenience Charge</v>
          </cell>
        </row>
        <row r="12">
          <cell r="I12" t="str">
            <v>Electricity Rate Next 1,500 kWh</v>
          </cell>
          <cell r="L12" t="str">
            <v>Distribution Loss Factor - Primary Metered Customer &gt; 5,000 kW</v>
          </cell>
          <cell r="Z12" t="str">
            <v>Credit reference Letter</v>
          </cell>
          <cell r="AA12" t="str">
            <v>Disconnect/Reconnect at meter – after regular hours</v>
          </cell>
        </row>
        <row r="13">
          <cell r="I13" t="str">
            <v>General Service 1,500 to 4,999 kW customer</v>
          </cell>
        </row>
        <row r="14">
          <cell r="I14" t="str">
            <v>General Service 50 to 1,499 kW customer</v>
          </cell>
          <cell r="L14" t="str">
            <v>Total Loss Factor - Embedded Distributor</v>
          </cell>
          <cell r="Z14" t="str">
            <v>Credit reference/credit check (plus credit agency costs – General Service)</v>
          </cell>
          <cell r="AA14" t="str">
            <v>Disconnect/Reconnect at meter – during regular hours</v>
          </cell>
        </row>
        <row r="15">
          <cell r="I15" t="str">
            <v>General Service Large Use customer</v>
          </cell>
          <cell r="L15" t="str">
            <v>Total Loss Factor – Embedded Distributor – Hydro One Networks Inc.</v>
          </cell>
          <cell r="Z15" t="str">
            <v>Credit Reference/credit check (plus credit agency costs)</v>
          </cell>
          <cell r="AA15" t="str">
            <v>Disconnect/Reconnect at pole – after regular hours</v>
          </cell>
        </row>
        <row r="16">
          <cell r="I16" t="str">
            <v>Green Energy Act Initiatives Funding Adder - effective until the date of the next cost of service-based rate order</v>
          </cell>
          <cell r="Z16" t="str">
            <v>Dispute Test – Commercial self contained -- MC</v>
          </cell>
          <cell r="AA16" t="str">
            <v>Disconnect/Reconnect at pole – during regular hours</v>
          </cell>
        </row>
        <row r="17">
          <cell r="I17" t="str">
            <v>Green Energy Act Plan Funding Adder</v>
          </cell>
          <cell r="Z17" t="str">
            <v>Dispute Test – Commercial TT -- MC</v>
          </cell>
          <cell r="AA17" t="str">
            <v>Disconnect/Reconnect Charge – At Meter – After Hours</v>
          </cell>
        </row>
        <row r="18">
          <cell r="I18" t="str">
            <v>Green Energy Act Plan Funding Adder - effective April 1, 2013 until March 31, 2014</v>
          </cell>
          <cell r="Z18" t="str">
            <v>Dispute Test – Residential</v>
          </cell>
          <cell r="AA18" t="str">
            <v>Disconnect/Reconnect Charge – At Meter – During Regular Hours</v>
          </cell>
        </row>
        <row r="19">
          <cell r="I19" t="str">
            <v>Green Energy Act Plan Funding Adder - effective April 1, 2014 until March 31, 2015</v>
          </cell>
          <cell r="Z19" t="str">
            <v>Duplicate Invoices for previous billing</v>
          </cell>
          <cell r="AA19" t="str">
            <v>Disconnect/Reconnect Charge – At Pole – After Hours</v>
          </cell>
        </row>
        <row r="20">
          <cell r="I20" t="str">
            <v>ICM Rate Rider (2014) - in effect until the effective date of the next cost of service rates</v>
          </cell>
          <cell r="Z20" t="str">
            <v>Easement Letter</v>
          </cell>
          <cell r="AA20" t="str">
            <v>Disconnect/Reconnect Charge – At Pole – During Regular Hours</v>
          </cell>
        </row>
        <row r="21">
          <cell r="I21" t="str">
            <v>Low Voltage Service Charge</v>
          </cell>
          <cell r="Z21" t="str">
            <v>Income Tax Letter</v>
          </cell>
          <cell r="AA21" t="str">
            <v>Disconnect/Reconnect Charges for non payment of account - At Meter After Hours</v>
          </cell>
        </row>
        <row r="22">
          <cell r="I22" t="str">
            <v>Low Voltage Service Rate</v>
          </cell>
          <cell r="Z22" t="str">
            <v>Interval Meter Interrogation</v>
          </cell>
          <cell r="AA22" t="str">
            <v>Disconnect/Reconnect charges for non payment of account – at meter after regular hours</v>
          </cell>
        </row>
        <row r="23">
          <cell r="I23" t="str">
            <v>Low Voltage Volumetric Rate</v>
          </cell>
          <cell r="Z23" t="str">
            <v>Interval meter request change</v>
          </cell>
          <cell r="AA23" t="str">
            <v>Disconnect/Reconnect Charges for non payment of account - At Meter During Regular Hours</v>
          </cell>
        </row>
        <row r="24">
          <cell r="I24" t="str">
            <v>LRAM Rate Rider - Effective Until April 30, 2015</v>
          </cell>
          <cell r="Z24" t="str">
            <v>Legal letter</v>
          </cell>
          <cell r="AA24" t="str">
            <v>Disconnect/Reconnect charges for non payment of account – at meter during regular hours</v>
          </cell>
        </row>
        <row r="25">
          <cell r="I25" t="str">
            <v>Minimum Distribution Charge - per KW of maximum billing demand in the previous 11 months</v>
          </cell>
          <cell r="Z25" t="str">
            <v>Legal letter charge</v>
          </cell>
          <cell r="AA25" t="str">
            <v>Disconnect/Reconnect charges for non payment of account – at pole after regular hours</v>
          </cell>
        </row>
        <row r="26">
          <cell r="I26" t="str">
            <v>Monthly Distribution Wheeling Service Rate - Dedicated LV Line</v>
          </cell>
          <cell r="Z26" t="str">
            <v>Meter dispute charge plus Measurement Canada fees (if meter found correct)</v>
          </cell>
          <cell r="AA26" t="str">
            <v>Disconnect/Reconnect charges for non payment of account – at pole during regular hours</v>
          </cell>
        </row>
        <row r="27">
          <cell r="I27" t="str">
            <v>Monthly Distribution Wheeling Service Rate - Hydro One Networks</v>
          </cell>
          <cell r="Z27" t="str">
            <v>Notification charge</v>
          </cell>
          <cell r="AA27" t="str">
            <v>Disconnect/Reconnection for &gt;300 volts - after regular hours</v>
          </cell>
        </row>
        <row r="28">
          <cell r="I28" t="str">
            <v>Monthly Distribution Wheeling Service Rate - Shared LV Line</v>
          </cell>
          <cell r="Z28" t="str">
            <v>Pulling Post Dated Cheques</v>
          </cell>
          <cell r="AA28" t="str">
            <v>Disconnect/Reconnection for &gt;300 volts - during regular hours</v>
          </cell>
        </row>
        <row r="29">
          <cell r="I29" t="str">
            <v>Monthly Distribution Wheeling Service Rate - Waterloo North Hydro</v>
          </cell>
          <cell r="Z29" t="str">
            <v>Request for other billing information</v>
          </cell>
          <cell r="AA29" t="str">
            <v>Disposal of Concrete Poles</v>
          </cell>
        </row>
        <row r="30">
          <cell r="I30" t="str">
            <v>Rate Rider for Application of Tax Change - effective until April 30, 2015</v>
          </cell>
          <cell r="Z30" t="str">
            <v>Returned cheque (plus bank charges)</v>
          </cell>
          <cell r="AA30" t="str">
            <v>Dispute Test – Commercial TT -- MC</v>
          </cell>
        </row>
        <row r="31">
          <cell r="I31" t="str">
            <v>Rate Rider for Application of Tax Change - effective until December 31, 2014</v>
          </cell>
          <cell r="Z31" t="str">
            <v>Returned cheque charge (plus bank charges)</v>
          </cell>
          <cell r="AA31" t="str">
            <v>Install/Remove load control device – after regular hours</v>
          </cell>
        </row>
        <row r="32">
          <cell r="I32" t="str">
            <v>Rate Rider for Application of Tax Change (2014) - effective until April 30, 2015</v>
          </cell>
          <cell r="Z32" t="str">
            <v>Special Billing Service (aggregation)</v>
          </cell>
          <cell r="AA32" t="str">
            <v>Install/Remove load control device – during regular hours</v>
          </cell>
        </row>
        <row r="33">
          <cell r="I33" t="str">
            <v>Rate Rider for Application of Tax Change (per connection) - effective until April 30, 2015</v>
          </cell>
          <cell r="Z33" t="str">
            <v>Special Billing Service (sub-metering charge per meter)</v>
          </cell>
          <cell r="AA33" t="str">
            <v>Interval Meter Interrogation</v>
          </cell>
        </row>
        <row r="34">
          <cell r="I34" t="str">
            <v>Rate Rider for CGAAP Accounting Changes (2013) - effective until April 30, 2017</v>
          </cell>
          <cell r="Z34" t="str">
            <v>Special meter reads</v>
          </cell>
          <cell r="AA34" t="str">
            <v>Interval Meter Load Management Tool Charge $/month</v>
          </cell>
        </row>
        <row r="35">
          <cell r="I35" t="str">
            <v>Rate Rider for Deferral/Variance Account (2012) - effective unitl April 30, 2016</v>
          </cell>
          <cell r="Z35" t="str">
            <v>Statement of Account</v>
          </cell>
          <cell r="AA35" t="str">
            <v>Interval meter request change</v>
          </cell>
        </row>
        <row r="36">
          <cell r="I36" t="str">
            <v>Rate Rider for Deferral/Variance Account Disposition – effective until April 30, 2015</v>
          </cell>
          <cell r="Z36" t="str">
            <v>Unprocessed Payment Charge (plus bank charges)</v>
          </cell>
          <cell r="AA36" t="str">
            <v>Late Payment – per annum</v>
          </cell>
        </row>
        <row r="37">
          <cell r="I37" t="str">
            <v>Rate Rider for Deferral/Variance Account Disposition (2012) - effective until April 30, 2016</v>
          </cell>
          <cell r="AA37" t="str">
            <v>Late Payment – per month</v>
          </cell>
        </row>
        <row r="38">
          <cell r="I38" t="str">
            <v>Rate Rider for Deferral/Variance Account Disposition (2013) - effective until April 30, 2014</v>
          </cell>
          <cell r="AA38" t="str">
            <v>Layout fees</v>
          </cell>
        </row>
        <row r="39">
          <cell r="I39" t="str">
            <v>Rate Rider for Deferral/Variance Account Disposition (2014) - effective until April 28, 2016</v>
          </cell>
          <cell r="AA39" t="str">
            <v>Meter dispute charge plus Measurement Canada fees (if meter found correct)</v>
          </cell>
        </row>
        <row r="40">
          <cell r="I40" t="str">
            <v>Rate Rider for Deferral/Variance Account Disposition (2014) - effective until April 30, 2015</v>
          </cell>
          <cell r="AA40" t="str">
            <v>Meter Interrogation Charge</v>
          </cell>
        </row>
        <row r="41">
          <cell r="I41" t="str">
            <v>Rate Rider for Deferral/Variance Account Disposition (2014) - effective until Decembeer 31, 2015</v>
          </cell>
          <cell r="AA41" t="str">
            <v>Missed Service Appointment</v>
          </cell>
        </row>
        <row r="42">
          <cell r="I42" t="str">
            <v>Rate Rider for Deferral/Variance Account Disposition (2014) - effective until December 30, 2015</v>
          </cell>
          <cell r="AA42" t="str">
            <v>Norfolk Pole Rentals – Billed</v>
          </cell>
        </row>
        <row r="43">
          <cell r="I43" t="str">
            <v>Rate Rider for Deferral/Variance Account Disposition (2014) - effective until December 31, 2014</v>
          </cell>
          <cell r="AA43" t="str">
            <v>Optional Interval/TOU Meter charge $/month</v>
          </cell>
        </row>
        <row r="44">
          <cell r="I44" t="str">
            <v>Rate Rider for Deferral/Variance Account Disposition (2014) - effective until December 31, 2015</v>
          </cell>
          <cell r="AA44" t="str">
            <v>Overtime Locate</v>
          </cell>
        </row>
        <row r="45">
          <cell r="I45" t="str">
            <v>Rate Rider for Deferral/Variance Account Dispositon (2012) - effective until April 30, 2016</v>
          </cell>
          <cell r="AA45" t="str">
            <v>Owner Requested Disconnection/Reconnection – after regular hours</v>
          </cell>
        </row>
        <row r="46">
          <cell r="I46" t="str">
            <v>Rate Rider for Disposition of Accounting Changes Under CGAAP Account 1576 - effective until April 30, 2016</v>
          </cell>
          <cell r="AA46" t="str">
            <v>Owner Requested Disconnection/Reconnection – during regular hours</v>
          </cell>
        </row>
        <row r="47">
          <cell r="I47" t="str">
            <v>Rate Rider for Disposition of Deferral/Variance Accounts (2010) - effective until December 31, 2014</v>
          </cell>
          <cell r="AA47" t="str">
            <v>Returned cheque (plus bank charges)</v>
          </cell>
        </row>
        <row r="48">
          <cell r="I48" t="str">
            <v>Rate Rider for Disposition of Deferral/Variance Accounts (2011) - effective until April 30, 2015</v>
          </cell>
          <cell r="AA48" t="str">
            <v>Rural system expansion / line connection fee</v>
          </cell>
        </row>
        <row r="49">
          <cell r="I49" t="str">
            <v>Rate Rider for Disposition of Deferral/Variance Accounts (2011) - effective until April 30, 2016</v>
          </cell>
          <cell r="AA49" t="str">
            <v>Same Day Open Trench</v>
          </cell>
        </row>
        <row r="50">
          <cell r="I50" t="str">
            <v>Rate Rider for Disposition of Deferral/Variance Accounts (2012) - effective until April 30, 2014</v>
          </cell>
          <cell r="AA50" t="str">
            <v>Scheduled Day Open Trench</v>
          </cell>
        </row>
        <row r="51">
          <cell r="I51" t="str">
            <v>Rate Rider for Disposition of Deferral/Variance Accounts (2012) - effective until April 30, 2015</v>
          </cell>
          <cell r="AA51" t="str">
            <v>Service call – after regular hours</v>
          </cell>
        </row>
        <row r="52">
          <cell r="I52" t="str">
            <v>Rate Rider for Disposition of Deferral/Variance Accounts (2012) - effective until April 30, 2016</v>
          </cell>
          <cell r="AA52" t="str">
            <v>Service call – customer owned equipment</v>
          </cell>
        </row>
        <row r="53">
          <cell r="I53" t="str">
            <v>Rate Rider for Disposition of Deferral/Variance Accounts (2012) - effective until August 31, 2014</v>
          </cell>
          <cell r="AA53" t="str">
            <v>Service Call – Customer-owned Equipment – After Regular Hours</v>
          </cell>
        </row>
        <row r="54">
          <cell r="I54" t="str">
            <v>Rate Rider for Disposition of Deferral/Variance Accounts (2012) - effective until December 31, 2015</v>
          </cell>
          <cell r="AA54" t="str">
            <v>Service Call – Customer-owned Equipment – During Regular Hours</v>
          </cell>
        </row>
        <row r="55">
          <cell r="I55" t="str">
            <v>Rate Rider for Disposition of Deferral/Variance Accounts (2012) - effective until December 31, 2016 Applicable only in the former service area of Clinton Power</v>
          </cell>
          <cell r="AA55" t="str">
            <v>Service Charge for onsite interrogation of interval meter due to customer phone line failure - required weekly until line repaired $ 6</v>
          </cell>
        </row>
        <row r="56">
          <cell r="I56" t="str">
            <v>Rate Rider for Disposition of Deferral/Variance Accounts (2012) – effective until December 31, 2016 Applicable only in the former service area of Clinton Power</v>
          </cell>
          <cell r="AA56" t="str">
            <v>Service Layout - Commercial</v>
          </cell>
        </row>
        <row r="57">
          <cell r="I57" t="str">
            <v>Rate Rider for Disposition of Deferral/Variance Accounts (2012) - effective until January 31, 2014</v>
          </cell>
          <cell r="AA57" t="str">
            <v>Service Layout - ResidentiaI</v>
          </cell>
        </row>
        <row r="58">
          <cell r="I58" t="str">
            <v>Rate Rider for Disposition of Deferral/Variance Accounts (2012) - effective until June 30, 2014</v>
          </cell>
          <cell r="AA58" t="str">
            <v>Special Billing Service (sub-metering charge per meter)</v>
          </cell>
        </row>
        <row r="59">
          <cell r="I59" t="str">
            <v>Rate Rider for Disposition of Deferral/Variance Accounts (2013) - Applicable only to Wholesale Market Participants - effective until April 30, 2015</v>
          </cell>
          <cell r="AA59" t="str">
            <v>Special meter reads</v>
          </cell>
        </row>
        <row r="60">
          <cell r="I60" t="str">
            <v>Rate Rider for Disposition of Deferral/Variance Accounts (2013) - effective until April 30, 2014</v>
          </cell>
          <cell r="AA60" t="str">
            <v>Specific Charge for Access to the Power Poles - $/pole/year</v>
          </cell>
        </row>
        <row r="61">
          <cell r="I61" t="str">
            <v>Rate Rider for Disposition of Deferral/Variance Accounts (2013) - effective until April 30, 2015</v>
          </cell>
          <cell r="AA61" t="str">
            <v>Specific Charge for Bell Canada Access to the Power Poles – per pole/year</v>
          </cell>
        </row>
        <row r="62">
          <cell r="I62" t="str">
            <v>Rate Rider for Disposition of Deferral/Variance Accounts (2013) - effective until April 30, 2015, not applicable to Wholesale Market Participants</v>
          </cell>
          <cell r="AA62" t="str">
            <v>Switching for company maintenance – Charge based on Time and Materials</v>
          </cell>
        </row>
        <row r="63">
          <cell r="I63" t="str">
            <v>Rate Rider for Disposition of Deferral/Variance Accounts (2013) - effective until April 30, 2017</v>
          </cell>
          <cell r="AA63" t="str">
            <v>Temporary Service – Install &amp; remove – overhead – no transformer</v>
          </cell>
        </row>
        <row r="64">
          <cell r="I64" t="str">
            <v>Rate Rider for Disposition of Deferral/Variance Accounts (2013) - effective until August 31, 2014</v>
          </cell>
          <cell r="AA64" t="str">
            <v>Temporary Service – Install &amp; remove – overhead – with transformer</v>
          </cell>
        </row>
        <row r="65">
          <cell r="I65" t="str">
            <v>Rate Rider for Disposition of Deferral/Variance Accounts (2013) - effective until December 31, 2014</v>
          </cell>
          <cell r="AA65" t="str">
            <v>Temporary Service – Install &amp; remove – underground – no transformer</v>
          </cell>
        </row>
        <row r="66">
          <cell r="I66" t="str">
            <v>Rate Rider for Disposition of Deferral/Variance Accounts (2013) - effective until May 31, 2014</v>
          </cell>
          <cell r="AA66" t="str">
            <v>Temporary service install &amp; remove – overhead – no transformer</v>
          </cell>
        </row>
        <row r="67">
          <cell r="I67" t="str">
            <v>Rate Rider for Disposition of Deferred PILs Variance Account 1562 - effective until March 31, 2016</v>
          </cell>
          <cell r="AA67" t="str">
            <v>Temporary Service Install &amp; Remove – Overhead – With Transformer</v>
          </cell>
        </row>
        <row r="68">
          <cell r="I68" t="str">
            <v>Rate Rider for Disposition of Deferred PILs Variance Account 1562 (2012) - effective until April 30, 2015</v>
          </cell>
          <cell r="AA68" t="str">
            <v>Temporary Service Install &amp; Remove – Underground – No Transformer</v>
          </cell>
        </row>
        <row r="69">
          <cell r="I69" t="str">
            <v>Rate Rider for Disposition of Deferred PILs Variance Account 1562 (2012) - effective until April 30, 2016</v>
          </cell>
          <cell r="AA69" t="str">
            <v>Temporary service installation and removal – overhead – no transformer</v>
          </cell>
        </row>
        <row r="70">
          <cell r="I70" t="str">
            <v>Rate Rider for Disposition of Deferred PILs Variance Account 1562 (2nd Installment - 2012) - effective until April 30, 2016</v>
          </cell>
          <cell r="AA70" t="str">
            <v>Temporary service installation and removal – overhead – with transformer</v>
          </cell>
        </row>
        <row r="71">
          <cell r="I71" t="str">
            <v>Rate Rider for Disposition of Deferred PILs Variance Account 1562 (per connection) (2012) - effective until April 30, 2015</v>
          </cell>
          <cell r="AA71" t="str">
            <v>Temporary service installation and removal – underground – no transformer</v>
          </cell>
        </row>
        <row r="72">
          <cell r="I72" t="str">
            <v>Rate Rider for Disposition of Deferred PILs Variance Account 1562 (per connection) (2012) - effective until April 30, 2016</v>
          </cell>
        </row>
        <row r="73">
          <cell r="I73" t="str">
            <v>Rate Rider for Disposition of Global Adjustment Sub-Account (2011) - effective until April 30, 2015 Applicable only for Non-RPP Customers</v>
          </cell>
        </row>
        <row r="74">
          <cell r="I74" t="str">
            <v>Rate Rider for Disposition of Global Adjustment Sub-Account (2011) - effective until April 30, 2016 Applicable only for Non-RPP Customers</v>
          </cell>
        </row>
        <row r="75">
          <cell r="I75" t="str">
            <v>Rate Rider for Disposition of Global Adjustment Sub-Account (2012) - effective until April 30, 2014 Applicable only for Non-RPP Customers</v>
          </cell>
        </row>
        <row r="76">
          <cell r="I76" t="str">
            <v>Rate Rider for Disposition of Global Adjustment Sub-Account (2012) - effective until April 30, 2015 Applicable only for Non-RPP Customers</v>
          </cell>
        </row>
        <row r="77">
          <cell r="I77" t="str">
            <v>Rate Rider for Disposition of Global Adjustment Sub-Account (2012) - effective until April 30, 2015 Applicatble only for Non-RPP Customers</v>
          </cell>
        </row>
        <row r="78">
          <cell r="I78" t="str">
            <v>Rate Rider for Disposition of Global Adjustment Sub-Account (2012) - effective until April 30, 2016 Applicable only for Non-RPP Customers</v>
          </cell>
        </row>
        <row r="79">
          <cell r="I79" t="str">
            <v>Rate Rider for Disposition of Global Adjustment Sub-Account (2012) - effective until January 31, 2014. Applicable only for Non-RPP Customers</v>
          </cell>
        </row>
        <row r="80">
          <cell r="I80" t="str">
            <v>Rate Rider for Disposition of Global Adjustment Sub-Account (2012) - effective until June 30, 2014 Applicable only for Non-RPP Customers</v>
          </cell>
        </row>
        <row r="81">
          <cell r="I81" t="str">
            <v>Rate Rider for Disposition of Global Adjustment Sub-Account (2012) Applicable only for Non-RPP Customers - effective until August 31, 2014</v>
          </cell>
        </row>
        <row r="82">
          <cell r="I82" t="str">
            <v>Rate Rider for Disposition of Global Adjustment Sub-Account (2012) Applicable only to Non-RPP Customers - effective until August 31, 2014</v>
          </cell>
        </row>
        <row r="83">
          <cell r="I83" t="str">
            <v>Rate Rider for Disposition of Global Adjustment Sub-Account (2013) - effective until April 30, 2014 Applicable only for Non-RPP Customers</v>
          </cell>
        </row>
        <row r="84">
          <cell r="I84" t="str">
            <v>Rate Rider for Disposition of Global Adjustment Sub-Account (2013) - effective until April 30, 2015 Applicable only for Non-RPP Customers</v>
          </cell>
        </row>
        <row r="85">
          <cell r="I85" t="str">
            <v>Rate Rider for Disposition of Global Adjustment Sub-Account (2013) - effective until April 30, 2015 Applicable only for Non-RPP Customers and excluding Wholesale Market Participants</v>
          </cell>
        </row>
        <row r="86">
          <cell r="I86" t="str">
            <v>Rate Rider for Disposition of Global Adjustment Sub-Account (2013) - effective until April 30, 2017 Applicable only for Non-RPP Customers</v>
          </cell>
        </row>
        <row r="87">
          <cell r="I87" t="str">
            <v>Rate Rider For Disposition of Global Adjustment Sub-Account (2013) - effective until August 31, 2014 Applicable only for Non-RPP Customers</v>
          </cell>
        </row>
        <row r="88">
          <cell r="I88" t="str">
            <v>Rate Rider for Disposition of Global Adjustment Sub-Account (2013) - effective until December 31, 2014 Applicable only for Non-RPP Customers</v>
          </cell>
        </row>
        <row r="89">
          <cell r="I89" t="str">
            <v>Rate Rider for Disposition of Global Adjustment Sub-Account (2013) - effective until May 31, 2014 Applicable only for Non-RPP Customers</v>
          </cell>
        </row>
        <row r="90">
          <cell r="I90" t="str">
            <v>Rate Rider for Disposition of Global Adjustment Sub-Account (2014) - effective until December 31, 2014. Applicable only for Non-RPP - Class B Customers</v>
          </cell>
        </row>
        <row r="91">
          <cell r="I91" t="str">
            <v>Rate Rider for Disposition of Global Adjustment Sub-Account (2014) - effective until December 31, 2014. Applicable only for Non-RPP Customers</v>
          </cell>
        </row>
        <row r="92">
          <cell r="I92" t="str">
            <v>Rate Rider for Disposition of Global Adjustment Sub-Account (2014) - effective until December 31, 2014. Applicable only for Non-RPP Customers - Class A Customers</v>
          </cell>
        </row>
        <row r="93">
          <cell r="I93" t="str">
            <v>Rate Rider for Disposition of Global Adjustment Sub-Account (2014) - effective until December 31, 2014. Applicable only for Non-RPP Customers - Interval Metered</v>
          </cell>
        </row>
        <row r="94">
          <cell r="I94" t="str">
            <v>Rate Rider for Disposition of Global Adjustment Sub-Account (2014) - effective until December 31, 2014. Applicable only for Non-RPP Customers - Non Interval Metered</v>
          </cell>
        </row>
        <row r="95">
          <cell r="I95" t="str">
            <v>Rate Rider for Disposition of Post Retirement Actuarial Gain - effective until March 31, 2025</v>
          </cell>
        </row>
        <row r="96">
          <cell r="I96" t="str">
            <v>Rate Rider for Disposition of Residual Hisotrical Smart Meter Costs - effective until April 30, 2015</v>
          </cell>
        </row>
        <row r="97">
          <cell r="I97" t="str">
            <v>Rate Rider for Disposition of Residual Hisotrical Smart Meter Costs - effective until April 30, 2017</v>
          </cell>
        </row>
        <row r="98">
          <cell r="I98" t="str">
            <v>Rate Rider for Disposition of Residual Historical Smart Meter Costs - effective until April 30, 2014</v>
          </cell>
        </row>
        <row r="99">
          <cell r="I99" t="str">
            <v>Rate Rider for Disposition of Residual Historical Smart Meter Costs - effective until April 30, 2016</v>
          </cell>
        </row>
        <row r="100">
          <cell r="I100" t="str">
            <v>Rate Rider for Disposition of Residual Historical Smart Meter Costs - effective until August 31, 2014</v>
          </cell>
        </row>
        <row r="101">
          <cell r="I101" t="str">
            <v>Rate Rider for Disposition of Residual Historical Smart Meter Costs - effective until August 31, 2015</v>
          </cell>
        </row>
        <row r="102">
          <cell r="I102" t="str">
            <v>Rate Rider for Disposition of Residual Historical Smart Meter Costs - effective until December 31, 2014</v>
          </cell>
        </row>
        <row r="103">
          <cell r="I103" t="str">
            <v>Rate Rider for Disposition of Residual Historical Smart Meter Costs – effective until December 31, 2014</v>
          </cell>
        </row>
        <row r="104">
          <cell r="I104" t="str">
            <v>Rate Rider for Disposition of Residual Historical Smart Meter Costs - effective until December 31, 2015</v>
          </cell>
        </row>
        <row r="105">
          <cell r="I105" t="str">
            <v>Rate Rider for Disposition of Residual Historical Smart Meter Costs - effective until December 31, 2016</v>
          </cell>
        </row>
        <row r="106">
          <cell r="I106" t="str">
            <v>Rate Rider for Disposition of Residual Historical Smart Meter Costs - effective until October 31, 2014</v>
          </cell>
        </row>
        <row r="107">
          <cell r="I107" t="str">
            <v>Rate Rider for Disposition of Residual Historical Smart Meter Costs - effective until September 30, 2014</v>
          </cell>
        </row>
        <row r="108">
          <cell r="I108" t="str">
            <v>Rate Rider for Disposition of Residual Historical Smart Meter Costs - Non-Interval Metered 
 - effective until April 30, 2014</v>
          </cell>
        </row>
        <row r="109">
          <cell r="I109" t="str">
            <v>Rate Rider for Disposition of Residual Historical Smart Meter Costs 2 - in effect until the effective 
 date of the next cost of service-based rate order</v>
          </cell>
        </row>
        <row r="110">
          <cell r="I110" t="str">
            <v>Rate Rider for Disposition of Residual Historical Smart Meter Costs 3 - in effect until the effective 
 date of the next cost of service-based rate order</v>
          </cell>
        </row>
        <row r="111">
          <cell r="I111" t="str">
            <v>Rate Rider for Disposition of Residual Incremental Historical Smart Meter Costs - 
 effective until August 31, 2015</v>
          </cell>
        </row>
        <row r="112">
          <cell r="I112" t="str">
            <v>Rate Rider for Disposition of Stranded Meter costs - effective until April 30, 2015</v>
          </cell>
        </row>
        <row r="113">
          <cell r="I113" t="str">
            <v>Rate Rider for Disposition of Stranded Meter Costs - effective until April 30, 2016</v>
          </cell>
        </row>
        <row r="114">
          <cell r="I114" t="str">
            <v>Rate Rider for Disposition of Stranded Meter Costs - effective until April 30, 2017</v>
          </cell>
        </row>
        <row r="115">
          <cell r="I115" t="str">
            <v>Rate Rider for Global Adjustment Sub Account Disposition - effective until April 30, 2016 Applicable only for Non RPP Customers</v>
          </cell>
        </row>
        <row r="116">
          <cell r="I116" t="str">
            <v>Rate Rider for Global Adjustment Sub-Account Disposition 
 Applicable only for Non-RPP Customers – effective until April 30, 2015</v>
          </cell>
        </row>
        <row r="117">
          <cell r="I117" t="str">
            <v>Rate Rider for Global Adjustment Sub-Account Disposition (2014) - effective until April 28, 2016 Applicable only for Non-RPP Customers</v>
          </cell>
        </row>
        <row r="118">
          <cell r="I118" t="str">
            <v>Rate Rider for Global Adjustment Sub-Account Disposition (2014) - effective until April 30, 2015 Applicable only for Non-RPP Customers</v>
          </cell>
        </row>
        <row r="119">
          <cell r="I119" t="str">
            <v>Rate Rider for Global Adjustment Sub-Account Disposition (2014) - effective until December 30, 2015 Applicable only for Non-RPP Customers</v>
          </cell>
        </row>
        <row r="120">
          <cell r="I120" t="str">
            <v>Rate Rider for Global Adjustment Sub-Account Disposition (2014) - effective until December 31, 2014 Applicable only for Non-RPP Customers</v>
          </cell>
        </row>
        <row r="121">
          <cell r="I121" t="str">
            <v>Rate Rider for Global Adjustment Sub-Account Disposition (2014) - effective until December 31, 2015 Applicable only for Non-RPP Customers</v>
          </cell>
        </row>
        <row r="122">
          <cell r="I122" t="str">
            <v>Rate Rider for Global Adjustment Sub-Account Disposition (2014) - effective until December, 2015 Applicable only for Non-RPP Customers</v>
          </cell>
        </row>
        <row r="123">
          <cell r="I123" t="str">
            <v>Rate Rider for Incremental Capital - Distribution Volumetric - effective until April 30, 2016</v>
          </cell>
        </row>
        <row r="124">
          <cell r="I124" t="str">
            <v>Rate Rider for Incremental Capital - Service Charge - effective until April 30, 2016</v>
          </cell>
        </row>
        <row r="125">
          <cell r="I125" t="str">
            <v>Rate Rider for Incremental Capital (2012) - effective until April 30, 2015</v>
          </cell>
        </row>
        <row r="126">
          <cell r="I126" t="str">
            <v>Rate Rider for Lost Revenue Adjustment Mechanism Variance Account (LRAMVA) Recovery 
 (2012 CDM Activities) - effective until April 30, 2015</v>
          </cell>
        </row>
        <row r="127">
          <cell r="I127" t="str">
            <v>Rate Rider for Recover of Residual Historical Smart meter Costs - effective until June 30, 2014</v>
          </cell>
        </row>
        <row r="128">
          <cell r="I128" t="str">
            <v>Rate Rider for Recovery of CGAAP/CWIP Differential - in effect until December 31, 2016</v>
          </cell>
        </row>
        <row r="129">
          <cell r="I129" t="str">
            <v>Rate Rider for Recovery of Foregone Revenue - effective until April 30, 2015</v>
          </cell>
        </row>
        <row r="130">
          <cell r="I130" t="str">
            <v>Rate Rider for Recovery of Forgone Revenue - effective until April 30, 2015</v>
          </cell>
        </row>
        <row r="131">
          <cell r="I131" t="str">
            <v>Rate Rider for Recovery of Forgone Revenue - effective until December 31, 2014</v>
          </cell>
        </row>
        <row r="132">
          <cell r="I132" t="str">
            <v>Rate Rider for Recovery of Green Energy Act related costs - effective until December 31, 2014</v>
          </cell>
        </row>
        <row r="133">
          <cell r="I133" t="str">
            <v>Rate Rider for Recovery of Incremental Capital (2013) - in effect until the effective date of the next cost of service-based rate order</v>
          </cell>
        </row>
        <row r="134">
          <cell r="I134" t="str">
            <v>Rate Rider for Recovery of Incremental Capital (2013) - in effect until the effective date of the
 next cost of service-based rate order</v>
          </cell>
        </row>
        <row r="135">
          <cell r="I135" t="str">
            <v>Rate Rider for Recovery of Incremental Capital (2013) (per connection) - in effect until the effective date of 
 the next cost of service-based rate order</v>
          </cell>
        </row>
        <row r="136">
          <cell r="I136" t="str">
            <v>Rate Rider for Recovery of Incremental Capital (2013) (per connection)- in effect until the effective date of the next cost of service-based rate order</v>
          </cell>
        </row>
        <row r="137">
          <cell r="I137" t="str">
            <v>Rate Rider for Recovery of Incremental Capital Costs</v>
          </cell>
        </row>
        <row r="138">
          <cell r="I138" t="str">
            <v>Rate Rider for Recovery of Incremental Capital Costs - effective until April 30, 2015</v>
          </cell>
        </row>
        <row r="139">
          <cell r="I139" t="str">
            <v>Rate Rider for Recovery of Lost Revenue Adjustment Mechanism ( LRAM)/Shared Savings Mechanism (SSM) (2012) - effective until August 31, 2014</v>
          </cell>
        </row>
        <row r="140">
          <cell r="I140" t="str">
            <v>Rate Rider for Recovery of Lost Revenue Adjustment Mechanism (2013) - effective until December 31, 2014</v>
          </cell>
        </row>
        <row r="141">
          <cell r="I141" t="str">
            <v>Rate Rider for Recovery of Lost Revenue Adjustment Mechanism (LRAM) - effective until April 30, 2016</v>
          </cell>
        </row>
        <row r="142">
          <cell r="I142" t="str">
            <v>Rate Rider for Recovery of Lost Revenue Adjustment Mechanism (LRAM) (pre-2011 CDM Activities) - effective until April 30, 2015</v>
          </cell>
        </row>
        <row r="143">
          <cell r="I143" t="str">
            <v>Rate Rider for Recovery of Lost Revenue Adjustment Mechanism (LRAM) (pre-2011 CDM Activities) (2013) - effective until April 30, 2015</v>
          </cell>
        </row>
        <row r="144">
          <cell r="I144" t="str">
            <v>Rate Rider for Recovery of Lost Revenue Adjustment Mechanism (LRAM)/Shared Savings</v>
          </cell>
        </row>
        <row r="145">
          <cell r="I145" t="str">
            <v>Rate Rider for Recovery of Lost Revenue Adjustment Mechanism (LRAM)/Shared Savings Mechanism (SSM) - effective until December 31, 2014 and applicable in the service area excluding the former service area of Clinton Power</v>
          </cell>
        </row>
        <row r="146">
          <cell r="I146" t="str">
            <v>Rate Rider for Recovery of Lost Revenue Adjustment Mechanism (LRAM)/Shared Savings Mechanism (SSM) - effective until December 31, 2014 and applicable in the service area excluding the former service areas of Clinton Power and West Perth Power</v>
          </cell>
        </row>
        <row r="147">
          <cell r="I147" t="str">
            <v>Rate Rider for Recovery of Lost Revenue Adjustment Mechanism (LRAM)/Shared Savings Mechanism (SSM) - effective until December 31, 2014 and applicable only in the former service area of Clinton Power</v>
          </cell>
        </row>
        <row r="148">
          <cell r="I148" t="str">
            <v>Rate Rider for Recovery of Lost Revenue Adjustment Mechanism (LRAM)/Shared Savings Mechanism (SSM) - effective until December 31, 2014 and applicable only in the former service area of West Perth Power</v>
          </cell>
        </row>
        <row r="149">
          <cell r="I149" t="str">
            <v>Rate Rider for Recovery of Lost Revenue Adjustment Mechanism (LRAM)/Shared Savings Mechanism (SSM) - effective until March 31, 2016</v>
          </cell>
        </row>
        <row r="150">
          <cell r="I150" t="str">
            <v>Rate Rider for Recovery of Lost Revenue Adjustment Mechanism (LRAM)/Shared Savings Mechanism (SSM) (2012) - effective until August 31, 2014</v>
          </cell>
        </row>
        <row r="151">
          <cell r="I151" t="str">
            <v>Rate Rider for Recovery of Lost Revenue Adjustment Mechanism (LRAM)/Shared Savings Mechanism (SSM) Recovery - effective until April 30, 2015</v>
          </cell>
        </row>
        <row r="152">
          <cell r="I152" t="str">
            <v>Rate Rider for Recovery of Lost Revenue Adjustment Mechanism Variance Account (LRAMVA) (2014) - effective until April 30, 2015</v>
          </cell>
        </row>
        <row r="153">
          <cell r="I153" t="str">
            <v>Rate Rider for Recovery of Residual Historical Smart Meter Costs - effective July 1, 2012 - April 30, 2016</v>
          </cell>
        </row>
        <row r="154">
          <cell r="I154" t="str">
            <v>Rate Rider for Recovery of Smart Meter Incremental Revenue Requirement - effective until the date of the next cost of service-based rate order</v>
          </cell>
        </row>
        <row r="155">
          <cell r="I155" t="str">
            <v>Rate Rider for Recovery of Smart Meter Incremental Revenue Requirement - effective until the effective date of the next cost of service-based rate order, or October 31, 2017, whichever occurs earlier</v>
          </cell>
        </row>
        <row r="156">
          <cell r="I156" t="str">
            <v>Rate Rider for Recovery of Smart Meter Incremental Revenue Requirement - in effect until the effective date of the next cost of service-based rate order</v>
          </cell>
        </row>
        <row r="157">
          <cell r="I157" t="str">
            <v>Rate Rider for Recovery of Smart Meter Incremental Revenue Requirement - Non-Interval Metered - in effect until the effective date of the next cost of service-based rate order</v>
          </cell>
        </row>
        <row r="158">
          <cell r="I158" t="str">
            <v>Rate Rider for Recovery of Smart Meter Incremental Revenue Requirements - in effect until the effective date of the next cost of service application</v>
          </cell>
        </row>
        <row r="159">
          <cell r="I159" t="str">
            <v>Rate Rider for Recovery of Smart Meter Stranded Assets - effective until April 30, 2016</v>
          </cell>
        </row>
        <row r="160">
          <cell r="I160" t="str">
            <v>Rate Rider for Recovery of Storm Damage Costs - effective until August 31, 2017</v>
          </cell>
        </row>
        <row r="161">
          <cell r="I161" t="str">
            <v>Rate Rider for Recovery of Stranded Assets - effective until April 30, 2016</v>
          </cell>
        </row>
        <row r="162">
          <cell r="I162" t="str">
            <v>Rate Rider for Recovery of Stranded Meter Assets - effective July 1, 2012 - April 30, 2016</v>
          </cell>
        </row>
        <row r="163">
          <cell r="I163" t="str">
            <v>Rate Rider for Recovery of Stranded Meter Assets – effective until April 30, 2015</v>
          </cell>
        </row>
        <row r="164">
          <cell r="I164" t="str">
            <v>Rate Rider for Recovery of Stranded Meter Assets - effective until April 30, 2016</v>
          </cell>
        </row>
        <row r="165">
          <cell r="I165" t="str">
            <v>Rate Rider for Recovery of Stranded Meter Assets - effective until April 30, 2017</v>
          </cell>
        </row>
        <row r="166">
          <cell r="I166" t="str">
            <v>Rate Rider for Recovery of Stranded Meter Assets - effective until August 31, 2015</v>
          </cell>
        </row>
        <row r="167">
          <cell r="I167" t="str">
            <v>Rate Rider for Recovery of Stranded Meter Assets - effective until August 31, 2017</v>
          </cell>
        </row>
        <row r="168">
          <cell r="I168" t="str">
            <v>Rate Rider for Recovery of Stranded Meter Assets - effective until December 31, 2014</v>
          </cell>
        </row>
        <row r="169">
          <cell r="I169" t="str">
            <v>Rate Rider for Recovery of Stranded Meter Assets - effective until December 31, 2015</v>
          </cell>
        </row>
        <row r="170">
          <cell r="I170" t="str">
            <v>Rate Rider for Recovery of Stranded Meter Assets - effective until June 30, 2016</v>
          </cell>
        </row>
        <row r="171">
          <cell r="I171" t="str">
            <v>Rate Rider for Recovery of Stranded Meter Assets - effective until March 31, 2016</v>
          </cell>
        </row>
        <row r="172">
          <cell r="I172" t="str">
            <v>Rate Rider for Recovery of Stranded Meter Assets - effective until May 31, 2014</v>
          </cell>
        </row>
        <row r="173">
          <cell r="I173" t="str">
            <v>Rate Rider for Reversal of Deferral/Variance Account Disposition (2011) - effective until April 30, 2015</v>
          </cell>
        </row>
        <row r="174">
          <cell r="I174" t="str">
            <v>Rate Rider for Smart Meter Disposition - effective until April 30, 2016</v>
          </cell>
        </row>
        <row r="175">
          <cell r="I175" t="str">
            <v>Rate Rider for Smart Meter Incremental Revenue Requirement - in effect until the effective date of the next cost of service-based rate order</v>
          </cell>
        </row>
        <row r="176">
          <cell r="I176" t="str">
            <v>Rate Rider for Smart Metering Entity Charge - effective until October 31, 2018</v>
          </cell>
        </row>
        <row r="177">
          <cell r="I177" t="str">
            <v>Rate Rider for Stranded Meter Cost Recovery - effective until April 30, 2017</v>
          </cell>
        </row>
        <row r="178">
          <cell r="I178" t="str">
            <v>Rate Rider for Tax Change</v>
          </cell>
        </row>
        <row r="179">
          <cell r="I179" t="str">
            <v>Rate Rider for Tax Change - effective until April 30, 2015</v>
          </cell>
        </row>
        <row r="180">
          <cell r="I180" t="str">
            <v>Rate Rider for Tax Change (2014) - effective until April 30, 2015</v>
          </cell>
        </row>
        <row r="181">
          <cell r="I181" t="str">
            <v>Retail Transmission Rate - Line and Transformation Connection Service Rate</v>
          </cell>
        </row>
        <row r="182">
          <cell r="I182" t="str">
            <v>Retail Transmission Rate - Line and Transformation Connection Service Rate - (less than 1,000 kW)</v>
          </cell>
        </row>
        <row r="183">
          <cell r="I183" t="str">
            <v>Retail Transmission Rate - Line and Transformation Connection Service Rate - Interval Metered</v>
          </cell>
        </row>
        <row r="184">
          <cell r="I184" t="str">
            <v>Retail Transmission Rate - Line and Transformation Connection Service Rate - Interval Metered (1,000 to 4,999 kW)</v>
          </cell>
        </row>
        <row r="185">
          <cell r="I185" t="str">
            <v>Retail Transmission Rate - Line and Transformation Connection Service Rate - Interval Metered (less than 1,000 kW)</v>
          </cell>
        </row>
        <row r="186">
          <cell r="I186" t="str">
            <v>Retail Transmission Rate - Line and Transformation Connection Service Rate - Interval Metered &lt; 1,000 kW</v>
          </cell>
        </row>
        <row r="187">
          <cell r="I187" t="str">
            <v>Retail Transmission Rate - Line and Transformation Connection Service Rate - Interval Metered &gt; 1,000 kW</v>
          </cell>
        </row>
        <row r="188">
          <cell r="I188" t="str">
            <v>Retail Transmission Rate - Line and Transformation Connection Service Rate FOR ALL SERVICE AREAS EXCEPT HENSALL</v>
          </cell>
        </row>
        <row r="189">
          <cell r="I189" t="str">
            <v>Retail Transmission Rate - Line Connection Service Rate</v>
          </cell>
        </row>
        <row r="190">
          <cell r="I190" t="str">
            <v>Retail Transmission Rate - Network Service Rate</v>
          </cell>
        </row>
        <row r="191">
          <cell r="I191" t="str">
            <v>Retail Transmission Rate - Network Service Rate - (less than 1,000 kW)</v>
          </cell>
        </row>
        <row r="192">
          <cell r="I192" t="str">
            <v>Retail Transmission Rate - Network Service Rate - Interval Metered</v>
          </cell>
        </row>
        <row r="193">
          <cell r="I193" t="str">
            <v>Retail Transmission Rate - Network Service Rate - Interval Metered (1,000 to 4,999 kW)</v>
          </cell>
        </row>
        <row r="194">
          <cell r="I194" t="str">
            <v>Retail Transmission Rate - Network Service Rate - Interval Metered (less than 1,000 kW)</v>
          </cell>
        </row>
        <row r="195">
          <cell r="I195" t="str">
            <v>Retail Transmission Rate - Network Service Rate - Interval Metered &gt; 1,000 kW</v>
          </cell>
        </row>
        <row r="196">
          <cell r="I196" t="str">
            <v>Retail Transmission Rate - Transformation Connection Service Rate</v>
          </cell>
        </row>
        <row r="197">
          <cell r="I197" t="str">
            <v>Rider for Global Adjustment Sub-Account Disposition (2012) - effective until April 30, 2016 Applicable only for Non-RPP Customers</v>
          </cell>
        </row>
        <row r="198">
          <cell r="I198" t="str">
            <v>Rural or Remote Electricity Rate Protection Charge (RRRP)</v>
          </cell>
        </row>
        <row r="199">
          <cell r="I199" t="str">
            <v>Sentinel lights (dusk-to-dawn) connected to unmetered wires will have a flat rate monthly energy charge added to the regular customer bill. Further servicing details are available in the distributor’s Conditions of Service.</v>
          </cell>
        </row>
        <row r="200">
          <cell r="I200" t="str">
            <v>Service Charge</v>
          </cell>
        </row>
        <row r="201">
          <cell r="I201" t="str">
            <v>Service Charge (per connection)</v>
          </cell>
        </row>
        <row r="202">
          <cell r="I202" t="str">
            <v>Service Charge (per customer)</v>
          </cell>
        </row>
        <row r="203">
          <cell r="I203" t="str">
            <v>Service Charge (per light)</v>
          </cell>
        </row>
        <row r="204">
          <cell r="I204" t="str">
            <v>Smart Grid Funding Adder (2014) - in effect until December 31, 2014</v>
          </cell>
        </row>
        <row r="205">
          <cell r="I205" t="str">
            <v>Smart Meter Disposition Rider</v>
          </cell>
        </row>
        <row r="206">
          <cell r="I206" t="str">
            <v>Smart Meter Entity Charge</v>
          </cell>
        </row>
        <row r="207">
          <cell r="I207" t="str">
            <v>Smart Meter Incremental Revenue Requirement Rate Rider</v>
          </cell>
        </row>
        <row r="208">
          <cell r="I208" t="str">
            <v>Standard Supply Service - Administrative Charge (if applicable)</v>
          </cell>
        </row>
        <row r="209">
          <cell r="I209" t="str">
            <v>Standby Charge - for a month where standby power is not provided, the charge is based on the applicable General Service 50 to 4,999 kW or Large Use Distribution Volumetric Charge applied to the contracted amount (e.g. Nameplate rating of generating facility).</v>
          </cell>
        </row>
        <row r="210">
          <cell r="I210" t="str">
            <v>Standby Charge - for a month where standby power is not provided. The charge is applied to the amount of reserved load transfer capacity contracted or the amount of monthly peak load displaced by a generating facility</v>
          </cell>
        </row>
        <row r="211">
          <cell r="I211" t="str">
            <v>Standby Charge - for a month where standby power is not provided. The charge is applied to the contracted amount (e.g. nameplate rating of the generation facility).</v>
          </cell>
        </row>
        <row r="212">
          <cell r="I212" t="str">
            <v>Wholesale Market Service Rate</v>
          </cell>
        </row>
      </sheetData>
      <sheetData sheetId="57" refreshError="1"/>
      <sheetData sheetId="58" refreshError="1"/>
      <sheetData sheetId="59"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Mapping"/>
      <sheetName val="Active Accounts"/>
      <sheetName val="FA Load"/>
      <sheetName val="FITA Load"/>
      <sheetName val="JE"/>
      <sheetName val="9900 SAP JE"/>
      <sheetName val="CY FA Adj"/>
      <sheetName val="TB Accounts Compare"/>
      <sheetName val="TB Accounts Compare 1"/>
      <sheetName val="PY TB"/>
      <sheetName val="Reg Summary (HONI)"/>
      <sheetName val="Reg Summary (HOBNI)"/>
      <sheetName val="Reg Detail (HOBNI)"/>
      <sheetName val="Reg Summary (HORCI)"/>
      <sheetName val="SUMMARY OF CHANGES"/>
      <sheetName val="1100 SAP JE"/>
      <sheetName val="1200 SAP JE"/>
      <sheetName val="1300 SAP JE"/>
      <sheetName val="1400 SAP JE"/>
      <sheetName val="1500 SAP JE"/>
      <sheetName val="1900 SAP JE"/>
      <sheetName val="CY TB"/>
      <sheetName val="CONS-Rate Rec"/>
      <sheetName val="HORCI-Rate Rec"/>
      <sheetName val="HONI-Rate Rec"/>
      <sheetName val="TX-Rate Rec"/>
      <sheetName val="DX-Rate Rec"/>
      <sheetName val="HOBNI-Rate Rec"/>
      <sheetName val="HOTI-Rate Rec"/>
      <sheetName val="HOTL-Rate Rec"/>
      <sheetName val="HOLEL-Rate Rec"/>
      <sheetName val="HOI-Rate Rec"/>
      <sheetName val="ELIM-Rate Rec"/>
      <sheetName val="Actual vs Proj (Summary)"/>
      <sheetName val="HONI FIT Continuity"/>
      <sheetName val="DX FIT Continuity "/>
      <sheetName val="TX FIT Continuity "/>
      <sheetName val="HORCI FIT Continuity"/>
      <sheetName val="HOI FIT Continuity"/>
      <sheetName val="HOTL FIT Continuity "/>
      <sheetName val="HOTI FIT Continuity"/>
      <sheetName val="Rate Rec Reg Impact"/>
      <sheetName val="HOBNI FIT Continuity"/>
      <sheetName val="Input Sheet"/>
      <sheetName val="Sch 1"/>
      <sheetName val="1"/>
      <sheetName val="1A C Sewell data"/>
      <sheetName val="2"/>
      <sheetName val="3"/>
      <sheetName val="4"/>
      <sheetName val="Reg Interest"/>
      <sheetName val="5"/>
      <sheetName val="6"/>
      <sheetName val="Tax Provision Load-FA"/>
      <sheetName val="CCA Summary"/>
      <sheetName val="NBV"/>
      <sheetName val="NBV-UCC Temp Diff"/>
      <sheetName val="NBV Roll"/>
      <sheetName val="FACS Costs YTD"/>
      <sheetName val="FACS Acc Dep YTD"/>
      <sheetName val="Intangibles Costs YTD"/>
      <sheetName val="FACS AccDep Intangibles YTD"/>
      <sheetName val="8"/>
      <sheetName val="9"/>
      <sheetName val="10"/>
      <sheetName val="11"/>
      <sheetName val="11 JAN - NOV M&amp;E"/>
      <sheetName val="13"/>
      <sheetName val="14"/>
      <sheetName val="15"/>
      <sheetName val="16"/>
      <sheetName val="17"/>
      <sheetName val="18"/>
      <sheetName val="19"/>
      <sheetName val="20"/>
      <sheetName val="21"/>
      <sheetName val="21 - OPA COSTS"/>
      <sheetName val="22"/>
      <sheetName val="23"/>
      <sheetName val="23.1"/>
      <sheetName val="25"/>
      <sheetName val="Cap OH"/>
      <sheetName val="Cap OH support"/>
      <sheetName val="26"/>
      <sheetName val="36"/>
      <sheetName val="37"/>
      <sheetName val="40"/>
      <sheetName val="42"/>
      <sheetName val="43"/>
      <sheetName val="44"/>
      <sheetName val="44-Support"/>
      <sheetName val="46"/>
      <sheetName val="Management Fees-T2 Schedule 14"/>
      <sheetName val="Pension Contributions-T2 Sch 15"/>
      <sheetName val="Goodwill"/>
      <sheetName val="ETR"/>
      <sheetName val="Actual vs Proj"/>
      <sheetName val="Actual vs Proj (Detail)"/>
      <sheetName val="Macro Code"/>
      <sheetName val="Sheet1"/>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ow r="5">
          <cell r="A5" t="str">
            <v>Account</v>
          </cell>
          <cell r="B5" t="str">
            <v>Account Description</v>
          </cell>
          <cell r="C5" t="str">
            <v>Seg 100</v>
          </cell>
          <cell r="D5" t="str">
            <v>Seg 210</v>
          </cell>
          <cell r="E5" t="str">
            <v>Seg 215</v>
          </cell>
          <cell r="F5" t="str">
            <v>TX Total</v>
          </cell>
          <cell r="G5" t="str">
            <v>Seg 220</v>
          </cell>
          <cell r="H5" t="str">
            <v>Seg 570</v>
          </cell>
          <cell r="I5" t="str">
            <v>Seg 620</v>
          </cell>
          <cell r="J5" t="str">
            <v>Seg 900</v>
          </cell>
          <cell r="K5" t="str">
            <v>DX Total</v>
          </cell>
          <cell r="L5" t="str">
            <v>Seg 230</v>
          </cell>
          <cell r="M5" t="str">
            <v>Seg 300</v>
          </cell>
          <cell r="N5" t="str">
            <v>Commons Total</v>
          </cell>
          <cell r="O5" t="str">
            <v>Seg 510</v>
          </cell>
          <cell r="P5" t="str">
            <v>Seg 610</v>
          </cell>
          <cell r="Q5" t="str">
            <v>Seg 650</v>
          </cell>
          <cell r="R5" t="str">
            <v>Seg 660</v>
          </cell>
          <cell r="S5" t="str">
            <v>Seg 961</v>
          </cell>
          <cell r="T5" t="str">
            <v>Seg 962</v>
          </cell>
          <cell r="U5" t="str">
            <v>Seg 990</v>
          </cell>
          <cell r="V5" t="str">
            <v>H1 Consolidated</v>
          </cell>
          <cell r="W5" t="str">
            <v>Seg 100</v>
          </cell>
          <cell r="X5" t="str">
            <v>Seg 210</v>
          </cell>
          <cell r="Y5" t="str">
            <v>Seg 215</v>
          </cell>
          <cell r="Z5" t="str">
            <v>TX Total</v>
          </cell>
          <cell r="AA5" t="str">
            <v>Seg 220</v>
          </cell>
          <cell r="AB5" t="str">
            <v>Seg 570</v>
          </cell>
          <cell r="AC5" t="str">
            <v>Seg 620</v>
          </cell>
          <cell r="AD5" t="str">
            <v>Seg 900</v>
          </cell>
          <cell r="AE5" t="str">
            <v>DX Total</v>
          </cell>
          <cell r="AF5" t="str">
            <v>Seg 230</v>
          </cell>
          <cell r="AG5" t="str">
            <v>Seg 300</v>
          </cell>
          <cell r="AH5" t="str">
            <v>Commons Total</v>
          </cell>
          <cell r="AI5" t="str">
            <v>Seg 510</v>
          </cell>
          <cell r="AJ5" t="str">
            <v>Seg 610</v>
          </cell>
          <cell r="AK5" t="str">
            <v>Seg 650</v>
          </cell>
          <cell r="AL5" t="str">
            <v>Seg 660</v>
          </cell>
          <cell r="AM5" t="str">
            <v>Seg 961</v>
          </cell>
          <cell r="AN5" t="str">
            <v>Seg 962</v>
          </cell>
          <cell r="AO5" t="str">
            <v>Seg 990</v>
          </cell>
          <cell r="AP5" t="str">
            <v>H1 Consolidated</v>
          </cell>
          <cell r="AQ5" t="str">
            <v>Seg 100</v>
          </cell>
          <cell r="AR5" t="str">
            <v>Seg 210</v>
          </cell>
          <cell r="AS5" t="str">
            <v>Seg 215</v>
          </cell>
          <cell r="AT5" t="str">
            <v>TX Total</v>
          </cell>
          <cell r="AU5" t="str">
            <v>Seg 220</v>
          </cell>
          <cell r="AV5" t="str">
            <v>Seg 570</v>
          </cell>
          <cell r="AW5" t="str">
            <v>Seg 620</v>
          </cell>
          <cell r="AX5" t="str">
            <v>Seg 900</v>
          </cell>
          <cell r="AY5" t="str">
            <v>DX Total</v>
          </cell>
          <cell r="AZ5" t="str">
            <v>Seg 230</v>
          </cell>
          <cell r="BA5" t="str">
            <v>Seg 300</v>
          </cell>
          <cell r="BB5" t="str">
            <v>Commons Total</v>
          </cell>
          <cell r="BC5" t="str">
            <v>Seg 510</v>
          </cell>
          <cell r="BD5" t="str">
            <v>Seg 610</v>
          </cell>
          <cell r="BE5" t="str">
            <v>Seg 650</v>
          </cell>
          <cell r="BF5" t="str">
            <v>Seg 660</v>
          </cell>
          <cell r="BG5" t="str">
            <v>Seg 961</v>
          </cell>
          <cell r="BH5" t="str">
            <v>Seg 962</v>
          </cell>
          <cell r="BI5" t="str">
            <v>Seg 990</v>
          </cell>
          <cell r="BJ5" t="str">
            <v>H1 Consolidated</v>
          </cell>
        </row>
        <row r="6">
          <cell r="A6">
            <v>110100</v>
          </cell>
          <cell r="B6" t="str">
            <v>Major Fixed Assts Ca</v>
          </cell>
          <cell r="C6">
            <v>0</v>
          </cell>
          <cell r="D6">
            <v>103350603.04000001</v>
          </cell>
          <cell r="E6">
            <v>0</v>
          </cell>
          <cell r="F6">
            <v>103350603.04000001</v>
          </cell>
          <cell r="G6">
            <v>81209245.219999999</v>
          </cell>
          <cell r="H6">
            <v>0</v>
          </cell>
          <cell r="I6">
            <v>-5200</v>
          </cell>
          <cell r="J6">
            <v>0</v>
          </cell>
          <cell r="K6">
            <v>81204045.219999999</v>
          </cell>
          <cell r="L6">
            <v>0</v>
          </cell>
          <cell r="M6">
            <v>-184554648.25999999</v>
          </cell>
          <cell r="N6">
            <v>-184554648.25999999</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103350603.04000001</v>
          </cell>
          <cell r="AS6">
            <v>0</v>
          </cell>
          <cell r="AT6">
            <v>103350603.04000001</v>
          </cell>
          <cell r="AU6">
            <v>81209245.219999999</v>
          </cell>
          <cell r="AV6">
            <v>0</v>
          </cell>
          <cell r="AW6">
            <v>-5200</v>
          </cell>
          <cell r="AX6">
            <v>0</v>
          </cell>
          <cell r="AY6">
            <v>81204045.219999999</v>
          </cell>
          <cell r="AZ6">
            <v>0</v>
          </cell>
          <cell r="BA6">
            <v>-184554648.25999999</v>
          </cell>
          <cell r="BB6">
            <v>-184554648.25999999</v>
          </cell>
          <cell r="BC6">
            <v>0</v>
          </cell>
          <cell r="BD6">
            <v>0</v>
          </cell>
          <cell r="BE6">
            <v>0</v>
          </cell>
          <cell r="BF6">
            <v>0</v>
          </cell>
          <cell r="BG6">
            <v>0</v>
          </cell>
          <cell r="BH6">
            <v>0</v>
          </cell>
          <cell r="BI6">
            <v>0</v>
          </cell>
          <cell r="BJ6">
            <v>0</v>
          </cell>
        </row>
        <row r="7">
          <cell r="A7">
            <v>110190</v>
          </cell>
          <cell r="B7" t="str">
            <v>Cstructd Asst Susp</v>
          </cell>
          <cell r="C7">
            <v>0</v>
          </cell>
          <cell r="D7">
            <v>-13306</v>
          </cell>
          <cell r="E7">
            <v>0</v>
          </cell>
          <cell r="F7">
            <v>-13306</v>
          </cell>
          <cell r="G7">
            <v>-6369</v>
          </cell>
          <cell r="H7">
            <v>0</v>
          </cell>
          <cell r="I7">
            <v>5200</v>
          </cell>
          <cell r="J7">
            <v>0</v>
          </cell>
          <cell r="K7">
            <v>-1169</v>
          </cell>
          <cell r="L7">
            <v>0</v>
          </cell>
          <cell r="M7">
            <v>-105525</v>
          </cell>
          <cell r="N7">
            <v>-105525</v>
          </cell>
          <cell r="O7">
            <v>0</v>
          </cell>
          <cell r="P7">
            <v>0</v>
          </cell>
          <cell r="Q7">
            <v>0</v>
          </cell>
          <cell r="R7">
            <v>478950555.35000002</v>
          </cell>
          <cell r="S7">
            <v>0</v>
          </cell>
          <cell r="T7">
            <v>0</v>
          </cell>
          <cell r="U7">
            <v>15744356.34</v>
          </cell>
          <cell r="V7">
            <v>494574911.69</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-13306</v>
          </cell>
          <cell r="AS7">
            <v>0</v>
          </cell>
          <cell r="AT7">
            <v>-13306</v>
          </cell>
          <cell r="AU7">
            <v>-6369</v>
          </cell>
          <cell r="AV7">
            <v>0</v>
          </cell>
          <cell r="AW7">
            <v>5200</v>
          </cell>
          <cell r="AX7">
            <v>0</v>
          </cell>
          <cell r="AY7">
            <v>-1169</v>
          </cell>
          <cell r="AZ7">
            <v>0</v>
          </cell>
          <cell r="BA7">
            <v>-105525</v>
          </cell>
          <cell r="BB7">
            <v>-105525</v>
          </cell>
          <cell r="BC7">
            <v>0</v>
          </cell>
          <cell r="BD7">
            <v>0</v>
          </cell>
          <cell r="BE7">
            <v>0</v>
          </cell>
          <cell r="BF7">
            <v>478950555.35000002</v>
          </cell>
          <cell r="BG7">
            <v>0</v>
          </cell>
          <cell r="BH7">
            <v>0</v>
          </cell>
          <cell r="BI7">
            <v>15744356.34</v>
          </cell>
          <cell r="BJ7">
            <v>494574911.69</v>
          </cell>
        </row>
        <row r="8">
          <cell r="A8">
            <v>110200</v>
          </cell>
          <cell r="B8" t="str">
            <v>Minor Fixed Assts Ca</v>
          </cell>
          <cell r="C8">
            <v>0</v>
          </cell>
          <cell r="D8">
            <v>62986380.630000003</v>
          </cell>
          <cell r="E8">
            <v>0</v>
          </cell>
          <cell r="F8">
            <v>62986380.630000003</v>
          </cell>
          <cell r="G8">
            <v>83493574.719999999</v>
          </cell>
          <cell r="H8">
            <v>0</v>
          </cell>
          <cell r="I8">
            <v>0</v>
          </cell>
          <cell r="J8">
            <v>0</v>
          </cell>
          <cell r="K8">
            <v>83493574.719999999</v>
          </cell>
          <cell r="L8">
            <v>0</v>
          </cell>
          <cell r="M8">
            <v>-146479955.34999999</v>
          </cell>
          <cell r="N8">
            <v>-146479955.34999999</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62986380.630000003</v>
          </cell>
          <cell r="AS8">
            <v>0</v>
          </cell>
          <cell r="AT8">
            <v>62986380.630000003</v>
          </cell>
          <cell r="AU8">
            <v>83493574.719999999</v>
          </cell>
          <cell r="AV8">
            <v>0</v>
          </cell>
          <cell r="AW8">
            <v>0</v>
          </cell>
          <cell r="AX8">
            <v>0</v>
          </cell>
          <cell r="AY8">
            <v>83493574.719999999</v>
          </cell>
          <cell r="AZ8">
            <v>0</v>
          </cell>
          <cell r="BA8">
            <v>-146479955.34999999</v>
          </cell>
          <cell r="BB8">
            <v>-146479955.34999999</v>
          </cell>
          <cell r="BC8">
            <v>0</v>
          </cell>
          <cell r="BD8">
            <v>0</v>
          </cell>
          <cell r="BE8">
            <v>0</v>
          </cell>
          <cell r="BF8">
            <v>0</v>
          </cell>
          <cell r="BG8">
            <v>0</v>
          </cell>
          <cell r="BH8">
            <v>0</v>
          </cell>
          <cell r="BI8">
            <v>0</v>
          </cell>
          <cell r="BJ8">
            <v>0</v>
          </cell>
        </row>
        <row r="9">
          <cell r="A9">
            <v>110204</v>
          </cell>
          <cell r="B9" t="str">
            <v>Cons Asst Sus- Addn</v>
          </cell>
          <cell r="C9">
            <v>0</v>
          </cell>
          <cell r="D9">
            <v>15675</v>
          </cell>
          <cell r="E9">
            <v>0</v>
          </cell>
          <cell r="F9">
            <v>15675</v>
          </cell>
          <cell r="G9">
            <v>-2091621.63</v>
          </cell>
          <cell r="H9">
            <v>0</v>
          </cell>
          <cell r="I9">
            <v>0</v>
          </cell>
          <cell r="J9">
            <v>0</v>
          </cell>
          <cell r="K9">
            <v>-2091621.63</v>
          </cell>
          <cell r="L9">
            <v>0</v>
          </cell>
          <cell r="M9">
            <v>-15675</v>
          </cell>
          <cell r="N9">
            <v>-15675</v>
          </cell>
          <cell r="O9">
            <v>0</v>
          </cell>
          <cell r="P9">
            <v>0</v>
          </cell>
          <cell r="Q9">
            <v>0</v>
          </cell>
          <cell r="R9">
            <v>0</v>
          </cell>
          <cell r="S9">
            <v>0</v>
          </cell>
          <cell r="T9">
            <v>0</v>
          </cell>
          <cell r="U9">
            <v>0</v>
          </cell>
          <cell r="V9">
            <v>-2091621.63</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15675</v>
          </cell>
          <cell r="AS9">
            <v>0</v>
          </cell>
          <cell r="AT9">
            <v>15675</v>
          </cell>
          <cell r="AU9">
            <v>-2091621.63</v>
          </cell>
          <cell r="AV9">
            <v>0</v>
          </cell>
          <cell r="AW9">
            <v>0</v>
          </cell>
          <cell r="AX9">
            <v>0</v>
          </cell>
          <cell r="AY9">
            <v>-2091621.63</v>
          </cell>
          <cell r="AZ9">
            <v>0</v>
          </cell>
          <cell r="BA9">
            <v>-15675</v>
          </cell>
          <cell r="BB9">
            <v>-15675</v>
          </cell>
          <cell r="BC9">
            <v>0</v>
          </cell>
          <cell r="BD9">
            <v>0</v>
          </cell>
          <cell r="BE9">
            <v>0</v>
          </cell>
          <cell r="BF9">
            <v>0</v>
          </cell>
          <cell r="BG9">
            <v>0</v>
          </cell>
          <cell r="BH9">
            <v>0</v>
          </cell>
          <cell r="BI9">
            <v>0</v>
          </cell>
          <cell r="BJ9">
            <v>-2091621.63</v>
          </cell>
        </row>
        <row r="10">
          <cell r="A10">
            <v>110260</v>
          </cell>
          <cell r="B10" t="str">
            <v>Susp Air&amp;Rail</v>
          </cell>
          <cell r="C10">
            <v>0</v>
          </cell>
          <cell r="D10">
            <v>-2016.26</v>
          </cell>
          <cell r="E10">
            <v>0</v>
          </cell>
          <cell r="F10">
            <v>-2016.26</v>
          </cell>
          <cell r="G10">
            <v>-2672.73</v>
          </cell>
          <cell r="H10">
            <v>0</v>
          </cell>
          <cell r="I10">
            <v>0</v>
          </cell>
          <cell r="J10">
            <v>0</v>
          </cell>
          <cell r="K10">
            <v>-2672.73</v>
          </cell>
          <cell r="L10">
            <v>0</v>
          </cell>
          <cell r="M10">
            <v>4688.99</v>
          </cell>
          <cell r="N10">
            <v>4688.99</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-2016.26</v>
          </cell>
          <cell r="AS10">
            <v>0</v>
          </cell>
          <cell r="AT10">
            <v>-2016.26</v>
          </cell>
          <cell r="AU10">
            <v>-2672.73</v>
          </cell>
          <cell r="AV10">
            <v>0</v>
          </cell>
          <cell r="AW10">
            <v>0</v>
          </cell>
          <cell r="AX10">
            <v>0</v>
          </cell>
          <cell r="AY10">
            <v>-2672.73</v>
          </cell>
          <cell r="AZ10">
            <v>0</v>
          </cell>
          <cell r="BA10">
            <v>4688.99</v>
          </cell>
          <cell r="BB10">
            <v>4688.99</v>
          </cell>
          <cell r="BC10">
            <v>0</v>
          </cell>
          <cell r="BD10">
            <v>0</v>
          </cell>
          <cell r="BE10">
            <v>0</v>
          </cell>
          <cell r="BF10">
            <v>0</v>
          </cell>
          <cell r="BG10">
            <v>0</v>
          </cell>
          <cell r="BH10">
            <v>0</v>
          </cell>
          <cell r="BI10">
            <v>0</v>
          </cell>
          <cell r="BJ10">
            <v>0</v>
          </cell>
        </row>
        <row r="11">
          <cell r="A11">
            <v>110270</v>
          </cell>
          <cell r="B11" t="str">
            <v>MFA Accruals-Computers</v>
          </cell>
          <cell r="C11">
            <v>0</v>
          </cell>
          <cell r="D11">
            <v>312968.83</v>
          </cell>
          <cell r="E11">
            <v>0</v>
          </cell>
          <cell r="F11">
            <v>312968.83</v>
          </cell>
          <cell r="G11">
            <v>414865.65</v>
          </cell>
          <cell r="H11">
            <v>0</v>
          </cell>
          <cell r="I11">
            <v>0</v>
          </cell>
          <cell r="J11">
            <v>0</v>
          </cell>
          <cell r="K11">
            <v>414865.65</v>
          </cell>
          <cell r="L11">
            <v>0</v>
          </cell>
          <cell r="M11">
            <v>-727834.48</v>
          </cell>
          <cell r="N11">
            <v>-727834.48</v>
          </cell>
          <cell r="O11">
            <v>0</v>
          </cell>
          <cell r="P11">
            <v>0</v>
          </cell>
          <cell r="Q11">
            <v>0</v>
          </cell>
          <cell r="R11">
            <v>4678743.29</v>
          </cell>
          <cell r="S11">
            <v>0</v>
          </cell>
          <cell r="T11">
            <v>0</v>
          </cell>
          <cell r="U11">
            <v>0</v>
          </cell>
          <cell r="V11">
            <v>4678743.29</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312968.83</v>
          </cell>
          <cell r="AS11">
            <v>0</v>
          </cell>
          <cell r="AT11">
            <v>312968.83</v>
          </cell>
          <cell r="AU11">
            <v>414865.65</v>
          </cell>
          <cell r="AV11">
            <v>0</v>
          </cell>
          <cell r="AW11">
            <v>0</v>
          </cell>
          <cell r="AX11">
            <v>0</v>
          </cell>
          <cell r="AY11">
            <v>414865.65</v>
          </cell>
          <cell r="AZ11">
            <v>0</v>
          </cell>
          <cell r="BA11">
            <v>-727834.48</v>
          </cell>
          <cell r="BB11">
            <v>-727834.48</v>
          </cell>
          <cell r="BC11">
            <v>0</v>
          </cell>
          <cell r="BD11">
            <v>0</v>
          </cell>
          <cell r="BE11">
            <v>0</v>
          </cell>
          <cell r="BF11">
            <v>4678743.29</v>
          </cell>
          <cell r="BG11">
            <v>0</v>
          </cell>
          <cell r="BH11">
            <v>0</v>
          </cell>
          <cell r="BI11">
            <v>0</v>
          </cell>
          <cell r="BJ11">
            <v>4678743.29</v>
          </cell>
        </row>
        <row r="12">
          <cell r="A12">
            <v>110271</v>
          </cell>
          <cell r="B12" t="str">
            <v>Susp Comp S/ware</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row>
        <row r="13">
          <cell r="A13">
            <v>110280</v>
          </cell>
          <cell r="B13" t="str">
            <v>Susp:Office Equp</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1856665.77</v>
          </cell>
          <cell r="S13">
            <v>0</v>
          </cell>
          <cell r="T13">
            <v>0</v>
          </cell>
          <cell r="U13">
            <v>0</v>
          </cell>
          <cell r="V13">
            <v>1856665.77</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1856665.77</v>
          </cell>
          <cell r="BG13">
            <v>0</v>
          </cell>
          <cell r="BH13">
            <v>0</v>
          </cell>
          <cell r="BI13">
            <v>0</v>
          </cell>
          <cell r="BJ13">
            <v>1856665.77</v>
          </cell>
        </row>
        <row r="14">
          <cell r="A14">
            <v>110290</v>
          </cell>
          <cell r="B14" t="str">
            <v>Susp Srvc Eqmt</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365630.18</v>
          </cell>
          <cell r="S14">
            <v>0</v>
          </cell>
          <cell r="T14">
            <v>0</v>
          </cell>
          <cell r="U14">
            <v>0</v>
          </cell>
          <cell r="V14">
            <v>365630.18</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365630.18</v>
          </cell>
          <cell r="BG14">
            <v>0</v>
          </cell>
          <cell r="BH14">
            <v>0</v>
          </cell>
          <cell r="BI14">
            <v>0</v>
          </cell>
          <cell r="BJ14">
            <v>365630.18</v>
          </cell>
        </row>
        <row r="15">
          <cell r="A15">
            <v>110291</v>
          </cell>
          <cell r="B15" t="str">
            <v>MFA Accruals-Others</v>
          </cell>
          <cell r="C15">
            <v>0</v>
          </cell>
          <cell r="D15">
            <v>1007.75</v>
          </cell>
          <cell r="E15">
            <v>0</v>
          </cell>
          <cell r="F15">
            <v>1007.75</v>
          </cell>
          <cell r="G15">
            <v>1335.85</v>
          </cell>
          <cell r="H15">
            <v>0</v>
          </cell>
          <cell r="I15">
            <v>0</v>
          </cell>
          <cell r="J15">
            <v>0</v>
          </cell>
          <cell r="K15">
            <v>1335.85</v>
          </cell>
          <cell r="L15">
            <v>0</v>
          </cell>
          <cell r="M15">
            <v>69640.53</v>
          </cell>
          <cell r="N15">
            <v>69640.53</v>
          </cell>
          <cell r="O15">
            <v>0</v>
          </cell>
          <cell r="P15">
            <v>0</v>
          </cell>
          <cell r="Q15">
            <v>0</v>
          </cell>
          <cell r="R15">
            <v>0</v>
          </cell>
          <cell r="S15">
            <v>0</v>
          </cell>
          <cell r="T15">
            <v>0</v>
          </cell>
          <cell r="U15">
            <v>0</v>
          </cell>
          <cell r="V15">
            <v>71984.13</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1007.75</v>
          </cell>
          <cell r="AS15">
            <v>0</v>
          </cell>
          <cell r="AT15">
            <v>1007.75</v>
          </cell>
          <cell r="AU15">
            <v>1335.85</v>
          </cell>
          <cell r="AV15">
            <v>0</v>
          </cell>
          <cell r="AW15">
            <v>0</v>
          </cell>
          <cell r="AX15">
            <v>0</v>
          </cell>
          <cell r="AY15">
            <v>1335.85</v>
          </cell>
          <cell r="AZ15">
            <v>0</v>
          </cell>
          <cell r="BA15">
            <v>69640.53</v>
          </cell>
          <cell r="BB15">
            <v>69640.53</v>
          </cell>
          <cell r="BC15">
            <v>0</v>
          </cell>
          <cell r="BD15">
            <v>0</v>
          </cell>
          <cell r="BE15">
            <v>0</v>
          </cell>
          <cell r="BF15">
            <v>0</v>
          </cell>
          <cell r="BG15">
            <v>0</v>
          </cell>
          <cell r="BH15">
            <v>0</v>
          </cell>
          <cell r="BI15">
            <v>0</v>
          </cell>
          <cell r="BJ15">
            <v>71984.13</v>
          </cell>
        </row>
        <row r="16">
          <cell r="A16">
            <v>110292</v>
          </cell>
          <cell r="B16" t="str">
            <v>Susp Misc Srvc Eq</v>
          </cell>
          <cell r="C16">
            <v>0</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142747.60999999999</v>
          </cell>
          <cell r="S16">
            <v>0</v>
          </cell>
          <cell r="T16">
            <v>0</v>
          </cell>
          <cell r="U16">
            <v>0</v>
          </cell>
          <cell r="V16">
            <v>142747.60999999999</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142747.60999999999</v>
          </cell>
          <cell r="BG16">
            <v>0</v>
          </cell>
          <cell r="BH16">
            <v>0</v>
          </cell>
          <cell r="BI16">
            <v>0</v>
          </cell>
          <cell r="BJ16">
            <v>142747.60999999999</v>
          </cell>
        </row>
        <row r="17">
          <cell r="A17">
            <v>110300</v>
          </cell>
          <cell r="B17" t="str">
            <v>T&amp;We Cap (Bus Model)</v>
          </cell>
          <cell r="C17">
            <v>0</v>
          </cell>
          <cell r="D17">
            <v>125759359.61</v>
          </cell>
          <cell r="E17">
            <v>0</v>
          </cell>
          <cell r="F17">
            <v>125759359.61</v>
          </cell>
          <cell r="G17">
            <v>398237972.58999997</v>
          </cell>
          <cell r="H17">
            <v>0</v>
          </cell>
          <cell r="I17">
            <v>0</v>
          </cell>
          <cell r="J17">
            <v>0</v>
          </cell>
          <cell r="K17">
            <v>398237972.58999997</v>
          </cell>
          <cell r="L17">
            <v>0</v>
          </cell>
          <cell r="M17">
            <v>-523997332.19999999</v>
          </cell>
          <cell r="N17">
            <v>-523997332.19999999</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125759359.61</v>
          </cell>
          <cell r="AS17">
            <v>0</v>
          </cell>
          <cell r="AT17">
            <v>125759359.61</v>
          </cell>
          <cell r="AU17">
            <v>398237972.58999997</v>
          </cell>
          <cell r="AV17">
            <v>0</v>
          </cell>
          <cell r="AW17">
            <v>0</v>
          </cell>
          <cell r="AX17">
            <v>0</v>
          </cell>
          <cell r="AY17">
            <v>398237972.58999997</v>
          </cell>
          <cell r="AZ17">
            <v>0</v>
          </cell>
          <cell r="BA17">
            <v>-523997332.19999999</v>
          </cell>
          <cell r="BB17">
            <v>-523997332.19999999</v>
          </cell>
          <cell r="BC17">
            <v>0</v>
          </cell>
          <cell r="BD17">
            <v>0</v>
          </cell>
          <cell r="BE17">
            <v>0</v>
          </cell>
          <cell r="BF17">
            <v>0</v>
          </cell>
          <cell r="BG17">
            <v>0</v>
          </cell>
          <cell r="BH17">
            <v>0</v>
          </cell>
          <cell r="BI17">
            <v>0</v>
          </cell>
          <cell r="BJ17">
            <v>0</v>
          </cell>
        </row>
        <row r="18">
          <cell r="A18">
            <v>110390</v>
          </cell>
          <cell r="B18" t="str">
            <v>Susp T&amp;WE Trans Eq</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58461602.850000001</v>
          </cell>
          <cell r="S18">
            <v>0</v>
          </cell>
          <cell r="T18">
            <v>0</v>
          </cell>
          <cell r="U18">
            <v>0</v>
          </cell>
          <cell r="V18">
            <v>58461602.850000001</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58461602.850000001</v>
          </cell>
          <cell r="BG18">
            <v>0</v>
          </cell>
          <cell r="BH18">
            <v>0</v>
          </cell>
          <cell r="BI18">
            <v>0</v>
          </cell>
          <cell r="BJ18">
            <v>58461602.850000001</v>
          </cell>
        </row>
        <row r="19">
          <cell r="A19">
            <v>110391</v>
          </cell>
          <cell r="B19" t="str">
            <v>Susp-TWE Power Eq</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37250.04</v>
          </cell>
          <cell r="S19">
            <v>0</v>
          </cell>
          <cell r="T19">
            <v>0</v>
          </cell>
          <cell r="U19">
            <v>0</v>
          </cell>
          <cell r="V19">
            <v>37250.04</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37250.04</v>
          </cell>
          <cell r="BG19">
            <v>0</v>
          </cell>
          <cell r="BH19">
            <v>0</v>
          </cell>
          <cell r="BI19">
            <v>0</v>
          </cell>
          <cell r="BJ19">
            <v>37250.04</v>
          </cell>
        </row>
        <row r="20">
          <cell r="A20">
            <v>110490</v>
          </cell>
          <cell r="B20" t="str">
            <v>Susp-Rental Tools</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3293484.7</v>
          </cell>
          <cell r="S20">
            <v>0</v>
          </cell>
          <cell r="T20">
            <v>0</v>
          </cell>
          <cell r="U20">
            <v>0</v>
          </cell>
          <cell r="V20">
            <v>3293484.7</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3293484.7</v>
          </cell>
          <cell r="BG20">
            <v>0</v>
          </cell>
          <cell r="BH20">
            <v>0</v>
          </cell>
          <cell r="BI20">
            <v>0</v>
          </cell>
          <cell r="BJ20">
            <v>3293484.7</v>
          </cell>
        </row>
        <row r="21">
          <cell r="A21">
            <v>110900</v>
          </cell>
          <cell r="B21" t="str">
            <v>Major Rollup Suspense</v>
          </cell>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row>
        <row r="22">
          <cell r="A22">
            <v>110940</v>
          </cell>
          <cell r="B22" t="str">
            <v>Contra - APC Delta</v>
          </cell>
          <cell r="C22">
            <v>0</v>
          </cell>
          <cell r="D22">
            <v>159535.88</v>
          </cell>
          <cell r="E22">
            <v>0</v>
          </cell>
          <cell r="F22">
            <v>159535.88</v>
          </cell>
          <cell r="G22">
            <v>15568.05</v>
          </cell>
          <cell r="H22">
            <v>0</v>
          </cell>
          <cell r="I22">
            <v>0</v>
          </cell>
          <cell r="J22">
            <v>0</v>
          </cell>
          <cell r="K22">
            <v>15568.05</v>
          </cell>
          <cell r="L22">
            <v>0</v>
          </cell>
          <cell r="M22">
            <v>-175103.93</v>
          </cell>
          <cell r="N22">
            <v>-175103.93</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159535.88</v>
          </cell>
          <cell r="AS22">
            <v>0</v>
          </cell>
          <cell r="AT22">
            <v>159535.88</v>
          </cell>
          <cell r="AU22">
            <v>15568.05</v>
          </cell>
          <cell r="AV22">
            <v>0</v>
          </cell>
          <cell r="AW22">
            <v>0</v>
          </cell>
          <cell r="AX22">
            <v>0</v>
          </cell>
          <cell r="AY22">
            <v>15568.05</v>
          </cell>
          <cell r="AZ22">
            <v>0</v>
          </cell>
          <cell r="BA22">
            <v>-175103.93</v>
          </cell>
          <cell r="BB22">
            <v>-175103.93</v>
          </cell>
          <cell r="BC22">
            <v>0</v>
          </cell>
          <cell r="BD22">
            <v>0</v>
          </cell>
          <cell r="BE22">
            <v>0</v>
          </cell>
          <cell r="BF22">
            <v>0</v>
          </cell>
          <cell r="BG22">
            <v>0</v>
          </cell>
          <cell r="BH22">
            <v>0</v>
          </cell>
          <cell r="BI22">
            <v>0</v>
          </cell>
          <cell r="BJ22">
            <v>0</v>
          </cell>
        </row>
        <row r="23">
          <cell r="A23">
            <v>111555</v>
          </cell>
          <cell r="B23" t="str">
            <v>Smart Meters</v>
          </cell>
          <cell r="C23">
            <v>0</v>
          </cell>
          <cell r="D23">
            <v>0</v>
          </cell>
          <cell r="E23">
            <v>0</v>
          </cell>
          <cell r="F23">
            <v>0</v>
          </cell>
          <cell r="G23">
            <v>478072876.79000002</v>
          </cell>
          <cell r="H23">
            <v>0</v>
          </cell>
          <cell r="I23">
            <v>0</v>
          </cell>
          <cell r="J23">
            <v>0</v>
          </cell>
          <cell r="K23">
            <v>478072876.79000002</v>
          </cell>
          <cell r="L23">
            <v>0</v>
          </cell>
          <cell r="M23">
            <v>0</v>
          </cell>
          <cell r="N23">
            <v>0</v>
          </cell>
          <cell r="O23">
            <v>0</v>
          </cell>
          <cell r="P23">
            <v>0</v>
          </cell>
          <cell r="Q23">
            <v>0</v>
          </cell>
          <cell r="R23">
            <v>0</v>
          </cell>
          <cell r="S23">
            <v>0</v>
          </cell>
          <cell r="T23">
            <v>0</v>
          </cell>
          <cell r="U23">
            <v>0</v>
          </cell>
          <cell r="V23">
            <v>478072876.79000002</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478072876.79000002</v>
          </cell>
          <cell r="AV23">
            <v>0</v>
          </cell>
          <cell r="AW23">
            <v>0</v>
          </cell>
          <cell r="AX23">
            <v>0</v>
          </cell>
          <cell r="AY23">
            <v>478072876.79000002</v>
          </cell>
          <cell r="AZ23">
            <v>0</v>
          </cell>
          <cell r="BA23">
            <v>0</v>
          </cell>
          <cell r="BB23">
            <v>0</v>
          </cell>
          <cell r="BC23">
            <v>0</v>
          </cell>
          <cell r="BD23">
            <v>0</v>
          </cell>
          <cell r="BE23">
            <v>0</v>
          </cell>
          <cell r="BF23">
            <v>0</v>
          </cell>
          <cell r="BG23">
            <v>0</v>
          </cell>
          <cell r="BH23">
            <v>0</v>
          </cell>
          <cell r="BI23">
            <v>0</v>
          </cell>
          <cell r="BJ23">
            <v>478072876.79000002</v>
          </cell>
        </row>
        <row r="24">
          <cell r="A24">
            <v>111565</v>
          </cell>
          <cell r="B24" t="str">
            <v>Smart Meter Pilot</v>
          </cell>
          <cell r="C24">
            <v>0</v>
          </cell>
          <cell r="D24">
            <v>0</v>
          </cell>
          <cell r="E24">
            <v>0</v>
          </cell>
          <cell r="F24">
            <v>0</v>
          </cell>
          <cell r="G24">
            <v>1700685.35</v>
          </cell>
          <cell r="H24">
            <v>0</v>
          </cell>
          <cell r="I24">
            <v>0</v>
          </cell>
          <cell r="J24">
            <v>0</v>
          </cell>
          <cell r="K24">
            <v>1700685.35</v>
          </cell>
          <cell r="L24">
            <v>0</v>
          </cell>
          <cell r="M24">
            <v>0</v>
          </cell>
          <cell r="N24">
            <v>0</v>
          </cell>
          <cell r="O24">
            <v>0</v>
          </cell>
          <cell r="P24">
            <v>0</v>
          </cell>
          <cell r="Q24">
            <v>0</v>
          </cell>
          <cell r="R24">
            <v>0</v>
          </cell>
          <cell r="S24">
            <v>0</v>
          </cell>
          <cell r="T24">
            <v>0</v>
          </cell>
          <cell r="U24">
            <v>0</v>
          </cell>
          <cell r="V24">
            <v>1700685.35</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1700685.35</v>
          </cell>
          <cell r="AV24">
            <v>0</v>
          </cell>
          <cell r="AW24">
            <v>0</v>
          </cell>
          <cell r="AX24">
            <v>0</v>
          </cell>
          <cell r="AY24">
            <v>1700685.35</v>
          </cell>
          <cell r="AZ24">
            <v>0</v>
          </cell>
          <cell r="BA24">
            <v>0</v>
          </cell>
          <cell r="BB24">
            <v>0</v>
          </cell>
          <cell r="BC24">
            <v>0</v>
          </cell>
          <cell r="BD24">
            <v>0</v>
          </cell>
          <cell r="BE24">
            <v>0</v>
          </cell>
          <cell r="BF24">
            <v>0</v>
          </cell>
          <cell r="BG24">
            <v>0</v>
          </cell>
          <cell r="BH24">
            <v>0</v>
          </cell>
          <cell r="BI24">
            <v>0</v>
          </cell>
          <cell r="BJ24">
            <v>1700685.35</v>
          </cell>
        </row>
        <row r="25">
          <cell r="A25">
            <v>111615</v>
          </cell>
          <cell r="B25" t="str">
            <v>G Plt - Land</v>
          </cell>
          <cell r="C25">
            <v>0</v>
          </cell>
          <cell r="D25">
            <v>0</v>
          </cell>
          <cell r="E25">
            <v>0</v>
          </cell>
          <cell r="F25">
            <v>0</v>
          </cell>
          <cell r="G25">
            <v>3316</v>
          </cell>
          <cell r="H25">
            <v>0</v>
          </cell>
          <cell r="I25">
            <v>0</v>
          </cell>
          <cell r="J25">
            <v>0</v>
          </cell>
          <cell r="K25">
            <v>3316</v>
          </cell>
          <cell r="L25">
            <v>0</v>
          </cell>
          <cell r="M25">
            <v>0</v>
          </cell>
          <cell r="N25">
            <v>0</v>
          </cell>
          <cell r="O25">
            <v>0</v>
          </cell>
          <cell r="P25">
            <v>0</v>
          </cell>
          <cell r="Q25">
            <v>407800</v>
          </cell>
          <cell r="R25">
            <v>0</v>
          </cell>
          <cell r="S25">
            <v>0</v>
          </cell>
          <cell r="T25">
            <v>0</v>
          </cell>
          <cell r="U25">
            <v>0</v>
          </cell>
          <cell r="V25">
            <v>411116</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3316</v>
          </cell>
          <cell r="AV25">
            <v>0</v>
          </cell>
          <cell r="AW25">
            <v>0</v>
          </cell>
          <cell r="AX25">
            <v>0</v>
          </cell>
          <cell r="AY25">
            <v>3316</v>
          </cell>
          <cell r="AZ25">
            <v>0</v>
          </cell>
          <cell r="BA25">
            <v>0</v>
          </cell>
          <cell r="BB25">
            <v>0</v>
          </cell>
          <cell r="BC25">
            <v>0</v>
          </cell>
          <cell r="BD25">
            <v>0</v>
          </cell>
          <cell r="BE25">
            <v>407800</v>
          </cell>
          <cell r="BF25">
            <v>0</v>
          </cell>
          <cell r="BG25">
            <v>0</v>
          </cell>
          <cell r="BH25">
            <v>0</v>
          </cell>
          <cell r="BI25">
            <v>0</v>
          </cell>
          <cell r="BJ25">
            <v>411116</v>
          </cell>
        </row>
        <row r="26">
          <cell r="A26">
            <v>111620</v>
          </cell>
          <cell r="B26" t="str">
            <v>G Plt-Bldgs&amp;Fixture</v>
          </cell>
          <cell r="C26">
            <v>0</v>
          </cell>
          <cell r="D26">
            <v>0</v>
          </cell>
          <cell r="E26">
            <v>0</v>
          </cell>
          <cell r="F26">
            <v>0</v>
          </cell>
          <cell r="G26">
            <v>21724</v>
          </cell>
          <cell r="H26">
            <v>0</v>
          </cell>
          <cell r="I26">
            <v>0</v>
          </cell>
          <cell r="J26">
            <v>0</v>
          </cell>
          <cell r="K26">
            <v>21724</v>
          </cell>
          <cell r="L26">
            <v>0</v>
          </cell>
          <cell r="M26">
            <v>0</v>
          </cell>
          <cell r="N26">
            <v>0</v>
          </cell>
          <cell r="O26">
            <v>0</v>
          </cell>
          <cell r="P26">
            <v>0</v>
          </cell>
          <cell r="Q26">
            <v>4971093.5999999996</v>
          </cell>
          <cell r="R26">
            <v>0</v>
          </cell>
          <cell r="S26">
            <v>0</v>
          </cell>
          <cell r="T26">
            <v>0</v>
          </cell>
          <cell r="U26">
            <v>0</v>
          </cell>
          <cell r="V26">
            <v>4992817.5999999996</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21724</v>
          </cell>
          <cell r="AV26">
            <v>0</v>
          </cell>
          <cell r="AW26">
            <v>0</v>
          </cell>
          <cell r="AX26">
            <v>0</v>
          </cell>
          <cell r="AY26">
            <v>21724</v>
          </cell>
          <cell r="AZ26">
            <v>0</v>
          </cell>
          <cell r="BA26">
            <v>0</v>
          </cell>
          <cell r="BB26">
            <v>0</v>
          </cell>
          <cell r="BC26">
            <v>0</v>
          </cell>
          <cell r="BD26">
            <v>0</v>
          </cell>
          <cell r="BE26">
            <v>4971093.5999999996</v>
          </cell>
          <cell r="BF26">
            <v>0</v>
          </cell>
          <cell r="BG26">
            <v>0</v>
          </cell>
          <cell r="BH26">
            <v>0</v>
          </cell>
          <cell r="BI26">
            <v>0</v>
          </cell>
          <cell r="BJ26">
            <v>4992817.5999999996</v>
          </cell>
        </row>
        <row r="27">
          <cell r="A27">
            <v>111650</v>
          </cell>
          <cell r="B27" t="str">
            <v>Resv Dam&amp;Wtrwy</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670777.72</v>
          </cell>
          <cell r="R27">
            <v>0</v>
          </cell>
          <cell r="S27">
            <v>0</v>
          </cell>
          <cell r="T27">
            <v>0</v>
          </cell>
          <cell r="U27">
            <v>0</v>
          </cell>
          <cell r="V27">
            <v>670777.72</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670777.72</v>
          </cell>
          <cell r="BF27">
            <v>0</v>
          </cell>
          <cell r="BG27">
            <v>0</v>
          </cell>
          <cell r="BH27">
            <v>0</v>
          </cell>
          <cell r="BI27">
            <v>0</v>
          </cell>
          <cell r="BJ27">
            <v>670777.72</v>
          </cell>
        </row>
        <row r="28">
          <cell r="A28">
            <v>111665</v>
          </cell>
          <cell r="B28" t="str">
            <v>G Plt-Fuel Holders</v>
          </cell>
          <cell r="C28">
            <v>0</v>
          </cell>
          <cell r="D28">
            <v>0</v>
          </cell>
          <cell r="E28">
            <v>0</v>
          </cell>
          <cell r="F28">
            <v>0</v>
          </cell>
          <cell r="G28">
            <v>138554.29</v>
          </cell>
          <cell r="H28">
            <v>0</v>
          </cell>
          <cell r="I28">
            <v>0</v>
          </cell>
          <cell r="J28">
            <v>0</v>
          </cell>
          <cell r="K28">
            <v>138554.29</v>
          </cell>
          <cell r="L28">
            <v>0</v>
          </cell>
          <cell r="M28">
            <v>0</v>
          </cell>
          <cell r="N28">
            <v>0</v>
          </cell>
          <cell r="O28">
            <v>0</v>
          </cell>
          <cell r="P28">
            <v>0</v>
          </cell>
          <cell r="Q28">
            <v>5369567.25</v>
          </cell>
          <cell r="R28">
            <v>0</v>
          </cell>
          <cell r="S28">
            <v>0</v>
          </cell>
          <cell r="T28">
            <v>0</v>
          </cell>
          <cell r="U28">
            <v>0</v>
          </cell>
          <cell r="V28">
            <v>5508121.54</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138554.29</v>
          </cell>
          <cell r="AV28">
            <v>0</v>
          </cell>
          <cell r="AW28">
            <v>0</v>
          </cell>
          <cell r="AX28">
            <v>0</v>
          </cell>
          <cell r="AY28">
            <v>138554.29</v>
          </cell>
          <cell r="AZ28">
            <v>0</v>
          </cell>
          <cell r="BA28">
            <v>0</v>
          </cell>
          <cell r="BB28">
            <v>0</v>
          </cell>
          <cell r="BC28">
            <v>0</v>
          </cell>
          <cell r="BD28">
            <v>0</v>
          </cell>
          <cell r="BE28">
            <v>5369567.25</v>
          </cell>
          <cell r="BF28">
            <v>0</v>
          </cell>
          <cell r="BG28">
            <v>0</v>
          </cell>
          <cell r="BH28">
            <v>0</v>
          </cell>
          <cell r="BI28">
            <v>0</v>
          </cell>
          <cell r="BJ28">
            <v>5508121.54</v>
          </cell>
        </row>
        <row r="29">
          <cell r="A29">
            <v>111670</v>
          </cell>
          <cell r="B29" t="str">
            <v>G Plt-Prime Movers</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14407209.630000001</v>
          </cell>
          <cell r="R29">
            <v>0</v>
          </cell>
          <cell r="S29">
            <v>0</v>
          </cell>
          <cell r="T29">
            <v>0</v>
          </cell>
          <cell r="U29">
            <v>0</v>
          </cell>
          <cell r="V29">
            <v>14407209.630000001</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14407209.630000001</v>
          </cell>
          <cell r="BF29">
            <v>0</v>
          </cell>
          <cell r="BG29">
            <v>0</v>
          </cell>
          <cell r="BH29">
            <v>0</v>
          </cell>
          <cell r="BI29">
            <v>0</v>
          </cell>
          <cell r="BJ29">
            <v>14407209.630000001</v>
          </cell>
        </row>
        <row r="30">
          <cell r="A30">
            <v>111675</v>
          </cell>
          <cell r="B30" t="str">
            <v>G Plt-Generators</v>
          </cell>
          <cell r="C30">
            <v>0</v>
          </cell>
          <cell r="D30">
            <v>0</v>
          </cell>
          <cell r="E30">
            <v>0</v>
          </cell>
          <cell r="F30">
            <v>0</v>
          </cell>
          <cell r="G30">
            <v>537296</v>
          </cell>
          <cell r="H30">
            <v>0</v>
          </cell>
          <cell r="I30">
            <v>0</v>
          </cell>
          <cell r="J30">
            <v>0</v>
          </cell>
          <cell r="K30">
            <v>537296</v>
          </cell>
          <cell r="L30">
            <v>0</v>
          </cell>
          <cell r="M30">
            <v>0</v>
          </cell>
          <cell r="N30">
            <v>0</v>
          </cell>
          <cell r="O30">
            <v>0</v>
          </cell>
          <cell r="P30">
            <v>0</v>
          </cell>
          <cell r="Q30">
            <v>7251100.3499999996</v>
          </cell>
          <cell r="R30">
            <v>0</v>
          </cell>
          <cell r="S30">
            <v>0</v>
          </cell>
          <cell r="T30">
            <v>0</v>
          </cell>
          <cell r="U30">
            <v>0</v>
          </cell>
          <cell r="V30">
            <v>7788396.3499999996</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537296</v>
          </cell>
          <cell r="AV30">
            <v>0</v>
          </cell>
          <cell r="AW30">
            <v>0</v>
          </cell>
          <cell r="AX30">
            <v>0</v>
          </cell>
          <cell r="AY30">
            <v>537296</v>
          </cell>
          <cell r="AZ30">
            <v>0</v>
          </cell>
          <cell r="BA30">
            <v>0</v>
          </cell>
          <cell r="BB30">
            <v>0</v>
          </cell>
          <cell r="BC30">
            <v>0</v>
          </cell>
          <cell r="BD30">
            <v>0</v>
          </cell>
          <cell r="BE30">
            <v>7251100.3499999996</v>
          </cell>
          <cell r="BF30">
            <v>0</v>
          </cell>
          <cell r="BG30">
            <v>0</v>
          </cell>
          <cell r="BH30">
            <v>0</v>
          </cell>
          <cell r="BI30">
            <v>0</v>
          </cell>
          <cell r="BJ30">
            <v>7788396.3499999996</v>
          </cell>
        </row>
        <row r="31">
          <cell r="A31">
            <v>111680</v>
          </cell>
          <cell r="B31" t="str">
            <v>Accsry Elec Equp</v>
          </cell>
          <cell r="C31">
            <v>0</v>
          </cell>
          <cell r="D31">
            <v>0</v>
          </cell>
          <cell r="E31">
            <v>0</v>
          </cell>
          <cell r="F31">
            <v>0</v>
          </cell>
          <cell r="G31">
            <v>8422</v>
          </cell>
          <cell r="H31">
            <v>0</v>
          </cell>
          <cell r="I31">
            <v>0</v>
          </cell>
          <cell r="J31">
            <v>0</v>
          </cell>
          <cell r="K31">
            <v>8422</v>
          </cell>
          <cell r="L31">
            <v>0</v>
          </cell>
          <cell r="M31">
            <v>0</v>
          </cell>
          <cell r="N31">
            <v>0</v>
          </cell>
          <cell r="O31">
            <v>0</v>
          </cell>
          <cell r="P31">
            <v>0</v>
          </cell>
          <cell r="Q31">
            <v>1476017.55</v>
          </cell>
          <cell r="R31">
            <v>0</v>
          </cell>
          <cell r="S31">
            <v>0</v>
          </cell>
          <cell r="T31">
            <v>0</v>
          </cell>
          <cell r="U31">
            <v>0</v>
          </cell>
          <cell r="V31">
            <v>1484439.55</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8422</v>
          </cell>
          <cell r="AV31">
            <v>0</v>
          </cell>
          <cell r="AW31">
            <v>0</v>
          </cell>
          <cell r="AX31">
            <v>0</v>
          </cell>
          <cell r="AY31">
            <v>8422</v>
          </cell>
          <cell r="AZ31">
            <v>0</v>
          </cell>
          <cell r="BA31">
            <v>0</v>
          </cell>
          <cell r="BB31">
            <v>0</v>
          </cell>
          <cell r="BC31">
            <v>0</v>
          </cell>
          <cell r="BD31">
            <v>0</v>
          </cell>
          <cell r="BE31">
            <v>1476017.55</v>
          </cell>
          <cell r="BF31">
            <v>0</v>
          </cell>
          <cell r="BG31">
            <v>0</v>
          </cell>
          <cell r="BH31">
            <v>0</v>
          </cell>
          <cell r="BI31">
            <v>0</v>
          </cell>
          <cell r="BJ31">
            <v>1484439.55</v>
          </cell>
        </row>
        <row r="32">
          <cell r="A32">
            <v>111685</v>
          </cell>
          <cell r="B32" t="str">
            <v>MiscPwrPlntEq</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3900267.3</v>
          </cell>
          <cell r="R32">
            <v>0</v>
          </cell>
          <cell r="S32">
            <v>0</v>
          </cell>
          <cell r="T32">
            <v>0</v>
          </cell>
          <cell r="U32">
            <v>0</v>
          </cell>
          <cell r="V32">
            <v>3900267.3</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3900267.3</v>
          </cell>
          <cell r="BF32">
            <v>0</v>
          </cell>
          <cell r="BG32">
            <v>0</v>
          </cell>
          <cell r="BH32">
            <v>0</v>
          </cell>
          <cell r="BI32">
            <v>0</v>
          </cell>
          <cell r="BJ32">
            <v>3900267.3</v>
          </cell>
        </row>
        <row r="33">
          <cell r="A33">
            <v>111705</v>
          </cell>
          <cell r="B33" t="str">
            <v>Tx Plant - Land</v>
          </cell>
          <cell r="C33">
            <v>719628.23</v>
          </cell>
          <cell r="D33">
            <v>288660202.87</v>
          </cell>
          <cell r="E33">
            <v>0</v>
          </cell>
          <cell r="F33">
            <v>288660202.87</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289379831.10000002</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719628.23</v>
          </cell>
          <cell r="AR33">
            <v>288660202.87</v>
          </cell>
          <cell r="AS33">
            <v>0</v>
          </cell>
          <cell r="AT33">
            <v>288660202.87</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289379831.10000002</v>
          </cell>
        </row>
        <row r="34">
          <cell r="A34">
            <v>111706</v>
          </cell>
          <cell r="B34" t="str">
            <v>Tx Plant - Land Rights</v>
          </cell>
          <cell r="C34">
            <v>0</v>
          </cell>
          <cell r="D34">
            <v>334880717.5</v>
          </cell>
          <cell r="E34">
            <v>0</v>
          </cell>
          <cell r="F34">
            <v>334880717.5</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334880717.5</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334880717.5</v>
          </cell>
          <cell r="AS34">
            <v>0</v>
          </cell>
          <cell r="AT34">
            <v>334880717.5</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334880717.5</v>
          </cell>
        </row>
        <row r="35">
          <cell r="A35">
            <v>111708</v>
          </cell>
          <cell r="B35" t="str">
            <v>Tx-Bldings&amp;Fixtures</v>
          </cell>
          <cell r="C35">
            <v>0</v>
          </cell>
          <cell r="D35">
            <v>395456916.79000002</v>
          </cell>
          <cell r="E35">
            <v>130360.51</v>
          </cell>
          <cell r="F35">
            <v>395587277.30000001</v>
          </cell>
          <cell r="G35">
            <v>0</v>
          </cell>
          <cell r="H35">
            <v>0</v>
          </cell>
          <cell r="I35">
            <v>0</v>
          </cell>
          <cell r="J35">
            <v>0</v>
          </cell>
          <cell r="K35">
            <v>0</v>
          </cell>
          <cell r="L35">
            <v>0</v>
          </cell>
          <cell r="M35">
            <v>2408.33</v>
          </cell>
          <cell r="N35">
            <v>2408.33</v>
          </cell>
          <cell r="O35">
            <v>0</v>
          </cell>
          <cell r="P35">
            <v>0</v>
          </cell>
          <cell r="Q35">
            <v>0</v>
          </cell>
          <cell r="R35">
            <v>0</v>
          </cell>
          <cell r="S35">
            <v>0</v>
          </cell>
          <cell r="T35">
            <v>0</v>
          </cell>
          <cell r="U35">
            <v>0</v>
          </cell>
          <cell r="V35">
            <v>395589685.63</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395456916.79000002</v>
          </cell>
          <cell r="AS35">
            <v>130360.51</v>
          </cell>
          <cell r="AT35">
            <v>395587277.30000001</v>
          </cell>
          <cell r="AU35">
            <v>0</v>
          </cell>
          <cell r="AV35">
            <v>0</v>
          </cell>
          <cell r="AW35">
            <v>0</v>
          </cell>
          <cell r="AX35">
            <v>0</v>
          </cell>
          <cell r="AY35">
            <v>0</v>
          </cell>
          <cell r="AZ35">
            <v>0</v>
          </cell>
          <cell r="BA35">
            <v>2408.33</v>
          </cell>
          <cell r="BB35">
            <v>2408.33</v>
          </cell>
          <cell r="BC35">
            <v>0</v>
          </cell>
          <cell r="BD35">
            <v>0</v>
          </cell>
          <cell r="BE35">
            <v>0</v>
          </cell>
          <cell r="BF35">
            <v>0</v>
          </cell>
          <cell r="BG35">
            <v>0</v>
          </cell>
          <cell r="BH35">
            <v>0</v>
          </cell>
          <cell r="BI35">
            <v>0</v>
          </cell>
          <cell r="BJ35">
            <v>395589685.63</v>
          </cell>
        </row>
        <row r="36">
          <cell r="A36">
            <v>111715</v>
          </cell>
          <cell r="B36" t="str">
            <v>Tx Plt - Station Eq</v>
          </cell>
          <cell r="C36">
            <v>0</v>
          </cell>
          <cell r="D36">
            <v>6787840083.1300001</v>
          </cell>
          <cell r="E36">
            <v>2476849.67</v>
          </cell>
          <cell r="F36">
            <v>6790316932.8000002</v>
          </cell>
          <cell r="G36">
            <v>13925.46</v>
          </cell>
          <cell r="H36">
            <v>0</v>
          </cell>
          <cell r="I36">
            <v>0</v>
          </cell>
          <cell r="J36">
            <v>0</v>
          </cell>
          <cell r="K36">
            <v>13925.46</v>
          </cell>
          <cell r="L36">
            <v>0</v>
          </cell>
          <cell r="M36">
            <v>0</v>
          </cell>
          <cell r="N36">
            <v>0</v>
          </cell>
          <cell r="O36">
            <v>0</v>
          </cell>
          <cell r="P36">
            <v>0</v>
          </cell>
          <cell r="Q36">
            <v>0</v>
          </cell>
          <cell r="R36">
            <v>0</v>
          </cell>
          <cell r="S36">
            <v>0</v>
          </cell>
          <cell r="T36">
            <v>0</v>
          </cell>
          <cell r="U36">
            <v>0</v>
          </cell>
          <cell r="V36">
            <v>6790330858.2600002</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6787840083.1300001</v>
          </cell>
          <cell r="AS36">
            <v>2476849.67</v>
          </cell>
          <cell r="AT36">
            <v>6790316932.8000002</v>
          </cell>
          <cell r="AU36">
            <v>13925.46</v>
          </cell>
          <cell r="AV36">
            <v>0</v>
          </cell>
          <cell r="AW36">
            <v>0</v>
          </cell>
          <cell r="AX36">
            <v>0</v>
          </cell>
          <cell r="AY36">
            <v>13925.46</v>
          </cell>
          <cell r="AZ36">
            <v>0</v>
          </cell>
          <cell r="BA36">
            <v>0</v>
          </cell>
          <cell r="BB36">
            <v>0</v>
          </cell>
          <cell r="BC36">
            <v>0</v>
          </cell>
          <cell r="BD36">
            <v>0</v>
          </cell>
          <cell r="BE36">
            <v>0</v>
          </cell>
          <cell r="BF36">
            <v>0</v>
          </cell>
          <cell r="BG36">
            <v>0</v>
          </cell>
          <cell r="BH36">
            <v>0</v>
          </cell>
          <cell r="BI36">
            <v>0</v>
          </cell>
          <cell r="BJ36">
            <v>6790330858.2600002</v>
          </cell>
        </row>
        <row r="37">
          <cell r="A37">
            <v>111720</v>
          </cell>
          <cell r="B37" t="str">
            <v>Tx-Towers&amp;Fixture</v>
          </cell>
          <cell r="C37">
            <v>0</v>
          </cell>
          <cell r="D37">
            <v>2341967812.54</v>
          </cell>
          <cell r="E37">
            <v>5210094.24</v>
          </cell>
          <cell r="F37">
            <v>2347177906.7800002</v>
          </cell>
          <cell r="G37">
            <v>86774.32</v>
          </cell>
          <cell r="H37">
            <v>0</v>
          </cell>
          <cell r="I37">
            <v>0</v>
          </cell>
          <cell r="J37">
            <v>0</v>
          </cell>
          <cell r="K37">
            <v>86774.32</v>
          </cell>
          <cell r="L37">
            <v>0</v>
          </cell>
          <cell r="M37">
            <v>0</v>
          </cell>
          <cell r="N37">
            <v>0</v>
          </cell>
          <cell r="O37">
            <v>0</v>
          </cell>
          <cell r="P37">
            <v>0</v>
          </cell>
          <cell r="Q37">
            <v>0</v>
          </cell>
          <cell r="R37">
            <v>0</v>
          </cell>
          <cell r="S37">
            <v>0</v>
          </cell>
          <cell r="T37">
            <v>0</v>
          </cell>
          <cell r="U37">
            <v>0</v>
          </cell>
          <cell r="V37">
            <v>2347264681.0999999</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2341967812.54</v>
          </cell>
          <cell r="AS37">
            <v>5210094.24</v>
          </cell>
          <cell r="AT37">
            <v>2347177906.7800002</v>
          </cell>
          <cell r="AU37">
            <v>86774.32</v>
          </cell>
          <cell r="AV37">
            <v>0</v>
          </cell>
          <cell r="AW37">
            <v>0</v>
          </cell>
          <cell r="AX37">
            <v>0</v>
          </cell>
          <cell r="AY37">
            <v>86774.32</v>
          </cell>
          <cell r="AZ37">
            <v>0</v>
          </cell>
          <cell r="BA37">
            <v>0</v>
          </cell>
          <cell r="BB37">
            <v>0</v>
          </cell>
          <cell r="BC37">
            <v>0</v>
          </cell>
          <cell r="BD37">
            <v>0</v>
          </cell>
          <cell r="BE37">
            <v>0</v>
          </cell>
          <cell r="BF37">
            <v>0</v>
          </cell>
          <cell r="BG37">
            <v>0</v>
          </cell>
          <cell r="BH37">
            <v>0</v>
          </cell>
          <cell r="BI37">
            <v>0</v>
          </cell>
          <cell r="BJ37">
            <v>2347264681.0999999</v>
          </cell>
        </row>
        <row r="38">
          <cell r="A38">
            <v>111730</v>
          </cell>
          <cell r="B38" t="str">
            <v>Tx-Ohd Cductrs&amp;Dev</v>
          </cell>
          <cell r="C38">
            <v>0</v>
          </cell>
          <cell r="D38">
            <v>1642967398.47</v>
          </cell>
          <cell r="E38">
            <v>3473396.16</v>
          </cell>
          <cell r="F38">
            <v>1646440794.6300001</v>
          </cell>
          <cell r="G38">
            <v>16958.77</v>
          </cell>
          <cell r="H38">
            <v>0</v>
          </cell>
          <cell r="I38">
            <v>0</v>
          </cell>
          <cell r="J38">
            <v>0</v>
          </cell>
          <cell r="K38">
            <v>16958.77</v>
          </cell>
          <cell r="L38">
            <v>0</v>
          </cell>
          <cell r="M38">
            <v>0</v>
          </cell>
          <cell r="N38">
            <v>0</v>
          </cell>
          <cell r="O38">
            <v>0</v>
          </cell>
          <cell r="P38">
            <v>0</v>
          </cell>
          <cell r="Q38">
            <v>0</v>
          </cell>
          <cell r="R38">
            <v>0</v>
          </cell>
          <cell r="S38">
            <v>0</v>
          </cell>
          <cell r="T38">
            <v>0</v>
          </cell>
          <cell r="U38">
            <v>0</v>
          </cell>
          <cell r="V38">
            <v>1646457753.4000001</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1642967398.47</v>
          </cell>
          <cell r="AS38">
            <v>3473396.16</v>
          </cell>
          <cell r="AT38">
            <v>1646440794.6300001</v>
          </cell>
          <cell r="AU38">
            <v>16958.77</v>
          </cell>
          <cell r="AV38">
            <v>0</v>
          </cell>
          <cell r="AW38">
            <v>0</v>
          </cell>
          <cell r="AX38">
            <v>0</v>
          </cell>
          <cell r="AY38">
            <v>16958.77</v>
          </cell>
          <cell r="AZ38">
            <v>0</v>
          </cell>
          <cell r="BA38">
            <v>0</v>
          </cell>
          <cell r="BB38">
            <v>0</v>
          </cell>
          <cell r="BC38">
            <v>0</v>
          </cell>
          <cell r="BD38">
            <v>0</v>
          </cell>
          <cell r="BE38">
            <v>0</v>
          </cell>
          <cell r="BF38">
            <v>0</v>
          </cell>
          <cell r="BG38">
            <v>0</v>
          </cell>
          <cell r="BH38">
            <v>0</v>
          </cell>
          <cell r="BI38">
            <v>0</v>
          </cell>
          <cell r="BJ38">
            <v>1646457753.4000001</v>
          </cell>
        </row>
        <row r="39">
          <cell r="A39">
            <v>111735</v>
          </cell>
          <cell r="B39" t="str">
            <v>Tx-Undrgrnd Conduit</v>
          </cell>
          <cell r="C39">
            <v>0</v>
          </cell>
          <cell r="D39">
            <v>267321341.02000001</v>
          </cell>
          <cell r="E39">
            <v>0</v>
          </cell>
          <cell r="F39">
            <v>267321341.02000001</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267321341.02000001</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267321341.02000001</v>
          </cell>
          <cell r="AS39">
            <v>0</v>
          </cell>
          <cell r="AT39">
            <v>267321341.02000001</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267321341.02000001</v>
          </cell>
        </row>
        <row r="40">
          <cell r="A40">
            <v>111740</v>
          </cell>
          <cell r="B40" t="str">
            <v>Tx-Undrgrnd C&amp;Dev</v>
          </cell>
          <cell r="C40">
            <v>0</v>
          </cell>
          <cell r="D40">
            <v>88755577.180000007</v>
          </cell>
          <cell r="E40">
            <v>0</v>
          </cell>
          <cell r="F40">
            <v>88755577.180000007</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88755577.180000007</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88755577.180000007</v>
          </cell>
          <cell r="AS40">
            <v>0</v>
          </cell>
          <cell r="AT40">
            <v>88755577.180000007</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88755577.180000007</v>
          </cell>
        </row>
        <row r="41">
          <cell r="A41">
            <v>111745</v>
          </cell>
          <cell r="B41" t="str">
            <v>Tx- Roads &amp; Trails</v>
          </cell>
          <cell r="C41">
            <v>0</v>
          </cell>
          <cell r="D41">
            <v>236801254.72999999</v>
          </cell>
          <cell r="E41">
            <v>0</v>
          </cell>
          <cell r="F41">
            <v>236801254.72999999</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236801254.72999999</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236801254.72999999</v>
          </cell>
          <cell r="AS41">
            <v>0</v>
          </cell>
          <cell r="AT41">
            <v>236801254.72999999</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236801254.72999999</v>
          </cell>
        </row>
        <row r="42">
          <cell r="A42">
            <v>111805</v>
          </cell>
          <cell r="B42" t="str">
            <v>Dx Plant - Land</v>
          </cell>
          <cell r="C42">
            <v>235467.82</v>
          </cell>
          <cell r="D42">
            <v>0</v>
          </cell>
          <cell r="E42">
            <v>0</v>
          </cell>
          <cell r="F42">
            <v>0</v>
          </cell>
          <cell r="G42">
            <v>58189755.840000004</v>
          </cell>
          <cell r="H42">
            <v>0</v>
          </cell>
          <cell r="I42">
            <v>0</v>
          </cell>
          <cell r="J42">
            <v>0</v>
          </cell>
          <cell r="K42">
            <v>58189755.840000004</v>
          </cell>
          <cell r="L42">
            <v>0</v>
          </cell>
          <cell r="M42">
            <v>0</v>
          </cell>
          <cell r="N42">
            <v>0</v>
          </cell>
          <cell r="O42">
            <v>0</v>
          </cell>
          <cell r="P42">
            <v>0</v>
          </cell>
          <cell r="Q42">
            <v>294456.43</v>
          </cell>
          <cell r="R42">
            <v>0</v>
          </cell>
          <cell r="S42">
            <v>0</v>
          </cell>
          <cell r="T42">
            <v>0</v>
          </cell>
          <cell r="U42">
            <v>0</v>
          </cell>
          <cell r="V42">
            <v>58719680.090000004</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235467.82</v>
          </cell>
          <cell r="AR42">
            <v>0</v>
          </cell>
          <cell r="AS42">
            <v>0</v>
          </cell>
          <cell r="AT42">
            <v>0</v>
          </cell>
          <cell r="AU42">
            <v>58189755.840000004</v>
          </cell>
          <cell r="AV42">
            <v>0</v>
          </cell>
          <cell r="AW42">
            <v>0</v>
          </cell>
          <cell r="AX42">
            <v>0</v>
          </cell>
          <cell r="AY42">
            <v>58189755.840000004</v>
          </cell>
          <cell r="AZ42">
            <v>0</v>
          </cell>
          <cell r="BA42">
            <v>0</v>
          </cell>
          <cell r="BB42">
            <v>0</v>
          </cell>
          <cell r="BC42">
            <v>0</v>
          </cell>
          <cell r="BD42">
            <v>0</v>
          </cell>
          <cell r="BE42">
            <v>294456.43</v>
          </cell>
          <cell r="BF42">
            <v>0</v>
          </cell>
          <cell r="BG42">
            <v>0</v>
          </cell>
          <cell r="BH42">
            <v>0</v>
          </cell>
          <cell r="BI42">
            <v>0</v>
          </cell>
          <cell r="BJ42">
            <v>58719680.090000004</v>
          </cell>
        </row>
        <row r="43">
          <cell r="A43">
            <v>111806</v>
          </cell>
          <cell r="B43" t="str">
            <v>Dx Plant - Land Rights</v>
          </cell>
          <cell r="C43">
            <v>0</v>
          </cell>
          <cell r="D43">
            <v>0</v>
          </cell>
          <cell r="E43">
            <v>0</v>
          </cell>
          <cell r="F43">
            <v>0</v>
          </cell>
          <cell r="G43">
            <v>231262773.34999999</v>
          </cell>
          <cell r="H43">
            <v>0</v>
          </cell>
          <cell r="I43">
            <v>0</v>
          </cell>
          <cell r="J43">
            <v>0</v>
          </cell>
          <cell r="K43">
            <v>231262773.34999999</v>
          </cell>
          <cell r="L43">
            <v>0</v>
          </cell>
          <cell r="M43">
            <v>0</v>
          </cell>
          <cell r="N43">
            <v>0</v>
          </cell>
          <cell r="O43">
            <v>0</v>
          </cell>
          <cell r="P43">
            <v>0</v>
          </cell>
          <cell r="Q43">
            <v>234126.44</v>
          </cell>
          <cell r="R43">
            <v>0</v>
          </cell>
          <cell r="S43">
            <v>0</v>
          </cell>
          <cell r="T43">
            <v>0</v>
          </cell>
          <cell r="U43">
            <v>0</v>
          </cell>
          <cell r="V43">
            <v>231496899.78999999</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231262773.34999999</v>
          </cell>
          <cell r="AV43">
            <v>0</v>
          </cell>
          <cell r="AW43">
            <v>0</v>
          </cell>
          <cell r="AX43">
            <v>0</v>
          </cell>
          <cell r="AY43">
            <v>231262773.34999999</v>
          </cell>
          <cell r="AZ43">
            <v>0</v>
          </cell>
          <cell r="BA43">
            <v>0</v>
          </cell>
          <cell r="BB43">
            <v>0</v>
          </cell>
          <cell r="BC43">
            <v>0</v>
          </cell>
          <cell r="BD43">
            <v>0</v>
          </cell>
          <cell r="BE43">
            <v>234126.44</v>
          </cell>
          <cell r="BF43">
            <v>0</v>
          </cell>
          <cell r="BG43">
            <v>0</v>
          </cell>
          <cell r="BH43">
            <v>0</v>
          </cell>
          <cell r="BI43">
            <v>0</v>
          </cell>
          <cell r="BJ43">
            <v>231496899.78999999</v>
          </cell>
        </row>
        <row r="44">
          <cell r="A44">
            <v>111808</v>
          </cell>
          <cell r="B44" t="str">
            <v>Dx-Bldgs &amp; Fixtures</v>
          </cell>
          <cell r="C44">
            <v>0</v>
          </cell>
          <cell r="D44">
            <v>0</v>
          </cell>
          <cell r="E44">
            <v>0</v>
          </cell>
          <cell r="F44">
            <v>0</v>
          </cell>
          <cell r="G44">
            <v>6908747.2300000004</v>
          </cell>
          <cell r="H44">
            <v>0</v>
          </cell>
          <cell r="I44">
            <v>0</v>
          </cell>
          <cell r="J44">
            <v>0</v>
          </cell>
          <cell r="K44">
            <v>6908747.2300000004</v>
          </cell>
          <cell r="L44">
            <v>0</v>
          </cell>
          <cell r="M44">
            <v>0</v>
          </cell>
          <cell r="N44">
            <v>0</v>
          </cell>
          <cell r="O44">
            <v>0</v>
          </cell>
          <cell r="P44">
            <v>0</v>
          </cell>
          <cell r="Q44">
            <v>0</v>
          </cell>
          <cell r="R44">
            <v>0</v>
          </cell>
          <cell r="S44">
            <v>0</v>
          </cell>
          <cell r="T44">
            <v>0</v>
          </cell>
          <cell r="U44">
            <v>0</v>
          </cell>
          <cell r="V44">
            <v>6908747.2300000004</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6908747.2300000004</v>
          </cell>
          <cell r="AV44">
            <v>0</v>
          </cell>
          <cell r="AW44">
            <v>0</v>
          </cell>
          <cell r="AX44">
            <v>0</v>
          </cell>
          <cell r="AY44">
            <v>6908747.2300000004</v>
          </cell>
          <cell r="AZ44">
            <v>0</v>
          </cell>
          <cell r="BA44">
            <v>0</v>
          </cell>
          <cell r="BB44">
            <v>0</v>
          </cell>
          <cell r="BC44">
            <v>0</v>
          </cell>
          <cell r="BD44">
            <v>0</v>
          </cell>
          <cell r="BE44">
            <v>0</v>
          </cell>
          <cell r="BF44">
            <v>0</v>
          </cell>
          <cell r="BG44">
            <v>0</v>
          </cell>
          <cell r="BH44">
            <v>0</v>
          </cell>
          <cell r="BI44">
            <v>0</v>
          </cell>
          <cell r="BJ44">
            <v>6908747.2300000004</v>
          </cell>
        </row>
        <row r="45">
          <cell r="A45">
            <v>111815</v>
          </cell>
          <cell r="B45" t="str">
            <v>Dx-Trnsf Stn Eq&gt;50kv</v>
          </cell>
          <cell r="C45">
            <v>0</v>
          </cell>
          <cell r="D45">
            <v>0</v>
          </cell>
          <cell r="E45">
            <v>0</v>
          </cell>
          <cell r="F45">
            <v>0</v>
          </cell>
          <cell r="G45">
            <v>145807989.97</v>
          </cell>
          <cell r="H45">
            <v>0</v>
          </cell>
          <cell r="I45">
            <v>0</v>
          </cell>
          <cell r="J45">
            <v>0</v>
          </cell>
          <cell r="K45">
            <v>145807989.97</v>
          </cell>
          <cell r="L45">
            <v>0</v>
          </cell>
          <cell r="M45">
            <v>0</v>
          </cell>
          <cell r="N45">
            <v>0</v>
          </cell>
          <cell r="O45">
            <v>0</v>
          </cell>
          <cell r="P45">
            <v>0</v>
          </cell>
          <cell r="Q45">
            <v>0</v>
          </cell>
          <cell r="R45">
            <v>0</v>
          </cell>
          <cell r="S45">
            <v>0</v>
          </cell>
          <cell r="T45">
            <v>0</v>
          </cell>
          <cell r="U45">
            <v>0</v>
          </cell>
          <cell r="V45">
            <v>145807989.97</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145807989.97</v>
          </cell>
          <cell r="AV45">
            <v>0</v>
          </cell>
          <cell r="AW45">
            <v>0</v>
          </cell>
          <cell r="AX45">
            <v>0</v>
          </cell>
          <cell r="AY45">
            <v>145807989.97</v>
          </cell>
          <cell r="AZ45">
            <v>0</v>
          </cell>
          <cell r="BA45">
            <v>0</v>
          </cell>
          <cell r="BB45">
            <v>0</v>
          </cell>
          <cell r="BC45">
            <v>0</v>
          </cell>
          <cell r="BD45">
            <v>0</v>
          </cell>
          <cell r="BE45">
            <v>0</v>
          </cell>
          <cell r="BF45">
            <v>0</v>
          </cell>
          <cell r="BG45">
            <v>0</v>
          </cell>
          <cell r="BH45">
            <v>0</v>
          </cell>
          <cell r="BI45">
            <v>0</v>
          </cell>
          <cell r="BJ45">
            <v>145807989.97</v>
          </cell>
        </row>
        <row r="46">
          <cell r="A46">
            <v>111820</v>
          </cell>
          <cell r="B46" t="str">
            <v>Dx-Dist Stn Eq &lt;50kv</v>
          </cell>
          <cell r="C46">
            <v>0</v>
          </cell>
          <cell r="D46">
            <v>0</v>
          </cell>
          <cell r="E46">
            <v>0</v>
          </cell>
          <cell r="F46">
            <v>0</v>
          </cell>
          <cell r="G46">
            <v>432624382.17000002</v>
          </cell>
          <cell r="H46">
            <v>0</v>
          </cell>
          <cell r="I46">
            <v>0</v>
          </cell>
          <cell r="J46">
            <v>0</v>
          </cell>
          <cell r="K46">
            <v>432624382.17000002</v>
          </cell>
          <cell r="L46">
            <v>0</v>
          </cell>
          <cell r="M46">
            <v>0</v>
          </cell>
          <cell r="N46">
            <v>0</v>
          </cell>
          <cell r="O46">
            <v>0</v>
          </cell>
          <cell r="P46">
            <v>0</v>
          </cell>
          <cell r="Q46">
            <v>0</v>
          </cell>
          <cell r="R46">
            <v>0</v>
          </cell>
          <cell r="S46">
            <v>0</v>
          </cell>
          <cell r="T46">
            <v>0</v>
          </cell>
          <cell r="U46">
            <v>0</v>
          </cell>
          <cell r="V46">
            <v>432624382.17000002</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432624382.17000002</v>
          </cell>
          <cell r="AV46">
            <v>0</v>
          </cell>
          <cell r="AW46">
            <v>0</v>
          </cell>
          <cell r="AX46">
            <v>0</v>
          </cell>
          <cell r="AY46">
            <v>432624382.17000002</v>
          </cell>
          <cell r="AZ46">
            <v>0</v>
          </cell>
          <cell r="BA46">
            <v>0</v>
          </cell>
          <cell r="BB46">
            <v>0</v>
          </cell>
          <cell r="BC46">
            <v>0</v>
          </cell>
          <cell r="BD46">
            <v>0</v>
          </cell>
          <cell r="BE46">
            <v>0</v>
          </cell>
          <cell r="BF46">
            <v>0</v>
          </cell>
          <cell r="BG46">
            <v>0</v>
          </cell>
          <cell r="BH46">
            <v>0</v>
          </cell>
          <cell r="BI46">
            <v>0</v>
          </cell>
          <cell r="BJ46">
            <v>432624382.17000002</v>
          </cell>
        </row>
        <row r="47">
          <cell r="A47">
            <v>111830</v>
          </cell>
          <cell r="B47" t="str">
            <v>Dx-Pls,Twer&amp;Fxtures</v>
          </cell>
          <cell r="C47">
            <v>0</v>
          </cell>
          <cell r="D47">
            <v>0</v>
          </cell>
          <cell r="E47">
            <v>0</v>
          </cell>
          <cell r="F47">
            <v>0</v>
          </cell>
          <cell r="G47">
            <v>2294990857.0500002</v>
          </cell>
          <cell r="H47">
            <v>0</v>
          </cell>
          <cell r="I47">
            <v>0</v>
          </cell>
          <cell r="J47">
            <v>0</v>
          </cell>
          <cell r="K47">
            <v>2294990857.0500002</v>
          </cell>
          <cell r="L47">
            <v>0</v>
          </cell>
          <cell r="M47">
            <v>0</v>
          </cell>
          <cell r="N47">
            <v>0</v>
          </cell>
          <cell r="O47">
            <v>0</v>
          </cell>
          <cell r="P47">
            <v>0</v>
          </cell>
          <cell r="Q47">
            <v>2132794.2999999998</v>
          </cell>
          <cell r="R47">
            <v>0</v>
          </cell>
          <cell r="S47">
            <v>0</v>
          </cell>
          <cell r="T47">
            <v>0</v>
          </cell>
          <cell r="U47">
            <v>0</v>
          </cell>
          <cell r="V47">
            <v>2297123651.3499999</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2294990857.0500002</v>
          </cell>
          <cell r="AV47">
            <v>0</v>
          </cell>
          <cell r="AW47">
            <v>0</v>
          </cell>
          <cell r="AX47">
            <v>0</v>
          </cell>
          <cell r="AY47">
            <v>2294990857.0500002</v>
          </cell>
          <cell r="AZ47">
            <v>0</v>
          </cell>
          <cell r="BA47">
            <v>0</v>
          </cell>
          <cell r="BB47">
            <v>0</v>
          </cell>
          <cell r="BC47">
            <v>0</v>
          </cell>
          <cell r="BD47">
            <v>0</v>
          </cell>
          <cell r="BE47">
            <v>2132794.2999999998</v>
          </cell>
          <cell r="BF47">
            <v>0</v>
          </cell>
          <cell r="BG47">
            <v>0</v>
          </cell>
          <cell r="BH47">
            <v>0</v>
          </cell>
          <cell r="BI47">
            <v>0</v>
          </cell>
          <cell r="BJ47">
            <v>2297123651.3499999</v>
          </cell>
        </row>
        <row r="48">
          <cell r="A48">
            <v>111835</v>
          </cell>
          <cell r="B48" t="str">
            <v>Dx-Ovhd Cducts&amp;Dev</v>
          </cell>
          <cell r="C48">
            <v>0</v>
          </cell>
          <cell r="D48">
            <v>0</v>
          </cell>
          <cell r="E48">
            <v>0</v>
          </cell>
          <cell r="F48">
            <v>0</v>
          </cell>
          <cell r="G48">
            <v>1539952418.45</v>
          </cell>
          <cell r="H48">
            <v>0</v>
          </cell>
          <cell r="I48">
            <v>0</v>
          </cell>
          <cell r="J48">
            <v>0</v>
          </cell>
          <cell r="K48">
            <v>1539952418.45</v>
          </cell>
          <cell r="L48">
            <v>0</v>
          </cell>
          <cell r="M48">
            <v>0</v>
          </cell>
          <cell r="N48">
            <v>0</v>
          </cell>
          <cell r="O48">
            <v>0</v>
          </cell>
          <cell r="P48">
            <v>0</v>
          </cell>
          <cell r="Q48">
            <v>1553299.06</v>
          </cell>
          <cell r="R48">
            <v>0</v>
          </cell>
          <cell r="S48">
            <v>0</v>
          </cell>
          <cell r="T48">
            <v>0</v>
          </cell>
          <cell r="U48">
            <v>0</v>
          </cell>
          <cell r="V48">
            <v>1541505717.51</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1539952418.45</v>
          </cell>
          <cell r="AV48">
            <v>0</v>
          </cell>
          <cell r="AW48">
            <v>0</v>
          </cell>
          <cell r="AX48">
            <v>0</v>
          </cell>
          <cell r="AY48">
            <v>1539952418.45</v>
          </cell>
          <cell r="AZ48">
            <v>0</v>
          </cell>
          <cell r="BA48">
            <v>0</v>
          </cell>
          <cell r="BB48">
            <v>0</v>
          </cell>
          <cell r="BC48">
            <v>0</v>
          </cell>
          <cell r="BD48">
            <v>0</v>
          </cell>
          <cell r="BE48">
            <v>1553299.06</v>
          </cell>
          <cell r="BF48">
            <v>0</v>
          </cell>
          <cell r="BG48">
            <v>0</v>
          </cell>
          <cell r="BH48">
            <v>0</v>
          </cell>
          <cell r="BI48">
            <v>0</v>
          </cell>
          <cell r="BJ48">
            <v>1541505717.51</v>
          </cell>
        </row>
        <row r="49">
          <cell r="A49">
            <v>111840</v>
          </cell>
          <cell r="B49" t="str">
            <v>Dx-Undrgrnd Conduit</v>
          </cell>
          <cell r="C49">
            <v>0</v>
          </cell>
          <cell r="D49">
            <v>0</v>
          </cell>
          <cell r="E49">
            <v>0</v>
          </cell>
          <cell r="F49">
            <v>0</v>
          </cell>
          <cell r="G49">
            <v>22741026.690000001</v>
          </cell>
          <cell r="H49">
            <v>0</v>
          </cell>
          <cell r="I49">
            <v>0</v>
          </cell>
          <cell r="J49">
            <v>0</v>
          </cell>
          <cell r="K49">
            <v>22741026.690000001</v>
          </cell>
          <cell r="L49">
            <v>0</v>
          </cell>
          <cell r="M49">
            <v>0</v>
          </cell>
          <cell r="N49">
            <v>0</v>
          </cell>
          <cell r="O49">
            <v>0</v>
          </cell>
          <cell r="P49">
            <v>0</v>
          </cell>
          <cell r="Q49">
            <v>0</v>
          </cell>
          <cell r="R49">
            <v>0</v>
          </cell>
          <cell r="S49">
            <v>0</v>
          </cell>
          <cell r="T49">
            <v>0</v>
          </cell>
          <cell r="U49">
            <v>0</v>
          </cell>
          <cell r="V49">
            <v>22741026.690000001</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22741026.690000001</v>
          </cell>
          <cell r="AV49">
            <v>0</v>
          </cell>
          <cell r="AW49">
            <v>0</v>
          </cell>
          <cell r="AX49">
            <v>0</v>
          </cell>
          <cell r="AY49">
            <v>22741026.690000001</v>
          </cell>
          <cell r="AZ49">
            <v>0</v>
          </cell>
          <cell r="BA49">
            <v>0</v>
          </cell>
          <cell r="BB49">
            <v>0</v>
          </cell>
          <cell r="BC49">
            <v>0</v>
          </cell>
          <cell r="BD49">
            <v>0</v>
          </cell>
          <cell r="BE49">
            <v>0</v>
          </cell>
          <cell r="BF49">
            <v>0</v>
          </cell>
          <cell r="BG49">
            <v>0</v>
          </cell>
          <cell r="BH49">
            <v>0</v>
          </cell>
          <cell r="BI49">
            <v>0</v>
          </cell>
          <cell r="BJ49">
            <v>22741026.690000001</v>
          </cell>
        </row>
        <row r="50">
          <cell r="A50">
            <v>111845</v>
          </cell>
          <cell r="B50" t="str">
            <v>Dx-Undrgnd C&amp;Dev</v>
          </cell>
          <cell r="C50">
            <v>0</v>
          </cell>
          <cell r="D50">
            <v>0</v>
          </cell>
          <cell r="E50">
            <v>0</v>
          </cell>
          <cell r="F50">
            <v>0</v>
          </cell>
          <cell r="G50">
            <v>711705631.83000004</v>
          </cell>
          <cell r="H50">
            <v>0</v>
          </cell>
          <cell r="I50">
            <v>0</v>
          </cell>
          <cell r="J50">
            <v>0</v>
          </cell>
          <cell r="K50">
            <v>711705631.83000004</v>
          </cell>
          <cell r="L50">
            <v>0</v>
          </cell>
          <cell r="M50">
            <v>0</v>
          </cell>
          <cell r="N50">
            <v>0</v>
          </cell>
          <cell r="O50">
            <v>0</v>
          </cell>
          <cell r="P50">
            <v>0</v>
          </cell>
          <cell r="Q50">
            <v>186176.97</v>
          </cell>
          <cell r="R50">
            <v>0</v>
          </cell>
          <cell r="S50">
            <v>0</v>
          </cell>
          <cell r="T50">
            <v>0</v>
          </cell>
          <cell r="U50">
            <v>0</v>
          </cell>
          <cell r="V50">
            <v>711891808.79999995</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711705631.83000004</v>
          </cell>
          <cell r="AV50">
            <v>0</v>
          </cell>
          <cell r="AW50">
            <v>0</v>
          </cell>
          <cell r="AX50">
            <v>0</v>
          </cell>
          <cell r="AY50">
            <v>711705631.83000004</v>
          </cell>
          <cell r="AZ50">
            <v>0</v>
          </cell>
          <cell r="BA50">
            <v>0</v>
          </cell>
          <cell r="BB50">
            <v>0</v>
          </cell>
          <cell r="BC50">
            <v>0</v>
          </cell>
          <cell r="BD50">
            <v>0</v>
          </cell>
          <cell r="BE50">
            <v>186176.97</v>
          </cell>
          <cell r="BF50">
            <v>0</v>
          </cell>
          <cell r="BG50">
            <v>0</v>
          </cell>
          <cell r="BH50">
            <v>0</v>
          </cell>
          <cell r="BI50">
            <v>0</v>
          </cell>
          <cell r="BJ50">
            <v>711891808.79999995</v>
          </cell>
        </row>
        <row r="51">
          <cell r="A51">
            <v>111850</v>
          </cell>
          <cell r="B51" t="str">
            <v>Dx-Line Trsformers</v>
          </cell>
          <cell r="C51">
            <v>0</v>
          </cell>
          <cell r="D51">
            <v>0</v>
          </cell>
          <cell r="E51">
            <v>0</v>
          </cell>
          <cell r="F51">
            <v>0</v>
          </cell>
          <cell r="G51">
            <v>1518367454.5999999</v>
          </cell>
          <cell r="H51">
            <v>0</v>
          </cell>
          <cell r="I51">
            <v>0</v>
          </cell>
          <cell r="J51">
            <v>0</v>
          </cell>
          <cell r="K51">
            <v>1518367454.5999999</v>
          </cell>
          <cell r="L51">
            <v>0</v>
          </cell>
          <cell r="M51">
            <v>0</v>
          </cell>
          <cell r="N51">
            <v>0</v>
          </cell>
          <cell r="O51">
            <v>0</v>
          </cell>
          <cell r="P51">
            <v>0</v>
          </cell>
          <cell r="Q51">
            <v>1833987.64</v>
          </cell>
          <cell r="R51">
            <v>0</v>
          </cell>
          <cell r="S51">
            <v>0</v>
          </cell>
          <cell r="T51">
            <v>0</v>
          </cell>
          <cell r="U51">
            <v>0</v>
          </cell>
          <cell r="V51">
            <v>1520201442.24</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1518367454.5999999</v>
          </cell>
          <cell r="AV51">
            <v>0</v>
          </cell>
          <cell r="AW51">
            <v>0</v>
          </cell>
          <cell r="AX51">
            <v>0</v>
          </cell>
          <cell r="AY51">
            <v>1518367454.5999999</v>
          </cell>
          <cell r="AZ51">
            <v>0</v>
          </cell>
          <cell r="BA51">
            <v>0</v>
          </cell>
          <cell r="BB51">
            <v>0</v>
          </cell>
          <cell r="BC51">
            <v>0</v>
          </cell>
          <cell r="BD51">
            <v>0</v>
          </cell>
          <cell r="BE51">
            <v>1833987.64</v>
          </cell>
          <cell r="BF51">
            <v>0</v>
          </cell>
          <cell r="BG51">
            <v>0</v>
          </cell>
          <cell r="BH51">
            <v>0</v>
          </cell>
          <cell r="BI51">
            <v>0</v>
          </cell>
          <cell r="BJ51">
            <v>1520201442.24</v>
          </cell>
        </row>
        <row r="52">
          <cell r="A52">
            <v>111860</v>
          </cell>
          <cell r="B52" t="str">
            <v>Dx Plant - Meters</v>
          </cell>
          <cell r="C52">
            <v>0</v>
          </cell>
          <cell r="D52">
            <v>0</v>
          </cell>
          <cell r="E52">
            <v>0</v>
          </cell>
          <cell r="F52">
            <v>0</v>
          </cell>
          <cell r="G52">
            <v>15673629.77</v>
          </cell>
          <cell r="H52">
            <v>0</v>
          </cell>
          <cell r="I52">
            <v>0</v>
          </cell>
          <cell r="J52">
            <v>0</v>
          </cell>
          <cell r="K52">
            <v>15673629.77</v>
          </cell>
          <cell r="L52">
            <v>0</v>
          </cell>
          <cell r="M52">
            <v>0</v>
          </cell>
          <cell r="N52">
            <v>0</v>
          </cell>
          <cell r="O52">
            <v>0</v>
          </cell>
          <cell r="P52">
            <v>0</v>
          </cell>
          <cell r="Q52">
            <v>308082.87</v>
          </cell>
          <cell r="R52">
            <v>0</v>
          </cell>
          <cell r="S52">
            <v>0</v>
          </cell>
          <cell r="T52">
            <v>0</v>
          </cell>
          <cell r="U52">
            <v>0</v>
          </cell>
          <cell r="V52">
            <v>15981712.640000001</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15673629.77</v>
          </cell>
          <cell r="AV52">
            <v>0</v>
          </cell>
          <cell r="AW52">
            <v>0</v>
          </cell>
          <cell r="AX52">
            <v>0</v>
          </cell>
          <cell r="AY52">
            <v>15673629.77</v>
          </cell>
          <cell r="AZ52">
            <v>0</v>
          </cell>
          <cell r="BA52">
            <v>0</v>
          </cell>
          <cell r="BB52">
            <v>0</v>
          </cell>
          <cell r="BC52">
            <v>0</v>
          </cell>
          <cell r="BD52">
            <v>0</v>
          </cell>
          <cell r="BE52">
            <v>308082.87</v>
          </cell>
          <cell r="BF52">
            <v>0</v>
          </cell>
          <cell r="BG52">
            <v>0</v>
          </cell>
          <cell r="BH52">
            <v>0</v>
          </cell>
          <cell r="BI52">
            <v>0</v>
          </cell>
          <cell r="BJ52">
            <v>15981712.640000001</v>
          </cell>
        </row>
        <row r="53">
          <cell r="A53">
            <v>111905</v>
          </cell>
          <cell r="B53" t="str">
            <v>General Plant - Land</v>
          </cell>
          <cell r="C53">
            <v>143102.88</v>
          </cell>
          <cell r="D53">
            <v>4950680.01</v>
          </cell>
          <cell r="E53">
            <v>0</v>
          </cell>
          <cell r="F53">
            <v>4950680.01</v>
          </cell>
          <cell r="G53">
            <v>6501051.8399999999</v>
          </cell>
          <cell r="H53">
            <v>0</v>
          </cell>
          <cell r="I53">
            <v>0</v>
          </cell>
          <cell r="J53">
            <v>0</v>
          </cell>
          <cell r="K53">
            <v>6501051.8399999999</v>
          </cell>
          <cell r="L53">
            <v>0</v>
          </cell>
          <cell r="M53">
            <v>9230161.8000000007</v>
          </cell>
          <cell r="N53">
            <v>9230161.8000000007</v>
          </cell>
          <cell r="O53">
            <v>0</v>
          </cell>
          <cell r="P53">
            <v>0</v>
          </cell>
          <cell r="Q53">
            <v>0</v>
          </cell>
          <cell r="R53">
            <v>0</v>
          </cell>
          <cell r="S53">
            <v>0</v>
          </cell>
          <cell r="T53">
            <v>0</v>
          </cell>
          <cell r="U53">
            <v>0</v>
          </cell>
          <cell r="V53">
            <v>20824996.530000001</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143102.88</v>
          </cell>
          <cell r="AR53">
            <v>4950680.01</v>
          </cell>
          <cell r="AS53">
            <v>0</v>
          </cell>
          <cell r="AT53">
            <v>4950680.01</v>
          </cell>
          <cell r="AU53">
            <v>6501051.8399999999</v>
          </cell>
          <cell r="AV53">
            <v>0</v>
          </cell>
          <cell r="AW53">
            <v>0</v>
          </cell>
          <cell r="AX53">
            <v>0</v>
          </cell>
          <cell r="AY53">
            <v>6501051.8399999999</v>
          </cell>
          <cell r="AZ53">
            <v>0</v>
          </cell>
          <cell r="BA53">
            <v>9230161.8000000007</v>
          </cell>
          <cell r="BB53">
            <v>9230161.8000000007</v>
          </cell>
          <cell r="BC53">
            <v>0</v>
          </cell>
          <cell r="BD53">
            <v>0</v>
          </cell>
          <cell r="BE53">
            <v>0</v>
          </cell>
          <cell r="BF53">
            <v>0</v>
          </cell>
          <cell r="BG53">
            <v>0</v>
          </cell>
          <cell r="BH53">
            <v>0</v>
          </cell>
          <cell r="BI53">
            <v>0</v>
          </cell>
          <cell r="BJ53">
            <v>20824996.530000001</v>
          </cell>
        </row>
        <row r="54">
          <cell r="A54">
            <v>111908</v>
          </cell>
          <cell r="B54" t="str">
            <v>GP-Bldgs&amp;Fixtures</v>
          </cell>
          <cell r="C54">
            <v>0</v>
          </cell>
          <cell r="D54">
            <v>110425947.56999999</v>
          </cell>
          <cell r="E54">
            <v>0</v>
          </cell>
          <cell r="F54">
            <v>110425947.56999999</v>
          </cell>
          <cell r="G54">
            <v>99299073.349999994</v>
          </cell>
          <cell r="H54">
            <v>0</v>
          </cell>
          <cell r="I54">
            <v>0</v>
          </cell>
          <cell r="J54">
            <v>0</v>
          </cell>
          <cell r="K54">
            <v>99299073.349999994</v>
          </cell>
          <cell r="L54">
            <v>0</v>
          </cell>
          <cell r="M54">
            <v>70409753.599999994</v>
          </cell>
          <cell r="N54">
            <v>70409753.599999994</v>
          </cell>
          <cell r="O54">
            <v>4764625.25</v>
          </cell>
          <cell r="P54">
            <v>20094.560000000001</v>
          </cell>
          <cell r="Q54">
            <v>8911212.4100000001</v>
          </cell>
          <cell r="R54">
            <v>0</v>
          </cell>
          <cell r="S54">
            <v>0</v>
          </cell>
          <cell r="T54">
            <v>0</v>
          </cell>
          <cell r="U54">
            <v>0</v>
          </cell>
          <cell r="V54">
            <v>293830706.74000001</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110425947.56999999</v>
          </cell>
          <cell r="AS54">
            <v>0</v>
          </cell>
          <cell r="AT54">
            <v>110425947.56999999</v>
          </cell>
          <cell r="AU54">
            <v>99299073.349999994</v>
          </cell>
          <cell r="AV54">
            <v>0</v>
          </cell>
          <cell r="AW54">
            <v>0</v>
          </cell>
          <cell r="AX54">
            <v>0</v>
          </cell>
          <cell r="AY54">
            <v>99299073.349999994</v>
          </cell>
          <cell r="AZ54">
            <v>0</v>
          </cell>
          <cell r="BA54">
            <v>70409753.599999994</v>
          </cell>
          <cell r="BB54">
            <v>70409753.599999994</v>
          </cell>
          <cell r="BC54">
            <v>4764625.25</v>
          </cell>
          <cell r="BD54">
            <v>20094.560000000001</v>
          </cell>
          <cell r="BE54">
            <v>8911212.4100000001</v>
          </cell>
          <cell r="BF54">
            <v>0</v>
          </cell>
          <cell r="BG54">
            <v>0</v>
          </cell>
          <cell r="BH54">
            <v>0</v>
          </cell>
          <cell r="BI54">
            <v>0</v>
          </cell>
          <cell r="BJ54">
            <v>293830706.74000001</v>
          </cell>
        </row>
        <row r="55">
          <cell r="A55">
            <v>111910</v>
          </cell>
          <cell r="B55" t="str">
            <v>GP-Lshold Imprvmt</v>
          </cell>
          <cell r="C55">
            <v>0</v>
          </cell>
          <cell r="D55">
            <v>100228</v>
          </cell>
          <cell r="E55">
            <v>0</v>
          </cell>
          <cell r="F55">
            <v>100228</v>
          </cell>
          <cell r="G55">
            <v>4483195.26</v>
          </cell>
          <cell r="H55">
            <v>0</v>
          </cell>
          <cell r="I55">
            <v>0</v>
          </cell>
          <cell r="J55">
            <v>0</v>
          </cell>
          <cell r="K55">
            <v>4483195.26</v>
          </cell>
          <cell r="L55">
            <v>0</v>
          </cell>
          <cell r="M55">
            <v>9682408.6300000008</v>
          </cell>
          <cell r="N55">
            <v>9682408.6300000008</v>
          </cell>
          <cell r="O55">
            <v>0</v>
          </cell>
          <cell r="P55">
            <v>0</v>
          </cell>
          <cell r="Q55">
            <v>68061.56</v>
          </cell>
          <cell r="R55">
            <v>0</v>
          </cell>
          <cell r="S55">
            <v>0</v>
          </cell>
          <cell r="T55">
            <v>0</v>
          </cell>
          <cell r="U55">
            <v>0</v>
          </cell>
          <cell r="V55">
            <v>14333893.449999999</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100228</v>
          </cell>
          <cell r="AS55">
            <v>0</v>
          </cell>
          <cell r="AT55">
            <v>100228</v>
          </cell>
          <cell r="AU55">
            <v>4483195.26</v>
          </cell>
          <cell r="AV55">
            <v>0</v>
          </cell>
          <cell r="AW55">
            <v>0</v>
          </cell>
          <cell r="AX55">
            <v>0</v>
          </cell>
          <cell r="AY55">
            <v>4483195.26</v>
          </cell>
          <cell r="AZ55">
            <v>0</v>
          </cell>
          <cell r="BA55">
            <v>9682408.6300000008</v>
          </cell>
          <cell r="BB55">
            <v>9682408.6300000008</v>
          </cell>
          <cell r="BC55">
            <v>0</v>
          </cell>
          <cell r="BD55">
            <v>0</v>
          </cell>
          <cell r="BE55">
            <v>68061.56</v>
          </cell>
          <cell r="BF55">
            <v>0</v>
          </cell>
          <cell r="BG55">
            <v>0</v>
          </cell>
          <cell r="BH55">
            <v>0</v>
          </cell>
          <cell r="BI55">
            <v>0</v>
          </cell>
          <cell r="BJ55">
            <v>14333893.449999999</v>
          </cell>
        </row>
        <row r="56">
          <cell r="A56">
            <v>111915</v>
          </cell>
          <cell r="B56" t="str">
            <v>GP-Offic Furn&amp;Eqp</v>
          </cell>
          <cell r="C56">
            <v>0</v>
          </cell>
          <cell r="D56">
            <v>0</v>
          </cell>
          <cell r="E56">
            <v>0</v>
          </cell>
          <cell r="F56">
            <v>0</v>
          </cell>
          <cell r="G56">
            <v>0</v>
          </cell>
          <cell r="H56">
            <v>0</v>
          </cell>
          <cell r="I56">
            <v>0</v>
          </cell>
          <cell r="J56">
            <v>0</v>
          </cell>
          <cell r="K56">
            <v>0</v>
          </cell>
          <cell r="L56">
            <v>0</v>
          </cell>
          <cell r="M56">
            <v>8744606.3499999996</v>
          </cell>
          <cell r="N56">
            <v>8744606.3499999996</v>
          </cell>
          <cell r="O56">
            <v>0</v>
          </cell>
          <cell r="P56">
            <v>0</v>
          </cell>
          <cell r="Q56">
            <v>68883.87</v>
          </cell>
          <cell r="R56">
            <v>0</v>
          </cell>
          <cell r="S56">
            <v>0</v>
          </cell>
          <cell r="T56">
            <v>0</v>
          </cell>
          <cell r="U56">
            <v>0</v>
          </cell>
          <cell r="V56">
            <v>8813490.2200000007</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8744606.3499999996</v>
          </cell>
          <cell r="BB56">
            <v>8744606.3499999996</v>
          </cell>
          <cell r="BC56">
            <v>0</v>
          </cell>
          <cell r="BD56">
            <v>0</v>
          </cell>
          <cell r="BE56">
            <v>68883.87</v>
          </cell>
          <cell r="BF56">
            <v>0</v>
          </cell>
          <cell r="BG56">
            <v>0</v>
          </cell>
          <cell r="BH56">
            <v>0</v>
          </cell>
          <cell r="BI56">
            <v>0</v>
          </cell>
          <cell r="BJ56">
            <v>8813490.2200000007</v>
          </cell>
        </row>
        <row r="57">
          <cell r="A57">
            <v>111920</v>
          </cell>
          <cell r="B57" t="str">
            <v>GP-Comp Equip-HW</v>
          </cell>
          <cell r="C57">
            <v>0</v>
          </cell>
          <cell r="D57">
            <v>0</v>
          </cell>
          <cell r="E57">
            <v>0</v>
          </cell>
          <cell r="F57">
            <v>0</v>
          </cell>
          <cell r="G57">
            <v>57798.75</v>
          </cell>
          <cell r="H57">
            <v>0</v>
          </cell>
          <cell r="I57">
            <v>0</v>
          </cell>
          <cell r="J57">
            <v>0</v>
          </cell>
          <cell r="K57">
            <v>57798.75</v>
          </cell>
          <cell r="L57">
            <v>0</v>
          </cell>
          <cell r="M57">
            <v>89094668.359999999</v>
          </cell>
          <cell r="N57">
            <v>89094668.359999999</v>
          </cell>
          <cell r="O57">
            <v>534703.1</v>
          </cell>
          <cell r="P57">
            <v>0</v>
          </cell>
          <cell r="Q57">
            <v>75143.429999999993</v>
          </cell>
          <cell r="R57">
            <v>0</v>
          </cell>
          <cell r="S57">
            <v>0</v>
          </cell>
          <cell r="T57">
            <v>0</v>
          </cell>
          <cell r="U57">
            <v>0</v>
          </cell>
          <cell r="V57">
            <v>89762313.640000001</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57798.75</v>
          </cell>
          <cell r="AV57">
            <v>0</v>
          </cell>
          <cell r="AW57">
            <v>0</v>
          </cell>
          <cell r="AX57">
            <v>0</v>
          </cell>
          <cell r="AY57">
            <v>57798.75</v>
          </cell>
          <cell r="AZ57">
            <v>0</v>
          </cell>
          <cell r="BA57">
            <v>89094668.359999999</v>
          </cell>
          <cell r="BB57">
            <v>89094668.359999999</v>
          </cell>
          <cell r="BC57">
            <v>534703.1</v>
          </cell>
          <cell r="BD57">
            <v>0</v>
          </cell>
          <cell r="BE57">
            <v>75143.429999999993</v>
          </cell>
          <cell r="BF57">
            <v>0</v>
          </cell>
          <cell r="BG57">
            <v>0</v>
          </cell>
          <cell r="BH57">
            <v>0</v>
          </cell>
          <cell r="BI57">
            <v>0</v>
          </cell>
          <cell r="BJ57">
            <v>89762313.640000001</v>
          </cell>
        </row>
        <row r="58">
          <cell r="A58">
            <v>111922</v>
          </cell>
          <cell r="B58" t="str">
            <v>GP-Comp Equip Maj</v>
          </cell>
          <cell r="C58">
            <v>0</v>
          </cell>
          <cell r="D58">
            <v>2318969.13</v>
          </cell>
          <cell r="E58">
            <v>0</v>
          </cell>
          <cell r="F58">
            <v>2318969.13</v>
          </cell>
          <cell r="G58">
            <v>3808179.58</v>
          </cell>
          <cell r="H58">
            <v>0</v>
          </cell>
          <cell r="I58">
            <v>0</v>
          </cell>
          <cell r="J58">
            <v>0</v>
          </cell>
          <cell r="K58">
            <v>3808179.58</v>
          </cell>
          <cell r="L58">
            <v>0</v>
          </cell>
          <cell r="M58">
            <v>4516373.5599999996</v>
          </cell>
          <cell r="N58">
            <v>4516373.5599999996</v>
          </cell>
          <cell r="O58">
            <v>0</v>
          </cell>
          <cell r="P58">
            <v>0</v>
          </cell>
          <cell r="Q58">
            <v>0</v>
          </cell>
          <cell r="R58">
            <v>0</v>
          </cell>
          <cell r="S58">
            <v>0</v>
          </cell>
          <cell r="T58">
            <v>0</v>
          </cell>
          <cell r="U58">
            <v>0</v>
          </cell>
          <cell r="V58">
            <v>10643522.27</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2318969.13</v>
          </cell>
          <cell r="AS58">
            <v>0</v>
          </cell>
          <cell r="AT58">
            <v>2318969.13</v>
          </cell>
          <cell r="AU58">
            <v>3808179.58</v>
          </cell>
          <cell r="AV58">
            <v>0</v>
          </cell>
          <cell r="AW58">
            <v>0</v>
          </cell>
          <cell r="AX58">
            <v>0</v>
          </cell>
          <cell r="AY58">
            <v>3808179.58</v>
          </cell>
          <cell r="AZ58">
            <v>0</v>
          </cell>
          <cell r="BA58">
            <v>4516373.5599999996</v>
          </cell>
          <cell r="BB58">
            <v>4516373.5599999996</v>
          </cell>
          <cell r="BC58">
            <v>0</v>
          </cell>
          <cell r="BD58">
            <v>0</v>
          </cell>
          <cell r="BE58">
            <v>0</v>
          </cell>
          <cell r="BF58">
            <v>0</v>
          </cell>
          <cell r="BG58">
            <v>0</v>
          </cell>
          <cell r="BH58">
            <v>0</v>
          </cell>
          <cell r="BI58">
            <v>0</v>
          </cell>
          <cell r="BJ58">
            <v>10643522.27</v>
          </cell>
        </row>
        <row r="59">
          <cell r="A59">
            <v>111925</v>
          </cell>
          <cell r="B59" t="str">
            <v>GP-Comp Software</v>
          </cell>
          <cell r="C59">
            <v>0</v>
          </cell>
          <cell r="D59">
            <v>9293454.0800000001</v>
          </cell>
          <cell r="E59">
            <v>0</v>
          </cell>
          <cell r="F59">
            <v>9293454.0800000001</v>
          </cell>
          <cell r="G59">
            <v>103491657.12</v>
          </cell>
          <cell r="H59">
            <v>0</v>
          </cell>
          <cell r="I59">
            <v>0</v>
          </cell>
          <cell r="J59">
            <v>0</v>
          </cell>
          <cell r="K59">
            <v>103491657.12</v>
          </cell>
          <cell r="L59">
            <v>0</v>
          </cell>
          <cell r="M59">
            <v>79072640.659999996</v>
          </cell>
          <cell r="N59">
            <v>79072640.659999996</v>
          </cell>
          <cell r="O59">
            <v>0</v>
          </cell>
          <cell r="P59">
            <v>0</v>
          </cell>
          <cell r="Q59">
            <v>0</v>
          </cell>
          <cell r="R59">
            <v>0</v>
          </cell>
          <cell r="S59">
            <v>0</v>
          </cell>
          <cell r="T59">
            <v>0</v>
          </cell>
          <cell r="U59">
            <v>0</v>
          </cell>
          <cell r="V59">
            <v>191857751.86000001</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9293454.0800000001</v>
          </cell>
          <cell r="AS59">
            <v>0</v>
          </cell>
          <cell r="AT59">
            <v>9293454.0800000001</v>
          </cell>
          <cell r="AU59">
            <v>103491657.12</v>
          </cell>
          <cell r="AV59">
            <v>0</v>
          </cell>
          <cell r="AW59">
            <v>0</v>
          </cell>
          <cell r="AX59">
            <v>0</v>
          </cell>
          <cell r="AY59">
            <v>103491657.12</v>
          </cell>
          <cell r="AZ59">
            <v>0</v>
          </cell>
          <cell r="BA59">
            <v>79072640.659999996</v>
          </cell>
          <cell r="BB59">
            <v>79072640.659999996</v>
          </cell>
          <cell r="BC59">
            <v>0</v>
          </cell>
          <cell r="BD59">
            <v>0</v>
          </cell>
          <cell r="BE59">
            <v>0</v>
          </cell>
          <cell r="BF59">
            <v>0</v>
          </cell>
          <cell r="BG59">
            <v>0</v>
          </cell>
          <cell r="BH59">
            <v>0</v>
          </cell>
          <cell r="BI59">
            <v>0</v>
          </cell>
          <cell r="BJ59">
            <v>191857751.86000001</v>
          </cell>
        </row>
        <row r="60">
          <cell r="A60">
            <v>111930</v>
          </cell>
          <cell r="B60" t="str">
            <v>GP-Trsport Equip</v>
          </cell>
          <cell r="C60">
            <v>0</v>
          </cell>
          <cell r="D60">
            <v>0</v>
          </cell>
          <cell r="E60">
            <v>0</v>
          </cell>
          <cell r="F60">
            <v>0</v>
          </cell>
          <cell r="G60">
            <v>0</v>
          </cell>
          <cell r="H60">
            <v>0</v>
          </cell>
          <cell r="I60">
            <v>0</v>
          </cell>
          <cell r="J60">
            <v>0</v>
          </cell>
          <cell r="K60">
            <v>0</v>
          </cell>
          <cell r="L60">
            <v>0</v>
          </cell>
          <cell r="M60">
            <v>296229541.94</v>
          </cell>
          <cell r="N60">
            <v>296229541.94</v>
          </cell>
          <cell r="O60">
            <v>0</v>
          </cell>
          <cell r="P60">
            <v>0</v>
          </cell>
          <cell r="Q60">
            <v>0</v>
          </cell>
          <cell r="R60">
            <v>0</v>
          </cell>
          <cell r="S60">
            <v>0</v>
          </cell>
          <cell r="T60">
            <v>0</v>
          </cell>
          <cell r="U60">
            <v>0</v>
          </cell>
          <cell r="V60">
            <v>296229541.94</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296229541.94</v>
          </cell>
          <cell r="BB60">
            <v>296229541.94</v>
          </cell>
          <cell r="BC60">
            <v>0</v>
          </cell>
          <cell r="BD60">
            <v>0</v>
          </cell>
          <cell r="BE60">
            <v>0</v>
          </cell>
          <cell r="BF60">
            <v>0</v>
          </cell>
          <cell r="BG60">
            <v>0</v>
          </cell>
          <cell r="BH60">
            <v>0</v>
          </cell>
          <cell r="BI60">
            <v>0</v>
          </cell>
          <cell r="BJ60">
            <v>296229541.94</v>
          </cell>
        </row>
        <row r="61">
          <cell r="A61">
            <v>111935</v>
          </cell>
          <cell r="B61" t="str">
            <v>GP-Stores Equip</v>
          </cell>
          <cell r="C61">
            <v>0</v>
          </cell>
          <cell r="D61">
            <v>0</v>
          </cell>
          <cell r="E61">
            <v>0</v>
          </cell>
          <cell r="F61">
            <v>0</v>
          </cell>
          <cell r="G61">
            <v>0</v>
          </cell>
          <cell r="H61">
            <v>0</v>
          </cell>
          <cell r="I61">
            <v>0</v>
          </cell>
          <cell r="J61">
            <v>0</v>
          </cell>
          <cell r="K61">
            <v>0</v>
          </cell>
          <cell r="L61">
            <v>0</v>
          </cell>
          <cell r="M61">
            <v>3585823.89</v>
          </cell>
          <cell r="N61">
            <v>3585823.89</v>
          </cell>
          <cell r="O61">
            <v>0</v>
          </cell>
          <cell r="P61">
            <v>0</v>
          </cell>
          <cell r="Q61">
            <v>269672.36</v>
          </cell>
          <cell r="R61">
            <v>0</v>
          </cell>
          <cell r="S61">
            <v>0</v>
          </cell>
          <cell r="T61">
            <v>0</v>
          </cell>
          <cell r="U61">
            <v>0</v>
          </cell>
          <cell r="V61">
            <v>3855496.25</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3585823.89</v>
          </cell>
          <cell r="BB61">
            <v>3585823.89</v>
          </cell>
          <cell r="BC61">
            <v>0</v>
          </cell>
          <cell r="BD61">
            <v>0</v>
          </cell>
          <cell r="BE61">
            <v>269672.36</v>
          </cell>
          <cell r="BF61">
            <v>0</v>
          </cell>
          <cell r="BG61">
            <v>0</v>
          </cell>
          <cell r="BH61">
            <v>0</v>
          </cell>
          <cell r="BI61">
            <v>0</v>
          </cell>
          <cell r="BJ61">
            <v>3855496.25</v>
          </cell>
        </row>
        <row r="62">
          <cell r="A62">
            <v>111940</v>
          </cell>
          <cell r="B62" t="str">
            <v>General Plant-Tools</v>
          </cell>
          <cell r="C62">
            <v>0</v>
          </cell>
          <cell r="D62">
            <v>0</v>
          </cell>
          <cell r="E62">
            <v>0</v>
          </cell>
          <cell r="F62">
            <v>0</v>
          </cell>
          <cell r="G62">
            <v>0</v>
          </cell>
          <cell r="H62">
            <v>0</v>
          </cell>
          <cell r="I62">
            <v>0</v>
          </cell>
          <cell r="J62">
            <v>0</v>
          </cell>
          <cell r="K62">
            <v>0</v>
          </cell>
          <cell r="L62">
            <v>0</v>
          </cell>
          <cell r="M62">
            <v>8304363.6699999999</v>
          </cell>
          <cell r="N62">
            <v>8304363.6699999999</v>
          </cell>
          <cell r="O62">
            <v>0</v>
          </cell>
          <cell r="P62">
            <v>0</v>
          </cell>
          <cell r="Q62">
            <v>39541.22</v>
          </cell>
          <cell r="R62">
            <v>0</v>
          </cell>
          <cell r="S62">
            <v>0</v>
          </cell>
          <cell r="T62">
            <v>0</v>
          </cell>
          <cell r="U62">
            <v>0</v>
          </cell>
          <cell r="V62">
            <v>8343904.8899999997</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8304363.6699999999</v>
          </cell>
          <cell r="BB62">
            <v>8304363.6699999999</v>
          </cell>
          <cell r="BC62">
            <v>0</v>
          </cell>
          <cell r="BD62">
            <v>0</v>
          </cell>
          <cell r="BE62">
            <v>39541.22</v>
          </cell>
          <cell r="BF62">
            <v>0</v>
          </cell>
          <cell r="BG62">
            <v>0</v>
          </cell>
          <cell r="BH62">
            <v>0</v>
          </cell>
          <cell r="BI62">
            <v>0</v>
          </cell>
          <cell r="BJ62">
            <v>8343904.8899999997</v>
          </cell>
        </row>
        <row r="63">
          <cell r="A63">
            <v>111945</v>
          </cell>
          <cell r="B63" t="str">
            <v>GP-Msrmt&amp;Test Eq</v>
          </cell>
          <cell r="C63">
            <v>0</v>
          </cell>
          <cell r="D63">
            <v>0</v>
          </cell>
          <cell r="E63">
            <v>0</v>
          </cell>
          <cell r="F63">
            <v>0</v>
          </cell>
          <cell r="G63">
            <v>0</v>
          </cell>
          <cell r="H63">
            <v>0</v>
          </cell>
          <cell r="I63">
            <v>0</v>
          </cell>
          <cell r="J63">
            <v>0</v>
          </cell>
          <cell r="K63">
            <v>0</v>
          </cell>
          <cell r="L63">
            <v>0</v>
          </cell>
          <cell r="M63">
            <v>11792700.85</v>
          </cell>
          <cell r="N63">
            <v>11792700.85</v>
          </cell>
          <cell r="O63">
            <v>3774.78</v>
          </cell>
          <cell r="P63">
            <v>0</v>
          </cell>
          <cell r="Q63">
            <v>53729.51</v>
          </cell>
          <cell r="R63">
            <v>0</v>
          </cell>
          <cell r="S63">
            <v>0</v>
          </cell>
          <cell r="T63">
            <v>0</v>
          </cell>
          <cell r="U63">
            <v>0</v>
          </cell>
          <cell r="V63">
            <v>11850205.140000001</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11792700.85</v>
          </cell>
          <cell r="BB63">
            <v>11792700.85</v>
          </cell>
          <cell r="BC63">
            <v>3774.78</v>
          </cell>
          <cell r="BD63">
            <v>0</v>
          </cell>
          <cell r="BE63">
            <v>53729.51</v>
          </cell>
          <cell r="BF63">
            <v>0</v>
          </cell>
          <cell r="BG63">
            <v>0</v>
          </cell>
          <cell r="BH63">
            <v>0</v>
          </cell>
          <cell r="BI63">
            <v>0</v>
          </cell>
          <cell r="BJ63">
            <v>11850205.140000001</v>
          </cell>
        </row>
        <row r="64">
          <cell r="A64">
            <v>111950</v>
          </cell>
          <cell r="B64" t="str">
            <v>GP-Pwr Oprtd Equip</v>
          </cell>
          <cell r="C64">
            <v>0</v>
          </cell>
          <cell r="D64">
            <v>0</v>
          </cell>
          <cell r="E64">
            <v>0</v>
          </cell>
          <cell r="F64">
            <v>0</v>
          </cell>
          <cell r="G64">
            <v>0</v>
          </cell>
          <cell r="H64">
            <v>0</v>
          </cell>
          <cell r="I64">
            <v>0</v>
          </cell>
          <cell r="J64">
            <v>0</v>
          </cell>
          <cell r="K64">
            <v>0</v>
          </cell>
          <cell r="L64">
            <v>0</v>
          </cell>
          <cell r="M64">
            <v>227767790.28</v>
          </cell>
          <cell r="N64">
            <v>227767790.28</v>
          </cell>
          <cell r="O64">
            <v>0</v>
          </cell>
          <cell r="P64">
            <v>0</v>
          </cell>
          <cell r="Q64">
            <v>0</v>
          </cell>
          <cell r="R64">
            <v>0</v>
          </cell>
          <cell r="S64">
            <v>0</v>
          </cell>
          <cell r="T64">
            <v>0</v>
          </cell>
          <cell r="U64">
            <v>0</v>
          </cell>
          <cell r="V64">
            <v>227767790.28</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227767790.28</v>
          </cell>
          <cell r="BB64">
            <v>227767790.28</v>
          </cell>
          <cell r="BC64">
            <v>0</v>
          </cell>
          <cell r="BD64">
            <v>0</v>
          </cell>
          <cell r="BE64">
            <v>0</v>
          </cell>
          <cell r="BF64">
            <v>0</v>
          </cell>
          <cell r="BG64">
            <v>0</v>
          </cell>
          <cell r="BH64">
            <v>0</v>
          </cell>
          <cell r="BI64">
            <v>0</v>
          </cell>
          <cell r="BJ64">
            <v>227767790.28</v>
          </cell>
        </row>
        <row r="65">
          <cell r="A65">
            <v>111955</v>
          </cell>
          <cell r="B65" t="str">
            <v>GP-Cmmun Equip</v>
          </cell>
          <cell r="C65">
            <v>0</v>
          </cell>
          <cell r="D65">
            <v>379523039.75</v>
          </cell>
          <cell r="E65">
            <v>0</v>
          </cell>
          <cell r="F65">
            <v>379523039.75</v>
          </cell>
          <cell r="G65">
            <v>22963243.870000001</v>
          </cell>
          <cell r="H65">
            <v>0</v>
          </cell>
          <cell r="I65">
            <v>0</v>
          </cell>
          <cell r="J65">
            <v>0</v>
          </cell>
          <cell r="K65">
            <v>22963243.870000001</v>
          </cell>
          <cell r="L65">
            <v>0</v>
          </cell>
          <cell r="M65">
            <v>8554759.7899999991</v>
          </cell>
          <cell r="N65">
            <v>8554759.7899999991</v>
          </cell>
          <cell r="O65">
            <v>109430885.41</v>
          </cell>
          <cell r="P65">
            <v>2233523.75</v>
          </cell>
          <cell r="Q65">
            <v>20332.37</v>
          </cell>
          <cell r="R65">
            <v>0</v>
          </cell>
          <cell r="S65">
            <v>0</v>
          </cell>
          <cell r="T65">
            <v>0</v>
          </cell>
          <cell r="U65">
            <v>0</v>
          </cell>
          <cell r="V65">
            <v>522725784.94</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379523039.75</v>
          </cell>
          <cell r="AS65">
            <v>0</v>
          </cell>
          <cell r="AT65">
            <v>379523039.75</v>
          </cell>
          <cell r="AU65">
            <v>22963243.870000001</v>
          </cell>
          <cell r="AV65">
            <v>0</v>
          </cell>
          <cell r="AW65">
            <v>0</v>
          </cell>
          <cell r="AX65">
            <v>0</v>
          </cell>
          <cell r="AY65">
            <v>22963243.870000001</v>
          </cell>
          <cell r="AZ65">
            <v>0</v>
          </cell>
          <cell r="BA65">
            <v>8554759.7899999991</v>
          </cell>
          <cell r="BB65">
            <v>8554759.7899999991</v>
          </cell>
          <cell r="BC65">
            <v>109430885.41</v>
          </cell>
          <cell r="BD65">
            <v>2233523.75</v>
          </cell>
          <cell r="BE65">
            <v>20332.37</v>
          </cell>
          <cell r="BF65">
            <v>0</v>
          </cell>
          <cell r="BG65">
            <v>0</v>
          </cell>
          <cell r="BH65">
            <v>0</v>
          </cell>
          <cell r="BI65">
            <v>0</v>
          </cell>
          <cell r="BJ65">
            <v>522725784.94</v>
          </cell>
        </row>
        <row r="66">
          <cell r="A66">
            <v>111960</v>
          </cell>
          <cell r="B66" t="str">
            <v>GP-Misc Equip</v>
          </cell>
          <cell r="C66">
            <v>0</v>
          </cell>
          <cell r="D66">
            <v>0</v>
          </cell>
          <cell r="E66">
            <v>0</v>
          </cell>
          <cell r="F66">
            <v>0</v>
          </cell>
          <cell r="G66">
            <v>0</v>
          </cell>
          <cell r="H66">
            <v>0</v>
          </cell>
          <cell r="I66">
            <v>0</v>
          </cell>
          <cell r="J66">
            <v>0</v>
          </cell>
          <cell r="K66">
            <v>0</v>
          </cell>
          <cell r="L66">
            <v>0</v>
          </cell>
          <cell r="M66">
            <v>6508692.7699999996</v>
          </cell>
          <cell r="N66">
            <v>6508692.7699999996</v>
          </cell>
          <cell r="O66">
            <v>0</v>
          </cell>
          <cell r="P66">
            <v>0</v>
          </cell>
          <cell r="Q66">
            <v>286350.64</v>
          </cell>
          <cell r="R66">
            <v>0</v>
          </cell>
          <cell r="S66">
            <v>0</v>
          </cell>
          <cell r="T66">
            <v>0</v>
          </cell>
          <cell r="U66">
            <v>0</v>
          </cell>
          <cell r="V66">
            <v>6795043.4100000001</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6508692.7699999996</v>
          </cell>
          <cell r="BB66">
            <v>6508692.7699999996</v>
          </cell>
          <cell r="BC66">
            <v>0</v>
          </cell>
          <cell r="BD66">
            <v>0</v>
          </cell>
          <cell r="BE66">
            <v>286350.64</v>
          </cell>
          <cell r="BF66">
            <v>0</v>
          </cell>
          <cell r="BG66">
            <v>0</v>
          </cell>
          <cell r="BH66">
            <v>0</v>
          </cell>
          <cell r="BI66">
            <v>0</v>
          </cell>
          <cell r="BJ66">
            <v>6795043.4100000001</v>
          </cell>
        </row>
        <row r="67">
          <cell r="A67">
            <v>111980</v>
          </cell>
          <cell r="B67" t="str">
            <v>GP-Syst Suprv Equip</v>
          </cell>
          <cell r="C67">
            <v>0</v>
          </cell>
          <cell r="D67">
            <v>356826943.69999999</v>
          </cell>
          <cell r="E67">
            <v>0</v>
          </cell>
          <cell r="F67">
            <v>356826943.69999999</v>
          </cell>
          <cell r="G67">
            <v>89188566.530000001</v>
          </cell>
          <cell r="H67">
            <v>0</v>
          </cell>
          <cell r="I67">
            <v>0</v>
          </cell>
          <cell r="J67">
            <v>0</v>
          </cell>
          <cell r="K67">
            <v>89188566.530000001</v>
          </cell>
          <cell r="L67">
            <v>0</v>
          </cell>
          <cell r="M67">
            <v>3366770.8</v>
          </cell>
          <cell r="N67">
            <v>3366770.8</v>
          </cell>
          <cell r="O67">
            <v>17825462.039999999</v>
          </cell>
          <cell r="P67">
            <v>0</v>
          </cell>
          <cell r="Q67">
            <v>0</v>
          </cell>
          <cell r="R67">
            <v>0</v>
          </cell>
          <cell r="S67">
            <v>0</v>
          </cell>
          <cell r="T67">
            <v>0</v>
          </cell>
          <cell r="U67">
            <v>0</v>
          </cell>
          <cell r="V67">
            <v>467207743.06999999</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356826943.69999999</v>
          </cell>
          <cell r="AS67">
            <v>0</v>
          </cell>
          <cell r="AT67">
            <v>356826943.69999999</v>
          </cell>
          <cell r="AU67">
            <v>89188566.530000001</v>
          </cell>
          <cell r="AV67">
            <v>0</v>
          </cell>
          <cell r="AW67">
            <v>0</v>
          </cell>
          <cell r="AX67">
            <v>0</v>
          </cell>
          <cell r="AY67">
            <v>89188566.530000001</v>
          </cell>
          <cell r="AZ67">
            <v>0</v>
          </cell>
          <cell r="BA67">
            <v>3366770.8</v>
          </cell>
          <cell r="BB67">
            <v>3366770.8</v>
          </cell>
          <cell r="BC67">
            <v>17825462.039999999</v>
          </cell>
          <cell r="BD67">
            <v>0</v>
          </cell>
          <cell r="BE67">
            <v>0</v>
          </cell>
          <cell r="BF67">
            <v>0</v>
          </cell>
          <cell r="BG67">
            <v>0</v>
          </cell>
          <cell r="BH67">
            <v>0</v>
          </cell>
          <cell r="BI67">
            <v>0</v>
          </cell>
          <cell r="BJ67">
            <v>467207743.06999999</v>
          </cell>
        </row>
        <row r="68">
          <cell r="A68">
            <v>111985</v>
          </cell>
          <cell r="B68" t="str">
            <v>GP-SntlLts RntlUnit</v>
          </cell>
          <cell r="C68">
            <v>0</v>
          </cell>
          <cell r="D68">
            <v>0</v>
          </cell>
          <cell r="E68">
            <v>0</v>
          </cell>
          <cell r="F68">
            <v>0</v>
          </cell>
          <cell r="G68">
            <v>13085669.77</v>
          </cell>
          <cell r="H68">
            <v>0</v>
          </cell>
          <cell r="I68">
            <v>0</v>
          </cell>
          <cell r="J68">
            <v>0</v>
          </cell>
          <cell r="K68">
            <v>13085669.77</v>
          </cell>
          <cell r="L68">
            <v>0</v>
          </cell>
          <cell r="M68">
            <v>0</v>
          </cell>
          <cell r="N68">
            <v>0</v>
          </cell>
          <cell r="O68">
            <v>0</v>
          </cell>
          <cell r="P68">
            <v>0</v>
          </cell>
          <cell r="Q68">
            <v>0</v>
          </cell>
          <cell r="R68">
            <v>0</v>
          </cell>
          <cell r="S68">
            <v>0</v>
          </cell>
          <cell r="T68">
            <v>0</v>
          </cell>
          <cell r="U68">
            <v>0</v>
          </cell>
          <cell r="V68">
            <v>13085669.77</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13085669.77</v>
          </cell>
          <cell r="AV68">
            <v>0</v>
          </cell>
          <cell r="AW68">
            <v>0</v>
          </cell>
          <cell r="AX68">
            <v>0</v>
          </cell>
          <cell r="AY68">
            <v>13085669.77</v>
          </cell>
          <cell r="AZ68">
            <v>0</v>
          </cell>
          <cell r="BA68">
            <v>0</v>
          </cell>
          <cell r="BB68">
            <v>0</v>
          </cell>
          <cell r="BC68">
            <v>0</v>
          </cell>
          <cell r="BD68">
            <v>0</v>
          </cell>
          <cell r="BE68">
            <v>0</v>
          </cell>
          <cell r="BF68">
            <v>0</v>
          </cell>
          <cell r="BG68">
            <v>0</v>
          </cell>
          <cell r="BH68">
            <v>0</v>
          </cell>
          <cell r="BI68">
            <v>0</v>
          </cell>
          <cell r="BJ68">
            <v>13085669.77</v>
          </cell>
        </row>
        <row r="69">
          <cell r="A69">
            <v>111990</v>
          </cell>
          <cell r="B69" t="str">
            <v>GP-Othr Tngbl Prop</v>
          </cell>
          <cell r="C69">
            <v>0</v>
          </cell>
          <cell r="D69">
            <v>0</v>
          </cell>
          <cell r="E69">
            <v>0</v>
          </cell>
          <cell r="F69">
            <v>0</v>
          </cell>
          <cell r="G69">
            <v>0</v>
          </cell>
          <cell r="H69">
            <v>0</v>
          </cell>
          <cell r="I69">
            <v>0</v>
          </cell>
          <cell r="J69">
            <v>0</v>
          </cell>
          <cell r="K69">
            <v>0</v>
          </cell>
          <cell r="L69">
            <v>0</v>
          </cell>
          <cell r="M69">
            <v>19118279.41</v>
          </cell>
          <cell r="N69">
            <v>19118279.41</v>
          </cell>
          <cell r="O69">
            <v>0</v>
          </cell>
          <cell r="P69">
            <v>0</v>
          </cell>
          <cell r="Q69">
            <v>0</v>
          </cell>
          <cell r="R69">
            <v>0</v>
          </cell>
          <cell r="S69">
            <v>0</v>
          </cell>
          <cell r="T69">
            <v>0</v>
          </cell>
          <cell r="U69">
            <v>0</v>
          </cell>
          <cell r="V69">
            <v>19118279.41</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19118279.41</v>
          </cell>
          <cell r="BB69">
            <v>19118279.41</v>
          </cell>
          <cell r="BC69">
            <v>0</v>
          </cell>
          <cell r="BD69">
            <v>0</v>
          </cell>
          <cell r="BE69">
            <v>0</v>
          </cell>
          <cell r="BF69">
            <v>0</v>
          </cell>
          <cell r="BG69">
            <v>0</v>
          </cell>
          <cell r="BH69">
            <v>0</v>
          </cell>
          <cell r="BI69">
            <v>0</v>
          </cell>
          <cell r="BJ69">
            <v>19118279.41</v>
          </cell>
        </row>
        <row r="70">
          <cell r="A70">
            <v>111999</v>
          </cell>
          <cell r="B70" t="str">
            <v>FA In Serv Conv Acct</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row>
        <row r="71">
          <cell r="A71">
            <v>140100</v>
          </cell>
          <cell r="B71" t="str">
            <v>Maj Fix Assets Acc D</v>
          </cell>
          <cell r="C71">
            <v>0</v>
          </cell>
          <cell r="D71">
            <v>-61652349.549999997</v>
          </cell>
          <cell r="E71">
            <v>0</v>
          </cell>
          <cell r="F71">
            <v>-61652349.549999997</v>
          </cell>
          <cell r="G71">
            <v>-48441131.509999998</v>
          </cell>
          <cell r="H71">
            <v>0</v>
          </cell>
          <cell r="I71">
            <v>0</v>
          </cell>
          <cell r="J71">
            <v>0</v>
          </cell>
          <cell r="K71">
            <v>-48441131.509999998</v>
          </cell>
          <cell r="L71">
            <v>0</v>
          </cell>
          <cell r="M71">
            <v>110093481.06</v>
          </cell>
          <cell r="N71">
            <v>110093481.06</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-61652349.549999997</v>
          </cell>
          <cell r="AS71">
            <v>0</v>
          </cell>
          <cell r="AT71">
            <v>-61652349.549999997</v>
          </cell>
          <cell r="AU71">
            <v>-48441131.509999998</v>
          </cell>
          <cell r="AV71">
            <v>0</v>
          </cell>
          <cell r="AW71">
            <v>0</v>
          </cell>
          <cell r="AX71">
            <v>0</v>
          </cell>
          <cell r="AY71">
            <v>-48441131.509999998</v>
          </cell>
          <cell r="AZ71">
            <v>0</v>
          </cell>
          <cell r="BA71">
            <v>110093481.06</v>
          </cell>
          <cell r="BB71">
            <v>110093481.06</v>
          </cell>
          <cell r="BC71">
            <v>0</v>
          </cell>
          <cell r="BD71">
            <v>0</v>
          </cell>
          <cell r="BE71">
            <v>0</v>
          </cell>
          <cell r="BF71">
            <v>0</v>
          </cell>
          <cell r="BG71">
            <v>0</v>
          </cell>
          <cell r="BH71">
            <v>0</v>
          </cell>
          <cell r="BI71">
            <v>0</v>
          </cell>
          <cell r="BJ71">
            <v>0</v>
          </cell>
        </row>
        <row r="72">
          <cell r="A72">
            <v>140200</v>
          </cell>
          <cell r="B72" t="str">
            <v>Minor Fixed Asst Acc</v>
          </cell>
          <cell r="C72">
            <v>0</v>
          </cell>
          <cell r="D72">
            <v>-32052860.390000001</v>
          </cell>
          <cell r="E72">
            <v>0</v>
          </cell>
          <cell r="F72">
            <v>-32052860.390000001</v>
          </cell>
          <cell r="G72">
            <v>-42488673.609999999</v>
          </cell>
          <cell r="H72">
            <v>0</v>
          </cell>
          <cell r="I72">
            <v>0</v>
          </cell>
          <cell r="J72">
            <v>0</v>
          </cell>
          <cell r="K72">
            <v>-42488673.609999999</v>
          </cell>
          <cell r="L72">
            <v>0</v>
          </cell>
          <cell r="M72">
            <v>74541534</v>
          </cell>
          <cell r="N72">
            <v>74541534</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-32052860.390000001</v>
          </cell>
          <cell r="AS72">
            <v>0</v>
          </cell>
          <cell r="AT72">
            <v>-32052860.390000001</v>
          </cell>
          <cell r="AU72">
            <v>-42488673.609999999</v>
          </cell>
          <cell r="AV72">
            <v>0</v>
          </cell>
          <cell r="AW72">
            <v>0</v>
          </cell>
          <cell r="AX72">
            <v>0</v>
          </cell>
          <cell r="AY72">
            <v>-42488673.609999999</v>
          </cell>
          <cell r="AZ72">
            <v>0</v>
          </cell>
          <cell r="BA72">
            <v>74541534</v>
          </cell>
          <cell r="BB72">
            <v>74541534</v>
          </cell>
          <cell r="BC72">
            <v>0</v>
          </cell>
          <cell r="BD72">
            <v>0</v>
          </cell>
          <cell r="BE72">
            <v>0</v>
          </cell>
          <cell r="BF72">
            <v>0</v>
          </cell>
          <cell r="BG72">
            <v>0</v>
          </cell>
          <cell r="BH72">
            <v>0</v>
          </cell>
          <cell r="BI72">
            <v>0</v>
          </cell>
          <cell r="BJ72">
            <v>0</v>
          </cell>
        </row>
        <row r="73">
          <cell r="A73">
            <v>140300</v>
          </cell>
          <cell r="B73" t="str">
            <v>T&amp;We Acc Dep(Bus Mod</v>
          </cell>
          <cell r="C73">
            <v>0</v>
          </cell>
          <cell r="D73">
            <v>-75168504.689999998</v>
          </cell>
          <cell r="E73">
            <v>0</v>
          </cell>
          <cell r="F73">
            <v>-75168504.689999998</v>
          </cell>
          <cell r="G73">
            <v>-238033599.5</v>
          </cell>
          <cell r="H73">
            <v>0</v>
          </cell>
          <cell r="I73">
            <v>0</v>
          </cell>
          <cell r="J73">
            <v>0</v>
          </cell>
          <cell r="K73">
            <v>-238033599.5</v>
          </cell>
          <cell r="L73">
            <v>0</v>
          </cell>
          <cell r="M73">
            <v>313202104.19</v>
          </cell>
          <cell r="N73">
            <v>313202104.19</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-75168504.689999998</v>
          </cell>
          <cell r="AS73">
            <v>0</v>
          </cell>
          <cell r="AT73">
            <v>-75168504.689999998</v>
          </cell>
          <cell r="AU73">
            <v>-238033599.5</v>
          </cell>
          <cell r="AV73">
            <v>0</v>
          </cell>
          <cell r="AW73">
            <v>0</v>
          </cell>
          <cell r="AX73">
            <v>0</v>
          </cell>
          <cell r="AY73">
            <v>-238033599.5</v>
          </cell>
          <cell r="AZ73">
            <v>0</v>
          </cell>
          <cell r="BA73">
            <v>313202104.19</v>
          </cell>
          <cell r="BB73">
            <v>313202104.19</v>
          </cell>
          <cell r="BC73">
            <v>0</v>
          </cell>
          <cell r="BD73">
            <v>0</v>
          </cell>
          <cell r="BE73">
            <v>0</v>
          </cell>
          <cell r="BF73">
            <v>0</v>
          </cell>
          <cell r="BG73">
            <v>0</v>
          </cell>
          <cell r="BH73">
            <v>0</v>
          </cell>
          <cell r="BI73">
            <v>0</v>
          </cell>
          <cell r="BJ73">
            <v>0</v>
          </cell>
        </row>
        <row r="74">
          <cell r="A74">
            <v>140900</v>
          </cell>
          <cell r="B74" t="str">
            <v>Mj Rlup Acc Dep Res</v>
          </cell>
          <cell r="C74">
            <v>0</v>
          </cell>
          <cell r="D74">
            <v>8662016.3599999994</v>
          </cell>
          <cell r="E74">
            <v>0</v>
          </cell>
          <cell r="F74">
            <v>8662016.3599999994</v>
          </cell>
          <cell r="G74">
            <v>15632436.35</v>
          </cell>
          <cell r="H74">
            <v>0</v>
          </cell>
          <cell r="I74">
            <v>0</v>
          </cell>
          <cell r="J74">
            <v>0</v>
          </cell>
          <cell r="K74">
            <v>15632436.35</v>
          </cell>
          <cell r="L74">
            <v>0</v>
          </cell>
          <cell r="M74">
            <v>-4495149.08</v>
          </cell>
          <cell r="N74">
            <v>-4495149.08</v>
          </cell>
          <cell r="O74">
            <v>-62724.97</v>
          </cell>
          <cell r="P74">
            <v>0</v>
          </cell>
          <cell r="Q74">
            <v>-343689.1</v>
          </cell>
          <cell r="R74">
            <v>-268185150.88999999</v>
          </cell>
          <cell r="S74">
            <v>0</v>
          </cell>
          <cell r="T74">
            <v>0</v>
          </cell>
          <cell r="U74">
            <v>-1005697.22</v>
          </cell>
          <cell r="V74">
            <v>-249797958.55000001</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8662016.3599999994</v>
          </cell>
          <cell r="AS74">
            <v>0</v>
          </cell>
          <cell r="AT74">
            <v>8662016.3599999994</v>
          </cell>
          <cell r="AU74">
            <v>15632436.35</v>
          </cell>
          <cell r="AV74">
            <v>0</v>
          </cell>
          <cell r="AW74">
            <v>0</v>
          </cell>
          <cell r="AX74">
            <v>0</v>
          </cell>
          <cell r="AY74">
            <v>15632436.35</v>
          </cell>
          <cell r="AZ74">
            <v>0</v>
          </cell>
          <cell r="BA74">
            <v>-4495149.08</v>
          </cell>
          <cell r="BB74">
            <v>-4495149.08</v>
          </cell>
          <cell r="BC74">
            <v>-62724.97</v>
          </cell>
          <cell r="BD74">
            <v>0</v>
          </cell>
          <cell r="BE74">
            <v>-343689.1</v>
          </cell>
          <cell r="BF74">
            <v>-268185150.88999999</v>
          </cell>
          <cell r="BG74">
            <v>0</v>
          </cell>
          <cell r="BH74">
            <v>0</v>
          </cell>
          <cell r="BI74">
            <v>-1005697.22</v>
          </cell>
          <cell r="BJ74">
            <v>-249797958.55000001</v>
          </cell>
        </row>
        <row r="75">
          <cell r="A75">
            <v>140920</v>
          </cell>
          <cell r="B75" t="str">
            <v>MFA Amtd Acc Dep</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row>
        <row r="76">
          <cell r="A76">
            <v>140940</v>
          </cell>
          <cell r="B76" t="str">
            <v>Acc Dep-Contra Gr</v>
          </cell>
          <cell r="C76">
            <v>0</v>
          </cell>
          <cell r="D76">
            <v>2342014.9</v>
          </cell>
          <cell r="E76">
            <v>0</v>
          </cell>
          <cell r="F76">
            <v>2342014.9</v>
          </cell>
          <cell r="G76">
            <v>1421795.9</v>
          </cell>
          <cell r="H76">
            <v>0</v>
          </cell>
          <cell r="I76">
            <v>0</v>
          </cell>
          <cell r="J76">
            <v>0</v>
          </cell>
          <cell r="K76">
            <v>1421795.9</v>
          </cell>
          <cell r="L76">
            <v>0</v>
          </cell>
          <cell r="M76">
            <v>0</v>
          </cell>
          <cell r="N76">
            <v>0</v>
          </cell>
          <cell r="O76">
            <v>0</v>
          </cell>
          <cell r="P76">
            <v>0</v>
          </cell>
          <cell r="Q76">
            <v>172061.28</v>
          </cell>
          <cell r="R76">
            <v>0</v>
          </cell>
          <cell r="S76">
            <v>0</v>
          </cell>
          <cell r="T76">
            <v>0</v>
          </cell>
          <cell r="U76">
            <v>0</v>
          </cell>
          <cell r="V76">
            <v>3935872.08</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2342014.9</v>
          </cell>
          <cell r="AS76">
            <v>0</v>
          </cell>
          <cell r="AT76">
            <v>2342014.9</v>
          </cell>
          <cell r="AU76">
            <v>1421795.9</v>
          </cell>
          <cell r="AV76">
            <v>0</v>
          </cell>
          <cell r="AW76">
            <v>0</v>
          </cell>
          <cell r="AX76">
            <v>0</v>
          </cell>
          <cell r="AY76">
            <v>1421795.9</v>
          </cell>
          <cell r="AZ76">
            <v>0</v>
          </cell>
          <cell r="BA76">
            <v>0</v>
          </cell>
          <cell r="BB76">
            <v>0</v>
          </cell>
          <cell r="BC76">
            <v>0</v>
          </cell>
          <cell r="BD76">
            <v>0</v>
          </cell>
          <cell r="BE76">
            <v>172061.28</v>
          </cell>
          <cell r="BF76">
            <v>0</v>
          </cell>
          <cell r="BG76">
            <v>0</v>
          </cell>
          <cell r="BH76">
            <v>0</v>
          </cell>
          <cell r="BI76">
            <v>0</v>
          </cell>
          <cell r="BJ76">
            <v>3935872.08</v>
          </cell>
        </row>
        <row r="77">
          <cell r="A77">
            <v>142100</v>
          </cell>
          <cell r="B77" t="str">
            <v>Acc Dep - Gnrtn Plt</v>
          </cell>
          <cell r="C77">
            <v>0</v>
          </cell>
          <cell r="D77">
            <v>0</v>
          </cell>
          <cell r="E77">
            <v>0</v>
          </cell>
          <cell r="F77">
            <v>0</v>
          </cell>
          <cell r="G77">
            <v>-599458.1</v>
          </cell>
          <cell r="H77">
            <v>0</v>
          </cell>
          <cell r="I77">
            <v>0</v>
          </cell>
          <cell r="J77">
            <v>0</v>
          </cell>
          <cell r="K77">
            <v>-599458.1</v>
          </cell>
          <cell r="L77">
            <v>0</v>
          </cell>
          <cell r="M77">
            <v>0</v>
          </cell>
          <cell r="N77">
            <v>0</v>
          </cell>
          <cell r="O77">
            <v>0</v>
          </cell>
          <cell r="P77">
            <v>0</v>
          </cell>
          <cell r="Q77">
            <v>-22055847.559999999</v>
          </cell>
          <cell r="R77">
            <v>0</v>
          </cell>
          <cell r="S77">
            <v>0</v>
          </cell>
          <cell r="T77">
            <v>0</v>
          </cell>
          <cell r="U77">
            <v>0</v>
          </cell>
          <cell r="V77">
            <v>-22655305.66</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-599458.1</v>
          </cell>
          <cell r="AV77">
            <v>0</v>
          </cell>
          <cell r="AW77">
            <v>0</v>
          </cell>
          <cell r="AX77">
            <v>0</v>
          </cell>
          <cell r="AY77">
            <v>-599458.1</v>
          </cell>
          <cell r="AZ77">
            <v>0</v>
          </cell>
          <cell r="BA77">
            <v>0</v>
          </cell>
          <cell r="BB77">
            <v>0</v>
          </cell>
          <cell r="BC77">
            <v>0</v>
          </cell>
          <cell r="BD77">
            <v>0</v>
          </cell>
          <cell r="BE77">
            <v>-22055847.559999999</v>
          </cell>
          <cell r="BF77">
            <v>0</v>
          </cell>
          <cell r="BG77">
            <v>0</v>
          </cell>
          <cell r="BH77">
            <v>0</v>
          </cell>
          <cell r="BI77">
            <v>0</v>
          </cell>
          <cell r="BJ77">
            <v>-22655305.66</v>
          </cell>
        </row>
        <row r="78">
          <cell r="A78">
            <v>142101</v>
          </cell>
          <cell r="B78" t="str">
            <v>Acc Dep - Tx Plant</v>
          </cell>
          <cell r="C78">
            <v>-12860.53</v>
          </cell>
          <cell r="D78">
            <v>-4104660437.4899998</v>
          </cell>
          <cell r="E78">
            <v>-3391866.06</v>
          </cell>
          <cell r="F78">
            <v>-4108052303.5500002</v>
          </cell>
          <cell r="G78">
            <v>50998.26</v>
          </cell>
          <cell r="H78">
            <v>0</v>
          </cell>
          <cell r="I78">
            <v>0</v>
          </cell>
          <cell r="J78">
            <v>0</v>
          </cell>
          <cell r="K78">
            <v>50998.26</v>
          </cell>
          <cell r="L78">
            <v>0</v>
          </cell>
          <cell r="M78">
            <v>-67.92</v>
          </cell>
          <cell r="N78">
            <v>-67.92</v>
          </cell>
          <cell r="O78">
            <v>0</v>
          </cell>
          <cell r="P78">
            <v>0</v>
          </cell>
          <cell r="Q78">
            <v>0</v>
          </cell>
          <cell r="R78">
            <v>0</v>
          </cell>
          <cell r="S78">
            <v>0</v>
          </cell>
          <cell r="T78">
            <v>0</v>
          </cell>
          <cell r="U78">
            <v>0</v>
          </cell>
          <cell r="V78">
            <v>-4108014233.7399998</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-12860.53</v>
          </cell>
          <cell r="AR78">
            <v>-4104660437.4899998</v>
          </cell>
          <cell r="AS78">
            <v>-3391866.06</v>
          </cell>
          <cell r="AT78">
            <v>-4108052303.5500002</v>
          </cell>
          <cell r="AU78">
            <v>50998.26</v>
          </cell>
          <cell r="AV78">
            <v>0</v>
          </cell>
          <cell r="AW78">
            <v>0</v>
          </cell>
          <cell r="AX78">
            <v>0</v>
          </cell>
          <cell r="AY78">
            <v>50998.26</v>
          </cell>
          <cell r="AZ78">
            <v>0</v>
          </cell>
          <cell r="BA78">
            <v>-67.92</v>
          </cell>
          <cell r="BB78">
            <v>-67.92</v>
          </cell>
          <cell r="BC78">
            <v>0</v>
          </cell>
          <cell r="BD78">
            <v>0</v>
          </cell>
          <cell r="BE78">
            <v>0</v>
          </cell>
          <cell r="BF78">
            <v>0</v>
          </cell>
          <cell r="BG78">
            <v>0</v>
          </cell>
          <cell r="BH78">
            <v>0</v>
          </cell>
          <cell r="BI78">
            <v>0</v>
          </cell>
          <cell r="BJ78">
            <v>-4108014233.7399998</v>
          </cell>
        </row>
        <row r="79">
          <cell r="A79">
            <v>142102</v>
          </cell>
          <cell r="B79" t="str">
            <v>Acc Dep - Dx Plant</v>
          </cell>
          <cell r="C79">
            <v>-4397.8999999999996</v>
          </cell>
          <cell r="D79">
            <v>0</v>
          </cell>
          <cell r="E79">
            <v>0</v>
          </cell>
          <cell r="F79">
            <v>0</v>
          </cell>
          <cell r="G79">
            <v>-2617522436.0700002</v>
          </cell>
          <cell r="H79">
            <v>0</v>
          </cell>
          <cell r="I79">
            <v>0</v>
          </cell>
          <cell r="J79">
            <v>0</v>
          </cell>
          <cell r="K79">
            <v>-2617522436.0700002</v>
          </cell>
          <cell r="L79">
            <v>0</v>
          </cell>
          <cell r="M79">
            <v>0</v>
          </cell>
          <cell r="N79">
            <v>0</v>
          </cell>
          <cell r="O79">
            <v>0</v>
          </cell>
          <cell r="P79">
            <v>0</v>
          </cell>
          <cell r="Q79">
            <v>-1784763.57</v>
          </cell>
          <cell r="R79">
            <v>0</v>
          </cell>
          <cell r="S79">
            <v>0</v>
          </cell>
          <cell r="T79">
            <v>0</v>
          </cell>
          <cell r="U79">
            <v>0</v>
          </cell>
          <cell r="V79">
            <v>-2619311597.54</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-4397.8999999999996</v>
          </cell>
          <cell r="AR79">
            <v>0</v>
          </cell>
          <cell r="AS79">
            <v>0</v>
          </cell>
          <cell r="AT79">
            <v>0</v>
          </cell>
          <cell r="AU79">
            <v>-2617522436.0700002</v>
          </cell>
          <cell r="AV79">
            <v>0</v>
          </cell>
          <cell r="AW79">
            <v>0</v>
          </cell>
          <cell r="AX79">
            <v>0</v>
          </cell>
          <cell r="AY79">
            <v>-2617522436.0700002</v>
          </cell>
          <cell r="AZ79">
            <v>0</v>
          </cell>
          <cell r="BA79">
            <v>0</v>
          </cell>
          <cell r="BB79">
            <v>0</v>
          </cell>
          <cell r="BC79">
            <v>0</v>
          </cell>
          <cell r="BD79">
            <v>0</v>
          </cell>
          <cell r="BE79">
            <v>-1784763.57</v>
          </cell>
          <cell r="BF79">
            <v>0</v>
          </cell>
          <cell r="BG79">
            <v>0</v>
          </cell>
          <cell r="BH79">
            <v>0</v>
          </cell>
          <cell r="BI79">
            <v>0</v>
          </cell>
          <cell r="BJ79">
            <v>-2619311597.54</v>
          </cell>
        </row>
        <row r="80">
          <cell r="A80">
            <v>142103</v>
          </cell>
          <cell r="B80" t="str">
            <v>Acc Dep - GP Maj</v>
          </cell>
          <cell r="C80">
            <v>-40.81</v>
          </cell>
          <cell r="D80">
            <v>-454439343.33999997</v>
          </cell>
          <cell r="E80">
            <v>0</v>
          </cell>
          <cell r="F80">
            <v>-454439343.33999997</v>
          </cell>
          <cell r="G80">
            <v>-147973102.53999999</v>
          </cell>
          <cell r="H80">
            <v>0</v>
          </cell>
          <cell r="I80">
            <v>0</v>
          </cell>
          <cell r="J80">
            <v>0</v>
          </cell>
          <cell r="K80">
            <v>-147973102.53999999</v>
          </cell>
          <cell r="L80">
            <v>0</v>
          </cell>
          <cell r="M80">
            <v>-107190664.42</v>
          </cell>
          <cell r="N80">
            <v>-107190664.42</v>
          </cell>
          <cell r="O80">
            <v>-69397287.010000005</v>
          </cell>
          <cell r="P80">
            <v>-1014395.5</v>
          </cell>
          <cell r="Q80">
            <v>-1466273.59</v>
          </cell>
          <cell r="R80">
            <v>0</v>
          </cell>
          <cell r="S80">
            <v>0</v>
          </cell>
          <cell r="T80">
            <v>0</v>
          </cell>
          <cell r="U80">
            <v>0</v>
          </cell>
          <cell r="V80">
            <v>-781481107.21000004</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-40.81</v>
          </cell>
          <cell r="AR80">
            <v>-454439343.33999997</v>
          </cell>
          <cell r="AS80">
            <v>0</v>
          </cell>
          <cell r="AT80">
            <v>-454439343.33999997</v>
          </cell>
          <cell r="AU80">
            <v>-147973102.53999999</v>
          </cell>
          <cell r="AV80">
            <v>0</v>
          </cell>
          <cell r="AW80">
            <v>0</v>
          </cell>
          <cell r="AX80">
            <v>0</v>
          </cell>
          <cell r="AY80">
            <v>-147973102.53999999</v>
          </cell>
          <cell r="AZ80">
            <v>0</v>
          </cell>
          <cell r="BA80">
            <v>-107190664.42</v>
          </cell>
          <cell r="BB80">
            <v>-107190664.42</v>
          </cell>
          <cell r="BC80">
            <v>-69397287.010000005</v>
          </cell>
          <cell r="BD80">
            <v>-1014395.5</v>
          </cell>
          <cell r="BE80">
            <v>-1466273.59</v>
          </cell>
          <cell r="BF80">
            <v>0</v>
          </cell>
          <cell r="BG80">
            <v>0</v>
          </cell>
          <cell r="BH80">
            <v>0</v>
          </cell>
          <cell r="BI80">
            <v>0</v>
          </cell>
          <cell r="BJ80">
            <v>-781481107.21000004</v>
          </cell>
        </row>
        <row r="81">
          <cell r="A81">
            <v>142104</v>
          </cell>
          <cell r="B81" t="str">
            <v>Acc Dep - GP MFA</v>
          </cell>
          <cell r="C81">
            <v>0</v>
          </cell>
          <cell r="D81">
            <v>0</v>
          </cell>
          <cell r="E81">
            <v>0</v>
          </cell>
          <cell r="F81">
            <v>0</v>
          </cell>
          <cell r="G81">
            <v>0</v>
          </cell>
          <cell r="H81">
            <v>0</v>
          </cell>
          <cell r="I81">
            <v>0</v>
          </cell>
          <cell r="J81">
            <v>0</v>
          </cell>
          <cell r="K81">
            <v>0</v>
          </cell>
          <cell r="L81">
            <v>0</v>
          </cell>
          <cell r="M81">
            <v>-63572023.170000002</v>
          </cell>
          <cell r="N81">
            <v>-63572023.170000002</v>
          </cell>
          <cell r="O81">
            <v>-411763.51</v>
          </cell>
          <cell r="P81">
            <v>0</v>
          </cell>
          <cell r="Q81">
            <v>-290151.08</v>
          </cell>
          <cell r="R81">
            <v>0</v>
          </cell>
          <cell r="S81">
            <v>0</v>
          </cell>
          <cell r="T81">
            <v>0</v>
          </cell>
          <cell r="U81">
            <v>0</v>
          </cell>
          <cell r="V81">
            <v>-64273937.759999998</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-63572023.170000002</v>
          </cell>
          <cell r="BB81">
            <v>-63572023.170000002</v>
          </cell>
          <cell r="BC81">
            <v>-411763.51</v>
          </cell>
          <cell r="BD81">
            <v>0</v>
          </cell>
          <cell r="BE81">
            <v>-290151.08</v>
          </cell>
          <cell r="BF81">
            <v>0</v>
          </cell>
          <cell r="BG81">
            <v>0</v>
          </cell>
          <cell r="BH81">
            <v>0</v>
          </cell>
          <cell r="BI81">
            <v>0</v>
          </cell>
          <cell r="BJ81">
            <v>-64273937.759999998</v>
          </cell>
        </row>
        <row r="82">
          <cell r="A82">
            <v>142105</v>
          </cell>
          <cell r="B82" t="str">
            <v>Acc Dep - GP -Tools</v>
          </cell>
          <cell r="C82">
            <v>0</v>
          </cell>
          <cell r="D82">
            <v>0</v>
          </cell>
          <cell r="E82">
            <v>0</v>
          </cell>
          <cell r="F82">
            <v>0</v>
          </cell>
          <cell r="G82">
            <v>0</v>
          </cell>
          <cell r="H82">
            <v>0</v>
          </cell>
          <cell r="I82">
            <v>0</v>
          </cell>
          <cell r="J82">
            <v>0</v>
          </cell>
          <cell r="K82">
            <v>0</v>
          </cell>
          <cell r="L82">
            <v>0</v>
          </cell>
          <cell r="M82">
            <v>-3676672.59</v>
          </cell>
          <cell r="N82">
            <v>-3676672.59</v>
          </cell>
          <cell r="O82">
            <v>0</v>
          </cell>
          <cell r="P82">
            <v>0</v>
          </cell>
          <cell r="Q82">
            <v>-10479.870000000001</v>
          </cell>
          <cell r="R82">
            <v>0</v>
          </cell>
          <cell r="S82">
            <v>0</v>
          </cell>
          <cell r="T82">
            <v>0</v>
          </cell>
          <cell r="U82">
            <v>0</v>
          </cell>
          <cell r="V82">
            <v>-3687152.46</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-3676672.59</v>
          </cell>
          <cell r="BB82">
            <v>-3676672.59</v>
          </cell>
          <cell r="BC82">
            <v>0</v>
          </cell>
          <cell r="BD82">
            <v>0</v>
          </cell>
          <cell r="BE82">
            <v>-10479.870000000001</v>
          </cell>
          <cell r="BF82">
            <v>0</v>
          </cell>
          <cell r="BG82">
            <v>0</v>
          </cell>
          <cell r="BH82">
            <v>0</v>
          </cell>
          <cell r="BI82">
            <v>0</v>
          </cell>
          <cell r="BJ82">
            <v>-3687152.46</v>
          </cell>
        </row>
        <row r="83">
          <cell r="A83">
            <v>142106</v>
          </cell>
          <cell r="B83" t="str">
            <v>Acc Dep-GP TWE</v>
          </cell>
          <cell r="C83">
            <v>0</v>
          </cell>
          <cell r="D83">
            <v>0</v>
          </cell>
          <cell r="E83">
            <v>0</v>
          </cell>
          <cell r="F83">
            <v>0</v>
          </cell>
          <cell r="G83">
            <v>0</v>
          </cell>
          <cell r="H83">
            <v>0</v>
          </cell>
          <cell r="I83">
            <v>0</v>
          </cell>
          <cell r="J83">
            <v>0</v>
          </cell>
          <cell r="K83">
            <v>0</v>
          </cell>
          <cell r="L83">
            <v>0</v>
          </cell>
          <cell r="M83">
            <v>-318902542.05000001</v>
          </cell>
          <cell r="N83">
            <v>-318902542.05000001</v>
          </cell>
          <cell r="O83">
            <v>0</v>
          </cell>
          <cell r="P83">
            <v>0</v>
          </cell>
          <cell r="Q83">
            <v>0</v>
          </cell>
          <cell r="R83">
            <v>0</v>
          </cell>
          <cell r="S83">
            <v>0</v>
          </cell>
          <cell r="T83">
            <v>0</v>
          </cell>
          <cell r="U83">
            <v>0</v>
          </cell>
          <cell r="V83">
            <v>-318902542.05000001</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-318902542.05000001</v>
          </cell>
          <cell r="BB83">
            <v>-318902542.05000001</v>
          </cell>
          <cell r="BC83">
            <v>0</v>
          </cell>
          <cell r="BD83">
            <v>0</v>
          </cell>
          <cell r="BE83">
            <v>0</v>
          </cell>
          <cell r="BF83">
            <v>0</v>
          </cell>
          <cell r="BG83">
            <v>0</v>
          </cell>
          <cell r="BH83">
            <v>0</v>
          </cell>
          <cell r="BI83">
            <v>0</v>
          </cell>
          <cell r="BJ83">
            <v>-318902542.05000001</v>
          </cell>
        </row>
        <row r="84">
          <cell r="A84">
            <v>142199</v>
          </cell>
          <cell r="B84" t="str">
            <v>AccDep Conv Acct</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row>
        <row r="85">
          <cell r="A85">
            <v>142204</v>
          </cell>
          <cell r="B85" t="str">
            <v>Acc Dep Sus - Addn</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-18714.240000000002</v>
          </cell>
          <cell r="V85">
            <v>-18714.240000000002</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H85">
            <v>0</v>
          </cell>
          <cell r="BI85">
            <v>-18714.240000000002</v>
          </cell>
          <cell r="BJ85">
            <v>-18714.240000000002</v>
          </cell>
        </row>
        <row r="86">
          <cell r="A86">
            <v>174000</v>
          </cell>
          <cell r="B86" t="str">
            <v>WIP Susp</v>
          </cell>
          <cell r="C86">
            <v>0</v>
          </cell>
          <cell r="D86">
            <v>0.59</v>
          </cell>
          <cell r="E86">
            <v>0</v>
          </cell>
          <cell r="F86">
            <v>0.59</v>
          </cell>
          <cell r="G86">
            <v>-0.59</v>
          </cell>
          <cell r="H86">
            <v>0</v>
          </cell>
          <cell r="I86">
            <v>0</v>
          </cell>
          <cell r="J86">
            <v>0</v>
          </cell>
          <cell r="K86">
            <v>-0.59</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0.59</v>
          </cell>
          <cell r="AS86">
            <v>0</v>
          </cell>
          <cell r="AT86">
            <v>0.59</v>
          </cell>
          <cell r="AU86">
            <v>-0.59</v>
          </cell>
          <cell r="AV86">
            <v>0</v>
          </cell>
          <cell r="AW86">
            <v>0</v>
          </cell>
          <cell r="AX86">
            <v>0</v>
          </cell>
          <cell r="AY86">
            <v>-0.59</v>
          </cell>
          <cell r="AZ86">
            <v>0</v>
          </cell>
          <cell r="BA86">
            <v>0</v>
          </cell>
          <cell r="BB86">
            <v>0</v>
          </cell>
          <cell r="BC86">
            <v>0</v>
          </cell>
          <cell r="BD86">
            <v>0</v>
          </cell>
          <cell r="BE86">
            <v>0</v>
          </cell>
          <cell r="BF86">
            <v>0</v>
          </cell>
          <cell r="BG86">
            <v>0</v>
          </cell>
          <cell r="BH86">
            <v>0</v>
          </cell>
          <cell r="BI86">
            <v>0</v>
          </cell>
          <cell r="BJ86">
            <v>0</v>
          </cell>
        </row>
        <row r="87">
          <cell r="A87">
            <v>174020</v>
          </cell>
          <cell r="B87" t="str">
            <v>WIP(PC)-to be billed</v>
          </cell>
          <cell r="C87">
            <v>0</v>
          </cell>
          <cell r="D87">
            <v>0.02</v>
          </cell>
          <cell r="E87">
            <v>0</v>
          </cell>
          <cell r="F87">
            <v>0.02</v>
          </cell>
          <cell r="G87">
            <v>-0.02</v>
          </cell>
          <cell r="H87">
            <v>0</v>
          </cell>
          <cell r="I87">
            <v>0</v>
          </cell>
          <cell r="J87">
            <v>0</v>
          </cell>
          <cell r="K87">
            <v>-0.02</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0.02</v>
          </cell>
          <cell r="AS87">
            <v>0</v>
          </cell>
          <cell r="AT87">
            <v>0.02</v>
          </cell>
          <cell r="AU87">
            <v>-0.02</v>
          </cell>
          <cell r="AV87">
            <v>0</v>
          </cell>
          <cell r="AW87">
            <v>0</v>
          </cell>
          <cell r="AX87">
            <v>0</v>
          </cell>
          <cell r="AY87">
            <v>-0.02</v>
          </cell>
          <cell r="AZ87">
            <v>0</v>
          </cell>
          <cell r="BA87">
            <v>0</v>
          </cell>
          <cell r="BB87">
            <v>0</v>
          </cell>
          <cell r="BC87">
            <v>0</v>
          </cell>
          <cell r="BD87">
            <v>0</v>
          </cell>
          <cell r="BE87">
            <v>0</v>
          </cell>
          <cell r="BF87">
            <v>0</v>
          </cell>
          <cell r="BG87">
            <v>0</v>
          </cell>
          <cell r="BH87">
            <v>0</v>
          </cell>
          <cell r="BI87">
            <v>0</v>
          </cell>
          <cell r="BJ87">
            <v>0</v>
          </cell>
        </row>
        <row r="88">
          <cell r="A88">
            <v>174050</v>
          </cell>
          <cell r="B88" t="str">
            <v>CIP(PC)-to be cptlzd</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row>
        <row r="89">
          <cell r="A89">
            <v>174051</v>
          </cell>
          <cell r="B89" t="str">
            <v>AUC(PC)-to be cptlzd</v>
          </cell>
          <cell r="C89">
            <v>0</v>
          </cell>
          <cell r="D89">
            <v>705230957.76999998</v>
          </cell>
          <cell r="E89">
            <v>0</v>
          </cell>
          <cell r="F89">
            <v>705230957.76999998</v>
          </cell>
          <cell r="G89">
            <v>396394540.35000002</v>
          </cell>
          <cell r="H89">
            <v>0</v>
          </cell>
          <cell r="I89">
            <v>0</v>
          </cell>
          <cell r="J89">
            <v>1330191.5900000001</v>
          </cell>
          <cell r="K89">
            <v>397724731.94</v>
          </cell>
          <cell r="L89">
            <v>0</v>
          </cell>
          <cell r="M89">
            <v>55680524.359999999</v>
          </cell>
          <cell r="N89">
            <v>55680524.359999999</v>
          </cell>
          <cell r="O89">
            <v>14400829.630000001</v>
          </cell>
          <cell r="P89">
            <v>0</v>
          </cell>
          <cell r="Q89">
            <v>7249909.75</v>
          </cell>
          <cell r="R89">
            <v>0</v>
          </cell>
          <cell r="S89">
            <v>0</v>
          </cell>
          <cell r="T89">
            <v>0</v>
          </cell>
          <cell r="U89">
            <v>0</v>
          </cell>
          <cell r="V89">
            <v>1180286953.45</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705230957.76999998</v>
          </cell>
          <cell r="AS89">
            <v>0</v>
          </cell>
          <cell r="AT89">
            <v>705230957.76999998</v>
          </cell>
          <cell r="AU89">
            <v>396394540.35000002</v>
          </cell>
          <cell r="AV89">
            <v>0</v>
          </cell>
          <cell r="AW89">
            <v>0</v>
          </cell>
          <cell r="AX89">
            <v>1330191.5900000001</v>
          </cell>
          <cell r="AY89">
            <v>397724731.94</v>
          </cell>
          <cell r="AZ89">
            <v>0</v>
          </cell>
          <cell r="BA89">
            <v>55680524.359999999</v>
          </cell>
          <cell r="BB89">
            <v>55680524.359999999</v>
          </cell>
          <cell r="BC89">
            <v>14400829.630000001</v>
          </cell>
          <cell r="BD89">
            <v>0</v>
          </cell>
          <cell r="BE89">
            <v>7249909.75</v>
          </cell>
          <cell r="BF89">
            <v>0</v>
          </cell>
          <cell r="BG89">
            <v>0</v>
          </cell>
          <cell r="BH89">
            <v>0</v>
          </cell>
          <cell r="BI89">
            <v>0</v>
          </cell>
          <cell r="BJ89">
            <v>1180286953.45</v>
          </cell>
        </row>
        <row r="90">
          <cell r="A90">
            <v>174090</v>
          </cell>
          <cell r="B90" t="str">
            <v>WIP MISC-not in PC</v>
          </cell>
          <cell r="C90">
            <v>0</v>
          </cell>
          <cell r="D90">
            <v>2383595.75</v>
          </cell>
          <cell r="E90">
            <v>0</v>
          </cell>
          <cell r="F90">
            <v>2383595.75</v>
          </cell>
          <cell r="G90">
            <v>1872825.25</v>
          </cell>
          <cell r="H90">
            <v>0</v>
          </cell>
          <cell r="I90">
            <v>0</v>
          </cell>
          <cell r="J90">
            <v>0</v>
          </cell>
          <cell r="K90">
            <v>1872825.25</v>
          </cell>
          <cell r="L90">
            <v>0</v>
          </cell>
          <cell r="M90">
            <v>-4256421</v>
          </cell>
          <cell r="N90">
            <v>-4256421</v>
          </cell>
          <cell r="O90">
            <v>0</v>
          </cell>
          <cell r="P90">
            <v>0</v>
          </cell>
          <cell r="Q90">
            <v>0</v>
          </cell>
          <cell r="R90">
            <v>7222967.0700000003</v>
          </cell>
          <cell r="S90">
            <v>0</v>
          </cell>
          <cell r="T90">
            <v>0</v>
          </cell>
          <cell r="U90">
            <v>0</v>
          </cell>
          <cell r="V90">
            <v>7222967.0700000003</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2383595.75</v>
          </cell>
          <cell r="AS90">
            <v>0</v>
          </cell>
          <cell r="AT90">
            <v>2383595.75</v>
          </cell>
          <cell r="AU90">
            <v>1872825.25</v>
          </cell>
          <cell r="AV90">
            <v>0</v>
          </cell>
          <cell r="AW90">
            <v>0</v>
          </cell>
          <cell r="AX90">
            <v>0</v>
          </cell>
          <cell r="AY90">
            <v>1872825.25</v>
          </cell>
          <cell r="AZ90">
            <v>0</v>
          </cell>
          <cell r="BA90">
            <v>-4256421</v>
          </cell>
          <cell r="BB90">
            <v>-4256421</v>
          </cell>
          <cell r="BC90">
            <v>0</v>
          </cell>
          <cell r="BD90">
            <v>0</v>
          </cell>
          <cell r="BE90">
            <v>0</v>
          </cell>
          <cell r="BF90">
            <v>7222967.0700000003</v>
          </cell>
          <cell r="BG90">
            <v>0</v>
          </cell>
          <cell r="BH90">
            <v>0</v>
          </cell>
          <cell r="BI90">
            <v>0</v>
          </cell>
          <cell r="BJ90">
            <v>7222967.0700000003</v>
          </cell>
        </row>
        <row r="91">
          <cell r="A91">
            <v>174091</v>
          </cell>
          <cell r="B91" t="str">
            <v>CWIP Cntra Dist Limt</v>
          </cell>
          <cell r="C91">
            <v>0</v>
          </cell>
          <cell r="D91">
            <v>0</v>
          </cell>
          <cell r="E91">
            <v>0</v>
          </cell>
          <cell r="F91">
            <v>0</v>
          </cell>
          <cell r="G91">
            <v>-2143992.73</v>
          </cell>
          <cell r="H91">
            <v>0</v>
          </cell>
          <cell r="I91">
            <v>0</v>
          </cell>
          <cell r="J91">
            <v>0</v>
          </cell>
          <cell r="K91">
            <v>-2143992.73</v>
          </cell>
          <cell r="L91">
            <v>0</v>
          </cell>
          <cell r="M91">
            <v>0</v>
          </cell>
          <cell r="N91">
            <v>0</v>
          </cell>
          <cell r="O91">
            <v>0</v>
          </cell>
          <cell r="P91">
            <v>0</v>
          </cell>
          <cell r="Q91">
            <v>0</v>
          </cell>
          <cell r="R91">
            <v>0</v>
          </cell>
          <cell r="S91">
            <v>0</v>
          </cell>
          <cell r="T91">
            <v>0</v>
          </cell>
          <cell r="U91">
            <v>0</v>
          </cell>
          <cell r="V91">
            <v>-2143992.73</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-2143992.73</v>
          </cell>
          <cell r="AV91">
            <v>0</v>
          </cell>
          <cell r="AW91">
            <v>0</v>
          </cell>
          <cell r="AX91">
            <v>0</v>
          </cell>
          <cell r="AY91">
            <v>-2143992.73</v>
          </cell>
          <cell r="AZ91">
            <v>0</v>
          </cell>
          <cell r="BA91">
            <v>0</v>
          </cell>
          <cell r="BB91">
            <v>0</v>
          </cell>
          <cell r="BC91">
            <v>0</v>
          </cell>
          <cell r="BD91">
            <v>0</v>
          </cell>
          <cell r="BE91">
            <v>0</v>
          </cell>
          <cell r="BF91">
            <v>0</v>
          </cell>
          <cell r="BG91">
            <v>0</v>
          </cell>
          <cell r="BH91">
            <v>0</v>
          </cell>
          <cell r="BI91">
            <v>0</v>
          </cell>
          <cell r="BJ91">
            <v>-2143992.73</v>
          </cell>
        </row>
        <row r="92">
          <cell r="A92">
            <v>174092</v>
          </cell>
          <cell r="B92" t="str">
            <v>CWIP Cntra Grndg Trn</v>
          </cell>
          <cell r="C92">
            <v>0</v>
          </cell>
          <cell r="D92">
            <v>0</v>
          </cell>
          <cell r="E92">
            <v>0</v>
          </cell>
          <cell r="F92">
            <v>0</v>
          </cell>
          <cell r="G92">
            <v>-106386.81</v>
          </cell>
          <cell r="H92">
            <v>0</v>
          </cell>
          <cell r="I92">
            <v>0</v>
          </cell>
          <cell r="J92">
            <v>0</v>
          </cell>
          <cell r="K92">
            <v>-106386.81</v>
          </cell>
          <cell r="L92">
            <v>0</v>
          </cell>
          <cell r="M92">
            <v>0</v>
          </cell>
          <cell r="N92">
            <v>0</v>
          </cell>
          <cell r="O92">
            <v>0</v>
          </cell>
          <cell r="P92">
            <v>0</v>
          </cell>
          <cell r="Q92">
            <v>0</v>
          </cell>
          <cell r="R92">
            <v>0</v>
          </cell>
          <cell r="S92">
            <v>0</v>
          </cell>
          <cell r="T92">
            <v>0</v>
          </cell>
          <cell r="U92">
            <v>0</v>
          </cell>
          <cell r="V92">
            <v>-106386.81</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-106386.81</v>
          </cell>
          <cell r="AV92">
            <v>0</v>
          </cell>
          <cell r="AW92">
            <v>0</v>
          </cell>
          <cell r="AX92">
            <v>0</v>
          </cell>
          <cell r="AY92">
            <v>-106386.81</v>
          </cell>
          <cell r="AZ92">
            <v>0</v>
          </cell>
          <cell r="BA92">
            <v>0</v>
          </cell>
          <cell r="BB92">
            <v>0</v>
          </cell>
          <cell r="BC92">
            <v>0</v>
          </cell>
          <cell r="BD92">
            <v>0</v>
          </cell>
          <cell r="BE92">
            <v>0</v>
          </cell>
          <cell r="BF92">
            <v>0</v>
          </cell>
          <cell r="BG92">
            <v>0</v>
          </cell>
          <cell r="BH92">
            <v>0</v>
          </cell>
          <cell r="BI92">
            <v>0</v>
          </cell>
          <cell r="BJ92">
            <v>-106386.81</v>
          </cell>
        </row>
        <row r="93">
          <cell r="A93">
            <v>174162</v>
          </cell>
          <cell r="B93" t="str">
            <v>Intangible-SW CIP</v>
          </cell>
          <cell r="C93">
            <v>0</v>
          </cell>
          <cell r="D93">
            <v>8746141.9900000002</v>
          </cell>
          <cell r="E93">
            <v>0</v>
          </cell>
          <cell r="F93">
            <v>8746141.9900000002</v>
          </cell>
          <cell r="G93">
            <v>107052411.65000001</v>
          </cell>
          <cell r="H93">
            <v>0</v>
          </cell>
          <cell r="I93">
            <v>0</v>
          </cell>
          <cell r="J93">
            <v>0</v>
          </cell>
          <cell r="K93">
            <v>107052411.65000001</v>
          </cell>
          <cell r="L93">
            <v>0</v>
          </cell>
          <cell r="M93">
            <v>0</v>
          </cell>
          <cell r="N93">
            <v>0</v>
          </cell>
          <cell r="O93">
            <v>0</v>
          </cell>
          <cell r="P93">
            <v>0</v>
          </cell>
          <cell r="Q93">
            <v>0</v>
          </cell>
          <cell r="R93">
            <v>0</v>
          </cell>
          <cell r="S93">
            <v>0</v>
          </cell>
          <cell r="T93">
            <v>0</v>
          </cell>
          <cell r="U93">
            <v>0</v>
          </cell>
          <cell r="V93">
            <v>115798553.64</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8746141.9900000002</v>
          </cell>
          <cell r="AS93">
            <v>0</v>
          </cell>
          <cell r="AT93">
            <v>8746141.9900000002</v>
          </cell>
          <cell r="AU93">
            <v>107052411.65000001</v>
          </cell>
          <cell r="AV93">
            <v>0</v>
          </cell>
          <cell r="AW93">
            <v>0</v>
          </cell>
          <cell r="AX93">
            <v>0</v>
          </cell>
          <cell r="AY93">
            <v>107052411.65000001</v>
          </cell>
          <cell r="AZ93">
            <v>0</v>
          </cell>
          <cell r="BA93">
            <v>0</v>
          </cell>
          <cell r="BB93">
            <v>0</v>
          </cell>
          <cell r="BC93">
            <v>0</v>
          </cell>
          <cell r="BD93">
            <v>0</v>
          </cell>
          <cell r="BE93">
            <v>0</v>
          </cell>
          <cell r="BF93">
            <v>0</v>
          </cell>
          <cell r="BG93">
            <v>0</v>
          </cell>
          <cell r="BH93">
            <v>0</v>
          </cell>
          <cell r="BI93">
            <v>0</v>
          </cell>
          <cell r="BJ93">
            <v>115798553.64</v>
          </cell>
        </row>
        <row r="94">
          <cell r="A94">
            <v>174201</v>
          </cell>
          <cell r="B94" t="str">
            <v>CIP Suspense - Capex</v>
          </cell>
          <cell r="C94">
            <v>0</v>
          </cell>
          <cell r="D94">
            <v>-23076761.07</v>
          </cell>
          <cell r="E94">
            <v>0</v>
          </cell>
          <cell r="F94">
            <v>-23076761.07</v>
          </cell>
          <cell r="G94">
            <v>-105033576.22</v>
          </cell>
          <cell r="H94">
            <v>0</v>
          </cell>
          <cell r="I94">
            <v>0</v>
          </cell>
          <cell r="J94">
            <v>0</v>
          </cell>
          <cell r="K94">
            <v>-105033576.22</v>
          </cell>
          <cell r="L94">
            <v>0</v>
          </cell>
          <cell r="M94">
            <v>0</v>
          </cell>
          <cell r="N94">
            <v>0</v>
          </cell>
          <cell r="O94">
            <v>0</v>
          </cell>
          <cell r="P94">
            <v>0</v>
          </cell>
          <cell r="Q94">
            <v>0</v>
          </cell>
          <cell r="R94">
            <v>0</v>
          </cell>
          <cell r="S94">
            <v>0</v>
          </cell>
          <cell r="T94">
            <v>0</v>
          </cell>
          <cell r="U94">
            <v>0</v>
          </cell>
          <cell r="V94">
            <v>-128110337.29000001</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-23076761.07</v>
          </cell>
          <cell r="AS94">
            <v>0</v>
          </cell>
          <cell r="AT94">
            <v>-23076761.07</v>
          </cell>
          <cell r="AU94">
            <v>-105033576.22</v>
          </cell>
          <cell r="AV94">
            <v>0</v>
          </cell>
          <cell r="AW94">
            <v>0</v>
          </cell>
          <cell r="AX94">
            <v>0</v>
          </cell>
          <cell r="AY94">
            <v>-105033576.22</v>
          </cell>
          <cell r="AZ94">
            <v>0</v>
          </cell>
          <cell r="BA94">
            <v>0</v>
          </cell>
          <cell r="BB94">
            <v>0</v>
          </cell>
          <cell r="BC94">
            <v>0</v>
          </cell>
          <cell r="BD94">
            <v>0</v>
          </cell>
          <cell r="BE94">
            <v>0</v>
          </cell>
          <cell r="BF94">
            <v>0</v>
          </cell>
          <cell r="BG94">
            <v>0</v>
          </cell>
          <cell r="BH94">
            <v>0</v>
          </cell>
          <cell r="BI94">
            <v>0</v>
          </cell>
          <cell r="BJ94">
            <v>-128110337.29000001</v>
          </cell>
        </row>
        <row r="95">
          <cell r="A95">
            <v>174202</v>
          </cell>
          <cell r="B95" t="str">
            <v>CIP Sus - In Serv</v>
          </cell>
          <cell r="C95">
            <v>0</v>
          </cell>
          <cell r="D95">
            <v>-2383595.7599999998</v>
          </cell>
          <cell r="E95">
            <v>0</v>
          </cell>
          <cell r="F95">
            <v>-2383595.7599999998</v>
          </cell>
          <cell r="G95">
            <v>-1872825.24</v>
          </cell>
          <cell r="H95">
            <v>0</v>
          </cell>
          <cell r="I95">
            <v>0</v>
          </cell>
          <cell r="J95">
            <v>0</v>
          </cell>
          <cell r="K95">
            <v>-1872825.24</v>
          </cell>
          <cell r="L95">
            <v>0</v>
          </cell>
          <cell r="M95">
            <v>4256421</v>
          </cell>
          <cell r="N95">
            <v>4256421</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-2383595.7599999998</v>
          </cell>
          <cell r="AS95">
            <v>0</v>
          </cell>
          <cell r="AT95">
            <v>-2383595.7599999998</v>
          </cell>
          <cell r="AU95">
            <v>-1872825.24</v>
          </cell>
          <cell r="AV95">
            <v>0</v>
          </cell>
          <cell r="AW95">
            <v>0</v>
          </cell>
          <cell r="AX95">
            <v>0</v>
          </cell>
          <cell r="AY95">
            <v>-1872825.24</v>
          </cell>
          <cell r="AZ95">
            <v>0</v>
          </cell>
          <cell r="BA95">
            <v>4256421</v>
          </cell>
          <cell r="BB95">
            <v>4256421</v>
          </cell>
          <cell r="BC95">
            <v>0</v>
          </cell>
          <cell r="BD95">
            <v>0</v>
          </cell>
          <cell r="BE95">
            <v>0</v>
          </cell>
          <cell r="BF95">
            <v>0</v>
          </cell>
          <cell r="BG95">
            <v>0</v>
          </cell>
          <cell r="BH95">
            <v>0</v>
          </cell>
          <cell r="BI95">
            <v>0</v>
          </cell>
          <cell r="BJ95">
            <v>0</v>
          </cell>
        </row>
        <row r="96">
          <cell r="A96">
            <v>174205</v>
          </cell>
          <cell r="B96" t="str">
            <v>CIP Sus - Cancellat</v>
          </cell>
          <cell r="C96">
            <v>0</v>
          </cell>
          <cell r="D96">
            <v>-863001</v>
          </cell>
          <cell r="E96">
            <v>0</v>
          </cell>
          <cell r="F96">
            <v>-863001</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-863001</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-863001</v>
          </cell>
          <cell r="AS96">
            <v>0</v>
          </cell>
          <cell r="AT96">
            <v>-863001</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-863001</v>
          </cell>
        </row>
        <row r="97">
          <cell r="A97">
            <v>174997</v>
          </cell>
          <cell r="B97" t="str">
            <v>OU Capital Balance</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row>
        <row r="98">
          <cell r="A98">
            <v>174999</v>
          </cell>
          <cell r="B98" t="str">
            <v>B Mdl Allctn Ctrl</v>
          </cell>
          <cell r="C98">
            <v>0</v>
          </cell>
          <cell r="D98">
            <v>31157702.640000001</v>
          </cell>
          <cell r="E98">
            <v>0</v>
          </cell>
          <cell r="F98">
            <v>31157702.640000001</v>
          </cell>
          <cell r="G98">
            <v>24522821.890000001</v>
          </cell>
          <cell r="H98">
            <v>0</v>
          </cell>
          <cell r="I98">
            <v>0</v>
          </cell>
          <cell r="J98">
            <v>-1330191.5900000001</v>
          </cell>
          <cell r="K98">
            <v>23192630.300000001</v>
          </cell>
          <cell r="L98">
            <v>0</v>
          </cell>
          <cell r="M98">
            <v>-55680524.359999999</v>
          </cell>
          <cell r="N98">
            <v>-55680524.359999999</v>
          </cell>
          <cell r="O98">
            <v>0</v>
          </cell>
          <cell r="P98">
            <v>0</v>
          </cell>
          <cell r="Q98">
            <v>0</v>
          </cell>
          <cell r="R98">
            <v>0</v>
          </cell>
          <cell r="S98">
            <v>0</v>
          </cell>
          <cell r="T98">
            <v>0</v>
          </cell>
          <cell r="U98">
            <v>0</v>
          </cell>
          <cell r="V98">
            <v>-1330191.42</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31157702.640000001</v>
          </cell>
          <cell r="AS98">
            <v>0</v>
          </cell>
          <cell r="AT98">
            <v>31157702.640000001</v>
          </cell>
          <cell r="AU98">
            <v>24522821.890000001</v>
          </cell>
          <cell r="AV98">
            <v>0</v>
          </cell>
          <cell r="AW98">
            <v>0</v>
          </cell>
          <cell r="AX98">
            <v>-1330191.5900000001</v>
          </cell>
          <cell r="AY98">
            <v>23192630.300000001</v>
          </cell>
          <cell r="AZ98">
            <v>0</v>
          </cell>
          <cell r="BA98">
            <v>-55680524.359999999</v>
          </cell>
          <cell r="BB98">
            <v>-55680524.359999999</v>
          </cell>
          <cell r="BC98">
            <v>0</v>
          </cell>
          <cell r="BD98">
            <v>0</v>
          </cell>
          <cell r="BE98">
            <v>0</v>
          </cell>
          <cell r="BF98">
            <v>0</v>
          </cell>
          <cell r="BG98">
            <v>0</v>
          </cell>
          <cell r="BH98">
            <v>0</v>
          </cell>
          <cell r="BI98">
            <v>0</v>
          </cell>
          <cell r="BJ98">
            <v>-1330191.42</v>
          </cell>
        </row>
        <row r="99">
          <cell r="A99">
            <v>181330</v>
          </cell>
          <cell r="B99" t="str">
            <v>Fut Use-Tx Lines Lv</v>
          </cell>
          <cell r="C99">
            <v>5764611.7599999998</v>
          </cell>
          <cell r="D99">
            <v>62612225.030000001</v>
          </cell>
          <cell r="E99">
            <v>0</v>
          </cell>
          <cell r="F99">
            <v>62612225.030000001</v>
          </cell>
          <cell r="G99">
            <v>622209.9</v>
          </cell>
          <cell r="H99">
            <v>0</v>
          </cell>
          <cell r="I99">
            <v>0</v>
          </cell>
          <cell r="J99">
            <v>0</v>
          </cell>
          <cell r="K99">
            <v>622209.9</v>
          </cell>
          <cell r="L99">
            <v>0</v>
          </cell>
          <cell r="M99">
            <v>0</v>
          </cell>
          <cell r="N99">
            <v>0</v>
          </cell>
          <cell r="O99">
            <v>0</v>
          </cell>
          <cell r="P99">
            <v>0</v>
          </cell>
          <cell r="Q99">
            <v>0</v>
          </cell>
          <cell r="R99">
            <v>0</v>
          </cell>
          <cell r="S99">
            <v>0</v>
          </cell>
          <cell r="T99">
            <v>0</v>
          </cell>
          <cell r="U99">
            <v>0</v>
          </cell>
          <cell r="V99">
            <v>68999046.689999998</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5764611.7599999998</v>
          </cell>
          <cell r="AR99">
            <v>62612225.030000001</v>
          </cell>
          <cell r="AS99">
            <v>0</v>
          </cell>
          <cell r="AT99">
            <v>62612225.030000001</v>
          </cell>
          <cell r="AU99">
            <v>622209.9</v>
          </cell>
          <cell r="AV99">
            <v>0</v>
          </cell>
          <cell r="AW99">
            <v>0</v>
          </cell>
          <cell r="AX99">
            <v>0</v>
          </cell>
          <cell r="AY99">
            <v>622209.9</v>
          </cell>
          <cell r="AZ99">
            <v>0</v>
          </cell>
          <cell r="BA99">
            <v>0</v>
          </cell>
          <cell r="BB99">
            <v>0</v>
          </cell>
          <cell r="BC99">
            <v>0</v>
          </cell>
          <cell r="BD99">
            <v>0</v>
          </cell>
          <cell r="BE99">
            <v>0</v>
          </cell>
          <cell r="BF99">
            <v>0</v>
          </cell>
          <cell r="BG99">
            <v>0</v>
          </cell>
          <cell r="BH99">
            <v>0</v>
          </cell>
          <cell r="BI99">
            <v>0</v>
          </cell>
          <cell r="BJ99">
            <v>68999046.689999998</v>
          </cell>
        </row>
        <row r="100">
          <cell r="A100">
            <v>181360</v>
          </cell>
          <cell r="B100" t="str">
            <v>Future Use Asset</v>
          </cell>
          <cell r="C100">
            <v>0</v>
          </cell>
          <cell r="D100">
            <v>0</v>
          </cell>
          <cell r="E100">
            <v>0</v>
          </cell>
          <cell r="F100">
            <v>0</v>
          </cell>
          <cell r="G100">
            <v>0</v>
          </cell>
          <cell r="H100">
            <v>0</v>
          </cell>
          <cell r="I100">
            <v>0</v>
          </cell>
          <cell r="J100">
            <v>0</v>
          </cell>
          <cell r="K100">
            <v>0</v>
          </cell>
          <cell r="L100">
            <v>0</v>
          </cell>
          <cell r="M100">
            <v>34407926.159999996</v>
          </cell>
          <cell r="N100">
            <v>34407926.159999996</v>
          </cell>
          <cell r="O100">
            <v>0</v>
          </cell>
          <cell r="P100">
            <v>0</v>
          </cell>
          <cell r="Q100">
            <v>1275588.52</v>
          </cell>
          <cell r="R100">
            <v>0</v>
          </cell>
          <cell r="S100">
            <v>0</v>
          </cell>
          <cell r="T100">
            <v>0</v>
          </cell>
          <cell r="U100">
            <v>0</v>
          </cell>
          <cell r="V100">
            <v>35683514.68</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34407926.159999996</v>
          </cell>
          <cell r="BB100">
            <v>34407926.159999996</v>
          </cell>
          <cell r="BC100">
            <v>0</v>
          </cell>
          <cell r="BD100">
            <v>0</v>
          </cell>
          <cell r="BE100">
            <v>1275588.52</v>
          </cell>
          <cell r="BF100">
            <v>0</v>
          </cell>
          <cell r="BG100">
            <v>0</v>
          </cell>
          <cell r="BH100">
            <v>0</v>
          </cell>
          <cell r="BI100">
            <v>0</v>
          </cell>
          <cell r="BJ100">
            <v>35683514.68</v>
          </cell>
        </row>
        <row r="101">
          <cell r="A101">
            <v>181380</v>
          </cell>
          <cell r="B101" t="str">
            <v>Fut use Asset -Strtg</v>
          </cell>
          <cell r="C101">
            <v>0</v>
          </cell>
          <cell r="D101">
            <v>0</v>
          </cell>
          <cell r="E101">
            <v>0</v>
          </cell>
          <cell r="F101">
            <v>0</v>
          </cell>
          <cell r="G101">
            <v>0</v>
          </cell>
          <cell r="H101">
            <v>0</v>
          </cell>
          <cell r="I101">
            <v>0</v>
          </cell>
          <cell r="J101">
            <v>0</v>
          </cell>
          <cell r="K101">
            <v>0</v>
          </cell>
          <cell r="L101">
            <v>0</v>
          </cell>
          <cell r="M101">
            <v>24958155.93</v>
          </cell>
          <cell r="N101">
            <v>24958155.93</v>
          </cell>
          <cell r="O101">
            <v>0</v>
          </cell>
          <cell r="P101">
            <v>0</v>
          </cell>
          <cell r="Q101">
            <v>8201.07</v>
          </cell>
          <cell r="R101">
            <v>0</v>
          </cell>
          <cell r="S101">
            <v>0</v>
          </cell>
          <cell r="T101">
            <v>0</v>
          </cell>
          <cell r="U101">
            <v>0</v>
          </cell>
          <cell r="V101">
            <v>24966357</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24958155.93</v>
          </cell>
          <cell r="BB101">
            <v>24958155.93</v>
          </cell>
          <cell r="BC101">
            <v>0</v>
          </cell>
          <cell r="BD101">
            <v>0</v>
          </cell>
          <cell r="BE101">
            <v>8201.07</v>
          </cell>
          <cell r="BF101">
            <v>0</v>
          </cell>
          <cell r="BG101">
            <v>0</v>
          </cell>
          <cell r="BH101">
            <v>0</v>
          </cell>
          <cell r="BI101">
            <v>0</v>
          </cell>
          <cell r="BJ101">
            <v>24966357</v>
          </cell>
        </row>
        <row r="102">
          <cell r="A102">
            <v>181390</v>
          </cell>
          <cell r="B102" t="str">
            <v>Fut Use-Suspense</v>
          </cell>
          <cell r="C102">
            <v>0</v>
          </cell>
          <cell r="D102">
            <v>0</v>
          </cell>
          <cell r="E102">
            <v>0</v>
          </cell>
          <cell r="F102">
            <v>0</v>
          </cell>
          <cell r="G102">
            <v>13829450.99</v>
          </cell>
          <cell r="H102">
            <v>0</v>
          </cell>
          <cell r="I102">
            <v>0</v>
          </cell>
          <cell r="J102">
            <v>0</v>
          </cell>
          <cell r="K102">
            <v>13829450.99</v>
          </cell>
          <cell r="L102">
            <v>0</v>
          </cell>
          <cell r="M102">
            <v>0</v>
          </cell>
          <cell r="N102">
            <v>0</v>
          </cell>
          <cell r="O102">
            <v>0</v>
          </cell>
          <cell r="P102">
            <v>0</v>
          </cell>
          <cell r="Q102">
            <v>289215.40999999997</v>
          </cell>
          <cell r="R102">
            <v>3578694.11</v>
          </cell>
          <cell r="S102">
            <v>0</v>
          </cell>
          <cell r="T102">
            <v>0</v>
          </cell>
          <cell r="U102">
            <v>0</v>
          </cell>
          <cell r="V102">
            <v>17697360.510000002</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13829450.99</v>
          </cell>
          <cell r="AV102">
            <v>0</v>
          </cell>
          <cell r="AW102">
            <v>0</v>
          </cell>
          <cell r="AX102">
            <v>0</v>
          </cell>
          <cell r="AY102">
            <v>13829450.99</v>
          </cell>
          <cell r="AZ102">
            <v>0</v>
          </cell>
          <cell r="BA102">
            <v>0</v>
          </cell>
          <cell r="BB102">
            <v>0</v>
          </cell>
          <cell r="BC102">
            <v>0</v>
          </cell>
          <cell r="BD102">
            <v>0</v>
          </cell>
          <cell r="BE102">
            <v>289215.40999999997</v>
          </cell>
          <cell r="BF102">
            <v>3578694.11</v>
          </cell>
          <cell r="BG102">
            <v>0</v>
          </cell>
          <cell r="BH102">
            <v>0</v>
          </cell>
          <cell r="BI102">
            <v>0</v>
          </cell>
          <cell r="BJ102">
            <v>17697360.510000002</v>
          </cell>
        </row>
        <row r="103">
          <cell r="A103">
            <v>181398</v>
          </cell>
          <cell r="B103" t="str">
            <v>BMA Assmt for 181360</v>
          </cell>
          <cell r="C103">
            <v>0</v>
          </cell>
          <cell r="D103">
            <v>3691270.98</v>
          </cell>
          <cell r="E103">
            <v>0</v>
          </cell>
          <cell r="F103">
            <v>3691270.98</v>
          </cell>
          <cell r="G103">
            <v>30716655.190000001</v>
          </cell>
          <cell r="H103">
            <v>0</v>
          </cell>
          <cell r="I103">
            <v>0</v>
          </cell>
          <cell r="J103">
            <v>0</v>
          </cell>
          <cell r="K103">
            <v>30716655.190000001</v>
          </cell>
          <cell r="L103">
            <v>0</v>
          </cell>
          <cell r="M103">
            <v>-34407926.170000002</v>
          </cell>
          <cell r="N103">
            <v>-34407926.170000002</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3691270.98</v>
          </cell>
          <cell r="AS103">
            <v>0</v>
          </cell>
          <cell r="AT103">
            <v>3691270.98</v>
          </cell>
          <cell r="AU103">
            <v>30716655.190000001</v>
          </cell>
          <cell r="AV103">
            <v>0</v>
          </cell>
          <cell r="AW103">
            <v>0</v>
          </cell>
          <cell r="AX103">
            <v>0</v>
          </cell>
          <cell r="AY103">
            <v>30716655.190000001</v>
          </cell>
          <cell r="AZ103">
            <v>0</v>
          </cell>
          <cell r="BA103">
            <v>-34407926.170000002</v>
          </cell>
          <cell r="BB103">
            <v>-34407926.170000002</v>
          </cell>
          <cell r="BC103">
            <v>0</v>
          </cell>
          <cell r="BD103">
            <v>0</v>
          </cell>
          <cell r="BE103">
            <v>0</v>
          </cell>
          <cell r="BF103">
            <v>0</v>
          </cell>
          <cell r="BG103">
            <v>0</v>
          </cell>
          <cell r="BH103">
            <v>0</v>
          </cell>
          <cell r="BI103">
            <v>0</v>
          </cell>
          <cell r="BJ103">
            <v>0</v>
          </cell>
        </row>
        <row r="104">
          <cell r="A104">
            <v>181399</v>
          </cell>
          <cell r="B104" t="str">
            <v>BMA Assmt for 181380</v>
          </cell>
          <cell r="C104">
            <v>0</v>
          </cell>
          <cell r="D104">
            <v>24958155.739999998</v>
          </cell>
          <cell r="E104">
            <v>0</v>
          </cell>
          <cell r="F104">
            <v>24958155.739999998</v>
          </cell>
          <cell r="G104">
            <v>0.2</v>
          </cell>
          <cell r="H104">
            <v>0</v>
          </cell>
          <cell r="I104">
            <v>0</v>
          </cell>
          <cell r="J104">
            <v>0</v>
          </cell>
          <cell r="K104">
            <v>0.2</v>
          </cell>
          <cell r="L104">
            <v>0</v>
          </cell>
          <cell r="M104">
            <v>-24958155.940000001</v>
          </cell>
          <cell r="N104">
            <v>-24958155.940000001</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24958155.739999998</v>
          </cell>
          <cell r="AS104">
            <v>0</v>
          </cell>
          <cell r="AT104">
            <v>24958155.739999998</v>
          </cell>
          <cell r="AU104">
            <v>0.2</v>
          </cell>
          <cell r="AV104">
            <v>0</v>
          </cell>
          <cell r="AW104">
            <v>0</v>
          </cell>
          <cell r="AX104">
            <v>0</v>
          </cell>
          <cell r="AY104">
            <v>0.2</v>
          </cell>
          <cell r="AZ104">
            <v>0</v>
          </cell>
          <cell r="BA104">
            <v>-24958155.940000001</v>
          </cell>
          <cell r="BB104">
            <v>-24958155.940000001</v>
          </cell>
          <cell r="BC104">
            <v>0</v>
          </cell>
          <cell r="BD104">
            <v>0</v>
          </cell>
          <cell r="BE104">
            <v>0</v>
          </cell>
          <cell r="BF104">
            <v>0</v>
          </cell>
          <cell r="BG104">
            <v>0</v>
          </cell>
          <cell r="BH104">
            <v>0</v>
          </cell>
          <cell r="BI104">
            <v>0</v>
          </cell>
          <cell r="BJ104">
            <v>0</v>
          </cell>
        </row>
        <row r="105">
          <cell r="A105">
            <v>202010</v>
          </cell>
          <cell r="B105" t="str">
            <v>ST Inv &amp; Mkt Val Ls</v>
          </cell>
          <cell r="C105">
            <v>194103949.99000001</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194103949.99000001</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194103949.99000001</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194103949.99000001</v>
          </cell>
        </row>
        <row r="106">
          <cell r="A106">
            <v>203010</v>
          </cell>
          <cell r="B106" t="str">
            <v>US Bk-Chqs&amp;Wires</v>
          </cell>
          <cell r="C106">
            <v>-161647393.61000001</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-161647393.61000001</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-161647393.61000001</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-161647393.61000001</v>
          </cell>
        </row>
        <row r="107">
          <cell r="A107">
            <v>203011</v>
          </cell>
          <cell r="B107" t="str">
            <v>USD Cheque Clearing</v>
          </cell>
          <cell r="C107">
            <v>70760085.060000002</v>
          </cell>
          <cell r="D107">
            <v>0</v>
          </cell>
          <cell r="E107">
            <v>0</v>
          </cell>
          <cell r="F107">
            <v>0</v>
          </cell>
          <cell r="G107">
            <v>0</v>
          </cell>
          <cell r="H107">
            <v>0</v>
          </cell>
          <cell r="I107">
            <v>0</v>
          </cell>
          <cell r="J107">
            <v>0</v>
          </cell>
          <cell r="K107">
            <v>0</v>
          </cell>
          <cell r="L107">
            <v>0</v>
          </cell>
          <cell r="M107">
            <v>89136271.010000005</v>
          </cell>
          <cell r="N107">
            <v>89136271.010000005</v>
          </cell>
          <cell r="O107">
            <v>2501183.48</v>
          </cell>
          <cell r="P107">
            <v>0</v>
          </cell>
          <cell r="Q107">
            <v>625336.63</v>
          </cell>
          <cell r="R107">
            <v>0</v>
          </cell>
          <cell r="S107">
            <v>0</v>
          </cell>
          <cell r="T107">
            <v>0</v>
          </cell>
          <cell r="U107">
            <v>0</v>
          </cell>
          <cell r="V107">
            <v>163022876.18000001</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70760085.060000002</v>
          </cell>
          <cell r="AR107">
            <v>0</v>
          </cell>
          <cell r="AS107">
            <v>0</v>
          </cell>
          <cell r="AT107">
            <v>0</v>
          </cell>
          <cell r="AU107">
            <v>0</v>
          </cell>
          <cell r="AV107">
            <v>0</v>
          </cell>
          <cell r="AW107">
            <v>0</v>
          </cell>
          <cell r="AX107">
            <v>0</v>
          </cell>
          <cell r="AY107">
            <v>0</v>
          </cell>
          <cell r="AZ107">
            <v>0</v>
          </cell>
          <cell r="BA107">
            <v>89136271.010000005</v>
          </cell>
          <cell r="BB107">
            <v>89136271.010000005</v>
          </cell>
          <cell r="BC107">
            <v>2501183.48</v>
          </cell>
          <cell r="BD107">
            <v>0</v>
          </cell>
          <cell r="BE107">
            <v>625336.63</v>
          </cell>
          <cell r="BF107">
            <v>0</v>
          </cell>
          <cell r="BG107">
            <v>0</v>
          </cell>
          <cell r="BH107">
            <v>0</v>
          </cell>
          <cell r="BI107">
            <v>0</v>
          </cell>
          <cell r="BJ107">
            <v>163022876.18000001</v>
          </cell>
        </row>
        <row r="108">
          <cell r="A108">
            <v>203012</v>
          </cell>
          <cell r="B108" t="str">
            <v>USD Wire outgoing</v>
          </cell>
          <cell r="C108">
            <v>-35406.67</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-35406.67</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-35406.67</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-35406.67</v>
          </cell>
        </row>
        <row r="109">
          <cell r="A109">
            <v>203013</v>
          </cell>
          <cell r="B109" t="str">
            <v>Conv A/c for 203011</v>
          </cell>
          <cell r="C109">
            <v>-190217.81</v>
          </cell>
          <cell r="D109">
            <v>0</v>
          </cell>
          <cell r="E109">
            <v>0</v>
          </cell>
          <cell r="F109">
            <v>0</v>
          </cell>
          <cell r="G109">
            <v>0</v>
          </cell>
          <cell r="H109">
            <v>0</v>
          </cell>
          <cell r="I109">
            <v>0</v>
          </cell>
          <cell r="J109">
            <v>0</v>
          </cell>
          <cell r="K109">
            <v>0</v>
          </cell>
          <cell r="L109">
            <v>0</v>
          </cell>
          <cell r="M109">
            <v>-1805656.82</v>
          </cell>
          <cell r="N109">
            <v>-1805656.82</v>
          </cell>
          <cell r="O109">
            <v>-96201.36</v>
          </cell>
          <cell r="P109">
            <v>0</v>
          </cell>
          <cell r="Q109">
            <v>-1335.17</v>
          </cell>
          <cell r="R109">
            <v>0</v>
          </cell>
          <cell r="S109">
            <v>0</v>
          </cell>
          <cell r="T109">
            <v>0</v>
          </cell>
          <cell r="U109">
            <v>0</v>
          </cell>
          <cell r="V109">
            <v>-2093411.16</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-190217.81</v>
          </cell>
          <cell r="AR109">
            <v>0</v>
          </cell>
          <cell r="AS109">
            <v>0</v>
          </cell>
          <cell r="AT109">
            <v>0</v>
          </cell>
          <cell r="AU109">
            <v>0</v>
          </cell>
          <cell r="AV109">
            <v>0</v>
          </cell>
          <cell r="AW109">
            <v>0</v>
          </cell>
          <cell r="AX109">
            <v>0</v>
          </cell>
          <cell r="AY109">
            <v>0</v>
          </cell>
          <cell r="AZ109">
            <v>0</v>
          </cell>
          <cell r="BA109">
            <v>-1805656.82</v>
          </cell>
          <cell r="BB109">
            <v>-1805656.82</v>
          </cell>
          <cell r="BC109">
            <v>-96201.36</v>
          </cell>
          <cell r="BD109">
            <v>0</v>
          </cell>
          <cell r="BE109">
            <v>-1335.17</v>
          </cell>
          <cell r="BF109">
            <v>0</v>
          </cell>
          <cell r="BG109">
            <v>0</v>
          </cell>
          <cell r="BH109">
            <v>0</v>
          </cell>
          <cell r="BI109">
            <v>0</v>
          </cell>
          <cell r="BJ109">
            <v>-2093411.16</v>
          </cell>
        </row>
        <row r="110">
          <cell r="A110">
            <v>203080</v>
          </cell>
          <cell r="B110" t="str">
            <v>TD General USD</v>
          </cell>
          <cell r="C110">
            <v>905074.1</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905074.1</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905074.1</v>
          </cell>
          <cell r="AR110">
            <v>0</v>
          </cell>
          <cell r="AS110">
            <v>0</v>
          </cell>
          <cell r="AT110">
            <v>0</v>
          </cell>
          <cell r="AU110">
            <v>0</v>
          </cell>
          <cell r="AV110">
            <v>0</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905074.1</v>
          </cell>
        </row>
        <row r="111">
          <cell r="A111">
            <v>203160</v>
          </cell>
          <cell r="B111" t="str">
            <v>TD A/R Finance USD</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row>
        <row r="112">
          <cell r="A112">
            <v>204000</v>
          </cell>
          <cell r="B112" t="str">
            <v>General Bank Accounts</v>
          </cell>
          <cell r="C112">
            <v>-0.08</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6524370.5999999996</v>
          </cell>
          <cell r="S112">
            <v>0</v>
          </cell>
          <cell r="T112">
            <v>0</v>
          </cell>
          <cell r="U112">
            <v>0</v>
          </cell>
          <cell r="V112">
            <v>6524370.5199999996</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-0.08</v>
          </cell>
          <cell r="AR112">
            <v>0</v>
          </cell>
          <cell r="AS112">
            <v>0</v>
          </cell>
          <cell r="AT112">
            <v>0</v>
          </cell>
          <cell r="AU112">
            <v>0</v>
          </cell>
          <cell r="AV112">
            <v>0</v>
          </cell>
          <cell r="AW112">
            <v>0</v>
          </cell>
          <cell r="AX112">
            <v>0</v>
          </cell>
          <cell r="AY112">
            <v>0</v>
          </cell>
          <cell r="AZ112">
            <v>0</v>
          </cell>
          <cell r="BA112">
            <v>0</v>
          </cell>
          <cell r="BB112">
            <v>0</v>
          </cell>
          <cell r="BC112">
            <v>0</v>
          </cell>
          <cell r="BD112">
            <v>0</v>
          </cell>
          <cell r="BE112">
            <v>0</v>
          </cell>
          <cell r="BF112">
            <v>6524370.5999999996</v>
          </cell>
          <cell r="BG112">
            <v>0</v>
          </cell>
          <cell r="BH112">
            <v>0</v>
          </cell>
          <cell r="BI112">
            <v>0</v>
          </cell>
          <cell r="BJ112">
            <v>6524370.5199999996</v>
          </cell>
        </row>
        <row r="113">
          <cell r="A113">
            <v>204010</v>
          </cell>
          <cell r="B113" t="str">
            <v>Customer Care ARP</v>
          </cell>
          <cell r="C113">
            <v>-5506.95</v>
          </cell>
          <cell r="D113">
            <v>0</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-5506.95</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-5506.95</v>
          </cell>
          <cell r="AR113">
            <v>0</v>
          </cell>
          <cell r="AS113">
            <v>0</v>
          </cell>
          <cell r="AT113">
            <v>0</v>
          </cell>
          <cell r="AU113">
            <v>0</v>
          </cell>
          <cell r="AV113">
            <v>0</v>
          </cell>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-5506.95</v>
          </cell>
        </row>
        <row r="114">
          <cell r="A114">
            <v>204020</v>
          </cell>
          <cell r="B114" t="str">
            <v>Customer Care PAP/EFT</v>
          </cell>
          <cell r="C114">
            <v>121695.76</v>
          </cell>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121695.76</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121695.76</v>
          </cell>
          <cell r="AR114">
            <v>0</v>
          </cell>
          <cell r="AS114">
            <v>0</v>
          </cell>
          <cell r="AT114">
            <v>0</v>
          </cell>
          <cell r="AU114">
            <v>0</v>
          </cell>
          <cell r="AV114">
            <v>0</v>
          </cell>
          <cell r="AW114">
            <v>0</v>
          </cell>
          <cell r="AX114">
            <v>0</v>
          </cell>
          <cell r="AY114">
            <v>0</v>
          </cell>
          <cell r="AZ114">
            <v>0</v>
          </cell>
          <cell r="BA114">
            <v>0</v>
          </cell>
          <cell r="BB114">
            <v>0</v>
          </cell>
          <cell r="BC114">
            <v>0</v>
          </cell>
          <cell r="BD114">
            <v>0</v>
          </cell>
          <cell r="BE114">
            <v>0</v>
          </cell>
          <cell r="BF114">
            <v>0</v>
          </cell>
          <cell r="BG114">
            <v>0</v>
          </cell>
          <cell r="BH114">
            <v>0</v>
          </cell>
          <cell r="BI114">
            <v>0</v>
          </cell>
          <cell r="BJ114">
            <v>121695.76</v>
          </cell>
        </row>
        <row r="115">
          <cell r="A115">
            <v>204030</v>
          </cell>
          <cell r="B115" t="str">
            <v>Customer Care Refunds</v>
          </cell>
          <cell r="C115">
            <v>-954182.12</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-954182.12</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-954182.12</v>
          </cell>
          <cell r="AR115">
            <v>0</v>
          </cell>
          <cell r="AS115">
            <v>0</v>
          </cell>
          <cell r="AT115">
            <v>0</v>
          </cell>
          <cell r="AU115">
            <v>0</v>
          </cell>
          <cell r="AV115">
            <v>0</v>
          </cell>
          <cell r="AW115">
            <v>0</v>
          </cell>
          <cell r="AX115">
            <v>0</v>
          </cell>
          <cell r="AY115">
            <v>0</v>
          </cell>
          <cell r="AZ115">
            <v>0</v>
          </cell>
          <cell r="BA115">
            <v>0</v>
          </cell>
          <cell r="BB115">
            <v>0</v>
          </cell>
          <cell r="BC115">
            <v>0</v>
          </cell>
          <cell r="BD115">
            <v>0</v>
          </cell>
          <cell r="BE115">
            <v>0</v>
          </cell>
          <cell r="BF115">
            <v>0</v>
          </cell>
          <cell r="BG115">
            <v>0</v>
          </cell>
          <cell r="BH115">
            <v>0</v>
          </cell>
          <cell r="BI115">
            <v>0</v>
          </cell>
          <cell r="BJ115">
            <v>-954182.12</v>
          </cell>
        </row>
        <row r="116">
          <cell r="A116">
            <v>204040</v>
          </cell>
          <cell r="B116" t="str">
            <v>Cstmr Care Lcl Dpst</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v>0</v>
          </cell>
          <cell r="AU116">
            <v>0</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v>0</v>
          </cell>
          <cell r="BJ116">
            <v>0</v>
          </cell>
        </row>
        <row r="117">
          <cell r="A117">
            <v>204050</v>
          </cell>
          <cell r="B117" t="str">
            <v>A/R Finance</v>
          </cell>
          <cell r="C117">
            <v>540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540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P117">
            <v>0</v>
          </cell>
          <cell r="AQ117">
            <v>540</v>
          </cell>
          <cell r="AR117">
            <v>0</v>
          </cell>
          <cell r="AS117">
            <v>0</v>
          </cell>
          <cell r="AT117">
            <v>0</v>
          </cell>
          <cell r="AU117">
            <v>0</v>
          </cell>
          <cell r="AV117">
            <v>0</v>
          </cell>
          <cell r="AW117">
            <v>0</v>
          </cell>
          <cell r="AX117">
            <v>0</v>
          </cell>
          <cell r="AY117">
            <v>0</v>
          </cell>
          <cell r="AZ117">
            <v>0</v>
          </cell>
          <cell r="BA117">
            <v>0</v>
          </cell>
          <cell r="BB117">
            <v>0</v>
          </cell>
          <cell r="BC117">
            <v>0</v>
          </cell>
          <cell r="BD117">
            <v>0</v>
          </cell>
          <cell r="BE117">
            <v>0</v>
          </cell>
          <cell r="BF117">
            <v>0</v>
          </cell>
          <cell r="BG117">
            <v>0</v>
          </cell>
          <cell r="BH117">
            <v>0</v>
          </cell>
          <cell r="BI117">
            <v>0</v>
          </cell>
          <cell r="BJ117">
            <v>540</v>
          </cell>
        </row>
        <row r="118">
          <cell r="A118">
            <v>204070</v>
          </cell>
          <cell r="B118" t="str">
            <v>AP EFT</v>
          </cell>
          <cell r="C118">
            <v>-31031822.960000001</v>
          </cell>
          <cell r="D118">
            <v>-0.24</v>
          </cell>
          <cell r="E118">
            <v>0</v>
          </cell>
          <cell r="F118">
            <v>-0.24</v>
          </cell>
          <cell r="G118">
            <v>0.05</v>
          </cell>
          <cell r="H118">
            <v>0</v>
          </cell>
          <cell r="I118">
            <v>0</v>
          </cell>
          <cell r="J118">
            <v>0</v>
          </cell>
          <cell r="K118">
            <v>0.05</v>
          </cell>
          <cell r="L118">
            <v>0</v>
          </cell>
          <cell r="M118">
            <v>0</v>
          </cell>
          <cell r="N118">
            <v>0</v>
          </cell>
          <cell r="O118">
            <v>0</v>
          </cell>
          <cell r="P118">
            <v>0</v>
          </cell>
          <cell r="Q118">
            <v>0</v>
          </cell>
          <cell r="R118">
            <v>0</v>
          </cell>
          <cell r="S118">
            <v>0</v>
          </cell>
          <cell r="T118">
            <v>0</v>
          </cell>
          <cell r="U118">
            <v>0</v>
          </cell>
          <cell r="V118">
            <v>-31031823.149999999</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-31031822.960000001</v>
          </cell>
          <cell r="AR118">
            <v>-0.24</v>
          </cell>
          <cell r="AS118">
            <v>0</v>
          </cell>
          <cell r="AT118">
            <v>-0.24</v>
          </cell>
          <cell r="AU118">
            <v>0.05</v>
          </cell>
          <cell r="AV118">
            <v>0</v>
          </cell>
          <cell r="AW118">
            <v>0</v>
          </cell>
          <cell r="AX118">
            <v>0</v>
          </cell>
          <cell r="AY118">
            <v>0.05</v>
          </cell>
          <cell r="AZ118">
            <v>0</v>
          </cell>
          <cell r="BA118">
            <v>0</v>
          </cell>
          <cell r="BB118">
            <v>0</v>
          </cell>
          <cell r="BC118">
            <v>0</v>
          </cell>
          <cell r="BD118">
            <v>0</v>
          </cell>
          <cell r="BE118">
            <v>0</v>
          </cell>
          <cell r="BF118">
            <v>0</v>
          </cell>
          <cell r="BG118">
            <v>0</v>
          </cell>
          <cell r="BH118">
            <v>0</v>
          </cell>
          <cell r="BI118">
            <v>0</v>
          </cell>
          <cell r="BJ118">
            <v>-31031823.149999999</v>
          </cell>
        </row>
        <row r="119">
          <cell r="A119">
            <v>204090</v>
          </cell>
          <cell r="B119" t="str">
            <v>Treasury Misc</v>
          </cell>
          <cell r="C119">
            <v>0.33</v>
          </cell>
          <cell r="D119">
            <v>0.01</v>
          </cell>
          <cell r="E119">
            <v>0</v>
          </cell>
          <cell r="F119">
            <v>0.01</v>
          </cell>
          <cell r="G119">
            <v>-0.01</v>
          </cell>
          <cell r="H119">
            <v>0</v>
          </cell>
          <cell r="I119">
            <v>0</v>
          </cell>
          <cell r="J119">
            <v>0</v>
          </cell>
          <cell r="K119">
            <v>-0.01</v>
          </cell>
          <cell r="L119">
            <v>0</v>
          </cell>
          <cell r="M119">
            <v>0</v>
          </cell>
          <cell r="N119">
            <v>0</v>
          </cell>
          <cell r="O119">
            <v>0</v>
          </cell>
          <cell r="P119">
            <v>0</v>
          </cell>
          <cell r="Q119">
            <v>0</v>
          </cell>
          <cell r="R119">
            <v>0</v>
          </cell>
          <cell r="S119">
            <v>0</v>
          </cell>
          <cell r="T119">
            <v>0</v>
          </cell>
          <cell r="U119">
            <v>0</v>
          </cell>
          <cell r="V119">
            <v>0.33</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0.33</v>
          </cell>
          <cell r="AR119">
            <v>0.01</v>
          </cell>
          <cell r="AS119">
            <v>0</v>
          </cell>
          <cell r="AT119">
            <v>0.01</v>
          </cell>
          <cell r="AU119">
            <v>-0.01</v>
          </cell>
          <cell r="AV119">
            <v>0</v>
          </cell>
          <cell r="AW119">
            <v>0</v>
          </cell>
          <cell r="AX119">
            <v>0</v>
          </cell>
          <cell r="AY119">
            <v>-0.01</v>
          </cell>
          <cell r="AZ119">
            <v>0</v>
          </cell>
          <cell r="BA119">
            <v>0</v>
          </cell>
          <cell r="BB119">
            <v>0</v>
          </cell>
          <cell r="BC119">
            <v>0</v>
          </cell>
          <cell r="BD119">
            <v>0</v>
          </cell>
          <cell r="BE119">
            <v>0</v>
          </cell>
          <cell r="BF119">
            <v>0</v>
          </cell>
          <cell r="BG119">
            <v>0</v>
          </cell>
          <cell r="BH119">
            <v>0</v>
          </cell>
          <cell r="BI119">
            <v>0</v>
          </cell>
          <cell r="BJ119">
            <v>0.33</v>
          </cell>
        </row>
        <row r="120">
          <cell r="A120">
            <v>204140</v>
          </cell>
          <cell r="B120" t="str">
            <v>Canadian General</v>
          </cell>
          <cell r="C120">
            <v>4057602.69</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4057602.69</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4057602.69</v>
          </cell>
          <cell r="AR120">
            <v>0</v>
          </cell>
          <cell r="AS120">
            <v>0</v>
          </cell>
          <cell r="AT120">
            <v>0</v>
          </cell>
          <cell r="AU120">
            <v>0</v>
          </cell>
          <cell r="AV120">
            <v>0</v>
          </cell>
          <cell r="AW120">
            <v>0</v>
          </cell>
          <cell r="AX120">
            <v>0</v>
          </cell>
          <cell r="AY120">
            <v>0</v>
          </cell>
          <cell r="AZ120">
            <v>0</v>
          </cell>
          <cell r="BA120">
            <v>0</v>
          </cell>
          <cell r="BB120">
            <v>0</v>
          </cell>
          <cell r="BC120">
            <v>0</v>
          </cell>
          <cell r="BD120">
            <v>0</v>
          </cell>
          <cell r="BE120">
            <v>0</v>
          </cell>
          <cell r="BF120">
            <v>0</v>
          </cell>
          <cell r="BG120">
            <v>0</v>
          </cell>
          <cell r="BH120">
            <v>0</v>
          </cell>
          <cell r="BI120">
            <v>0</v>
          </cell>
          <cell r="BJ120">
            <v>4057602.69</v>
          </cell>
        </row>
        <row r="121">
          <cell r="A121">
            <v>204190</v>
          </cell>
          <cell r="B121" t="str">
            <v>AP Canadian TD  Bank</v>
          </cell>
          <cell r="C121">
            <v>-4515923743.3100004</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-4515923743.3100004</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-4515923743.3100004</v>
          </cell>
          <cell r="AR121">
            <v>0</v>
          </cell>
          <cell r="AS121">
            <v>0</v>
          </cell>
          <cell r="AT121">
            <v>0</v>
          </cell>
          <cell r="AU121">
            <v>0</v>
          </cell>
          <cell r="AV121">
            <v>0</v>
          </cell>
          <cell r="AW121">
            <v>0</v>
          </cell>
          <cell r="AX121">
            <v>0</v>
          </cell>
          <cell r="AY121">
            <v>0</v>
          </cell>
          <cell r="AZ121">
            <v>0</v>
          </cell>
          <cell r="BA121">
            <v>0</v>
          </cell>
          <cell r="BB121">
            <v>0</v>
          </cell>
          <cell r="BC121">
            <v>0</v>
          </cell>
          <cell r="BD121">
            <v>0</v>
          </cell>
          <cell r="BE121">
            <v>0</v>
          </cell>
          <cell r="BF121">
            <v>0</v>
          </cell>
          <cell r="BG121">
            <v>0</v>
          </cell>
          <cell r="BH121">
            <v>0</v>
          </cell>
          <cell r="BI121">
            <v>0</v>
          </cell>
          <cell r="BJ121">
            <v>-4515923743.3100004</v>
          </cell>
        </row>
        <row r="122">
          <cell r="A122">
            <v>204191</v>
          </cell>
          <cell r="B122" t="str">
            <v>CAD Cheque Clearing</v>
          </cell>
          <cell r="C122">
            <v>1616892210.1500001</v>
          </cell>
          <cell r="D122">
            <v>-3280383.89</v>
          </cell>
          <cell r="E122">
            <v>0</v>
          </cell>
          <cell r="F122">
            <v>-3280383.89</v>
          </cell>
          <cell r="G122">
            <v>-1477224.63</v>
          </cell>
          <cell r="H122">
            <v>0</v>
          </cell>
          <cell r="I122">
            <v>-622079.18999999994</v>
          </cell>
          <cell r="J122">
            <v>-6328</v>
          </cell>
          <cell r="K122">
            <v>-2105631.8199999998</v>
          </cell>
          <cell r="L122">
            <v>0</v>
          </cell>
          <cell r="M122">
            <v>2810083631.8800001</v>
          </cell>
          <cell r="N122">
            <v>2810083631.8800001</v>
          </cell>
          <cell r="O122">
            <v>86179716.920000002</v>
          </cell>
          <cell r="P122">
            <v>0</v>
          </cell>
          <cell r="Q122">
            <v>56908395.490000002</v>
          </cell>
          <cell r="R122">
            <v>0</v>
          </cell>
          <cell r="S122">
            <v>0</v>
          </cell>
          <cell r="T122">
            <v>0</v>
          </cell>
          <cell r="U122">
            <v>0</v>
          </cell>
          <cell r="V122">
            <v>4564677938.7299995</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1616892210.1500001</v>
          </cell>
          <cell r="AR122">
            <v>-3280383.89</v>
          </cell>
          <cell r="AS122">
            <v>0</v>
          </cell>
          <cell r="AT122">
            <v>-3280383.89</v>
          </cell>
          <cell r="AU122">
            <v>-1477224.63</v>
          </cell>
          <cell r="AV122">
            <v>0</v>
          </cell>
          <cell r="AW122">
            <v>-622079.18999999994</v>
          </cell>
          <cell r="AX122">
            <v>-6328</v>
          </cell>
          <cell r="AY122">
            <v>-2105631.8199999998</v>
          </cell>
          <cell r="AZ122">
            <v>0</v>
          </cell>
          <cell r="BA122">
            <v>2810083631.8800001</v>
          </cell>
          <cell r="BB122">
            <v>2810083631.8800001</v>
          </cell>
          <cell r="BC122">
            <v>86179716.920000002</v>
          </cell>
          <cell r="BD122">
            <v>0</v>
          </cell>
          <cell r="BE122">
            <v>56908395.490000002</v>
          </cell>
          <cell r="BF122">
            <v>0</v>
          </cell>
          <cell r="BG122">
            <v>0</v>
          </cell>
          <cell r="BH122">
            <v>0</v>
          </cell>
          <cell r="BI122">
            <v>0</v>
          </cell>
          <cell r="BJ122">
            <v>4564677938.7299995</v>
          </cell>
        </row>
        <row r="123">
          <cell r="A123">
            <v>204192</v>
          </cell>
          <cell r="B123" t="str">
            <v>Conv A/c for 204191</v>
          </cell>
          <cell r="C123">
            <v>-5870575.9900000002</v>
          </cell>
          <cell r="D123">
            <v>0</v>
          </cell>
          <cell r="E123">
            <v>0</v>
          </cell>
          <cell r="F123">
            <v>0</v>
          </cell>
          <cell r="G123">
            <v>0</v>
          </cell>
          <cell r="H123">
            <v>0</v>
          </cell>
          <cell r="I123">
            <v>0</v>
          </cell>
          <cell r="J123">
            <v>0</v>
          </cell>
          <cell r="K123">
            <v>0</v>
          </cell>
          <cell r="L123">
            <v>0</v>
          </cell>
          <cell r="M123">
            <v>-62009509.340000004</v>
          </cell>
          <cell r="N123">
            <v>-62009509.340000004</v>
          </cell>
          <cell r="O123">
            <v>-1174960.1200000001</v>
          </cell>
          <cell r="P123">
            <v>0</v>
          </cell>
          <cell r="Q123">
            <v>-560757.38</v>
          </cell>
          <cell r="R123">
            <v>0</v>
          </cell>
          <cell r="S123">
            <v>0</v>
          </cell>
          <cell r="T123">
            <v>0</v>
          </cell>
          <cell r="U123">
            <v>0</v>
          </cell>
          <cell r="V123">
            <v>-69615802.829999998</v>
          </cell>
          <cell r="W123">
            <v>0</v>
          </cell>
          <cell r="X123">
            <v>0</v>
          </cell>
          <cell r="Y123">
            <v>0</v>
          </cell>
          <cell r="Z123">
            <v>0</v>
          </cell>
          <cell r="AA123">
            <v>0</v>
          </cell>
          <cell r="AB123">
            <v>0</v>
          </cell>
          <cell r="AC123">
            <v>0</v>
          </cell>
          <cell r="AD123">
            <v>0</v>
          </cell>
          <cell r="AE123">
            <v>0</v>
          </cell>
          <cell r="AF123">
            <v>0</v>
          </cell>
          <cell r="AG123">
            <v>0</v>
          </cell>
          <cell r="AH123">
            <v>0</v>
          </cell>
          <cell r="AI123">
            <v>0</v>
          </cell>
          <cell r="AJ123">
            <v>0</v>
          </cell>
          <cell r="AK123">
            <v>0</v>
          </cell>
          <cell r="AL123">
            <v>0</v>
          </cell>
          <cell r="AM123">
            <v>0</v>
          </cell>
          <cell r="AN123">
            <v>0</v>
          </cell>
          <cell r="AO123">
            <v>0</v>
          </cell>
          <cell r="AP123">
            <v>0</v>
          </cell>
          <cell r="AQ123">
            <v>-5870575.9900000002</v>
          </cell>
          <cell r="AR123">
            <v>0</v>
          </cell>
          <cell r="AS123">
            <v>0</v>
          </cell>
          <cell r="AT123">
            <v>0</v>
          </cell>
          <cell r="AU123">
            <v>0</v>
          </cell>
          <cell r="AV123">
            <v>0</v>
          </cell>
          <cell r="AW123">
            <v>0</v>
          </cell>
          <cell r="AX123">
            <v>0</v>
          </cell>
          <cell r="AY123">
            <v>0</v>
          </cell>
          <cell r="AZ123">
            <v>0</v>
          </cell>
          <cell r="BA123">
            <v>-62009509.340000004</v>
          </cell>
          <cell r="BB123">
            <v>-62009509.340000004</v>
          </cell>
          <cell r="BC123">
            <v>-1174960.1200000001</v>
          </cell>
          <cell r="BD123">
            <v>0</v>
          </cell>
          <cell r="BE123">
            <v>-560757.38</v>
          </cell>
          <cell r="BF123">
            <v>0</v>
          </cell>
          <cell r="BG123">
            <v>0</v>
          </cell>
          <cell r="BH123">
            <v>0</v>
          </cell>
          <cell r="BI123">
            <v>0</v>
          </cell>
          <cell r="BJ123">
            <v>-69615802.829999998</v>
          </cell>
        </row>
        <row r="124">
          <cell r="A124">
            <v>204199</v>
          </cell>
          <cell r="B124" t="str">
            <v>BMA - Opn Check Clr</v>
          </cell>
          <cell r="C124">
            <v>2974400099.5100002</v>
          </cell>
          <cell r="D124">
            <v>3280383.89</v>
          </cell>
          <cell r="E124">
            <v>0</v>
          </cell>
          <cell r="F124">
            <v>3280383.89</v>
          </cell>
          <cell r="G124">
            <v>1477224.63</v>
          </cell>
          <cell r="H124">
            <v>0</v>
          </cell>
          <cell r="I124">
            <v>622079.18999999994</v>
          </cell>
          <cell r="J124">
            <v>6328</v>
          </cell>
          <cell r="K124">
            <v>2105631.8199999998</v>
          </cell>
          <cell r="L124">
            <v>0</v>
          </cell>
          <cell r="M124">
            <v>-2835404736.73</v>
          </cell>
          <cell r="N124">
            <v>-2835404736.73</v>
          </cell>
          <cell r="O124">
            <v>-87409738.920000002</v>
          </cell>
          <cell r="P124">
            <v>0</v>
          </cell>
          <cell r="Q124">
            <v>-56971639.57</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2974400099.5100002</v>
          </cell>
          <cell r="AR124">
            <v>3280383.89</v>
          </cell>
          <cell r="AS124">
            <v>0</v>
          </cell>
          <cell r="AT124">
            <v>3280383.89</v>
          </cell>
          <cell r="AU124">
            <v>1477224.63</v>
          </cell>
          <cell r="AV124">
            <v>0</v>
          </cell>
          <cell r="AW124">
            <v>622079.18999999994</v>
          </cell>
          <cell r="AX124">
            <v>6328</v>
          </cell>
          <cell r="AY124">
            <v>2105631.8199999998</v>
          </cell>
          <cell r="AZ124">
            <v>0</v>
          </cell>
          <cell r="BA124">
            <v>-2835404736.73</v>
          </cell>
          <cell r="BB124">
            <v>-2835404736.73</v>
          </cell>
          <cell r="BC124">
            <v>-87409738.920000002</v>
          </cell>
          <cell r="BD124">
            <v>0</v>
          </cell>
          <cell r="BE124">
            <v>-56971639.57</v>
          </cell>
          <cell r="BF124">
            <v>0</v>
          </cell>
          <cell r="BG124">
            <v>0</v>
          </cell>
          <cell r="BH124">
            <v>0</v>
          </cell>
          <cell r="BI124">
            <v>0</v>
          </cell>
          <cell r="BJ124">
            <v>0</v>
          </cell>
        </row>
        <row r="125">
          <cell r="A125">
            <v>204200</v>
          </cell>
          <cell r="B125" t="str">
            <v>Payroll</v>
          </cell>
          <cell r="C125">
            <v>-63284.480000000003</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-63284.480000000003</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-63284.480000000003</v>
          </cell>
          <cell r="AR125">
            <v>0</v>
          </cell>
          <cell r="AS125">
            <v>0</v>
          </cell>
          <cell r="AT125">
            <v>0</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-63284.480000000003</v>
          </cell>
        </row>
        <row r="126">
          <cell r="A126">
            <v>204201</v>
          </cell>
          <cell r="B126" t="str">
            <v>Payroll Chk Clearn</v>
          </cell>
          <cell r="C126">
            <v>-116181.6</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-116181.6</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-116181.6</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-116181.6</v>
          </cell>
        </row>
        <row r="127">
          <cell r="A127">
            <v>204203</v>
          </cell>
          <cell r="B127" t="str">
            <v>Employee Benefits</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cell r="AR127">
            <v>0</v>
          </cell>
          <cell r="AS127">
            <v>0</v>
          </cell>
          <cell r="AT127">
            <v>0</v>
          </cell>
          <cell r="AU127">
            <v>0</v>
          </cell>
          <cell r="AV127">
            <v>0</v>
          </cell>
          <cell r="AW127">
            <v>0</v>
          </cell>
          <cell r="AX127">
            <v>0</v>
          </cell>
          <cell r="AY127">
            <v>0</v>
          </cell>
          <cell r="AZ127">
            <v>0</v>
          </cell>
          <cell r="BA127">
            <v>0</v>
          </cell>
          <cell r="BB127">
            <v>0</v>
          </cell>
          <cell r="BC127">
            <v>0</v>
          </cell>
          <cell r="BD127">
            <v>0</v>
          </cell>
          <cell r="BE127">
            <v>0</v>
          </cell>
          <cell r="BF127">
            <v>0</v>
          </cell>
          <cell r="BG127">
            <v>0</v>
          </cell>
          <cell r="BH127">
            <v>0</v>
          </cell>
          <cell r="BI127">
            <v>0</v>
          </cell>
          <cell r="BJ127">
            <v>0</v>
          </cell>
        </row>
        <row r="128">
          <cell r="A128">
            <v>204220</v>
          </cell>
          <cell r="B128" t="str">
            <v>Credit Card Bk Acc</v>
          </cell>
          <cell r="C128">
            <v>-20</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-20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-20</v>
          </cell>
          <cell r="AR128">
            <v>0</v>
          </cell>
          <cell r="AS128">
            <v>0</v>
          </cell>
          <cell r="AT128">
            <v>0</v>
          </cell>
          <cell r="AU128">
            <v>0</v>
          </cell>
          <cell r="AV128">
            <v>0</v>
          </cell>
          <cell r="AW128">
            <v>0</v>
          </cell>
          <cell r="AX128">
            <v>0</v>
          </cell>
          <cell r="AY128">
            <v>0</v>
          </cell>
          <cell r="AZ128">
            <v>0</v>
          </cell>
          <cell r="BA128">
            <v>0</v>
          </cell>
          <cell r="BB128">
            <v>0</v>
          </cell>
          <cell r="BC128">
            <v>0</v>
          </cell>
          <cell r="BD128">
            <v>0</v>
          </cell>
          <cell r="BE128">
            <v>0</v>
          </cell>
          <cell r="BF128">
            <v>0</v>
          </cell>
          <cell r="BG128">
            <v>0</v>
          </cell>
          <cell r="BH128">
            <v>0</v>
          </cell>
          <cell r="BI128">
            <v>0</v>
          </cell>
          <cell r="BJ128">
            <v>-20</v>
          </cell>
        </row>
        <row r="129">
          <cell r="A129">
            <v>204530</v>
          </cell>
          <cell r="B129" t="str">
            <v>CSS Credit Card</v>
          </cell>
          <cell r="C129">
            <v>145001.93</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145001.93</v>
          </cell>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0</v>
          </cell>
          <cell r="AQ129">
            <v>145001.93</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0</v>
          </cell>
          <cell r="BJ129">
            <v>145001.93</v>
          </cell>
        </row>
        <row r="130">
          <cell r="A130">
            <v>205000</v>
          </cell>
          <cell r="B130" t="str">
            <v>Permanent Advances</v>
          </cell>
          <cell r="C130">
            <v>0</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R130">
            <v>600</v>
          </cell>
          <cell r="S130">
            <v>0</v>
          </cell>
          <cell r="T130">
            <v>0</v>
          </cell>
          <cell r="U130">
            <v>0</v>
          </cell>
          <cell r="V130">
            <v>600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V130">
            <v>0</v>
          </cell>
          <cell r="AW130">
            <v>0</v>
          </cell>
          <cell r="AX130">
            <v>0</v>
          </cell>
          <cell r="AY130">
            <v>0</v>
          </cell>
          <cell r="AZ130">
            <v>0</v>
          </cell>
          <cell r="BA130">
            <v>0</v>
          </cell>
          <cell r="BB130">
            <v>0</v>
          </cell>
          <cell r="BC130">
            <v>0</v>
          </cell>
          <cell r="BD130">
            <v>0</v>
          </cell>
          <cell r="BE130">
            <v>0</v>
          </cell>
          <cell r="BF130">
            <v>600</v>
          </cell>
          <cell r="BG130">
            <v>0</v>
          </cell>
          <cell r="BH130">
            <v>0</v>
          </cell>
          <cell r="BI130">
            <v>0</v>
          </cell>
          <cell r="BJ130">
            <v>600</v>
          </cell>
        </row>
        <row r="131">
          <cell r="A131">
            <v>211000</v>
          </cell>
          <cell r="B131" t="str">
            <v>AR Misc - Ar:M</v>
          </cell>
          <cell r="C131">
            <v>0</v>
          </cell>
          <cell r="D131">
            <v>15594924.6</v>
          </cell>
          <cell r="E131">
            <v>0</v>
          </cell>
          <cell r="F131">
            <v>15594924.6</v>
          </cell>
          <cell r="G131">
            <v>6502663.6699999999</v>
          </cell>
          <cell r="H131">
            <v>0</v>
          </cell>
          <cell r="I131">
            <v>44.54</v>
          </cell>
          <cell r="J131">
            <v>0</v>
          </cell>
          <cell r="K131">
            <v>6502708.21</v>
          </cell>
          <cell r="L131">
            <v>0</v>
          </cell>
          <cell r="M131">
            <v>320793.74</v>
          </cell>
          <cell r="N131">
            <v>320793.74</v>
          </cell>
          <cell r="O131">
            <v>0</v>
          </cell>
          <cell r="P131">
            <v>0</v>
          </cell>
          <cell r="Q131">
            <v>352954.92</v>
          </cell>
          <cell r="R131">
            <v>0</v>
          </cell>
          <cell r="S131">
            <v>0</v>
          </cell>
          <cell r="T131">
            <v>0</v>
          </cell>
          <cell r="U131">
            <v>0</v>
          </cell>
          <cell r="V131">
            <v>22771381.469999999</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15594924.6</v>
          </cell>
          <cell r="AS131">
            <v>0</v>
          </cell>
          <cell r="AT131">
            <v>15594924.6</v>
          </cell>
          <cell r="AU131">
            <v>6502663.6699999999</v>
          </cell>
          <cell r="AV131">
            <v>0</v>
          </cell>
          <cell r="AW131">
            <v>44.54</v>
          </cell>
          <cell r="AX131">
            <v>0</v>
          </cell>
          <cell r="AY131">
            <v>6502708.21</v>
          </cell>
          <cell r="AZ131">
            <v>0</v>
          </cell>
          <cell r="BA131">
            <v>320793.74</v>
          </cell>
          <cell r="BB131">
            <v>320793.74</v>
          </cell>
          <cell r="BC131">
            <v>0</v>
          </cell>
          <cell r="BD131">
            <v>0</v>
          </cell>
          <cell r="BE131">
            <v>352954.92</v>
          </cell>
          <cell r="BF131">
            <v>0</v>
          </cell>
          <cell r="BG131">
            <v>0</v>
          </cell>
          <cell r="BH131">
            <v>0</v>
          </cell>
          <cell r="BI131">
            <v>0</v>
          </cell>
          <cell r="BJ131">
            <v>22771381.469999999</v>
          </cell>
        </row>
        <row r="132">
          <cell r="A132">
            <v>211010</v>
          </cell>
          <cell r="B132" t="str">
            <v>TX&amp;RRRP Rev-IESO</v>
          </cell>
          <cell r="C132">
            <v>0</v>
          </cell>
          <cell r="D132">
            <v>119134227.8</v>
          </cell>
          <cell r="E132">
            <v>0</v>
          </cell>
          <cell r="F132">
            <v>119134227.8</v>
          </cell>
          <cell r="G132">
            <v>12879083.33</v>
          </cell>
          <cell r="H132">
            <v>0</v>
          </cell>
          <cell r="I132">
            <v>0</v>
          </cell>
          <cell r="J132">
            <v>0</v>
          </cell>
          <cell r="K132">
            <v>12879083.33</v>
          </cell>
          <cell r="L132">
            <v>0</v>
          </cell>
          <cell r="M132">
            <v>0</v>
          </cell>
          <cell r="N132">
            <v>0</v>
          </cell>
          <cell r="O132">
            <v>0</v>
          </cell>
          <cell r="P132">
            <v>0</v>
          </cell>
          <cell r="Q132">
            <v>0</v>
          </cell>
          <cell r="R132">
            <v>0</v>
          </cell>
          <cell r="S132">
            <v>0</v>
          </cell>
          <cell r="T132">
            <v>0</v>
          </cell>
          <cell r="U132">
            <v>0</v>
          </cell>
          <cell r="V132">
            <v>132013311.13</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v>
          </cell>
          <cell r="AQ132">
            <v>0</v>
          </cell>
          <cell r="AR132">
            <v>119134227.8</v>
          </cell>
          <cell r="AS132">
            <v>0</v>
          </cell>
          <cell r="AT132">
            <v>119134227.8</v>
          </cell>
          <cell r="AU132">
            <v>12879083.33</v>
          </cell>
          <cell r="AV132">
            <v>0</v>
          </cell>
          <cell r="AW132">
            <v>0</v>
          </cell>
          <cell r="AX132">
            <v>0</v>
          </cell>
          <cell r="AY132">
            <v>12879083.33</v>
          </cell>
          <cell r="AZ132">
            <v>0</v>
          </cell>
          <cell r="BA132">
            <v>0</v>
          </cell>
          <cell r="BB132">
            <v>0</v>
          </cell>
          <cell r="BC132">
            <v>0</v>
          </cell>
          <cell r="BD132">
            <v>0</v>
          </cell>
          <cell r="BE132">
            <v>0</v>
          </cell>
          <cell r="BF132">
            <v>0</v>
          </cell>
          <cell r="BG132">
            <v>0</v>
          </cell>
          <cell r="BH132">
            <v>0</v>
          </cell>
          <cell r="BI132">
            <v>0</v>
          </cell>
          <cell r="BJ132">
            <v>132013311.13</v>
          </cell>
        </row>
        <row r="133">
          <cell r="A133">
            <v>211050</v>
          </cell>
          <cell r="B133" t="str">
            <v>Inter Company Div A/R</v>
          </cell>
          <cell r="C133">
            <v>5113528.75</v>
          </cell>
          <cell r="D133">
            <v>0</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-5113528.75</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P133">
            <v>0</v>
          </cell>
          <cell r="AQ133">
            <v>5113528.75</v>
          </cell>
          <cell r="AR133">
            <v>0</v>
          </cell>
          <cell r="AS133">
            <v>0</v>
          </cell>
          <cell r="AT133">
            <v>0</v>
          </cell>
          <cell r="AU133">
            <v>0</v>
          </cell>
          <cell r="AV133">
            <v>0</v>
          </cell>
          <cell r="AW133">
            <v>0</v>
          </cell>
          <cell r="AX133">
            <v>0</v>
          </cell>
          <cell r="AY133">
            <v>0</v>
          </cell>
          <cell r="AZ133">
            <v>0</v>
          </cell>
          <cell r="BA133">
            <v>0</v>
          </cell>
          <cell r="BB133">
            <v>0</v>
          </cell>
          <cell r="BC133">
            <v>0</v>
          </cell>
          <cell r="BD133">
            <v>0</v>
          </cell>
          <cell r="BE133">
            <v>0</v>
          </cell>
          <cell r="BF133">
            <v>0</v>
          </cell>
          <cell r="BG133">
            <v>0</v>
          </cell>
          <cell r="BH133">
            <v>0</v>
          </cell>
          <cell r="BI133">
            <v>-5113528.75</v>
          </cell>
          <cell r="BJ133">
            <v>0</v>
          </cell>
        </row>
        <row r="134">
          <cell r="A134">
            <v>211800</v>
          </cell>
          <cell r="B134" t="str">
            <v>A/R for Bus Model al</v>
          </cell>
          <cell r="C134">
            <v>0</v>
          </cell>
          <cell r="D134">
            <v>-958926.9</v>
          </cell>
          <cell r="E134">
            <v>0</v>
          </cell>
          <cell r="F134">
            <v>-958926.9</v>
          </cell>
          <cell r="G134">
            <v>6373402.8499999996</v>
          </cell>
          <cell r="H134">
            <v>0</v>
          </cell>
          <cell r="I134">
            <v>-5270502.53</v>
          </cell>
          <cell r="J134">
            <v>0</v>
          </cell>
          <cell r="K134">
            <v>1102900.32</v>
          </cell>
          <cell r="L134">
            <v>0</v>
          </cell>
          <cell r="M134">
            <v>-143973.42000000001</v>
          </cell>
          <cell r="N134">
            <v>-143973.42000000001</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Q134">
            <v>0</v>
          </cell>
          <cell r="AR134">
            <v>-958926.9</v>
          </cell>
          <cell r="AS134">
            <v>0</v>
          </cell>
          <cell r="AT134">
            <v>-958926.9</v>
          </cell>
          <cell r="AU134">
            <v>6373402.8499999996</v>
          </cell>
          <cell r="AV134">
            <v>0</v>
          </cell>
          <cell r="AW134">
            <v>-5270502.53</v>
          </cell>
          <cell r="AX134">
            <v>0</v>
          </cell>
          <cell r="AY134">
            <v>1102900.32</v>
          </cell>
          <cell r="AZ134">
            <v>0</v>
          </cell>
          <cell r="BA134">
            <v>-143973.42000000001</v>
          </cell>
          <cell r="BB134">
            <v>-143973.42000000001</v>
          </cell>
          <cell r="BC134">
            <v>0</v>
          </cell>
          <cell r="BD134">
            <v>0</v>
          </cell>
          <cell r="BE134">
            <v>0</v>
          </cell>
          <cell r="BF134">
            <v>0</v>
          </cell>
          <cell r="BG134">
            <v>0</v>
          </cell>
          <cell r="BH134">
            <v>0</v>
          </cell>
          <cell r="BI134">
            <v>0</v>
          </cell>
          <cell r="BJ134">
            <v>0</v>
          </cell>
        </row>
        <row r="135">
          <cell r="A135">
            <v>211810</v>
          </cell>
          <cell r="B135" t="str">
            <v>A/R - TX</v>
          </cell>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cell r="AT135">
            <v>0</v>
          </cell>
          <cell r="AU135">
            <v>0</v>
          </cell>
          <cell r="AV135">
            <v>0</v>
          </cell>
          <cell r="AW135">
            <v>0</v>
          </cell>
          <cell r="AX135">
            <v>0</v>
          </cell>
          <cell r="AY135">
            <v>0</v>
          </cell>
          <cell r="AZ135">
            <v>0</v>
          </cell>
          <cell r="BA135">
            <v>0</v>
          </cell>
          <cell r="BB135">
            <v>0</v>
          </cell>
          <cell r="BC135">
            <v>0</v>
          </cell>
          <cell r="BD135">
            <v>0</v>
          </cell>
          <cell r="BE135">
            <v>0</v>
          </cell>
          <cell r="BF135">
            <v>0</v>
          </cell>
          <cell r="BG135">
            <v>0</v>
          </cell>
          <cell r="BH135">
            <v>0</v>
          </cell>
          <cell r="BI135">
            <v>0</v>
          </cell>
          <cell r="BJ135">
            <v>0</v>
          </cell>
        </row>
        <row r="136">
          <cell r="A136">
            <v>211811</v>
          </cell>
          <cell r="B136" t="str">
            <v>Non Energy AR Contrl</v>
          </cell>
          <cell r="C136">
            <v>0</v>
          </cell>
          <cell r="D136">
            <v>16182714.83</v>
          </cell>
          <cell r="E136">
            <v>0</v>
          </cell>
          <cell r="F136">
            <v>16182714.83</v>
          </cell>
          <cell r="G136">
            <v>19514918.460000001</v>
          </cell>
          <cell r="H136">
            <v>0</v>
          </cell>
          <cell r="I136">
            <v>-886565.91</v>
          </cell>
          <cell r="J136">
            <v>0</v>
          </cell>
          <cell r="K136">
            <v>18628352.550000001</v>
          </cell>
          <cell r="L136">
            <v>0</v>
          </cell>
          <cell r="M136">
            <v>-1167304.17</v>
          </cell>
          <cell r="N136">
            <v>-1167304.17</v>
          </cell>
          <cell r="O136">
            <v>933239.07</v>
          </cell>
          <cell r="P136">
            <v>0</v>
          </cell>
          <cell r="Q136">
            <v>240000.57</v>
          </cell>
          <cell r="R136">
            <v>0</v>
          </cell>
          <cell r="S136">
            <v>0</v>
          </cell>
          <cell r="T136">
            <v>0</v>
          </cell>
          <cell r="U136">
            <v>0</v>
          </cell>
          <cell r="V136">
            <v>34817002.850000001</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16182714.83</v>
          </cell>
          <cell r="AS136">
            <v>0</v>
          </cell>
          <cell r="AT136">
            <v>16182714.83</v>
          </cell>
          <cell r="AU136">
            <v>19514918.460000001</v>
          </cell>
          <cell r="AV136">
            <v>0</v>
          </cell>
          <cell r="AW136">
            <v>-886565.91</v>
          </cell>
          <cell r="AX136">
            <v>0</v>
          </cell>
          <cell r="AY136">
            <v>18628352.550000001</v>
          </cell>
          <cell r="AZ136">
            <v>0</v>
          </cell>
          <cell r="BA136">
            <v>-1167304.17</v>
          </cell>
          <cell r="BB136">
            <v>-1167304.17</v>
          </cell>
          <cell r="BC136">
            <v>933239.07</v>
          </cell>
          <cell r="BD136">
            <v>0</v>
          </cell>
          <cell r="BE136">
            <v>240000.57</v>
          </cell>
          <cell r="BF136">
            <v>0</v>
          </cell>
          <cell r="BG136">
            <v>0</v>
          </cell>
          <cell r="BH136">
            <v>0</v>
          </cell>
          <cell r="BI136">
            <v>0</v>
          </cell>
          <cell r="BJ136">
            <v>34817002.850000001</v>
          </cell>
        </row>
        <row r="137">
          <cell r="A137">
            <v>211812</v>
          </cell>
          <cell r="B137" t="str">
            <v>FX Revaluation A/R</v>
          </cell>
          <cell r="C137">
            <v>0</v>
          </cell>
          <cell r="D137">
            <v>12703.72</v>
          </cell>
          <cell r="E137">
            <v>0</v>
          </cell>
          <cell r="F137">
            <v>12703.72</v>
          </cell>
          <cell r="G137">
            <v>13691.72</v>
          </cell>
          <cell r="H137">
            <v>0</v>
          </cell>
          <cell r="I137">
            <v>0</v>
          </cell>
          <cell r="J137">
            <v>0</v>
          </cell>
          <cell r="K137">
            <v>13691.72</v>
          </cell>
          <cell r="L137">
            <v>0</v>
          </cell>
          <cell r="M137">
            <v>0</v>
          </cell>
          <cell r="N137">
            <v>0</v>
          </cell>
          <cell r="O137">
            <v>178</v>
          </cell>
          <cell r="P137">
            <v>0</v>
          </cell>
          <cell r="Q137">
            <v>0</v>
          </cell>
          <cell r="R137">
            <v>0</v>
          </cell>
          <cell r="S137">
            <v>0</v>
          </cell>
          <cell r="T137">
            <v>0</v>
          </cell>
          <cell r="U137">
            <v>0</v>
          </cell>
          <cell r="V137">
            <v>26573.439999999999</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12703.72</v>
          </cell>
          <cell r="AS137">
            <v>0</v>
          </cell>
          <cell r="AT137">
            <v>12703.72</v>
          </cell>
          <cell r="AU137">
            <v>13691.72</v>
          </cell>
          <cell r="AV137">
            <v>0</v>
          </cell>
          <cell r="AW137">
            <v>0</v>
          </cell>
          <cell r="AX137">
            <v>0</v>
          </cell>
          <cell r="AY137">
            <v>13691.72</v>
          </cell>
          <cell r="AZ137">
            <v>0</v>
          </cell>
          <cell r="BA137">
            <v>0</v>
          </cell>
          <cell r="BB137">
            <v>0</v>
          </cell>
          <cell r="BC137">
            <v>178</v>
          </cell>
          <cell r="BD137">
            <v>0</v>
          </cell>
          <cell r="BE137">
            <v>0</v>
          </cell>
          <cell r="BF137">
            <v>0</v>
          </cell>
          <cell r="BG137">
            <v>0</v>
          </cell>
          <cell r="BH137">
            <v>0</v>
          </cell>
          <cell r="BI137">
            <v>0</v>
          </cell>
          <cell r="BJ137">
            <v>26573.439999999999</v>
          </cell>
        </row>
        <row r="138">
          <cell r="A138">
            <v>211820</v>
          </cell>
          <cell r="B138" t="str">
            <v>A/R - DX</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P138">
            <v>0</v>
          </cell>
          <cell r="AQ138">
            <v>0</v>
          </cell>
          <cell r="AR138">
            <v>0</v>
          </cell>
          <cell r="AS138">
            <v>0</v>
          </cell>
          <cell r="AT138">
            <v>0</v>
          </cell>
          <cell r="AU138">
            <v>0</v>
          </cell>
          <cell r="AV138">
            <v>0</v>
          </cell>
          <cell r="AW138">
            <v>0</v>
          </cell>
          <cell r="AX138">
            <v>0</v>
          </cell>
          <cell r="AY138">
            <v>0</v>
          </cell>
          <cell r="AZ138">
            <v>0</v>
          </cell>
          <cell r="BA138">
            <v>0</v>
          </cell>
          <cell r="BB138">
            <v>0</v>
          </cell>
          <cell r="BC138">
            <v>0</v>
          </cell>
          <cell r="BD138">
            <v>0</v>
          </cell>
          <cell r="BE138">
            <v>0</v>
          </cell>
          <cell r="BF138">
            <v>0</v>
          </cell>
          <cell r="BG138">
            <v>0</v>
          </cell>
          <cell r="BH138">
            <v>0</v>
          </cell>
          <cell r="BI138">
            <v>0</v>
          </cell>
          <cell r="BJ138">
            <v>0</v>
          </cell>
        </row>
        <row r="139">
          <cell r="A139">
            <v>211830</v>
          </cell>
          <cell r="B139" t="str">
            <v>A/R - Remotes</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A139">
            <v>0</v>
          </cell>
          <cell r="BB139">
            <v>0</v>
          </cell>
          <cell r="BC139">
            <v>0</v>
          </cell>
          <cell r="BD139">
            <v>0</v>
          </cell>
          <cell r="BE139">
            <v>0</v>
          </cell>
          <cell r="BF139">
            <v>0</v>
          </cell>
          <cell r="BG139">
            <v>0</v>
          </cell>
          <cell r="BH139">
            <v>0</v>
          </cell>
          <cell r="BI139">
            <v>0</v>
          </cell>
          <cell r="BJ139">
            <v>0</v>
          </cell>
        </row>
        <row r="140">
          <cell r="A140">
            <v>211840</v>
          </cell>
          <cell r="B140" t="str">
            <v>A/R - Telecom</v>
          </cell>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O140">
            <v>0</v>
          </cell>
          <cell r="AP140">
            <v>0</v>
          </cell>
          <cell r="AQ140">
            <v>0</v>
          </cell>
          <cell r="AR140">
            <v>0</v>
          </cell>
          <cell r="AS140">
            <v>0</v>
          </cell>
          <cell r="AT140">
            <v>0</v>
          </cell>
          <cell r="AU140">
            <v>0</v>
          </cell>
          <cell r="AV140">
            <v>0</v>
          </cell>
          <cell r="AW140">
            <v>0</v>
          </cell>
          <cell r="AX140">
            <v>0</v>
          </cell>
          <cell r="AY140">
            <v>0</v>
          </cell>
          <cell r="AZ140">
            <v>0</v>
          </cell>
          <cell r="BA140">
            <v>0</v>
          </cell>
          <cell r="BB140">
            <v>0</v>
          </cell>
          <cell r="BC140">
            <v>0</v>
          </cell>
          <cell r="BD140">
            <v>0</v>
          </cell>
          <cell r="BE140">
            <v>0</v>
          </cell>
          <cell r="BF140">
            <v>0</v>
          </cell>
          <cell r="BG140">
            <v>0</v>
          </cell>
          <cell r="BH140">
            <v>0</v>
          </cell>
          <cell r="BI140">
            <v>0</v>
          </cell>
          <cell r="BJ140">
            <v>0</v>
          </cell>
        </row>
        <row r="141">
          <cell r="A141">
            <v>211871</v>
          </cell>
          <cell r="B141" t="str">
            <v>A/R -  DCB Retailers</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0</v>
          </cell>
          <cell r="BA141">
            <v>0</v>
          </cell>
          <cell r="BB141">
            <v>0</v>
          </cell>
          <cell r="BC141">
            <v>0</v>
          </cell>
          <cell r="BD141">
            <v>0</v>
          </cell>
          <cell r="BE141">
            <v>0</v>
          </cell>
          <cell r="BF141">
            <v>0</v>
          </cell>
          <cell r="BG141">
            <v>0</v>
          </cell>
          <cell r="BH141">
            <v>0</v>
          </cell>
          <cell r="BI141">
            <v>0</v>
          </cell>
          <cell r="BJ141">
            <v>0</v>
          </cell>
        </row>
        <row r="142">
          <cell r="A142">
            <v>211885</v>
          </cell>
          <cell r="B142" t="str">
            <v>A/R -  Load Transfers</v>
          </cell>
          <cell r="C142">
            <v>0</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v>0</v>
          </cell>
          <cell r="BB142">
            <v>0</v>
          </cell>
          <cell r="BC142">
            <v>0</v>
          </cell>
          <cell r="BD142">
            <v>0</v>
          </cell>
          <cell r="BE142">
            <v>0</v>
          </cell>
          <cell r="BF142">
            <v>0</v>
          </cell>
          <cell r="BG142">
            <v>0</v>
          </cell>
          <cell r="BH142">
            <v>0</v>
          </cell>
          <cell r="BI142">
            <v>0</v>
          </cell>
          <cell r="BJ142">
            <v>0</v>
          </cell>
        </row>
        <row r="143">
          <cell r="A143">
            <v>211890</v>
          </cell>
          <cell r="B143" t="str">
            <v>Pension Plan Billing</v>
          </cell>
          <cell r="C143">
            <v>0</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J143">
            <v>0</v>
          </cell>
          <cell r="AK143">
            <v>0</v>
          </cell>
          <cell r="AL143">
            <v>0</v>
          </cell>
          <cell r="AM143">
            <v>0</v>
          </cell>
          <cell r="AN143">
            <v>0</v>
          </cell>
          <cell r="AO143">
            <v>0</v>
          </cell>
          <cell r="AP143">
            <v>0</v>
          </cell>
          <cell r="AQ143">
            <v>0</v>
          </cell>
          <cell r="AR143">
            <v>0</v>
          </cell>
          <cell r="AS143">
            <v>0</v>
          </cell>
          <cell r="AT143">
            <v>0</v>
          </cell>
          <cell r="AU143">
            <v>0</v>
          </cell>
          <cell r="AV143">
            <v>0</v>
          </cell>
          <cell r="AW143">
            <v>0</v>
          </cell>
          <cell r="AX143">
            <v>0</v>
          </cell>
          <cell r="AY143">
            <v>0</v>
          </cell>
          <cell r="AZ143">
            <v>0</v>
          </cell>
          <cell r="BA143">
            <v>0</v>
          </cell>
          <cell r="BB143">
            <v>0</v>
          </cell>
          <cell r="BC143">
            <v>0</v>
          </cell>
          <cell r="BD143">
            <v>0</v>
          </cell>
          <cell r="BE143">
            <v>0</v>
          </cell>
          <cell r="BF143">
            <v>0</v>
          </cell>
          <cell r="BG143">
            <v>0</v>
          </cell>
          <cell r="BH143">
            <v>0</v>
          </cell>
          <cell r="BI143">
            <v>0</v>
          </cell>
          <cell r="BJ143">
            <v>0</v>
          </cell>
        </row>
        <row r="144">
          <cell r="A144">
            <v>212010</v>
          </cell>
          <cell r="B144" t="str">
            <v>A/R - CSS</v>
          </cell>
          <cell r="C144">
            <v>0</v>
          </cell>
          <cell r="D144">
            <v>0</v>
          </cell>
          <cell r="E144">
            <v>0</v>
          </cell>
          <cell r="F144">
            <v>0</v>
          </cell>
          <cell r="G144">
            <v>163559268.80000001</v>
          </cell>
          <cell r="H144">
            <v>0</v>
          </cell>
          <cell r="I144">
            <v>0</v>
          </cell>
          <cell r="J144">
            <v>0</v>
          </cell>
          <cell r="K144">
            <v>163559268.80000001</v>
          </cell>
          <cell r="L144">
            <v>0</v>
          </cell>
          <cell r="M144">
            <v>0</v>
          </cell>
          <cell r="N144">
            <v>0</v>
          </cell>
          <cell r="O144">
            <v>0</v>
          </cell>
          <cell r="P144">
            <v>0</v>
          </cell>
          <cell r="Q144">
            <v>2635806.29</v>
          </cell>
          <cell r="R144">
            <v>21935575.989999998</v>
          </cell>
          <cell r="S144">
            <v>0</v>
          </cell>
          <cell r="T144">
            <v>0</v>
          </cell>
          <cell r="U144">
            <v>0</v>
          </cell>
          <cell r="V144">
            <v>188130651.08000001</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163559268.80000001</v>
          </cell>
          <cell r="AV144">
            <v>0</v>
          </cell>
          <cell r="AW144">
            <v>0</v>
          </cell>
          <cell r="AX144">
            <v>0</v>
          </cell>
          <cell r="AY144">
            <v>163559268.80000001</v>
          </cell>
          <cell r="AZ144">
            <v>0</v>
          </cell>
          <cell r="BA144">
            <v>0</v>
          </cell>
          <cell r="BB144">
            <v>0</v>
          </cell>
          <cell r="BC144">
            <v>0</v>
          </cell>
          <cell r="BD144">
            <v>0</v>
          </cell>
          <cell r="BE144">
            <v>2635806.29</v>
          </cell>
          <cell r="BF144">
            <v>21935575.989999998</v>
          </cell>
          <cell r="BG144">
            <v>0</v>
          </cell>
          <cell r="BH144">
            <v>0</v>
          </cell>
          <cell r="BI144">
            <v>0</v>
          </cell>
          <cell r="BJ144">
            <v>188130651.08000001</v>
          </cell>
        </row>
        <row r="145">
          <cell r="A145">
            <v>212011</v>
          </cell>
          <cell r="B145" t="str">
            <v>Unbilled Rtail Rev</v>
          </cell>
          <cell r="C145">
            <v>0</v>
          </cell>
          <cell r="D145">
            <v>0</v>
          </cell>
          <cell r="E145">
            <v>0</v>
          </cell>
          <cell r="F145">
            <v>0</v>
          </cell>
          <cell r="G145">
            <v>558322218.51999998</v>
          </cell>
          <cell r="H145">
            <v>0</v>
          </cell>
          <cell r="I145">
            <v>0</v>
          </cell>
          <cell r="J145">
            <v>0</v>
          </cell>
          <cell r="K145">
            <v>558322218.51999998</v>
          </cell>
          <cell r="L145">
            <v>0</v>
          </cell>
          <cell r="M145">
            <v>0</v>
          </cell>
          <cell r="N145">
            <v>0</v>
          </cell>
          <cell r="O145">
            <v>0</v>
          </cell>
          <cell r="P145">
            <v>0</v>
          </cell>
          <cell r="Q145">
            <v>0</v>
          </cell>
          <cell r="R145">
            <v>31060177.52</v>
          </cell>
          <cell r="S145">
            <v>0</v>
          </cell>
          <cell r="T145">
            <v>0</v>
          </cell>
          <cell r="U145">
            <v>0</v>
          </cell>
          <cell r="V145">
            <v>589382396.03999996</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cell r="AS145">
            <v>0</v>
          </cell>
          <cell r="AT145">
            <v>0</v>
          </cell>
          <cell r="AU145">
            <v>558322218.51999998</v>
          </cell>
          <cell r="AV145">
            <v>0</v>
          </cell>
          <cell r="AW145">
            <v>0</v>
          </cell>
          <cell r="AX145">
            <v>0</v>
          </cell>
          <cell r="AY145">
            <v>558322218.51999998</v>
          </cell>
          <cell r="AZ145">
            <v>0</v>
          </cell>
          <cell r="BA145">
            <v>0</v>
          </cell>
          <cell r="BB145">
            <v>0</v>
          </cell>
          <cell r="BC145">
            <v>0</v>
          </cell>
          <cell r="BD145">
            <v>0</v>
          </cell>
          <cell r="BE145">
            <v>0</v>
          </cell>
          <cell r="BF145">
            <v>31060177.52</v>
          </cell>
          <cell r="BG145">
            <v>0</v>
          </cell>
          <cell r="BH145">
            <v>0</v>
          </cell>
          <cell r="BI145">
            <v>0</v>
          </cell>
          <cell r="BJ145">
            <v>589382396.03999996</v>
          </cell>
        </row>
        <row r="146">
          <cell r="A146">
            <v>212012</v>
          </cell>
          <cell r="B146" t="str">
            <v>Unbilled Dfd Rev</v>
          </cell>
          <cell r="C146">
            <v>0</v>
          </cell>
          <cell r="D146">
            <v>0</v>
          </cell>
          <cell r="E146">
            <v>0</v>
          </cell>
          <cell r="F146">
            <v>0</v>
          </cell>
          <cell r="G146">
            <v>2998138.64</v>
          </cell>
          <cell r="H146">
            <v>0</v>
          </cell>
          <cell r="I146">
            <v>0</v>
          </cell>
          <cell r="J146">
            <v>0</v>
          </cell>
          <cell r="K146">
            <v>2998138.64</v>
          </cell>
          <cell r="L146">
            <v>0</v>
          </cell>
          <cell r="M146">
            <v>0</v>
          </cell>
          <cell r="N146">
            <v>0</v>
          </cell>
          <cell r="O146">
            <v>682771.62</v>
          </cell>
          <cell r="P146">
            <v>0</v>
          </cell>
          <cell r="Q146">
            <v>0</v>
          </cell>
          <cell r="R146">
            <v>0</v>
          </cell>
          <cell r="S146">
            <v>0</v>
          </cell>
          <cell r="T146">
            <v>0</v>
          </cell>
          <cell r="U146">
            <v>0</v>
          </cell>
          <cell r="V146">
            <v>3680910.26</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2998138.64</v>
          </cell>
          <cell r="AV146">
            <v>0</v>
          </cell>
          <cell r="AW146">
            <v>0</v>
          </cell>
          <cell r="AX146">
            <v>0</v>
          </cell>
          <cell r="AY146">
            <v>2998138.64</v>
          </cell>
          <cell r="AZ146">
            <v>0</v>
          </cell>
          <cell r="BA146">
            <v>0</v>
          </cell>
          <cell r="BB146">
            <v>0</v>
          </cell>
          <cell r="BC146">
            <v>682771.62</v>
          </cell>
          <cell r="BD146">
            <v>0</v>
          </cell>
          <cell r="BE146">
            <v>0</v>
          </cell>
          <cell r="BF146">
            <v>0</v>
          </cell>
          <cell r="BG146">
            <v>0</v>
          </cell>
          <cell r="BH146">
            <v>0</v>
          </cell>
          <cell r="BI146">
            <v>0</v>
          </cell>
          <cell r="BJ146">
            <v>3680910.26</v>
          </cell>
        </row>
        <row r="147">
          <cell r="A147">
            <v>212013</v>
          </cell>
          <cell r="B147" t="str">
            <v>A/R - IESO</v>
          </cell>
          <cell r="C147">
            <v>0</v>
          </cell>
          <cell r="D147">
            <v>0</v>
          </cell>
          <cell r="E147">
            <v>0</v>
          </cell>
          <cell r="F147">
            <v>0</v>
          </cell>
          <cell r="G147">
            <v>17450138.510000002</v>
          </cell>
          <cell r="H147">
            <v>0</v>
          </cell>
          <cell r="I147">
            <v>0</v>
          </cell>
          <cell r="J147">
            <v>0</v>
          </cell>
          <cell r="K147">
            <v>17450138.510000002</v>
          </cell>
          <cell r="L147">
            <v>0</v>
          </cell>
          <cell r="M147">
            <v>0</v>
          </cell>
          <cell r="N147">
            <v>0</v>
          </cell>
          <cell r="O147">
            <v>0</v>
          </cell>
          <cell r="P147">
            <v>0</v>
          </cell>
          <cell r="Q147">
            <v>87651.17</v>
          </cell>
          <cell r="R147">
            <v>0</v>
          </cell>
          <cell r="S147">
            <v>0</v>
          </cell>
          <cell r="T147">
            <v>0</v>
          </cell>
          <cell r="U147">
            <v>0</v>
          </cell>
          <cell r="V147">
            <v>17537789.68</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P147">
            <v>0</v>
          </cell>
          <cell r="AQ147">
            <v>0</v>
          </cell>
          <cell r="AR147">
            <v>0</v>
          </cell>
          <cell r="AS147">
            <v>0</v>
          </cell>
          <cell r="AT147">
            <v>0</v>
          </cell>
          <cell r="AU147">
            <v>17450138.510000002</v>
          </cell>
          <cell r="AV147">
            <v>0</v>
          </cell>
          <cell r="AW147">
            <v>0</v>
          </cell>
          <cell r="AX147">
            <v>0</v>
          </cell>
          <cell r="AY147">
            <v>17450138.510000002</v>
          </cell>
          <cell r="AZ147">
            <v>0</v>
          </cell>
          <cell r="BA147">
            <v>0</v>
          </cell>
          <cell r="BB147">
            <v>0</v>
          </cell>
          <cell r="BC147">
            <v>0</v>
          </cell>
          <cell r="BD147">
            <v>0</v>
          </cell>
          <cell r="BE147">
            <v>87651.17</v>
          </cell>
          <cell r="BF147">
            <v>0</v>
          </cell>
          <cell r="BG147">
            <v>0</v>
          </cell>
          <cell r="BH147">
            <v>0</v>
          </cell>
          <cell r="BI147">
            <v>0</v>
          </cell>
          <cell r="BJ147">
            <v>17537789.68</v>
          </cell>
        </row>
        <row r="148">
          <cell r="A148">
            <v>212015</v>
          </cell>
          <cell r="B148" t="str">
            <v>A/R Meter Svc fee</v>
          </cell>
          <cell r="C148">
            <v>0</v>
          </cell>
          <cell r="D148">
            <v>23400</v>
          </cell>
          <cell r="E148">
            <v>0</v>
          </cell>
          <cell r="F148">
            <v>23400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23400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P148">
            <v>0</v>
          </cell>
          <cell r="AQ148">
            <v>0</v>
          </cell>
          <cell r="AR148">
            <v>23400</v>
          </cell>
          <cell r="AS148">
            <v>0</v>
          </cell>
          <cell r="AT148">
            <v>23400</v>
          </cell>
          <cell r="AU148">
            <v>0</v>
          </cell>
          <cell r="AV148">
            <v>0</v>
          </cell>
          <cell r="AW148">
            <v>0</v>
          </cell>
          <cell r="AX148">
            <v>0</v>
          </cell>
          <cell r="AY148">
            <v>0</v>
          </cell>
          <cell r="AZ148">
            <v>0</v>
          </cell>
          <cell r="BA148">
            <v>0</v>
          </cell>
          <cell r="BB148">
            <v>0</v>
          </cell>
          <cell r="BC148">
            <v>0</v>
          </cell>
          <cell r="BD148">
            <v>0</v>
          </cell>
          <cell r="BE148">
            <v>0</v>
          </cell>
          <cell r="BF148">
            <v>0</v>
          </cell>
          <cell r="BG148">
            <v>0</v>
          </cell>
          <cell r="BH148">
            <v>0</v>
          </cell>
          <cell r="BI148">
            <v>0</v>
          </cell>
          <cell r="BJ148">
            <v>23400</v>
          </cell>
        </row>
        <row r="149">
          <cell r="A149">
            <v>212021</v>
          </cell>
          <cell r="B149" t="str">
            <v>OPA Receivable for CDM</v>
          </cell>
          <cell r="C149">
            <v>0</v>
          </cell>
          <cell r="D149">
            <v>0</v>
          </cell>
          <cell r="E149">
            <v>0</v>
          </cell>
          <cell r="F149">
            <v>0</v>
          </cell>
          <cell r="G149">
            <v>1726331.49</v>
          </cell>
          <cell r="H149">
            <v>0</v>
          </cell>
          <cell r="I149">
            <v>0</v>
          </cell>
          <cell r="J149">
            <v>0</v>
          </cell>
          <cell r="K149">
            <v>1726331.49</v>
          </cell>
          <cell r="L149">
            <v>0</v>
          </cell>
          <cell r="M149">
            <v>0</v>
          </cell>
          <cell r="N149">
            <v>0</v>
          </cell>
          <cell r="O149">
            <v>0</v>
          </cell>
          <cell r="P149">
            <v>0</v>
          </cell>
          <cell r="Q149">
            <v>0</v>
          </cell>
          <cell r="R149">
            <v>0</v>
          </cell>
          <cell r="S149">
            <v>0</v>
          </cell>
          <cell r="T149">
            <v>0</v>
          </cell>
          <cell r="U149">
            <v>0</v>
          </cell>
          <cell r="V149">
            <v>1726331.49</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cell r="AS149">
            <v>0</v>
          </cell>
          <cell r="AT149">
            <v>0</v>
          </cell>
          <cell r="AU149">
            <v>1726331.49</v>
          </cell>
          <cell r="AV149">
            <v>0</v>
          </cell>
          <cell r="AW149">
            <v>0</v>
          </cell>
          <cell r="AX149">
            <v>0</v>
          </cell>
          <cell r="AY149">
            <v>1726331.49</v>
          </cell>
          <cell r="AZ149">
            <v>0</v>
          </cell>
          <cell r="BA149">
            <v>0</v>
          </cell>
          <cell r="BB149">
            <v>0</v>
          </cell>
          <cell r="BC149">
            <v>0</v>
          </cell>
          <cell r="BD149">
            <v>0</v>
          </cell>
          <cell r="BE149">
            <v>0</v>
          </cell>
          <cell r="BF149">
            <v>0</v>
          </cell>
          <cell r="BG149">
            <v>0</v>
          </cell>
          <cell r="BH149">
            <v>0</v>
          </cell>
          <cell r="BI149">
            <v>0</v>
          </cell>
          <cell r="BJ149">
            <v>1726331.49</v>
          </cell>
        </row>
        <row r="150">
          <cell r="A150">
            <v>212022</v>
          </cell>
          <cell r="B150" t="str">
            <v>Prov Lines Joint Use</v>
          </cell>
          <cell r="C150">
            <v>0</v>
          </cell>
          <cell r="D150">
            <v>0</v>
          </cell>
          <cell r="E150">
            <v>0</v>
          </cell>
          <cell r="F150">
            <v>0</v>
          </cell>
          <cell r="G150">
            <v>5124071.49</v>
          </cell>
          <cell r="H150">
            <v>0</v>
          </cell>
          <cell r="I150">
            <v>0</v>
          </cell>
          <cell r="J150">
            <v>0</v>
          </cell>
          <cell r="K150">
            <v>5124071.49</v>
          </cell>
          <cell r="L150">
            <v>0</v>
          </cell>
          <cell r="M150">
            <v>0</v>
          </cell>
          <cell r="N150">
            <v>0</v>
          </cell>
          <cell r="O150">
            <v>0</v>
          </cell>
          <cell r="P150">
            <v>0</v>
          </cell>
          <cell r="Q150">
            <v>0</v>
          </cell>
          <cell r="R150">
            <v>0</v>
          </cell>
          <cell r="S150">
            <v>0</v>
          </cell>
          <cell r="T150">
            <v>0</v>
          </cell>
          <cell r="U150">
            <v>0</v>
          </cell>
          <cell r="V150">
            <v>5124071.49</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P150">
            <v>0</v>
          </cell>
          <cell r="AQ150">
            <v>0</v>
          </cell>
          <cell r="AR150">
            <v>0</v>
          </cell>
          <cell r="AS150">
            <v>0</v>
          </cell>
          <cell r="AT150">
            <v>0</v>
          </cell>
          <cell r="AU150">
            <v>5124071.49</v>
          </cell>
          <cell r="AV150">
            <v>0</v>
          </cell>
          <cell r="AW150">
            <v>0</v>
          </cell>
          <cell r="AX150">
            <v>0</v>
          </cell>
          <cell r="AY150">
            <v>5124071.49</v>
          </cell>
          <cell r="AZ150">
            <v>0</v>
          </cell>
          <cell r="BA150">
            <v>0</v>
          </cell>
          <cell r="BB150">
            <v>0</v>
          </cell>
          <cell r="BC150">
            <v>0</v>
          </cell>
          <cell r="BD150">
            <v>0</v>
          </cell>
          <cell r="BE150">
            <v>0</v>
          </cell>
          <cell r="BF150">
            <v>0</v>
          </cell>
          <cell r="BG150">
            <v>0</v>
          </cell>
          <cell r="BH150">
            <v>0</v>
          </cell>
          <cell r="BI150">
            <v>0</v>
          </cell>
          <cell r="BJ150">
            <v>5124071.49</v>
          </cell>
        </row>
        <row r="151">
          <cell r="A151">
            <v>213000</v>
          </cell>
          <cell r="B151" t="str">
            <v>Brmptn Cnsldation</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7185514.0800000001</v>
          </cell>
          <cell r="S151">
            <v>0</v>
          </cell>
          <cell r="T151">
            <v>0</v>
          </cell>
          <cell r="U151">
            <v>0</v>
          </cell>
          <cell r="V151">
            <v>7185514.0800000001</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0</v>
          </cell>
          <cell r="AP151">
            <v>0</v>
          </cell>
          <cell r="AQ151">
            <v>0</v>
          </cell>
          <cell r="AR151">
            <v>0</v>
          </cell>
          <cell r="AS151">
            <v>0</v>
          </cell>
          <cell r="AT151">
            <v>0</v>
          </cell>
          <cell r="AU151">
            <v>0</v>
          </cell>
          <cell r="AV151">
            <v>0</v>
          </cell>
          <cell r="AW151">
            <v>0</v>
          </cell>
          <cell r="AX151">
            <v>0</v>
          </cell>
          <cell r="AY151">
            <v>0</v>
          </cell>
          <cell r="AZ151">
            <v>0</v>
          </cell>
          <cell r="BA151">
            <v>0</v>
          </cell>
          <cell r="BB151">
            <v>0</v>
          </cell>
          <cell r="BC151">
            <v>0</v>
          </cell>
          <cell r="BD151">
            <v>0</v>
          </cell>
          <cell r="BE151">
            <v>0</v>
          </cell>
          <cell r="BF151">
            <v>7185514.0800000001</v>
          </cell>
          <cell r="BG151">
            <v>0</v>
          </cell>
          <cell r="BH151">
            <v>0</v>
          </cell>
          <cell r="BI151">
            <v>0</v>
          </cell>
          <cell r="BJ151">
            <v>7185514.0800000001</v>
          </cell>
        </row>
        <row r="152">
          <cell r="A152">
            <v>213050</v>
          </cell>
          <cell r="B152" t="str">
            <v>Allow For Dbtfl Acc</v>
          </cell>
          <cell r="C152">
            <v>0</v>
          </cell>
          <cell r="D152">
            <v>0</v>
          </cell>
          <cell r="E152">
            <v>0</v>
          </cell>
          <cell r="F152">
            <v>0</v>
          </cell>
          <cell r="G152">
            <v>-19333162.309999999</v>
          </cell>
          <cell r="H152">
            <v>0</v>
          </cell>
          <cell r="I152">
            <v>0</v>
          </cell>
          <cell r="J152">
            <v>0</v>
          </cell>
          <cell r="K152">
            <v>-19333162.309999999</v>
          </cell>
          <cell r="L152">
            <v>0</v>
          </cell>
          <cell r="M152">
            <v>0</v>
          </cell>
          <cell r="N152">
            <v>0</v>
          </cell>
          <cell r="O152">
            <v>0</v>
          </cell>
          <cell r="P152">
            <v>0</v>
          </cell>
          <cell r="Q152">
            <v>-296980.86</v>
          </cell>
          <cell r="R152">
            <v>-929791.46</v>
          </cell>
          <cell r="S152">
            <v>0</v>
          </cell>
          <cell r="T152">
            <v>0</v>
          </cell>
          <cell r="U152">
            <v>0</v>
          </cell>
          <cell r="V152">
            <v>-20559934.629999999</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-19333162.309999999</v>
          </cell>
          <cell r="AV152">
            <v>0</v>
          </cell>
          <cell r="AW152">
            <v>0</v>
          </cell>
          <cell r="AX152">
            <v>0</v>
          </cell>
          <cell r="AY152">
            <v>-19333162.309999999</v>
          </cell>
          <cell r="AZ152">
            <v>0</v>
          </cell>
          <cell r="BA152">
            <v>0</v>
          </cell>
          <cell r="BB152">
            <v>0</v>
          </cell>
          <cell r="BC152">
            <v>0</v>
          </cell>
          <cell r="BD152">
            <v>0</v>
          </cell>
          <cell r="BE152">
            <v>-296980.86</v>
          </cell>
          <cell r="BF152">
            <v>-929791.46</v>
          </cell>
          <cell r="BG152">
            <v>0</v>
          </cell>
          <cell r="BH152">
            <v>0</v>
          </cell>
          <cell r="BI152">
            <v>0</v>
          </cell>
          <cell r="BJ152">
            <v>-20559934.629999999</v>
          </cell>
        </row>
        <row r="153">
          <cell r="A153">
            <v>213051</v>
          </cell>
          <cell r="B153" t="str">
            <v>Doubtful Accts - TNAM</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row>
        <row r="154">
          <cell r="A154">
            <v>213052</v>
          </cell>
          <cell r="B154" t="str">
            <v>Doubtful Accts - DNAM</v>
          </cell>
          <cell r="C154">
            <v>0</v>
          </cell>
          <cell r="D154">
            <v>-0.42</v>
          </cell>
          <cell r="E154">
            <v>0</v>
          </cell>
          <cell r="F154">
            <v>-0.42</v>
          </cell>
          <cell r="G154">
            <v>-15.62</v>
          </cell>
          <cell r="H154">
            <v>0</v>
          </cell>
          <cell r="I154">
            <v>0</v>
          </cell>
          <cell r="J154">
            <v>0</v>
          </cell>
          <cell r="K154">
            <v>-15.62</v>
          </cell>
          <cell r="L154">
            <v>0</v>
          </cell>
          <cell r="M154">
            <v>0</v>
          </cell>
          <cell r="N154">
            <v>0</v>
          </cell>
          <cell r="O154">
            <v>0</v>
          </cell>
          <cell r="P154">
            <v>0</v>
          </cell>
          <cell r="Q154">
            <v>0</v>
          </cell>
          <cell r="R154">
            <v>0</v>
          </cell>
          <cell r="S154">
            <v>0</v>
          </cell>
          <cell r="T154">
            <v>0</v>
          </cell>
          <cell r="U154">
            <v>0</v>
          </cell>
          <cell r="V154">
            <v>-16.04</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-0.42</v>
          </cell>
          <cell r="AS154">
            <v>0</v>
          </cell>
          <cell r="AT154">
            <v>-0.42</v>
          </cell>
          <cell r="AU154">
            <v>-15.62</v>
          </cell>
          <cell r="AV154">
            <v>0</v>
          </cell>
          <cell r="AW154">
            <v>0</v>
          </cell>
          <cell r="AX154">
            <v>0</v>
          </cell>
          <cell r="AY154">
            <v>-15.62</v>
          </cell>
          <cell r="AZ154">
            <v>0</v>
          </cell>
          <cell r="BA154">
            <v>0</v>
          </cell>
          <cell r="BB154">
            <v>0</v>
          </cell>
          <cell r="BC154">
            <v>0</v>
          </cell>
          <cell r="BD154">
            <v>0</v>
          </cell>
          <cell r="BE154">
            <v>0</v>
          </cell>
          <cell r="BF154">
            <v>0</v>
          </cell>
          <cell r="BG154">
            <v>0</v>
          </cell>
          <cell r="BH154">
            <v>0</v>
          </cell>
          <cell r="BI154">
            <v>0</v>
          </cell>
          <cell r="BJ154">
            <v>-16.04</v>
          </cell>
        </row>
        <row r="155">
          <cell r="A155">
            <v>213053</v>
          </cell>
          <cell r="B155" t="str">
            <v>Dbtful Acc-Remotes</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0</v>
          </cell>
          <cell r="AY155">
            <v>0</v>
          </cell>
          <cell r="AZ155">
            <v>0</v>
          </cell>
          <cell r="BA155">
            <v>0</v>
          </cell>
          <cell r="BB155">
            <v>0</v>
          </cell>
          <cell r="BC155">
            <v>0</v>
          </cell>
          <cell r="BD155">
            <v>0</v>
          </cell>
          <cell r="BE155">
            <v>0</v>
          </cell>
          <cell r="BF155">
            <v>0</v>
          </cell>
          <cell r="BG155">
            <v>0</v>
          </cell>
          <cell r="BH155">
            <v>0</v>
          </cell>
          <cell r="BI155">
            <v>0</v>
          </cell>
          <cell r="BJ155">
            <v>0</v>
          </cell>
        </row>
        <row r="156">
          <cell r="A156">
            <v>213057</v>
          </cell>
          <cell r="B156" t="str">
            <v>NonE A/R Allow</v>
          </cell>
          <cell r="C156">
            <v>0</v>
          </cell>
          <cell r="D156">
            <v>-1533427.02</v>
          </cell>
          <cell r="E156">
            <v>0</v>
          </cell>
          <cell r="F156">
            <v>-1533427.02</v>
          </cell>
          <cell r="G156">
            <v>-687665.96</v>
          </cell>
          <cell r="H156">
            <v>0</v>
          </cell>
          <cell r="I156">
            <v>0</v>
          </cell>
          <cell r="J156">
            <v>0</v>
          </cell>
          <cell r="K156">
            <v>-687665.96</v>
          </cell>
          <cell r="L156">
            <v>0</v>
          </cell>
          <cell r="M156">
            <v>0</v>
          </cell>
          <cell r="N156">
            <v>0</v>
          </cell>
          <cell r="O156">
            <v>-21675.55</v>
          </cell>
          <cell r="P156">
            <v>0</v>
          </cell>
          <cell r="Q156">
            <v>0</v>
          </cell>
          <cell r="R156">
            <v>0</v>
          </cell>
          <cell r="S156">
            <v>0</v>
          </cell>
          <cell r="T156">
            <v>0</v>
          </cell>
          <cell r="U156">
            <v>0</v>
          </cell>
          <cell r="V156">
            <v>-2242768.5299999998</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-1533427.02</v>
          </cell>
          <cell r="AS156">
            <v>0</v>
          </cell>
          <cell r="AT156">
            <v>-1533427.02</v>
          </cell>
          <cell r="AU156">
            <v>-687665.96</v>
          </cell>
          <cell r="AV156">
            <v>0</v>
          </cell>
          <cell r="AW156">
            <v>0</v>
          </cell>
          <cell r="AX156">
            <v>0</v>
          </cell>
          <cell r="AY156">
            <v>-687665.96</v>
          </cell>
          <cell r="AZ156">
            <v>0</v>
          </cell>
          <cell r="BA156">
            <v>0</v>
          </cell>
          <cell r="BB156">
            <v>0</v>
          </cell>
          <cell r="BC156">
            <v>-21675.55</v>
          </cell>
          <cell r="BD156">
            <v>0</v>
          </cell>
          <cell r="BE156">
            <v>0</v>
          </cell>
          <cell r="BF156">
            <v>0</v>
          </cell>
          <cell r="BG156">
            <v>0</v>
          </cell>
          <cell r="BH156">
            <v>0</v>
          </cell>
          <cell r="BI156">
            <v>0</v>
          </cell>
          <cell r="BJ156">
            <v>-2242768.5299999998</v>
          </cell>
        </row>
        <row r="157">
          <cell r="A157">
            <v>213200</v>
          </cell>
          <cell r="B157" t="str">
            <v>Emplr Pchsd Rsdnce</v>
          </cell>
          <cell r="C157">
            <v>0</v>
          </cell>
          <cell r="D157">
            <v>511161.64</v>
          </cell>
          <cell r="E157">
            <v>0</v>
          </cell>
          <cell r="F157">
            <v>511161.64</v>
          </cell>
          <cell r="G157">
            <v>623819.36</v>
          </cell>
          <cell r="H157">
            <v>0</v>
          </cell>
          <cell r="I157">
            <v>0</v>
          </cell>
          <cell r="J157">
            <v>0</v>
          </cell>
          <cell r="K157">
            <v>623819.36</v>
          </cell>
          <cell r="L157">
            <v>0</v>
          </cell>
          <cell r="M157">
            <v>0</v>
          </cell>
          <cell r="N157">
            <v>0</v>
          </cell>
          <cell r="O157">
            <v>0</v>
          </cell>
          <cell r="P157">
            <v>0</v>
          </cell>
          <cell r="Q157">
            <v>0</v>
          </cell>
          <cell r="R157">
            <v>0</v>
          </cell>
          <cell r="S157">
            <v>0</v>
          </cell>
          <cell r="T157">
            <v>0</v>
          </cell>
          <cell r="U157">
            <v>0</v>
          </cell>
          <cell r="V157">
            <v>1134981</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511161.64</v>
          </cell>
          <cell r="AS157">
            <v>0</v>
          </cell>
          <cell r="AT157">
            <v>511161.64</v>
          </cell>
          <cell r="AU157">
            <v>623819.36</v>
          </cell>
          <cell r="AV157">
            <v>0</v>
          </cell>
          <cell r="AW157">
            <v>0</v>
          </cell>
          <cell r="AX157">
            <v>0</v>
          </cell>
          <cell r="AY157">
            <v>623819.36</v>
          </cell>
          <cell r="AZ157">
            <v>0</v>
          </cell>
          <cell r="BA157">
            <v>0</v>
          </cell>
          <cell r="BB157">
            <v>0</v>
          </cell>
          <cell r="BC157">
            <v>0</v>
          </cell>
          <cell r="BD157">
            <v>0</v>
          </cell>
          <cell r="BE157">
            <v>0</v>
          </cell>
          <cell r="BF157">
            <v>0</v>
          </cell>
          <cell r="BG157">
            <v>0</v>
          </cell>
          <cell r="BH157">
            <v>0</v>
          </cell>
          <cell r="BI157">
            <v>0</v>
          </cell>
          <cell r="BJ157">
            <v>1134981</v>
          </cell>
        </row>
        <row r="158">
          <cell r="A158">
            <v>213210</v>
          </cell>
          <cell r="B158" t="str">
            <v>Emp Relo-Adv of Equ</v>
          </cell>
          <cell r="C158">
            <v>0</v>
          </cell>
          <cell r="D158">
            <v>225855.96</v>
          </cell>
          <cell r="E158">
            <v>0</v>
          </cell>
          <cell r="F158">
            <v>225855.96</v>
          </cell>
          <cell r="G158">
            <v>287453.03999999998</v>
          </cell>
          <cell r="H158">
            <v>0</v>
          </cell>
          <cell r="I158">
            <v>0</v>
          </cell>
          <cell r="J158">
            <v>0</v>
          </cell>
          <cell r="K158">
            <v>287453.03999999998</v>
          </cell>
          <cell r="L158">
            <v>0</v>
          </cell>
          <cell r="M158">
            <v>0</v>
          </cell>
          <cell r="N158">
            <v>0</v>
          </cell>
          <cell r="O158">
            <v>0</v>
          </cell>
          <cell r="P158">
            <v>0</v>
          </cell>
          <cell r="Q158">
            <v>0</v>
          </cell>
          <cell r="R158">
            <v>0</v>
          </cell>
          <cell r="S158">
            <v>0</v>
          </cell>
          <cell r="T158">
            <v>0</v>
          </cell>
          <cell r="U158">
            <v>0</v>
          </cell>
          <cell r="V158">
            <v>513309</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225855.96</v>
          </cell>
          <cell r="AS158">
            <v>0</v>
          </cell>
          <cell r="AT158">
            <v>225855.96</v>
          </cell>
          <cell r="AU158">
            <v>287453.03999999998</v>
          </cell>
          <cell r="AV158">
            <v>0</v>
          </cell>
          <cell r="AW158">
            <v>0</v>
          </cell>
          <cell r="AX158">
            <v>0</v>
          </cell>
          <cell r="AY158">
            <v>287453.03999999998</v>
          </cell>
          <cell r="AZ158">
            <v>0</v>
          </cell>
          <cell r="BA158">
            <v>0</v>
          </cell>
          <cell r="BB158">
            <v>0</v>
          </cell>
          <cell r="BC158">
            <v>0</v>
          </cell>
          <cell r="BD158">
            <v>0</v>
          </cell>
          <cell r="BE158">
            <v>0</v>
          </cell>
          <cell r="BF158">
            <v>0</v>
          </cell>
          <cell r="BG158">
            <v>0</v>
          </cell>
          <cell r="BH158">
            <v>0</v>
          </cell>
          <cell r="BI158">
            <v>0</v>
          </cell>
          <cell r="BJ158">
            <v>513309</v>
          </cell>
        </row>
        <row r="159">
          <cell r="A159">
            <v>213300</v>
          </cell>
          <cell r="B159" t="str">
            <v>A/R - Emp</v>
          </cell>
          <cell r="C159">
            <v>2995.7</v>
          </cell>
          <cell r="D159">
            <v>1294359.44</v>
          </cell>
          <cell r="E159">
            <v>0</v>
          </cell>
          <cell r="F159">
            <v>1294359.44</v>
          </cell>
          <cell r="G159">
            <v>733145.25</v>
          </cell>
          <cell r="H159">
            <v>0</v>
          </cell>
          <cell r="I159">
            <v>0</v>
          </cell>
          <cell r="J159">
            <v>0</v>
          </cell>
          <cell r="K159">
            <v>733145.25</v>
          </cell>
          <cell r="L159">
            <v>0</v>
          </cell>
          <cell r="M159">
            <v>0</v>
          </cell>
          <cell r="N159">
            <v>0</v>
          </cell>
          <cell r="O159">
            <v>14466.48</v>
          </cell>
          <cell r="P159">
            <v>0</v>
          </cell>
          <cell r="Q159">
            <v>17032.150000000001</v>
          </cell>
          <cell r="R159">
            <v>0</v>
          </cell>
          <cell r="S159">
            <v>0</v>
          </cell>
          <cell r="T159">
            <v>0</v>
          </cell>
          <cell r="U159">
            <v>0</v>
          </cell>
          <cell r="V159">
            <v>2061999.02</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2995.7</v>
          </cell>
          <cell r="AR159">
            <v>1294359.44</v>
          </cell>
          <cell r="AS159">
            <v>0</v>
          </cell>
          <cell r="AT159">
            <v>1294359.44</v>
          </cell>
          <cell r="AU159">
            <v>733145.25</v>
          </cell>
          <cell r="AV159">
            <v>0</v>
          </cell>
          <cell r="AW159">
            <v>0</v>
          </cell>
          <cell r="AX159">
            <v>0</v>
          </cell>
          <cell r="AY159">
            <v>733145.25</v>
          </cell>
          <cell r="AZ159">
            <v>0</v>
          </cell>
          <cell r="BA159">
            <v>0</v>
          </cell>
          <cell r="BB159">
            <v>0</v>
          </cell>
          <cell r="BC159">
            <v>14466.48</v>
          </cell>
          <cell r="BD159">
            <v>0</v>
          </cell>
          <cell r="BE159">
            <v>17032.150000000001</v>
          </cell>
          <cell r="BF159">
            <v>0</v>
          </cell>
          <cell r="BG159">
            <v>0</v>
          </cell>
          <cell r="BH159">
            <v>0</v>
          </cell>
          <cell r="BI159">
            <v>0</v>
          </cell>
          <cell r="BJ159">
            <v>2061999.02</v>
          </cell>
        </row>
        <row r="160">
          <cell r="A160">
            <v>213420</v>
          </cell>
          <cell r="B160" t="str">
            <v>Hydro Pension Advance</v>
          </cell>
          <cell r="C160">
            <v>0</v>
          </cell>
          <cell r="D160">
            <v>25.04</v>
          </cell>
          <cell r="E160">
            <v>0</v>
          </cell>
          <cell r="F160">
            <v>25.04</v>
          </cell>
          <cell r="G160">
            <v>370.24</v>
          </cell>
          <cell r="H160">
            <v>0</v>
          </cell>
          <cell r="I160">
            <v>0</v>
          </cell>
          <cell r="J160">
            <v>0</v>
          </cell>
          <cell r="K160">
            <v>370.24</v>
          </cell>
          <cell r="L160">
            <v>0</v>
          </cell>
          <cell r="M160">
            <v>0</v>
          </cell>
          <cell r="N160">
            <v>0</v>
          </cell>
          <cell r="O160">
            <v>0</v>
          </cell>
          <cell r="P160">
            <v>0</v>
          </cell>
          <cell r="Q160">
            <v>0</v>
          </cell>
          <cell r="R160">
            <v>0</v>
          </cell>
          <cell r="S160">
            <v>0</v>
          </cell>
          <cell r="T160">
            <v>0</v>
          </cell>
          <cell r="U160">
            <v>0</v>
          </cell>
          <cell r="V160">
            <v>395.28</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25.04</v>
          </cell>
          <cell r="AS160">
            <v>0</v>
          </cell>
          <cell r="AT160">
            <v>25.04</v>
          </cell>
          <cell r="AU160">
            <v>370.24</v>
          </cell>
          <cell r="AV160">
            <v>0</v>
          </cell>
          <cell r="AW160">
            <v>0</v>
          </cell>
          <cell r="AX160">
            <v>0</v>
          </cell>
          <cell r="AY160">
            <v>370.24</v>
          </cell>
          <cell r="AZ160">
            <v>0</v>
          </cell>
          <cell r="BA160">
            <v>0</v>
          </cell>
          <cell r="BB160">
            <v>0</v>
          </cell>
          <cell r="BC160">
            <v>0</v>
          </cell>
          <cell r="BD160">
            <v>0</v>
          </cell>
          <cell r="BE160">
            <v>0</v>
          </cell>
          <cell r="BF160">
            <v>0</v>
          </cell>
          <cell r="BG160">
            <v>0</v>
          </cell>
          <cell r="BH160">
            <v>0</v>
          </cell>
          <cell r="BI160">
            <v>0</v>
          </cell>
          <cell r="BJ160">
            <v>395.28</v>
          </cell>
        </row>
        <row r="161">
          <cell r="A161">
            <v>213440</v>
          </cell>
          <cell r="B161" t="str">
            <v>EMP Gym Subscrip</v>
          </cell>
          <cell r="C161">
            <v>-12129.81</v>
          </cell>
          <cell r="D161">
            <v>15709.57</v>
          </cell>
          <cell r="E161">
            <v>0</v>
          </cell>
          <cell r="F161">
            <v>15709.57</v>
          </cell>
          <cell r="G161">
            <v>319.57</v>
          </cell>
          <cell r="H161">
            <v>0</v>
          </cell>
          <cell r="I161">
            <v>0</v>
          </cell>
          <cell r="J161">
            <v>0</v>
          </cell>
          <cell r="K161">
            <v>319.57</v>
          </cell>
          <cell r="L161">
            <v>0</v>
          </cell>
          <cell r="M161">
            <v>0</v>
          </cell>
          <cell r="N161">
            <v>0</v>
          </cell>
          <cell r="O161">
            <v>-33111.120000000003</v>
          </cell>
          <cell r="P161">
            <v>0</v>
          </cell>
          <cell r="Q161">
            <v>-1203.45</v>
          </cell>
          <cell r="R161">
            <v>0</v>
          </cell>
          <cell r="S161">
            <v>0</v>
          </cell>
          <cell r="T161">
            <v>0</v>
          </cell>
          <cell r="U161">
            <v>0</v>
          </cell>
          <cell r="V161">
            <v>-30415.24</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-12129.81</v>
          </cell>
          <cell r="AR161">
            <v>15709.57</v>
          </cell>
          <cell r="AS161">
            <v>0</v>
          </cell>
          <cell r="AT161">
            <v>15709.57</v>
          </cell>
          <cell r="AU161">
            <v>319.57</v>
          </cell>
          <cell r="AV161">
            <v>0</v>
          </cell>
          <cell r="AW161">
            <v>0</v>
          </cell>
          <cell r="AX161">
            <v>0</v>
          </cell>
          <cell r="AY161">
            <v>319.57</v>
          </cell>
          <cell r="AZ161">
            <v>0</v>
          </cell>
          <cell r="BA161">
            <v>0</v>
          </cell>
          <cell r="BB161">
            <v>0</v>
          </cell>
          <cell r="BC161">
            <v>-33111.120000000003</v>
          </cell>
          <cell r="BD161">
            <v>0</v>
          </cell>
          <cell r="BE161">
            <v>-1203.45</v>
          </cell>
          <cell r="BF161">
            <v>0</v>
          </cell>
          <cell r="BG161">
            <v>0</v>
          </cell>
          <cell r="BH161">
            <v>0</v>
          </cell>
          <cell r="BI161">
            <v>0</v>
          </cell>
          <cell r="BJ161">
            <v>-30415.24</v>
          </cell>
        </row>
        <row r="162">
          <cell r="A162">
            <v>213500</v>
          </cell>
          <cell r="B162" t="str">
            <v>Accrd Int Receivable</v>
          </cell>
          <cell r="C162">
            <v>92839870.400000006</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-92839870.379999995</v>
          </cell>
          <cell r="V162">
            <v>0.02</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P162">
            <v>0</v>
          </cell>
          <cell r="AQ162">
            <v>92839870.400000006</v>
          </cell>
          <cell r="AR162">
            <v>0</v>
          </cell>
          <cell r="AS162">
            <v>0</v>
          </cell>
          <cell r="AT162">
            <v>0</v>
          </cell>
          <cell r="AU162">
            <v>0</v>
          </cell>
          <cell r="AV162">
            <v>0</v>
          </cell>
          <cell r="AW162">
            <v>0</v>
          </cell>
          <cell r="AX162">
            <v>0</v>
          </cell>
          <cell r="AY162">
            <v>0</v>
          </cell>
          <cell r="AZ162">
            <v>0</v>
          </cell>
          <cell r="BA162">
            <v>0</v>
          </cell>
          <cell r="BB162">
            <v>0</v>
          </cell>
          <cell r="BC162">
            <v>0</v>
          </cell>
          <cell r="BD162">
            <v>0</v>
          </cell>
          <cell r="BE162">
            <v>0</v>
          </cell>
          <cell r="BF162">
            <v>0</v>
          </cell>
          <cell r="BG162">
            <v>0</v>
          </cell>
          <cell r="BH162">
            <v>0</v>
          </cell>
          <cell r="BI162">
            <v>-92839870.379999995</v>
          </cell>
          <cell r="BJ162">
            <v>0.02</v>
          </cell>
        </row>
        <row r="163">
          <cell r="A163">
            <v>213510</v>
          </cell>
          <cell r="B163" t="str">
            <v>Accrd Intrst-ST Inv</v>
          </cell>
          <cell r="C163">
            <v>492138.37</v>
          </cell>
          <cell r="D163">
            <v>0</v>
          </cell>
          <cell r="E163">
            <v>0</v>
          </cell>
          <cell r="F163">
            <v>0</v>
          </cell>
          <cell r="G163">
            <v>0</v>
          </cell>
          <cell r="H163">
            <v>0</v>
          </cell>
          <cell r="I163">
            <v>0</v>
          </cell>
          <cell r="J163">
            <v>0</v>
          </cell>
          <cell r="K163">
            <v>0</v>
          </cell>
          <cell r="L163">
            <v>0</v>
          </cell>
          <cell r="M163">
            <v>0</v>
          </cell>
          <cell r="N163">
            <v>0</v>
          </cell>
          <cell r="O163">
            <v>0</v>
          </cell>
          <cell r="P163">
            <v>0</v>
          </cell>
          <cell r="Q163">
            <v>0</v>
          </cell>
          <cell r="R163">
            <v>0</v>
          </cell>
          <cell r="S163">
            <v>0</v>
          </cell>
          <cell r="T163">
            <v>0</v>
          </cell>
          <cell r="U163">
            <v>0</v>
          </cell>
          <cell r="V163">
            <v>492138.37</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P163">
            <v>0</v>
          </cell>
          <cell r="AQ163">
            <v>492138.37</v>
          </cell>
          <cell r="AR163">
            <v>0</v>
          </cell>
          <cell r="AS163">
            <v>0</v>
          </cell>
          <cell r="AT163">
            <v>0</v>
          </cell>
          <cell r="AU163">
            <v>0</v>
          </cell>
          <cell r="AV163">
            <v>0</v>
          </cell>
          <cell r="AW163">
            <v>0</v>
          </cell>
          <cell r="AX163">
            <v>0</v>
          </cell>
          <cell r="AY163">
            <v>0</v>
          </cell>
          <cell r="AZ163">
            <v>0</v>
          </cell>
          <cell r="BA163">
            <v>0</v>
          </cell>
          <cell r="BB163">
            <v>0</v>
          </cell>
          <cell r="BC163">
            <v>0</v>
          </cell>
          <cell r="BD163">
            <v>0</v>
          </cell>
          <cell r="BE163">
            <v>0</v>
          </cell>
          <cell r="BF163">
            <v>0</v>
          </cell>
          <cell r="BG163">
            <v>0</v>
          </cell>
          <cell r="BH163">
            <v>0</v>
          </cell>
          <cell r="BI163">
            <v>0</v>
          </cell>
          <cell r="BJ163">
            <v>492138.37</v>
          </cell>
        </row>
        <row r="164">
          <cell r="A164">
            <v>213970</v>
          </cell>
          <cell r="B164" t="str">
            <v>Fed Excise Tax Recov</v>
          </cell>
          <cell r="C164">
            <v>0</v>
          </cell>
          <cell r="D164">
            <v>0</v>
          </cell>
          <cell r="E164">
            <v>0</v>
          </cell>
          <cell r="F164">
            <v>0</v>
          </cell>
          <cell r="G164">
            <v>0</v>
          </cell>
          <cell r="H164">
            <v>0</v>
          </cell>
          <cell r="I164">
            <v>0</v>
          </cell>
          <cell r="J164">
            <v>0</v>
          </cell>
          <cell r="K164">
            <v>0</v>
          </cell>
          <cell r="L164">
            <v>0</v>
          </cell>
          <cell r="M164">
            <v>0</v>
          </cell>
          <cell r="N164">
            <v>0</v>
          </cell>
          <cell r="O164">
            <v>0</v>
          </cell>
          <cell r="P164">
            <v>0</v>
          </cell>
          <cell r="Q164">
            <v>270704.7</v>
          </cell>
          <cell r="R164">
            <v>0</v>
          </cell>
          <cell r="S164">
            <v>0</v>
          </cell>
          <cell r="T164">
            <v>0</v>
          </cell>
          <cell r="U164">
            <v>0</v>
          </cell>
          <cell r="V164">
            <v>270704.7</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0</v>
          </cell>
          <cell r="AY164">
            <v>0</v>
          </cell>
          <cell r="AZ164">
            <v>0</v>
          </cell>
          <cell r="BA164">
            <v>0</v>
          </cell>
          <cell r="BB164">
            <v>0</v>
          </cell>
          <cell r="BC164">
            <v>0</v>
          </cell>
          <cell r="BD164">
            <v>0</v>
          </cell>
          <cell r="BE164">
            <v>270704.7</v>
          </cell>
          <cell r="BF164">
            <v>0</v>
          </cell>
          <cell r="BG164">
            <v>0</v>
          </cell>
          <cell r="BH164">
            <v>0</v>
          </cell>
          <cell r="BI164">
            <v>0</v>
          </cell>
          <cell r="BJ164">
            <v>270704.7</v>
          </cell>
        </row>
        <row r="165">
          <cell r="A165">
            <v>213980</v>
          </cell>
          <cell r="B165" t="str">
            <v>A/R - Other</v>
          </cell>
          <cell r="C165">
            <v>0</v>
          </cell>
          <cell r="D165">
            <v>28560.38</v>
          </cell>
          <cell r="E165">
            <v>0</v>
          </cell>
          <cell r="F165">
            <v>28560.38</v>
          </cell>
          <cell r="G165">
            <v>5048201.59</v>
          </cell>
          <cell r="H165">
            <v>0</v>
          </cell>
          <cell r="I165">
            <v>6721337.2300000004</v>
          </cell>
          <cell r="J165">
            <v>0</v>
          </cell>
          <cell r="K165">
            <v>11769538.82</v>
          </cell>
          <cell r="L165">
            <v>0</v>
          </cell>
          <cell r="M165">
            <v>3321759.91</v>
          </cell>
          <cell r="N165">
            <v>3321759.91</v>
          </cell>
          <cell r="O165">
            <v>0</v>
          </cell>
          <cell r="P165">
            <v>0</v>
          </cell>
          <cell r="Q165">
            <v>281250</v>
          </cell>
          <cell r="R165">
            <v>0</v>
          </cell>
          <cell r="S165">
            <v>0</v>
          </cell>
          <cell r="T165">
            <v>0</v>
          </cell>
          <cell r="U165">
            <v>-0.01</v>
          </cell>
          <cell r="V165">
            <v>15401109.1</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J165">
            <v>0</v>
          </cell>
          <cell r="AK165">
            <v>0</v>
          </cell>
          <cell r="AL165">
            <v>0</v>
          </cell>
          <cell r="AM165">
            <v>0</v>
          </cell>
          <cell r="AN165">
            <v>0</v>
          </cell>
          <cell r="AO165">
            <v>0</v>
          </cell>
          <cell r="AP165">
            <v>0</v>
          </cell>
          <cell r="AQ165">
            <v>0</v>
          </cell>
          <cell r="AR165">
            <v>28560.38</v>
          </cell>
          <cell r="AS165">
            <v>0</v>
          </cell>
          <cell r="AT165">
            <v>28560.38</v>
          </cell>
          <cell r="AU165">
            <v>5048201.59</v>
          </cell>
          <cell r="AV165">
            <v>0</v>
          </cell>
          <cell r="AW165">
            <v>6721337.2300000004</v>
          </cell>
          <cell r="AX165">
            <v>0</v>
          </cell>
          <cell r="AY165">
            <v>11769538.82</v>
          </cell>
          <cell r="AZ165">
            <v>0</v>
          </cell>
          <cell r="BA165">
            <v>3321759.91</v>
          </cell>
          <cell r="BB165">
            <v>3321759.91</v>
          </cell>
          <cell r="BC165">
            <v>0</v>
          </cell>
          <cell r="BD165">
            <v>0</v>
          </cell>
          <cell r="BE165">
            <v>281250</v>
          </cell>
          <cell r="BF165">
            <v>0</v>
          </cell>
          <cell r="BG165">
            <v>0</v>
          </cell>
          <cell r="BH165">
            <v>0</v>
          </cell>
          <cell r="BI165">
            <v>-0.01</v>
          </cell>
          <cell r="BJ165">
            <v>15401109.1</v>
          </cell>
        </row>
        <row r="166">
          <cell r="A166">
            <v>213981</v>
          </cell>
          <cell r="B166" t="str">
            <v>Bus Mod Assessme A/c</v>
          </cell>
          <cell r="C166">
            <v>0</v>
          </cell>
          <cell r="D166">
            <v>455975283.37</v>
          </cell>
          <cell r="E166">
            <v>0</v>
          </cell>
          <cell r="F166">
            <v>455975283.37</v>
          </cell>
          <cell r="G166">
            <v>13114131946.190001</v>
          </cell>
          <cell r="H166">
            <v>0</v>
          </cell>
          <cell r="I166">
            <v>-12859021504.190001</v>
          </cell>
          <cell r="J166">
            <v>1808798.37</v>
          </cell>
          <cell r="K166">
            <v>256919240.37</v>
          </cell>
          <cell r="L166">
            <v>0</v>
          </cell>
          <cell r="M166">
            <v>-712894523.74000001</v>
          </cell>
          <cell r="N166">
            <v>-712894523.74000001</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0</v>
          </cell>
          <cell r="AO166">
            <v>0</v>
          </cell>
          <cell r="AP166">
            <v>0</v>
          </cell>
          <cell r="AQ166">
            <v>0</v>
          </cell>
          <cell r="AR166">
            <v>455975283.37</v>
          </cell>
          <cell r="AS166">
            <v>0</v>
          </cell>
          <cell r="AT166">
            <v>455975283.37</v>
          </cell>
          <cell r="AU166">
            <v>13114131946.190001</v>
          </cell>
          <cell r="AV166">
            <v>0</v>
          </cell>
          <cell r="AW166">
            <v>-12859021504.190001</v>
          </cell>
          <cell r="AX166">
            <v>1808798.37</v>
          </cell>
          <cell r="AY166">
            <v>256919240.37</v>
          </cell>
          <cell r="AZ166">
            <v>0</v>
          </cell>
          <cell r="BA166">
            <v>-712894523.74000001</v>
          </cell>
          <cell r="BB166">
            <v>-712894523.74000001</v>
          </cell>
          <cell r="BC166">
            <v>0</v>
          </cell>
          <cell r="BD166">
            <v>0</v>
          </cell>
          <cell r="BE166">
            <v>0</v>
          </cell>
          <cell r="BF166">
            <v>0</v>
          </cell>
          <cell r="BG166">
            <v>0</v>
          </cell>
          <cell r="BH166">
            <v>0</v>
          </cell>
          <cell r="BI166">
            <v>0</v>
          </cell>
          <cell r="BJ166">
            <v>0</v>
          </cell>
        </row>
        <row r="167">
          <cell r="A167">
            <v>213982</v>
          </cell>
          <cell r="B167" t="str">
            <v>Int Rcvbl on Swaps</v>
          </cell>
          <cell r="C167">
            <v>1990756.14</v>
          </cell>
          <cell r="D167">
            <v>939109.28</v>
          </cell>
          <cell r="E167">
            <v>0</v>
          </cell>
          <cell r="F167">
            <v>939109.28</v>
          </cell>
          <cell r="G167">
            <v>626072.85</v>
          </cell>
          <cell r="H167">
            <v>0</v>
          </cell>
          <cell r="I167">
            <v>0</v>
          </cell>
          <cell r="J167">
            <v>0</v>
          </cell>
          <cell r="K167">
            <v>626072.85</v>
          </cell>
          <cell r="L167">
            <v>0</v>
          </cell>
          <cell r="M167">
            <v>0</v>
          </cell>
          <cell r="N167">
            <v>0</v>
          </cell>
          <cell r="O167">
            <v>0</v>
          </cell>
          <cell r="P167">
            <v>0</v>
          </cell>
          <cell r="Q167">
            <v>0</v>
          </cell>
          <cell r="R167">
            <v>0</v>
          </cell>
          <cell r="S167">
            <v>0</v>
          </cell>
          <cell r="T167">
            <v>0</v>
          </cell>
          <cell r="U167">
            <v>-1565182.13</v>
          </cell>
          <cell r="V167">
            <v>1990756.14</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1990756.14</v>
          </cell>
          <cell r="AR167">
            <v>939109.28</v>
          </cell>
          <cell r="AS167">
            <v>0</v>
          </cell>
          <cell r="AT167">
            <v>939109.28</v>
          </cell>
          <cell r="AU167">
            <v>626072.85</v>
          </cell>
          <cell r="AV167">
            <v>0</v>
          </cell>
          <cell r="AW167">
            <v>0</v>
          </cell>
          <cell r="AX167">
            <v>0</v>
          </cell>
          <cell r="AY167">
            <v>626072.85</v>
          </cell>
          <cell r="AZ167">
            <v>0</v>
          </cell>
          <cell r="BA167">
            <v>0</v>
          </cell>
          <cell r="BB167">
            <v>0</v>
          </cell>
          <cell r="BC167">
            <v>0</v>
          </cell>
          <cell r="BD167">
            <v>0</v>
          </cell>
          <cell r="BE167">
            <v>0</v>
          </cell>
          <cell r="BF167">
            <v>0</v>
          </cell>
          <cell r="BG167">
            <v>0</v>
          </cell>
          <cell r="BH167">
            <v>0</v>
          </cell>
          <cell r="BI167">
            <v>-1565182.13</v>
          </cell>
          <cell r="BJ167">
            <v>1990756.14</v>
          </cell>
        </row>
        <row r="168">
          <cell r="A168">
            <v>213985</v>
          </cell>
          <cell r="B168" t="str">
            <v>Unbilled GST</v>
          </cell>
          <cell r="C168">
            <v>0</v>
          </cell>
          <cell r="D168">
            <v>0</v>
          </cell>
          <cell r="E168">
            <v>0</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J168">
            <v>0</v>
          </cell>
          <cell r="AK168">
            <v>0</v>
          </cell>
          <cell r="AL168">
            <v>0</v>
          </cell>
          <cell r="AM168">
            <v>0</v>
          </cell>
          <cell r="AN168">
            <v>0</v>
          </cell>
          <cell r="AO168">
            <v>0</v>
          </cell>
          <cell r="AP168">
            <v>0</v>
          </cell>
          <cell r="AQ168">
            <v>0</v>
          </cell>
          <cell r="AR168">
            <v>0</v>
          </cell>
          <cell r="AS168">
            <v>0</v>
          </cell>
          <cell r="AT168">
            <v>0</v>
          </cell>
          <cell r="AU168">
            <v>0</v>
          </cell>
          <cell r="AV168">
            <v>0</v>
          </cell>
          <cell r="AW168">
            <v>0</v>
          </cell>
          <cell r="AX168">
            <v>0</v>
          </cell>
          <cell r="AY168">
            <v>0</v>
          </cell>
          <cell r="AZ168">
            <v>0</v>
          </cell>
          <cell r="BA168">
            <v>0</v>
          </cell>
          <cell r="BB168">
            <v>0</v>
          </cell>
          <cell r="BC168">
            <v>0</v>
          </cell>
          <cell r="BD168">
            <v>0</v>
          </cell>
          <cell r="BE168">
            <v>0</v>
          </cell>
          <cell r="BF168">
            <v>0</v>
          </cell>
          <cell r="BG168">
            <v>0</v>
          </cell>
          <cell r="BH168">
            <v>0</v>
          </cell>
          <cell r="BI168">
            <v>0</v>
          </cell>
          <cell r="BJ168">
            <v>0</v>
          </cell>
        </row>
        <row r="169">
          <cell r="A169">
            <v>213998</v>
          </cell>
          <cell r="B169" t="str">
            <v>BMA Act for 213985</v>
          </cell>
          <cell r="C169">
            <v>0</v>
          </cell>
          <cell r="D169">
            <v>0</v>
          </cell>
          <cell r="E169">
            <v>0</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cell r="AS169">
            <v>0</v>
          </cell>
          <cell r="AT169">
            <v>0</v>
          </cell>
          <cell r="AU169">
            <v>0</v>
          </cell>
          <cell r="AV169">
            <v>0</v>
          </cell>
          <cell r="AW169">
            <v>0</v>
          </cell>
          <cell r="AX169">
            <v>0</v>
          </cell>
          <cell r="AY169">
            <v>0</v>
          </cell>
          <cell r="AZ169">
            <v>0</v>
          </cell>
          <cell r="BA169">
            <v>0</v>
          </cell>
          <cell r="BB169">
            <v>0</v>
          </cell>
          <cell r="BC169">
            <v>0</v>
          </cell>
          <cell r="BD169">
            <v>0</v>
          </cell>
          <cell r="BE169">
            <v>0</v>
          </cell>
          <cell r="BF169">
            <v>0</v>
          </cell>
          <cell r="BG169">
            <v>0</v>
          </cell>
          <cell r="BH169">
            <v>0</v>
          </cell>
          <cell r="BI169">
            <v>0</v>
          </cell>
          <cell r="BJ169">
            <v>0</v>
          </cell>
        </row>
        <row r="170">
          <cell r="A170">
            <v>213999</v>
          </cell>
          <cell r="B170" t="str">
            <v>BMA Act for 213980</v>
          </cell>
          <cell r="C170">
            <v>0</v>
          </cell>
          <cell r="D170">
            <v>878076.37</v>
          </cell>
          <cell r="E170">
            <v>0</v>
          </cell>
          <cell r="F170">
            <v>878076.37</v>
          </cell>
          <cell r="G170">
            <v>2017513.02</v>
          </cell>
          <cell r="H170">
            <v>0</v>
          </cell>
          <cell r="I170">
            <v>-564313.32999999996</v>
          </cell>
          <cell r="J170">
            <v>0</v>
          </cell>
          <cell r="K170">
            <v>1453199.69</v>
          </cell>
          <cell r="L170">
            <v>0</v>
          </cell>
          <cell r="M170">
            <v>-2331276.06</v>
          </cell>
          <cell r="N170">
            <v>-2331276.06</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878076.37</v>
          </cell>
          <cell r="AS170">
            <v>0</v>
          </cell>
          <cell r="AT170">
            <v>878076.37</v>
          </cell>
          <cell r="AU170">
            <v>2017513.02</v>
          </cell>
          <cell r="AV170">
            <v>0</v>
          </cell>
          <cell r="AW170">
            <v>-564313.32999999996</v>
          </cell>
          <cell r="AX170">
            <v>0</v>
          </cell>
          <cell r="AY170">
            <v>1453199.69</v>
          </cell>
          <cell r="AZ170">
            <v>0</v>
          </cell>
          <cell r="BA170">
            <v>-2331276.06</v>
          </cell>
          <cell r="BB170">
            <v>-2331276.06</v>
          </cell>
          <cell r="BC170">
            <v>0</v>
          </cell>
          <cell r="BD170">
            <v>0</v>
          </cell>
          <cell r="BE170">
            <v>0</v>
          </cell>
          <cell r="BF170">
            <v>0</v>
          </cell>
          <cell r="BG170">
            <v>0</v>
          </cell>
          <cell r="BH170">
            <v>0</v>
          </cell>
          <cell r="BI170">
            <v>0</v>
          </cell>
          <cell r="BJ170">
            <v>0</v>
          </cell>
        </row>
        <row r="171">
          <cell r="A171">
            <v>214980</v>
          </cell>
          <cell r="B171" t="str">
            <v>Rblng Susp-Corp Alln</v>
          </cell>
          <cell r="C171">
            <v>0</v>
          </cell>
          <cell r="D171">
            <v>4082850.45</v>
          </cell>
          <cell r="E171">
            <v>0</v>
          </cell>
          <cell r="F171">
            <v>4082850.45</v>
          </cell>
          <cell r="G171">
            <v>-6632638.6100000003</v>
          </cell>
          <cell r="H171">
            <v>0</v>
          </cell>
          <cell r="I171">
            <v>0</v>
          </cell>
          <cell r="J171">
            <v>0</v>
          </cell>
          <cell r="K171">
            <v>-6632638.6100000003</v>
          </cell>
          <cell r="L171">
            <v>0</v>
          </cell>
          <cell r="M171">
            <v>0</v>
          </cell>
          <cell r="N171">
            <v>0</v>
          </cell>
          <cell r="O171">
            <v>89780.76</v>
          </cell>
          <cell r="P171">
            <v>0</v>
          </cell>
          <cell r="Q171">
            <v>0</v>
          </cell>
          <cell r="R171">
            <v>0</v>
          </cell>
          <cell r="S171">
            <v>0</v>
          </cell>
          <cell r="T171">
            <v>0</v>
          </cell>
          <cell r="U171">
            <v>0</v>
          </cell>
          <cell r="V171">
            <v>-2460007.4</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J171">
            <v>0</v>
          </cell>
          <cell r="AK171">
            <v>0</v>
          </cell>
          <cell r="AL171">
            <v>0</v>
          </cell>
          <cell r="AM171">
            <v>0</v>
          </cell>
          <cell r="AN171">
            <v>0</v>
          </cell>
          <cell r="AO171">
            <v>0</v>
          </cell>
          <cell r="AP171">
            <v>0</v>
          </cell>
          <cell r="AQ171">
            <v>0</v>
          </cell>
          <cell r="AR171">
            <v>4082850.45</v>
          </cell>
          <cell r="AS171">
            <v>0</v>
          </cell>
          <cell r="AT171">
            <v>4082850.45</v>
          </cell>
          <cell r="AU171">
            <v>-6632638.6100000003</v>
          </cell>
          <cell r="AV171">
            <v>0</v>
          </cell>
          <cell r="AW171">
            <v>0</v>
          </cell>
          <cell r="AX171">
            <v>0</v>
          </cell>
          <cell r="AY171">
            <v>-6632638.6100000003</v>
          </cell>
          <cell r="AZ171">
            <v>0</v>
          </cell>
          <cell r="BA171">
            <v>0</v>
          </cell>
          <cell r="BB171">
            <v>0</v>
          </cell>
          <cell r="BC171">
            <v>89780.76</v>
          </cell>
          <cell r="BD171">
            <v>0</v>
          </cell>
          <cell r="BE171">
            <v>0</v>
          </cell>
          <cell r="BF171">
            <v>0</v>
          </cell>
          <cell r="BG171">
            <v>0</v>
          </cell>
          <cell r="BH171">
            <v>0</v>
          </cell>
          <cell r="BI171">
            <v>0</v>
          </cell>
          <cell r="BJ171">
            <v>-2460007.4</v>
          </cell>
        </row>
        <row r="172">
          <cell r="A172">
            <v>214990</v>
          </cell>
          <cell r="B172" t="str">
            <v>Rtlr Blng-AR Clring</v>
          </cell>
          <cell r="C172">
            <v>0</v>
          </cell>
          <cell r="D172">
            <v>0</v>
          </cell>
          <cell r="E172">
            <v>0</v>
          </cell>
          <cell r="F172">
            <v>0</v>
          </cell>
          <cell r="G172">
            <v>1080533.4099999999</v>
          </cell>
          <cell r="H172">
            <v>0</v>
          </cell>
          <cell r="I172">
            <v>0</v>
          </cell>
          <cell r="J172">
            <v>0</v>
          </cell>
          <cell r="K172">
            <v>1080533.4099999999</v>
          </cell>
          <cell r="L172">
            <v>0</v>
          </cell>
          <cell r="M172">
            <v>0</v>
          </cell>
          <cell r="N172">
            <v>0</v>
          </cell>
          <cell r="O172">
            <v>0</v>
          </cell>
          <cell r="P172">
            <v>0</v>
          </cell>
          <cell r="Q172">
            <v>0</v>
          </cell>
          <cell r="R172">
            <v>0</v>
          </cell>
          <cell r="S172">
            <v>0</v>
          </cell>
          <cell r="T172">
            <v>0</v>
          </cell>
          <cell r="U172">
            <v>0</v>
          </cell>
          <cell r="V172">
            <v>1080533.4099999999</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1080533.4099999999</v>
          </cell>
          <cell r="AV172">
            <v>0</v>
          </cell>
          <cell r="AW172">
            <v>0</v>
          </cell>
          <cell r="AX172">
            <v>0</v>
          </cell>
          <cell r="AY172">
            <v>1080533.4099999999</v>
          </cell>
          <cell r="AZ172">
            <v>0</v>
          </cell>
          <cell r="BA172">
            <v>0</v>
          </cell>
          <cell r="BB172">
            <v>0</v>
          </cell>
          <cell r="BC172">
            <v>0</v>
          </cell>
          <cell r="BD172">
            <v>0</v>
          </cell>
          <cell r="BE172">
            <v>0</v>
          </cell>
          <cell r="BF172">
            <v>0</v>
          </cell>
          <cell r="BG172">
            <v>0</v>
          </cell>
          <cell r="BH172">
            <v>0</v>
          </cell>
          <cell r="BI172">
            <v>0</v>
          </cell>
          <cell r="BJ172">
            <v>1080533.4099999999</v>
          </cell>
        </row>
        <row r="173">
          <cell r="A173">
            <v>214992</v>
          </cell>
          <cell r="B173" t="str">
            <v>FlowThrough Settlemt</v>
          </cell>
          <cell r="C173">
            <v>0</v>
          </cell>
          <cell r="D173">
            <v>0</v>
          </cell>
          <cell r="E173">
            <v>0</v>
          </cell>
          <cell r="F173">
            <v>0</v>
          </cell>
          <cell r="G173">
            <v>-778594.45</v>
          </cell>
          <cell r="H173">
            <v>0</v>
          </cell>
          <cell r="I173">
            <v>0</v>
          </cell>
          <cell r="J173">
            <v>0</v>
          </cell>
          <cell r="K173">
            <v>-778594.45</v>
          </cell>
          <cell r="L173">
            <v>0</v>
          </cell>
          <cell r="M173">
            <v>0</v>
          </cell>
          <cell r="N173">
            <v>0</v>
          </cell>
          <cell r="O173">
            <v>0</v>
          </cell>
          <cell r="P173">
            <v>0</v>
          </cell>
          <cell r="Q173">
            <v>0</v>
          </cell>
          <cell r="R173">
            <v>0</v>
          </cell>
          <cell r="S173">
            <v>0</v>
          </cell>
          <cell r="T173">
            <v>0</v>
          </cell>
          <cell r="U173">
            <v>0</v>
          </cell>
          <cell r="V173">
            <v>-778594.45</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-778594.45</v>
          </cell>
          <cell r="AV173">
            <v>0</v>
          </cell>
          <cell r="AW173">
            <v>0</v>
          </cell>
          <cell r="AX173">
            <v>0</v>
          </cell>
          <cell r="AY173">
            <v>-778594.45</v>
          </cell>
          <cell r="AZ173">
            <v>0</v>
          </cell>
          <cell r="BA173">
            <v>0</v>
          </cell>
          <cell r="BB173">
            <v>0</v>
          </cell>
          <cell r="BC173">
            <v>0</v>
          </cell>
          <cell r="BD173">
            <v>0</v>
          </cell>
          <cell r="BE173">
            <v>0</v>
          </cell>
          <cell r="BF173">
            <v>0</v>
          </cell>
          <cell r="BG173">
            <v>0</v>
          </cell>
          <cell r="BH173">
            <v>0</v>
          </cell>
          <cell r="BI173">
            <v>0</v>
          </cell>
          <cell r="BJ173">
            <v>-778594.45</v>
          </cell>
        </row>
        <row r="174">
          <cell r="A174">
            <v>215030</v>
          </cell>
          <cell r="B174" t="str">
            <v>Accr M-M G/L Int Swp</v>
          </cell>
          <cell r="C174">
            <v>397050.74</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397050.74</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397050.74</v>
          </cell>
          <cell r="AR174">
            <v>0</v>
          </cell>
          <cell r="AS174">
            <v>0</v>
          </cell>
          <cell r="AT174">
            <v>0</v>
          </cell>
          <cell r="AU174">
            <v>0</v>
          </cell>
          <cell r="AV174">
            <v>0</v>
          </cell>
          <cell r="AW174">
            <v>0</v>
          </cell>
          <cell r="AX174">
            <v>0</v>
          </cell>
          <cell r="AY174">
            <v>0</v>
          </cell>
          <cell r="AZ174">
            <v>0</v>
          </cell>
          <cell r="BA174">
            <v>0</v>
          </cell>
          <cell r="BB174">
            <v>0</v>
          </cell>
          <cell r="BC174">
            <v>0</v>
          </cell>
          <cell r="BD174">
            <v>0</v>
          </cell>
          <cell r="BE174">
            <v>0</v>
          </cell>
          <cell r="BF174">
            <v>0</v>
          </cell>
          <cell r="BG174">
            <v>0</v>
          </cell>
          <cell r="BH174">
            <v>0</v>
          </cell>
          <cell r="BI174">
            <v>0</v>
          </cell>
          <cell r="BJ174">
            <v>397050.74</v>
          </cell>
        </row>
        <row r="175">
          <cell r="A175">
            <v>215050</v>
          </cell>
          <cell r="B175" t="str">
            <v>DTA-C</v>
          </cell>
          <cell r="C175">
            <v>20935.5</v>
          </cell>
          <cell r="D175">
            <v>10721149.300000001</v>
          </cell>
          <cell r="E175">
            <v>0</v>
          </cell>
          <cell r="F175">
            <v>10721149.300000001</v>
          </cell>
          <cell r="G175">
            <v>6909612.7300000004</v>
          </cell>
          <cell r="H175">
            <v>0</v>
          </cell>
          <cell r="I175">
            <v>0</v>
          </cell>
          <cell r="J175">
            <v>0</v>
          </cell>
          <cell r="K175">
            <v>6909612.7300000004</v>
          </cell>
          <cell r="L175">
            <v>0</v>
          </cell>
          <cell r="M175">
            <v>0</v>
          </cell>
          <cell r="N175">
            <v>0</v>
          </cell>
          <cell r="O175">
            <v>63335</v>
          </cell>
          <cell r="P175">
            <v>0</v>
          </cell>
          <cell r="Q175">
            <v>108163.27</v>
          </cell>
          <cell r="R175">
            <v>68471.679999999993</v>
          </cell>
          <cell r="S175">
            <v>0</v>
          </cell>
          <cell r="T175">
            <v>0</v>
          </cell>
          <cell r="U175">
            <v>0</v>
          </cell>
          <cell r="V175">
            <v>17891667.48</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0</v>
          </cell>
          <cell r="AO175">
            <v>0</v>
          </cell>
          <cell r="AP175">
            <v>0</v>
          </cell>
          <cell r="AQ175">
            <v>20935.5</v>
          </cell>
          <cell r="AR175">
            <v>10721149.300000001</v>
          </cell>
          <cell r="AS175">
            <v>0</v>
          </cell>
          <cell r="AT175">
            <v>10721149.300000001</v>
          </cell>
          <cell r="AU175">
            <v>6909612.7300000004</v>
          </cell>
          <cell r="AV175">
            <v>0</v>
          </cell>
          <cell r="AW175">
            <v>0</v>
          </cell>
          <cell r="AX175">
            <v>0</v>
          </cell>
          <cell r="AY175">
            <v>6909612.7300000004</v>
          </cell>
          <cell r="AZ175">
            <v>0</v>
          </cell>
          <cell r="BA175">
            <v>0</v>
          </cell>
          <cell r="BB175">
            <v>0</v>
          </cell>
          <cell r="BC175">
            <v>63335</v>
          </cell>
          <cell r="BD175">
            <v>0</v>
          </cell>
          <cell r="BE175">
            <v>108163.27</v>
          </cell>
          <cell r="BF175">
            <v>68471.679999999993</v>
          </cell>
          <cell r="BG175">
            <v>0</v>
          </cell>
          <cell r="BH175">
            <v>0</v>
          </cell>
          <cell r="BI175">
            <v>0</v>
          </cell>
          <cell r="BJ175">
            <v>17891667.48</v>
          </cell>
        </row>
        <row r="176">
          <cell r="A176">
            <v>215051</v>
          </cell>
          <cell r="B176" t="str">
            <v>Reg Offset DTA-C</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W176">
            <v>0</v>
          </cell>
          <cell r="AX176">
            <v>0</v>
          </cell>
          <cell r="AY176">
            <v>0</v>
          </cell>
          <cell r="AZ176">
            <v>0</v>
          </cell>
          <cell r="BA176">
            <v>0</v>
          </cell>
          <cell r="BB176">
            <v>0</v>
          </cell>
          <cell r="BC176">
            <v>0</v>
          </cell>
          <cell r="BD176">
            <v>0</v>
          </cell>
          <cell r="BE176">
            <v>0</v>
          </cell>
          <cell r="BF176">
            <v>0</v>
          </cell>
          <cell r="BG176">
            <v>0</v>
          </cell>
          <cell r="BH176">
            <v>0</v>
          </cell>
          <cell r="BI176">
            <v>0</v>
          </cell>
          <cell r="BJ176">
            <v>0</v>
          </cell>
        </row>
        <row r="177">
          <cell r="A177">
            <v>219000</v>
          </cell>
          <cell r="B177" t="str">
            <v>Sales Procds Susp</v>
          </cell>
          <cell r="C177">
            <v>0</v>
          </cell>
          <cell r="D177">
            <v>-22380.93</v>
          </cell>
          <cell r="E177">
            <v>0</v>
          </cell>
          <cell r="F177">
            <v>-22380.93</v>
          </cell>
          <cell r="G177">
            <v>21791.360000000001</v>
          </cell>
          <cell r="H177">
            <v>0</v>
          </cell>
          <cell r="I177">
            <v>0</v>
          </cell>
          <cell r="J177">
            <v>0</v>
          </cell>
          <cell r="K177">
            <v>21791.360000000001</v>
          </cell>
          <cell r="L177">
            <v>0</v>
          </cell>
          <cell r="M177">
            <v>0</v>
          </cell>
          <cell r="N177">
            <v>0</v>
          </cell>
          <cell r="O177">
            <v>0</v>
          </cell>
          <cell r="P177">
            <v>0</v>
          </cell>
          <cell r="Q177">
            <v>0</v>
          </cell>
          <cell r="R177">
            <v>0</v>
          </cell>
          <cell r="S177">
            <v>0</v>
          </cell>
          <cell r="T177">
            <v>0</v>
          </cell>
          <cell r="U177">
            <v>0</v>
          </cell>
          <cell r="V177">
            <v>-589.57000000000005</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cell r="AR177">
            <v>-22380.93</v>
          </cell>
          <cell r="AS177">
            <v>0</v>
          </cell>
          <cell r="AT177">
            <v>-22380.93</v>
          </cell>
          <cell r="AU177">
            <v>21791.360000000001</v>
          </cell>
          <cell r="AV177">
            <v>0</v>
          </cell>
          <cell r="AW177">
            <v>0</v>
          </cell>
          <cell r="AX177">
            <v>0</v>
          </cell>
          <cell r="AY177">
            <v>21791.360000000001</v>
          </cell>
          <cell r="AZ177">
            <v>0</v>
          </cell>
          <cell r="BA177">
            <v>0</v>
          </cell>
          <cell r="BB177">
            <v>0</v>
          </cell>
          <cell r="BC177">
            <v>0</v>
          </cell>
          <cell r="BD177">
            <v>0</v>
          </cell>
          <cell r="BE177">
            <v>0</v>
          </cell>
          <cell r="BF177">
            <v>0</v>
          </cell>
          <cell r="BG177">
            <v>0</v>
          </cell>
          <cell r="BH177">
            <v>0</v>
          </cell>
          <cell r="BI177">
            <v>0</v>
          </cell>
          <cell r="BJ177">
            <v>-589.57000000000005</v>
          </cell>
        </row>
        <row r="178">
          <cell r="A178">
            <v>219050</v>
          </cell>
          <cell r="B178" t="str">
            <v>Land Sale Susp</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cell r="BF178">
            <v>0</v>
          </cell>
          <cell r="BG178">
            <v>0</v>
          </cell>
          <cell r="BH178">
            <v>0</v>
          </cell>
          <cell r="BI178">
            <v>0</v>
          </cell>
          <cell r="BJ178">
            <v>0</v>
          </cell>
        </row>
        <row r="179">
          <cell r="A179">
            <v>220200</v>
          </cell>
          <cell r="B179" t="str">
            <v>Bill Susp - OPG</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J179">
            <v>0</v>
          </cell>
          <cell r="AK179">
            <v>0</v>
          </cell>
          <cell r="AL179">
            <v>0</v>
          </cell>
          <cell r="AM179">
            <v>0</v>
          </cell>
          <cell r="AN179">
            <v>0</v>
          </cell>
          <cell r="AO179">
            <v>0</v>
          </cell>
          <cell r="AP179">
            <v>0</v>
          </cell>
          <cell r="AQ179">
            <v>0</v>
          </cell>
          <cell r="AR179">
            <v>0</v>
          </cell>
          <cell r="AS179">
            <v>0</v>
          </cell>
          <cell r="AT179">
            <v>0</v>
          </cell>
          <cell r="AU179">
            <v>0</v>
          </cell>
          <cell r="AV179">
            <v>0</v>
          </cell>
          <cell r="AW179">
            <v>0</v>
          </cell>
          <cell r="AX179">
            <v>0</v>
          </cell>
          <cell r="AY179">
            <v>0</v>
          </cell>
          <cell r="AZ179">
            <v>0</v>
          </cell>
          <cell r="BA179">
            <v>0</v>
          </cell>
          <cell r="BB179">
            <v>0</v>
          </cell>
          <cell r="BC179">
            <v>0</v>
          </cell>
          <cell r="BD179">
            <v>0</v>
          </cell>
          <cell r="BE179">
            <v>0</v>
          </cell>
          <cell r="BF179">
            <v>0</v>
          </cell>
          <cell r="BG179">
            <v>0</v>
          </cell>
          <cell r="BH179">
            <v>0</v>
          </cell>
          <cell r="BI179">
            <v>0</v>
          </cell>
          <cell r="BJ179">
            <v>0</v>
          </cell>
        </row>
        <row r="180">
          <cell r="A180">
            <v>220210</v>
          </cell>
          <cell r="B180" t="str">
            <v>Inter Company A/R</v>
          </cell>
          <cell r="C180">
            <v>23376538820.599998</v>
          </cell>
          <cell r="D180">
            <v>8147159445.8699999</v>
          </cell>
          <cell r="E180">
            <v>-21431</v>
          </cell>
          <cell r="F180">
            <v>8147138014.8699999</v>
          </cell>
          <cell r="G180">
            <v>1022376438.0700001</v>
          </cell>
          <cell r="H180">
            <v>68.33</v>
          </cell>
          <cell r="I180">
            <v>12859021504.190001</v>
          </cell>
          <cell r="J180">
            <v>555778.02</v>
          </cell>
          <cell r="K180">
            <v>13881953788.610001</v>
          </cell>
          <cell r="L180">
            <v>0</v>
          </cell>
          <cell r="M180">
            <v>712894523.74000001</v>
          </cell>
          <cell r="N180">
            <v>712894523.74000001</v>
          </cell>
          <cell r="O180">
            <v>412043393.82999998</v>
          </cell>
          <cell r="P180">
            <v>209378.26</v>
          </cell>
          <cell r="Q180">
            <v>158833541.94</v>
          </cell>
          <cell r="R180">
            <v>0</v>
          </cell>
          <cell r="S180">
            <v>0.4</v>
          </cell>
          <cell r="T180">
            <v>9465.24</v>
          </cell>
          <cell r="U180">
            <v>0</v>
          </cell>
          <cell r="V180">
            <v>46689620927.489998</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0</v>
          </cell>
          <cell r="AO180">
            <v>0</v>
          </cell>
          <cell r="AP180">
            <v>0</v>
          </cell>
          <cell r="AQ180">
            <v>23376538820.599998</v>
          </cell>
          <cell r="AR180">
            <v>8147159445.8699999</v>
          </cell>
          <cell r="AS180">
            <v>-21431</v>
          </cell>
          <cell r="AT180">
            <v>8147138014.8699999</v>
          </cell>
          <cell r="AU180">
            <v>1022376438.0700001</v>
          </cell>
          <cell r="AV180">
            <v>68.33</v>
          </cell>
          <cell r="AW180">
            <v>12859021504.190001</v>
          </cell>
          <cell r="AX180">
            <v>555778.02</v>
          </cell>
          <cell r="AY180">
            <v>13881953788.610001</v>
          </cell>
          <cell r="AZ180">
            <v>0</v>
          </cell>
          <cell r="BA180">
            <v>712894523.74000001</v>
          </cell>
          <cell r="BB180">
            <v>712894523.74000001</v>
          </cell>
          <cell r="BC180">
            <v>412043393.82999998</v>
          </cell>
          <cell r="BD180">
            <v>209378.26</v>
          </cell>
          <cell r="BE180">
            <v>158833541.94</v>
          </cell>
          <cell r="BF180">
            <v>0</v>
          </cell>
          <cell r="BG180">
            <v>0.4</v>
          </cell>
          <cell r="BH180">
            <v>9465.24</v>
          </cell>
          <cell r="BI180">
            <v>0</v>
          </cell>
          <cell r="BJ180">
            <v>46689620927.489998</v>
          </cell>
        </row>
        <row r="181">
          <cell r="A181">
            <v>224030</v>
          </cell>
          <cell r="B181" t="str">
            <v>Dir Chg-Cmb Turb Oil</v>
          </cell>
          <cell r="C181">
            <v>0</v>
          </cell>
          <cell r="D181">
            <v>0</v>
          </cell>
          <cell r="E181">
            <v>0</v>
          </cell>
          <cell r="F181">
            <v>0</v>
          </cell>
          <cell r="G181">
            <v>0</v>
          </cell>
          <cell r="H181">
            <v>0</v>
          </cell>
          <cell r="I181">
            <v>0</v>
          </cell>
          <cell r="J181">
            <v>0</v>
          </cell>
          <cell r="K181">
            <v>0</v>
          </cell>
          <cell r="L181">
            <v>0</v>
          </cell>
          <cell r="M181">
            <v>0</v>
          </cell>
          <cell r="N181">
            <v>0</v>
          </cell>
          <cell r="O181">
            <v>0</v>
          </cell>
          <cell r="P181">
            <v>0</v>
          </cell>
          <cell r="Q181">
            <v>2749223.95</v>
          </cell>
          <cell r="R181">
            <v>0</v>
          </cell>
          <cell r="S181">
            <v>0</v>
          </cell>
          <cell r="T181">
            <v>0</v>
          </cell>
          <cell r="U181">
            <v>0</v>
          </cell>
          <cell r="V181">
            <v>2749223.95</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cell r="BC181">
            <v>0</v>
          </cell>
          <cell r="BD181">
            <v>0</v>
          </cell>
          <cell r="BE181">
            <v>2749223.95</v>
          </cell>
          <cell r="BF181">
            <v>0</v>
          </cell>
          <cell r="BG181">
            <v>0</v>
          </cell>
          <cell r="BH181">
            <v>0</v>
          </cell>
          <cell r="BI181">
            <v>0</v>
          </cell>
          <cell r="BJ181">
            <v>2749223.95</v>
          </cell>
        </row>
        <row r="182">
          <cell r="A182">
            <v>224031</v>
          </cell>
          <cell r="B182" t="str">
            <v>Fuel Inventory</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-878088.58</v>
          </cell>
          <cell r="R182">
            <v>0</v>
          </cell>
          <cell r="S182">
            <v>0</v>
          </cell>
          <cell r="T182">
            <v>0</v>
          </cell>
          <cell r="U182">
            <v>0</v>
          </cell>
          <cell r="V182">
            <v>-878088.58</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cell r="BC182">
            <v>0</v>
          </cell>
          <cell r="BD182">
            <v>0</v>
          </cell>
          <cell r="BE182">
            <v>-878088.58</v>
          </cell>
          <cell r="BF182">
            <v>0</v>
          </cell>
          <cell r="BG182">
            <v>0</v>
          </cell>
          <cell r="BH182">
            <v>0</v>
          </cell>
          <cell r="BI182">
            <v>0</v>
          </cell>
          <cell r="BJ182">
            <v>-878088.58</v>
          </cell>
        </row>
        <row r="183">
          <cell r="A183">
            <v>228000</v>
          </cell>
          <cell r="B183" t="str">
            <v>Det In Invent Sys</v>
          </cell>
          <cell r="C183">
            <v>0</v>
          </cell>
          <cell r="D183">
            <v>0</v>
          </cell>
          <cell r="E183">
            <v>0</v>
          </cell>
          <cell r="F183">
            <v>0</v>
          </cell>
          <cell r="G183">
            <v>0</v>
          </cell>
          <cell r="H183">
            <v>0</v>
          </cell>
          <cell r="I183">
            <v>0</v>
          </cell>
          <cell r="J183">
            <v>0</v>
          </cell>
          <cell r="K183">
            <v>0</v>
          </cell>
          <cell r="L183">
            <v>0</v>
          </cell>
          <cell r="M183">
            <v>7507429.9500000002</v>
          </cell>
          <cell r="N183">
            <v>7507429.9500000002</v>
          </cell>
          <cell r="O183">
            <v>0</v>
          </cell>
          <cell r="P183">
            <v>0</v>
          </cell>
          <cell r="Q183">
            <v>307822.77</v>
          </cell>
          <cell r="R183">
            <v>0</v>
          </cell>
          <cell r="S183">
            <v>0</v>
          </cell>
          <cell r="T183">
            <v>0</v>
          </cell>
          <cell r="U183">
            <v>0</v>
          </cell>
          <cell r="V183">
            <v>7815252.7199999997</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7507429.9500000002</v>
          </cell>
          <cell r="BB183">
            <v>7507429.9500000002</v>
          </cell>
          <cell r="BC183">
            <v>0</v>
          </cell>
          <cell r="BD183">
            <v>0</v>
          </cell>
          <cell r="BE183">
            <v>307822.77</v>
          </cell>
          <cell r="BF183">
            <v>0</v>
          </cell>
          <cell r="BG183">
            <v>0</v>
          </cell>
          <cell r="BH183">
            <v>0</v>
          </cell>
          <cell r="BI183">
            <v>0</v>
          </cell>
          <cell r="BJ183">
            <v>7815252.7199999997</v>
          </cell>
        </row>
        <row r="184">
          <cell r="A184">
            <v>228001</v>
          </cell>
          <cell r="B184" t="str">
            <v>Inv-direct chg</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0</v>
          </cell>
          <cell r="BB184">
            <v>0</v>
          </cell>
          <cell r="BC184">
            <v>0</v>
          </cell>
          <cell r="BD184">
            <v>0</v>
          </cell>
          <cell r="BE184">
            <v>0</v>
          </cell>
          <cell r="BF184">
            <v>0</v>
          </cell>
          <cell r="BG184">
            <v>0</v>
          </cell>
          <cell r="BH184">
            <v>0</v>
          </cell>
          <cell r="BI184">
            <v>0</v>
          </cell>
          <cell r="BJ184">
            <v>0</v>
          </cell>
        </row>
        <row r="185">
          <cell r="A185">
            <v>228006</v>
          </cell>
          <cell r="B185" t="str">
            <v>Brampton-Inventory</v>
          </cell>
          <cell r="C185">
            <v>0</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1124008.1499999999</v>
          </cell>
          <cell r="S185">
            <v>0</v>
          </cell>
          <cell r="T185">
            <v>0</v>
          </cell>
          <cell r="U185">
            <v>0</v>
          </cell>
          <cell r="V185">
            <v>1124008.1499999999</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cell r="BC185">
            <v>0</v>
          </cell>
          <cell r="BD185">
            <v>0</v>
          </cell>
          <cell r="BE185">
            <v>0</v>
          </cell>
          <cell r="BF185">
            <v>1124008.1499999999</v>
          </cell>
          <cell r="BG185">
            <v>0</v>
          </cell>
          <cell r="BH185">
            <v>0</v>
          </cell>
          <cell r="BI185">
            <v>0</v>
          </cell>
          <cell r="BJ185">
            <v>1124008.1499999999</v>
          </cell>
        </row>
        <row r="186">
          <cell r="A186">
            <v>228008</v>
          </cell>
          <cell r="B186" t="str">
            <v>Prov for Mtrl Crrect</v>
          </cell>
          <cell r="C186">
            <v>0</v>
          </cell>
          <cell r="D186">
            <v>0.05</v>
          </cell>
          <cell r="E186">
            <v>0</v>
          </cell>
          <cell r="F186">
            <v>0.05</v>
          </cell>
          <cell r="G186">
            <v>0</v>
          </cell>
          <cell r="H186">
            <v>0</v>
          </cell>
          <cell r="I186">
            <v>0</v>
          </cell>
          <cell r="J186">
            <v>0</v>
          </cell>
          <cell r="K186">
            <v>0</v>
          </cell>
          <cell r="L186">
            <v>0</v>
          </cell>
          <cell r="M186">
            <v>-0.05</v>
          </cell>
          <cell r="N186">
            <v>-0.05</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0.05</v>
          </cell>
          <cell r="AS186">
            <v>0</v>
          </cell>
          <cell r="AT186">
            <v>0.05</v>
          </cell>
          <cell r="AU186">
            <v>0</v>
          </cell>
          <cell r="AV186">
            <v>0</v>
          </cell>
          <cell r="AW186">
            <v>0</v>
          </cell>
          <cell r="AX186">
            <v>0</v>
          </cell>
          <cell r="AY186">
            <v>0</v>
          </cell>
          <cell r="AZ186">
            <v>0</v>
          </cell>
          <cell r="BA186">
            <v>-0.05</v>
          </cell>
          <cell r="BB186">
            <v>-0.05</v>
          </cell>
          <cell r="BC186">
            <v>0</v>
          </cell>
          <cell r="BD186">
            <v>0</v>
          </cell>
          <cell r="BE186">
            <v>0</v>
          </cell>
          <cell r="BF186">
            <v>0</v>
          </cell>
          <cell r="BG186">
            <v>0</v>
          </cell>
          <cell r="BH186">
            <v>0</v>
          </cell>
          <cell r="BI186">
            <v>0</v>
          </cell>
          <cell r="BJ186">
            <v>0</v>
          </cell>
        </row>
        <row r="187">
          <cell r="A187">
            <v>228010</v>
          </cell>
          <cell r="B187" t="str">
            <v>Ntwks Strategic Inv</v>
          </cell>
          <cell r="C187">
            <v>0</v>
          </cell>
          <cell r="D187">
            <v>0</v>
          </cell>
          <cell r="E187">
            <v>0</v>
          </cell>
          <cell r="F187">
            <v>0</v>
          </cell>
          <cell r="G187">
            <v>0</v>
          </cell>
          <cell r="H187">
            <v>0</v>
          </cell>
          <cell r="I187">
            <v>0</v>
          </cell>
          <cell r="J187">
            <v>0</v>
          </cell>
          <cell r="K187">
            <v>0</v>
          </cell>
          <cell r="L187">
            <v>0</v>
          </cell>
          <cell r="M187">
            <v>12325652.52</v>
          </cell>
          <cell r="N187">
            <v>12325652.52</v>
          </cell>
          <cell r="O187">
            <v>0</v>
          </cell>
          <cell r="P187">
            <v>0</v>
          </cell>
          <cell r="Q187">
            <v>0</v>
          </cell>
          <cell r="R187">
            <v>0</v>
          </cell>
          <cell r="S187">
            <v>0</v>
          </cell>
          <cell r="T187">
            <v>0</v>
          </cell>
          <cell r="U187">
            <v>0</v>
          </cell>
          <cell r="V187">
            <v>12325652.52</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12325652.52</v>
          </cell>
          <cell r="BB187">
            <v>12325652.52</v>
          </cell>
          <cell r="BC187">
            <v>0</v>
          </cell>
          <cell r="BD187">
            <v>0</v>
          </cell>
          <cell r="BE187">
            <v>0</v>
          </cell>
          <cell r="BF187">
            <v>0</v>
          </cell>
          <cell r="BG187">
            <v>0</v>
          </cell>
          <cell r="BH187">
            <v>0</v>
          </cell>
          <cell r="BI187">
            <v>0</v>
          </cell>
          <cell r="BJ187">
            <v>12325652.52</v>
          </cell>
        </row>
        <row r="188">
          <cell r="A188">
            <v>228030</v>
          </cell>
          <cell r="B188" t="str">
            <v>Inv. for Bus Model</v>
          </cell>
          <cell r="C188">
            <v>0</v>
          </cell>
          <cell r="D188">
            <v>275348.95</v>
          </cell>
          <cell r="E188">
            <v>0</v>
          </cell>
          <cell r="F188">
            <v>275348.95</v>
          </cell>
          <cell r="G188">
            <v>822476.26</v>
          </cell>
          <cell r="H188">
            <v>0</v>
          </cell>
          <cell r="I188">
            <v>0</v>
          </cell>
          <cell r="J188">
            <v>0</v>
          </cell>
          <cell r="K188">
            <v>822476.26</v>
          </cell>
          <cell r="L188">
            <v>0</v>
          </cell>
          <cell r="M188">
            <v>-1097825.21</v>
          </cell>
          <cell r="N188">
            <v>-1097825.21</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cell r="AP188">
            <v>0</v>
          </cell>
          <cell r="AQ188">
            <v>0</v>
          </cell>
          <cell r="AR188">
            <v>275348.95</v>
          </cell>
          <cell r="AS188">
            <v>0</v>
          </cell>
          <cell r="AT188">
            <v>275348.95</v>
          </cell>
          <cell r="AU188">
            <v>822476.26</v>
          </cell>
          <cell r="AV188">
            <v>0</v>
          </cell>
          <cell r="AW188">
            <v>0</v>
          </cell>
          <cell r="AX188">
            <v>0</v>
          </cell>
          <cell r="AY188">
            <v>822476.26</v>
          </cell>
          <cell r="AZ188">
            <v>0</v>
          </cell>
          <cell r="BA188">
            <v>-1097825.21</v>
          </cell>
          <cell r="BB188">
            <v>-1097825.21</v>
          </cell>
          <cell r="BC188">
            <v>0</v>
          </cell>
          <cell r="BD188">
            <v>0</v>
          </cell>
          <cell r="BE188">
            <v>0</v>
          </cell>
          <cell r="BF188">
            <v>0</v>
          </cell>
          <cell r="BG188">
            <v>0</v>
          </cell>
          <cell r="BH188">
            <v>0</v>
          </cell>
          <cell r="BI188">
            <v>0</v>
          </cell>
          <cell r="BJ188">
            <v>0</v>
          </cell>
        </row>
        <row r="189">
          <cell r="A189">
            <v>228031</v>
          </cell>
          <cell r="B189" t="str">
            <v>Inv. for Bus Model</v>
          </cell>
          <cell r="C189">
            <v>0</v>
          </cell>
          <cell r="D189">
            <v>990603.7</v>
          </cell>
          <cell r="E189">
            <v>0</v>
          </cell>
          <cell r="F189">
            <v>990603.7</v>
          </cell>
          <cell r="G189">
            <v>0</v>
          </cell>
          <cell r="H189">
            <v>0</v>
          </cell>
          <cell r="I189">
            <v>0</v>
          </cell>
          <cell r="J189">
            <v>0</v>
          </cell>
          <cell r="K189">
            <v>0</v>
          </cell>
          <cell r="L189">
            <v>0</v>
          </cell>
          <cell r="M189">
            <v>-990603.7</v>
          </cell>
          <cell r="N189">
            <v>-990603.7</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cell r="AP189">
            <v>0</v>
          </cell>
          <cell r="AQ189">
            <v>0</v>
          </cell>
          <cell r="AR189">
            <v>990603.7</v>
          </cell>
          <cell r="AS189">
            <v>0</v>
          </cell>
          <cell r="AT189">
            <v>990603.7</v>
          </cell>
          <cell r="AU189">
            <v>0</v>
          </cell>
          <cell r="AV189">
            <v>0</v>
          </cell>
          <cell r="AW189">
            <v>0</v>
          </cell>
          <cell r="AX189">
            <v>0</v>
          </cell>
          <cell r="AY189">
            <v>0</v>
          </cell>
          <cell r="AZ189">
            <v>0</v>
          </cell>
          <cell r="BA189">
            <v>-990603.7</v>
          </cell>
          <cell r="BB189">
            <v>-990603.7</v>
          </cell>
          <cell r="BC189">
            <v>0</v>
          </cell>
          <cell r="BD189">
            <v>0</v>
          </cell>
          <cell r="BE189">
            <v>0</v>
          </cell>
          <cell r="BF189">
            <v>0</v>
          </cell>
          <cell r="BG189">
            <v>0</v>
          </cell>
          <cell r="BH189">
            <v>0</v>
          </cell>
          <cell r="BI189">
            <v>0</v>
          </cell>
          <cell r="BJ189">
            <v>0</v>
          </cell>
        </row>
        <row r="190">
          <cell r="A190">
            <v>228032</v>
          </cell>
          <cell r="B190" t="str">
            <v>BMA for Act 228100</v>
          </cell>
          <cell r="C190">
            <v>0</v>
          </cell>
          <cell r="D190">
            <v>0</v>
          </cell>
          <cell r="E190">
            <v>0</v>
          </cell>
          <cell r="F190">
            <v>0</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J190">
            <v>0</v>
          </cell>
          <cell r="AK190">
            <v>0</v>
          </cell>
          <cell r="AL190">
            <v>0</v>
          </cell>
          <cell r="AM190">
            <v>0</v>
          </cell>
          <cell r="AN190">
            <v>0</v>
          </cell>
          <cell r="AO190">
            <v>0</v>
          </cell>
          <cell r="AP190">
            <v>0</v>
          </cell>
          <cell r="AQ190">
            <v>0</v>
          </cell>
          <cell r="AR190">
            <v>0</v>
          </cell>
          <cell r="AS190">
            <v>0</v>
          </cell>
          <cell r="AT190">
            <v>0</v>
          </cell>
          <cell r="AU190">
            <v>0</v>
          </cell>
          <cell r="AV190">
            <v>0</v>
          </cell>
          <cell r="AW190">
            <v>0</v>
          </cell>
          <cell r="AX190">
            <v>0</v>
          </cell>
          <cell r="AY190">
            <v>0</v>
          </cell>
          <cell r="AZ190">
            <v>0</v>
          </cell>
          <cell r="BA190">
            <v>0</v>
          </cell>
          <cell r="BB190">
            <v>0</v>
          </cell>
          <cell r="BC190">
            <v>0</v>
          </cell>
          <cell r="BD190">
            <v>0</v>
          </cell>
          <cell r="BE190">
            <v>0</v>
          </cell>
          <cell r="BF190">
            <v>0</v>
          </cell>
          <cell r="BG190">
            <v>0</v>
          </cell>
          <cell r="BH190">
            <v>0</v>
          </cell>
          <cell r="BI190">
            <v>0</v>
          </cell>
          <cell r="BJ190">
            <v>0</v>
          </cell>
        </row>
        <row r="191">
          <cell r="A191">
            <v>228100</v>
          </cell>
          <cell r="B191" t="str">
            <v>Dir Chg-New Mters</v>
          </cell>
          <cell r="C191">
            <v>0</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0</v>
          </cell>
          <cell r="AL191">
            <v>0</v>
          </cell>
          <cell r="AM191">
            <v>0</v>
          </cell>
          <cell r="AN191">
            <v>0</v>
          </cell>
          <cell r="AO191">
            <v>0</v>
          </cell>
          <cell r="AP191">
            <v>0</v>
          </cell>
          <cell r="AQ191">
            <v>0</v>
          </cell>
          <cell r="AR191">
            <v>0</v>
          </cell>
          <cell r="AS191">
            <v>0</v>
          </cell>
          <cell r="AT191">
            <v>0</v>
          </cell>
          <cell r="AU191">
            <v>0</v>
          </cell>
          <cell r="AV191">
            <v>0</v>
          </cell>
          <cell r="AW191">
            <v>0</v>
          </cell>
          <cell r="AX191">
            <v>0</v>
          </cell>
          <cell r="AY191">
            <v>0</v>
          </cell>
          <cell r="AZ191">
            <v>0</v>
          </cell>
          <cell r="BA191">
            <v>0</v>
          </cell>
          <cell r="BB191">
            <v>0</v>
          </cell>
          <cell r="BC191">
            <v>0</v>
          </cell>
          <cell r="BD191">
            <v>0</v>
          </cell>
          <cell r="BE191">
            <v>0</v>
          </cell>
          <cell r="BF191">
            <v>0</v>
          </cell>
          <cell r="BG191">
            <v>0</v>
          </cell>
          <cell r="BH191">
            <v>0</v>
          </cell>
          <cell r="BI191">
            <v>0</v>
          </cell>
          <cell r="BJ191">
            <v>0</v>
          </cell>
        </row>
        <row r="192">
          <cell r="A192">
            <v>228630</v>
          </cell>
          <cell r="B192" t="str">
            <v>Inventory Conversion</v>
          </cell>
          <cell r="C192">
            <v>0</v>
          </cell>
          <cell r="D192">
            <v>-1258.92</v>
          </cell>
          <cell r="E192">
            <v>0</v>
          </cell>
          <cell r="F192">
            <v>-1258.92</v>
          </cell>
          <cell r="G192">
            <v>-10185.780000000001</v>
          </cell>
          <cell r="H192">
            <v>0</v>
          </cell>
          <cell r="I192">
            <v>0</v>
          </cell>
          <cell r="J192">
            <v>0</v>
          </cell>
          <cell r="K192">
            <v>-10185.780000000001</v>
          </cell>
          <cell r="L192">
            <v>0</v>
          </cell>
          <cell r="M192">
            <v>11444.7</v>
          </cell>
          <cell r="N192">
            <v>11444.7</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J192">
            <v>0</v>
          </cell>
          <cell r="AK192">
            <v>0</v>
          </cell>
          <cell r="AL192">
            <v>0</v>
          </cell>
          <cell r="AM192">
            <v>0</v>
          </cell>
          <cell r="AN192">
            <v>0</v>
          </cell>
          <cell r="AO192">
            <v>0</v>
          </cell>
          <cell r="AP192">
            <v>0</v>
          </cell>
          <cell r="AQ192">
            <v>0</v>
          </cell>
          <cell r="AR192">
            <v>-1258.92</v>
          </cell>
          <cell r="AS192">
            <v>0</v>
          </cell>
          <cell r="AT192">
            <v>-1258.92</v>
          </cell>
          <cell r="AU192">
            <v>-10185.780000000001</v>
          </cell>
          <cell r="AV192">
            <v>0</v>
          </cell>
          <cell r="AW192">
            <v>0</v>
          </cell>
          <cell r="AX192">
            <v>0</v>
          </cell>
          <cell r="AY192">
            <v>-10185.780000000001</v>
          </cell>
          <cell r="AZ192">
            <v>0</v>
          </cell>
          <cell r="BA192">
            <v>11444.7</v>
          </cell>
          <cell r="BB192">
            <v>11444.7</v>
          </cell>
          <cell r="BC192">
            <v>0</v>
          </cell>
          <cell r="BD192">
            <v>0</v>
          </cell>
          <cell r="BE192">
            <v>0</v>
          </cell>
          <cell r="BF192">
            <v>0</v>
          </cell>
          <cell r="BG192">
            <v>0</v>
          </cell>
          <cell r="BH192">
            <v>0</v>
          </cell>
          <cell r="BI192">
            <v>0</v>
          </cell>
          <cell r="BJ192">
            <v>0</v>
          </cell>
        </row>
        <row r="193">
          <cell r="A193">
            <v>228634</v>
          </cell>
          <cell r="B193" t="str">
            <v>Conv. A/c for 228000</v>
          </cell>
          <cell r="C193">
            <v>0</v>
          </cell>
          <cell r="D193">
            <v>706315.47</v>
          </cell>
          <cell r="E193">
            <v>0</v>
          </cell>
          <cell r="F193">
            <v>706315.47</v>
          </cell>
          <cell r="G193">
            <v>5714734.3399999999</v>
          </cell>
          <cell r="H193">
            <v>0</v>
          </cell>
          <cell r="I193">
            <v>0</v>
          </cell>
          <cell r="J193">
            <v>0</v>
          </cell>
          <cell r="K193">
            <v>5714734.3399999999</v>
          </cell>
          <cell r="L193">
            <v>0</v>
          </cell>
          <cell r="M193">
            <v>-6421049.8099999996</v>
          </cell>
          <cell r="N193">
            <v>-6421049.8099999996</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P193">
            <v>0</v>
          </cell>
          <cell r="AQ193">
            <v>0</v>
          </cell>
          <cell r="AR193">
            <v>706315.47</v>
          </cell>
          <cell r="AS193">
            <v>0</v>
          </cell>
          <cell r="AT193">
            <v>706315.47</v>
          </cell>
          <cell r="AU193">
            <v>5714734.3399999999</v>
          </cell>
          <cell r="AV193">
            <v>0</v>
          </cell>
          <cell r="AW193">
            <v>0</v>
          </cell>
          <cell r="AX193">
            <v>0</v>
          </cell>
          <cell r="AY193">
            <v>5714734.3399999999</v>
          </cell>
          <cell r="AZ193">
            <v>0</v>
          </cell>
          <cell r="BA193">
            <v>-6421049.8099999996</v>
          </cell>
          <cell r="BB193">
            <v>-6421049.8099999996</v>
          </cell>
          <cell r="BC193">
            <v>0</v>
          </cell>
          <cell r="BD193">
            <v>0</v>
          </cell>
          <cell r="BE193">
            <v>0</v>
          </cell>
          <cell r="BF193">
            <v>0</v>
          </cell>
          <cell r="BG193">
            <v>0</v>
          </cell>
          <cell r="BH193">
            <v>0</v>
          </cell>
          <cell r="BI193">
            <v>0</v>
          </cell>
          <cell r="BJ193">
            <v>0</v>
          </cell>
        </row>
        <row r="194">
          <cell r="A194">
            <v>228635</v>
          </cell>
          <cell r="B194" t="str">
            <v>Conv. A/c for 228010</v>
          </cell>
          <cell r="C194">
            <v>0</v>
          </cell>
          <cell r="D194">
            <v>11335048.82</v>
          </cell>
          <cell r="E194">
            <v>0</v>
          </cell>
          <cell r="F194">
            <v>11335048.82</v>
          </cell>
          <cell r="G194">
            <v>0</v>
          </cell>
          <cell r="H194">
            <v>0</v>
          </cell>
          <cell r="I194">
            <v>0</v>
          </cell>
          <cell r="J194">
            <v>0</v>
          </cell>
          <cell r="K194">
            <v>0</v>
          </cell>
          <cell r="L194">
            <v>0</v>
          </cell>
          <cell r="M194">
            <v>-11335048.82</v>
          </cell>
          <cell r="N194">
            <v>-11335048.82</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cell r="AP194">
            <v>0</v>
          </cell>
          <cell r="AQ194">
            <v>0</v>
          </cell>
          <cell r="AR194">
            <v>11335048.82</v>
          </cell>
          <cell r="AS194">
            <v>0</v>
          </cell>
          <cell r="AT194">
            <v>11335048.82</v>
          </cell>
          <cell r="AU194">
            <v>0</v>
          </cell>
          <cell r="AV194">
            <v>0</v>
          </cell>
          <cell r="AW194">
            <v>0</v>
          </cell>
          <cell r="AX194">
            <v>0</v>
          </cell>
          <cell r="AY194">
            <v>0</v>
          </cell>
          <cell r="AZ194">
            <v>0</v>
          </cell>
          <cell r="BA194">
            <v>-11335048.82</v>
          </cell>
          <cell r="BB194">
            <v>-11335048.82</v>
          </cell>
          <cell r="BC194">
            <v>0</v>
          </cell>
          <cell r="BD194">
            <v>0</v>
          </cell>
          <cell r="BE194">
            <v>0</v>
          </cell>
          <cell r="BF194">
            <v>0</v>
          </cell>
          <cell r="BG194">
            <v>0</v>
          </cell>
          <cell r="BH194">
            <v>0</v>
          </cell>
          <cell r="BI194">
            <v>0</v>
          </cell>
          <cell r="BJ194">
            <v>0</v>
          </cell>
        </row>
        <row r="195">
          <cell r="A195">
            <v>229100</v>
          </cell>
          <cell r="B195" t="str">
            <v>Fbr Optic Coiled Cbl</v>
          </cell>
          <cell r="C195">
            <v>0</v>
          </cell>
          <cell r="D195">
            <v>0</v>
          </cell>
          <cell r="E195">
            <v>0</v>
          </cell>
          <cell r="F195">
            <v>0</v>
          </cell>
          <cell r="G195">
            <v>0</v>
          </cell>
          <cell r="H195">
            <v>0</v>
          </cell>
          <cell r="I195">
            <v>0</v>
          </cell>
          <cell r="J195">
            <v>0</v>
          </cell>
          <cell r="K195">
            <v>0</v>
          </cell>
          <cell r="L195">
            <v>0</v>
          </cell>
          <cell r="M195">
            <v>0</v>
          </cell>
          <cell r="N195">
            <v>0</v>
          </cell>
          <cell r="O195">
            <v>29338.06</v>
          </cell>
          <cell r="P195">
            <v>0</v>
          </cell>
          <cell r="Q195">
            <v>0</v>
          </cell>
          <cell r="R195">
            <v>0</v>
          </cell>
          <cell r="S195">
            <v>0</v>
          </cell>
          <cell r="T195">
            <v>0</v>
          </cell>
          <cell r="U195">
            <v>0</v>
          </cell>
          <cell r="V195">
            <v>29338.06</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P195">
            <v>0</v>
          </cell>
          <cell r="AQ195">
            <v>0</v>
          </cell>
          <cell r="AR195">
            <v>0</v>
          </cell>
          <cell r="AS195">
            <v>0</v>
          </cell>
          <cell r="AT195">
            <v>0</v>
          </cell>
          <cell r="AU195">
            <v>0</v>
          </cell>
          <cell r="AV195">
            <v>0</v>
          </cell>
          <cell r="AW195">
            <v>0</v>
          </cell>
          <cell r="AX195">
            <v>0</v>
          </cell>
          <cell r="AY195">
            <v>0</v>
          </cell>
          <cell r="AZ195">
            <v>0</v>
          </cell>
          <cell r="BA195">
            <v>0</v>
          </cell>
          <cell r="BB195">
            <v>0</v>
          </cell>
          <cell r="BC195">
            <v>29338.06</v>
          </cell>
          <cell r="BD195">
            <v>0</v>
          </cell>
          <cell r="BE195">
            <v>0</v>
          </cell>
          <cell r="BF195">
            <v>0</v>
          </cell>
          <cell r="BG195">
            <v>0</v>
          </cell>
          <cell r="BH195">
            <v>0</v>
          </cell>
          <cell r="BI195">
            <v>0</v>
          </cell>
          <cell r="BJ195">
            <v>29338.06</v>
          </cell>
        </row>
        <row r="196">
          <cell r="A196">
            <v>247160</v>
          </cell>
          <cell r="B196" t="str">
            <v>MEU M&amp;A Goodwill</v>
          </cell>
          <cell r="C196">
            <v>0</v>
          </cell>
          <cell r="D196">
            <v>0</v>
          </cell>
          <cell r="E196">
            <v>0</v>
          </cell>
          <cell r="F196">
            <v>0</v>
          </cell>
          <cell r="G196">
            <v>72236592.260000005</v>
          </cell>
          <cell r="H196">
            <v>0</v>
          </cell>
          <cell r="I196">
            <v>0</v>
          </cell>
          <cell r="J196">
            <v>0</v>
          </cell>
          <cell r="K196">
            <v>72236592.260000005</v>
          </cell>
          <cell r="L196">
            <v>0</v>
          </cell>
          <cell r="M196">
            <v>0</v>
          </cell>
          <cell r="N196">
            <v>0</v>
          </cell>
          <cell r="O196">
            <v>0</v>
          </cell>
          <cell r="P196">
            <v>0</v>
          </cell>
          <cell r="Q196">
            <v>0</v>
          </cell>
          <cell r="R196">
            <v>0</v>
          </cell>
          <cell r="S196">
            <v>0</v>
          </cell>
          <cell r="T196">
            <v>0</v>
          </cell>
          <cell r="U196">
            <v>60059581</v>
          </cell>
          <cell r="V196">
            <v>132296173.26000001</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cell r="AS196">
            <v>0</v>
          </cell>
          <cell r="AT196">
            <v>0</v>
          </cell>
          <cell r="AU196">
            <v>72236592.260000005</v>
          </cell>
          <cell r="AV196">
            <v>0</v>
          </cell>
          <cell r="AW196">
            <v>0</v>
          </cell>
          <cell r="AX196">
            <v>0</v>
          </cell>
          <cell r="AY196">
            <v>72236592.260000005</v>
          </cell>
          <cell r="AZ196">
            <v>0</v>
          </cell>
          <cell r="BA196">
            <v>0</v>
          </cell>
          <cell r="BB196">
            <v>0</v>
          </cell>
          <cell r="BC196">
            <v>0</v>
          </cell>
          <cell r="BD196">
            <v>0</v>
          </cell>
          <cell r="BE196">
            <v>0</v>
          </cell>
          <cell r="BF196">
            <v>0</v>
          </cell>
          <cell r="BG196">
            <v>0</v>
          </cell>
          <cell r="BH196">
            <v>0</v>
          </cell>
          <cell r="BI196">
            <v>60059581</v>
          </cell>
          <cell r="BJ196">
            <v>132296173.26000001</v>
          </cell>
        </row>
        <row r="197">
          <cell r="A197">
            <v>247162</v>
          </cell>
          <cell r="B197" t="str">
            <v>Intangible Software</v>
          </cell>
          <cell r="C197">
            <v>0</v>
          </cell>
          <cell r="D197">
            <v>14155886.66</v>
          </cell>
          <cell r="E197">
            <v>0</v>
          </cell>
          <cell r="F197">
            <v>14155886.66</v>
          </cell>
          <cell r="G197">
            <v>67475908.930000007</v>
          </cell>
          <cell r="H197">
            <v>0</v>
          </cell>
          <cell r="I197">
            <v>0</v>
          </cell>
          <cell r="J197">
            <v>0</v>
          </cell>
          <cell r="K197">
            <v>67475908.930000007</v>
          </cell>
          <cell r="L197">
            <v>0</v>
          </cell>
          <cell r="M197">
            <v>365119221.04000002</v>
          </cell>
          <cell r="N197">
            <v>365119221.04000002</v>
          </cell>
          <cell r="O197">
            <v>0</v>
          </cell>
          <cell r="P197">
            <v>0</v>
          </cell>
          <cell r="Q197">
            <v>0</v>
          </cell>
          <cell r="R197">
            <v>0</v>
          </cell>
          <cell r="S197">
            <v>0</v>
          </cell>
          <cell r="T197">
            <v>0</v>
          </cell>
          <cell r="U197">
            <v>0</v>
          </cell>
          <cell r="V197">
            <v>446751016.63</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R197">
            <v>14155886.66</v>
          </cell>
          <cell r="AS197">
            <v>0</v>
          </cell>
          <cell r="AT197">
            <v>14155886.66</v>
          </cell>
          <cell r="AU197">
            <v>67475908.930000007</v>
          </cell>
          <cell r="AV197">
            <v>0</v>
          </cell>
          <cell r="AW197">
            <v>0</v>
          </cell>
          <cell r="AX197">
            <v>0</v>
          </cell>
          <cell r="AY197">
            <v>67475908.930000007</v>
          </cell>
          <cell r="AZ197">
            <v>0</v>
          </cell>
          <cell r="BA197">
            <v>365119221.04000002</v>
          </cell>
          <cell r="BB197">
            <v>365119221.04000002</v>
          </cell>
          <cell r="BC197">
            <v>0</v>
          </cell>
          <cell r="BD197">
            <v>0</v>
          </cell>
          <cell r="BE197">
            <v>0</v>
          </cell>
          <cell r="BF197">
            <v>0</v>
          </cell>
          <cell r="BG197">
            <v>0</v>
          </cell>
          <cell r="BH197">
            <v>0</v>
          </cell>
          <cell r="BI197">
            <v>0</v>
          </cell>
          <cell r="BJ197">
            <v>446751016.63</v>
          </cell>
        </row>
        <row r="198">
          <cell r="A198">
            <v>247163</v>
          </cell>
          <cell r="B198" t="str">
            <v>Acc Dep Intang SW</v>
          </cell>
          <cell r="C198">
            <v>0</v>
          </cell>
          <cell r="D198">
            <v>-18267336.890000001</v>
          </cell>
          <cell r="E198">
            <v>0</v>
          </cell>
          <cell r="F198">
            <v>-18267336.890000001</v>
          </cell>
          <cell r="G198">
            <v>-94126362.890000001</v>
          </cell>
          <cell r="H198">
            <v>0</v>
          </cell>
          <cell r="I198">
            <v>0</v>
          </cell>
          <cell r="J198">
            <v>0</v>
          </cell>
          <cell r="K198">
            <v>-94126362.890000001</v>
          </cell>
          <cell r="L198">
            <v>0</v>
          </cell>
          <cell r="M198">
            <v>-185498351.88</v>
          </cell>
          <cell r="N198">
            <v>-185498351.88</v>
          </cell>
          <cell r="O198">
            <v>0</v>
          </cell>
          <cell r="P198">
            <v>0</v>
          </cell>
          <cell r="Q198">
            <v>0</v>
          </cell>
          <cell r="R198">
            <v>0</v>
          </cell>
          <cell r="S198">
            <v>0</v>
          </cell>
          <cell r="T198">
            <v>0</v>
          </cell>
          <cell r="U198">
            <v>0</v>
          </cell>
          <cell r="V198">
            <v>-297892051.66000003</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J198">
            <v>0</v>
          </cell>
          <cell r="AK198">
            <v>0</v>
          </cell>
          <cell r="AL198">
            <v>0</v>
          </cell>
          <cell r="AM198">
            <v>0</v>
          </cell>
          <cell r="AN198">
            <v>0</v>
          </cell>
          <cell r="AO198">
            <v>0</v>
          </cell>
          <cell r="AP198">
            <v>0</v>
          </cell>
          <cell r="AQ198">
            <v>0</v>
          </cell>
          <cell r="AR198">
            <v>-18267336.890000001</v>
          </cell>
          <cell r="AS198">
            <v>0</v>
          </cell>
          <cell r="AT198">
            <v>-18267336.890000001</v>
          </cell>
          <cell r="AU198">
            <v>-94126362.890000001</v>
          </cell>
          <cell r="AV198">
            <v>0</v>
          </cell>
          <cell r="AW198">
            <v>0</v>
          </cell>
          <cell r="AX198">
            <v>0</v>
          </cell>
          <cell r="AY198">
            <v>-94126362.890000001</v>
          </cell>
          <cell r="AZ198">
            <v>0</v>
          </cell>
          <cell r="BA198">
            <v>-185498351.88</v>
          </cell>
          <cell r="BB198">
            <v>-185498351.88</v>
          </cell>
          <cell r="BC198">
            <v>0</v>
          </cell>
          <cell r="BD198">
            <v>0</v>
          </cell>
          <cell r="BE198">
            <v>0</v>
          </cell>
          <cell r="BF198">
            <v>0</v>
          </cell>
          <cell r="BG198">
            <v>0</v>
          </cell>
          <cell r="BH198">
            <v>0</v>
          </cell>
          <cell r="BI198">
            <v>0</v>
          </cell>
          <cell r="BJ198">
            <v>-297892051.66000003</v>
          </cell>
        </row>
        <row r="199">
          <cell r="A199">
            <v>247164</v>
          </cell>
          <cell r="B199" t="str">
            <v>Intangible-Cont Cap</v>
          </cell>
          <cell r="C199">
            <v>0</v>
          </cell>
          <cell r="D199">
            <v>3886942</v>
          </cell>
          <cell r="E199">
            <v>0</v>
          </cell>
          <cell r="F199">
            <v>3886942</v>
          </cell>
          <cell r="G199">
            <v>1473404.99</v>
          </cell>
          <cell r="H199">
            <v>0</v>
          </cell>
          <cell r="I199">
            <v>0</v>
          </cell>
          <cell r="J199">
            <v>0</v>
          </cell>
          <cell r="K199">
            <v>1473404.99</v>
          </cell>
          <cell r="L199">
            <v>0</v>
          </cell>
          <cell r="M199">
            <v>0</v>
          </cell>
          <cell r="N199">
            <v>0</v>
          </cell>
          <cell r="O199">
            <v>0</v>
          </cell>
          <cell r="P199">
            <v>0</v>
          </cell>
          <cell r="Q199">
            <v>0</v>
          </cell>
          <cell r="R199">
            <v>14880356.34</v>
          </cell>
          <cell r="S199">
            <v>0</v>
          </cell>
          <cell r="T199">
            <v>0</v>
          </cell>
          <cell r="U199">
            <v>-15744356.34</v>
          </cell>
          <cell r="V199">
            <v>4496346.99</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J199">
            <v>0</v>
          </cell>
          <cell r="AK199">
            <v>0</v>
          </cell>
          <cell r="AL199">
            <v>0</v>
          </cell>
          <cell r="AM199">
            <v>0</v>
          </cell>
          <cell r="AN199">
            <v>0</v>
          </cell>
          <cell r="AO199">
            <v>0</v>
          </cell>
          <cell r="AP199">
            <v>0</v>
          </cell>
          <cell r="AQ199">
            <v>0</v>
          </cell>
          <cell r="AR199">
            <v>3886942</v>
          </cell>
          <cell r="AS199">
            <v>0</v>
          </cell>
          <cell r="AT199">
            <v>3886942</v>
          </cell>
          <cell r="AU199">
            <v>1473404.99</v>
          </cell>
          <cell r="AV199">
            <v>0</v>
          </cell>
          <cell r="AW199">
            <v>0</v>
          </cell>
          <cell r="AX199">
            <v>0</v>
          </cell>
          <cell r="AY199">
            <v>1473404.99</v>
          </cell>
          <cell r="AZ199">
            <v>0</v>
          </cell>
          <cell r="BA199">
            <v>0</v>
          </cell>
          <cell r="BB199">
            <v>0</v>
          </cell>
          <cell r="BC199">
            <v>0</v>
          </cell>
          <cell r="BD199">
            <v>0</v>
          </cell>
          <cell r="BE199">
            <v>0</v>
          </cell>
          <cell r="BF199">
            <v>14880356.34</v>
          </cell>
          <cell r="BG199">
            <v>0</v>
          </cell>
          <cell r="BH199">
            <v>0</v>
          </cell>
          <cell r="BI199">
            <v>-15744356.34</v>
          </cell>
          <cell r="BJ199">
            <v>4496346.99</v>
          </cell>
        </row>
        <row r="200">
          <cell r="A200">
            <v>247165</v>
          </cell>
          <cell r="B200" t="str">
            <v>Intangible-ContCapAD</v>
          </cell>
          <cell r="C200">
            <v>0</v>
          </cell>
          <cell r="D200">
            <v>-2252238.7599999998</v>
          </cell>
          <cell r="E200">
            <v>0</v>
          </cell>
          <cell r="F200">
            <v>-2252238.7599999998</v>
          </cell>
          <cell r="G200">
            <v>-1461063.48</v>
          </cell>
          <cell r="H200">
            <v>0</v>
          </cell>
          <cell r="I200">
            <v>0</v>
          </cell>
          <cell r="J200">
            <v>0</v>
          </cell>
          <cell r="K200">
            <v>-1461063.48</v>
          </cell>
          <cell r="L200">
            <v>0</v>
          </cell>
          <cell r="M200">
            <v>0</v>
          </cell>
          <cell r="N200">
            <v>0</v>
          </cell>
          <cell r="O200">
            <v>0</v>
          </cell>
          <cell r="P200">
            <v>0</v>
          </cell>
          <cell r="Q200">
            <v>0</v>
          </cell>
          <cell r="R200">
            <v>-1005697.22</v>
          </cell>
          <cell r="S200">
            <v>0</v>
          </cell>
          <cell r="T200">
            <v>0</v>
          </cell>
          <cell r="U200">
            <v>1046132.42</v>
          </cell>
          <cell r="V200">
            <v>-3672867.04</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J200">
            <v>0</v>
          </cell>
          <cell r="AK200">
            <v>0</v>
          </cell>
          <cell r="AL200">
            <v>0</v>
          </cell>
          <cell r="AM200">
            <v>0</v>
          </cell>
          <cell r="AN200">
            <v>0</v>
          </cell>
          <cell r="AO200">
            <v>0</v>
          </cell>
          <cell r="AP200">
            <v>0</v>
          </cell>
          <cell r="AQ200">
            <v>0</v>
          </cell>
          <cell r="AR200">
            <v>-2252238.7599999998</v>
          </cell>
          <cell r="AS200">
            <v>0</v>
          </cell>
          <cell r="AT200">
            <v>-2252238.7599999998</v>
          </cell>
          <cell r="AU200">
            <v>-1461063.48</v>
          </cell>
          <cell r="AV200">
            <v>0</v>
          </cell>
          <cell r="AW200">
            <v>0</v>
          </cell>
          <cell r="AX200">
            <v>0</v>
          </cell>
          <cell r="AY200">
            <v>-1461063.48</v>
          </cell>
          <cell r="AZ200">
            <v>0</v>
          </cell>
          <cell r="BA200">
            <v>0</v>
          </cell>
          <cell r="BB200">
            <v>0</v>
          </cell>
          <cell r="BC200">
            <v>0</v>
          </cell>
          <cell r="BD200">
            <v>0</v>
          </cell>
          <cell r="BE200">
            <v>0</v>
          </cell>
          <cell r="BF200">
            <v>-1005697.22</v>
          </cell>
          <cell r="BG200">
            <v>0</v>
          </cell>
          <cell r="BH200">
            <v>0</v>
          </cell>
          <cell r="BI200">
            <v>1046132.42</v>
          </cell>
          <cell r="BJ200">
            <v>-3672867.04</v>
          </cell>
        </row>
        <row r="201">
          <cell r="A201">
            <v>247166</v>
          </cell>
          <cell r="B201" t="str">
            <v>AccDep IntanGrp Dep</v>
          </cell>
          <cell r="C201">
            <v>0</v>
          </cell>
          <cell r="D201">
            <v>0</v>
          </cell>
          <cell r="E201">
            <v>0</v>
          </cell>
          <cell r="F201">
            <v>0</v>
          </cell>
          <cell r="G201">
            <v>0</v>
          </cell>
          <cell r="H201">
            <v>0</v>
          </cell>
          <cell r="I201">
            <v>0</v>
          </cell>
          <cell r="J201">
            <v>0</v>
          </cell>
          <cell r="K201">
            <v>0</v>
          </cell>
          <cell r="L201">
            <v>0</v>
          </cell>
          <cell r="M201">
            <v>-447688.22</v>
          </cell>
          <cell r="N201">
            <v>-447688.22</v>
          </cell>
          <cell r="O201">
            <v>0</v>
          </cell>
          <cell r="P201">
            <v>0</v>
          </cell>
          <cell r="Q201">
            <v>0</v>
          </cell>
          <cell r="R201">
            <v>0</v>
          </cell>
          <cell r="S201">
            <v>0</v>
          </cell>
          <cell r="T201">
            <v>0</v>
          </cell>
          <cell r="U201">
            <v>0</v>
          </cell>
          <cell r="V201">
            <v>-447688.22</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cell r="AR201">
            <v>0</v>
          </cell>
          <cell r="AS201">
            <v>0</v>
          </cell>
          <cell r="AT201">
            <v>0</v>
          </cell>
          <cell r="AU201">
            <v>0</v>
          </cell>
          <cell r="AV201">
            <v>0</v>
          </cell>
          <cell r="AW201">
            <v>0</v>
          </cell>
          <cell r="AX201">
            <v>0</v>
          </cell>
          <cell r="AY201">
            <v>0</v>
          </cell>
          <cell r="AZ201">
            <v>0</v>
          </cell>
          <cell r="BA201">
            <v>-447688.22</v>
          </cell>
          <cell r="BB201">
            <v>-447688.22</v>
          </cell>
          <cell r="BC201">
            <v>0</v>
          </cell>
          <cell r="BD201">
            <v>0</v>
          </cell>
          <cell r="BE201">
            <v>0</v>
          </cell>
          <cell r="BF201">
            <v>0</v>
          </cell>
          <cell r="BG201">
            <v>0</v>
          </cell>
          <cell r="BH201">
            <v>0</v>
          </cell>
          <cell r="BI201">
            <v>0</v>
          </cell>
          <cell r="BJ201">
            <v>-447688.22</v>
          </cell>
        </row>
        <row r="202">
          <cell r="A202">
            <v>247167</v>
          </cell>
          <cell r="B202" t="str">
            <v>Intangibles Brampton</v>
          </cell>
          <cell r="C202">
            <v>0</v>
          </cell>
          <cell r="D202">
            <v>0</v>
          </cell>
          <cell r="E202">
            <v>0</v>
          </cell>
          <cell r="F202">
            <v>0</v>
          </cell>
          <cell r="G202">
            <v>0</v>
          </cell>
          <cell r="H202">
            <v>0</v>
          </cell>
          <cell r="I202">
            <v>0</v>
          </cell>
          <cell r="J202">
            <v>0</v>
          </cell>
          <cell r="K202">
            <v>0</v>
          </cell>
          <cell r="L202">
            <v>0</v>
          </cell>
          <cell r="M202">
            <v>0</v>
          </cell>
          <cell r="N202">
            <v>0</v>
          </cell>
          <cell r="O202">
            <v>0</v>
          </cell>
          <cell r="P202">
            <v>0</v>
          </cell>
          <cell r="Q202">
            <v>0</v>
          </cell>
          <cell r="R202">
            <v>4767360.76</v>
          </cell>
          <cell r="S202">
            <v>0</v>
          </cell>
          <cell r="T202">
            <v>0</v>
          </cell>
          <cell r="U202">
            <v>0</v>
          </cell>
          <cell r="V202">
            <v>4767360.76</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P202">
            <v>0</v>
          </cell>
          <cell r="AQ202">
            <v>0</v>
          </cell>
          <cell r="AR202">
            <v>0</v>
          </cell>
          <cell r="AS202">
            <v>0</v>
          </cell>
          <cell r="AT202">
            <v>0</v>
          </cell>
          <cell r="AU202">
            <v>0</v>
          </cell>
          <cell r="AV202">
            <v>0</v>
          </cell>
          <cell r="AW202">
            <v>0</v>
          </cell>
          <cell r="AX202">
            <v>0</v>
          </cell>
          <cell r="AY202">
            <v>0</v>
          </cell>
          <cell r="AZ202">
            <v>0</v>
          </cell>
          <cell r="BA202">
            <v>0</v>
          </cell>
          <cell r="BB202">
            <v>0</v>
          </cell>
          <cell r="BC202">
            <v>0</v>
          </cell>
          <cell r="BD202">
            <v>0</v>
          </cell>
          <cell r="BE202">
            <v>0</v>
          </cell>
          <cell r="BF202">
            <v>4767360.76</v>
          </cell>
          <cell r="BG202">
            <v>0</v>
          </cell>
          <cell r="BH202">
            <v>0</v>
          </cell>
          <cell r="BI202">
            <v>0</v>
          </cell>
          <cell r="BJ202">
            <v>4767360.76</v>
          </cell>
        </row>
        <row r="203">
          <cell r="A203">
            <v>247168</v>
          </cell>
          <cell r="B203" t="str">
            <v>Acc Dep Intang Bramp</v>
          </cell>
          <cell r="C203">
            <v>0</v>
          </cell>
          <cell r="D203">
            <v>0</v>
          </cell>
          <cell r="E203">
            <v>0</v>
          </cell>
          <cell r="F203">
            <v>0</v>
          </cell>
          <cell r="G203">
            <v>0</v>
          </cell>
          <cell r="H203">
            <v>0</v>
          </cell>
          <cell r="I203">
            <v>0</v>
          </cell>
          <cell r="J203">
            <v>0</v>
          </cell>
          <cell r="K203">
            <v>0</v>
          </cell>
          <cell r="L203">
            <v>0</v>
          </cell>
          <cell r="M203">
            <v>0</v>
          </cell>
          <cell r="N203">
            <v>0</v>
          </cell>
          <cell r="O203">
            <v>0</v>
          </cell>
          <cell r="P203">
            <v>0</v>
          </cell>
          <cell r="Q203">
            <v>0</v>
          </cell>
          <cell r="R203">
            <v>-2803240.43</v>
          </cell>
          <cell r="S203">
            <v>0</v>
          </cell>
          <cell r="T203">
            <v>0</v>
          </cell>
          <cell r="U203">
            <v>0</v>
          </cell>
          <cell r="V203">
            <v>-2803240.43</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P203">
            <v>0</v>
          </cell>
          <cell r="AQ203">
            <v>0</v>
          </cell>
          <cell r="AR203">
            <v>0</v>
          </cell>
          <cell r="AS203">
            <v>0</v>
          </cell>
          <cell r="AT203">
            <v>0</v>
          </cell>
          <cell r="AU203">
            <v>0</v>
          </cell>
          <cell r="AV203">
            <v>0</v>
          </cell>
          <cell r="AW203">
            <v>0</v>
          </cell>
          <cell r="AX203">
            <v>0</v>
          </cell>
          <cell r="AY203">
            <v>0</v>
          </cell>
          <cell r="AZ203">
            <v>0</v>
          </cell>
          <cell r="BA203">
            <v>0</v>
          </cell>
          <cell r="BB203">
            <v>0</v>
          </cell>
          <cell r="BC203">
            <v>0</v>
          </cell>
          <cell r="BD203">
            <v>0</v>
          </cell>
          <cell r="BE203">
            <v>0</v>
          </cell>
          <cell r="BF203">
            <v>-2803240.43</v>
          </cell>
          <cell r="BG203">
            <v>0</v>
          </cell>
          <cell r="BH203">
            <v>0</v>
          </cell>
          <cell r="BI203">
            <v>0</v>
          </cell>
          <cell r="BJ203">
            <v>-2803240.43</v>
          </cell>
        </row>
        <row r="204">
          <cell r="A204">
            <v>247198</v>
          </cell>
          <cell r="B204" t="str">
            <v>Bus Mod-Acc Depr</v>
          </cell>
          <cell r="C204">
            <v>0</v>
          </cell>
          <cell r="D204">
            <v>-104132782.48999999</v>
          </cell>
          <cell r="E204">
            <v>0</v>
          </cell>
          <cell r="F204">
            <v>-104132782.48999999</v>
          </cell>
          <cell r="G204">
            <v>-81813257.609999999</v>
          </cell>
          <cell r="H204">
            <v>0</v>
          </cell>
          <cell r="I204">
            <v>0</v>
          </cell>
          <cell r="J204">
            <v>0</v>
          </cell>
          <cell r="K204">
            <v>-81813257.609999999</v>
          </cell>
          <cell r="L204">
            <v>0</v>
          </cell>
          <cell r="M204">
            <v>185946040.09999999</v>
          </cell>
          <cell r="N204">
            <v>185946040.09999999</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P204">
            <v>0</v>
          </cell>
          <cell r="AQ204">
            <v>0</v>
          </cell>
          <cell r="AR204">
            <v>-104132782.48999999</v>
          </cell>
          <cell r="AS204">
            <v>0</v>
          </cell>
          <cell r="AT204">
            <v>-104132782.48999999</v>
          </cell>
          <cell r="AU204">
            <v>-81813257.609999999</v>
          </cell>
          <cell r="AV204">
            <v>0</v>
          </cell>
          <cell r="AW204">
            <v>0</v>
          </cell>
          <cell r="AX204">
            <v>0</v>
          </cell>
          <cell r="AY204">
            <v>-81813257.609999999</v>
          </cell>
          <cell r="AZ204">
            <v>0</v>
          </cell>
          <cell r="BA204">
            <v>185946040.09999999</v>
          </cell>
          <cell r="BB204">
            <v>185946040.09999999</v>
          </cell>
          <cell r="BC204">
            <v>0</v>
          </cell>
          <cell r="BD204">
            <v>0</v>
          </cell>
          <cell r="BE204">
            <v>0</v>
          </cell>
          <cell r="BF204">
            <v>0</v>
          </cell>
          <cell r="BG204">
            <v>0</v>
          </cell>
          <cell r="BH204">
            <v>0</v>
          </cell>
          <cell r="BI204">
            <v>0</v>
          </cell>
          <cell r="BJ204">
            <v>0</v>
          </cell>
        </row>
        <row r="205">
          <cell r="A205">
            <v>247199</v>
          </cell>
          <cell r="B205" t="str">
            <v>Bus Mod-Intang Asset</v>
          </cell>
          <cell r="C205">
            <v>0</v>
          </cell>
          <cell r="D205">
            <v>204466763.77000001</v>
          </cell>
          <cell r="E205">
            <v>0</v>
          </cell>
          <cell r="F205">
            <v>204466763.77000001</v>
          </cell>
          <cell r="G205">
            <v>160652457.27000001</v>
          </cell>
          <cell r="H205">
            <v>0</v>
          </cell>
          <cell r="I205">
            <v>0</v>
          </cell>
          <cell r="J205">
            <v>0</v>
          </cell>
          <cell r="K205">
            <v>160652457.27000001</v>
          </cell>
          <cell r="L205">
            <v>0</v>
          </cell>
          <cell r="M205">
            <v>-365119221.04000002</v>
          </cell>
          <cell r="N205">
            <v>-365119221.04000002</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J205">
            <v>0</v>
          </cell>
          <cell r="AK205">
            <v>0</v>
          </cell>
          <cell r="AL205">
            <v>0</v>
          </cell>
          <cell r="AM205">
            <v>0</v>
          </cell>
          <cell r="AN205">
            <v>0</v>
          </cell>
          <cell r="AO205">
            <v>0</v>
          </cell>
          <cell r="AP205">
            <v>0</v>
          </cell>
          <cell r="AQ205">
            <v>0</v>
          </cell>
          <cell r="AR205">
            <v>204466763.77000001</v>
          </cell>
          <cell r="AS205">
            <v>0</v>
          </cell>
          <cell r="AT205">
            <v>204466763.77000001</v>
          </cell>
          <cell r="AU205">
            <v>160652457.27000001</v>
          </cell>
          <cell r="AV205">
            <v>0</v>
          </cell>
          <cell r="AW205">
            <v>0</v>
          </cell>
          <cell r="AX205">
            <v>0</v>
          </cell>
          <cell r="AY205">
            <v>160652457.27000001</v>
          </cell>
          <cell r="AZ205">
            <v>0</v>
          </cell>
          <cell r="BA205">
            <v>-365119221.04000002</v>
          </cell>
          <cell r="BB205">
            <v>-365119221.04000002</v>
          </cell>
          <cell r="BC205">
            <v>0</v>
          </cell>
          <cell r="BD205">
            <v>0</v>
          </cell>
          <cell r="BE205">
            <v>0</v>
          </cell>
          <cell r="BF205">
            <v>0</v>
          </cell>
          <cell r="BG205">
            <v>0</v>
          </cell>
          <cell r="BH205">
            <v>0</v>
          </cell>
          <cell r="BI205">
            <v>0</v>
          </cell>
          <cell r="BJ205">
            <v>0</v>
          </cell>
        </row>
        <row r="206">
          <cell r="A206">
            <v>247900</v>
          </cell>
          <cell r="B206" t="str">
            <v>Dfd Dbt-Prspcts</v>
          </cell>
          <cell r="C206">
            <v>11208.16</v>
          </cell>
          <cell r="D206">
            <v>2874598.9</v>
          </cell>
          <cell r="E206">
            <v>0</v>
          </cell>
          <cell r="F206">
            <v>2874598.9</v>
          </cell>
          <cell r="G206">
            <v>1499893.01</v>
          </cell>
          <cell r="H206">
            <v>0</v>
          </cell>
          <cell r="I206">
            <v>0</v>
          </cell>
          <cell r="J206">
            <v>0</v>
          </cell>
          <cell r="K206">
            <v>1499893.01</v>
          </cell>
          <cell r="L206">
            <v>0</v>
          </cell>
          <cell r="M206">
            <v>0</v>
          </cell>
          <cell r="N206">
            <v>0</v>
          </cell>
          <cell r="O206">
            <v>0</v>
          </cell>
          <cell r="P206">
            <v>0</v>
          </cell>
          <cell r="Q206">
            <v>0</v>
          </cell>
          <cell r="R206">
            <v>749129.78</v>
          </cell>
          <cell r="S206">
            <v>0</v>
          </cell>
          <cell r="T206">
            <v>0</v>
          </cell>
          <cell r="U206">
            <v>0</v>
          </cell>
          <cell r="V206">
            <v>5134829.8499999996</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J206">
            <v>0</v>
          </cell>
          <cell r="AK206">
            <v>0</v>
          </cell>
          <cell r="AL206">
            <v>0</v>
          </cell>
          <cell r="AM206">
            <v>0</v>
          </cell>
          <cell r="AN206">
            <v>0</v>
          </cell>
          <cell r="AO206">
            <v>0</v>
          </cell>
          <cell r="AP206">
            <v>0</v>
          </cell>
          <cell r="AQ206">
            <v>11208.16</v>
          </cell>
          <cell r="AR206">
            <v>2874598.9</v>
          </cell>
          <cell r="AS206">
            <v>0</v>
          </cell>
          <cell r="AT206">
            <v>2874598.9</v>
          </cell>
          <cell r="AU206">
            <v>1499893.01</v>
          </cell>
          <cell r="AV206">
            <v>0</v>
          </cell>
          <cell r="AW206">
            <v>0</v>
          </cell>
          <cell r="AX206">
            <v>0</v>
          </cell>
          <cell r="AY206">
            <v>1499893.01</v>
          </cell>
          <cell r="AZ206">
            <v>0</v>
          </cell>
          <cell r="BA206">
            <v>0</v>
          </cell>
          <cell r="BB206">
            <v>0</v>
          </cell>
          <cell r="BC206">
            <v>0</v>
          </cell>
          <cell r="BD206">
            <v>0</v>
          </cell>
          <cell r="BE206">
            <v>0</v>
          </cell>
          <cell r="BF206">
            <v>749129.78</v>
          </cell>
          <cell r="BG206">
            <v>0</v>
          </cell>
          <cell r="BH206">
            <v>0</v>
          </cell>
          <cell r="BI206">
            <v>0</v>
          </cell>
          <cell r="BJ206">
            <v>5134829.8499999996</v>
          </cell>
        </row>
        <row r="207">
          <cell r="A207">
            <v>247910</v>
          </cell>
          <cell r="B207" t="str">
            <v>Def Dr-Undrwrtg Fee</v>
          </cell>
          <cell r="C207">
            <v>305352.81</v>
          </cell>
          <cell r="D207">
            <v>17863291.68</v>
          </cell>
          <cell r="E207">
            <v>0</v>
          </cell>
          <cell r="F207">
            <v>17863291.68</v>
          </cell>
          <cell r="G207">
            <v>10569748.16</v>
          </cell>
          <cell r="H207">
            <v>0</v>
          </cell>
          <cell r="I207">
            <v>0</v>
          </cell>
          <cell r="J207">
            <v>0</v>
          </cell>
          <cell r="K207">
            <v>10569748.16</v>
          </cell>
          <cell r="L207">
            <v>0</v>
          </cell>
          <cell r="M207">
            <v>0</v>
          </cell>
          <cell r="N207">
            <v>0</v>
          </cell>
          <cell r="O207">
            <v>0</v>
          </cell>
          <cell r="P207">
            <v>0</v>
          </cell>
          <cell r="Q207">
            <v>100606.5</v>
          </cell>
          <cell r="R207">
            <v>0</v>
          </cell>
          <cell r="S207">
            <v>0</v>
          </cell>
          <cell r="T207">
            <v>0</v>
          </cell>
          <cell r="U207">
            <v>0</v>
          </cell>
          <cell r="V207">
            <v>28838999.149999999</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P207">
            <v>0</v>
          </cell>
          <cell r="AQ207">
            <v>305352.81</v>
          </cell>
          <cell r="AR207">
            <v>17863291.68</v>
          </cell>
          <cell r="AS207">
            <v>0</v>
          </cell>
          <cell r="AT207">
            <v>17863291.68</v>
          </cell>
          <cell r="AU207">
            <v>10569748.16</v>
          </cell>
          <cell r="AV207">
            <v>0</v>
          </cell>
          <cell r="AW207">
            <v>0</v>
          </cell>
          <cell r="AX207">
            <v>0</v>
          </cell>
          <cell r="AY207">
            <v>10569748.16</v>
          </cell>
          <cell r="AZ207">
            <v>0</v>
          </cell>
          <cell r="BA207">
            <v>0</v>
          </cell>
          <cell r="BB207">
            <v>0</v>
          </cell>
          <cell r="BC207">
            <v>0</v>
          </cell>
          <cell r="BD207">
            <v>0</v>
          </cell>
          <cell r="BE207">
            <v>100606.5</v>
          </cell>
          <cell r="BF207">
            <v>0</v>
          </cell>
          <cell r="BG207">
            <v>0</v>
          </cell>
          <cell r="BH207">
            <v>0</v>
          </cell>
          <cell r="BI207">
            <v>0</v>
          </cell>
          <cell r="BJ207">
            <v>28838999.149999999</v>
          </cell>
        </row>
        <row r="208">
          <cell r="A208">
            <v>255000</v>
          </cell>
          <cell r="B208" t="str">
            <v>Deferred OPRB Costs</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cell r="AP208">
            <v>0</v>
          </cell>
          <cell r="AQ208">
            <v>0</v>
          </cell>
          <cell r="AR208">
            <v>0</v>
          </cell>
          <cell r="AS208">
            <v>0</v>
          </cell>
          <cell r="AT208">
            <v>0</v>
          </cell>
          <cell r="AU208">
            <v>0</v>
          </cell>
          <cell r="AV208">
            <v>0</v>
          </cell>
          <cell r="AW208">
            <v>0</v>
          </cell>
          <cell r="AX208">
            <v>0</v>
          </cell>
          <cell r="AY208">
            <v>0</v>
          </cell>
          <cell r="AZ208">
            <v>0</v>
          </cell>
          <cell r="BA208">
            <v>0</v>
          </cell>
          <cell r="BB208">
            <v>0</v>
          </cell>
          <cell r="BC208">
            <v>0</v>
          </cell>
          <cell r="BD208">
            <v>0</v>
          </cell>
          <cell r="BE208">
            <v>0</v>
          </cell>
          <cell r="BF208">
            <v>0</v>
          </cell>
          <cell r="BG208">
            <v>0</v>
          </cell>
          <cell r="BH208">
            <v>0</v>
          </cell>
          <cell r="BI208">
            <v>0</v>
          </cell>
          <cell r="BJ208">
            <v>0</v>
          </cell>
        </row>
        <row r="209">
          <cell r="A209">
            <v>255010</v>
          </cell>
          <cell r="B209" t="str">
            <v>Accm OPRB Amt</v>
          </cell>
          <cell r="C209">
            <v>0.28000000000000003</v>
          </cell>
          <cell r="D209">
            <v>-0.23</v>
          </cell>
          <cell r="E209">
            <v>0</v>
          </cell>
          <cell r="F209">
            <v>-0.23</v>
          </cell>
          <cell r="G209">
            <v>-0.31</v>
          </cell>
          <cell r="H209">
            <v>0</v>
          </cell>
          <cell r="I209">
            <v>0</v>
          </cell>
          <cell r="J209">
            <v>0</v>
          </cell>
          <cell r="K209">
            <v>-0.31</v>
          </cell>
          <cell r="L209">
            <v>0</v>
          </cell>
          <cell r="M209">
            <v>0</v>
          </cell>
          <cell r="N209">
            <v>0</v>
          </cell>
          <cell r="O209">
            <v>0</v>
          </cell>
          <cell r="P209">
            <v>0</v>
          </cell>
          <cell r="Q209">
            <v>0.26</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J209">
            <v>0</v>
          </cell>
          <cell r="AK209">
            <v>0</v>
          </cell>
          <cell r="AL209">
            <v>0</v>
          </cell>
          <cell r="AM209">
            <v>0</v>
          </cell>
          <cell r="AN209">
            <v>0</v>
          </cell>
          <cell r="AO209">
            <v>0</v>
          </cell>
          <cell r="AP209">
            <v>0</v>
          </cell>
          <cell r="AQ209">
            <v>0.28000000000000003</v>
          </cell>
          <cell r="AR209">
            <v>-0.23</v>
          </cell>
          <cell r="AS209">
            <v>0</v>
          </cell>
          <cell r="AT209">
            <v>-0.23</v>
          </cell>
          <cell r="AU209">
            <v>-0.31</v>
          </cell>
          <cell r="AV209">
            <v>0</v>
          </cell>
          <cell r="AW209">
            <v>0</v>
          </cell>
          <cell r="AX209">
            <v>0</v>
          </cell>
          <cell r="AY209">
            <v>-0.31</v>
          </cell>
          <cell r="AZ209">
            <v>0</v>
          </cell>
          <cell r="BA209">
            <v>0</v>
          </cell>
          <cell r="BB209">
            <v>0</v>
          </cell>
          <cell r="BC209">
            <v>0</v>
          </cell>
          <cell r="BD209">
            <v>0</v>
          </cell>
          <cell r="BE209">
            <v>0.26</v>
          </cell>
          <cell r="BF209">
            <v>0</v>
          </cell>
          <cell r="BG209">
            <v>0</v>
          </cell>
          <cell r="BH209">
            <v>0</v>
          </cell>
          <cell r="BI209">
            <v>0</v>
          </cell>
          <cell r="BJ209">
            <v>0</v>
          </cell>
        </row>
        <row r="210">
          <cell r="A210">
            <v>255020</v>
          </cell>
          <cell r="B210" t="str">
            <v>Dfd Pension  Assets</v>
          </cell>
          <cell r="C210">
            <v>-0.02</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-0.02</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J210">
            <v>0</v>
          </cell>
          <cell r="AK210">
            <v>0</v>
          </cell>
          <cell r="AL210">
            <v>0</v>
          </cell>
          <cell r="AM210">
            <v>0</v>
          </cell>
          <cell r="AN210">
            <v>0</v>
          </cell>
          <cell r="AO210">
            <v>0</v>
          </cell>
          <cell r="AP210">
            <v>0</v>
          </cell>
          <cell r="AQ210">
            <v>-0.02</v>
          </cell>
          <cell r="AR210">
            <v>0</v>
          </cell>
          <cell r="AS210">
            <v>0</v>
          </cell>
          <cell r="AT210">
            <v>0</v>
          </cell>
          <cell r="AU210">
            <v>0</v>
          </cell>
          <cell r="AV210">
            <v>0</v>
          </cell>
          <cell r="AW210">
            <v>0</v>
          </cell>
          <cell r="AX210">
            <v>0</v>
          </cell>
          <cell r="AY210">
            <v>0</v>
          </cell>
          <cell r="AZ210">
            <v>0</v>
          </cell>
          <cell r="BA210">
            <v>0</v>
          </cell>
          <cell r="BB210">
            <v>0</v>
          </cell>
          <cell r="BC210">
            <v>0</v>
          </cell>
          <cell r="BD210">
            <v>0</v>
          </cell>
          <cell r="BE210">
            <v>0</v>
          </cell>
          <cell r="BF210">
            <v>0</v>
          </cell>
          <cell r="BG210">
            <v>0</v>
          </cell>
          <cell r="BH210">
            <v>0</v>
          </cell>
          <cell r="BI210">
            <v>0</v>
          </cell>
          <cell r="BJ210">
            <v>-0.02</v>
          </cell>
        </row>
        <row r="211">
          <cell r="A211">
            <v>255021</v>
          </cell>
          <cell r="B211" t="str">
            <v>RegAsset-Brmptn LRAM</v>
          </cell>
          <cell r="C211">
            <v>0</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229785.34</v>
          </cell>
          <cell r="S211">
            <v>0</v>
          </cell>
          <cell r="T211">
            <v>0</v>
          </cell>
          <cell r="U211">
            <v>0</v>
          </cell>
          <cell r="V211">
            <v>229785.34</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229785.34</v>
          </cell>
          <cell r="BG211">
            <v>0</v>
          </cell>
          <cell r="BH211">
            <v>0</v>
          </cell>
          <cell r="BI211">
            <v>0</v>
          </cell>
          <cell r="BJ211">
            <v>229785.34</v>
          </cell>
        </row>
        <row r="212">
          <cell r="A212">
            <v>255040</v>
          </cell>
          <cell r="B212" t="str">
            <v>Rg A OPRB-H&amp;D Oblig</v>
          </cell>
          <cell r="C212">
            <v>0</v>
          </cell>
          <cell r="D212">
            <v>142827787</v>
          </cell>
          <cell r="E212">
            <v>0</v>
          </cell>
          <cell r="F212">
            <v>142827787</v>
          </cell>
          <cell r="G212">
            <v>186268499</v>
          </cell>
          <cell r="H212">
            <v>0</v>
          </cell>
          <cell r="I212">
            <v>0</v>
          </cell>
          <cell r="J212">
            <v>0</v>
          </cell>
          <cell r="K212">
            <v>186268499</v>
          </cell>
          <cell r="L212">
            <v>0</v>
          </cell>
          <cell r="M212">
            <v>0</v>
          </cell>
          <cell r="N212">
            <v>0</v>
          </cell>
          <cell r="O212">
            <v>0</v>
          </cell>
          <cell r="P212">
            <v>0</v>
          </cell>
          <cell r="Q212">
            <v>3324203.75</v>
          </cell>
          <cell r="R212">
            <v>-1253000</v>
          </cell>
          <cell r="S212">
            <v>0</v>
          </cell>
          <cell r="T212">
            <v>0</v>
          </cell>
          <cell r="U212">
            <v>0</v>
          </cell>
          <cell r="V212">
            <v>331167489.75</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P212">
            <v>0</v>
          </cell>
          <cell r="AQ212">
            <v>0</v>
          </cell>
          <cell r="AR212">
            <v>142827787</v>
          </cell>
          <cell r="AS212">
            <v>0</v>
          </cell>
          <cell r="AT212">
            <v>142827787</v>
          </cell>
          <cell r="AU212">
            <v>186268499</v>
          </cell>
          <cell r="AV212">
            <v>0</v>
          </cell>
          <cell r="AW212">
            <v>0</v>
          </cell>
          <cell r="AX212">
            <v>0</v>
          </cell>
          <cell r="AY212">
            <v>186268499</v>
          </cell>
          <cell r="AZ212">
            <v>0</v>
          </cell>
          <cell r="BA212">
            <v>0</v>
          </cell>
          <cell r="BB212">
            <v>0</v>
          </cell>
          <cell r="BC212">
            <v>0</v>
          </cell>
          <cell r="BD212">
            <v>0</v>
          </cell>
          <cell r="BE212">
            <v>3324203.75</v>
          </cell>
          <cell r="BF212">
            <v>-1253000</v>
          </cell>
          <cell r="BG212">
            <v>0</v>
          </cell>
          <cell r="BH212">
            <v>0</v>
          </cell>
          <cell r="BI212">
            <v>0</v>
          </cell>
          <cell r="BJ212">
            <v>331167489.75</v>
          </cell>
        </row>
        <row r="213">
          <cell r="A213">
            <v>255050</v>
          </cell>
          <cell r="B213" t="str">
            <v>Rg A OPEB-LTD Oblig</v>
          </cell>
          <cell r="C213">
            <v>0</v>
          </cell>
          <cell r="D213">
            <v>-11044505</v>
          </cell>
          <cell r="E213">
            <v>0</v>
          </cell>
          <cell r="F213">
            <v>-11044505</v>
          </cell>
          <cell r="G213">
            <v>-14453960</v>
          </cell>
          <cell r="H213">
            <v>0</v>
          </cell>
          <cell r="I213">
            <v>0</v>
          </cell>
          <cell r="J213">
            <v>0</v>
          </cell>
          <cell r="K213">
            <v>-14453960</v>
          </cell>
          <cell r="L213">
            <v>0</v>
          </cell>
          <cell r="M213">
            <v>0</v>
          </cell>
          <cell r="N213">
            <v>0</v>
          </cell>
          <cell r="O213">
            <v>0</v>
          </cell>
          <cell r="P213">
            <v>0</v>
          </cell>
          <cell r="Q213">
            <v>-294308</v>
          </cell>
          <cell r="R213">
            <v>0</v>
          </cell>
          <cell r="S213">
            <v>0</v>
          </cell>
          <cell r="T213">
            <v>0</v>
          </cell>
          <cell r="U213">
            <v>0</v>
          </cell>
          <cell r="V213">
            <v>-25792773</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P213">
            <v>0</v>
          </cell>
          <cell r="AQ213">
            <v>0</v>
          </cell>
          <cell r="AR213">
            <v>-11044505</v>
          </cell>
          <cell r="AS213">
            <v>0</v>
          </cell>
          <cell r="AT213">
            <v>-11044505</v>
          </cell>
          <cell r="AU213">
            <v>-14453960</v>
          </cell>
          <cell r="AV213">
            <v>0</v>
          </cell>
          <cell r="AW213">
            <v>0</v>
          </cell>
          <cell r="AX213">
            <v>0</v>
          </cell>
          <cell r="AY213">
            <v>-14453960</v>
          </cell>
          <cell r="AZ213">
            <v>0</v>
          </cell>
          <cell r="BA213">
            <v>0</v>
          </cell>
          <cell r="BB213">
            <v>0</v>
          </cell>
          <cell r="BC213">
            <v>0</v>
          </cell>
          <cell r="BD213">
            <v>0</v>
          </cell>
          <cell r="BE213">
            <v>-294308</v>
          </cell>
          <cell r="BF213">
            <v>0</v>
          </cell>
          <cell r="BG213">
            <v>0</v>
          </cell>
          <cell r="BH213">
            <v>0</v>
          </cell>
          <cell r="BI213">
            <v>0</v>
          </cell>
          <cell r="BJ213">
            <v>-25792773</v>
          </cell>
        </row>
        <row r="214">
          <cell r="A214">
            <v>255060</v>
          </cell>
          <cell r="B214" t="str">
            <v>Rg A -OPRB SPP Oblig</v>
          </cell>
          <cell r="C214">
            <v>0</v>
          </cell>
          <cell r="D214">
            <v>4893420</v>
          </cell>
          <cell r="E214">
            <v>0</v>
          </cell>
          <cell r="F214">
            <v>4893420</v>
          </cell>
          <cell r="G214">
            <v>6381739</v>
          </cell>
          <cell r="H214">
            <v>0</v>
          </cell>
          <cell r="I214">
            <v>0</v>
          </cell>
          <cell r="J214">
            <v>0</v>
          </cell>
          <cell r="K214">
            <v>6381739</v>
          </cell>
          <cell r="L214">
            <v>0</v>
          </cell>
          <cell r="M214">
            <v>0</v>
          </cell>
          <cell r="N214">
            <v>0</v>
          </cell>
          <cell r="O214">
            <v>0</v>
          </cell>
          <cell r="P214">
            <v>0</v>
          </cell>
          <cell r="Q214">
            <v>113891</v>
          </cell>
          <cell r="R214">
            <v>0</v>
          </cell>
          <cell r="S214">
            <v>0</v>
          </cell>
          <cell r="T214">
            <v>0</v>
          </cell>
          <cell r="U214">
            <v>0</v>
          </cell>
          <cell r="V214">
            <v>11389050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P214">
            <v>0</v>
          </cell>
          <cell r="AQ214">
            <v>0</v>
          </cell>
          <cell r="AR214">
            <v>4893420</v>
          </cell>
          <cell r="AS214">
            <v>0</v>
          </cell>
          <cell r="AT214">
            <v>4893420</v>
          </cell>
          <cell r="AU214">
            <v>6381739</v>
          </cell>
          <cell r="AV214">
            <v>0</v>
          </cell>
          <cell r="AW214">
            <v>0</v>
          </cell>
          <cell r="AX214">
            <v>0</v>
          </cell>
          <cell r="AY214">
            <v>6381739</v>
          </cell>
          <cell r="AZ214">
            <v>0</v>
          </cell>
          <cell r="BA214">
            <v>0</v>
          </cell>
          <cell r="BB214">
            <v>0</v>
          </cell>
          <cell r="BC214">
            <v>0</v>
          </cell>
          <cell r="BD214">
            <v>0</v>
          </cell>
          <cell r="BE214">
            <v>113891</v>
          </cell>
          <cell r="BF214">
            <v>0</v>
          </cell>
          <cell r="BG214">
            <v>0</v>
          </cell>
          <cell r="BH214">
            <v>0</v>
          </cell>
          <cell r="BI214">
            <v>0</v>
          </cell>
          <cell r="BJ214">
            <v>11389050</v>
          </cell>
        </row>
        <row r="215">
          <cell r="A215">
            <v>262000</v>
          </cell>
          <cell r="B215" t="str">
            <v>Unamor Def Costs</v>
          </cell>
          <cell r="C215">
            <v>1171867.93</v>
          </cell>
          <cell r="D215">
            <v>-0.01</v>
          </cell>
          <cell r="E215">
            <v>0</v>
          </cell>
          <cell r="F215">
            <v>-0.01</v>
          </cell>
          <cell r="G215">
            <v>0.01</v>
          </cell>
          <cell r="H215">
            <v>0</v>
          </cell>
          <cell r="I215">
            <v>0</v>
          </cell>
          <cell r="J215">
            <v>0</v>
          </cell>
          <cell r="K215">
            <v>0.01</v>
          </cell>
          <cell r="L215">
            <v>0</v>
          </cell>
          <cell r="M215">
            <v>0</v>
          </cell>
          <cell r="N215">
            <v>0</v>
          </cell>
          <cell r="O215">
            <v>0</v>
          </cell>
          <cell r="P215">
            <v>0</v>
          </cell>
          <cell r="Q215">
            <v>0</v>
          </cell>
          <cell r="R215">
            <v>0</v>
          </cell>
          <cell r="S215">
            <v>0</v>
          </cell>
          <cell r="T215">
            <v>0</v>
          </cell>
          <cell r="U215">
            <v>0</v>
          </cell>
          <cell r="V215">
            <v>1171867.93</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P215">
            <v>0</v>
          </cell>
          <cell r="AQ215">
            <v>1171867.93</v>
          </cell>
          <cell r="AR215">
            <v>-0.01</v>
          </cell>
          <cell r="AS215">
            <v>0</v>
          </cell>
          <cell r="AT215">
            <v>-0.01</v>
          </cell>
          <cell r="AU215">
            <v>0.01</v>
          </cell>
          <cell r="AV215">
            <v>0</v>
          </cell>
          <cell r="AW215">
            <v>0</v>
          </cell>
          <cell r="AX215">
            <v>0</v>
          </cell>
          <cell r="AY215">
            <v>0.01</v>
          </cell>
          <cell r="AZ215">
            <v>0</v>
          </cell>
          <cell r="BA215">
            <v>0</v>
          </cell>
          <cell r="BB215">
            <v>0</v>
          </cell>
          <cell r="BC215">
            <v>0</v>
          </cell>
          <cell r="BD215">
            <v>0</v>
          </cell>
          <cell r="BE215">
            <v>0</v>
          </cell>
          <cell r="BF215">
            <v>0</v>
          </cell>
          <cell r="BG215">
            <v>0</v>
          </cell>
          <cell r="BH215">
            <v>0</v>
          </cell>
          <cell r="BI215">
            <v>0</v>
          </cell>
          <cell r="BJ215">
            <v>1171867.93</v>
          </cell>
        </row>
        <row r="216">
          <cell r="A216">
            <v>266052</v>
          </cell>
          <cell r="B216" t="str">
            <v>Inv in Sub H1 Ntwk</v>
          </cell>
          <cell r="C216">
            <v>3367000022</v>
          </cell>
          <cell r="D216">
            <v>0</v>
          </cell>
          <cell r="E216">
            <v>0</v>
          </cell>
          <cell r="F216">
            <v>0</v>
          </cell>
          <cell r="G216">
            <v>0</v>
          </cell>
          <cell r="H216">
            <v>0</v>
          </cell>
          <cell r="I216">
            <v>0</v>
          </cell>
          <cell r="J216">
            <v>0.48</v>
          </cell>
          <cell r="K216">
            <v>0.48</v>
          </cell>
          <cell r="L216">
            <v>0</v>
          </cell>
          <cell r="M216">
            <v>0</v>
          </cell>
          <cell r="N216">
            <v>0</v>
          </cell>
          <cell r="O216">
            <v>0</v>
          </cell>
          <cell r="P216">
            <v>0</v>
          </cell>
          <cell r="Q216">
            <v>0</v>
          </cell>
          <cell r="R216">
            <v>0</v>
          </cell>
          <cell r="S216">
            <v>0</v>
          </cell>
          <cell r="T216">
            <v>0</v>
          </cell>
          <cell r="U216">
            <v>-3367000022.48</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J216">
            <v>0</v>
          </cell>
          <cell r="AK216">
            <v>0</v>
          </cell>
          <cell r="AL216">
            <v>0</v>
          </cell>
          <cell r="AM216">
            <v>0</v>
          </cell>
          <cell r="AN216">
            <v>0</v>
          </cell>
          <cell r="AO216">
            <v>0</v>
          </cell>
          <cell r="AP216">
            <v>0</v>
          </cell>
          <cell r="AQ216">
            <v>3367000022</v>
          </cell>
          <cell r="AR216">
            <v>0</v>
          </cell>
          <cell r="AS216">
            <v>0</v>
          </cell>
          <cell r="AT216">
            <v>0</v>
          </cell>
          <cell r="AU216">
            <v>0</v>
          </cell>
          <cell r="AV216">
            <v>0</v>
          </cell>
          <cell r="AW216">
            <v>0</v>
          </cell>
          <cell r="AX216">
            <v>0.48</v>
          </cell>
          <cell r="AY216">
            <v>0.48</v>
          </cell>
          <cell r="AZ216">
            <v>0</v>
          </cell>
          <cell r="BA216">
            <v>0</v>
          </cell>
          <cell r="BB216">
            <v>0</v>
          </cell>
          <cell r="BC216">
            <v>0</v>
          </cell>
          <cell r="BD216">
            <v>0</v>
          </cell>
          <cell r="BE216">
            <v>0</v>
          </cell>
          <cell r="BF216">
            <v>0</v>
          </cell>
          <cell r="BG216">
            <v>0</v>
          </cell>
          <cell r="BH216">
            <v>0</v>
          </cell>
          <cell r="BI216">
            <v>-3367000022.48</v>
          </cell>
          <cell r="BJ216">
            <v>0</v>
          </cell>
        </row>
        <row r="217">
          <cell r="A217">
            <v>266054</v>
          </cell>
          <cell r="B217" t="str">
            <v>Inv-H1 Teleco Lin</v>
          </cell>
          <cell r="C217">
            <v>0</v>
          </cell>
          <cell r="D217">
            <v>0</v>
          </cell>
          <cell r="E217">
            <v>0</v>
          </cell>
          <cell r="F217">
            <v>0</v>
          </cell>
          <cell r="G217">
            <v>0</v>
          </cell>
          <cell r="H217">
            <v>0</v>
          </cell>
          <cell r="I217">
            <v>0</v>
          </cell>
          <cell r="J217">
            <v>0</v>
          </cell>
          <cell r="K217">
            <v>0</v>
          </cell>
          <cell r="L217">
            <v>0</v>
          </cell>
          <cell r="M217">
            <v>0</v>
          </cell>
          <cell r="N217">
            <v>0</v>
          </cell>
          <cell r="O217">
            <v>10</v>
          </cell>
          <cell r="P217">
            <v>0</v>
          </cell>
          <cell r="Q217">
            <v>0</v>
          </cell>
          <cell r="R217">
            <v>0</v>
          </cell>
          <cell r="S217">
            <v>0</v>
          </cell>
          <cell r="T217">
            <v>0</v>
          </cell>
          <cell r="U217">
            <v>-10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cell r="BB217">
            <v>0</v>
          </cell>
          <cell r="BC217">
            <v>10</v>
          </cell>
          <cell r="BD217">
            <v>0</v>
          </cell>
          <cell r="BE217">
            <v>0</v>
          </cell>
          <cell r="BF217">
            <v>0</v>
          </cell>
          <cell r="BG217">
            <v>0</v>
          </cell>
          <cell r="BH217">
            <v>0</v>
          </cell>
          <cell r="BI217">
            <v>-10</v>
          </cell>
          <cell r="BJ217">
            <v>0</v>
          </cell>
        </row>
        <row r="218">
          <cell r="A218">
            <v>266057</v>
          </cell>
          <cell r="B218" t="str">
            <v>Inv H1 Lk Erie Mgt</v>
          </cell>
          <cell r="C218">
            <v>0.01</v>
          </cell>
          <cell r="D218">
            <v>0</v>
          </cell>
          <cell r="E218">
            <v>0</v>
          </cell>
          <cell r="F218">
            <v>0</v>
          </cell>
          <cell r="G218">
            <v>0</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-0.01</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P218">
            <v>0</v>
          </cell>
          <cell r="AQ218">
            <v>0.01</v>
          </cell>
          <cell r="AR218">
            <v>0</v>
          </cell>
          <cell r="AS218">
            <v>0</v>
          </cell>
          <cell r="AT218">
            <v>0</v>
          </cell>
          <cell r="AU218">
            <v>0</v>
          </cell>
          <cell r="AV218">
            <v>0</v>
          </cell>
          <cell r="AW218">
            <v>0</v>
          </cell>
          <cell r="AX218">
            <v>0</v>
          </cell>
          <cell r="AY218">
            <v>0</v>
          </cell>
          <cell r="AZ218">
            <v>0</v>
          </cell>
          <cell r="BA218">
            <v>0</v>
          </cell>
          <cell r="BB218">
            <v>0</v>
          </cell>
          <cell r="BC218">
            <v>0</v>
          </cell>
          <cell r="BD218">
            <v>0</v>
          </cell>
          <cell r="BE218">
            <v>0</v>
          </cell>
          <cell r="BF218">
            <v>0</v>
          </cell>
          <cell r="BG218">
            <v>0</v>
          </cell>
          <cell r="BH218">
            <v>0</v>
          </cell>
          <cell r="BI218">
            <v>-0.01</v>
          </cell>
          <cell r="BJ218">
            <v>0</v>
          </cell>
        </row>
        <row r="219">
          <cell r="A219">
            <v>266058</v>
          </cell>
          <cell r="B219" t="str">
            <v>Inv-H1 Lk Erie Link</v>
          </cell>
          <cell r="C219">
            <v>0.01</v>
          </cell>
          <cell r="D219">
            <v>0</v>
          </cell>
          <cell r="E219">
            <v>0</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-0.01</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0.01</v>
          </cell>
          <cell r="AR219">
            <v>0</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-0.01</v>
          </cell>
          <cell r="BJ219">
            <v>0</v>
          </cell>
        </row>
        <row r="220">
          <cell r="A220">
            <v>266060</v>
          </cell>
          <cell r="B220" t="str">
            <v>Inv-Brmptn Hydro</v>
          </cell>
          <cell r="C220">
            <v>117444695.05</v>
          </cell>
          <cell r="D220">
            <v>0</v>
          </cell>
          <cell r="E220">
            <v>0</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-117444695.05</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P220">
            <v>0</v>
          </cell>
          <cell r="AQ220">
            <v>117444695.05</v>
          </cell>
          <cell r="AR220">
            <v>0</v>
          </cell>
          <cell r="AS220">
            <v>0</v>
          </cell>
          <cell r="AT220">
            <v>0</v>
          </cell>
          <cell r="AU220">
            <v>0</v>
          </cell>
          <cell r="AV220">
            <v>0</v>
          </cell>
          <cell r="AW220">
            <v>0</v>
          </cell>
          <cell r="AX220">
            <v>0</v>
          </cell>
          <cell r="AY220">
            <v>0</v>
          </cell>
          <cell r="AZ220">
            <v>0</v>
          </cell>
          <cell r="BA220">
            <v>0</v>
          </cell>
          <cell r="BB220">
            <v>0</v>
          </cell>
          <cell r="BC220">
            <v>0</v>
          </cell>
          <cell r="BD220">
            <v>0</v>
          </cell>
          <cell r="BE220">
            <v>0</v>
          </cell>
          <cell r="BF220">
            <v>0</v>
          </cell>
          <cell r="BG220">
            <v>0</v>
          </cell>
          <cell r="BH220">
            <v>0</v>
          </cell>
          <cell r="BI220">
            <v>-117444695.05</v>
          </cell>
          <cell r="BJ220">
            <v>0</v>
          </cell>
        </row>
        <row r="221">
          <cell r="A221">
            <v>268009</v>
          </cell>
          <cell r="B221" t="str">
            <v>Acquisition-A/P</v>
          </cell>
          <cell r="C221">
            <v>0</v>
          </cell>
          <cell r="D221">
            <v>0</v>
          </cell>
          <cell r="E221">
            <v>0</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cell r="AR221">
            <v>0</v>
          </cell>
          <cell r="AS221">
            <v>0</v>
          </cell>
          <cell r="AT221">
            <v>0</v>
          </cell>
          <cell r="AU221">
            <v>0</v>
          </cell>
          <cell r="AV221">
            <v>0</v>
          </cell>
          <cell r="AW221">
            <v>0</v>
          </cell>
          <cell r="AX221">
            <v>0</v>
          </cell>
          <cell r="AY221">
            <v>0</v>
          </cell>
          <cell r="AZ221">
            <v>0</v>
          </cell>
          <cell r="BA221">
            <v>0</v>
          </cell>
          <cell r="BB221">
            <v>0</v>
          </cell>
          <cell r="BC221">
            <v>0</v>
          </cell>
          <cell r="BD221">
            <v>0</v>
          </cell>
          <cell r="BE221">
            <v>0</v>
          </cell>
          <cell r="BF221">
            <v>0</v>
          </cell>
          <cell r="BG221">
            <v>0</v>
          </cell>
          <cell r="BH221">
            <v>0</v>
          </cell>
          <cell r="BI221">
            <v>0</v>
          </cell>
          <cell r="BJ221">
            <v>0</v>
          </cell>
        </row>
        <row r="222">
          <cell r="A222">
            <v>269000</v>
          </cell>
          <cell r="B222" t="str">
            <v>A/R-Long-Term</v>
          </cell>
          <cell r="C222">
            <v>0</v>
          </cell>
          <cell r="D222">
            <v>0</v>
          </cell>
          <cell r="E222">
            <v>0</v>
          </cell>
          <cell r="F222">
            <v>0</v>
          </cell>
          <cell r="G222">
            <v>0</v>
          </cell>
          <cell r="H222">
            <v>0</v>
          </cell>
          <cell r="I222">
            <v>0</v>
          </cell>
          <cell r="J222">
            <v>0</v>
          </cell>
          <cell r="K222">
            <v>0</v>
          </cell>
          <cell r="L222">
            <v>0</v>
          </cell>
          <cell r="M222">
            <v>0</v>
          </cell>
          <cell r="N222">
            <v>0</v>
          </cell>
          <cell r="O222">
            <v>0</v>
          </cell>
          <cell r="P222">
            <v>0</v>
          </cell>
          <cell r="Q222">
            <v>423200.19</v>
          </cell>
          <cell r="R222">
            <v>0</v>
          </cell>
          <cell r="S222">
            <v>0</v>
          </cell>
          <cell r="T222">
            <v>0</v>
          </cell>
          <cell r="U222">
            <v>0</v>
          </cell>
          <cell r="V222">
            <v>423200.19</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T222">
            <v>0</v>
          </cell>
          <cell r="AU222">
            <v>0</v>
          </cell>
          <cell r="AV222">
            <v>0</v>
          </cell>
          <cell r="AW222">
            <v>0</v>
          </cell>
          <cell r="AX222">
            <v>0</v>
          </cell>
          <cell r="AY222">
            <v>0</v>
          </cell>
          <cell r="AZ222">
            <v>0</v>
          </cell>
          <cell r="BA222">
            <v>0</v>
          </cell>
          <cell r="BB222">
            <v>0</v>
          </cell>
          <cell r="BC222">
            <v>0</v>
          </cell>
          <cell r="BD222">
            <v>0</v>
          </cell>
          <cell r="BE222">
            <v>423200.19</v>
          </cell>
          <cell r="BF222">
            <v>0</v>
          </cell>
          <cell r="BG222">
            <v>0</v>
          </cell>
          <cell r="BH222">
            <v>0</v>
          </cell>
          <cell r="BI222">
            <v>0</v>
          </cell>
          <cell r="BJ222">
            <v>423200.19</v>
          </cell>
        </row>
        <row r="223">
          <cell r="A223">
            <v>269010</v>
          </cell>
          <cell r="B223" t="str">
            <v>Webequie Recovery</v>
          </cell>
          <cell r="C223">
            <v>0</v>
          </cell>
          <cell r="D223">
            <v>0</v>
          </cell>
          <cell r="E223">
            <v>0</v>
          </cell>
          <cell r="F223">
            <v>0</v>
          </cell>
          <cell r="G223">
            <v>0</v>
          </cell>
          <cell r="H223">
            <v>0</v>
          </cell>
          <cell r="I223">
            <v>0</v>
          </cell>
          <cell r="J223">
            <v>0</v>
          </cell>
          <cell r="K223">
            <v>0</v>
          </cell>
          <cell r="L223">
            <v>0</v>
          </cell>
          <cell r="M223">
            <v>0</v>
          </cell>
          <cell r="N223">
            <v>0</v>
          </cell>
          <cell r="O223">
            <v>0</v>
          </cell>
          <cell r="P223">
            <v>0</v>
          </cell>
          <cell r="Q223">
            <v>2019040.99</v>
          </cell>
          <cell r="R223">
            <v>0</v>
          </cell>
          <cell r="S223">
            <v>0</v>
          </cell>
          <cell r="T223">
            <v>0</v>
          </cell>
          <cell r="U223">
            <v>0</v>
          </cell>
          <cell r="V223">
            <v>2019040.99</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0</v>
          </cell>
          <cell r="AX223">
            <v>0</v>
          </cell>
          <cell r="AY223">
            <v>0</v>
          </cell>
          <cell r="AZ223">
            <v>0</v>
          </cell>
          <cell r="BA223">
            <v>0</v>
          </cell>
          <cell r="BB223">
            <v>0</v>
          </cell>
          <cell r="BC223">
            <v>0</v>
          </cell>
          <cell r="BD223">
            <v>0</v>
          </cell>
          <cell r="BE223">
            <v>2019040.99</v>
          </cell>
          <cell r="BF223">
            <v>0</v>
          </cell>
          <cell r="BG223">
            <v>0</v>
          </cell>
          <cell r="BH223">
            <v>0</v>
          </cell>
          <cell r="BI223">
            <v>0</v>
          </cell>
          <cell r="BJ223">
            <v>2019040.99</v>
          </cell>
        </row>
        <row r="224">
          <cell r="A224">
            <v>269020</v>
          </cell>
          <cell r="B224" t="str">
            <v>Accr M-M G Int Swap</v>
          </cell>
          <cell r="C224">
            <v>19486909.489999998</v>
          </cell>
          <cell r="D224">
            <v>8112143.3499999996</v>
          </cell>
          <cell r="E224">
            <v>0</v>
          </cell>
          <cell r="F224">
            <v>8112143.3499999996</v>
          </cell>
          <cell r="G224">
            <v>5408095.5700000003</v>
          </cell>
          <cell r="H224">
            <v>0</v>
          </cell>
          <cell r="I224">
            <v>0</v>
          </cell>
          <cell r="J224">
            <v>0</v>
          </cell>
          <cell r="K224">
            <v>5408095.5700000003</v>
          </cell>
          <cell r="L224">
            <v>0</v>
          </cell>
          <cell r="M224">
            <v>0</v>
          </cell>
          <cell r="N224">
            <v>0</v>
          </cell>
          <cell r="O224">
            <v>0</v>
          </cell>
          <cell r="P224">
            <v>0</v>
          </cell>
          <cell r="Q224">
            <v>0</v>
          </cell>
          <cell r="R224">
            <v>0</v>
          </cell>
          <cell r="S224">
            <v>0</v>
          </cell>
          <cell r="T224">
            <v>0</v>
          </cell>
          <cell r="U224">
            <v>-13520238.92</v>
          </cell>
          <cell r="V224">
            <v>19486909.489999998</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19486909.489999998</v>
          </cell>
          <cell r="AR224">
            <v>8112143.3499999996</v>
          </cell>
          <cell r="AS224">
            <v>0</v>
          </cell>
          <cell r="AT224">
            <v>8112143.3499999996</v>
          </cell>
          <cell r="AU224">
            <v>5408095.5700000003</v>
          </cell>
          <cell r="AV224">
            <v>0</v>
          </cell>
          <cell r="AW224">
            <v>0</v>
          </cell>
          <cell r="AX224">
            <v>0</v>
          </cell>
          <cell r="AY224">
            <v>5408095.5700000003</v>
          </cell>
          <cell r="AZ224">
            <v>0</v>
          </cell>
          <cell r="BA224">
            <v>0</v>
          </cell>
          <cell r="BB224">
            <v>0</v>
          </cell>
          <cell r="BC224">
            <v>0</v>
          </cell>
          <cell r="BD224">
            <v>0</v>
          </cell>
          <cell r="BE224">
            <v>0</v>
          </cell>
          <cell r="BF224">
            <v>0</v>
          </cell>
          <cell r="BG224">
            <v>0</v>
          </cell>
          <cell r="BH224">
            <v>0</v>
          </cell>
          <cell r="BI224">
            <v>-13520238.92</v>
          </cell>
          <cell r="BJ224">
            <v>19486909.489999998</v>
          </cell>
        </row>
        <row r="225">
          <cell r="A225">
            <v>269025</v>
          </cell>
          <cell r="B225" t="str">
            <v>FRN LT Investment</v>
          </cell>
          <cell r="C225">
            <v>250625000</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250625000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250625000</v>
          </cell>
          <cell r="AR225">
            <v>0</v>
          </cell>
          <cell r="AS225">
            <v>0</v>
          </cell>
          <cell r="AT225">
            <v>0</v>
          </cell>
          <cell r="AU225">
            <v>0</v>
          </cell>
          <cell r="AV225">
            <v>0</v>
          </cell>
          <cell r="AW225">
            <v>0</v>
          </cell>
          <cell r="AX225">
            <v>0</v>
          </cell>
          <cell r="AY225">
            <v>0</v>
          </cell>
          <cell r="AZ225">
            <v>0</v>
          </cell>
          <cell r="BA225">
            <v>0</v>
          </cell>
          <cell r="BB225">
            <v>0</v>
          </cell>
          <cell r="BC225">
            <v>0</v>
          </cell>
          <cell r="BD225">
            <v>0</v>
          </cell>
          <cell r="BE225">
            <v>0</v>
          </cell>
          <cell r="BF225">
            <v>0</v>
          </cell>
          <cell r="BG225">
            <v>0</v>
          </cell>
          <cell r="BH225">
            <v>0</v>
          </cell>
          <cell r="BI225">
            <v>0</v>
          </cell>
          <cell r="BJ225">
            <v>250625000</v>
          </cell>
        </row>
        <row r="226">
          <cell r="A226">
            <v>269030</v>
          </cell>
          <cell r="B226" t="str">
            <v>MTM Gain on LTDebt</v>
          </cell>
          <cell r="C226">
            <v>13523770.93</v>
          </cell>
          <cell r="D226">
            <v>0</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-13523770.93</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13523770.93</v>
          </cell>
          <cell r="AR226">
            <v>0</v>
          </cell>
          <cell r="AS226">
            <v>0</v>
          </cell>
          <cell r="AT226">
            <v>0</v>
          </cell>
          <cell r="AU226">
            <v>0</v>
          </cell>
          <cell r="AV226">
            <v>0</v>
          </cell>
          <cell r="AW226">
            <v>0</v>
          </cell>
          <cell r="AX226">
            <v>0</v>
          </cell>
          <cell r="AY226">
            <v>0</v>
          </cell>
          <cell r="AZ226">
            <v>0</v>
          </cell>
          <cell r="BA226">
            <v>0</v>
          </cell>
          <cell r="BB226">
            <v>0</v>
          </cell>
          <cell r="BC226">
            <v>0</v>
          </cell>
          <cell r="BD226">
            <v>0</v>
          </cell>
          <cell r="BE226">
            <v>0</v>
          </cell>
          <cell r="BF226">
            <v>0</v>
          </cell>
          <cell r="BG226">
            <v>0</v>
          </cell>
          <cell r="BH226">
            <v>0</v>
          </cell>
          <cell r="BI226">
            <v>-13523770.93</v>
          </cell>
          <cell r="BJ226">
            <v>0</v>
          </cell>
        </row>
        <row r="227">
          <cell r="A227">
            <v>269050</v>
          </cell>
          <cell r="B227" t="str">
            <v>Loan to HONI</v>
          </cell>
          <cell r="C227">
            <v>8004000000.29</v>
          </cell>
          <cell r="D227">
            <v>-0.01</v>
          </cell>
          <cell r="E227">
            <v>0</v>
          </cell>
          <cell r="F227">
            <v>-0.01</v>
          </cell>
          <cell r="G227">
            <v>0</v>
          </cell>
          <cell r="H227">
            <v>0</v>
          </cell>
          <cell r="I227">
            <v>0</v>
          </cell>
          <cell r="J227">
            <v>-0.01</v>
          </cell>
          <cell r="K227">
            <v>-0.01</v>
          </cell>
          <cell r="L227">
            <v>0</v>
          </cell>
          <cell r="M227">
            <v>0</v>
          </cell>
          <cell r="N227">
            <v>0</v>
          </cell>
          <cell r="O227">
            <v>0</v>
          </cell>
          <cell r="P227">
            <v>0</v>
          </cell>
          <cell r="Q227">
            <v>0</v>
          </cell>
          <cell r="R227">
            <v>0</v>
          </cell>
          <cell r="S227">
            <v>0</v>
          </cell>
          <cell r="T227">
            <v>0</v>
          </cell>
          <cell r="U227">
            <v>-8004000000</v>
          </cell>
          <cell r="V227">
            <v>0.27</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8004000000.29</v>
          </cell>
          <cell r="AR227">
            <v>-0.01</v>
          </cell>
          <cell r="AS227">
            <v>0</v>
          </cell>
          <cell r="AT227">
            <v>-0.01</v>
          </cell>
          <cell r="AU227">
            <v>0</v>
          </cell>
          <cell r="AV227">
            <v>0</v>
          </cell>
          <cell r="AW227">
            <v>0</v>
          </cell>
          <cell r="AX227">
            <v>-0.01</v>
          </cell>
          <cell r="AY227">
            <v>-0.01</v>
          </cell>
          <cell r="AZ227">
            <v>0</v>
          </cell>
          <cell r="BA227">
            <v>0</v>
          </cell>
          <cell r="BB227">
            <v>0</v>
          </cell>
          <cell r="BC227">
            <v>0</v>
          </cell>
          <cell r="BD227">
            <v>0</v>
          </cell>
          <cell r="BE227">
            <v>0</v>
          </cell>
          <cell r="BF227">
            <v>0</v>
          </cell>
          <cell r="BG227">
            <v>0</v>
          </cell>
          <cell r="BH227">
            <v>0</v>
          </cell>
          <cell r="BI227">
            <v>-8004000000</v>
          </cell>
          <cell r="BJ227">
            <v>0.27</v>
          </cell>
        </row>
        <row r="228">
          <cell r="A228">
            <v>269052</v>
          </cell>
          <cell r="B228" t="str">
            <v>Loan to  HORC</v>
          </cell>
          <cell r="C228">
            <v>23000000</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-23000000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J228">
            <v>0</v>
          </cell>
          <cell r="AK228">
            <v>0</v>
          </cell>
          <cell r="AL228">
            <v>0</v>
          </cell>
          <cell r="AM228">
            <v>0</v>
          </cell>
          <cell r="AN228">
            <v>0</v>
          </cell>
          <cell r="AO228">
            <v>0</v>
          </cell>
          <cell r="AP228">
            <v>0</v>
          </cell>
          <cell r="AQ228">
            <v>23000000</v>
          </cell>
          <cell r="AR228">
            <v>0</v>
          </cell>
          <cell r="AS228">
            <v>0</v>
          </cell>
          <cell r="AT228">
            <v>0</v>
          </cell>
          <cell r="AU228">
            <v>0</v>
          </cell>
          <cell r="AV228">
            <v>0</v>
          </cell>
          <cell r="AW228">
            <v>0</v>
          </cell>
          <cell r="AX228">
            <v>0</v>
          </cell>
          <cell r="AY228">
            <v>0</v>
          </cell>
          <cell r="AZ228">
            <v>0</v>
          </cell>
          <cell r="BA228">
            <v>0</v>
          </cell>
          <cell r="BB228">
            <v>0</v>
          </cell>
          <cell r="BC228">
            <v>0</v>
          </cell>
          <cell r="BD228">
            <v>0</v>
          </cell>
          <cell r="BE228">
            <v>0</v>
          </cell>
          <cell r="BF228">
            <v>0</v>
          </cell>
          <cell r="BG228">
            <v>0</v>
          </cell>
          <cell r="BH228">
            <v>0</v>
          </cell>
          <cell r="BI228">
            <v>-23000000</v>
          </cell>
          <cell r="BJ228">
            <v>0</v>
          </cell>
        </row>
        <row r="229">
          <cell r="A229">
            <v>269054</v>
          </cell>
          <cell r="B229" t="str">
            <v>Loan to Brmptn</v>
          </cell>
          <cell r="C229">
            <v>183000000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-183000000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J229">
            <v>0</v>
          </cell>
          <cell r="AK229">
            <v>0</v>
          </cell>
          <cell r="AL229">
            <v>0</v>
          </cell>
          <cell r="AM229">
            <v>0</v>
          </cell>
          <cell r="AN229">
            <v>0</v>
          </cell>
          <cell r="AO229">
            <v>0</v>
          </cell>
          <cell r="AP229">
            <v>0</v>
          </cell>
          <cell r="AQ229">
            <v>183000000</v>
          </cell>
          <cell r="AR229">
            <v>0</v>
          </cell>
          <cell r="AS229">
            <v>0</v>
          </cell>
          <cell r="AT229">
            <v>0</v>
          </cell>
          <cell r="AU229">
            <v>0</v>
          </cell>
          <cell r="AV229">
            <v>0</v>
          </cell>
          <cell r="AW229">
            <v>0</v>
          </cell>
          <cell r="AX229">
            <v>0</v>
          </cell>
          <cell r="AY229">
            <v>0</v>
          </cell>
          <cell r="AZ229">
            <v>0</v>
          </cell>
          <cell r="BA229">
            <v>0</v>
          </cell>
          <cell r="BB229">
            <v>0</v>
          </cell>
          <cell r="BC229">
            <v>0</v>
          </cell>
          <cell r="BD229">
            <v>0</v>
          </cell>
          <cell r="BE229">
            <v>0</v>
          </cell>
          <cell r="BF229">
            <v>0</v>
          </cell>
          <cell r="BG229">
            <v>0</v>
          </cell>
          <cell r="BH229">
            <v>0</v>
          </cell>
          <cell r="BI229">
            <v>-183000000</v>
          </cell>
          <cell r="BJ229">
            <v>0</v>
          </cell>
        </row>
        <row r="230">
          <cell r="A230">
            <v>269055</v>
          </cell>
          <cell r="B230" t="str">
            <v>Loan to Subsid-NS</v>
          </cell>
          <cell r="C230">
            <v>0</v>
          </cell>
          <cell r="D230">
            <v>0</v>
          </cell>
          <cell r="E230">
            <v>0</v>
          </cell>
          <cell r="F230">
            <v>0</v>
          </cell>
          <cell r="G230">
            <v>0</v>
          </cell>
          <cell r="H230">
            <v>0</v>
          </cell>
          <cell r="I230">
            <v>0</v>
          </cell>
          <cell r="J230">
            <v>0</v>
          </cell>
          <cell r="K230">
            <v>0</v>
          </cell>
          <cell r="L230">
            <v>0</v>
          </cell>
          <cell r="M230">
            <v>-0.01</v>
          </cell>
          <cell r="N230">
            <v>-0.01</v>
          </cell>
          <cell r="O230">
            <v>0</v>
          </cell>
          <cell r="P230">
            <v>0</v>
          </cell>
          <cell r="Q230">
            <v>0</v>
          </cell>
          <cell r="R230">
            <v>0</v>
          </cell>
          <cell r="S230">
            <v>0</v>
          </cell>
          <cell r="T230">
            <v>0</v>
          </cell>
          <cell r="U230">
            <v>0</v>
          </cell>
          <cell r="V230">
            <v>-0.01</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cell r="AV230">
            <v>0</v>
          </cell>
          <cell r="AW230">
            <v>0</v>
          </cell>
          <cell r="AX230">
            <v>0</v>
          </cell>
          <cell r="AY230">
            <v>0</v>
          </cell>
          <cell r="AZ230">
            <v>0</v>
          </cell>
          <cell r="BA230">
            <v>-0.01</v>
          </cell>
          <cell r="BB230">
            <v>-0.01</v>
          </cell>
          <cell r="BC230">
            <v>0</v>
          </cell>
          <cell r="BD230">
            <v>0</v>
          </cell>
          <cell r="BE230">
            <v>0</v>
          </cell>
          <cell r="BF230">
            <v>0</v>
          </cell>
          <cell r="BG230">
            <v>0</v>
          </cell>
          <cell r="BH230">
            <v>0</v>
          </cell>
          <cell r="BI230">
            <v>0</v>
          </cell>
          <cell r="BJ230">
            <v>-0.01</v>
          </cell>
        </row>
        <row r="231">
          <cell r="A231">
            <v>269100</v>
          </cell>
          <cell r="B231" t="str">
            <v>LT All for Dbtfl Acc</v>
          </cell>
          <cell r="C231">
            <v>0</v>
          </cell>
          <cell r="D231">
            <v>0</v>
          </cell>
          <cell r="E231">
            <v>0</v>
          </cell>
          <cell r="F231">
            <v>0</v>
          </cell>
          <cell r="G231">
            <v>0</v>
          </cell>
          <cell r="H231">
            <v>0</v>
          </cell>
          <cell r="I231">
            <v>0</v>
          </cell>
          <cell r="J231">
            <v>0</v>
          </cell>
          <cell r="K231">
            <v>0</v>
          </cell>
          <cell r="L231">
            <v>0</v>
          </cell>
          <cell r="M231">
            <v>0</v>
          </cell>
          <cell r="N231">
            <v>0</v>
          </cell>
          <cell r="O231">
            <v>0</v>
          </cell>
          <cell r="P231">
            <v>0</v>
          </cell>
          <cell r="Q231">
            <v>-4598.13</v>
          </cell>
          <cell r="R231">
            <v>0</v>
          </cell>
          <cell r="S231">
            <v>0</v>
          </cell>
          <cell r="T231">
            <v>0</v>
          </cell>
          <cell r="U231">
            <v>0</v>
          </cell>
          <cell r="V231">
            <v>-4598.13</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P231">
            <v>0</v>
          </cell>
          <cell r="AQ231">
            <v>0</v>
          </cell>
          <cell r="AR231">
            <v>0</v>
          </cell>
          <cell r="AS231">
            <v>0</v>
          </cell>
          <cell r="AT231">
            <v>0</v>
          </cell>
          <cell r="AU231">
            <v>0</v>
          </cell>
          <cell r="AV231">
            <v>0</v>
          </cell>
          <cell r="AW231">
            <v>0</v>
          </cell>
          <cell r="AX231">
            <v>0</v>
          </cell>
          <cell r="AY231">
            <v>0</v>
          </cell>
          <cell r="AZ231">
            <v>0</v>
          </cell>
          <cell r="BA231">
            <v>0</v>
          </cell>
          <cell r="BB231">
            <v>0</v>
          </cell>
          <cell r="BC231">
            <v>0</v>
          </cell>
          <cell r="BD231">
            <v>0</v>
          </cell>
          <cell r="BE231">
            <v>-4598.13</v>
          </cell>
          <cell r="BF231">
            <v>0</v>
          </cell>
          <cell r="BG231">
            <v>0</v>
          </cell>
          <cell r="BH231">
            <v>0</v>
          </cell>
          <cell r="BI231">
            <v>0</v>
          </cell>
          <cell r="BJ231">
            <v>-4598.13</v>
          </cell>
        </row>
        <row r="232">
          <cell r="A232">
            <v>269110</v>
          </cell>
          <cell r="B232" t="str">
            <v>Webequie Recvy Cntra</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-2019040.99</v>
          </cell>
          <cell r="R232">
            <v>0</v>
          </cell>
          <cell r="S232">
            <v>0</v>
          </cell>
          <cell r="T232">
            <v>0</v>
          </cell>
          <cell r="U232">
            <v>0</v>
          </cell>
          <cell r="V232">
            <v>-2019040.99</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0</v>
          </cell>
          <cell r="AQ232">
            <v>0</v>
          </cell>
          <cell r="AR232">
            <v>0</v>
          </cell>
          <cell r="AS232">
            <v>0</v>
          </cell>
          <cell r="AT232">
            <v>0</v>
          </cell>
          <cell r="AU232">
            <v>0</v>
          </cell>
          <cell r="AV232">
            <v>0</v>
          </cell>
          <cell r="AW232">
            <v>0</v>
          </cell>
          <cell r="AX232">
            <v>0</v>
          </cell>
          <cell r="AY232">
            <v>0</v>
          </cell>
          <cell r="AZ232">
            <v>0</v>
          </cell>
          <cell r="BA232">
            <v>0</v>
          </cell>
          <cell r="BB232">
            <v>0</v>
          </cell>
          <cell r="BC232">
            <v>0</v>
          </cell>
          <cell r="BD232">
            <v>0</v>
          </cell>
          <cell r="BE232">
            <v>-2019040.99</v>
          </cell>
          <cell r="BF232">
            <v>0</v>
          </cell>
          <cell r="BG232">
            <v>0</v>
          </cell>
          <cell r="BH232">
            <v>0</v>
          </cell>
          <cell r="BI232">
            <v>0</v>
          </cell>
          <cell r="BJ232">
            <v>-2019040.99</v>
          </cell>
        </row>
        <row r="233">
          <cell r="A233">
            <v>274900</v>
          </cell>
          <cell r="B233" t="str">
            <v>DTA-LT</v>
          </cell>
          <cell r="C233">
            <v>568364.28</v>
          </cell>
          <cell r="D233">
            <v>0</v>
          </cell>
          <cell r="E233">
            <v>0</v>
          </cell>
          <cell r="F233">
            <v>0</v>
          </cell>
          <cell r="G233">
            <v>0</v>
          </cell>
          <cell r="H233">
            <v>0</v>
          </cell>
          <cell r="I233">
            <v>0</v>
          </cell>
          <cell r="J233">
            <v>0</v>
          </cell>
          <cell r="K233">
            <v>0</v>
          </cell>
          <cell r="L233">
            <v>0</v>
          </cell>
          <cell r="M233">
            <v>0</v>
          </cell>
          <cell r="N233">
            <v>0</v>
          </cell>
          <cell r="O233">
            <v>0</v>
          </cell>
          <cell r="P233">
            <v>0</v>
          </cell>
          <cell r="Q233">
            <v>4733091.45</v>
          </cell>
          <cell r="R233">
            <v>9171021.1799999997</v>
          </cell>
          <cell r="S233">
            <v>0</v>
          </cell>
          <cell r="T233">
            <v>0</v>
          </cell>
          <cell r="U233">
            <v>0</v>
          </cell>
          <cell r="V233">
            <v>14472476.91</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P233">
            <v>0</v>
          </cell>
          <cell r="AQ233">
            <v>568364.28</v>
          </cell>
          <cell r="AR233">
            <v>0</v>
          </cell>
          <cell r="AS233">
            <v>0</v>
          </cell>
          <cell r="AT233">
            <v>0</v>
          </cell>
          <cell r="AU233">
            <v>0</v>
          </cell>
          <cell r="AV233">
            <v>0</v>
          </cell>
          <cell r="AW233">
            <v>0</v>
          </cell>
          <cell r="AX233">
            <v>0</v>
          </cell>
          <cell r="AY233">
            <v>0</v>
          </cell>
          <cell r="AZ233">
            <v>0</v>
          </cell>
          <cell r="BA233">
            <v>0</v>
          </cell>
          <cell r="BB233">
            <v>0</v>
          </cell>
          <cell r="BC233">
            <v>0</v>
          </cell>
          <cell r="BD233">
            <v>0</v>
          </cell>
          <cell r="BE233">
            <v>4733091.45</v>
          </cell>
          <cell r="BF233">
            <v>9171021.1799999997</v>
          </cell>
          <cell r="BG233">
            <v>0</v>
          </cell>
          <cell r="BH233">
            <v>0</v>
          </cell>
          <cell r="BI233">
            <v>0</v>
          </cell>
          <cell r="BJ233">
            <v>14472476.91</v>
          </cell>
        </row>
        <row r="234">
          <cell r="A234">
            <v>274905</v>
          </cell>
          <cell r="B234" t="str">
            <v>Reg Offset-DTA-LT</v>
          </cell>
          <cell r="C234">
            <v>0</v>
          </cell>
          <cell r="D234">
            <v>714922229.51999998</v>
          </cell>
          <cell r="E234">
            <v>0</v>
          </cell>
          <cell r="F234">
            <v>714922229.51999998</v>
          </cell>
          <cell r="G234">
            <v>238809517.19999999</v>
          </cell>
          <cell r="H234">
            <v>0</v>
          </cell>
          <cell r="I234">
            <v>0</v>
          </cell>
          <cell r="J234">
            <v>0</v>
          </cell>
          <cell r="K234">
            <v>238809517.19999999</v>
          </cell>
          <cell r="L234">
            <v>0</v>
          </cell>
          <cell r="M234">
            <v>0</v>
          </cell>
          <cell r="N234">
            <v>0</v>
          </cell>
          <cell r="O234">
            <v>0</v>
          </cell>
          <cell r="P234">
            <v>0</v>
          </cell>
          <cell r="Q234">
            <v>0</v>
          </cell>
          <cell r="R234">
            <v>0</v>
          </cell>
          <cell r="S234">
            <v>0</v>
          </cell>
          <cell r="T234">
            <v>0</v>
          </cell>
          <cell r="U234">
            <v>0</v>
          </cell>
          <cell r="V234">
            <v>953731746.72000003</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cell r="AR234">
            <v>714922229.51999998</v>
          </cell>
          <cell r="AS234">
            <v>0</v>
          </cell>
          <cell r="AT234">
            <v>714922229.51999998</v>
          </cell>
          <cell r="AU234">
            <v>238809517.19999999</v>
          </cell>
          <cell r="AV234">
            <v>0</v>
          </cell>
          <cell r="AW234">
            <v>0</v>
          </cell>
          <cell r="AX234">
            <v>0</v>
          </cell>
          <cell r="AY234">
            <v>238809517.19999999</v>
          </cell>
          <cell r="AZ234">
            <v>0</v>
          </cell>
          <cell r="BA234">
            <v>0</v>
          </cell>
          <cell r="BB234">
            <v>0</v>
          </cell>
          <cell r="BC234">
            <v>0</v>
          </cell>
          <cell r="BD234">
            <v>0</v>
          </cell>
          <cell r="BE234">
            <v>0</v>
          </cell>
          <cell r="BF234">
            <v>0</v>
          </cell>
          <cell r="BG234">
            <v>0</v>
          </cell>
          <cell r="BH234">
            <v>0</v>
          </cell>
          <cell r="BI234">
            <v>0</v>
          </cell>
          <cell r="BJ234">
            <v>953731746.72000003</v>
          </cell>
        </row>
        <row r="235">
          <cell r="A235">
            <v>275020</v>
          </cell>
          <cell r="B235" t="str">
            <v>Reg Asset - OEB Costs</v>
          </cell>
          <cell r="C235">
            <v>0</v>
          </cell>
          <cell r="D235">
            <v>0</v>
          </cell>
          <cell r="E235">
            <v>0</v>
          </cell>
          <cell r="F235">
            <v>0</v>
          </cell>
          <cell r="G235">
            <v>6206462.3799999999</v>
          </cell>
          <cell r="H235">
            <v>0</v>
          </cell>
          <cell r="I235">
            <v>0</v>
          </cell>
          <cell r="J235">
            <v>0</v>
          </cell>
          <cell r="K235">
            <v>6206462.3799999999</v>
          </cell>
          <cell r="L235">
            <v>0</v>
          </cell>
          <cell r="M235">
            <v>0</v>
          </cell>
          <cell r="N235">
            <v>0</v>
          </cell>
          <cell r="O235">
            <v>0</v>
          </cell>
          <cell r="P235">
            <v>0</v>
          </cell>
          <cell r="Q235">
            <v>0</v>
          </cell>
          <cell r="R235">
            <v>0</v>
          </cell>
          <cell r="S235">
            <v>0</v>
          </cell>
          <cell r="T235">
            <v>0</v>
          </cell>
          <cell r="U235">
            <v>0</v>
          </cell>
          <cell r="V235">
            <v>6206462.3799999999</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0</v>
          </cell>
          <cell r="AQ235">
            <v>0</v>
          </cell>
          <cell r="AR235">
            <v>0</v>
          </cell>
          <cell r="AS235">
            <v>0</v>
          </cell>
          <cell r="AT235">
            <v>0</v>
          </cell>
          <cell r="AU235">
            <v>6206462.3799999999</v>
          </cell>
          <cell r="AV235">
            <v>0</v>
          </cell>
          <cell r="AW235">
            <v>0</v>
          </cell>
          <cell r="AX235">
            <v>0</v>
          </cell>
          <cell r="AY235">
            <v>6206462.3799999999</v>
          </cell>
          <cell r="AZ235">
            <v>0</v>
          </cell>
          <cell r="BA235">
            <v>0</v>
          </cell>
          <cell r="BB235">
            <v>0</v>
          </cell>
          <cell r="BC235">
            <v>0</v>
          </cell>
          <cell r="BD235">
            <v>0</v>
          </cell>
          <cell r="BE235">
            <v>0</v>
          </cell>
          <cell r="BF235">
            <v>0</v>
          </cell>
          <cell r="BG235">
            <v>0</v>
          </cell>
          <cell r="BH235">
            <v>0</v>
          </cell>
          <cell r="BI235">
            <v>0</v>
          </cell>
          <cell r="BJ235">
            <v>6206462.3799999999</v>
          </cell>
        </row>
        <row r="236">
          <cell r="A236">
            <v>275023</v>
          </cell>
          <cell r="B236" t="str">
            <v>Dx PCB (01)</v>
          </cell>
          <cell r="C236">
            <v>0</v>
          </cell>
          <cell r="D236">
            <v>0</v>
          </cell>
          <cell r="E236">
            <v>0</v>
          </cell>
          <cell r="F236">
            <v>0</v>
          </cell>
          <cell r="G236">
            <v>7930157</v>
          </cell>
          <cell r="H236">
            <v>0</v>
          </cell>
          <cell r="I236">
            <v>0</v>
          </cell>
          <cell r="J236">
            <v>0</v>
          </cell>
          <cell r="K236">
            <v>7930157</v>
          </cell>
          <cell r="L236">
            <v>0</v>
          </cell>
          <cell r="M236">
            <v>0</v>
          </cell>
          <cell r="N236">
            <v>0</v>
          </cell>
          <cell r="O236">
            <v>0</v>
          </cell>
          <cell r="P236">
            <v>0</v>
          </cell>
          <cell r="Q236">
            <v>0</v>
          </cell>
          <cell r="R236">
            <v>0</v>
          </cell>
          <cell r="S236">
            <v>0</v>
          </cell>
          <cell r="T236">
            <v>0</v>
          </cell>
          <cell r="U236">
            <v>0</v>
          </cell>
          <cell r="V236">
            <v>7930157</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cell r="AS236">
            <v>0</v>
          </cell>
          <cell r="AT236">
            <v>0</v>
          </cell>
          <cell r="AU236">
            <v>7930157</v>
          </cell>
          <cell r="AV236">
            <v>0</v>
          </cell>
          <cell r="AW236">
            <v>0</v>
          </cell>
          <cell r="AX236">
            <v>0</v>
          </cell>
          <cell r="AY236">
            <v>7930157</v>
          </cell>
          <cell r="AZ236">
            <v>0</v>
          </cell>
          <cell r="BA236">
            <v>0</v>
          </cell>
          <cell r="BB236">
            <v>0</v>
          </cell>
          <cell r="BC236">
            <v>0</v>
          </cell>
          <cell r="BD236">
            <v>0</v>
          </cell>
          <cell r="BE236">
            <v>0</v>
          </cell>
          <cell r="BF236">
            <v>0</v>
          </cell>
          <cell r="BG236">
            <v>0</v>
          </cell>
          <cell r="BH236">
            <v>0</v>
          </cell>
          <cell r="BI236">
            <v>0</v>
          </cell>
          <cell r="BJ236">
            <v>7930157</v>
          </cell>
        </row>
        <row r="237">
          <cell r="A237">
            <v>275026</v>
          </cell>
          <cell r="B237" t="str">
            <v>Tx LAR</v>
          </cell>
          <cell r="C237">
            <v>0</v>
          </cell>
          <cell r="D237">
            <v>0</v>
          </cell>
          <cell r="E237">
            <v>0</v>
          </cell>
          <cell r="F237">
            <v>0</v>
          </cell>
          <cell r="G237">
            <v>0</v>
          </cell>
          <cell r="H237">
            <v>0</v>
          </cell>
          <cell r="I237">
            <v>0</v>
          </cell>
          <cell r="J237">
            <v>0</v>
          </cell>
          <cell r="K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J237">
            <v>0</v>
          </cell>
          <cell r="AK237">
            <v>0</v>
          </cell>
          <cell r="AL237">
            <v>0</v>
          </cell>
          <cell r="AM237">
            <v>0</v>
          </cell>
          <cell r="AN237">
            <v>0</v>
          </cell>
          <cell r="AO237">
            <v>0</v>
          </cell>
          <cell r="AP237">
            <v>0</v>
          </cell>
          <cell r="AQ237">
            <v>0</v>
          </cell>
          <cell r="AR237">
            <v>0</v>
          </cell>
          <cell r="AS237">
            <v>0</v>
          </cell>
          <cell r="AT237">
            <v>0</v>
          </cell>
          <cell r="AU237">
            <v>0</v>
          </cell>
          <cell r="AV237">
            <v>0</v>
          </cell>
          <cell r="AW237">
            <v>0</v>
          </cell>
          <cell r="AX237">
            <v>0</v>
          </cell>
          <cell r="AY237">
            <v>0</v>
          </cell>
          <cell r="AZ237">
            <v>0</v>
          </cell>
          <cell r="BA237">
            <v>0</v>
          </cell>
          <cell r="BB237">
            <v>0</v>
          </cell>
          <cell r="BC237">
            <v>0</v>
          </cell>
          <cell r="BD237">
            <v>0</v>
          </cell>
          <cell r="BE237">
            <v>0</v>
          </cell>
          <cell r="BF237">
            <v>0</v>
          </cell>
          <cell r="BG237">
            <v>0</v>
          </cell>
          <cell r="BH237">
            <v>0</v>
          </cell>
          <cell r="BI237">
            <v>0</v>
          </cell>
          <cell r="BJ237">
            <v>0</v>
          </cell>
        </row>
        <row r="238">
          <cell r="A238">
            <v>275027</v>
          </cell>
          <cell r="B238" t="str">
            <v>Remotes LAR</v>
          </cell>
          <cell r="C238">
            <v>0</v>
          </cell>
          <cell r="D238">
            <v>0</v>
          </cell>
          <cell r="E238">
            <v>0</v>
          </cell>
          <cell r="F238">
            <v>0</v>
          </cell>
          <cell r="G238">
            <v>0</v>
          </cell>
          <cell r="H238">
            <v>0</v>
          </cell>
          <cell r="I238">
            <v>0</v>
          </cell>
          <cell r="J238">
            <v>0</v>
          </cell>
          <cell r="K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J238">
            <v>0</v>
          </cell>
          <cell r="AK238">
            <v>0</v>
          </cell>
          <cell r="AL238">
            <v>0</v>
          </cell>
          <cell r="AM238">
            <v>0</v>
          </cell>
          <cell r="AN238">
            <v>0</v>
          </cell>
          <cell r="AO238">
            <v>0</v>
          </cell>
          <cell r="AP238">
            <v>0</v>
          </cell>
          <cell r="AQ238">
            <v>0</v>
          </cell>
          <cell r="AR238">
            <v>0</v>
          </cell>
          <cell r="AS238">
            <v>0</v>
          </cell>
          <cell r="AT238">
            <v>0</v>
          </cell>
          <cell r="AU238">
            <v>0</v>
          </cell>
          <cell r="AV238">
            <v>0</v>
          </cell>
          <cell r="AW238">
            <v>0</v>
          </cell>
          <cell r="AX238">
            <v>0</v>
          </cell>
          <cell r="AY238">
            <v>0</v>
          </cell>
          <cell r="AZ238">
            <v>0</v>
          </cell>
          <cell r="BA238">
            <v>0</v>
          </cell>
          <cell r="BB238">
            <v>0</v>
          </cell>
          <cell r="BC238">
            <v>0</v>
          </cell>
          <cell r="BD238">
            <v>0</v>
          </cell>
          <cell r="BE238">
            <v>0</v>
          </cell>
          <cell r="BF238">
            <v>0</v>
          </cell>
          <cell r="BG238">
            <v>0</v>
          </cell>
          <cell r="BH238">
            <v>0</v>
          </cell>
          <cell r="BI238">
            <v>0</v>
          </cell>
          <cell r="BJ238">
            <v>0</v>
          </cell>
        </row>
        <row r="239">
          <cell r="A239">
            <v>275028</v>
          </cell>
          <cell r="B239" t="str">
            <v>Brmptn LRAM</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-145760.82</v>
          </cell>
          <cell r="S239">
            <v>0</v>
          </cell>
          <cell r="T239">
            <v>0</v>
          </cell>
          <cell r="U239">
            <v>0</v>
          </cell>
          <cell r="V239">
            <v>-145760.82</v>
          </cell>
          <cell r="W239">
            <v>0</v>
          </cell>
          <cell r="X239">
            <v>0</v>
          </cell>
          <cell r="Y239">
            <v>0</v>
          </cell>
          <cell r="Z239">
            <v>0</v>
          </cell>
          <cell r="AA239">
            <v>0</v>
          </cell>
          <cell r="AB239">
            <v>0</v>
          </cell>
          <cell r="AC239">
            <v>0</v>
          </cell>
          <cell r="AD239">
            <v>0</v>
          </cell>
          <cell r="AE239">
            <v>0</v>
          </cell>
          <cell r="AF239">
            <v>0</v>
          </cell>
          <cell r="AG239">
            <v>0</v>
          </cell>
          <cell r="AH239">
            <v>0</v>
          </cell>
          <cell r="AI239">
            <v>0</v>
          </cell>
          <cell r="AJ239">
            <v>0</v>
          </cell>
          <cell r="AK239">
            <v>0</v>
          </cell>
          <cell r="AL239">
            <v>0</v>
          </cell>
          <cell r="AM239">
            <v>0</v>
          </cell>
          <cell r="AN239">
            <v>0</v>
          </cell>
          <cell r="AO239">
            <v>0</v>
          </cell>
          <cell r="AP239">
            <v>0</v>
          </cell>
          <cell r="AQ239">
            <v>0</v>
          </cell>
          <cell r="AR239">
            <v>0</v>
          </cell>
          <cell r="AS239">
            <v>0</v>
          </cell>
          <cell r="AT239">
            <v>0</v>
          </cell>
          <cell r="AU239">
            <v>0</v>
          </cell>
          <cell r="AV239">
            <v>0</v>
          </cell>
          <cell r="AW239">
            <v>0</v>
          </cell>
          <cell r="AX239">
            <v>0</v>
          </cell>
          <cell r="AY239">
            <v>0</v>
          </cell>
          <cell r="AZ239">
            <v>0</v>
          </cell>
          <cell r="BA239">
            <v>0</v>
          </cell>
          <cell r="BB239">
            <v>0</v>
          </cell>
          <cell r="BC239">
            <v>0</v>
          </cell>
          <cell r="BD239">
            <v>0</v>
          </cell>
          <cell r="BE239">
            <v>0</v>
          </cell>
          <cell r="BF239">
            <v>-145760.82</v>
          </cell>
          <cell r="BG239">
            <v>0</v>
          </cell>
          <cell r="BH239">
            <v>0</v>
          </cell>
          <cell r="BI239">
            <v>0</v>
          </cell>
          <cell r="BJ239">
            <v>-145760.82</v>
          </cell>
        </row>
        <row r="240">
          <cell r="A240">
            <v>275029</v>
          </cell>
          <cell r="B240" t="str">
            <v>Reg Asset-Pen Oblig</v>
          </cell>
          <cell r="C240">
            <v>1514736000.5999999</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1514736000.5999999</v>
          </cell>
          <cell r="W240">
            <v>0</v>
          </cell>
          <cell r="X240">
            <v>0</v>
          </cell>
          <cell r="Y240">
            <v>0</v>
          </cell>
          <cell r="Z240">
            <v>0</v>
          </cell>
          <cell r="AA240">
            <v>0</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P240">
            <v>0</v>
          </cell>
          <cell r="AQ240">
            <v>1514736000.5999999</v>
          </cell>
          <cell r="AR240">
            <v>0</v>
          </cell>
          <cell r="AS240">
            <v>0</v>
          </cell>
          <cell r="AT240">
            <v>0</v>
          </cell>
          <cell r="AU240">
            <v>0</v>
          </cell>
          <cell r="AV240">
            <v>0</v>
          </cell>
          <cell r="AW240">
            <v>0</v>
          </cell>
          <cell r="AX240">
            <v>0</v>
          </cell>
          <cell r="AY240">
            <v>0</v>
          </cell>
          <cell r="AZ240">
            <v>0</v>
          </cell>
          <cell r="BA240">
            <v>0</v>
          </cell>
          <cell r="BB240">
            <v>0</v>
          </cell>
          <cell r="BC240">
            <v>0</v>
          </cell>
          <cell r="BD240">
            <v>0</v>
          </cell>
          <cell r="BE240">
            <v>0</v>
          </cell>
          <cell r="BF240">
            <v>0</v>
          </cell>
          <cell r="BG240">
            <v>0</v>
          </cell>
          <cell r="BH240">
            <v>0</v>
          </cell>
          <cell r="BI240">
            <v>0</v>
          </cell>
          <cell r="BJ240">
            <v>1514736000.5999999</v>
          </cell>
        </row>
        <row r="241">
          <cell r="A241">
            <v>275030</v>
          </cell>
          <cell r="B241" t="str">
            <v>RSVA-Power</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-868548.15</v>
          </cell>
          <cell r="S241">
            <v>0</v>
          </cell>
          <cell r="T241">
            <v>0</v>
          </cell>
          <cell r="U241">
            <v>0</v>
          </cell>
          <cell r="V241">
            <v>-868548.15</v>
          </cell>
          <cell r="W241">
            <v>0</v>
          </cell>
          <cell r="X241">
            <v>0</v>
          </cell>
          <cell r="Y241">
            <v>0</v>
          </cell>
          <cell r="Z241">
            <v>0</v>
          </cell>
          <cell r="AA241">
            <v>0</v>
          </cell>
          <cell r="AB241">
            <v>0</v>
          </cell>
          <cell r="AC241">
            <v>0</v>
          </cell>
          <cell r="AD241">
            <v>0</v>
          </cell>
          <cell r="AE241">
            <v>0</v>
          </cell>
          <cell r="AF241">
            <v>0</v>
          </cell>
          <cell r="AG241">
            <v>0</v>
          </cell>
          <cell r="AH241">
            <v>0</v>
          </cell>
          <cell r="AI241">
            <v>0</v>
          </cell>
          <cell r="AJ241">
            <v>0</v>
          </cell>
          <cell r="AK241">
            <v>0</v>
          </cell>
          <cell r="AL241">
            <v>0</v>
          </cell>
          <cell r="AM241">
            <v>0</v>
          </cell>
          <cell r="AN241">
            <v>0</v>
          </cell>
          <cell r="AO241">
            <v>0</v>
          </cell>
          <cell r="AP241">
            <v>0</v>
          </cell>
          <cell r="AQ241">
            <v>0</v>
          </cell>
          <cell r="AR241">
            <v>0</v>
          </cell>
          <cell r="AS241">
            <v>0</v>
          </cell>
          <cell r="AT241">
            <v>0</v>
          </cell>
          <cell r="AU241">
            <v>0</v>
          </cell>
          <cell r="AV241">
            <v>0</v>
          </cell>
          <cell r="AW241">
            <v>0</v>
          </cell>
          <cell r="AX241">
            <v>0</v>
          </cell>
          <cell r="AY241">
            <v>0</v>
          </cell>
          <cell r="AZ241">
            <v>0</v>
          </cell>
          <cell r="BA241">
            <v>0</v>
          </cell>
          <cell r="BB241">
            <v>0</v>
          </cell>
          <cell r="BC241">
            <v>0</v>
          </cell>
          <cell r="BD241">
            <v>0</v>
          </cell>
          <cell r="BE241">
            <v>0</v>
          </cell>
          <cell r="BF241">
            <v>-868548.15</v>
          </cell>
          <cell r="BG241">
            <v>0</v>
          </cell>
          <cell r="BH241">
            <v>0</v>
          </cell>
          <cell r="BI241">
            <v>0</v>
          </cell>
          <cell r="BJ241">
            <v>-868548.15</v>
          </cell>
        </row>
        <row r="242">
          <cell r="A242">
            <v>275031</v>
          </cell>
          <cell r="B242" t="str">
            <v>Wholesale Mket Svc</v>
          </cell>
          <cell r="C242">
            <v>0</v>
          </cell>
          <cell r="D242">
            <v>0</v>
          </cell>
          <cell r="E242">
            <v>0</v>
          </cell>
          <cell r="F242">
            <v>0</v>
          </cell>
          <cell r="G242">
            <v>-108379420.67</v>
          </cell>
          <cell r="H242">
            <v>0</v>
          </cell>
          <cell r="I242">
            <v>0</v>
          </cell>
          <cell r="J242">
            <v>0</v>
          </cell>
          <cell r="K242">
            <v>-108379420.67</v>
          </cell>
          <cell r="L242">
            <v>0</v>
          </cell>
          <cell r="M242">
            <v>0</v>
          </cell>
          <cell r="N242">
            <v>0</v>
          </cell>
          <cell r="O242">
            <v>0</v>
          </cell>
          <cell r="P242">
            <v>0</v>
          </cell>
          <cell r="Q242">
            <v>0</v>
          </cell>
          <cell r="R242">
            <v>-13024857.359999999</v>
          </cell>
          <cell r="S242">
            <v>0</v>
          </cell>
          <cell r="T242">
            <v>0</v>
          </cell>
          <cell r="U242">
            <v>0</v>
          </cell>
          <cell r="V242">
            <v>-121404278.03</v>
          </cell>
          <cell r="W242">
            <v>0</v>
          </cell>
          <cell r="X242">
            <v>0</v>
          </cell>
          <cell r="Y242">
            <v>0</v>
          </cell>
          <cell r="Z242">
            <v>0</v>
          </cell>
          <cell r="AA242">
            <v>0</v>
          </cell>
          <cell r="AB242">
            <v>0</v>
          </cell>
          <cell r="AC242">
            <v>0</v>
          </cell>
          <cell r="AD242">
            <v>0</v>
          </cell>
          <cell r="AE242">
            <v>0</v>
          </cell>
          <cell r="AF242">
            <v>0</v>
          </cell>
          <cell r="AG242">
            <v>0</v>
          </cell>
          <cell r="AH242">
            <v>0</v>
          </cell>
          <cell r="AI242">
            <v>0</v>
          </cell>
          <cell r="AJ242">
            <v>0</v>
          </cell>
          <cell r="AK242">
            <v>0</v>
          </cell>
          <cell r="AL242">
            <v>0</v>
          </cell>
          <cell r="AM242">
            <v>0</v>
          </cell>
          <cell r="AN242">
            <v>0</v>
          </cell>
          <cell r="AO242">
            <v>0</v>
          </cell>
          <cell r="AP242">
            <v>0</v>
          </cell>
          <cell r="AQ242">
            <v>0</v>
          </cell>
          <cell r="AR242">
            <v>0</v>
          </cell>
          <cell r="AS242">
            <v>0</v>
          </cell>
          <cell r="AT242">
            <v>0</v>
          </cell>
          <cell r="AU242">
            <v>-108379420.67</v>
          </cell>
          <cell r="AV242">
            <v>0</v>
          </cell>
          <cell r="AW242">
            <v>0</v>
          </cell>
          <cell r="AX242">
            <v>0</v>
          </cell>
          <cell r="AY242">
            <v>-108379420.67</v>
          </cell>
          <cell r="AZ242">
            <v>0</v>
          </cell>
          <cell r="BA242">
            <v>0</v>
          </cell>
          <cell r="BB242">
            <v>0</v>
          </cell>
          <cell r="BC242">
            <v>0</v>
          </cell>
          <cell r="BD242">
            <v>0</v>
          </cell>
          <cell r="BE242">
            <v>0</v>
          </cell>
          <cell r="BF242">
            <v>-13024857.359999999</v>
          </cell>
          <cell r="BG242">
            <v>0</v>
          </cell>
          <cell r="BH242">
            <v>0</v>
          </cell>
          <cell r="BI242">
            <v>0</v>
          </cell>
          <cell r="BJ242">
            <v>-121404278.03</v>
          </cell>
        </row>
        <row r="243">
          <cell r="A243">
            <v>275033</v>
          </cell>
          <cell r="B243" t="str">
            <v>Retl Tx NWK Rate</v>
          </cell>
          <cell r="C243">
            <v>0</v>
          </cell>
          <cell r="D243">
            <v>0</v>
          </cell>
          <cell r="E243">
            <v>0</v>
          </cell>
          <cell r="F243">
            <v>0</v>
          </cell>
          <cell r="G243">
            <v>57897757.590000004</v>
          </cell>
          <cell r="H243">
            <v>0</v>
          </cell>
          <cell r="I243">
            <v>0</v>
          </cell>
          <cell r="J243">
            <v>0</v>
          </cell>
          <cell r="K243">
            <v>57897757.590000004</v>
          </cell>
          <cell r="L243">
            <v>0</v>
          </cell>
          <cell r="M243">
            <v>0</v>
          </cell>
          <cell r="N243">
            <v>0</v>
          </cell>
          <cell r="O243">
            <v>0</v>
          </cell>
          <cell r="P243">
            <v>0</v>
          </cell>
          <cell r="Q243">
            <v>0</v>
          </cell>
          <cell r="R243">
            <v>2753128.38</v>
          </cell>
          <cell r="S243">
            <v>0</v>
          </cell>
          <cell r="T243">
            <v>0</v>
          </cell>
          <cell r="U243">
            <v>0</v>
          </cell>
          <cell r="V243">
            <v>60650885.969999999</v>
          </cell>
          <cell r="W243">
            <v>0</v>
          </cell>
          <cell r="X243">
            <v>0</v>
          </cell>
          <cell r="Y243">
            <v>0</v>
          </cell>
          <cell r="Z243">
            <v>0</v>
          </cell>
          <cell r="AA243">
            <v>0</v>
          </cell>
          <cell r="AB243">
            <v>0</v>
          </cell>
          <cell r="AC243">
            <v>0</v>
          </cell>
          <cell r="AD243">
            <v>0</v>
          </cell>
          <cell r="AE243">
            <v>0</v>
          </cell>
          <cell r="AF243">
            <v>0</v>
          </cell>
          <cell r="AG243">
            <v>0</v>
          </cell>
          <cell r="AH243">
            <v>0</v>
          </cell>
          <cell r="AI243">
            <v>0</v>
          </cell>
          <cell r="AJ243">
            <v>0</v>
          </cell>
          <cell r="AK243">
            <v>0</v>
          </cell>
          <cell r="AL243">
            <v>0</v>
          </cell>
          <cell r="AM243">
            <v>0</v>
          </cell>
          <cell r="AN243">
            <v>0</v>
          </cell>
          <cell r="AO243">
            <v>0</v>
          </cell>
          <cell r="AP243">
            <v>0</v>
          </cell>
          <cell r="AQ243">
            <v>0</v>
          </cell>
          <cell r="AR243">
            <v>0</v>
          </cell>
          <cell r="AS243">
            <v>0</v>
          </cell>
          <cell r="AT243">
            <v>0</v>
          </cell>
          <cell r="AU243">
            <v>57897757.590000004</v>
          </cell>
          <cell r="AV243">
            <v>0</v>
          </cell>
          <cell r="AW243">
            <v>0</v>
          </cell>
          <cell r="AX243">
            <v>0</v>
          </cell>
          <cell r="AY243">
            <v>57897757.590000004</v>
          </cell>
          <cell r="AZ243">
            <v>0</v>
          </cell>
          <cell r="BA243">
            <v>0</v>
          </cell>
          <cell r="BB243">
            <v>0</v>
          </cell>
          <cell r="BC243">
            <v>0</v>
          </cell>
          <cell r="BD243">
            <v>0</v>
          </cell>
          <cell r="BE243">
            <v>0</v>
          </cell>
          <cell r="BF243">
            <v>2753128.38</v>
          </cell>
          <cell r="BG243">
            <v>0</v>
          </cell>
          <cell r="BH243">
            <v>0</v>
          </cell>
          <cell r="BI243">
            <v>0</v>
          </cell>
          <cell r="BJ243">
            <v>60650885.969999999</v>
          </cell>
        </row>
        <row r="244">
          <cell r="A244">
            <v>275034</v>
          </cell>
          <cell r="B244" t="str">
            <v>Retl Tx Cnect'n Rate</v>
          </cell>
          <cell r="C244">
            <v>0</v>
          </cell>
          <cell r="D244">
            <v>0</v>
          </cell>
          <cell r="E244">
            <v>0</v>
          </cell>
          <cell r="F244">
            <v>0</v>
          </cell>
          <cell r="G244">
            <v>26005879.620000001</v>
          </cell>
          <cell r="H244">
            <v>0</v>
          </cell>
          <cell r="I244">
            <v>0</v>
          </cell>
          <cell r="J244">
            <v>0</v>
          </cell>
          <cell r="K244">
            <v>26005879.620000001</v>
          </cell>
          <cell r="L244">
            <v>0</v>
          </cell>
          <cell r="M244">
            <v>0</v>
          </cell>
          <cell r="N244">
            <v>0</v>
          </cell>
          <cell r="O244">
            <v>0</v>
          </cell>
          <cell r="P244">
            <v>0</v>
          </cell>
          <cell r="Q244">
            <v>0</v>
          </cell>
          <cell r="R244">
            <v>793678.13</v>
          </cell>
          <cell r="S244">
            <v>0</v>
          </cell>
          <cell r="T244">
            <v>0</v>
          </cell>
          <cell r="U244">
            <v>0</v>
          </cell>
          <cell r="V244">
            <v>26799557.75</v>
          </cell>
          <cell r="W244">
            <v>0</v>
          </cell>
          <cell r="X244">
            <v>0</v>
          </cell>
          <cell r="Y244">
            <v>0</v>
          </cell>
          <cell r="Z244">
            <v>0</v>
          </cell>
          <cell r="AA244">
            <v>0</v>
          </cell>
          <cell r="AB244">
            <v>0</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P244">
            <v>0</v>
          </cell>
          <cell r="AQ244">
            <v>0</v>
          </cell>
          <cell r="AR244">
            <v>0</v>
          </cell>
          <cell r="AS244">
            <v>0</v>
          </cell>
          <cell r="AT244">
            <v>0</v>
          </cell>
          <cell r="AU244">
            <v>26005879.620000001</v>
          </cell>
          <cell r="AV244">
            <v>0</v>
          </cell>
          <cell r="AW244">
            <v>0</v>
          </cell>
          <cell r="AX244">
            <v>0</v>
          </cell>
          <cell r="AY244">
            <v>26005879.620000001</v>
          </cell>
          <cell r="AZ244">
            <v>0</v>
          </cell>
          <cell r="BA244">
            <v>0</v>
          </cell>
          <cell r="BB244">
            <v>0</v>
          </cell>
          <cell r="BC244">
            <v>0</v>
          </cell>
          <cell r="BD244">
            <v>0</v>
          </cell>
          <cell r="BE244">
            <v>0</v>
          </cell>
          <cell r="BF244">
            <v>793678.13</v>
          </cell>
          <cell r="BG244">
            <v>0</v>
          </cell>
          <cell r="BH244">
            <v>0</v>
          </cell>
          <cell r="BI244">
            <v>0</v>
          </cell>
          <cell r="BJ244">
            <v>26799557.75</v>
          </cell>
        </row>
        <row r="245">
          <cell r="A245">
            <v>275040</v>
          </cell>
          <cell r="B245" t="str">
            <v>RCVA RETAIL REVENUE</v>
          </cell>
          <cell r="C245">
            <v>0</v>
          </cell>
          <cell r="D245">
            <v>0</v>
          </cell>
          <cell r="E245">
            <v>0</v>
          </cell>
          <cell r="F245">
            <v>0</v>
          </cell>
          <cell r="G245">
            <v>-3267432.2</v>
          </cell>
          <cell r="H245">
            <v>0</v>
          </cell>
          <cell r="I245">
            <v>0</v>
          </cell>
          <cell r="J245">
            <v>0</v>
          </cell>
          <cell r="K245">
            <v>-3267432.2</v>
          </cell>
          <cell r="L245">
            <v>0</v>
          </cell>
          <cell r="M245">
            <v>0</v>
          </cell>
          <cell r="N245">
            <v>0</v>
          </cell>
          <cell r="O245">
            <v>0</v>
          </cell>
          <cell r="P245">
            <v>0</v>
          </cell>
          <cell r="Q245">
            <v>0</v>
          </cell>
          <cell r="R245">
            <v>92294.93</v>
          </cell>
          <cell r="S245">
            <v>0</v>
          </cell>
          <cell r="T245">
            <v>0</v>
          </cell>
          <cell r="U245">
            <v>0</v>
          </cell>
          <cell r="V245">
            <v>-3175137.27</v>
          </cell>
          <cell r="W245">
            <v>0</v>
          </cell>
          <cell r="X245">
            <v>0</v>
          </cell>
          <cell r="Y245">
            <v>0</v>
          </cell>
          <cell r="Z245">
            <v>0</v>
          </cell>
          <cell r="AA245">
            <v>0</v>
          </cell>
          <cell r="AB245">
            <v>0</v>
          </cell>
          <cell r="AC245">
            <v>0</v>
          </cell>
          <cell r="AD245">
            <v>0</v>
          </cell>
          <cell r="AE245">
            <v>0</v>
          </cell>
          <cell r="AF245">
            <v>0</v>
          </cell>
          <cell r="AG245">
            <v>0</v>
          </cell>
          <cell r="AH245">
            <v>0</v>
          </cell>
          <cell r="AI245">
            <v>0</v>
          </cell>
          <cell r="AJ245">
            <v>0</v>
          </cell>
          <cell r="AK245">
            <v>0</v>
          </cell>
          <cell r="AL245">
            <v>0</v>
          </cell>
          <cell r="AM245">
            <v>0</v>
          </cell>
          <cell r="AN245">
            <v>0</v>
          </cell>
          <cell r="AO245">
            <v>0</v>
          </cell>
          <cell r="AP245">
            <v>0</v>
          </cell>
          <cell r="AQ245">
            <v>0</v>
          </cell>
          <cell r="AR245">
            <v>0</v>
          </cell>
          <cell r="AS245">
            <v>0</v>
          </cell>
          <cell r="AT245">
            <v>0</v>
          </cell>
          <cell r="AU245">
            <v>-3267432.2</v>
          </cell>
          <cell r="AV245">
            <v>0</v>
          </cell>
          <cell r="AW245">
            <v>0</v>
          </cell>
          <cell r="AX245">
            <v>0</v>
          </cell>
          <cell r="AY245">
            <v>-3267432.2</v>
          </cell>
          <cell r="AZ245">
            <v>0</v>
          </cell>
          <cell r="BA245">
            <v>0</v>
          </cell>
          <cell r="BB245">
            <v>0</v>
          </cell>
          <cell r="BC245">
            <v>0</v>
          </cell>
          <cell r="BD245">
            <v>0</v>
          </cell>
          <cell r="BE245">
            <v>0</v>
          </cell>
          <cell r="BF245">
            <v>92294.93</v>
          </cell>
          <cell r="BG245">
            <v>0</v>
          </cell>
          <cell r="BH245">
            <v>0</v>
          </cell>
          <cell r="BI245">
            <v>0</v>
          </cell>
          <cell r="BJ245">
            <v>-3175137.27</v>
          </cell>
        </row>
        <row r="246">
          <cell r="A246">
            <v>275041</v>
          </cell>
          <cell r="B246" t="str">
            <v>RCVA Retail Cost</v>
          </cell>
          <cell r="C246">
            <v>0</v>
          </cell>
          <cell r="D246">
            <v>0</v>
          </cell>
          <cell r="E246">
            <v>0</v>
          </cell>
          <cell r="F246">
            <v>0</v>
          </cell>
          <cell r="G246">
            <v>3219991.7</v>
          </cell>
          <cell r="H246">
            <v>0</v>
          </cell>
          <cell r="I246">
            <v>0</v>
          </cell>
          <cell r="J246">
            <v>0</v>
          </cell>
          <cell r="K246">
            <v>3219991.7</v>
          </cell>
          <cell r="L246">
            <v>0</v>
          </cell>
          <cell r="M246">
            <v>0</v>
          </cell>
          <cell r="N246">
            <v>0</v>
          </cell>
          <cell r="O246">
            <v>0</v>
          </cell>
          <cell r="P246">
            <v>0</v>
          </cell>
          <cell r="Q246">
            <v>0</v>
          </cell>
          <cell r="R246">
            <v>0</v>
          </cell>
          <cell r="S246">
            <v>0</v>
          </cell>
          <cell r="T246">
            <v>0</v>
          </cell>
          <cell r="U246">
            <v>0</v>
          </cell>
          <cell r="V246">
            <v>3219991.7</v>
          </cell>
          <cell r="W246">
            <v>0</v>
          </cell>
          <cell r="X246">
            <v>0</v>
          </cell>
          <cell r="Y246">
            <v>0</v>
          </cell>
          <cell r="Z246">
            <v>0</v>
          </cell>
          <cell r="AA246">
            <v>0</v>
          </cell>
          <cell r="AB246">
            <v>0</v>
          </cell>
          <cell r="AC246">
            <v>0</v>
          </cell>
          <cell r="AD246">
            <v>0</v>
          </cell>
          <cell r="AE246">
            <v>0</v>
          </cell>
          <cell r="AF246">
            <v>0</v>
          </cell>
          <cell r="AG246">
            <v>0</v>
          </cell>
          <cell r="AH246">
            <v>0</v>
          </cell>
          <cell r="AI246">
            <v>0</v>
          </cell>
          <cell r="AJ246">
            <v>0</v>
          </cell>
          <cell r="AK246">
            <v>0</v>
          </cell>
          <cell r="AL246">
            <v>0</v>
          </cell>
          <cell r="AM246">
            <v>0</v>
          </cell>
          <cell r="AN246">
            <v>0</v>
          </cell>
          <cell r="AO246">
            <v>0</v>
          </cell>
          <cell r="AP246">
            <v>0</v>
          </cell>
          <cell r="AQ246">
            <v>0</v>
          </cell>
          <cell r="AR246">
            <v>0</v>
          </cell>
          <cell r="AS246">
            <v>0</v>
          </cell>
          <cell r="AT246">
            <v>0</v>
          </cell>
          <cell r="AU246">
            <v>3219991.7</v>
          </cell>
          <cell r="AV246">
            <v>0</v>
          </cell>
          <cell r="AW246">
            <v>0</v>
          </cell>
          <cell r="AX246">
            <v>0</v>
          </cell>
          <cell r="AY246">
            <v>3219991.7</v>
          </cell>
          <cell r="AZ246">
            <v>0</v>
          </cell>
          <cell r="BA246">
            <v>0</v>
          </cell>
          <cell r="BB246">
            <v>0</v>
          </cell>
          <cell r="BC246">
            <v>0</v>
          </cell>
          <cell r="BD246">
            <v>0</v>
          </cell>
          <cell r="BE246">
            <v>0</v>
          </cell>
          <cell r="BF246">
            <v>0</v>
          </cell>
          <cell r="BG246">
            <v>0</v>
          </cell>
          <cell r="BH246">
            <v>0</v>
          </cell>
          <cell r="BI246">
            <v>0</v>
          </cell>
          <cell r="BJ246">
            <v>3219991.7</v>
          </cell>
        </row>
        <row r="247">
          <cell r="A247">
            <v>275043</v>
          </cell>
          <cell r="B247" t="str">
            <v>PILs -Brmptn</v>
          </cell>
          <cell r="C247">
            <v>0</v>
          </cell>
          <cell r="D247">
            <v>0</v>
          </cell>
          <cell r="E247">
            <v>0</v>
          </cell>
          <cell r="F247">
            <v>0</v>
          </cell>
          <cell r="G247">
            <v>0</v>
          </cell>
          <cell r="H247">
            <v>0</v>
          </cell>
          <cell r="I247">
            <v>0</v>
          </cell>
          <cell r="J247">
            <v>0</v>
          </cell>
          <cell r="K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0</v>
          </cell>
          <cell r="Z247">
            <v>0</v>
          </cell>
          <cell r="AA247">
            <v>0</v>
          </cell>
          <cell r="AB247">
            <v>0</v>
          </cell>
          <cell r="AC247">
            <v>0</v>
          </cell>
          <cell r="AD247">
            <v>0</v>
          </cell>
          <cell r="AE247">
            <v>0</v>
          </cell>
          <cell r="AF247">
            <v>0</v>
          </cell>
          <cell r="AG247">
            <v>0</v>
          </cell>
          <cell r="AH247">
            <v>0</v>
          </cell>
          <cell r="AI247">
            <v>0</v>
          </cell>
          <cell r="AJ247">
            <v>0</v>
          </cell>
          <cell r="AK247">
            <v>0</v>
          </cell>
          <cell r="AL247">
            <v>0</v>
          </cell>
          <cell r="AM247">
            <v>0</v>
          </cell>
          <cell r="AN247">
            <v>0</v>
          </cell>
          <cell r="AO247">
            <v>0</v>
          </cell>
          <cell r="AP247">
            <v>0</v>
          </cell>
          <cell r="AQ247">
            <v>0</v>
          </cell>
          <cell r="AR247">
            <v>0</v>
          </cell>
          <cell r="AS247">
            <v>0</v>
          </cell>
          <cell r="AT247">
            <v>0</v>
          </cell>
          <cell r="AU247">
            <v>0</v>
          </cell>
          <cell r="AV247">
            <v>0</v>
          </cell>
          <cell r="AW247">
            <v>0</v>
          </cell>
          <cell r="AX247">
            <v>0</v>
          </cell>
          <cell r="AY247">
            <v>0</v>
          </cell>
          <cell r="AZ247">
            <v>0</v>
          </cell>
          <cell r="BA247">
            <v>0</v>
          </cell>
          <cell r="BB247">
            <v>0</v>
          </cell>
          <cell r="BC247">
            <v>0</v>
          </cell>
          <cell r="BD247">
            <v>0</v>
          </cell>
          <cell r="BE247">
            <v>0</v>
          </cell>
          <cell r="BF247">
            <v>0</v>
          </cell>
          <cell r="BG247">
            <v>0</v>
          </cell>
          <cell r="BH247">
            <v>0</v>
          </cell>
          <cell r="BI247">
            <v>0</v>
          </cell>
          <cell r="BJ247">
            <v>0</v>
          </cell>
        </row>
        <row r="248">
          <cell r="A248">
            <v>275045</v>
          </cell>
          <cell r="B248" t="str">
            <v>RCVA - STR REVENUE</v>
          </cell>
          <cell r="C248">
            <v>0</v>
          </cell>
          <cell r="D248">
            <v>0</v>
          </cell>
          <cell r="E248">
            <v>0</v>
          </cell>
          <cell r="F248">
            <v>0</v>
          </cell>
          <cell r="G248">
            <v>-119045.99</v>
          </cell>
          <cell r="H248">
            <v>0</v>
          </cell>
          <cell r="I248">
            <v>0</v>
          </cell>
          <cell r="J248">
            <v>0</v>
          </cell>
          <cell r="K248">
            <v>-119045.99</v>
          </cell>
          <cell r="L248">
            <v>0</v>
          </cell>
          <cell r="M248">
            <v>0</v>
          </cell>
          <cell r="N248">
            <v>0</v>
          </cell>
          <cell r="O248">
            <v>0</v>
          </cell>
          <cell r="P248">
            <v>0</v>
          </cell>
          <cell r="Q248">
            <v>0</v>
          </cell>
          <cell r="R248">
            <v>6238.46</v>
          </cell>
          <cell r="S248">
            <v>0</v>
          </cell>
          <cell r="T248">
            <v>0</v>
          </cell>
          <cell r="U248">
            <v>0</v>
          </cell>
          <cell r="V248">
            <v>-112807.53</v>
          </cell>
          <cell r="W248">
            <v>0</v>
          </cell>
          <cell r="X248">
            <v>0</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P248">
            <v>0</v>
          </cell>
          <cell r="AQ248">
            <v>0</v>
          </cell>
          <cell r="AR248">
            <v>0</v>
          </cell>
          <cell r="AS248">
            <v>0</v>
          </cell>
          <cell r="AT248">
            <v>0</v>
          </cell>
          <cell r="AU248">
            <v>-119045.99</v>
          </cell>
          <cell r="AV248">
            <v>0</v>
          </cell>
          <cell r="AW248">
            <v>0</v>
          </cell>
          <cell r="AX248">
            <v>0</v>
          </cell>
          <cell r="AY248">
            <v>-119045.99</v>
          </cell>
          <cell r="AZ248">
            <v>0</v>
          </cell>
          <cell r="BA248">
            <v>0</v>
          </cell>
          <cell r="BB248">
            <v>0</v>
          </cell>
          <cell r="BC248">
            <v>0</v>
          </cell>
          <cell r="BD248">
            <v>0</v>
          </cell>
          <cell r="BE248">
            <v>0</v>
          </cell>
          <cell r="BF248">
            <v>6238.46</v>
          </cell>
          <cell r="BG248">
            <v>0</v>
          </cell>
          <cell r="BH248">
            <v>0</v>
          </cell>
          <cell r="BI248">
            <v>0</v>
          </cell>
          <cell r="BJ248">
            <v>-112807.53</v>
          </cell>
        </row>
        <row r="249">
          <cell r="A249">
            <v>275046</v>
          </cell>
          <cell r="B249" t="str">
            <v>RCVA-STR Cost</v>
          </cell>
          <cell r="C249">
            <v>0</v>
          </cell>
          <cell r="D249">
            <v>0</v>
          </cell>
          <cell r="E249">
            <v>0</v>
          </cell>
          <cell r="F249">
            <v>0</v>
          </cell>
          <cell r="G249">
            <v>410811.37</v>
          </cell>
          <cell r="H249">
            <v>0</v>
          </cell>
          <cell r="I249">
            <v>0</v>
          </cell>
          <cell r="J249">
            <v>0</v>
          </cell>
          <cell r="K249">
            <v>410811.37</v>
          </cell>
          <cell r="L249">
            <v>0</v>
          </cell>
          <cell r="M249">
            <v>0</v>
          </cell>
          <cell r="N249">
            <v>0</v>
          </cell>
          <cell r="O249">
            <v>0</v>
          </cell>
          <cell r="P249">
            <v>0</v>
          </cell>
          <cell r="Q249">
            <v>0</v>
          </cell>
          <cell r="R249">
            <v>0</v>
          </cell>
          <cell r="S249">
            <v>0</v>
          </cell>
          <cell r="T249">
            <v>0</v>
          </cell>
          <cell r="U249">
            <v>0</v>
          </cell>
          <cell r="V249">
            <v>410811.37</v>
          </cell>
          <cell r="W249">
            <v>0</v>
          </cell>
          <cell r="X249">
            <v>0</v>
          </cell>
          <cell r="Y249">
            <v>0</v>
          </cell>
          <cell r="Z249">
            <v>0</v>
          </cell>
          <cell r="AA249">
            <v>0</v>
          </cell>
          <cell r="AB249">
            <v>0</v>
          </cell>
          <cell r="AC249">
            <v>0</v>
          </cell>
          <cell r="AD249">
            <v>0</v>
          </cell>
          <cell r="AE249">
            <v>0</v>
          </cell>
          <cell r="AF249">
            <v>0</v>
          </cell>
          <cell r="AG249">
            <v>0</v>
          </cell>
          <cell r="AH249">
            <v>0</v>
          </cell>
          <cell r="AI249">
            <v>0</v>
          </cell>
          <cell r="AJ249">
            <v>0</v>
          </cell>
          <cell r="AK249">
            <v>0</v>
          </cell>
          <cell r="AL249">
            <v>0</v>
          </cell>
          <cell r="AM249">
            <v>0</v>
          </cell>
          <cell r="AN249">
            <v>0</v>
          </cell>
          <cell r="AO249">
            <v>0</v>
          </cell>
          <cell r="AP249">
            <v>0</v>
          </cell>
          <cell r="AQ249">
            <v>0</v>
          </cell>
          <cell r="AR249">
            <v>0</v>
          </cell>
          <cell r="AS249">
            <v>0</v>
          </cell>
          <cell r="AT249">
            <v>0</v>
          </cell>
          <cell r="AU249">
            <v>410811.37</v>
          </cell>
          <cell r="AV249">
            <v>0</v>
          </cell>
          <cell r="AW249">
            <v>0</v>
          </cell>
          <cell r="AX249">
            <v>0</v>
          </cell>
          <cell r="AY249">
            <v>410811.37</v>
          </cell>
          <cell r="AZ249">
            <v>0</v>
          </cell>
          <cell r="BA249">
            <v>0</v>
          </cell>
          <cell r="BB249">
            <v>0</v>
          </cell>
          <cell r="BC249">
            <v>0</v>
          </cell>
          <cell r="BD249">
            <v>0</v>
          </cell>
          <cell r="BE249">
            <v>0</v>
          </cell>
          <cell r="BF249">
            <v>0</v>
          </cell>
          <cell r="BG249">
            <v>0</v>
          </cell>
          <cell r="BH249">
            <v>0</v>
          </cell>
          <cell r="BI249">
            <v>0</v>
          </cell>
          <cell r="BJ249">
            <v>410811.37</v>
          </cell>
        </row>
        <row r="250">
          <cell r="A250">
            <v>275050</v>
          </cell>
          <cell r="B250" t="str">
            <v>RA-SPC Assmt Var Act</v>
          </cell>
          <cell r="C250">
            <v>0</v>
          </cell>
          <cell r="D250">
            <v>0</v>
          </cell>
          <cell r="E250">
            <v>0</v>
          </cell>
          <cell r="F250">
            <v>0</v>
          </cell>
          <cell r="G250">
            <v>0</v>
          </cell>
          <cell r="H250">
            <v>0</v>
          </cell>
          <cell r="I250">
            <v>0</v>
          </cell>
          <cell r="J250">
            <v>0</v>
          </cell>
          <cell r="K250">
            <v>0</v>
          </cell>
          <cell r="L250">
            <v>0</v>
          </cell>
          <cell r="M250">
            <v>0</v>
          </cell>
          <cell r="N250">
            <v>0</v>
          </cell>
          <cell r="O250">
            <v>0</v>
          </cell>
          <cell r="P250">
            <v>0</v>
          </cell>
          <cell r="Q250">
            <v>0</v>
          </cell>
          <cell r="R250">
            <v>1.72</v>
          </cell>
          <cell r="S250">
            <v>0</v>
          </cell>
          <cell r="T250">
            <v>0</v>
          </cell>
          <cell r="U250">
            <v>0</v>
          </cell>
          <cell r="V250">
            <v>1.72</v>
          </cell>
          <cell r="W250">
            <v>0</v>
          </cell>
          <cell r="X250">
            <v>0</v>
          </cell>
          <cell r="Y250">
            <v>0</v>
          </cell>
          <cell r="Z250">
            <v>0</v>
          </cell>
          <cell r="AA250">
            <v>0</v>
          </cell>
          <cell r="AB250">
            <v>0</v>
          </cell>
          <cell r="AC250">
            <v>0</v>
          </cell>
          <cell r="AD250">
            <v>0</v>
          </cell>
          <cell r="AE250">
            <v>0</v>
          </cell>
          <cell r="AF250">
            <v>0</v>
          </cell>
          <cell r="AG250">
            <v>0</v>
          </cell>
          <cell r="AH250">
            <v>0</v>
          </cell>
          <cell r="AI250">
            <v>0</v>
          </cell>
          <cell r="AJ250">
            <v>0</v>
          </cell>
          <cell r="AK250">
            <v>0</v>
          </cell>
          <cell r="AL250">
            <v>0</v>
          </cell>
          <cell r="AM250">
            <v>0</v>
          </cell>
          <cell r="AN250">
            <v>0</v>
          </cell>
          <cell r="AO250">
            <v>0</v>
          </cell>
          <cell r="AP250">
            <v>0</v>
          </cell>
          <cell r="AQ250">
            <v>0</v>
          </cell>
          <cell r="AR250">
            <v>0</v>
          </cell>
          <cell r="AS250">
            <v>0</v>
          </cell>
          <cell r="AT250">
            <v>0</v>
          </cell>
          <cell r="AU250">
            <v>0</v>
          </cell>
          <cell r="AV250">
            <v>0</v>
          </cell>
          <cell r="AW250">
            <v>0</v>
          </cell>
          <cell r="AX250">
            <v>0</v>
          </cell>
          <cell r="AY250">
            <v>0</v>
          </cell>
          <cell r="AZ250">
            <v>0</v>
          </cell>
          <cell r="BA250">
            <v>0</v>
          </cell>
          <cell r="BB250">
            <v>0</v>
          </cell>
          <cell r="BC250">
            <v>0</v>
          </cell>
          <cell r="BD250">
            <v>0</v>
          </cell>
          <cell r="BE250">
            <v>0</v>
          </cell>
          <cell r="BF250">
            <v>1.72</v>
          </cell>
          <cell r="BG250">
            <v>0</v>
          </cell>
          <cell r="BH250">
            <v>0</v>
          </cell>
          <cell r="BI250">
            <v>0</v>
          </cell>
          <cell r="BJ250">
            <v>1.72</v>
          </cell>
        </row>
        <row r="251">
          <cell r="A251">
            <v>275051</v>
          </cell>
          <cell r="B251" t="str">
            <v>RA-SPC Assmt Var Int</v>
          </cell>
          <cell r="C251">
            <v>0</v>
          </cell>
          <cell r="D251">
            <v>0</v>
          </cell>
          <cell r="E251">
            <v>0</v>
          </cell>
          <cell r="F251">
            <v>0</v>
          </cell>
          <cell r="G251">
            <v>0</v>
          </cell>
          <cell r="H251">
            <v>0</v>
          </cell>
          <cell r="I251">
            <v>0</v>
          </cell>
          <cell r="J251">
            <v>0</v>
          </cell>
          <cell r="K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cell r="AI251">
            <v>0</v>
          </cell>
          <cell r="AJ251">
            <v>0</v>
          </cell>
          <cell r="AK251">
            <v>0</v>
          </cell>
          <cell r="AL251">
            <v>0</v>
          </cell>
          <cell r="AM251">
            <v>0</v>
          </cell>
          <cell r="AN251">
            <v>0</v>
          </cell>
          <cell r="AO251">
            <v>0</v>
          </cell>
          <cell r="AP251">
            <v>0</v>
          </cell>
          <cell r="AQ251">
            <v>0</v>
          </cell>
          <cell r="AR251">
            <v>0</v>
          </cell>
          <cell r="AS251">
            <v>0</v>
          </cell>
          <cell r="AT251">
            <v>0</v>
          </cell>
          <cell r="AU251">
            <v>0</v>
          </cell>
          <cell r="AV251">
            <v>0</v>
          </cell>
          <cell r="AW251">
            <v>0</v>
          </cell>
          <cell r="AX251">
            <v>0</v>
          </cell>
          <cell r="AY251">
            <v>0</v>
          </cell>
          <cell r="AZ251">
            <v>0</v>
          </cell>
          <cell r="BA251">
            <v>0</v>
          </cell>
          <cell r="BB251">
            <v>0</v>
          </cell>
          <cell r="BC251">
            <v>0</v>
          </cell>
          <cell r="BD251">
            <v>0</v>
          </cell>
          <cell r="BE251">
            <v>0</v>
          </cell>
          <cell r="BF251">
            <v>0</v>
          </cell>
          <cell r="BG251">
            <v>0</v>
          </cell>
          <cell r="BH251">
            <v>0</v>
          </cell>
          <cell r="BI251">
            <v>0</v>
          </cell>
          <cell r="BJ251">
            <v>0</v>
          </cell>
        </row>
        <row r="252">
          <cell r="A252">
            <v>275052</v>
          </cell>
          <cell r="B252" t="str">
            <v>RA-SPC Apprvd Princ</v>
          </cell>
          <cell r="C252">
            <v>0</v>
          </cell>
          <cell r="D252">
            <v>0</v>
          </cell>
          <cell r="E252">
            <v>0</v>
          </cell>
          <cell r="F252">
            <v>0</v>
          </cell>
          <cell r="G252">
            <v>124857.85</v>
          </cell>
          <cell r="H252">
            <v>0</v>
          </cell>
          <cell r="I252">
            <v>0</v>
          </cell>
          <cell r="J252">
            <v>0</v>
          </cell>
          <cell r="K252">
            <v>124857.85</v>
          </cell>
          <cell r="L252">
            <v>0</v>
          </cell>
          <cell r="M252">
            <v>0</v>
          </cell>
          <cell r="N252">
            <v>0</v>
          </cell>
          <cell r="O252">
            <v>0</v>
          </cell>
          <cell r="P252">
            <v>0</v>
          </cell>
          <cell r="Q252">
            <v>0</v>
          </cell>
          <cell r="R252">
            <v>0</v>
          </cell>
          <cell r="S252">
            <v>0</v>
          </cell>
          <cell r="T252">
            <v>0</v>
          </cell>
          <cell r="U252">
            <v>0</v>
          </cell>
          <cell r="V252">
            <v>124857.85</v>
          </cell>
          <cell r="W252">
            <v>0</v>
          </cell>
          <cell r="X252">
            <v>0</v>
          </cell>
          <cell r="Y252">
            <v>0</v>
          </cell>
          <cell r="Z252">
            <v>0</v>
          </cell>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P252">
            <v>0</v>
          </cell>
          <cell r="AQ252">
            <v>0</v>
          </cell>
          <cell r="AR252">
            <v>0</v>
          </cell>
          <cell r="AS252">
            <v>0</v>
          </cell>
          <cell r="AT252">
            <v>0</v>
          </cell>
          <cell r="AU252">
            <v>124857.85</v>
          </cell>
          <cell r="AV252">
            <v>0</v>
          </cell>
          <cell r="AW252">
            <v>0</v>
          </cell>
          <cell r="AX252">
            <v>0</v>
          </cell>
          <cell r="AY252">
            <v>124857.85</v>
          </cell>
          <cell r="AZ252">
            <v>0</v>
          </cell>
          <cell r="BA252">
            <v>0</v>
          </cell>
          <cell r="BB252">
            <v>0</v>
          </cell>
          <cell r="BC252">
            <v>0</v>
          </cell>
          <cell r="BD252">
            <v>0</v>
          </cell>
          <cell r="BE252">
            <v>0</v>
          </cell>
          <cell r="BF252">
            <v>0</v>
          </cell>
          <cell r="BG252">
            <v>0</v>
          </cell>
          <cell r="BH252">
            <v>0</v>
          </cell>
          <cell r="BI252">
            <v>0</v>
          </cell>
          <cell r="BJ252">
            <v>124857.85</v>
          </cell>
        </row>
        <row r="253">
          <cell r="A253">
            <v>275053</v>
          </cell>
          <cell r="B253" t="str">
            <v>RA-SPC Apprvd Intrst</v>
          </cell>
          <cell r="C253">
            <v>0</v>
          </cell>
          <cell r="D253">
            <v>0</v>
          </cell>
          <cell r="E253">
            <v>0</v>
          </cell>
          <cell r="F253">
            <v>0</v>
          </cell>
          <cell r="G253">
            <v>45361.07</v>
          </cell>
          <cell r="H253">
            <v>0</v>
          </cell>
          <cell r="I253">
            <v>0</v>
          </cell>
          <cell r="J253">
            <v>0</v>
          </cell>
          <cell r="K253">
            <v>45361.07</v>
          </cell>
          <cell r="L253">
            <v>0</v>
          </cell>
          <cell r="M253">
            <v>0</v>
          </cell>
          <cell r="N253">
            <v>0</v>
          </cell>
          <cell r="O253">
            <v>0</v>
          </cell>
          <cell r="P253">
            <v>0</v>
          </cell>
          <cell r="Q253">
            <v>0</v>
          </cell>
          <cell r="R253">
            <v>0</v>
          </cell>
          <cell r="S253">
            <v>0</v>
          </cell>
          <cell r="T253">
            <v>0</v>
          </cell>
          <cell r="U253">
            <v>0</v>
          </cell>
          <cell r="V253">
            <v>45361.07</v>
          </cell>
          <cell r="W253">
            <v>0</v>
          </cell>
          <cell r="X253">
            <v>0</v>
          </cell>
          <cell r="Y253">
            <v>0</v>
          </cell>
          <cell r="Z253">
            <v>0</v>
          </cell>
          <cell r="AA253">
            <v>0</v>
          </cell>
          <cell r="AB253">
            <v>0</v>
          </cell>
          <cell r="AC253">
            <v>0</v>
          </cell>
          <cell r="AD253">
            <v>0</v>
          </cell>
          <cell r="AE253">
            <v>0</v>
          </cell>
          <cell r="AF253">
            <v>0</v>
          </cell>
          <cell r="AG253">
            <v>0</v>
          </cell>
          <cell r="AH253">
            <v>0</v>
          </cell>
          <cell r="AI253">
            <v>0</v>
          </cell>
          <cell r="AJ253">
            <v>0</v>
          </cell>
          <cell r="AK253">
            <v>0</v>
          </cell>
          <cell r="AL253">
            <v>0</v>
          </cell>
          <cell r="AM253">
            <v>0</v>
          </cell>
          <cell r="AN253">
            <v>0</v>
          </cell>
          <cell r="AO253">
            <v>0</v>
          </cell>
          <cell r="AP253">
            <v>0</v>
          </cell>
          <cell r="AQ253">
            <v>0</v>
          </cell>
          <cell r="AR253">
            <v>0</v>
          </cell>
          <cell r="AS253">
            <v>0</v>
          </cell>
          <cell r="AT253">
            <v>0</v>
          </cell>
          <cell r="AU253">
            <v>45361.07</v>
          </cell>
          <cell r="AV253">
            <v>0</v>
          </cell>
          <cell r="AW253">
            <v>0</v>
          </cell>
          <cell r="AX253">
            <v>0</v>
          </cell>
          <cell r="AY253">
            <v>45361.07</v>
          </cell>
          <cell r="AZ253">
            <v>0</v>
          </cell>
          <cell r="BA253">
            <v>0</v>
          </cell>
          <cell r="BB253">
            <v>0</v>
          </cell>
          <cell r="BC253">
            <v>0</v>
          </cell>
          <cell r="BD253">
            <v>0</v>
          </cell>
          <cell r="BE253">
            <v>0</v>
          </cell>
          <cell r="BF253">
            <v>0</v>
          </cell>
          <cell r="BG253">
            <v>0</v>
          </cell>
          <cell r="BH253">
            <v>0</v>
          </cell>
          <cell r="BI253">
            <v>0</v>
          </cell>
          <cell r="BJ253">
            <v>45361.07</v>
          </cell>
        </row>
        <row r="254">
          <cell r="A254">
            <v>275065</v>
          </cell>
          <cell r="B254" t="str">
            <v>IFRS Costs -Brmptn</v>
          </cell>
          <cell r="C254">
            <v>0</v>
          </cell>
          <cell r="D254">
            <v>0</v>
          </cell>
          <cell r="E254">
            <v>0</v>
          </cell>
          <cell r="F254">
            <v>0</v>
          </cell>
          <cell r="G254">
            <v>0</v>
          </cell>
          <cell r="H254">
            <v>0</v>
          </cell>
          <cell r="I254">
            <v>0</v>
          </cell>
          <cell r="J254">
            <v>0</v>
          </cell>
          <cell r="K254">
            <v>0</v>
          </cell>
          <cell r="L254">
            <v>0</v>
          </cell>
          <cell r="M254">
            <v>0</v>
          </cell>
          <cell r="N254">
            <v>0</v>
          </cell>
          <cell r="O254">
            <v>0</v>
          </cell>
          <cell r="P254">
            <v>0</v>
          </cell>
          <cell r="Q254">
            <v>0</v>
          </cell>
          <cell r="R254">
            <v>947091.27</v>
          </cell>
          <cell r="S254">
            <v>0</v>
          </cell>
          <cell r="T254">
            <v>0</v>
          </cell>
          <cell r="U254">
            <v>0</v>
          </cell>
          <cell r="V254">
            <v>947091.27</v>
          </cell>
          <cell r="W254">
            <v>0</v>
          </cell>
          <cell r="X254">
            <v>0</v>
          </cell>
          <cell r="Y254">
            <v>0</v>
          </cell>
          <cell r="Z254">
            <v>0</v>
          </cell>
          <cell r="AA254">
            <v>0</v>
          </cell>
          <cell r="AB254">
            <v>0</v>
          </cell>
          <cell r="AC254">
            <v>0</v>
          </cell>
          <cell r="AD254">
            <v>0</v>
          </cell>
          <cell r="AE254">
            <v>0</v>
          </cell>
          <cell r="AF254">
            <v>0</v>
          </cell>
          <cell r="AG254">
            <v>0</v>
          </cell>
          <cell r="AH254">
            <v>0</v>
          </cell>
          <cell r="AI254">
            <v>0</v>
          </cell>
          <cell r="AJ254">
            <v>0</v>
          </cell>
          <cell r="AK254">
            <v>0</v>
          </cell>
          <cell r="AL254">
            <v>0</v>
          </cell>
          <cell r="AM254">
            <v>0</v>
          </cell>
          <cell r="AN254">
            <v>0</v>
          </cell>
          <cell r="AO254">
            <v>0</v>
          </cell>
          <cell r="AP254">
            <v>0</v>
          </cell>
          <cell r="AQ254">
            <v>0</v>
          </cell>
          <cell r="AR254">
            <v>0</v>
          </cell>
          <cell r="AS254">
            <v>0</v>
          </cell>
          <cell r="AT254">
            <v>0</v>
          </cell>
          <cell r="AU254">
            <v>0</v>
          </cell>
          <cell r="AV254">
            <v>0</v>
          </cell>
          <cell r="AW254">
            <v>0</v>
          </cell>
          <cell r="AX254">
            <v>0</v>
          </cell>
          <cell r="AY254">
            <v>0</v>
          </cell>
          <cell r="AZ254">
            <v>0</v>
          </cell>
          <cell r="BA254">
            <v>0</v>
          </cell>
          <cell r="BB254">
            <v>0</v>
          </cell>
          <cell r="BC254">
            <v>0</v>
          </cell>
          <cell r="BD254">
            <v>0</v>
          </cell>
          <cell r="BE254">
            <v>0</v>
          </cell>
          <cell r="BF254">
            <v>947091.27</v>
          </cell>
          <cell r="BG254">
            <v>0</v>
          </cell>
          <cell r="BH254">
            <v>0</v>
          </cell>
          <cell r="BI254">
            <v>0</v>
          </cell>
          <cell r="BJ254">
            <v>947091.27</v>
          </cell>
        </row>
        <row r="255">
          <cell r="A255">
            <v>275069</v>
          </cell>
          <cell r="B255" t="str">
            <v>OEB Cost int imp</v>
          </cell>
          <cell r="C255">
            <v>0</v>
          </cell>
          <cell r="D255">
            <v>0</v>
          </cell>
          <cell r="E255">
            <v>0</v>
          </cell>
          <cell r="F255">
            <v>0</v>
          </cell>
          <cell r="G255">
            <v>111361.16</v>
          </cell>
          <cell r="H255">
            <v>0</v>
          </cell>
          <cell r="I255">
            <v>0</v>
          </cell>
          <cell r="J255">
            <v>0</v>
          </cell>
          <cell r="K255">
            <v>111361.16</v>
          </cell>
          <cell r="L255">
            <v>0</v>
          </cell>
          <cell r="M255">
            <v>0</v>
          </cell>
          <cell r="N255">
            <v>0</v>
          </cell>
          <cell r="O255">
            <v>0</v>
          </cell>
          <cell r="P255">
            <v>0</v>
          </cell>
          <cell r="Q255">
            <v>0</v>
          </cell>
          <cell r="R255">
            <v>0</v>
          </cell>
          <cell r="S255">
            <v>0</v>
          </cell>
          <cell r="T255">
            <v>0</v>
          </cell>
          <cell r="U255">
            <v>0</v>
          </cell>
          <cell r="V255">
            <v>111361.16</v>
          </cell>
          <cell r="W255">
            <v>0</v>
          </cell>
          <cell r="X255">
            <v>0</v>
          </cell>
          <cell r="Y255">
            <v>0</v>
          </cell>
          <cell r="Z255">
            <v>0</v>
          </cell>
          <cell r="AA255">
            <v>0</v>
          </cell>
          <cell r="AB255">
            <v>0</v>
          </cell>
          <cell r="AC255">
            <v>0</v>
          </cell>
          <cell r="AD255">
            <v>0</v>
          </cell>
          <cell r="AE255">
            <v>0</v>
          </cell>
          <cell r="AF255">
            <v>0</v>
          </cell>
          <cell r="AG255">
            <v>0</v>
          </cell>
          <cell r="AH255">
            <v>0</v>
          </cell>
          <cell r="AI255">
            <v>0</v>
          </cell>
          <cell r="AJ255">
            <v>0</v>
          </cell>
          <cell r="AK255">
            <v>0</v>
          </cell>
          <cell r="AL255">
            <v>0</v>
          </cell>
          <cell r="AM255">
            <v>0</v>
          </cell>
          <cell r="AN255">
            <v>0</v>
          </cell>
          <cell r="AO255">
            <v>0</v>
          </cell>
          <cell r="AP255">
            <v>0</v>
          </cell>
          <cell r="AQ255">
            <v>0</v>
          </cell>
          <cell r="AR255">
            <v>0</v>
          </cell>
          <cell r="AS255">
            <v>0</v>
          </cell>
          <cell r="AT255">
            <v>0</v>
          </cell>
          <cell r="AU255">
            <v>111361.16</v>
          </cell>
          <cell r="AV255">
            <v>0</v>
          </cell>
          <cell r="AW255">
            <v>0</v>
          </cell>
          <cell r="AX255">
            <v>0</v>
          </cell>
          <cell r="AY255">
            <v>111361.16</v>
          </cell>
          <cell r="AZ255">
            <v>0</v>
          </cell>
          <cell r="BA255">
            <v>0</v>
          </cell>
          <cell r="BB255">
            <v>0</v>
          </cell>
          <cell r="BC255">
            <v>0</v>
          </cell>
          <cell r="BD255">
            <v>0</v>
          </cell>
          <cell r="BE255">
            <v>0</v>
          </cell>
          <cell r="BF255">
            <v>0</v>
          </cell>
          <cell r="BG255">
            <v>0</v>
          </cell>
          <cell r="BH255">
            <v>0</v>
          </cell>
          <cell r="BI255">
            <v>0</v>
          </cell>
          <cell r="BJ255">
            <v>111361.16</v>
          </cell>
        </row>
        <row r="256">
          <cell r="A256">
            <v>275070</v>
          </cell>
          <cell r="B256" t="str">
            <v>IPSP Tx Dev Proj Reg</v>
          </cell>
          <cell r="C256">
            <v>0</v>
          </cell>
          <cell r="D256">
            <v>4552220.6399999997</v>
          </cell>
          <cell r="E256">
            <v>0</v>
          </cell>
          <cell r="F256">
            <v>4552220.6399999997</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4552220.6399999997</v>
          </cell>
          <cell r="W256">
            <v>0</v>
          </cell>
          <cell r="X256">
            <v>0</v>
          </cell>
          <cell r="Y256">
            <v>0</v>
          </cell>
          <cell r="Z256">
            <v>0</v>
          </cell>
          <cell r="AA256">
            <v>0</v>
          </cell>
          <cell r="AB256">
            <v>0</v>
          </cell>
          <cell r="AC256">
            <v>0</v>
          </cell>
          <cell r="AD256">
            <v>0</v>
          </cell>
          <cell r="AE256">
            <v>0</v>
          </cell>
          <cell r="AF256">
            <v>0</v>
          </cell>
          <cell r="AG256">
            <v>0</v>
          </cell>
          <cell r="AH256">
            <v>0</v>
          </cell>
          <cell r="AI256">
            <v>0</v>
          </cell>
          <cell r="AJ256">
            <v>0</v>
          </cell>
          <cell r="AK256">
            <v>0</v>
          </cell>
          <cell r="AL256">
            <v>0</v>
          </cell>
          <cell r="AM256">
            <v>0</v>
          </cell>
          <cell r="AN256">
            <v>0</v>
          </cell>
          <cell r="AO256">
            <v>0</v>
          </cell>
          <cell r="AP256">
            <v>0</v>
          </cell>
          <cell r="AQ256">
            <v>0</v>
          </cell>
          <cell r="AR256">
            <v>4552220.6399999997</v>
          </cell>
          <cell r="AS256">
            <v>0</v>
          </cell>
          <cell r="AT256">
            <v>4552220.6399999997</v>
          </cell>
          <cell r="AU256">
            <v>0</v>
          </cell>
          <cell r="AV256">
            <v>0</v>
          </cell>
          <cell r="AW256">
            <v>0</v>
          </cell>
          <cell r="AX256">
            <v>0</v>
          </cell>
          <cell r="AY256">
            <v>0</v>
          </cell>
          <cell r="AZ256">
            <v>0</v>
          </cell>
          <cell r="BA256">
            <v>0</v>
          </cell>
          <cell r="BB256">
            <v>0</v>
          </cell>
          <cell r="BC256">
            <v>0</v>
          </cell>
          <cell r="BD256">
            <v>0</v>
          </cell>
          <cell r="BE256">
            <v>0</v>
          </cell>
          <cell r="BF256">
            <v>0</v>
          </cell>
          <cell r="BG256">
            <v>0</v>
          </cell>
          <cell r="BH256">
            <v>0</v>
          </cell>
          <cell r="BI256">
            <v>0</v>
          </cell>
          <cell r="BJ256">
            <v>4552220.6399999997</v>
          </cell>
        </row>
        <row r="257">
          <cell r="A257">
            <v>275071</v>
          </cell>
          <cell r="B257" t="str">
            <v>IPSP Tx Dev Proj Int</v>
          </cell>
          <cell r="C257">
            <v>0</v>
          </cell>
          <cell r="D257">
            <v>122235.67</v>
          </cell>
          <cell r="E257">
            <v>0</v>
          </cell>
          <cell r="F257">
            <v>122235.67</v>
          </cell>
          <cell r="G257">
            <v>0</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cell r="V257">
            <v>122235.67</v>
          </cell>
          <cell r="W257">
            <v>0</v>
          </cell>
          <cell r="X257">
            <v>0</v>
          </cell>
          <cell r="Y257">
            <v>0</v>
          </cell>
          <cell r="Z257">
            <v>0</v>
          </cell>
          <cell r="AA257">
            <v>0</v>
          </cell>
          <cell r="AB257">
            <v>0</v>
          </cell>
          <cell r="AC257">
            <v>0</v>
          </cell>
          <cell r="AD257">
            <v>0</v>
          </cell>
          <cell r="AE257">
            <v>0</v>
          </cell>
          <cell r="AF257">
            <v>0</v>
          </cell>
          <cell r="AG257">
            <v>0</v>
          </cell>
          <cell r="AH257">
            <v>0</v>
          </cell>
          <cell r="AI257">
            <v>0</v>
          </cell>
          <cell r="AJ257">
            <v>0</v>
          </cell>
          <cell r="AK257">
            <v>0</v>
          </cell>
          <cell r="AL257">
            <v>0</v>
          </cell>
          <cell r="AM257">
            <v>0</v>
          </cell>
          <cell r="AN257">
            <v>0</v>
          </cell>
          <cell r="AO257">
            <v>0</v>
          </cell>
          <cell r="AP257">
            <v>0</v>
          </cell>
          <cell r="AQ257">
            <v>0</v>
          </cell>
          <cell r="AR257">
            <v>122235.67</v>
          </cell>
          <cell r="AS257">
            <v>0</v>
          </cell>
          <cell r="AT257">
            <v>122235.67</v>
          </cell>
          <cell r="AU257">
            <v>0</v>
          </cell>
          <cell r="AV257">
            <v>0</v>
          </cell>
          <cell r="AW257">
            <v>0</v>
          </cell>
          <cell r="AX257">
            <v>0</v>
          </cell>
          <cell r="AY257">
            <v>0</v>
          </cell>
          <cell r="AZ257">
            <v>0</v>
          </cell>
          <cell r="BA257">
            <v>0</v>
          </cell>
          <cell r="BB257">
            <v>0</v>
          </cell>
          <cell r="BC257">
            <v>0</v>
          </cell>
          <cell r="BD257">
            <v>0</v>
          </cell>
          <cell r="BE257">
            <v>0</v>
          </cell>
          <cell r="BF257">
            <v>0</v>
          </cell>
          <cell r="BG257">
            <v>0</v>
          </cell>
          <cell r="BH257">
            <v>0</v>
          </cell>
          <cell r="BI257">
            <v>0</v>
          </cell>
          <cell r="BJ257">
            <v>122235.67</v>
          </cell>
        </row>
        <row r="258">
          <cell r="A258">
            <v>275072</v>
          </cell>
          <cell r="B258" t="str">
            <v>Defd Pension OMA</v>
          </cell>
          <cell r="C258">
            <v>0</v>
          </cell>
          <cell r="D258">
            <v>14276337.539999999</v>
          </cell>
          <cell r="E258">
            <v>0</v>
          </cell>
          <cell r="F258">
            <v>14276337.539999999</v>
          </cell>
          <cell r="G258">
            <v>44862341.609999999</v>
          </cell>
          <cell r="H258">
            <v>0</v>
          </cell>
          <cell r="I258">
            <v>0</v>
          </cell>
          <cell r="J258">
            <v>0</v>
          </cell>
          <cell r="K258">
            <v>44862341.609999999</v>
          </cell>
          <cell r="L258">
            <v>0</v>
          </cell>
          <cell r="M258">
            <v>0</v>
          </cell>
          <cell r="N258">
            <v>0</v>
          </cell>
          <cell r="O258">
            <v>0</v>
          </cell>
          <cell r="P258">
            <v>0</v>
          </cell>
          <cell r="Q258">
            <v>0</v>
          </cell>
          <cell r="R258">
            <v>0</v>
          </cell>
          <cell r="S258">
            <v>0</v>
          </cell>
          <cell r="T258">
            <v>0</v>
          </cell>
          <cell r="U258">
            <v>0</v>
          </cell>
          <cell r="V258">
            <v>59138679.149999999</v>
          </cell>
          <cell r="W258">
            <v>0</v>
          </cell>
          <cell r="X258">
            <v>0</v>
          </cell>
          <cell r="Y258">
            <v>0</v>
          </cell>
          <cell r="Z258">
            <v>0</v>
          </cell>
          <cell r="AA258">
            <v>0</v>
          </cell>
          <cell r="AB258">
            <v>0</v>
          </cell>
          <cell r="AC258">
            <v>0</v>
          </cell>
          <cell r="AD258">
            <v>0</v>
          </cell>
          <cell r="AE258">
            <v>0</v>
          </cell>
          <cell r="AF258">
            <v>0</v>
          </cell>
          <cell r="AG258">
            <v>0</v>
          </cell>
          <cell r="AH258">
            <v>0</v>
          </cell>
          <cell r="AI258">
            <v>0</v>
          </cell>
          <cell r="AJ258">
            <v>0</v>
          </cell>
          <cell r="AK258">
            <v>0</v>
          </cell>
          <cell r="AL258">
            <v>0</v>
          </cell>
          <cell r="AM258">
            <v>0</v>
          </cell>
          <cell r="AN258">
            <v>0</v>
          </cell>
          <cell r="AO258">
            <v>0</v>
          </cell>
          <cell r="AP258">
            <v>0</v>
          </cell>
          <cell r="AQ258">
            <v>0</v>
          </cell>
          <cell r="AR258">
            <v>14276337.539999999</v>
          </cell>
          <cell r="AS258">
            <v>0</v>
          </cell>
          <cell r="AT258">
            <v>14276337.539999999</v>
          </cell>
          <cell r="AU258">
            <v>44862341.609999999</v>
          </cell>
          <cell r="AV258">
            <v>0</v>
          </cell>
          <cell r="AW258">
            <v>0</v>
          </cell>
          <cell r="AX258">
            <v>0</v>
          </cell>
          <cell r="AY258">
            <v>44862341.609999999</v>
          </cell>
          <cell r="AZ258">
            <v>0</v>
          </cell>
          <cell r="BA258">
            <v>0</v>
          </cell>
          <cell r="BB258">
            <v>0</v>
          </cell>
          <cell r="BC258">
            <v>0</v>
          </cell>
          <cell r="BD258">
            <v>0</v>
          </cell>
          <cell r="BE258">
            <v>0</v>
          </cell>
          <cell r="BF258">
            <v>0</v>
          </cell>
          <cell r="BG258">
            <v>0</v>
          </cell>
          <cell r="BH258">
            <v>0</v>
          </cell>
          <cell r="BI258">
            <v>0</v>
          </cell>
          <cell r="BJ258">
            <v>59138679.149999999</v>
          </cell>
        </row>
        <row r="259">
          <cell r="A259">
            <v>275084</v>
          </cell>
          <cell r="B259" t="str">
            <v>Int Imp MR Df Cst-TX</v>
          </cell>
          <cell r="C259">
            <v>0</v>
          </cell>
          <cell r="D259">
            <v>0</v>
          </cell>
          <cell r="E259">
            <v>0</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I259">
            <v>0</v>
          </cell>
          <cell r="AJ259">
            <v>0</v>
          </cell>
          <cell r="AK259">
            <v>0</v>
          </cell>
          <cell r="AL259">
            <v>0</v>
          </cell>
          <cell r="AM259">
            <v>0</v>
          </cell>
          <cell r="AN259">
            <v>0</v>
          </cell>
          <cell r="AO259">
            <v>0</v>
          </cell>
          <cell r="AP259">
            <v>0</v>
          </cell>
          <cell r="AQ259">
            <v>0</v>
          </cell>
          <cell r="AR259">
            <v>0</v>
          </cell>
          <cell r="AS259">
            <v>0</v>
          </cell>
          <cell r="AT259">
            <v>0</v>
          </cell>
          <cell r="AU259">
            <v>0</v>
          </cell>
          <cell r="AV259">
            <v>0</v>
          </cell>
          <cell r="AW259">
            <v>0</v>
          </cell>
          <cell r="AX259">
            <v>0</v>
          </cell>
          <cell r="AY259">
            <v>0</v>
          </cell>
          <cell r="AZ259">
            <v>0</v>
          </cell>
          <cell r="BA259">
            <v>0</v>
          </cell>
          <cell r="BB259">
            <v>0</v>
          </cell>
          <cell r="BC259">
            <v>0</v>
          </cell>
          <cell r="BD259">
            <v>0</v>
          </cell>
          <cell r="BE259">
            <v>0</v>
          </cell>
          <cell r="BF259">
            <v>0</v>
          </cell>
          <cell r="BG259">
            <v>0</v>
          </cell>
          <cell r="BH259">
            <v>0</v>
          </cell>
          <cell r="BI259">
            <v>0</v>
          </cell>
          <cell r="BJ259">
            <v>0</v>
          </cell>
        </row>
        <row r="260">
          <cell r="A260">
            <v>275085</v>
          </cell>
          <cell r="B260" t="str">
            <v>RSVA-Global Adjustment</v>
          </cell>
          <cell r="C260">
            <v>0</v>
          </cell>
          <cell r="D260">
            <v>0</v>
          </cell>
          <cell r="E260">
            <v>0</v>
          </cell>
          <cell r="F260">
            <v>0</v>
          </cell>
          <cell r="G260">
            <v>-28784439.09</v>
          </cell>
          <cell r="H260">
            <v>0</v>
          </cell>
          <cell r="I260">
            <v>0</v>
          </cell>
          <cell r="J260">
            <v>0</v>
          </cell>
          <cell r="K260">
            <v>-28784439.09</v>
          </cell>
          <cell r="L260">
            <v>0</v>
          </cell>
          <cell r="M260">
            <v>0</v>
          </cell>
          <cell r="N260">
            <v>0</v>
          </cell>
          <cell r="O260">
            <v>0</v>
          </cell>
          <cell r="P260">
            <v>0</v>
          </cell>
          <cell r="Q260">
            <v>0</v>
          </cell>
          <cell r="R260">
            <v>1934859.6</v>
          </cell>
          <cell r="S260">
            <v>0</v>
          </cell>
          <cell r="T260">
            <v>0</v>
          </cell>
          <cell r="U260">
            <v>0</v>
          </cell>
          <cell r="V260">
            <v>-26849579.489999998</v>
          </cell>
          <cell r="W260">
            <v>0</v>
          </cell>
          <cell r="X260">
            <v>0</v>
          </cell>
          <cell r="Y260">
            <v>0</v>
          </cell>
          <cell r="Z260">
            <v>0</v>
          </cell>
          <cell r="AA260">
            <v>0</v>
          </cell>
          <cell r="AB260">
            <v>0</v>
          </cell>
          <cell r="AC260">
            <v>0</v>
          </cell>
          <cell r="AD260">
            <v>0</v>
          </cell>
          <cell r="AE260">
            <v>0</v>
          </cell>
          <cell r="AF260">
            <v>0</v>
          </cell>
          <cell r="AG260">
            <v>0</v>
          </cell>
          <cell r="AH260">
            <v>0</v>
          </cell>
          <cell r="AI260">
            <v>0</v>
          </cell>
          <cell r="AJ260">
            <v>0</v>
          </cell>
          <cell r="AK260">
            <v>0</v>
          </cell>
          <cell r="AL260">
            <v>0</v>
          </cell>
          <cell r="AM260">
            <v>0</v>
          </cell>
          <cell r="AN260">
            <v>0</v>
          </cell>
          <cell r="AO260">
            <v>0</v>
          </cell>
          <cell r="AP260">
            <v>0</v>
          </cell>
          <cell r="AQ260">
            <v>0</v>
          </cell>
          <cell r="AR260">
            <v>0</v>
          </cell>
          <cell r="AS260">
            <v>0</v>
          </cell>
          <cell r="AT260">
            <v>0</v>
          </cell>
          <cell r="AU260">
            <v>-28784439.09</v>
          </cell>
          <cell r="AV260">
            <v>0</v>
          </cell>
          <cell r="AW260">
            <v>0</v>
          </cell>
          <cell r="AX260">
            <v>0</v>
          </cell>
          <cell r="AY260">
            <v>-28784439.09</v>
          </cell>
          <cell r="AZ260">
            <v>0</v>
          </cell>
          <cell r="BA260">
            <v>0</v>
          </cell>
          <cell r="BB260">
            <v>0</v>
          </cell>
          <cell r="BC260">
            <v>0</v>
          </cell>
          <cell r="BD260">
            <v>0</v>
          </cell>
          <cell r="BE260">
            <v>0</v>
          </cell>
          <cell r="BF260">
            <v>1934859.6</v>
          </cell>
          <cell r="BG260">
            <v>0</v>
          </cell>
          <cell r="BH260">
            <v>0</v>
          </cell>
          <cell r="BI260">
            <v>0</v>
          </cell>
          <cell r="BJ260">
            <v>-26849579.489999998</v>
          </cell>
        </row>
        <row r="261">
          <cell r="A261">
            <v>275088</v>
          </cell>
          <cell r="B261" t="str">
            <v>RSVA - LV</v>
          </cell>
          <cell r="C261">
            <v>0</v>
          </cell>
          <cell r="D261">
            <v>0</v>
          </cell>
          <cell r="E261">
            <v>0</v>
          </cell>
          <cell r="F261">
            <v>0</v>
          </cell>
          <cell r="G261">
            <v>8742487.8000000007</v>
          </cell>
          <cell r="H261">
            <v>0</v>
          </cell>
          <cell r="I261">
            <v>0</v>
          </cell>
          <cell r="J261">
            <v>0</v>
          </cell>
          <cell r="K261">
            <v>8742487.8000000007</v>
          </cell>
          <cell r="L261">
            <v>0</v>
          </cell>
          <cell r="M261">
            <v>0</v>
          </cell>
          <cell r="N261">
            <v>0</v>
          </cell>
          <cell r="O261">
            <v>0</v>
          </cell>
          <cell r="P261">
            <v>0</v>
          </cell>
          <cell r="Q261">
            <v>0</v>
          </cell>
          <cell r="R261">
            <v>198899.7</v>
          </cell>
          <cell r="S261">
            <v>0</v>
          </cell>
          <cell r="T261">
            <v>0</v>
          </cell>
          <cell r="U261">
            <v>0</v>
          </cell>
          <cell r="V261">
            <v>8941387.5</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J261">
            <v>0</v>
          </cell>
          <cell r="AK261">
            <v>0</v>
          </cell>
          <cell r="AL261">
            <v>0</v>
          </cell>
          <cell r="AM261">
            <v>0</v>
          </cell>
          <cell r="AN261">
            <v>0</v>
          </cell>
          <cell r="AO261">
            <v>0</v>
          </cell>
          <cell r="AP261">
            <v>0</v>
          </cell>
          <cell r="AQ261">
            <v>0</v>
          </cell>
          <cell r="AR261">
            <v>0</v>
          </cell>
          <cell r="AS261">
            <v>0</v>
          </cell>
          <cell r="AT261">
            <v>0</v>
          </cell>
          <cell r="AU261">
            <v>8742487.8000000007</v>
          </cell>
          <cell r="AV261">
            <v>0</v>
          </cell>
          <cell r="AW261">
            <v>0</v>
          </cell>
          <cell r="AX261">
            <v>0</v>
          </cell>
          <cell r="AY261">
            <v>8742487.8000000007</v>
          </cell>
          <cell r="AZ261">
            <v>0</v>
          </cell>
          <cell r="BA261">
            <v>0</v>
          </cell>
          <cell r="BB261">
            <v>0</v>
          </cell>
          <cell r="BC261">
            <v>0</v>
          </cell>
          <cell r="BD261">
            <v>0</v>
          </cell>
          <cell r="BE261">
            <v>0</v>
          </cell>
          <cell r="BF261">
            <v>198899.7</v>
          </cell>
          <cell r="BG261">
            <v>0</v>
          </cell>
          <cell r="BH261">
            <v>0</v>
          </cell>
          <cell r="BI261">
            <v>0</v>
          </cell>
          <cell r="BJ261">
            <v>8941387.5</v>
          </cell>
        </row>
        <row r="262">
          <cell r="A262">
            <v>275093</v>
          </cell>
          <cell r="B262" t="str">
            <v>RRRP Interest Improv</v>
          </cell>
          <cell r="C262">
            <v>0</v>
          </cell>
          <cell r="D262">
            <v>0</v>
          </cell>
          <cell r="E262">
            <v>0</v>
          </cell>
          <cell r="F262">
            <v>0</v>
          </cell>
          <cell r="G262">
            <v>356773.75</v>
          </cell>
          <cell r="H262">
            <v>0</v>
          </cell>
          <cell r="I262">
            <v>0</v>
          </cell>
          <cell r="J262">
            <v>0</v>
          </cell>
          <cell r="K262">
            <v>356773.75</v>
          </cell>
          <cell r="L262">
            <v>0</v>
          </cell>
          <cell r="M262">
            <v>0</v>
          </cell>
          <cell r="N262">
            <v>0</v>
          </cell>
          <cell r="O262">
            <v>0</v>
          </cell>
          <cell r="P262">
            <v>0</v>
          </cell>
          <cell r="Q262">
            <v>0</v>
          </cell>
          <cell r="R262">
            <v>0</v>
          </cell>
          <cell r="S262">
            <v>0</v>
          </cell>
          <cell r="T262">
            <v>0</v>
          </cell>
          <cell r="U262">
            <v>0</v>
          </cell>
          <cell r="V262">
            <v>356773.75</v>
          </cell>
          <cell r="W262">
            <v>0</v>
          </cell>
          <cell r="X262">
            <v>0</v>
          </cell>
          <cell r="Y262">
            <v>0</v>
          </cell>
          <cell r="Z262">
            <v>0</v>
          </cell>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P262">
            <v>0</v>
          </cell>
          <cell r="AQ262">
            <v>0</v>
          </cell>
          <cell r="AR262">
            <v>0</v>
          </cell>
          <cell r="AS262">
            <v>0</v>
          </cell>
          <cell r="AT262">
            <v>0</v>
          </cell>
          <cell r="AU262">
            <v>356773.75</v>
          </cell>
          <cell r="AV262">
            <v>0</v>
          </cell>
          <cell r="AW262">
            <v>0</v>
          </cell>
          <cell r="AX262">
            <v>0</v>
          </cell>
          <cell r="AY262">
            <v>356773.75</v>
          </cell>
          <cell r="AZ262">
            <v>0</v>
          </cell>
          <cell r="BA262">
            <v>0</v>
          </cell>
          <cell r="BB262">
            <v>0</v>
          </cell>
          <cell r="BC262">
            <v>0</v>
          </cell>
          <cell r="BD262">
            <v>0</v>
          </cell>
          <cell r="BE262">
            <v>0</v>
          </cell>
          <cell r="BF262">
            <v>0</v>
          </cell>
          <cell r="BG262">
            <v>0</v>
          </cell>
          <cell r="BH262">
            <v>0</v>
          </cell>
          <cell r="BI262">
            <v>0</v>
          </cell>
          <cell r="BJ262">
            <v>356773.75</v>
          </cell>
        </row>
        <row r="263">
          <cell r="A263">
            <v>275095</v>
          </cell>
          <cell r="B263" t="str">
            <v>RRRP Variance</v>
          </cell>
          <cell r="C263">
            <v>0</v>
          </cell>
          <cell r="D263">
            <v>0</v>
          </cell>
          <cell r="E263">
            <v>0</v>
          </cell>
          <cell r="F263">
            <v>0</v>
          </cell>
          <cell r="G263">
            <v>-6560512.9400000004</v>
          </cell>
          <cell r="H263">
            <v>0</v>
          </cell>
          <cell r="I263">
            <v>0</v>
          </cell>
          <cell r="J263">
            <v>0</v>
          </cell>
          <cell r="K263">
            <v>-6560512.9400000004</v>
          </cell>
          <cell r="L263">
            <v>0</v>
          </cell>
          <cell r="M263">
            <v>0</v>
          </cell>
          <cell r="N263">
            <v>0</v>
          </cell>
          <cell r="O263">
            <v>0</v>
          </cell>
          <cell r="P263">
            <v>0</v>
          </cell>
          <cell r="Q263">
            <v>0</v>
          </cell>
          <cell r="R263">
            <v>0</v>
          </cell>
          <cell r="S263">
            <v>0</v>
          </cell>
          <cell r="T263">
            <v>0</v>
          </cell>
          <cell r="U263">
            <v>0</v>
          </cell>
          <cell r="V263">
            <v>-6560512.9400000004</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cell r="AP263">
            <v>0</v>
          </cell>
          <cell r="AQ263">
            <v>0</v>
          </cell>
          <cell r="AR263">
            <v>0</v>
          </cell>
          <cell r="AS263">
            <v>0</v>
          </cell>
          <cell r="AT263">
            <v>0</v>
          </cell>
          <cell r="AU263">
            <v>-6560512.9400000004</v>
          </cell>
          <cell r="AV263">
            <v>0</v>
          </cell>
          <cell r="AW263">
            <v>0</v>
          </cell>
          <cell r="AX263">
            <v>0</v>
          </cell>
          <cell r="AY263">
            <v>-6560512.9400000004</v>
          </cell>
          <cell r="AZ263">
            <v>0</v>
          </cell>
          <cell r="BA263">
            <v>0</v>
          </cell>
          <cell r="BB263">
            <v>0</v>
          </cell>
          <cell r="BC263">
            <v>0</v>
          </cell>
          <cell r="BD263">
            <v>0</v>
          </cell>
          <cell r="BE263">
            <v>0</v>
          </cell>
          <cell r="BF263">
            <v>0</v>
          </cell>
          <cell r="BG263">
            <v>0</v>
          </cell>
          <cell r="BH263">
            <v>0</v>
          </cell>
          <cell r="BI263">
            <v>0</v>
          </cell>
          <cell r="BJ263">
            <v>-6560512.9400000004</v>
          </cell>
        </row>
        <row r="264">
          <cell r="A264">
            <v>275102</v>
          </cell>
          <cell r="B264" t="str">
            <v>Remotes Lar 2007</v>
          </cell>
          <cell r="C264">
            <v>0</v>
          </cell>
          <cell r="D264">
            <v>0</v>
          </cell>
          <cell r="E264">
            <v>0</v>
          </cell>
          <cell r="F264">
            <v>0</v>
          </cell>
          <cell r="G264">
            <v>0</v>
          </cell>
          <cell r="H264">
            <v>0</v>
          </cell>
          <cell r="I264">
            <v>0</v>
          </cell>
          <cell r="J264">
            <v>0</v>
          </cell>
          <cell r="K264">
            <v>0</v>
          </cell>
          <cell r="L264">
            <v>0</v>
          </cell>
          <cell r="M264">
            <v>0</v>
          </cell>
          <cell r="N264">
            <v>0</v>
          </cell>
          <cell r="O264">
            <v>0</v>
          </cell>
          <cell r="P264">
            <v>0</v>
          </cell>
          <cell r="Q264">
            <v>3772739</v>
          </cell>
          <cell r="R264">
            <v>0</v>
          </cell>
          <cell r="S264">
            <v>0</v>
          </cell>
          <cell r="T264">
            <v>0</v>
          </cell>
          <cell r="U264">
            <v>0</v>
          </cell>
          <cell r="V264">
            <v>3772739</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P264">
            <v>0</v>
          </cell>
          <cell r="AQ264">
            <v>0</v>
          </cell>
          <cell r="AR264">
            <v>0</v>
          </cell>
          <cell r="AS264">
            <v>0</v>
          </cell>
          <cell r="AT264">
            <v>0</v>
          </cell>
          <cell r="AU264">
            <v>0</v>
          </cell>
          <cell r="AV264">
            <v>0</v>
          </cell>
          <cell r="AW264">
            <v>0</v>
          </cell>
          <cell r="AX264">
            <v>0</v>
          </cell>
          <cell r="AY264">
            <v>0</v>
          </cell>
          <cell r="AZ264">
            <v>0</v>
          </cell>
          <cell r="BA264">
            <v>0</v>
          </cell>
          <cell r="BB264">
            <v>0</v>
          </cell>
          <cell r="BC264">
            <v>0</v>
          </cell>
          <cell r="BD264">
            <v>0</v>
          </cell>
          <cell r="BE264">
            <v>3772739</v>
          </cell>
          <cell r="BF264">
            <v>0</v>
          </cell>
          <cell r="BG264">
            <v>0</v>
          </cell>
          <cell r="BH264">
            <v>0</v>
          </cell>
          <cell r="BI264">
            <v>0</v>
          </cell>
          <cell r="BJ264">
            <v>3772739</v>
          </cell>
        </row>
        <row r="265">
          <cell r="A265">
            <v>275103</v>
          </cell>
          <cell r="B265" t="str">
            <v>Rmts LAR 2011</v>
          </cell>
          <cell r="C265">
            <v>0</v>
          </cell>
          <cell r="D265">
            <v>0</v>
          </cell>
          <cell r="E265">
            <v>0</v>
          </cell>
          <cell r="F265">
            <v>0</v>
          </cell>
          <cell r="G265">
            <v>0</v>
          </cell>
          <cell r="H265">
            <v>0</v>
          </cell>
          <cell r="I265">
            <v>0</v>
          </cell>
          <cell r="J265">
            <v>0</v>
          </cell>
          <cell r="K265">
            <v>0</v>
          </cell>
          <cell r="L265">
            <v>0</v>
          </cell>
          <cell r="M265">
            <v>0</v>
          </cell>
          <cell r="N265">
            <v>0</v>
          </cell>
          <cell r="O265">
            <v>0</v>
          </cell>
          <cell r="P265">
            <v>0</v>
          </cell>
          <cell r="Q265">
            <v>8107002</v>
          </cell>
          <cell r="R265">
            <v>0</v>
          </cell>
          <cell r="S265">
            <v>0</v>
          </cell>
          <cell r="T265">
            <v>0</v>
          </cell>
          <cell r="U265">
            <v>0</v>
          </cell>
          <cell r="V265">
            <v>8107002</v>
          </cell>
          <cell r="W265">
            <v>0</v>
          </cell>
          <cell r="X265">
            <v>0</v>
          </cell>
          <cell r="Y265">
            <v>0</v>
          </cell>
          <cell r="Z265">
            <v>0</v>
          </cell>
          <cell r="AA265">
            <v>0</v>
          </cell>
          <cell r="AB265">
            <v>0</v>
          </cell>
          <cell r="AC265">
            <v>0</v>
          </cell>
          <cell r="AD265">
            <v>0</v>
          </cell>
          <cell r="AE265">
            <v>0</v>
          </cell>
          <cell r="AF265">
            <v>0</v>
          </cell>
          <cell r="AG265">
            <v>0</v>
          </cell>
          <cell r="AH265">
            <v>0</v>
          </cell>
          <cell r="AI265">
            <v>0</v>
          </cell>
          <cell r="AJ265">
            <v>0</v>
          </cell>
          <cell r="AK265">
            <v>0</v>
          </cell>
          <cell r="AL265">
            <v>0</v>
          </cell>
          <cell r="AM265">
            <v>0</v>
          </cell>
          <cell r="AN265">
            <v>0</v>
          </cell>
          <cell r="AO265">
            <v>0</v>
          </cell>
          <cell r="AP265">
            <v>0</v>
          </cell>
          <cell r="AQ265">
            <v>0</v>
          </cell>
          <cell r="AR265">
            <v>0</v>
          </cell>
          <cell r="AS265">
            <v>0</v>
          </cell>
          <cell r="AT265">
            <v>0</v>
          </cell>
          <cell r="AU265">
            <v>0</v>
          </cell>
          <cell r="AV265">
            <v>0</v>
          </cell>
          <cell r="AW265">
            <v>0</v>
          </cell>
          <cell r="AX265">
            <v>0</v>
          </cell>
          <cell r="AY265">
            <v>0</v>
          </cell>
          <cell r="AZ265">
            <v>0</v>
          </cell>
          <cell r="BA265">
            <v>0</v>
          </cell>
          <cell r="BB265">
            <v>0</v>
          </cell>
          <cell r="BC265">
            <v>0</v>
          </cell>
          <cell r="BD265">
            <v>0</v>
          </cell>
          <cell r="BE265">
            <v>8107002</v>
          </cell>
          <cell r="BF265">
            <v>0</v>
          </cell>
          <cell r="BG265">
            <v>0</v>
          </cell>
          <cell r="BH265">
            <v>0</v>
          </cell>
          <cell r="BI265">
            <v>0</v>
          </cell>
          <cell r="BJ265">
            <v>8107002</v>
          </cell>
        </row>
        <row r="266">
          <cell r="A266">
            <v>275104</v>
          </cell>
          <cell r="B266" t="str">
            <v>Reg Asset Dx PCB (08)</v>
          </cell>
          <cell r="C266">
            <v>0</v>
          </cell>
          <cell r="D266">
            <v>0</v>
          </cell>
          <cell r="E266">
            <v>0</v>
          </cell>
          <cell r="F266">
            <v>0</v>
          </cell>
          <cell r="G266">
            <v>106085901.66</v>
          </cell>
          <cell r="H266">
            <v>0</v>
          </cell>
          <cell r="I266">
            <v>0</v>
          </cell>
          <cell r="J266">
            <v>0</v>
          </cell>
          <cell r="K266">
            <v>106085901.66</v>
          </cell>
          <cell r="L266">
            <v>0</v>
          </cell>
          <cell r="M266">
            <v>0</v>
          </cell>
          <cell r="N266">
            <v>0</v>
          </cell>
          <cell r="O266">
            <v>0</v>
          </cell>
          <cell r="P266">
            <v>0</v>
          </cell>
          <cell r="Q266">
            <v>0</v>
          </cell>
          <cell r="R266">
            <v>83424.240000000005</v>
          </cell>
          <cell r="S266">
            <v>0</v>
          </cell>
          <cell r="T266">
            <v>0</v>
          </cell>
          <cell r="U266">
            <v>0</v>
          </cell>
          <cell r="V266">
            <v>106169325.90000001</v>
          </cell>
          <cell r="W266">
            <v>0</v>
          </cell>
          <cell r="X266">
            <v>0</v>
          </cell>
          <cell r="Y266">
            <v>0</v>
          </cell>
          <cell r="Z266">
            <v>0</v>
          </cell>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cell r="AP266">
            <v>0</v>
          </cell>
          <cell r="AQ266">
            <v>0</v>
          </cell>
          <cell r="AR266">
            <v>0</v>
          </cell>
          <cell r="AS266">
            <v>0</v>
          </cell>
          <cell r="AT266">
            <v>0</v>
          </cell>
          <cell r="AU266">
            <v>106085901.66</v>
          </cell>
          <cell r="AV266">
            <v>0</v>
          </cell>
          <cell r="AW266">
            <v>0</v>
          </cell>
          <cell r="AX266">
            <v>0</v>
          </cell>
          <cell r="AY266">
            <v>106085901.66</v>
          </cell>
          <cell r="AZ266">
            <v>0</v>
          </cell>
          <cell r="BA266">
            <v>0</v>
          </cell>
          <cell r="BB266">
            <v>0</v>
          </cell>
          <cell r="BC266">
            <v>0</v>
          </cell>
          <cell r="BD266">
            <v>0</v>
          </cell>
          <cell r="BE266">
            <v>0</v>
          </cell>
          <cell r="BF266">
            <v>83424.240000000005</v>
          </cell>
          <cell r="BG266">
            <v>0</v>
          </cell>
          <cell r="BH266">
            <v>0</v>
          </cell>
          <cell r="BI266">
            <v>0</v>
          </cell>
          <cell r="BJ266">
            <v>106169325.90000001</v>
          </cell>
        </row>
        <row r="267">
          <cell r="A267">
            <v>275106</v>
          </cell>
          <cell r="B267" t="str">
            <v>Reg Asset Tx PCB (08)</v>
          </cell>
          <cell r="C267">
            <v>0</v>
          </cell>
          <cell r="D267">
            <v>80764022.299999997</v>
          </cell>
          <cell r="E267">
            <v>0</v>
          </cell>
          <cell r="F267">
            <v>80764022.299999997</v>
          </cell>
          <cell r="G267">
            <v>0</v>
          </cell>
          <cell r="H267">
            <v>0</v>
          </cell>
          <cell r="I267">
            <v>0</v>
          </cell>
          <cell r="J267">
            <v>0</v>
          </cell>
          <cell r="K267">
            <v>0</v>
          </cell>
          <cell r="L267">
            <v>0</v>
          </cell>
          <cell r="M267">
            <v>0</v>
          </cell>
          <cell r="N267">
            <v>0</v>
          </cell>
          <cell r="O267">
            <v>0</v>
          </cell>
          <cell r="P267">
            <v>0</v>
          </cell>
          <cell r="Q267">
            <v>0</v>
          </cell>
          <cell r="R267">
            <v>0</v>
          </cell>
          <cell r="S267">
            <v>0</v>
          </cell>
          <cell r="T267">
            <v>0</v>
          </cell>
          <cell r="U267">
            <v>0</v>
          </cell>
          <cell r="V267">
            <v>80764022.299999997</v>
          </cell>
          <cell r="W267">
            <v>0</v>
          </cell>
          <cell r="X267">
            <v>0</v>
          </cell>
          <cell r="Y267">
            <v>0</v>
          </cell>
          <cell r="Z267">
            <v>0</v>
          </cell>
          <cell r="AA267">
            <v>0</v>
          </cell>
          <cell r="AB267">
            <v>0</v>
          </cell>
          <cell r="AC267">
            <v>0</v>
          </cell>
          <cell r="AD267">
            <v>0</v>
          </cell>
          <cell r="AE267">
            <v>0</v>
          </cell>
          <cell r="AF267">
            <v>0</v>
          </cell>
          <cell r="AG267">
            <v>0</v>
          </cell>
          <cell r="AH267">
            <v>0</v>
          </cell>
          <cell r="AI267">
            <v>0</v>
          </cell>
          <cell r="AJ267">
            <v>0</v>
          </cell>
          <cell r="AK267">
            <v>0</v>
          </cell>
          <cell r="AL267">
            <v>0</v>
          </cell>
          <cell r="AM267">
            <v>0</v>
          </cell>
          <cell r="AN267">
            <v>0</v>
          </cell>
          <cell r="AO267">
            <v>0</v>
          </cell>
          <cell r="AP267">
            <v>0</v>
          </cell>
          <cell r="AQ267">
            <v>0</v>
          </cell>
          <cell r="AR267">
            <v>80764022.299999997</v>
          </cell>
          <cell r="AS267">
            <v>0</v>
          </cell>
          <cell r="AT267">
            <v>80764022.299999997</v>
          </cell>
          <cell r="AU267">
            <v>0</v>
          </cell>
          <cell r="AV267">
            <v>0</v>
          </cell>
          <cell r="AW267">
            <v>0</v>
          </cell>
          <cell r="AX267">
            <v>0</v>
          </cell>
          <cell r="AY267">
            <v>0</v>
          </cell>
          <cell r="AZ267">
            <v>0</v>
          </cell>
          <cell r="BA267">
            <v>0</v>
          </cell>
          <cell r="BB267">
            <v>0</v>
          </cell>
          <cell r="BC267">
            <v>0</v>
          </cell>
          <cell r="BD267">
            <v>0</v>
          </cell>
          <cell r="BE267">
            <v>0</v>
          </cell>
          <cell r="BF267">
            <v>0</v>
          </cell>
          <cell r="BG267">
            <v>0</v>
          </cell>
          <cell r="BH267">
            <v>0</v>
          </cell>
          <cell r="BI267">
            <v>0</v>
          </cell>
          <cell r="BJ267">
            <v>80764022.299999997</v>
          </cell>
        </row>
        <row r="268">
          <cell r="A268">
            <v>275108</v>
          </cell>
          <cell r="B268" t="str">
            <v>RA ST Dx LAR (09)</v>
          </cell>
          <cell r="C268">
            <v>0</v>
          </cell>
          <cell r="D268">
            <v>0</v>
          </cell>
          <cell r="E268">
            <v>0</v>
          </cell>
          <cell r="F268">
            <v>0</v>
          </cell>
          <cell r="G268">
            <v>5370000</v>
          </cell>
          <cell r="H268">
            <v>0</v>
          </cell>
          <cell r="I268">
            <v>0</v>
          </cell>
          <cell r="J268">
            <v>0</v>
          </cell>
          <cell r="K268">
            <v>5370000</v>
          </cell>
          <cell r="L268">
            <v>0</v>
          </cell>
          <cell r="M268">
            <v>0</v>
          </cell>
          <cell r="N268">
            <v>0</v>
          </cell>
          <cell r="O268">
            <v>0</v>
          </cell>
          <cell r="P268">
            <v>0</v>
          </cell>
          <cell r="Q268">
            <v>0</v>
          </cell>
          <cell r="R268">
            <v>0</v>
          </cell>
          <cell r="S268">
            <v>0</v>
          </cell>
          <cell r="T268">
            <v>0</v>
          </cell>
          <cell r="U268">
            <v>0</v>
          </cell>
          <cell r="V268">
            <v>5370000</v>
          </cell>
          <cell r="W268">
            <v>0</v>
          </cell>
          <cell r="X268">
            <v>0</v>
          </cell>
          <cell r="Y268">
            <v>0</v>
          </cell>
          <cell r="Z268">
            <v>0</v>
          </cell>
          <cell r="AA268">
            <v>0</v>
          </cell>
          <cell r="AB268">
            <v>0</v>
          </cell>
          <cell r="AC268">
            <v>0</v>
          </cell>
          <cell r="AD268">
            <v>0</v>
          </cell>
          <cell r="AE268">
            <v>0</v>
          </cell>
          <cell r="AF268">
            <v>0</v>
          </cell>
          <cell r="AG268">
            <v>0</v>
          </cell>
          <cell r="AH268">
            <v>0</v>
          </cell>
          <cell r="AI268">
            <v>0</v>
          </cell>
          <cell r="AJ268">
            <v>0</v>
          </cell>
          <cell r="AK268">
            <v>0</v>
          </cell>
          <cell r="AL268">
            <v>0</v>
          </cell>
          <cell r="AM268">
            <v>0</v>
          </cell>
          <cell r="AN268">
            <v>0</v>
          </cell>
          <cell r="AO268">
            <v>0</v>
          </cell>
          <cell r="AP268">
            <v>0</v>
          </cell>
          <cell r="AQ268">
            <v>0</v>
          </cell>
          <cell r="AR268">
            <v>0</v>
          </cell>
          <cell r="AS268">
            <v>0</v>
          </cell>
          <cell r="AT268">
            <v>0</v>
          </cell>
          <cell r="AU268">
            <v>5370000</v>
          </cell>
          <cell r="AV268">
            <v>0</v>
          </cell>
          <cell r="AW268">
            <v>0</v>
          </cell>
          <cell r="AX268">
            <v>0</v>
          </cell>
          <cell r="AY268">
            <v>5370000</v>
          </cell>
          <cell r="AZ268">
            <v>0</v>
          </cell>
          <cell r="BA268">
            <v>0</v>
          </cell>
          <cell r="BB268">
            <v>0</v>
          </cell>
          <cell r="BC268">
            <v>0</v>
          </cell>
          <cell r="BD268">
            <v>0</v>
          </cell>
          <cell r="BE268">
            <v>0</v>
          </cell>
          <cell r="BF268">
            <v>0</v>
          </cell>
          <cell r="BG268">
            <v>0</v>
          </cell>
          <cell r="BH268">
            <v>0</v>
          </cell>
          <cell r="BI268">
            <v>0</v>
          </cell>
          <cell r="BJ268">
            <v>5370000</v>
          </cell>
        </row>
        <row r="269">
          <cell r="A269">
            <v>275109</v>
          </cell>
          <cell r="B269" t="str">
            <v>RA ST Tx LAR (09)</v>
          </cell>
          <cell r="C269">
            <v>0</v>
          </cell>
          <cell r="D269">
            <v>2310794</v>
          </cell>
          <cell r="E269">
            <v>0</v>
          </cell>
          <cell r="F269">
            <v>2310794</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2310794</v>
          </cell>
          <cell r="W269">
            <v>0</v>
          </cell>
          <cell r="X269">
            <v>0</v>
          </cell>
          <cell r="Y269">
            <v>0</v>
          </cell>
          <cell r="Z269">
            <v>0</v>
          </cell>
          <cell r="AA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cell r="AR269">
            <v>2310794</v>
          </cell>
          <cell r="AS269">
            <v>0</v>
          </cell>
          <cell r="AT269">
            <v>2310794</v>
          </cell>
          <cell r="AU269">
            <v>0</v>
          </cell>
          <cell r="AV269">
            <v>0</v>
          </cell>
          <cell r="AW269">
            <v>0</v>
          </cell>
          <cell r="AX269">
            <v>0</v>
          </cell>
          <cell r="AY269">
            <v>0</v>
          </cell>
          <cell r="AZ269">
            <v>0</v>
          </cell>
          <cell r="BA269">
            <v>0</v>
          </cell>
          <cell r="BB269">
            <v>0</v>
          </cell>
          <cell r="BC269">
            <v>0</v>
          </cell>
          <cell r="BD269">
            <v>0</v>
          </cell>
          <cell r="BE269">
            <v>0</v>
          </cell>
          <cell r="BF269">
            <v>0</v>
          </cell>
          <cell r="BG269">
            <v>0</v>
          </cell>
          <cell r="BH269">
            <v>0</v>
          </cell>
          <cell r="BI269">
            <v>0</v>
          </cell>
          <cell r="BJ269">
            <v>2310794</v>
          </cell>
        </row>
        <row r="270">
          <cell r="A270">
            <v>275110</v>
          </cell>
          <cell r="B270" t="str">
            <v>RA LT Dx LAR (09)</v>
          </cell>
          <cell r="C270">
            <v>0</v>
          </cell>
          <cell r="D270">
            <v>0</v>
          </cell>
          <cell r="E270">
            <v>0</v>
          </cell>
          <cell r="F270">
            <v>0</v>
          </cell>
          <cell r="G270">
            <v>18646153</v>
          </cell>
          <cell r="H270">
            <v>0</v>
          </cell>
          <cell r="I270">
            <v>0</v>
          </cell>
          <cell r="J270">
            <v>0</v>
          </cell>
          <cell r="K270">
            <v>18646153</v>
          </cell>
          <cell r="L270">
            <v>0</v>
          </cell>
          <cell r="M270">
            <v>0</v>
          </cell>
          <cell r="N270">
            <v>0</v>
          </cell>
          <cell r="O270">
            <v>0</v>
          </cell>
          <cell r="P270">
            <v>0</v>
          </cell>
          <cell r="Q270">
            <v>0</v>
          </cell>
          <cell r="R270">
            <v>0</v>
          </cell>
          <cell r="S270">
            <v>0</v>
          </cell>
          <cell r="T270">
            <v>0</v>
          </cell>
          <cell r="U270">
            <v>0</v>
          </cell>
          <cell r="V270">
            <v>18646153</v>
          </cell>
          <cell r="W270">
            <v>0</v>
          </cell>
          <cell r="X270">
            <v>0</v>
          </cell>
          <cell r="Y270">
            <v>0</v>
          </cell>
          <cell r="Z270">
            <v>0</v>
          </cell>
          <cell r="AA270">
            <v>0</v>
          </cell>
          <cell r="AB270">
            <v>0</v>
          </cell>
          <cell r="AC270">
            <v>0</v>
          </cell>
          <cell r="AD270">
            <v>0</v>
          </cell>
          <cell r="AE270">
            <v>0</v>
          </cell>
          <cell r="AF270">
            <v>0</v>
          </cell>
          <cell r="AG270">
            <v>0</v>
          </cell>
          <cell r="AH270">
            <v>0</v>
          </cell>
          <cell r="AI270">
            <v>0</v>
          </cell>
          <cell r="AJ270">
            <v>0</v>
          </cell>
          <cell r="AK270">
            <v>0</v>
          </cell>
          <cell r="AL270">
            <v>0</v>
          </cell>
          <cell r="AM270">
            <v>0</v>
          </cell>
          <cell r="AN270">
            <v>0</v>
          </cell>
          <cell r="AO270">
            <v>0</v>
          </cell>
          <cell r="AP270">
            <v>0</v>
          </cell>
          <cell r="AQ270">
            <v>0</v>
          </cell>
          <cell r="AR270">
            <v>0</v>
          </cell>
          <cell r="AS270">
            <v>0</v>
          </cell>
          <cell r="AT270">
            <v>0</v>
          </cell>
          <cell r="AU270">
            <v>18646153</v>
          </cell>
          <cell r="AV270">
            <v>0</v>
          </cell>
          <cell r="AW270">
            <v>0</v>
          </cell>
          <cell r="AX270">
            <v>0</v>
          </cell>
          <cell r="AY270">
            <v>18646153</v>
          </cell>
          <cell r="AZ270">
            <v>0</v>
          </cell>
          <cell r="BA270">
            <v>0</v>
          </cell>
          <cell r="BB270">
            <v>0</v>
          </cell>
          <cell r="BC270">
            <v>0</v>
          </cell>
          <cell r="BD270">
            <v>0</v>
          </cell>
          <cell r="BE270">
            <v>0</v>
          </cell>
          <cell r="BF270">
            <v>0</v>
          </cell>
          <cell r="BG270">
            <v>0</v>
          </cell>
          <cell r="BH270">
            <v>0</v>
          </cell>
          <cell r="BI270">
            <v>0</v>
          </cell>
          <cell r="BJ270">
            <v>18646153</v>
          </cell>
        </row>
        <row r="271">
          <cell r="A271">
            <v>275111</v>
          </cell>
          <cell r="B271" t="str">
            <v>RA LT Tx LAR (09)</v>
          </cell>
          <cell r="C271">
            <v>0</v>
          </cell>
          <cell r="D271">
            <v>13707816</v>
          </cell>
          <cell r="E271">
            <v>0</v>
          </cell>
          <cell r="F271">
            <v>13707816</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13707816</v>
          </cell>
          <cell r="W271">
            <v>0</v>
          </cell>
          <cell r="X271">
            <v>0</v>
          </cell>
          <cell r="Y271">
            <v>0</v>
          </cell>
          <cell r="Z271">
            <v>0</v>
          </cell>
          <cell r="AA271">
            <v>0</v>
          </cell>
          <cell r="AB271">
            <v>0</v>
          </cell>
          <cell r="AC271">
            <v>0</v>
          </cell>
          <cell r="AD271">
            <v>0</v>
          </cell>
          <cell r="AE271">
            <v>0</v>
          </cell>
          <cell r="AF271">
            <v>0</v>
          </cell>
          <cell r="AG271">
            <v>0</v>
          </cell>
          <cell r="AH271">
            <v>0</v>
          </cell>
          <cell r="AI271">
            <v>0</v>
          </cell>
          <cell r="AJ271">
            <v>0</v>
          </cell>
          <cell r="AK271">
            <v>0</v>
          </cell>
          <cell r="AL271">
            <v>0</v>
          </cell>
          <cell r="AM271">
            <v>0</v>
          </cell>
          <cell r="AN271">
            <v>0</v>
          </cell>
          <cell r="AO271">
            <v>0</v>
          </cell>
          <cell r="AP271">
            <v>0</v>
          </cell>
          <cell r="AQ271">
            <v>0</v>
          </cell>
          <cell r="AR271">
            <v>13707816</v>
          </cell>
          <cell r="AS271">
            <v>0</v>
          </cell>
          <cell r="AT271">
            <v>13707816</v>
          </cell>
          <cell r="AU271">
            <v>0</v>
          </cell>
          <cell r="AV271">
            <v>0</v>
          </cell>
          <cell r="AW271">
            <v>0</v>
          </cell>
          <cell r="AX271">
            <v>0</v>
          </cell>
          <cell r="AY271">
            <v>0</v>
          </cell>
          <cell r="AZ271">
            <v>0</v>
          </cell>
          <cell r="BA271">
            <v>0</v>
          </cell>
          <cell r="BB271">
            <v>0</v>
          </cell>
          <cell r="BC271">
            <v>0</v>
          </cell>
          <cell r="BD271">
            <v>0</v>
          </cell>
          <cell r="BE271">
            <v>0</v>
          </cell>
          <cell r="BF271">
            <v>0</v>
          </cell>
          <cell r="BG271">
            <v>0</v>
          </cell>
          <cell r="BH271">
            <v>0</v>
          </cell>
          <cell r="BI271">
            <v>0</v>
          </cell>
          <cell r="BJ271">
            <v>13707816</v>
          </cell>
        </row>
        <row r="272">
          <cell r="A272">
            <v>275131</v>
          </cell>
          <cell r="B272" t="str">
            <v>RSVAwms-int Improv</v>
          </cell>
          <cell r="C272">
            <v>0</v>
          </cell>
          <cell r="D272">
            <v>0</v>
          </cell>
          <cell r="E272">
            <v>0</v>
          </cell>
          <cell r="F272">
            <v>0</v>
          </cell>
          <cell r="G272">
            <v>-2197118.5099999998</v>
          </cell>
          <cell r="H272">
            <v>0</v>
          </cell>
          <cell r="I272">
            <v>0</v>
          </cell>
          <cell r="J272">
            <v>0</v>
          </cell>
          <cell r="K272">
            <v>-2197118.5099999998</v>
          </cell>
          <cell r="L272">
            <v>0</v>
          </cell>
          <cell r="M272">
            <v>0</v>
          </cell>
          <cell r="N272">
            <v>0</v>
          </cell>
          <cell r="O272">
            <v>0</v>
          </cell>
          <cell r="P272">
            <v>0</v>
          </cell>
          <cell r="Q272">
            <v>0</v>
          </cell>
          <cell r="R272">
            <v>0</v>
          </cell>
          <cell r="S272">
            <v>0</v>
          </cell>
          <cell r="T272">
            <v>0</v>
          </cell>
          <cell r="U272">
            <v>0</v>
          </cell>
          <cell r="V272">
            <v>-2197118.5099999998</v>
          </cell>
          <cell r="W272">
            <v>0</v>
          </cell>
          <cell r="X272">
            <v>0</v>
          </cell>
          <cell r="Y272">
            <v>0</v>
          </cell>
          <cell r="Z272">
            <v>0</v>
          </cell>
          <cell r="AA272">
            <v>0</v>
          </cell>
          <cell r="AB272">
            <v>0</v>
          </cell>
          <cell r="AC272">
            <v>0</v>
          </cell>
          <cell r="AD272">
            <v>0</v>
          </cell>
          <cell r="AE272">
            <v>0</v>
          </cell>
          <cell r="AF272">
            <v>0</v>
          </cell>
          <cell r="AG272">
            <v>0</v>
          </cell>
          <cell r="AH272">
            <v>0</v>
          </cell>
          <cell r="AI272">
            <v>0</v>
          </cell>
          <cell r="AJ272">
            <v>0</v>
          </cell>
          <cell r="AK272">
            <v>0</v>
          </cell>
          <cell r="AL272">
            <v>0</v>
          </cell>
          <cell r="AM272">
            <v>0</v>
          </cell>
          <cell r="AN272">
            <v>0</v>
          </cell>
          <cell r="AO272">
            <v>0</v>
          </cell>
          <cell r="AP272">
            <v>0</v>
          </cell>
          <cell r="AQ272">
            <v>0</v>
          </cell>
          <cell r="AR272">
            <v>0</v>
          </cell>
          <cell r="AS272">
            <v>0</v>
          </cell>
          <cell r="AT272">
            <v>0</v>
          </cell>
          <cell r="AU272">
            <v>-2197118.5099999998</v>
          </cell>
          <cell r="AV272">
            <v>0</v>
          </cell>
          <cell r="AW272">
            <v>0</v>
          </cell>
          <cell r="AX272">
            <v>0</v>
          </cell>
          <cell r="AY272">
            <v>-2197118.5099999998</v>
          </cell>
          <cell r="AZ272">
            <v>0</v>
          </cell>
          <cell r="BA272">
            <v>0</v>
          </cell>
          <cell r="BB272">
            <v>0</v>
          </cell>
          <cell r="BC272">
            <v>0</v>
          </cell>
          <cell r="BD272">
            <v>0</v>
          </cell>
          <cell r="BE272">
            <v>0</v>
          </cell>
          <cell r="BF272">
            <v>0</v>
          </cell>
          <cell r="BG272">
            <v>0</v>
          </cell>
          <cell r="BH272">
            <v>0</v>
          </cell>
          <cell r="BI272">
            <v>0</v>
          </cell>
          <cell r="BJ272">
            <v>-2197118.5099999998</v>
          </cell>
        </row>
        <row r="273">
          <cell r="A273">
            <v>275133</v>
          </cell>
          <cell r="B273" t="str">
            <v>RSVAnw-Int Improv</v>
          </cell>
          <cell r="C273">
            <v>0</v>
          </cell>
          <cell r="D273">
            <v>0</v>
          </cell>
          <cell r="E273">
            <v>0</v>
          </cell>
          <cell r="F273">
            <v>0</v>
          </cell>
          <cell r="G273">
            <v>789720.69</v>
          </cell>
          <cell r="H273">
            <v>0</v>
          </cell>
          <cell r="I273">
            <v>0</v>
          </cell>
          <cell r="J273">
            <v>0</v>
          </cell>
          <cell r="K273">
            <v>789720.69</v>
          </cell>
          <cell r="L273">
            <v>0</v>
          </cell>
          <cell r="M273">
            <v>0</v>
          </cell>
          <cell r="N273">
            <v>0</v>
          </cell>
          <cell r="O273">
            <v>0</v>
          </cell>
          <cell r="P273">
            <v>0</v>
          </cell>
          <cell r="Q273">
            <v>0</v>
          </cell>
          <cell r="R273">
            <v>0</v>
          </cell>
          <cell r="S273">
            <v>0</v>
          </cell>
          <cell r="T273">
            <v>0</v>
          </cell>
          <cell r="U273">
            <v>0</v>
          </cell>
          <cell r="V273">
            <v>789720.69</v>
          </cell>
          <cell r="W273">
            <v>0</v>
          </cell>
          <cell r="X273">
            <v>0</v>
          </cell>
          <cell r="Y273">
            <v>0</v>
          </cell>
          <cell r="Z273">
            <v>0</v>
          </cell>
          <cell r="AA273">
            <v>0</v>
          </cell>
          <cell r="AB273">
            <v>0</v>
          </cell>
          <cell r="AC273">
            <v>0</v>
          </cell>
          <cell r="AD273">
            <v>0</v>
          </cell>
          <cell r="AE273">
            <v>0</v>
          </cell>
          <cell r="AF273">
            <v>0</v>
          </cell>
          <cell r="AG273">
            <v>0</v>
          </cell>
          <cell r="AH273">
            <v>0</v>
          </cell>
          <cell r="AI273">
            <v>0</v>
          </cell>
          <cell r="AJ273">
            <v>0</v>
          </cell>
          <cell r="AK273">
            <v>0</v>
          </cell>
          <cell r="AL273">
            <v>0</v>
          </cell>
          <cell r="AM273">
            <v>0</v>
          </cell>
          <cell r="AN273">
            <v>0</v>
          </cell>
          <cell r="AO273">
            <v>0</v>
          </cell>
          <cell r="AP273">
            <v>0</v>
          </cell>
          <cell r="AQ273">
            <v>0</v>
          </cell>
          <cell r="AR273">
            <v>0</v>
          </cell>
          <cell r="AS273">
            <v>0</v>
          </cell>
          <cell r="AT273">
            <v>0</v>
          </cell>
          <cell r="AU273">
            <v>789720.69</v>
          </cell>
          <cell r="AV273">
            <v>0</v>
          </cell>
          <cell r="AW273">
            <v>0</v>
          </cell>
          <cell r="AX273">
            <v>0</v>
          </cell>
          <cell r="AY273">
            <v>789720.69</v>
          </cell>
          <cell r="AZ273">
            <v>0</v>
          </cell>
          <cell r="BA273">
            <v>0</v>
          </cell>
          <cell r="BB273">
            <v>0</v>
          </cell>
          <cell r="BC273">
            <v>0</v>
          </cell>
          <cell r="BD273">
            <v>0</v>
          </cell>
          <cell r="BE273">
            <v>0</v>
          </cell>
          <cell r="BF273">
            <v>0</v>
          </cell>
          <cell r="BG273">
            <v>0</v>
          </cell>
          <cell r="BH273">
            <v>0</v>
          </cell>
          <cell r="BI273">
            <v>0</v>
          </cell>
          <cell r="BJ273">
            <v>789720.69</v>
          </cell>
        </row>
        <row r="274">
          <cell r="A274">
            <v>275134</v>
          </cell>
          <cell r="B274" t="str">
            <v>RSVAcn-Int Improv</v>
          </cell>
          <cell r="C274">
            <v>0</v>
          </cell>
          <cell r="D274">
            <v>0</v>
          </cell>
          <cell r="E274">
            <v>0</v>
          </cell>
          <cell r="F274">
            <v>0</v>
          </cell>
          <cell r="G274">
            <v>321409.46999999997</v>
          </cell>
          <cell r="H274">
            <v>0</v>
          </cell>
          <cell r="I274">
            <v>0</v>
          </cell>
          <cell r="J274">
            <v>0</v>
          </cell>
          <cell r="K274">
            <v>321409.46999999997</v>
          </cell>
          <cell r="L274">
            <v>0</v>
          </cell>
          <cell r="M274">
            <v>0</v>
          </cell>
          <cell r="N274">
            <v>0</v>
          </cell>
          <cell r="O274">
            <v>0</v>
          </cell>
          <cell r="P274">
            <v>0</v>
          </cell>
          <cell r="Q274">
            <v>0</v>
          </cell>
          <cell r="R274">
            <v>0</v>
          </cell>
          <cell r="S274">
            <v>0</v>
          </cell>
          <cell r="T274">
            <v>0</v>
          </cell>
          <cell r="U274">
            <v>0</v>
          </cell>
          <cell r="V274">
            <v>321409.46999999997</v>
          </cell>
          <cell r="W274">
            <v>0</v>
          </cell>
          <cell r="X274">
            <v>0</v>
          </cell>
          <cell r="Y274">
            <v>0</v>
          </cell>
          <cell r="Z274">
            <v>0</v>
          </cell>
          <cell r="AA274">
            <v>0</v>
          </cell>
          <cell r="AB274">
            <v>0</v>
          </cell>
          <cell r="AC274">
            <v>0</v>
          </cell>
          <cell r="AD274">
            <v>0</v>
          </cell>
          <cell r="AE274">
            <v>0</v>
          </cell>
          <cell r="AF274">
            <v>0</v>
          </cell>
          <cell r="AG274">
            <v>0</v>
          </cell>
          <cell r="AH274">
            <v>0</v>
          </cell>
          <cell r="AI274">
            <v>0</v>
          </cell>
          <cell r="AJ274">
            <v>0</v>
          </cell>
          <cell r="AK274">
            <v>0</v>
          </cell>
          <cell r="AL274">
            <v>0</v>
          </cell>
          <cell r="AM274">
            <v>0</v>
          </cell>
          <cell r="AN274">
            <v>0</v>
          </cell>
          <cell r="AO274">
            <v>0</v>
          </cell>
          <cell r="AP274">
            <v>0</v>
          </cell>
          <cell r="AQ274">
            <v>0</v>
          </cell>
          <cell r="AR274">
            <v>0</v>
          </cell>
          <cell r="AS274">
            <v>0</v>
          </cell>
          <cell r="AT274">
            <v>0</v>
          </cell>
          <cell r="AU274">
            <v>321409.46999999997</v>
          </cell>
          <cell r="AV274">
            <v>0</v>
          </cell>
          <cell r="AW274">
            <v>0</v>
          </cell>
          <cell r="AX274">
            <v>0</v>
          </cell>
          <cell r="AY274">
            <v>321409.46999999997</v>
          </cell>
          <cell r="AZ274">
            <v>0</v>
          </cell>
          <cell r="BA274">
            <v>0</v>
          </cell>
          <cell r="BB274">
            <v>0</v>
          </cell>
          <cell r="BC274">
            <v>0</v>
          </cell>
          <cell r="BD274">
            <v>0</v>
          </cell>
          <cell r="BE274">
            <v>0</v>
          </cell>
          <cell r="BF274">
            <v>0</v>
          </cell>
          <cell r="BG274">
            <v>0</v>
          </cell>
          <cell r="BH274">
            <v>0</v>
          </cell>
          <cell r="BI274">
            <v>0</v>
          </cell>
          <cell r="BJ274">
            <v>321409.46999999997</v>
          </cell>
        </row>
        <row r="275">
          <cell r="A275">
            <v>275140</v>
          </cell>
          <cell r="B275" t="str">
            <v>RCVA Rtler-Int Impr</v>
          </cell>
          <cell r="C275">
            <v>0</v>
          </cell>
          <cell r="D275">
            <v>0</v>
          </cell>
          <cell r="E275">
            <v>0</v>
          </cell>
          <cell r="F275">
            <v>0</v>
          </cell>
          <cell r="G275">
            <v>-12173.75</v>
          </cell>
          <cell r="H275">
            <v>0</v>
          </cell>
          <cell r="I275">
            <v>0</v>
          </cell>
          <cell r="J275">
            <v>0</v>
          </cell>
          <cell r="K275">
            <v>-12173.75</v>
          </cell>
          <cell r="L275">
            <v>0</v>
          </cell>
          <cell r="M275">
            <v>0</v>
          </cell>
          <cell r="N275">
            <v>0</v>
          </cell>
          <cell r="O275">
            <v>0</v>
          </cell>
          <cell r="P275">
            <v>0</v>
          </cell>
          <cell r="Q275">
            <v>0</v>
          </cell>
          <cell r="R275">
            <v>0</v>
          </cell>
          <cell r="S275">
            <v>0</v>
          </cell>
          <cell r="T275">
            <v>0</v>
          </cell>
          <cell r="U275">
            <v>0</v>
          </cell>
          <cell r="V275">
            <v>-12173.75</v>
          </cell>
          <cell r="W275">
            <v>0</v>
          </cell>
          <cell r="X275">
            <v>0</v>
          </cell>
          <cell r="Y275">
            <v>0</v>
          </cell>
          <cell r="Z275">
            <v>0</v>
          </cell>
          <cell r="AA275">
            <v>0</v>
          </cell>
          <cell r="AB275">
            <v>0</v>
          </cell>
          <cell r="AC275">
            <v>0</v>
          </cell>
          <cell r="AD275">
            <v>0</v>
          </cell>
          <cell r="AE275">
            <v>0</v>
          </cell>
          <cell r="AF275">
            <v>0</v>
          </cell>
          <cell r="AG275">
            <v>0</v>
          </cell>
          <cell r="AH275">
            <v>0</v>
          </cell>
          <cell r="AI275">
            <v>0</v>
          </cell>
          <cell r="AJ275">
            <v>0</v>
          </cell>
          <cell r="AK275">
            <v>0</v>
          </cell>
          <cell r="AL275">
            <v>0</v>
          </cell>
          <cell r="AM275">
            <v>0</v>
          </cell>
          <cell r="AN275">
            <v>0</v>
          </cell>
          <cell r="AO275">
            <v>0</v>
          </cell>
          <cell r="AP275">
            <v>0</v>
          </cell>
          <cell r="AQ275">
            <v>0</v>
          </cell>
          <cell r="AR275">
            <v>0</v>
          </cell>
          <cell r="AS275">
            <v>0</v>
          </cell>
          <cell r="AT275">
            <v>0</v>
          </cell>
          <cell r="AU275">
            <v>-12173.75</v>
          </cell>
          <cell r="AV275">
            <v>0</v>
          </cell>
          <cell r="AW275">
            <v>0</v>
          </cell>
          <cell r="AX275">
            <v>0</v>
          </cell>
          <cell r="AY275">
            <v>-12173.75</v>
          </cell>
          <cell r="AZ275">
            <v>0</v>
          </cell>
          <cell r="BA275">
            <v>0</v>
          </cell>
          <cell r="BB275">
            <v>0</v>
          </cell>
          <cell r="BC275">
            <v>0</v>
          </cell>
          <cell r="BD275">
            <v>0</v>
          </cell>
          <cell r="BE275">
            <v>0</v>
          </cell>
          <cell r="BF275">
            <v>0</v>
          </cell>
          <cell r="BG275">
            <v>0</v>
          </cell>
          <cell r="BH275">
            <v>0</v>
          </cell>
          <cell r="BI275">
            <v>0</v>
          </cell>
          <cell r="BJ275">
            <v>-12173.75</v>
          </cell>
        </row>
        <row r="276">
          <cell r="A276">
            <v>275145</v>
          </cell>
          <cell r="B276" t="str">
            <v>RCVA-STR - Int Imput</v>
          </cell>
          <cell r="C276">
            <v>0</v>
          </cell>
          <cell r="D276">
            <v>0</v>
          </cell>
          <cell r="E276">
            <v>0</v>
          </cell>
          <cell r="F276">
            <v>0</v>
          </cell>
          <cell r="G276">
            <v>7210.59</v>
          </cell>
          <cell r="H276">
            <v>0</v>
          </cell>
          <cell r="I276">
            <v>0</v>
          </cell>
          <cell r="J276">
            <v>0</v>
          </cell>
          <cell r="K276">
            <v>7210.59</v>
          </cell>
          <cell r="L276">
            <v>0</v>
          </cell>
          <cell r="M276">
            <v>0</v>
          </cell>
          <cell r="N276">
            <v>0</v>
          </cell>
          <cell r="O276">
            <v>0</v>
          </cell>
          <cell r="P276">
            <v>0</v>
          </cell>
          <cell r="Q276">
            <v>0</v>
          </cell>
          <cell r="R276">
            <v>0</v>
          </cell>
          <cell r="S276">
            <v>0</v>
          </cell>
          <cell r="T276">
            <v>0</v>
          </cell>
          <cell r="U276">
            <v>0</v>
          </cell>
          <cell r="V276">
            <v>7210.59</v>
          </cell>
          <cell r="W276">
            <v>0</v>
          </cell>
          <cell r="X276">
            <v>0</v>
          </cell>
          <cell r="Y276">
            <v>0</v>
          </cell>
          <cell r="Z276">
            <v>0</v>
          </cell>
          <cell r="AA276">
            <v>0</v>
          </cell>
          <cell r="AB276">
            <v>0</v>
          </cell>
          <cell r="AC276">
            <v>0</v>
          </cell>
          <cell r="AD276">
            <v>0</v>
          </cell>
          <cell r="AE276">
            <v>0</v>
          </cell>
          <cell r="AF276">
            <v>0</v>
          </cell>
          <cell r="AG276">
            <v>0</v>
          </cell>
          <cell r="AH276">
            <v>0</v>
          </cell>
          <cell r="AI276">
            <v>0</v>
          </cell>
          <cell r="AJ276">
            <v>0</v>
          </cell>
          <cell r="AK276">
            <v>0</v>
          </cell>
          <cell r="AL276">
            <v>0</v>
          </cell>
          <cell r="AM276">
            <v>0</v>
          </cell>
          <cell r="AN276">
            <v>0</v>
          </cell>
          <cell r="AO276">
            <v>0</v>
          </cell>
          <cell r="AP276">
            <v>0</v>
          </cell>
          <cell r="AQ276">
            <v>0</v>
          </cell>
          <cell r="AR276">
            <v>0</v>
          </cell>
          <cell r="AS276">
            <v>0</v>
          </cell>
          <cell r="AT276">
            <v>0</v>
          </cell>
          <cell r="AU276">
            <v>7210.59</v>
          </cell>
          <cell r="AV276">
            <v>0</v>
          </cell>
          <cell r="AW276">
            <v>0</v>
          </cell>
          <cell r="AX276">
            <v>0</v>
          </cell>
          <cell r="AY276">
            <v>7210.59</v>
          </cell>
          <cell r="AZ276">
            <v>0</v>
          </cell>
          <cell r="BA276">
            <v>0</v>
          </cell>
          <cell r="BB276">
            <v>0</v>
          </cell>
          <cell r="BC276">
            <v>0</v>
          </cell>
          <cell r="BD276">
            <v>0</v>
          </cell>
          <cell r="BE276">
            <v>0</v>
          </cell>
          <cell r="BF276">
            <v>0</v>
          </cell>
          <cell r="BG276">
            <v>0</v>
          </cell>
          <cell r="BH276">
            <v>0</v>
          </cell>
          <cell r="BI276">
            <v>0</v>
          </cell>
          <cell r="BJ276">
            <v>7210.59</v>
          </cell>
        </row>
        <row r="277">
          <cell r="A277">
            <v>275172</v>
          </cell>
          <cell r="B277" t="str">
            <v>Pension Interest</v>
          </cell>
          <cell r="C277">
            <v>0</v>
          </cell>
          <cell r="D277">
            <v>445219.75</v>
          </cell>
          <cell r="E277">
            <v>0</v>
          </cell>
          <cell r="F277">
            <v>445219.75</v>
          </cell>
          <cell r="G277">
            <v>885233.06</v>
          </cell>
          <cell r="H277">
            <v>0</v>
          </cell>
          <cell r="I277">
            <v>0</v>
          </cell>
          <cell r="J277">
            <v>0</v>
          </cell>
          <cell r="K277">
            <v>885233.06</v>
          </cell>
          <cell r="L277">
            <v>0</v>
          </cell>
          <cell r="M277">
            <v>0</v>
          </cell>
          <cell r="N277">
            <v>0</v>
          </cell>
          <cell r="O277">
            <v>0</v>
          </cell>
          <cell r="P277">
            <v>0</v>
          </cell>
          <cell r="Q277">
            <v>0</v>
          </cell>
          <cell r="R277">
            <v>0</v>
          </cell>
          <cell r="S277">
            <v>0</v>
          </cell>
          <cell r="T277">
            <v>0</v>
          </cell>
          <cell r="U277">
            <v>0</v>
          </cell>
          <cell r="V277">
            <v>1330452.81</v>
          </cell>
          <cell r="W277">
            <v>0</v>
          </cell>
          <cell r="X277">
            <v>0</v>
          </cell>
          <cell r="Y277">
            <v>0</v>
          </cell>
          <cell r="Z277">
            <v>0</v>
          </cell>
          <cell r="AA277">
            <v>0</v>
          </cell>
          <cell r="AB277">
            <v>0</v>
          </cell>
          <cell r="AC277">
            <v>0</v>
          </cell>
          <cell r="AD277">
            <v>0</v>
          </cell>
          <cell r="AE277">
            <v>0</v>
          </cell>
          <cell r="AF277">
            <v>0</v>
          </cell>
          <cell r="AG277">
            <v>0</v>
          </cell>
          <cell r="AH277">
            <v>0</v>
          </cell>
          <cell r="AI277">
            <v>0</v>
          </cell>
          <cell r="AJ277">
            <v>0</v>
          </cell>
          <cell r="AK277">
            <v>0</v>
          </cell>
          <cell r="AL277">
            <v>0</v>
          </cell>
          <cell r="AM277">
            <v>0</v>
          </cell>
          <cell r="AN277">
            <v>0</v>
          </cell>
          <cell r="AO277">
            <v>0</v>
          </cell>
          <cell r="AP277">
            <v>0</v>
          </cell>
          <cell r="AQ277">
            <v>0</v>
          </cell>
          <cell r="AR277">
            <v>445219.75</v>
          </cell>
          <cell r="AS277">
            <v>0</v>
          </cell>
          <cell r="AT277">
            <v>445219.75</v>
          </cell>
          <cell r="AU277">
            <v>885233.06</v>
          </cell>
          <cell r="AV277">
            <v>0</v>
          </cell>
          <cell r="AW277">
            <v>0</v>
          </cell>
          <cell r="AX277">
            <v>0</v>
          </cell>
          <cell r="AY277">
            <v>885233.06</v>
          </cell>
          <cell r="AZ277">
            <v>0</v>
          </cell>
          <cell r="BA277">
            <v>0</v>
          </cell>
          <cell r="BB277">
            <v>0</v>
          </cell>
          <cell r="BC277">
            <v>0</v>
          </cell>
          <cell r="BD277">
            <v>0</v>
          </cell>
          <cell r="BE277">
            <v>0</v>
          </cell>
          <cell r="BF277">
            <v>0</v>
          </cell>
          <cell r="BG277">
            <v>0</v>
          </cell>
          <cell r="BH277">
            <v>0</v>
          </cell>
          <cell r="BI277">
            <v>0</v>
          </cell>
          <cell r="BJ277">
            <v>1330452.81</v>
          </cell>
        </row>
        <row r="278">
          <cell r="A278">
            <v>275175</v>
          </cell>
          <cell r="B278" t="str">
            <v>Reg Asset - IFRS Costs</v>
          </cell>
          <cell r="C278">
            <v>0</v>
          </cell>
          <cell r="D278">
            <v>0</v>
          </cell>
          <cell r="E278">
            <v>0</v>
          </cell>
          <cell r="F278">
            <v>0</v>
          </cell>
          <cell r="G278">
            <v>0</v>
          </cell>
          <cell r="H278">
            <v>0</v>
          </cell>
          <cell r="I278">
            <v>0</v>
          </cell>
          <cell r="J278">
            <v>0</v>
          </cell>
          <cell r="K278">
            <v>0</v>
          </cell>
          <cell r="L278">
            <v>0</v>
          </cell>
          <cell r="M278">
            <v>0</v>
          </cell>
          <cell r="N278">
            <v>0</v>
          </cell>
          <cell r="O278">
            <v>0</v>
          </cell>
          <cell r="P278">
            <v>0</v>
          </cell>
          <cell r="Q278">
            <v>70000</v>
          </cell>
          <cell r="R278">
            <v>0</v>
          </cell>
          <cell r="S278">
            <v>0</v>
          </cell>
          <cell r="T278">
            <v>0</v>
          </cell>
          <cell r="U278">
            <v>0</v>
          </cell>
          <cell r="V278">
            <v>70000</v>
          </cell>
          <cell r="W278">
            <v>0</v>
          </cell>
          <cell r="X278">
            <v>0</v>
          </cell>
          <cell r="Y278">
            <v>0</v>
          </cell>
          <cell r="Z278">
            <v>0</v>
          </cell>
          <cell r="AA278">
            <v>0</v>
          </cell>
          <cell r="AB278">
            <v>0</v>
          </cell>
          <cell r="AC278">
            <v>0</v>
          </cell>
          <cell r="AD278">
            <v>0</v>
          </cell>
          <cell r="AE278">
            <v>0</v>
          </cell>
          <cell r="AF278">
            <v>0</v>
          </cell>
          <cell r="AG278">
            <v>0</v>
          </cell>
          <cell r="AH278">
            <v>0</v>
          </cell>
          <cell r="AI278">
            <v>0</v>
          </cell>
          <cell r="AJ278">
            <v>0</v>
          </cell>
          <cell r="AK278">
            <v>0</v>
          </cell>
          <cell r="AL278">
            <v>0</v>
          </cell>
          <cell r="AM278">
            <v>0</v>
          </cell>
          <cell r="AN278">
            <v>0</v>
          </cell>
          <cell r="AO278">
            <v>0</v>
          </cell>
          <cell r="AP278">
            <v>0</v>
          </cell>
          <cell r="AQ278">
            <v>0</v>
          </cell>
          <cell r="AR278">
            <v>0</v>
          </cell>
          <cell r="AS278">
            <v>0</v>
          </cell>
          <cell r="AT278">
            <v>0</v>
          </cell>
          <cell r="AU278">
            <v>0</v>
          </cell>
          <cell r="AV278">
            <v>0</v>
          </cell>
          <cell r="AW278">
            <v>0</v>
          </cell>
          <cell r="AX278">
            <v>0</v>
          </cell>
          <cell r="AY278">
            <v>0</v>
          </cell>
          <cell r="AZ278">
            <v>0</v>
          </cell>
          <cell r="BA278">
            <v>0</v>
          </cell>
          <cell r="BB278">
            <v>0</v>
          </cell>
          <cell r="BC278">
            <v>0</v>
          </cell>
          <cell r="BD278">
            <v>0</v>
          </cell>
          <cell r="BE278">
            <v>70000</v>
          </cell>
          <cell r="BF278">
            <v>0</v>
          </cell>
          <cell r="BG278">
            <v>0</v>
          </cell>
          <cell r="BH278">
            <v>0</v>
          </cell>
          <cell r="BI278">
            <v>0</v>
          </cell>
          <cell r="BJ278">
            <v>70000</v>
          </cell>
        </row>
        <row r="279">
          <cell r="A279">
            <v>275176</v>
          </cell>
          <cell r="B279" t="str">
            <v>RA IFRS Costs Int</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2620.4899999999998</v>
          </cell>
          <cell r="R279">
            <v>0</v>
          </cell>
          <cell r="S279">
            <v>0</v>
          </cell>
          <cell r="T279">
            <v>0</v>
          </cell>
          <cell r="U279">
            <v>0</v>
          </cell>
          <cell r="V279">
            <v>2620.4899999999998</v>
          </cell>
          <cell r="W279">
            <v>0</v>
          </cell>
          <cell r="X279">
            <v>0</v>
          </cell>
          <cell r="Y279">
            <v>0</v>
          </cell>
          <cell r="Z279">
            <v>0</v>
          </cell>
          <cell r="AA279">
            <v>0</v>
          </cell>
          <cell r="AB279">
            <v>0</v>
          </cell>
          <cell r="AC279">
            <v>0</v>
          </cell>
          <cell r="AD279">
            <v>0</v>
          </cell>
          <cell r="AE279">
            <v>0</v>
          </cell>
          <cell r="AF279">
            <v>0</v>
          </cell>
          <cell r="AG279">
            <v>0</v>
          </cell>
          <cell r="AH279">
            <v>0</v>
          </cell>
          <cell r="AI279">
            <v>0</v>
          </cell>
          <cell r="AJ279">
            <v>0</v>
          </cell>
          <cell r="AK279">
            <v>0</v>
          </cell>
          <cell r="AL279">
            <v>0</v>
          </cell>
          <cell r="AM279">
            <v>0</v>
          </cell>
          <cell r="AN279">
            <v>0</v>
          </cell>
          <cell r="AO279">
            <v>0</v>
          </cell>
          <cell r="AP279">
            <v>0</v>
          </cell>
          <cell r="AQ279">
            <v>0</v>
          </cell>
          <cell r="AR279">
            <v>0</v>
          </cell>
          <cell r="AS279">
            <v>0</v>
          </cell>
          <cell r="AT279">
            <v>0</v>
          </cell>
          <cell r="AU279">
            <v>0</v>
          </cell>
          <cell r="AV279">
            <v>0</v>
          </cell>
          <cell r="AW279">
            <v>0</v>
          </cell>
          <cell r="AX279">
            <v>0</v>
          </cell>
          <cell r="AY279">
            <v>0</v>
          </cell>
          <cell r="AZ279">
            <v>0</v>
          </cell>
          <cell r="BA279">
            <v>0</v>
          </cell>
          <cell r="BB279">
            <v>0</v>
          </cell>
          <cell r="BC279">
            <v>0</v>
          </cell>
          <cell r="BD279">
            <v>0</v>
          </cell>
          <cell r="BE279">
            <v>2620.4899999999998</v>
          </cell>
          <cell r="BF279">
            <v>0</v>
          </cell>
          <cell r="BG279">
            <v>0</v>
          </cell>
          <cell r="BH279">
            <v>0</v>
          </cell>
          <cell r="BI279">
            <v>0</v>
          </cell>
          <cell r="BJ279">
            <v>2620.4899999999998</v>
          </cell>
        </row>
        <row r="280">
          <cell r="A280">
            <v>275177</v>
          </cell>
          <cell r="B280" t="str">
            <v>Reg Ast USGAAP Cost</v>
          </cell>
          <cell r="C280">
            <v>0</v>
          </cell>
          <cell r="D280">
            <v>0</v>
          </cell>
          <cell r="E280">
            <v>0</v>
          </cell>
          <cell r="F280">
            <v>0</v>
          </cell>
          <cell r="G280">
            <v>0</v>
          </cell>
          <cell r="H280">
            <v>0</v>
          </cell>
          <cell r="I280">
            <v>0</v>
          </cell>
          <cell r="J280">
            <v>0</v>
          </cell>
          <cell r="K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P280">
            <v>0</v>
          </cell>
          <cell r="AQ280">
            <v>0</v>
          </cell>
          <cell r="AR280">
            <v>0</v>
          </cell>
          <cell r="AS280">
            <v>0</v>
          </cell>
          <cell r="AT280">
            <v>0</v>
          </cell>
          <cell r="AU280">
            <v>0</v>
          </cell>
          <cell r="AV280">
            <v>0</v>
          </cell>
          <cell r="AW280">
            <v>0</v>
          </cell>
          <cell r="AX280">
            <v>0</v>
          </cell>
          <cell r="AY280">
            <v>0</v>
          </cell>
          <cell r="AZ280">
            <v>0</v>
          </cell>
          <cell r="BA280">
            <v>0</v>
          </cell>
          <cell r="BB280">
            <v>0</v>
          </cell>
          <cell r="BC280">
            <v>0</v>
          </cell>
          <cell r="BD280">
            <v>0</v>
          </cell>
          <cell r="BE280">
            <v>0</v>
          </cell>
          <cell r="BF280">
            <v>0</v>
          </cell>
          <cell r="BG280">
            <v>0</v>
          </cell>
          <cell r="BH280">
            <v>0</v>
          </cell>
          <cell r="BI280">
            <v>0</v>
          </cell>
          <cell r="BJ280">
            <v>0</v>
          </cell>
        </row>
        <row r="281">
          <cell r="A281">
            <v>275185</v>
          </cell>
          <cell r="B281" t="str">
            <v>Prv Bnfts-Int Impr</v>
          </cell>
          <cell r="C281">
            <v>0</v>
          </cell>
          <cell r="D281">
            <v>0</v>
          </cell>
          <cell r="E281">
            <v>0</v>
          </cell>
          <cell r="F281">
            <v>0</v>
          </cell>
          <cell r="G281">
            <v>-426395.88</v>
          </cell>
          <cell r="H281">
            <v>0</v>
          </cell>
          <cell r="I281">
            <v>0</v>
          </cell>
          <cell r="J281">
            <v>0</v>
          </cell>
          <cell r="K281">
            <v>-426395.88</v>
          </cell>
          <cell r="L281">
            <v>0</v>
          </cell>
          <cell r="M281">
            <v>0</v>
          </cell>
          <cell r="N281">
            <v>0</v>
          </cell>
          <cell r="O281">
            <v>0</v>
          </cell>
          <cell r="P281">
            <v>0</v>
          </cell>
          <cell r="Q281">
            <v>0</v>
          </cell>
          <cell r="R281">
            <v>0</v>
          </cell>
          <cell r="S281">
            <v>0</v>
          </cell>
          <cell r="T281">
            <v>0</v>
          </cell>
          <cell r="U281">
            <v>0</v>
          </cell>
          <cell r="V281">
            <v>-426395.88</v>
          </cell>
          <cell r="W281">
            <v>0</v>
          </cell>
          <cell r="X281">
            <v>0</v>
          </cell>
          <cell r="Y281">
            <v>0</v>
          </cell>
          <cell r="Z281">
            <v>0</v>
          </cell>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cell r="AP281">
            <v>0</v>
          </cell>
          <cell r="AQ281">
            <v>0</v>
          </cell>
          <cell r="AR281">
            <v>0</v>
          </cell>
          <cell r="AS281">
            <v>0</v>
          </cell>
          <cell r="AT281">
            <v>0</v>
          </cell>
          <cell r="AU281">
            <v>-426395.88</v>
          </cell>
          <cell r="AV281">
            <v>0</v>
          </cell>
          <cell r="AW281">
            <v>0</v>
          </cell>
          <cell r="AX281">
            <v>0</v>
          </cell>
          <cell r="AY281">
            <v>-426395.88</v>
          </cell>
          <cell r="AZ281">
            <v>0</v>
          </cell>
          <cell r="BA281">
            <v>0</v>
          </cell>
          <cell r="BB281">
            <v>0</v>
          </cell>
          <cell r="BC281">
            <v>0</v>
          </cell>
          <cell r="BD281">
            <v>0</v>
          </cell>
          <cell r="BE281">
            <v>0</v>
          </cell>
          <cell r="BF281">
            <v>0</v>
          </cell>
          <cell r="BG281">
            <v>0</v>
          </cell>
          <cell r="BH281">
            <v>0</v>
          </cell>
          <cell r="BI281">
            <v>0</v>
          </cell>
          <cell r="BJ281">
            <v>-426395.88</v>
          </cell>
        </row>
        <row r="282">
          <cell r="A282">
            <v>275186</v>
          </cell>
          <cell r="B282" t="str">
            <v>RSTR(N) Int Impr</v>
          </cell>
          <cell r="C282">
            <v>0</v>
          </cell>
          <cell r="D282">
            <v>0</v>
          </cell>
          <cell r="E282">
            <v>0</v>
          </cell>
          <cell r="F282">
            <v>0</v>
          </cell>
          <cell r="G282">
            <v>7559.3</v>
          </cell>
          <cell r="H282">
            <v>0</v>
          </cell>
          <cell r="I282">
            <v>0</v>
          </cell>
          <cell r="J282">
            <v>0</v>
          </cell>
          <cell r="K282">
            <v>7559.3</v>
          </cell>
          <cell r="L282">
            <v>0</v>
          </cell>
          <cell r="M282">
            <v>0</v>
          </cell>
          <cell r="N282">
            <v>0</v>
          </cell>
          <cell r="O282">
            <v>0</v>
          </cell>
          <cell r="P282">
            <v>0</v>
          </cell>
          <cell r="Q282">
            <v>0</v>
          </cell>
          <cell r="R282">
            <v>0</v>
          </cell>
          <cell r="S282">
            <v>0</v>
          </cell>
          <cell r="T282">
            <v>0</v>
          </cell>
          <cell r="U282">
            <v>0</v>
          </cell>
          <cell r="V282">
            <v>7559.3</v>
          </cell>
          <cell r="W282">
            <v>0</v>
          </cell>
          <cell r="X282">
            <v>0</v>
          </cell>
          <cell r="Y282">
            <v>0</v>
          </cell>
          <cell r="Z282">
            <v>0</v>
          </cell>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0</v>
          </cell>
          <cell r="AO282">
            <v>0</v>
          </cell>
          <cell r="AP282">
            <v>0</v>
          </cell>
          <cell r="AQ282">
            <v>0</v>
          </cell>
          <cell r="AR282">
            <v>0</v>
          </cell>
          <cell r="AS282">
            <v>0</v>
          </cell>
          <cell r="AT282">
            <v>0</v>
          </cell>
          <cell r="AU282">
            <v>7559.3</v>
          </cell>
          <cell r="AV282">
            <v>0</v>
          </cell>
          <cell r="AW282">
            <v>0</v>
          </cell>
          <cell r="AX282">
            <v>0</v>
          </cell>
          <cell r="AY282">
            <v>7559.3</v>
          </cell>
          <cell r="AZ282">
            <v>0</v>
          </cell>
          <cell r="BA282">
            <v>0</v>
          </cell>
          <cell r="BB282">
            <v>0</v>
          </cell>
          <cell r="BC282">
            <v>0</v>
          </cell>
          <cell r="BD282">
            <v>0</v>
          </cell>
          <cell r="BE282">
            <v>0</v>
          </cell>
          <cell r="BF282">
            <v>0</v>
          </cell>
          <cell r="BG282">
            <v>0</v>
          </cell>
          <cell r="BH282">
            <v>0</v>
          </cell>
          <cell r="BI282">
            <v>0</v>
          </cell>
          <cell r="BJ282">
            <v>7559.3</v>
          </cell>
        </row>
        <row r="283">
          <cell r="A283">
            <v>275187</v>
          </cell>
          <cell r="B283" t="str">
            <v>RSTR(C) Int Impr</v>
          </cell>
          <cell r="C283">
            <v>0</v>
          </cell>
          <cell r="D283">
            <v>0</v>
          </cell>
          <cell r="E283">
            <v>0</v>
          </cell>
          <cell r="F283">
            <v>0</v>
          </cell>
          <cell r="G283">
            <v>7361.11</v>
          </cell>
          <cell r="H283">
            <v>0</v>
          </cell>
          <cell r="I283">
            <v>0</v>
          </cell>
          <cell r="J283">
            <v>0</v>
          </cell>
          <cell r="K283">
            <v>7361.11</v>
          </cell>
          <cell r="L283">
            <v>0</v>
          </cell>
          <cell r="M283">
            <v>0</v>
          </cell>
          <cell r="N283">
            <v>0</v>
          </cell>
          <cell r="O283">
            <v>0</v>
          </cell>
          <cell r="P283">
            <v>0</v>
          </cell>
          <cell r="Q283">
            <v>0</v>
          </cell>
          <cell r="R283">
            <v>0</v>
          </cell>
          <cell r="S283">
            <v>0</v>
          </cell>
          <cell r="T283">
            <v>0</v>
          </cell>
          <cell r="U283">
            <v>0</v>
          </cell>
          <cell r="V283">
            <v>7361.11</v>
          </cell>
          <cell r="W283">
            <v>0</v>
          </cell>
          <cell r="X283">
            <v>0</v>
          </cell>
          <cell r="Y283">
            <v>0</v>
          </cell>
          <cell r="Z283">
            <v>0</v>
          </cell>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P283">
            <v>0</v>
          </cell>
          <cell r="AQ283">
            <v>0</v>
          </cell>
          <cell r="AR283">
            <v>0</v>
          </cell>
          <cell r="AS283">
            <v>0</v>
          </cell>
          <cell r="AT283">
            <v>0</v>
          </cell>
          <cell r="AU283">
            <v>7361.11</v>
          </cell>
          <cell r="AV283">
            <v>0</v>
          </cell>
          <cell r="AW283">
            <v>0</v>
          </cell>
          <cell r="AX283">
            <v>0</v>
          </cell>
          <cell r="AY283">
            <v>7361.11</v>
          </cell>
          <cell r="AZ283">
            <v>0</v>
          </cell>
          <cell r="BA283">
            <v>0</v>
          </cell>
          <cell r="BB283">
            <v>0</v>
          </cell>
          <cell r="BC283">
            <v>0</v>
          </cell>
          <cell r="BD283">
            <v>0</v>
          </cell>
          <cell r="BE283">
            <v>0</v>
          </cell>
          <cell r="BF283">
            <v>0</v>
          </cell>
          <cell r="BG283">
            <v>0</v>
          </cell>
          <cell r="BH283">
            <v>0</v>
          </cell>
          <cell r="BI283">
            <v>0</v>
          </cell>
          <cell r="BJ283">
            <v>7361.11</v>
          </cell>
        </row>
        <row r="284">
          <cell r="A284">
            <v>275188</v>
          </cell>
          <cell r="B284" t="str">
            <v>RSVA - LV INTEREST</v>
          </cell>
          <cell r="C284">
            <v>0</v>
          </cell>
          <cell r="D284">
            <v>0</v>
          </cell>
          <cell r="E284">
            <v>0</v>
          </cell>
          <cell r="F284">
            <v>0</v>
          </cell>
          <cell r="G284">
            <v>225396.14</v>
          </cell>
          <cell r="H284">
            <v>0</v>
          </cell>
          <cell r="I284">
            <v>0</v>
          </cell>
          <cell r="J284">
            <v>0</v>
          </cell>
          <cell r="K284">
            <v>225396.14</v>
          </cell>
          <cell r="L284">
            <v>0</v>
          </cell>
          <cell r="M284">
            <v>0</v>
          </cell>
          <cell r="N284">
            <v>0</v>
          </cell>
          <cell r="O284">
            <v>0</v>
          </cell>
          <cell r="P284">
            <v>0</v>
          </cell>
          <cell r="Q284">
            <v>0</v>
          </cell>
          <cell r="R284">
            <v>0</v>
          </cell>
          <cell r="S284">
            <v>0</v>
          </cell>
          <cell r="T284">
            <v>0</v>
          </cell>
          <cell r="U284">
            <v>0</v>
          </cell>
          <cell r="V284">
            <v>225396.14</v>
          </cell>
          <cell r="W284">
            <v>0</v>
          </cell>
          <cell r="X284">
            <v>0</v>
          </cell>
          <cell r="Y284">
            <v>0</v>
          </cell>
          <cell r="Z284">
            <v>0</v>
          </cell>
          <cell r="AA284">
            <v>0</v>
          </cell>
          <cell r="AB284">
            <v>0</v>
          </cell>
          <cell r="AC284">
            <v>0</v>
          </cell>
          <cell r="AD284">
            <v>0</v>
          </cell>
          <cell r="AE284">
            <v>0</v>
          </cell>
          <cell r="AF284">
            <v>0</v>
          </cell>
          <cell r="AG284">
            <v>0</v>
          </cell>
          <cell r="AH284">
            <v>0</v>
          </cell>
          <cell r="AI284">
            <v>0</v>
          </cell>
          <cell r="AJ284">
            <v>0</v>
          </cell>
          <cell r="AK284">
            <v>0</v>
          </cell>
          <cell r="AL284">
            <v>0</v>
          </cell>
          <cell r="AM284">
            <v>0</v>
          </cell>
          <cell r="AN284">
            <v>0</v>
          </cell>
          <cell r="AO284">
            <v>0</v>
          </cell>
          <cell r="AP284">
            <v>0</v>
          </cell>
          <cell r="AQ284">
            <v>0</v>
          </cell>
          <cell r="AR284">
            <v>0</v>
          </cell>
          <cell r="AS284">
            <v>0</v>
          </cell>
          <cell r="AT284">
            <v>0</v>
          </cell>
          <cell r="AU284">
            <v>225396.14</v>
          </cell>
          <cell r="AV284">
            <v>0</v>
          </cell>
          <cell r="AW284">
            <v>0</v>
          </cell>
          <cell r="AX284">
            <v>0</v>
          </cell>
          <cell r="AY284">
            <v>225396.14</v>
          </cell>
          <cell r="AZ284">
            <v>0</v>
          </cell>
          <cell r="BA284">
            <v>0</v>
          </cell>
          <cell r="BB284">
            <v>0</v>
          </cell>
          <cell r="BC284">
            <v>0</v>
          </cell>
          <cell r="BD284">
            <v>0</v>
          </cell>
          <cell r="BE284">
            <v>0</v>
          </cell>
          <cell r="BF284">
            <v>0</v>
          </cell>
          <cell r="BG284">
            <v>0</v>
          </cell>
          <cell r="BH284">
            <v>0</v>
          </cell>
          <cell r="BI284">
            <v>0</v>
          </cell>
          <cell r="BJ284">
            <v>225396.14</v>
          </cell>
        </row>
        <row r="285">
          <cell r="A285">
            <v>275206</v>
          </cell>
          <cell r="B285" t="str">
            <v>Dx Tax Change HST</v>
          </cell>
          <cell r="C285">
            <v>0</v>
          </cell>
          <cell r="D285">
            <v>0</v>
          </cell>
          <cell r="E285">
            <v>0</v>
          </cell>
          <cell r="F285">
            <v>0</v>
          </cell>
          <cell r="G285">
            <v>-9800000</v>
          </cell>
          <cell r="H285">
            <v>0</v>
          </cell>
          <cell r="I285">
            <v>0</v>
          </cell>
          <cell r="J285">
            <v>0</v>
          </cell>
          <cell r="K285">
            <v>-9800000</v>
          </cell>
          <cell r="L285">
            <v>0</v>
          </cell>
          <cell r="M285">
            <v>0</v>
          </cell>
          <cell r="N285">
            <v>0</v>
          </cell>
          <cell r="O285">
            <v>0</v>
          </cell>
          <cell r="P285">
            <v>0</v>
          </cell>
          <cell r="Q285">
            <v>0</v>
          </cell>
          <cell r="R285">
            <v>0</v>
          </cell>
          <cell r="S285">
            <v>0</v>
          </cell>
          <cell r="T285">
            <v>0</v>
          </cell>
          <cell r="U285">
            <v>0</v>
          </cell>
          <cell r="V285">
            <v>-9800000</v>
          </cell>
          <cell r="W285">
            <v>0</v>
          </cell>
          <cell r="X285">
            <v>0</v>
          </cell>
          <cell r="Y285">
            <v>0</v>
          </cell>
          <cell r="Z285">
            <v>0</v>
          </cell>
          <cell r="AA285">
            <v>0</v>
          </cell>
          <cell r="AB285">
            <v>0</v>
          </cell>
          <cell r="AC285">
            <v>0</v>
          </cell>
          <cell r="AD285">
            <v>0</v>
          </cell>
          <cell r="AE285">
            <v>0</v>
          </cell>
          <cell r="AF285">
            <v>0</v>
          </cell>
          <cell r="AG285">
            <v>0</v>
          </cell>
          <cell r="AH285">
            <v>0</v>
          </cell>
          <cell r="AI285">
            <v>0</v>
          </cell>
          <cell r="AJ285">
            <v>0</v>
          </cell>
          <cell r="AK285">
            <v>0</v>
          </cell>
          <cell r="AL285">
            <v>0</v>
          </cell>
          <cell r="AM285">
            <v>0</v>
          </cell>
          <cell r="AN285">
            <v>0</v>
          </cell>
          <cell r="AO285">
            <v>0</v>
          </cell>
          <cell r="AP285">
            <v>0</v>
          </cell>
          <cell r="AQ285">
            <v>0</v>
          </cell>
          <cell r="AR285">
            <v>0</v>
          </cell>
          <cell r="AS285">
            <v>0</v>
          </cell>
          <cell r="AT285">
            <v>0</v>
          </cell>
          <cell r="AU285">
            <v>-9800000</v>
          </cell>
          <cell r="AV285">
            <v>0</v>
          </cell>
          <cell r="AW285">
            <v>0</v>
          </cell>
          <cell r="AX285">
            <v>0</v>
          </cell>
          <cell r="AY285">
            <v>-9800000</v>
          </cell>
          <cell r="AZ285">
            <v>0</v>
          </cell>
          <cell r="BA285">
            <v>0</v>
          </cell>
          <cell r="BB285">
            <v>0</v>
          </cell>
          <cell r="BC285">
            <v>0</v>
          </cell>
          <cell r="BD285">
            <v>0</v>
          </cell>
          <cell r="BE285">
            <v>0</v>
          </cell>
          <cell r="BF285">
            <v>0</v>
          </cell>
          <cell r="BG285">
            <v>0</v>
          </cell>
          <cell r="BH285">
            <v>0</v>
          </cell>
          <cell r="BI285">
            <v>0</v>
          </cell>
          <cell r="BJ285">
            <v>-9800000</v>
          </cell>
        </row>
        <row r="286">
          <cell r="A286">
            <v>275207</v>
          </cell>
          <cell r="B286" t="str">
            <v>Dx Tax Chg HST Int</v>
          </cell>
          <cell r="C286">
            <v>0</v>
          </cell>
          <cell r="D286">
            <v>0</v>
          </cell>
          <cell r="E286">
            <v>0</v>
          </cell>
          <cell r="F286">
            <v>0</v>
          </cell>
          <cell r="G286">
            <v>-151554.60999999999</v>
          </cell>
          <cell r="H286">
            <v>0</v>
          </cell>
          <cell r="I286">
            <v>0</v>
          </cell>
          <cell r="J286">
            <v>0</v>
          </cell>
          <cell r="K286">
            <v>-151554.60999999999</v>
          </cell>
          <cell r="L286">
            <v>0</v>
          </cell>
          <cell r="M286">
            <v>0</v>
          </cell>
          <cell r="N286">
            <v>0</v>
          </cell>
          <cell r="O286">
            <v>0</v>
          </cell>
          <cell r="P286">
            <v>0</v>
          </cell>
          <cell r="Q286">
            <v>0</v>
          </cell>
          <cell r="R286">
            <v>0</v>
          </cell>
          <cell r="S286">
            <v>0</v>
          </cell>
          <cell r="T286">
            <v>0</v>
          </cell>
          <cell r="U286">
            <v>0</v>
          </cell>
          <cell r="V286">
            <v>-151554.60999999999</v>
          </cell>
          <cell r="W286">
            <v>0</v>
          </cell>
          <cell r="X286">
            <v>0</v>
          </cell>
          <cell r="Y286">
            <v>0</v>
          </cell>
          <cell r="Z286">
            <v>0</v>
          </cell>
          <cell r="AA286">
            <v>0</v>
          </cell>
          <cell r="AB286">
            <v>0</v>
          </cell>
          <cell r="AC286">
            <v>0</v>
          </cell>
          <cell r="AD286">
            <v>0</v>
          </cell>
          <cell r="AE286">
            <v>0</v>
          </cell>
          <cell r="AF286">
            <v>0</v>
          </cell>
          <cell r="AG286">
            <v>0</v>
          </cell>
          <cell r="AH286">
            <v>0</v>
          </cell>
          <cell r="AI286">
            <v>0</v>
          </cell>
          <cell r="AJ286">
            <v>0</v>
          </cell>
          <cell r="AK286">
            <v>0</v>
          </cell>
          <cell r="AL286">
            <v>0</v>
          </cell>
          <cell r="AM286">
            <v>0</v>
          </cell>
          <cell r="AN286">
            <v>0</v>
          </cell>
          <cell r="AO286">
            <v>0</v>
          </cell>
          <cell r="AP286">
            <v>0</v>
          </cell>
          <cell r="AQ286">
            <v>0</v>
          </cell>
          <cell r="AR286">
            <v>0</v>
          </cell>
          <cell r="AS286">
            <v>0</v>
          </cell>
          <cell r="AT286">
            <v>0</v>
          </cell>
          <cell r="AU286">
            <v>-151554.60999999999</v>
          </cell>
          <cell r="AV286">
            <v>0</v>
          </cell>
          <cell r="AW286">
            <v>0</v>
          </cell>
          <cell r="AX286">
            <v>0</v>
          </cell>
          <cell r="AY286">
            <v>-151554.60999999999</v>
          </cell>
          <cell r="AZ286">
            <v>0</v>
          </cell>
          <cell r="BA286">
            <v>0</v>
          </cell>
          <cell r="BB286">
            <v>0</v>
          </cell>
          <cell r="BC286">
            <v>0</v>
          </cell>
          <cell r="BD286">
            <v>0</v>
          </cell>
          <cell r="BE286">
            <v>0</v>
          </cell>
          <cell r="BF286">
            <v>0</v>
          </cell>
          <cell r="BG286">
            <v>0</v>
          </cell>
          <cell r="BH286">
            <v>0</v>
          </cell>
          <cell r="BI286">
            <v>0</v>
          </cell>
          <cell r="BJ286">
            <v>-151554.60999999999</v>
          </cell>
        </row>
        <row r="287">
          <cell r="A287">
            <v>275208</v>
          </cell>
          <cell r="B287" t="str">
            <v>Tx Tax Change HST</v>
          </cell>
          <cell r="C287">
            <v>0</v>
          </cell>
          <cell r="D287">
            <v>-2500000</v>
          </cell>
          <cell r="E287">
            <v>0</v>
          </cell>
          <cell r="F287">
            <v>-2500000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-2500000</v>
          </cell>
          <cell r="W287">
            <v>0</v>
          </cell>
          <cell r="X287">
            <v>0</v>
          </cell>
          <cell r="Y287">
            <v>0</v>
          </cell>
          <cell r="Z287">
            <v>0</v>
          </cell>
          <cell r="AA287">
            <v>0</v>
          </cell>
          <cell r="AB287">
            <v>0</v>
          </cell>
          <cell r="AC287">
            <v>0</v>
          </cell>
          <cell r="AD287">
            <v>0</v>
          </cell>
          <cell r="AE287">
            <v>0</v>
          </cell>
          <cell r="AF287">
            <v>0</v>
          </cell>
          <cell r="AG287">
            <v>0</v>
          </cell>
          <cell r="AH287">
            <v>0</v>
          </cell>
          <cell r="AI287">
            <v>0</v>
          </cell>
          <cell r="AJ287">
            <v>0</v>
          </cell>
          <cell r="AK287">
            <v>0</v>
          </cell>
          <cell r="AL287">
            <v>0</v>
          </cell>
          <cell r="AM287">
            <v>0</v>
          </cell>
          <cell r="AN287">
            <v>0</v>
          </cell>
          <cell r="AO287">
            <v>0</v>
          </cell>
          <cell r="AP287">
            <v>0</v>
          </cell>
          <cell r="AQ287">
            <v>0</v>
          </cell>
          <cell r="AR287">
            <v>-2500000</v>
          </cell>
          <cell r="AS287">
            <v>0</v>
          </cell>
          <cell r="AT287">
            <v>-2500000</v>
          </cell>
          <cell r="AU287">
            <v>0</v>
          </cell>
          <cell r="AV287">
            <v>0</v>
          </cell>
          <cell r="AW287">
            <v>0</v>
          </cell>
          <cell r="AX287">
            <v>0</v>
          </cell>
          <cell r="AY287">
            <v>0</v>
          </cell>
          <cell r="AZ287">
            <v>0</v>
          </cell>
          <cell r="BA287">
            <v>0</v>
          </cell>
          <cell r="BB287">
            <v>0</v>
          </cell>
          <cell r="BC287">
            <v>0</v>
          </cell>
          <cell r="BD287">
            <v>0</v>
          </cell>
          <cell r="BE287">
            <v>0</v>
          </cell>
          <cell r="BF287">
            <v>0</v>
          </cell>
          <cell r="BG287">
            <v>0</v>
          </cell>
          <cell r="BH287">
            <v>0</v>
          </cell>
          <cell r="BI287">
            <v>0</v>
          </cell>
          <cell r="BJ287">
            <v>-2500000</v>
          </cell>
        </row>
        <row r="288">
          <cell r="A288">
            <v>275209</v>
          </cell>
          <cell r="B288" t="str">
            <v>Tx Tax Chg HST Int</v>
          </cell>
          <cell r="C288">
            <v>0</v>
          </cell>
          <cell r="D288">
            <v>-77280.800000000003</v>
          </cell>
          <cell r="E288">
            <v>0</v>
          </cell>
          <cell r="F288">
            <v>-77280.800000000003</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-77280.800000000003</v>
          </cell>
          <cell r="W288">
            <v>0</v>
          </cell>
          <cell r="X288">
            <v>0</v>
          </cell>
          <cell r="Y288">
            <v>0</v>
          </cell>
          <cell r="Z288">
            <v>0</v>
          </cell>
          <cell r="AA288">
            <v>0</v>
          </cell>
          <cell r="AB288">
            <v>0</v>
          </cell>
          <cell r="AC288">
            <v>0</v>
          </cell>
          <cell r="AD288">
            <v>0</v>
          </cell>
          <cell r="AE288">
            <v>0</v>
          </cell>
          <cell r="AF288">
            <v>0</v>
          </cell>
          <cell r="AG288">
            <v>0</v>
          </cell>
          <cell r="AH288">
            <v>0</v>
          </cell>
          <cell r="AI288">
            <v>0</v>
          </cell>
          <cell r="AJ288">
            <v>0</v>
          </cell>
          <cell r="AK288">
            <v>0</v>
          </cell>
          <cell r="AL288">
            <v>0</v>
          </cell>
          <cell r="AM288">
            <v>0</v>
          </cell>
          <cell r="AN288">
            <v>0</v>
          </cell>
          <cell r="AO288">
            <v>0</v>
          </cell>
          <cell r="AP288">
            <v>0</v>
          </cell>
          <cell r="AQ288">
            <v>0</v>
          </cell>
          <cell r="AR288">
            <v>-77280.800000000003</v>
          </cell>
          <cell r="AS288">
            <v>0</v>
          </cell>
          <cell r="AT288">
            <v>-77280.800000000003</v>
          </cell>
          <cell r="AU288">
            <v>0</v>
          </cell>
          <cell r="AV288">
            <v>0</v>
          </cell>
          <cell r="AW288">
            <v>0</v>
          </cell>
          <cell r="AX288">
            <v>0</v>
          </cell>
          <cell r="AY288">
            <v>0</v>
          </cell>
          <cell r="AZ288">
            <v>0</v>
          </cell>
          <cell r="BA288">
            <v>0</v>
          </cell>
          <cell r="BB288">
            <v>0</v>
          </cell>
          <cell r="BC288">
            <v>0</v>
          </cell>
          <cell r="BD288">
            <v>0</v>
          </cell>
          <cell r="BE288">
            <v>0</v>
          </cell>
          <cell r="BF288">
            <v>0</v>
          </cell>
          <cell r="BG288">
            <v>0</v>
          </cell>
          <cell r="BH288">
            <v>0</v>
          </cell>
          <cell r="BI288">
            <v>0</v>
          </cell>
          <cell r="BJ288">
            <v>-77280.800000000003</v>
          </cell>
        </row>
        <row r="289">
          <cell r="A289">
            <v>275210</v>
          </cell>
          <cell r="B289" t="str">
            <v>Tax Change Def Act</v>
          </cell>
          <cell r="C289">
            <v>0</v>
          </cell>
          <cell r="D289">
            <v>-489193.46</v>
          </cell>
          <cell r="E289">
            <v>0</v>
          </cell>
          <cell r="F289">
            <v>-489193.46</v>
          </cell>
          <cell r="G289">
            <v>-3112850.35</v>
          </cell>
          <cell r="H289">
            <v>0</v>
          </cell>
          <cell r="I289">
            <v>0</v>
          </cell>
          <cell r="J289">
            <v>0</v>
          </cell>
          <cell r="K289">
            <v>-3112850.35</v>
          </cell>
          <cell r="L289">
            <v>0</v>
          </cell>
          <cell r="M289">
            <v>0</v>
          </cell>
          <cell r="N289">
            <v>0</v>
          </cell>
          <cell r="O289">
            <v>0</v>
          </cell>
          <cell r="P289">
            <v>0</v>
          </cell>
          <cell r="Q289">
            <v>0</v>
          </cell>
          <cell r="R289">
            <v>-31876.98</v>
          </cell>
          <cell r="S289">
            <v>0</v>
          </cell>
          <cell r="T289">
            <v>0</v>
          </cell>
          <cell r="U289">
            <v>0</v>
          </cell>
          <cell r="V289">
            <v>-3633920.79</v>
          </cell>
          <cell r="W289">
            <v>0</v>
          </cell>
          <cell r="X289">
            <v>0</v>
          </cell>
          <cell r="Y289">
            <v>0</v>
          </cell>
          <cell r="Z289">
            <v>0</v>
          </cell>
          <cell r="AA289">
            <v>0</v>
          </cell>
          <cell r="AB289">
            <v>0</v>
          </cell>
          <cell r="AC289">
            <v>0</v>
          </cell>
          <cell r="AD289">
            <v>0</v>
          </cell>
          <cell r="AE289">
            <v>0</v>
          </cell>
          <cell r="AF289">
            <v>0</v>
          </cell>
          <cell r="AG289">
            <v>0</v>
          </cell>
          <cell r="AH289">
            <v>0</v>
          </cell>
          <cell r="AI289">
            <v>0</v>
          </cell>
          <cell r="AJ289">
            <v>0</v>
          </cell>
          <cell r="AK289">
            <v>0</v>
          </cell>
          <cell r="AL289">
            <v>0</v>
          </cell>
          <cell r="AM289">
            <v>0</v>
          </cell>
          <cell r="AN289">
            <v>0</v>
          </cell>
          <cell r="AO289">
            <v>0</v>
          </cell>
          <cell r="AP289">
            <v>0</v>
          </cell>
          <cell r="AQ289">
            <v>0</v>
          </cell>
          <cell r="AR289">
            <v>-489193.46</v>
          </cell>
          <cell r="AS289">
            <v>0</v>
          </cell>
          <cell r="AT289">
            <v>-489193.46</v>
          </cell>
          <cell r="AU289">
            <v>-3112850.35</v>
          </cell>
          <cell r="AV289">
            <v>0</v>
          </cell>
          <cell r="AW289">
            <v>0</v>
          </cell>
          <cell r="AX289">
            <v>0</v>
          </cell>
          <cell r="AY289">
            <v>-3112850.35</v>
          </cell>
          <cell r="AZ289">
            <v>0</v>
          </cell>
          <cell r="BA289">
            <v>0</v>
          </cell>
          <cell r="BB289">
            <v>0</v>
          </cell>
          <cell r="BC289">
            <v>0</v>
          </cell>
          <cell r="BD289">
            <v>0</v>
          </cell>
          <cell r="BE289">
            <v>0</v>
          </cell>
          <cell r="BF289">
            <v>-31876.98</v>
          </cell>
          <cell r="BG289">
            <v>0</v>
          </cell>
          <cell r="BH289">
            <v>0</v>
          </cell>
          <cell r="BI289">
            <v>0</v>
          </cell>
          <cell r="BJ289">
            <v>-3633920.79</v>
          </cell>
        </row>
        <row r="290">
          <cell r="A290">
            <v>275211</v>
          </cell>
          <cell r="B290" t="str">
            <v>Tax Change Int Imp</v>
          </cell>
          <cell r="C290">
            <v>0</v>
          </cell>
          <cell r="D290">
            <v>-436587.43</v>
          </cell>
          <cell r="E290">
            <v>0</v>
          </cell>
          <cell r="F290">
            <v>-436587.43</v>
          </cell>
          <cell r="G290">
            <v>-22203.83</v>
          </cell>
          <cell r="H290">
            <v>0</v>
          </cell>
          <cell r="I290">
            <v>0</v>
          </cell>
          <cell r="J290">
            <v>0</v>
          </cell>
          <cell r="K290">
            <v>-22203.83</v>
          </cell>
          <cell r="L290">
            <v>0</v>
          </cell>
          <cell r="M290">
            <v>0</v>
          </cell>
          <cell r="N290">
            <v>0</v>
          </cell>
          <cell r="O290">
            <v>0</v>
          </cell>
          <cell r="P290">
            <v>0</v>
          </cell>
          <cell r="Q290">
            <v>0</v>
          </cell>
          <cell r="R290">
            <v>0</v>
          </cell>
          <cell r="S290">
            <v>0</v>
          </cell>
          <cell r="T290">
            <v>0</v>
          </cell>
          <cell r="U290">
            <v>0</v>
          </cell>
          <cell r="V290">
            <v>-458791.26</v>
          </cell>
          <cell r="W290">
            <v>0</v>
          </cell>
          <cell r="X290">
            <v>0</v>
          </cell>
          <cell r="Y290">
            <v>0</v>
          </cell>
          <cell r="Z290">
            <v>0</v>
          </cell>
          <cell r="AA290">
            <v>0</v>
          </cell>
          <cell r="AB290">
            <v>0</v>
          </cell>
          <cell r="AC290">
            <v>0</v>
          </cell>
          <cell r="AD290">
            <v>0</v>
          </cell>
          <cell r="AE290">
            <v>0</v>
          </cell>
          <cell r="AF290">
            <v>0</v>
          </cell>
          <cell r="AG290">
            <v>0</v>
          </cell>
          <cell r="AH290">
            <v>0</v>
          </cell>
          <cell r="AI290">
            <v>0</v>
          </cell>
          <cell r="AJ290">
            <v>0</v>
          </cell>
          <cell r="AK290">
            <v>0</v>
          </cell>
          <cell r="AL290">
            <v>0</v>
          </cell>
          <cell r="AM290">
            <v>0</v>
          </cell>
          <cell r="AN290">
            <v>0</v>
          </cell>
          <cell r="AO290">
            <v>0</v>
          </cell>
          <cell r="AP290">
            <v>0</v>
          </cell>
          <cell r="AQ290">
            <v>0</v>
          </cell>
          <cell r="AR290">
            <v>-436587.43</v>
          </cell>
          <cell r="AS290">
            <v>0</v>
          </cell>
          <cell r="AT290">
            <v>-436587.43</v>
          </cell>
          <cell r="AU290">
            <v>-22203.83</v>
          </cell>
          <cell r="AV290">
            <v>0</v>
          </cell>
          <cell r="AW290">
            <v>0</v>
          </cell>
          <cell r="AX290">
            <v>0</v>
          </cell>
          <cell r="AY290">
            <v>-22203.83</v>
          </cell>
          <cell r="AZ290">
            <v>0</v>
          </cell>
          <cell r="BA290">
            <v>0</v>
          </cell>
          <cell r="BB290">
            <v>0</v>
          </cell>
          <cell r="BC290">
            <v>0</v>
          </cell>
          <cell r="BD290">
            <v>0</v>
          </cell>
          <cell r="BE290">
            <v>0</v>
          </cell>
          <cell r="BF290">
            <v>0</v>
          </cell>
          <cell r="BG290">
            <v>0</v>
          </cell>
          <cell r="BH290">
            <v>0</v>
          </cell>
          <cell r="BI290">
            <v>0</v>
          </cell>
          <cell r="BJ290">
            <v>-458791.26</v>
          </cell>
        </row>
        <row r="291">
          <cell r="A291">
            <v>275230</v>
          </cell>
          <cell r="B291" t="str">
            <v>Reg Asset  Rate Ride 4</v>
          </cell>
          <cell r="C291">
            <v>0</v>
          </cell>
          <cell r="D291">
            <v>0</v>
          </cell>
          <cell r="E291">
            <v>0</v>
          </cell>
          <cell r="F291">
            <v>0</v>
          </cell>
          <cell r="G291">
            <v>29029999.989999998</v>
          </cell>
          <cell r="H291">
            <v>0</v>
          </cell>
          <cell r="I291">
            <v>0</v>
          </cell>
          <cell r="J291">
            <v>0</v>
          </cell>
          <cell r="K291">
            <v>29029999.989999998</v>
          </cell>
          <cell r="L291">
            <v>0</v>
          </cell>
          <cell r="M291">
            <v>0</v>
          </cell>
          <cell r="N291">
            <v>0</v>
          </cell>
          <cell r="O291">
            <v>0</v>
          </cell>
          <cell r="P291">
            <v>0</v>
          </cell>
          <cell r="Q291">
            <v>0</v>
          </cell>
          <cell r="R291">
            <v>0</v>
          </cell>
          <cell r="S291">
            <v>0</v>
          </cell>
          <cell r="T291">
            <v>0</v>
          </cell>
          <cell r="U291">
            <v>0</v>
          </cell>
          <cell r="V291">
            <v>29029999.989999998</v>
          </cell>
          <cell r="W291">
            <v>0</v>
          </cell>
          <cell r="X291">
            <v>0</v>
          </cell>
          <cell r="Y291">
            <v>0</v>
          </cell>
          <cell r="Z291">
            <v>0</v>
          </cell>
          <cell r="AA291">
            <v>0</v>
          </cell>
          <cell r="AB291">
            <v>0</v>
          </cell>
          <cell r="AC291">
            <v>0</v>
          </cell>
          <cell r="AD291">
            <v>0</v>
          </cell>
          <cell r="AE291">
            <v>0</v>
          </cell>
          <cell r="AF291">
            <v>0</v>
          </cell>
          <cell r="AG291">
            <v>0</v>
          </cell>
          <cell r="AH291">
            <v>0</v>
          </cell>
          <cell r="AI291">
            <v>0</v>
          </cell>
          <cell r="AJ291">
            <v>0</v>
          </cell>
          <cell r="AK291">
            <v>0</v>
          </cell>
          <cell r="AL291">
            <v>0</v>
          </cell>
          <cell r="AM291">
            <v>0</v>
          </cell>
          <cell r="AN291">
            <v>0</v>
          </cell>
          <cell r="AO291">
            <v>0</v>
          </cell>
          <cell r="AP291">
            <v>0</v>
          </cell>
          <cell r="AQ291">
            <v>0</v>
          </cell>
          <cell r="AR291">
            <v>0</v>
          </cell>
          <cell r="AS291">
            <v>0</v>
          </cell>
          <cell r="AT291">
            <v>0</v>
          </cell>
          <cell r="AU291">
            <v>29029999.989999998</v>
          </cell>
          <cell r="AV291">
            <v>0</v>
          </cell>
          <cell r="AW291">
            <v>0</v>
          </cell>
          <cell r="AX291">
            <v>0</v>
          </cell>
          <cell r="AY291">
            <v>29029999.989999998</v>
          </cell>
          <cell r="AZ291">
            <v>0</v>
          </cell>
          <cell r="BA291">
            <v>0</v>
          </cell>
          <cell r="BB291">
            <v>0</v>
          </cell>
          <cell r="BC291">
            <v>0</v>
          </cell>
          <cell r="BD291">
            <v>0</v>
          </cell>
          <cell r="BE291">
            <v>0</v>
          </cell>
          <cell r="BF291">
            <v>0</v>
          </cell>
          <cell r="BG291">
            <v>0</v>
          </cell>
          <cell r="BH291">
            <v>0</v>
          </cell>
          <cell r="BI291">
            <v>0</v>
          </cell>
          <cell r="BJ291">
            <v>29029999.989999998</v>
          </cell>
        </row>
        <row r="292">
          <cell r="A292">
            <v>275231</v>
          </cell>
          <cell r="B292" t="str">
            <v>Reg Ass RR 4 Interst</v>
          </cell>
          <cell r="C292">
            <v>0</v>
          </cell>
          <cell r="D292">
            <v>0</v>
          </cell>
          <cell r="E292">
            <v>0</v>
          </cell>
          <cell r="F292">
            <v>0</v>
          </cell>
          <cell r="G292">
            <v>389478.19</v>
          </cell>
          <cell r="H292">
            <v>0</v>
          </cell>
          <cell r="I292">
            <v>0</v>
          </cell>
          <cell r="J292">
            <v>0</v>
          </cell>
          <cell r="K292">
            <v>389478.19</v>
          </cell>
          <cell r="L292">
            <v>0</v>
          </cell>
          <cell r="M292">
            <v>0</v>
          </cell>
          <cell r="N292">
            <v>0</v>
          </cell>
          <cell r="O292">
            <v>0</v>
          </cell>
          <cell r="P292">
            <v>0</v>
          </cell>
          <cell r="Q292">
            <v>0</v>
          </cell>
          <cell r="R292">
            <v>0</v>
          </cell>
          <cell r="S292">
            <v>0</v>
          </cell>
          <cell r="T292">
            <v>0</v>
          </cell>
          <cell r="U292">
            <v>0</v>
          </cell>
          <cell r="V292">
            <v>389478.19</v>
          </cell>
          <cell r="W292">
            <v>0</v>
          </cell>
          <cell r="X292">
            <v>0</v>
          </cell>
          <cell r="Y292">
            <v>0</v>
          </cell>
          <cell r="Z292">
            <v>0</v>
          </cell>
          <cell r="AA292">
            <v>0</v>
          </cell>
          <cell r="AB292">
            <v>0</v>
          </cell>
          <cell r="AC292">
            <v>0</v>
          </cell>
          <cell r="AD292">
            <v>0</v>
          </cell>
          <cell r="AE292">
            <v>0</v>
          </cell>
          <cell r="AF292">
            <v>0</v>
          </cell>
          <cell r="AG292">
            <v>0</v>
          </cell>
          <cell r="AH292">
            <v>0</v>
          </cell>
          <cell r="AI292">
            <v>0</v>
          </cell>
          <cell r="AJ292">
            <v>0</v>
          </cell>
          <cell r="AK292">
            <v>0</v>
          </cell>
          <cell r="AL292">
            <v>0</v>
          </cell>
          <cell r="AM292">
            <v>0</v>
          </cell>
          <cell r="AN292">
            <v>0</v>
          </cell>
          <cell r="AO292">
            <v>0</v>
          </cell>
          <cell r="AP292">
            <v>0</v>
          </cell>
          <cell r="AQ292">
            <v>0</v>
          </cell>
          <cell r="AR292">
            <v>0</v>
          </cell>
          <cell r="AS292">
            <v>0</v>
          </cell>
          <cell r="AT292">
            <v>0</v>
          </cell>
          <cell r="AU292">
            <v>389478.19</v>
          </cell>
          <cell r="AV292">
            <v>0</v>
          </cell>
          <cell r="AW292">
            <v>0</v>
          </cell>
          <cell r="AX292">
            <v>0</v>
          </cell>
          <cell r="AY292">
            <v>389478.19</v>
          </cell>
          <cell r="AZ292">
            <v>0</v>
          </cell>
          <cell r="BA292">
            <v>0</v>
          </cell>
          <cell r="BB292">
            <v>0</v>
          </cell>
          <cell r="BC292">
            <v>0</v>
          </cell>
          <cell r="BD292">
            <v>0</v>
          </cell>
          <cell r="BE292">
            <v>0</v>
          </cell>
          <cell r="BF292">
            <v>0</v>
          </cell>
          <cell r="BG292">
            <v>0</v>
          </cell>
          <cell r="BH292">
            <v>0</v>
          </cell>
          <cell r="BI292">
            <v>0</v>
          </cell>
          <cell r="BJ292">
            <v>389478.19</v>
          </cell>
        </row>
        <row r="293">
          <cell r="A293">
            <v>275232</v>
          </cell>
          <cell r="B293" t="str">
            <v>Reg Ass RR 4 Drawdwn</v>
          </cell>
          <cell r="C293">
            <v>0</v>
          </cell>
          <cell r="D293">
            <v>0</v>
          </cell>
          <cell r="E293">
            <v>0</v>
          </cell>
          <cell r="F293">
            <v>0</v>
          </cell>
          <cell r="G293">
            <v>-28966834.93</v>
          </cell>
          <cell r="H293">
            <v>0</v>
          </cell>
          <cell r="I293">
            <v>0</v>
          </cell>
          <cell r="J293">
            <v>0</v>
          </cell>
          <cell r="K293">
            <v>-28966834.93</v>
          </cell>
          <cell r="L293">
            <v>0</v>
          </cell>
          <cell r="M293">
            <v>0</v>
          </cell>
          <cell r="N293">
            <v>0</v>
          </cell>
          <cell r="O293">
            <v>0</v>
          </cell>
          <cell r="P293">
            <v>0</v>
          </cell>
          <cell r="Q293">
            <v>0</v>
          </cell>
          <cell r="R293">
            <v>0</v>
          </cell>
          <cell r="S293">
            <v>0</v>
          </cell>
          <cell r="T293">
            <v>0</v>
          </cell>
          <cell r="U293">
            <v>0</v>
          </cell>
          <cell r="V293">
            <v>-28966834.93</v>
          </cell>
          <cell r="W293">
            <v>0</v>
          </cell>
          <cell r="X293">
            <v>0</v>
          </cell>
          <cell r="Y293">
            <v>0</v>
          </cell>
          <cell r="Z293">
            <v>0</v>
          </cell>
          <cell r="AA293">
            <v>0</v>
          </cell>
          <cell r="AB293">
            <v>0</v>
          </cell>
          <cell r="AC293">
            <v>0</v>
          </cell>
          <cell r="AD293">
            <v>0</v>
          </cell>
          <cell r="AE293">
            <v>0</v>
          </cell>
          <cell r="AF293">
            <v>0</v>
          </cell>
          <cell r="AG293">
            <v>0</v>
          </cell>
          <cell r="AH293">
            <v>0</v>
          </cell>
          <cell r="AI293">
            <v>0</v>
          </cell>
          <cell r="AJ293">
            <v>0</v>
          </cell>
          <cell r="AK293">
            <v>0</v>
          </cell>
          <cell r="AL293">
            <v>0</v>
          </cell>
          <cell r="AM293">
            <v>0</v>
          </cell>
          <cell r="AN293">
            <v>0</v>
          </cell>
          <cell r="AO293">
            <v>0</v>
          </cell>
          <cell r="AP293">
            <v>0</v>
          </cell>
          <cell r="AQ293">
            <v>0</v>
          </cell>
          <cell r="AR293">
            <v>0</v>
          </cell>
          <cell r="AS293">
            <v>0</v>
          </cell>
          <cell r="AT293">
            <v>0</v>
          </cell>
          <cell r="AU293">
            <v>-28966834.93</v>
          </cell>
          <cell r="AV293">
            <v>0</v>
          </cell>
          <cell r="AW293">
            <v>0</v>
          </cell>
          <cell r="AX293">
            <v>0</v>
          </cell>
          <cell r="AY293">
            <v>-28966834.93</v>
          </cell>
          <cell r="AZ293">
            <v>0</v>
          </cell>
          <cell r="BA293">
            <v>0</v>
          </cell>
          <cell r="BB293">
            <v>0</v>
          </cell>
          <cell r="BC293">
            <v>0</v>
          </cell>
          <cell r="BD293">
            <v>0</v>
          </cell>
          <cell r="BE293">
            <v>0</v>
          </cell>
          <cell r="BF293">
            <v>0</v>
          </cell>
          <cell r="BG293">
            <v>0</v>
          </cell>
          <cell r="BH293">
            <v>0</v>
          </cell>
          <cell r="BI293">
            <v>0</v>
          </cell>
          <cell r="BJ293">
            <v>-28966834.93</v>
          </cell>
        </row>
        <row r="294">
          <cell r="A294">
            <v>275245</v>
          </cell>
          <cell r="B294" t="str">
            <v>Harnoniztin Mitig Cr</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v>0</v>
          </cell>
          <cell r="AF294">
            <v>0</v>
          </cell>
          <cell r="AG294">
            <v>0</v>
          </cell>
          <cell r="AH294">
            <v>0</v>
          </cell>
          <cell r="AI294">
            <v>0</v>
          </cell>
          <cell r="AJ294">
            <v>0</v>
          </cell>
          <cell r="AK294">
            <v>0</v>
          </cell>
          <cell r="AL294">
            <v>0</v>
          </cell>
          <cell r="AM294">
            <v>0</v>
          </cell>
          <cell r="AN294">
            <v>0</v>
          </cell>
          <cell r="AO294">
            <v>0</v>
          </cell>
          <cell r="AP294">
            <v>0</v>
          </cell>
          <cell r="AQ294">
            <v>0</v>
          </cell>
          <cell r="AR294">
            <v>0</v>
          </cell>
          <cell r="AS294">
            <v>0</v>
          </cell>
          <cell r="AT294">
            <v>0</v>
          </cell>
          <cell r="AU294">
            <v>0</v>
          </cell>
          <cell r="AV294">
            <v>0</v>
          </cell>
          <cell r="AW294">
            <v>0</v>
          </cell>
          <cell r="AX294">
            <v>0</v>
          </cell>
          <cell r="AY294">
            <v>0</v>
          </cell>
          <cell r="AZ294">
            <v>0</v>
          </cell>
          <cell r="BA294">
            <v>0</v>
          </cell>
          <cell r="BB294">
            <v>0</v>
          </cell>
          <cell r="BC294">
            <v>0</v>
          </cell>
          <cell r="BD294">
            <v>0</v>
          </cell>
          <cell r="BE294">
            <v>0</v>
          </cell>
          <cell r="BF294">
            <v>0</v>
          </cell>
          <cell r="BG294">
            <v>0</v>
          </cell>
          <cell r="BH294">
            <v>0</v>
          </cell>
          <cell r="BI294">
            <v>0</v>
          </cell>
          <cell r="BJ294">
            <v>0</v>
          </cell>
        </row>
        <row r="295">
          <cell r="A295">
            <v>275246</v>
          </cell>
          <cell r="B295" t="str">
            <v>Harmon Mitig Cr Int</v>
          </cell>
          <cell r="C295">
            <v>0</v>
          </cell>
          <cell r="D295">
            <v>0</v>
          </cell>
          <cell r="E295">
            <v>0</v>
          </cell>
          <cell r="F295">
            <v>0</v>
          </cell>
          <cell r="G295">
            <v>0</v>
          </cell>
          <cell r="H295">
            <v>0</v>
          </cell>
          <cell r="I295">
            <v>0</v>
          </cell>
          <cell r="J295">
            <v>0</v>
          </cell>
          <cell r="K295">
            <v>0</v>
          </cell>
          <cell r="L295">
            <v>0</v>
          </cell>
          <cell r="M295">
            <v>0</v>
          </cell>
          <cell r="N295">
            <v>0</v>
          </cell>
          <cell r="O295">
            <v>0</v>
          </cell>
          <cell r="P295">
            <v>0</v>
          </cell>
          <cell r="Q295">
            <v>0</v>
          </cell>
          <cell r="R295">
            <v>0</v>
          </cell>
          <cell r="S295">
            <v>0</v>
          </cell>
          <cell r="T295">
            <v>0</v>
          </cell>
          <cell r="U295">
            <v>0</v>
          </cell>
          <cell r="V295">
            <v>0</v>
          </cell>
          <cell r="W295">
            <v>0</v>
          </cell>
          <cell r="X295">
            <v>0</v>
          </cell>
          <cell r="Y295">
            <v>0</v>
          </cell>
          <cell r="Z295">
            <v>0</v>
          </cell>
          <cell r="AA295">
            <v>0</v>
          </cell>
          <cell r="AB295">
            <v>0</v>
          </cell>
          <cell r="AC295">
            <v>0</v>
          </cell>
          <cell r="AD295">
            <v>0</v>
          </cell>
          <cell r="AE295">
            <v>0</v>
          </cell>
          <cell r="AF295">
            <v>0</v>
          </cell>
          <cell r="AG295">
            <v>0</v>
          </cell>
          <cell r="AH295">
            <v>0</v>
          </cell>
          <cell r="AI295">
            <v>0</v>
          </cell>
          <cell r="AJ295">
            <v>0</v>
          </cell>
          <cell r="AK295">
            <v>0</v>
          </cell>
          <cell r="AL295">
            <v>0</v>
          </cell>
          <cell r="AM295">
            <v>0</v>
          </cell>
          <cell r="AN295">
            <v>0</v>
          </cell>
          <cell r="AO295">
            <v>0</v>
          </cell>
          <cell r="AP295">
            <v>0</v>
          </cell>
          <cell r="AQ295">
            <v>0</v>
          </cell>
          <cell r="AR295">
            <v>0</v>
          </cell>
          <cell r="AS295">
            <v>0</v>
          </cell>
          <cell r="AT295">
            <v>0</v>
          </cell>
          <cell r="AU295">
            <v>0</v>
          </cell>
          <cell r="AV295">
            <v>0</v>
          </cell>
          <cell r="AW295">
            <v>0</v>
          </cell>
          <cell r="AX295">
            <v>0</v>
          </cell>
          <cell r="AY295">
            <v>0</v>
          </cell>
          <cell r="AZ295">
            <v>0</v>
          </cell>
          <cell r="BA295">
            <v>0</v>
          </cell>
          <cell r="BB295">
            <v>0</v>
          </cell>
          <cell r="BC295">
            <v>0</v>
          </cell>
          <cell r="BD295">
            <v>0</v>
          </cell>
          <cell r="BE295">
            <v>0</v>
          </cell>
          <cell r="BF295">
            <v>0</v>
          </cell>
          <cell r="BG295">
            <v>0</v>
          </cell>
          <cell r="BH295">
            <v>0</v>
          </cell>
          <cell r="BI295">
            <v>0</v>
          </cell>
          <cell r="BJ295">
            <v>0</v>
          </cell>
        </row>
        <row r="296">
          <cell r="A296">
            <v>275250</v>
          </cell>
          <cell r="B296" t="str">
            <v>Reg Asset  Rate Ride 3</v>
          </cell>
          <cell r="C296">
            <v>0</v>
          </cell>
          <cell r="D296">
            <v>0</v>
          </cell>
          <cell r="E296">
            <v>0</v>
          </cell>
          <cell r="F296">
            <v>0</v>
          </cell>
          <cell r="G296">
            <v>-70933466.920000002</v>
          </cell>
          <cell r="H296">
            <v>0</v>
          </cell>
          <cell r="I296">
            <v>0</v>
          </cell>
          <cell r="J296">
            <v>0</v>
          </cell>
          <cell r="K296">
            <v>-70933466.920000002</v>
          </cell>
          <cell r="L296">
            <v>0</v>
          </cell>
          <cell r="M296">
            <v>0</v>
          </cell>
          <cell r="N296">
            <v>0</v>
          </cell>
          <cell r="O296">
            <v>0</v>
          </cell>
          <cell r="P296">
            <v>0</v>
          </cell>
          <cell r="Q296">
            <v>0</v>
          </cell>
          <cell r="R296">
            <v>0</v>
          </cell>
          <cell r="S296">
            <v>0</v>
          </cell>
          <cell r="T296">
            <v>0</v>
          </cell>
          <cell r="U296">
            <v>0</v>
          </cell>
          <cell r="V296">
            <v>-70933466.920000002</v>
          </cell>
          <cell r="W296">
            <v>0</v>
          </cell>
          <cell r="X296">
            <v>0</v>
          </cell>
          <cell r="Y296">
            <v>0</v>
          </cell>
          <cell r="Z296">
            <v>0</v>
          </cell>
          <cell r="AA296">
            <v>0</v>
          </cell>
          <cell r="AB296">
            <v>0</v>
          </cell>
          <cell r="AC296">
            <v>0</v>
          </cell>
          <cell r="AD296">
            <v>0</v>
          </cell>
          <cell r="AE296">
            <v>0</v>
          </cell>
          <cell r="AF296">
            <v>0</v>
          </cell>
          <cell r="AG296">
            <v>0</v>
          </cell>
          <cell r="AH296">
            <v>0</v>
          </cell>
          <cell r="AI296">
            <v>0</v>
          </cell>
          <cell r="AJ296">
            <v>0</v>
          </cell>
          <cell r="AK296">
            <v>0</v>
          </cell>
          <cell r="AL296">
            <v>0</v>
          </cell>
          <cell r="AM296">
            <v>0</v>
          </cell>
          <cell r="AN296">
            <v>0</v>
          </cell>
          <cell r="AO296">
            <v>0</v>
          </cell>
          <cell r="AP296">
            <v>0</v>
          </cell>
          <cell r="AQ296">
            <v>0</v>
          </cell>
          <cell r="AR296">
            <v>0</v>
          </cell>
          <cell r="AS296">
            <v>0</v>
          </cell>
          <cell r="AT296">
            <v>0</v>
          </cell>
          <cell r="AU296">
            <v>-70933466.920000002</v>
          </cell>
          <cell r="AV296">
            <v>0</v>
          </cell>
          <cell r="AW296">
            <v>0</v>
          </cell>
          <cell r="AX296">
            <v>0</v>
          </cell>
          <cell r="AY296">
            <v>-70933466.920000002</v>
          </cell>
          <cell r="AZ296">
            <v>0</v>
          </cell>
          <cell r="BA296">
            <v>0</v>
          </cell>
          <cell r="BB296">
            <v>0</v>
          </cell>
          <cell r="BC296">
            <v>0</v>
          </cell>
          <cell r="BD296">
            <v>0</v>
          </cell>
          <cell r="BE296">
            <v>0</v>
          </cell>
          <cell r="BF296">
            <v>0</v>
          </cell>
          <cell r="BG296">
            <v>0</v>
          </cell>
          <cell r="BH296">
            <v>0</v>
          </cell>
          <cell r="BI296">
            <v>0</v>
          </cell>
          <cell r="BJ296">
            <v>-70933466.920000002</v>
          </cell>
        </row>
        <row r="297">
          <cell r="A297">
            <v>275251</v>
          </cell>
          <cell r="B297" t="str">
            <v>Reg Ass RR 3 Interst</v>
          </cell>
          <cell r="C297">
            <v>0</v>
          </cell>
          <cell r="D297">
            <v>0</v>
          </cell>
          <cell r="E297">
            <v>0</v>
          </cell>
          <cell r="F297">
            <v>0</v>
          </cell>
          <cell r="G297">
            <v>-2782954.41</v>
          </cell>
          <cell r="H297">
            <v>0</v>
          </cell>
          <cell r="I297">
            <v>0</v>
          </cell>
          <cell r="J297">
            <v>0</v>
          </cell>
          <cell r="K297">
            <v>-2782954.41</v>
          </cell>
          <cell r="L297">
            <v>0</v>
          </cell>
          <cell r="M297">
            <v>0</v>
          </cell>
          <cell r="N297">
            <v>0</v>
          </cell>
          <cell r="O297">
            <v>0</v>
          </cell>
          <cell r="P297">
            <v>0</v>
          </cell>
          <cell r="Q297">
            <v>0</v>
          </cell>
          <cell r="R297">
            <v>0</v>
          </cell>
          <cell r="S297">
            <v>0</v>
          </cell>
          <cell r="T297">
            <v>0</v>
          </cell>
          <cell r="U297">
            <v>0</v>
          </cell>
          <cell r="V297">
            <v>-2782954.41</v>
          </cell>
          <cell r="W297">
            <v>0</v>
          </cell>
          <cell r="X297">
            <v>0</v>
          </cell>
          <cell r="Y297">
            <v>0</v>
          </cell>
          <cell r="Z297">
            <v>0</v>
          </cell>
          <cell r="AA297">
            <v>0</v>
          </cell>
          <cell r="AB297">
            <v>0</v>
          </cell>
          <cell r="AC297">
            <v>0</v>
          </cell>
          <cell r="AD297">
            <v>0</v>
          </cell>
          <cell r="AE297">
            <v>0</v>
          </cell>
          <cell r="AF297">
            <v>0</v>
          </cell>
          <cell r="AG297">
            <v>0</v>
          </cell>
          <cell r="AH297">
            <v>0</v>
          </cell>
          <cell r="AI297">
            <v>0</v>
          </cell>
          <cell r="AJ297">
            <v>0</v>
          </cell>
          <cell r="AK297">
            <v>0</v>
          </cell>
          <cell r="AL297">
            <v>0</v>
          </cell>
          <cell r="AM297">
            <v>0</v>
          </cell>
          <cell r="AN297">
            <v>0</v>
          </cell>
          <cell r="AO297">
            <v>0</v>
          </cell>
          <cell r="AP297">
            <v>0</v>
          </cell>
          <cell r="AQ297">
            <v>0</v>
          </cell>
          <cell r="AR297">
            <v>0</v>
          </cell>
          <cell r="AS297">
            <v>0</v>
          </cell>
          <cell r="AT297">
            <v>0</v>
          </cell>
          <cell r="AU297">
            <v>-2782954.41</v>
          </cell>
          <cell r="AV297">
            <v>0</v>
          </cell>
          <cell r="AW297">
            <v>0</v>
          </cell>
          <cell r="AX297">
            <v>0</v>
          </cell>
          <cell r="AY297">
            <v>-2782954.41</v>
          </cell>
          <cell r="AZ297">
            <v>0</v>
          </cell>
          <cell r="BA297">
            <v>0</v>
          </cell>
          <cell r="BB297">
            <v>0</v>
          </cell>
          <cell r="BC297">
            <v>0</v>
          </cell>
          <cell r="BD297">
            <v>0</v>
          </cell>
          <cell r="BE297">
            <v>0</v>
          </cell>
          <cell r="BF297">
            <v>0</v>
          </cell>
          <cell r="BG297">
            <v>0</v>
          </cell>
          <cell r="BH297">
            <v>0</v>
          </cell>
          <cell r="BI297">
            <v>0</v>
          </cell>
          <cell r="BJ297">
            <v>-2782954.41</v>
          </cell>
        </row>
        <row r="298">
          <cell r="A298">
            <v>275252</v>
          </cell>
          <cell r="B298" t="str">
            <v>Reg Ass RR 3 Drawdwn</v>
          </cell>
          <cell r="C298">
            <v>0</v>
          </cell>
          <cell r="D298">
            <v>0</v>
          </cell>
          <cell r="E298">
            <v>0</v>
          </cell>
          <cell r="F298">
            <v>0</v>
          </cell>
          <cell r="G298">
            <v>64697174.649999999</v>
          </cell>
          <cell r="H298">
            <v>0</v>
          </cell>
          <cell r="I298">
            <v>0</v>
          </cell>
          <cell r="J298">
            <v>0</v>
          </cell>
          <cell r="K298">
            <v>64697174.649999999</v>
          </cell>
          <cell r="L298">
            <v>0</v>
          </cell>
          <cell r="M298">
            <v>0</v>
          </cell>
          <cell r="N298">
            <v>0</v>
          </cell>
          <cell r="O298">
            <v>0</v>
          </cell>
          <cell r="P298">
            <v>0</v>
          </cell>
          <cell r="Q298">
            <v>0</v>
          </cell>
          <cell r="R298">
            <v>0</v>
          </cell>
          <cell r="S298">
            <v>0</v>
          </cell>
          <cell r="T298">
            <v>0</v>
          </cell>
          <cell r="U298">
            <v>0</v>
          </cell>
          <cell r="V298">
            <v>64697174.649999999</v>
          </cell>
          <cell r="W298">
            <v>0</v>
          </cell>
          <cell r="X298">
            <v>0</v>
          </cell>
          <cell r="Y298">
            <v>0</v>
          </cell>
          <cell r="Z298">
            <v>0</v>
          </cell>
          <cell r="AA298">
            <v>0</v>
          </cell>
          <cell r="AB298">
            <v>0</v>
          </cell>
          <cell r="AC298">
            <v>0</v>
          </cell>
          <cell r="AD298">
            <v>0</v>
          </cell>
          <cell r="AE298">
            <v>0</v>
          </cell>
          <cell r="AF298">
            <v>0</v>
          </cell>
          <cell r="AG298">
            <v>0</v>
          </cell>
          <cell r="AH298">
            <v>0</v>
          </cell>
          <cell r="AI298">
            <v>0</v>
          </cell>
          <cell r="AJ298">
            <v>0</v>
          </cell>
          <cell r="AK298">
            <v>0</v>
          </cell>
          <cell r="AL298">
            <v>0</v>
          </cell>
          <cell r="AM298">
            <v>0</v>
          </cell>
          <cell r="AN298">
            <v>0</v>
          </cell>
          <cell r="AO298">
            <v>0</v>
          </cell>
          <cell r="AP298">
            <v>0</v>
          </cell>
          <cell r="AQ298">
            <v>0</v>
          </cell>
          <cell r="AR298">
            <v>0</v>
          </cell>
          <cell r="AS298">
            <v>0</v>
          </cell>
          <cell r="AT298">
            <v>0</v>
          </cell>
          <cell r="AU298">
            <v>64697174.649999999</v>
          </cell>
          <cell r="AV298">
            <v>0</v>
          </cell>
          <cell r="AW298">
            <v>0</v>
          </cell>
          <cell r="AX298">
            <v>0</v>
          </cell>
          <cell r="AY298">
            <v>64697174.649999999</v>
          </cell>
          <cell r="AZ298">
            <v>0</v>
          </cell>
          <cell r="BA298">
            <v>0</v>
          </cell>
          <cell r="BB298">
            <v>0</v>
          </cell>
          <cell r="BC298">
            <v>0</v>
          </cell>
          <cell r="BD298">
            <v>0</v>
          </cell>
          <cell r="BE298">
            <v>0</v>
          </cell>
          <cell r="BF298">
            <v>0</v>
          </cell>
          <cell r="BG298">
            <v>0</v>
          </cell>
          <cell r="BH298">
            <v>0</v>
          </cell>
          <cell r="BI298">
            <v>0</v>
          </cell>
          <cell r="BJ298">
            <v>64697174.649999999</v>
          </cell>
        </row>
        <row r="299">
          <cell r="A299">
            <v>275260</v>
          </cell>
          <cell r="B299" t="str">
            <v>Rider 6</v>
          </cell>
          <cell r="C299">
            <v>0</v>
          </cell>
          <cell r="D299">
            <v>0</v>
          </cell>
          <cell r="E299">
            <v>0</v>
          </cell>
          <cell r="F299">
            <v>0</v>
          </cell>
          <cell r="G299">
            <v>-31156745.079999998</v>
          </cell>
          <cell r="H299">
            <v>0</v>
          </cell>
          <cell r="I299">
            <v>0</v>
          </cell>
          <cell r="J299">
            <v>0</v>
          </cell>
          <cell r="K299">
            <v>-31156745.079999998</v>
          </cell>
          <cell r="L299">
            <v>0</v>
          </cell>
          <cell r="M299">
            <v>0</v>
          </cell>
          <cell r="N299">
            <v>0</v>
          </cell>
          <cell r="O299">
            <v>0</v>
          </cell>
          <cell r="P299">
            <v>0</v>
          </cell>
          <cell r="Q299">
            <v>0</v>
          </cell>
          <cell r="R299">
            <v>0</v>
          </cell>
          <cell r="S299">
            <v>0</v>
          </cell>
          <cell r="T299">
            <v>0</v>
          </cell>
          <cell r="U299">
            <v>0</v>
          </cell>
          <cell r="V299">
            <v>-31156745.079999998</v>
          </cell>
          <cell r="W299">
            <v>0</v>
          </cell>
          <cell r="X299">
            <v>0</v>
          </cell>
          <cell r="Y299">
            <v>0</v>
          </cell>
          <cell r="Z299">
            <v>0</v>
          </cell>
          <cell r="AA299">
            <v>0</v>
          </cell>
          <cell r="AB299">
            <v>0</v>
          </cell>
          <cell r="AC299">
            <v>0</v>
          </cell>
          <cell r="AD299">
            <v>0</v>
          </cell>
          <cell r="AE299">
            <v>0</v>
          </cell>
          <cell r="AF299">
            <v>0</v>
          </cell>
          <cell r="AG299">
            <v>0</v>
          </cell>
          <cell r="AH299">
            <v>0</v>
          </cell>
          <cell r="AI299">
            <v>0</v>
          </cell>
          <cell r="AJ299">
            <v>0</v>
          </cell>
          <cell r="AK299">
            <v>0</v>
          </cell>
          <cell r="AL299">
            <v>0</v>
          </cell>
          <cell r="AM299">
            <v>0</v>
          </cell>
          <cell r="AN299">
            <v>0</v>
          </cell>
          <cell r="AO299">
            <v>0</v>
          </cell>
          <cell r="AP299">
            <v>0</v>
          </cell>
          <cell r="AQ299">
            <v>0</v>
          </cell>
          <cell r="AR299">
            <v>0</v>
          </cell>
          <cell r="AS299">
            <v>0</v>
          </cell>
          <cell r="AT299">
            <v>0</v>
          </cell>
          <cell r="AU299">
            <v>-31156745.079999998</v>
          </cell>
          <cell r="AV299">
            <v>0</v>
          </cell>
          <cell r="AW299">
            <v>0</v>
          </cell>
          <cell r="AX299">
            <v>0</v>
          </cell>
          <cell r="AY299">
            <v>-31156745.079999998</v>
          </cell>
          <cell r="AZ299">
            <v>0</v>
          </cell>
          <cell r="BA299">
            <v>0</v>
          </cell>
          <cell r="BB299">
            <v>0</v>
          </cell>
          <cell r="BC299">
            <v>0</v>
          </cell>
          <cell r="BD299">
            <v>0</v>
          </cell>
          <cell r="BE299">
            <v>0</v>
          </cell>
          <cell r="BF299">
            <v>0</v>
          </cell>
          <cell r="BG299">
            <v>0</v>
          </cell>
          <cell r="BH299">
            <v>0</v>
          </cell>
          <cell r="BI299">
            <v>0</v>
          </cell>
          <cell r="BJ299">
            <v>-31156745.079999998</v>
          </cell>
        </row>
        <row r="300">
          <cell r="A300">
            <v>275261</v>
          </cell>
          <cell r="B300" t="str">
            <v>Rider 6 Interest</v>
          </cell>
          <cell r="C300">
            <v>0</v>
          </cell>
          <cell r="D300">
            <v>0</v>
          </cell>
          <cell r="E300">
            <v>0</v>
          </cell>
          <cell r="F300">
            <v>0</v>
          </cell>
          <cell r="G300">
            <v>-277347.89</v>
          </cell>
          <cell r="H300">
            <v>0</v>
          </cell>
          <cell r="I300">
            <v>0</v>
          </cell>
          <cell r="J300">
            <v>0</v>
          </cell>
          <cell r="K300">
            <v>-277347.89</v>
          </cell>
          <cell r="L300">
            <v>0</v>
          </cell>
          <cell r="M300">
            <v>0</v>
          </cell>
          <cell r="N300">
            <v>0</v>
          </cell>
          <cell r="O300">
            <v>0</v>
          </cell>
          <cell r="P300">
            <v>0</v>
          </cell>
          <cell r="Q300">
            <v>0</v>
          </cell>
          <cell r="R300">
            <v>0</v>
          </cell>
          <cell r="S300">
            <v>0</v>
          </cell>
          <cell r="T300">
            <v>0</v>
          </cell>
          <cell r="U300">
            <v>0</v>
          </cell>
          <cell r="V300">
            <v>-277347.89</v>
          </cell>
          <cell r="W300">
            <v>0</v>
          </cell>
          <cell r="X300">
            <v>0</v>
          </cell>
          <cell r="Y300">
            <v>0</v>
          </cell>
          <cell r="Z300">
            <v>0</v>
          </cell>
          <cell r="AA300">
            <v>0</v>
          </cell>
          <cell r="AB300">
            <v>0</v>
          </cell>
          <cell r="AC300">
            <v>0</v>
          </cell>
          <cell r="AD300">
            <v>0</v>
          </cell>
          <cell r="AE300">
            <v>0</v>
          </cell>
          <cell r="AF300">
            <v>0</v>
          </cell>
          <cell r="AG300">
            <v>0</v>
          </cell>
          <cell r="AH300">
            <v>0</v>
          </cell>
          <cell r="AI300">
            <v>0</v>
          </cell>
          <cell r="AJ300">
            <v>0</v>
          </cell>
          <cell r="AK300">
            <v>0</v>
          </cell>
          <cell r="AL300">
            <v>0</v>
          </cell>
          <cell r="AM300">
            <v>0</v>
          </cell>
          <cell r="AN300">
            <v>0</v>
          </cell>
          <cell r="AO300">
            <v>0</v>
          </cell>
          <cell r="AP300">
            <v>0</v>
          </cell>
          <cell r="AQ300">
            <v>0</v>
          </cell>
          <cell r="AR300">
            <v>0</v>
          </cell>
          <cell r="AS300">
            <v>0</v>
          </cell>
          <cell r="AT300">
            <v>0</v>
          </cell>
          <cell r="AU300">
            <v>-277347.89</v>
          </cell>
          <cell r="AV300">
            <v>0</v>
          </cell>
          <cell r="AW300">
            <v>0</v>
          </cell>
          <cell r="AX300">
            <v>0</v>
          </cell>
          <cell r="AY300">
            <v>-277347.89</v>
          </cell>
          <cell r="AZ300">
            <v>0</v>
          </cell>
          <cell r="BA300">
            <v>0</v>
          </cell>
          <cell r="BB300">
            <v>0</v>
          </cell>
          <cell r="BC300">
            <v>0</v>
          </cell>
          <cell r="BD300">
            <v>0</v>
          </cell>
          <cell r="BE300">
            <v>0</v>
          </cell>
          <cell r="BF300">
            <v>0</v>
          </cell>
          <cell r="BG300">
            <v>0</v>
          </cell>
          <cell r="BH300">
            <v>0</v>
          </cell>
          <cell r="BI300">
            <v>0</v>
          </cell>
          <cell r="BJ300">
            <v>-277347.89</v>
          </cell>
        </row>
        <row r="301">
          <cell r="A301">
            <v>275262</v>
          </cell>
          <cell r="B301" t="str">
            <v>Rider 6 Drawdown</v>
          </cell>
          <cell r="C301">
            <v>0</v>
          </cell>
          <cell r="D301">
            <v>0</v>
          </cell>
          <cell r="E301">
            <v>0</v>
          </cell>
          <cell r="F301">
            <v>0</v>
          </cell>
          <cell r="G301">
            <v>31240803.579999998</v>
          </cell>
          <cell r="H301">
            <v>0</v>
          </cell>
          <cell r="I301">
            <v>0</v>
          </cell>
          <cell r="J301">
            <v>0</v>
          </cell>
          <cell r="K301">
            <v>31240803.579999998</v>
          </cell>
          <cell r="L301">
            <v>0</v>
          </cell>
          <cell r="M301">
            <v>0</v>
          </cell>
          <cell r="N301">
            <v>0</v>
          </cell>
          <cell r="O301">
            <v>0</v>
          </cell>
          <cell r="P301">
            <v>0</v>
          </cell>
          <cell r="Q301">
            <v>0</v>
          </cell>
          <cell r="R301">
            <v>0</v>
          </cell>
          <cell r="S301">
            <v>0</v>
          </cell>
          <cell r="T301">
            <v>0</v>
          </cell>
          <cell r="U301">
            <v>0</v>
          </cell>
          <cell r="V301">
            <v>31240803.579999998</v>
          </cell>
          <cell r="W301">
            <v>0</v>
          </cell>
          <cell r="X301">
            <v>0</v>
          </cell>
          <cell r="Y301">
            <v>0</v>
          </cell>
          <cell r="Z301">
            <v>0</v>
          </cell>
          <cell r="AA301">
            <v>0</v>
          </cell>
          <cell r="AB301">
            <v>0</v>
          </cell>
          <cell r="AC301">
            <v>0</v>
          </cell>
          <cell r="AD301">
            <v>0</v>
          </cell>
          <cell r="AE301">
            <v>0</v>
          </cell>
          <cell r="AF301">
            <v>0</v>
          </cell>
          <cell r="AG301">
            <v>0</v>
          </cell>
          <cell r="AH301">
            <v>0</v>
          </cell>
          <cell r="AI301">
            <v>0</v>
          </cell>
          <cell r="AJ301">
            <v>0</v>
          </cell>
          <cell r="AK301">
            <v>0</v>
          </cell>
          <cell r="AL301">
            <v>0</v>
          </cell>
          <cell r="AM301">
            <v>0</v>
          </cell>
          <cell r="AN301">
            <v>0</v>
          </cell>
          <cell r="AO301">
            <v>0</v>
          </cell>
          <cell r="AP301">
            <v>0</v>
          </cell>
          <cell r="AQ301">
            <v>0</v>
          </cell>
          <cell r="AR301">
            <v>0</v>
          </cell>
          <cell r="AS301">
            <v>0</v>
          </cell>
          <cell r="AT301">
            <v>0</v>
          </cell>
          <cell r="AU301">
            <v>31240803.579999998</v>
          </cell>
          <cell r="AV301">
            <v>0</v>
          </cell>
          <cell r="AW301">
            <v>0</v>
          </cell>
          <cell r="AX301">
            <v>0</v>
          </cell>
          <cell r="AY301">
            <v>31240803.579999998</v>
          </cell>
          <cell r="AZ301">
            <v>0</v>
          </cell>
          <cell r="BA301">
            <v>0</v>
          </cell>
          <cell r="BB301">
            <v>0</v>
          </cell>
          <cell r="BC301">
            <v>0</v>
          </cell>
          <cell r="BD301">
            <v>0</v>
          </cell>
          <cell r="BE301">
            <v>0</v>
          </cell>
          <cell r="BF301">
            <v>0</v>
          </cell>
          <cell r="BG301">
            <v>0</v>
          </cell>
          <cell r="BH301">
            <v>0</v>
          </cell>
          <cell r="BI301">
            <v>0</v>
          </cell>
          <cell r="BJ301">
            <v>31240803.579999998</v>
          </cell>
        </row>
        <row r="302">
          <cell r="A302">
            <v>275270</v>
          </cell>
          <cell r="B302" t="str">
            <v>Fxd MicroFIT Chg</v>
          </cell>
          <cell r="C302">
            <v>0</v>
          </cell>
          <cell r="D302">
            <v>0</v>
          </cell>
          <cell r="E302">
            <v>0</v>
          </cell>
          <cell r="F302">
            <v>0</v>
          </cell>
          <cell r="G302">
            <v>-853047.44</v>
          </cell>
          <cell r="H302">
            <v>0</v>
          </cell>
          <cell r="I302">
            <v>0</v>
          </cell>
          <cell r="J302">
            <v>0</v>
          </cell>
          <cell r="K302">
            <v>-853047.44</v>
          </cell>
          <cell r="L302">
            <v>0</v>
          </cell>
          <cell r="M302">
            <v>0</v>
          </cell>
          <cell r="N302">
            <v>0</v>
          </cell>
          <cell r="O302">
            <v>0</v>
          </cell>
          <cell r="P302">
            <v>0</v>
          </cell>
          <cell r="Q302">
            <v>0</v>
          </cell>
          <cell r="R302">
            <v>0</v>
          </cell>
          <cell r="S302">
            <v>0</v>
          </cell>
          <cell r="T302">
            <v>0</v>
          </cell>
          <cell r="U302">
            <v>0</v>
          </cell>
          <cell r="V302">
            <v>-853047.44</v>
          </cell>
          <cell r="W302">
            <v>0</v>
          </cell>
          <cell r="X302">
            <v>0</v>
          </cell>
          <cell r="Y302">
            <v>0</v>
          </cell>
          <cell r="Z302">
            <v>0</v>
          </cell>
          <cell r="AA302">
            <v>0</v>
          </cell>
          <cell r="AB302">
            <v>0</v>
          </cell>
          <cell r="AC302">
            <v>0</v>
          </cell>
          <cell r="AD302">
            <v>0</v>
          </cell>
          <cell r="AE302">
            <v>0</v>
          </cell>
          <cell r="AF302">
            <v>0</v>
          </cell>
          <cell r="AG302">
            <v>0</v>
          </cell>
          <cell r="AH302">
            <v>0</v>
          </cell>
          <cell r="AI302">
            <v>0</v>
          </cell>
          <cell r="AJ302">
            <v>0</v>
          </cell>
          <cell r="AK302">
            <v>0</v>
          </cell>
          <cell r="AL302">
            <v>0</v>
          </cell>
          <cell r="AM302">
            <v>0</v>
          </cell>
          <cell r="AN302">
            <v>0</v>
          </cell>
          <cell r="AO302">
            <v>0</v>
          </cell>
          <cell r="AP302">
            <v>0</v>
          </cell>
          <cell r="AQ302">
            <v>0</v>
          </cell>
          <cell r="AR302">
            <v>0</v>
          </cell>
          <cell r="AS302">
            <v>0</v>
          </cell>
          <cell r="AT302">
            <v>0</v>
          </cell>
          <cell r="AU302">
            <v>-853047.44</v>
          </cell>
          <cell r="AV302">
            <v>0</v>
          </cell>
          <cell r="AW302">
            <v>0</v>
          </cell>
          <cell r="AX302">
            <v>0</v>
          </cell>
          <cell r="AY302">
            <v>-853047.44</v>
          </cell>
          <cell r="AZ302">
            <v>0</v>
          </cell>
          <cell r="BA302">
            <v>0</v>
          </cell>
          <cell r="BB302">
            <v>0</v>
          </cell>
          <cell r="BC302">
            <v>0</v>
          </cell>
          <cell r="BD302">
            <v>0</v>
          </cell>
          <cell r="BE302">
            <v>0</v>
          </cell>
          <cell r="BF302">
            <v>0</v>
          </cell>
          <cell r="BG302">
            <v>0</v>
          </cell>
          <cell r="BH302">
            <v>0</v>
          </cell>
          <cell r="BI302">
            <v>0</v>
          </cell>
          <cell r="BJ302">
            <v>-853047.44</v>
          </cell>
        </row>
        <row r="303">
          <cell r="A303">
            <v>275271</v>
          </cell>
          <cell r="B303" t="str">
            <v>Fxd MicroFIT Chg Int</v>
          </cell>
          <cell r="C303">
            <v>0</v>
          </cell>
          <cell r="D303">
            <v>0</v>
          </cell>
          <cell r="E303">
            <v>0</v>
          </cell>
          <cell r="F303">
            <v>0</v>
          </cell>
          <cell r="G303">
            <v>-9996.9</v>
          </cell>
          <cell r="H303">
            <v>0</v>
          </cell>
          <cell r="I303">
            <v>0</v>
          </cell>
          <cell r="J303">
            <v>0</v>
          </cell>
          <cell r="K303">
            <v>-9996.9</v>
          </cell>
          <cell r="L303">
            <v>0</v>
          </cell>
          <cell r="M303">
            <v>0</v>
          </cell>
          <cell r="N303">
            <v>0</v>
          </cell>
          <cell r="O303">
            <v>0</v>
          </cell>
          <cell r="P303">
            <v>0</v>
          </cell>
          <cell r="Q303">
            <v>0</v>
          </cell>
          <cell r="R303">
            <v>0</v>
          </cell>
          <cell r="S303">
            <v>0</v>
          </cell>
          <cell r="T303">
            <v>0</v>
          </cell>
          <cell r="U303">
            <v>0</v>
          </cell>
          <cell r="V303">
            <v>-9996.9</v>
          </cell>
          <cell r="W303">
            <v>0</v>
          </cell>
          <cell r="X303">
            <v>0</v>
          </cell>
          <cell r="Y303">
            <v>0</v>
          </cell>
          <cell r="Z303">
            <v>0</v>
          </cell>
          <cell r="AA303">
            <v>0</v>
          </cell>
          <cell r="AB303">
            <v>0</v>
          </cell>
          <cell r="AC303">
            <v>0</v>
          </cell>
          <cell r="AD303">
            <v>0</v>
          </cell>
          <cell r="AE303">
            <v>0</v>
          </cell>
          <cell r="AF303">
            <v>0</v>
          </cell>
          <cell r="AG303">
            <v>0</v>
          </cell>
          <cell r="AH303">
            <v>0</v>
          </cell>
          <cell r="AI303">
            <v>0</v>
          </cell>
          <cell r="AJ303">
            <v>0</v>
          </cell>
          <cell r="AK303">
            <v>0</v>
          </cell>
          <cell r="AL303">
            <v>0</v>
          </cell>
          <cell r="AM303">
            <v>0</v>
          </cell>
          <cell r="AN303">
            <v>0</v>
          </cell>
          <cell r="AO303">
            <v>0</v>
          </cell>
          <cell r="AP303">
            <v>0</v>
          </cell>
          <cell r="AQ303">
            <v>0</v>
          </cell>
          <cell r="AR303">
            <v>0</v>
          </cell>
          <cell r="AS303">
            <v>0</v>
          </cell>
          <cell r="AT303">
            <v>0</v>
          </cell>
          <cell r="AU303">
            <v>-9996.9</v>
          </cell>
          <cell r="AV303">
            <v>0</v>
          </cell>
          <cell r="AW303">
            <v>0</v>
          </cell>
          <cell r="AX303">
            <v>0</v>
          </cell>
          <cell r="AY303">
            <v>-9996.9</v>
          </cell>
          <cell r="AZ303">
            <v>0</v>
          </cell>
          <cell r="BA303">
            <v>0</v>
          </cell>
          <cell r="BB303">
            <v>0</v>
          </cell>
          <cell r="BC303">
            <v>0</v>
          </cell>
          <cell r="BD303">
            <v>0</v>
          </cell>
          <cell r="BE303">
            <v>0</v>
          </cell>
          <cell r="BF303">
            <v>0</v>
          </cell>
          <cell r="BG303">
            <v>0</v>
          </cell>
          <cell r="BH303">
            <v>0</v>
          </cell>
          <cell r="BI303">
            <v>0</v>
          </cell>
          <cell r="BJ303">
            <v>-9996.9</v>
          </cell>
        </row>
        <row r="304">
          <cell r="A304">
            <v>275276</v>
          </cell>
          <cell r="B304" t="str">
            <v>R8 Sm Grid Cap Exp</v>
          </cell>
          <cell r="C304">
            <v>0</v>
          </cell>
          <cell r="D304">
            <v>0</v>
          </cell>
          <cell r="E304">
            <v>0</v>
          </cell>
          <cell r="F304">
            <v>0</v>
          </cell>
          <cell r="G304">
            <v>94562741.950000003</v>
          </cell>
          <cell r="H304">
            <v>0</v>
          </cell>
          <cell r="I304">
            <v>0</v>
          </cell>
          <cell r="J304">
            <v>0</v>
          </cell>
          <cell r="K304">
            <v>94562741.950000003</v>
          </cell>
          <cell r="L304">
            <v>0</v>
          </cell>
          <cell r="M304">
            <v>0</v>
          </cell>
          <cell r="N304">
            <v>0</v>
          </cell>
          <cell r="O304">
            <v>0</v>
          </cell>
          <cell r="P304">
            <v>0</v>
          </cell>
          <cell r="Q304">
            <v>0</v>
          </cell>
          <cell r="R304">
            <v>0</v>
          </cell>
          <cell r="S304">
            <v>0</v>
          </cell>
          <cell r="T304">
            <v>0</v>
          </cell>
          <cell r="U304">
            <v>0</v>
          </cell>
          <cell r="V304">
            <v>94562741.950000003</v>
          </cell>
          <cell r="W304">
            <v>0</v>
          </cell>
          <cell r="X304">
            <v>0</v>
          </cell>
          <cell r="Y304">
            <v>0</v>
          </cell>
          <cell r="Z304">
            <v>0</v>
          </cell>
          <cell r="AA304">
            <v>0</v>
          </cell>
          <cell r="AB304">
            <v>0</v>
          </cell>
          <cell r="AC304">
            <v>0</v>
          </cell>
          <cell r="AD304">
            <v>0</v>
          </cell>
          <cell r="AE304">
            <v>0</v>
          </cell>
          <cell r="AF304">
            <v>0</v>
          </cell>
          <cell r="AG304">
            <v>0</v>
          </cell>
          <cell r="AH304">
            <v>0</v>
          </cell>
          <cell r="AI304">
            <v>0</v>
          </cell>
          <cell r="AJ304">
            <v>0</v>
          </cell>
          <cell r="AK304">
            <v>0</v>
          </cell>
          <cell r="AL304">
            <v>0</v>
          </cell>
          <cell r="AM304">
            <v>0</v>
          </cell>
          <cell r="AN304">
            <v>0</v>
          </cell>
          <cell r="AO304">
            <v>0</v>
          </cell>
          <cell r="AP304">
            <v>0</v>
          </cell>
          <cell r="AQ304">
            <v>0</v>
          </cell>
          <cell r="AR304">
            <v>0</v>
          </cell>
          <cell r="AS304">
            <v>0</v>
          </cell>
          <cell r="AT304">
            <v>0</v>
          </cell>
          <cell r="AU304">
            <v>94562741.950000003</v>
          </cell>
          <cell r="AV304">
            <v>0</v>
          </cell>
          <cell r="AW304">
            <v>0</v>
          </cell>
          <cell r="AX304">
            <v>0</v>
          </cell>
          <cell r="AY304">
            <v>94562741.950000003</v>
          </cell>
          <cell r="AZ304">
            <v>0</v>
          </cell>
          <cell r="BA304">
            <v>0</v>
          </cell>
          <cell r="BB304">
            <v>0</v>
          </cell>
          <cell r="BC304">
            <v>0</v>
          </cell>
          <cell r="BD304">
            <v>0</v>
          </cell>
          <cell r="BE304">
            <v>0</v>
          </cell>
          <cell r="BF304">
            <v>0</v>
          </cell>
          <cell r="BG304">
            <v>0</v>
          </cell>
          <cell r="BH304">
            <v>0</v>
          </cell>
          <cell r="BI304">
            <v>0</v>
          </cell>
          <cell r="BJ304">
            <v>94562741.950000003</v>
          </cell>
        </row>
        <row r="305">
          <cell r="A305">
            <v>275277</v>
          </cell>
          <cell r="B305" t="str">
            <v>R8 SmGrd CapExp Cntr</v>
          </cell>
          <cell r="C305">
            <v>0</v>
          </cell>
          <cell r="D305">
            <v>0</v>
          </cell>
          <cell r="E305">
            <v>0</v>
          </cell>
          <cell r="F305">
            <v>0</v>
          </cell>
          <cell r="G305">
            <v>-94562741.950000003</v>
          </cell>
          <cell r="H305">
            <v>0</v>
          </cell>
          <cell r="I305">
            <v>0</v>
          </cell>
          <cell r="J305">
            <v>0</v>
          </cell>
          <cell r="K305">
            <v>-94562741.950000003</v>
          </cell>
          <cell r="L305">
            <v>0</v>
          </cell>
          <cell r="M305">
            <v>0</v>
          </cell>
          <cell r="N305">
            <v>0</v>
          </cell>
          <cell r="O305">
            <v>0</v>
          </cell>
          <cell r="P305">
            <v>0</v>
          </cell>
          <cell r="Q305">
            <v>0</v>
          </cell>
          <cell r="R305">
            <v>0</v>
          </cell>
          <cell r="S305">
            <v>0</v>
          </cell>
          <cell r="T305">
            <v>0</v>
          </cell>
          <cell r="U305">
            <v>0</v>
          </cell>
          <cell r="V305">
            <v>-94562741.950000003</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0</v>
          </cell>
          <cell r="AQ305">
            <v>0</v>
          </cell>
          <cell r="AR305">
            <v>0</v>
          </cell>
          <cell r="AS305">
            <v>0</v>
          </cell>
          <cell r="AT305">
            <v>0</v>
          </cell>
          <cell r="AU305">
            <v>-94562741.950000003</v>
          </cell>
          <cell r="AV305">
            <v>0</v>
          </cell>
          <cell r="AW305">
            <v>0</v>
          </cell>
          <cell r="AX305">
            <v>0</v>
          </cell>
          <cell r="AY305">
            <v>-94562741.950000003</v>
          </cell>
          <cell r="AZ305">
            <v>0</v>
          </cell>
          <cell r="BA305">
            <v>0</v>
          </cell>
          <cell r="BB305">
            <v>0</v>
          </cell>
          <cell r="BC305">
            <v>0</v>
          </cell>
          <cell r="BD305">
            <v>0</v>
          </cell>
          <cell r="BE305">
            <v>0</v>
          </cell>
          <cell r="BF305">
            <v>0</v>
          </cell>
          <cell r="BG305">
            <v>0</v>
          </cell>
          <cell r="BH305">
            <v>0</v>
          </cell>
          <cell r="BI305">
            <v>0</v>
          </cell>
          <cell r="BJ305">
            <v>-94562741.950000003</v>
          </cell>
        </row>
        <row r="306">
          <cell r="A306">
            <v>275278</v>
          </cell>
          <cell r="B306" t="str">
            <v>R8 Sm Grid OMAExp</v>
          </cell>
          <cell r="C306">
            <v>0</v>
          </cell>
          <cell r="D306">
            <v>0</v>
          </cell>
          <cell r="E306">
            <v>0</v>
          </cell>
          <cell r="F306">
            <v>0</v>
          </cell>
          <cell r="G306">
            <v>10434667.439999999</v>
          </cell>
          <cell r="H306">
            <v>0</v>
          </cell>
          <cell r="I306">
            <v>0</v>
          </cell>
          <cell r="J306">
            <v>0</v>
          </cell>
          <cell r="K306">
            <v>10434667.439999999</v>
          </cell>
          <cell r="L306">
            <v>0</v>
          </cell>
          <cell r="M306">
            <v>0</v>
          </cell>
          <cell r="N306">
            <v>0</v>
          </cell>
          <cell r="O306">
            <v>0</v>
          </cell>
          <cell r="P306">
            <v>0</v>
          </cell>
          <cell r="Q306">
            <v>0</v>
          </cell>
          <cell r="R306">
            <v>0</v>
          </cell>
          <cell r="S306">
            <v>0</v>
          </cell>
          <cell r="T306">
            <v>0</v>
          </cell>
          <cell r="U306">
            <v>0</v>
          </cell>
          <cell r="V306">
            <v>10434667.439999999</v>
          </cell>
          <cell r="W306">
            <v>0</v>
          </cell>
          <cell r="X306">
            <v>0</v>
          </cell>
          <cell r="Y306">
            <v>0</v>
          </cell>
          <cell r="Z306">
            <v>0</v>
          </cell>
          <cell r="AA306">
            <v>0</v>
          </cell>
          <cell r="AB306">
            <v>0</v>
          </cell>
          <cell r="AC306">
            <v>0</v>
          </cell>
          <cell r="AD306">
            <v>0</v>
          </cell>
          <cell r="AE306">
            <v>0</v>
          </cell>
          <cell r="AF306">
            <v>0</v>
          </cell>
          <cell r="AG306">
            <v>0</v>
          </cell>
          <cell r="AH306">
            <v>0</v>
          </cell>
          <cell r="AI306">
            <v>0</v>
          </cell>
          <cell r="AJ306">
            <v>0</v>
          </cell>
          <cell r="AK306">
            <v>0</v>
          </cell>
          <cell r="AL306">
            <v>0</v>
          </cell>
          <cell r="AM306">
            <v>0</v>
          </cell>
          <cell r="AN306">
            <v>0</v>
          </cell>
          <cell r="AO306">
            <v>0</v>
          </cell>
          <cell r="AP306">
            <v>0</v>
          </cell>
          <cell r="AQ306">
            <v>0</v>
          </cell>
          <cell r="AR306">
            <v>0</v>
          </cell>
          <cell r="AS306">
            <v>0</v>
          </cell>
          <cell r="AT306">
            <v>0</v>
          </cell>
          <cell r="AU306">
            <v>10434667.439999999</v>
          </cell>
          <cell r="AV306">
            <v>0</v>
          </cell>
          <cell r="AW306">
            <v>0</v>
          </cell>
          <cell r="AX306">
            <v>0</v>
          </cell>
          <cell r="AY306">
            <v>10434667.439999999</v>
          </cell>
          <cell r="AZ306">
            <v>0</v>
          </cell>
          <cell r="BA306">
            <v>0</v>
          </cell>
          <cell r="BB306">
            <v>0</v>
          </cell>
          <cell r="BC306">
            <v>0</v>
          </cell>
          <cell r="BD306">
            <v>0</v>
          </cell>
          <cell r="BE306">
            <v>0</v>
          </cell>
          <cell r="BF306">
            <v>0</v>
          </cell>
          <cell r="BG306">
            <v>0</v>
          </cell>
          <cell r="BH306">
            <v>0</v>
          </cell>
          <cell r="BI306">
            <v>0</v>
          </cell>
          <cell r="BJ306">
            <v>10434667.439999999</v>
          </cell>
        </row>
        <row r="307">
          <cell r="A307">
            <v>275279</v>
          </cell>
          <cell r="B307" t="str">
            <v>R8 SmGrd OMAExp Cntr</v>
          </cell>
          <cell r="C307">
            <v>0</v>
          </cell>
          <cell r="D307">
            <v>0</v>
          </cell>
          <cell r="E307">
            <v>0</v>
          </cell>
          <cell r="F307">
            <v>0</v>
          </cell>
          <cell r="G307">
            <v>-10434667.439999999</v>
          </cell>
          <cell r="H307">
            <v>0</v>
          </cell>
          <cell r="I307">
            <v>0</v>
          </cell>
          <cell r="J307">
            <v>0</v>
          </cell>
          <cell r="K307">
            <v>-10434667.439999999</v>
          </cell>
          <cell r="L307">
            <v>0</v>
          </cell>
          <cell r="M307">
            <v>0</v>
          </cell>
          <cell r="N307">
            <v>0</v>
          </cell>
          <cell r="O307">
            <v>0</v>
          </cell>
          <cell r="P307">
            <v>0</v>
          </cell>
          <cell r="Q307">
            <v>0</v>
          </cell>
          <cell r="R307">
            <v>0</v>
          </cell>
          <cell r="S307">
            <v>0</v>
          </cell>
          <cell r="T307">
            <v>0</v>
          </cell>
          <cell r="U307">
            <v>0</v>
          </cell>
          <cell r="V307">
            <v>-10434667.439999999</v>
          </cell>
          <cell r="W307">
            <v>0</v>
          </cell>
          <cell r="X307">
            <v>0</v>
          </cell>
          <cell r="Y307">
            <v>0</v>
          </cell>
          <cell r="Z307">
            <v>0</v>
          </cell>
          <cell r="AA307">
            <v>0</v>
          </cell>
          <cell r="AB307">
            <v>0</v>
          </cell>
          <cell r="AC307">
            <v>0</v>
          </cell>
          <cell r="AD307">
            <v>0</v>
          </cell>
          <cell r="AE307">
            <v>0</v>
          </cell>
          <cell r="AF307">
            <v>0</v>
          </cell>
          <cell r="AG307">
            <v>0</v>
          </cell>
          <cell r="AH307">
            <v>0</v>
          </cell>
          <cell r="AI307">
            <v>0</v>
          </cell>
          <cell r="AJ307">
            <v>0</v>
          </cell>
          <cell r="AK307">
            <v>0</v>
          </cell>
          <cell r="AL307">
            <v>0</v>
          </cell>
          <cell r="AM307">
            <v>0</v>
          </cell>
          <cell r="AN307">
            <v>0</v>
          </cell>
          <cell r="AO307">
            <v>0</v>
          </cell>
          <cell r="AP307">
            <v>0</v>
          </cell>
          <cell r="AQ307">
            <v>0</v>
          </cell>
          <cell r="AR307">
            <v>0</v>
          </cell>
          <cell r="AS307">
            <v>0</v>
          </cell>
          <cell r="AT307">
            <v>0</v>
          </cell>
          <cell r="AU307">
            <v>-10434667.439999999</v>
          </cell>
          <cell r="AV307">
            <v>0</v>
          </cell>
          <cell r="AW307">
            <v>0</v>
          </cell>
          <cell r="AX307">
            <v>0</v>
          </cell>
          <cell r="AY307">
            <v>-10434667.439999999</v>
          </cell>
          <cell r="AZ307">
            <v>0</v>
          </cell>
          <cell r="BA307">
            <v>0</v>
          </cell>
          <cell r="BB307">
            <v>0</v>
          </cell>
          <cell r="BC307">
            <v>0</v>
          </cell>
          <cell r="BD307">
            <v>0</v>
          </cell>
          <cell r="BE307">
            <v>0</v>
          </cell>
          <cell r="BF307">
            <v>0</v>
          </cell>
          <cell r="BG307">
            <v>0</v>
          </cell>
          <cell r="BH307">
            <v>0</v>
          </cell>
          <cell r="BI307">
            <v>0</v>
          </cell>
          <cell r="BJ307">
            <v>-10434667.439999999</v>
          </cell>
        </row>
        <row r="308">
          <cell r="A308">
            <v>275280</v>
          </cell>
          <cell r="B308" t="str">
            <v>Rider 8 Expr FdersH1</v>
          </cell>
          <cell r="C308">
            <v>0</v>
          </cell>
          <cell r="D308">
            <v>0</v>
          </cell>
          <cell r="E308">
            <v>0</v>
          </cell>
          <cell r="F308">
            <v>0</v>
          </cell>
          <cell r="G308">
            <v>-265419.5</v>
          </cell>
          <cell r="H308">
            <v>0</v>
          </cell>
          <cell r="I308">
            <v>0</v>
          </cell>
          <cell r="J308">
            <v>0</v>
          </cell>
          <cell r="K308">
            <v>-265419.5</v>
          </cell>
          <cell r="L308">
            <v>0</v>
          </cell>
          <cell r="M308">
            <v>0</v>
          </cell>
          <cell r="N308">
            <v>0</v>
          </cell>
          <cell r="O308">
            <v>0</v>
          </cell>
          <cell r="P308">
            <v>0</v>
          </cell>
          <cell r="Q308">
            <v>0</v>
          </cell>
          <cell r="R308">
            <v>0</v>
          </cell>
          <cell r="S308">
            <v>0</v>
          </cell>
          <cell r="T308">
            <v>0</v>
          </cell>
          <cell r="U308">
            <v>0</v>
          </cell>
          <cell r="V308">
            <v>-265419.5</v>
          </cell>
          <cell r="W308">
            <v>0</v>
          </cell>
          <cell r="X308">
            <v>0</v>
          </cell>
          <cell r="Y308">
            <v>0</v>
          </cell>
          <cell r="Z308">
            <v>0</v>
          </cell>
          <cell r="AA308">
            <v>0</v>
          </cell>
          <cell r="AB308">
            <v>0</v>
          </cell>
          <cell r="AC308">
            <v>0</v>
          </cell>
          <cell r="AD308">
            <v>0</v>
          </cell>
          <cell r="AE308">
            <v>0</v>
          </cell>
          <cell r="AF308">
            <v>0</v>
          </cell>
          <cell r="AG308">
            <v>0</v>
          </cell>
          <cell r="AH308">
            <v>0</v>
          </cell>
          <cell r="AI308">
            <v>0</v>
          </cell>
          <cell r="AJ308">
            <v>0</v>
          </cell>
          <cell r="AK308">
            <v>0</v>
          </cell>
          <cell r="AL308">
            <v>0</v>
          </cell>
          <cell r="AM308">
            <v>0</v>
          </cell>
          <cell r="AN308">
            <v>0</v>
          </cell>
          <cell r="AO308">
            <v>0</v>
          </cell>
          <cell r="AP308">
            <v>0</v>
          </cell>
          <cell r="AQ308">
            <v>0</v>
          </cell>
          <cell r="AR308">
            <v>0</v>
          </cell>
          <cell r="AS308">
            <v>0</v>
          </cell>
          <cell r="AT308">
            <v>0</v>
          </cell>
          <cell r="AU308">
            <v>-265419.5</v>
          </cell>
          <cell r="AV308">
            <v>0</v>
          </cell>
          <cell r="AW308">
            <v>0</v>
          </cell>
          <cell r="AX308">
            <v>0</v>
          </cell>
          <cell r="AY308">
            <v>-265419.5</v>
          </cell>
          <cell r="AZ308">
            <v>0</v>
          </cell>
          <cell r="BA308">
            <v>0</v>
          </cell>
          <cell r="BB308">
            <v>0</v>
          </cell>
          <cell r="BC308">
            <v>0</v>
          </cell>
          <cell r="BD308">
            <v>0</v>
          </cell>
          <cell r="BE308">
            <v>0</v>
          </cell>
          <cell r="BF308">
            <v>0</v>
          </cell>
          <cell r="BG308">
            <v>0</v>
          </cell>
          <cell r="BH308">
            <v>0</v>
          </cell>
          <cell r="BI308">
            <v>0</v>
          </cell>
          <cell r="BJ308">
            <v>-265419.5</v>
          </cell>
        </row>
        <row r="309">
          <cell r="A309">
            <v>275281</v>
          </cell>
          <cell r="B309" t="str">
            <v>Rr8 Expr FdersH1 Int</v>
          </cell>
          <cell r="C309">
            <v>0</v>
          </cell>
          <cell r="D309">
            <v>0</v>
          </cell>
          <cell r="E309">
            <v>0</v>
          </cell>
          <cell r="F309">
            <v>0</v>
          </cell>
          <cell r="G309">
            <v>-5738.13</v>
          </cell>
          <cell r="H309">
            <v>0</v>
          </cell>
          <cell r="I309">
            <v>0</v>
          </cell>
          <cell r="J309">
            <v>0</v>
          </cell>
          <cell r="K309">
            <v>-5738.13</v>
          </cell>
          <cell r="L309">
            <v>0</v>
          </cell>
          <cell r="M309">
            <v>0</v>
          </cell>
          <cell r="N309">
            <v>0</v>
          </cell>
          <cell r="O309">
            <v>0</v>
          </cell>
          <cell r="P309">
            <v>0</v>
          </cell>
          <cell r="Q309">
            <v>0</v>
          </cell>
          <cell r="R309">
            <v>0</v>
          </cell>
          <cell r="S309">
            <v>0</v>
          </cell>
          <cell r="T309">
            <v>0</v>
          </cell>
          <cell r="U309">
            <v>0</v>
          </cell>
          <cell r="V309">
            <v>-5738.13</v>
          </cell>
          <cell r="W309">
            <v>0</v>
          </cell>
          <cell r="X309">
            <v>0</v>
          </cell>
          <cell r="Y309">
            <v>0</v>
          </cell>
          <cell r="Z309">
            <v>0</v>
          </cell>
          <cell r="AA309">
            <v>0</v>
          </cell>
          <cell r="AB309">
            <v>0</v>
          </cell>
          <cell r="AC309">
            <v>0</v>
          </cell>
          <cell r="AD309">
            <v>0</v>
          </cell>
          <cell r="AE309">
            <v>0</v>
          </cell>
          <cell r="AF309">
            <v>0</v>
          </cell>
          <cell r="AG309">
            <v>0</v>
          </cell>
          <cell r="AH309">
            <v>0</v>
          </cell>
          <cell r="AI309">
            <v>0</v>
          </cell>
          <cell r="AJ309">
            <v>0</v>
          </cell>
          <cell r="AK309">
            <v>0</v>
          </cell>
          <cell r="AL309">
            <v>0</v>
          </cell>
          <cell r="AM309">
            <v>0</v>
          </cell>
          <cell r="AN309">
            <v>0</v>
          </cell>
          <cell r="AO309">
            <v>0</v>
          </cell>
          <cell r="AP309">
            <v>0</v>
          </cell>
          <cell r="AQ309">
            <v>0</v>
          </cell>
          <cell r="AR309">
            <v>0</v>
          </cell>
          <cell r="AS309">
            <v>0</v>
          </cell>
          <cell r="AT309">
            <v>0</v>
          </cell>
          <cell r="AU309">
            <v>-5738.13</v>
          </cell>
          <cell r="AV309">
            <v>0</v>
          </cell>
          <cell r="AW309">
            <v>0</v>
          </cell>
          <cell r="AX309">
            <v>0</v>
          </cell>
          <cell r="AY309">
            <v>-5738.13</v>
          </cell>
          <cell r="AZ309">
            <v>0</v>
          </cell>
          <cell r="BA309">
            <v>0</v>
          </cell>
          <cell r="BB309">
            <v>0</v>
          </cell>
          <cell r="BC309">
            <v>0</v>
          </cell>
          <cell r="BD309">
            <v>0</v>
          </cell>
          <cell r="BE309">
            <v>0</v>
          </cell>
          <cell r="BF309">
            <v>0</v>
          </cell>
          <cell r="BG309">
            <v>0</v>
          </cell>
          <cell r="BH309">
            <v>0</v>
          </cell>
          <cell r="BI309">
            <v>0</v>
          </cell>
          <cell r="BJ309">
            <v>-5738.13</v>
          </cell>
        </row>
        <row r="310">
          <cell r="A310">
            <v>275282</v>
          </cell>
          <cell r="B310" t="str">
            <v>Rider 8 Other GEP - H1</v>
          </cell>
          <cell r="C310">
            <v>0</v>
          </cell>
          <cell r="D310">
            <v>0</v>
          </cell>
          <cell r="E310">
            <v>0</v>
          </cell>
          <cell r="F310">
            <v>0</v>
          </cell>
          <cell r="G310">
            <v>-1523226.5</v>
          </cell>
          <cell r="H310">
            <v>0</v>
          </cell>
          <cell r="I310">
            <v>0</v>
          </cell>
          <cell r="J310">
            <v>0</v>
          </cell>
          <cell r="K310">
            <v>-1523226.5</v>
          </cell>
          <cell r="L310">
            <v>0</v>
          </cell>
          <cell r="M310">
            <v>0</v>
          </cell>
          <cell r="N310">
            <v>0</v>
          </cell>
          <cell r="O310">
            <v>0</v>
          </cell>
          <cell r="P310">
            <v>0</v>
          </cell>
          <cell r="Q310">
            <v>0</v>
          </cell>
          <cell r="R310">
            <v>-219266.63</v>
          </cell>
          <cell r="S310">
            <v>0</v>
          </cell>
          <cell r="T310">
            <v>0</v>
          </cell>
          <cell r="U310">
            <v>0</v>
          </cell>
          <cell r="V310">
            <v>-1742493.13</v>
          </cell>
          <cell r="W310">
            <v>0</v>
          </cell>
          <cell r="X310">
            <v>0</v>
          </cell>
          <cell r="Y310">
            <v>0</v>
          </cell>
          <cell r="Z310">
            <v>0</v>
          </cell>
          <cell r="AA310">
            <v>0</v>
          </cell>
          <cell r="AB310">
            <v>0</v>
          </cell>
          <cell r="AC310">
            <v>0</v>
          </cell>
          <cell r="AD310">
            <v>0</v>
          </cell>
          <cell r="AE310">
            <v>0</v>
          </cell>
          <cell r="AF310">
            <v>0</v>
          </cell>
          <cell r="AG310">
            <v>0</v>
          </cell>
          <cell r="AH310">
            <v>0</v>
          </cell>
          <cell r="AI310">
            <v>0</v>
          </cell>
          <cell r="AJ310">
            <v>0</v>
          </cell>
          <cell r="AK310">
            <v>0</v>
          </cell>
          <cell r="AL310">
            <v>0</v>
          </cell>
          <cell r="AM310">
            <v>0</v>
          </cell>
          <cell r="AN310">
            <v>0</v>
          </cell>
          <cell r="AO310">
            <v>0</v>
          </cell>
          <cell r="AP310">
            <v>0</v>
          </cell>
          <cell r="AQ310">
            <v>0</v>
          </cell>
          <cell r="AR310">
            <v>0</v>
          </cell>
          <cell r="AS310">
            <v>0</v>
          </cell>
          <cell r="AT310">
            <v>0</v>
          </cell>
          <cell r="AU310">
            <v>-1523226.5</v>
          </cell>
          <cell r="AV310">
            <v>0</v>
          </cell>
          <cell r="AW310">
            <v>0</v>
          </cell>
          <cell r="AX310">
            <v>0</v>
          </cell>
          <cell r="AY310">
            <v>-1523226.5</v>
          </cell>
          <cell r="AZ310">
            <v>0</v>
          </cell>
          <cell r="BA310">
            <v>0</v>
          </cell>
          <cell r="BB310">
            <v>0</v>
          </cell>
          <cell r="BC310">
            <v>0</v>
          </cell>
          <cell r="BD310">
            <v>0</v>
          </cell>
          <cell r="BE310">
            <v>0</v>
          </cell>
          <cell r="BF310">
            <v>-219266.63</v>
          </cell>
          <cell r="BG310">
            <v>0</v>
          </cell>
          <cell r="BH310">
            <v>0</v>
          </cell>
          <cell r="BI310">
            <v>0</v>
          </cell>
          <cell r="BJ310">
            <v>-1742493.13</v>
          </cell>
        </row>
        <row r="311">
          <cell r="A311">
            <v>275283</v>
          </cell>
          <cell r="B311" t="str">
            <v>Ridr 8 OthGEP Int-H1</v>
          </cell>
          <cell r="C311">
            <v>0</v>
          </cell>
          <cell r="D311">
            <v>0</v>
          </cell>
          <cell r="E311">
            <v>0</v>
          </cell>
          <cell r="F311">
            <v>0</v>
          </cell>
          <cell r="G311">
            <v>-36009.24</v>
          </cell>
          <cell r="H311">
            <v>0</v>
          </cell>
          <cell r="I311">
            <v>0</v>
          </cell>
          <cell r="J311">
            <v>0</v>
          </cell>
          <cell r="K311">
            <v>-36009.24</v>
          </cell>
          <cell r="L311">
            <v>0</v>
          </cell>
          <cell r="M311">
            <v>0</v>
          </cell>
          <cell r="N311">
            <v>0</v>
          </cell>
          <cell r="O311">
            <v>0</v>
          </cell>
          <cell r="P311">
            <v>0</v>
          </cell>
          <cell r="Q311">
            <v>0</v>
          </cell>
          <cell r="R311">
            <v>0</v>
          </cell>
          <cell r="S311">
            <v>0</v>
          </cell>
          <cell r="T311">
            <v>0</v>
          </cell>
          <cell r="U311">
            <v>0</v>
          </cell>
          <cell r="V311">
            <v>-36009.24</v>
          </cell>
          <cell r="W311">
            <v>0</v>
          </cell>
          <cell r="X311">
            <v>0</v>
          </cell>
          <cell r="Y311">
            <v>0</v>
          </cell>
          <cell r="Z311">
            <v>0</v>
          </cell>
          <cell r="AA311">
            <v>0</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P311">
            <v>0</v>
          </cell>
          <cell r="AQ311">
            <v>0</v>
          </cell>
          <cell r="AR311">
            <v>0</v>
          </cell>
          <cell r="AS311">
            <v>0</v>
          </cell>
          <cell r="AT311">
            <v>0</v>
          </cell>
          <cell r="AU311">
            <v>-36009.24</v>
          </cell>
          <cell r="AV311">
            <v>0</v>
          </cell>
          <cell r="AW311">
            <v>0</v>
          </cell>
          <cell r="AX311">
            <v>0</v>
          </cell>
          <cell r="AY311">
            <v>-36009.24</v>
          </cell>
          <cell r="AZ311">
            <v>0</v>
          </cell>
          <cell r="BA311">
            <v>0</v>
          </cell>
          <cell r="BB311">
            <v>0</v>
          </cell>
          <cell r="BC311">
            <v>0</v>
          </cell>
          <cell r="BD311">
            <v>0</v>
          </cell>
          <cell r="BE311">
            <v>0</v>
          </cell>
          <cell r="BF311">
            <v>0</v>
          </cell>
          <cell r="BG311">
            <v>0</v>
          </cell>
          <cell r="BH311">
            <v>0</v>
          </cell>
          <cell r="BI311">
            <v>0</v>
          </cell>
          <cell r="BJ311">
            <v>-36009.24</v>
          </cell>
        </row>
        <row r="312">
          <cell r="A312">
            <v>275284</v>
          </cell>
          <cell r="B312" t="str">
            <v>Rider 8 Sm Grid-H1</v>
          </cell>
          <cell r="C312">
            <v>0</v>
          </cell>
          <cell r="D312">
            <v>0</v>
          </cell>
          <cell r="E312">
            <v>0</v>
          </cell>
          <cell r="F312">
            <v>0</v>
          </cell>
          <cell r="G312">
            <v>-8668546.5800000001</v>
          </cell>
          <cell r="H312">
            <v>0</v>
          </cell>
          <cell r="I312">
            <v>0</v>
          </cell>
          <cell r="J312">
            <v>0</v>
          </cell>
          <cell r="K312">
            <v>-8668546.5800000001</v>
          </cell>
          <cell r="L312">
            <v>0</v>
          </cell>
          <cell r="M312">
            <v>0</v>
          </cell>
          <cell r="N312">
            <v>0</v>
          </cell>
          <cell r="O312">
            <v>0</v>
          </cell>
          <cell r="P312">
            <v>0</v>
          </cell>
          <cell r="Q312">
            <v>0</v>
          </cell>
          <cell r="R312">
            <v>0</v>
          </cell>
          <cell r="S312">
            <v>0</v>
          </cell>
          <cell r="T312">
            <v>0</v>
          </cell>
          <cell r="U312">
            <v>0</v>
          </cell>
          <cell r="V312">
            <v>-8668546.5800000001</v>
          </cell>
          <cell r="W312">
            <v>0</v>
          </cell>
          <cell r="X312">
            <v>0</v>
          </cell>
          <cell r="Y312">
            <v>0</v>
          </cell>
          <cell r="Z312">
            <v>0</v>
          </cell>
          <cell r="AA312">
            <v>0</v>
          </cell>
          <cell r="AB312">
            <v>0</v>
          </cell>
          <cell r="AC312">
            <v>0</v>
          </cell>
          <cell r="AD312">
            <v>0</v>
          </cell>
          <cell r="AE312">
            <v>0</v>
          </cell>
          <cell r="AF312">
            <v>0</v>
          </cell>
          <cell r="AG312">
            <v>0</v>
          </cell>
          <cell r="AH312">
            <v>0</v>
          </cell>
          <cell r="AI312">
            <v>0</v>
          </cell>
          <cell r="AJ312">
            <v>0</v>
          </cell>
          <cell r="AK312">
            <v>0</v>
          </cell>
          <cell r="AL312">
            <v>0</v>
          </cell>
          <cell r="AM312">
            <v>0</v>
          </cell>
          <cell r="AN312">
            <v>0</v>
          </cell>
          <cell r="AO312">
            <v>0</v>
          </cell>
          <cell r="AP312">
            <v>0</v>
          </cell>
          <cell r="AQ312">
            <v>0</v>
          </cell>
          <cell r="AR312">
            <v>0</v>
          </cell>
          <cell r="AS312">
            <v>0</v>
          </cell>
          <cell r="AT312">
            <v>0</v>
          </cell>
          <cell r="AU312">
            <v>-8668546.5800000001</v>
          </cell>
          <cell r="AV312">
            <v>0</v>
          </cell>
          <cell r="AW312">
            <v>0</v>
          </cell>
          <cell r="AX312">
            <v>0</v>
          </cell>
          <cell r="AY312">
            <v>-8668546.5800000001</v>
          </cell>
          <cell r="AZ312">
            <v>0</v>
          </cell>
          <cell r="BA312">
            <v>0</v>
          </cell>
          <cell r="BB312">
            <v>0</v>
          </cell>
          <cell r="BC312">
            <v>0</v>
          </cell>
          <cell r="BD312">
            <v>0</v>
          </cell>
          <cell r="BE312">
            <v>0</v>
          </cell>
          <cell r="BF312">
            <v>0</v>
          </cell>
          <cell r="BG312">
            <v>0</v>
          </cell>
          <cell r="BH312">
            <v>0</v>
          </cell>
          <cell r="BI312">
            <v>0</v>
          </cell>
          <cell r="BJ312">
            <v>-8668546.5800000001</v>
          </cell>
        </row>
        <row r="313">
          <cell r="A313">
            <v>275285</v>
          </cell>
          <cell r="B313" t="str">
            <v>Rider 8 SmGridInt-H1</v>
          </cell>
          <cell r="C313">
            <v>0</v>
          </cell>
          <cell r="D313">
            <v>0</v>
          </cell>
          <cell r="E313">
            <v>0</v>
          </cell>
          <cell r="F313">
            <v>0</v>
          </cell>
          <cell r="G313">
            <v>-434752.97</v>
          </cell>
          <cell r="H313">
            <v>0</v>
          </cell>
          <cell r="I313">
            <v>0</v>
          </cell>
          <cell r="J313">
            <v>0</v>
          </cell>
          <cell r="K313">
            <v>-434752.97</v>
          </cell>
          <cell r="L313">
            <v>0</v>
          </cell>
          <cell r="M313">
            <v>0</v>
          </cell>
          <cell r="N313">
            <v>0</v>
          </cell>
          <cell r="O313">
            <v>0</v>
          </cell>
          <cell r="P313">
            <v>0</v>
          </cell>
          <cell r="Q313">
            <v>0</v>
          </cell>
          <cell r="R313">
            <v>0</v>
          </cell>
          <cell r="S313">
            <v>0</v>
          </cell>
          <cell r="T313">
            <v>0</v>
          </cell>
          <cell r="U313">
            <v>0</v>
          </cell>
          <cell r="V313">
            <v>-434752.97</v>
          </cell>
          <cell r="W313">
            <v>0</v>
          </cell>
          <cell r="X313">
            <v>0</v>
          </cell>
          <cell r="Y313">
            <v>0</v>
          </cell>
          <cell r="Z313">
            <v>0</v>
          </cell>
          <cell r="AA313">
            <v>0</v>
          </cell>
          <cell r="AB313">
            <v>0</v>
          </cell>
          <cell r="AC313">
            <v>0</v>
          </cell>
          <cell r="AD313">
            <v>0</v>
          </cell>
          <cell r="AE313">
            <v>0</v>
          </cell>
          <cell r="AF313">
            <v>0</v>
          </cell>
          <cell r="AG313">
            <v>0</v>
          </cell>
          <cell r="AH313">
            <v>0</v>
          </cell>
          <cell r="AI313">
            <v>0</v>
          </cell>
          <cell r="AJ313">
            <v>0</v>
          </cell>
          <cell r="AK313">
            <v>0</v>
          </cell>
          <cell r="AL313">
            <v>0</v>
          </cell>
          <cell r="AM313">
            <v>0</v>
          </cell>
          <cell r="AN313">
            <v>0</v>
          </cell>
          <cell r="AO313">
            <v>0</v>
          </cell>
          <cell r="AP313">
            <v>0</v>
          </cell>
          <cell r="AQ313">
            <v>0</v>
          </cell>
          <cell r="AR313">
            <v>0</v>
          </cell>
          <cell r="AS313">
            <v>0</v>
          </cell>
          <cell r="AT313">
            <v>0</v>
          </cell>
          <cell r="AU313">
            <v>-434752.97</v>
          </cell>
          <cell r="AV313">
            <v>0</v>
          </cell>
          <cell r="AW313">
            <v>0</v>
          </cell>
          <cell r="AX313">
            <v>0</v>
          </cell>
          <cell r="AY313">
            <v>-434752.97</v>
          </cell>
          <cell r="AZ313">
            <v>0</v>
          </cell>
          <cell r="BA313">
            <v>0</v>
          </cell>
          <cell r="BB313">
            <v>0</v>
          </cell>
          <cell r="BC313">
            <v>0</v>
          </cell>
          <cell r="BD313">
            <v>0</v>
          </cell>
          <cell r="BE313">
            <v>0</v>
          </cell>
          <cell r="BF313">
            <v>0</v>
          </cell>
          <cell r="BG313">
            <v>0</v>
          </cell>
          <cell r="BH313">
            <v>0</v>
          </cell>
          <cell r="BI313">
            <v>0</v>
          </cell>
          <cell r="BJ313">
            <v>-434752.97</v>
          </cell>
        </row>
        <row r="314">
          <cell r="A314">
            <v>275286</v>
          </cell>
          <cell r="B314" t="str">
            <v>Rider 8 Oth GEP-Prov</v>
          </cell>
          <cell r="C314">
            <v>0</v>
          </cell>
          <cell r="D314">
            <v>0</v>
          </cell>
          <cell r="E314">
            <v>0</v>
          </cell>
          <cell r="F314">
            <v>0</v>
          </cell>
          <cell r="G314">
            <v>-31272829.640000001</v>
          </cell>
          <cell r="H314">
            <v>0</v>
          </cell>
          <cell r="I314">
            <v>0</v>
          </cell>
          <cell r="J314">
            <v>0</v>
          </cell>
          <cell r="K314">
            <v>-31272829.640000001</v>
          </cell>
          <cell r="L314">
            <v>0</v>
          </cell>
          <cell r="M314">
            <v>0</v>
          </cell>
          <cell r="N314">
            <v>0</v>
          </cell>
          <cell r="O314">
            <v>0</v>
          </cell>
          <cell r="P314">
            <v>0</v>
          </cell>
          <cell r="Q314">
            <v>0</v>
          </cell>
          <cell r="R314">
            <v>0</v>
          </cell>
          <cell r="S314">
            <v>0</v>
          </cell>
          <cell r="T314">
            <v>0</v>
          </cell>
          <cell r="U314">
            <v>0</v>
          </cell>
          <cell r="V314">
            <v>-31272829.640000001</v>
          </cell>
          <cell r="W314">
            <v>0</v>
          </cell>
          <cell r="X314">
            <v>0</v>
          </cell>
          <cell r="Y314">
            <v>0</v>
          </cell>
          <cell r="Z314">
            <v>0</v>
          </cell>
          <cell r="AA314">
            <v>0</v>
          </cell>
          <cell r="AB314">
            <v>0</v>
          </cell>
          <cell r="AC314">
            <v>0</v>
          </cell>
          <cell r="AD314">
            <v>0</v>
          </cell>
          <cell r="AE314">
            <v>0</v>
          </cell>
          <cell r="AF314">
            <v>0</v>
          </cell>
          <cell r="AG314">
            <v>0</v>
          </cell>
          <cell r="AH314">
            <v>0</v>
          </cell>
          <cell r="AI314">
            <v>0</v>
          </cell>
          <cell r="AJ314">
            <v>0</v>
          </cell>
          <cell r="AK314">
            <v>0</v>
          </cell>
          <cell r="AL314">
            <v>0</v>
          </cell>
          <cell r="AM314">
            <v>0</v>
          </cell>
          <cell r="AN314">
            <v>0</v>
          </cell>
          <cell r="AO314">
            <v>0</v>
          </cell>
          <cell r="AP314">
            <v>0</v>
          </cell>
          <cell r="AQ314">
            <v>0</v>
          </cell>
          <cell r="AR314">
            <v>0</v>
          </cell>
          <cell r="AS314">
            <v>0</v>
          </cell>
          <cell r="AT314">
            <v>0</v>
          </cell>
          <cell r="AU314">
            <v>-31272829.640000001</v>
          </cell>
          <cell r="AV314">
            <v>0</v>
          </cell>
          <cell r="AW314">
            <v>0</v>
          </cell>
          <cell r="AX314">
            <v>0</v>
          </cell>
          <cell r="AY314">
            <v>-31272829.640000001</v>
          </cell>
          <cell r="AZ314">
            <v>0</v>
          </cell>
          <cell r="BA314">
            <v>0</v>
          </cell>
          <cell r="BB314">
            <v>0</v>
          </cell>
          <cell r="BC314">
            <v>0</v>
          </cell>
          <cell r="BD314">
            <v>0</v>
          </cell>
          <cell r="BE314">
            <v>0</v>
          </cell>
          <cell r="BF314">
            <v>0</v>
          </cell>
          <cell r="BG314">
            <v>0</v>
          </cell>
          <cell r="BH314">
            <v>0</v>
          </cell>
          <cell r="BI314">
            <v>0</v>
          </cell>
          <cell r="BJ314">
            <v>-31272829.640000001</v>
          </cell>
        </row>
        <row r="315">
          <cell r="A315">
            <v>275287</v>
          </cell>
          <cell r="B315" t="str">
            <v>Rdr 8 OthGEPInt-Prov</v>
          </cell>
          <cell r="C315">
            <v>0</v>
          </cell>
          <cell r="D315">
            <v>0</v>
          </cell>
          <cell r="E315">
            <v>0</v>
          </cell>
          <cell r="F315">
            <v>0</v>
          </cell>
          <cell r="G315">
            <v>-556798.32999999996</v>
          </cell>
          <cell r="H315">
            <v>0</v>
          </cell>
          <cell r="I315">
            <v>0</v>
          </cell>
          <cell r="J315">
            <v>0</v>
          </cell>
          <cell r="K315">
            <v>-556798.32999999996</v>
          </cell>
          <cell r="L315">
            <v>0</v>
          </cell>
          <cell r="M315">
            <v>0</v>
          </cell>
          <cell r="N315">
            <v>0</v>
          </cell>
          <cell r="O315">
            <v>0</v>
          </cell>
          <cell r="P315">
            <v>0</v>
          </cell>
          <cell r="Q315">
            <v>0</v>
          </cell>
          <cell r="R315">
            <v>0</v>
          </cell>
          <cell r="S315">
            <v>0</v>
          </cell>
          <cell r="T315">
            <v>0</v>
          </cell>
          <cell r="U315">
            <v>0</v>
          </cell>
          <cell r="V315">
            <v>-556798.32999999996</v>
          </cell>
          <cell r="W315">
            <v>0</v>
          </cell>
          <cell r="X315">
            <v>0</v>
          </cell>
          <cell r="Y315">
            <v>0</v>
          </cell>
          <cell r="Z315">
            <v>0</v>
          </cell>
          <cell r="AA315">
            <v>0</v>
          </cell>
          <cell r="AB315">
            <v>0</v>
          </cell>
          <cell r="AC315">
            <v>0</v>
          </cell>
          <cell r="AD315">
            <v>0</v>
          </cell>
          <cell r="AE315">
            <v>0</v>
          </cell>
          <cell r="AF315">
            <v>0</v>
          </cell>
          <cell r="AG315">
            <v>0</v>
          </cell>
          <cell r="AH315">
            <v>0</v>
          </cell>
          <cell r="AI315">
            <v>0</v>
          </cell>
          <cell r="AJ315">
            <v>0</v>
          </cell>
          <cell r="AK315">
            <v>0</v>
          </cell>
          <cell r="AL315">
            <v>0</v>
          </cell>
          <cell r="AM315">
            <v>0</v>
          </cell>
          <cell r="AN315">
            <v>0</v>
          </cell>
          <cell r="AO315">
            <v>0</v>
          </cell>
          <cell r="AP315">
            <v>0</v>
          </cell>
          <cell r="AQ315">
            <v>0</v>
          </cell>
          <cell r="AR315">
            <v>0</v>
          </cell>
          <cell r="AS315">
            <v>0</v>
          </cell>
          <cell r="AT315">
            <v>0</v>
          </cell>
          <cell r="AU315">
            <v>-556798.32999999996</v>
          </cell>
          <cell r="AV315">
            <v>0</v>
          </cell>
          <cell r="AW315">
            <v>0</v>
          </cell>
          <cell r="AX315">
            <v>0</v>
          </cell>
          <cell r="AY315">
            <v>-556798.32999999996</v>
          </cell>
          <cell r="AZ315">
            <v>0</v>
          </cell>
          <cell r="BA315">
            <v>0</v>
          </cell>
          <cell r="BB315">
            <v>0</v>
          </cell>
          <cell r="BC315">
            <v>0</v>
          </cell>
          <cell r="BD315">
            <v>0</v>
          </cell>
          <cell r="BE315">
            <v>0</v>
          </cell>
          <cell r="BF315">
            <v>0</v>
          </cell>
          <cell r="BG315">
            <v>0</v>
          </cell>
          <cell r="BH315">
            <v>0</v>
          </cell>
          <cell r="BI315">
            <v>0</v>
          </cell>
          <cell r="BJ315">
            <v>-556798.32999999996</v>
          </cell>
        </row>
        <row r="316">
          <cell r="A316">
            <v>275288</v>
          </cell>
          <cell r="B316" t="str">
            <v>RGCRP Expr Fders Int</v>
          </cell>
          <cell r="C316">
            <v>0</v>
          </cell>
          <cell r="D316">
            <v>0</v>
          </cell>
          <cell r="E316">
            <v>0</v>
          </cell>
          <cell r="F316">
            <v>0</v>
          </cell>
          <cell r="G316">
            <v>-33116.47</v>
          </cell>
          <cell r="H316">
            <v>0</v>
          </cell>
          <cell r="I316">
            <v>0</v>
          </cell>
          <cell r="J316">
            <v>0</v>
          </cell>
          <cell r="K316">
            <v>-33116.47</v>
          </cell>
          <cell r="L316">
            <v>0</v>
          </cell>
          <cell r="M316">
            <v>0</v>
          </cell>
          <cell r="N316">
            <v>0</v>
          </cell>
          <cell r="O316">
            <v>0</v>
          </cell>
          <cell r="P316">
            <v>0</v>
          </cell>
          <cell r="Q316">
            <v>0</v>
          </cell>
          <cell r="R316">
            <v>0</v>
          </cell>
          <cell r="S316">
            <v>0</v>
          </cell>
          <cell r="T316">
            <v>0</v>
          </cell>
          <cell r="U316">
            <v>0</v>
          </cell>
          <cell r="V316">
            <v>-33116.47</v>
          </cell>
          <cell r="W316">
            <v>0</v>
          </cell>
          <cell r="X316">
            <v>0</v>
          </cell>
          <cell r="Y316">
            <v>0</v>
          </cell>
          <cell r="Z316">
            <v>0</v>
          </cell>
          <cell r="AA316">
            <v>0</v>
          </cell>
          <cell r="AB316">
            <v>0</v>
          </cell>
          <cell r="AC316">
            <v>0</v>
          </cell>
          <cell r="AD316">
            <v>0</v>
          </cell>
          <cell r="AE316">
            <v>0</v>
          </cell>
          <cell r="AF316">
            <v>0</v>
          </cell>
          <cell r="AG316">
            <v>0</v>
          </cell>
          <cell r="AH316">
            <v>0</v>
          </cell>
          <cell r="AI316">
            <v>0</v>
          </cell>
          <cell r="AJ316">
            <v>0</v>
          </cell>
          <cell r="AK316">
            <v>0</v>
          </cell>
          <cell r="AL316">
            <v>0</v>
          </cell>
          <cell r="AM316">
            <v>0</v>
          </cell>
          <cell r="AN316">
            <v>0</v>
          </cell>
          <cell r="AO316">
            <v>0</v>
          </cell>
          <cell r="AP316">
            <v>0</v>
          </cell>
          <cell r="AQ316">
            <v>0</v>
          </cell>
          <cell r="AR316">
            <v>0</v>
          </cell>
          <cell r="AS316">
            <v>0</v>
          </cell>
          <cell r="AT316">
            <v>0</v>
          </cell>
          <cell r="AU316">
            <v>-33116.47</v>
          </cell>
          <cell r="AV316">
            <v>0</v>
          </cell>
          <cell r="AW316">
            <v>0</v>
          </cell>
          <cell r="AX316">
            <v>0</v>
          </cell>
          <cell r="AY316">
            <v>-33116.47</v>
          </cell>
          <cell r="AZ316">
            <v>0</v>
          </cell>
          <cell r="BA316">
            <v>0</v>
          </cell>
          <cell r="BB316">
            <v>0</v>
          </cell>
          <cell r="BC316">
            <v>0</v>
          </cell>
          <cell r="BD316">
            <v>0</v>
          </cell>
          <cell r="BE316">
            <v>0</v>
          </cell>
          <cell r="BF316">
            <v>0</v>
          </cell>
          <cell r="BG316">
            <v>0</v>
          </cell>
          <cell r="BH316">
            <v>0</v>
          </cell>
          <cell r="BI316">
            <v>0</v>
          </cell>
          <cell r="BJ316">
            <v>-33116.47</v>
          </cell>
        </row>
        <row r="317">
          <cell r="A317">
            <v>275289</v>
          </cell>
          <cell r="B317" t="str">
            <v>RGCRP Expr Fders</v>
          </cell>
          <cell r="C317">
            <v>0</v>
          </cell>
          <cell r="D317">
            <v>0</v>
          </cell>
          <cell r="E317">
            <v>0</v>
          </cell>
          <cell r="F317">
            <v>0</v>
          </cell>
          <cell r="G317">
            <v>-2354560.7999999998</v>
          </cell>
          <cell r="H317">
            <v>0</v>
          </cell>
          <cell r="I317">
            <v>0</v>
          </cell>
          <cell r="J317">
            <v>0</v>
          </cell>
          <cell r="K317">
            <v>-2354560.7999999998</v>
          </cell>
          <cell r="L317">
            <v>0</v>
          </cell>
          <cell r="M317">
            <v>0</v>
          </cell>
          <cell r="N317">
            <v>0</v>
          </cell>
          <cell r="O317">
            <v>0</v>
          </cell>
          <cell r="P317">
            <v>0</v>
          </cell>
          <cell r="Q317">
            <v>0</v>
          </cell>
          <cell r="R317">
            <v>0</v>
          </cell>
          <cell r="S317">
            <v>0</v>
          </cell>
          <cell r="T317">
            <v>0</v>
          </cell>
          <cell r="U317">
            <v>0</v>
          </cell>
          <cell r="V317">
            <v>-2354560.7999999998</v>
          </cell>
          <cell r="W317">
            <v>0</v>
          </cell>
          <cell r="X317">
            <v>0</v>
          </cell>
          <cell r="Y317">
            <v>0</v>
          </cell>
          <cell r="Z317">
            <v>0</v>
          </cell>
          <cell r="AA317">
            <v>0</v>
          </cell>
          <cell r="AB317">
            <v>0</v>
          </cell>
          <cell r="AC317">
            <v>0</v>
          </cell>
          <cell r="AD317">
            <v>0</v>
          </cell>
          <cell r="AE317">
            <v>0</v>
          </cell>
          <cell r="AF317">
            <v>0</v>
          </cell>
          <cell r="AG317">
            <v>0</v>
          </cell>
          <cell r="AH317">
            <v>0</v>
          </cell>
          <cell r="AI317">
            <v>0</v>
          </cell>
          <cell r="AJ317">
            <v>0</v>
          </cell>
          <cell r="AK317">
            <v>0</v>
          </cell>
          <cell r="AL317">
            <v>0</v>
          </cell>
          <cell r="AM317">
            <v>0</v>
          </cell>
          <cell r="AN317">
            <v>0</v>
          </cell>
          <cell r="AO317">
            <v>0</v>
          </cell>
          <cell r="AP317">
            <v>0</v>
          </cell>
          <cell r="AQ317">
            <v>0</v>
          </cell>
          <cell r="AR317">
            <v>0</v>
          </cell>
          <cell r="AS317">
            <v>0</v>
          </cell>
          <cell r="AT317">
            <v>0</v>
          </cell>
          <cell r="AU317">
            <v>-2354560.7999999998</v>
          </cell>
          <cell r="AV317">
            <v>0</v>
          </cell>
          <cell r="AW317">
            <v>0</v>
          </cell>
          <cell r="AX317">
            <v>0</v>
          </cell>
          <cell r="AY317">
            <v>-2354560.7999999998</v>
          </cell>
          <cell r="AZ317">
            <v>0</v>
          </cell>
          <cell r="BA317">
            <v>0</v>
          </cell>
          <cell r="BB317">
            <v>0</v>
          </cell>
          <cell r="BC317">
            <v>0</v>
          </cell>
          <cell r="BD317">
            <v>0</v>
          </cell>
          <cell r="BE317">
            <v>0</v>
          </cell>
          <cell r="BF317">
            <v>0</v>
          </cell>
          <cell r="BG317">
            <v>0</v>
          </cell>
          <cell r="BH317">
            <v>0</v>
          </cell>
          <cell r="BI317">
            <v>0</v>
          </cell>
          <cell r="BJ317">
            <v>-2354560.7999999998</v>
          </cell>
        </row>
        <row r="318">
          <cell r="A318">
            <v>275290</v>
          </cell>
          <cell r="B318" t="str">
            <v>RGCRP DG OM&amp;A Prov</v>
          </cell>
          <cell r="C318">
            <v>0</v>
          </cell>
          <cell r="D318">
            <v>0</v>
          </cell>
          <cell r="E318">
            <v>0</v>
          </cell>
          <cell r="F318">
            <v>0</v>
          </cell>
          <cell r="G318">
            <v>8346873.5099999998</v>
          </cell>
          <cell r="H318">
            <v>0</v>
          </cell>
          <cell r="I318">
            <v>0</v>
          </cell>
          <cell r="J318">
            <v>0</v>
          </cell>
          <cell r="K318">
            <v>8346873.5099999998</v>
          </cell>
          <cell r="L318">
            <v>0</v>
          </cell>
          <cell r="M318">
            <v>0</v>
          </cell>
          <cell r="N318">
            <v>0</v>
          </cell>
          <cell r="O318">
            <v>0</v>
          </cell>
          <cell r="P318">
            <v>0</v>
          </cell>
          <cell r="Q318">
            <v>0</v>
          </cell>
          <cell r="R318">
            <v>0</v>
          </cell>
          <cell r="S318">
            <v>0</v>
          </cell>
          <cell r="T318">
            <v>0</v>
          </cell>
          <cell r="U318">
            <v>0</v>
          </cell>
          <cell r="V318">
            <v>8346873.5099999998</v>
          </cell>
          <cell r="W318">
            <v>0</v>
          </cell>
          <cell r="X318">
            <v>0</v>
          </cell>
          <cell r="Y318">
            <v>0</v>
          </cell>
          <cell r="Z318">
            <v>0</v>
          </cell>
          <cell r="AA318">
            <v>0</v>
          </cell>
          <cell r="AB318">
            <v>0</v>
          </cell>
          <cell r="AC318">
            <v>0</v>
          </cell>
          <cell r="AD318">
            <v>0</v>
          </cell>
          <cell r="AE318">
            <v>0</v>
          </cell>
          <cell r="AF318">
            <v>0</v>
          </cell>
          <cell r="AG318">
            <v>0</v>
          </cell>
          <cell r="AH318">
            <v>0</v>
          </cell>
          <cell r="AI318">
            <v>0</v>
          </cell>
          <cell r="AJ318">
            <v>0</v>
          </cell>
          <cell r="AK318">
            <v>0</v>
          </cell>
          <cell r="AL318">
            <v>0</v>
          </cell>
          <cell r="AM318">
            <v>0</v>
          </cell>
          <cell r="AN318">
            <v>0</v>
          </cell>
          <cell r="AO318">
            <v>0</v>
          </cell>
          <cell r="AP318">
            <v>0</v>
          </cell>
          <cell r="AQ318">
            <v>0</v>
          </cell>
          <cell r="AR318">
            <v>0</v>
          </cell>
          <cell r="AS318">
            <v>0</v>
          </cell>
          <cell r="AT318">
            <v>0</v>
          </cell>
          <cell r="AU318">
            <v>8346873.5099999998</v>
          </cell>
          <cell r="AV318">
            <v>0</v>
          </cell>
          <cell r="AW318">
            <v>0</v>
          </cell>
          <cell r="AX318">
            <v>0</v>
          </cell>
          <cell r="AY318">
            <v>8346873.5099999998</v>
          </cell>
          <cell r="AZ318">
            <v>0</v>
          </cell>
          <cell r="BA318">
            <v>0</v>
          </cell>
          <cell r="BB318">
            <v>0</v>
          </cell>
          <cell r="BC318">
            <v>0</v>
          </cell>
          <cell r="BD318">
            <v>0</v>
          </cell>
          <cell r="BE318">
            <v>0</v>
          </cell>
          <cell r="BF318">
            <v>0</v>
          </cell>
          <cell r="BG318">
            <v>0</v>
          </cell>
          <cell r="BH318">
            <v>0</v>
          </cell>
          <cell r="BI318">
            <v>0</v>
          </cell>
          <cell r="BJ318">
            <v>8346873.5099999998</v>
          </cell>
        </row>
        <row r="319">
          <cell r="A319">
            <v>275291</v>
          </cell>
          <cell r="B319" t="str">
            <v>RGCRPDG OMA ProvCtra</v>
          </cell>
          <cell r="C319">
            <v>0</v>
          </cell>
          <cell r="D319">
            <v>0</v>
          </cell>
          <cell r="E319">
            <v>0</v>
          </cell>
          <cell r="F319">
            <v>0</v>
          </cell>
          <cell r="G319">
            <v>-8346873.5099999998</v>
          </cell>
          <cell r="H319">
            <v>0</v>
          </cell>
          <cell r="I319">
            <v>0</v>
          </cell>
          <cell r="J319">
            <v>0</v>
          </cell>
          <cell r="K319">
            <v>-8346873.5099999998</v>
          </cell>
          <cell r="L319">
            <v>0</v>
          </cell>
          <cell r="M319">
            <v>0</v>
          </cell>
          <cell r="N319">
            <v>0</v>
          </cell>
          <cell r="O319">
            <v>0</v>
          </cell>
          <cell r="P319">
            <v>0</v>
          </cell>
          <cell r="Q319">
            <v>0</v>
          </cell>
          <cell r="R319">
            <v>0</v>
          </cell>
          <cell r="S319">
            <v>0</v>
          </cell>
          <cell r="T319">
            <v>0</v>
          </cell>
          <cell r="U319">
            <v>0</v>
          </cell>
          <cell r="V319">
            <v>-8346873.5099999998</v>
          </cell>
          <cell r="W319">
            <v>0</v>
          </cell>
          <cell r="X319">
            <v>0</v>
          </cell>
          <cell r="Y319">
            <v>0</v>
          </cell>
          <cell r="Z319">
            <v>0</v>
          </cell>
          <cell r="AA319">
            <v>0</v>
          </cell>
          <cell r="AB319">
            <v>0</v>
          </cell>
          <cell r="AC319">
            <v>0</v>
          </cell>
          <cell r="AD319">
            <v>0</v>
          </cell>
          <cell r="AE319">
            <v>0</v>
          </cell>
          <cell r="AF319">
            <v>0</v>
          </cell>
          <cell r="AG319">
            <v>0</v>
          </cell>
          <cell r="AH319">
            <v>0</v>
          </cell>
          <cell r="AI319">
            <v>0</v>
          </cell>
          <cell r="AJ319">
            <v>0</v>
          </cell>
          <cell r="AK319">
            <v>0</v>
          </cell>
          <cell r="AL319">
            <v>0</v>
          </cell>
          <cell r="AM319">
            <v>0</v>
          </cell>
          <cell r="AN319">
            <v>0</v>
          </cell>
          <cell r="AO319">
            <v>0</v>
          </cell>
          <cell r="AP319">
            <v>0</v>
          </cell>
          <cell r="AQ319">
            <v>0</v>
          </cell>
          <cell r="AR319">
            <v>0</v>
          </cell>
          <cell r="AS319">
            <v>0</v>
          </cell>
          <cell r="AT319">
            <v>0</v>
          </cell>
          <cell r="AU319">
            <v>-8346873.5099999998</v>
          </cell>
          <cell r="AV319">
            <v>0</v>
          </cell>
          <cell r="AW319">
            <v>0</v>
          </cell>
          <cell r="AX319">
            <v>0</v>
          </cell>
          <cell r="AY319">
            <v>-8346873.5099999998</v>
          </cell>
          <cell r="AZ319">
            <v>0</v>
          </cell>
          <cell r="BA319">
            <v>0</v>
          </cell>
          <cell r="BB319">
            <v>0</v>
          </cell>
          <cell r="BC319">
            <v>0</v>
          </cell>
          <cell r="BD319">
            <v>0</v>
          </cell>
          <cell r="BE319">
            <v>0</v>
          </cell>
          <cell r="BF319">
            <v>0</v>
          </cell>
          <cell r="BG319">
            <v>0</v>
          </cell>
          <cell r="BH319">
            <v>0</v>
          </cell>
          <cell r="BI319">
            <v>0</v>
          </cell>
          <cell r="BJ319">
            <v>-8346873.5099999998</v>
          </cell>
        </row>
        <row r="320">
          <cell r="A320">
            <v>275292</v>
          </cell>
          <cell r="B320" t="str">
            <v>RGCRP DG OM&amp;A H1</v>
          </cell>
          <cell r="C320">
            <v>0</v>
          </cell>
          <cell r="D320">
            <v>0</v>
          </cell>
          <cell r="E320">
            <v>0</v>
          </cell>
          <cell r="F320">
            <v>0</v>
          </cell>
          <cell r="G320">
            <v>1027247.98</v>
          </cell>
          <cell r="H320">
            <v>0</v>
          </cell>
          <cell r="I320">
            <v>0</v>
          </cell>
          <cell r="J320">
            <v>0</v>
          </cell>
          <cell r="K320">
            <v>1027247.98</v>
          </cell>
          <cell r="L320">
            <v>0</v>
          </cell>
          <cell r="M320">
            <v>0</v>
          </cell>
          <cell r="N320">
            <v>0</v>
          </cell>
          <cell r="O320">
            <v>0</v>
          </cell>
          <cell r="P320">
            <v>0</v>
          </cell>
          <cell r="Q320">
            <v>0</v>
          </cell>
          <cell r="R320">
            <v>0</v>
          </cell>
          <cell r="S320">
            <v>0</v>
          </cell>
          <cell r="T320">
            <v>0</v>
          </cell>
          <cell r="U320">
            <v>0</v>
          </cell>
          <cell r="V320">
            <v>1027247.98</v>
          </cell>
          <cell r="W320">
            <v>0</v>
          </cell>
          <cell r="X320">
            <v>0</v>
          </cell>
          <cell r="Y320">
            <v>0</v>
          </cell>
          <cell r="Z320">
            <v>0</v>
          </cell>
          <cell r="AA320">
            <v>0</v>
          </cell>
          <cell r="AB320">
            <v>0</v>
          </cell>
          <cell r="AC320">
            <v>0</v>
          </cell>
          <cell r="AD320">
            <v>0</v>
          </cell>
          <cell r="AE320">
            <v>0</v>
          </cell>
          <cell r="AF320">
            <v>0</v>
          </cell>
          <cell r="AG320">
            <v>0</v>
          </cell>
          <cell r="AH320">
            <v>0</v>
          </cell>
          <cell r="AI320">
            <v>0</v>
          </cell>
          <cell r="AJ320">
            <v>0</v>
          </cell>
          <cell r="AK320">
            <v>0</v>
          </cell>
          <cell r="AL320">
            <v>0</v>
          </cell>
          <cell r="AM320">
            <v>0</v>
          </cell>
          <cell r="AN320">
            <v>0</v>
          </cell>
          <cell r="AO320">
            <v>0</v>
          </cell>
          <cell r="AP320">
            <v>0</v>
          </cell>
          <cell r="AQ320">
            <v>0</v>
          </cell>
          <cell r="AR320">
            <v>0</v>
          </cell>
          <cell r="AS320">
            <v>0</v>
          </cell>
          <cell r="AT320">
            <v>0</v>
          </cell>
          <cell r="AU320">
            <v>1027247.98</v>
          </cell>
          <cell r="AV320">
            <v>0</v>
          </cell>
          <cell r="AW320">
            <v>0</v>
          </cell>
          <cell r="AX320">
            <v>0</v>
          </cell>
          <cell r="AY320">
            <v>1027247.98</v>
          </cell>
          <cell r="AZ320">
            <v>0</v>
          </cell>
          <cell r="BA320">
            <v>0</v>
          </cell>
          <cell r="BB320">
            <v>0</v>
          </cell>
          <cell r="BC320">
            <v>0</v>
          </cell>
          <cell r="BD320">
            <v>0</v>
          </cell>
          <cell r="BE320">
            <v>0</v>
          </cell>
          <cell r="BF320">
            <v>0</v>
          </cell>
          <cell r="BG320">
            <v>0</v>
          </cell>
          <cell r="BH320">
            <v>0</v>
          </cell>
          <cell r="BI320">
            <v>0</v>
          </cell>
          <cell r="BJ320">
            <v>1027247.98</v>
          </cell>
        </row>
        <row r="321">
          <cell r="A321">
            <v>275293</v>
          </cell>
          <cell r="B321" t="str">
            <v>RGCRP DG OMA H1Cntra</v>
          </cell>
          <cell r="C321">
            <v>0</v>
          </cell>
          <cell r="D321">
            <v>0</v>
          </cell>
          <cell r="E321">
            <v>0</v>
          </cell>
          <cell r="F321">
            <v>0</v>
          </cell>
          <cell r="G321">
            <v>-1027247.98</v>
          </cell>
          <cell r="H321">
            <v>0</v>
          </cell>
          <cell r="I321">
            <v>0</v>
          </cell>
          <cell r="J321">
            <v>0</v>
          </cell>
          <cell r="K321">
            <v>-1027247.98</v>
          </cell>
          <cell r="L321">
            <v>0</v>
          </cell>
          <cell r="M321">
            <v>0</v>
          </cell>
          <cell r="N321">
            <v>0</v>
          </cell>
          <cell r="O321">
            <v>0</v>
          </cell>
          <cell r="P321">
            <v>0</v>
          </cell>
          <cell r="Q321">
            <v>0</v>
          </cell>
          <cell r="R321">
            <v>0</v>
          </cell>
          <cell r="S321">
            <v>0</v>
          </cell>
          <cell r="T321">
            <v>0</v>
          </cell>
          <cell r="U321">
            <v>0</v>
          </cell>
          <cell r="V321">
            <v>-1027247.98</v>
          </cell>
          <cell r="W321">
            <v>0</v>
          </cell>
          <cell r="X321">
            <v>0</v>
          </cell>
          <cell r="Y321">
            <v>0</v>
          </cell>
          <cell r="Z321">
            <v>0</v>
          </cell>
          <cell r="AA321">
            <v>0</v>
          </cell>
          <cell r="AB321">
            <v>0</v>
          </cell>
          <cell r="AC321">
            <v>0</v>
          </cell>
          <cell r="AD321">
            <v>0</v>
          </cell>
          <cell r="AE321">
            <v>0</v>
          </cell>
          <cell r="AF321">
            <v>0</v>
          </cell>
          <cell r="AG321">
            <v>0</v>
          </cell>
          <cell r="AH321">
            <v>0</v>
          </cell>
          <cell r="AI321">
            <v>0</v>
          </cell>
          <cell r="AJ321">
            <v>0</v>
          </cell>
          <cell r="AK321">
            <v>0</v>
          </cell>
          <cell r="AL321">
            <v>0</v>
          </cell>
          <cell r="AM321">
            <v>0</v>
          </cell>
          <cell r="AN321">
            <v>0</v>
          </cell>
          <cell r="AO321">
            <v>0</v>
          </cell>
          <cell r="AP321">
            <v>0</v>
          </cell>
          <cell r="AQ321">
            <v>0</v>
          </cell>
          <cell r="AR321">
            <v>0</v>
          </cell>
          <cell r="AS321">
            <v>0</v>
          </cell>
          <cell r="AT321">
            <v>0</v>
          </cell>
          <cell r="AU321">
            <v>-1027247.98</v>
          </cell>
          <cell r="AV321">
            <v>0</v>
          </cell>
          <cell r="AW321">
            <v>0</v>
          </cell>
          <cell r="AX321">
            <v>0</v>
          </cell>
          <cell r="AY321">
            <v>-1027247.98</v>
          </cell>
          <cell r="AZ321">
            <v>0</v>
          </cell>
          <cell r="BA321">
            <v>0</v>
          </cell>
          <cell r="BB321">
            <v>0</v>
          </cell>
          <cell r="BC321">
            <v>0</v>
          </cell>
          <cell r="BD321">
            <v>0</v>
          </cell>
          <cell r="BE321">
            <v>0</v>
          </cell>
          <cell r="BF321">
            <v>0</v>
          </cell>
          <cell r="BG321">
            <v>0</v>
          </cell>
          <cell r="BH321">
            <v>0</v>
          </cell>
          <cell r="BI321">
            <v>0</v>
          </cell>
          <cell r="BJ321">
            <v>-1027247.98</v>
          </cell>
        </row>
        <row r="322">
          <cell r="A322">
            <v>275294</v>
          </cell>
          <cell r="B322" t="str">
            <v>RGCRP DG Capex Prov</v>
          </cell>
          <cell r="C322">
            <v>0</v>
          </cell>
          <cell r="D322">
            <v>0</v>
          </cell>
          <cell r="E322">
            <v>0</v>
          </cell>
          <cell r="F322">
            <v>0</v>
          </cell>
          <cell r="G322">
            <v>22388755.440000001</v>
          </cell>
          <cell r="H322">
            <v>0</v>
          </cell>
          <cell r="I322">
            <v>0</v>
          </cell>
          <cell r="J322">
            <v>0</v>
          </cell>
          <cell r="K322">
            <v>22388755.440000001</v>
          </cell>
          <cell r="L322">
            <v>0</v>
          </cell>
          <cell r="M322">
            <v>0</v>
          </cell>
          <cell r="N322">
            <v>0</v>
          </cell>
          <cell r="O322">
            <v>0</v>
          </cell>
          <cell r="P322">
            <v>0</v>
          </cell>
          <cell r="Q322">
            <v>0</v>
          </cell>
          <cell r="R322">
            <v>0</v>
          </cell>
          <cell r="S322">
            <v>0</v>
          </cell>
          <cell r="T322">
            <v>0</v>
          </cell>
          <cell r="U322">
            <v>0</v>
          </cell>
          <cell r="V322">
            <v>22388755.440000001</v>
          </cell>
          <cell r="W322">
            <v>0</v>
          </cell>
          <cell r="X322">
            <v>0</v>
          </cell>
          <cell r="Y322">
            <v>0</v>
          </cell>
          <cell r="Z322">
            <v>0</v>
          </cell>
          <cell r="AA322">
            <v>0</v>
          </cell>
          <cell r="AB322">
            <v>0</v>
          </cell>
          <cell r="AC322">
            <v>0</v>
          </cell>
          <cell r="AD322">
            <v>0</v>
          </cell>
          <cell r="AE322">
            <v>0</v>
          </cell>
          <cell r="AF322">
            <v>0</v>
          </cell>
          <cell r="AG322">
            <v>0</v>
          </cell>
          <cell r="AH322">
            <v>0</v>
          </cell>
          <cell r="AI322">
            <v>0</v>
          </cell>
          <cell r="AJ322">
            <v>0</v>
          </cell>
          <cell r="AK322">
            <v>0</v>
          </cell>
          <cell r="AL322">
            <v>0</v>
          </cell>
          <cell r="AM322">
            <v>0</v>
          </cell>
          <cell r="AN322">
            <v>0</v>
          </cell>
          <cell r="AO322">
            <v>0</v>
          </cell>
          <cell r="AP322">
            <v>0</v>
          </cell>
          <cell r="AQ322">
            <v>0</v>
          </cell>
          <cell r="AR322">
            <v>0</v>
          </cell>
          <cell r="AS322">
            <v>0</v>
          </cell>
          <cell r="AT322">
            <v>0</v>
          </cell>
          <cell r="AU322">
            <v>22388755.440000001</v>
          </cell>
          <cell r="AV322">
            <v>0</v>
          </cell>
          <cell r="AW322">
            <v>0</v>
          </cell>
          <cell r="AX322">
            <v>0</v>
          </cell>
          <cell r="AY322">
            <v>22388755.440000001</v>
          </cell>
          <cell r="AZ322">
            <v>0</v>
          </cell>
          <cell r="BA322">
            <v>0</v>
          </cell>
          <cell r="BB322">
            <v>0</v>
          </cell>
          <cell r="BC322">
            <v>0</v>
          </cell>
          <cell r="BD322">
            <v>0</v>
          </cell>
          <cell r="BE322">
            <v>0</v>
          </cell>
          <cell r="BF322">
            <v>0</v>
          </cell>
          <cell r="BG322">
            <v>0</v>
          </cell>
          <cell r="BH322">
            <v>0</v>
          </cell>
          <cell r="BI322">
            <v>0</v>
          </cell>
          <cell r="BJ322">
            <v>22388755.440000001</v>
          </cell>
        </row>
        <row r="323">
          <cell r="A323">
            <v>275295</v>
          </cell>
          <cell r="B323" t="str">
            <v>RGCRPDG Cap ProvCtra</v>
          </cell>
          <cell r="C323">
            <v>0</v>
          </cell>
          <cell r="D323">
            <v>0</v>
          </cell>
          <cell r="E323">
            <v>0</v>
          </cell>
          <cell r="F323">
            <v>0</v>
          </cell>
          <cell r="G323">
            <v>-22388755.440000001</v>
          </cell>
          <cell r="H323">
            <v>0</v>
          </cell>
          <cell r="I323">
            <v>0</v>
          </cell>
          <cell r="J323">
            <v>0</v>
          </cell>
          <cell r="K323">
            <v>-22388755.440000001</v>
          </cell>
          <cell r="L323">
            <v>0</v>
          </cell>
          <cell r="M323">
            <v>0</v>
          </cell>
          <cell r="N323">
            <v>0</v>
          </cell>
          <cell r="O323">
            <v>0</v>
          </cell>
          <cell r="P323">
            <v>0</v>
          </cell>
          <cell r="Q323">
            <v>0</v>
          </cell>
          <cell r="R323">
            <v>0</v>
          </cell>
          <cell r="S323">
            <v>0</v>
          </cell>
          <cell r="T323">
            <v>0</v>
          </cell>
          <cell r="U323">
            <v>0</v>
          </cell>
          <cell r="V323">
            <v>-22388755.440000001</v>
          </cell>
          <cell r="W323">
            <v>0</v>
          </cell>
          <cell r="X323">
            <v>0</v>
          </cell>
          <cell r="Y323">
            <v>0</v>
          </cell>
          <cell r="Z323">
            <v>0</v>
          </cell>
          <cell r="AA323">
            <v>0</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cell r="AO323">
            <v>0</v>
          </cell>
          <cell r="AP323">
            <v>0</v>
          </cell>
          <cell r="AQ323">
            <v>0</v>
          </cell>
          <cell r="AR323">
            <v>0</v>
          </cell>
          <cell r="AS323">
            <v>0</v>
          </cell>
          <cell r="AT323">
            <v>0</v>
          </cell>
          <cell r="AU323">
            <v>-22388755.440000001</v>
          </cell>
          <cell r="AV323">
            <v>0</v>
          </cell>
          <cell r="AW323">
            <v>0</v>
          </cell>
          <cell r="AX323">
            <v>0</v>
          </cell>
          <cell r="AY323">
            <v>-22388755.440000001</v>
          </cell>
          <cell r="AZ323">
            <v>0</v>
          </cell>
          <cell r="BA323">
            <v>0</v>
          </cell>
          <cell r="BB323">
            <v>0</v>
          </cell>
          <cell r="BC323">
            <v>0</v>
          </cell>
          <cell r="BD323">
            <v>0</v>
          </cell>
          <cell r="BE323">
            <v>0</v>
          </cell>
          <cell r="BF323">
            <v>0</v>
          </cell>
          <cell r="BG323">
            <v>0</v>
          </cell>
          <cell r="BH323">
            <v>0</v>
          </cell>
          <cell r="BI323">
            <v>0</v>
          </cell>
          <cell r="BJ323">
            <v>-22388755.440000001</v>
          </cell>
        </row>
        <row r="324">
          <cell r="A324">
            <v>275296</v>
          </cell>
          <cell r="B324" t="str">
            <v>RGCRP DG Capex H1</v>
          </cell>
          <cell r="C324">
            <v>0</v>
          </cell>
          <cell r="D324">
            <v>0</v>
          </cell>
          <cell r="E324">
            <v>0</v>
          </cell>
          <cell r="F324">
            <v>0</v>
          </cell>
          <cell r="G324">
            <v>4116415.95</v>
          </cell>
          <cell r="H324">
            <v>0</v>
          </cell>
          <cell r="I324">
            <v>0</v>
          </cell>
          <cell r="J324">
            <v>0</v>
          </cell>
          <cell r="K324">
            <v>4116415.95</v>
          </cell>
          <cell r="L324">
            <v>0</v>
          </cell>
          <cell r="M324">
            <v>0</v>
          </cell>
          <cell r="N324">
            <v>0</v>
          </cell>
          <cell r="O324">
            <v>0</v>
          </cell>
          <cell r="P324">
            <v>0</v>
          </cell>
          <cell r="Q324">
            <v>0</v>
          </cell>
          <cell r="R324">
            <v>0</v>
          </cell>
          <cell r="S324">
            <v>0</v>
          </cell>
          <cell r="T324">
            <v>0</v>
          </cell>
          <cell r="U324">
            <v>0</v>
          </cell>
          <cell r="V324">
            <v>4116415.95</v>
          </cell>
          <cell r="W324">
            <v>0</v>
          </cell>
          <cell r="X324">
            <v>0</v>
          </cell>
          <cell r="Y324">
            <v>0</v>
          </cell>
          <cell r="Z324">
            <v>0</v>
          </cell>
          <cell r="AA324">
            <v>0</v>
          </cell>
          <cell r="AB324">
            <v>0</v>
          </cell>
          <cell r="AC324">
            <v>0</v>
          </cell>
          <cell r="AD324">
            <v>0</v>
          </cell>
          <cell r="AE324">
            <v>0</v>
          </cell>
          <cell r="AF324">
            <v>0</v>
          </cell>
          <cell r="AG324">
            <v>0</v>
          </cell>
          <cell r="AH324">
            <v>0</v>
          </cell>
          <cell r="AI324">
            <v>0</v>
          </cell>
          <cell r="AJ324">
            <v>0</v>
          </cell>
          <cell r="AK324">
            <v>0</v>
          </cell>
          <cell r="AL324">
            <v>0</v>
          </cell>
          <cell r="AM324">
            <v>0</v>
          </cell>
          <cell r="AN324">
            <v>0</v>
          </cell>
          <cell r="AO324">
            <v>0</v>
          </cell>
          <cell r="AP324">
            <v>0</v>
          </cell>
          <cell r="AQ324">
            <v>0</v>
          </cell>
          <cell r="AR324">
            <v>0</v>
          </cell>
          <cell r="AS324">
            <v>0</v>
          </cell>
          <cell r="AT324">
            <v>0</v>
          </cell>
          <cell r="AU324">
            <v>4116415.95</v>
          </cell>
          <cell r="AV324">
            <v>0</v>
          </cell>
          <cell r="AW324">
            <v>0</v>
          </cell>
          <cell r="AX324">
            <v>0</v>
          </cell>
          <cell r="AY324">
            <v>4116415.95</v>
          </cell>
          <cell r="AZ324">
            <v>0</v>
          </cell>
          <cell r="BA324">
            <v>0</v>
          </cell>
          <cell r="BB324">
            <v>0</v>
          </cell>
          <cell r="BC324">
            <v>0</v>
          </cell>
          <cell r="BD324">
            <v>0</v>
          </cell>
          <cell r="BE324">
            <v>0</v>
          </cell>
          <cell r="BF324">
            <v>0</v>
          </cell>
          <cell r="BG324">
            <v>0</v>
          </cell>
          <cell r="BH324">
            <v>0</v>
          </cell>
          <cell r="BI324">
            <v>0</v>
          </cell>
          <cell r="BJ324">
            <v>4116415.95</v>
          </cell>
        </row>
        <row r="325">
          <cell r="A325">
            <v>275297</v>
          </cell>
          <cell r="B325" t="str">
            <v>RGCRP DG Cap H1Ctra</v>
          </cell>
          <cell r="C325">
            <v>0</v>
          </cell>
          <cell r="D325">
            <v>0</v>
          </cell>
          <cell r="E325">
            <v>0</v>
          </cell>
          <cell r="F325">
            <v>0</v>
          </cell>
          <cell r="G325">
            <v>-4116415.95</v>
          </cell>
          <cell r="H325">
            <v>0</v>
          </cell>
          <cell r="I325">
            <v>0</v>
          </cell>
          <cell r="J325">
            <v>0</v>
          </cell>
          <cell r="K325">
            <v>-4116415.95</v>
          </cell>
          <cell r="L325">
            <v>0</v>
          </cell>
          <cell r="M325">
            <v>0</v>
          </cell>
          <cell r="N325">
            <v>0</v>
          </cell>
          <cell r="O325">
            <v>0</v>
          </cell>
          <cell r="P325">
            <v>0</v>
          </cell>
          <cell r="Q325">
            <v>0</v>
          </cell>
          <cell r="R325">
            <v>0</v>
          </cell>
          <cell r="S325">
            <v>0</v>
          </cell>
          <cell r="T325">
            <v>0</v>
          </cell>
          <cell r="U325">
            <v>0</v>
          </cell>
          <cell r="V325">
            <v>-4116415.95</v>
          </cell>
          <cell r="W325">
            <v>0</v>
          </cell>
          <cell r="X325">
            <v>0</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P325">
            <v>0</v>
          </cell>
          <cell r="AQ325">
            <v>0</v>
          </cell>
          <cell r="AR325">
            <v>0</v>
          </cell>
          <cell r="AS325">
            <v>0</v>
          </cell>
          <cell r="AT325">
            <v>0</v>
          </cell>
          <cell r="AU325">
            <v>-4116415.95</v>
          </cell>
          <cell r="AV325">
            <v>0</v>
          </cell>
          <cell r="AW325">
            <v>0</v>
          </cell>
          <cell r="AX325">
            <v>0</v>
          </cell>
          <cell r="AY325">
            <v>-4116415.95</v>
          </cell>
          <cell r="AZ325">
            <v>0</v>
          </cell>
          <cell r="BA325">
            <v>0</v>
          </cell>
          <cell r="BB325">
            <v>0</v>
          </cell>
          <cell r="BC325">
            <v>0</v>
          </cell>
          <cell r="BD325">
            <v>0</v>
          </cell>
          <cell r="BE325">
            <v>0</v>
          </cell>
          <cell r="BF325">
            <v>0</v>
          </cell>
          <cell r="BG325">
            <v>0</v>
          </cell>
          <cell r="BH325">
            <v>0</v>
          </cell>
          <cell r="BI325">
            <v>0</v>
          </cell>
          <cell r="BJ325">
            <v>-4116415.95</v>
          </cell>
        </row>
        <row r="326">
          <cell r="A326">
            <v>275320</v>
          </cell>
          <cell r="B326" t="str">
            <v>SMtr Excess Fuct Rec</v>
          </cell>
          <cell r="C326">
            <v>0</v>
          </cell>
          <cell r="D326">
            <v>0</v>
          </cell>
          <cell r="E326">
            <v>0</v>
          </cell>
          <cell r="F326">
            <v>0</v>
          </cell>
          <cell r="G326">
            <v>15609758.92</v>
          </cell>
          <cell r="H326">
            <v>0</v>
          </cell>
          <cell r="I326">
            <v>0</v>
          </cell>
          <cell r="J326">
            <v>0</v>
          </cell>
          <cell r="K326">
            <v>15609758.92</v>
          </cell>
          <cell r="L326">
            <v>0</v>
          </cell>
          <cell r="M326">
            <v>0</v>
          </cell>
          <cell r="N326">
            <v>0</v>
          </cell>
          <cell r="O326">
            <v>0</v>
          </cell>
          <cell r="P326">
            <v>0</v>
          </cell>
          <cell r="Q326">
            <v>0</v>
          </cell>
          <cell r="R326">
            <v>842915.03</v>
          </cell>
          <cell r="S326">
            <v>0</v>
          </cell>
          <cell r="T326">
            <v>0</v>
          </cell>
          <cell r="U326">
            <v>0</v>
          </cell>
          <cell r="V326">
            <v>16452673.949999999</v>
          </cell>
          <cell r="W326">
            <v>0</v>
          </cell>
          <cell r="X326">
            <v>0</v>
          </cell>
          <cell r="Y326">
            <v>0</v>
          </cell>
          <cell r="Z326">
            <v>0</v>
          </cell>
          <cell r="AA326">
            <v>0</v>
          </cell>
          <cell r="AB326">
            <v>0</v>
          </cell>
          <cell r="AC326">
            <v>0</v>
          </cell>
          <cell r="AD326">
            <v>0</v>
          </cell>
          <cell r="AE326">
            <v>0</v>
          </cell>
          <cell r="AF326">
            <v>0</v>
          </cell>
          <cell r="AG326">
            <v>0</v>
          </cell>
          <cell r="AH326">
            <v>0</v>
          </cell>
          <cell r="AI326">
            <v>0</v>
          </cell>
          <cell r="AJ326">
            <v>0</v>
          </cell>
          <cell r="AK326">
            <v>0</v>
          </cell>
          <cell r="AL326">
            <v>0</v>
          </cell>
          <cell r="AM326">
            <v>0</v>
          </cell>
          <cell r="AN326">
            <v>0</v>
          </cell>
          <cell r="AO326">
            <v>0</v>
          </cell>
          <cell r="AP326">
            <v>0</v>
          </cell>
          <cell r="AQ326">
            <v>0</v>
          </cell>
          <cell r="AR326">
            <v>0</v>
          </cell>
          <cell r="AS326">
            <v>0</v>
          </cell>
          <cell r="AT326">
            <v>0</v>
          </cell>
          <cell r="AU326">
            <v>15609758.92</v>
          </cell>
          <cell r="AV326">
            <v>0</v>
          </cell>
          <cell r="AW326">
            <v>0</v>
          </cell>
          <cell r="AX326">
            <v>0</v>
          </cell>
          <cell r="AY326">
            <v>15609758.92</v>
          </cell>
          <cell r="AZ326">
            <v>0</v>
          </cell>
          <cell r="BA326">
            <v>0</v>
          </cell>
          <cell r="BB326">
            <v>0</v>
          </cell>
          <cell r="BC326">
            <v>0</v>
          </cell>
          <cell r="BD326">
            <v>0</v>
          </cell>
          <cell r="BE326">
            <v>0</v>
          </cell>
          <cell r="BF326">
            <v>842915.03</v>
          </cell>
          <cell r="BG326">
            <v>0</v>
          </cell>
          <cell r="BH326">
            <v>0</v>
          </cell>
          <cell r="BI326">
            <v>0</v>
          </cell>
          <cell r="BJ326">
            <v>16452673.949999999</v>
          </cell>
        </row>
        <row r="327">
          <cell r="A327">
            <v>275321</v>
          </cell>
          <cell r="B327" t="str">
            <v>SMtr Excess Fuct Int</v>
          </cell>
          <cell r="C327">
            <v>0</v>
          </cell>
          <cell r="D327">
            <v>0</v>
          </cell>
          <cell r="E327">
            <v>0</v>
          </cell>
          <cell r="F327">
            <v>0</v>
          </cell>
          <cell r="G327">
            <v>317771.33</v>
          </cell>
          <cell r="H327">
            <v>0</v>
          </cell>
          <cell r="I327">
            <v>0</v>
          </cell>
          <cell r="J327">
            <v>0</v>
          </cell>
          <cell r="K327">
            <v>317771.33</v>
          </cell>
          <cell r="L327">
            <v>0</v>
          </cell>
          <cell r="M327">
            <v>0</v>
          </cell>
          <cell r="N327">
            <v>0</v>
          </cell>
          <cell r="O327">
            <v>0</v>
          </cell>
          <cell r="P327">
            <v>0</v>
          </cell>
          <cell r="Q327">
            <v>0</v>
          </cell>
          <cell r="R327">
            <v>39685.89</v>
          </cell>
          <cell r="S327">
            <v>0</v>
          </cell>
          <cell r="T327">
            <v>0</v>
          </cell>
          <cell r="U327">
            <v>0</v>
          </cell>
          <cell r="V327">
            <v>357457.22</v>
          </cell>
          <cell r="W327">
            <v>0</v>
          </cell>
          <cell r="X327">
            <v>0</v>
          </cell>
          <cell r="Y327">
            <v>0</v>
          </cell>
          <cell r="Z327">
            <v>0</v>
          </cell>
          <cell r="AA327">
            <v>0</v>
          </cell>
          <cell r="AB327">
            <v>0</v>
          </cell>
          <cell r="AC327">
            <v>0</v>
          </cell>
          <cell r="AD327">
            <v>0</v>
          </cell>
          <cell r="AE327">
            <v>0</v>
          </cell>
          <cell r="AF327">
            <v>0</v>
          </cell>
          <cell r="AG327">
            <v>0</v>
          </cell>
          <cell r="AH327">
            <v>0</v>
          </cell>
          <cell r="AI327">
            <v>0</v>
          </cell>
          <cell r="AJ327">
            <v>0</v>
          </cell>
          <cell r="AK327">
            <v>0</v>
          </cell>
          <cell r="AL327">
            <v>0</v>
          </cell>
          <cell r="AM327">
            <v>0</v>
          </cell>
          <cell r="AN327">
            <v>0</v>
          </cell>
          <cell r="AO327">
            <v>0</v>
          </cell>
          <cell r="AP327">
            <v>0</v>
          </cell>
          <cell r="AQ327">
            <v>0</v>
          </cell>
          <cell r="AR327">
            <v>0</v>
          </cell>
          <cell r="AS327">
            <v>0</v>
          </cell>
          <cell r="AT327">
            <v>0</v>
          </cell>
          <cell r="AU327">
            <v>317771.33</v>
          </cell>
          <cell r="AV327">
            <v>0</v>
          </cell>
          <cell r="AW327">
            <v>0</v>
          </cell>
          <cell r="AX327">
            <v>0</v>
          </cell>
          <cell r="AY327">
            <v>317771.33</v>
          </cell>
          <cell r="AZ327">
            <v>0</v>
          </cell>
          <cell r="BA327">
            <v>0</v>
          </cell>
          <cell r="BB327">
            <v>0</v>
          </cell>
          <cell r="BC327">
            <v>0</v>
          </cell>
          <cell r="BD327">
            <v>0</v>
          </cell>
          <cell r="BE327">
            <v>0</v>
          </cell>
          <cell r="BF327">
            <v>39685.89</v>
          </cell>
          <cell r="BG327">
            <v>0</v>
          </cell>
          <cell r="BH327">
            <v>0</v>
          </cell>
          <cell r="BI327">
            <v>0</v>
          </cell>
          <cell r="BJ327">
            <v>357457.22</v>
          </cell>
        </row>
        <row r="328">
          <cell r="A328">
            <v>275331</v>
          </cell>
          <cell r="B328" t="str">
            <v>SM  Appr OMA</v>
          </cell>
          <cell r="C328">
            <v>0</v>
          </cell>
          <cell r="D328">
            <v>0</v>
          </cell>
          <cell r="E328">
            <v>0</v>
          </cell>
          <cell r="F328">
            <v>0</v>
          </cell>
          <cell r="G328">
            <v>8365923</v>
          </cell>
          <cell r="H328">
            <v>0</v>
          </cell>
          <cell r="I328">
            <v>0</v>
          </cell>
          <cell r="J328">
            <v>0</v>
          </cell>
          <cell r="K328">
            <v>8365923</v>
          </cell>
          <cell r="L328">
            <v>0</v>
          </cell>
          <cell r="M328">
            <v>0</v>
          </cell>
          <cell r="N328">
            <v>0</v>
          </cell>
          <cell r="O328">
            <v>0</v>
          </cell>
          <cell r="P328">
            <v>0</v>
          </cell>
          <cell r="Q328">
            <v>0</v>
          </cell>
          <cell r="R328">
            <v>912747.47</v>
          </cell>
          <cell r="S328">
            <v>0</v>
          </cell>
          <cell r="T328">
            <v>0</v>
          </cell>
          <cell r="U328">
            <v>0</v>
          </cell>
          <cell r="V328">
            <v>9278670.4700000007</v>
          </cell>
          <cell r="W328">
            <v>0</v>
          </cell>
          <cell r="X328">
            <v>0</v>
          </cell>
          <cell r="Y328">
            <v>0</v>
          </cell>
          <cell r="Z328">
            <v>0</v>
          </cell>
          <cell r="AA328">
            <v>0</v>
          </cell>
          <cell r="AB328">
            <v>0</v>
          </cell>
          <cell r="AC328">
            <v>0</v>
          </cell>
          <cell r="AD328">
            <v>0</v>
          </cell>
          <cell r="AE328">
            <v>0</v>
          </cell>
          <cell r="AF328">
            <v>0</v>
          </cell>
          <cell r="AG328">
            <v>0</v>
          </cell>
          <cell r="AH328">
            <v>0</v>
          </cell>
          <cell r="AI328">
            <v>0</v>
          </cell>
          <cell r="AJ328">
            <v>0</v>
          </cell>
          <cell r="AK328">
            <v>0</v>
          </cell>
          <cell r="AL328">
            <v>0</v>
          </cell>
          <cell r="AM328">
            <v>0</v>
          </cell>
          <cell r="AN328">
            <v>0</v>
          </cell>
          <cell r="AO328">
            <v>0</v>
          </cell>
          <cell r="AP328">
            <v>0</v>
          </cell>
          <cell r="AQ328">
            <v>0</v>
          </cell>
          <cell r="AR328">
            <v>0</v>
          </cell>
          <cell r="AS328">
            <v>0</v>
          </cell>
          <cell r="AT328">
            <v>0</v>
          </cell>
          <cell r="AU328">
            <v>8365923</v>
          </cell>
          <cell r="AV328">
            <v>0</v>
          </cell>
          <cell r="AW328">
            <v>0</v>
          </cell>
          <cell r="AX328">
            <v>0</v>
          </cell>
          <cell r="AY328">
            <v>8365923</v>
          </cell>
          <cell r="AZ328">
            <v>0</v>
          </cell>
          <cell r="BA328">
            <v>0</v>
          </cell>
          <cell r="BB328">
            <v>0</v>
          </cell>
          <cell r="BC328">
            <v>0</v>
          </cell>
          <cell r="BD328">
            <v>0</v>
          </cell>
          <cell r="BE328">
            <v>0</v>
          </cell>
          <cell r="BF328">
            <v>912747.47</v>
          </cell>
          <cell r="BG328">
            <v>0</v>
          </cell>
          <cell r="BH328">
            <v>0</v>
          </cell>
          <cell r="BI328">
            <v>0</v>
          </cell>
          <cell r="BJ328">
            <v>9278670.4700000007</v>
          </cell>
        </row>
        <row r="329">
          <cell r="A329">
            <v>275332</v>
          </cell>
          <cell r="B329" t="str">
            <v>SM  Appr OMA Cntra</v>
          </cell>
          <cell r="C329">
            <v>0</v>
          </cell>
          <cell r="D329">
            <v>0</v>
          </cell>
          <cell r="E329">
            <v>0</v>
          </cell>
          <cell r="F329">
            <v>0</v>
          </cell>
          <cell r="G329">
            <v>-8365923</v>
          </cell>
          <cell r="H329">
            <v>0</v>
          </cell>
          <cell r="I329">
            <v>0</v>
          </cell>
          <cell r="J329">
            <v>0</v>
          </cell>
          <cell r="K329">
            <v>-8365923</v>
          </cell>
          <cell r="L329">
            <v>0</v>
          </cell>
          <cell r="M329">
            <v>0</v>
          </cell>
          <cell r="N329">
            <v>0</v>
          </cell>
          <cell r="O329">
            <v>0</v>
          </cell>
          <cell r="P329">
            <v>0</v>
          </cell>
          <cell r="Q329">
            <v>0</v>
          </cell>
          <cell r="R329">
            <v>0</v>
          </cell>
          <cell r="S329">
            <v>0</v>
          </cell>
          <cell r="T329">
            <v>0</v>
          </cell>
          <cell r="U329">
            <v>0</v>
          </cell>
          <cell r="V329">
            <v>-8365923</v>
          </cell>
          <cell r="W329">
            <v>0</v>
          </cell>
          <cell r="X329">
            <v>0</v>
          </cell>
          <cell r="Y329">
            <v>0</v>
          </cell>
          <cell r="Z329">
            <v>0</v>
          </cell>
          <cell r="AA329">
            <v>0</v>
          </cell>
          <cell r="AB329">
            <v>0</v>
          </cell>
          <cell r="AC329">
            <v>0</v>
          </cell>
          <cell r="AD329">
            <v>0</v>
          </cell>
          <cell r="AE329">
            <v>0</v>
          </cell>
          <cell r="AF329">
            <v>0</v>
          </cell>
          <cell r="AG329">
            <v>0</v>
          </cell>
          <cell r="AH329">
            <v>0</v>
          </cell>
          <cell r="AI329">
            <v>0</v>
          </cell>
          <cell r="AJ329">
            <v>0</v>
          </cell>
          <cell r="AK329">
            <v>0</v>
          </cell>
          <cell r="AL329">
            <v>0</v>
          </cell>
          <cell r="AM329">
            <v>0</v>
          </cell>
          <cell r="AN329">
            <v>0</v>
          </cell>
          <cell r="AO329">
            <v>0</v>
          </cell>
          <cell r="AP329">
            <v>0</v>
          </cell>
          <cell r="AQ329">
            <v>0</v>
          </cell>
          <cell r="AR329">
            <v>0</v>
          </cell>
          <cell r="AS329">
            <v>0</v>
          </cell>
          <cell r="AT329">
            <v>0</v>
          </cell>
          <cell r="AU329">
            <v>-8365923</v>
          </cell>
          <cell r="AV329">
            <v>0</v>
          </cell>
          <cell r="AW329">
            <v>0</v>
          </cell>
          <cell r="AX329">
            <v>0</v>
          </cell>
          <cell r="AY329">
            <v>-8365923</v>
          </cell>
          <cell r="AZ329">
            <v>0</v>
          </cell>
          <cell r="BA329">
            <v>0</v>
          </cell>
          <cell r="BB329">
            <v>0</v>
          </cell>
          <cell r="BC329">
            <v>0</v>
          </cell>
          <cell r="BD329">
            <v>0</v>
          </cell>
          <cell r="BE329">
            <v>0</v>
          </cell>
          <cell r="BF329">
            <v>0</v>
          </cell>
          <cell r="BG329">
            <v>0</v>
          </cell>
          <cell r="BH329">
            <v>0</v>
          </cell>
          <cell r="BI329">
            <v>0</v>
          </cell>
          <cell r="BJ329">
            <v>-8365923</v>
          </cell>
        </row>
        <row r="330">
          <cell r="A330">
            <v>275333</v>
          </cell>
          <cell r="B330" t="str">
            <v>SMtr Appr Cap</v>
          </cell>
          <cell r="C330">
            <v>0</v>
          </cell>
          <cell r="D330">
            <v>0</v>
          </cell>
          <cell r="E330">
            <v>0</v>
          </cell>
          <cell r="F330">
            <v>0</v>
          </cell>
          <cell r="G330">
            <v>21125073</v>
          </cell>
          <cell r="H330">
            <v>0</v>
          </cell>
          <cell r="I330">
            <v>0</v>
          </cell>
          <cell r="J330">
            <v>0</v>
          </cell>
          <cell r="K330">
            <v>21125073</v>
          </cell>
          <cell r="L330">
            <v>0</v>
          </cell>
          <cell r="M330">
            <v>0</v>
          </cell>
          <cell r="N330">
            <v>0</v>
          </cell>
          <cell r="O330">
            <v>0</v>
          </cell>
          <cell r="P330">
            <v>0</v>
          </cell>
          <cell r="Q330">
            <v>0</v>
          </cell>
          <cell r="R330">
            <v>0</v>
          </cell>
          <cell r="S330">
            <v>0</v>
          </cell>
          <cell r="T330">
            <v>0</v>
          </cell>
          <cell r="U330">
            <v>0</v>
          </cell>
          <cell r="V330">
            <v>21125073</v>
          </cell>
          <cell r="W330">
            <v>0</v>
          </cell>
          <cell r="X330">
            <v>0</v>
          </cell>
          <cell r="Y330">
            <v>0</v>
          </cell>
          <cell r="Z330">
            <v>0</v>
          </cell>
          <cell r="AA330">
            <v>0</v>
          </cell>
          <cell r="AB330">
            <v>0</v>
          </cell>
          <cell r="AC330">
            <v>0</v>
          </cell>
          <cell r="AD330">
            <v>0</v>
          </cell>
          <cell r="AE330">
            <v>0</v>
          </cell>
          <cell r="AF330">
            <v>0</v>
          </cell>
          <cell r="AG330">
            <v>0</v>
          </cell>
          <cell r="AH330">
            <v>0</v>
          </cell>
          <cell r="AI330">
            <v>0</v>
          </cell>
          <cell r="AJ330">
            <v>0</v>
          </cell>
          <cell r="AK330">
            <v>0</v>
          </cell>
          <cell r="AL330">
            <v>0</v>
          </cell>
          <cell r="AM330">
            <v>0</v>
          </cell>
          <cell r="AN330">
            <v>0</v>
          </cell>
          <cell r="AO330">
            <v>0</v>
          </cell>
          <cell r="AP330">
            <v>0</v>
          </cell>
          <cell r="AQ330">
            <v>0</v>
          </cell>
          <cell r="AR330">
            <v>0</v>
          </cell>
          <cell r="AS330">
            <v>0</v>
          </cell>
          <cell r="AT330">
            <v>0</v>
          </cell>
          <cell r="AU330">
            <v>21125073</v>
          </cell>
          <cell r="AV330">
            <v>0</v>
          </cell>
          <cell r="AW330">
            <v>0</v>
          </cell>
          <cell r="AX330">
            <v>0</v>
          </cell>
          <cell r="AY330">
            <v>21125073</v>
          </cell>
          <cell r="AZ330">
            <v>0</v>
          </cell>
          <cell r="BA330">
            <v>0</v>
          </cell>
          <cell r="BB330">
            <v>0</v>
          </cell>
          <cell r="BC330">
            <v>0</v>
          </cell>
          <cell r="BD330">
            <v>0</v>
          </cell>
          <cell r="BE330">
            <v>0</v>
          </cell>
          <cell r="BF330">
            <v>0</v>
          </cell>
          <cell r="BG330">
            <v>0</v>
          </cell>
          <cell r="BH330">
            <v>0</v>
          </cell>
          <cell r="BI330">
            <v>0</v>
          </cell>
          <cell r="BJ330">
            <v>21125073</v>
          </cell>
        </row>
        <row r="331">
          <cell r="A331">
            <v>275334</v>
          </cell>
          <cell r="B331" t="str">
            <v>SM Appr Cap Cntra</v>
          </cell>
          <cell r="C331">
            <v>0</v>
          </cell>
          <cell r="D331">
            <v>0</v>
          </cell>
          <cell r="E331">
            <v>0</v>
          </cell>
          <cell r="F331">
            <v>0</v>
          </cell>
          <cell r="G331">
            <v>-21125073</v>
          </cell>
          <cell r="H331">
            <v>0</v>
          </cell>
          <cell r="I331">
            <v>0</v>
          </cell>
          <cell r="J331">
            <v>0</v>
          </cell>
          <cell r="K331">
            <v>-21125073</v>
          </cell>
          <cell r="L331">
            <v>0</v>
          </cell>
          <cell r="M331">
            <v>0</v>
          </cell>
          <cell r="N331">
            <v>0</v>
          </cell>
          <cell r="O331">
            <v>0</v>
          </cell>
          <cell r="P331">
            <v>0</v>
          </cell>
          <cell r="Q331">
            <v>0</v>
          </cell>
          <cell r="R331">
            <v>0</v>
          </cell>
          <cell r="S331">
            <v>0</v>
          </cell>
          <cell r="T331">
            <v>0</v>
          </cell>
          <cell r="U331">
            <v>0</v>
          </cell>
          <cell r="V331">
            <v>-21125073</v>
          </cell>
          <cell r="W331">
            <v>0</v>
          </cell>
          <cell r="X331">
            <v>0</v>
          </cell>
          <cell r="Y331">
            <v>0</v>
          </cell>
          <cell r="Z331">
            <v>0</v>
          </cell>
          <cell r="AA331">
            <v>0</v>
          </cell>
          <cell r="AB331">
            <v>0</v>
          </cell>
          <cell r="AC331">
            <v>0</v>
          </cell>
          <cell r="AD331">
            <v>0</v>
          </cell>
          <cell r="AE331">
            <v>0</v>
          </cell>
          <cell r="AF331">
            <v>0</v>
          </cell>
          <cell r="AG331">
            <v>0</v>
          </cell>
          <cell r="AH331">
            <v>0</v>
          </cell>
          <cell r="AI331">
            <v>0</v>
          </cell>
          <cell r="AJ331">
            <v>0</v>
          </cell>
          <cell r="AK331">
            <v>0</v>
          </cell>
          <cell r="AL331">
            <v>0</v>
          </cell>
          <cell r="AM331">
            <v>0</v>
          </cell>
          <cell r="AN331">
            <v>0</v>
          </cell>
          <cell r="AO331">
            <v>0</v>
          </cell>
          <cell r="AP331">
            <v>0</v>
          </cell>
          <cell r="AQ331">
            <v>0</v>
          </cell>
          <cell r="AR331">
            <v>0</v>
          </cell>
          <cell r="AS331">
            <v>0</v>
          </cell>
          <cell r="AT331">
            <v>0</v>
          </cell>
          <cell r="AU331">
            <v>-21125073</v>
          </cell>
          <cell r="AV331">
            <v>0</v>
          </cell>
          <cell r="AW331">
            <v>0</v>
          </cell>
          <cell r="AX331">
            <v>0</v>
          </cell>
          <cell r="AY331">
            <v>-21125073</v>
          </cell>
          <cell r="AZ331">
            <v>0</v>
          </cell>
          <cell r="BA331">
            <v>0</v>
          </cell>
          <cell r="BB331">
            <v>0</v>
          </cell>
          <cell r="BC331">
            <v>0</v>
          </cell>
          <cell r="BD331">
            <v>0</v>
          </cell>
          <cell r="BE331">
            <v>0</v>
          </cell>
          <cell r="BF331">
            <v>0</v>
          </cell>
          <cell r="BG331">
            <v>0</v>
          </cell>
          <cell r="BH331">
            <v>0</v>
          </cell>
          <cell r="BI331">
            <v>0</v>
          </cell>
          <cell r="BJ331">
            <v>-21125073</v>
          </cell>
        </row>
        <row r="332">
          <cell r="A332">
            <v>275335</v>
          </cell>
          <cell r="B332" t="str">
            <v>SMtr Appr recv</v>
          </cell>
          <cell r="C332">
            <v>0</v>
          </cell>
          <cell r="D332">
            <v>0</v>
          </cell>
          <cell r="E332">
            <v>0</v>
          </cell>
          <cell r="F332">
            <v>0</v>
          </cell>
          <cell r="G332">
            <v>0</v>
          </cell>
          <cell r="H332">
            <v>0</v>
          </cell>
          <cell r="I332">
            <v>0</v>
          </cell>
          <cell r="J332">
            <v>0</v>
          </cell>
          <cell r="K332">
            <v>0</v>
          </cell>
          <cell r="L332">
            <v>0</v>
          </cell>
          <cell r="M332">
            <v>0</v>
          </cell>
          <cell r="N332">
            <v>0</v>
          </cell>
          <cell r="O332">
            <v>0</v>
          </cell>
          <cell r="P332">
            <v>0</v>
          </cell>
          <cell r="Q332">
            <v>0</v>
          </cell>
          <cell r="R332">
            <v>0</v>
          </cell>
          <cell r="S332">
            <v>0</v>
          </cell>
          <cell r="T332">
            <v>0</v>
          </cell>
          <cell r="U332">
            <v>0</v>
          </cell>
          <cell r="V332">
            <v>0</v>
          </cell>
          <cell r="W332">
            <v>0</v>
          </cell>
          <cell r="X332">
            <v>0</v>
          </cell>
          <cell r="Y332">
            <v>0</v>
          </cell>
          <cell r="Z332">
            <v>0</v>
          </cell>
          <cell r="AA332">
            <v>0</v>
          </cell>
          <cell r="AB332">
            <v>0</v>
          </cell>
          <cell r="AC332">
            <v>0</v>
          </cell>
          <cell r="AD332">
            <v>0</v>
          </cell>
          <cell r="AE332">
            <v>0</v>
          </cell>
          <cell r="AF332">
            <v>0</v>
          </cell>
          <cell r="AG332">
            <v>0</v>
          </cell>
          <cell r="AH332">
            <v>0</v>
          </cell>
          <cell r="AI332">
            <v>0</v>
          </cell>
          <cell r="AJ332">
            <v>0</v>
          </cell>
          <cell r="AK332">
            <v>0</v>
          </cell>
          <cell r="AL332">
            <v>0</v>
          </cell>
          <cell r="AM332">
            <v>0</v>
          </cell>
          <cell r="AN332">
            <v>0</v>
          </cell>
          <cell r="AO332">
            <v>0</v>
          </cell>
          <cell r="AP332">
            <v>0</v>
          </cell>
          <cell r="AQ332">
            <v>0</v>
          </cell>
          <cell r="AR332">
            <v>0</v>
          </cell>
          <cell r="AS332">
            <v>0</v>
          </cell>
          <cell r="AT332">
            <v>0</v>
          </cell>
          <cell r="AU332">
            <v>0</v>
          </cell>
          <cell r="AV332">
            <v>0</v>
          </cell>
          <cell r="AW332">
            <v>0</v>
          </cell>
          <cell r="AX332">
            <v>0</v>
          </cell>
          <cell r="AY332">
            <v>0</v>
          </cell>
          <cell r="AZ332">
            <v>0</v>
          </cell>
          <cell r="BA332">
            <v>0</v>
          </cell>
          <cell r="BB332">
            <v>0</v>
          </cell>
          <cell r="BC332">
            <v>0</v>
          </cell>
          <cell r="BD332">
            <v>0</v>
          </cell>
          <cell r="BE332">
            <v>0</v>
          </cell>
          <cell r="BF332">
            <v>0</v>
          </cell>
          <cell r="BG332">
            <v>0</v>
          </cell>
          <cell r="BH332">
            <v>0</v>
          </cell>
          <cell r="BI332">
            <v>0</v>
          </cell>
          <cell r="BJ332">
            <v>0</v>
          </cell>
        </row>
        <row r="333">
          <cell r="A333">
            <v>275337</v>
          </cell>
          <cell r="B333" t="str">
            <v>SM Unappr OMA</v>
          </cell>
          <cell r="C333">
            <v>0</v>
          </cell>
          <cell r="D333">
            <v>0</v>
          </cell>
          <cell r="E333">
            <v>0</v>
          </cell>
          <cell r="F333">
            <v>0</v>
          </cell>
          <cell r="G333">
            <v>43494375.020000003</v>
          </cell>
          <cell r="H333">
            <v>0</v>
          </cell>
          <cell r="I333">
            <v>0</v>
          </cell>
          <cell r="J333">
            <v>0</v>
          </cell>
          <cell r="K333">
            <v>43494375.020000003</v>
          </cell>
          <cell r="L333">
            <v>0</v>
          </cell>
          <cell r="M333">
            <v>0</v>
          </cell>
          <cell r="N333">
            <v>0</v>
          </cell>
          <cell r="O333">
            <v>0</v>
          </cell>
          <cell r="P333">
            <v>0</v>
          </cell>
          <cell r="Q333">
            <v>0</v>
          </cell>
          <cell r="R333">
            <v>0</v>
          </cell>
          <cell r="S333">
            <v>0</v>
          </cell>
          <cell r="T333">
            <v>0</v>
          </cell>
          <cell r="U333">
            <v>0</v>
          </cell>
          <cell r="V333">
            <v>43494375.020000003</v>
          </cell>
          <cell r="W333">
            <v>0</v>
          </cell>
          <cell r="X333">
            <v>0</v>
          </cell>
          <cell r="Y333">
            <v>0</v>
          </cell>
          <cell r="Z333">
            <v>0</v>
          </cell>
          <cell r="AA333">
            <v>0</v>
          </cell>
          <cell r="AB333">
            <v>0</v>
          </cell>
          <cell r="AC333">
            <v>0</v>
          </cell>
          <cell r="AD333">
            <v>0</v>
          </cell>
          <cell r="AE333">
            <v>0</v>
          </cell>
          <cell r="AF333">
            <v>0</v>
          </cell>
          <cell r="AG333">
            <v>0</v>
          </cell>
          <cell r="AH333">
            <v>0</v>
          </cell>
          <cell r="AI333">
            <v>0</v>
          </cell>
          <cell r="AJ333">
            <v>0</v>
          </cell>
          <cell r="AK333">
            <v>0</v>
          </cell>
          <cell r="AL333">
            <v>0</v>
          </cell>
          <cell r="AM333">
            <v>0</v>
          </cell>
          <cell r="AN333">
            <v>0</v>
          </cell>
          <cell r="AO333">
            <v>0</v>
          </cell>
          <cell r="AP333">
            <v>0</v>
          </cell>
          <cell r="AQ333">
            <v>0</v>
          </cell>
          <cell r="AR333">
            <v>0</v>
          </cell>
          <cell r="AS333">
            <v>0</v>
          </cell>
          <cell r="AT333">
            <v>0</v>
          </cell>
          <cell r="AU333">
            <v>43494375.020000003</v>
          </cell>
          <cell r="AV333">
            <v>0</v>
          </cell>
          <cell r="AW333">
            <v>0</v>
          </cell>
          <cell r="AX333">
            <v>0</v>
          </cell>
          <cell r="AY333">
            <v>43494375.020000003</v>
          </cell>
          <cell r="AZ333">
            <v>0</v>
          </cell>
          <cell r="BA333">
            <v>0</v>
          </cell>
          <cell r="BB333">
            <v>0</v>
          </cell>
          <cell r="BC333">
            <v>0</v>
          </cell>
          <cell r="BD333">
            <v>0</v>
          </cell>
          <cell r="BE333">
            <v>0</v>
          </cell>
          <cell r="BF333">
            <v>0</v>
          </cell>
          <cell r="BG333">
            <v>0</v>
          </cell>
          <cell r="BH333">
            <v>0</v>
          </cell>
          <cell r="BI333">
            <v>0</v>
          </cell>
          <cell r="BJ333">
            <v>43494375.020000003</v>
          </cell>
        </row>
        <row r="334">
          <cell r="A334">
            <v>275338</v>
          </cell>
          <cell r="B334" t="str">
            <v>SM OMA Contra</v>
          </cell>
          <cell r="C334">
            <v>0</v>
          </cell>
          <cell r="D334">
            <v>0</v>
          </cell>
          <cell r="E334">
            <v>0</v>
          </cell>
          <cell r="F334">
            <v>0</v>
          </cell>
          <cell r="G334">
            <v>-43494375.020000003</v>
          </cell>
          <cell r="H334">
            <v>0</v>
          </cell>
          <cell r="I334">
            <v>0</v>
          </cell>
          <cell r="J334">
            <v>0</v>
          </cell>
          <cell r="K334">
            <v>-43494375.020000003</v>
          </cell>
          <cell r="L334">
            <v>0</v>
          </cell>
          <cell r="M334">
            <v>0</v>
          </cell>
          <cell r="N334">
            <v>0</v>
          </cell>
          <cell r="O334">
            <v>0</v>
          </cell>
          <cell r="P334">
            <v>0</v>
          </cell>
          <cell r="Q334">
            <v>0</v>
          </cell>
          <cell r="R334">
            <v>0</v>
          </cell>
          <cell r="S334">
            <v>0</v>
          </cell>
          <cell r="T334">
            <v>0</v>
          </cell>
          <cell r="U334">
            <v>0</v>
          </cell>
          <cell r="V334">
            <v>-43494375.020000003</v>
          </cell>
          <cell r="W334">
            <v>0</v>
          </cell>
          <cell r="X334">
            <v>0</v>
          </cell>
          <cell r="Y334">
            <v>0</v>
          </cell>
          <cell r="Z334">
            <v>0</v>
          </cell>
          <cell r="AA334">
            <v>0</v>
          </cell>
          <cell r="AB334">
            <v>0</v>
          </cell>
          <cell r="AC334">
            <v>0</v>
          </cell>
          <cell r="AD334">
            <v>0</v>
          </cell>
          <cell r="AE334">
            <v>0</v>
          </cell>
          <cell r="AF334">
            <v>0</v>
          </cell>
          <cell r="AG334">
            <v>0</v>
          </cell>
          <cell r="AH334">
            <v>0</v>
          </cell>
          <cell r="AI334">
            <v>0</v>
          </cell>
          <cell r="AJ334">
            <v>0</v>
          </cell>
          <cell r="AK334">
            <v>0</v>
          </cell>
          <cell r="AL334">
            <v>0</v>
          </cell>
          <cell r="AM334">
            <v>0</v>
          </cell>
          <cell r="AN334">
            <v>0</v>
          </cell>
          <cell r="AO334">
            <v>0</v>
          </cell>
          <cell r="AP334">
            <v>0</v>
          </cell>
          <cell r="AQ334">
            <v>0</v>
          </cell>
          <cell r="AR334">
            <v>0</v>
          </cell>
          <cell r="AS334">
            <v>0</v>
          </cell>
          <cell r="AT334">
            <v>0</v>
          </cell>
          <cell r="AU334">
            <v>-43494375.020000003</v>
          </cell>
          <cell r="AV334">
            <v>0</v>
          </cell>
          <cell r="AW334">
            <v>0</v>
          </cell>
          <cell r="AX334">
            <v>0</v>
          </cell>
          <cell r="AY334">
            <v>-43494375.020000003</v>
          </cell>
          <cell r="AZ334">
            <v>0</v>
          </cell>
          <cell r="BA334">
            <v>0</v>
          </cell>
          <cell r="BB334">
            <v>0</v>
          </cell>
          <cell r="BC334">
            <v>0</v>
          </cell>
          <cell r="BD334">
            <v>0</v>
          </cell>
          <cell r="BE334">
            <v>0</v>
          </cell>
          <cell r="BF334">
            <v>0</v>
          </cell>
          <cell r="BG334">
            <v>0</v>
          </cell>
          <cell r="BH334">
            <v>0</v>
          </cell>
          <cell r="BI334">
            <v>0</v>
          </cell>
          <cell r="BJ334">
            <v>-43494375.020000003</v>
          </cell>
        </row>
        <row r="335">
          <cell r="A335">
            <v>275339</v>
          </cell>
          <cell r="B335" t="str">
            <v>SMtr Unappr Cap</v>
          </cell>
          <cell r="C335">
            <v>0</v>
          </cell>
          <cell r="D335">
            <v>0</v>
          </cell>
          <cell r="E335">
            <v>0</v>
          </cell>
          <cell r="F335">
            <v>0</v>
          </cell>
          <cell r="G335">
            <v>443360822.98000002</v>
          </cell>
          <cell r="H335">
            <v>0</v>
          </cell>
          <cell r="I335">
            <v>0</v>
          </cell>
          <cell r="J335">
            <v>0</v>
          </cell>
          <cell r="K335">
            <v>443360822.98000002</v>
          </cell>
          <cell r="L335">
            <v>0</v>
          </cell>
          <cell r="M335">
            <v>0</v>
          </cell>
          <cell r="N335">
            <v>0</v>
          </cell>
          <cell r="O335">
            <v>0</v>
          </cell>
          <cell r="P335">
            <v>0</v>
          </cell>
          <cell r="Q335">
            <v>0</v>
          </cell>
          <cell r="R335">
            <v>0</v>
          </cell>
          <cell r="S335">
            <v>0</v>
          </cell>
          <cell r="T335">
            <v>0</v>
          </cell>
          <cell r="U335">
            <v>0</v>
          </cell>
          <cell r="V335">
            <v>443360822.98000002</v>
          </cell>
          <cell r="W335">
            <v>0</v>
          </cell>
          <cell r="X335">
            <v>0</v>
          </cell>
          <cell r="Y335">
            <v>0</v>
          </cell>
          <cell r="Z335">
            <v>0</v>
          </cell>
          <cell r="AA335">
            <v>0</v>
          </cell>
          <cell r="AB335">
            <v>0</v>
          </cell>
          <cell r="AC335">
            <v>0</v>
          </cell>
          <cell r="AD335">
            <v>0</v>
          </cell>
          <cell r="AE335">
            <v>0</v>
          </cell>
          <cell r="AF335">
            <v>0</v>
          </cell>
          <cell r="AG335">
            <v>0</v>
          </cell>
          <cell r="AH335">
            <v>0</v>
          </cell>
          <cell r="AI335">
            <v>0</v>
          </cell>
          <cell r="AJ335">
            <v>0</v>
          </cell>
          <cell r="AK335">
            <v>0</v>
          </cell>
          <cell r="AL335">
            <v>0</v>
          </cell>
          <cell r="AM335">
            <v>0</v>
          </cell>
          <cell r="AN335">
            <v>0</v>
          </cell>
          <cell r="AO335">
            <v>0</v>
          </cell>
          <cell r="AP335">
            <v>0</v>
          </cell>
          <cell r="AQ335">
            <v>0</v>
          </cell>
          <cell r="AR335">
            <v>0</v>
          </cell>
          <cell r="AS335">
            <v>0</v>
          </cell>
          <cell r="AT335">
            <v>0</v>
          </cell>
          <cell r="AU335">
            <v>443360822.98000002</v>
          </cell>
          <cell r="AV335">
            <v>0</v>
          </cell>
          <cell r="AW335">
            <v>0</v>
          </cell>
          <cell r="AX335">
            <v>0</v>
          </cell>
          <cell r="AY335">
            <v>443360822.98000002</v>
          </cell>
          <cell r="AZ335">
            <v>0</v>
          </cell>
          <cell r="BA335">
            <v>0</v>
          </cell>
          <cell r="BB335">
            <v>0</v>
          </cell>
          <cell r="BC335">
            <v>0</v>
          </cell>
          <cell r="BD335">
            <v>0</v>
          </cell>
          <cell r="BE335">
            <v>0</v>
          </cell>
          <cell r="BF335">
            <v>0</v>
          </cell>
          <cell r="BG335">
            <v>0</v>
          </cell>
          <cell r="BH335">
            <v>0</v>
          </cell>
          <cell r="BI335">
            <v>0</v>
          </cell>
          <cell r="BJ335">
            <v>443360822.98000002</v>
          </cell>
        </row>
        <row r="336">
          <cell r="A336">
            <v>275340</v>
          </cell>
          <cell r="B336" t="str">
            <v>SMt Unappr Cap Cntra</v>
          </cell>
          <cell r="C336">
            <v>0</v>
          </cell>
          <cell r="D336">
            <v>0</v>
          </cell>
          <cell r="E336">
            <v>0</v>
          </cell>
          <cell r="F336">
            <v>0</v>
          </cell>
          <cell r="G336">
            <v>-443360822.99000001</v>
          </cell>
          <cell r="H336">
            <v>0</v>
          </cell>
          <cell r="I336">
            <v>0</v>
          </cell>
          <cell r="J336">
            <v>0</v>
          </cell>
          <cell r="K336">
            <v>-443360822.99000001</v>
          </cell>
          <cell r="L336">
            <v>0</v>
          </cell>
          <cell r="M336">
            <v>0</v>
          </cell>
          <cell r="N336">
            <v>0</v>
          </cell>
          <cell r="O336">
            <v>0</v>
          </cell>
          <cell r="P336">
            <v>0</v>
          </cell>
          <cell r="Q336">
            <v>0</v>
          </cell>
          <cell r="R336">
            <v>0</v>
          </cell>
          <cell r="S336">
            <v>0</v>
          </cell>
          <cell r="T336">
            <v>0</v>
          </cell>
          <cell r="U336">
            <v>0</v>
          </cell>
          <cell r="V336">
            <v>-443360822.99000001</v>
          </cell>
          <cell r="W336">
            <v>0</v>
          </cell>
          <cell r="X336">
            <v>0</v>
          </cell>
          <cell r="Y336">
            <v>0</v>
          </cell>
          <cell r="Z336">
            <v>0</v>
          </cell>
          <cell r="AA336">
            <v>0</v>
          </cell>
          <cell r="AB336">
            <v>0</v>
          </cell>
          <cell r="AC336">
            <v>0</v>
          </cell>
          <cell r="AD336">
            <v>0</v>
          </cell>
          <cell r="AE336">
            <v>0</v>
          </cell>
          <cell r="AF336">
            <v>0</v>
          </cell>
          <cell r="AG336">
            <v>0</v>
          </cell>
          <cell r="AH336">
            <v>0</v>
          </cell>
          <cell r="AI336">
            <v>0</v>
          </cell>
          <cell r="AJ336">
            <v>0</v>
          </cell>
          <cell r="AK336">
            <v>0</v>
          </cell>
          <cell r="AL336">
            <v>0</v>
          </cell>
          <cell r="AM336">
            <v>0</v>
          </cell>
          <cell r="AN336">
            <v>0</v>
          </cell>
          <cell r="AO336">
            <v>0</v>
          </cell>
          <cell r="AP336">
            <v>0</v>
          </cell>
          <cell r="AQ336">
            <v>0</v>
          </cell>
          <cell r="AR336">
            <v>0</v>
          </cell>
          <cell r="AS336">
            <v>0</v>
          </cell>
          <cell r="AT336">
            <v>0</v>
          </cell>
          <cell r="AU336">
            <v>-443360822.99000001</v>
          </cell>
          <cell r="AV336">
            <v>0</v>
          </cell>
          <cell r="AW336">
            <v>0</v>
          </cell>
          <cell r="AX336">
            <v>0</v>
          </cell>
          <cell r="AY336">
            <v>-443360822.99000001</v>
          </cell>
          <cell r="AZ336">
            <v>0</v>
          </cell>
          <cell r="BA336">
            <v>0</v>
          </cell>
          <cell r="BB336">
            <v>0</v>
          </cell>
          <cell r="BC336">
            <v>0</v>
          </cell>
          <cell r="BD336">
            <v>0</v>
          </cell>
          <cell r="BE336">
            <v>0</v>
          </cell>
          <cell r="BF336">
            <v>0</v>
          </cell>
          <cell r="BG336">
            <v>0</v>
          </cell>
          <cell r="BH336">
            <v>0</v>
          </cell>
          <cell r="BI336">
            <v>0</v>
          </cell>
          <cell r="BJ336">
            <v>-443360822.99000001</v>
          </cell>
        </row>
        <row r="337">
          <cell r="A337">
            <v>275341</v>
          </cell>
          <cell r="B337" t="str">
            <v>SMtr Fun Unappr Rcvr</v>
          </cell>
          <cell r="C337">
            <v>0</v>
          </cell>
          <cell r="D337">
            <v>0</v>
          </cell>
          <cell r="E337">
            <v>0</v>
          </cell>
          <cell r="F337">
            <v>0</v>
          </cell>
          <cell r="G337">
            <v>-21151876.239999998</v>
          </cell>
          <cell r="H337">
            <v>0</v>
          </cell>
          <cell r="I337">
            <v>0</v>
          </cell>
          <cell r="J337">
            <v>0</v>
          </cell>
          <cell r="K337">
            <v>-21151876.239999998</v>
          </cell>
          <cell r="L337">
            <v>0</v>
          </cell>
          <cell r="M337">
            <v>0</v>
          </cell>
          <cell r="N337">
            <v>0</v>
          </cell>
          <cell r="O337">
            <v>0</v>
          </cell>
          <cell r="P337">
            <v>0</v>
          </cell>
          <cell r="Q337">
            <v>0</v>
          </cell>
          <cell r="R337">
            <v>0</v>
          </cell>
          <cell r="S337">
            <v>0</v>
          </cell>
          <cell r="T337">
            <v>0</v>
          </cell>
          <cell r="U337">
            <v>0</v>
          </cell>
          <cell r="V337">
            <v>-21151876.239999998</v>
          </cell>
          <cell r="W337">
            <v>0</v>
          </cell>
          <cell r="X337">
            <v>0</v>
          </cell>
          <cell r="Y337">
            <v>0</v>
          </cell>
          <cell r="Z337">
            <v>0</v>
          </cell>
          <cell r="AA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P337">
            <v>0</v>
          </cell>
          <cell r="AQ337">
            <v>0</v>
          </cell>
          <cell r="AR337">
            <v>0</v>
          </cell>
          <cell r="AS337">
            <v>0</v>
          </cell>
          <cell r="AT337">
            <v>0</v>
          </cell>
          <cell r="AU337">
            <v>-21151876.239999998</v>
          </cell>
          <cell r="AV337">
            <v>0</v>
          </cell>
          <cell r="AW337">
            <v>0</v>
          </cell>
          <cell r="AX337">
            <v>0</v>
          </cell>
          <cell r="AY337">
            <v>-21151876.239999998</v>
          </cell>
          <cell r="AZ337">
            <v>0</v>
          </cell>
          <cell r="BA337">
            <v>0</v>
          </cell>
          <cell r="BB337">
            <v>0</v>
          </cell>
          <cell r="BC337">
            <v>0</v>
          </cell>
          <cell r="BD337">
            <v>0</v>
          </cell>
          <cell r="BE337">
            <v>0</v>
          </cell>
          <cell r="BF337">
            <v>0</v>
          </cell>
          <cell r="BG337">
            <v>0</v>
          </cell>
          <cell r="BH337">
            <v>0</v>
          </cell>
          <cell r="BI337">
            <v>0</v>
          </cell>
          <cell r="BJ337">
            <v>-21151876.239999998</v>
          </cell>
        </row>
        <row r="338">
          <cell r="A338">
            <v>275342</v>
          </cell>
          <cell r="B338" t="str">
            <v>SMtr Unappr Int</v>
          </cell>
          <cell r="C338">
            <v>0</v>
          </cell>
          <cell r="D338">
            <v>0</v>
          </cell>
          <cell r="E338">
            <v>0</v>
          </cell>
          <cell r="F338">
            <v>0</v>
          </cell>
          <cell r="G338">
            <v>-468313.88</v>
          </cell>
          <cell r="H338">
            <v>0</v>
          </cell>
          <cell r="I338">
            <v>0</v>
          </cell>
          <cell r="J338">
            <v>0</v>
          </cell>
          <cell r="K338">
            <v>-468313.88</v>
          </cell>
          <cell r="L338">
            <v>0</v>
          </cell>
          <cell r="M338">
            <v>0</v>
          </cell>
          <cell r="N338">
            <v>0</v>
          </cell>
          <cell r="O338">
            <v>0</v>
          </cell>
          <cell r="P338">
            <v>0</v>
          </cell>
          <cell r="Q338">
            <v>0</v>
          </cell>
          <cell r="R338">
            <v>0</v>
          </cell>
          <cell r="S338">
            <v>0</v>
          </cell>
          <cell r="T338">
            <v>0</v>
          </cell>
          <cell r="U338">
            <v>0</v>
          </cell>
          <cell r="V338">
            <v>-468313.88</v>
          </cell>
          <cell r="W338">
            <v>0</v>
          </cell>
          <cell r="X338">
            <v>0</v>
          </cell>
          <cell r="Y338">
            <v>0</v>
          </cell>
          <cell r="Z338">
            <v>0</v>
          </cell>
          <cell r="AA338">
            <v>0</v>
          </cell>
          <cell r="AB338">
            <v>0</v>
          </cell>
          <cell r="AC338">
            <v>0</v>
          </cell>
          <cell r="AD338">
            <v>0</v>
          </cell>
          <cell r="AE338">
            <v>0</v>
          </cell>
          <cell r="AF338">
            <v>0</v>
          </cell>
          <cell r="AG338">
            <v>0</v>
          </cell>
          <cell r="AH338">
            <v>0</v>
          </cell>
          <cell r="AI338">
            <v>0</v>
          </cell>
          <cell r="AJ338">
            <v>0</v>
          </cell>
          <cell r="AK338">
            <v>0</v>
          </cell>
          <cell r="AL338">
            <v>0</v>
          </cell>
          <cell r="AM338">
            <v>0</v>
          </cell>
          <cell r="AN338">
            <v>0</v>
          </cell>
          <cell r="AO338">
            <v>0</v>
          </cell>
          <cell r="AP338">
            <v>0</v>
          </cell>
          <cell r="AQ338">
            <v>0</v>
          </cell>
          <cell r="AR338">
            <v>0</v>
          </cell>
          <cell r="AS338">
            <v>0</v>
          </cell>
          <cell r="AT338">
            <v>0</v>
          </cell>
          <cell r="AU338">
            <v>-468313.88</v>
          </cell>
          <cell r="AV338">
            <v>0</v>
          </cell>
          <cell r="AW338">
            <v>0</v>
          </cell>
          <cell r="AX338">
            <v>0</v>
          </cell>
          <cell r="AY338">
            <v>-468313.88</v>
          </cell>
          <cell r="AZ338">
            <v>0</v>
          </cell>
          <cell r="BA338">
            <v>0</v>
          </cell>
          <cell r="BB338">
            <v>0</v>
          </cell>
          <cell r="BC338">
            <v>0</v>
          </cell>
          <cell r="BD338">
            <v>0</v>
          </cell>
          <cell r="BE338">
            <v>0</v>
          </cell>
          <cell r="BF338">
            <v>0</v>
          </cell>
          <cell r="BG338">
            <v>0</v>
          </cell>
          <cell r="BH338">
            <v>0</v>
          </cell>
          <cell r="BI338">
            <v>0</v>
          </cell>
          <cell r="BJ338">
            <v>-468313.88</v>
          </cell>
        </row>
        <row r="339">
          <cell r="A339">
            <v>275343</v>
          </cell>
          <cell r="B339" t="str">
            <v>SMtr Funct OMA</v>
          </cell>
          <cell r="C339">
            <v>0</v>
          </cell>
          <cell r="D339">
            <v>0</v>
          </cell>
          <cell r="E339">
            <v>0</v>
          </cell>
          <cell r="F339">
            <v>0</v>
          </cell>
          <cell r="G339">
            <v>8174188.1399999997</v>
          </cell>
          <cell r="H339">
            <v>0</v>
          </cell>
          <cell r="I339">
            <v>0</v>
          </cell>
          <cell r="J339">
            <v>0</v>
          </cell>
          <cell r="K339">
            <v>8174188.1399999997</v>
          </cell>
          <cell r="L339">
            <v>0</v>
          </cell>
          <cell r="M339">
            <v>0</v>
          </cell>
          <cell r="N339">
            <v>0</v>
          </cell>
          <cell r="O339">
            <v>0</v>
          </cell>
          <cell r="P339">
            <v>0</v>
          </cell>
          <cell r="Q339">
            <v>0</v>
          </cell>
          <cell r="R339">
            <v>0</v>
          </cell>
          <cell r="S339">
            <v>0</v>
          </cell>
          <cell r="T339">
            <v>0</v>
          </cell>
          <cell r="U339">
            <v>0</v>
          </cell>
          <cell r="V339">
            <v>8174188.1399999997</v>
          </cell>
          <cell r="W339">
            <v>0</v>
          </cell>
          <cell r="X339">
            <v>0</v>
          </cell>
          <cell r="Y339">
            <v>0</v>
          </cell>
          <cell r="Z339">
            <v>0</v>
          </cell>
          <cell r="AA339">
            <v>0</v>
          </cell>
          <cell r="AB339">
            <v>0</v>
          </cell>
          <cell r="AC339">
            <v>0</v>
          </cell>
          <cell r="AD339">
            <v>0</v>
          </cell>
          <cell r="AE339">
            <v>0</v>
          </cell>
          <cell r="AF339">
            <v>0</v>
          </cell>
          <cell r="AG339">
            <v>0</v>
          </cell>
          <cell r="AH339">
            <v>0</v>
          </cell>
          <cell r="AI339">
            <v>0</v>
          </cell>
          <cell r="AJ339">
            <v>0</v>
          </cell>
          <cell r="AK339">
            <v>0</v>
          </cell>
          <cell r="AL339">
            <v>0</v>
          </cell>
          <cell r="AM339">
            <v>0</v>
          </cell>
          <cell r="AN339">
            <v>0</v>
          </cell>
          <cell r="AO339">
            <v>0</v>
          </cell>
          <cell r="AP339">
            <v>0</v>
          </cell>
          <cell r="AQ339">
            <v>0</v>
          </cell>
          <cell r="AR339">
            <v>0</v>
          </cell>
          <cell r="AS339">
            <v>0</v>
          </cell>
          <cell r="AT339">
            <v>0</v>
          </cell>
          <cell r="AU339">
            <v>8174188.1399999997</v>
          </cell>
          <cell r="AV339">
            <v>0</v>
          </cell>
          <cell r="AW339">
            <v>0</v>
          </cell>
          <cell r="AX339">
            <v>0</v>
          </cell>
          <cell r="AY339">
            <v>8174188.1399999997</v>
          </cell>
          <cell r="AZ339">
            <v>0</v>
          </cell>
          <cell r="BA339">
            <v>0</v>
          </cell>
          <cell r="BB339">
            <v>0</v>
          </cell>
          <cell r="BC339">
            <v>0</v>
          </cell>
          <cell r="BD339">
            <v>0</v>
          </cell>
          <cell r="BE339">
            <v>0</v>
          </cell>
          <cell r="BF339">
            <v>0</v>
          </cell>
          <cell r="BG339">
            <v>0</v>
          </cell>
          <cell r="BH339">
            <v>0</v>
          </cell>
          <cell r="BI339">
            <v>0</v>
          </cell>
          <cell r="BJ339">
            <v>8174188.1399999997</v>
          </cell>
        </row>
        <row r="340">
          <cell r="A340">
            <v>275344</v>
          </cell>
          <cell r="B340" t="str">
            <v>SMtr OMA Cntra</v>
          </cell>
          <cell r="C340">
            <v>0</v>
          </cell>
          <cell r="D340">
            <v>0</v>
          </cell>
          <cell r="E340">
            <v>0</v>
          </cell>
          <cell r="F340">
            <v>0</v>
          </cell>
          <cell r="G340">
            <v>-8174188.1399999997</v>
          </cell>
          <cell r="H340">
            <v>0</v>
          </cell>
          <cell r="I340">
            <v>0</v>
          </cell>
          <cell r="J340">
            <v>0</v>
          </cell>
          <cell r="K340">
            <v>-8174188.1399999997</v>
          </cell>
          <cell r="L340">
            <v>0</v>
          </cell>
          <cell r="M340">
            <v>0</v>
          </cell>
          <cell r="N340">
            <v>0</v>
          </cell>
          <cell r="O340">
            <v>0</v>
          </cell>
          <cell r="P340">
            <v>0</v>
          </cell>
          <cell r="Q340">
            <v>0</v>
          </cell>
          <cell r="R340">
            <v>0</v>
          </cell>
          <cell r="S340">
            <v>0</v>
          </cell>
          <cell r="T340">
            <v>0</v>
          </cell>
          <cell r="U340">
            <v>0</v>
          </cell>
          <cell r="V340">
            <v>-8174188.1399999997</v>
          </cell>
          <cell r="W340">
            <v>0</v>
          </cell>
          <cell r="X340">
            <v>0</v>
          </cell>
          <cell r="Y340">
            <v>0</v>
          </cell>
          <cell r="Z340">
            <v>0</v>
          </cell>
          <cell r="AA340">
            <v>0</v>
          </cell>
          <cell r="AB340">
            <v>0</v>
          </cell>
          <cell r="AC340">
            <v>0</v>
          </cell>
          <cell r="AD340">
            <v>0</v>
          </cell>
          <cell r="AE340">
            <v>0</v>
          </cell>
          <cell r="AF340">
            <v>0</v>
          </cell>
          <cell r="AG340">
            <v>0</v>
          </cell>
          <cell r="AH340">
            <v>0</v>
          </cell>
          <cell r="AI340">
            <v>0</v>
          </cell>
          <cell r="AJ340">
            <v>0</v>
          </cell>
          <cell r="AK340">
            <v>0</v>
          </cell>
          <cell r="AL340">
            <v>0</v>
          </cell>
          <cell r="AM340">
            <v>0</v>
          </cell>
          <cell r="AN340">
            <v>0</v>
          </cell>
          <cell r="AO340">
            <v>0</v>
          </cell>
          <cell r="AP340">
            <v>0</v>
          </cell>
          <cell r="AQ340">
            <v>0</v>
          </cell>
          <cell r="AR340">
            <v>0</v>
          </cell>
          <cell r="AS340">
            <v>0</v>
          </cell>
          <cell r="AT340">
            <v>0</v>
          </cell>
          <cell r="AU340">
            <v>-8174188.1399999997</v>
          </cell>
          <cell r="AV340">
            <v>0</v>
          </cell>
          <cell r="AW340">
            <v>0</v>
          </cell>
          <cell r="AX340">
            <v>0</v>
          </cell>
          <cell r="AY340">
            <v>-8174188.1399999997</v>
          </cell>
          <cell r="AZ340">
            <v>0</v>
          </cell>
          <cell r="BA340">
            <v>0</v>
          </cell>
          <cell r="BB340">
            <v>0</v>
          </cell>
          <cell r="BC340">
            <v>0</v>
          </cell>
          <cell r="BD340">
            <v>0</v>
          </cell>
          <cell r="BE340">
            <v>0</v>
          </cell>
          <cell r="BF340">
            <v>0</v>
          </cell>
          <cell r="BG340">
            <v>0</v>
          </cell>
          <cell r="BH340">
            <v>0</v>
          </cell>
          <cell r="BI340">
            <v>0</v>
          </cell>
          <cell r="BJ340">
            <v>-8174188.1399999997</v>
          </cell>
        </row>
        <row r="341">
          <cell r="A341">
            <v>275345</v>
          </cell>
          <cell r="B341" t="str">
            <v>SMtr Funct Cap</v>
          </cell>
          <cell r="C341">
            <v>0</v>
          </cell>
          <cell r="D341">
            <v>0</v>
          </cell>
          <cell r="E341">
            <v>0</v>
          </cell>
          <cell r="F341">
            <v>0</v>
          </cell>
          <cell r="G341">
            <v>111498917.55</v>
          </cell>
          <cell r="H341">
            <v>0</v>
          </cell>
          <cell r="I341">
            <v>0</v>
          </cell>
          <cell r="J341">
            <v>0</v>
          </cell>
          <cell r="K341">
            <v>111498917.55</v>
          </cell>
          <cell r="L341">
            <v>0</v>
          </cell>
          <cell r="M341">
            <v>0</v>
          </cell>
          <cell r="N341">
            <v>0</v>
          </cell>
          <cell r="O341">
            <v>0</v>
          </cell>
          <cell r="P341">
            <v>0</v>
          </cell>
          <cell r="Q341">
            <v>0</v>
          </cell>
          <cell r="R341">
            <v>0</v>
          </cell>
          <cell r="S341">
            <v>0</v>
          </cell>
          <cell r="T341">
            <v>0</v>
          </cell>
          <cell r="U341">
            <v>0</v>
          </cell>
          <cell r="V341">
            <v>111498917.55</v>
          </cell>
          <cell r="W341">
            <v>0</v>
          </cell>
          <cell r="X341">
            <v>0</v>
          </cell>
          <cell r="Y341">
            <v>0</v>
          </cell>
          <cell r="Z341">
            <v>0</v>
          </cell>
          <cell r="AA341">
            <v>0</v>
          </cell>
          <cell r="AB341">
            <v>0</v>
          </cell>
          <cell r="AC341">
            <v>0</v>
          </cell>
          <cell r="AD341">
            <v>0</v>
          </cell>
          <cell r="AE341">
            <v>0</v>
          </cell>
          <cell r="AF341">
            <v>0</v>
          </cell>
          <cell r="AG341">
            <v>0</v>
          </cell>
          <cell r="AH341">
            <v>0</v>
          </cell>
          <cell r="AI341">
            <v>0</v>
          </cell>
          <cell r="AJ341">
            <v>0</v>
          </cell>
          <cell r="AK341">
            <v>0</v>
          </cell>
          <cell r="AL341">
            <v>0</v>
          </cell>
          <cell r="AM341">
            <v>0</v>
          </cell>
          <cell r="AN341">
            <v>0</v>
          </cell>
          <cell r="AO341">
            <v>0</v>
          </cell>
          <cell r="AP341">
            <v>0</v>
          </cell>
          <cell r="AQ341">
            <v>0</v>
          </cell>
          <cell r="AR341">
            <v>0</v>
          </cell>
          <cell r="AS341">
            <v>0</v>
          </cell>
          <cell r="AT341">
            <v>0</v>
          </cell>
          <cell r="AU341">
            <v>111498917.55</v>
          </cell>
          <cell r="AV341">
            <v>0</v>
          </cell>
          <cell r="AW341">
            <v>0</v>
          </cell>
          <cell r="AX341">
            <v>0</v>
          </cell>
          <cell r="AY341">
            <v>111498917.55</v>
          </cell>
          <cell r="AZ341">
            <v>0</v>
          </cell>
          <cell r="BA341">
            <v>0</v>
          </cell>
          <cell r="BB341">
            <v>0</v>
          </cell>
          <cell r="BC341">
            <v>0</v>
          </cell>
          <cell r="BD341">
            <v>0</v>
          </cell>
          <cell r="BE341">
            <v>0</v>
          </cell>
          <cell r="BF341">
            <v>0</v>
          </cell>
          <cell r="BG341">
            <v>0</v>
          </cell>
          <cell r="BH341">
            <v>0</v>
          </cell>
          <cell r="BI341">
            <v>0</v>
          </cell>
          <cell r="BJ341">
            <v>111498917.55</v>
          </cell>
        </row>
        <row r="342">
          <cell r="A342">
            <v>275346</v>
          </cell>
          <cell r="B342" t="str">
            <v>SMtr  Cap Cntra</v>
          </cell>
          <cell r="C342">
            <v>0</v>
          </cell>
          <cell r="D342">
            <v>0</v>
          </cell>
          <cell r="E342">
            <v>0</v>
          </cell>
          <cell r="F342">
            <v>0</v>
          </cell>
          <cell r="G342">
            <v>-111498917.55</v>
          </cell>
          <cell r="H342">
            <v>0</v>
          </cell>
          <cell r="I342">
            <v>0</v>
          </cell>
          <cell r="J342">
            <v>0</v>
          </cell>
          <cell r="K342">
            <v>-111498917.55</v>
          </cell>
          <cell r="L342">
            <v>0</v>
          </cell>
          <cell r="M342">
            <v>0</v>
          </cell>
          <cell r="N342">
            <v>0</v>
          </cell>
          <cell r="O342">
            <v>0</v>
          </cell>
          <cell r="P342">
            <v>0</v>
          </cell>
          <cell r="Q342">
            <v>0</v>
          </cell>
          <cell r="R342">
            <v>0</v>
          </cell>
          <cell r="S342">
            <v>0</v>
          </cell>
          <cell r="T342">
            <v>0</v>
          </cell>
          <cell r="U342">
            <v>0</v>
          </cell>
          <cell r="V342">
            <v>-111498917.55</v>
          </cell>
          <cell r="W342">
            <v>0</v>
          </cell>
          <cell r="X342">
            <v>0</v>
          </cell>
          <cell r="Y342">
            <v>0</v>
          </cell>
          <cell r="Z342">
            <v>0</v>
          </cell>
          <cell r="AA342">
            <v>0</v>
          </cell>
          <cell r="AB342">
            <v>0</v>
          </cell>
          <cell r="AC342">
            <v>0</v>
          </cell>
          <cell r="AD342">
            <v>0</v>
          </cell>
          <cell r="AE342">
            <v>0</v>
          </cell>
          <cell r="AF342">
            <v>0</v>
          </cell>
          <cell r="AG342">
            <v>0</v>
          </cell>
          <cell r="AH342">
            <v>0</v>
          </cell>
          <cell r="AI342">
            <v>0</v>
          </cell>
          <cell r="AJ342">
            <v>0</v>
          </cell>
          <cell r="AK342">
            <v>0</v>
          </cell>
          <cell r="AL342">
            <v>0</v>
          </cell>
          <cell r="AM342">
            <v>0</v>
          </cell>
          <cell r="AN342">
            <v>0</v>
          </cell>
          <cell r="AO342">
            <v>0</v>
          </cell>
          <cell r="AP342">
            <v>0</v>
          </cell>
          <cell r="AQ342">
            <v>0</v>
          </cell>
          <cell r="AR342">
            <v>0</v>
          </cell>
          <cell r="AS342">
            <v>0</v>
          </cell>
          <cell r="AT342">
            <v>0</v>
          </cell>
          <cell r="AU342">
            <v>-111498917.55</v>
          </cell>
          <cell r="AV342">
            <v>0</v>
          </cell>
          <cell r="AW342">
            <v>0</v>
          </cell>
          <cell r="AX342">
            <v>0</v>
          </cell>
          <cell r="AY342">
            <v>-111498917.55</v>
          </cell>
          <cell r="AZ342">
            <v>0</v>
          </cell>
          <cell r="BA342">
            <v>0</v>
          </cell>
          <cell r="BB342">
            <v>0</v>
          </cell>
          <cell r="BC342">
            <v>0</v>
          </cell>
          <cell r="BD342">
            <v>0</v>
          </cell>
          <cell r="BE342">
            <v>0</v>
          </cell>
          <cell r="BF342">
            <v>0</v>
          </cell>
          <cell r="BG342">
            <v>0</v>
          </cell>
          <cell r="BH342">
            <v>0</v>
          </cell>
          <cell r="BI342">
            <v>0</v>
          </cell>
          <cell r="BJ342">
            <v>-111498917.55</v>
          </cell>
        </row>
        <row r="343">
          <cell r="A343">
            <v>275350</v>
          </cell>
          <cell r="B343" t="str">
            <v>Reg Asst Cat Lk Rev</v>
          </cell>
          <cell r="C343">
            <v>0</v>
          </cell>
          <cell r="D343">
            <v>0</v>
          </cell>
          <cell r="E343">
            <v>0</v>
          </cell>
          <cell r="F343">
            <v>0</v>
          </cell>
          <cell r="G343">
            <v>0</v>
          </cell>
          <cell r="H343">
            <v>0</v>
          </cell>
          <cell r="I343">
            <v>0</v>
          </cell>
          <cell r="J343">
            <v>-2923598.67</v>
          </cell>
          <cell r="K343">
            <v>-2923598.67</v>
          </cell>
          <cell r="L343">
            <v>0</v>
          </cell>
          <cell r="M343">
            <v>0</v>
          </cell>
          <cell r="N343">
            <v>0</v>
          </cell>
          <cell r="O343">
            <v>0</v>
          </cell>
          <cell r="P343">
            <v>0</v>
          </cell>
          <cell r="Q343">
            <v>0</v>
          </cell>
          <cell r="R343">
            <v>0</v>
          </cell>
          <cell r="S343">
            <v>0</v>
          </cell>
          <cell r="T343">
            <v>0</v>
          </cell>
          <cell r="U343">
            <v>0</v>
          </cell>
          <cell r="V343">
            <v>-2923598.67</v>
          </cell>
          <cell r="W343">
            <v>0</v>
          </cell>
          <cell r="X343">
            <v>0</v>
          </cell>
          <cell r="Y343">
            <v>0</v>
          </cell>
          <cell r="Z343">
            <v>0</v>
          </cell>
          <cell r="AA343">
            <v>0</v>
          </cell>
          <cell r="AB343">
            <v>0</v>
          </cell>
          <cell r="AC343">
            <v>0</v>
          </cell>
          <cell r="AD343">
            <v>0</v>
          </cell>
          <cell r="AE343">
            <v>0</v>
          </cell>
          <cell r="AF343">
            <v>0</v>
          </cell>
          <cell r="AG343">
            <v>0</v>
          </cell>
          <cell r="AH343">
            <v>0</v>
          </cell>
          <cell r="AI343">
            <v>0</v>
          </cell>
          <cell r="AJ343">
            <v>0</v>
          </cell>
          <cell r="AK343">
            <v>0</v>
          </cell>
          <cell r="AL343">
            <v>0</v>
          </cell>
          <cell r="AM343">
            <v>0</v>
          </cell>
          <cell r="AN343">
            <v>0</v>
          </cell>
          <cell r="AO343">
            <v>0</v>
          </cell>
          <cell r="AP343">
            <v>0</v>
          </cell>
          <cell r="AQ343">
            <v>0</v>
          </cell>
          <cell r="AR343">
            <v>0</v>
          </cell>
          <cell r="AS343">
            <v>0</v>
          </cell>
          <cell r="AT343">
            <v>0</v>
          </cell>
          <cell r="AU343">
            <v>0</v>
          </cell>
          <cell r="AV343">
            <v>0</v>
          </cell>
          <cell r="AW343">
            <v>0</v>
          </cell>
          <cell r="AX343">
            <v>-2923598.67</v>
          </cell>
          <cell r="AY343">
            <v>-2923598.67</v>
          </cell>
          <cell r="AZ343">
            <v>0</v>
          </cell>
          <cell r="BA343">
            <v>0</v>
          </cell>
          <cell r="BB343">
            <v>0</v>
          </cell>
          <cell r="BC343">
            <v>0</v>
          </cell>
          <cell r="BD343">
            <v>0</v>
          </cell>
          <cell r="BE343">
            <v>0</v>
          </cell>
          <cell r="BF343">
            <v>0</v>
          </cell>
          <cell r="BG343">
            <v>0</v>
          </cell>
          <cell r="BH343">
            <v>0</v>
          </cell>
          <cell r="BI343">
            <v>0</v>
          </cell>
          <cell r="BJ343">
            <v>-2923598.67</v>
          </cell>
        </row>
        <row r="344">
          <cell r="A344">
            <v>275351</v>
          </cell>
          <cell r="B344" t="str">
            <v>Cat Lk Rev Int</v>
          </cell>
          <cell r="C344">
            <v>0</v>
          </cell>
          <cell r="D344">
            <v>0</v>
          </cell>
          <cell r="E344">
            <v>0</v>
          </cell>
          <cell r="F344">
            <v>0</v>
          </cell>
          <cell r="G344">
            <v>0</v>
          </cell>
          <cell r="H344">
            <v>0</v>
          </cell>
          <cell r="I344">
            <v>0</v>
          </cell>
          <cell r="J344">
            <v>-137825.09</v>
          </cell>
          <cell r="K344">
            <v>-137825.09</v>
          </cell>
          <cell r="L344">
            <v>0</v>
          </cell>
          <cell r="M344">
            <v>0</v>
          </cell>
          <cell r="N344">
            <v>0</v>
          </cell>
          <cell r="O344">
            <v>0</v>
          </cell>
          <cell r="P344">
            <v>0</v>
          </cell>
          <cell r="Q344">
            <v>0</v>
          </cell>
          <cell r="R344">
            <v>0</v>
          </cell>
          <cell r="S344">
            <v>0</v>
          </cell>
          <cell r="T344">
            <v>0</v>
          </cell>
          <cell r="U344">
            <v>0</v>
          </cell>
          <cell r="V344">
            <v>-137825.09</v>
          </cell>
          <cell r="W344">
            <v>0</v>
          </cell>
          <cell r="X344">
            <v>0</v>
          </cell>
          <cell r="Y344">
            <v>0</v>
          </cell>
          <cell r="Z344">
            <v>0</v>
          </cell>
          <cell r="AA344">
            <v>0</v>
          </cell>
          <cell r="AB344">
            <v>0</v>
          </cell>
          <cell r="AC344">
            <v>0</v>
          </cell>
          <cell r="AD344">
            <v>0</v>
          </cell>
          <cell r="AE344">
            <v>0</v>
          </cell>
          <cell r="AF344">
            <v>0</v>
          </cell>
          <cell r="AG344">
            <v>0</v>
          </cell>
          <cell r="AH344">
            <v>0</v>
          </cell>
          <cell r="AI344">
            <v>0</v>
          </cell>
          <cell r="AJ344">
            <v>0</v>
          </cell>
          <cell r="AK344">
            <v>0</v>
          </cell>
          <cell r="AL344">
            <v>0</v>
          </cell>
          <cell r="AM344">
            <v>0</v>
          </cell>
          <cell r="AN344">
            <v>0</v>
          </cell>
          <cell r="AO344">
            <v>0</v>
          </cell>
          <cell r="AP344">
            <v>0</v>
          </cell>
          <cell r="AQ344">
            <v>0</v>
          </cell>
          <cell r="AR344">
            <v>0</v>
          </cell>
          <cell r="AS344">
            <v>0</v>
          </cell>
          <cell r="AT344">
            <v>0</v>
          </cell>
          <cell r="AU344">
            <v>0</v>
          </cell>
          <cell r="AV344">
            <v>0</v>
          </cell>
          <cell r="AW344">
            <v>0</v>
          </cell>
          <cell r="AX344">
            <v>-137825.09</v>
          </cell>
          <cell r="AY344">
            <v>-137825.09</v>
          </cell>
          <cell r="AZ344">
            <v>0</v>
          </cell>
          <cell r="BA344">
            <v>0</v>
          </cell>
          <cell r="BB344">
            <v>0</v>
          </cell>
          <cell r="BC344">
            <v>0</v>
          </cell>
          <cell r="BD344">
            <v>0</v>
          </cell>
          <cell r="BE344">
            <v>0</v>
          </cell>
          <cell r="BF344">
            <v>0</v>
          </cell>
          <cell r="BG344">
            <v>0</v>
          </cell>
          <cell r="BH344">
            <v>0</v>
          </cell>
          <cell r="BI344">
            <v>0</v>
          </cell>
          <cell r="BJ344">
            <v>-137825.09</v>
          </cell>
        </row>
        <row r="345">
          <cell r="A345">
            <v>275360</v>
          </cell>
          <cell r="B345" t="str">
            <v>Cat Lk Cptl</v>
          </cell>
          <cell r="C345">
            <v>0</v>
          </cell>
          <cell r="D345">
            <v>0</v>
          </cell>
          <cell r="E345">
            <v>0</v>
          </cell>
          <cell r="F345">
            <v>0</v>
          </cell>
          <cell r="G345">
            <v>0</v>
          </cell>
          <cell r="H345">
            <v>0</v>
          </cell>
          <cell r="I345">
            <v>0</v>
          </cell>
          <cell r="J345">
            <v>1330191.5900000001</v>
          </cell>
          <cell r="K345">
            <v>1330191.5900000001</v>
          </cell>
          <cell r="L345">
            <v>0</v>
          </cell>
          <cell r="M345">
            <v>0</v>
          </cell>
          <cell r="N345">
            <v>0</v>
          </cell>
          <cell r="O345">
            <v>0</v>
          </cell>
          <cell r="P345">
            <v>0</v>
          </cell>
          <cell r="Q345">
            <v>0</v>
          </cell>
          <cell r="R345">
            <v>0</v>
          </cell>
          <cell r="S345">
            <v>0</v>
          </cell>
          <cell r="T345">
            <v>0</v>
          </cell>
          <cell r="U345">
            <v>0</v>
          </cell>
          <cell r="V345">
            <v>1330191.5900000001</v>
          </cell>
          <cell r="W345">
            <v>0</v>
          </cell>
          <cell r="X345">
            <v>0</v>
          </cell>
          <cell r="Y345">
            <v>0</v>
          </cell>
          <cell r="Z345">
            <v>0</v>
          </cell>
          <cell r="AA345">
            <v>0</v>
          </cell>
          <cell r="AB345">
            <v>0</v>
          </cell>
          <cell r="AC345">
            <v>0</v>
          </cell>
          <cell r="AD345">
            <v>0</v>
          </cell>
          <cell r="AE345">
            <v>0</v>
          </cell>
          <cell r="AF345">
            <v>0</v>
          </cell>
          <cell r="AG345">
            <v>0</v>
          </cell>
          <cell r="AH345">
            <v>0</v>
          </cell>
          <cell r="AI345">
            <v>0</v>
          </cell>
          <cell r="AJ345">
            <v>0</v>
          </cell>
          <cell r="AK345">
            <v>0</v>
          </cell>
          <cell r="AL345">
            <v>0</v>
          </cell>
          <cell r="AM345">
            <v>0</v>
          </cell>
          <cell r="AN345">
            <v>0</v>
          </cell>
          <cell r="AO345">
            <v>0</v>
          </cell>
          <cell r="AP345">
            <v>0</v>
          </cell>
          <cell r="AQ345">
            <v>0</v>
          </cell>
          <cell r="AR345">
            <v>0</v>
          </cell>
          <cell r="AS345">
            <v>0</v>
          </cell>
          <cell r="AT345">
            <v>0</v>
          </cell>
          <cell r="AU345">
            <v>0</v>
          </cell>
          <cell r="AV345">
            <v>0</v>
          </cell>
          <cell r="AW345">
            <v>0</v>
          </cell>
          <cell r="AX345">
            <v>1330191.5900000001</v>
          </cell>
          <cell r="AY345">
            <v>1330191.5900000001</v>
          </cell>
          <cell r="AZ345">
            <v>0</v>
          </cell>
          <cell r="BA345">
            <v>0</v>
          </cell>
          <cell r="BB345">
            <v>0</v>
          </cell>
          <cell r="BC345">
            <v>0</v>
          </cell>
          <cell r="BD345">
            <v>0</v>
          </cell>
          <cell r="BE345">
            <v>0</v>
          </cell>
          <cell r="BF345">
            <v>0</v>
          </cell>
          <cell r="BG345">
            <v>0</v>
          </cell>
          <cell r="BH345">
            <v>0</v>
          </cell>
          <cell r="BI345">
            <v>0</v>
          </cell>
          <cell r="BJ345">
            <v>1330191.5900000001</v>
          </cell>
        </row>
        <row r="346">
          <cell r="A346">
            <v>275361</v>
          </cell>
          <cell r="B346" t="str">
            <v>Cat Lk Cptl int</v>
          </cell>
          <cell r="C346">
            <v>0</v>
          </cell>
          <cell r="D346">
            <v>0</v>
          </cell>
          <cell r="E346">
            <v>0</v>
          </cell>
          <cell r="F346">
            <v>0</v>
          </cell>
          <cell r="G346">
            <v>0</v>
          </cell>
          <cell r="H346">
            <v>0</v>
          </cell>
          <cell r="I346">
            <v>0</v>
          </cell>
          <cell r="J346">
            <v>56415.22</v>
          </cell>
          <cell r="K346">
            <v>56415.22</v>
          </cell>
          <cell r="L346">
            <v>0</v>
          </cell>
          <cell r="M346">
            <v>0</v>
          </cell>
          <cell r="N346">
            <v>0</v>
          </cell>
          <cell r="O346">
            <v>0</v>
          </cell>
          <cell r="P346">
            <v>0</v>
          </cell>
          <cell r="Q346">
            <v>0</v>
          </cell>
          <cell r="R346">
            <v>0</v>
          </cell>
          <cell r="S346">
            <v>0</v>
          </cell>
          <cell r="T346">
            <v>0</v>
          </cell>
          <cell r="U346">
            <v>0</v>
          </cell>
          <cell r="V346">
            <v>56415.22</v>
          </cell>
          <cell r="W346">
            <v>0</v>
          </cell>
          <cell r="X346">
            <v>0</v>
          </cell>
          <cell r="Y346">
            <v>0</v>
          </cell>
          <cell r="Z346">
            <v>0</v>
          </cell>
          <cell r="AA346">
            <v>0</v>
          </cell>
          <cell r="AB346">
            <v>0</v>
          </cell>
          <cell r="AC346">
            <v>0</v>
          </cell>
          <cell r="AD346">
            <v>0</v>
          </cell>
          <cell r="AE346">
            <v>0</v>
          </cell>
          <cell r="AF346">
            <v>0</v>
          </cell>
          <cell r="AG346">
            <v>0</v>
          </cell>
          <cell r="AH346">
            <v>0</v>
          </cell>
          <cell r="AI346">
            <v>0</v>
          </cell>
          <cell r="AJ346">
            <v>0</v>
          </cell>
          <cell r="AK346">
            <v>0</v>
          </cell>
          <cell r="AL346">
            <v>0</v>
          </cell>
          <cell r="AM346">
            <v>0</v>
          </cell>
          <cell r="AN346">
            <v>0</v>
          </cell>
          <cell r="AO346">
            <v>0</v>
          </cell>
          <cell r="AP346">
            <v>0</v>
          </cell>
          <cell r="AQ346">
            <v>0</v>
          </cell>
          <cell r="AR346">
            <v>0</v>
          </cell>
          <cell r="AS346">
            <v>0</v>
          </cell>
          <cell r="AT346">
            <v>0</v>
          </cell>
          <cell r="AU346">
            <v>0</v>
          </cell>
          <cell r="AV346">
            <v>0</v>
          </cell>
          <cell r="AW346">
            <v>0</v>
          </cell>
          <cell r="AX346">
            <v>56415.22</v>
          </cell>
          <cell r="AY346">
            <v>56415.22</v>
          </cell>
          <cell r="AZ346">
            <v>0</v>
          </cell>
          <cell r="BA346">
            <v>0</v>
          </cell>
          <cell r="BB346">
            <v>0</v>
          </cell>
          <cell r="BC346">
            <v>0</v>
          </cell>
          <cell r="BD346">
            <v>0</v>
          </cell>
          <cell r="BE346">
            <v>0</v>
          </cell>
          <cell r="BF346">
            <v>0</v>
          </cell>
          <cell r="BG346">
            <v>0</v>
          </cell>
          <cell r="BH346">
            <v>0</v>
          </cell>
          <cell r="BI346">
            <v>0</v>
          </cell>
          <cell r="BJ346">
            <v>56415.22</v>
          </cell>
        </row>
        <row r="347">
          <cell r="A347">
            <v>275370</v>
          </cell>
          <cell r="B347" t="str">
            <v>Cat Lk OMA</v>
          </cell>
          <cell r="C347">
            <v>0</v>
          </cell>
          <cell r="D347">
            <v>0</v>
          </cell>
          <cell r="E347">
            <v>0</v>
          </cell>
          <cell r="F347">
            <v>0</v>
          </cell>
          <cell r="G347">
            <v>0</v>
          </cell>
          <cell r="H347">
            <v>0</v>
          </cell>
          <cell r="I347">
            <v>0</v>
          </cell>
          <cell r="J347">
            <v>1690640.34</v>
          </cell>
          <cell r="K347">
            <v>1690640.34</v>
          </cell>
          <cell r="L347">
            <v>0</v>
          </cell>
          <cell r="M347">
            <v>0</v>
          </cell>
          <cell r="N347">
            <v>0</v>
          </cell>
          <cell r="O347">
            <v>0</v>
          </cell>
          <cell r="P347">
            <v>0</v>
          </cell>
          <cell r="Q347">
            <v>0</v>
          </cell>
          <cell r="R347">
            <v>0</v>
          </cell>
          <cell r="S347">
            <v>0</v>
          </cell>
          <cell r="T347">
            <v>0</v>
          </cell>
          <cell r="U347">
            <v>0</v>
          </cell>
          <cell r="V347">
            <v>1690640.34</v>
          </cell>
          <cell r="W347">
            <v>0</v>
          </cell>
          <cell r="X347">
            <v>0</v>
          </cell>
          <cell r="Y347">
            <v>0</v>
          </cell>
          <cell r="Z347">
            <v>0</v>
          </cell>
          <cell r="AA347">
            <v>0</v>
          </cell>
          <cell r="AB347">
            <v>0</v>
          </cell>
          <cell r="AC347">
            <v>0</v>
          </cell>
          <cell r="AD347">
            <v>0</v>
          </cell>
          <cell r="AE347">
            <v>0</v>
          </cell>
          <cell r="AF347">
            <v>0</v>
          </cell>
          <cell r="AG347">
            <v>0</v>
          </cell>
          <cell r="AH347">
            <v>0</v>
          </cell>
          <cell r="AI347">
            <v>0</v>
          </cell>
          <cell r="AJ347">
            <v>0</v>
          </cell>
          <cell r="AK347">
            <v>0</v>
          </cell>
          <cell r="AL347">
            <v>0</v>
          </cell>
          <cell r="AM347">
            <v>0</v>
          </cell>
          <cell r="AN347">
            <v>0</v>
          </cell>
          <cell r="AO347">
            <v>0</v>
          </cell>
          <cell r="AP347">
            <v>0</v>
          </cell>
          <cell r="AQ347">
            <v>0</v>
          </cell>
          <cell r="AR347">
            <v>0</v>
          </cell>
          <cell r="AS347">
            <v>0</v>
          </cell>
          <cell r="AT347">
            <v>0</v>
          </cell>
          <cell r="AU347">
            <v>0</v>
          </cell>
          <cell r="AV347">
            <v>0</v>
          </cell>
          <cell r="AW347">
            <v>0</v>
          </cell>
          <cell r="AX347">
            <v>1690640.34</v>
          </cell>
          <cell r="AY347">
            <v>1690640.34</v>
          </cell>
          <cell r="AZ347">
            <v>0</v>
          </cell>
          <cell r="BA347">
            <v>0</v>
          </cell>
          <cell r="BB347">
            <v>0</v>
          </cell>
          <cell r="BC347">
            <v>0</v>
          </cell>
          <cell r="BD347">
            <v>0</v>
          </cell>
          <cell r="BE347">
            <v>0</v>
          </cell>
          <cell r="BF347">
            <v>0</v>
          </cell>
          <cell r="BG347">
            <v>0</v>
          </cell>
          <cell r="BH347">
            <v>0</v>
          </cell>
          <cell r="BI347">
            <v>0</v>
          </cell>
          <cell r="BJ347">
            <v>1690640.34</v>
          </cell>
        </row>
        <row r="348">
          <cell r="A348">
            <v>275371</v>
          </cell>
          <cell r="B348" t="str">
            <v>Cat Lk OMA Int</v>
          </cell>
          <cell r="C348">
            <v>0</v>
          </cell>
          <cell r="D348">
            <v>0</v>
          </cell>
          <cell r="E348">
            <v>0</v>
          </cell>
          <cell r="F348">
            <v>0</v>
          </cell>
          <cell r="G348">
            <v>0</v>
          </cell>
          <cell r="H348">
            <v>0</v>
          </cell>
          <cell r="I348">
            <v>0</v>
          </cell>
          <cell r="J348">
            <v>68852.56</v>
          </cell>
          <cell r="K348">
            <v>68852.56</v>
          </cell>
          <cell r="L348">
            <v>0</v>
          </cell>
          <cell r="M348">
            <v>0</v>
          </cell>
          <cell r="N348">
            <v>0</v>
          </cell>
          <cell r="O348">
            <v>0</v>
          </cell>
          <cell r="P348">
            <v>0</v>
          </cell>
          <cell r="Q348">
            <v>0</v>
          </cell>
          <cell r="R348">
            <v>0</v>
          </cell>
          <cell r="S348">
            <v>0</v>
          </cell>
          <cell r="T348">
            <v>0</v>
          </cell>
          <cell r="U348">
            <v>0</v>
          </cell>
          <cell r="V348">
            <v>68852.56</v>
          </cell>
          <cell r="W348">
            <v>0</v>
          </cell>
          <cell r="X348">
            <v>0</v>
          </cell>
          <cell r="Y348">
            <v>0</v>
          </cell>
          <cell r="Z348">
            <v>0</v>
          </cell>
          <cell r="AA348">
            <v>0</v>
          </cell>
          <cell r="AB348">
            <v>0</v>
          </cell>
          <cell r="AC348">
            <v>0</v>
          </cell>
          <cell r="AD348">
            <v>0</v>
          </cell>
          <cell r="AE348">
            <v>0</v>
          </cell>
          <cell r="AF348">
            <v>0</v>
          </cell>
          <cell r="AG348">
            <v>0</v>
          </cell>
          <cell r="AH348">
            <v>0</v>
          </cell>
          <cell r="AI348">
            <v>0</v>
          </cell>
          <cell r="AJ348">
            <v>0</v>
          </cell>
          <cell r="AK348">
            <v>0</v>
          </cell>
          <cell r="AL348">
            <v>0</v>
          </cell>
          <cell r="AM348">
            <v>0</v>
          </cell>
          <cell r="AN348">
            <v>0</v>
          </cell>
          <cell r="AO348">
            <v>0</v>
          </cell>
          <cell r="AP348">
            <v>0</v>
          </cell>
          <cell r="AQ348">
            <v>0</v>
          </cell>
          <cell r="AR348">
            <v>0</v>
          </cell>
          <cell r="AS348">
            <v>0</v>
          </cell>
          <cell r="AT348">
            <v>0</v>
          </cell>
          <cell r="AU348">
            <v>0</v>
          </cell>
          <cell r="AV348">
            <v>0</v>
          </cell>
          <cell r="AW348">
            <v>0</v>
          </cell>
          <cell r="AX348">
            <v>68852.56</v>
          </cell>
          <cell r="AY348">
            <v>68852.56</v>
          </cell>
          <cell r="AZ348">
            <v>0</v>
          </cell>
          <cell r="BA348">
            <v>0</v>
          </cell>
          <cell r="BB348">
            <v>0</v>
          </cell>
          <cell r="BC348">
            <v>0</v>
          </cell>
          <cell r="BD348">
            <v>0</v>
          </cell>
          <cell r="BE348">
            <v>0</v>
          </cell>
          <cell r="BF348">
            <v>0</v>
          </cell>
          <cell r="BG348">
            <v>0</v>
          </cell>
          <cell r="BH348">
            <v>0</v>
          </cell>
          <cell r="BI348">
            <v>0</v>
          </cell>
          <cell r="BJ348">
            <v>68852.56</v>
          </cell>
        </row>
        <row r="349">
          <cell r="A349">
            <v>275380</v>
          </cell>
          <cell r="B349" t="str">
            <v>REG ASSET CAT LAKE COP</v>
          </cell>
          <cell r="C349">
            <v>0</v>
          </cell>
          <cell r="D349">
            <v>0</v>
          </cell>
          <cell r="E349">
            <v>0</v>
          </cell>
          <cell r="F349">
            <v>0</v>
          </cell>
          <cell r="G349">
            <v>0</v>
          </cell>
          <cell r="H349">
            <v>0</v>
          </cell>
          <cell r="I349">
            <v>0</v>
          </cell>
          <cell r="J349">
            <v>1491079.09</v>
          </cell>
          <cell r="K349">
            <v>1491079.09</v>
          </cell>
          <cell r="L349">
            <v>0</v>
          </cell>
          <cell r="M349">
            <v>0</v>
          </cell>
          <cell r="N349">
            <v>0</v>
          </cell>
          <cell r="O349">
            <v>0</v>
          </cell>
          <cell r="P349">
            <v>0</v>
          </cell>
          <cell r="Q349">
            <v>0</v>
          </cell>
          <cell r="R349">
            <v>0</v>
          </cell>
          <cell r="S349">
            <v>0</v>
          </cell>
          <cell r="T349">
            <v>0</v>
          </cell>
          <cell r="U349">
            <v>0</v>
          </cell>
          <cell r="V349">
            <v>1491079.09</v>
          </cell>
          <cell r="W349">
            <v>0</v>
          </cell>
          <cell r="X349">
            <v>0</v>
          </cell>
          <cell r="Y349">
            <v>0</v>
          </cell>
          <cell r="Z349">
            <v>0</v>
          </cell>
          <cell r="AA349">
            <v>0</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P349">
            <v>0</v>
          </cell>
          <cell r="AQ349">
            <v>0</v>
          </cell>
          <cell r="AR349">
            <v>0</v>
          </cell>
          <cell r="AS349">
            <v>0</v>
          </cell>
          <cell r="AT349">
            <v>0</v>
          </cell>
          <cell r="AU349">
            <v>0</v>
          </cell>
          <cell r="AV349">
            <v>0</v>
          </cell>
          <cell r="AW349">
            <v>0</v>
          </cell>
          <cell r="AX349">
            <v>1491079.09</v>
          </cell>
          <cell r="AY349">
            <v>1491079.09</v>
          </cell>
          <cell r="AZ349">
            <v>0</v>
          </cell>
          <cell r="BA349">
            <v>0</v>
          </cell>
          <cell r="BB349">
            <v>0</v>
          </cell>
          <cell r="BC349">
            <v>0</v>
          </cell>
          <cell r="BD349">
            <v>0</v>
          </cell>
          <cell r="BE349">
            <v>0</v>
          </cell>
          <cell r="BF349">
            <v>0</v>
          </cell>
          <cell r="BG349">
            <v>0</v>
          </cell>
          <cell r="BH349">
            <v>0</v>
          </cell>
          <cell r="BI349">
            <v>0</v>
          </cell>
          <cell r="BJ349">
            <v>1491079.09</v>
          </cell>
        </row>
        <row r="350">
          <cell r="A350">
            <v>275381</v>
          </cell>
          <cell r="B350" t="str">
            <v>Cat Lake COP Int</v>
          </cell>
          <cell r="C350">
            <v>0</v>
          </cell>
          <cell r="D350">
            <v>0</v>
          </cell>
          <cell r="E350">
            <v>0</v>
          </cell>
          <cell r="F350">
            <v>0</v>
          </cell>
          <cell r="G350">
            <v>0</v>
          </cell>
          <cell r="H350">
            <v>0</v>
          </cell>
          <cell r="I350">
            <v>0</v>
          </cell>
          <cell r="J350">
            <v>65357.42</v>
          </cell>
          <cell r="K350">
            <v>65357.42</v>
          </cell>
          <cell r="L350">
            <v>0</v>
          </cell>
          <cell r="M350">
            <v>0</v>
          </cell>
          <cell r="N350">
            <v>0</v>
          </cell>
          <cell r="O350">
            <v>0</v>
          </cell>
          <cell r="P350">
            <v>0</v>
          </cell>
          <cell r="Q350">
            <v>0</v>
          </cell>
          <cell r="R350">
            <v>0</v>
          </cell>
          <cell r="S350">
            <v>0</v>
          </cell>
          <cell r="T350">
            <v>0</v>
          </cell>
          <cell r="U350">
            <v>0</v>
          </cell>
          <cell r="V350">
            <v>65357.42</v>
          </cell>
          <cell r="W350">
            <v>0</v>
          </cell>
          <cell r="X350">
            <v>0</v>
          </cell>
          <cell r="Y350">
            <v>0</v>
          </cell>
          <cell r="Z350">
            <v>0</v>
          </cell>
          <cell r="AA350">
            <v>0</v>
          </cell>
          <cell r="AB350">
            <v>0</v>
          </cell>
          <cell r="AC350">
            <v>0</v>
          </cell>
          <cell r="AD350">
            <v>0</v>
          </cell>
          <cell r="AE350">
            <v>0</v>
          </cell>
          <cell r="AF350">
            <v>0</v>
          </cell>
          <cell r="AG350">
            <v>0</v>
          </cell>
          <cell r="AH350">
            <v>0</v>
          </cell>
          <cell r="AI350">
            <v>0</v>
          </cell>
          <cell r="AJ350">
            <v>0</v>
          </cell>
          <cell r="AK350">
            <v>0</v>
          </cell>
          <cell r="AL350">
            <v>0</v>
          </cell>
          <cell r="AM350">
            <v>0</v>
          </cell>
          <cell r="AN350">
            <v>0</v>
          </cell>
          <cell r="AO350">
            <v>0</v>
          </cell>
          <cell r="AP350">
            <v>0</v>
          </cell>
          <cell r="AQ350">
            <v>0</v>
          </cell>
          <cell r="AR350">
            <v>0</v>
          </cell>
          <cell r="AS350">
            <v>0</v>
          </cell>
          <cell r="AT350">
            <v>0</v>
          </cell>
          <cell r="AU350">
            <v>0</v>
          </cell>
          <cell r="AV350">
            <v>0</v>
          </cell>
          <cell r="AW350">
            <v>0</v>
          </cell>
          <cell r="AX350">
            <v>65357.42</v>
          </cell>
          <cell r="AY350">
            <v>65357.42</v>
          </cell>
          <cell r="AZ350">
            <v>0</v>
          </cell>
          <cell r="BA350">
            <v>0</v>
          </cell>
          <cell r="BB350">
            <v>0</v>
          </cell>
          <cell r="BC350">
            <v>0</v>
          </cell>
          <cell r="BD350">
            <v>0</v>
          </cell>
          <cell r="BE350">
            <v>0</v>
          </cell>
          <cell r="BF350">
            <v>0</v>
          </cell>
          <cell r="BG350">
            <v>0</v>
          </cell>
          <cell r="BH350">
            <v>0</v>
          </cell>
          <cell r="BI350">
            <v>0</v>
          </cell>
          <cell r="BJ350">
            <v>65357.42</v>
          </cell>
        </row>
        <row r="351">
          <cell r="A351">
            <v>275390</v>
          </cell>
          <cell r="B351" t="str">
            <v>Reg Asset Dist Limit</v>
          </cell>
          <cell r="C351">
            <v>0</v>
          </cell>
          <cell r="D351">
            <v>0</v>
          </cell>
          <cell r="E351">
            <v>0</v>
          </cell>
          <cell r="F351">
            <v>0</v>
          </cell>
          <cell r="G351">
            <v>2143992.73</v>
          </cell>
          <cell r="H351">
            <v>0</v>
          </cell>
          <cell r="I351">
            <v>0</v>
          </cell>
          <cell r="J351">
            <v>0</v>
          </cell>
          <cell r="K351">
            <v>2143992.73</v>
          </cell>
          <cell r="L351">
            <v>0</v>
          </cell>
          <cell r="M351">
            <v>0</v>
          </cell>
          <cell r="N351">
            <v>0</v>
          </cell>
          <cell r="O351">
            <v>0</v>
          </cell>
          <cell r="P351">
            <v>0</v>
          </cell>
          <cell r="Q351">
            <v>0</v>
          </cell>
          <cell r="R351">
            <v>0</v>
          </cell>
          <cell r="S351">
            <v>0</v>
          </cell>
          <cell r="T351">
            <v>0</v>
          </cell>
          <cell r="U351">
            <v>0</v>
          </cell>
          <cell r="V351">
            <v>2143992.73</v>
          </cell>
          <cell r="W351">
            <v>0</v>
          </cell>
          <cell r="X351">
            <v>0</v>
          </cell>
          <cell r="Y351">
            <v>0</v>
          </cell>
          <cell r="Z351">
            <v>0</v>
          </cell>
          <cell r="AA351">
            <v>0</v>
          </cell>
          <cell r="AB351">
            <v>0</v>
          </cell>
          <cell r="AC351">
            <v>0</v>
          </cell>
          <cell r="AD351">
            <v>0</v>
          </cell>
          <cell r="AE351">
            <v>0</v>
          </cell>
          <cell r="AF351">
            <v>0</v>
          </cell>
          <cell r="AG351">
            <v>0</v>
          </cell>
          <cell r="AH351">
            <v>0</v>
          </cell>
          <cell r="AI351">
            <v>0</v>
          </cell>
          <cell r="AJ351">
            <v>0</v>
          </cell>
          <cell r="AK351">
            <v>0</v>
          </cell>
          <cell r="AL351">
            <v>0</v>
          </cell>
          <cell r="AM351">
            <v>0</v>
          </cell>
          <cell r="AN351">
            <v>0</v>
          </cell>
          <cell r="AO351">
            <v>0</v>
          </cell>
          <cell r="AP351">
            <v>0</v>
          </cell>
          <cell r="AQ351">
            <v>0</v>
          </cell>
          <cell r="AR351">
            <v>0</v>
          </cell>
          <cell r="AS351">
            <v>0</v>
          </cell>
          <cell r="AT351">
            <v>0</v>
          </cell>
          <cell r="AU351">
            <v>2143992.73</v>
          </cell>
          <cell r="AV351">
            <v>0</v>
          </cell>
          <cell r="AW351">
            <v>0</v>
          </cell>
          <cell r="AX351">
            <v>0</v>
          </cell>
          <cell r="AY351">
            <v>2143992.73</v>
          </cell>
          <cell r="AZ351">
            <v>0</v>
          </cell>
          <cell r="BA351">
            <v>0</v>
          </cell>
          <cell r="BB351">
            <v>0</v>
          </cell>
          <cell r="BC351">
            <v>0</v>
          </cell>
          <cell r="BD351">
            <v>0</v>
          </cell>
          <cell r="BE351">
            <v>0</v>
          </cell>
          <cell r="BF351">
            <v>0</v>
          </cell>
          <cell r="BG351">
            <v>0</v>
          </cell>
          <cell r="BH351">
            <v>0</v>
          </cell>
          <cell r="BI351">
            <v>0</v>
          </cell>
          <cell r="BJ351">
            <v>2143992.73</v>
          </cell>
        </row>
        <row r="352">
          <cell r="A352">
            <v>275391</v>
          </cell>
          <cell r="B352" t="str">
            <v>RA Dist Limitn Int</v>
          </cell>
          <cell r="C352">
            <v>0</v>
          </cell>
          <cell r="D352">
            <v>0</v>
          </cell>
          <cell r="E352">
            <v>0</v>
          </cell>
          <cell r="F352">
            <v>0</v>
          </cell>
          <cell r="G352">
            <v>28226.05</v>
          </cell>
          <cell r="H352">
            <v>0</v>
          </cell>
          <cell r="I352">
            <v>0</v>
          </cell>
          <cell r="J352">
            <v>0</v>
          </cell>
          <cell r="K352">
            <v>28226.05</v>
          </cell>
          <cell r="L352">
            <v>0</v>
          </cell>
          <cell r="M352">
            <v>0</v>
          </cell>
          <cell r="N352">
            <v>0</v>
          </cell>
          <cell r="O352">
            <v>0</v>
          </cell>
          <cell r="P352">
            <v>0</v>
          </cell>
          <cell r="Q352">
            <v>0</v>
          </cell>
          <cell r="R352">
            <v>0</v>
          </cell>
          <cell r="S352">
            <v>0</v>
          </cell>
          <cell r="T352">
            <v>0</v>
          </cell>
          <cell r="U352">
            <v>0</v>
          </cell>
          <cell r="V352">
            <v>28226.05</v>
          </cell>
          <cell r="W352">
            <v>0</v>
          </cell>
          <cell r="X352">
            <v>0</v>
          </cell>
          <cell r="Y352">
            <v>0</v>
          </cell>
          <cell r="Z352">
            <v>0</v>
          </cell>
          <cell r="AA352">
            <v>0</v>
          </cell>
          <cell r="AB352">
            <v>0</v>
          </cell>
          <cell r="AC352">
            <v>0</v>
          </cell>
          <cell r="AD352">
            <v>0</v>
          </cell>
          <cell r="AE352">
            <v>0</v>
          </cell>
          <cell r="AF352">
            <v>0</v>
          </cell>
          <cell r="AG352">
            <v>0</v>
          </cell>
          <cell r="AH352">
            <v>0</v>
          </cell>
          <cell r="AI352">
            <v>0</v>
          </cell>
          <cell r="AJ352">
            <v>0</v>
          </cell>
          <cell r="AK352">
            <v>0</v>
          </cell>
          <cell r="AL352">
            <v>0</v>
          </cell>
          <cell r="AM352">
            <v>0</v>
          </cell>
          <cell r="AN352">
            <v>0</v>
          </cell>
          <cell r="AO352">
            <v>0</v>
          </cell>
          <cell r="AP352">
            <v>0</v>
          </cell>
          <cell r="AQ352">
            <v>0</v>
          </cell>
          <cell r="AR352">
            <v>0</v>
          </cell>
          <cell r="AS352">
            <v>0</v>
          </cell>
          <cell r="AT352">
            <v>0</v>
          </cell>
          <cell r="AU352">
            <v>28226.05</v>
          </cell>
          <cell r="AV352">
            <v>0</v>
          </cell>
          <cell r="AW352">
            <v>0</v>
          </cell>
          <cell r="AX352">
            <v>0</v>
          </cell>
          <cell r="AY352">
            <v>28226.05</v>
          </cell>
          <cell r="AZ352">
            <v>0</v>
          </cell>
          <cell r="BA352">
            <v>0</v>
          </cell>
          <cell r="BB352">
            <v>0</v>
          </cell>
          <cell r="BC352">
            <v>0</v>
          </cell>
          <cell r="BD352">
            <v>0</v>
          </cell>
          <cell r="BE352">
            <v>0</v>
          </cell>
          <cell r="BF352">
            <v>0</v>
          </cell>
          <cell r="BG352">
            <v>0</v>
          </cell>
          <cell r="BH352">
            <v>0</v>
          </cell>
          <cell r="BI352">
            <v>0</v>
          </cell>
          <cell r="BJ352">
            <v>28226.05</v>
          </cell>
        </row>
        <row r="353">
          <cell r="A353">
            <v>275392</v>
          </cell>
          <cell r="B353" t="str">
            <v>RA Grndg Transformr</v>
          </cell>
          <cell r="C353">
            <v>0</v>
          </cell>
          <cell r="D353">
            <v>0</v>
          </cell>
          <cell r="E353">
            <v>0</v>
          </cell>
          <cell r="F353">
            <v>0</v>
          </cell>
          <cell r="G353">
            <v>106386.81</v>
          </cell>
          <cell r="H353">
            <v>0</v>
          </cell>
          <cell r="I353">
            <v>0</v>
          </cell>
          <cell r="J353">
            <v>0</v>
          </cell>
          <cell r="K353">
            <v>106386.81</v>
          </cell>
          <cell r="L353">
            <v>0</v>
          </cell>
          <cell r="M353">
            <v>0</v>
          </cell>
          <cell r="N353">
            <v>0</v>
          </cell>
          <cell r="O353">
            <v>0</v>
          </cell>
          <cell r="P353">
            <v>0</v>
          </cell>
          <cell r="Q353">
            <v>0</v>
          </cell>
          <cell r="R353">
            <v>0</v>
          </cell>
          <cell r="S353">
            <v>0</v>
          </cell>
          <cell r="T353">
            <v>0</v>
          </cell>
          <cell r="U353">
            <v>0</v>
          </cell>
          <cell r="V353">
            <v>106386.81</v>
          </cell>
          <cell r="W353">
            <v>0</v>
          </cell>
          <cell r="X353">
            <v>0</v>
          </cell>
          <cell r="Y353">
            <v>0</v>
          </cell>
          <cell r="Z353">
            <v>0</v>
          </cell>
          <cell r="AA353">
            <v>0</v>
          </cell>
          <cell r="AB353">
            <v>0</v>
          </cell>
          <cell r="AC353">
            <v>0</v>
          </cell>
          <cell r="AD353">
            <v>0</v>
          </cell>
          <cell r="AE353">
            <v>0</v>
          </cell>
          <cell r="AF353">
            <v>0</v>
          </cell>
          <cell r="AG353">
            <v>0</v>
          </cell>
          <cell r="AH353">
            <v>0</v>
          </cell>
          <cell r="AI353">
            <v>0</v>
          </cell>
          <cell r="AJ353">
            <v>0</v>
          </cell>
          <cell r="AK353">
            <v>0</v>
          </cell>
          <cell r="AL353">
            <v>0</v>
          </cell>
          <cell r="AM353">
            <v>0</v>
          </cell>
          <cell r="AN353">
            <v>0</v>
          </cell>
          <cell r="AO353">
            <v>0</v>
          </cell>
          <cell r="AP353">
            <v>0</v>
          </cell>
          <cell r="AQ353">
            <v>0</v>
          </cell>
          <cell r="AR353">
            <v>0</v>
          </cell>
          <cell r="AS353">
            <v>0</v>
          </cell>
          <cell r="AT353">
            <v>0</v>
          </cell>
          <cell r="AU353">
            <v>106386.81</v>
          </cell>
          <cell r="AV353">
            <v>0</v>
          </cell>
          <cell r="AW353">
            <v>0</v>
          </cell>
          <cell r="AX353">
            <v>0</v>
          </cell>
          <cell r="AY353">
            <v>106386.81</v>
          </cell>
          <cell r="AZ353">
            <v>0</v>
          </cell>
          <cell r="BA353">
            <v>0</v>
          </cell>
          <cell r="BB353">
            <v>0</v>
          </cell>
          <cell r="BC353">
            <v>0</v>
          </cell>
          <cell r="BD353">
            <v>0</v>
          </cell>
          <cell r="BE353">
            <v>0</v>
          </cell>
          <cell r="BF353">
            <v>0</v>
          </cell>
          <cell r="BG353">
            <v>0</v>
          </cell>
          <cell r="BH353">
            <v>0</v>
          </cell>
          <cell r="BI353">
            <v>0</v>
          </cell>
          <cell r="BJ353">
            <v>106386.81</v>
          </cell>
        </row>
        <row r="354">
          <cell r="A354">
            <v>275393</v>
          </cell>
          <cell r="B354" t="str">
            <v>RA Grndg Transf Int</v>
          </cell>
          <cell r="C354">
            <v>0</v>
          </cell>
          <cell r="D354">
            <v>0</v>
          </cell>
          <cell r="E354">
            <v>0</v>
          </cell>
          <cell r="F354">
            <v>0</v>
          </cell>
          <cell r="G354">
            <v>1348.9</v>
          </cell>
          <cell r="H354">
            <v>0</v>
          </cell>
          <cell r="I354">
            <v>0</v>
          </cell>
          <cell r="J354">
            <v>0</v>
          </cell>
          <cell r="K354">
            <v>1348.9</v>
          </cell>
          <cell r="L354">
            <v>0</v>
          </cell>
          <cell r="M354">
            <v>0</v>
          </cell>
          <cell r="N354">
            <v>0</v>
          </cell>
          <cell r="O354">
            <v>0</v>
          </cell>
          <cell r="P354">
            <v>0</v>
          </cell>
          <cell r="Q354">
            <v>0</v>
          </cell>
          <cell r="R354">
            <v>0</v>
          </cell>
          <cell r="S354">
            <v>0</v>
          </cell>
          <cell r="T354">
            <v>0</v>
          </cell>
          <cell r="U354">
            <v>0</v>
          </cell>
          <cell r="V354">
            <v>1348.9</v>
          </cell>
          <cell r="W354">
            <v>0</v>
          </cell>
          <cell r="X354">
            <v>0</v>
          </cell>
          <cell r="Y354">
            <v>0</v>
          </cell>
          <cell r="Z354">
            <v>0</v>
          </cell>
          <cell r="AA354">
            <v>0</v>
          </cell>
          <cell r="AB354">
            <v>0</v>
          </cell>
          <cell r="AC354">
            <v>0</v>
          </cell>
          <cell r="AD354">
            <v>0</v>
          </cell>
          <cell r="AE354">
            <v>0</v>
          </cell>
          <cell r="AF354">
            <v>0</v>
          </cell>
          <cell r="AG354">
            <v>0</v>
          </cell>
          <cell r="AH354">
            <v>0</v>
          </cell>
          <cell r="AI354">
            <v>0</v>
          </cell>
          <cell r="AJ354">
            <v>0</v>
          </cell>
          <cell r="AK354">
            <v>0</v>
          </cell>
          <cell r="AL354">
            <v>0</v>
          </cell>
          <cell r="AM354">
            <v>0</v>
          </cell>
          <cell r="AN354">
            <v>0</v>
          </cell>
          <cell r="AO354">
            <v>0</v>
          </cell>
          <cell r="AP354">
            <v>0</v>
          </cell>
          <cell r="AQ354">
            <v>0</v>
          </cell>
          <cell r="AR354">
            <v>0</v>
          </cell>
          <cell r="AS354">
            <v>0</v>
          </cell>
          <cell r="AT354">
            <v>0</v>
          </cell>
          <cell r="AU354">
            <v>1348.9</v>
          </cell>
          <cell r="AV354">
            <v>0</v>
          </cell>
          <cell r="AW354">
            <v>0</v>
          </cell>
          <cell r="AX354">
            <v>0</v>
          </cell>
          <cell r="AY354">
            <v>1348.9</v>
          </cell>
          <cell r="AZ354">
            <v>0</v>
          </cell>
          <cell r="BA354">
            <v>0</v>
          </cell>
          <cell r="BB354">
            <v>0</v>
          </cell>
          <cell r="BC354">
            <v>0</v>
          </cell>
          <cell r="BD354">
            <v>0</v>
          </cell>
          <cell r="BE354">
            <v>0</v>
          </cell>
          <cell r="BF354">
            <v>0</v>
          </cell>
          <cell r="BG354">
            <v>0</v>
          </cell>
          <cell r="BH354">
            <v>0</v>
          </cell>
          <cell r="BI354">
            <v>0</v>
          </cell>
          <cell r="BJ354">
            <v>1348.9</v>
          </cell>
        </row>
        <row r="355">
          <cell r="A355">
            <v>275405</v>
          </cell>
          <cell r="B355" t="str">
            <v>Reg Asset Recovery II</v>
          </cell>
          <cell r="C355">
            <v>0</v>
          </cell>
          <cell r="D355">
            <v>0</v>
          </cell>
          <cell r="E355">
            <v>0</v>
          </cell>
          <cell r="F355">
            <v>0</v>
          </cell>
          <cell r="G355">
            <v>97729950.890000001</v>
          </cell>
          <cell r="H355">
            <v>0</v>
          </cell>
          <cell r="I355">
            <v>0</v>
          </cell>
          <cell r="J355">
            <v>0</v>
          </cell>
          <cell r="K355">
            <v>97729950.890000001</v>
          </cell>
          <cell r="L355">
            <v>0</v>
          </cell>
          <cell r="M355">
            <v>0</v>
          </cell>
          <cell r="N355">
            <v>0</v>
          </cell>
          <cell r="O355">
            <v>0</v>
          </cell>
          <cell r="P355">
            <v>0</v>
          </cell>
          <cell r="Q355">
            <v>0</v>
          </cell>
          <cell r="R355">
            <v>0</v>
          </cell>
          <cell r="S355">
            <v>0</v>
          </cell>
          <cell r="T355">
            <v>0</v>
          </cell>
          <cell r="U355">
            <v>0</v>
          </cell>
          <cell r="V355">
            <v>97729950.890000001</v>
          </cell>
          <cell r="W355">
            <v>0</v>
          </cell>
          <cell r="X355">
            <v>0</v>
          </cell>
          <cell r="Y355">
            <v>0</v>
          </cell>
          <cell r="Z355">
            <v>0</v>
          </cell>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P355">
            <v>0</v>
          </cell>
          <cell r="AQ355">
            <v>0</v>
          </cell>
          <cell r="AR355">
            <v>0</v>
          </cell>
          <cell r="AS355">
            <v>0</v>
          </cell>
          <cell r="AT355">
            <v>0</v>
          </cell>
          <cell r="AU355">
            <v>97729950.890000001</v>
          </cell>
          <cell r="AV355">
            <v>0</v>
          </cell>
          <cell r="AW355">
            <v>0</v>
          </cell>
          <cell r="AX355">
            <v>0</v>
          </cell>
          <cell r="AY355">
            <v>97729950.890000001</v>
          </cell>
          <cell r="AZ355">
            <v>0</v>
          </cell>
          <cell r="BA355">
            <v>0</v>
          </cell>
          <cell r="BB355">
            <v>0</v>
          </cell>
          <cell r="BC355">
            <v>0</v>
          </cell>
          <cell r="BD355">
            <v>0</v>
          </cell>
          <cell r="BE355">
            <v>0</v>
          </cell>
          <cell r="BF355">
            <v>0</v>
          </cell>
          <cell r="BG355">
            <v>0</v>
          </cell>
          <cell r="BH355">
            <v>0</v>
          </cell>
          <cell r="BI355">
            <v>0</v>
          </cell>
          <cell r="BJ355">
            <v>97729950.890000001</v>
          </cell>
        </row>
        <row r="356">
          <cell r="A356">
            <v>275406</v>
          </cell>
          <cell r="B356" t="str">
            <v>RARA II Int Imp</v>
          </cell>
          <cell r="C356">
            <v>0</v>
          </cell>
          <cell r="D356">
            <v>0</v>
          </cell>
          <cell r="E356">
            <v>0</v>
          </cell>
          <cell r="F356">
            <v>0</v>
          </cell>
          <cell r="G356">
            <v>9368241.7799999993</v>
          </cell>
          <cell r="H356">
            <v>0</v>
          </cell>
          <cell r="I356">
            <v>0</v>
          </cell>
          <cell r="J356">
            <v>0</v>
          </cell>
          <cell r="K356">
            <v>9368241.7799999993</v>
          </cell>
          <cell r="L356">
            <v>0</v>
          </cell>
          <cell r="M356">
            <v>0</v>
          </cell>
          <cell r="N356">
            <v>0</v>
          </cell>
          <cell r="O356">
            <v>0</v>
          </cell>
          <cell r="P356">
            <v>0</v>
          </cell>
          <cell r="Q356">
            <v>0</v>
          </cell>
          <cell r="R356">
            <v>0</v>
          </cell>
          <cell r="S356">
            <v>0</v>
          </cell>
          <cell r="T356">
            <v>0</v>
          </cell>
          <cell r="U356">
            <v>0</v>
          </cell>
          <cell r="V356">
            <v>9368241.7799999993</v>
          </cell>
          <cell r="W356">
            <v>0</v>
          </cell>
          <cell r="X356">
            <v>0</v>
          </cell>
          <cell r="Y356">
            <v>0</v>
          </cell>
          <cell r="Z356">
            <v>0</v>
          </cell>
          <cell r="AA356">
            <v>0</v>
          </cell>
          <cell r="AB356">
            <v>0</v>
          </cell>
          <cell r="AC356">
            <v>0</v>
          </cell>
          <cell r="AD356">
            <v>0</v>
          </cell>
          <cell r="AE356">
            <v>0</v>
          </cell>
          <cell r="AF356">
            <v>0</v>
          </cell>
          <cell r="AG356">
            <v>0</v>
          </cell>
          <cell r="AH356">
            <v>0</v>
          </cell>
          <cell r="AI356">
            <v>0</v>
          </cell>
          <cell r="AJ356">
            <v>0</v>
          </cell>
          <cell r="AK356">
            <v>0</v>
          </cell>
          <cell r="AL356">
            <v>0</v>
          </cell>
          <cell r="AM356">
            <v>0</v>
          </cell>
          <cell r="AN356">
            <v>0</v>
          </cell>
          <cell r="AO356">
            <v>0</v>
          </cell>
          <cell r="AP356">
            <v>0</v>
          </cell>
          <cell r="AQ356">
            <v>0</v>
          </cell>
          <cell r="AR356">
            <v>0</v>
          </cell>
          <cell r="AS356">
            <v>0</v>
          </cell>
          <cell r="AT356">
            <v>0</v>
          </cell>
          <cell r="AU356">
            <v>9368241.7799999993</v>
          </cell>
          <cell r="AV356">
            <v>0</v>
          </cell>
          <cell r="AW356">
            <v>0</v>
          </cell>
          <cell r="AX356">
            <v>0</v>
          </cell>
          <cell r="AY356">
            <v>9368241.7799999993</v>
          </cell>
          <cell r="AZ356">
            <v>0</v>
          </cell>
          <cell r="BA356">
            <v>0</v>
          </cell>
          <cell r="BB356">
            <v>0</v>
          </cell>
          <cell r="BC356">
            <v>0</v>
          </cell>
          <cell r="BD356">
            <v>0</v>
          </cell>
          <cell r="BE356">
            <v>0</v>
          </cell>
          <cell r="BF356">
            <v>0</v>
          </cell>
          <cell r="BG356">
            <v>0</v>
          </cell>
          <cell r="BH356">
            <v>0</v>
          </cell>
          <cell r="BI356">
            <v>0</v>
          </cell>
          <cell r="BJ356">
            <v>9368241.7799999993</v>
          </cell>
        </row>
        <row r="357">
          <cell r="A357">
            <v>275407</v>
          </cell>
          <cell r="B357" t="str">
            <v>RARA II Rt Rider Rcv</v>
          </cell>
          <cell r="C357">
            <v>0</v>
          </cell>
          <cell r="D357">
            <v>0</v>
          </cell>
          <cell r="E357">
            <v>0</v>
          </cell>
          <cell r="F357">
            <v>0</v>
          </cell>
          <cell r="G357">
            <v>-96741416.469999999</v>
          </cell>
          <cell r="H357">
            <v>0</v>
          </cell>
          <cell r="I357">
            <v>0</v>
          </cell>
          <cell r="J357">
            <v>0</v>
          </cell>
          <cell r="K357">
            <v>-96741416.469999999</v>
          </cell>
          <cell r="L357">
            <v>0</v>
          </cell>
          <cell r="M357">
            <v>0</v>
          </cell>
          <cell r="N357">
            <v>0</v>
          </cell>
          <cell r="O357">
            <v>0</v>
          </cell>
          <cell r="P357">
            <v>0</v>
          </cell>
          <cell r="Q357">
            <v>0</v>
          </cell>
          <cell r="R357">
            <v>0</v>
          </cell>
          <cell r="S357">
            <v>0</v>
          </cell>
          <cell r="T357">
            <v>0</v>
          </cell>
          <cell r="U357">
            <v>0</v>
          </cell>
          <cell r="V357">
            <v>-96741416.469999999</v>
          </cell>
          <cell r="W357">
            <v>0</v>
          </cell>
          <cell r="X357">
            <v>0</v>
          </cell>
          <cell r="Y357">
            <v>0</v>
          </cell>
          <cell r="Z357">
            <v>0</v>
          </cell>
          <cell r="AA357">
            <v>0</v>
          </cell>
          <cell r="AB357">
            <v>0</v>
          </cell>
          <cell r="AC357">
            <v>0</v>
          </cell>
          <cell r="AD357">
            <v>0</v>
          </cell>
          <cell r="AE357">
            <v>0</v>
          </cell>
          <cell r="AF357">
            <v>0</v>
          </cell>
          <cell r="AG357">
            <v>0</v>
          </cell>
          <cell r="AH357">
            <v>0</v>
          </cell>
          <cell r="AI357">
            <v>0</v>
          </cell>
          <cell r="AJ357">
            <v>0</v>
          </cell>
          <cell r="AK357">
            <v>0</v>
          </cell>
          <cell r="AL357">
            <v>0</v>
          </cell>
          <cell r="AM357">
            <v>0</v>
          </cell>
          <cell r="AN357">
            <v>0</v>
          </cell>
          <cell r="AO357">
            <v>0</v>
          </cell>
          <cell r="AP357">
            <v>0</v>
          </cell>
          <cell r="AQ357">
            <v>0</v>
          </cell>
          <cell r="AR357">
            <v>0</v>
          </cell>
          <cell r="AS357">
            <v>0</v>
          </cell>
          <cell r="AT357">
            <v>0</v>
          </cell>
          <cell r="AU357">
            <v>-96741416.469999999</v>
          </cell>
          <cell r="AV357">
            <v>0</v>
          </cell>
          <cell r="AW357">
            <v>0</v>
          </cell>
          <cell r="AX357">
            <v>0</v>
          </cell>
          <cell r="AY357">
            <v>-96741416.469999999</v>
          </cell>
          <cell r="AZ357">
            <v>0</v>
          </cell>
          <cell r="BA357">
            <v>0</v>
          </cell>
          <cell r="BB357">
            <v>0</v>
          </cell>
          <cell r="BC357">
            <v>0</v>
          </cell>
          <cell r="BD357">
            <v>0</v>
          </cell>
          <cell r="BE357">
            <v>0</v>
          </cell>
          <cell r="BF357">
            <v>0</v>
          </cell>
          <cell r="BG357">
            <v>0</v>
          </cell>
          <cell r="BH357">
            <v>0</v>
          </cell>
          <cell r="BI357">
            <v>0</v>
          </cell>
          <cell r="BJ357">
            <v>-96741416.469999999</v>
          </cell>
        </row>
        <row r="358">
          <cell r="A358">
            <v>275408</v>
          </cell>
          <cell r="B358" t="str">
            <v>RARA II Adjustments</v>
          </cell>
          <cell r="C358">
            <v>0</v>
          </cell>
          <cell r="D358">
            <v>0</v>
          </cell>
          <cell r="E358">
            <v>0</v>
          </cell>
          <cell r="F358">
            <v>0</v>
          </cell>
          <cell r="G358">
            <v>-50311.87</v>
          </cell>
          <cell r="H358">
            <v>0</v>
          </cell>
          <cell r="I358">
            <v>0</v>
          </cell>
          <cell r="J358">
            <v>0</v>
          </cell>
          <cell r="K358">
            <v>-50311.87</v>
          </cell>
          <cell r="L358">
            <v>0</v>
          </cell>
          <cell r="M358">
            <v>0</v>
          </cell>
          <cell r="N358">
            <v>0</v>
          </cell>
          <cell r="O358">
            <v>0</v>
          </cell>
          <cell r="P358">
            <v>0</v>
          </cell>
          <cell r="Q358">
            <v>0</v>
          </cell>
          <cell r="R358">
            <v>0</v>
          </cell>
          <cell r="S358">
            <v>0</v>
          </cell>
          <cell r="T358">
            <v>0</v>
          </cell>
          <cell r="U358">
            <v>0</v>
          </cell>
          <cell r="V358">
            <v>-50311.87</v>
          </cell>
          <cell r="W358">
            <v>0</v>
          </cell>
          <cell r="X358">
            <v>0</v>
          </cell>
          <cell r="Y358">
            <v>0</v>
          </cell>
          <cell r="Z358">
            <v>0</v>
          </cell>
          <cell r="AA358">
            <v>0</v>
          </cell>
          <cell r="AB358">
            <v>0</v>
          </cell>
          <cell r="AC358">
            <v>0</v>
          </cell>
          <cell r="AD358">
            <v>0</v>
          </cell>
          <cell r="AE358">
            <v>0</v>
          </cell>
          <cell r="AF358">
            <v>0</v>
          </cell>
          <cell r="AG358">
            <v>0</v>
          </cell>
          <cell r="AH358">
            <v>0</v>
          </cell>
          <cell r="AI358">
            <v>0</v>
          </cell>
          <cell r="AJ358">
            <v>0</v>
          </cell>
          <cell r="AK358">
            <v>0</v>
          </cell>
          <cell r="AL358">
            <v>0</v>
          </cell>
          <cell r="AM358">
            <v>0</v>
          </cell>
          <cell r="AN358">
            <v>0</v>
          </cell>
          <cell r="AO358">
            <v>0</v>
          </cell>
          <cell r="AP358">
            <v>0</v>
          </cell>
          <cell r="AQ358">
            <v>0</v>
          </cell>
          <cell r="AR358">
            <v>0</v>
          </cell>
          <cell r="AS358">
            <v>0</v>
          </cell>
          <cell r="AT358">
            <v>0</v>
          </cell>
          <cell r="AU358">
            <v>-50311.87</v>
          </cell>
          <cell r="AV358">
            <v>0</v>
          </cell>
          <cell r="AW358">
            <v>0</v>
          </cell>
          <cell r="AX358">
            <v>0</v>
          </cell>
          <cell r="AY358">
            <v>-50311.87</v>
          </cell>
          <cell r="AZ358">
            <v>0</v>
          </cell>
          <cell r="BA358">
            <v>0</v>
          </cell>
          <cell r="BB358">
            <v>0</v>
          </cell>
          <cell r="BC358">
            <v>0</v>
          </cell>
          <cell r="BD358">
            <v>0</v>
          </cell>
          <cell r="BE358">
            <v>0</v>
          </cell>
          <cell r="BF358">
            <v>0</v>
          </cell>
          <cell r="BG358">
            <v>0</v>
          </cell>
          <cell r="BH358">
            <v>0</v>
          </cell>
          <cell r="BI358">
            <v>0</v>
          </cell>
          <cell r="BJ358">
            <v>-50311.87</v>
          </cell>
        </row>
        <row r="359">
          <cell r="A359">
            <v>275800</v>
          </cell>
          <cell r="B359" t="str">
            <v>Brampton RA Disp</v>
          </cell>
          <cell r="C359">
            <v>0</v>
          </cell>
          <cell r="D359">
            <v>0</v>
          </cell>
          <cell r="E359">
            <v>0</v>
          </cell>
          <cell r="F359">
            <v>0</v>
          </cell>
          <cell r="G359">
            <v>0</v>
          </cell>
          <cell r="H359">
            <v>0</v>
          </cell>
          <cell r="I359">
            <v>0</v>
          </cell>
          <cell r="J359">
            <v>0</v>
          </cell>
          <cell r="K359">
            <v>0</v>
          </cell>
          <cell r="L359">
            <v>0</v>
          </cell>
          <cell r="M359">
            <v>0</v>
          </cell>
          <cell r="N359">
            <v>0</v>
          </cell>
          <cell r="O359">
            <v>0</v>
          </cell>
          <cell r="P359">
            <v>0</v>
          </cell>
          <cell r="Q359">
            <v>0</v>
          </cell>
          <cell r="R359">
            <v>-43937.120000000003</v>
          </cell>
          <cell r="S359">
            <v>0</v>
          </cell>
          <cell r="T359">
            <v>0</v>
          </cell>
          <cell r="U359">
            <v>0</v>
          </cell>
          <cell r="V359">
            <v>-43937.120000000003</v>
          </cell>
          <cell r="W359">
            <v>0</v>
          </cell>
          <cell r="X359">
            <v>0</v>
          </cell>
          <cell r="Y359">
            <v>0</v>
          </cell>
          <cell r="Z359">
            <v>0</v>
          </cell>
          <cell r="AA359">
            <v>0</v>
          </cell>
          <cell r="AB359">
            <v>0</v>
          </cell>
          <cell r="AC359">
            <v>0</v>
          </cell>
          <cell r="AD359">
            <v>0</v>
          </cell>
          <cell r="AE359">
            <v>0</v>
          </cell>
          <cell r="AF359">
            <v>0</v>
          </cell>
          <cell r="AG359">
            <v>0</v>
          </cell>
          <cell r="AH359">
            <v>0</v>
          </cell>
          <cell r="AI359">
            <v>0</v>
          </cell>
          <cell r="AJ359">
            <v>0</v>
          </cell>
          <cell r="AK359">
            <v>0</v>
          </cell>
          <cell r="AL359">
            <v>0</v>
          </cell>
          <cell r="AM359">
            <v>0</v>
          </cell>
          <cell r="AN359">
            <v>0</v>
          </cell>
          <cell r="AO359">
            <v>0</v>
          </cell>
          <cell r="AP359">
            <v>0</v>
          </cell>
          <cell r="AQ359">
            <v>0</v>
          </cell>
          <cell r="AR359">
            <v>0</v>
          </cell>
          <cell r="AS359">
            <v>0</v>
          </cell>
          <cell r="AT359">
            <v>0</v>
          </cell>
          <cell r="AU359">
            <v>0</v>
          </cell>
          <cell r="AV359">
            <v>0</v>
          </cell>
          <cell r="AW359">
            <v>0</v>
          </cell>
          <cell r="AX359">
            <v>0</v>
          </cell>
          <cell r="AY359">
            <v>0</v>
          </cell>
          <cell r="AZ359">
            <v>0</v>
          </cell>
          <cell r="BA359">
            <v>0</v>
          </cell>
          <cell r="BB359">
            <v>0</v>
          </cell>
          <cell r="BC359">
            <v>0</v>
          </cell>
          <cell r="BD359">
            <v>0</v>
          </cell>
          <cell r="BE359">
            <v>0</v>
          </cell>
          <cell r="BF359">
            <v>-43937.120000000003</v>
          </cell>
          <cell r="BG359">
            <v>0</v>
          </cell>
          <cell r="BH359">
            <v>0</v>
          </cell>
          <cell r="BI359">
            <v>0</v>
          </cell>
          <cell r="BJ359">
            <v>-43937.120000000003</v>
          </cell>
        </row>
        <row r="360">
          <cell r="A360">
            <v>277000</v>
          </cell>
          <cell r="B360" t="str">
            <v>Misc Dfd Dr&amp;Cr</v>
          </cell>
          <cell r="C360">
            <v>0</v>
          </cell>
          <cell r="D360">
            <v>1513469.42</v>
          </cell>
          <cell r="E360">
            <v>0</v>
          </cell>
          <cell r="F360">
            <v>1513469.42</v>
          </cell>
          <cell r="G360">
            <v>3942727.64</v>
          </cell>
          <cell r="H360">
            <v>0</v>
          </cell>
          <cell r="I360">
            <v>0</v>
          </cell>
          <cell r="J360">
            <v>0</v>
          </cell>
          <cell r="K360">
            <v>3942727.64</v>
          </cell>
          <cell r="L360">
            <v>0</v>
          </cell>
          <cell r="M360">
            <v>0</v>
          </cell>
          <cell r="N360">
            <v>0</v>
          </cell>
          <cell r="O360">
            <v>0</v>
          </cell>
          <cell r="P360">
            <v>0</v>
          </cell>
          <cell r="Q360">
            <v>0</v>
          </cell>
          <cell r="R360">
            <v>0</v>
          </cell>
          <cell r="S360">
            <v>0</v>
          </cell>
          <cell r="T360">
            <v>0</v>
          </cell>
          <cell r="U360">
            <v>0</v>
          </cell>
          <cell r="V360">
            <v>5456197.0599999996</v>
          </cell>
          <cell r="W360">
            <v>0</v>
          </cell>
          <cell r="X360">
            <v>0</v>
          </cell>
          <cell r="Y360">
            <v>0</v>
          </cell>
          <cell r="Z360">
            <v>0</v>
          </cell>
          <cell r="AA360">
            <v>0</v>
          </cell>
          <cell r="AB360">
            <v>0</v>
          </cell>
          <cell r="AC360">
            <v>0</v>
          </cell>
          <cell r="AD360">
            <v>0</v>
          </cell>
          <cell r="AE360">
            <v>0</v>
          </cell>
          <cell r="AF360">
            <v>0</v>
          </cell>
          <cell r="AG360">
            <v>0</v>
          </cell>
          <cell r="AH360">
            <v>0</v>
          </cell>
          <cell r="AI360">
            <v>0</v>
          </cell>
          <cell r="AJ360">
            <v>0</v>
          </cell>
          <cell r="AK360">
            <v>0</v>
          </cell>
          <cell r="AL360">
            <v>0</v>
          </cell>
          <cell r="AM360">
            <v>0</v>
          </cell>
          <cell r="AN360">
            <v>0</v>
          </cell>
          <cell r="AO360">
            <v>0</v>
          </cell>
          <cell r="AP360">
            <v>0</v>
          </cell>
          <cell r="AQ360">
            <v>0</v>
          </cell>
          <cell r="AR360">
            <v>1513469.42</v>
          </cell>
          <cell r="AS360">
            <v>0</v>
          </cell>
          <cell r="AT360">
            <v>1513469.42</v>
          </cell>
          <cell r="AU360">
            <v>3942727.64</v>
          </cell>
          <cell r="AV360">
            <v>0</v>
          </cell>
          <cell r="AW360">
            <v>0</v>
          </cell>
          <cell r="AX360">
            <v>0</v>
          </cell>
          <cell r="AY360">
            <v>3942727.64</v>
          </cell>
          <cell r="AZ360">
            <v>0</v>
          </cell>
          <cell r="BA360">
            <v>0</v>
          </cell>
          <cell r="BB360">
            <v>0</v>
          </cell>
          <cell r="BC360">
            <v>0</v>
          </cell>
          <cell r="BD360">
            <v>0</v>
          </cell>
          <cell r="BE360">
            <v>0</v>
          </cell>
          <cell r="BF360">
            <v>0</v>
          </cell>
          <cell r="BG360">
            <v>0</v>
          </cell>
          <cell r="BH360">
            <v>0</v>
          </cell>
          <cell r="BI360">
            <v>0</v>
          </cell>
          <cell r="BJ360">
            <v>5456197.0599999996</v>
          </cell>
        </row>
        <row r="361">
          <cell r="A361">
            <v>277100</v>
          </cell>
          <cell r="B361" t="str">
            <v>Prepaid Expenses</v>
          </cell>
          <cell r="C361">
            <v>1104042.54</v>
          </cell>
          <cell r="D361">
            <v>0</v>
          </cell>
          <cell r="E361">
            <v>0</v>
          </cell>
          <cell r="F361">
            <v>0</v>
          </cell>
          <cell r="G361">
            <v>0</v>
          </cell>
          <cell r="H361">
            <v>0</v>
          </cell>
          <cell r="I361">
            <v>0</v>
          </cell>
          <cell r="J361">
            <v>0</v>
          </cell>
          <cell r="K361">
            <v>0</v>
          </cell>
          <cell r="L361">
            <v>0</v>
          </cell>
          <cell r="M361">
            <v>0</v>
          </cell>
          <cell r="N361">
            <v>0</v>
          </cell>
          <cell r="O361">
            <v>0</v>
          </cell>
          <cell r="P361">
            <v>0</v>
          </cell>
          <cell r="Q361">
            <v>43048.08</v>
          </cell>
          <cell r="R361">
            <v>561993.29</v>
          </cell>
          <cell r="S361">
            <v>0</v>
          </cell>
          <cell r="T361">
            <v>0</v>
          </cell>
          <cell r="U361">
            <v>0</v>
          </cell>
          <cell r="V361">
            <v>1709083.91</v>
          </cell>
          <cell r="W361">
            <v>0</v>
          </cell>
          <cell r="X361">
            <v>0</v>
          </cell>
          <cell r="Y361">
            <v>0</v>
          </cell>
          <cell r="Z361">
            <v>0</v>
          </cell>
          <cell r="AA361">
            <v>0</v>
          </cell>
          <cell r="AB361">
            <v>0</v>
          </cell>
          <cell r="AC361">
            <v>0</v>
          </cell>
          <cell r="AD361">
            <v>0</v>
          </cell>
          <cell r="AE361">
            <v>0</v>
          </cell>
          <cell r="AF361">
            <v>0</v>
          </cell>
          <cell r="AG361">
            <v>0</v>
          </cell>
          <cell r="AH361">
            <v>0</v>
          </cell>
          <cell r="AI361">
            <v>0</v>
          </cell>
          <cell r="AJ361">
            <v>0</v>
          </cell>
          <cell r="AK361">
            <v>0</v>
          </cell>
          <cell r="AL361">
            <v>0</v>
          </cell>
          <cell r="AM361">
            <v>0</v>
          </cell>
          <cell r="AN361">
            <v>0</v>
          </cell>
          <cell r="AO361">
            <v>0</v>
          </cell>
          <cell r="AP361">
            <v>0</v>
          </cell>
          <cell r="AQ361">
            <v>1104042.54</v>
          </cell>
          <cell r="AR361">
            <v>0</v>
          </cell>
          <cell r="AS361">
            <v>0</v>
          </cell>
          <cell r="AT361">
            <v>0</v>
          </cell>
          <cell r="AU361">
            <v>0</v>
          </cell>
          <cell r="AV361">
            <v>0</v>
          </cell>
          <cell r="AW361">
            <v>0</v>
          </cell>
          <cell r="AX361">
            <v>0</v>
          </cell>
          <cell r="AY361">
            <v>0</v>
          </cell>
          <cell r="AZ361">
            <v>0</v>
          </cell>
          <cell r="BA361">
            <v>0</v>
          </cell>
          <cell r="BB361">
            <v>0</v>
          </cell>
          <cell r="BC361">
            <v>0</v>
          </cell>
          <cell r="BD361">
            <v>0</v>
          </cell>
          <cell r="BE361">
            <v>43048.08</v>
          </cell>
          <cell r="BF361">
            <v>561993.29</v>
          </cell>
          <cell r="BG361">
            <v>0</v>
          </cell>
          <cell r="BH361">
            <v>0</v>
          </cell>
          <cell r="BI361">
            <v>0</v>
          </cell>
          <cell r="BJ361">
            <v>1709083.91</v>
          </cell>
        </row>
        <row r="362">
          <cell r="A362">
            <v>277110</v>
          </cell>
          <cell r="B362" t="str">
            <v>MPMA SSS Non-43</v>
          </cell>
          <cell r="C362">
            <v>0</v>
          </cell>
          <cell r="D362">
            <v>0</v>
          </cell>
          <cell r="E362">
            <v>0</v>
          </cell>
          <cell r="F362">
            <v>0</v>
          </cell>
          <cell r="G362">
            <v>0</v>
          </cell>
          <cell r="H362">
            <v>0</v>
          </cell>
          <cell r="I362">
            <v>0</v>
          </cell>
          <cell r="J362">
            <v>0</v>
          </cell>
          <cell r="K362">
            <v>0</v>
          </cell>
          <cell r="L362">
            <v>0</v>
          </cell>
          <cell r="M362">
            <v>0</v>
          </cell>
          <cell r="N362">
            <v>0</v>
          </cell>
          <cell r="O362">
            <v>0</v>
          </cell>
          <cell r="P362">
            <v>0</v>
          </cell>
          <cell r="Q362">
            <v>0</v>
          </cell>
          <cell r="R362">
            <v>0</v>
          </cell>
          <cell r="S362">
            <v>0</v>
          </cell>
          <cell r="T362">
            <v>0</v>
          </cell>
          <cell r="U362">
            <v>0</v>
          </cell>
          <cell r="V362">
            <v>0</v>
          </cell>
          <cell r="W362">
            <v>0</v>
          </cell>
          <cell r="X362">
            <v>0</v>
          </cell>
          <cell r="Y362">
            <v>0</v>
          </cell>
          <cell r="Z362">
            <v>0</v>
          </cell>
          <cell r="AA362">
            <v>0</v>
          </cell>
          <cell r="AB362">
            <v>0</v>
          </cell>
          <cell r="AC362">
            <v>0</v>
          </cell>
          <cell r="AD362">
            <v>0</v>
          </cell>
          <cell r="AE362">
            <v>0</v>
          </cell>
          <cell r="AF362">
            <v>0</v>
          </cell>
          <cell r="AG362">
            <v>0</v>
          </cell>
          <cell r="AH362">
            <v>0</v>
          </cell>
          <cell r="AI362">
            <v>0</v>
          </cell>
          <cell r="AJ362">
            <v>0</v>
          </cell>
          <cell r="AK362">
            <v>0</v>
          </cell>
          <cell r="AL362">
            <v>0</v>
          </cell>
          <cell r="AM362">
            <v>0</v>
          </cell>
          <cell r="AN362">
            <v>0</v>
          </cell>
          <cell r="AO362">
            <v>0</v>
          </cell>
          <cell r="AP362">
            <v>0</v>
          </cell>
          <cell r="AQ362">
            <v>0</v>
          </cell>
          <cell r="AR362">
            <v>0</v>
          </cell>
          <cell r="AS362">
            <v>0</v>
          </cell>
          <cell r="AT362">
            <v>0</v>
          </cell>
          <cell r="AU362">
            <v>0</v>
          </cell>
          <cell r="AV362">
            <v>0</v>
          </cell>
          <cell r="AW362">
            <v>0</v>
          </cell>
          <cell r="AX362">
            <v>0</v>
          </cell>
          <cell r="AY362">
            <v>0</v>
          </cell>
          <cell r="AZ362">
            <v>0</v>
          </cell>
          <cell r="BA362">
            <v>0</v>
          </cell>
          <cell r="BB362">
            <v>0</v>
          </cell>
          <cell r="BC362">
            <v>0</v>
          </cell>
          <cell r="BD362">
            <v>0</v>
          </cell>
          <cell r="BE362">
            <v>0</v>
          </cell>
          <cell r="BF362">
            <v>0</v>
          </cell>
          <cell r="BG362">
            <v>0</v>
          </cell>
          <cell r="BH362">
            <v>0</v>
          </cell>
          <cell r="BI362">
            <v>0</v>
          </cell>
          <cell r="BJ362">
            <v>0</v>
          </cell>
        </row>
        <row r="363">
          <cell r="A363">
            <v>277160</v>
          </cell>
          <cell r="B363" t="str">
            <v>Corp Pens Pymt Recb</v>
          </cell>
          <cell r="C363">
            <v>411682.63</v>
          </cell>
          <cell r="D363">
            <v>0.01</v>
          </cell>
          <cell r="E363">
            <v>0</v>
          </cell>
          <cell r="F363">
            <v>0.01</v>
          </cell>
          <cell r="G363">
            <v>-0.01</v>
          </cell>
          <cell r="H363">
            <v>0</v>
          </cell>
          <cell r="I363">
            <v>0</v>
          </cell>
          <cell r="J363">
            <v>0</v>
          </cell>
          <cell r="K363">
            <v>-0.01</v>
          </cell>
          <cell r="L363">
            <v>0</v>
          </cell>
          <cell r="M363">
            <v>0</v>
          </cell>
          <cell r="N363">
            <v>0</v>
          </cell>
          <cell r="O363">
            <v>0</v>
          </cell>
          <cell r="P363">
            <v>0</v>
          </cell>
          <cell r="Q363">
            <v>0</v>
          </cell>
          <cell r="R363">
            <v>0</v>
          </cell>
          <cell r="S363">
            <v>0</v>
          </cell>
          <cell r="T363">
            <v>0</v>
          </cell>
          <cell r="U363">
            <v>0</v>
          </cell>
          <cell r="V363">
            <v>411682.63</v>
          </cell>
          <cell r="W363">
            <v>0</v>
          </cell>
          <cell r="X363">
            <v>0</v>
          </cell>
          <cell r="Y363">
            <v>0</v>
          </cell>
          <cell r="Z363">
            <v>0</v>
          </cell>
          <cell r="AA363">
            <v>0</v>
          </cell>
          <cell r="AB363">
            <v>0</v>
          </cell>
          <cell r="AC363">
            <v>0</v>
          </cell>
          <cell r="AD363">
            <v>0</v>
          </cell>
          <cell r="AE363">
            <v>0</v>
          </cell>
          <cell r="AF363">
            <v>0</v>
          </cell>
          <cell r="AG363">
            <v>0</v>
          </cell>
          <cell r="AH363">
            <v>0</v>
          </cell>
          <cell r="AI363">
            <v>0</v>
          </cell>
          <cell r="AJ363">
            <v>0</v>
          </cell>
          <cell r="AK363">
            <v>0</v>
          </cell>
          <cell r="AL363">
            <v>0</v>
          </cell>
          <cell r="AM363">
            <v>0</v>
          </cell>
          <cell r="AN363">
            <v>0</v>
          </cell>
          <cell r="AO363">
            <v>0</v>
          </cell>
          <cell r="AP363">
            <v>0</v>
          </cell>
          <cell r="AQ363">
            <v>411682.63</v>
          </cell>
          <cell r="AR363">
            <v>0.01</v>
          </cell>
          <cell r="AS363">
            <v>0</v>
          </cell>
          <cell r="AT363">
            <v>0.01</v>
          </cell>
          <cell r="AU363">
            <v>-0.01</v>
          </cell>
          <cell r="AV363">
            <v>0</v>
          </cell>
          <cell r="AW363">
            <v>0</v>
          </cell>
          <cell r="AX363">
            <v>0</v>
          </cell>
          <cell r="AY363">
            <v>-0.01</v>
          </cell>
          <cell r="AZ363">
            <v>0</v>
          </cell>
          <cell r="BA363">
            <v>0</v>
          </cell>
          <cell r="BB363">
            <v>0</v>
          </cell>
          <cell r="BC363">
            <v>0</v>
          </cell>
          <cell r="BD363">
            <v>0</v>
          </cell>
          <cell r="BE363">
            <v>0</v>
          </cell>
          <cell r="BF363">
            <v>0</v>
          </cell>
          <cell r="BG363">
            <v>0</v>
          </cell>
          <cell r="BH363">
            <v>0</v>
          </cell>
          <cell r="BI363">
            <v>0</v>
          </cell>
          <cell r="BJ363">
            <v>411682.63</v>
          </cell>
        </row>
        <row r="364">
          <cell r="A364">
            <v>277180</v>
          </cell>
          <cell r="B364" t="str">
            <v>Prepaid Insurance</v>
          </cell>
          <cell r="C364">
            <v>0</v>
          </cell>
          <cell r="D364">
            <v>1052398.3799999999</v>
          </cell>
          <cell r="E364">
            <v>0</v>
          </cell>
          <cell r="F364">
            <v>1052398.3799999999</v>
          </cell>
          <cell r="G364">
            <v>933258.95</v>
          </cell>
          <cell r="H364">
            <v>0</v>
          </cell>
          <cell r="I364">
            <v>0</v>
          </cell>
          <cell r="J364">
            <v>0</v>
          </cell>
          <cell r="K364">
            <v>933258.95</v>
          </cell>
          <cell r="L364">
            <v>0</v>
          </cell>
          <cell r="M364">
            <v>0</v>
          </cell>
          <cell r="N364">
            <v>0</v>
          </cell>
          <cell r="O364">
            <v>0</v>
          </cell>
          <cell r="P364">
            <v>0</v>
          </cell>
          <cell r="Q364">
            <v>0</v>
          </cell>
          <cell r="R364">
            <v>0</v>
          </cell>
          <cell r="S364">
            <v>0</v>
          </cell>
          <cell r="T364">
            <v>0</v>
          </cell>
          <cell r="U364">
            <v>0</v>
          </cell>
          <cell r="V364">
            <v>1985657.33</v>
          </cell>
          <cell r="W364">
            <v>0</v>
          </cell>
          <cell r="X364">
            <v>0</v>
          </cell>
          <cell r="Y364">
            <v>0</v>
          </cell>
          <cell r="Z364">
            <v>0</v>
          </cell>
          <cell r="AA364">
            <v>0</v>
          </cell>
          <cell r="AB364">
            <v>0</v>
          </cell>
          <cell r="AC364">
            <v>0</v>
          </cell>
          <cell r="AD364">
            <v>0</v>
          </cell>
          <cell r="AE364">
            <v>0</v>
          </cell>
          <cell r="AF364">
            <v>0</v>
          </cell>
          <cell r="AG364">
            <v>0</v>
          </cell>
          <cell r="AH364">
            <v>0</v>
          </cell>
          <cell r="AI364">
            <v>0</v>
          </cell>
          <cell r="AJ364">
            <v>0</v>
          </cell>
          <cell r="AK364">
            <v>0</v>
          </cell>
          <cell r="AL364">
            <v>0</v>
          </cell>
          <cell r="AM364">
            <v>0</v>
          </cell>
          <cell r="AN364">
            <v>0</v>
          </cell>
          <cell r="AO364">
            <v>0</v>
          </cell>
          <cell r="AP364">
            <v>0</v>
          </cell>
          <cell r="AQ364">
            <v>0</v>
          </cell>
          <cell r="AR364">
            <v>1052398.3799999999</v>
          </cell>
          <cell r="AS364">
            <v>0</v>
          </cell>
          <cell r="AT364">
            <v>1052398.3799999999</v>
          </cell>
          <cell r="AU364">
            <v>933258.95</v>
          </cell>
          <cell r="AV364">
            <v>0</v>
          </cell>
          <cell r="AW364">
            <v>0</v>
          </cell>
          <cell r="AX364">
            <v>0</v>
          </cell>
          <cell r="AY364">
            <v>933258.95</v>
          </cell>
          <cell r="AZ364">
            <v>0</v>
          </cell>
          <cell r="BA364">
            <v>0</v>
          </cell>
          <cell r="BB364">
            <v>0</v>
          </cell>
          <cell r="BC364">
            <v>0</v>
          </cell>
          <cell r="BD364">
            <v>0</v>
          </cell>
          <cell r="BE364">
            <v>0</v>
          </cell>
          <cell r="BF364">
            <v>0</v>
          </cell>
          <cell r="BG364">
            <v>0</v>
          </cell>
          <cell r="BH364">
            <v>0</v>
          </cell>
          <cell r="BI364">
            <v>0</v>
          </cell>
          <cell r="BJ364">
            <v>1985657.33</v>
          </cell>
        </row>
        <row r="365">
          <cell r="A365">
            <v>277190</v>
          </cell>
          <cell r="B365" t="str">
            <v>Prepd Inergi Project</v>
          </cell>
          <cell r="C365">
            <v>0</v>
          </cell>
          <cell r="D365">
            <v>4309663.32</v>
          </cell>
          <cell r="E365">
            <v>0</v>
          </cell>
          <cell r="F365">
            <v>4309663.32</v>
          </cell>
          <cell r="G365">
            <v>6983452.7999999998</v>
          </cell>
          <cell r="H365">
            <v>0</v>
          </cell>
          <cell r="I365">
            <v>0</v>
          </cell>
          <cell r="J365">
            <v>0</v>
          </cell>
          <cell r="K365">
            <v>6983452.7999999998</v>
          </cell>
          <cell r="L365">
            <v>0</v>
          </cell>
          <cell r="M365">
            <v>0</v>
          </cell>
          <cell r="N365">
            <v>0</v>
          </cell>
          <cell r="O365">
            <v>0</v>
          </cell>
          <cell r="P365">
            <v>0</v>
          </cell>
          <cell r="Q365">
            <v>0</v>
          </cell>
          <cell r="R365">
            <v>0</v>
          </cell>
          <cell r="S365">
            <v>0</v>
          </cell>
          <cell r="T365">
            <v>0</v>
          </cell>
          <cell r="U365">
            <v>0</v>
          </cell>
          <cell r="V365">
            <v>11293116.119999999</v>
          </cell>
          <cell r="W365">
            <v>0</v>
          </cell>
          <cell r="X365">
            <v>0</v>
          </cell>
          <cell r="Y365">
            <v>0</v>
          </cell>
          <cell r="Z365">
            <v>0</v>
          </cell>
          <cell r="AA365">
            <v>0</v>
          </cell>
          <cell r="AB365">
            <v>0</v>
          </cell>
          <cell r="AC365">
            <v>0</v>
          </cell>
          <cell r="AD365">
            <v>0</v>
          </cell>
          <cell r="AE365">
            <v>0</v>
          </cell>
          <cell r="AF365">
            <v>0</v>
          </cell>
          <cell r="AG365">
            <v>0</v>
          </cell>
          <cell r="AH365">
            <v>0</v>
          </cell>
          <cell r="AI365">
            <v>0</v>
          </cell>
          <cell r="AJ365">
            <v>0</v>
          </cell>
          <cell r="AK365">
            <v>0</v>
          </cell>
          <cell r="AL365">
            <v>0</v>
          </cell>
          <cell r="AM365">
            <v>0</v>
          </cell>
          <cell r="AN365">
            <v>0</v>
          </cell>
          <cell r="AO365">
            <v>0</v>
          </cell>
          <cell r="AP365">
            <v>0</v>
          </cell>
          <cell r="AQ365">
            <v>0</v>
          </cell>
          <cell r="AR365">
            <v>4309663.32</v>
          </cell>
          <cell r="AS365">
            <v>0</v>
          </cell>
          <cell r="AT365">
            <v>4309663.32</v>
          </cell>
          <cell r="AU365">
            <v>6983452.7999999998</v>
          </cell>
          <cell r="AV365">
            <v>0</v>
          </cell>
          <cell r="AW365">
            <v>0</v>
          </cell>
          <cell r="AX365">
            <v>0</v>
          </cell>
          <cell r="AY365">
            <v>6983452.7999999998</v>
          </cell>
          <cell r="AZ365">
            <v>0</v>
          </cell>
          <cell r="BA365">
            <v>0</v>
          </cell>
          <cell r="BB365">
            <v>0</v>
          </cell>
          <cell r="BC365">
            <v>0</v>
          </cell>
          <cell r="BD365">
            <v>0</v>
          </cell>
          <cell r="BE365">
            <v>0</v>
          </cell>
          <cell r="BF365">
            <v>0</v>
          </cell>
          <cell r="BG365">
            <v>0</v>
          </cell>
          <cell r="BH365">
            <v>0</v>
          </cell>
          <cell r="BI365">
            <v>0</v>
          </cell>
          <cell r="BJ365">
            <v>11293116.119999999</v>
          </cell>
        </row>
        <row r="366">
          <cell r="A366">
            <v>277290</v>
          </cell>
          <cell r="B366" t="str">
            <v>Prpd Ins-GWL Pymt</v>
          </cell>
          <cell r="C366">
            <v>0</v>
          </cell>
          <cell r="D366">
            <v>0</v>
          </cell>
          <cell r="E366">
            <v>0</v>
          </cell>
          <cell r="F366">
            <v>0</v>
          </cell>
          <cell r="G366">
            <v>0</v>
          </cell>
          <cell r="H366">
            <v>0</v>
          </cell>
          <cell r="I366">
            <v>0</v>
          </cell>
          <cell r="J366">
            <v>0</v>
          </cell>
          <cell r="K366">
            <v>0</v>
          </cell>
          <cell r="L366">
            <v>0</v>
          </cell>
          <cell r="M366">
            <v>0</v>
          </cell>
          <cell r="N366">
            <v>0</v>
          </cell>
          <cell r="O366">
            <v>0</v>
          </cell>
          <cell r="P366">
            <v>0</v>
          </cell>
          <cell r="Q366">
            <v>0</v>
          </cell>
          <cell r="R366">
            <v>0</v>
          </cell>
          <cell r="S366">
            <v>0</v>
          </cell>
          <cell r="T366">
            <v>0</v>
          </cell>
          <cell r="U366">
            <v>0</v>
          </cell>
          <cell r="V366">
            <v>0</v>
          </cell>
          <cell r="W366">
            <v>0</v>
          </cell>
          <cell r="X366">
            <v>0</v>
          </cell>
          <cell r="Y366">
            <v>0</v>
          </cell>
          <cell r="Z366">
            <v>0</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P366">
            <v>0</v>
          </cell>
          <cell r="AQ366">
            <v>0</v>
          </cell>
          <cell r="AR366">
            <v>0</v>
          </cell>
          <cell r="AS366">
            <v>0</v>
          </cell>
          <cell r="AT366">
            <v>0</v>
          </cell>
          <cell r="AU366">
            <v>0</v>
          </cell>
          <cell r="AV366">
            <v>0</v>
          </cell>
          <cell r="AW366">
            <v>0</v>
          </cell>
          <cell r="AX366">
            <v>0</v>
          </cell>
          <cell r="AY366">
            <v>0</v>
          </cell>
          <cell r="AZ366">
            <v>0</v>
          </cell>
          <cell r="BA366">
            <v>0</v>
          </cell>
          <cell r="BB366">
            <v>0</v>
          </cell>
          <cell r="BC366">
            <v>0</v>
          </cell>
          <cell r="BD366">
            <v>0</v>
          </cell>
          <cell r="BE366">
            <v>0</v>
          </cell>
          <cell r="BF366">
            <v>0</v>
          </cell>
          <cell r="BG366">
            <v>0</v>
          </cell>
          <cell r="BH366">
            <v>0</v>
          </cell>
          <cell r="BI366">
            <v>0</v>
          </cell>
          <cell r="BJ366">
            <v>0</v>
          </cell>
        </row>
        <row r="367">
          <cell r="A367">
            <v>277500</v>
          </cell>
          <cell r="B367" t="str">
            <v>Progpayrce</v>
          </cell>
          <cell r="C367">
            <v>0</v>
          </cell>
          <cell r="D367">
            <v>0</v>
          </cell>
          <cell r="E367">
            <v>0</v>
          </cell>
          <cell r="F367">
            <v>0</v>
          </cell>
          <cell r="G367">
            <v>0</v>
          </cell>
          <cell r="H367">
            <v>0</v>
          </cell>
          <cell r="I367">
            <v>0</v>
          </cell>
          <cell r="J367">
            <v>0</v>
          </cell>
          <cell r="K367">
            <v>0</v>
          </cell>
          <cell r="L367">
            <v>0</v>
          </cell>
          <cell r="M367">
            <v>0</v>
          </cell>
          <cell r="N367">
            <v>0</v>
          </cell>
          <cell r="O367">
            <v>0</v>
          </cell>
          <cell r="P367">
            <v>0</v>
          </cell>
          <cell r="Q367">
            <v>0</v>
          </cell>
          <cell r="R367">
            <v>0</v>
          </cell>
          <cell r="S367">
            <v>0</v>
          </cell>
          <cell r="T367">
            <v>0</v>
          </cell>
          <cell r="U367">
            <v>0</v>
          </cell>
          <cell r="V367">
            <v>0</v>
          </cell>
          <cell r="W367">
            <v>0</v>
          </cell>
          <cell r="X367">
            <v>0</v>
          </cell>
          <cell r="Y367">
            <v>0</v>
          </cell>
          <cell r="Z367">
            <v>0</v>
          </cell>
          <cell r="AA367">
            <v>0</v>
          </cell>
          <cell r="AB367">
            <v>0</v>
          </cell>
          <cell r="AC367">
            <v>0</v>
          </cell>
          <cell r="AD367">
            <v>0</v>
          </cell>
          <cell r="AE367">
            <v>0</v>
          </cell>
          <cell r="AF367">
            <v>0</v>
          </cell>
          <cell r="AG367">
            <v>0</v>
          </cell>
          <cell r="AH367">
            <v>0</v>
          </cell>
          <cell r="AI367">
            <v>0</v>
          </cell>
          <cell r="AJ367">
            <v>0</v>
          </cell>
          <cell r="AK367">
            <v>0</v>
          </cell>
          <cell r="AL367">
            <v>0</v>
          </cell>
          <cell r="AM367">
            <v>0</v>
          </cell>
          <cell r="AN367">
            <v>0</v>
          </cell>
          <cell r="AO367">
            <v>0</v>
          </cell>
          <cell r="AP367">
            <v>0</v>
          </cell>
          <cell r="AQ367">
            <v>0</v>
          </cell>
          <cell r="AR367">
            <v>0</v>
          </cell>
          <cell r="AS367">
            <v>0</v>
          </cell>
          <cell r="AT367">
            <v>0</v>
          </cell>
          <cell r="AU367">
            <v>0</v>
          </cell>
          <cell r="AV367">
            <v>0</v>
          </cell>
          <cell r="AW367">
            <v>0</v>
          </cell>
          <cell r="AX367">
            <v>0</v>
          </cell>
          <cell r="AY367">
            <v>0</v>
          </cell>
          <cell r="AZ367">
            <v>0</v>
          </cell>
          <cell r="BA367">
            <v>0</v>
          </cell>
          <cell r="BB367">
            <v>0</v>
          </cell>
          <cell r="BC367">
            <v>0</v>
          </cell>
          <cell r="BD367">
            <v>0</v>
          </cell>
          <cell r="BE367">
            <v>0</v>
          </cell>
          <cell r="BF367">
            <v>0</v>
          </cell>
          <cell r="BG367">
            <v>0</v>
          </cell>
          <cell r="BH367">
            <v>0</v>
          </cell>
          <cell r="BI367">
            <v>0</v>
          </cell>
          <cell r="BJ367">
            <v>0</v>
          </cell>
        </row>
        <row r="368">
          <cell r="A368">
            <v>277502</v>
          </cell>
          <cell r="B368" t="str">
            <v>BMA - AP PrePayment</v>
          </cell>
          <cell r="C368">
            <v>0</v>
          </cell>
          <cell r="D368">
            <v>0</v>
          </cell>
          <cell r="E368">
            <v>0</v>
          </cell>
          <cell r="F368">
            <v>0</v>
          </cell>
          <cell r="G368">
            <v>0</v>
          </cell>
          <cell r="H368">
            <v>0</v>
          </cell>
          <cell r="I368">
            <v>0</v>
          </cell>
          <cell r="J368">
            <v>0</v>
          </cell>
          <cell r="K368">
            <v>0</v>
          </cell>
          <cell r="L368">
            <v>0</v>
          </cell>
          <cell r="M368">
            <v>0</v>
          </cell>
          <cell r="N368">
            <v>0</v>
          </cell>
          <cell r="O368">
            <v>0</v>
          </cell>
          <cell r="P368">
            <v>0</v>
          </cell>
          <cell r="Q368">
            <v>0</v>
          </cell>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P368">
            <v>0</v>
          </cell>
          <cell r="AQ368">
            <v>0</v>
          </cell>
          <cell r="AR368">
            <v>0</v>
          </cell>
          <cell r="AS368">
            <v>0</v>
          </cell>
          <cell r="AT368">
            <v>0</v>
          </cell>
          <cell r="AU368">
            <v>0</v>
          </cell>
          <cell r="AV368">
            <v>0</v>
          </cell>
          <cell r="AW368">
            <v>0</v>
          </cell>
          <cell r="AX368">
            <v>0</v>
          </cell>
          <cell r="AY368">
            <v>0</v>
          </cell>
          <cell r="AZ368">
            <v>0</v>
          </cell>
          <cell r="BA368">
            <v>0</v>
          </cell>
          <cell r="BB368">
            <v>0</v>
          </cell>
          <cell r="BC368">
            <v>0</v>
          </cell>
          <cell r="BD368">
            <v>0</v>
          </cell>
          <cell r="BE368">
            <v>0</v>
          </cell>
          <cell r="BF368">
            <v>0</v>
          </cell>
          <cell r="BG368">
            <v>0</v>
          </cell>
          <cell r="BH368">
            <v>0</v>
          </cell>
          <cell r="BI368">
            <v>0</v>
          </cell>
          <cell r="BJ368">
            <v>0</v>
          </cell>
        </row>
        <row r="369">
          <cell r="A369">
            <v>277860</v>
          </cell>
          <cell r="B369" t="str">
            <v>Job Cstng Mtrs&amp;Rlay</v>
          </cell>
          <cell r="C369">
            <v>0</v>
          </cell>
          <cell r="D369">
            <v>0</v>
          </cell>
          <cell r="E369">
            <v>0</v>
          </cell>
          <cell r="F369">
            <v>0</v>
          </cell>
          <cell r="G369">
            <v>0</v>
          </cell>
          <cell r="H369">
            <v>0</v>
          </cell>
          <cell r="I369">
            <v>0</v>
          </cell>
          <cell r="J369">
            <v>0</v>
          </cell>
          <cell r="K369">
            <v>0</v>
          </cell>
          <cell r="L369">
            <v>0</v>
          </cell>
          <cell r="M369">
            <v>0</v>
          </cell>
          <cell r="N369">
            <v>0</v>
          </cell>
          <cell r="O369">
            <v>122616.58</v>
          </cell>
          <cell r="P369">
            <v>0</v>
          </cell>
          <cell r="Q369">
            <v>0</v>
          </cell>
          <cell r="R369">
            <v>0</v>
          </cell>
          <cell r="S369">
            <v>0</v>
          </cell>
          <cell r="T369">
            <v>0</v>
          </cell>
          <cell r="U369">
            <v>0</v>
          </cell>
          <cell r="V369">
            <v>122616.58</v>
          </cell>
          <cell r="W369">
            <v>0</v>
          </cell>
          <cell r="X369">
            <v>0</v>
          </cell>
          <cell r="Y369">
            <v>0</v>
          </cell>
          <cell r="Z369">
            <v>0</v>
          </cell>
          <cell r="AA369">
            <v>0</v>
          </cell>
          <cell r="AB369">
            <v>0</v>
          </cell>
          <cell r="AC369">
            <v>0</v>
          </cell>
          <cell r="AD369">
            <v>0</v>
          </cell>
          <cell r="AE369">
            <v>0</v>
          </cell>
          <cell r="AF369">
            <v>0</v>
          </cell>
          <cell r="AG369">
            <v>0</v>
          </cell>
          <cell r="AH369">
            <v>0</v>
          </cell>
          <cell r="AI369">
            <v>0</v>
          </cell>
          <cell r="AJ369">
            <v>0</v>
          </cell>
          <cell r="AK369">
            <v>0</v>
          </cell>
          <cell r="AL369">
            <v>0</v>
          </cell>
          <cell r="AM369">
            <v>0</v>
          </cell>
          <cell r="AN369">
            <v>0</v>
          </cell>
          <cell r="AO369">
            <v>0</v>
          </cell>
          <cell r="AP369">
            <v>0</v>
          </cell>
          <cell r="AQ369">
            <v>0</v>
          </cell>
          <cell r="AR369">
            <v>0</v>
          </cell>
          <cell r="AS369">
            <v>0</v>
          </cell>
          <cell r="AT369">
            <v>0</v>
          </cell>
          <cell r="AU369">
            <v>0</v>
          </cell>
          <cell r="AV369">
            <v>0</v>
          </cell>
          <cell r="AW369">
            <v>0</v>
          </cell>
          <cell r="AX369">
            <v>0</v>
          </cell>
          <cell r="AY369">
            <v>0</v>
          </cell>
          <cell r="AZ369">
            <v>0</v>
          </cell>
          <cell r="BA369">
            <v>0</v>
          </cell>
          <cell r="BB369">
            <v>0</v>
          </cell>
          <cell r="BC369">
            <v>122616.58</v>
          </cell>
          <cell r="BD369">
            <v>0</v>
          </cell>
          <cell r="BE369">
            <v>0</v>
          </cell>
          <cell r="BF369">
            <v>0</v>
          </cell>
          <cell r="BG369">
            <v>0</v>
          </cell>
          <cell r="BH369">
            <v>0</v>
          </cell>
          <cell r="BI369">
            <v>0</v>
          </cell>
          <cell r="BJ369">
            <v>122616.58</v>
          </cell>
        </row>
        <row r="370">
          <cell r="A370">
            <v>277950</v>
          </cell>
          <cell r="B370" t="str">
            <v>OEB Prepaid Expense</v>
          </cell>
          <cell r="C370">
            <v>0</v>
          </cell>
          <cell r="D370">
            <v>0</v>
          </cell>
          <cell r="E370">
            <v>0</v>
          </cell>
          <cell r="F370">
            <v>0</v>
          </cell>
          <cell r="G370">
            <v>0</v>
          </cell>
          <cell r="H370">
            <v>0</v>
          </cell>
          <cell r="I370">
            <v>0</v>
          </cell>
          <cell r="J370">
            <v>0</v>
          </cell>
          <cell r="K370">
            <v>0</v>
          </cell>
          <cell r="L370">
            <v>0</v>
          </cell>
          <cell r="M370">
            <v>0</v>
          </cell>
          <cell r="N370">
            <v>0</v>
          </cell>
          <cell r="O370">
            <v>0</v>
          </cell>
          <cell r="P370">
            <v>0</v>
          </cell>
          <cell r="Q370">
            <v>0</v>
          </cell>
          <cell r="R370">
            <v>0</v>
          </cell>
          <cell r="S370">
            <v>0</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0</v>
          </cell>
          <cell r="AJ370">
            <v>0</v>
          </cell>
          <cell r="AK370">
            <v>0</v>
          </cell>
          <cell r="AL370">
            <v>0</v>
          </cell>
          <cell r="AM370">
            <v>0</v>
          </cell>
          <cell r="AN370">
            <v>0</v>
          </cell>
          <cell r="AO370">
            <v>0</v>
          </cell>
          <cell r="AP370">
            <v>0</v>
          </cell>
          <cell r="AQ370">
            <v>0</v>
          </cell>
          <cell r="AR370">
            <v>0</v>
          </cell>
          <cell r="AS370">
            <v>0</v>
          </cell>
          <cell r="AT370">
            <v>0</v>
          </cell>
          <cell r="AU370">
            <v>0</v>
          </cell>
          <cell r="AV370">
            <v>0</v>
          </cell>
          <cell r="AW370">
            <v>0</v>
          </cell>
          <cell r="AX370">
            <v>0</v>
          </cell>
          <cell r="AY370">
            <v>0</v>
          </cell>
          <cell r="AZ370">
            <v>0</v>
          </cell>
          <cell r="BA370">
            <v>0</v>
          </cell>
          <cell r="BB370">
            <v>0</v>
          </cell>
          <cell r="BC370">
            <v>0</v>
          </cell>
          <cell r="BD370">
            <v>0</v>
          </cell>
          <cell r="BE370">
            <v>0</v>
          </cell>
          <cell r="BF370">
            <v>0</v>
          </cell>
          <cell r="BG370">
            <v>0</v>
          </cell>
          <cell r="BH370">
            <v>0</v>
          </cell>
          <cell r="BI370">
            <v>0</v>
          </cell>
          <cell r="BJ370">
            <v>0</v>
          </cell>
        </row>
        <row r="371">
          <cell r="A371">
            <v>277960</v>
          </cell>
          <cell r="B371" t="str">
            <v>Prepd Comm Svc Mtnc</v>
          </cell>
          <cell r="C371">
            <v>0</v>
          </cell>
          <cell r="D371">
            <v>0</v>
          </cell>
          <cell r="E371">
            <v>0</v>
          </cell>
          <cell r="F371">
            <v>0</v>
          </cell>
          <cell r="G371">
            <v>0</v>
          </cell>
          <cell r="H371">
            <v>0</v>
          </cell>
          <cell r="I371">
            <v>0</v>
          </cell>
          <cell r="J371">
            <v>0</v>
          </cell>
          <cell r="K371">
            <v>0</v>
          </cell>
          <cell r="L371">
            <v>0</v>
          </cell>
          <cell r="M371">
            <v>0</v>
          </cell>
          <cell r="N371">
            <v>0</v>
          </cell>
          <cell r="O371">
            <v>1228316.43</v>
          </cell>
          <cell r="P371">
            <v>0</v>
          </cell>
          <cell r="Q371">
            <v>0</v>
          </cell>
          <cell r="R371">
            <v>0</v>
          </cell>
          <cell r="S371">
            <v>0</v>
          </cell>
          <cell r="T371">
            <v>0</v>
          </cell>
          <cell r="U371">
            <v>0</v>
          </cell>
          <cell r="V371">
            <v>1228316.43</v>
          </cell>
          <cell r="W371">
            <v>0</v>
          </cell>
          <cell r="X371">
            <v>0</v>
          </cell>
          <cell r="Y371">
            <v>0</v>
          </cell>
          <cell r="Z371">
            <v>0</v>
          </cell>
          <cell r="AA371">
            <v>0</v>
          </cell>
          <cell r="AB371">
            <v>0</v>
          </cell>
          <cell r="AC371">
            <v>0</v>
          </cell>
          <cell r="AD371">
            <v>0</v>
          </cell>
          <cell r="AE371">
            <v>0</v>
          </cell>
          <cell r="AF371">
            <v>0</v>
          </cell>
          <cell r="AG371">
            <v>0</v>
          </cell>
          <cell r="AH371">
            <v>0</v>
          </cell>
          <cell r="AI371">
            <v>0</v>
          </cell>
          <cell r="AJ371">
            <v>0</v>
          </cell>
          <cell r="AK371">
            <v>0</v>
          </cell>
          <cell r="AL371">
            <v>0</v>
          </cell>
          <cell r="AM371">
            <v>0</v>
          </cell>
          <cell r="AN371">
            <v>0</v>
          </cell>
          <cell r="AO371">
            <v>0</v>
          </cell>
          <cell r="AP371">
            <v>0</v>
          </cell>
          <cell r="AQ371">
            <v>0</v>
          </cell>
          <cell r="AR371">
            <v>0</v>
          </cell>
          <cell r="AS371">
            <v>0</v>
          </cell>
          <cell r="AT371">
            <v>0</v>
          </cell>
          <cell r="AU371">
            <v>0</v>
          </cell>
          <cell r="AV371">
            <v>0</v>
          </cell>
          <cell r="AW371">
            <v>0</v>
          </cell>
          <cell r="AX371">
            <v>0</v>
          </cell>
          <cell r="AY371">
            <v>0</v>
          </cell>
          <cell r="AZ371">
            <v>0</v>
          </cell>
          <cell r="BA371">
            <v>0</v>
          </cell>
          <cell r="BB371">
            <v>0</v>
          </cell>
          <cell r="BC371">
            <v>1228316.43</v>
          </cell>
          <cell r="BD371">
            <v>0</v>
          </cell>
          <cell r="BE371">
            <v>0</v>
          </cell>
          <cell r="BF371">
            <v>0</v>
          </cell>
          <cell r="BG371">
            <v>0</v>
          </cell>
          <cell r="BH371">
            <v>0</v>
          </cell>
          <cell r="BI371">
            <v>0</v>
          </cell>
          <cell r="BJ371">
            <v>1228316.43</v>
          </cell>
        </row>
        <row r="372">
          <cell r="A372">
            <v>277998</v>
          </cell>
          <cell r="B372" t="str">
            <v>BMA Act for 277860</v>
          </cell>
          <cell r="C372">
            <v>0</v>
          </cell>
          <cell r="D372">
            <v>0</v>
          </cell>
          <cell r="E372">
            <v>0</v>
          </cell>
          <cell r="F372">
            <v>0</v>
          </cell>
          <cell r="G372">
            <v>0</v>
          </cell>
          <cell r="H372">
            <v>0</v>
          </cell>
          <cell r="I372">
            <v>0</v>
          </cell>
          <cell r="J372">
            <v>0</v>
          </cell>
          <cell r="K372">
            <v>0</v>
          </cell>
          <cell r="L372">
            <v>0</v>
          </cell>
          <cell r="M372">
            <v>0</v>
          </cell>
          <cell r="N372">
            <v>0</v>
          </cell>
          <cell r="O372">
            <v>0</v>
          </cell>
          <cell r="P372">
            <v>0</v>
          </cell>
          <cell r="Q372">
            <v>0</v>
          </cell>
          <cell r="R372">
            <v>0</v>
          </cell>
          <cell r="S372">
            <v>0</v>
          </cell>
          <cell r="T372">
            <v>0</v>
          </cell>
          <cell r="U372">
            <v>0</v>
          </cell>
          <cell r="V372">
            <v>0</v>
          </cell>
          <cell r="W372">
            <v>0</v>
          </cell>
          <cell r="X372">
            <v>0</v>
          </cell>
          <cell r="Y372">
            <v>0</v>
          </cell>
          <cell r="Z372">
            <v>0</v>
          </cell>
          <cell r="AA372">
            <v>0</v>
          </cell>
          <cell r="AB372">
            <v>0</v>
          </cell>
          <cell r="AC372">
            <v>0</v>
          </cell>
          <cell r="AD372">
            <v>0</v>
          </cell>
          <cell r="AE372">
            <v>0</v>
          </cell>
          <cell r="AF372">
            <v>0</v>
          </cell>
          <cell r="AG372">
            <v>0</v>
          </cell>
          <cell r="AH372">
            <v>0</v>
          </cell>
          <cell r="AI372">
            <v>0</v>
          </cell>
          <cell r="AJ372">
            <v>0</v>
          </cell>
          <cell r="AK372">
            <v>0</v>
          </cell>
          <cell r="AL372">
            <v>0</v>
          </cell>
          <cell r="AM372">
            <v>0</v>
          </cell>
          <cell r="AN372">
            <v>0</v>
          </cell>
          <cell r="AO372">
            <v>0</v>
          </cell>
          <cell r="AP372">
            <v>0</v>
          </cell>
          <cell r="AQ372">
            <v>0</v>
          </cell>
          <cell r="AR372">
            <v>0</v>
          </cell>
          <cell r="AS372">
            <v>0</v>
          </cell>
          <cell r="AT372">
            <v>0</v>
          </cell>
          <cell r="AU372">
            <v>0</v>
          </cell>
          <cell r="AV372">
            <v>0</v>
          </cell>
          <cell r="AW372">
            <v>0</v>
          </cell>
          <cell r="AX372">
            <v>0</v>
          </cell>
          <cell r="AY372">
            <v>0</v>
          </cell>
          <cell r="AZ372">
            <v>0</v>
          </cell>
          <cell r="BA372">
            <v>0</v>
          </cell>
          <cell r="BB372">
            <v>0</v>
          </cell>
          <cell r="BC372">
            <v>0</v>
          </cell>
          <cell r="BD372">
            <v>0</v>
          </cell>
          <cell r="BE372">
            <v>0</v>
          </cell>
          <cell r="BF372">
            <v>0</v>
          </cell>
          <cell r="BG372">
            <v>0</v>
          </cell>
          <cell r="BH372">
            <v>0</v>
          </cell>
          <cell r="BI372">
            <v>0</v>
          </cell>
          <cell r="BJ372">
            <v>0</v>
          </cell>
        </row>
        <row r="373">
          <cell r="A373">
            <v>277999</v>
          </cell>
          <cell r="B373" t="str">
            <v>ProgPayClr for277500</v>
          </cell>
          <cell r="C373">
            <v>0</v>
          </cell>
          <cell r="D373">
            <v>0</v>
          </cell>
          <cell r="E373">
            <v>0</v>
          </cell>
          <cell r="F373">
            <v>0</v>
          </cell>
          <cell r="G373">
            <v>0</v>
          </cell>
          <cell r="H373">
            <v>0</v>
          </cell>
          <cell r="I373">
            <v>0</v>
          </cell>
          <cell r="J373">
            <v>0</v>
          </cell>
          <cell r="K373">
            <v>0</v>
          </cell>
          <cell r="L373">
            <v>0</v>
          </cell>
          <cell r="M373">
            <v>0</v>
          </cell>
          <cell r="N373">
            <v>0</v>
          </cell>
          <cell r="O373">
            <v>0</v>
          </cell>
          <cell r="P373">
            <v>0</v>
          </cell>
          <cell r="Q373">
            <v>0</v>
          </cell>
          <cell r="R373">
            <v>0</v>
          </cell>
          <cell r="S373">
            <v>0</v>
          </cell>
          <cell r="T373">
            <v>0</v>
          </cell>
          <cell r="U373">
            <v>0</v>
          </cell>
          <cell r="V373">
            <v>0</v>
          </cell>
          <cell r="W373">
            <v>0</v>
          </cell>
          <cell r="X373">
            <v>0</v>
          </cell>
          <cell r="Y373">
            <v>0</v>
          </cell>
          <cell r="Z373">
            <v>0</v>
          </cell>
          <cell r="AA373">
            <v>0</v>
          </cell>
          <cell r="AB373">
            <v>0</v>
          </cell>
          <cell r="AC373">
            <v>0</v>
          </cell>
          <cell r="AD373">
            <v>0</v>
          </cell>
          <cell r="AE373">
            <v>0</v>
          </cell>
          <cell r="AF373">
            <v>0</v>
          </cell>
          <cell r="AG373">
            <v>0</v>
          </cell>
          <cell r="AH373">
            <v>0</v>
          </cell>
          <cell r="AI373">
            <v>0</v>
          </cell>
          <cell r="AJ373">
            <v>0</v>
          </cell>
          <cell r="AK373">
            <v>0</v>
          </cell>
          <cell r="AL373">
            <v>0</v>
          </cell>
          <cell r="AM373">
            <v>0</v>
          </cell>
          <cell r="AN373">
            <v>0</v>
          </cell>
          <cell r="AO373">
            <v>0</v>
          </cell>
          <cell r="AP373">
            <v>0</v>
          </cell>
          <cell r="AQ373">
            <v>0</v>
          </cell>
          <cell r="AR373">
            <v>0</v>
          </cell>
          <cell r="AS373">
            <v>0</v>
          </cell>
          <cell r="AT373">
            <v>0</v>
          </cell>
          <cell r="AU373">
            <v>0</v>
          </cell>
          <cell r="AV373">
            <v>0</v>
          </cell>
          <cell r="AW373">
            <v>0</v>
          </cell>
          <cell r="AX373">
            <v>0</v>
          </cell>
          <cell r="AY373">
            <v>0</v>
          </cell>
          <cell r="AZ373">
            <v>0</v>
          </cell>
          <cell r="BA373">
            <v>0</v>
          </cell>
          <cell r="BB373">
            <v>0</v>
          </cell>
          <cell r="BC373">
            <v>0</v>
          </cell>
          <cell r="BD373">
            <v>0</v>
          </cell>
          <cell r="BE373">
            <v>0</v>
          </cell>
          <cell r="BF373">
            <v>0</v>
          </cell>
          <cell r="BG373">
            <v>0</v>
          </cell>
          <cell r="BH373">
            <v>0</v>
          </cell>
          <cell r="BI373">
            <v>0</v>
          </cell>
          <cell r="BJ373">
            <v>0</v>
          </cell>
        </row>
        <row r="374">
          <cell r="A374">
            <v>278010</v>
          </cell>
          <cell r="B374" t="str">
            <v>Prem/Disc ST Notes</v>
          </cell>
          <cell r="C374">
            <v>0</v>
          </cell>
          <cell r="D374">
            <v>0</v>
          </cell>
          <cell r="E374">
            <v>0</v>
          </cell>
          <cell r="F374">
            <v>0</v>
          </cell>
          <cell r="G374">
            <v>0</v>
          </cell>
          <cell r="H374">
            <v>0</v>
          </cell>
          <cell r="I374">
            <v>0</v>
          </cell>
          <cell r="J374">
            <v>0</v>
          </cell>
          <cell r="K374">
            <v>0</v>
          </cell>
          <cell r="L374">
            <v>0</v>
          </cell>
          <cell r="M374">
            <v>0</v>
          </cell>
          <cell r="N374">
            <v>0</v>
          </cell>
          <cell r="O374">
            <v>0</v>
          </cell>
          <cell r="P374">
            <v>0</v>
          </cell>
          <cell r="Q374">
            <v>0</v>
          </cell>
          <cell r="R374">
            <v>0</v>
          </cell>
          <cell r="S374">
            <v>0</v>
          </cell>
          <cell r="T374">
            <v>0</v>
          </cell>
          <cell r="U374">
            <v>0</v>
          </cell>
          <cell r="V374">
            <v>0</v>
          </cell>
          <cell r="W374">
            <v>0</v>
          </cell>
          <cell r="X374">
            <v>0</v>
          </cell>
          <cell r="Y374">
            <v>0</v>
          </cell>
          <cell r="Z374">
            <v>0</v>
          </cell>
          <cell r="AA374">
            <v>0</v>
          </cell>
          <cell r="AB374">
            <v>0</v>
          </cell>
          <cell r="AC374">
            <v>0</v>
          </cell>
          <cell r="AD374">
            <v>0</v>
          </cell>
          <cell r="AE374">
            <v>0</v>
          </cell>
          <cell r="AF374">
            <v>0</v>
          </cell>
          <cell r="AG374">
            <v>0</v>
          </cell>
          <cell r="AH374">
            <v>0</v>
          </cell>
          <cell r="AI374">
            <v>0</v>
          </cell>
          <cell r="AJ374">
            <v>0</v>
          </cell>
          <cell r="AK374">
            <v>0</v>
          </cell>
          <cell r="AL374">
            <v>0</v>
          </cell>
          <cell r="AM374">
            <v>0</v>
          </cell>
          <cell r="AN374">
            <v>0</v>
          </cell>
          <cell r="AO374">
            <v>0</v>
          </cell>
          <cell r="AP374">
            <v>0</v>
          </cell>
          <cell r="AQ374">
            <v>0</v>
          </cell>
          <cell r="AR374">
            <v>0</v>
          </cell>
          <cell r="AS374">
            <v>0</v>
          </cell>
          <cell r="AT374">
            <v>0</v>
          </cell>
          <cell r="AU374">
            <v>0</v>
          </cell>
          <cell r="AV374">
            <v>0</v>
          </cell>
          <cell r="AW374">
            <v>0</v>
          </cell>
          <cell r="AX374">
            <v>0</v>
          </cell>
          <cell r="AY374">
            <v>0</v>
          </cell>
          <cell r="AZ374">
            <v>0</v>
          </cell>
          <cell r="BA374">
            <v>0</v>
          </cell>
          <cell r="BB374">
            <v>0</v>
          </cell>
          <cell r="BC374">
            <v>0</v>
          </cell>
          <cell r="BD374">
            <v>0</v>
          </cell>
          <cell r="BE374">
            <v>0</v>
          </cell>
          <cell r="BF374">
            <v>0</v>
          </cell>
          <cell r="BG374">
            <v>0</v>
          </cell>
          <cell r="BH374">
            <v>0</v>
          </cell>
          <cell r="BI374">
            <v>0</v>
          </cell>
          <cell r="BJ374">
            <v>0</v>
          </cell>
        </row>
        <row r="375">
          <cell r="A375">
            <v>280000</v>
          </cell>
          <cell r="B375" t="str">
            <v>Cntrbtd Cap Susp</v>
          </cell>
          <cell r="C375">
            <v>0</v>
          </cell>
          <cell r="D375">
            <v>0</v>
          </cell>
          <cell r="E375">
            <v>0</v>
          </cell>
          <cell r="F375">
            <v>0</v>
          </cell>
          <cell r="G375">
            <v>25601.39</v>
          </cell>
          <cell r="H375">
            <v>0</v>
          </cell>
          <cell r="I375">
            <v>0</v>
          </cell>
          <cell r="J375">
            <v>0</v>
          </cell>
          <cell r="K375">
            <v>25601.39</v>
          </cell>
          <cell r="L375">
            <v>0</v>
          </cell>
          <cell r="M375">
            <v>0</v>
          </cell>
          <cell r="N375">
            <v>0</v>
          </cell>
          <cell r="O375">
            <v>0</v>
          </cell>
          <cell r="P375">
            <v>0</v>
          </cell>
          <cell r="Q375">
            <v>0</v>
          </cell>
          <cell r="R375">
            <v>0</v>
          </cell>
          <cell r="S375">
            <v>0</v>
          </cell>
          <cell r="T375">
            <v>0</v>
          </cell>
          <cell r="U375">
            <v>0</v>
          </cell>
          <cell r="V375">
            <v>25601.39</v>
          </cell>
          <cell r="W375">
            <v>0</v>
          </cell>
          <cell r="X375">
            <v>0</v>
          </cell>
          <cell r="Y375">
            <v>0</v>
          </cell>
          <cell r="Z375">
            <v>0</v>
          </cell>
          <cell r="AA375">
            <v>0</v>
          </cell>
          <cell r="AB375">
            <v>0</v>
          </cell>
          <cell r="AC375">
            <v>0</v>
          </cell>
          <cell r="AD375">
            <v>0</v>
          </cell>
          <cell r="AE375">
            <v>0</v>
          </cell>
          <cell r="AF375">
            <v>0</v>
          </cell>
          <cell r="AG375">
            <v>0</v>
          </cell>
          <cell r="AH375">
            <v>0</v>
          </cell>
          <cell r="AI375">
            <v>0</v>
          </cell>
          <cell r="AJ375">
            <v>0</v>
          </cell>
          <cell r="AK375">
            <v>0</v>
          </cell>
          <cell r="AL375">
            <v>0</v>
          </cell>
          <cell r="AM375">
            <v>0</v>
          </cell>
          <cell r="AN375">
            <v>0</v>
          </cell>
          <cell r="AO375">
            <v>0</v>
          </cell>
          <cell r="AP375">
            <v>0</v>
          </cell>
          <cell r="AQ375">
            <v>0</v>
          </cell>
          <cell r="AR375">
            <v>0</v>
          </cell>
          <cell r="AS375">
            <v>0</v>
          </cell>
          <cell r="AT375">
            <v>0</v>
          </cell>
          <cell r="AU375">
            <v>25601.39</v>
          </cell>
          <cell r="AV375">
            <v>0</v>
          </cell>
          <cell r="AW375">
            <v>0</v>
          </cell>
          <cell r="AX375">
            <v>0</v>
          </cell>
          <cell r="AY375">
            <v>25601.39</v>
          </cell>
          <cell r="AZ375">
            <v>0</v>
          </cell>
          <cell r="BA375">
            <v>0</v>
          </cell>
          <cell r="BB375">
            <v>0</v>
          </cell>
          <cell r="BC375">
            <v>0</v>
          </cell>
          <cell r="BD375">
            <v>0</v>
          </cell>
          <cell r="BE375">
            <v>0</v>
          </cell>
          <cell r="BF375">
            <v>0</v>
          </cell>
          <cell r="BG375">
            <v>0</v>
          </cell>
          <cell r="BH375">
            <v>0</v>
          </cell>
          <cell r="BI375">
            <v>0</v>
          </cell>
          <cell r="BJ375">
            <v>25601.39</v>
          </cell>
        </row>
        <row r="376">
          <cell r="A376">
            <v>280010</v>
          </cell>
          <cell r="B376" t="str">
            <v>Cont Cap Clrg Acct</v>
          </cell>
          <cell r="C376">
            <v>0</v>
          </cell>
          <cell r="D376">
            <v>0</v>
          </cell>
          <cell r="E376">
            <v>0</v>
          </cell>
          <cell r="F376">
            <v>0</v>
          </cell>
          <cell r="G376">
            <v>0</v>
          </cell>
          <cell r="H376">
            <v>0</v>
          </cell>
          <cell r="I376">
            <v>0</v>
          </cell>
          <cell r="J376">
            <v>0</v>
          </cell>
          <cell r="K376">
            <v>0</v>
          </cell>
          <cell r="L376">
            <v>0</v>
          </cell>
          <cell r="M376">
            <v>0</v>
          </cell>
          <cell r="N376">
            <v>0</v>
          </cell>
          <cell r="O376">
            <v>0</v>
          </cell>
          <cell r="P376">
            <v>0</v>
          </cell>
          <cell r="Q376">
            <v>0</v>
          </cell>
          <cell r="R376">
            <v>0</v>
          </cell>
          <cell r="S376">
            <v>0</v>
          </cell>
          <cell r="T376">
            <v>0</v>
          </cell>
          <cell r="U376">
            <v>0</v>
          </cell>
          <cell r="V376">
            <v>0</v>
          </cell>
          <cell r="W376">
            <v>0</v>
          </cell>
          <cell r="X376">
            <v>0</v>
          </cell>
          <cell r="Y376">
            <v>0</v>
          </cell>
          <cell r="Z376">
            <v>0</v>
          </cell>
          <cell r="AA376">
            <v>0</v>
          </cell>
          <cell r="AB376">
            <v>0</v>
          </cell>
          <cell r="AC376">
            <v>0</v>
          </cell>
          <cell r="AD376">
            <v>0</v>
          </cell>
          <cell r="AE376">
            <v>0</v>
          </cell>
          <cell r="AF376">
            <v>0</v>
          </cell>
          <cell r="AG376">
            <v>0</v>
          </cell>
          <cell r="AH376">
            <v>0</v>
          </cell>
          <cell r="AI376">
            <v>0</v>
          </cell>
          <cell r="AJ376">
            <v>0</v>
          </cell>
          <cell r="AK376">
            <v>0</v>
          </cell>
          <cell r="AL376">
            <v>0</v>
          </cell>
          <cell r="AM376">
            <v>0</v>
          </cell>
          <cell r="AN376">
            <v>0</v>
          </cell>
          <cell r="AO376">
            <v>0</v>
          </cell>
          <cell r="AP376">
            <v>0</v>
          </cell>
          <cell r="AQ376">
            <v>0</v>
          </cell>
          <cell r="AR376">
            <v>0</v>
          </cell>
          <cell r="AS376">
            <v>0</v>
          </cell>
          <cell r="AT376">
            <v>0</v>
          </cell>
          <cell r="AU376">
            <v>0</v>
          </cell>
          <cell r="AV376">
            <v>0</v>
          </cell>
          <cell r="AW376">
            <v>0</v>
          </cell>
          <cell r="AX376">
            <v>0</v>
          </cell>
          <cell r="AY376">
            <v>0</v>
          </cell>
          <cell r="AZ376">
            <v>0</v>
          </cell>
          <cell r="BA376">
            <v>0</v>
          </cell>
          <cell r="BB376">
            <v>0</v>
          </cell>
          <cell r="BC376">
            <v>0</v>
          </cell>
          <cell r="BD376">
            <v>0</v>
          </cell>
          <cell r="BE376">
            <v>0</v>
          </cell>
          <cell r="BF376">
            <v>0</v>
          </cell>
          <cell r="BG376">
            <v>0</v>
          </cell>
          <cell r="BH376">
            <v>0</v>
          </cell>
          <cell r="BI376">
            <v>0</v>
          </cell>
          <cell r="BJ376">
            <v>0</v>
          </cell>
        </row>
        <row r="377">
          <cell r="A377">
            <v>280199</v>
          </cell>
          <cell r="B377" t="str">
            <v>Bus Mod A/c for Cont</v>
          </cell>
          <cell r="C377">
            <v>0</v>
          </cell>
          <cell r="D377">
            <v>0</v>
          </cell>
          <cell r="E377">
            <v>0</v>
          </cell>
          <cell r="F377">
            <v>0</v>
          </cell>
          <cell r="G377">
            <v>0</v>
          </cell>
          <cell r="H377">
            <v>0</v>
          </cell>
          <cell r="I377">
            <v>0</v>
          </cell>
          <cell r="J377">
            <v>0</v>
          </cell>
          <cell r="K377">
            <v>0</v>
          </cell>
          <cell r="L377">
            <v>0</v>
          </cell>
          <cell r="M377">
            <v>0</v>
          </cell>
          <cell r="N377">
            <v>0</v>
          </cell>
          <cell r="O377">
            <v>0</v>
          </cell>
          <cell r="P377">
            <v>0</v>
          </cell>
          <cell r="Q377">
            <v>0</v>
          </cell>
          <cell r="R377">
            <v>0</v>
          </cell>
          <cell r="S377">
            <v>0</v>
          </cell>
          <cell r="T377">
            <v>0</v>
          </cell>
          <cell r="U377">
            <v>0</v>
          </cell>
          <cell r="V377">
            <v>0</v>
          </cell>
          <cell r="W377">
            <v>0</v>
          </cell>
          <cell r="X377">
            <v>0</v>
          </cell>
          <cell r="Y377">
            <v>0</v>
          </cell>
          <cell r="Z377">
            <v>0</v>
          </cell>
          <cell r="AA377">
            <v>0</v>
          </cell>
          <cell r="AB377">
            <v>0</v>
          </cell>
          <cell r="AC377">
            <v>0</v>
          </cell>
          <cell r="AD377">
            <v>0</v>
          </cell>
          <cell r="AE377">
            <v>0</v>
          </cell>
          <cell r="AF377">
            <v>0</v>
          </cell>
          <cell r="AG377">
            <v>0</v>
          </cell>
          <cell r="AH377">
            <v>0</v>
          </cell>
          <cell r="AI377">
            <v>0</v>
          </cell>
          <cell r="AJ377">
            <v>0</v>
          </cell>
          <cell r="AK377">
            <v>0</v>
          </cell>
          <cell r="AL377">
            <v>0</v>
          </cell>
          <cell r="AM377">
            <v>0</v>
          </cell>
          <cell r="AN377">
            <v>0</v>
          </cell>
          <cell r="AO377">
            <v>0</v>
          </cell>
          <cell r="AP377">
            <v>0</v>
          </cell>
          <cell r="AQ377">
            <v>0</v>
          </cell>
          <cell r="AR377">
            <v>0</v>
          </cell>
          <cell r="AS377">
            <v>0</v>
          </cell>
          <cell r="AT377">
            <v>0</v>
          </cell>
          <cell r="AU377">
            <v>0</v>
          </cell>
          <cell r="AV377">
            <v>0</v>
          </cell>
          <cell r="AW377">
            <v>0</v>
          </cell>
          <cell r="AX377">
            <v>0</v>
          </cell>
          <cell r="AY377">
            <v>0</v>
          </cell>
          <cell r="AZ377">
            <v>0</v>
          </cell>
          <cell r="BA377">
            <v>0</v>
          </cell>
          <cell r="BB377">
            <v>0</v>
          </cell>
          <cell r="BC377">
            <v>0</v>
          </cell>
          <cell r="BD377">
            <v>0</v>
          </cell>
          <cell r="BE377">
            <v>0</v>
          </cell>
          <cell r="BF377">
            <v>0</v>
          </cell>
          <cell r="BG377">
            <v>0</v>
          </cell>
          <cell r="BH377">
            <v>0</v>
          </cell>
          <cell r="BI377">
            <v>0</v>
          </cell>
          <cell r="BJ377">
            <v>0</v>
          </cell>
        </row>
        <row r="378">
          <cell r="A378">
            <v>299998</v>
          </cell>
          <cell r="B378" t="str">
            <v>CSS Inter-Co Suspens</v>
          </cell>
          <cell r="C378">
            <v>0</v>
          </cell>
          <cell r="D378">
            <v>0</v>
          </cell>
          <cell r="E378">
            <v>0</v>
          </cell>
          <cell r="F378">
            <v>0</v>
          </cell>
          <cell r="G378">
            <v>0</v>
          </cell>
          <cell r="H378">
            <v>0</v>
          </cell>
          <cell r="I378">
            <v>0</v>
          </cell>
          <cell r="J378">
            <v>0</v>
          </cell>
          <cell r="K378">
            <v>0</v>
          </cell>
          <cell r="L378">
            <v>0</v>
          </cell>
          <cell r="M378">
            <v>0</v>
          </cell>
          <cell r="N378">
            <v>0</v>
          </cell>
          <cell r="O378">
            <v>0</v>
          </cell>
          <cell r="P378">
            <v>0</v>
          </cell>
          <cell r="Q378">
            <v>0</v>
          </cell>
          <cell r="R378">
            <v>0</v>
          </cell>
          <cell r="S378">
            <v>0</v>
          </cell>
          <cell r="T378">
            <v>0</v>
          </cell>
          <cell r="U378">
            <v>0</v>
          </cell>
          <cell r="V378">
            <v>0</v>
          </cell>
          <cell r="W378">
            <v>0</v>
          </cell>
          <cell r="X378">
            <v>0</v>
          </cell>
          <cell r="Y378">
            <v>0</v>
          </cell>
          <cell r="Z378">
            <v>0</v>
          </cell>
          <cell r="AA378">
            <v>0</v>
          </cell>
          <cell r="AB378">
            <v>0</v>
          </cell>
          <cell r="AC378">
            <v>0</v>
          </cell>
          <cell r="AD378">
            <v>0</v>
          </cell>
          <cell r="AE378">
            <v>0</v>
          </cell>
          <cell r="AF378">
            <v>0</v>
          </cell>
          <cell r="AG378">
            <v>0</v>
          </cell>
          <cell r="AH378">
            <v>0</v>
          </cell>
          <cell r="AI378">
            <v>0</v>
          </cell>
          <cell r="AJ378">
            <v>0</v>
          </cell>
          <cell r="AK378">
            <v>0</v>
          </cell>
          <cell r="AL378">
            <v>0</v>
          </cell>
          <cell r="AM378">
            <v>0</v>
          </cell>
          <cell r="AN378">
            <v>0</v>
          </cell>
          <cell r="AO378">
            <v>0</v>
          </cell>
          <cell r="AP378">
            <v>0</v>
          </cell>
          <cell r="AQ378">
            <v>0</v>
          </cell>
          <cell r="AR378">
            <v>0</v>
          </cell>
          <cell r="AS378">
            <v>0</v>
          </cell>
          <cell r="AT378">
            <v>0</v>
          </cell>
          <cell r="AU378">
            <v>0</v>
          </cell>
          <cell r="AV378">
            <v>0</v>
          </cell>
          <cell r="AW378">
            <v>0</v>
          </cell>
          <cell r="AX378">
            <v>0</v>
          </cell>
          <cell r="AY378">
            <v>0</v>
          </cell>
          <cell r="AZ378">
            <v>0</v>
          </cell>
          <cell r="BA378">
            <v>0</v>
          </cell>
          <cell r="BB378">
            <v>0</v>
          </cell>
          <cell r="BC378">
            <v>0</v>
          </cell>
          <cell r="BD378">
            <v>0</v>
          </cell>
          <cell r="BE378">
            <v>0</v>
          </cell>
          <cell r="BF378">
            <v>0</v>
          </cell>
          <cell r="BG378">
            <v>0</v>
          </cell>
          <cell r="BH378">
            <v>0</v>
          </cell>
          <cell r="BI378">
            <v>0</v>
          </cell>
          <cell r="BJ378">
            <v>0</v>
          </cell>
        </row>
        <row r="379">
          <cell r="A379">
            <v>299999</v>
          </cell>
          <cell r="B379" t="str">
            <v>DefaultConvPSInvalid</v>
          </cell>
          <cell r="C379">
            <v>0</v>
          </cell>
          <cell r="D379">
            <v>-0.18</v>
          </cell>
          <cell r="E379">
            <v>0</v>
          </cell>
          <cell r="F379">
            <v>-0.18</v>
          </cell>
          <cell r="G379">
            <v>-0.24</v>
          </cell>
          <cell r="H379">
            <v>0</v>
          </cell>
          <cell r="I379">
            <v>0</v>
          </cell>
          <cell r="J379">
            <v>0</v>
          </cell>
          <cell r="K379">
            <v>-0.24</v>
          </cell>
          <cell r="L379">
            <v>0</v>
          </cell>
          <cell r="M379">
            <v>0.42</v>
          </cell>
          <cell r="N379">
            <v>0.42</v>
          </cell>
          <cell r="O379">
            <v>0</v>
          </cell>
          <cell r="P379">
            <v>0</v>
          </cell>
          <cell r="Q379">
            <v>0</v>
          </cell>
          <cell r="R379">
            <v>0</v>
          </cell>
          <cell r="S379">
            <v>0</v>
          </cell>
          <cell r="T379">
            <v>0</v>
          </cell>
          <cell r="U379">
            <v>0</v>
          </cell>
          <cell r="V379">
            <v>0</v>
          </cell>
          <cell r="W379">
            <v>0</v>
          </cell>
          <cell r="X379">
            <v>0</v>
          </cell>
          <cell r="Y379">
            <v>0</v>
          </cell>
          <cell r="Z379">
            <v>0</v>
          </cell>
          <cell r="AA379">
            <v>0</v>
          </cell>
          <cell r="AB379">
            <v>0</v>
          </cell>
          <cell r="AC379">
            <v>0</v>
          </cell>
          <cell r="AD379">
            <v>0</v>
          </cell>
          <cell r="AE379">
            <v>0</v>
          </cell>
          <cell r="AF379">
            <v>0</v>
          </cell>
          <cell r="AG379">
            <v>0</v>
          </cell>
          <cell r="AH379">
            <v>0</v>
          </cell>
          <cell r="AI379">
            <v>0</v>
          </cell>
          <cell r="AJ379">
            <v>0</v>
          </cell>
          <cell r="AK379">
            <v>0</v>
          </cell>
          <cell r="AL379">
            <v>0</v>
          </cell>
          <cell r="AM379">
            <v>0</v>
          </cell>
          <cell r="AN379">
            <v>0</v>
          </cell>
          <cell r="AO379">
            <v>0</v>
          </cell>
          <cell r="AP379">
            <v>0</v>
          </cell>
          <cell r="AQ379">
            <v>0</v>
          </cell>
          <cell r="AR379">
            <v>-0.18</v>
          </cell>
          <cell r="AS379">
            <v>0</v>
          </cell>
          <cell r="AT379">
            <v>-0.18</v>
          </cell>
          <cell r="AU379">
            <v>-0.24</v>
          </cell>
          <cell r="AV379">
            <v>0</v>
          </cell>
          <cell r="AW379">
            <v>0</v>
          </cell>
          <cell r="AX379">
            <v>0</v>
          </cell>
          <cell r="AY379">
            <v>-0.24</v>
          </cell>
          <cell r="AZ379">
            <v>0</v>
          </cell>
          <cell r="BA379">
            <v>0.42</v>
          </cell>
          <cell r="BB379">
            <v>0.42</v>
          </cell>
          <cell r="BC379">
            <v>0</v>
          </cell>
          <cell r="BD379">
            <v>0</v>
          </cell>
          <cell r="BE379">
            <v>0</v>
          </cell>
          <cell r="BF379">
            <v>0</v>
          </cell>
          <cell r="BG379">
            <v>0</v>
          </cell>
          <cell r="BH379">
            <v>0</v>
          </cell>
          <cell r="BI379">
            <v>0</v>
          </cell>
          <cell r="BJ379">
            <v>0</v>
          </cell>
        </row>
        <row r="380">
          <cell r="A380">
            <v>302000</v>
          </cell>
          <cell r="B380" t="str">
            <v>Tech SAP Clearng Act</v>
          </cell>
          <cell r="C380">
            <v>0</v>
          </cell>
          <cell r="D380">
            <v>8960.93</v>
          </cell>
          <cell r="E380">
            <v>0</v>
          </cell>
          <cell r="F380">
            <v>8960.93</v>
          </cell>
          <cell r="G380">
            <v>-8961.2199999999993</v>
          </cell>
          <cell r="H380">
            <v>0</v>
          </cell>
          <cell r="I380">
            <v>0</v>
          </cell>
          <cell r="J380">
            <v>0.28999999999999998</v>
          </cell>
          <cell r="K380">
            <v>-8960.93</v>
          </cell>
          <cell r="L380">
            <v>0</v>
          </cell>
          <cell r="M380">
            <v>0</v>
          </cell>
          <cell r="N380">
            <v>0</v>
          </cell>
          <cell r="O380">
            <v>0</v>
          </cell>
          <cell r="P380">
            <v>0</v>
          </cell>
          <cell r="Q380">
            <v>0</v>
          </cell>
          <cell r="R380">
            <v>0</v>
          </cell>
          <cell r="S380">
            <v>0</v>
          </cell>
          <cell r="T380">
            <v>0</v>
          </cell>
          <cell r="U380">
            <v>0</v>
          </cell>
          <cell r="V380">
            <v>0</v>
          </cell>
          <cell r="W380">
            <v>0</v>
          </cell>
          <cell r="X380">
            <v>0</v>
          </cell>
          <cell r="Y380">
            <v>0</v>
          </cell>
          <cell r="Z380">
            <v>0</v>
          </cell>
          <cell r="AA380">
            <v>0</v>
          </cell>
          <cell r="AB380">
            <v>0</v>
          </cell>
          <cell r="AC380">
            <v>0</v>
          </cell>
          <cell r="AD380">
            <v>0</v>
          </cell>
          <cell r="AE380">
            <v>0</v>
          </cell>
          <cell r="AF380">
            <v>0</v>
          </cell>
          <cell r="AG380">
            <v>0</v>
          </cell>
          <cell r="AH380">
            <v>0</v>
          </cell>
          <cell r="AI380">
            <v>0</v>
          </cell>
          <cell r="AJ380">
            <v>0</v>
          </cell>
          <cell r="AK380">
            <v>0</v>
          </cell>
          <cell r="AL380">
            <v>0</v>
          </cell>
          <cell r="AM380">
            <v>0</v>
          </cell>
          <cell r="AN380">
            <v>0</v>
          </cell>
          <cell r="AO380">
            <v>0</v>
          </cell>
          <cell r="AP380">
            <v>0</v>
          </cell>
          <cell r="AQ380">
            <v>0</v>
          </cell>
          <cell r="AR380">
            <v>8960.93</v>
          </cell>
          <cell r="AS380">
            <v>0</v>
          </cell>
          <cell r="AT380">
            <v>8960.93</v>
          </cell>
          <cell r="AU380">
            <v>-8961.2199999999993</v>
          </cell>
          <cell r="AV380">
            <v>0</v>
          </cell>
          <cell r="AW380">
            <v>0</v>
          </cell>
          <cell r="AX380">
            <v>0.28999999999999998</v>
          </cell>
          <cell r="AY380">
            <v>-8960.93</v>
          </cell>
          <cell r="AZ380">
            <v>0</v>
          </cell>
          <cell r="BA380">
            <v>0</v>
          </cell>
          <cell r="BB380">
            <v>0</v>
          </cell>
          <cell r="BC380">
            <v>0</v>
          </cell>
          <cell r="BD380">
            <v>0</v>
          </cell>
          <cell r="BE380">
            <v>0</v>
          </cell>
          <cell r="BF380">
            <v>0</v>
          </cell>
          <cell r="BG380">
            <v>0</v>
          </cell>
          <cell r="BH380">
            <v>0</v>
          </cell>
          <cell r="BI380">
            <v>0</v>
          </cell>
          <cell r="BJ380">
            <v>0</v>
          </cell>
        </row>
        <row r="381">
          <cell r="A381">
            <v>304100</v>
          </cell>
          <cell r="B381" t="str">
            <v>Unamtzd  Prem/Disc</v>
          </cell>
          <cell r="C381">
            <v>-23146275.989999998</v>
          </cell>
          <cell r="D381">
            <v>-10996961.140000001</v>
          </cell>
          <cell r="E381">
            <v>0</v>
          </cell>
          <cell r="F381">
            <v>-10996961.140000001</v>
          </cell>
          <cell r="G381">
            <v>-11772118.57</v>
          </cell>
          <cell r="H381">
            <v>0</v>
          </cell>
          <cell r="I381">
            <v>0</v>
          </cell>
          <cell r="J381">
            <v>0</v>
          </cell>
          <cell r="K381">
            <v>-11772118.57</v>
          </cell>
          <cell r="L381">
            <v>0</v>
          </cell>
          <cell r="M381">
            <v>0</v>
          </cell>
          <cell r="N381">
            <v>0</v>
          </cell>
          <cell r="O381">
            <v>0</v>
          </cell>
          <cell r="P381">
            <v>0</v>
          </cell>
          <cell r="Q381">
            <v>27169.63</v>
          </cell>
          <cell r="R381">
            <v>33375.279999999999</v>
          </cell>
          <cell r="S381">
            <v>0</v>
          </cell>
          <cell r="T381">
            <v>0</v>
          </cell>
          <cell r="U381">
            <v>22708393.170000002</v>
          </cell>
          <cell r="V381">
            <v>-23146417.620000001</v>
          </cell>
          <cell r="W381">
            <v>0</v>
          </cell>
          <cell r="X381">
            <v>0</v>
          </cell>
          <cell r="Y381">
            <v>0</v>
          </cell>
          <cell r="Z381">
            <v>0</v>
          </cell>
          <cell r="AA381">
            <v>0</v>
          </cell>
          <cell r="AB381">
            <v>0</v>
          </cell>
          <cell r="AC381">
            <v>0</v>
          </cell>
          <cell r="AD381">
            <v>0</v>
          </cell>
          <cell r="AE381">
            <v>0</v>
          </cell>
          <cell r="AF381">
            <v>0</v>
          </cell>
          <cell r="AG381">
            <v>0</v>
          </cell>
          <cell r="AH381">
            <v>0</v>
          </cell>
          <cell r="AI381">
            <v>0</v>
          </cell>
          <cell r="AJ381">
            <v>0</v>
          </cell>
          <cell r="AK381">
            <v>0</v>
          </cell>
          <cell r="AL381">
            <v>0</v>
          </cell>
          <cell r="AM381">
            <v>0</v>
          </cell>
          <cell r="AN381">
            <v>0</v>
          </cell>
          <cell r="AO381">
            <v>0</v>
          </cell>
          <cell r="AP381">
            <v>0</v>
          </cell>
          <cell r="AQ381">
            <v>-23146275.989999998</v>
          </cell>
          <cell r="AR381">
            <v>-10996961.140000001</v>
          </cell>
          <cell r="AS381">
            <v>0</v>
          </cell>
          <cell r="AT381">
            <v>-10996961.140000001</v>
          </cell>
          <cell r="AU381">
            <v>-11772118.57</v>
          </cell>
          <cell r="AV381">
            <v>0</v>
          </cell>
          <cell r="AW381">
            <v>0</v>
          </cell>
          <cell r="AX381">
            <v>0</v>
          </cell>
          <cell r="AY381">
            <v>-11772118.57</v>
          </cell>
          <cell r="AZ381">
            <v>0</v>
          </cell>
          <cell r="BA381">
            <v>0</v>
          </cell>
          <cell r="BB381">
            <v>0</v>
          </cell>
          <cell r="BC381">
            <v>0</v>
          </cell>
          <cell r="BD381">
            <v>0</v>
          </cell>
          <cell r="BE381">
            <v>27169.63</v>
          </cell>
          <cell r="BF381">
            <v>33375.279999999999</v>
          </cell>
          <cell r="BG381">
            <v>0</v>
          </cell>
          <cell r="BH381">
            <v>0</v>
          </cell>
          <cell r="BI381">
            <v>22708393.170000002</v>
          </cell>
          <cell r="BJ381">
            <v>-23146417.620000001</v>
          </cell>
        </row>
        <row r="382">
          <cell r="A382">
            <v>304300</v>
          </cell>
          <cell r="B382" t="str">
            <v>Accr M to M G/L LTD</v>
          </cell>
          <cell r="C382">
            <v>-19490537.879999999</v>
          </cell>
          <cell r="D382">
            <v>-8114262.5599999996</v>
          </cell>
          <cell r="E382">
            <v>0</v>
          </cell>
          <cell r="F382">
            <v>-8114262.5599999996</v>
          </cell>
          <cell r="G382">
            <v>-5409508.3700000001</v>
          </cell>
          <cell r="H382">
            <v>0</v>
          </cell>
          <cell r="I382">
            <v>0</v>
          </cell>
          <cell r="J382">
            <v>0</v>
          </cell>
          <cell r="K382">
            <v>-5409508.3700000001</v>
          </cell>
          <cell r="L382">
            <v>0</v>
          </cell>
          <cell r="M382">
            <v>0</v>
          </cell>
          <cell r="N382">
            <v>0</v>
          </cell>
          <cell r="O382">
            <v>0</v>
          </cell>
          <cell r="P382">
            <v>0</v>
          </cell>
          <cell r="Q382">
            <v>0</v>
          </cell>
          <cell r="R382">
            <v>0</v>
          </cell>
          <cell r="S382">
            <v>0</v>
          </cell>
          <cell r="T382">
            <v>0</v>
          </cell>
          <cell r="U382">
            <v>13523770.93</v>
          </cell>
          <cell r="V382">
            <v>-19490537.879999999</v>
          </cell>
          <cell r="W382">
            <v>0</v>
          </cell>
          <cell r="X382">
            <v>0</v>
          </cell>
          <cell r="Y382">
            <v>0</v>
          </cell>
          <cell r="Z382">
            <v>0</v>
          </cell>
          <cell r="AA382">
            <v>0</v>
          </cell>
          <cell r="AB382">
            <v>0</v>
          </cell>
          <cell r="AC382">
            <v>0</v>
          </cell>
          <cell r="AD382">
            <v>0</v>
          </cell>
          <cell r="AE382">
            <v>0</v>
          </cell>
          <cell r="AF382">
            <v>0</v>
          </cell>
          <cell r="AG382">
            <v>0</v>
          </cell>
          <cell r="AH382">
            <v>0</v>
          </cell>
          <cell r="AI382">
            <v>0</v>
          </cell>
          <cell r="AJ382">
            <v>0</v>
          </cell>
          <cell r="AK382">
            <v>0</v>
          </cell>
          <cell r="AL382">
            <v>0</v>
          </cell>
          <cell r="AM382">
            <v>0</v>
          </cell>
          <cell r="AN382">
            <v>0</v>
          </cell>
          <cell r="AO382">
            <v>0</v>
          </cell>
          <cell r="AP382">
            <v>0</v>
          </cell>
          <cell r="AQ382">
            <v>-19490537.879999999</v>
          </cell>
          <cell r="AR382">
            <v>-8114262.5599999996</v>
          </cell>
          <cell r="AS382">
            <v>0</v>
          </cell>
          <cell r="AT382">
            <v>-8114262.5599999996</v>
          </cell>
          <cell r="AU382">
            <v>-5409508.3700000001</v>
          </cell>
          <cell r="AV382">
            <v>0</v>
          </cell>
          <cell r="AW382">
            <v>0</v>
          </cell>
          <cell r="AX382">
            <v>0</v>
          </cell>
          <cell r="AY382">
            <v>-5409508.3700000001</v>
          </cell>
          <cell r="AZ382">
            <v>0</v>
          </cell>
          <cell r="BA382">
            <v>0</v>
          </cell>
          <cell r="BB382">
            <v>0</v>
          </cell>
          <cell r="BC382">
            <v>0</v>
          </cell>
          <cell r="BD382">
            <v>0</v>
          </cell>
          <cell r="BE382">
            <v>0</v>
          </cell>
          <cell r="BF382">
            <v>0</v>
          </cell>
          <cell r="BG382">
            <v>0</v>
          </cell>
          <cell r="BH382">
            <v>0</v>
          </cell>
          <cell r="BI382">
            <v>13523770.93</v>
          </cell>
          <cell r="BJ382">
            <v>-19490537.879999999</v>
          </cell>
        </row>
        <row r="383">
          <cell r="A383">
            <v>304305</v>
          </cell>
          <cell r="B383" t="str">
            <v>Debt - General</v>
          </cell>
          <cell r="C383">
            <v>-7860000000</v>
          </cell>
          <cell r="D383">
            <v>-4624322000</v>
          </cell>
          <cell r="E383">
            <v>0</v>
          </cell>
          <cell r="F383">
            <v>-4624322000</v>
          </cell>
          <cell r="G383">
            <v>-2779678000</v>
          </cell>
          <cell r="H383">
            <v>0</v>
          </cell>
          <cell r="I383">
            <v>0</v>
          </cell>
          <cell r="J383">
            <v>0</v>
          </cell>
          <cell r="K383">
            <v>-2779678000</v>
          </cell>
          <cell r="L383">
            <v>0</v>
          </cell>
          <cell r="M383">
            <v>0</v>
          </cell>
          <cell r="N383">
            <v>0</v>
          </cell>
          <cell r="O383">
            <v>0</v>
          </cell>
          <cell r="P383">
            <v>0</v>
          </cell>
          <cell r="Q383">
            <v>-23000000</v>
          </cell>
          <cell r="R383">
            <v>-183000000</v>
          </cell>
          <cell r="S383">
            <v>0</v>
          </cell>
          <cell r="T383">
            <v>0</v>
          </cell>
          <cell r="U383">
            <v>7610000000</v>
          </cell>
          <cell r="V383">
            <v>-7860000000</v>
          </cell>
          <cell r="W383">
            <v>0</v>
          </cell>
          <cell r="X383">
            <v>0</v>
          </cell>
          <cell r="Y383">
            <v>0</v>
          </cell>
          <cell r="Z383">
            <v>0</v>
          </cell>
          <cell r="AA383">
            <v>0</v>
          </cell>
          <cell r="AB383">
            <v>0</v>
          </cell>
          <cell r="AC383">
            <v>0</v>
          </cell>
          <cell r="AD383">
            <v>0</v>
          </cell>
          <cell r="AE383">
            <v>0</v>
          </cell>
          <cell r="AF383">
            <v>0</v>
          </cell>
          <cell r="AG383">
            <v>0</v>
          </cell>
          <cell r="AH383">
            <v>0</v>
          </cell>
          <cell r="AI383">
            <v>0</v>
          </cell>
          <cell r="AJ383">
            <v>0</v>
          </cell>
          <cell r="AK383">
            <v>0</v>
          </cell>
          <cell r="AL383">
            <v>0</v>
          </cell>
          <cell r="AM383">
            <v>0</v>
          </cell>
          <cell r="AN383">
            <v>0</v>
          </cell>
          <cell r="AO383">
            <v>0</v>
          </cell>
          <cell r="AP383">
            <v>0</v>
          </cell>
          <cell r="AQ383">
            <v>-7860000000</v>
          </cell>
          <cell r="AR383">
            <v>-4624322000</v>
          </cell>
          <cell r="AS383">
            <v>0</v>
          </cell>
          <cell r="AT383">
            <v>-4624322000</v>
          </cell>
          <cell r="AU383">
            <v>-2779678000</v>
          </cell>
          <cell r="AV383">
            <v>0</v>
          </cell>
          <cell r="AW383">
            <v>0</v>
          </cell>
          <cell r="AX383">
            <v>0</v>
          </cell>
          <cell r="AY383">
            <v>-2779678000</v>
          </cell>
          <cell r="AZ383">
            <v>0</v>
          </cell>
          <cell r="BA383">
            <v>0</v>
          </cell>
          <cell r="BB383">
            <v>0</v>
          </cell>
          <cell r="BC383">
            <v>0</v>
          </cell>
          <cell r="BD383">
            <v>0</v>
          </cell>
          <cell r="BE383">
            <v>-23000000</v>
          </cell>
          <cell r="BF383">
            <v>-183000000</v>
          </cell>
          <cell r="BG383">
            <v>0</v>
          </cell>
          <cell r="BH383">
            <v>0</v>
          </cell>
          <cell r="BI383">
            <v>7610000000</v>
          </cell>
          <cell r="BJ383">
            <v>-7860000000</v>
          </cell>
        </row>
        <row r="384">
          <cell r="A384">
            <v>304310</v>
          </cell>
          <cell r="B384" t="str">
            <v>Accr M-M L Int Swp</v>
          </cell>
          <cell r="C384">
            <v>-13520238.92</v>
          </cell>
          <cell r="D384">
            <v>0</v>
          </cell>
          <cell r="E384">
            <v>0</v>
          </cell>
          <cell r="F384">
            <v>0</v>
          </cell>
          <cell r="G384">
            <v>0</v>
          </cell>
          <cell r="H384">
            <v>0</v>
          </cell>
          <cell r="I384">
            <v>0</v>
          </cell>
          <cell r="J384">
            <v>0</v>
          </cell>
          <cell r="K384">
            <v>0</v>
          </cell>
          <cell r="L384">
            <v>0</v>
          </cell>
          <cell r="M384">
            <v>0</v>
          </cell>
          <cell r="N384">
            <v>0</v>
          </cell>
          <cell r="O384">
            <v>0</v>
          </cell>
          <cell r="P384">
            <v>0</v>
          </cell>
          <cell r="Q384">
            <v>0</v>
          </cell>
          <cell r="R384">
            <v>0</v>
          </cell>
          <cell r="S384">
            <v>0</v>
          </cell>
          <cell r="T384">
            <v>0</v>
          </cell>
          <cell r="U384">
            <v>13520238.92</v>
          </cell>
          <cell r="V384">
            <v>0</v>
          </cell>
          <cell r="W384">
            <v>0</v>
          </cell>
          <cell r="X384">
            <v>0</v>
          </cell>
          <cell r="Y384">
            <v>0</v>
          </cell>
          <cell r="Z384">
            <v>0</v>
          </cell>
          <cell r="AA384">
            <v>0</v>
          </cell>
          <cell r="AB384">
            <v>0</v>
          </cell>
          <cell r="AC384">
            <v>0</v>
          </cell>
          <cell r="AD384">
            <v>0</v>
          </cell>
          <cell r="AE384">
            <v>0</v>
          </cell>
          <cell r="AF384">
            <v>0</v>
          </cell>
          <cell r="AG384">
            <v>0</v>
          </cell>
          <cell r="AH384">
            <v>0</v>
          </cell>
          <cell r="AI384">
            <v>0</v>
          </cell>
          <cell r="AJ384">
            <v>0</v>
          </cell>
          <cell r="AK384">
            <v>0</v>
          </cell>
          <cell r="AL384">
            <v>0</v>
          </cell>
          <cell r="AM384">
            <v>0</v>
          </cell>
          <cell r="AN384">
            <v>0</v>
          </cell>
          <cell r="AO384">
            <v>0</v>
          </cell>
          <cell r="AP384">
            <v>0</v>
          </cell>
          <cell r="AQ384">
            <v>-13520238.92</v>
          </cell>
          <cell r="AR384">
            <v>0</v>
          </cell>
          <cell r="AS384">
            <v>0</v>
          </cell>
          <cell r="AT384">
            <v>0</v>
          </cell>
          <cell r="AU384">
            <v>0</v>
          </cell>
          <cell r="AV384">
            <v>0</v>
          </cell>
          <cell r="AW384">
            <v>0</v>
          </cell>
          <cell r="AX384">
            <v>0</v>
          </cell>
          <cell r="AY384">
            <v>0</v>
          </cell>
          <cell r="AZ384">
            <v>0</v>
          </cell>
          <cell r="BA384">
            <v>0</v>
          </cell>
          <cell r="BB384">
            <v>0</v>
          </cell>
          <cell r="BC384">
            <v>0</v>
          </cell>
          <cell r="BD384">
            <v>0</v>
          </cell>
          <cell r="BE384">
            <v>0</v>
          </cell>
          <cell r="BF384">
            <v>0</v>
          </cell>
          <cell r="BG384">
            <v>0</v>
          </cell>
          <cell r="BH384">
            <v>0</v>
          </cell>
          <cell r="BI384">
            <v>13520238.92</v>
          </cell>
          <cell r="BJ384">
            <v>0</v>
          </cell>
        </row>
        <row r="385">
          <cell r="A385">
            <v>330000</v>
          </cell>
          <cell r="B385" t="str">
            <v>LTD Pyable Wthn 1 Yr</v>
          </cell>
          <cell r="C385">
            <v>-600000000</v>
          </cell>
          <cell r="D385">
            <v>-370000000</v>
          </cell>
          <cell r="E385">
            <v>0</v>
          </cell>
          <cell r="F385">
            <v>-370000000</v>
          </cell>
          <cell r="G385">
            <v>-230000000</v>
          </cell>
          <cell r="H385">
            <v>0</v>
          </cell>
          <cell r="I385">
            <v>0</v>
          </cell>
          <cell r="J385">
            <v>0</v>
          </cell>
          <cell r="K385">
            <v>-230000000</v>
          </cell>
          <cell r="L385">
            <v>0</v>
          </cell>
          <cell r="M385">
            <v>0</v>
          </cell>
          <cell r="N385">
            <v>0</v>
          </cell>
          <cell r="O385">
            <v>0</v>
          </cell>
          <cell r="P385">
            <v>0</v>
          </cell>
          <cell r="Q385">
            <v>0</v>
          </cell>
          <cell r="R385">
            <v>0</v>
          </cell>
          <cell r="S385">
            <v>0</v>
          </cell>
          <cell r="T385">
            <v>0</v>
          </cell>
          <cell r="U385">
            <v>600000000</v>
          </cell>
          <cell r="V385">
            <v>-600000000</v>
          </cell>
          <cell r="W385">
            <v>0</v>
          </cell>
          <cell r="X385">
            <v>0</v>
          </cell>
          <cell r="Y385">
            <v>0</v>
          </cell>
          <cell r="Z385">
            <v>0</v>
          </cell>
          <cell r="AA385">
            <v>0</v>
          </cell>
          <cell r="AB385">
            <v>0</v>
          </cell>
          <cell r="AC385">
            <v>0</v>
          </cell>
          <cell r="AD385">
            <v>0</v>
          </cell>
          <cell r="AE385">
            <v>0</v>
          </cell>
          <cell r="AF385">
            <v>0</v>
          </cell>
          <cell r="AG385">
            <v>0</v>
          </cell>
          <cell r="AH385">
            <v>0</v>
          </cell>
          <cell r="AI385">
            <v>0</v>
          </cell>
          <cell r="AJ385">
            <v>0</v>
          </cell>
          <cell r="AK385">
            <v>0</v>
          </cell>
          <cell r="AL385">
            <v>0</v>
          </cell>
          <cell r="AM385">
            <v>0</v>
          </cell>
          <cell r="AN385">
            <v>0</v>
          </cell>
          <cell r="AO385">
            <v>0</v>
          </cell>
          <cell r="AP385">
            <v>0</v>
          </cell>
          <cell r="AQ385">
            <v>-600000000</v>
          </cell>
          <cell r="AR385">
            <v>-370000000</v>
          </cell>
          <cell r="AS385">
            <v>0</v>
          </cell>
          <cell r="AT385">
            <v>-370000000</v>
          </cell>
          <cell r="AU385">
            <v>-230000000</v>
          </cell>
          <cell r="AV385">
            <v>0</v>
          </cell>
          <cell r="AW385">
            <v>0</v>
          </cell>
          <cell r="AX385">
            <v>0</v>
          </cell>
          <cell r="AY385">
            <v>-230000000</v>
          </cell>
          <cell r="AZ385">
            <v>0</v>
          </cell>
          <cell r="BA385">
            <v>0</v>
          </cell>
          <cell r="BB385">
            <v>0</v>
          </cell>
          <cell r="BC385">
            <v>0</v>
          </cell>
          <cell r="BD385">
            <v>0</v>
          </cell>
          <cell r="BE385">
            <v>0</v>
          </cell>
          <cell r="BF385">
            <v>0</v>
          </cell>
          <cell r="BG385">
            <v>0</v>
          </cell>
          <cell r="BH385">
            <v>0</v>
          </cell>
          <cell r="BI385">
            <v>600000000</v>
          </cell>
          <cell r="BJ385">
            <v>-600000000</v>
          </cell>
        </row>
        <row r="386">
          <cell r="A386">
            <v>352000</v>
          </cell>
          <cell r="B386" t="str">
            <v>Accounts Payable</v>
          </cell>
          <cell r="C386">
            <v>0</v>
          </cell>
          <cell r="D386">
            <v>0</v>
          </cell>
          <cell r="E386">
            <v>0</v>
          </cell>
          <cell r="F386">
            <v>0</v>
          </cell>
          <cell r="G386">
            <v>0</v>
          </cell>
          <cell r="H386">
            <v>0</v>
          </cell>
          <cell r="I386">
            <v>0</v>
          </cell>
          <cell r="J386">
            <v>0</v>
          </cell>
          <cell r="K386">
            <v>0</v>
          </cell>
          <cell r="L386">
            <v>0</v>
          </cell>
          <cell r="M386">
            <v>0</v>
          </cell>
          <cell r="N386">
            <v>0</v>
          </cell>
          <cell r="O386">
            <v>0</v>
          </cell>
          <cell r="P386">
            <v>0</v>
          </cell>
          <cell r="Q386">
            <v>0</v>
          </cell>
          <cell r="R386">
            <v>-5505623.1900000004</v>
          </cell>
          <cell r="S386">
            <v>0</v>
          </cell>
          <cell r="T386">
            <v>0</v>
          </cell>
          <cell r="U386">
            <v>0</v>
          </cell>
          <cell r="V386">
            <v>-5505623.1900000004</v>
          </cell>
          <cell r="W386">
            <v>0</v>
          </cell>
          <cell r="X386">
            <v>0</v>
          </cell>
          <cell r="Y386">
            <v>0</v>
          </cell>
          <cell r="Z386">
            <v>0</v>
          </cell>
          <cell r="AA386">
            <v>0</v>
          </cell>
          <cell r="AB386">
            <v>0</v>
          </cell>
          <cell r="AC386">
            <v>0</v>
          </cell>
          <cell r="AD386">
            <v>0</v>
          </cell>
          <cell r="AE386">
            <v>0</v>
          </cell>
          <cell r="AF386">
            <v>0</v>
          </cell>
          <cell r="AG386">
            <v>0</v>
          </cell>
          <cell r="AH386">
            <v>0</v>
          </cell>
          <cell r="AI386">
            <v>0</v>
          </cell>
          <cell r="AJ386">
            <v>0</v>
          </cell>
          <cell r="AK386">
            <v>0</v>
          </cell>
          <cell r="AL386">
            <v>0</v>
          </cell>
          <cell r="AM386">
            <v>0</v>
          </cell>
          <cell r="AN386">
            <v>0</v>
          </cell>
          <cell r="AO386">
            <v>0</v>
          </cell>
          <cell r="AP386">
            <v>0</v>
          </cell>
          <cell r="AQ386">
            <v>0</v>
          </cell>
          <cell r="AR386">
            <v>0</v>
          </cell>
          <cell r="AS386">
            <v>0</v>
          </cell>
          <cell r="AT386">
            <v>0</v>
          </cell>
          <cell r="AU386">
            <v>0</v>
          </cell>
          <cell r="AV386">
            <v>0</v>
          </cell>
          <cell r="AW386">
            <v>0</v>
          </cell>
          <cell r="AX386">
            <v>0</v>
          </cell>
          <cell r="AY386">
            <v>0</v>
          </cell>
          <cell r="AZ386">
            <v>0</v>
          </cell>
          <cell r="BA386">
            <v>0</v>
          </cell>
          <cell r="BB386">
            <v>0</v>
          </cell>
          <cell r="BC386">
            <v>0</v>
          </cell>
          <cell r="BD386">
            <v>0</v>
          </cell>
          <cell r="BE386">
            <v>0</v>
          </cell>
          <cell r="BF386">
            <v>-5505623.1900000004</v>
          </cell>
          <cell r="BG386">
            <v>0</v>
          </cell>
          <cell r="BH386">
            <v>0</v>
          </cell>
          <cell r="BI386">
            <v>0</v>
          </cell>
          <cell r="BJ386">
            <v>-5505623.1900000004</v>
          </cell>
        </row>
        <row r="387">
          <cell r="A387">
            <v>352004</v>
          </cell>
          <cell r="B387" t="str">
            <v>Vendor Recncltn</v>
          </cell>
          <cell r="C387">
            <v>-43624.160000000003</v>
          </cell>
          <cell r="D387">
            <v>-37800442.030000001</v>
          </cell>
          <cell r="E387">
            <v>0</v>
          </cell>
          <cell r="F387">
            <v>-37800442.030000001</v>
          </cell>
          <cell r="G387">
            <v>-29232114.760000002</v>
          </cell>
          <cell r="H387">
            <v>0</v>
          </cell>
          <cell r="I387">
            <v>-2148123.5099999998</v>
          </cell>
          <cell r="J387">
            <v>-7736.43</v>
          </cell>
          <cell r="K387">
            <v>-31387974.699999999</v>
          </cell>
          <cell r="L387">
            <v>0</v>
          </cell>
          <cell r="M387">
            <v>-12017476.18</v>
          </cell>
          <cell r="N387">
            <v>-12017476.18</v>
          </cell>
          <cell r="O387">
            <v>-295793.24</v>
          </cell>
          <cell r="P387">
            <v>0</v>
          </cell>
          <cell r="Q387">
            <v>-462296.56</v>
          </cell>
          <cell r="R387">
            <v>0</v>
          </cell>
          <cell r="S387">
            <v>0</v>
          </cell>
          <cell r="T387">
            <v>0</v>
          </cell>
          <cell r="U387">
            <v>0</v>
          </cell>
          <cell r="V387">
            <v>-82007606.870000005</v>
          </cell>
          <cell r="W387">
            <v>0</v>
          </cell>
          <cell r="X387">
            <v>0</v>
          </cell>
          <cell r="Y387">
            <v>0</v>
          </cell>
          <cell r="Z387">
            <v>0</v>
          </cell>
          <cell r="AA387">
            <v>0</v>
          </cell>
          <cell r="AB387">
            <v>0</v>
          </cell>
          <cell r="AC387">
            <v>0</v>
          </cell>
          <cell r="AD387">
            <v>0</v>
          </cell>
          <cell r="AE387">
            <v>0</v>
          </cell>
          <cell r="AF387">
            <v>0</v>
          </cell>
          <cell r="AG387">
            <v>0</v>
          </cell>
          <cell r="AH387">
            <v>0</v>
          </cell>
          <cell r="AI387">
            <v>0</v>
          </cell>
          <cell r="AJ387">
            <v>0</v>
          </cell>
          <cell r="AK387">
            <v>0</v>
          </cell>
          <cell r="AL387">
            <v>0</v>
          </cell>
          <cell r="AM387">
            <v>0</v>
          </cell>
          <cell r="AN387">
            <v>0</v>
          </cell>
          <cell r="AO387">
            <v>0</v>
          </cell>
          <cell r="AP387">
            <v>0</v>
          </cell>
          <cell r="AQ387">
            <v>-43624.160000000003</v>
          </cell>
          <cell r="AR387">
            <v>-37800442.030000001</v>
          </cell>
          <cell r="AS387">
            <v>0</v>
          </cell>
          <cell r="AT387">
            <v>-37800442.030000001</v>
          </cell>
          <cell r="AU387">
            <v>-29232114.760000002</v>
          </cell>
          <cell r="AV387">
            <v>0</v>
          </cell>
          <cell r="AW387">
            <v>-2148123.5099999998</v>
          </cell>
          <cell r="AX387">
            <v>-7736.43</v>
          </cell>
          <cell r="AY387">
            <v>-31387974.699999999</v>
          </cell>
          <cell r="AZ387">
            <v>0</v>
          </cell>
          <cell r="BA387">
            <v>-12017476.18</v>
          </cell>
          <cell r="BB387">
            <v>-12017476.18</v>
          </cell>
          <cell r="BC387">
            <v>-295793.24</v>
          </cell>
          <cell r="BD387">
            <v>0</v>
          </cell>
          <cell r="BE387">
            <v>-462296.56</v>
          </cell>
          <cell r="BF387">
            <v>0</v>
          </cell>
          <cell r="BG387">
            <v>0</v>
          </cell>
          <cell r="BH387">
            <v>0</v>
          </cell>
          <cell r="BI387">
            <v>0</v>
          </cell>
          <cell r="BJ387">
            <v>-82007606.870000005</v>
          </cell>
        </row>
        <row r="388">
          <cell r="A388">
            <v>352005</v>
          </cell>
          <cell r="B388" t="str">
            <v>FX Revaluation A/P</v>
          </cell>
          <cell r="C388">
            <v>0</v>
          </cell>
          <cell r="D388">
            <v>-15515.13</v>
          </cell>
          <cell r="E388">
            <v>0</v>
          </cell>
          <cell r="F388">
            <v>-15515.13</v>
          </cell>
          <cell r="G388">
            <v>-1315.93</v>
          </cell>
          <cell r="H388">
            <v>0</v>
          </cell>
          <cell r="I388">
            <v>0</v>
          </cell>
          <cell r="J388">
            <v>0</v>
          </cell>
          <cell r="K388">
            <v>-1315.93</v>
          </cell>
          <cell r="L388">
            <v>0</v>
          </cell>
          <cell r="M388">
            <v>0</v>
          </cell>
          <cell r="N388">
            <v>0</v>
          </cell>
          <cell r="O388">
            <v>-790.58</v>
          </cell>
          <cell r="P388">
            <v>0</v>
          </cell>
          <cell r="Q388">
            <v>0</v>
          </cell>
          <cell r="R388">
            <v>0</v>
          </cell>
          <cell r="S388">
            <v>0</v>
          </cell>
          <cell r="T388">
            <v>0</v>
          </cell>
          <cell r="U388">
            <v>0</v>
          </cell>
          <cell r="V388">
            <v>-17621.64</v>
          </cell>
          <cell r="W388">
            <v>0</v>
          </cell>
          <cell r="X388">
            <v>0</v>
          </cell>
          <cell r="Y388">
            <v>0</v>
          </cell>
          <cell r="Z388">
            <v>0</v>
          </cell>
          <cell r="AA388">
            <v>0</v>
          </cell>
          <cell r="AB388">
            <v>0</v>
          </cell>
          <cell r="AC388">
            <v>0</v>
          </cell>
          <cell r="AD388">
            <v>0</v>
          </cell>
          <cell r="AE388">
            <v>0</v>
          </cell>
          <cell r="AF388">
            <v>0</v>
          </cell>
          <cell r="AG388">
            <v>0</v>
          </cell>
          <cell r="AH388">
            <v>0</v>
          </cell>
          <cell r="AI388">
            <v>0</v>
          </cell>
          <cell r="AJ388">
            <v>0</v>
          </cell>
          <cell r="AK388">
            <v>0</v>
          </cell>
          <cell r="AL388">
            <v>0</v>
          </cell>
          <cell r="AM388">
            <v>0</v>
          </cell>
          <cell r="AN388">
            <v>0</v>
          </cell>
          <cell r="AO388">
            <v>0</v>
          </cell>
          <cell r="AP388">
            <v>0</v>
          </cell>
          <cell r="AQ388">
            <v>0</v>
          </cell>
          <cell r="AR388">
            <v>-15515.13</v>
          </cell>
          <cell r="AS388">
            <v>0</v>
          </cell>
          <cell r="AT388">
            <v>-15515.13</v>
          </cell>
          <cell r="AU388">
            <v>-1315.93</v>
          </cell>
          <cell r="AV388">
            <v>0</v>
          </cell>
          <cell r="AW388">
            <v>0</v>
          </cell>
          <cell r="AX388">
            <v>0</v>
          </cell>
          <cell r="AY388">
            <v>-1315.93</v>
          </cell>
          <cell r="AZ388">
            <v>0</v>
          </cell>
          <cell r="BA388">
            <v>0</v>
          </cell>
          <cell r="BB388">
            <v>0</v>
          </cell>
          <cell r="BC388">
            <v>-790.58</v>
          </cell>
          <cell r="BD388">
            <v>0</v>
          </cell>
          <cell r="BE388">
            <v>0</v>
          </cell>
          <cell r="BF388">
            <v>0</v>
          </cell>
          <cell r="BG388">
            <v>0</v>
          </cell>
          <cell r="BH388">
            <v>0</v>
          </cell>
          <cell r="BI388">
            <v>0</v>
          </cell>
          <cell r="BJ388">
            <v>-17621.64</v>
          </cell>
        </row>
        <row r="389">
          <cell r="A389">
            <v>352008</v>
          </cell>
          <cell r="B389" t="str">
            <v>Inv price variance</v>
          </cell>
          <cell r="C389">
            <v>0</v>
          </cell>
          <cell r="D389">
            <v>0</v>
          </cell>
          <cell r="E389">
            <v>0</v>
          </cell>
          <cell r="F389">
            <v>0</v>
          </cell>
          <cell r="G389">
            <v>0</v>
          </cell>
          <cell r="H389">
            <v>0</v>
          </cell>
          <cell r="I389">
            <v>0</v>
          </cell>
          <cell r="J389">
            <v>0</v>
          </cell>
          <cell r="K389">
            <v>0</v>
          </cell>
          <cell r="L389">
            <v>0</v>
          </cell>
          <cell r="M389">
            <v>0</v>
          </cell>
          <cell r="N389">
            <v>0</v>
          </cell>
          <cell r="O389">
            <v>0</v>
          </cell>
          <cell r="P389">
            <v>0</v>
          </cell>
          <cell r="Q389">
            <v>0</v>
          </cell>
          <cell r="R389">
            <v>0</v>
          </cell>
          <cell r="S389">
            <v>0</v>
          </cell>
          <cell r="T389">
            <v>0</v>
          </cell>
          <cell r="U389">
            <v>0</v>
          </cell>
          <cell r="V389">
            <v>0</v>
          </cell>
          <cell r="W389">
            <v>0</v>
          </cell>
          <cell r="X389">
            <v>0</v>
          </cell>
          <cell r="Y389">
            <v>0</v>
          </cell>
          <cell r="Z389">
            <v>0</v>
          </cell>
          <cell r="AA389">
            <v>0</v>
          </cell>
          <cell r="AB389">
            <v>0</v>
          </cell>
          <cell r="AC389">
            <v>0</v>
          </cell>
          <cell r="AD389">
            <v>0</v>
          </cell>
          <cell r="AE389">
            <v>0</v>
          </cell>
          <cell r="AF389">
            <v>0</v>
          </cell>
          <cell r="AG389">
            <v>0</v>
          </cell>
          <cell r="AH389">
            <v>0</v>
          </cell>
          <cell r="AI389">
            <v>0</v>
          </cell>
          <cell r="AJ389">
            <v>0</v>
          </cell>
          <cell r="AK389">
            <v>0</v>
          </cell>
          <cell r="AL389">
            <v>0</v>
          </cell>
          <cell r="AM389">
            <v>0</v>
          </cell>
          <cell r="AN389">
            <v>0</v>
          </cell>
          <cell r="AO389">
            <v>0</v>
          </cell>
          <cell r="AP389">
            <v>0</v>
          </cell>
          <cell r="AQ389">
            <v>0</v>
          </cell>
          <cell r="AR389">
            <v>0</v>
          </cell>
          <cell r="AS389">
            <v>0</v>
          </cell>
          <cell r="AT389">
            <v>0</v>
          </cell>
          <cell r="AU389">
            <v>0</v>
          </cell>
          <cell r="AV389">
            <v>0</v>
          </cell>
          <cell r="AW389">
            <v>0</v>
          </cell>
          <cell r="AX389">
            <v>0</v>
          </cell>
          <cell r="AY389">
            <v>0</v>
          </cell>
          <cell r="AZ389">
            <v>0</v>
          </cell>
          <cell r="BA389">
            <v>0</v>
          </cell>
          <cell r="BB389">
            <v>0</v>
          </cell>
          <cell r="BC389">
            <v>0</v>
          </cell>
          <cell r="BD389">
            <v>0</v>
          </cell>
          <cell r="BE389">
            <v>0</v>
          </cell>
          <cell r="BF389">
            <v>0</v>
          </cell>
          <cell r="BG389">
            <v>0</v>
          </cell>
          <cell r="BH389">
            <v>0</v>
          </cell>
          <cell r="BI389">
            <v>0</v>
          </cell>
          <cell r="BJ389">
            <v>0</v>
          </cell>
        </row>
        <row r="390">
          <cell r="A390">
            <v>352800</v>
          </cell>
          <cell r="B390" t="str">
            <v>A/P for Bus Model al</v>
          </cell>
          <cell r="C390">
            <v>0</v>
          </cell>
          <cell r="D390">
            <v>-2798399.48</v>
          </cell>
          <cell r="E390">
            <v>0</v>
          </cell>
          <cell r="F390">
            <v>-2798399.48</v>
          </cell>
          <cell r="G390">
            <v>-5100393.42</v>
          </cell>
          <cell r="H390">
            <v>0</v>
          </cell>
          <cell r="I390">
            <v>2148123.5099999998</v>
          </cell>
          <cell r="J390">
            <v>0</v>
          </cell>
          <cell r="K390">
            <v>-2952269.91</v>
          </cell>
          <cell r="L390">
            <v>574.53</v>
          </cell>
          <cell r="M390">
            <v>5750094.8600000003</v>
          </cell>
          <cell r="N390">
            <v>5750669.3899999997</v>
          </cell>
          <cell r="O390">
            <v>0</v>
          </cell>
          <cell r="P390">
            <v>0</v>
          </cell>
          <cell r="Q390">
            <v>0</v>
          </cell>
          <cell r="R390">
            <v>0</v>
          </cell>
          <cell r="S390">
            <v>0</v>
          </cell>
          <cell r="T390">
            <v>0</v>
          </cell>
          <cell r="U390">
            <v>0</v>
          </cell>
          <cell r="V390">
            <v>0</v>
          </cell>
          <cell r="W390">
            <v>0</v>
          </cell>
          <cell r="X390">
            <v>0</v>
          </cell>
          <cell r="Y390">
            <v>0</v>
          </cell>
          <cell r="Z390">
            <v>0</v>
          </cell>
          <cell r="AA390">
            <v>0</v>
          </cell>
          <cell r="AB390">
            <v>0</v>
          </cell>
          <cell r="AC390">
            <v>0</v>
          </cell>
          <cell r="AD390">
            <v>0</v>
          </cell>
          <cell r="AE390">
            <v>0</v>
          </cell>
          <cell r="AF390">
            <v>0</v>
          </cell>
          <cell r="AG390">
            <v>0</v>
          </cell>
          <cell r="AH390">
            <v>0</v>
          </cell>
          <cell r="AI390">
            <v>0</v>
          </cell>
          <cell r="AJ390">
            <v>0</v>
          </cell>
          <cell r="AK390">
            <v>0</v>
          </cell>
          <cell r="AL390">
            <v>0</v>
          </cell>
          <cell r="AM390">
            <v>0</v>
          </cell>
          <cell r="AN390">
            <v>0</v>
          </cell>
          <cell r="AO390">
            <v>0</v>
          </cell>
          <cell r="AP390">
            <v>0</v>
          </cell>
          <cell r="AQ390">
            <v>0</v>
          </cell>
          <cell r="AR390">
            <v>-2798399.48</v>
          </cell>
          <cell r="AS390">
            <v>0</v>
          </cell>
          <cell r="AT390">
            <v>-2798399.48</v>
          </cell>
          <cell r="AU390">
            <v>-5100393.42</v>
          </cell>
          <cell r="AV390">
            <v>0</v>
          </cell>
          <cell r="AW390">
            <v>2148123.5099999998</v>
          </cell>
          <cell r="AX390">
            <v>0</v>
          </cell>
          <cell r="AY390">
            <v>-2952269.91</v>
          </cell>
          <cell r="AZ390">
            <v>574.53</v>
          </cell>
          <cell r="BA390">
            <v>5750094.8600000003</v>
          </cell>
          <cell r="BB390">
            <v>5750669.3899999997</v>
          </cell>
          <cell r="BC390">
            <v>0</v>
          </cell>
          <cell r="BD390">
            <v>0</v>
          </cell>
          <cell r="BE390">
            <v>0</v>
          </cell>
          <cell r="BF390">
            <v>0</v>
          </cell>
          <cell r="BG390">
            <v>0</v>
          </cell>
          <cell r="BH390">
            <v>0</v>
          </cell>
          <cell r="BI390">
            <v>0</v>
          </cell>
          <cell r="BJ390">
            <v>0</v>
          </cell>
        </row>
        <row r="391">
          <cell r="A391">
            <v>352801</v>
          </cell>
          <cell r="B391" t="str">
            <v>A/P I/C for Bus Mdl</v>
          </cell>
          <cell r="C391">
            <v>0</v>
          </cell>
          <cell r="D391">
            <v>-6169636873.5799999</v>
          </cell>
          <cell r="E391">
            <v>0</v>
          </cell>
          <cell r="F391">
            <v>-6169636873.5799999</v>
          </cell>
          <cell r="G391">
            <v>-6421209735.5299997</v>
          </cell>
          <cell r="H391">
            <v>0</v>
          </cell>
          <cell r="I391">
            <v>2592724451.7800002</v>
          </cell>
          <cell r="J391">
            <v>0</v>
          </cell>
          <cell r="K391">
            <v>-3828485283.75</v>
          </cell>
          <cell r="L391">
            <v>0</v>
          </cell>
          <cell r="M391">
            <v>9998122157.3299999</v>
          </cell>
          <cell r="N391">
            <v>9998122157.3299999</v>
          </cell>
          <cell r="O391">
            <v>0</v>
          </cell>
          <cell r="P391">
            <v>0</v>
          </cell>
          <cell r="Q391">
            <v>0</v>
          </cell>
          <cell r="R391">
            <v>0</v>
          </cell>
          <cell r="S391">
            <v>0</v>
          </cell>
          <cell r="T391">
            <v>0</v>
          </cell>
          <cell r="U391">
            <v>0</v>
          </cell>
          <cell r="V391">
            <v>0</v>
          </cell>
          <cell r="W391">
            <v>0</v>
          </cell>
          <cell r="X391">
            <v>0</v>
          </cell>
          <cell r="Y391">
            <v>0</v>
          </cell>
          <cell r="Z391">
            <v>0</v>
          </cell>
          <cell r="AA391">
            <v>0</v>
          </cell>
          <cell r="AB391">
            <v>0</v>
          </cell>
          <cell r="AC391">
            <v>0</v>
          </cell>
          <cell r="AD391">
            <v>0</v>
          </cell>
          <cell r="AE391">
            <v>0</v>
          </cell>
          <cell r="AF391">
            <v>0</v>
          </cell>
          <cell r="AG391">
            <v>0</v>
          </cell>
          <cell r="AH391">
            <v>0</v>
          </cell>
          <cell r="AI391">
            <v>0</v>
          </cell>
          <cell r="AJ391">
            <v>0</v>
          </cell>
          <cell r="AK391">
            <v>0</v>
          </cell>
          <cell r="AL391">
            <v>0</v>
          </cell>
          <cell r="AM391">
            <v>0</v>
          </cell>
          <cell r="AN391">
            <v>0</v>
          </cell>
          <cell r="AO391">
            <v>0</v>
          </cell>
          <cell r="AP391">
            <v>0</v>
          </cell>
          <cell r="AQ391">
            <v>0</v>
          </cell>
          <cell r="AR391">
            <v>-6169636873.5799999</v>
          </cell>
          <cell r="AS391">
            <v>0</v>
          </cell>
          <cell r="AT391">
            <v>-6169636873.5799999</v>
          </cell>
          <cell r="AU391">
            <v>-6421209735.5299997</v>
          </cell>
          <cell r="AV391">
            <v>0</v>
          </cell>
          <cell r="AW391">
            <v>2592724451.7800002</v>
          </cell>
          <cell r="AX391">
            <v>0</v>
          </cell>
          <cell r="AY391">
            <v>-3828485283.75</v>
          </cell>
          <cell r="AZ391">
            <v>0</v>
          </cell>
          <cell r="BA391">
            <v>9998122157.3299999</v>
          </cell>
          <cell r="BB391">
            <v>9998122157.3299999</v>
          </cell>
          <cell r="BC391">
            <v>0</v>
          </cell>
          <cell r="BD391">
            <v>0</v>
          </cell>
          <cell r="BE391">
            <v>0</v>
          </cell>
          <cell r="BF391">
            <v>0</v>
          </cell>
          <cell r="BG391">
            <v>0</v>
          </cell>
          <cell r="BH391">
            <v>0</v>
          </cell>
          <cell r="BI391">
            <v>0</v>
          </cell>
          <cell r="BJ391">
            <v>0</v>
          </cell>
        </row>
        <row r="392">
          <cell r="A392">
            <v>352990</v>
          </cell>
          <cell r="B392" t="str">
            <v>Unvchd Liab (Gr/Ir )</v>
          </cell>
          <cell r="C392">
            <v>0</v>
          </cell>
          <cell r="D392">
            <v>406130.37</v>
          </cell>
          <cell r="E392">
            <v>0</v>
          </cell>
          <cell r="F392">
            <v>406130.37</v>
          </cell>
          <cell r="G392">
            <v>-306843.59000000003</v>
          </cell>
          <cell r="H392">
            <v>0</v>
          </cell>
          <cell r="I392">
            <v>0</v>
          </cell>
          <cell r="J392">
            <v>6000</v>
          </cell>
          <cell r="K392">
            <v>-300843.59000000003</v>
          </cell>
          <cell r="L392">
            <v>0</v>
          </cell>
          <cell r="M392">
            <v>3155891.46</v>
          </cell>
          <cell r="N392">
            <v>3155891.46</v>
          </cell>
          <cell r="O392">
            <v>13226.79</v>
          </cell>
          <cell r="P392">
            <v>0</v>
          </cell>
          <cell r="Q392">
            <v>89614.86</v>
          </cell>
          <cell r="R392">
            <v>0</v>
          </cell>
          <cell r="S392">
            <v>0</v>
          </cell>
          <cell r="T392">
            <v>0</v>
          </cell>
          <cell r="U392">
            <v>0</v>
          </cell>
          <cell r="V392">
            <v>3364019.89</v>
          </cell>
          <cell r="W392">
            <v>0</v>
          </cell>
          <cell r="X392">
            <v>0</v>
          </cell>
          <cell r="Y392">
            <v>0</v>
          </cell>
          <cell r="Z392">
            <v>0</v>
          </cell>
          <cell r="AA392">
            <v>0</v>
          </cell>
          <cell r="AB392">
            <v>0</v>
          </cell>
          <cell r="AC392">
            <v>0</v>
          </cell>
          <cell r="AD392">
            <v>0</v>
          </cell>
          <cell r="AE392">
            <v>0</v>
          </cell>
          <cell r="AF392">
            <v>0</v>
          </cell>
          <cell r="AG392">
            <v>0</v>
          </cell>
          <cell r="AH392">
            <v>0</v>
          </cell>
          <cell r="AI392">
            <v>0</v>
          </cell>
          <cell r="AJ392">
            <v>0</v>
          </cell>
          <cell r="AK392">
            <v>0</v>
          </cell>
          <cell r="AL392">
            <v>0</v>
          </cell>
          <cell r="AM392">
            <v>0</v>
          </cell>
          <cell r="AN392">
            <v>0</v>
          </cell>
          <cell r="AO392">
            <v>0</v>
          </cell>
          <cell r="AP392">
            <v>0</v>
          </cell>
          <cell r="AQ392">
            <v>0</v>
          </cell>
          <cell r="AR392">
            <v>406130.37</v>
          </cell>
          <cell r="AS392">
            <v>0</v>
          </cell>
          <cell r="AT392">
            <v>406130.37</v>
          </cell>
          <cell r="AU392">
            <v>-306843.59000000003</v>
          </cell>
          <cell r="AV392">
            <v>0</v>
          </cell>
          <cell r="AW392">
            <v>0</v>
          </cell>
          <cell r="AX392">
            <v>6000</v>
          </cell>
          <cell r="AY392">
            <v>-300843.59000000003</v>
          </cell>
          <cell r="AZ392">
            <v>0</v>
          </cell>
          <cell r="BA392">
            <v>3155891.46</v>
          </cell>
          <cell r="BB392">
            <v>3155891.46</v>
          </cell>
          <cell r="BC392">
            <v>13226.79</v>
          </cell>
          <cell r="BD392">
            <v>0</v>
          </cell>
          <cell r="BE392">
            <v>89614.86</v>
          </cell>
          <cell r="BF392">
            <v>0</v>
          </cell>
          <cell r="BG392">
            <v>0</v>
          </cell>
          <cell r="BH392">
            <v>0</v>
          </cell>
          <cell r="BI392">
            <v>0</v>
          </cell>
          <cell r="BJ392">
            <v>3364019.89</v>
          </cell>
        </row>
        <row r="393">
          <cell r="A393">
            <v>352994</v>
          </cell>
          <cell r="B393" t="str">
            <v>Conv A/c for 352999</v>
          </cell>
          <cell r="C393">
            <v>0</v>
          </cell>
          <cell r="D393">
            <v>-1626876.05</v>
          </cell>
          <cell r="E393">
            <v>0</v>
          </cell>
          <cell r="F393">
            <v>-1626876.05</v>
          </cell>
          <cell r="G393">
            <v>-1502851.73</v>
          </cell>
          <cell r="H393">
            <v>0</v>
          </cell>
          <cell r="I393">
            <v>0</v>
          </cell>
          <cell r="J393">
            <v>0</v>
          </cell>
          <cell r="K393">
            <v>-1502851.73</v>
          </cell>
          <cell r="L393">
            <v>0</v>
          </cell>
          <cell r="M393">
            <v>6257215.5599999996</v>
          </cell>
          <cell r="N393">
            <v>6257215.5599999996</v>
          </cell>
          <cell r="O393">
            <v>0</v>
          </cell>
          <cell r="P393">
            <v>0</v>
          </cell>
          <cell r="Q393">
            <v>0</v>
          </cell>
          <cell r="R393">
            <v>0</v>
          </cell>
          <cell r="S393">
            <v>0</v>
          </cell>
          <cell r="T393">
            <v>0</v>
          </cell>
          <cell r="U393">
            <v>0</v>
          </cell>
          <cell r="V393">
            <v>3127487.78</v>
          </cell>
          <cell r="W393">
            <v>0</v>
          </cell>
          <cell r="X393">
            <v>0</v>
          </cell>
          <cell r="Y393">
            <v>0</v>
          </cell>
          <cell r="Z393">
            <v>0</v>
          </cell>
          <cell r="AA393">
            <v>0</v>
          </cell>
          <cell r="AB393">
            <v>0</v>
          </cell>
          <cell r="AC393">
            <v>0</v>
          </cell>
          <cell r="AD393">
            <v>0</v>
          </cell>
          <cell r="AE393">
            <v>0</v>
          </cell>
          <cell r="AF393">
            <v>0</v>
          </cell>
          <cell r="AG393">
            <v>0</v>
          </cell>
          <cell r="AH393">
            <v>0</v>
          </cell>
          <cell r="AI393">
            <v>0</v>
          </cell>
          <cell r="AJ393">
            <v>0</v>
          </cell>
          <cell r="AK393">
            <v>0</v>
          </cell>
          <cell r="AL393">
            <v>0</v>
          </cell>
          <cell r="AM393">
            <v>0</v>
          </cell>
          <cell r="AN393">
            <v>0</v>
          </cell>
          <cell r="AO393">
            <v>0</v>
          </cell>
          <cell r="AP393">
            <v>0</v>
          </cell>
          <cell r="AQ393">
            <v>0</v>
          </cell>
          <cell r="AR393">
            <v>-1626876.05</v>
          </cell>
          <cell r="AS393">
            <v>0</v>
          </cell>
          <cell r="AT393">
            <v>-1626876.05</v>
          </cell>
          <cell r="AU393">
            <v>-1502851.73</v>
          </cell>
          <cell r="AV393">
            <v>0</v>
          </cell>
          <cell r="AW393">
            <v>0</v>
          </cell>
          <cell r="AX393">
            <v>0</v>
          </cell>
          <cell r="AY393">
            <v>-1502851.73</v>
          </cell>
          <cell r="AZ393">
            <v>0</v>
          </cell>
          <cell r="BA393">
            <v>6257215.5599999996</v>
          </cell>
          <cell r="BB393">
            <v>6257215.5599999996</v>
          </cell>
          <cell r="BC393">
            <v>0</v>
          </cell>
          <cell r="BD393">
            <v>0</v>
          </cell>
          <cell r="BE393">
            <v>0</v>
          </cell>
          <cell r="BF393">
            <v>0</v>
          </cell>
          <cell r="BG393">
            <v>0</v>
          </cell>
          <cell r="BH393">
            <v>0</v>
          </cell>
          <cell r="BI393">
            <v>0</v>
          </cell>
          <cell r="BJ393">
            <v>3127487.78</v>
          </cell>
        </row>
        <row r="394">
          <cell r="A394">
            <v>352995</v>
          </cell>
          <cell r="B394" t="str">
            <v>Conv. A/c for 352004</v>
          </cell>
          <cell r="C394">
            <v>-7108.21</v>
          </cell>
          <cell r="D394">
            <v>-20421264.260000002</v>
          </cell>
          <cell r="E394">
            <v>0</v>
          </cell>
          <cell r="F394">
            <v>-20421264.260000002</v>
          </cell>
          <cell r="G394">
            <v>-18811663.219999999</v>
          </cell>
          <cell r="H394">
            <v>0</v>
          </cell>
          <cell r="I394">
            <v>0</v>
          </cell>
          <cell r="J394">
            <v>0</v>
          </cell>
          <cell r="K394">
            <v>-18811663.219999999</v>
          </cell>
          <cell r="L394">
            <v>0</v>
          </cell>
          <cell r="M394">
            <v>0</v>
          </cell>
          <cell r="N394">
            <v>0</v>
          </cell>
          <cell r="O394">
            <v>-947103.32</v>
          </cell>
          <cell r="P394">
            <v>0</v>
          </cell>
          <cell r="Q394">
            <v>-462235.51</v>
          </cell>
          <cell r="R394">
            <v>0</v>
          </cell>
          <cell r="S394">
            <v>0</v>
          </cell>
          <cell r="T394">
            <v>0</v>
          </cell>
          <cell r="U394">
            <v>0</v>
          </cell>
          <cell r="V394">
            <v>-40649374.520000003</v>
          </cell>
          <cell r="W394">
            <v>0</v>
          </cell>
          <cell r="X394">
            <v>0</v>
          </cell>
          <cell r="Y394">
            <v>0</v>
          </cell>
          <cell r="Z394">
            <v>0</v>
          </cell>
          <cell r="AA394">
            <v>0</v>
          </cell>
          <cell r="AB394">
            <v>0</v>
          </cell>
          <cell r="AC394">
            <v>0</v>
          </cell>
          <cell r="AD394">
            <v>0</v>
          </cell>
          <cell r="AE394">
            <v>0</v>
          </cell>
          <cell r="AF394">
            <v>0</v>
          </cell>
          <cell r="AG394">
            <v>0</v>
          </cell>
          <cell r="AH394">
            <v>0</v>
          </cell>
          <cell r="AI394">
            <v>0</v>
          </cell>
          <cell r="AJ394">
            <v>0</v>
          </cell>
          <cell r="AK394">
            <v>0</v>
          </cell>
          <cell r="AL394">
            <v>0</v>
          </cell>
          <cell r="AM394">
            <v>0</v>
          </cell>
          <cell r="AN394">
            <v>0</v>
          </cell>
          <cell r="AO394">
            <v>0</v>
          </cell>
          <cell r="AP394">
            <v>0</v>
          </cell>
          <cell r="AQ394">
            <v>-7108.21</v>
          </cell>
          <cell r="AR394">
            <v>-20421264.260000002</v>
          </cell>
          <cell r="AS394">
            <v>0</v>
          </cell>
          <cell r="AT394">
            <v>-20421264.260000002</v>
          </cell>
          <cell r="AU394">
            <v>-18811663.219999999</v>
          </cell>
          <cell r="AV394">
            <v>0</v>
          </cell>
          <cell r="AW394">
            <v>0</v>
          </cell>
          <cell r="AX394">
            <v>0</v>
          </cell>
          <cell r="AY394">
            <v>-18811663.219999999</v>
          </cell>
          <cell r="AZ394">
            <v>0</v>
          </cell>
          <cell r="BA394">
            <v>0</v>
          </cell>
          <cell r="BB394">
            <v>0</v>
          </cell>
          <cell r="BC394">
            <v>-947103.32</v>
          </cell>
          <cell r="BD394">
            <v>0</v>
          </cell>
          <cell r="BE394">
            <v>-462235.51</v>
          </cell>
          <cell r="BF394">
            <v>0</v>
          </cell>
          <cell r="BG394">
            <v>0</v>
          </cell>
          <cell r="BH394">
            <v>0</v>
          </cell>
          <cell r="BI394">
            <v>0</v>
          </cell>
          <cell r="BJ394">
            <v>-40649374.520000003</v>
          </cell>
        </row>
        <row r="395">
          <cell r="A395">
            <v>352996</v>
          </cell>
          <cell r="B395" t="str">
            <v>Conv. A/c for 352990</v>
          </cell>
          <cell r="C395">
            <v>0</v>
          </cell>
          <cell r="D395">
            <v>-2882960.18</v>
          </cell>
          <cell r="E395">
            <v>0</v>
          </cell>
          <cell r="F395">
            <v>-2882960.18</v>
          </cell>
          <cell r="G395">
            <v>-2650552.64</v>
          </cell>
          <cell r="H395">
            <v>0</v>
          </cell>
          <cell r="I395">
            <v>0</v>
          </cell>
          <cell r="J395">
            <v>0</v>
          </cell>
          <cell r="K395">
            <v>-2650552.64</v>
          </cell>
          <cell r="L395">
            <v>0</v>
          </cell>
          <cell r="M395">
            <v>0</v>
          </cell>
          <cell r="N395">
            <v>0</v>
          </cell>
          <cell r="O395">
            <v>0</v>
          </cell>
          <cell r="P395">
            <v>0</v>
          </cell>
          <cell r="Q395">
            <v>-148043.62</v>
          </cell>
          <cell r="R395">
            <v>0</v>
          </cell>
          <cell r="S395">
            <v>0</v>
          </cell>
          <cell r="T395">
            <v>0</v>
          </cell>
          <cell r="U395">
            <v>0</v>
          </cell>
          <cell r="V395">
            <v>-5681556.4400000004</v>
          </cell>
          <cell r="W395">
            <v>0</v>
          </cell>
          <cell r="X395">
            <v>0</v>
          </cell>
          <cell r="Y395">
            <v>0</v>
          </cell>
          <cell r="Z395">
            <v>0</v>
          </cell>
          <cell r="AA395">
            <v>0</v>
          </cell>
          <cell r="AB395">
            <v>0</v>
          </cell>
          <cell r="AC395">
            <v>0</v>
          </cell>
          <cell r="AD395">
            <v>0</v>
          </cell>
          <cell r="AE395">
            <v>0</v>
          </cell>
          <cell r="AF395">
            <v>0</v>
          </cell>
          <cell r="AG395">
            <v>0</v>
          </cell>
          <cell r="AH395">
            <v>0</v>
          </cell>
          <cell r="AI395">
            <v>0</v>
          </cell>
          <cell r="AJ395">
            <v>0</v>
          </cell>
          <cell r="AK395">
            <v>0</v>
          </cell>
          <cell r="AL395">
            <v>0</v>
          </cell>
          <cell r="AM395">
            <v>0</v>
          </cell>
          <cell r="AN395">
            <v>0</v>
          </cell>
          <cell r="AO395">
            <v>0</v>
          </cell>
          <cell r="AP395">
            <v>0</v>
          </cell>
          <cell r="AQ395">
            <v>0</v>
          </cell>
          <cell r="AR395">
            <v>-2882960.18</v>
          </cell>
          <cell r="AS395">
            <v>0</v>
          </cell>
          <cell r="AT395">
            <v>-2882960.18</v>
          </cell>
          <cell r="AU395">
            <v>-2650552.64</v>
          </cell>
          <cell r="AV395">
            <v>0</v>
          </cell>
          <cell r="AW395">
            <v>0</v>
          </cell>
          <cell r="AX395">
            <v>0</v>
          </cell>
          <cell r="AY395">
            <v>-2650552.64</v>
          </cell>
          <cell r="AZ395">
            <v>0</v>
          </cell>
          <cell r="BA395">
            <v>0</v>
          </cell>
          <cell r="BB395">
            <v>0</v>
          </cell>
          <cell r="BC395">
            <v>0</v>
          </cell>
          <cell r="BD395">
            <v>0</v>
          </cell>
          <cell r="BE395">
            <v>-148043.62</v>
          </cell>
          <cell r="BF395">
            <v>0</v>
          </cell>
          <cell r="BG395">
            <v>0</v>
          </cell>
          <cell r="BH395">
            <v>0</v>
          </cell>
          <cell r="BI395">
            <v>0</v>
          </cell>
          <cell r="BJ395">
            <v>-5681556.4400000004</v>
          </cell>
        </row>
        <row r="396">
          <cell r="A396">
            <v>352997</v>
          </cell>
          <cell r="B396" t="str">
            <v>Vend Disct Cln Conv</v>
          </cell>
          <cell r="C396">
            <v>0</v>
          </cell>
          <cell r="D396">
            <v>9502.2099999999991</v>
          </cell>
          <cell r="E396">
            <v>0</v>
          </cell>
          <cell r="F396">
            <v>9502.2099999999991</v>
          </cell>
          <cell r="G396">
            <v>8736.2000000000007</v>
          </cell>
          <cell r="H396">
            <v>0</v>
          </cell>
          <cell r="I396">
            <v>0</v>
          </cell>
          <cell r="J396">
            <v>0</v>
          </cell>
          <cell r="K396">
            <v>8736.2000000000007</v>
          </cell>
          <cell r="L396">
            <v>0</v>
          </cell>
          <cell r="M396">
            <v>-0.01</v>
          </cell>
          <cell r="N396">
            <v>-0.01</v>
          </cell>
          <cell r="O396">
            <v>111.66</v>
          </cell>
          <cell r="P396">
            <v>0</v>
          </cell>
          <cell r="Q396">
            <v>0</v>
          </cell>
          <cell r="R396">
            <v>0</v>
          </cell>
          <cell r="S396">
            <v>0</v>
          </cell>
          <cell r="T396">
            <v>0</v>
          </cell>
          <cell r="U396">
            <v>0</v>
          </cell>
          <cell r="V396">
            <v>18350.060000000001</v>
          </cell>
          <cell r="W396">
            <v>0</v>
          </cell>
          <cell r="X396">
            <v>0</v>
          </cell>
          <cell r="Y396">
            <v>0</v>
          </cell>
          <cell r="Z396">
            <v>0</v>
          </cell>
          <cell r="AA396">
            <v>0</v>
          </cell>
          <cell r="AB396">
            <v>0</v>
          </cell>
          <cell r="AC396">
            <v>0</v>
          </cell>
          <cell r="AD396">
            <v>0</v>
          </cell>
          <cell r="AE396">
            <v>0</v>
          </cell>
          <cell r="AF396">
            <v>0</v>
          </cell>
          <cell r="AG396">
            <v>0</v>
          </cell>
          <cell r="AH396">
            <v>0</v>
          </cell>
          <cell r="AI396">
            <v>0</v>
          </cell>
          <cell r="AJ396">
            <v>0</v>
          </cell>
          <cell r="AK396">
            <v>0</v>
          </cell>
          <cell r="AL396">
            <v>0</v>
          </cell>
          <cell r="AM396">
            <v>0</v>
          </cell>
          <cell r="AN396">
            <v>0</v>
          </cell>
          <cell r="AO396">
            <v>0</v>
          </cell>
          <cell r="AP396">
            <v>0</v>
          </cell>
          <cell r="AQ396">
            <v>0</v>
          </cell>
          <cell r="AR396">
            <v>9502.2099999999991</v>
          </cell>
          <cell r="AS396">
            <v>0</v>
          </cell>
          <cell r="AT396">
            <v>9502.2099999999991</v>
          </cell>
          <cell r="AU396">
            <v>8736.2000000000007</v>
          </cell>
          <cell r="AV396">
            <v>0</v>
          </cell>
          <cell r="AW396">
            <v>0</v>
          </cell>
          <cell r="AX396">
            <v>0</v>
          </cell>
          <cell r="AY396">
            <v>8736.2000000000007</v>
          </cell>
          <cell r="AZ396">
            <v>0</v>
          </cell>
          <cell r="BA396">
            <v>-0.01</v>
          </cell>
          <cell r="BB396">
            <v>-0.01</v>
          </cell>
          <cell r="BC396">
            <v>111.66</v>
          </cell>
          <cell r="BD396">
            <v>0</v>
          </cell>
          <cell r="BE396">
            <v>0</v>
          </cell>
          <cell r="BF396">
            <v>0</v>
          </cell>
          <cell r="BG396">
            <v>0</v>
          </cell>
          <cell r="BH396">
            <v>0</v>
          </cell>
          <cell r="BI396">
            <v>0</v>
          </cell>
          <cell r="BJ396">
            <v>18350.060000000001</v>
          </cell>
        </row>
        <row r="397">
          <cell r="A397">
            <v>352998</v>
          </cell>
          <cell r="B397" t="str">
            <v>unv liab conv</v>
          </cell>
          <cell r="C397">
            <v>0</v>
          </cell>
          <cell r="D397">
            <v>-103.03</v>
          </cell>
          <cell r="E397">
            <v>0</v>
          </cell>
          <cell r="F397">
            <v>-103.03</v>
          </cell>
          <cell r="G397">
            <v>103.04</v>
          </cell>
          <cell r="H397">
            <v>0</v>
          </cell>
          <cell r="I397">
            <v>0</v>
          </cell>
          <cell r="J397">
            <v>0</v>
          </cell>
          <cell r="K397">
            <v>103.04</v>
          </cell>
          <cell r="L397">
            <v>0</v>
          </cell>
          <cell r="M397">
            <v>-0.01</v>
          </cell>
          <cell r="N397">
            <v>-0.01</v>
          </cell>
          <cell r="O397">
            <v>0</v>
          </cell>
          <cell r="P397">
            <v>0</v>
          </cell>
          <cell r="Q397">
            <v>0</v>
          </cell>
          <cell r="R397">
            <v>0</v>
          </cell>
          <cell r="S397">
            <v>0</v>
          </cell>
          <cell r="T397">
            <v>0</v>
          </cell>
          <cell r="U397">
            <v>0</v>
          </cell>
          <cell r="V397">
            <v>0</v>
          </cell>
          <cell r="W397">
            <v>0</v>
          </cell>
          <cell r="X397">
            <v>0</v>
          </cell>
          <cell r="Y397">
            <v>0</v>
          </cell>
          <cell r="Z397">
            <v>0</v>
          </cell>
          <cell r="AA397">
            <v>0</v>
          </cell>
          <cell r="AB397">
            <v>0</v>
          </cell>
          <cell r="AC397">
            <v>0</v>
          </cell>
          <cell r="AD397">
            <v>0</v>
          </cell>
          <cell r="AE397">
            <v>0</v>
          </cell>
          <cell r="AF397">
            <v>0</v>
          </cell>
          <cell r="AG397">
            <v>0</v>
          </cell>
          <cell r="AH397">
            <v>0</v>
          </cell>
          <cell r="AI397">
            <v>0</v>
          </cell>
          <cell r="AJ397">
            <v>0</v>
          </cell>
          <cell r="AK397">
            <v>0</v>
          </cell>
          <cell r="AL397">
            <v>0</v>
          </cell>
          <cell r="AM397">
            <v>0</v>
          </cell>
          <cell r="AN397">
            <v>0</v>
          </cell>
          <cell r="AO397">
            <v>0</v>
          </cell>
          <cell r="AP397">
            <v>0</v>
          </cell>
          <cell r="AQ397">
            <v>0</v>
          </cell>
          <cell r="AR397">
            <v>-103.03</v>
          </cell>
          <cell r="AS397">
            <v>0</v>
          </cell>
          <cell r="AT397">
            <v>-103.03</v>
          </cell>
          <cell r="AU397">
            <v>103.04</v>
          </cell>
          <cell r="AV397">
            <v>0</v>
          </cell>
          <cell r="AW397">
            <v>0</v>
          </cell>
          <cell r="AX397">
            <v>0</v>
          </cell>
          <cell r="AY397">
            <v>103.04</v>
          </cell>
          <cell r="AZ397">
            <v>0</v>
          </cell>
          <cell r="BA397">
            <v>-0.01</v>
          </cell>
          <cell r="BB397">
            <v>-0.01</v>
          </cell>
          <cell r="BC397">
            <v>0</v>
          </cell>
          <cell r="BD397">
            <v>0</v>
          </cell>
          <cell r="BE397">
            <v>0</v>
          </cell>
          <cell r="BF397">
            <v>0</v>
          </cell>
          <cell r="BG397">
            <v>0</v>
          </cell>
          <cell r="BH397">
            <v>0</v>
          </cell>
          <cell r="BI397">
            <v>0</v>
          </cell>
          <cell r="BJ397">
            <v>0</v>
          </cell>
        </row>
        <row r="398">
          <cell r="A398">
            <v>352999</v>
          </cell>
          <cell r="B398" t="str">
            <v>AP Conversion</v>
          </cell>
          <cell r="C398">
            <v>0</v>
          </cell>
          <cell r="D398">
            <v>0</v>
          </cell>
          <cell r="E398">
            <v>0</v>
          </cell>
          <cell r="F398">
            <v>0</v>
          </cell>
          <cell r="G398">
            <v>0</v>
          </cell>
          <cell r="H398">
            <v>0</v>
          </cell>
          <cell r="I398">
            <v>0</v>
          </cell>
          <cell r="J398">
            <v>0</v>
          </cell>
          <cell r="K398">
            <v>0</v>
          </cell>
          <cell r="L398">
            <v>0</v>
          </cell>
          <cell r="M398">
            <v>-3127487.78</v>
          </cell>
          <cell r="N398">
            <v>-3127487.78</v>
          </cell>
          <cell r="O398">
            <v>0</v>
          </cell>
          <cell r="P398">
            <v>0</v>
          </cell>
          <cell r="Q398">
            <v>0</v>
          </cell>
          <cell r="R398">
            <v>0</v>
          </cell>
          <cell r="S398">
            <v>0</v>
          </cell>
          <cell r="T398">
            <v>0</v>
          </cell>
          <cell r="U398">
            <v>0</v>
          </cell>
          <cell r="V398">
            <v>-3127487.78</v>
          </cell>
          <cell r="W398">
            <v>0</v>
          </cell>
          <cell r="X398">
            <v>0</v>
          </cell>
          <cell r="Y398">
            <v>0</v>
          </cell>
          <cell r="Z398">
            <v>0</v>
          </cell>
          <cell r="AA398">
            <v>0</v>
          </cell>
          <cell r="AB398">
            <v>0</v>
          </cell>
          <cell r="AC398">
            <v>0</v>
          </cell>
          <cell r="AD398">
            <v>0</v>
          </cell>
          <cell r="AE398">
            <v>0</v>
          </cell>
          <cell r="AF398">
            <v>0</v>
          </cell>
          <cell r="AG398">
            <v>0</v>
          </cell>
          <cell r="AH398">
            <v>0</v>
          </cell>
          <cell r="AI398">
            <v>0</v>
          </cell>
          <cell r="AJ398">
            <v>0</v>
          </cell>
          <cell r="AK398">
            <v>0</v>
          </cell>
          <cell r="AL398">
            <v>0</v>
          </cell>
          <cell r="AM398">
            <v>0</v>
          </cell>
          <cell r="AN398">
            <v>0</v>
          </cell>
          <cell r="AO398">
            <v>0</v>
          </cell>
          <cell r="AP398">
            <v>0</v>
          </cell>
          <cell r="AQ398">
            <v>0</v>
          </cell>
          <cell r="AR398">
            <v>0</v>
          </cell>
          <cell r="AS398">
            <v>0</v>
          </cell>
          <cell r="AT398">
            <v>0</v>
          </cell>
          <cell r="AU398">
            <v>0</v>
          </cell>
          <cell r="AV398">
            <v>0</v>
          </cell>
          <cell r="AW398">
            <v>0</v>
          </cell>
          <cell r="AX398">
            <v>0</v>
          </cell>
          <cell r="AY398">
            <v>0</v>
          </cell>
          <cell r="AZ398">
            <v>0</v>
          </cell>
          <cell r="BA398">
            <v>-3127487.78</v>
          </cell>
          <cell r="BB398">
            <v>-3127487.78</v>
          </cell>
          <cell r="BC398">
            <v>0</v>
          </cell>
          <cell r="BD398">
            <v>0</v>
          </cell>
          <cell r="BE398">
            <v>0</v>
          </cell>
          <cell r="BF398">
            <v>0</v>
          </cell>
          <cell r="BG398">
            <v>0</v>
          </cell>
          <cell r="BH398">
            <v>0</v>
          </cell>
          <cell r="BI398">
            <v>0</v>
          </cell>
          <cell r="BJ398">
            <v>-3127487.78</v>
          </cell>
        </row>
        <row r="399">
          <cell r="A399">
            <v>353010</v>
          </cell>
          <cell r="B399" t="str">
            <v>A/P IntersysClring</v>
          </cell>
          <cell r="C399">
            <v>-185</v>
          </cell>
          <cell r="D399">
            <v>0</v>
          </cell>
          <cell r="E399">
            <v>0</v>
          </cell>
          <cell r="F399">
            <v>0</v>
          </cell>
          <cell r="G399">
            <v>0</v>
          </cell>
          <cell r="H399">
            <v>0</v>
          </cell>
          <cell r="I399">
            <v>0</v>
          </cell>
          <cell r="J399">
            <v>0</v>
          </cell>
          <cell r="K399">
            <v>0</v>
          </cell>
          <cell r="L399">
            <v>0</v>
          </cell>
          <cell r="M399">
            <v>0</v>
          </cell>
          <cell r="N399">
            <v>0</v>
          </cell>
          <cell r="O399">
            <v>0</v>
          </cell>
          <cell r="P399">
            <v>185</v>
          </cell>
          <cell r="Q399">
            <v>0</v>
          </cell>
          <cell r="R399">
            <v>0</v>
          </cell>
          <cell r="S399">
            <v>0</v>
          </cell>
          <cell r="T399">
            <v>0</v>
          </cell>
          <cell r="U399">
            <v>0</v>
          </cell>
          <cell r="V399">
            <v>0</v>
          </cell>
          <cell r="W399">
            <v>0</v>
          </cell>
          <cell r="X399">
            <v>0</v>
          </cell>
          <cell r="Y399">
            <v>0</v>
          </cell>
          <cell r="Z399">
            <v>0</v>
          </cell>
          <cell r="AA399">
            <v>0</v>
          </cell>
          <cell r="AB399">
            <v>0</v>
          </cell>
          <cell r="AC399">
            <v>0</v>
          </cell>
          <cell r="AD399">
            <v>0</v>
          </cell>
          <cell r="AE399">
            <v>0</v>
          </cell>
          <cell r="AF399">
            <v>0</v>
          </cell>
          <cell r="AG399">
            <v>0</v>
          </cell>
          <cell r="AH399">
            <v>0</v>
          </cell>
          <cell r="AI399">
            <v>0</v>
          </cell>
          <cell r="AJ399">
            <v>0</v>
          </cell>
          <cell r="AK399">
            <v>0</v>
          </cell>
          <cell r="AL399">
            <v>0</v>
          </cell>
          <cell r="AM399">
            <v>0</v>
          </cell>
          <cell r="AN399">
            <v>0</v>
          </cell>
          <cell r="AO399">
            <v>0</v>
          </cell>
          <cell r="AP399">
            <v>0</v>
          </cell>
          <cell r="AQ399">
            <v>-185</v>
          </cell>
          <cell r="AR399">
            <v>0</v>
          </cell>
          <cell r="AS399">
            <v>0</v>
          </cell>
          <cell r="AT399">
            <v>0</v>
          </cell>
          <cell r="AU399">
            <v>0</v>
          </cell>
          <cell r="AV399">
            <v>0</v>
          </cell>
          <cell r="AW399">
            <v>0</v>
          </cell>
          <cell r="AX399">
            <v>0</v>
          </cell>
          <cell r="AY399">
            <v>0</v>
          </cell>
          <cell r="AZ399">
            <v>0</v>
          </cell>
          <cell r="BA399">
            <v>0</v>
          </cell>
          <cell r="BB399">
            <v>0</v>
          </cell>
          <cell r="BC399">
            <v>0</v>
          </cell>
          <cell r="BD399">
            <v>185</v>
          </cell>
          <cell r="BE399">
            <v>0</v>
          </cell>
          <cell r="BF399">
            <v>0</v>
          </cell>
          <cell r="BG399">
            <v>0</v>
          </cell>
          <cell r="BH399">
            <v>0</v>
          </cell>
          <cell r="BI399">
            <v>0</v>
          </cell>
          <cell r="BJ399">
            <v>0</v>
          </cell>
        </row>
        <row r="400">
          <cell r="A400">
            <v>356100</v>
          </cell>
          <cell r="B400" t="str">
            <v>Intco Dmd Loan</v>
          </cell>
          <cell r="C400">
            <v>9193296.5999999996</v>
          </cell>
          <cell r="D400">
            <v>0</v>
          </cell>
          <cell r="E400">
            <v>0</v>
          </cell>
          <cell r="F400">
            <v>0</v>
          </cell>
          <cell r="G400">
            <v>-32314349.030000001</v>
          </cell>
          <cell r="H400">
            <v>0</v>
          </cell>
          <cell r="I400">
            <v>0</v>
          </cell>
          <cell r="J400">
            <v>0</v>
          </cell>
          <cell r="K400">
            <v>-32314349.030000001</v>
          </cell>
          <cell r="L400">
            <v>0</v>
          </cell>
          <cell r="M400">
            <v>23436871.48</v>
          </cell>
          <cell r="N400">
            <v>23436871.48</v>
          </cell>
          <cell r="O400">
            <v>-323815.90999999997</v>
          </cell>
          <cell r="P400">
            <v>0</v>
          </cell>
          <cell r="Q400">
            <v>7996.57</v>
          </cell>
          <cell r="R400">
            <v>0</v>
          </cell>
          <cell r="S400">
            <v>0</v>
          </cell>
          <cell r="T400">
            <v>0</v>
          </cell>
          <cell r="U400">
            <v>0</v>
          </cell>
          <cell r="V400">
            <v>-0.28999999999999998</v>
          </cell>
          <cell r="W400">
            <v>0</v>
          </cell>
          <cell r="X400">
            <v>0</v>
          </cell>
          <cell r="Y400">
            <v>0</v>
          </cell>
          <cell r="Z400">
            <v>0</v>
          </cell>
          <cell r="AA400">
            <v>0</v>
          </cell>
          <cell r="AB400">
            <v>0</v>
          </cell>
          <cell r="AC400">
            <v>0</v>
          </cell>
          <cell r="AD400">
            <v>0</v>
          </cell>
          <cell r="AE400">
            <v>0</v>
          </cell>
          <cell r="AF400">
            <v>0</v>
          </cell>
          <cell r="AG400">
            <v>0</v>
          </cell>
          <cell r="AH400">
            <v>0</v>
          </cell>
          <cell r="AI400">
            <v>0</v>
          </cell>
          <cell r="AJ400">
            <v>0</v>
          </cell>
          <cell r="AK400">
            <v>0</v>
          </cell>
          <cell r="AL400">
            <v>0</v>
          </cell>
          <cell r="AM400">
            <v>0</v>
          </cell>
          <cell r="AN400">
            <v>0</v>
          </cell>
          <cell r="AO400">
            <v>0</v>
          </cell>
          <cell r="AP400">
            <v>0</v>
          </cell>
          <cell r="AQ400">
            <v>9193296.5999999996</v>
          </cell>
          <cell r="AR400">
            <v>0</v>
          </cell>
          <cell r="AS400">
            <v>0</v>
          </cell>
          <cell r="AT400">
            <v>0</v>
          </cell>
          <cell r="AU400">
            <v>-32314349.030000001</v>
          </cell>
          <cell r="AV400">
            <v>0</v>
          </cell>
          <cell r="AW400">
            <v>0</v>
          </cell>
          <cell r="AX400">
            <v>0</v>
          </cell>
          <cell r="AY400">
            <v>-32314349.030000001</v>
          </cell>
          <cell r="AZ400">
            <v>0</v>
          </cell>
          <cell r="BA400">
            <v>23436871.48</v>
          </cell>
          <cell r="BB400">
            <v>23436871.48</v>
          </cell>
          <cell r="BC400">
            <v>-323815.90999999997</v>
          </cell>
          <cell r="BD400">
            <v>0</v>
          </cell>
          <cell r="BE400">
            <v>7996.57</v>
          </cell>
          <cell r="BF400">
            <v>0</v>
          </cell>
          <cell r="BG400">
            <v>0</v>
          </cell>
          <cell r="BH400">
            <v>0</v>
          </cell>
          <cell r="BI400">
            <v>0</v>
          </cell>
          <cell r="BJ400">
            <v>-0.28999999999999998</v>
          </cell>
        </row>
        <row r="401">
          <cell r="A401">
            <v>356200</v>
          </cell>
          <cell r="B401" t="str">
            <v>A/P IntBu Outsd Grp</v>
          </cell>
          <cell r="C401">
            <v>0</v>
          </cell>
          <cell r="D401">
            <v>0</v>
          </cell>
          <cell r="E401">
            <v>0</v>
          </cell>
          <cell r="F401">
            <v>0</v>
          </cell>
          <cell r="G401">
            <v>0</v>
          </cell>
          <cell r="H401">
            <v>0</v>
          </cell>
          <cell r="I401">
            <v>0</v>
          </cell>
          <cell r="J401">
            <v>0</v>
          </cell>
          <cell r="K401">
            <v>0</v>
          </cell>
          <cell r="L401">
            <v>0</v>
          </cell>
          <cell r="M401">
            <v>0</v>
          </cell>
          <cell r="N401">
            <v>0</v>
          </cell>
          <cell r="O401">
            <v>0</v>
          </cell>
          <cell r="P401">
            <v>0</v>
          </cell>
          <cell r="Q401">
            <v>0</v>
          </cell>
          <cell r="R401">
            <v>0</v>
          </cell>
          <cell r="S401">
            <v>0</v>
          </cell>
          <cell r="T401">
            <v>0</v>
          </cell>
          <cell r="U401">
            <v>0</v>
          </cell>
          <cell r="V401">
            <v>0</v>
          </cell>
          <cell r="W401">
            <v>0</v>
          </cell>
          <cell r="X401">
            <v>0</v>
          </cell>
          <cell r="Y401">
            <v>0</v>
          </cell>
          <cell r="Z401">
            <v>0</v>
          </cell>
          <cell r="AA401">
            <v>0</v>
          </cell>
          <cell r="AB401">
            <v>0</v>
          </cell>
          <cell r="AC401">
            <v>0</v>
          </cell>
          <cell r="AD401">
            <v>0</v>
          </cell>
          <cell r="AE401">
            <v>0</v>
          </cell>
          <cell r="AF401">
            <v>0</v>
          </cell>
          <cell r="AG401">
            <v>0</v>
          </cell>
          <cell r="AH401">
            <v>0</v>
          </cell>
          <cell r="AI401">
            <v>0</v>
          </cell>
          <cell r="AJ401">
            <v>0</v>
          </cell>
          <cell r="AK401">
            <v>0</v>
          </cell>
          <cell r="AL401">
            <v>0</v>
          </cell>
          <cell r="AM401">
            <v>0</v>
          </cell>
          <cell r="AN401">
            <v>0</v>
          </cell>
          <cell r="AO401">
            <v>0</v>
          </cell>
          <cell r="AP401">
            <v>0</v>
          </cell>
          <cell r="AQ401">
            <v>0</v>
          </cell>
          <cell r="AR401">
            <v>0</v>
          </cell>
          <cell r="AS401">
            <v>0</v>
          </cell>
          <cell r="AT401">
            <v>0</v>
          </cell>
          <cell r="AU401">
            <v>0</v>
          </cell>
          <cell r="AV401">
            <v>0</v>
          </cell>
          <cell r="AW401">
            <v>0</v>
          </cell>
          <cell r="AX401">
            <v>0</v>
          </cell>
          <cell r="AY401">
            <v>0</v>
          </cell>
          <cell r="AZ401">
            <v>0</v>
          </cell>
          <cell r="BA401">
            <v>0</v>
          </cell>
          <cell r="BB401">
            <v>0</v>
          </cell>
          <cell r="BC401">
            <v>0</v>
          </cell>
          <cell r="BD401">
            <v>0</v>
          </cell>
          <cell r="BE401">
            <v>0</v>
          </cell>
          <cell r="BF401">
            <v>0</v>
          </cell>
          <cell r="BG401">
            <v>0</v>
          </cell>
          <cell r="BH401">
            <v>0</v>
          </cell>
          <cell r="BI401">
            <v>0</v>
          </cell>
          <cell r="BJ401">
            <v>0</v>
          </cell>
        </row>
        <row r="402">
          <cell r="A402">
            <v>356310</v>
          </cell>
          <cell r="B402" t="str">
            <v>Inter Segment A/P</v>
          </cell>
          <cell r="C402">
            <v>-112127.13</v>
          </cell>
          <cell r="D402">
            <v>1566527410.24</v>
          </cell>
          <cell r="E402">
            <v>4065760.89</v>
          </cell>
          <cell r="F402">
            <v>1570593171.1300001</v>
          </cell>
          <cell r="G402">
            <v>-1578444850.8599999</v>
          </cell>
          <cell r="H402">
            <v>11215660.52</v>
          </cell>
          <cell r="I402">
            <v>0</v>
          </cell>
          <cell r="J402">
            <v>-3250655.52</v>
          </cell>
          <cell r="K402">
            <v>-1570479845.8599999</v>
          </cell>
          <cell r="L402">
            <v>0</v>
          </cell>
          <cell r="M402">
            <v>-1198.1400000000001</v>
          </cell>
          <cell r="N402">
            <v>-1198.1400000000001</v>
          </cell>
          <cell r="O402">
            <v>0</v>
          </cell>
          <cell r="P402">
            <v>0</v>
          </cell>
          <cell r="Q402">
            <v>0</v>
          </cell>
          <cell r="R402">
            <v>0</v>
          </cell>
          <cell r="S402">
            <v>0</v>
          </cell>
          <cell r="T402">
            <v>0</v>
          </cell>
          <cell r="U402">
            <v>0</v>
          </cell>
          <cell r="V402">
            <v>0</v>
          </cell>
          <cell r="W402">
            <v>0</v>
          </cell>
          <cell r="X402">
            <v>0</v>
          </cell>
          <cell r="Y402">
            <v>0</v>
          </cell>
          <cell r="Z402">
            <v>0</v>
          </cell>
          <cell r="AA402">
            <v>0</v>
          </cell>
          <cell r="AB402">
            <v>0</v>
          </cell>
          <cell r="AC402">
            <v>0</v>
          </cell>
          <cell r="AD402">
            <v>0</v>
          </cell>
          <cell r="AE402">
            <v>0</v>
          </cell>
          <cell r="AF402">
            <v>0</v>
          </cell>
          <cell r="AG402">
            <v>0</v>
          </cell>
          <cell r="AH402">
            <v>0</v>
          </cell>
          <cell r="AI402">
            <v>0</v>
          </cell>
          <cell r="AJ402">
            <v>0</v>
          </cell>
          <cell r="AK402">
            <v>0</v>
          </cell>
          <cell r="AL402">
            <v>0</v>
          </cell>
          <cell r="AM402">
            <v>0</v>
          </cell>
          <cell r="AN402">
            <v>0</v>
          </cell>
          <cell r="AO402">
            <v>0</v>
          </cell>
          <cell r="AP402">
            <v>0</v>
          </cell>
          <cell r="AQ402">
            <v>-112127.13</v>
          </cell>
          <cell r="AR402">
            <v>1566527410.24</v>
          </cell>
          <cell r="AS402">
            <v>4065760.89</v>
          </cell>
          <cell r="AT402">
            <v>1570593171.1300001</v>
          </cell>
          <cell r="AU402">
            <v>-1578444850.8599999</v>
          </cell>
          <cell r="AV402">
            <v>11215660.52</v>
          </cell>
          <cell r="AW402">
            <v>0</v>
          </cell>
          <cell r="AX402">
            <v>-3250655.52</v>
          </cell>
          <cell r="AY402">
            <v>-1570479845.8599999</v>
          </cell>
          <cell r="AZ402">
            <v>0</v>
          </cell>
          <cell r="BA402">
            <v>-1198.1400000000001</v>
          </cell>
          <cell r="BB402">
            <v>-1198.1400000000001</v>
          </cell>
          <cell r="BC402">
            <v>0</v>
          </cell>
          <cell r="BD402">
            <v>0</v>
          </cell>
          <cell r="BE402">
            <v>0</v>
          </cell>
          <cell r="BF402">
            <v>0</v>
          </cell>
          <cell r="BG402">
            <v>0</v>
          </cell>
          <cell r="BH402">
            <v>0</v>
          </cell>
          <cell r="BI402">
            <v>0</v>
          </cell>
          <cell r="BJ402">
            <v>0</v>
          </cell>
        </row>
        <row r="403">
          <cell r="A403">
            <v>356320</v>
          </cell>
          <cell r="B403" t="str">
            <v>Inter Co. Clearing</v>
          </cell>
          <cell r="C403">
            <v>0</v>
          </cell>
          <cell r="D403">
            <v>0</v>
          </cell>
          <cell r="E403">
            <v>0</v>
          </cell>
          <cell r="F403">
            <v>0</v>
          </cell>
          <cell r="G403">
            <v>0</v>
          </cell>
          <cell r="H403">
            <v>0</v>
          </cell>
          <cell r="I403">
            <v>0</v>
          </cell>
          <cell r="J403">
            <v>0</v>
          </cell>
          <cell r="K403">
            <v>0</v>
          </cell>
          <cell r="L403">
            <v>0</v>
          </cell>
          <cell r="M403">
            <v>0</v>
          </cell>
          <cell r="N403">
            <v>0</v>
          </cell>
          <cell r="O403">
            <v>0</v>
          </cell>
          <cell r="P403">
            <v>0</v>
          </cell>
          <cell r="Q403">
            <v>0</v>
          </cell>
          <cell r="R403">
            <v>0</v>
          </cell>
          <cell r="S403">
            <v>0</v>
          </cell>
          <cell r="T403">
            <v>0</v>
          </cell>
          <cell r="U403">
            <v>0</v>
          </cell>
          <cell r="V403">
            <v>0</v>
          </cell>
          <cell r="W403">
            <v>0</v>
          </cell>
          <cell r="X403">
            <v>0</v>
          </cell>
          <cell r="Y403">
            <v>0</v>
          </cell>
          <cell r="Z403">
            <v>0</v>
          </cell>
          <cell r="AA403">
            <v>0</v>
          </cell>
          <cell r="AB403">
            <v>0</v>
          </cell>
          <cell r="AC403">
            <v>0</v>
          </cell>
          <cell r="AD403">
            <v>0</v>
          </cell>
          <cell r="AE403">
            <v>0</v>
          </cell>
          <cell r="AF403">
            <v>0</v>
          </cell>
          <cell r="AG403">
            <v>0</v>
          </cell>
          <cell r="AH403">
            <v>0</v>
          </cell>
          <cell r="AI403">
            <v>0</v>
          </cell>
          <cell r="AJ403">
            <v>0</v>
          </cell>
          <cell r="AK403">
            <v>0</v>
          </cell>
          <cell r="AL403">
            <v>0</v>
          </cell>
          <cell r="AM403">
            <v>0</v>
          </cell>
          <cell r="AN403">
            <v>0</v>
          </cell>
          <cell r="AO403">
            <v>0</v>
          </cell>
          <cell r="AP403">
            <v>0</v>
          </cell>
          <cell r="AQ403">
            <v>0</v>
          </cell>
          <cell r="AR403">
            <v>0</v>
          </cell>
          <cell r="AS403">
            <v>0</v>
          </cell>
          <cell r="AT403">
            <v>0</v>
          </cell>
          <cell r="AU403">
            <v>0</v>
          </cell>
          <cell r="AV403">
            <v>0</v>
          </cell>
          <cell r="AW403">
            <v>0</v>
          </cell>
          <cell r="AX403">
            <v>0</v>
          </cell>
          <cell r="AY403">
            <v>0</v>
          </cell>
          <cell r="AZ403">
            <v>0</v>
          </cell>
          <cell r="BA403">
            <v>0</v>
          </cell>
          <cell r="BB403">
            <v>0</v>
          </cell>
          <cell r="BC403">
            <v>0</v>
          </cell>
          <cell r="BD403">
            <v>0</v>
          </cell>
          <cell r="BE403">
            <v>0</v>
          </cell>
          <cell r="BF403">
            <v>0</v>
          </cell>
          <cell r="BG403">
            <v>0</v>
          </cell>
          <cell r="BH403">
            <v>0</v>
          </cell>
          <cell r="BI403">
            <v>0</v>
          </cell>
          <cell r="BJ403">
            <v>0</v>
          </cell>
        </row>
        <row r="404">
          <cell r="A404">
            <v>356410</v>
          </cell>
          <cell r="B404" t="str">
            <v>Inter Company A/P</v>
          </cell>
          <cell r="C404">
            <v>-23326796107.27</v>
          </cell>
          <cell r="D404">
            <v>-4012384798.23</v>
          </cell>
          <cell r="E404">
            <v>-4962465.3499999996</v>
          </cell>
          <cell r="F404">
            <v>-4017347263.5799999</v>
          </cell>
          <cell r="G404">
            <v>-6114128147.9200001</v>
          </cell>
          <cell r="H404">
            <v>5087633.99</v>
          </cell>
          <cell r="I404">
            <v>-2592724451.7800002</v>
          </cell>
          <cell r="J404">
            <v>-336329.56</v>
          </cell>
          <cell r="K404">
            <v>-8702101295.2700005</v>
          </cell>
          <cell r="L404">
            <v>-574.53</v>
          </cell>
          <cell r="M404">
            <v>-10021557909.83</v>
          </cell>
          <cell r="N404">
            <v>-10021558484.360001</v>
          </cell>
          <cell r="O404">
            <v>-447101560.93000001</v>
          </cell>
          <cell r="P404">
            <v>-4600874.3899999997</v>
          </cell>
          <cell r="Q404">
            <v>-170053723.90000001</v>
          </cell>
          <cell r="R404">
            <v>0</v>
          </cell>
          <cell r="S404">
            <v>-0.24</v>
          </cell>
          <cell r="T404">
            <v>-61617.55</v>
          </cell>
          <cell r="U404">
            <v>0</v>
          </cell>
          <cell r="V404">
            <v>-46689620927.489998</v>
          </cell>
          <cell r="W404">
            <v>0</v>
          </cell>
          <cell r="X404">
            <v>0</v>
          </cell>
          <cell r="Y404">
            <v>0</v>
          </cell>
          <cell r="Z404">
            <v>0</v>
          </cell>
          <cell r="AA404">
            <v>0</v>
          </cell>
          <cell r="AB404">
            <v>0</v>
          </cell>
          <cell r="AC404">
            <v>0</v>
          </cell>
          <cell r="AD404">
            <v>0</v>
          </cell>
          <cell r="AE404">
            <v>0</v>
          </cell>
          <cell r="AF404">
            <v>0</v>
          </cell>
          <cell r="AG404">
            <v>0</v>
          </cell>
          <cell r="AH404">
            <v>0</v>
          </cell>
          <cell r="AI404">
            <v>0</v>
          </cell>
          <cell r="AJ404">
            <v>0</v>
          </cell>
          <cell r="AK404">
            <v>0</v>
          </cell>
          <cell r="AL404">
            <v>0</v>
          </cell>
          <cell r="AM404">
            <v>0</v>
          </cell>
          <cell r="AN404">
            <v>0</v>
          </cell>
          <cell r="AO404">
            <v>0</v>
          </cell>
          <cell r="AP404">
            <v>0</v>
          </cell>
          <cell r="AQ404">
            <v>-23326796107.27</v>
          </cell>
          <cell r="AR404">
            <v>-4012384798.23</v>
          </cell>
          <cell r="AS404">
            <v>-4962465.3499999996</v>
          </cell>
          <cell r="AT404">
            <v>-4017347263.5799999</v>
          </cell>
          <cell r="AU404">
            <v>-6114128147.9200001</v>
          </cell>
          <cell r="AV404">
            <v>5087633.99</v>
          </cell>
          <cell r="AW404">
            <v>-2592724451.7800002</v>
          </cell>
          <cell r="AX404">
            <v>-336329.56</v>
          </cell>
          <cell r="AY404">
            <v>-8702101295.2700005</v>
          </cell>
          <cell r="AZ404">
            <v>-574.53</v>
          </cell>
          <cell r="BA404">
            <v>-10021557909.83</v>
          </cell>
          <cell r="BB404">
            <v>-10021558484.360001</v>
          </cell>
          <cell r="BC404">
            <v>-447101560.93000001</v>
          </cell>
          <cell r="BD404">
            <v>-4600874.3899999997</v>
          </cell>
          <cell r="BE404">
            <v>-170053723.90000001</v>
          </cell>
          <cell r="BF404">
            <v>0</v>
          </cell>
          <cell r="BG404">
            <v>-0.24</v>
          </cell>
          <cell r="BH404">
            <v>-61617.55</v>
          </cell>
          <cell r="BI404">
            <v>0</v>
          </cell>
          <cell r="BJ404">
            <v>-46689620927.489998</v>
          </cell>
        </row>
        <row r="405">
          <cell r="A405">
            <v>358000</v>
          </cell>
          <cell r="B405" t="str">
            <v>OPRB ST Liability</v>
          </cell>
          <cell r="C405">
            <v>-79000</v>
          </cell>
          <cell r="D405">
            <v>-20652891</v>
          </cell>
          <cell r="E405">
            <v>0</v>
          </cell>
          <cell r="F405">
            <v>-20652891</v>
          </cell>
          <cell r="G405">
            <v>-21729109</v>
          </cell>
          <cell r="H405">
            <v>0</v>
          </cell>
          <cell r="I405">
            <v>0</v>
          </cell>
          <cell r="J405">
            <v>0</v>
          </cell>
          <cell r="K405">
            <v>-21729109</v>
          </cell>
          <cell r="L405">
            <v>0</v>
          </cell>
          <cell r="M405">
            <v>0</v>
          </cell>
          <cell r="N405">
            <v>0</v>
          </cell>
          <cell r="O405">
            <v>-239000</v>
          </cell>
          <cell r="P405">
            <v>0</v>
          </cell>
          <cell r="Q405">
            <v>-300000</v>
          </cell>
          <cell r="R405">
            <v>-155000</v>
          </cell>
          <cell r="S405">
            <v>0</v>
          </cell>
          <cell r="T405">
            <v>0</v>
          </cell>
          <cell r="U405">
            <v>0</v>
          </cell>
          <cell r="V405">
            <v>-43155000</v>
          </cell>
          <cell r="W405">
            <v>0</v>
          </cell>
          <cell r="X405">
            <v>0</v>
          </cell>
          <cell r="Y405">
            <v>0</v>
          </cell>
          <cell r="Z405">
            <v>0</v>
          </cell>
          <cell r="AA405">
            <v>0</v>
          </cell>
          <cell r="AB405">
            <v>0</v>
          </cell>
          <cell r="AC405">
            <v>0</v>
          </cell>
          <cell r="AD405">
            <v>0</v>
          </cell>
          <cell r="AE405">
            <v>0</v>
          </cell>
          <cell r="AF405">
            <v>0</v>
          </cell>
          <cell r="AG405">
            <v>0</v>
          </cell>
          <cell r="AH405">
            <v>0</v>
          </cell>
          <cell r="AI405">
            <v>0</v>
          </cell>
          <cell r="AJ405">
            <v>0</v>
          </cell>
          <cell r="AK405">
            <v>0</v>
          </cell>
          <cell r="AL405">
            <v>0</v>
          </cell>
          <cell r="AM405">
            <v>0</v>
          </cell>
          <cell r="AN405">
            <v>0</v>
          </cell>
          <cell r="AO405">
            <v>0</v>
          </cell>
          <cell r="AP405">
            <v>0</v>
          </cell>
          <cell r="AQ405">
            <v>-79000</v>
          </cell>
          <cell r="AR405">
            <v>-20652891</v>
          </cell>
          <cell r="AS405">
            <v>0</v>
          </cell>
          <cell r="AT405">
            <v>-20652891</v>
          </cell>
          <cell r="AU405">
            <v>-21729109</v>
          </cell>
          <cell r="AV405">
            <v>0</v>
          </cell>
          <cell r="AW405">
            <v>0</v>
          </cell>
          <cell r="AX405">
            <v>0</v>
          </cell>
          <cell r="AY405">
            <v>-21729109</v>
          </cell>
          <cell r="AZ405">
            <v>0</v>
          </cell>
          <cell r="BA405">
            <v>0</v>
          </cell>
          <cell r="BB405">
            <v>0</v>
          </cell>
          <cell r="BC405">
            <v>-239000</v>
          </cell>
          <cell r="BD405">
            <v>0</v>
          </cell>
          <cell r="BE405">
            <v>-300000</v>
          </cell>
          <cell r="BF405">
            <v>-155000</v>
          </cell>
          <cell r="BG405">
            <v>0</v>
          </cell>
          <cell r="BH405">
            <v>0</v>
          </cell>
          <cell r="BI405">
            <v>0</v>
          </cell>
          <cell r="BJ405">
            <v>-43155000</v>
          </cell>
        </row>
        <row r="406">
          <cell r="A406">
            <v>361982</v>
          </cell>
          <cell r="B406" t="str">
            <v>CPP - Corp Contrib</v>
          </cell>
          <cell r="C406">
            <v>0</v>
          </cell>
          <cell r="D406">
            <v>0</v>
          </cell>
          <cell r="E406">
            <v>0</v>
          </cell>
          <cell r="F406">
            <v>0</v>
          </cell>
          <cell r="G406">
            <v>0</v>
          </cell>
          <cell r="H406">
            <v>0</v>
          </cell>
          <cell r="I406">
            <v>0</v>
          </cell>
          <cell r="J406">
            <v>0</v>
          </cell>
          <cell r="K406">
            <v>0</v>
          </cell>
          <cell r="L406">
            <v>0</v>
          </cell>
          <cell r="M406">
            <v>0</v>
          </cell>
          <cell r="N406">
            <v>0</v>
          </cell>
          <cell r="O406">
            <v>0</v>
          </cell>
          <cell r="P406">
            <v>0</v>
          </cell>
          <cell r="Q406">
            <v>0</v>
          </cell>
          <cell r="R406">
            <v>-801936.42</v>
          </cell>
          <cell r="S406">
            <v>0</v>
          </cell>
          <cell r="T406">
            <v>0</v>
          </cell>
          <cell r="U406">
            <v>0</v>
          </cell>
          <cell r="V406">
            <v>-801936.42</v>
          </cell>
          <cell r="W406">
            <v>0</v>
          </cell>
          <cell r="X406">
            <v>0</v>
          </cell>
          <cell r="Y406">
            <v>0</v>
          </cell>
          <cell r="Z406">
            <v>0</v>
          </cell>
          <cell r="AA406">
            <v>0</v>
          </cell>
          <cell r="AB406">
            <v>0</v>
          </cell>
          <cell r="AC406">
            <v>0</v>
          </cell>
          <cell r="AD406">
            <v>0</v>
          </cell>
          <cell r="AE406">
            <v>0</v>
          </cell>
          <cell r="AF406">
            <v>0</v>
          </cell>
          <cell r="AG406">
            <v>0</v>
          </cell>
          <cell r="AH406">
            <v>0</v>
          </cell>
          <cell r="AI406">
            <v>0</v>
          </cell>
          <cell r="AJ406">
            <v>0</v>
          </cell>
          <cell r="AK406">
            <v>0</v>
          </cell>
          <cell r="AL406">
            <v>0</v>
          </cell>
          <cell r="AM406">
            <v>0</v>
          </cell>
          <cell r="AN406">
            <v>0</v>
          </cell>
          <cell r="AO406">
            <v>0</v>
          </cell>
          <cell r="AP406">
            <v>0</v>
          </cell>
          <cell r="AQ406">
            <v>0</v>
          </cell>
          <cell r="AR406">
            <v>0</v>
          </cell>
          <cell r="AS406">
            <v>0</v>
          </cell>
          <cell r="AT406">
            <v>0</v>
          </cell>
          <cell r="AU406">
            <v>0</v>
          </cell>
          <cell r="AV406">
            <v>0</v>
          </cell>
          <cell r="AW406">
            <v>0</v>
          </cell>
          <cell r="AX406">
            <v>0</v>
          </cell>
          <cell r="AY406">
            <v>0</v>
          </cell>
          <cell r="AZ406">
            <v>0</v>
          </cell>
          <cell r="BA406">
            <v>0</v>
          </cell>
          <cell r="BB406">
            <v>0</v>
          </cell>
          <cell r="BC406">
            <v>0</v>
          </cell>
          <cell r="BD406">
            <v>0</v>
          </cell>
          <cell r="BE406">
            <v>0</v>
          </cell>
          <cell r="BF406">
            <v>-801936.42</v>
          </cell>
          <cell r="BG406">
            <v>0</v>
          </cell>
          <cell r="BH406">
            <v>0</v>
          </cell>
          <cell r="BI406">
            <v>0</v>
          </cell>
          <cell r="BJ406">
            <v>-801936.42</v>
          </cell>
        </row>
        <row r="407">
          <cell r="A407">
            <v>362000</v>
          </cell>
          <cell r="B407" t="str">
            <v>VACATION RESERVE</v>
          </cell>
          <cell r="C407">
            <v>-105425.99</v>
          </cell>
          <cell r="D407">
            <v>-9164697.7799999993</v>
          </cell>
          <cell r="E407">
            <v>0</v>
          </cell>
          <cell r="F407">
            <v>-9164697.7799999993</v>
          </cell>
          <cell r="G407">
            <v>-12073486.41</v>
          </cell>
          <cell r="H407">
            <v>0</v>
          </cell>
          <cell r="I407">
            <v>0</v>
          </cell>
          <cell r="J407">
            <v>0</v>
          </cell>
          <cell r="K407">
            <v>-12073486.41</v>
          </cell>
          <cell r="L407">
            <v>0</v>
          </cell>
          <cell r="M407">
            <v>0</v>
          </cell>
          <cell r="N407">
            <v>0</v>
          </cell>
          <cell r="O407">
            <v>-364864.63</v>
          </cell>
          <cell r="P407">
            <v>0</v>
          </cell>
          <cell r="Q407">
            <v>-195776.69</v>
          </cell>
          <cell r="R407">
            <v>0</v>
          </cell>
          <cell r="S407">
            <v>0</v>
          </cell>
          <cell r="T407">
            <v>0</v>
          </cell>
          <cell r="U407">
            <v>0</v>
          </cell>
          <cell r="V407">
            <v>-21904251.5</v>
          </cell>
          <cell r="W407">
            <v>0</v>
          </cell>
          <cell r="X407">
            <v>0</v>
          </cell>
          <cell r="Y407">
            <v>0</v>
          </cell>
          <cell r="Z407">
            <v>0</v>
          </cell>
          <cell r="AA407">
            <v>0</v>
          </cell>
          <cell r="AB407">
            <v>0</v>
          </cell>
          <cell r="AC407">
            <v>0</v>
          </cell>
          <cell r="AD407">
            <v>0</v>
          </cell>
          <cell r="AE407">
            <v>0</v>
          </cell>
          <cell r="AF407">
            <v>0</v>
          </cell>
          <cell r="AG407">
            <v>0</v>
          </cell>
          <cell r="AH407">
            <v>0</v>
          </cell>
          <cell r="AI407">
            <v>0</v>
          </cell>
          <cell r="AJ407">
            <v>0</v>
          </cell>
          <cell r="AK407">
            <v>0</v>
          </cell>
          <cell r="AL407">
            <v>0</v>
          </cell>
          <cell r="AM407">
            <v>0</v>
          </cell>
          <cell r="AN407">
            <v>0</v>
          </cell>
          <cell r="AO407">
            <v>0</v>
          </cell>
          <cell r="AP407">
            <v>0</v>
          </cell>
          <cell r="AQ407">
            <v>-105425.99</v>
          </cell>
          <cell r="AR407">
            <v>-9164697.7799999993</v>
          </cell>
          <cell r="AS407">
            <v>0</v>
          </cell>
          <cell r="AT407">
            <v>-9164697.7799999993</v>
          </cell>
          <cell r="AU407">
            <v>-12073486.41</v>
          </cell>
          <cell r="AV407">
            <v>0</v>
          </cell>
          <cell r="AW407">
            <v>0</v>
          </cell>
          <cell r="AX407">
            <v>0</v>
          </cell>
          <cell r="AY407">
            <v>-12073486.41</v>
          </cell>
          <cell r="AZ407">
            <v>0</v>
          </cell>
          <cell r="BA407">
            <v>0</v>
          </cell>
          <cell r="BB407">
            <v>0</v>
          </cell>
          <cell r="BC407">
            <v>-364864.63</v>
          </cell>
          <cell r="BD407">
            <v>0</v>
          </cell>
          <cell r="BE407">
            <v>-195776.69</v>
          </cell>
          <cell r="BF407">
            <v>0</v>
          </cell>
          <cell r="BG407">
            <v>0</v>
          </cell>
          <cell r="BH407">
            <v>0</v>
          </cell>
          <cell r="BI407">
            <v>0</v>
          </cell>
          <cell r="BJ407">
            <v>-21904251.5</v>
          </cell>
        </row>
        <row r="408">
          <cell r="A408">
            <v>362100</v>
          </cell>
          <cell r="B408" t="str">
            <v>Bnked Vctn Rserve</v>
          </cell>
          <cell r="C408">
            <v>0</v>
          </cell>
          <cell r="D408">
            <v>-3377470.58</v>
          </cell>
          <cell r="E408">
            <v>0</v>
          </cell>
          <cell r="F408">
            <v>-3377470.58</v>
          </cell>
          <cell r="G408">
            <v>-4431755.2</v>
          </cell>
          <cell r="H408">
            <v>0</v>
          </cell>
          <cell r="I408">
            <v>0</v>
          </cell>
          <cell r="J408">
            <v>0</v>
          </cell>
          <cell r="K408">
            <v>-4431755.2</v>
          </cell>
          <cell r="L408">
            <v>0</v>
          </cell>
          <cell r="M408">
            <v>0</v>
          </cell>
          <cell r="N408">
            <v>0</v>
          </cell>
          <cell r="O408">
            <v>-176965.58</v>
          </cell>
          <cell r="P408">
            <v>0</v>
          </cell>
          <cell r="Q408">
            <v>-39496.93</v>
          </cell>
          <cell r="R408">
            <v>0</v>
          </cell>
          <cell r="S408">
            <v>0</v>
          </cell>
          <cell r="T408">
            <v>0</v>
          </cell>
          <cell r="U408">
            <v>0</v>
          </cell>
          <cell r="V408">
            <v>-8025688.29</v>
          </cell>
          <cell r="W408">
            <v>0</v>
          </cell>
          <cell r="X408">
            <v>0</v>
          </cell>
          <cell r="Y408">
            <v>0</v>
          </cell>
          <cell r="Z408">
            <v>0</v>
          </cell>
          <cell r="AA408">
            <v>0</v>
          </cell>
          <cell r="AB408">
            <v>0</v>
          </cell>
          <cell r="AC408">
            <v>0</v>
          </cell>
          <cell r="AD408">
            <v>0</v>
          </cell>
          <cell r="AE408">
            <v>0</v>
          </cell>
          <cell r="AF408">
            <v>0</v>
          </cell>
          <cell r="AG408">
            <v>0</v>
          </cell>
          <cell r="AH408">
            <v>0</v>
          </cell>
          <cell r="AI408">
            <v>0</v>
          </cell>
          <cell r="AJ408">
            <v>0</v>
          </cell>
          <cell r="AK408">
            <v>0</v>
          </cell>
          <cell r="AL408">
            <v>0</v>
          </cell>
          <cell r="AM408">
            <v>0</v>
          </cell>
          <cell r="AN408">
            <v>0</v>
          </cell>
          <cell r="AO408">
            <v>0</v>
          </cell>
          <cell r="AP408">
            <v>0</v>
          </cell>
          <cell r="AQ408">
            <v>0</v>
          </cell>
          <cell r="AR408">
            <v>-3377470.58</v>
          </cell>
          <cell r="AS408">
            <v>0</v>
          </cell>
          <cell r="AT408">
            <v>-3377470.58</v>
          </cell>
          <cell r="AU408">
            <v>-4431755.2</v>
          </cell>
          <cell r="AV408">
            <v>0</v>
          </cell>
          <cell r="AW408">
            <v>0</v>
          </cell>
          <cell r="AX408">
            <v>0</v>
          </cell>
          <cell r="AY408">
            <v>-4431755.2</v>
          </cell>
          <cell r="AZ408">
            <v>0</v>
          </cell>
          <cell r="BA408">
            <v>0</v>
          </cell>
          <cell r="BB408">
            <v>0</v>
          </cell>
          <cell r="BC408">
            <v>-176965.58</v>
          </cell>
          <cell r="BD408">
            <v>0</v>
          </cell>
          <cell r="BE408">
            <v>-39496.93</v>
          </cell>
          <cell r="BF408">
            <v>0</v>
          </cell>
          <cell r="BG408">
            <v>0</v>
          </cell>
          <cell r="BH408">
            <v>0</v>
          </cell>
          <cell r="BI408">
            <v>0</v>
          </cell>
          <cell r="BJ408">
            <v>-8025688.29</v>
          </cell>
        </row>
        <row r="409">
          <cell r="A409">
            <v>363800</v>
          </cell>
          <cell r="B409" t="str">
            <v>WSIB-Schdl 1 Prem</v>
          </cell>
          <cell r="C409">
            <v>0</v>
          </cell>
          <cell r="D409">
            <v>6026.23</v>
          </cell>
          <cell r="E409">
            <v>0</v>
          </cell>
          <cell r="F409">
            <v>6026.23</v>
          </cell>
          <cell r="G409">
            <v>-6026.23</v>
          </cell>
          <cell r="H409">
            <v>0</v>
          </cell>
          <cell r="I409">
            <v>0</v>
          </cell>
          <cell r="J409">
            <v>0</v>
          </cell>
          <cell r="K409">
            <v>-6026.23</v>
          </cell>
          <cell r="L409">
            <v>0</v>
          </cell>
          <cell r="M409">
            <v>0</v>
          </cell>
          <cell r="N409">
            <v>0</v>
          </cell>
          <cell r="O409">
            <v>0</v>
          </cell>
          <cell r="P409">
            <v>0</v>
          </cell>
          <cell r="Q409">
            <v>0</v>
          </cell>
          <cell r="R409">
            <v>0</v>
          </cell>
          <cell r="S409">
            <v>0</v>
          </cell>
          <cell r="T409">
            <v>0</v>
          </cell>
          <cell r="U409">
            <v>0</v>
          </cell>
          <cell r="V409">
            <v>0</v>
          </cell>
          <cell r="W409">
            <v>0</v>
          </cell>
          <cell r="X409">
            <v>0</v>
          </cell>
          <cell r="Y409">
            <v>0</v>
          </cell>
          <cell r="Z409">
            <v>0</v>
          </cell>
          <cell r="AA409">
            <v>0</v>
          </cell>
          <cell r="AB409">
            <v>0</v>
          </cell>
          <cell r="AC409">
            <v>0</v>
          </cell>
          <cell r="AD409">
            <v>0</v>
          </cell>
          <cell r="AE409">
            <v>0</v>
          </cell>
          <cell r="AF409">
            <v>0</v>
          </cell>
          <cell r="AG409">
            <v>0</v>
          </cell>
          <cell r="AH409">
            <v>0</v>
          </cell>
          <cell r="AI409">
            <v>0</v>
          </cell>
          <cell r="AJ409">
            <v>0</v>
          </cell>
          <cell r="AK409">
            <v>0</v>
          </cell>
          <cell r="AL409">
            <v>0</v>
          </cell>
          <cell r="AM409">
            <v>0</v>
          </cell>
          <cell r="AN409">
            <v>0</v>
          </cell>
          <cell r="AO409">
            <v>0</v>
          </cell>
          <cell r="AP409">
            <v>0</v>
          </cell>
          <cell r="AQ409">
            <v>0</v>
          </cell>
          <cell r="AR409">
            <v>6026.23</v>
          </cell>
          <cell r="AS409">
            <v>0</v>
          </cell>
          <cell r="AT409">
            <v>6026.23</v>
          </cell>
          <cell r="AU409">
            <v>-6026.23</v>
          </cell>
          <cell r="AV409">
            <v>0</v>
          </cell>
          <cell r="AW409">
            <v>0</v>
          </cell>
          <cell r="AX409">
            <v>0</v>
          </cell>
          <cell r="AY409">
            <v>-6026.23</v>
          </cell>
          <cell r="AZ409">
            <v>0</v>
          </cell>
          <cell r="BA409">
            <v>0</v>
          </cell>
          <cell r="BB409">
            <v>0</v>
          </cell>
          <cell r="BC409">
            <v>0</v>
          </cell>
          <cell r="BD409">
            <v>0</v>
          </cell>
          <cell r="BE409">
            <v>0</v>
          </cell>
          <cell r="BF409">
            <v>0</v>
          </cell>
          <cell r="BG409">
            <v>0</v>
          </cell>
          <cell r="BH409">
            <v>0</v>
          </cell>
          <cell r="BI409">
            <v>0</v>
          </cell>
          <cell r="BJ409">
            <v>0</v>
          </cell>
        </row>
        <row r="410">
          <cell r="A410">
            <v>364000</v>
          </cell>
          <cell r="B410" t="str">
            <v>Misc Bnfts Plans</v>
          </cell>
          <cell r="C410">
            <v>0</v>
          </cell>
          <cell r="D410">
            <v>0</v>
          </cell>
          <cell r="E410">
            <v>0</v>
          </cell>
          <cell r="F410">
            <v>0</v>
          </cell>
          <cell r="G410">
            <v>0</v>
          </cell>
          <cell r="H410">
            <v>0</v>
          </cell>
          <cell r="I410">
            <v>0</v>
          </cell>
          <cell r="J410">
            <v>0</v>
          </cell>
          <cell r="K410">
            <v>0</v>
          </cell>
          <cell r="L410">
            <v>0</v>
          </cell>
          <cell r="M410">
            <v>0</v>
          </cell>
          <cell r="N410">
            <v>0</v>
          </cell>
          <cell r="O410">
            <v>0</v>
          </cell>
          <cell r="P410">
            <v>0</v>
          </cell>
          <cell r="Q410">
            <v>0</v>
          </cell>
          <cell r="R410">
            <v>-78143.14</v>
          </cell>
          <cell r="S410">
            <v>0</v>
          </cell>
          <cell r="T410">
            <v>0</v>
          </cell>
          <cell r="U410">
            <v>0</v>
          </cell>
          <cell r="V410">
            <v>-78143.14</v>
          </cell>
          <cell r="W410">
            <v>0</v>
          </cell>
          <cell r="X410">
            <v>0</v>
          </cell>
          <cell r="Y410">
            <v>0</v>
          </cell>
          <cell r="Z410">
            <v>0</v>
          </cell>
          <cell r="AA410">
            <v>0</v>
          </cell>
          <cell r="AB410">
            <v>0</v>
          </cell>
          <cell r="AC410">
            <v>0</v>
          </cell>
          <cell r="AD410">
            <v>0</v>
          </cell>
          <cell r="AE410">
            <v>0</v>
          </cell>
          <cell r="AF410">
            <v>0</v>
          </cell>
          <cell r="AG410">
            <v>0</v>
          </cell>
          <cell r="AH410">
            <v>0</v>
          </cell>
          <cell r="AI410">
            <v>0</v>
          </cell>
          <cell r="AJ410">
            <v>0</v>
          </cell>
          <cell r="AK410">
            <v>0</v>
          </cell>
          <cell r="AL410">
            <v>0</v>
          </cell>
          <cell r="AM410">
            <v>0</v>
          </cell>
          <cell r="AN410">
            <v>0</v>
          </cell>
          <cell r="AO410">
            <v>0</v>
          </cell>
          <cell r="AP410">
            <v>0</v>
          </cell>
          <cell r="AQ410">
            <v>0</v>
          </cell>
          <cell r="AR410">
            <v>0</v>
          </cell>
          <cell r="AS410">
            <v>0</v>
          </cell>
          <cell r="AT410">
            <v>0</v>
          </cell>
          <cell r="AU410">
            <v>0</v>
          </cell>
          <cell r="AV410">
            <v>0</v>
          </cell>
          <cell r="AW410">
            <v>0</v>
          </cell>
          <cell r="AX410">
            <v>0</v>
          </cell>
          <cell r="AY410">
            <v>0</v>
          </cell>
          <cell r="AZ410">
            <v>0</v>
          </cell>
          <cell r="BA410">
            <v>0</v>
          </cell>
          <cell r="BB410">
            <v>0</v>
          </cell>
          <cell r="BC410">
            <v>0</v>
          </cell>
          <cell r="BD410">
            <v>0</v>
          </cell>
          <cell r="BE410">
            <v>0</v>
          </cell>
          <cell r="BF410">
            <v>-78143.14</v>
          </cell>
          <cell r="BG410">
            <v>0</v>
          </cell>
          <cell r="BH410">
            <v>0</v>
          </cell>
          <cell r="BI410">
            <v>0</v>
          </cell>
          <cell r="BJ410">
            <v>-78143.14</v>
          </cell>
        </row>
        <row r="411">
          <cell r="A411">
            <v>364010</v>
          </cell>
          <cell r="B411" t="str">
            <v>Dental Csts by Proll</v>
          </cell>
          <cell r="C411">
            <v>-20872.3</v>
          </cell>
          <cell r="D411">
            <v>-3716363.84</v>
          </cell>
          <cell r="E411">
            <v>0</v>
          </cell>
          <cell r="F411">
            <v>-3716363.84</v>
          </cell>
          <cell r="G411">
            <v>-4710005.8499999996</v>
          </cell>
          <cell r="H411">
            <v>0</v>
          </cell>
          <cell r="I411">
            <v>0</v>
          </cell>
          <cell r="J411">
            <v>0</v>
          </cell>
          <cell r="K411">
            <v>-4710005.8499999996</v>
          </cell>
          <cell r="L411">
            <v>0</v>
          </cell>
          <cell r="M411">
            <v>0</v>
          </cell>
          <cell r="N411">
            <v>0</v>
          </cell>
          <cell r="O411">
            <v>-131639.82</v>
          </cell>
          <cell r="P411">
            <v>0</v>
          </cell>
          <cell r="Q411">
            <v>-57688.66</v>
          </cell>
          <cell r="R411">
            <v>0</v>
          </cell>
          <cell r="S411">
            <v>0</v>
          </cell>
          <cell r="T411">
            <v>0</v>
          </cell>
          <cell r="U411">
            <v>0</v>
          </cell>
          <cell r="V411">
            <v>-8636570.4700000007</v>
          </cell>
          <cell r="W411">
            <v>0</v>
          </cell>
          <cell r="X411">
            <v>0</v>
          </cell>
          <cell r="Y411">
            <v>0</v>
          </cell>
          <cell r="Z411">
            <v>0</v>
          </cell>
          <cell r="AA411">
            <v>0</v>
          </cell>
          <cell r="AB411">
            <v>0</v>
          </cell>
          <cell r="AC411">
            <v>0</v>
          </cell>
          <cell r="AD411">
            <v>0</v>
          </cell>
          <cell r="AE411">
            <v>0</v>
          </cell>
          <cell r="AF411">
            <v>0</v>
          </cell>
          <cell r="AG411">
            <v>0</v>
          </cell>
          <cell r="AH411">
            <v>0</v>
          </cell>
          <cell r="AI411">
            <v>0</v>
          </cell>
          <cell r="AJ411">
            <v>0</v>
          </cell>
          <cell r="AK411">
            <v>0</v>
          </cell>
          <cell r="AL411">
            <v>0</v>
          </cell>
          <cell r="AM411">
            <v>0</v>
          </cell>
          <cell r="AN411">
            <v>0</v>
          </cell>
          <cell r="AO411">
            <v>0</v>
          </cell>
          <cell r="AP411">
            <v>0</v>
          </cell>
          <cell r="AQ411">
            <v>-20872.3</v>
          </cell>
          <cell r="AR411">
            <v>-3716363.84</v>
          </cell>
          <cell r="AS411">
            <v>0</v>
          </cell>
          <cell r="AT411">
            <v>-3716363.84</v>
          </cell>
          <cell r="AU411">
            <v>-4710005.8499999996</v>
          </cell>
          <cell r="AV411">
            <v>0</v>
          </cell>
          <cell r="AW411">
            <v>0</v>
          </cell>
          <cell r="AX411">
            <v>0</v>
          </cell>
          <cell r="AY411">
            <v>-4710005.8499999996</v>
          </cell>
          <cell r="AZ411">
            <v>0</v>
          </cell>
          <cell r="BA411">
            <v>0</v>
          </cell>
          <cell r="BB411">
            <v>0</v>
          </cell>
          <cell r="BC411">
            <v>-131639.82</v>
          </cell>
          <cell r="BD411">
            <v>0</v>
          </cell>
          <cell r="BE411">
            <v>-57688.66</v>
          </cell>
          <cell r="BF411">
            <v>0</v>
          </cell>
          <cell r="BG411">
            <v>0</v>
          </cell>
          <cell r="BH411">
            <v>0</v>
          </cell>
          <cell r="BI411">
            <v>0</v>
          </cell>
          <cell r="BJ411">
            <v>-8636570.4700000007</v>
          </cell>
        </row>
        <row r="412">
          <cell r="A412">
            <v>364030</v>
          </cell>
          <cell r="B412" t="str">
            <v>Dental Payments</v>
          </cell>
          <cell r="C412">
            <v>20872.3</v>
          </cell>
          <cell r="D412">
            <v>3707602.65</v>
          </cell>
          <cell r="E412">
            <v>0</v>
          </cell>
          <cell r="F412">
            <v>3707602.65</v>
          </cell>
          <cell r="G412">
            <v>4718767.04</v>
          </cell>
          <cell r="H412">
            <v>0</v>
          </cell>
          <cell r="I412">
            <v>0</v>
          </cell>
          <cell r="J412">
            <v>0</v>
          </cell>
          <cell r="K412">
            <v>4718767.04</v>
          </cell>
          <cell r="L412">
            <v>0</v>
          </cell>
          <cell r="M412">
            <v>0</v>
          </cell>
          <cell r="N412">
            <v>0</v>
          </cell>
          <cell r="O412">
            <v>131639.82</v>
          </cell>
          <cell r="P412">
            <v>0</v>
          </cell>
          <cell r="Q412">
            <v>57688.66</v>
          </cell>
          <cell r="R412">
            <v>0</v>
          </cell>
          <cell r="S412">
            <v>0</v>
          </cell>
          <cell r="T412">
            <v>0</v>
          </cell>
          <cell r="U412">
            <v>0</v>
          </cell>
          <cell r="V412">
            <v>8636570.4700000007</v>
          </cell>
          <cell r="W412">
            <v>0</v>
          </cell>
          <cell r="X412">
            <v>0</v>
          </cell>
          <cell r="Y412">
            <v>0</v>
          </cell>
          <cell r="Z412">
            <v>0</v>
          </cell>
          <cell r="AA412">
            <v>0</v>
          </cell>
          <cell r="AB412">
            <v>0</v>
          </cell>
          <cell r="AC412">
            <v>0</v>
          </cell>
          <cell r="AD412">
            <v>0</v>
          </cell>
          <cell r="AE412">
            <v>0</v>
          </cell>
          <cell r="AF412">
            <v>0</v>
          </cell>
          <cell r="AG412">
            <v>0</v>
          </cell>
          <cell r="AH412">
            <v>0</v>
          </cell>
          <cell r="AI412">
            <v>0</v>
          </cell>
          <cell r="AJ412">
            <v>0</v>
          </cell>
          <cell r="AK412">
            <v>0</v>
          </cell>
          <cell r="AL412">
            <v>0</v>
          </cell>
          <cell r="AM412">
            <v>0</v>
          </cell>
          <cell r="AN412">
            <v>0</v>
          </cell>
          <cell r="AO412">
            <v>0</v>
          </cell>
          <cell r="AP412">
            <v>0</v>
          </cell>
          <cell r="AQ412">
            <v>20872.3</v>
          </cell>
          <cell r="AR412">
            <v>3707602.65</v>
          </cell>
          <cell r="AS412">
            <v>0</v>
          </cell>
          <cell r="AT412">
            <v>3707602.65</v>
          </cell>
          <cell r="AU412">
            <v>4718767.04</v>
          </cell>
          <cell r="AV412">
            <v>0</v>
          </cell>
          <cell r="AW412">
            <v>0</v>
          </cell>
          <cell r="AX412">
            <v>0</v>
          </cell>
          <cell r="AY412">
            <v>4718767.04</v>
          </cell>
          <cell r="AZ412">
            <v>0</v>
          </cell>
          <cell r="BA412">
            <v>0</v>
          </cell>
          <cell r="BB412">
            <v>0</v>
          </cell>
          <cell r="BC412">
            <v>131639.82</v>
          </cell>
          <cell r="BD412">
            <v>0</v>
          </cell>
          <cell r="BE412">
            <v>57688.66</v>
          </cell>
          <cell r="BF412">
            <v>0</v>
          </cell>
          <cell r="BG412">
            <v>0</v>
          </cell>
          <cell r="BH412">
            <v>0</v>
          </cell>
          <cell r="BI412">
            <v>0</v>
          </cell>
          <cell r="BJ412">
            <v>8636570.4700000007</v>
          </cell>
        </row>
        <row r="413">
          <cell r="A413">
            <v>364100</v>
          </cell>
          <cell r="B413" t="str">
            <v>OHIP Prmium</v>
          </cell>
          <cell r="C413">
            <v>0</v>
          </cell>
          <cell r="D413">
            <v>-1140418.04</v>
          </cell>
          <cell r="E413">
            <v>0</v>
          </cell>
          <cell r="F413">
            <v>-1140418.04</v>
          </cell>
          <cell r="G413">
            <v>-1479870.04</v>
          </cell>
          <cell r="H413">
            <v>0</v>
          </cell>
          <cell r="I413">
            <v>0</v>
          </cell>
          <cell r="J413">
            <v>0</v>
          </cell>
          <cell r="K413">
            <v>-1479870.04</v>
          </cell>
          <cell r="L413">
            <v>0</v>
          </cell>
          <cell r="M413">
            <v>0</v>
          </cell>
          <cell r="N413">
            <v>0</v>
          </cell>
          <cell r="O413">
            <v>0</v>
          </cell>
          <cell r="P413">
            <v>0</v>
          </cell>
          <cell r="Q413">
            <v>249.81</v>
          </cell>
          <cell r="R413">
            <v>0</v>
          </cell>
          <cell r="S413">
            <v>0</v>
          </cell>
          <cell r="T413">
            <v>0</v>
          </cell>
          <cell r="U413">
            <v>0</v>
          </cell>
          <cell r="V413">
            <v>-2620038.27</v>
          </cell>
          <cell r="W413">
            <v>0</v>
          </cell>
          <cell r="X413">
            <v>0</v>
          </cell>
          <cell r="Y413">
            <v>0</v>
          </cell>
          <cell r="Z413">
            <v>0</v>
          </cell>
          <cell r="AA413">
            <v>0</v>
          </cell>
          <cell r="AB413">
            <v>0</v>
          </cell>
          <cell r="AC413">
            <v>0</v>
          </cell>
          <cell r="AD413">
            <v>0</v>
          </cell>
          <cell r="AE413">
            <v>0</v>
          </cell>
          <cell r="AF413">
            <v>0</v>
          </cell>
          <cell r="AG413">
            <v>0</v>
          </cell>
          <cell r="AH413">
            <v>0</v>
          </cell>
          <cell r="AI413">
            <v>0</v>
          </cell>
          <cell r="AJ413">
            <v>0</v>
          </cell>
          <cell r="AK413">
            <v>0</v>
          </cell>
          <cell r="AL413">
            <v>0</v>
          </cell>
          <cell r="AM413">
            <v>0</v>
          </cell>
          <cell r="AN413">
            <v>0</v>
          </cell>
          <cell r="AO413">
            <v>0</v>
          </cell>
          <cell r="AP413">
            <v>0</v>
          </cell>
          <cell r="AQ413">
            <v>0</v>
          </cell>
          <cell r="AR413">
            <v>-1140418.04</v>
          </cell>
          <cell r="AS413">
            <v>0</v>
          </cell>
          <cell r="AT413">
            <v>-1140418.04</v>
          </cell>
          <cell r="AU413">
            <v>-1479870.04</v>
          </cell>
          <cell r="AV413">
            <v>0</v>
          </cell>
          <cell r="AW413">
            <v>0</v>
          </cell>
          <cell r="AX413">
            <v>0</v>
          </cell>
          <cell r="AY413">
            <v>-1479870.04</v>
          </cell>
          <cell r="AZ413">
            <v>0</v>
          </cell>
          <cell r="BA413">
            <v>0</v>
          </cell>
          <cell r="BB413">
            <v>0</v>
          </cell>
          <cell r="BC413">
            <v>0</v>
          </cell>
          <cell r="BD413">
            <v>0</v>
          </cell>
          <cell r="BE413">
            <v>249.81</v>
          </cell>
          <cell r="BF413">
            <v>0</v>
          </cell>
          <cell r="BG413">
            <v>0</v>
          </cell>
          <cell r="BH413">
            <v>0</v>
          </cell>
          <cell r="BI413">
            <v>0</v>
          </cell>
          <cell r="BJ413">
            <v>-2620038.27</v>
          </cell>
        </row>
        <row r="414">
          <cell r="A414">
            <v>364140</v>
          </cell>
          <cell r="B414" t="str">
            <v>EHB&amp;GLI&amp;MAT</v>
          </cell>
          <cell r="C414">
            <v>-24505.02</v>
          </cell>
          <cell r="D414">
            <v>-6300818.5800000001</v>
          </cell>
          <cell r="E414">
            <v>0</v>
          </cell>
          <cell r="F414">
            <v>-6300818.5800000001</v>
          </cell>
          <cell r="G414">
            <v>-7958115.0499999998</v>
          </cell>
          <cell r="H414">
            <v>0</v>
          </cell>
          <cell r="I414">
            <v>0</v>
          </cell>
          <cell r="J414">
            <v>0</v>
          </cell>
          <cell r="K414">
            <v>-7958115.0499999998</v>
          </cell>
          <cell r="L414">
            <v>0</v>
          </cell>
          <cell r="M414">
            <v>0</v>
          </cell>
          <cell r="N414">
            <v>0</v>
          </cell>
          <cell r="O414">
            <v>-224521.8</v>
          </cell>
          <cell r="P414">
            <v>0</v>
          </cell>
          <cell r="Q414">
            <v>-100344.47</v>
          </cell>
          <cell r="R414">
            <v>0</v>
          </cell>
          <cell r="S414">
            <v>0</v>
          </cell>
          <cell r="T414">
            <v>0</v>
          </cell>
          <cell r="U414">
            <v>0</v>
          </cell>
          <cell r="V414">
            <v>-14608304.92</v>
          </cell>
          <cell r="W414">
            <v>0</v>
          </cell>
          <cell r="X414">
            <v>0</v>
          </cell>
          <cell r="Y414">
            <v>0</v>
          </cell>
          <cell r="Z414">
            <v>0</v>
          </cell>
          <cell r="AA414">
            <v>0</v>
          </cell>
          <cell r="AB414">
            <v>0</v>
          </cell>
          <cell r="AC414">
            <v>0</v>
          </cell>
          <cell r="AD414">
            <v>0</v>
          </cell>
          <cell r="AE414">
            <v>0</v>
          </cell>
          <cell r="AF414">
            <v>0</v>
          </cell>
          <cell r="AG414">
            <v>0</v>
          </cell>
          <cell r="AH414">
            <v>0</v>
          </cell>
          <cell r="AI414">
            <v>0</v>
          </cell>
          <cell r="AJ414">
            <v>0</v>
          </cell>
          <cell r="AK414">
            <v>0</v>
          </cell>
          <cell r="AL414">
            <v>0</v>
          </cell>
          <cell r="AM414">
            <v>0</v>
          </cell>
          <cell r="AN414">
            <v>0</v>
          </cell>
          <cell r="AO414">
            <v>0</v>
          </cell>
          <cell r="AP414">
            <v>0</v>
          </cell>
          <cell r="AQ414">
            <v>-24505.02</v>
          </cell>
          <cell r="AR414">
            <v>-6300818.5800000001</v>
          </cell>
          <cell r="AS414">
            <v>0</v>
          </cell>
          <cell r="AT414">
            <v>-6300818.5800000001</v>
          </cell>
          <cell r="AU414">
            <v>-7958115.0499999998</v>
          </cell>
          <cell r="AV414">
            <v>0</v>
          </cell>
          <cell r="AW414">
            <v>0</v>
          </cell>
          <cell r="AX414">
            <v>0</v>
          </cell>
          <cell r="AY414">
            <v>-7958115.0499999998</v>
          </cell>
          <cell r="AZ414">
            <v>0</v>
          </cell>
          <cell r="BA414">
            <v>0</v>
          </cell>
          <cell r="BB414">
            <v>0</v>
          </cell>
          <cell r="BC414">
            <v>-224521.8</v>
          </cell>
          <cell r="BD414">
            <v>0</v>
          </cell>
          <cell r="BE414">
            <v>-100344.47</v>
          </cell>
          <cell r="BF414">
            <v>0</v>
          </cell>
          <cell r="BG414">
            <v>0</v>
          </cell>
          <cell r="BH414">
            <v>0</v>
          </cell>
          <cell r="BI414">
            <v>0</v>
          </cell>
          <cell r="BJ414">
            <v>-14608304.92</v>
          </cell>
        </row>
        <row r="415">
          <cell r="A415">
            <v>364150</v>
          </cell>
          <cell r="B415" t="str">
            <v>EHB - Payments</v>
          </cell>
          <cell r="C415">
            <v>24505.02</v>
          </cell>
          <cell r="D415">
            <v>6273930.8099999996</v>
          </cell>
          <cell r="E415">
            <v>0</v>
          </cell>
          <cell r="F415">
            <v>6273930.8099999996</v>
          </cell>
          <cell r="G415">
            <v>7985002.8200000003</v>
          </cell>
          <cell r="H415">
            <v>0</v>
          </cell>
          <cell r="I415">
            <v>0</v>
          </cell>
          <cell r="J415">
            <v>0</v>
          </cell>
          <cell r="K415">
            <v>7985002.8200000003</v>
          </cell>
          <cell r="L415">
            <v>0</v>
          </cell>
          <cell r="M415">
            <v>0</v>
          </cell>
          <cell r="N415">
            <v>0</v>
          </cell>
          <cell r="O415">
            <v>224521.8</v>
          </cell>
          <cell r="P415">
            <v>0</v>
          </cell>
          <cell r="Q415">
            <v>100344.47</v>
          </cell>
          <cell r="R415">
            <v>0</v>
          </cell>
          <cell r="S415">
            <v>0</v>
          </cell>
          <cell r="T415">
            <v>0</v>
          </cell>
          <cell r="U415">
            <v>0</v>
          </cell>
          <cell r="V415">
            <v>14608304.92</v>
          </cell>
          <cell r="W415">
            <v>0</v>
          </cell>
          <cell r="X415">
            <v>0</v>
          </cell>
          <cell r="Y415">
            <v>0</v>
          </cell>
          <cell r="Z415">
            <v>0</v>
          </cell>
          <cell r="AA415">
            <v>0</v>
          </cell>
          <cell r="AB415">
            <v>0</v>
          </cell>
          <cell r="AC415">
            <v>0</v>
          </cell>
          <cell r="AD415">
            <v>0</v>
          </cell>
          <cell r="AE415">
            <v>0</v>
          </cell>
          <cell r="AF415">
            <v>0</v>
          </cell>
          <cell r="AG415">
            <v>0</v>
          </cell>
          <cell r="AH415">
            <v>0</v>
          </cell>
          <cell r="AI415">
            <v>0</v>
          </cell>
          <cell r="AJ415">
            <v>0</v>
          </cell>
          <cell r="AK415">
            <v>0</v>
          </cell>
          <cell r="AL415">
            <v>0</v>
          </cell>
          <cell r="AM415">
            <v>0</v>
          </cell>
          <cell r="AN415">
            <v>0</v>
          </cell>
          <cell r="AO415">
            <v>0</v>
          </cell>
          <cell r="AP415">
            <v>0</v>
          </cell>
          <cell r="AQ415">
            <v>24505.02</v>
          </cell>
          <cell r="AR415">
            <v>6273930.8099999996</v>
          </cell>
          <cell r="AS415">
            <v>0</v>
          </cell>
          <cell r="AT415">
            <v>6273930.8099999996</v>
          </cell>
          <cell r="AU415">
            <v>7985002.8200000003</v>
          </cell>
          <cell r="AV415">
            <v>0</v>
          </cell>
          <cell r="AW415">
            <v>0</v>
          </cell>
          <cell r="AX415">
            <v>0</v>
          </cell>
          <cell r="AY415">
            <v>7985002.8200000003</v>
          </cell>
          <cell r="AZ415">
            <v>0</v>
          </cell>
          <cell r="BA415">
            <v>0</v>
          </cell>
          <cell r="BB415">
            <v>0</v>
          </cell>
          <cell r="BC415">
            <v>224521.8</v>
          </cell>
          <cell r="BD415">
            <v>0</v>
          </cell>
          <cell r="BE415">
            <v>100344.47</v>
          </cell>
          <cell r="BF415">
            <v>0</v>
          </cell>
          <cell r="BG415">
            <v>0</v>
          </cell>
          <cell r="BH415">
            <v>0</v>
          </cell>
          <cell r="BI415">
            <v>0</v>
          </cell>
          <cell r="BJ415">
            <v>14608304.92</v>
          </cell>
        </row>
        <row r="416">
          <cell r="A416">
            <v>364210</v>
          </cell>
          <cell r="B416" t="str">
            <v>MATERNITY - PAYMENTS</v>
          </cell>
          <cell r="C416">
            <v>0</v>
          </cell>
          <cell r="D416">
            <v>-1544.23</v>
          </cell>
          <cell r="E416">
            <v>0</v>
          </cell>
          <cell r="F416">
            <v>-1544.23</v>
          </cell>
          <cell r="G416">
            <v>1544.23</v>
          </cell>
          <cell r="H416">
            <v>0</v>
          </cell>
          <cell r="I416">
            <v>0</v>
          </cell>
          <cell r="J416">
            <v>0</v>
          </cell>
          <cell r="K416">
            <v>1544.23</v>
          </cell>
          <cell r="L416">
            <v>0</v>
          </cell>
          <cell r="M416">
            <v>0</v>
          </cell>
          <cell r="N416">
            <v>0</v>
          </cell>
          <cell r="O416">
            <v>0</v>
          </cell>
          <cell r="P416">
            <v>0</v>
          </cell>
          <cell r="Q416">
            <v>0</v>
          </cell>
          <cell r="R416">
            <v>0</v>
          </cell>
          <cell r="S416">
            <v>0</v>
          </cell>
          <cell r="T416">
            <v>0</v>
          </cell>
          <cell r="U416">
            <v>0</v>
          </cell>
          <cell r="V416">
            <v>0</v>
          </cell>
          <cell r="W416">
            <v>0</v>
          </cell>
          <cell r="X416">
            <v>0</v>
          </cell>
          <cell r="Y416">
            <v>0</v>
          </cell>
          <cell r="Z416">
            <v>0</v>
          </cell>
          <cell r="AA416">
            <v>0</v>
          </cell>
          <cell r="AB416">
            <v>0</v>
          </cell>
          <cell r="AC416">
            <v>0</v>
          </cell>
          <cell r="AD416">
            <v>0</v>
          </cell>
          <cell r="AE416">
            <v>0</v>
          </cell>
          <cell r="AF416">
            <v>0</v>
          </cell>
          <cell r="AG416">
            <v>0</v>
          </cell>
          <cell r="AH416">
            <v>0</v>
          </cell>
          <cell r="AI416">
            <v>0</v>
          </cell>
          <cell r="AJ416">
            <v>0</v>
          </cell>
          <cell r="AK416">
            <v>0</v>
          </cell>
          <cell r="AL416">
            <v>0</v>
          </cell>
          <cell r="AM416">
            <v>0</v>
          </cell>
          <cell r="AN416">
            <v>0</v>
          </cell>
          <cell r="AO416">
            <v>0</v>
          </cell>
          <cell r="AP416">
            <v>0</v>
          </cell>
          <cell r="AQ416">
            <v>0</v>
          </cell>
          <cell r="AR416">
            <v>-1544.23</v>
          </cell>
          <cell r="AS416">
            <v>0</v>
          </cell>
          <cell r="AT416">
            <v>-1544.23</v>
          </cell>
          <cell r="AU416">
            <v>1544.23</v>
          </cell>
          <cell r="AV416">
            <v>0</v>
          </cell>
          <cell r="AW416">
            <v>0</v>
          </cell>
          <cell r="AX416">
            <v>0</v>
          </cell>
          <cell r="AY416">
            <v>1544.23</v>
          </cell>
          <cell r="AZ416">
            <v>0</v>
          </cell>
          <cell r="BA416">
            <v>0</v>
          </cell>
          <cell r="BB416">
            <v>0</v>
          </cell>
          <cell r="BC416">
            <v>0</v>
          </cell>
          <cell r="BD416">
            <v>0</v>
          </cell>
          <cell r="BE416">
            <v>0</v>
          </cell>
          <cell r="BF416">
            <v>0</v>
          </cell>
          <cell r="BG416">
            <v>0</v>
          </cell>
          <cell r="BH416">
            <v>0</v>
          </cell>
          <cell r="BI416">
            <v>0</v>
          </cell>
          <cell r="BJ416">
            <v>0</v>
          </cell>
        </row>
        <row r="417">
          <cell r="A417">
            <v>364230</v>
          </cell>
          <cell r="B417" t="str">
            <v>EHT - PAYMENTS</v>
          </cell>
          <cell r="C417">
            <v>0</v>
          </cell>
          <cell r="D417">
            <v>-1682.23</v>
          </cell>
          <cell r="E417">
            <v>0</v>
          </cell>
          <cell r="F417">
            <v>-1682.23</v>
          </cell>
          <cell r="G417">
            <v>-2558.65</v>
          </cell>
          <cell r="H417">
            <v>0</v>
          </cell>
          <cell r="I417">
            <v>0</v>
          </cell>
          <cell r="J417">
            <v>0</v>
          </cell>
          <cell r="K417">
            <v>-2558.65</v>
          </cell>
          <cell r="L417">
            <v>0</v>
          </cell>
          <cell r="M417">
            <v>0</v>
          </cell>
          <cell r="N417">
            <v>0</v>
          </cell>
          <cell r="O417">
            <v>-99.2</v>
          </cell>
          <cell r="P417">
            <v>0</v>
          </cell>
          <cell r="Q417">
            <v>-1743.7</v>
          </cell>
          <cell r="R417">
            <v>0</v>
          </cell>
          <cell r="S417">
            <v>0</v>
          </cell>
          <cell r="T417">
            <v>0</v>
          </cell>
          <cell r="U417">
            <v>0</v>
          </cell>
          <cell r="V417">
            <v>-6083.78</v>
          </cell>
          <cell r="W417">
            <v>0</v>
          </cell>
          <cell r="X417">
            <v>0</v>
          </cell>
          <cell r="Y417">
            <v>0</v>
          </cell>
          <cell r="Z417">
            <v>0</v>
          </cell>
          <cell r="AA417">
            <v>0</v>
          </cell>
          <cell r="AB417">
            <v>0</v>
          </cell>
          <cell r="AC417">
            <v>0</v>
          </cell>
          <cell r="AD417">
            <v>0</v>
          </cell>
          <cell r="AE417">
            <v>0</v>
          </cell>
          <cell r="AF417">
            <v>0</v>
          </cell>
          <cell r="AG417">
            <v>0</v>
          </cell>
          <cell r="AH417">
            <v>0</v>
          </cell>
          <cell r="AI417">
            <v>0</v>
          </cell>
          <cell r="AJ417">
            <v>0</v>
          </cell>
          <cell r="AK417">
            <v>0</v>
          </cell>
          <cell r="AL417">
            <v>0</v>
          </cell>
          <cell r="AM417">
            <v>0</v>
          </cell>
          <cell r="AN417">
            <v>0</v>
          </cell>
          <cell r="AO417">
            <v>0</v>
          </cell>
          <cell r="AP417">
            <v>0</v>
          </cell>
          <cell r="AQ417">
            <v>0</v>
          </cell>
          <cell r="AR417">
            <v>-1682.23</v>
          </cell>
          <cell r="AS417">
            <v>0</v>
          </cell>
          <cell r="AT417">
            <v>-1682.23</v>
          </cell>
          <cell r="AU417">
            <v>-2558.65</v>
          </cell>
          <cell r="AV417">
            <v>0</v>
          </cell>
          <cell r="AW417">
            <v>0</v>
          </cell>
          <cell r="AX417">
            <v>0</v>
          </cell>
          <cell r="AY417">
            <v>-2558.65</v>
          </cell>
          <cell r="AZ417">
            <v>0</v>
          </cell>
          <cell r="BA417">
            <v>0</v>
          </cell>
          <cell r="BB417">
            <v>0</v>
          </cell>
          <cell r="BC417">
            <v>-99.2</v>
          </cell>
          <cell r="BD417">
            <v>0</v>
          </cell>
          <cell r="BE417">
            <v>-1743.7</v>
          </cell>
          <cell r="BF417">
            <v>0</v>
          </cell>
          <cell r="BG417">
            <v>0</v>
          </cell>
          <cell r="BH417">
            <v>0</v>
          </cell>
          <cell r="BI417">
            <v>0</v>
          </cell>
          <cell r="BJ417">
            <v>-6083.78</v>
          </cell>
        </row>
        <row r="418">
          <cell r="A418">
            <v>364290</v>
          </cell>
          <cell r="B418" t="str">
            <v>Svrnce Deduct Acc</v>
          </cell>
          <cell r="C418">
            <v>45500</v>
          </cell>
          <cell r="D418">
            <v>11999.97</v>
          </cell>
          <cell r="E418">
            <v>0</v>
          </cell>
          <cell r="F418">
            <v>11999.97</v>
          </cell>
          <cell r="G418">
            <v>15272.61</v>
          </cell>
          <cell r="H418">
            <v>0</v>
          </cell>
          <cell r="I418">
            <v>0</v>
          </cell>
          <cell r="J418">
            <v>0</v>
          </cell>
          <cell r="K418">
            <v>15272.61</v>
          </cell>
          <cell r="L418">
            <v>0</v>
          </cell>
          <cell r="M418">
            <v>0</v>
          </cell>
          <cell r="N418">
            <v>0</v>
          </cell>
          <cell r="O418">
            <v>0</v>
          </cell>
          <cell r="P418">
            <v>0</v>
          </cell>
          <cell r="Q418">
            <v>0</v>
          </cell>
          <cell r="R418">
            <v>0</v>
          </cell>
          <cell r="S418">
            <v>0</v>
          </cell>
          <cell r="T418">
            <v>0</v>
          </cell>
          <cell r="U418">
            <v>0</v>
          </cell>
          <cell r="V418">
            <v>72772.58</v>
          </cell>
          <cell r="W418">
            <v>0</v>
          </cell>
          <cell r="X418">
            <v>0</v>
          </cell>
          <cell r="Y418">
            <v>0</v>
          </cell>
          <cell r="Z418">
            <v>0</v>
          </cell>
          <cell r="AA418">
            <v>0</v>
          </cell>
          <cell r="AB418">
            <v>0</v>
          </cell>
          <cell r="AC418">
            <v>0</v>
          </cell>
          <cell r="AD418">
            <v>0</v>
          </cell>
          <cell r="AE418">
            <v>0</v>
          </cell>
          <cell r="AF418">
            <v>0</v>
          </cell>
          <cell r="AG418">
            <v>0</v>
          </cell>
          <cell r="AH418">
            <v>0</v>
          </cell>
          <cell r="AI418">
            <v>0</v>
          </cell>
          <cell r="AJ418">
            <v>0</v>
          </cell>
          <cell r="AK418">
            <v>0</v>
          </cell>
          <cell r="AL418">
            <v>0</v>
          </cell>
          <cell r="AM418">
            <v>0</v>
          </cell>
          <cell r="AN418">
            <v>0</v>
          </cell>
          <cell r="AO418">
            <v>0</v>
          </cell>
          <cell r="AP418">
            <v>0</v>
          </cell>
          <cell r="AQ418">
            <v>45500</v>
          </cell>
          <cell r="AR418">
            <v>11999.97</v>
          </cell>
          <cell r="AS418">
            <v>0</v>
          </cell>
          <cell r="AT418">
            <v>11999.97</v>
          </cell>
          <cell r="AU418">
            <v>15272.61</v>
          </cell>
          <cell r="AV418">
            <v>0</v>
          </cell>
          <cell r="AW418">
            <v>0</v>
          </cell>
          <cell r="AX418">
            <v>0</v>
          </cell>
          <cell r="AY418">
            <v>15272.61</v>
          </cell>
          <cell r="AZ418">
            <v>0</v>
          </cell>
          <cell r="BA418">
            <v>0</v>
          </cell>
          <cell r="BB418">
            <v>0</v>
          </cell>
          <cell r="BC418">
            <v>0</v>
          </cell>
          <cell r="BD418">
            <v>0</v>
          </cell>
          <cell r="BE418">
            <v>0</v>
          </cell>
          <cell r="BF418">
            <v>0</v>
          </cell>
          <cell r="BG418">
            <v>0</v>
          </cell>
          <cell r="BH418">
            <v>0</v>
          </cell>
          <cell r="BI418">
            <v>0</v>
          </cell>
          <cell r="BJ418">
            <v>72772.58</v>
          </cell>
        </row>
        <row r="419">
          <cell r="A419">
            <v>365983</v>
          </cell>
          <cell r="B419" t="str">
            <v>CPP - Payments</v>
          </cell>
          <cell r="C419">
            <v>0</v>
          </cell>
          <cell r="D419">
            <v>-1.86</v>
          </cell>
          <cell r="E419">
            <v>0</v>
          </cell>
          <cell r="F419">
            <v>-1.86</v>
          </cell>
          <cell r="G419">
            <v>1.86</v>
          </cell>
          <cell r="H419">
            <v>0</v>
          </cell>
          <cell r="I419">
            <v>0</v>
          </cell>
          <cell r="J419">
            <v>0</v>
          </cell>
          <cell r="K419">
            <v>1.86</v>
          </cell>
          <cell r="L419">
            <v>0</v>
          </cell>
          <cell r="M419">
            <v>0</v>
          </cell>
          <cell r="N419">
            <v>0</v>
          </cell>
          <cell r="O419">
            <v>0</v>
          </cell>
          <cell r="P419">
            <v>0</v>
          </cell>
          <cell r="Q419">
            <v>0</v>
          </cell>
          <cell r="R419">
            <v>0</v>
          </cell>
          <cell r="S419">
            <v>0</v>
          </cell>
          <cell r="T419">
            <v>0</v>
          </cell>
          <cell r="U419">
            <v>0</v>
          </cell>
          <cell r="V419">
            <v>0</v>
          </cell>
          <cell r="W419">
            <v>0</v>
          </cell>
          <cell r="X419">
            <v>0</v>
          </cell>
          <cell r="Y419">
            <v>0</v>
          </cell>
          <cell r="Z419">
            <v>0</v>
          </cell>
          <cell r="AA419">
            <v>0</v>
          </cell>
          <cell r="AB419">
            <v>0</v>
          </cell>
          <cell r="AC419">
            <v>0</v>
          </cell>
          <cell r="AD419">
            <v>0</v>
          </cell>
          <cell r="AE419">
            <v>0</v>
          </cell>
          <cell r="AF419">
            <v>0</v>
          </cell>
          <cell r="AG419">
            <v>0</v>
          </cell>
          <cell r="AH419">
            <v>0</v>
          </cell>
          <cell r="AI419">
            <v>0</v>
          </cell>
          <cell r="AJ419">
            <v>0</v>
          </cell>
          <cell r="AK419">
            <v>0</v>
          </cell>
          <cell r="AL419">
            <v>0</v>
          </cell>
          <cell r="AM419">
            <v>0</v>
          </cell>
          <cell r="AN419">
            <v>0</v>
          </cell>
          <cell r="AO419">
            <v>0</v>
          </cell>
          <cell r="AP419">
            <v>0</v>
          </cell>
          <cell r="AQ419">
            <v>0</v>
          </cell>
          <cell r="AR419">
            <v>-1.86</v>
          </cell>
          <cell r="AS419">
            <v>0</v>
          </cell>
          <cell r="AT419">
            <v>-1.86</v>
          </cell>
          <cell r="AU419">
            <v>1.86</v>
          </cell>
          <cell r="AV419">
            <v>0</v>
          </cell>
          <cell r="AW419">
            <v>0</v>
          </cell>
          <cell r="AX419">
            <v>0</v>
          </cell>
          <cell r="AY419">
            <v>1.86</v>
          </cell>
          <cell r="AZ419">
            <v>0</v>
          </cell>
          <cell r="BA419">
            <v>0</v>
          </cell>
          <cell r="BB419">
            <v>0</v>
          </cell>
          <cell r="BC419">
            <v>0</v>
          </cell>
          <cell r="BD419">
            <v>0</v>
          </cell>
          <cell r="BE419">
            <v>0</v>
          </cell>
          <cell r="BF419">
            <v>0</v>
          </cell>
          <cell r="BG419">
            <v>0</v>
          </cell>
          <cell r="BH419">
            <v>0</v>
          </cell>
          <cell r="BI419">
            <v>0</v>
          </cell>
          <cell r="BJ419">
            <v>0</v>
          </cell>
        </row>
        <row r="420">
          <cell r="A420">
            <v>366030</v>
          </cell>
          <cell r="B420" t="str">
            <v>Trust-Chrty Contrib</v>
          </cell>
          <cell r="C420">
            <v>0</v>
          </cell>
          <cell r="D420">
            <v>-1.18</v>
          </cell>
          <cell r="E420">
            <v>0</v>
          </cell>
          <cell r="F420">
            <v>-1.18</v>
          </cell>
          <cell r="G420">
            <v>1.18</v>
          </cell>
          <cell r="H420">
            <v>0</v>
          </cell>
          <cell r="I420">
            <v>0</v>
          </cell>
          <cell r="J420">
            <v>0</v>
          </cell>
          <cell r="K420">
            <v>1.18</v>
          </cell>
          <cell r="L420">
            <v>0</v>
          </cell>
          <cell r="M420">
            <v>0</v>
          </cell>
          <cell r="N420">
            <v>0</v>
          </cell>
          <cell r="O420">
            <v>0</v>
          </cell>
          <cell r="P420">
            <v>0</v>
          </cell>
          <cell r="Q420">
            <v>0</v>
          </cell>
          <cell r="R420">
            <v>0</v>
          </cell>
          <cell r="S420">
            <v>0</v>
          </cell>
          <cell r="T420">
            <v>0</v>
          </cell>
          <cell r="U420">
            <v>0</v>
          </cell>
          <cell r="V420">
            <v>0</v>
          </cell>
          <cell r="W420">
            <v>0</v>
          </cell>
          <cell r="X420">
            <v>0</v>
          </cell>
          <cell r="Y420">
            <v>0</v>
          </cell>
          <cell r="Z420">
            <v>0</v>
          </cell>
          <cell r="AA420">
            <v>0</v>
          </cell>
          <cell r="AB420">
            <v>0</v>
          </cell>
          <cell r="AC420">
            <v>0</v>
          </cell>
          <cell r="AD420">
            <v>0</v>
          </cell>
          <cell r="AE420">
            <v>0</v>
          </cell>
          <cell r="AF420">
            <v>0</v>
          </cell>
          <cell r="AG420">
            <v>0</v>
          </cell>
          <cell r="AH420">
            <v>0</v>
          </cell>
          <cell r="AI420">
            <v>0</v>
          </cell>
          <cell r="AJ420">
            <v>0</v>
          </cell>
          <cell r="AK420">
            <v>0</v>
          </cell>
          <cell r="AL420">
            <v>0</v>
          </cell>
          <cell r="AM420">
            <v>0</v>
          </cell>
          <cell r="AN420">
            <v>0</v>
          </cell>
          <cell r="AO420">
            <v>0</v>
          </cell>
          <cell r="AP420">
            <v>0</v>
          </cell>
          <cell r="AQ420">
            <v>0</v>
          </cell>
          <cell r="AR420">
            <v>-1.18</v>
          </cell>
          <cell r="AS420">
            <v>0</v>
          </cell>
          <cell r="AT420">
            <v>-1.18</v>
          </cell>
          <cell r="AU420">
            <v>1.18</v>
          </cell>
          <cell r="AV420">
            <v>0</v>
          </cell>
          <cell r="AW420">
            <v>0</v>
          </cell>
          <cell r="AX420">
            <v>0</v>
          </cell>
          <cell r="AY420">
            <v>1.18</v>
          </cell>
          <cell r="AZ420">
            <v>0</v>
          </cell>
          <cell r="BA420">
            <v>0</v>
          </cell>
          <cell r="BB420">
            <v>0</v>
          </cell>
          <cell r="BC420">
            <v>0</v>
          </cell>
          <cell r="BD420">
            <v>0</v>
          </cell>
          <cell r="BE420">
            <v>0</v>
          </cell>
          <cell r="BF420">
            <v>0</v>
          </cell>
          <cell r="BG420">
            <v>0</v>
          </cell>
          <cell r="BH420">
            <v>0</v>
          </cell>
          <cell r="BI420">
            <v>0</v>
          </cell>
          <cell r="BJ420">
            <v>0</v>
          </cell>
        </row>
        <row r="421">
          <cell r="A421">
            <v>366110</v>
          </cell>
          <cell r="B421" t="str">
            <v>Cntr in Yr-Emply</v>
          </cell>
          <cell r="C421">
            <v>0</v>
          </cell>
          <cell r="D421">
            <v>-0.53</v>
          </cell>
          <cell r="E421">
            <v>0</v>
          </cell>
          <cell r="F421">
            <v>-0.53</v>
          </cell>
          <cell r="G421">
            <v>0.53</v>
          </cell>
          <cell r="H421">
            <v>0</v>
          </cell>
          <cell r="I421">
            <v>0</v>
          </cell>
          <cell r="J421">
            <v>0</v>
          </cell>
          <cell r="K421">
            <v>0.53</v>
          </cell>
          <cell r="L421">
            <v>0</v>
          </cell>
          <cell r="M421">
            <v>0</v>
          </cell>
          <cell r="N421">
            <v>0</v>
          </cell>
          <cell r="O421">
            <v>0</v>
          </cell>
          <cell r="P421">
            <v>0</v>
          </cell>
          <cell r="Q421">
            <v>0</v>
          </cell>
          <cell r="R421">
            <v>0</v>
          </cell>
          <cell r="S421">
            <v>0</v>
          </cell>
          <cell r="T421">
            <v>0</v>
          </cell>
          <cell r="U421">
            <v>0</v>
          </cell>
          <cell r="V421">
            <v>0</v>
          </cell>
          <cell r="W421">
            <v>0</v>
          </cell>
          <cell r="X421">
            <v>0</v>
          </cell>
          <cell r="Y421">
            <v>0</v>
          </cell>
          <cell r="Z421">
            <v>0</v>
          </cell>
          <cell r="AA421">
            <v>0</v>
          </cell>
          <cell r="AB421">
            <v>0</v>
          </cell>
          <cell r="AC421">
            <v>0</v>
          </cell>
          <cell r="AD421">
            <v>0</v>
          </cell>
          <cell r="AE421">
            <v>0</v>
          </cell>
          <cell r="AF421">
            <v>0</v>
          </cell>
          <cell r="AG421">
            <v>0</v>
          </cell>
          <cell r="AH421">
            <v>0</v>
          </cell>
          <cell r="AI421">
            <v>0</v>
          </cell>
          <cell r="AJ421">
            <v>0</v>
          </cell>
          <cell r="AK421">
            <v>0</v>
          </cell>
          <cell r="AL421">
            <v>0</v>
          </cell>
          <cell r="AM421">
            <v>0</v>
          </cell>
          <cell r="AN421">
            <v>0</v>
          </cell>
          <cell r="AO421">
            <v>0</v>
          </cell>
          <cell r="AP421">
            <v>0</v>
          </cell>
          <cell r="AQ421">
            <v>0</v>
          </cell>
          <cell r="AR421">
            <v>-0.53</v>
          </cell>
          <cell r="AS421">
            <v>0</v>
          </cell>
          <cell r="AT421">
            <v>-0.53</v>
          </cell>
          <cell r="AU421">
            <v>0.53</v>
          </cell>
          <cell r="AV421">
            <v>0</v>
          </cell>
          <cell r="AW421">
            <v>0</v>
          </cell>
          <cell r="AX421">
            <v>0</v>
          </cell>
          <cell r="AY421">
            <v>0.53</v>
          </cell>
          <cell r="AZ421">
            <v>0</v>
          </cell>
          <cell r="BA421">
            <v>0</v>
          </cell>
          <cell r="BB421">
            <v>0</v>
          </cell>
          <cell r="BC421">
            <v>0</v>
          </cell>
          <cell r="BD421">
            <v>0</v>
          </cell>
          <cell r="BE421">
            <v>0</v>
          </cell>
          <cell r="BF421">
            <v>0</v>
          </cell>
          <cell r="BG421">
            <v>0</v>
          </cell>
          <cell r="BH421">
            <v>0</v>
          </cell>
          <cell r="BI421">
            <v>0</v>
          </cell>
          <cell r="BJ421">
            <v>0</v>
          </cell>
        </row>
        <row r="422">
          <cell r="A422">
            <v>366300</v>
          </cell>
          <cell r="B422" t="str">
            <v>GLI-Current Emplyee</v>
          </cell>
          <cell r="C422">
            <v>8346.58</v>
          </cell>
          <cell r="D422">
            <v>1633643.53</v>
          </cell>
          <cell r="E422">
            <v>0</v>
          </cell>
          <cell r="F422">
            <v>1633643.53</v>
          </cell>
          <cell r="G422">
            <v>2046280.84</v>
          </cell>
          <cell r="H422">
            <v>0</v>
          </cell>
          <cell r="I422">
            <v>0</v>
          </cell>
          <cell r="J422">
            <v>0</v>
          </cell>
          <cell r="K422">
            <v>2046280.84</v>
          </cell>
          <cell r="L422">
            <v>0</v>
          </cell>
          <cell r="M422">
            <v>0</v>
          </cell>
          <cell r="N422">
            <v>0</v>
          </cell>
          <cell r="O422">
            <v>-46044.85</v>
          </cell>
          <cell r="P422">
            <v>0</v>
          </cell>
          <cell r="Q422">
            <v>-43030.12</v>
          </cell>
          <cell r="R422">
            <v>0</v>
          </cell>
          <cell r="S422">
            <v>0</v>
          </cell>
          <cell r="T422">
            <v>0</v>
          </cell>
          <cell r="U422">
            <v>0</v>
          </cell>
          <cell r="V422">
            <v>3599195.98</v>
          </cell>
          <cell r="W422">
            <v>0</v>
          </cell>
          <cell r="X422">
            <v>0</v>
          </cell>
          <cell r="Y422">
            <v>0</v>
          </cell>
          <cell r="Z422">
            <v>0</v>
          </cell>
          <cell r="AA422">
            <v>0</v>
          </cell>
          <cell r="AB422">
            <v>0</v>
          </cell>
          <cell r="AC422">
            <v>0</v>
          </cell>
          <cell r="AD422">
            <v>0</v>
          </cell>
          <cell r="AE422">
            <v>0</v>
          </cell>
          <cell r="AF422">
            <v>0</v>
          </cell>
          <cell r="AG422">
            <v>0</v>
          </cell>
          <cell r="AH422">
            <v>0</v>
          </cell>
          <cell r="AI422">
            <v>0</v>
          </cell>
          <cell r="AJ422">
            <v>0</v>
          </cell>
          <cell r="AK422">
            <v>0</v>
          </cell>
          <cell r="AL422">
            <v>0</v>
          </cell>
          <cell r="AM422">
            <v>0</v>
          </cell>
          <cell r="AN422">
            <v>0</v>
          </cell>
          <cell r="AO422">
            <v>0</v>
          </cell>
          <cell r="AP422">
            <v>0</v>
          </cell>
          <cell r="AQ422">
            <v>8346.58</v>
          </cell>
          <cell r="AR422">
            <v>1633643.53</v>
          </cell>
          <cell r="AS422">
            <v>0</v>
          </cell>
          <cell r="AT422">
            <v>1633643.53</v>
          </cell>
          <cell r="AU422">
            <v>2046280.84</v>
          </cell>
          <cell r="AV422">
            <v>0</v>
          </cell>
          <cell r="AW422">
            <v>0</v>
          </cell>
          <cell r="AX422">
            <v>0</v>
          </cell>
          <cell r="AY422">
            <v>2046280.84</v>
          </cell>
          <cell r="AZ422">
            <v>0</v>
          </cell>
          <cell r="BA422">
            <v>0</v>
          </cell>
          <cell r="BB422">
            <v>0</v>
          </cell>
          <cell r="BC422">
            <v>-46044.85</v>
          </cell>
          <cell r="BD422">
            <v>0</v>
          </cell>
          <cell r="BE422">
            <v>-43030.12</v>
          </cell>
          <cell r="BF422">
            <v>0</v>
          </cell>
          <cell r="BG422">
            <v>0</v>
          </cell>
          <cell r="BH422">
            <v>0</v>
          </cell>
          <cell r="BI422">
            <v>0</v>
          </cell>
          <cell r="BJ422">
            <v>3599195.98</v>
          </cell>
        </row>
        <row r="423">
          <cell r="A423">
            <v>369981</v>
          </cell>
          <cell r="B423" t="str">
            <v>Net Pay - Employees</v>
          </cell>
          <cell r="C423">
            <v>0</v>
          </cell>
          <cell r="D423">
            <v>-2970697.91</v>
          </cell>
          <cell r="E423">
            <v>0</v>
          </cell>
          <cell r="F423">
            <v>-2970697.91</v>
          </cell>
          <cell r="G423">
            <v>-3824920.39</v>
          </cell>
          <cell r="H423">
            <v>0</v>
          </cell>
          <cell r="I423">
            <v>0</v>
          </cell>
          <cell r="J423">
            <v>0</v>
          </cell>
          <cell r="K423">
            <v>-3824920.39</v>
          </cell>
          <cell r="L423">
            <v>0</v>
          </cell>
          <cell r="M423">
            <v>0</v>
          </cell>
          <cell r="N423">
            <v>0</v>
          </cell>
          <cell r="O423">
            <v>-106408.89</v>
          </cell>
          <cell r="P423">
            <v>0</v>
          </cell>
          <cell r="Q423">
            <v>-58470.29</v>
          </cell>
          <cell r="R423">
            <v>0</v>
          </cell>
          <cell r="S423">
            <v>0</v>
          </cell>
          <cell r="T423">
            <v>0</v>
          </cell>
          <cell r="U423">
            <v>0</v>
          </cell>
          <cell r="V423">
            <v>-6960497.4800000004</v>
          </cell>
          <cell r="W423">
            <v>0</v>
          </cell>
          <cell r="X423">
            <v>0</v>
          </cell>
          <cell r="Y423">
            <v>0</v>
          </cell>
          <cell r="Z423">
            <v>0</v>
          </cell>
          <cell r="AA423">
            <v>0</v>
          </cell>
          <cell r="AB423">
            <v>0</v>
          </cell>
          <cell r="AC423">
            <v>0</v>
          </cell>
          <cell r="AD423">
            <v>0</v>
          </cell>
          <cell r="AE423">
            <v>0</v>
          </cell>
          <cell r="AF423">
            <v>0</v>
          </cell>
          <cell r="AG423">
            <v>0</v>
          </cell>
          <cell r="AH423">
            <v>0</v>
          </cell>
          <cell r="AI423">
            <v>0</v>
          </cell>
          <cell r="AJ423">
            <v>0</v>
          </cell>
          <cell r="AK423">
            <v>0</v>
          </cell>
          <cell r="AL423">
            <v>0</v>
          </cell>
          <cell r="AM423">
            <v>0</v>
          </cell>
          <cell r="AN423">
            <v>0</v>
          </cell>
          <cell r="AO423">
            <v>0</v>
          </cell>
          <cell r="AP423">
            <v>0</v>
          </cell>
          <cell r="AQ423">
            <v>0</v>
          </cell>
          <cell r="AR423">
            <v>-2970697.91</v>
          </cell>
          <cell r="AS423">
            <v>0</v>
          </cell>
          <cell r="AT423">
            <v>-2970697.91</v>
          </cell>
          <cell r="AU423">
            <v>-3824920.39</v>
          </cell>
          <cell r="AV423">
            <v>0</v>
          </cell>
          <cell r="AW423">
            <v>0</v>
          </cell>
          <cell r="AX423">
            <v>0</v>
          </cell>
          <cell r="AY423">
            <v>-3824920.39</v>
          </cell>
          <cell r="AZ423">
            <v>0</v>
          </cell>
          <cell r="BA423">
            <v>0</v>
          </cell>
          <cell r="BB423">
            <v>0</v>
          </cell>
          <cell r="BC423">
            <v>-106408.89</v>
          </cell>
          <cell r="BD423">
            <v>0</v>
          </cell>
          <cell r="BE423">
            <v>-58470.29</v>
          </cell>
          <cell r="BF423">
            <v>0</v>
          </cell>
          <cell r="BG423">
            <v>0</v>
          </cell>
          <cell r="BH423">
            <v>0</v>
          </cell>
          <cell r="BI423">
            <v>0</v>
          </cell>
          <cell r="BJ423">
            <v>-6960497.4800000004</v>
          </cell>
        </row>
        <row r="424">
          <cell r="A424">
            <v>371600</v>
          </cell>
          <cell r="B424" t="str">
            <v>Withldng Tax Rntls</v>
          </cell>
          <cell r="C424">
            <v>0</v>
          </cell>
          <cell r="D424">
            <v>-0.01</v>
          </cell>
          <cell r="E424">
            <v>0</v>
          </cell>
          <cell r="F424">
            <v>-0.01</v>
          </cell>
          <cell r="G424">
            <v>0.01</v>
          </cell>
          <cell r="H424">
            <v>0</v>
          </cell>
          <cell r="I424">
            <v>0</v>
          </cell>
          <cell r="J424">
            <v>0</v>
          </cell>
          <cell r="K424">
            <v>0.01</v>
          </cell>
          <cell r="L424">
            <v>0</v>
          </cell>
          <cell r="M424">
            <v>0</v>
          </cell>
          <cell r="N424">
            <v>0</v>
          </cell>
          <cell r="O424">
            <v>0</v>
          </cell>
          <cell r="P424">
            <v>0</v>
          </cell>
          <cell r="Q424">
            <v>0</v>
          </cell>
          <cell r="R424">
            <v>0</v>
          </cell>
          <cell r="S424">
            <v>0</v>
          </cell>
          <cell r="T424">
            <v>0</v>
          </cell>
          <cell r="U424">
            <v>0</v>
          </cell>
          <cell r="V424">
            <v>0</v>
          </cell>
          <cell r="W424">
            <v>0</v>
          </cell>
          <cell r="X424">
            <v>0</v>
          </cell>
          <cell r="Y424">
            <v>0</v>
          </cell>
          <cell r="Z424">
            <v>0</v>
          </cell>
          <cell r="AA424">
            <v>0</v>
          </cell>
          <cell r="AB424">
            <v>0</v>
          </cell>
          <cell r="AC424">
            <v>0</v>
          </cell>
          <cell r="AD424">
            <v>0</v>
          </cell>
          <cell r="AE424">
            <v>0</v>
          </cell>
          <cell r="AF424">
            <v>0</v>
          </cell>
          <cell r="AG424">
            <v>0</v>
          </cell>
          <cell r="AH424">
            <v>0</v>
          </cell>
          <cell r="AI424">
            <v>0</v>
          </cell>
          <cell r="AJ424">
            <v>0</v>
          </cell>
          <cell r="AK424">
            <v>0</v>
          </cell>
          <cell r="AL424">
            <v>0</v>
          </cell>
          <cell r="AM424">
            <v>0</v>
          </cell>
          <cell r="AN424">
            <v>0</v>
          </cell>
          <cell r="AO424">
            <v>0</v>
          </cell>
          <cell r="AP424">
            <v>0</v>
          </cell>
          <cell r="AQ424">
            <v>0</v>
          </cell>
          <cell r="AR424">
            <v>-0.01</v>
          </cell>
          <cell r="AS424">
            <v>0</v>
          </cell>
          <cell r="AT424">
            <v>-0.01</v>
          </cell>
          <cell r="AU424">
            <v>0.01</v>
          </cell>
          <cell r="AV424">
            <v>0</v>
          </cell>
          <cell r="AW424">
            <v>0</v>
          </cell>
          <cell r="AX424">
            <v>0</v>
          </cell>
          <cell r="AY424">
            <v>0.01</v>
          </cell>
          <cell r="AZ424">
            <v>0</v>
          </cell>
          <cell r="BA424">
            <v>0</v>
          </cell>
          <cell r="BB424">
            <v>0</v>
          </cell>
          <cell r="BC424">
            <v>0</v>
          </cell>
          <cell r="BD424">
            <v>0</v>
          </cell>
          <cell r="BE424">
            <v>0</v>
          </cell>
          <cell r="BF424">
            <v>0</v>
          </cell>
          <cell r="BG424">
            <v>0</v>
          </cell>
          <cell r="BH424">
            <v>0</v>
          </cell>
          <cell r="BI424">
            <v>0</v>
          </cell>
          <cell r="BJ424">
            <v>0</v>
          </cell>
        </row>
        <row r="425">
          <cell r="A425">
            <v>371800</v>
          </cell>
          <cell r="B425" t="str">
            <v>Withldng Tax-Svc</v>
          </cell>
          <cell r="C425">
            <v>-125541.27</v>
          </cell>
          <cell r="D425">
            <v>75791.22</v>
          </cell>
          <cell r="E425">
            <v>0</v>
          </cell>
          <cell r="F425">
            <v>75791.22</v>
          </cell>
          <cell r="G425">
            <v>75767.23</v>
          </cell>
          <cell r="H425">
            <v>0</v>
          </cell>
          <cell r="I425">
            <v>0</v>
          </cell>
          <cell r="J425">
            <v>0</v>
          </cell>
          <cell r="K425">
            <v>75767.23</v>
          </cell>
          <cell r="L425">
            <v>0</v>
          </cell>
          <cell r="M425">
            <v>0</v>
          </cell>
          <cell r="N425">
            <v>0</v>
          </cell>
          <cell r="O425">
            <v>-30408.28</v>
          </cell>
          <cell r="P425">
            <v>0</v>
          </cell>
          <cell r="Q425">
            <v>-1179.05</v>
          </cell>
          <cell r="R425">
            <v>0</v>
          </cell>
          <cell r="S425">
            <v>0</v>
          </cell>
          <cell r="T425">
            <v>0</v>
          </cell>
          <cell r="U425">
            <v>0</v>
          </cell>
          <cell r="V425">
            <v>-5570.15</v>
          </cell>
          <cell r="W425">
            <v>0</v>
          </cell>
          <cell r="X425">
            <v>0</v>
          </cell>
          <cell r="Y425">
            <v>0</v>
          </cell>
          <cell r="Z425">
            <v>0</v>
          </cell>
          <cell r="AA425">
            <v>0</v>
          </cell>
          <cell r="AB425">
            <v>0</v>
          </cell>
          <cell r="AC425">
            <v>0</v>
          </cell>
          <cell r="AD425">
            <v>0</v>
          </cell>
          <cell r="AE425">
            <v>0</v>
          </cell>
          <cell r="AF425">
            <v>0</v>
          </cell>
          <cell r="AG425">
            <v>0</v>
          </cell>
          <cell r="AH425">
            <v>0</v>
          </cell>
          <cell r="AI425">
            <v>0</v>
          </cell>
          <cell r="AJ425">
            <v>0</v>
          </cell>
          <cell r="AK425">
            <v>0</v>
          </cell>
          <cell r="AL425">
            <v>0</v>
          </cell>
          <cell r="AM425">
            <v>0</v>
          </cell>
          <cell r="AN425">
            <v>0</v>
          </cell>
          <cell r="AO425">
            <v>0</v>
          </cell>
          <cell r="AP425">
            <v>0</v>
          </cell>
          <cell r="AQ425">
            <v>-125541.27</v>
          </cell>
          <cell r="AR425">
            <v>75791.22</v>
          </cell>
          <cell r="AS425">
            <v>0</v>
          </cell>
          <cell r="AT425">
            <v>75791.22</v>
          </cell>
          <cell r="AU425">
            <v>75767.23</v>
          </cell>
          <cell r="AV425">
            <v>0</v>
          </cell>
          <cell r="AW425">
            <v>0</v>
          </cell>
          <cell r="AX425">
            <v>0</v>
          </cell>
          <cell r="AY425">
            <v>75767.23</v>
          </cell>
          <cell r="AZ425">
            <v>0</v>
          </cell>
          <cell r="BA425">
            <v>0</v>
          </cell>
          <cell r="BB425">
            <v>0</v>
          </cell>
          <cell r="BC425">
            <v>-30408.28</v>
          </cell>
          <cell r="BD425">
            <v>0</v>
          </cell>
          <cell r="BE425">
            <v>-1179.05</v>
          </cell>
          <cell r="BF425">
            <v>0</v>
          </cell>
          <cell r="BG425">
            <v>0</v>
          </cell>
          <cell r="BH425">
            <v>0</v>
          </cell>
          <cell r="BI425">
            <v>0</v>
          </cell>
          <cell r="BJ425">
            <v>-5570.15</v>
          </cell>
        </row>
        <row r="426">
          <cell r="A426">
            <v>371980</v>
          </cell>
          <cell r="B426" t="str">
            <v>Incme Tax Pybl-Pyrol</v>
          </cell>
          <cell r="C426">
            <v>-60.34</v>
          </cell>
          <cell r="D426">
            <v>-2391.8200000000002</v>
          </cell>
          <cell r="E426">
            <v>0</v>
          </cell>
          <cell r="F426">
            <v>-2391.8200000000002</v>
          </cell>
          <cell r="G426">
            <v>-2337.2600000000002</v>
          </cell>
          <cell r="H426">
            <v>0</v>
          </cell>
          <cell r="I426">
            <v>0</v>
          </cell>
          <cell r="J426">
            <v>0</v>
          </cell>
          <cell r="K426">
            <v>-2337.2600000000002</v>
          </cell>
          <cell r="L426">
            <v>0</v>
          </cell>
          <cell r="M426">
            <v>0</v>
          </cell>
          <cell r="N426">
            <v>0</v>
          </cell>
          <cell r="O426">
            <v>0</v>
          </cell>
          <cell r="P426">
            <v>0</v>
          </cell>
          <cell r="Q426">
            <v>0</v>
          </cell>
          <cell r="R426">
            <v>0</v>
          </cell>
          <cell r="S426">
            <v>0</v>
          </cell>
          <cell r="T426">
            <v>0</v>
          </cell>
          <cell r="U426">
            <v>0</v>
          </cell>
          <cell r="V426">
            <v>-4789.42</v>
          </cell>
          <cell r="W426">
            <v>0</v>
          </cell>
          <cell r="X426">
            <v>0</v>
          </cell>
          <cell r="Y426">
            <v>0</v>
          </cell>
          <cell r="Z426">
            <v>0</v>
          </cell>
          <cell r="AA426">
            <v>0</v>
          </cell>
          <cell r="AB426">
            <v>0</v>
          </cell>
          <cell r="AC426">
            <v>0</v>
          </cell>
          <cell r="AD426">
            <v>0</v>
          </cell>
          <cell r="AE426">
            <v>0</v>
          </cell>
          <cell r="AF426">
            <v>0</v>
          </cell>
          <cell r="AG426">
            <v>0</v>
          </cell>
          <cell r="AH426">
            <v>0</v>
          </cell>
          <cell r="AI426">
            <v>0</v>
          </cell>
          <cell r="AJ426">
            <v>0</v>
          </cell>
          <cell r="AK426">
            <v>0</v>
          </cell>
          <cell r="AL426">
            <v>0</v>
          </cell>
          <cell r="AM426">
            <v>0</v>
          </cell>
          <cell r="AN426">
            <v>0</v>
          </cell>
          <cell r="AO426">
            <v>0</v>
          </cell>
          <cell r="AP426">
            <v>0</v>
          </cell>
          <cell r="AQ426">
            <v>-60.34</v>
          </cell>
          <cell r="AR426">
            <v>-2391.8200000000002</v>
          </cell>
          <cell r="AS426">
            <v>0</v>
          </cell>
          <cell r="AT426">
            <v>-2391.8200000000002</v>
          </cell>
          <cell r="AU426">
            <v>-2337.2600000000002</v>
          </cell>
          <cell r="AV426">
            <v>0</v>
          </cell>
          <cell r="AW426">
            <v>0</v>
          </cell>
          <cell r="AX426">
            <v>0</v>
          </cell>
          <cell r="AY426">
            <v>-2337.2600000000002</v>
          </cell>
          <cell r="AZ426">
            <v>0</v>
          </cell>
          <cell r="BA426">
            <v>0</v>
          </cell>
          <cell r="BB426">
            <v>0</v>
          </cell>
          <cell r="BC426">
            <v>0</v>
          </cell>
          <cell r="BD426">
            <v>0</v>
          </cell>
          <cell r="BE426">
            <v>0</v>
          </cell>
          <cell r="BF426">
            <v>0</v>
          </cell>
          <cell r="BG426">
            <v>0</v>
          </cell>
          <cell r="BH426">
            <v>0</v>
          </cell>
          <cell r="BI426">
            <v>0</v>
          </cell>
          <cell r="BJ426">
            <v>-4789.42</v>
          </cell>
        </row>
        <row r="427">
          <cell r="A427">
            <v>372983</v>
          </cell>
          <cell r="B427" t="str">
            <v>EI - Payments</v>
          </cell>
          <cell r="C427">
            <v>0</v>
          </cell>
          <cell r="D427">
            <v>-39.380000000000003</v>
          </cell>
          <cell r="E427">
            <v>0</v>
          </cell>
          <cell r="F427">
            <v>-39.380000000000003</v>
          </cell>
          <cell r="G427">
            <v>39.380000000000003</v>
          </cell>
          <cell r="H427">
            <v>0</v>
          </cell>
          <cell r="I427">
            <v>0</v>
          </cell>
          <cell r="J427">
            <v>0</v>
          </cell>
          <cell r="K427">
            <v>39.380000000000003</v>
          </cell>
          <cell r="L427">
            <v>0</v>
          </cell>
          <cell r="M427">
            <v>0</v>
          </cell>
          <cell r="N427">
            <v>0</v>
          </cell>
          <cell r="O427">
            <v>0</v>
          </cell>
          <cell r="P427">
            <v>0</v>
          </cell>
          <cell r="Q427">
            <v>0</v>
          </cell>
          <cell r="R427">
            <v>0</v>
          </cell>
          <cell r="S427">
            <v>0</v>
          </cell>
          <cell r="T427">
            <v>0</v>
          </cell>
          <cell r="U427">
            <v>0</v>
          </cell>
          <cell r="V427">
            <v>0</v>
          </cell>
          <cell r="W427">
            <v>0</v>
          </cell>
          <cell r="X427">
            <v>0</v>
          </cell>
          <cell r="Y427">
            <v>0</v>
          </cell>
          <cell r="Z427">
            <v>0</v>
          </cell>
          <cell r="AA427">
            <v>0</v>
          </cell>
          <cell r="AB427">
            <v>0</v>
          </cell>
          <cell r="AC427">
            <v>0</v>
          </cell>
          <cell r="AD427">
            <v>0</v>
          </cell>
          <cell r="AE427">
            <v>0</v>
          </cell>
          <cell r="AF427">
            <v>0</v>
          </cell>
          <cell r="AG427">
            <v>0</v>
          </cell>
          <cell r="AH427">
            <v>0</v>
          </cell>
          <cell r="AI427">
            <v>0</v>
          </cell>
          <cell r="AJ427">
            <v>0</v>
          </cell>
          <cell r="AK427">
            <v>0</v>
          </cell>
          <cell r="AL427">
            <v>0</v>
          </cell>
          <cell r="AM427">
            <v>0</v>
          </cell>
          <cell r="AN427">
            <v>0</v>
          </cell>
          <cell r="AO427">
            <v>0</v>
          </cell>
          <cell r="AP427">
            <v>0</v>
          </cell>
          <cell r="AQ427">
            <v>0</v>
          </cell>
          <cell r="AR427">
            <v>-39.380000000000003</v>
          </cell>
          <cell r="AS427">
            <v>0</v>
          </cell>
          <cell r="AT427">
            <v>-39.380000000000003</v>
          </cell>
          <cell r="AU427">
            <v>39.380000000000003</v>
          </cell>
          <cell r="AV427">
            <v>0</v>
          </cell>
          <cell r="AW427">
            <v>0</v>
          </cell>
          <cell r="AX427">
            <v>0</v>
          </cell>
          <cell r="AY427">
            <v>39.380000000000003</v>
          </cell>
          <cell r="AZ427">
            <v>0</v>
          </cell>
          <cell r="BA427">
            <v>0</v>
          </cell>
          <cell r="BB427">
            <v>0</v>
          </cell>
          <cell r="BC427">
            <v>0</v>
          </cell>
          <cell r="BD427">
            <v>0</v>
          </cell>
          <cell r="BE427">
            <v>0</v>
          </cell>
          <cell r="BF427">
            <v>0</v>
          </cell>
          <cell r="BG427">
            <v>0</v>
          </cell>
          <cell r="BH427">
            <v>0</v>
          </cell>
          <cell r="BI427">
            <v>0</v>
          </cell>
          <cell r="BJ427">
            <v>0</v>
          </cell>
        </row>
        <row r="428">
          <cell r="A428">
            <v>374050</v>
          </cell>
          <cell r="B428" t="str">
            <v>Garnishments Deduction</v>
          </cell>
          <cell r="C428">
            <v>0</v>
          </cell>
          <cell r="D428">
            <v>29.16</v>
          </cell>
          <cell r="E428">
            <v>0</v>
          </cell>
          <cell r="F428">
            <v>29.16</v>
          </cell>
          <cell r="G428">
            <v>-29.16</v>
          </cell>
          <cell r="H428">
            <v>0</v>
          </cell>
          <cell r="I428">
            <v>0</v>
          </cell>
          <cell r="J428">
            <v>0</v>
          </cell>
          <cell r="K428">
            <v>-29.16</v>
          </cell>
          <cell r="L428">
            <v>0</v>
          </cell>
          <cell r="M428">
            <v>0</v>
          </cell>
          <cell r="N428">
            <v>0</v>
          </cell>
          <cell r="O428">
            <v>0</v>
          </cell>
          <cell r="P428">
            <v>0</v>
          </cell>
          <cell r="Q428">
            <v>0</v>
          </cell>
          <cell r="R428">
            <v>0</v>
          </cell>
          <cell r="S428">
            <v>0</v>
          </cell>
          <cell r="T428">
            <v>0</v>
          </cell>
          <cell r="U428">
            <v>0</v>
          </cell>
          <cell r="V428">
            <v>0</v>
          </cell>
          <cell r="W428">
            <v>0</v>
          </cell>
          <cell r="X428">
            <v>0</v>
          </cell>
          <cell r="Y428">
            <v>0</v>
          </cell>
          <cell r="Z428">
            <v>0</v>
          </cell>
          <cell r="AA428">
            <v>0</v>
          </cell>
          <cell r="AB428">
            <v>0</v>
          </cell>
          <cell r="AC428">
            <v>0</v>
          </cell>
          <cell r="AD428">
            <v>0</v>
          </cell>
          <cell r="AE428">
            <v>0</v>
          </cell>
          <cell r="AF428">
            <v>0</v>
          </cell>
          <cell r="AG428">
            <v>0</v>
          </cell>
          <cell r="AH428">
            <v>0</v>
          </cell>
          <cell r="AI428">
            <v>0</v>
          </cell>
          <cell r="AJ428">
            <v>0</v>
          </cell>
          <cell r="AK428">
            <v>0</v>
          </cell>
          <cell r="AL428">
            <v>0</v>
          </cell>
          <cell r="AM428">
            <v>0</v>
          </cell>
          <cell r="AN428">
            <v>0</v>
          </cell>
          <cell r="AO428">
            <v>0</v>
          </cell>
          <cell r="AP428">
            <v>0</v>
          </cell>
          <cell r="AQ428">
            <v>0</v>
          </cell>
          <cell r="AR428">
            <v>29.16</v>
          </cell>
          <cell r="AS428">
            <v>0</v>
          </cell>
          <cell r="AT428">
            <v>29.16</v>
          </cell>
          <cell r="AU428">
            <v>-29.16</v>
          </cell>
          <cell r="AV428">
            <v>0</v>
          </cell>
          <cell r="AW428">
            <v>0</v>
          </cell>
          <cell r="AX428">
            <v>0</v>
          </cell>
          <cell r="AY428">
            <v>-29.16</v>
          </cell>
          <cell r="AZ428">
            <v>0</v>
          </cell>
          <cell r="BA428">
            <v>0</v>
          </cell>
          <cell r="BB428">
            <v>0</v>
          </cell>
          <cell r="BC428">
            <v>0</v>
          </cell>
          <cell r="BD428">
            <v>0</v>
          </cell>
          <cell r="BE428">
            <v>0</v>
          </cell>
          <cell r="BF428">
            <v>0</v>
          </cell>
          <cell r="BG428">
            <v>0</v>
          </cell>
          <cell r="BH428">
            <v>0</v>
          </cell>
          <cell r="BI428">
            <v>0</v>
          </cell>
          <cell r="BJ428">
            <v>0</v>
          </cell>
        </row>
        <row r="429">
          <cell r="A429">
            <v>374091</v>
          </cell>
          <cell r="B429" t="str">
            <v>PWU Union</v>
          </cell>
          <cell r="C429">
            <v>0</v>
          </cell>
          <cell r="D429">
            <v>-1.93</v>
          </cell>
          <cell r="E429">
            <v>0</v>
          </cell>
          <cell r="F429">
            <v>-1.93</v>
          </cell>
          <cell r="G429">
            <v>1.93</v>
          </cell>
          <cell r="H429">
            <v>0</v>
          </cell>
          <cell r="I429">
            <v>0</v>
          </cell>
          <cell r="J429">
            <v>0</v>
          </cell>
          <cell r="K429">
            <v>1.93</v>
          </cell>
          <cell r="L429">
            <v>0</v>
          </cell>
          <cell r="M429">
            <v>0</v>
          </cell>
          <cell r="N429">
            <v>0</v>
          </cell>
          <cell r="O429">
            <v>0</v>
          </cell>
          <cell r="P429">
            <v>0</v>
          </cell>
          <cell r="Q429">
            <v>0</v>
          </cell>
          <cell r="R429">
            <v>0</v>
          </cell>
          <cell r="S429">
            <v>0</v>
          </cell>
          <cell r="T429">
            <v>0</v>
          </cell>
          <cell r="U429">
            <v>0</v>
          </cell>
          <cell r="V429">
            <v>0</v>
          </cell>
          <cell r="W429">
            <v>0</v>
          </cell>
          <cell r="X429">
            <v>0</v>
          </cell>
          <cell r="Y429">
            <v>0</v>
          </cell>
          <cell r="Z429">
            <v>0</v>
          </cell>
          <cell r="AA429">
            <v>0</v>
          </cell>
          <cell r="AB429">
            <v>0</v>
          </cell>
          <cell r="AC429">
            <v>0</v>
          </cell>
          <cell r="AD429">
            <v>0</v>
          </cell>
          <cell r="AE429">
            <v>0</v>
          </cell>
          <cell r="AF429">
            <v>0</v>
          </cell>
          <cell r="AG429">
            <v>0</v>
          </cell>
          <cell r="AH429">
            <v>0</v>
          </cell>
          <cell r="AI429">
            <v>0</v>
          </cell>
          <cell r="AJ429">
            <v>0</v>
          </cell>
          <cell r="AK429">
            <v>0</v>
          </cell>
          <cell r="AL429">
            <v>0</v>
          </cell>
          <cell r="AM429">
            <v>0</v>
          </cell>
          <cell r="AN429">
            <v>0</v>
          </cell>
          <cell r="AO429">
            <v>0</v>
          </cell>
          <cell r="AP429">
            <v>0</v>
          </cell>
          <cell r="AQ429">
            <v>0</v>
          </cell>
          <cell r="AR429">
            <v>-1.93</v>
          </cell>
          <cell r="AS429">
            <v>0</v>
          </cell>
          <cell r="AT429">
            <v>-1.93</v>
          </cell>
          <cell r="AU429">
            <v>1.93</v>
          </cell>
          <cell r="AV429">
            <v>0</v>
          </cell>
          <cell r="AW429">
            <v>0</v>
          </cell>
          <cell r="AX429">
            <v>0</v>
          </cell>
          <cell r="AY429">
            <v>1.93</v>
          </cell>
          <cell r="AZ429">
            <v>0</v>
          </cell>
          <cell r="BA429">
            <v>0</v>
          </cell>
          <cell r="BB429">
            <v>0</v>
          </cell>
          <cell r="BC429">
            <v>0</v>
          </cell>
          <cell r="BD429">
            <v>0</v>
          </cell>
          <cell r="BE429">
            <v>0</v>
          </cell>
          <cell r="BF429">
            <v>0</v>
          </cell>
          <cell r="BG429">
            <v>0</v>
          </cell>
          <cell r="BH429">
            <v>0</v>
          </cell>
          <cell r="BI429">
            <v>0</v>
          </cell>
          <cell r="BJ429">
            <v>0</v>
          </cell>
        </row>
        <row r="430">
          <cell r="A430">
            <v>374092</v>
          </cell>
          <cell r="B430" t="str">
            <v>Society Union</v>
          </cell>
          <cell r="C430">
            <v>0</v>
          </cell>
          <cell r="D430">
            <v>-1.1299999999999999</v>
          </cell>
          <cell r="E430">
            <v>0</v>
          </cell>
          <cell r="F430">
            <v>-1.1299999999999999</v>
          </cell>
          <cell r="G430">
            <v>1.1299999999999999</v>
          </cell>
          <cell r="H430">
            <v>0</v>
          </cell>
          <cell r="I430">
            <v>0</v>
          </cell>
          <cell r="J430">
            <v>0</v>
          </cell>
          <cell r="K430">
            <v>1.1299999999999999</v>
          </cell>
          <cell r="L430">
            <v>0</v>
          </cell>
          <cell r="M430">
            <v>0</v>
          </cell>
          <cell r="N430">
            <v>0</v>
          </cell>
          <cell r="O430">
            <v>0</v>
          </cell>
          <cell r="P430">
            <v>0</v>
          </cell>
          <cell r="Q430">
            <v>0</v>
          </cell>
          <cell r="R430">
            <v>0</v>
          </cell>
          <cell r="S430">
            <v>0</v>
          </cell>
          <cell r="T430">
            <v>0</v>
          </cell>
          <cell r="U430">
            <v>0</v>
          </cell>
          <cell r="V430">
            <v>0</v>
          </cell>
          <cell r="W430">
            <v>0</v>
          </cell>
          <cell r="X430">
            <v>0</v>
          </cell>
          <cell r="Y430">
            <v>0</v>
          </cell>
          <cell r="Z430">
            <v>0</v>
          </cell>
          <cell r="AA430">
            <v>0</v>
          </cell>
          <cell r="AB430">
            <v>0</v>
          </cell>
          <cell r="AC430">
            <v>0</v>
          </cell>
          <cell r="AD430">
            <v>0</v>
          </cell>
          <cell r="AE430">
            <v>0</v>
          </cell>
          <cell r="AF430">
            <v>0</v>
          </cell>
          <cell r="AG430">
            <v>0</v>
          </cell>
          <cell r="AH430">
            <v>0</v>
          </cell>
          <cell r="AI430">
            <v>0</v>
          </cell>
          <cell r="AJ430">
            <v>0</v>
          </cell>
          <cell r="AK430">
            <v>0</v>
          </cell>
          <cell r="AL430">
            <v>0</v>
          </cell>
          <cell r="AM430">
            <v>0</v>
          </cell>
          <cell r="AN430">
            <v>0</v>
          </cell>
          <cell r="AO430">
            <v>0</v>
          </cell>
          <cell r="AP430">
            <v>0</v>
          </cell>
          <cell r="AQ430">
            <v>0</v>
          </cell>
          <cell r="AR430">
            <v>-1.1299999999999999</v>
          </cell>
          <cell r="AS430">
            <v>0</v>
          </cell>
          <cell r="AT430">
            <v>-1.1299999999999999</v>
          </cell>
          <cell r="AU430">
            <v>1.1299999999999999</v>
          </cell>
          <cell r="AV430">
            <v>0</v>
          </cell>
          <cell r="AW430">
            <v>0</v>
          </cell>
          <cell r="AX430">
            <v>0</v>
          </cell>
          <cell r="AY430">
            <v>1.1299999999999999</v>
          </cell>
          <cell r="AZ430">
            <v>0</v>
          </cell>
          <cell r="BA430">
            <v>0</v>
          </cell>
          <cell r="BB430">
            <v>0</v>
          </cell>
          <cell r="BC430">
            <v>0</v>
          </cell>
          <cell r="BD430">
            <v>0</v>
          </cell>
          <cell r="BE430">
            <v>0</v>
          </cell>
          <cell r="BF430">
            <v>0</v>
          </cell>
          <cell r="BG430">
            <v>0</v>
          </cell>
          <cell r="BH430">
            <v>0</v>
          </cell>
          <cell r="BI430">
            <v>0</v>
          </cell>
          <cell r="BJ430">
            <v>0</v>
          </cell>
        </row>
        <row r="431">
          <cell r="A431">
            <v>374110</v>
          </cell>
          <cell r="B431" t="str">
            <v>HEPCOE Credit Union</v>
          </cell>
          <cell r="C431">
            <v>-3940</v>
          </cell>
          <cell r="D431">
            <v>1734.2</v>
          </cell>
          <cell r="E431">
            <v>0</v>
          </cell>
          <cell r="F431">
            <v>1734.2</v>
          </cell>
          <cell r="G431">
            <v>2205.8000000000002</v>
          </cell>
          <cell r="H431">
            <v>0</v>
          </cell>
          <cell r="I431">
            <v>0</v>
          </cell>
          <cell r="J431">
            <v>0</v>
          </cell>
          <cell r="K431">
            <v>2205.8000000000002</v>
          </cell>
          <cell r="L431">
            <v>0</v>
          </cell>
          <cell r="M431">
            <v>0</v>
          </cell>
          <cell r="N431">
            <v>0</v>
          </cell>
          <cell r="O431">
            <v>0</v>
          </cell>
          <cell r="P431">
            <v>0</v>
          </cell>
          <cell r="Q431">
            <v>0</v>
          </cell>
          <cell r="R431">
            <v>0</v>
          </cell>
          <cell r="S431">
            <v>0</v>
          </cell>
          <cell r="T431">
            <v>0</v>
          </cell>
          <cell r="U431">
            <v>0</v>
          </cell>
          <cell r="V431">
            <v>0</v>
          </cell>
          <cell r="W431">
            <v>0</v>
          </cell>
          <cell r="X431">
            <v>0</v>
          </cell>
          <cell r="Y431">
            <v>0</v>
          </cell>
          <cell r="Z431">
            <v>0</v>
          </cell>
          <cell r="AA431">
            <v>0</v>
          </cell>
          <cell r="AB431">
            <v>0</v>
          </cell>
          <cell r="AC431">
            <v>0</v>
          </cell>
          <cell r="AD431">
            <v>0</v>
          </cell>
          <cell r="AE431">
            <v>0</v>
          </cell>
          <cell r="AF431">
            <v>0</v>
          </cell>
          <cell r="AG431">
            <v>0</v>
          </cell>
          <cell r="AH431">
            <v>0</v>
          </cell>
          <cell r="AI431">
            <v>0</v>
          </cell>
          <cell r="AJ431">
            <v>0</v>
          </cell>
          <cell r="AK431">
            <v>0</v>
          </cell>
          <cell r="AL431">
            <v>0</v>
          </cell>
          <cell r="AM431">
            <v>0</v>
          </cell>
          <cell r="AN431">
            <v>0</v>
          </cell>
          <cell r="AO431">
            <v>0</v>
          </cell>
          <cell r="AP431">
            <v>0</v>
          </cell>
          <cell r="AQ431">
            <v>-3940</v>
          </cell>
          <cell r="AR431">
            <v>1734.2</v>
          </cell>
          <cell r="AS431">
            <v>0</v>
          </cell>
          <cell r="AT431">
            <v>1734.2</v>
          </cell>
          <cell r="AU431">
            <v>2205.8000000000002</v>
          </cell>
          <cell r="AV431">
            <v>0</v>
          </cell>
          <cell r="AW431">
            <v>0</v>
          </cell>
          <cell r="AX431">
            <v>0</v>
          </cell>
          <cell r="AY431">
            <v>2205.8000000000002</v>
          </cell>
          <cell r="AZ431">
            <v>0</v>
          </cell>
          <cell r="BA431">
            <v>0</v>
          </cell>
          <cell r="BB431">
            <v>0</v>
          </cell>
          <cell r="BC431">
            <v>0</v>
          </cell>
          <cell r="BD431">
            <v>0</v>
          </cell>
          <cell r="BE431">
            <v>0</v>
          </cell>
          <cell r="BF431">
            <v>0</v>
          </cell>
          <cell r="BG431">
            <v>0</v>
          </cell>
          <cell r="BH431">
            <v>0</v>
          </cell>
          <cell r="BI431">
            <v>0</v>
          </cell>
          <cell r="BJ431">
            <v>0</v>
          </cell>
        </row>
        <row r="432">
          <cell r="A432">
            <v>374160</v>
          </cell>
          <cell r="B432" t="str">
            <v>Quarter Century Club</v>
          </cell>
          <cell r="C432">
            <v>0</v>
          </cell>
          <cell r="D432">
            <v>0</v>
          </cell>
          <cell r="E432">
            <v>0</v>
          </cell>
          <cell r="F432">
            <v>0</v>
          </cell>
          <cell r="G432">
            <v>0</v>
          </cell>
          <cell r="H432">
            <v>0</v>
          </cell>
          <cell r="I432">
            <v>0</v>
          </cell>
          <cell r="J432">
            <v>0</v>
          </cell>
          <cell r="K432">
            <v>0</v>
          </cell>
          <cell r="L432">
            <v>0</v>
          </cell>
          <cell r="M432">
            <v>0</v>
          </cell>
          <cell r="N432">
            <v>0</v>
          </cell>
          <cell r="O432">
            <v>0</v>
          </cell>
          <cell r="P432">
            <v>0</v>
          </cell>
          <cell r="Q432">
            <v>0</v>
          </cell>
          <cell r="R432">
            <v>0</v>
          </cell>
          <cell r="S432">
            <v>0</v>
          </cell>
          <cell r="T432">
            <v>0</v>
          </cell>
          <cell r="U432">
            <v>0</v>
          </cell>
          <cell r="V432">
            <v>0</v>
          </cell>
          <cell r="W432">
            <v>0</v>
          </cell>
          <cell r="X432">
            <v>0</v>
          </cell>
          <cell r="Y432">
            <v>0</v>
          </cell>
          <cell r="Z432">
            <v>0</v>
          </cell>
          <cell r="AA432">
            <v>0</v>
          </cell>
          <cell r="AB432">
            <v>0</v>
          </cell>
          <cell r="AC432">
            <v>0</v>
          </cell>
          <cell r="AD432">
            <v>0</v>
          </cell>
          <cell r="AE432">
            <v>0</v>
          </cell>
          <cell r="AF432">
            <v>0</v>
          </cell>
          <cell r="AG432">
            <v>0</v>
          </cell>
          <cell r="AH432">
            <v>0</v>
          </cell>
          <cell r="AI432">
            <v>0</v>
          </cell>
          <cell r="AJ432">
            <v>0</v>
          </cell>
          <cell r="AK432">
            <v>0</v>
          </cell>
          <cell r="AL432">
            <v>0</v>
          </cell>
          <cell r="AM432">
            <v>0</v>
          </cell>
          <cell r="AN432">
            <v>0</v>
          </cell>
          <cell r="AO432">
            <v>0</v>
          </cell>
          <cell r="AP432">
            <v>0</v>
          </cell>
          <cell r="AQ432">
            <v>0</v>
          </cell>
          <cell r="AR432">
            <v>0</v>
          </cell>
          <cell r="AS432">
            <v>0</v>
          </cell>
          <cell r="AT432">
            <v>0</v>
          </cell>
          <cell r="AU432">
            <v>0</v>
          </cell>
          <cell r="AV432">
            <v>0</v>
          </cell>
          <cell r="AW432">
            <v>0</v>
          </cell>
          <cell r="AX432">
            <v>0</v>
          </cell>
          <cell r="AY432">
            <v>0</v>
          </cell>
          <cell r="AZ432">
            <v>0</v>
          </cell>
          <cell r="BA432">
            <v>0</v>
          </cell>
          <cell r="BB432">
            <v>0</v>
          </cell>
          <cell r="BC432">
            <v>0</v>
          </cell>
          <cell r="BD432">
            <v>0</v>
          </cell>
          <cell r="BE432">
            <v>0</v>
          </cell>
          <cell r="BF432">
            <v>0</v>
          </cell>
          <cell r="BG432">
            <v>0</v>
          </cell>
          <cell r="BH432">
            <v>0</v>
          </cell>
          <cell r="BI432">
            <v>0</v>
          </cell>
          <cell r="BJ432">
            <v>0</v>
          </cell>
        </row>
        <row r="433">
          <cell r="A433">
            <v>374980</v>
          </cell>
          <cell r="B433" t="str">
            <v>Misc Payroll Deduction</v>
          </cell>
          <cell r="C433">
            <v>0</v>
          </cell>
          <cell r="D433">
            <v>473.42</v>
          </cell>
          <cell r="E433">
            <v>0</v>
          </cell>
          <cell r="F433">
            <v>473.42</v>
          </cell>
          <cell r="G433">
            <v>-420.92</v>
          </cell>
          <cell r="H433">
            <v>0</v>
          </cell>
          <cell r="I433">
            <v>0</v>
          </cell>
          <cell r="J433">
            <v>0</v>
          </cell>
          <cell r="K433">
            <v>-420.92</v>
          </cell>
          <cell r="L433">
            <v>0</v>
          </cell>
          <cell r="M433">
            <v>0</v>
          </cell>
          <cell r="N433">
            <v>0</v>
          </cell>
          <cell r="O433">
            <v>0</v>
          </cell>
          <cell r="P433">
            <v>0</v>
          </cell>
          <cell r="Q433">
            <v>-52.5</v>
          </cell>
          <cell r="R433">
            <v>0</v>
          </cell>
          <cell r="S433">
            <v>0</v>
          </cell>
          <cell r="T433">
            <v>0</v>
          </cell>
          <cell r="U433">
            <v>0</v>
          </cell>
          <cell r="V433">
            <v>0</v>
          </cell>
          <cell r="W433">
            <v>0</v>
          </cell>
          <cell r="X433">
            <v>0</v>
          </cell>
          <cell r="Y433">
            <v>0</v>
          </cell>
          <cell r="Z433">
            <v>0</v>
          </cell>
          <cell r="AA433">
            <v>0</v>
          </cell>
          <cell r="AB433">
            <v>0</v>
          </cell>
          <cell r="AC433">
            <v>0</v>
          </cell>
          <cell r="AD433">
            <v>0</v>
          </cell>
          <cell r="AE433">
            <v>0</v>
          </cell>
          <cell r="AF433">
            <v>0</v>
          </cell>
          <cell r="AG433">
            <v>0</v>
          </cell>
          <cell r="AH433">
            <v>0</v>
          </cell>
          <cell r="AI433">
            <v>0</v>
          </cell>
          <cell r="AJ433">
            <v>0</v>
          </cell>
          <cell r="AK433">
            <v>0</v>
          </cell>
          <cell r="AL433">
            <v>0</v>
          </cell>
          <cell r="AM433">
            <v>0</v>
          </cell>
          <cell r="AN433">
            <v>0</v>
          </cell>
          <cell r="AO433">
            <v>0</v>
          </cell>
          <cell r="AP433">
            <v>0</v>
          </cell>
          <cell r="AQ433">
            <v>0</v>
          </cell>
          <cell r="AR433">
            <v>473.42</v>
          </cell>
          <cell r="AS433">
            <v>0</v>
          </cell>
          <cell r="AT433">
            <v>473.42</v>
          </cell>
          <cell r="AU433">
            <v>-420.92</v>
          </cell>
          <cell r="AV433">
            <v>0</v>
          </cell>
          <cell r="AW433">
            <v>0</v>
          </cell>
          <cell r="AX433">
            <v>0</v>
          </cell>
          <cell r="AY433">
            <v>-420.92</v>
          </cell>
          <cell r="AZ433">
            <v>0</v>
          </cell>
          <cell r="BA433">
            <v>0</v>
          </cell>
          <cell r="BB433">
            <v>0</v>
          </cell>
          <cell r="BC433">
            <v>0</v>
          </cell>
          <cell r="BD433">
            <v>0</v>
          </cell>
          <cell r="BE433">
            <v>-52.5</v>
          </cell>
          <cell r="BF433">
            <v>0</v>
          </cell>
          <cell r="BG433">
            <v>0</v>
          </cell>
          <cell r="BH433">
            <v>0</v>
          </cell>
          <cell r="BI433">
            <v>0</v>
          </cell>
          <cell r="BJ433">
            <v>0</v>
          </cell>
        </row>
        <row r="434">
          <cell r="A434">
            <v>375000</v>
          </cell>
          <cell r="B434" t="str">
            <v>Death Grant</v>
          </cell>
          <cell r="C434">
            <v>0</v>
          </cell>
          <cell r="D434">
            <v>867.14</v>
          </cell>
          <cell r="E434">
            <v>0</v>
          </cell>
          <cell r="F434">
            <v>867.14</v>
          </cell>
          <cell r="G434">
            <v>-1208.46</v>
          </cell>
          <cell r="H434">
            <v>0</v>
          </cell>
          <cell r="I434">
            <v>0</v>
          </cell>
          <cell r="J434">
            <v>0</v>
          </cell>
          <cell r="K434">
            <v>-1208.46</v>
          </cell>
          <cell r="L434">
            <v>0</v>
          </cell>
          <cell r="M434">
            <v>0</v>
          </cell>
          <cell r="N434">
            <v>0</v>
          </cell>
          <cell r="O434">
            <v>0</v>
          </cell>
          <cell r="P434">
            <v>0</v>
          </cell>
          <cell r="Q434">
            <v>0</v>
          </cell>
          <cell r="R434">
            <v>0</v>
          </cell>
          <cell r="S434">
            <v>0</v>
          </cell>
          <cell r="T434">
            <v>0</v>
          </cell>
          <cell r="U434">
            <v>0</v>
          </cell>
          <cell r="V434">
            <v>-341.32</v>
          </cell>
          <cell r="W434">
            <v>0</v>
          </cell>
          <cell r="X434">
            <v>0</v>
          </cell>
          <cell r="Y434">
            <v>0</v>
          </cell>
          <cell r="Z434">
            <v>0</v>
          </cell>
          <cell r="AA434">
            <v>0</v>
          </cell>
          <cell r="AB434">
            <v>0</v>
          </cell>
          <cell r="AC434">
            <v>0</v>
          </cell>
          <cell r="AD434">
            <v>0</v>
          </cell>
          <cell r="AE434">
            <v>0</v>
          </cell>
          <cell r="AF434">
            <v>0</v>
          </cell>
          <cell r="AG434">
            <v>0</v>
          </cell>
          <cell r="AH434">
            <v>0</v>
          </cell>
          <cell r="AI434">
            <v>0</v>
          </cell>
          <cell r="AJ434">
            <v>0</v>
          </cell>
          <cell r="AK434">
            <v>0</v>
          </cell>
          <cell r="AL434">
            <v>0</v>
          </cell>
          <cell r="AM434">
            <v>0</v>
          </cell>
          <cell r="AN434">
            <v>0</v>
          </cell>
          <cell r="AO434">
            <v>0</v>
          </cell>
          <cell r="AP434">
            <v>0</v>
          </cell>
          <cell r="AQ434">
            <v>0</v>
          </cell>
          <cell r="AR434">
            <v>867.14</v>
          </cell>
          <cell r="AS434">
            <v>0</v>
          </cell>
          <cell r="AT434">
            <v>867.14</v>
          </cell>
          <cell r="AU434">
            <v>-1208.46</v>
          </cell>
          <cell r="AV434">
            <v>0</v>
          </cell>
          <cell r="AW434">
            <v>0</v>
          </cell>
          <cell r="AX434">
            <v>0</v>
          </cell>
          <cell r="AY434">
            <v>-1208.46</v>
          </cell>
          <cell r="AZ434">
            <v>0</v>
          </cell>
          <cell r="BA434">
            <v>0</v>
          </cell>
          <cell r="BB434">
            <v>0</v>
          </cell>
          <cell r="BC434">
            <v>0</v>
          </cell>
          <cell r="BD434">
            <v>0</v>
          </cell>
          <cell r="BE434">
            <v>0</v>
          </cell>
          <cell r="BF434">
            <v>0</v>
          </cell>
          <cell r="BG434">
            <v>0</v>
          </cell>
          <cell r="BH434">
            <v>0</v>
          </cell>
          <cell r="BI434">
            <v>0</v>
          </cell>
          <cell r="BJ434">
            <v>-341.32</v>
          </cell>
        </row>
        <row r="435">
          <cell r="A435">
            <v>375999</v>
          </cell>
          <cell r="B435" t="str">
            <v>Clring Vendor Disc</v>
          </cell>
          <cell r="C435">
            <v>0</v>
          </cell>
          <cell r="D435">
            <v>0</v>
          </cell>
          <cell r="E435">
            <v>0</v>
          </cell>
          <cell r="F435">
            <v>0</v>
          </cell>
          <cell r="G435">
            <v>0</v>
          </cell>
          <cell r="H435">
            <v>0</v>
          </cell>
          <cell r="I435">
            <v>0</v>
          </cell>
          <cell r="J435">
            <v>0</v>
          </cell>
          <cell r="K435">
            <v>0</v>
          </cell>
          <cell r="L435">
            <v>0</v>
          </cell>
          <cell r="M435">
            <v>-18237.900000000001</v>
          </cell>
          <cell r="N435">
            <v>-18237.900000000001</v>
          </cell>
          <cell r="O435">
            <v>-111.66</v>
          </cell>
          <cell r="P435">
            <v>0</v>
          </cell>
          <cell r="Q435">
            <v>0</v>
          </cell>
          <cell r="R435">
            <v>0</v>
          </cell>
          <cell r="S435">
            <v>0</v>
          </cell>
          <cell r="T435">
            <v>0</v>
          </cell>
          <cell r="U435">
            <v>0</v>
          </cell>
          <cell r="V435">
            <v>-18349.560000000001</v>
          </cell>
          <cell r="W435">
            <v>0</v>
          </cell>
          <cell r="X435">
            <v>0</v>
          </cell>
          <cell r="Y435">
            <v>0</v>
          </cell>
          <cell r="Z435">
            <v>0</v>
          </cell>
          <cell r="AA435">
            <v>0</v>
          </cell>
          <cell r="AB435">
            <v>0</v>
          </cell>
          <cell r="AC435">
            <v>0</v>
          </cell>
          <cell r="AD435">
            <v>0</v>
          </cell>
          <cell r="AE435">
            <v>0</v>
          </cell>
          <cell r="AF435">
            <v>0</v>
          </cell>
          <cell r="AG435">
            <v>0</v>
          </cell>
          <cell r="AH435">
            <v>0</v>
          </cell>
          <cell r="AI435">
            <v>0</v>
          </cell>
          <cell r="AJ435">
            <v>0</v>
          </cell>
          <cell r="AK435">
            <v>0</v>
          </cell>
          <cell r="AL435">
            <v>0</v>
          </cell>
          <cell r="AM435">
            <v>0</v>
          </cell>
          <cell r="AN435">
            <v>0</v>
          </cell>
          <cell r="AO435">
            <v>0</v>
          </cell>
          <cell r="AP435">
            <v>0</v>
          </cell>
          <cell r="AQ435">
            <v>0</v>
          </cell>
          <cell r="AR435">
            <v>0</v>
          </cell>
          <cell r="AS435">
            <v>0</v>
          </cell>
          <cell r="AT435">
            <v>0</v>
          </cell>
          <cell r="AU435">
            <v>0</v>
          </cell>
          <cell r="AV435">
            <v>0</v>
          </cell>
          <cell r="AW435">
            <v>0</v>
          </cell>
          <cell r="AX435">
            <v>0</v>
          </cell>
          <cell r="AY435">
            <v>0</v>
          </cell>
          <cell r="AZ435">
            <v>0</v>
          </cell>
          <cell r="BA435">
            <v>-18237.900000000001</v>
          </cell>
          <cell r="BB435">
            <v>-18237.900000000001</v>
          </cell>
          <cell r="BC435">
            <v>-111.66</v>
          </cell>
          <cell r="BD435">
            <v>0</v>
          </cell>
          <cell r="BE435">
            <v>0</v>
          </cell>
          <cell r="BF435">
            <v>0</v>
          </cell>
          <cell r="BG435">
            <v>0</v>
          </cell>
          <cell r="BH435">
            <v>0</v>
          </cell>
          <cell r="BI435">
            <v>0</v>
          </cell>
          <cell r="BJ435">
            <v>-18349.560000000001</v>
          </cell>
        </row>
        <row r="436">
          <cell r="A436">
            <v>376060</v>
          </cell>
          <cell r="B436" t="str">
            <v>Trade Union Ddctns</v>
          </cell>
          <cell r="C436">
            <v>0</v>
          </cell>
          <cell r="D436">
            <v>6844.35</v>
          </cell>
          <cell r="E436">
            <v>0</v>
          </cell>
          <cell r="F436">
            <v>6844.35</v>
          </cell>
          <cell r="G436">
            <v>6868.01</v>
          </cell>
          <cell r="H436">
            <v>0</v>
          </cell>
          <cell r="I436">
            <v>0</v>
          </cell>
          <cell r="J436">
            <v>0</v>
          </cell>
          <cell r="K436">
            <v>6868.01</v>
          </cell>
          <cell r="L436">
            <v>0</v>
          </cell>
          <cell r="M436">
            <v>0</v>
          </cell>
          <cell r="N436">
            <v>0</v>
          </cell>
          <cell r="O436">
            <v>0</v>
          </cell>
          <cell r="P436">
            <v>0</v>
          </cell>
          <cell r="Q436">
            <v>0</v>
          </cell>
          <cell r="R436">
            <v>0</v>
          </cell>
          <cell r="S436">
            <v>0</v>
          </cell>
          <cell r="T436">
            <v>0</v>
          </cell>
          <cell r="U436">
            <v>0</v>
          </cell>
          <cell r="V436">
            <v>13712.36</v>
          </cell>
          <cell r="W436">
            <v>0</v>
          </cell>
          <cell r="X436">
            <v>0</v>
          </cell>
          <cell r="Y436">
            <v>0</v>
          </cell>
          <cell r="Z436">
            <v>0</v>
          </cell>
          <cell r="AA436">
            <v>0</v>
          </cell>
          <cell r="AB436">
            <v>0</v>
          </cell>
          <cell r="AC436">
            <v>0</v>
          </cell>
          <cell r="AD436">
            <v>0</v>
          </cell>
          <cell r="AE436">
            <v>0</v>
          </cell>
          <cell r="AF436">
            <v>0</v>
          </cell>
          <cell r="AG436">
            <v>0</v>
          </cell>
          <cell r="AH436">
            <v>0</v>
          </cell>
          <cell r="AI436">
            <v>0</v>
          </cell>
          <cell r="AJ436">
            <v>0</v>
          </cell>
          <cell r="AK436">
            <v>0</v>
          </cell>
          <cell r="AL436">
            <v>0</v>
          </cell>
          <cell r="AM436">
            <v>0</v>
          </cell>
          <cell r="AN436">
            <v>0</v>
          </cell>
          <cell r="AO436">
            <v>0</v>
          </cell>
          <cell r="AP436">
            <v>0</v>
          </cell>
          <cell r="AQ436">
            <v>0</v>
          </cell>
          <cell r="AR436">
            <v>6844.35</v>
          </cell>
          <cell r="AS436">
            <v>0</v>
          </cell>
          <cell r="AT436">
            <v>6844.35</v>
          </cell>
          <cell r="AU436">
            <v>6868.01</v>
          </cell>
          <cell r="AV436">
            <v>0</v>
          </cell>
          <cell r="AW436">
            <v>0</v>
          </cell>
          <cell r="AX436">
            <v>0</v>
          </cell>
          <cell r="AY436">
            <v>6868.01</v>
          </cell>
          <cell r="AZ436">
            <v>0</v>
          </cell>
          <cell r="BA436">
            <v>0</v>
          </cell>
          <cell r="BB436">
            <v>0</v>
          </cell>
          <cell r="BC436">
            <v>0</v>
          </cell>
          <cell r="BD436">
            <v>0</v>
          </cell>
          <cell r="BE436">
            <v>0</v>
          </cell>
          <cell r="BF436">
            <v>0</v>
          </cell>
          <cell r="BG436">
            <v>0</v>
          </cell>
          <cell r="BH436">
            <v>0</v>
          </cell>
          <cell r="BI436">
            <v>0</v>
          </cell>
          <cell r="BJ436">
            <v>13712.36</v>
          </cell>
        </row>
        <row r="437">
          <cell r="A437">
            <v>378980</v>
          </cell>
          <cell r="B437" t="str">
            <v>Payroll Burden Susp</v>
          </cell>
          <cell r="C437">
            <v>0</v>
          </cell>
          <cell r="D437">
            <v>0</v>
          </cell>
          <cell r="E437">
            <v>0</v>
          </cell>
          <cell r="F437">
            <v>0</v>
          </cell>
          <cell r="G437">
            <v>0</v>
          </cell>
          <cell r="H437">
            <v>0</v>
          </cell>
          <cell r="I437">
            <v>0</v>
          </cell>
          <cell r="J437">
            <v>0</v>
          </cell>
          <cell r="K437">
            <v>0</v>
          </cell>
          <cell r="L437">
            <v>0</v>
          </cell>
          <cell r="M437">
            <v>0</v>
          </cell>
          <cell r="N437">
            <v>0</v>
          </cell>
          <cell r="O437">
            <v>0</v>
          </cell>
          <cell r="P437">
            <v>0</v>
          </cell>
          <cell r="Q437">
            <v>0</v>
          </cell>
          <cell r="R437">
            <v>0</v>
          </cell>
          <cell r="S437">
            <v>0</v>
          </cell>
          <cell r="T437">
            <v>0</v>
          </cell>
          <cell r="U437">
            <v>0</v>
          </cell>
          <cell r="V437">
            <v>0</v>
          </cell>
          <cell r="W437">
            <v>0</v>
          </cell>
          <cell r="X437">
            <v>0</v>
          </cell>
          <cell r="Y437">
            <v>0</v>
          </cell>
          <cell r="Z437">
            <v>0</v>
          </cell>
          <cell r="AA437">
            <v>0</v>
          </cell>
          <cell r="AB437">
            <v>0</v>
          </cell>
          <cell r="AC437">
            <v>0</v>
          </cell>
          <cell r="AD437">
            <v>0</v>
          </cell>
          <cell r="AE437">
            <v>0</v>
          </cell>
          <cell r="AF437">
            <v>0</v>
          </cell>
          <cell r="AG437">
            <v>0</v>
          </cell>
          <cell r="AH437">
            <v>0</v>
          </cell>
          <cell r="AI437">
            <v>0</v>
          </cell>
          <cell r="AJ437">
            <v>0</v>
          </cell>
          <cell r="AK437">
            <v>0</v>
          </cell>
          <cell r="AL437">
            <v>0</v>
          </cell>
          <cell r="AM437">
            <v>0</v>
          </cell>
          <cell r="AN437">
            <v>0</v>
          </cell>
          <cell r="AO437">
            <v>0</v>
          </cell>
          <cell r="AP437">
            <v>0</v>
          </cell>
          <cell r="AQ437">
            <v>0</v>
          </cell>
          <cell r="AR437">
            <v>0</v>
          </cell>
          <cell r="AS437">
            <v>0</v>
          </cell>
          <cell r="AT437">
            <v>0</v>
          </cell>
          <cell r="AU437">
            <v>0</v>
          </cell>
          <cell r="AV437">
            <v>0</v>
          </cell>
          <cell r="AW437">
            <v>0</v>
          </cell>
          <cell r="AX437">
            <v>0</v>
          </cell>
          <cell r="AY437">
            <v>0</v>
          </cell>
          <cell r="AZ437">
            <v>0</v>
          </cell>
          <cell r="BA437">
            <v>0</v>
          </cell>
          <cell r="BB437">
            <v>0</v>
          </cell>
          <cell r="BC437">
            <v>0</v>
          </cell>
          <cell r="BD437">
            <v>0</v>
          </cell>
          <cell r="BE437">
            <v>0</v>
          </cell>
          <cell r="BF437">
            <v>0</v>
          </cell>
          <cell r="BG437">
            <v>0</v>
          </cell>
          <cell r="BH437">
            <v>0</v>
          </cell>
          <cell r="BI437">
            <v>0</v>
          </cell>
          <cell r="BJ437">
            <v>0</v>
          </cell>
        </row>
        <row r="438">
          <cell r="A438">
            <v>380010</v>
          </cell>
          <cell r="B438" t="str">
            <v>Pnsn Accr-Corp Cntri</v>
          </cell>
          <cell r="C438">
            <v>-397730.4</v>
          </cell>
          <cell r="D438">
            <v>-69958802.170000002</v>
          </cell>
          <cell r="E438">
            <v>0</v>
          </cell>
          <cell r="F438">
            <v>-69958802.170000002</v>
          </cell>
          <cell r="G438">
            <v>-88801347.739999995</v>
          </cell>
          <cell r="H438">
            <v>0</v>
          </cell>
          <cell r="I438">
            <v>0</v>
          </cell>
          <cell r="J438">
            <v>0</v>
          </cell>
          <cell r="K438">
            <v>-88801347.739999995</v>
          </cell>
          <cell r="L438">
            <v>0</v>
          </cell>
          <cell r="M438">
            <v>0</v>
          </cell>
          <cell r="N438">
            <v>0</v>
          </cell>
          <cell r="O438">
            <v>-2385510.0499999998</v>
          </cell>
          <cell r="P438">
            <v>0</v>
          </cell>
          <cell r="Q438">
            <v>-1384202.64</v>
          </cell>
          <cell r="R438">
            <v>0</v>
          </cell>
          <cell r="S438">
            <v>0</v>
          </cell>
          <cell r="T438">
            <v>0</v>
          </cell>
          <cell r="U438">
            <v>0</v>
          </cell>
          <cell r="V438">
            <v>-162927593</v>
          </cell>
          <cell r="W438">
            <v>0</v>
          </cell>
          <cell r="X438">
            <v>0</v>
          </cell>
          <cell r="Y438">
            <v>0</v>
          </cell>
          <cell r="Z438">
            <v>0</v>
          </cell>
          <cell r="AA438">
            <v>0</v>
          </cell>
          <cell r="AB438">
            <v>0</v>
          </cell>
          <cell r="AC438">
            <v>0</v>
          </cell>
          <cell r="AD438">
            <v>0</v>
          </cell>
          <cell r="AE438">
            <v>0</v>
          </cell>
          <cell r="AF438">
            <v>0</v>
          </cell>
          <cell r="AG438">
            <v>0</v>
          </cell>
          <cell r="AH438">
            <v>0</v>
          </cell>
          <cell r="AI438">
            <v>0</v>
          </cell>
          <cell r="AJ438">
            <v>0</v>
          </cell>
          <cell r="AK438">
            <v>0</v>
          </cell>
          <cell r="AL438">
            <v>0</v>
          </cell>
          <cell r="AM438">
            <v>0</v>
          </cell>
          <cell r="AN438">
            <v>0</v>
          </cell>
          <cell r="AO438">
            <v>0</v>
          </cell>
          <cell r="AP438">
            <v>0</v>
          </cell>
          <cell r="AQ438">
            <v>-397730.4</v>
          </cell>
          <cell r="AR438">
            <v>-69958802.170000002</v>
          </cell>
          <cell r="AS438">
            <v>0</v>
          </cell>
          <cell r="AT438">
            <v>-69958802.170000002</v>
          </cell>
          <cell r="AU438">
            <v>-88801347.739999995</v>
          </cell>
          <cell r="AV438">
            <v>0</v>
          </cell>
          <cell r="AW438">
            <v>0</v>
          </cell>
          <cell r="AX438">
            <v>0</v>
          </cell>
          <cell r="AY438">
            <v>-88801347.739999995</v>
          </cell>
          <cell r="AZ438">
            <v>0</v>
          </cell>
          <cell r="BA438">
            <v>0</v>
          </cell>
          <cell r="BB438">
            <v>0</v>
          </cell>
          <cell r="BC438">
            <v>-2385510.0499999998</v>
          </cell>
          <cell r="BD438">
            <v>0</v>
          </cell>
          <cell r="BE438">
            <v>-1384202.64</v>
          </cell>
          <cell r="BF438">
            <v>0</v>
          </cell>
          <cell r="BG438">
            <v>0</v>
          </cell>
          <cell r="BH438">
            <v>0</v>
          </cell>
          <cell r="BI438">
            <v>0</v>
          </cell>
          <cell r="BJ438">
            <v>-162927593</v>
          </cell>
        </row>
        <row r="439">
          <cell r="A439">
            <v>380020</v>
          </cell>
          <cell r="B439" t="str">
            <v>Pnsn Pymt-Corp Cntri</v>
          </cell>
          <cell r="C439">
            <v>368800.76</v>
          </cell>
          <cell r="D439">
            <v>69883449.780000001</v>
          </cell>
          <cell r="E439">
            <v>0</v>
          </cell>
          <cell r="F439">
            <v>69883449.780000001</v>
          </cell>
          <cell r="G439">
            <v>88942572.409999996</v>
          </cell>
          <cell r="H439">
            <v>0</v>
          </cell>
          <cell r="I439">
            <v>0</v>
          </cell>
          <cell r="J439">
            <v>0</v>
          </cell>
          <cell r="K439">
            <v>88942572.409999996</v>
          </cell>
          <cell r="L439">
            <v>0</v>
          </cell>
          <cell r="M439">
            <v>0</v>
          </cell>
          <cell r="N439">
            <v>0</v>
          </cell>
          <cell r="O439">
            <v>2390913.6</v>
          </cell>
          <cell r="P439">
            <v>0</v>
          </cell>
          <cell r="Q439">
            <v>1341856.77</v>
          </cell>
          <cell r="R439">
            <v>0</v>
          </cell>
          <cell r="S439">
            <v>0</v>
          </cell>
          <cell r="T439">
            <v>0</v>
          </cell>
          <cell r="U439">
            <v>0</v>
          </cell>
          <cell r="V439">
            <v>162927593.31999999</v>
          </cell>
          <cell r="W439">
            <v>0</v>
          </cell>
          <cell r="X439">
            <v>0</v>
          </cell>
          <cell r="Y439">
            <v>0</v>
          </cell>
          <cell r="Z439">
            <v>0</v>
          </cell>
          <cell r="AA439">
            <v>0</v>
          </cell>
          <cell r="AB439">
            <v>0</v>
          </cell>
          <cell r="AC439">
            <v>0</v>
          </cell>
          <cell r="AD439">
            <v>0</v>
          </cell>
          <cell r="AE439">
            <v>0</v>
          </cell>
          <cell r="AF439">
            <v>0</v>
          </cell>
          <cell r="AG439">
            <v>0</v>
          </cell>
          <cell r="AH439">
            <v>0</v>
          </cell>
          <cell r="AI439">
            <v>0</v>
          </cell>
          <cell r="AJ439">
            <v>0</v>
          </cell>
          <cell r="AK439">
            <v>0</v>
          </cell>
          <cell r="AL439">
            <v>0</v>
          </cell>
          <cell r="AM439">
            <v>0</v>
          </cell>
          <cell r="AN439">
            <v>0</v>
          </cell>
          <cell r="AO439">
            <v>0</v>
          </cell>
          <cell r="AP439">
            <v>0</v>
          </cell>
          <cell r="AQ439">
            <v>368800.76</v>
          </cell>
          <cell r="AR439">
            <v>69883449.780000001</v>
          </cell>
          <cell r="AS439">
            <v>0</v>
          </cell>
          <cell r="AT439">
            <v>69883449.780000001</v>
          </cell>
          <cell r="AU439">
            <v>88942572.409999996</v>
          </cell>
          <cell r="AV439">
            <v>0</v>
          </cell>
          <cell r="AW439">
            <v>0</v>
          </cell>
          <cell r="AX439">
            <v>0</v>
          </cell>
          <cell r="AY439">
            <v>88942572.409999996</v>
          </cell>
          <cell r="AZ439">
            <v>0</v>
          </cell>
          <cell r="BA439">
            <v>0</v>
          </cell>
          <cell r="BB439">
            <v>0</v>
          </cell>
          <cell r="BC439">
            <v>2390913.6</v>
          </cell>
          <cell r="BD439">
            <v>0</v>
          </cell>
          <cell r="BE439">
            <v>1341856.77</v>
          </cell>
          <cell r="BF439">
            <v>0</v>
          </cell>
          <cell r="BG439">
            <v>0</v>
          </cell>
          <cell r="BH439">
            <v>0</v>
          </cell>
          <cell r="BI439">
            <v>0</v>
          </cell>
          <cell r="BJ439">
            <v>162927593.31999999</v>
          </cell>
        </row>
        <row r="440">
          <cell r="A440">
            <v>380030</v>
          </cell>
          <cell r="B440" t="str">
            <v>Pnsn Corp Cntri-Opn</v>
          </cell>
          <cell r="C440">
            <v>-1742.04</v>
          </cell>
          <cell r="D440">
            <v>-4720634.4800000004</v>
          </cell>
          <cell r="E440">
            <v>0</v>
          </cell>
          <cell r="F440">
            <v>-4720634.4800000004</v>
          </cell>
          <cell r="G440">
            <v>-5765061.0800000001</v>
          </cell>
          <cell r="H440">
            <v>0</v>
          </cell>
          <cell r="I440">
            <v>0</v>
          </cell>
          <cell r="J440">
            <v>0</v>
          </cell>
          <cell r="K440">
            <v>-5765061.0800000001</v>
          </cell>
          <cell r="L440">
            <v>0</v>
          </cell>
          <cell r="M440">
            <v>0</v>
          </cell>
          <cell r="N440">
            <v>0</v>
          </cell>
          <cell r="O440">
            <v>-201713.35</v>
          </cell>
          <cell r="P440">
            <v>0</v>
          </cell>
          <cell r="Q440">
            <v>-45760.07</v>
          </cell>
          <cell r="R440">
            <v>0</v>
          </cell>
          <cell r="S440">
            <v>0</v>
          </cell>
          <cell r="T440">
            <v>0</v>
          </cell>
          <cell r="U440">
            <v>0</v>
          </cell>
          <cell r="V440">
            <v>-10734911.02</v>
          </cell>
          <cell r="W440">
            <v>0</v>
          </cell>
          <cell r="X440">
            <v>0</v>
          </cell>
          <cell r="Y440">
            <v>0</v>
          </cell>
          <cell r="Z440">
            <v>0</v>
          </cell>
          <cell r="AA440">
            <v>0</v>
          </cell>
          <cell r="AB440">
            <v>0</v>
          </cell>
          <cell r="AC440">
            <v>0</v>
          </cell>
          <cell r="AD440">
            <v>0</v>
          </cell>
          <cell r="AE440">
            <v>0</v>
          </cell>
          <cell r="AF440">
            <v>0</v>
          </cell>
          <cell r="AG440">
            <v>0</v>
          </cell>
          <cell r="AH440">
            <v>0</v>
          </cell>
          <cell r="AI440">
            <v>0</v>
          </cell>
          <cell r="AJ440">
            <v>0</v>
          </cell>
          <cell r="AK440">
            <v>0</v>
          </cell>
          <cell r="AL440">
            <v>0</v>
          </cell>
          <cell r="AM440">
            <v>0</v>
          </cell>
          <cell r="AN440">
            <v>0</v>
          </cell>
          <cell r="AO440">
            <v>0</v>
          </cell>
          <cell r="AP440">
            <v>0</v>
          </cell>
          <cell r="AQ440">
            <v>-1742.04</v>
          </cell>
          <cell r="AR440">
            <v>-4720634.4800000004</v>
          </cell>
          <cell r="AS440">
            <v>0</v>
          </cell>
          <cell r="AT440">
            <v>-4720634.4800000004</v>
          </cell>
          <cell r="AU440">
            <v>-5765061.0800000001</v>
          </cell>
          <cell r="AV440">
            <v>0</v>
          </cell>
          <cell r="AW440">
            <v>0</v>
          </cell>
          <cell r="AX440">
            <v>0</v>
          </cell>
          <cell r="AY440">
            <v>-5765061.0800000001</v>
          </cell>
          <cell r="AZ440">
            <v>0</v>
          </cell>
          <cell r="BA440">
            <v>0</v>
          </cell>
          <cell r="BB440">
            <v>0</v>
          </cell>
          <cell r="BC440">
            <v>-201713.35</v>
          </cell>
          <cell r="BD440">
            <v>0</v>
          </cell>
          <cell r="BE440">
            <v>-45760.07</v>
          </cell>
          <cell r="BF440">
            <v>0</v>
          </cell>
          <cell r="BG440">
            <v>0</v>
          </cell>
          <cell r="BH440">
            <v>0</v>
          </cell>
          <cell r="BI440">
            <v>0</v>
          </cell>
          <cell r="BJ440">
            <v>-10734911.02</v>
          </cell>
        </row>
        <row r="441">
          <cell r="A441">
            <v>390000</v>
          </cell>
          <cell r="B441" t="str">
            <v>Cstmrs' Dpsit-Cash</v>
          </cell>
          <cell r="C441">
            <v>0</v>
          </cell>
          <cell r="D441">
            <v>-384603.78</v>
          </cell>
          <cell r="E441">
            <v>0</v>
          </cell>
          <cell r="F441">
            <v>-384603.78</v>
          </cell>
          <cell r="G441">
            <v>-41874234.380000003</v>
          </cell>
          <cell r="H441">
            <v>0</v>
          </cell>
          <cell r="I441">
            <v>0</v>
          </cell>
          <cell r="J441">
            <v>0</v>
          </cell>
          <cell r="K441">
            <v>-41874234.380000003</v>
          </cell>
          <cell r="L441">
            <v>0</v>
          </cell>
          <cell r="M441">
            <v>0</v>
          </cell>
          <cell r="N441">
            <v>0</v>
          </cell>
          <cell r="O441">
            <v>0</v>
          </cell>
          <cell r="P441">
            <v>0</v>
          </cell>
          <cell r="Q441">
            <v>-410473.65</v>
          </cell>
          <cell r="R441">
            <v>-5463279.9100000001</v>
          </cell>
          <cell r="S441">
            <v>0</v>
          </cell>
          <cell r="T441">
            <v>0</v>
          </cell>
          <cell r="U441">
            <v>0</v>
          </cell>
          <cell r="V441">
            <v>-48132591.719999999</v>
          </cell>
          <cell r="W441">
            <v>0</v>
          </cell>
          <cell r="X441">
            <v>0</v>
          </cell>
          <cell r="Y441">
            <v>0</v>
          </cell>
          <cell r="Z441">
            <v>0</v>
          </cell>
          <cell r="AA441">
            <v>0</v>
          </cell>
          <cell r="AB441">
            <v>0</v>
          </cell>
          <cell r="AC441">
            <v>0</v>
          </cell>
          <cell r="AD441">
            <v>0</v>
          </cell>
          <cell r="AE441">
            <v>0</v>
          </cell>
          <cell r="AF441">
            <v>0</v>
          </cell>
          <cell r="AG441">
            <v>0</v>
          </cell>
          <cell r="AH441">
            <v>0</v>
          </cell>
          <cell r="AI441">
            <v>0</v>
          </cell>
          <cell r="AJ441">
            <v>0</v>
          </cell>
          <cell r="AK441">
            <v>0</v>
          </cell>
          <cell r="AL441">
            <v>0</v>
          </cell>
          <cell r="AM441">
            <v>0</v>
          </cell>
          <cell r="AN441">
            <v>0</v>
          </cell>
          <cell r="AO441">
            <v>0</v>
          </cell>
          <cell r="AP441">
            <v>0</v>
          </cell>
          <cell r="AQ441">
            <v>0</v>
          </cell>
          <cell r="AR441">
            <v>-384603.78</v>
          </cell>
          <cell r="AS441">
            <v>0</v>
          </cell>
          <cell r="AT441">
            <v>-384603.78</v>
          </cell>
          <cell r="AU441">
            <v>-41874234.380000003</v>
          </cell>
          <cell r="AV441">
            <v>0</v>
          </cell>
          <cell r="AW441">
            <v>0</v>
          </cell>
          <cell r="AX441">
            <v>0</v>
          </cell>
          <cell r="AY441">
            <v>-41874234.380000003</v>
          </cell>
          <cell r="AZ441">
            <v>0</v>
          </cell>
          <cell r="BA441">
            <v>0</v>
          </cell>
          <cell r="BB441">
            <v>0</v>
          </cell>
          <cell r="BC441">
            <v>0</v>
          </cell>
          <cell r="BD441">
            <v>0</v>
          </cell>
          <cell r="BE441">
            <v>-410473.65</v>
          </cell>
          <cell r="BF441">
            <v>-5463279.9100000001</v>
          </cell>
          <cell r="BG441">
            <v>0</v>
          </cell>
          <cell r="BH441">
            <v>0</v>
          </cell>
          <cell r="BI441">
            <v>0</v>
          </cell>
          <cell r="BJ441">
            <v>-48132591.719999999</v>
          </cell>
        </row>
        <row r="442">
          <cell r="A442">
            <v>392000</v>
          </cell>
          <cell r="B442" t="str">
            <v>Cstmr Dpst For Cnstn</v>
          </cell>
          <cell r="C442">
            <v>0</v>
          </cell>
          <cell r="D442">
            <v>-1168881.79</v>
          </cell>
          <cell r="E442">
            <v>0</v>
          </cell>
          <cell r="F442">
            <v>-1168881.79</v>
          </cell>
          <cell r="G442">
            <v>-1036555.56</v>
          </cell>
          <cell r="H442">
            <v>0</v>
          </cell>
          <cell r="I442">
            <v>0</v>
          </cell>
          <cell r="J442">
            <v>0</v>
          </cell>
          <cell r="K442">
            <v>-1036555.56</v>
          </cell>
          <cell r="L442">
            <v>0</v>
          </cell>
          <cell r="M442">
            <v>0</v>
          </cell>
          <cell r="N442">
            <v>0</v>
          </cell>
          <cell r="O442">
            <v>-202953.01</v>
          </cell>
          <cell r="P442">
            <v>0</v>
          </cell>
          <cell r="Q442">
            <v>0</v>
          </cell>
          <cell r="R442">
            <v>0</v>
          </cell>
          <cell r="S442">
            <v>0</v>
          </cell>
          <cell r="T442">
            <v>0</v>
          </cell>
          <cell r="U442">
            <v>0</v>
          </cell>
          <cell r="V442">
            <v>-2408390.36</v>
          </cell>
          <cell r="W442">
            <v>0</v>
          </cell>
          <cell r="X442">
            <v>0</v>
          </cell>
          <cell r="Y442">
            <v>0</v>
          </cell>
          <cell r="Z442">
            <v>0</v>
          </cell>
          <cell r="AA442">
            <v>0</v>
          </cell>
          <cell r="AB442">
            <v>0</v>
          </cell>
          <cell r="AC442">
            <v>0</v>
          </cell>
          <cell r="AD442">
            <v>0</v>
          </cell>
          <cell r="AE442">
            <v>0</v>
          </cell>
          <cell r="AF442">
            <v>0</v>
          </cell>
          <cell r="AG442">
            <v>0</v>
          </cell>
          <cell r="AH442">
            <v>0</v>
          </cell>
          <cell r="AI442">
            <v>0</v>
          </cell>
          <cell r="AJ442">
            <v>0</v>
          </cell>
          <cell r="AK442">
            <v>0</v>
          </cell>
          <cell r="AL442">
            <v>0</v>
          </cell>
          <cell r="AM442">
            <v>0</v>
          </cell>
          <cell r="AN442">
            <v>0</v>
          </cell>
          <cell r="AO442">
            <v>0</v>
          </cell>
          <cell r="AP442">
            <v>0</v>
          </cell>
          <cell r="AQ442">
            <v>0</v>
          </cell>
          <cell r="AR442">
            <v>-1168881.79</v>
          </cell>
          <cell r="AS442">
            <v>0</v>
          </cell>
          <cell r="AT442">
            <v>-1168881.79</v>
          </cell>
          <cell r="AU442">
            <v>-1036555.56</v>
          </cell>
          <cell r="AV442">
            <v>0</v>
          </cell>
          <cell r="AW442">
            <v>0</v>
          </cell>
          <cell r="AX442">
            <v>0</v>
          </cell>
          <cell r="AY442">
            <v>-1036555.56</v>
          </cell>
          <cell r="AZ442">
            <v>0</v>
          </cell>
          <cell r="BA442">
            <v>0</v>
          </cell>
          <cell r="BB442">
            <v>0</v>
          </cell>
          <cell r="BC442">
            <v>-202953.01</v>
          </cell>
          <cell r="BD442">
            <v>0</v>
          </cell>
          <cell r="BE442">
            <v>0</v>
          </cell>
          <cell r="BF442">
            <v>0</v>
          </cell>
          <cell r="BG442">
            <v>0</v>
          </cell>
          <cell r="BH442">
            <v>0</v>
          </cell>
          <cell r="BI442">
            <v>0</v>
          </cell>
          <cell r="BJ442">
            <v>-2408390.36</v>
          </cell>
        </row>
        <row r="443">
          <cell r="A443">
            <v>392010</v>
          </cell>
          <cell r="B443" t="str">
            <v>Security Dep NEB Cus</v>
          </cell>
          <cell r="C443">
            <v>0</v>
          </cell>
          <cell r="D443">
            <v>0</v>
          </cell>
          <cell r="E443">
            <v>0</v>
          </cell>
          <cell r="F443">
            <v>0</v>
          </cell>
          <cell r="G443">
            <v>-1681687.7</v>
          </cell>
          <cell r="H443">
            <v>0</v>
          </cell>
          <cell r="I443">
            <v>-1588191.49</v>
          </cell>
          <cell r="J443">
            <v>0</v>
          </cell>
          <cell r="K443">
            <v>-3269879.19</v>
          </cell>
          <cell r="L443">
            <v>0</v>
          </cell>
          <cell r="M443">
            <v>-1136510.58</v>
          </cell>
          <cell r="N443">
            <v>-1136510.58</v>
          </cell>
          <cell r="O443">
            <v>0</v>
          </cell>
          <cell r="P443">
            <v>0</v>
          </cell>
          <cell r="Q443">
            <v>0</v>
          </cell>
          <cell r="R443">
            <v>0</v>
          </cell>
          <cell r="S443">
            <v>0</v>
          </cell>
          <cell r="T443">
            <v>0</v>
          </cell>
          <cell r="U443">
            <v>0</v>
          </cell>
          <cell r="V443">
            <v>-4406389.7699999996</v>
          </cell>
          <cell r="W443">
            <v>0</v>
          </cell>
          <cell r="X443">
            <v>0</v>
          </cell>
          <cell r="Y443">
            <v>0</v>
          </cell>
          <cell r="Z443">
            <v>0</v>
          </cell>
          <cell r="AA443">
            <v>0</v>
          </cell>
          <cell r="AB443">
            <v>0</v>
          </cell>
          <cell r="AC443">
            <v>0</v>
          </cell>
          <cell r="AD443">
            <v>0</v>
          </cell>
          <cell r="AE443">
            <v>0</v>
          </cell>
          <cell r="AF443">
            <v>0</v>
          </cell>
          <cell r="AG443">
            <v>0</v>
          </cell>
          <cell r="AH443">
            <v>0</v>
          </cell>
          <cell r="AI443">
            <v>0</v>
          </cell>
          <cell r="AJ443">
            <v>0</v>
          </cell>
          <cell r="AK443">
            <v>0</v>
          </cell>
          <cell r="AL443">
            <v>0</v>
          </cell>
          <cell r="AM443">
            <v>0</v>
          </cell>
          <cell r="AN443">
            <v>0</v>
          </cell>
          <cell r="AO443">
            <v>0</v>
          </cell>
          <cell r="AP443">
            <v>0</v>
          </cell>
          <cell r="AQ443">
            <v>0</v>
          </cell>
          <cell r="AR443">
            <v>0</v>
          </cell>
          <cell r="AS443">
            <v>0</v>
          </cell>
          <cell r="AT443">
            <v>0</v>
          </cell>
          <cell r="AU443">
            <v>-1681687.7</v>
          </cell>
          <cell r="AV443">
            <v>0</v>
          </cell>
          <cell r="AW443">
            <v>-1588191.49</v>
          </cell>
          <cell r="AX443">
            <v>0</v>
          </cell>
          <cell r="AY443">
            <v>-3269879.19</v>
          </cell>
          <cell r="AZ443">
            <v>0</v>
          </cell>
          <cell r="BA443">
            <v>-1136510.58</v>
          </cell>
          <cell r="BB443">
            <v>-1136510.58</v>
          </cell>
          <cell r="BC443">
            <v>0</v>
          </cell>
          <cell r="BD443">
            <v>0</v>
          </cell>
          <cell r="BE443">
            <v>0</v>
          </cell>
          <cell r="BF443">
            <v>0</v>
          </cell>
          <cell r="BG443">
            <v>0</v>
          </cell>
          <cell r="BH443">
            <v>0</v>
          </cell>
          <cell r="BI443">
            <v>0</v>
          </cell>
          <cell r="BJ443">
            <v>-4406389.7699999996</v>
          </cell>
        </row>
        <row r="444">
          <cell r="A444">
            <v>392011</v>
          </cell>
          <cell r="B444" t="str">
            <v>Pension Related Item</v>
          </cell>
          <cell r="C444">
            <v>2050.14</v>
          </cell>
          <cell r="D444">
            <v>0</v>
          </cell>
          <cell r="E444">
            <v>0</v>
          </cell>
          <cell r="F444">
            <v>0</v>
          </cell>
          <cell r="G444">
            <v>0</v>
          </cell>
          <cell r="H444">
            <v>0</v>
          </cell>
          <cell r="I444">
            <v>0</v>
          </cell>
          <cell r="J444">
            <v>0</v>
          </cell>
          <cell r="K444">
            <v>0</v>
          </cell>
          <cell r="L444">
            <v>0</v>
          </cell>
          <cell r="M444">
            <v>0</v>
          </cell>
          <cell r="N444">
            <v>0</v>
          </cell>
          <cell r="O444">
            <v>0</v>
          </cell>
          <cell r="P444">
            <v>0</v>
          </cell>
          <cell r="Q444">
            <v>0</v>
          </cell>
          <cell r="R444">
            <v>0</v>
          </cell>
          <cell r="S444">
            <v>0</v>
          </cell>
          <cell r="T444">
            <v>0</v>
          </cell>
          <cell r="U444">
            <v>0</v>
          </cell>
          <cell r="V444">
            <v>2050.14</v>
          </cell>
          <cell r="W444">
            <v>0</v>
          </cell>
          <cell r="X444">
            <v>0</v>
          </cell>
          <cell r="Y444">
            <v>0</v>
          </cell>
          <cell r="Z444">
            <v>0</v>
          </cell>
          <cell r="AA444">
            <v>0</v>
          </cell>
          <cell r="AB444">
            <v>0</v>
          </cell>
          <cell r="AC444">
            <v>0</v>
          </cell>
          <cell r="AD444">
            <v>0</v>
          </cell>
          <cell r="AE444">
            <v>0</v>
          </cell>
          <cell r="AF444">
            <v>0</v>
          </cell>
          <cell r="AG444">
            <v>0</v>
          </cell>
          <cell r="AH444">
            <v>0</v>
          </cell>
          <cell r="AI444">
            <v>0</v>
          </cell>
          <cell r="AJ444">
            <v>0</v>
          </cell>
          <cell r="AK444">
            <v>0</v>
          </cell>
          <cell r="AL444">
            <v>0</v>
          </cell>
          <cell r="AM444">
            <v>0</v>
          </cell>
          <cell r="AN444">
            <v>0</v>
          </cell>
          <cell r="AO444">
            <v>0</v>
          </cell>
          <cell r="AP444">
            <v>0</v>
          </cell>
          <cell r="AQ444">
            <v>2050.14</v>
          </cell>
          <cell r="AR444">
            <v>0</v>
          </cell>
          <cell r="AS444">
            <v>0</v>
          </cell>
          <cell r="AT444">
            <v>0</v>
          </cell>
          <cell r="AU444">
            <v>0</v>
          </cell>
          <cell r="AV444">
            <v>0</v>
          </cell>
          <cell r="AW444">
            <v>0</v>
          </cell>
          <cell r="AX444">
            <v>0</v>
          </cell>
          <cell r="AY444">
            <v>0</v>
          </cell>
          <cell r="AZ444">
            <v>0</v>
          </cell>
          <cell r="BA444">
            <v>0</v>
          </cell>
          <cell r="BB444">
            <v>0</v>
          </cell>
          <cell r="BC444">
            <v>0</v>
          </cell>
          <cell r="BD444">
            <v>0</v>
          </cell>
          <cell r="BE444">
            <v>0</v>
          </cell>
          <cell r="BF444">
            <v>0</v>
          </cell>
          <cell r="BG444">
            <v>0</v>
          </cell>
          <cell r="BH444">
            <v>0</v>
          </cell>
          <cell r="BI444">
            <v>0</v>
          </cell>
          <cell r="BJ444">
            <v>2050.14</v>
          </cell>
        </row>
        <row r="445">
          <cell r="A445">
            <v>392090</v>
          </cell>
          <cell r="B445" t="str">
            <v>T4A Tax W/h Reg</v>
          </cell>
          <cell r="C445">
            <v>33290.35</v>
          </cell>
          <cell r="D445">
            <v>0</v>
          </cell>
          <cell r="E445">
            <v>0</v>
          </cell>
          <cell r="F445">
            <v>0</v>
          </cell>
          <cell r="G445">
            <v>0</v>
          </cell>
          <cell r="H445">
            <v>0</v>
          </cell>
          <cell r="I445">
            <v>0</v>
          </cell>
          <cell r="J445">
            <v>0</v>
          </cell>
          <cell r="K445">
            <v>0</v>
          </cell>
          <cell r="L445">
            <v>0</v>
          </cell>
          <cell r="M445">
            <v>0</v>
          </cell>
          <cell r="N445">
            <v>0</v>
          </cell>
          <cell r="O445">
            <v>0</v>
          </cell>
          <cell r="P445">
            <v>0</v>
          </cell>
          <cell r="Q445">
            <v>0</v>
          </cell>
          <cell r="R445">
            <v>0</v>
          </cell>
          <cell r="S445">
            <v>0</v>
          </cell>
          <cell r="T445">
            <v>0</v>
          </cell>
          <cell r="U445">
            <v>0</v>
          </cell>
          <cell r="V445">
            <v>33290.35</v>
          </cell>
          <cell r="W445">
            <v>0</v>
          </cell>
          <cell r="X445">
            <v>0</v>
          </cell>
          <cell r="Y445">
            <v>0</v>
          </cell>
          <cell r="Z445">
            <v>0</v>
          </cell>
          <cell r="AA445">
            <v>0</v>
          </cell>
          <cell r="AB445">
            <v>0</v>
          </cell>
          <cell r="AC445">
            <v>0</v>
          </cell>
          <cell r="AD445">
            <v>0</v>
          </cell>
          <cell r="AE445">
            <v>0</v>
          </cell>
          <cell r="AF445">
            <v>0</v>
          </cell>
          <cell r="AG445">
            <v>0</v>
          </cell>
          <cell r="AH445">
            <v>0</v>
          </cell>
          <cell r="AI445">
            <v>0</v>
          </cell>
          <cell r="AJ445">
            <v>0</v>
          </cell>
          <cell r="AK445">
            <v>0</v>
          </cell>
          <cell r="AL445">
            <v>0</v>
          </cell>
          <cell r="AM445">
            <v>0</v>
          </cell>
          <cell r="AN445">
            <v>0</v>
          </cell>
          <cell r="AO445">
            <v>0</v>
          </cell>
          <cell r="AP445">
            <v>0</v>
          </cell>
          <cell r="AQ445">
            <v>33290.35</v>
          </cell>
          <cell r="AR445">
            <v>0</v>
          </cell>
          <cell r="AS445">
            <v>0</v>
          </cell>
          <cell r="AT445">
            <v>0</v>
          </cell>
          <cell r="AU445">
            <v>0</v>
          </cell>
          <cell r="AV445">
            <v>0</v>
          </cell>
          <cell r="AW445">
            <v>0</v>
          </cell>
          <cell r="AX445">
            <v>0</v>
          </cell>
          <cell r="AY445">
            <v>0</v>
          </cell>
          <cell r="AZ445">
            <v>0</v>
          </cell>
          <cell r="BA445">
            <v>0</v>
          </cell>
          <cell r="BB445">
            <v>0</v>
          </cell>
          <cell r="BC445">
            <v>0</v>
          </cell>
          <cell r="BD445">
            <v>0</v>
          </cell>
          <cell r="BE445">
            <v>0</v>
          </cell>
          <cell r="BF445">
            <v>0</v>
          </cell>
          <cell r="BG445">
            <v>0</v>
          </cell>
          <cell r="BH445">
            <v>0</v>
          </cell>
          <cell r="BI445">
            <v>0</v>
          </cell>
          <cell r="BJ445">
            <v>33290.35</v>
          </cell>
        </row>
        <row r="446">
          <cell r="A446">
            <v>392099</v>
          </cell>
          <cell r="B446" t="str">
            <v>BMA-Sec Dep NEB Cus</v>
          </cell>
          <cell r="C446">
            <v>0</v>
          </cell>
          <cell r="D446">
            <v>0</v>
          </cell>
          <cell r="E446">
            <v>0</v>
          </cell>
          <cell r="F446">
            <v>0</v>
          </cell>
          <cell r="G446">
            <v>-2724703.07</v>
          </cell>
          <cell r="H446">
            <v>0</v>
          </cell>
          <cell r="I446">
            <v>1588191.49</v>
          </cell>
          <cell r="J446">
            <v>0</v>
          </cell>
          <cell r="K446">
            <v>-1136511.58</v>
          </cell>
          <cell r="L446">
            <v>0</v>
          </cell>
          <cell r="M446">
            <v>1136511.58</v>
          </cell>
          <cell r="N446">
            <v>1136511.58</v>
          </cell>
          <cell r="O446">
            <v>0</v>
          </cell>
          <cell r="P446">
            <v>0</v>
          </cell>
          <cell r="Q446">
            <v>0</v>
          </cell>
          <cell r="R446">
            <v>0</v>
          </cell>
          <cell r="S446">
            <v>0</v>
          </cell>
          <cell r="T446">
            <v>0</v>
          </cell>
          <cell r="U446">
            <v>0</v>
          </cell>
          <cell r="V446">
            <v>0</v>
          </cell>
          <cell r="W446">
            <v>0</v>
          </cell>
          <cell r="X446">
            <v>0</v>
          </cell>
          <cell r="Y446">
            <v>0</v>
          </cell>
          <cell r="Z446">
            <v>0</v>
          </cell>
          <cell r="AA446">
            <v>0</v>
          </cell>
          <cell r="AB446">
            <v>0</v>
          </cell>
          <cell r="AC446">
            <v>0</v>
          </cell>
          <cell r="AD446">
            <v>0</v>
          </cell>
          <cell r="AE446">
            <v>0</v>
          </cell>
          <cell r="AF446">
            <v>0</v>
          </cell>
          <cell r="AG446">
            <v>0</v>
          </cell>
          <cell r="AH446">
            <v>0</v>
          </cell>
          <cell r="AI446">
            <v>0</v>
          </cell>
          <cell r="AJ446">
            <v>0</v>
          </cell>
          <cell r="AK446">
            <v>0</v>
          </cell>
          <cell r="AL446">
            <v>0</v>
          </cell>
          <cell r="AM446">
            <v>0</v>
          </cell>
          <cell r="AN446">
            <v>0</v>
          </cell>
          <cell r="AO446">
            <v>0</v>
          </cell>
          <cell r="AP446">
            <v>0</v>
          </cell>
          <cell r="AQ446">
            <v>0</v>
          </cell>
          <cell r="AR446">
            <v>0</v>
          </cell>
          <cell r="AS446">
            <v>0</v>
          </cell>
          <cell r="AT446">
            <v>0</v>
          </cell>
          <cell r="AU446">
            <v>-2724703.07</v>
          </cell>
          <cell r="AV446">
            <v>0</v>
          </cell>
          <cell r="AW446">
            <v>1588191.49</v>
          </cell>
          <cell r="AX446">
            <v>0</v>
          </cell>
          <cell r="AY446">
            <v>-1136511.58</v>
          </cell>
          <cell r="AZ446">
            <v>0</v>
          </cell>
          <cell r="BA446">
            <v>1136511.58</v>
          </cell>
          <cell r="BB446">
            <v>1136511.58</v>
          </cell>
          <cell r="BC446">
            <v>0</v>
          </cell>
          <cell r="BD446">
            <v>0</v>
          </cell>
          <cell r="BE446">
            <v>0</v>
          </cell>
          <cell r="BF446">
            <v>0</v>
          </cell>
          <cell r="BG446">
            <v>0</v>
          </cell>
          <cell r="BH446">
            <v>0</v>
          </cell>
          <cell r="BI446">
            <v>0</v>
          </cell>
          <cell r="BJ446">
            <v>0</v>
          </cell>
        </row>
        <row r="447">
          <cell r="A447">
            <v>400010</v>
          </cell>
          <cell r="B447" t="str">
            <v>HST billed on Tx Rev</v>
          </cell>
          <cell r="C447">
            <v>0</v>
          </cell>
          <cell r="D447">
            <v>230.1</v>
          </cell>
          <cell r="E447">
            <v>0</v>
          </cell>
          <cell r="F447">
            <v>230.1</v>
          </cell>
          <cell r="G447">
            <v>-195</v>
          </cell>
          <cell r="H447">
            <v>0</v>
          </cell>
          <cell r="I447">
            <v>0</v>
          </cell>
          <cell r="J447">
            <v>0</v>
          </cell>
          <cell r="K447">
            <v>-195</v>
          </cell>
          <cell r="L447">
            <v>0</v>
          </cell>
          <cell r="M447">
            <v>0</v>
          </cell>
          <cell r="N447">
            <v>0</v>
          </cell>
          <cell r="O447">
            <v>0</v>
          </cell>
          <cell r="P447">
            <v>0</v>
          </cell>
          <cell r="Q447">
            <v>-35.1</v>
          </cell>
          <cell r="R447">
            <v>0</v>
          </cell>
          <cell r="S447">
            <v>0</v>
          </cell>
          <cell r="T447">
            <v>0</v>
          </cell>
          <cell r="U447">
            <v>0</v>
          </cell>
          <cell r="V447">
            <v>0</v>
          </cell>
          <cell r="W447">
            <v>0</v>
          </cell>
          <cell r="X447">
            <v>0</v>
          </cell>
          <cell r="Y447">
            <v>0</v>
          </cell>
          <cell r="Z447">
            <v>0</v>
          </cell>
          <cell r="AA447">
            <v>0</v>
          </cell>
          <cell r="AB447">
            <v>0</v>
          </cell>
          <cell r="AC447">
            <v>0</v>
          </cell>
          <cell r="AD447">
            <v>0</v>
          </cell>
          <cell r="AE447">
            <v>0</v>
          </cell>
          <cell r="AF447">
            <v>0</v>
          </cell>
          <cell r="AG447">
            <v>0</v>
          </cell>
          <cell r="AH447">
            <v>0</v>
          </cell>
          <cell r="AI447">
            <v>0</v>
          </cell>
          <cell r="AJ447">
            <v>0</v>
          </cell>
          <cell r="AK447">
            <v>0</v>
          </cell>
          <cell r="AL447">
            <v>0</v>
          </cell>
          <cell r="AM447">
            <v>0</v>
          </cell>
          <cell r="AN447">
            <v>0</v>
          </cell>
          <cell r="AO447">
            <v>0</v>
          </cell>
          <cell r="AP447">
            <v>0</v>
          </cell>
          <cell r="AQ447">
            <v>0</v>
          </cell>
          <cell r="AR447">
            <v>230.1</v>
          </cell>
          <cell r="AS447">
            <v>0</v>
          </cell>
          <cell r="AT447">
            <v>230.1</v>
          </cell>
          <cell r="AU447">
            <v>-195</v>
          </cell>
          <cell r="AV447">
            <v>0</v>
          </cell>
          <cell r="AW447">
            <v>0</v>
          </cell>
          <cell r="AX447">
            <v>0</v>
          </cell>
          <cell r="AY447">
            <v>-195</v>
          </cell>
          <cell r="AZ447">
            <v>0</v>
          </cell>
          <cell r="BA447">
            <v>0</v>
          </cell>
          <cell r="BB447">
            <v>0</v>
          </cell>
          <cell r="BC447">
            <v>0</v>
          </cell>
          <cell r="BD447">
            <v>0</v>
          </cell>
          <cell r="BE447">
            <v>-35.1</v>
          </cell>
          <cell r="BF447">
            <v>0</v>
          </cell>
          <cell r="BG447">
            <v>0</v>
          </cell>
          <cell r="BH447">
            <v>0</v>
          </cell>
          <cell r="BI447">
            <v>0</v>
          </cell>
          <cell r="BJ447">
            <v>0</v>
          </cell>
        </row>
        <row r="448">
          <cell r="A448">
            <v>400020</v>
          </cell>
          <cell r="B448" t="str">
            <v>HST Dx&amp;NCEC Rev</v>
          </cell>
          <cell r="C448">
            <v>0</v>
          </cell>
          <cell r="D448">
            <v>-203356.75</v>
          </cell>
          <cell r="E448">
            <v>0</v>
          </cell>
          <cell r="F448">
            <v>-203356.75</v>
          </cell>
          <cell r="G448">
            <v>-23299990.460000001</v>
          </cell>
          <cell r="H448">
            <v>-195.03</v>
          </cell>
          <cell r="I448">
            <v>0</v>
          </cell>
          <cell r="J448">
            <v>0</v>
          </cell>
          <cell r="K448">
            <v>-23300185.489999998</v>
          </cell>
          <cell r="L448">
            <v>0</v>
          </cell>
          <cell r="M448">
            <v>0</v>
          </cell>
          <cell r="N448">
            <v>0</v>
          </cell>
          <cell r="O448">
            <v>0</v>
          </cell>
          <cell r="P448">
            <v>0</v>
          </cell>
          <cell r="Q448">
            <v>0</v>
          </cell>
          <cell r="R448">
            <v>0</v>
          </cell>
          <cell r="S448">
            <v>0</v>
          </cell>
          <cell r="T448">
            <v>0</v>
          </cell>
          <cell r="U448">
            <v>0</v>
          </cell>
          <cell r="V448">
            <v>-23503542.239999998</v>
          </cell>
          <cell r="W448">
            <v>0</v>
          </cell>
          <cell r="X448">
            <v>0</v>
          </cell>
          <cell r="Y448">
            <v>0</v>
          </cell>
          <cell r="Z448">
            <v>0</v>
          </cell>
          <cell r="AA448">
            <v>0</v>
          </cell>
          <cell r="AB448">
            <v>0</v>
          </cell>
          <cell r="AC448">
            <v>0</v>
          </cell>
          <cell r="AD448">
            <v>0</v>
          </cell>
          <cell r="AE448">
            <v>0</v>
          </cell>
          <cell r="AF448">
            <v>0</v>
          </cell>
          <cell r="AG448">
            <v>0</v>
          </cell>
          <cell r="AH448">
            <v>0</v>
          </cell>
          <cell r="AI448">
            <v>0</v>
          </cell>
          <cell r="AJ448">
            <v>0</v>
          </cell>
          <cell r="AK448">
            <v>0</v>
          </cell>
          <cell r="AL448">
            <v>0</v>
          </cell>
          <cell r="AM448">
            <v>0</v>
          </cell>
          <cell r="AN448">
            <v>0</v>
          </cell>
          <cell r="AO448">
            <v>0</v>
          </cell>
          <cell r="AP448">
            <v>0</v>
          </cell>
          <cell r="AQ448">
            <v>0</v>
          </cell>
          <cell r="AR448">
            <v>-203356.75</v>
          </cell>
          <cell r="AS448">
            <v>0</v>
          </cell>
          <cell r="AT448">
            <v>-203356.75</v>
          </cell>
          <cell r="AU448">
            <v>-23299990.460000001</v>
          </cell>
          <cell r="AV448">
            <v>-195.03</v>
          </cell>
          <cell r="AW448">
            <v>0</v>
          </cell>
          <cell r="AX448">
            <v>0</v>
          </cell>
          <cell r="AY448">
            <v>-23300185.489999998</v>
          </cell>
          <cell r="AZ448">
            <v>0</v>
          </cell>
          <cell r="BA448">
            <v>0</v>
          </cell>
          <cell r="BB448">
            <v>0</v>
          </cell>
          <cell r="BC448">
            <v>0</v>
          </cell>
          <cell r="BD448">
            <v>0</v>
          </cell>
          <cell r="BE448">
            <v>0</v>
          </cell>
          <cell r="BF448">
            <v>0</v>
          </cell>
          <cell r="BG448">
            <v>0</v>
          </cell>
          <cell r="BH448">
            <v>0</v>
          </cell>
          <cell r="BI448">
            <v>0</v>
          </cell>
          <cell r="BJ448">
            <v>-23503542.239999998</v>
          </cell>
        </row>
        <row r="449">
          <cell r="A449">
            <v>400030</v>
          </cell>
          <cell r="B449" t="str">
            <v>GST billed by Remotes</v>
          </cell>
          <cell r="C449">
            <v>0</v>
          </cell>
          <cell r="D449">
            <v>0</v>
          </cell>
          <cell r="E449">
            <v>0</v>
          </cell>
          <cell r="F449">
            <v>0</v>
          </cell>
          <cell r="G449">
            <v>0</v>
          </cell>
          <cell r="H449">
            <v>0</v>
          </cell>
          <cell r="I449">
            <v>0</v>
          </cell>
          <cell r="J449">
            <v>0</v>
          </cell>
          <cell r="K449">
            <v>0</v>
          </cell>
          <cell r="L449">
            <v>0</v>
          </cell>
          <cell r="M449">
            <v>0</v>
          </cell>
          <cell r="N449">
            <v>0</v>
          </cell>
          <cell r="O449">
            <v>0</v>
          </cell>
          <cell r="P449">
            <v>0</v>
          </cell>
          <cell r="Q449">
            <v>0</v>
          </cell>
          <cell r="R449">
            <v>0</v>
          </cell>
          <cell r="S449">
            <v>0</v>
          </cell>
          <cell r="T449">
            <v>0</v>
          </cell>
          <cell r="U449">
            <v>0</v>
          </cell>
          <cell r="V449">
            <v>0</v>
          </cell>
          <cell r="W449">
            <v>0</v>
          </cell>
          <cell r="X449">
            <v>0</v>
          </cell>
          <cell r="Y449">
            <v>0</v>
          </cell>
          <cell r="Z449">
            <v>0</v>
          </cell>
          <cell r="AA449">
            <v>0</v>
          </cell>
          <cell r="AB449">
            <v>0</v>
          </cell>
          <cell r="AC449">
            <v>0</v>
          </cell>
          <cell r="AD449">
            <v>0</v>
          </cell>
          <cell r="AE449">
            <v>0</v>
          </cell>
          <cell r="AF449">
            <v>0</v>
          </cell>
          <cell r="AG449">
            <v>0</v>
          </cell>
          <cell r="AH449">
            <v>0</v>
          </cell>
          <cell r="AI449">
            <v>0</v>
          </cell>
          <cell r="AJ449">
            <v>0</v>
          </cell>
          <cell r="AK449">
            <v>0</v>
          </cell>
          <cell r="AL449">
            <v>0</v>
          </cell>
          <cell r="AM449">
            <v>0</v>
          </cell>
          <cell r="AN449">
            <v>0</v>
          </cell>
          <cell r="AO449">
            <v>0</v>
          </cell>
          <cell r="AP449">
            <v>0</v>
          </cell>
          <cell r="AQ449">
            <v>0</v>
          </cell>
          <cell r="AR449">
            <v>0</v>
          </cell>
          <cell r="AS449">
            <v>0</v>
          </cell>
          <cell r="AT449">
            <v>0</v>
          </cell>
          <cell r="AU449">
            <v>0</v>
          </cell>
          <cell r="AV449">
            <v>0</v>
          </cell>
          <cell r="AW449">
            <v>0</v>
          </cell>
          <cell r="AX449">
            <v>0</v>
          </cell>
          <cell r="AY449">
            <v>0</v>
          </cell>
          <cell r="AZ449">
            <v>0</v>
          </cell>
          <cell r="BA449">
            <v>0</v>
          </cell>
          <cell r="BB449">
            <v>0</v>
          </cell>
          <cell r="BC449">
            <v>0</v>
          </cell>
          <cell r="BD449">
            <v>0</v>
          </cell>
          <cell r="BE449">
            <v>0</v>
          </cell>
          <cell r="BF449">
            <v>0</v>
          </cell>
          <cell r="BG449">
            <v>0</v>
          </cell>
          <cell r="BH449">
            <v>0</v>
          </cell>
          <cell r="BI449">
            <v>0</v>
          </cell>
          <cell r="BJ449">
            <v>0</v>
          </cell>
        </row>
        <row r="450">
          <cell r="A450">
            <v>400040</v>
          </cell>
          <cell r="B450" t="str">
            <v>GST billed by Teleco</v>
          </cell>
          <cell r="C450">
            <v>0</v>
          </cell>
          <cell r="D450">
            <v>0</v>
          </cell>
          <cell r="E450">
            <v>0</v>
          </cell>
          <cell r="F450">
            <v>0</v>
          </cell>
          <cell r="G450">
            <v>0</v>
          </cell>
          <cell r="H450">
            <v>0</v>
          </cell>
          <cell r="I450">
            <v>0</v>
          </cell>
          <cell r="J450">
            <v>0</v>
          </cell>
          <cell r="K450">
            <v>0</v>
          </cell>
          <cell r="L450">
            <v>0</v>
          </cell>
          <cell r="M450">
            <v>0</v>
          </cell>
          <cell r="N450">
            <v>0</v>
          </cell>
          <cell r="O450">
            <v>0</v>
          </cell>
          <cell r="P450">
            <v>0</v>
          </cell>
          <cell r="Q450">
            <v>0</v>
          </cell>
          <cell r="R450">
            <v>0</v>
          </cell>
          <cell r="S450">
            <v>0</v>
          </cell>
          <cell r="T450">
            <v>0</v>
          </cell>
          <cell r="U450">
            <v>0</v>
          </cell>
          <cell r="V450">
            <v>0</v>
          </cell>
          <cell r="W450">
            <v>0</v>
          </cell>
          <cell r="X450">
            <v>0</v>
          </cell>
          <cell r="Y450">
            <v>0</v>
          </cell>
          <cell r="Z450">
            <v>0</v>
          </cell>
          <cell r="AA450">
            <v>0</v>
          </cell>
          <cell r="AB450">
            <v>0</v>
          </cell>
          <cell r="AC450">
            <v>0</v>
          </cell>
          <cell r="AD450">
            <v>0</v>
          </cell>
          <cell r="AE450">
            <v>0</v>
          </cell>
          <cell r="AF450">
            <v>0</v>
          </cell>
          <cell r="AG450">
            <v>0</v>
          </cell>
          <cell r="AH450">
            <v>0</v>
          </cell>
          <cell r="AI450">
            <v>0</v>
          </cell>
          <cell r="AJ450">
            <v>0</v>
          </cell>
          <cell r="AK450">
            <v>0</v>
          </cell>
          <cell r="AL450">
            <v>0</v>
          </cell>
          <cell r="AM450">
            <v>0</v>
          </cell>
          <cell r="AN450">
            <v>0</v>
          </cell>
          <cell r="AO450">
            <v>0</v>
          </cell>
          <cell r="AP450">
            <v>0</v>
          </cell>
          <cell r="AQ450">
            <v>0</v>
          </cell>
          <cell r="AR450">
            <v>0</v>
          </cell>
          <cell r="AS450">
            <v>0</v>
          </cell>
          <cell r="AT450">
            <v>0</v>
          </cell>
          <cell r="AU450">
            <v>0</v>
          </cell>
          <cell r="AV450">
            <v>0</v>
          </cell>
          <cell r="AW450">
            <v>0</v>
          </cell>
          <cell r="AX450">
            <v>0</v>
          </cell>
          <cell r="AY450">
            <v>0</v>
          </cell>
          <cell r="AZ450">
            <v>0</v>
          </cell>
          <cell r="BA450">
            <v>0</v>
          </cell>
          <cell r="BB450">
            <v>0</v>
          </cell>
          <cell r="BC450">
            <v>0</v>
          </cell>
          <cell r="BD450">
            <v>0</v>
          </cell>
          <cell r="BE450">
            <v>0</v>
          </cell>
          <cell r="BF450">
            <v>0</v>
          </cell>
          <cell r="BG450">
            <v>0</v>
          </cell>
          <cell r="BH450">
            <v>0</v>
          </cell>
          <cell r="BI450">
            <v>0</v>
          </cell>
          <cell r="BJ450">
            <v>0</v>
          </cell>
        </row>
        <row r="451">
          <cell r="A451">
            <v>400062</v>
          </cell>
          <cell r="B451" t="str">
            <v>GST-elctr sold to Rt</v>
          </cell>
          <cell r="C451">
            <v>0</v>
          </cell>
          <cell r="D451">
            <v>0</v>
          </cell>
          <cell r="E451">
            <v>0</v>
          </cell>
          <cell r="F451">
            <v>0</v>
          </cell>
          <cell r="G451">
            <v>0</v>
          </cell>
          <cell r="H451">
            <v>0</v>
          </cell>
          <cell r="I451">
            <v>0</v>
          </cell>
          <cell r="J451">
            <v>0</v>
          </cell>
          <cell r="K451">
            <v>0</v>
          </cell>
          <cell r="L451">
            <v>0</v>
          </cell>
          <cell r="M451">
            <v>0</v>
          </cell>
          <cell r="N451">
            <v>0</v>
          </cell>
          <cell r="O451">
            <v>0</v>
          </cell>
          <cell r="P451">
            <v>0</v>
          </cell>
          <cell r="Q451">
            <v>0</v>
          </cell>
          <cell r="R451">
            <v>0</v>
          </cell>
          <cell r="S451">
            <v>0</v>
          </cell>
          <cell r="T451">
            <v>0</v>
          </cell>
          <cell r="U451">
            <v>0</v>
          </cell>
          <cell r="V451">
            <v>0</v>
          </cell>
          <cell r="W451">
            <v>0</v>
          </cell>
          <cell r="X451">
            <v>0</v>
          </cell>
          <cell r="Y451">
            <v>0</v>
          </cell>
          <cell r="Z451">
            <v>0</v>
          </cell>
          <cell r="AA451">
            <v>0</v>
          </cell>
          <cell r="AB451">
            <v>0</v>
          </cell>
          <cell r="AC451">
            <v>0</v>
          </cell>
          <cell r="AD451">
            <v>0</v>
          </cell>
          <cell r="AE451">
            <v>0</v>
          </cell>
          <cell r="AF451">
            <v>0</v>
          </cell>
          <cell r="AG451">
            <v>0</v>
          </cell>
          <cell r="AH451">
            <v>0</v>
          </cell>
          <cell r="AI451">
            <v>0</v>
          </cell>
          <cell r="AJ451">
            <v>0</v>
          </cell>
          <cell r="AK451">
            <v>0</v>
          </cell>
          <cell r="AL451">
            <v>0</v>
          </cell>
          <cell r="AM451">
            <v>0</v>
          </cell>
          <cell r="AN451">
            <v>0</v>
          </cell>
          <cell r="AO451">
            <v>0</v>
          </cell>
          <cell r="AP451">
            <v>0</v>
          </cell>
          <cell r="AQ451">
            <v>0</v>
          </cell>
          <cell r="AR451">
            <v>0</v>
          </cell>
          <cell r="AS451">
            <v>0</v>
          </cell>
          <cell r="AT451">
            <v>0</v>
          </cell>
          <cell r="AU451">
            <v>0</v>
          </cell>
          <cell r="AV451">
            <v>0</v>
          </cell>
          <cell r="AW451">
            <v>0</v>
          </cell>
          <cell r="AX451">
            <v>0</v>
          </cell>
          <cell r="AY451">
            <v>0</v>
          </cell>
          <cell r="AZ451">
            <v>0</v>
          </cell>
          <cell r="BA451">
            <v>0</v>
          </cell>
          <cell r="BB451">
            <v>0</v>
          </cell>
          <cell r="BC451">
            <v>0</v>
          </cell>
          <cell r="BD451">
            <v>0</v>
          </cell>
          <cell r="BE451">
            <v>0</v>
          </cell>
          <cell r="BF451">
            <v>0</v>
          </cell>
          <cell r="BG451">
            <v>0</v>
          </cell>
          <cell r="BH451">
            <v>0</v>
          </cell>
          <cell r="BI451">
            <v>0</v>
          </cell>
          <cell r="BJ451">
            <v>0</v>
          </cell>
        </row>
        <row r="452">
          <cell r="A452">
            <v>400066</v>
          </cell>
          <cell r="B452" t="str">
            <v>GST - HO Inc (Hldg)</v>
          </cell>
          <cell r="C452">
            <v>0</v>
          </cell>
          <cell r="D452">
            <v>0</v>
          </cell>
          <cell r="E452">
            <v>0</v>
          </cell>
          <cell r="F452">
            <v>0</v>
          </cell>
          <cell r="G452">
            <v>0</v>
          </cell>
          <cell r="H452">
            <v>0</v>
          </cell>
          <cell r="I452">
            <v>0</v>
          </cell>
          <cell r="J452">
            <v>0</v>
          </cell>
          <cell r="K452">
            <v>0</v>
          </cell>
          <cell r="L452">
            <v>0</v>
          </cell>
          <cell r="M452">
            <v>0</v>
          </cell>
          <cell r="N452">
            <v>0</v>
          </cell>
          <cell r="O452">
            <v>0</v>
          </cell>
          <cell r="P452">
            <v>0</v>
          </cell>
          <cell r="Q452">
            <v>0</v>
          </cell>
          <cell r="R452">
            <v>0</v>
          </cell>
          <cell r="S452">
            <v>0</v>
          </cell>
          <cell r="T452">
            <v>0</v>
          </cell>
          <cell r="U452">
            <v>0</v>
          </cell>
          <cell r="V452">
            <v>0</v>
          </cell>
          <cell r="W452">
            <v>0</v>
          </cell>
          <cell r="X452">
            <v>0</v>
          </cell>
          <cell r="Y452">
            <v>0</v>
          </cell>
          <cell r="Z452">
            <v>0</v>
          </cell>
          <cell r="AA452">
            <v>0</v>
          </cell>
          <cell r="AB452">
            <v>0</v>
          </cell>
          <cell r="AC452">
            <v>0</v>
          </cell>
          <cell r="AD452">
            <v>0</v>
          </cell>
          <cell r="AE452">
            <v>0</v>
          </cell>
          <cell r="AF452">
            <v>0</v>
          </cell>
          <cell r="AG452">
            <v>0</v>
          </cell>
          <cell r="AH452">
            <v>0</v>
          </cell>
          <cell r="AI452">
            <v>0</v>
          </cell>
          <cell r="AJ452">
            <v>0</v>
          </cell>
          <cell r="AK452">
            <v>0</v>
          </cell>
          <cell r="AL452">
            <v>0</v>
          </cell>
          <cell r="AM452">
            <v>0</v>
          </cell>
          <cell r="AN452">
            <v>0</v>
          </cell>
          <cell r="AO452">
            <v>0</v>
          </cell>
          <cell r="AP452">
            <v>0</v>
          </cell>
          <cell r="AQ452">
            <v>0</v>
          </cell>
          <cell r="AR452">
            <v>0</v>
          </cell>
          <cell r="AS452">
            <v>0</v>
          </cell>
          <cell r="AT452">
            <v>0</v>
          </cell>
          <cell r="AU452">
            <v>0</v>
          </cell>
          <cell r="AV452">
            <v>0</v>
          </cell>
          <cell r="AW452">
            <v>0</v>
          </cell>
          <cell r="AX452">
            <v>0</v>
          </cell>
          <cell r="AY452">
            <v>0</v>
          </cell>
          <cell r="AZ452">
            <v>0</v>
          </cell>
          <cell r="BA452">
            <v>0</v>
          </cell>
          <cell r="BB452">
            <v>0</v>
          </cell>
          <cell r="BC452">
            <v>0</v>
          </cell>
          <cell r="BD452">
            <v>0</v>
          </cell>
          <cell r="BE452">
            <v>0</v>
          </cell>
          <cell r="BF452">
            <v>0</v>
          </cell>
          <cell r="BG452">
            <v>0</v>
          </cell>
          <cell r="BH452">
            <v>0</v>
          </cell>
          <cell r="BI452">
            <v>0</v>
          </cell>
          <cell r="BJ452">
            <v>0</v>
          </cell>
        </row>
        <row r="453">
          <cell r="A453">
            <v>400080</v>
          </cell>
          <cell r="B453" t="str">
            <v>HST-Prprty Acqstns</v>
          </cell>
          <cell r="C453">
            <v>0</v>
          </cell>
          <cell r="D453">
            <v>0</v>
          </cell>
          <cell r="E453">
            <v>0</v>
          </cell>
          <cell r="F453">
            <v>0</v>
          </cell>
          <cell r="G453">
            <v>0</v>
          </cell>
          <cell r="H453">
            <v>0</v>
          </cell>
          <cell r="I453">
            <v>0</v>
          </cell>
          <cell r="J453">
            <v>0</v>
          </cell>
          <cell r="K453">
            <v>0</v>
          </cell>
          <cell r="L453">
            <v>0</v>
          </cell>
          <cell r="M453">
            <v>0</v>
          </cell>
          <cell r="N453">
            <v>0</v>
          </cell>
          <cell r="O453">
            <v>0</v>
          </cell>
          <cell r="P453">
            <v>0</v>
          </cell>
          <cell r="Q453">
            <v>0</v>
          </cell>
          <cell r="R453">
            <v>0</v>
          </cell>
          <cell r="S453">
            <v>0</v>
          </cell>
          <cell r="T453">
            <v>0</v>
          </cell>
          <cell r="U453">
            <v>0</v>
          </cell>
          <cell r="V453">
            <v>0</v>
          </cell>
          <cell r="W453">
            <v>0</v>
          </cell>
          <cell r="X453">
            <v>0</v>
          </cell>
          <cell r="Y453">
            <v>0</v>
          </cell>
          <cell r="Z453">
            <v>0</v>
          </cell>
          <cell r="AA453">
            <v>0</v>
          </cell>
          <cell r="AB453">
            <v>0</v>
          </cell>
          <cell r="AC453">
            <v>0</v>
          </cell>
          <cell r="AD453">
            <v>0</v>
          </cell>
          <cell r="AE453">
            <v>0</v>
          </cell>
          <cell r="AF453">
            <v>0</v>
          </cell>
          <cell r="AG453">
            <v>0</v>
          </cell>
          <cell r="AH453">
            <v>0</v>
          </cell>
          <cell r="AI453">
            <v>0</v>
          </cell>
          <cell r="AJ453">
            <v>0</v>
          </cell>
          <cell r="AK453">
            <v>0</v>
          </cell>
          <cell r="AL453">
            <v>0</v>
          </cell>
          <cell r="AM453">
            <v>0</v>
          </cell>
          <cell r="AN453">
            <v>0</v>
          </cell>
          <cell r="AO453">
            <v>0</v>
          </cell>
          <cell r="AP453">
            <v>0</v>
          </cell>
          <cell r="AQ453">
            <v>0</v>
          </cell>
          <cell r="AR453">
            <v>0</v>
          </cell>
          <cell r="AS453">
            <v>0</v>
          </cell>
          <cell r="AT453">
            <v>0</v>
          </cell>
          <cell r="AU453">
            <v>0</v>
          </cell>
          <cell r="AV453">
            <v>0</v>
          </cell>
          <cell r="AW453">
            <v>0</v>
          </cell>
          <cell r="AX453">
            <v>0</v>
          </cell>
          <cell r="AY453">
            <v>0</v>
          </cell>
          <cell r="AZ453">
            <v>0</v>
          </cell>
          <cell r="BA453">
            <v>0</v>
          </cell>
          <cell r="BB453">
            <v>0</v>
          </cell>
          <cell r="BC453">
            <v>0</v>
          </cell>
          <cell r="BD453">
            <v>0</v>
          </cell>
          <cell r="BE453">
            <v>0</v>
          </cell>
          <cell r="BF453">
            <v>0</v>
          </cell>
          <cell r="BG453">
            <v>0</v>
          </cell>
          <cell r="BH453">
            <v>0</v>
          </cell>
          <cell r="BI453">
            <v>0</v>
          </cell>
          <cell r="BJ453">
            <v>0</v>
          </cell>
        </row>
        <row r="454">
          <cell r="A454">
            <v>400100</v>
          </cell>
          <cell r="B454" t="str">
            <v>HST Collected</v>
          </cell>
          <cell r="C454">
            <v>-482648.32000000001</v>
          </cell>
          <cell r="D454">
            <v>14059606.92</v>
          </cell>
          <cell r="E454">
            <v>0</v>
          </cell>
          <cell r="F454">
            <v>14059606.92</v>
          </cell>
          <cell r="G454">
            <v>-19683930.379999999</v>
          </cell>
          <cell r="H454">
            <v>0</v>
          </cell>
          <cell r="I454">
            <v>0</v>
          </cell>
          <cell r="J454">
            <v>0</v>
          </cell>
          <cell r="K454">
            <v>-19683930.379999999</v>
          </cell>
          <cell r="L454">
            <v>0</v>
          </cell>
          <cell r="M454">
            <v>0</v>
          </cell>
          <cell r="N454">
            <v>0</v>
          </cell>
          <cell r="O454">
            <v>-626504.93000000005</v>
          </cell>
          <cell r="P454">
            <v>0</v>
          </cell>
          <cell r="Q454">
            <v>-12725.11</v>
          </cell>
          <cell r="R454">
            <v>0</v>
          </cell>
          <cell r="S454">
            <v>0</v>
          </cell>
          <cell r="T454">
            <v>0</v>
          </cell>
          <cell r="U454">
            <v>0</v>
          </cell>
          <cell r="V454">
            <v>-6746201.8200000003</v>
          </cell>
          <cell r="W454">
            <v>0</v>
          </cell>
          <cell r="X454">
            <v>0</v>
          </cell>
          <cell r="Y454">
            <v>0</v>
          </cell>
          <cell r="Z454">
            <v>0</v>
          </cell>
          <cell r="AA454">
            <v>0</v>
          </cell>
          <cell r="AB454">
            <v>0</v>
          </cell>
          <cell r="AC454">
            <v>0</v>
          </cell>
          <cell r="AD454">
            <v>0</v>
          </cell>
          <cell r="AE454">
            <v>0</v>
          </cell>
          <cell r="AF454">
            <v>0</v>
          </cell>
          <cell r="AG454">
            <v>0</v>
          </cell>
          <cell r="AH454">
            <v>0</v>
          </cell>
          <cell r="AI454">
            <v>0</v>
          </cell>
          <cell r="AJ454">
            <v>0</v>
          </cell>
          <cell r="AK454">
            <v>0</v>
          </cell>
          <cell r="AL454">
            <v>0</v>
          </cell>
          <cell r="AM454">
            <v>0</v>
          </cell>
          <cell r="AN454">
            <v>0</v>
          </cell>
          <cell r="AO454">
            <v>0</v>
          </cell>
          <cell r="AP454">
            <v>0</v>
          </cell>
          <cell r="AQ454">
            <v>-482648.32000000001</v>
          </cell>
          <cell r="AR454">
            <v>14059606.92</v>
          </cell>
          <cell r="AS454">
            <v>0</v>
          </cell>
          <cell r="AT454">
            <v>14059606.92</v>
          </cell>
          <cell r="AU454">
            <v>-19683930.379999999</v>
          </cell>
          <cell r="AV454">
            <v>0</v>
          </cell>
          <cell r="AW454">
            <v>0</v>
          </cell>
          <cell r="AX454">
            <v>0</v>
          </cell>
          <cell r="AY454">
            <v>-19683930.379999999</v>
          </cell>
          <cell r="AZ454">
            <v>0</v>
          </cell>
          <cell r="BA454">
            <v>0</v>
          </cell>
          <cell r="BB454">
            <v>0</v>
          </cell>
          <cell r="BC454">
            <v>-626504.93000000005</v>
          </cell>
          <cell r="BD454">
            <v>0</v>
          </cell>
          <cell r="BE454">
            <v>-12725.11</v>
          </cell>
          <cell r="BF454">
            <v>0</v>
          </cell>
          <cell r="BG454">
            <v>0</v>
          </cell>
          <cell r="BH454">
            <v>0</v>
          </cell>
          <cell r="BI454">
            <v>0</v>
          </cell>
          <cell r="BJ454">
            <v>-6746201.8200000003</v>
          </cell>
        </row>
        <row r="455">
          <cell r="A455">
            <v>400210</v>
          </cell>
          <cell r="B455" t="str">
            <v>HST on behalf Rtlers</v>
          </cell>
          <cell r="C455">
            <v>0</v>
          </cell>
          <cell r="D455">
            <v>0</v>
          </cell>
          <cell r="E455">
            <v>0</v>
          </cell>
          <cell r="F455">
            <v>0</v>
          </cell>
          <cell r="G455">
            <v>-1392361.08</v>
          </cell>
          <cell r="H455">
            <v>0</v>
          </cell>
          <cell r="I455">
            <v>0</v>
          </cell>
          <cell r="J455">
            <v>0</v>
          </cell>
          <cell r="K455">
            <v>-1392361.08</v>
          </cell>
          <cell r="L455">
            <v>0</v>
          </cell>
          <cell r="M455">
            <v>0</v>
          </cell>
          <cell r="N455">
            <v>0</v>
          </cell>
          <cell r="O455">
            <v>0</v>
          </cell>
          <cell r="P455">
            <v>0</v>
          </cell>
          <cell r="Q455">
            <v>0</v>
          </cell>
          <cell r="R455">
            <v>0</v>
          </cell>
          <cell r="S455">
            <v>0</v>
          </cell>
          <cell r="T455">
            <v>0</v>
          </cell>
          <cell r="U455">
            <v>0</v>
          </cell>
          <cell r="V455">
            <v>-1392361.08</v>
          </cell>
          <cell r="W455">
            <v>0</v>
          </cell>
          <cell r="X455">
            <v>0</v>
          </cell>
          <cell r="Y455">
            <v>0</v>
          </cell>
          <cell r="Z455">
            <v>0</v>
          </cell>
          <cell r="AA455">
            <v>0</v>
          </cell>
          <cell r="AB455">
            <v>0</v>
          </cell>
          <cell r="AC455">
            <v>0</v>
          </cell>
          <cell r="AD455">
            <v>0</v>
          </cell>
          <cell r="AE455">
            <v>0</v>
          </cell>
          <cell r="AF455">
            <v>0</v>
          </cell>
          <cell r="AG455">
            <v>0</v>
          </cell>
          <cell r="AH455">
            <v>0</v>
          </cell>
          <cell r="AI455">
            <v>0</v>
          </cell>
          <cell r="AJ455">
            <v>0</v>
          </cell>
          <cell r="AK455">
            <v>0</v>
          </cell>
          <cell r="AL455">
            <v>0</v>
          </cell>
          <cell r="AM455">
            <v>0</v>
          </cell>
          <cell r="AN455">
            <v>0</v>
          </cell>
          <cell r="AO455">
            <v>0</v>
          </cell>
          <cell r="AP455">
            <v>0</v>
          </cell>
          <cell r="AQ455">
            <v>0</v>
          </cell>
          <cell r="AR455">
            <v>0</v>
          </cell>
          <cell r="AS455">
            <v>0</v>
          </cell>
          <cell r="AT455">
            <v>0</v>
          </cell>
          <cell r="AU455">
            <v>-1392361.08</v>
          </cell>
          <cell r="AV455">
            <v>0</v>
          </cell>
          <cell r="AW455">
            <v>0</v>
          </cell>
          <cell r="AX455">
            <v>0</v>
          </cell>
          <cell r="AY455">
            <v>-1392361.08</v>
          </cell>
          <cell r="AZ455">
            <v>0</v>
          </cell>
          <cell r="BA455">
            <v>0</v>
          </cell>
          <cell r="BB455">
            <v>0</v>
          </cell>
          <cell r="BC455">
            <v>0</v>
          </cell>
          <cell r="BD455">
            <v>0</v>
          </cell>
          <cell r="BE455">
            <v>0</v>
          </cell>
          <cell r="BF455">
            <v>0</v>
          </cell>
          <cell r="BG455">
            <v>0</v>
          </cell>
          <cell r="BH455">
            <v>0</v>
          </cell>
          <cell r="BI455">
            <v>0</v>
          </cell>
          <cell r="BJ455">
            <v>-1392361.08</v>
          </cell>
        </row>
        <row r="456">
          <cell r="A456">
            <v>400220</v>
          </cell>
          <cell r="B456" t="str">
            <v>HST-Deflt Spply Sale</v>
          </cell>
          <cell r="C456">
            <v>0</v>
          </cell>
          <cell r="D456">
            <v>0</v>
          </cell>
          <cell r="E456">
            <v>0</v>
          </cell>
          <cell r="F456">
            <v>0</v>
          </cell>
          <cell r="G456">
            <v>-33471288.280000001</v>
          </cell>
          <cell r="H456">
            <v>0</v>
          </cell>
          <cell r="I456">
            <v>0</v>
          </cell>
          <cell r="J456">
            <v>-65551.839999999997</v>
          </cell>
          <cell r="K456">
            <v>-33536840.120000001</v>
          </cell>
          <cell r="L456">
            <v>0</v>
          </cell>
          <cell r="M456">
            <v>0</v>
          </cell>
          <cell r="N456">
            <v>0</v>
          </cell>
          <cell r="O456">
            <v>0</v>
          </cell>
          <cell r="P456">
            <v>0</v>
          </cell>
          <cell r="Q456">
            <v>7819.08</v>
          </cell>
          <cell r="R456">
            <v>0</v>
          </cell>
          <cell r="S456">
            <v>0</v>
          </cell>
          <cell r="T456">
            <v>0</v>
          </cell>
          <cell r="U456">
            <v>0</v>
          </cell>
          <cell r="V456">
            <v>-33529021.039999999</v>
          </cell>
          <cell r="W456">
            <v>0</v>
          </cell>
          <cell r="X456">
            <v>0</v>
          </cell>
          <cell r="Y456">
            <v>0</v>
          </cell>
          <cell r="Z456">
            <v>0</v>
          </cell>
          <cell r="AA456">
            <v>0</v>
          </cell>
          <cell r="AB456">
            <v>0</v>
          </cell>
          <cell r="AC456">
            <v>0</v>
          </cell>
          <cell r="AD456">
            <v>0</v>
          </cell>
          <cell r="AE456">
            <v>0</v>
          </cell>
          <cell r="AF456">
            <v>0</v>
          </cell>
          <cell r="AG456">
            <v>0</v>
          </cell>
          <cell r="AH456">
            <v>0</v>
          </cell>
          <cell r="AI456">
            <v>0</v>
          </cell>
          <cell r="AJ456">
            <v>0</v>
          </cell>
          <cell r="AK456">
            <v>0</v>
          </cell>
          <cell r="AL456">
            <v>0</v>
          </cell>
          <cell r="AM456">
            <v>0</v>
          </cell>
          <cell r="AN456">
            <v>0</v>
          </cell>
          <cell r="AO456">
            <v>0</v>
          </cell>
          <cell r="AP456">
            <v>0</v>
          </cell>
          <cell r="AQ456">
            <v>0</v>
          </cell>
          <cell r="AR456">
            <v>0</v>
          </cell>
          <cell r="AS456">
            <v>0</v>
          </cell>
          <cell r="AT456">
            <v>0</v>
          </cell>
          <cell r="AU456">
            <v>-33471288.280000001</v>
          </cell>
          <cell r="AV456">
            <v>0</v>
          </cell>
          <cell r="AW456">
            <v>0</v>
          </cell>
          <cell r="AX456">
            <v>-65551.839999999997</v>
          </cell>
          <cell r="AY456">
            <v>-33536840.120000001</v>
          </cell>
          <cell r="AZ456">
            <v>0</v>
          </cell>
          <cell r="BA456">
            <v>0</v>
          </cell>
          <cell r="BB456">
            <v>0</v>
          </cell>
          <cell r="BC456">
            <v>0</v>
          </cell>
          <cell r="BD456">
            <v>0</v>
          </cell>
          <cell r="BE456">
            <v>7819.08</v>
          </cell>
          <cell r="BF456">
            <v>0</v>
          </cell>
          <cell r="BG456">
            <v>0</v>
          </cell>
          <cell r="BH456">
            <v>0</v>
          </cell>
          <cell r="BI456">
            <v>0</v>
          </cell>
          <cell r="BJ456">
            <v>-33529021.039999999</v>
          </cell>
        </row>
        <row r="457">
          <cell r="A457">
            <v>400230</v>
          </cell>
          <cell r="B457" t="str">
            <v>HST-non-engy sales</v>
          </cell>
          <cell r="C457">
            <v>0</v>
          </cell>
          <cell r="D457">
            <v>0</v>
          </cell>
          <cell r="E457">
            <v>0</v>
          </cell>
          <cell r="F457">
            <v>0</v>
          </cell>
          <cell r="G457">
            <v>-28962.35</v>
          </cell>
          <cell r="H457">
            <v>0</v>
          </cell>
          <cell r="I457">
            <v>0</v>
          </cell>
          <cell r="J457">
            <v>0</v>
          </cell>
          <cell r="K457">
            <v>-28962.35</v>
          </cell>
          <cell r="L457">
            <v>0</v>
          </cell>
          <cell r="M457">
            <v>0</v>
          </cell>
          <cell r="N457">
            <v>0</v>
          </cell>
          <cell r="O457">
            <v>0</v>
          </cell>
          <cell r="P457">
            <v>0</v>
          </cell>
          <cell r="Q457">
            <v>-861.92</v>
          </cell>
          <cell r="R457">
            <v>0</v>
          </cell>
          <cell r="S457">
            <v>0</v>
          </cell>
          <cell r="T457">
            <v>0</v>
          </cell>
          <cell r="U457">
            <v>0</v>
          </cell>
          <cell r="V457">
            <v>-29824.27</v>
          </cell>
          <cell r="W457">
            <v>0</v>
          </cell>
          <cell r="X457">
            <v>0</v>
          </cell>
          <cell r="Y457">
            <v>0</v>
          </cell>
          <cell r="Z457">
            <v>0</v>
          </cell>
          <cell r="AA457">
            <v>0</v>
          </cell>
          <cell r="AB457">
            <v>0</v>
          </cell>
          <cell r="AC457">
            <v>0</v>
          </cell>
          <cell r="AD457">
            <v>0</v>
          </cell>
          <cell r="AE457">
            <v>0</v>
          </cell>
          <cell r="AF457">
            <v>0</v>
          </cell>
          <cell r="AG457">
            <v>0</v>
          </cell>
          <cell r="AH457">
            <v>0</v>
          </cell>
          <cell r="AI457">
            <v>0</v>
          </cell>
          <cell r="AJ457">
            <v>0</v>
          </cell>
          <cell r="AK457">
            <v>0</v>
          </cell>
          <cell r="AL457">
            <v>0</v>
          </cell>
          <cell r="AM457">
            <v>0</v>
          </cell>
          <cell r="AN457">
            <v>0</v>
          </cell>
          <cell r="AO457">
            <v>0</v>
          </cell>
          <cell r="AP457">
            <v>0</v>
          </cell>
          <cell r="AQ457">
            <v>0</v>
          </cell>
          <cell r="AR457">
            <v>0</v>
          </cell>
          <cell r="AS457">
            <v>0</v>
          </cell>
          <cell r="AT457">
            <v>0</v>
          </cell>
          <cell r="AU457">
            <v>-28962.35</v>
          </cell>
          <cell r="AV457">
            <v>0</v>
          </cell>
          <cell r="AW457">
            <v>0</v>
          </cell>
          <cell r="AX457">
            <v>0</v>
          </cell>
          <cell r="AY457">
            <v>-28962.35</v>
          </cell>
          <cell r="AZ457">
            <v>0</v>
          </cell>
          <cell r="BA457">
            <v>0</v>
          </cell>
          <cell r="BB457">
            <v>0</v>
          </cell>
          <cell r="BC457">
            <v>0</v>
          </cell>
          <cell r="BD457">
            <v>0</v>
          </cell>
          <cell r="BE457">
            <v>-861.92</v>
          </cell>
          <cell r="BF457">
            <v>0</v>
          </cell>
          <cell r="BG457">
            <v>0</v>
          </cell>
          <cell r="BH457">
            <v>0</v>
          </cell>
          <cell r="BI457">
            <v>0</v>
          </cell>
          <cell r="BJ457">
            <v>-29824.27</v>
          </cell>
        </row>
        <row r="458">
          <cell r="A458">
            <v>400260</v>
          </cell>
          <cell r="B458" t="str">
            <v>HST-Bad Debt Wr-off</v>
          </cell>
          <cell r="C458">
            <v>0</v>
          </cell>
          <cell r="D458">
            <v>0</v>
          </cell>
          <cell r="E458">
            <v>0</v>
          </cell>
          <cell r="F458">
            <v>0</v>
          </cell>
          <cell r="G458">
            <v>174672.68</v>
          </cell>
          <cell r="H458">
            <v>0</v>
          </cell>
          <cell r="I458">
            <v>0</v>
          </cell>
          <cell r="J458">
            <v>244.12</v>
          </cell>
          <cell r="K458">
            <v>174916.8</v>
          </cell>
          <cell r="L458">
            <v>0</v>
          </cell>
          <cell r="M458">
            <v>0</v>
          </cell>
          <cell r="N458">
            <v>0</v>
          </cell>
          <cell r="O458">
            <v>0</v>
          </cell>
          <cell r="P458">
            <v>0</v>
          </cell>
          <cell r="Q458">
            <v>327.63</v>
          </cell>
          <cell r="R458">
            <v>0</v>
          </cell>
          <cell r="S458">
            <v>0</v>
          </cell>
          <cell r="T458">
            <v>0</v>
          </cell>
          <cell r="U458">
            <v>0</v>
          </cell>
          <cell r="V458">
            <v>175244.43</v>
          </cell>
          <cell r="W458">
            <v>0</v>
          </cell>
          <cell r="X458">
            <v>0</v>
          </cell>
          <cell r="Y458">
            <v>0</v>
          </cell>
          <cell r="Z458">
            <v>0</v>
          </cell>
          <cell r="AA458">
            <v>0</v>
          </cell>
          <cell r="AB458">
            <v>0</v>
          </cell>
          <cell r="AC458">
            <v>0</v>
          </cell>
          <cell r="AD458">
            <v>0</v>
          </cell>
          <cell r="AE458">
            <v>0</v>
          </cell>
          <cell r="AF458">
            <v>0</v>
          </cell>
          <cell r="AG458">
            <v>0</v>
          </cell>
          <cell r="AH458">
            <v>0</v>
          </cell>
          <cell r="AI458">
            <v>0</v>
          </cell>
          <cell r="AJ458">
            <v>0</v>
          </cell>
          <cell r="AK458">
            <v>0</v>
          </cell>
          <cell r="AL458">
            <v>0</v>
          </cell>
          <cell r="AM458">
            <v>0</v>
          </cell>
          <cell r="AN458">
            <v>0</v>
          </cell>
          <cell r="AO458">
            <v>0</v>
          </cell>
          <cell r="AP458">
            <v>0</v>
          </cell>
          <cell r="AQ458">
            <v>0</v>
          </cell>
          <cell r="AR458">
            <v>0</v>
          </cell>
          <cell r="AS458">
            <v>0</v>
          </cell>
          <cell r="AT458">
            <v>0</v>
          </cell>
          <cell r="AU458">
            <v>174672.68</v>
          </cell>
          <cell r="AV458">
            <v>0</v>
          </cell>
          <cell r="AW458">
            <v>0</v>
          </cell>
          <cell r="AX458">
            <v>244.12</v>
          </cell>
          <cell r="AY458">
            <v>174916.8</v>
          </cell>
          <cell r="AZ458">
            <v>0</v>
          </cell>
          <cell r="BA458">
            <v>0</v>
          </cell>
          <cell r="BB458">
            <v>0</v>
          </cell>
          <cell r="BC458">
            <v>0</v>
          </cell>
          <cell r="BD458">
            <v>0</v>
          </cell>
          <cell r="BE458">
            <v>327.63</v>
          </cell>
          <cell r="BF458">
            <v>0</v>
          </cell>
          <cell r="BG458">
            <v>0</v>
          </cell>
          <cell r="BH458">
            <v>0</v>
          </cell>
          <cell r="BI458">
            <v>0</v>
          </cell>
          <cell r="BJ458">
            <v>175244.43</v>
          </cell>
        </row>
        <row r="459">
          <cell r="A459">
            <v>400265</v>
          </cell>
          <cell r="B459" t="str">
            <v>HST-Bad Debt rcvry</v>
          </cell>
          <cell r="C459">
            <v>0</v>
          </cell>
          <cell r="D459">
            <v>0.13</v>
          </cell>
          <cell r="E459">
            <v>0</v>
          </cell>
          <cell r="F459">
            <v>0.13</v>
          </cell>
          <cell r="G459">
            <v>-0.13</v>
          </cell>
          <cell r="H459">
            <v>0</v>
          </cell>
          <cell r="I459">
            <v>0</v>
          </cell>
          <cell r="J459">
            <v>0</v>
          </cell>
          <cell r="K459">
            <v>-0.13</v>
          </cell>
          <cell r="L459">
            <v>0</v>
          </cell>
          <cell r="M459">
            <v>0</v>
          </cell>
          <cell r="N459">
            <v>0</v>
          </cell>
          <cell r="O459">
            <v>0</v>
          </cell>
          <cell r="P459">
            <v>0</v>
          </cell>
          <cell r="Q459">
            <v>0</v>
          </cell>
          <cell r="R459">
            <v>0</v>
          </cell>
          <cell r="S459">
            <v>0</v>
          </cell>
          <cell r="T459">
            <v>0</v>
          </cell>
          <cell r="U459">
            <v>0</v>
          </cell>
          <cell r="V459">
            <v>0</v>
          </cell>
          <cell r="W459">
            <v>0</v>
          </cell>
          <cell r="X459">
            <v>0</v>
          </cell>
          <cell r="Y459">
            <v>0</v>
          </cell>
          <cell r="Z459">
            <v>0</v>
          </cell>
          <cell r="AA459">
            <v>0</v>
          </cell>
          <cell r="AB459">
            <v>0</v>
          </cell>
          <cell r="AC459">
            <v>0</v>
          </cell>
          <cell r="AD459">
            <v>0</v>
          </cell>
          <cell r="AE459">
            <v>0</v>
          </cell>
          <cell r="AF459">
            <v>0</v>
          </cell>
          <cell r="AG459">
            <v>0</v>
          </cell>
          <cell r="AH459">
            <v>0</v>
          </cell>
          <cell r="AI459">
            <v>0</v>
          </cell>
          <cell r="AJ459">
            <v>0</v>
          </cell>
          <cell r="AK459">
            <v>0</v>
          </cell>
          <cell r="AL459">
            <v>0</v>
          </cell>
          <cell r="AM459">
            <v>0</v>
          </cell>
          <cell r="AN459">
            <v>0</v>
          </cell>
          <cell r="AO459">
            <v>0</v>
          </cell>
          <cell r="AP459">
            <v>0</v>
          </cell>
          <cell r="AQ459">
            <v>0</v>
          </cell>
          <cell r="AR459">
            <v>0.13</v>
          </cell>
          <cell r="AS459">
            <v>0</v>
          </cell>
          <cell r="AT459">
            <v>0.13</v>
          </cell>
          <cell r="AU459">
            <v>-0.13</v>
          </cell>
          <cell r="AV459">
            <v>0</v>
          </cell>
          <cell r="AW459">
            <v>0</v>
          </cell>
          <cell r="AX459">
            <v>0</v>
          </cell>
          <cell r="AY459">
            <v>-0.13</v>
          </cell>
          <cell r="AZ459">
            <v>0</v>
          </cell>
          <cell r="BA459">
            <v>0</v>
          </cell>
          <cell r="BB459">
            <v>0</v>
          </cell>
          <cell r="BC459">
            <v>0</v>
          </cell>
          <cell r="BD459">
            <v>0</v>
          </cell>
          <cell r="BE459">
            <v>0</v>
          </cell>
          <cell r="BF459">
            <v>0</v>
          </cell>
          <cell r="BG459">
            <v>0</v>
          </cell>
          <cell r="BH459">
            <v>0</v>
          </cell>
          <cell r="BI459">
            <v>0</v>
          </cell>
          <cell r="BJ459">
            <v>0</v>
          </cell>
        </row>
        <row r="460">
          <cell r="A460">
            <v>400300</v>
          </cell>
          <cell r="B460" t="str">
            <v>HST paid to suppliers</v>
          </cell>
          <cell r="C460">
            <v>465155.83</v>
          </cell>
          <cell r="D460">
            <v>62449769.490000002</v>
          </cell>
          <cell r="E460">
            <v>0</v>
          </cell>
          <cell r="F460">
            <v>62449769.490000002</v>
          </cell>
          <cell r="G460">
            <v>-8287158.6699999999</v>
          </cell>
          <cell r="H460">
            <v>195.03</v>
          </cell>
          <cell r="I460">
            <v>0</v>
          </cell>
          <cell r="J460">
            <v>8700</v>
          </cell>
          <cell r="K460">
            <v>-8278263.6399999997</v>
          </cell>
          <cell r="L460">
            <v>0</v>
          </cell>
          <cell r="M460">
            <v>-0.03</v>
          </cell>
          <cell r="N460">
            <v>-0.03</v>
          </cell>
          <cell r="O460">
            <v>394580.47</v>
          </cell>
          <cell r="P460">
            <v>0</v>
          </cell>
          <cell r="Q460">
            <v>563413.94999999995</v>
          </cell>
          <cell r="R460">
            <v>0</v>
          </cell>
          <cell r="S460">
            <v>0</v>
          </cell>
          <cell r="T460">
            <v>0</v>
          </cell>
          <cell r="U460">
            <v>0</v>
          </cell>
          <cell r="V460">
            <v>55594656.07</v>
          </cell>
          <cell r="W460">
            <v>0</v>
          </cell>
          <cell r="X460">
            <v>0</v>
          </cell>
          <cell r="Y460">
            <v>0</v>
          </cell>
          <cell r="Z460">
            <v>0</v>
          </cell>
          <cell r="AA460">
            <v>0</v>
          </cell>
          <cell r="AB460">
            <v>0</v>
          </cell>
          <cell r="AC460">
            <v>0</v>
          </cell>
          <cell r="AD460">
            <v>0</v>
          </cell>
          <cell r="AE460">
            <v>0</v>
          </cell>
          <cell r="AF460">
            <v>0</v>
          </cell>
          <cell r="AG460">
            <v>0</v>
          </cell>
          <cell r="AH460">
            <v>0</v>
          </cell>
          <cell r="AI460">
            <v>0</v>
          </cell>
          <cell r="AJ460">
            <v>0</v>
          </cell>
          <cell r="AK460">
            <v>0</v>
          </cell>
          <cell r="AL460">
            <v>0</v>
          </cell>
          <cell r="AM460">
            <v>0</v>
          </cell>
          <cell r="AN460">
            <v>0</v>
          </cell>
          <cell r="AO460">
            <v>0</v>
          </cell>
          <cell r="AP460">
            <v>0</v>
          </cell>
          <cell r="AQ460">
            <v>465155.83</v>
          </cell>
          <cell r="AR460">
            <v>62449769.490000002</v>
          </cell>
          <cell r="AS460">
            <v>0</v>
          </cell>
          <cell r="AT460">
            <v>62449769.490000002</v>
          </cell>
          <cell r="AU460">
            <v>-8287158.6699999999</v>
          </cell>
          <cell r="AV460">
            <v>195.03</v>
          </cell>
          <cell r="AW460">
            <v>0</v>
          </cell>
          <cell r="AX460">
            <v>8700</v>
          </cell>
          <cell r="AY460">
            <v>-8278263.6399999997</v>
          </cell>
          <cell r="AZ460">
            <v>0</v>
          </cell>
          <cell r="BA460">
            <v>-0.03</v>
          </cell>
          <cell r="BB460">
            <v>-0.03</v>
          </cell>
          <cell r="BC460">
            <v>394580.47</v>
          </cell>
          <cell r="BD460">
            <v>0</v>
          </cell>
          <cell r="BE460">
            <v>563413.94999999995</v>
          </cell>
          <cell r="BF460">
            <v>0</v>
          </cell>
          <cell r="BG460">
            <v>0</v>
          </cell>
          <cell r="BH460">
            <v>0</v>
          </cell>
          <cell r="BI460">
            <v>0</v>
          </cell>
          <cell r="BJ460">
            <v>55594656.07</v>
          </cell>
        </row>
        <row r="461">
          <cell r="A461">
            <v>400340</v>
          </cell>
          <cell r="B461" t="str">
            <v>HST-credit card adj</v>
          </cell>
          <cell r="C461">
            <v>0</v>
          </cell>
          <cell r="D461">
            <v>-1272.6099999999999</v>
          </cell>
          <cell r="E461">
            <v>0</v>
          </cell>
          <cell r="F461">
            <v>-1272.6099999999999</v>
          </cell>
          <cell r="G461">
            <v>-1125.0999999999999</v>
          </cell>
          <cell r="H461">
            <v>0</v>
          </cell>
          <cell r="I461">
            <v>0</v>
          </cell>
          <cell r="J461">
            <v>0</v>
          </cell>
          <cell r="K461">
            <v>-1125.0999999999999</v>
          </cell>
          <cell r="L461">
            <v>0</v>
          </cell>
          <cell r="M461">
            <v>0</v>
          </cell>
          <cell r="N461">
            <v>0</v>
          </cell>
          <cell r="O461">
            <v>0</v>
          </cell>
          <cell r="P461">
            <v>0</v>
          </cell>
          <cell r="Q461">
            <v>0</v>
          </cell>
          <cell r="R461">
            <v>0</v>
          </cell>
          <cell r="S461">
            <v>0</v>
          </cell>
          <cell r="T461">
            <v>0</v>
          </cell>
          <cell r="U461">
            <v>0</v>
          </cell>
          <cell r="V461">
            <v>-2397.71</v>
          </cell>
          <cell r="W461">
            <v>0</v>
          </cell>
          <cell r="X461">
            <v>0</v>
          </cell>
          <cell r="Y461">
            <v>0</v>
          </cell>
          <cell r="Z461">
            <v>0</v>
          </cell>
          <cell r="AA461">
            <v>0</v>
          </cell>
          <cell r="AB461">
            <v>0</v>
          </cell>
          <cell r="AC461">
            <v>0</v>
          </cell>
          <cell r="AD461">
            <v>0</v>
          </cell>
          <cell r="AE461">
            <v>0</v>
          </cell>
          <cell r="AF461">
            <v>0</v>
          </cell>
          <cell r="AG461">
            <v>0</v>
          </cell>
          <cell r="AH461">
            <v>0</v>
          </cell>
          <cell r="AI461">
            <v>0</v>
          </cell>
          <cell r="AJ461">
            <v>0</v>
          </cell>
          <cell r="AK461">
            <v>0</v>
          </cell>
          <cell r="AL461">
            <v>0</v>
          </cell>
          <cell r="AM461">
            <v>0</v>
          </cell>
          <cell r="AN461">
            <v>0</v>
          </cell>
          <cell r="AO461">
            <v>0</v>
          </cell>
          <cell r="AP461">
            <v>0</v>
          </cell>
          <cell r="AQ461">
            <v>0</v>
          </cell>
          <cell r="AR461">
            <v>-1272.6099999999999</v>
          </cell>
          <cell r="AS461">
            <v>0</v>
          </cell>
          <cell r="AT461">
            <v>-1272.6099999999999</v>
          </cell>
          <cell r="AU461">
            <v>-1125.0999999999999</v>
          </cell>
          <cell r="AV461">
            <v>0</v>
          </cell>
          <cell r="AW461">
            <v>0</v>
          </cell>
          <cell r="AX461">
            <v>0</v>
          </cell>
          <cell r="AY461">
            <v>-1125.0999999999999</v>
          </cell>
          <cell r="AZ461">
            <v>0</v>
          </cell>
          <cell r="BA461">
            <v>0</v>
          </cell>
          <cell r="BB461">
            <v>0</v>
          </cell>
          <cell r="BC461">
            <v>0</v>
          </cell>
          <cell r="BD461">
            <v>0</v>
          </cell>
          <cell r="BE461">
            <v>0</v>
          </cell>
          <cell r="BF461">
            <v>0</v>
          </cell>
          <cell r="BG461">
            <v>0</v>
          </cell>
          <cell r="BH461">
            <v>0</v>
          </cell>
          <cell r="BI461">
            <v>0</v>
          </cell>
          <cell r="BJ461">
            <v>-2397.71</v>
          </cell>
        </row>
        <row r="462">
          <cell r="A462">
            <v>400400</v>
          </cell>
          <cell r="B462" t="str">
            <v>Ont Recaptured ITC</v>
          </cell>
          <cell r="C462">
            <v>-927.98</v>
          </cell>
          <cell r="D462">
            <v>-1064745.1100000001</v>
          </cell>
          <cell r="E462">
            <v>0</v>
          </cell>
          <cell r="F462">
            <v>-1064745.1100000001</v>
          </cell>
          <cell r="G462">
            <v>743437.24</v>
          </cell>
          <cell r="H462">
            <v>0</v>
          </cell>
          <cell r="I462">
            <v>0</v>
          </cell>
          <cell r="J462">
            <v>0</v>
          </cell>
          <cell r="K462">
            <v>743437.24</v>
          </cell>
          <cell r="L462">
            <v>0</v>
          </cell>
          <cell r="M462">
            <v>0</v>
          </cell>
          <cell r="N462">
            <v>0</v>
          </cell>
          <cell r="O462">
            <v>-2624.48</v>
          </cell>
          <cell r="P462">
            <v>0</v>
          </cell>
          <cell r="Q462">
            <v>-2038.47</v>
          </cell>
          <cell r="R462">
            <v>0</v>
          </cell>
          <cell r="S462">
            <v>0</v>
          </cell>
          <cell r="T462">
            <v>0</v>
          </cell>
          <cell r="U462">
            <v>0</v>
          </cell>
          <cell r="V462">
            <v>-326898.8</v>
          </cell>
          <cell r="W462">
            <v>0</v>
          </cell>
          <cell r="X462">
            <v>0</v>
          </cell>
          <cell r="Y462">
            <v>0</v>
          </cell>
          <cell r="Z462">
            <v>0</v>
          </cell>
          <cell r="AA462">
            <v>0</v>
          </cell>
          <cell r="AB462">
            <v>0</v>
          </cell>
          <cell r="AC462">
            <v>0</v>
          </cell>
          <cell r="AD462">
            <v>0</v>
          </cell>
          <cell r="AE462">
            <v>0</v>
          </cell>
          <cell r="AF462">
            <v>0</v>
          </cell>
          <cell r="AG462">
            <v>0</v>
          </cell>
          <cell r="AH462">
            <v>0</v>
          </cell>
          <cell r="AI462">
            <v>0</v>
          </cell>
          <cell r="AJ462">
            <v>0</v>
          </cell>
          <cell r="AK462">
            <v>0</v>
          </cell>
          <cell r="AL462">
            <v>0</v>
          </cell>
          <cell r="AM462">
            <v>0</v>
          </cell>
          <cell r="AN462">
            <v>0</v>
          </cell>
          <cell r="AO462">
            <v>0</v>
          </cell>
          <cell r="AP462">
            <v>0</v>
          </cell>
          <cell r="AQ462">
            <v>-927.98</v>
          </cell>
          <cell r="AR462">
            <v>-1064745.1100000001</v>
          </cell>
          <cell r="AS462">
            <v>0</v>
          </cell>
          <cell r="AT462">
            <v>-1064745.1100000001</v>
          </cell>
          <cell r="AU462">
            <v>743437.24</v>
          </cell>
          <cell r="AV462">
            <v>0</v>
          </cell>
          <cell r="AW462">
            <v>0</v>
          </cell>
          <cell r="AX462">
            <v>0</v>
          </cell>
          <cell r="AY462">
            <v>743437.24</v>
          </cell>
          <cell r="AZ462">
            <v>0</v>
          </cell>
          <cell r="BA462">
            <v>0</v>
          </cell>
          <cell r="BB462">
            <v>0</v>
          </cell>
          <cell r="BC462">
            <v>-2624.48</v>
          </cell>
          <cell r="BD462">
            <v>0</v>
          </cell>
          <cell r="BE462">
            <v>-2038.47</v>
          </cell>
          <cell r="BF462">
            <v>0</v>
          </cell>
          <cell r="BG462">
            <v>0</v>
          </cell>
          <cell r="BH462">
            <v>0</v>
          </cell>
          <cell r="BI462">
            <v>0</v>
          </cell>
          <cell r="BJ462">
            <v>-326898.8</v>
          </cell>
        </row>
        <row r="463">
          <cell r="A463">
            <v>400500</v>
          </cell>
          <cell r="B463" t="str">
            <v>B.C. Recaptured ITC</v>
          </cell>
          <cell r="C463">
            <v>0</v>
          </cell>
          <cell r="D463">
            <v>45.35</v>
          </cell>
          <cell r="E463">
            <v>0</v>
          </cell>
          <cell r="F463">
            <v>45.35</v>
          </cell>
          <cell r="G463">
            <v>-45.35</v>
          </cell>
          <cell r="H463">
            <v>0</v>
          </cell>
          <cell r="I463">
            <v>0</v>
          </cell>
          <cell r="J463">
            <v>0</v>
          </cell>
          <cell r="K463">
            <v>-45.35</v>
          </cell>
          <cell r="L463">
            <v>0</v>
          </cell>
          <cell r="M463">
            <v>0</v>
          </cell>
          <cell r="N463">
            <v>0</v>
          </cell>
          <cell r="O463">
            <v>-122.5</v>
          </cell>
          <cell r="P463">
            <v>0</v>
          </cell>
          <cell r="Q463">
            <v>0</v>
          </cell>
          <cell r="R463">
            <v>0</v>
          </cell>
          <cell r="S463">
            <v>0</v>
          </cell>
          <cell r="T463">
            <v>0</v>
          </cell>
          <cell r="U463">
            <v>0</v>
          </cell>
          <cell r="V463">
            <v>-122.5</v>
          </cell>
          <cell r="W463">
            <v>0</v>
          </cell>
          <cell r="X463">
            <v>0</v>
          </cell>
          <cell r="Y463">
            <v>0</v>
          </cell>
          <cell r="Z463">
            <v>0</v>
          </cell>
          <cell r="AA463">
            <v>0</v>
          </cell>
          <cell r="AB463">
            <v>0</v>
          </cell>
          <cell r="AC463">
            <v>0</v>
          </cell>
          <cell r="AD463">
            <v>0</v>
          </cell>
          <cell r="AE463">
            <v>0</v>
          </cell>
          <cell r="AF463">
            <v>0</v>
          </cell>
          <cell r="AG463">
            <v>0</v>
          </cell>
          <cell r="AH463">
            <v>0</v>
          </cell>
          <cell r="AI463">
            <v>0</v>
          </cell>
          <cell r="AJ463">
            <v>0</v>
          </cell>
          <cell r="AK463">
            <v>0</v>
          </cell>
          <cell r="AL463">
            <v>0</v>
          </cell>
          <cell r="AM463">
            <v>0</v>
          </cell>
          <cell r="AN463">
            <v>0</v>
          </cell>
          <cell r="AO463">
            <v>0</v>
          </cell>
          <cell r="AP463">
            <v>0</v>
          </cell>
          <cell r="AQ463">
            <v>0</v>
          </cell>
          <cell r="AR463">
            <v>45.35</v>
          </cell>
          <cell r="AS463">
            <v>0</v>
          </cell>
          <cell r="AT463">
            <v>45.35</v>
          </cell>
          <cell r="AU463">
            <v>-45.35</v>
          </cell>
          <cell r="AV463">
            <v>0</v>
          </cell>
          <cell r="AW463">
            <v>0</v>
          </cell>
          <cell r="AX463">
            <v>0</v>
          </cell>
          <cell r="AY463">
            <v>-45.35</v>
          </cell>
          <cell r="AZ463">
            <v>0</v>
          </cell>
          <cell r="BA463">
            <v>0</v>
          </cell>
          <cell r="BB463">
            <v>0</v>
          </cell>
          <cell r="BC463">
            <v>-122.5</v>
          </cell>
          <cell r="BD463">
            <v>0</v>
          </cell>
          <cell r="BE463">
            <v>0</v>
          </cell>
          <cell r="BF463">
            <v>0</v>
          </cell>
          <cell r="BG463">
            <v>0</v>
          </cell>
          <cell r="BH463">
            <v>0</v>
          </cell>
          <cell r="BI463">
            <v>0</v>
          </cell>
          <cell r="BJ463">
            <v>-122.5</v>
          </cell>
        </row>
        <row r="464">
          <cell r="A464">
            <v>400900</v>
          </cell>
          <cell r="B464" t="str">
            <v>TAX DEPTHST rem clrg</v>
          </cell>
          <cell r="C464">
            <v>-0.28000000000000003</v>
          </cell>
          <cell r="D464">
            <v>-3619072</v>
          </cell>
          <cell r="E464">
            <v>0</v>
          </cell>
          <cell r="F464">
            <v>-3619072</v>
          </cell>
          <cell r="G464">
            <v>0</v>
          </cell>
          <cell r="H464">
            <v>0</v>
          </cell>
          <cell r="I464">
            <v>0</v>
          </cell>
          <cell r="J464">
            <v>0</v>
          </cell>
          <cell r="K464">
            <v>0</v>
          </cell>
          <cell r="L464">
            <v>0</v>
          </cell>
          <cell r="M464">
            <v>0</v>
          </cell>
          <cell r="N464">
            <v>0</v>
          </cell>
          <cell r="O464">
            <v>8610.8799999999992</v>
          </cell>
          <cell r="P464">
            <v>0</v>
          </cell>
          <cell r="Q464">
            <v>12470.36</v>
          </cell>
          <cell r="R464">
            <v>0</v>
          </cell>
          <cell r="S464">
            <v>0</v>
          </cell>
          <cell r="T464">
            <v>0</v>
          </cell>
          <cell r="U464">
            <v>0</v>
          </cell>
          <cell r="V464">
            <v>-3597991.04</v>
          </cell>
          <cell r="W464">
            <v>0</v>
          </cell>
          <cell r="X464">
            <v>0</v>
          </cell>
          <cell r="Y464">
            <v>0</v>
          </cell>
          <cell r="Z464">
            <v>0</v>
          </cell>
          <cell r="AA464">
            <v>0</v>
          </cell>
          <cell r="AB464">
            <v>0</v>
          </cell>
          <cell r="AC464">
            <v>0</v>
          </cell>
          <cell r="AD464">
            <v>0</v>
          </cell>
          <cell r="AE464">
            <v>0</v>
          </cell>
          <cell r="AF464">
            <v>0</v>
          </cell>
          <cell r="AG464">
            <v>0</v>
          </cell>
          <cell r="AH464">
            <v>0</v>
          </cell>
          <cell r="AI464">
            <v>0</v>
          </cell>
          <cell r="AJ464">
            <v>0</v>
          </cell>
          <cell r="AK464">
            <v>0</v>
          </cell>
          <cell r="AL464">
            <v>0</v>
          </cell>
          <cell r="AM464">
            <v>0</v>
          </cell>
          <cell r="AN464">
            <v>0</v>
          </cell>
          <cell r="AO464">
            <v>0</v>
          </cell>
          <cell r="AP464">
            <v>0</v>
          </cell>
          <cell r="AQ464">
            <v>-0.28000000000000003</v>
          </cell>
          <cell r="AR464">
            <v>-3619072</v>
          </cell>
          <cell r="AS464">
            <v>0</v>
          </cell>
          <cell r="AT464">
            <v>-3619072</v>
          </cell>
          <cell r="AU464">
            <v>0</v>
          </cell>
          <cell r="AV464">
            <v>0</v>
          </cell>
          <cell r="AW464">
            <v>0</v>
          </cell>
          <cell r="AX464">
            <v>0</v>
          </cell>
          <cell r="AY464">
            <v>0</v>
          </cell>
          <cell r="AZ464">
            <v>0</v>
          </cell>
          <cell r="BA464">
            <v>0</v>
          </cell>
          <cell r="BB464">
            <v>0</v>
          </cell>
          <cell r="BC464">
            <v>8610.8799999999992</v>
          </cell>
          <cell r="BD464">
            <v>0</v>
          </cell>
          <cell r="BE464">
            <v>12470.36</v>
          </cell>
          <cell r="BF464">
            <v>0</v>
          </cell>
          <cell r="BG464">
            <v>0</v>
          </cell>
          <cell r="BH464">
            <v>0</v>
          </cell>
          <cell r="BI464">
            <v>0</v>
          </cell>
          <cell r="BJ464">
            <v>-3597991.04</v>
          </cell>
        </row>
        <row r="465">
          <cell r="A465">
            <v>400920</v>
          </cell>
          <cell r="B465" t="str">
            <v>Deemed Supply Tax</v>
          </cell>
          <cell r="C465">
            <v>197418.48</v>
          </cell>
          <cell r="D465">
            <v>0</v>
          </cell>
          <cell r="E465">
            <v>0</v>
          </cell>
          <cell r="F465">
            <v>0</v>
          </cell>
          <cell r="G465">
            <v>0</v>
          </cell>
          <cell r="H465">
            <v>0</v>
          </cell>
          <cell r="I465">
            <v>0</v>
          </cell>
          <cell r="J465">
            <v>0</v>
          </cell>
          <cell r="K465">
            <v>0</v>
          </cell>
          <cell r="L465">
            <v>0</v>
          </cell>
          <cell r="M465">
            <v>0</v>
          </cell>
          <cell r="N465">
            <v>0</v>
          </cell>
          <cell r="O465">
            <v>0</v>
          </cell>
          <cell r="P465">
            <v>0</v>
          </cell>
          <cell r="Q465">
            <v>0</v>
          </cell>
          <cell r="R465">
            <v>0</v>
          </cell>
          <cell r="S465">
            <v>0</v>
          </cell>
          <cell r="T465">
            <v>0</v>
          </cell>
          <cell r="U465">
            <v>0</v>
          </cell>
          <cell r="V465">
            <v>197418.48</v>
          </cell>
          <cell r="W465">
            <v>0</v>
          </cell>
          <cell r="X465">
            <v>0</v>
          </cell>
          <cell r="Y465">
            <v>0</v>
          </cell>
          <cell r="Z465">
            <v>0</v>
          </cell>
          <cell r="AA465">
            <v>0</v>
          </cell>
          <cell r="AB465">
            <v>0</v>
          </cell>
          <cell r="AC465">
            <v>0</v>
          </cell>
          <cell r="AD465">
            <v>0</v>
          </cell>
          <cell r="AE465">
            <v>0</v>
          </cell>
          <cell r="AF465">
            <v>0</v>
          </cell>
          <cell r="AG465">
            <v>0</v>
          </cell>
          <cell r="AH465">
            <v>0</v>
          </cell>
          <cell r="AI465">
            <v>0</v>
          </cell>
          <cell r="AJ465">
            <v>0</v>
          </cell>
          <cell r="AK465">
            <v>0</v>
          </cell>
          <cell r="AL465">
            <v>0</v>
          </cell>
          <cell r="AM465">
            <v>0</v>
          </cell>
          <cell r="AN465">
            <v>0</v>
          </cell>
          <cell r="AO465">
            <v>0</v>
          </cell>
          <cell r="AP465">
            <v>0</v>
          </cell>
          <cell r="AQ465">
            <v>197418.48</v>
          </cell>
          <cell r="AR465">
            <v>0</v>
          </cell>
          <cell r="AS465">
            <v>0</v>
          </cell>
          <cell r="AT465">
            <v>0</v>
          </cell>
          <cell r="AU465">
            <v>0</v>
          </cell>
          <cell r="AV465">
            <v>0</v>
          </cell>
          <cell r="AW465">
            <v>0</v>
          </cell>
          <cell r="AX465">
            <v>0</v>
          </cell>
          <cell r="AY465">
            <v>0</v>
          </cell>
          <cell r="AZ465">
            <v>0</v>
          </cell>
          <cell r="BA465">
            <v>0</v>
          </cell>
          <cell r="BB465">
            <v>0</v>
          </cell>
          <cell r="BC465">
            <v>0</v>
          </cell>
          <cell r="BD465">
            <v>0</v>
          </cell>
          <cell r="BE465">
            <v>0</v>
          </cell>
          <cell r="BF465">
            <v>0</v>
          </cell>
          <cell r="BG465">
            <v>0</v>
          </cell>
          <cell r="BH465">
            <v>0</v>
          </cell>
          <cell r="BI465">
            <v>0</v>
          </cell>
          <cell r="BJ465">
            <v>197418.48</v>
          </cell>
        </row>
        <row r="466">
          <cell r="A466">
            <v>400980</v>
          </cell>
          <cell r="B466" t="str">
            <v>Finance Dept HOBNI</v>
          </cell>
          <cell r="C466">
            <v>0</v>
          </cell>
          <cell r="D466">
            <v>0</v>
          </cell>
          <cell r="E466">
            <v>0</v>
          </cell>
          <cell r="F466">
            <v>0</v>
          </cell>
          <cell r="G466">
            <v>0</v>
          </cell>
          <cell r="H466">
            <v>0</v>
          </cell>
          <cell r="I466">
            <v>0</v>
          </cell>
          <cell r="J466">
            <v>0</v>
          </cell>
          <cell r="K466">
            <v>0</v>
          </cell>
          <cell r="L466">
            <v>0</v>
          </cell>
          <cell r="M466">
            <v>0</v>
          </cell>
          <cell r="N466">
            <v>0</v>
          </cell>
          <cell r="O466">
            <v>0</v>
          </cell>
          <cell r="P466">
            <v>0</v>
          </cell>
          <cell r="Q466">
            <v>0</v>
          </cell>
          <cell r="R466">
            <v>-258145.23</v>
          </cell>
          <cell r="S466">
            <v>0</v>
          </cell>
          <cell r="T466">
            <v>0</v>
          </cell>
          <cell r="U466">
            <v>0</v>
          </cell>
          <cell r="V466">
            <v>-258145.23</v>
          </cell>
          <cell r="W466">
            <v>0</v>
          </cell>
          <cell r="X466">
            <v>0</v>
          </cell>
          <cell r="Y466">
            <v>0</v>
          </cell>
          <cell r="Z466">
            <v>0</v>
          </cell>
          <cell r="AA466">
            <v>0</v>
          </cell>
          <cell r="AB466">
            <v>0</v>
          </cell>
          <cell r="AC466">
            <v>0</v>
          </cell>
          <cell r="AD466">
            <v>0</v>
          </cell>
          <cell r="AE466">
            <v>0</v>
          </cell>
          <cell r="AF466">
            <v>0</v>
          </cell>
          <cell r="AG466">
            <v>0</v>
          </cell>
          <cell r="AH466">
            <v>0</v>
          </cell>
          <cell r="AI466">
            <v>0</v>
          </cell>
          <cell r="AJ466">
            <v>0</v>
          </cell>
          <cell r="AK466">
            <v>0</v>
          </cell>
          <cell r="AL466">
            <v>0</v>
          </cell>
          <cell r="AM466">
            <v>0</v>
          </cell>
          <cell r="AN466">
            <v>0</v>
          </cell>
          <cell r="AO466">
            <v>0</v>
          </cell>
          <cell r="AP466">
            <v>0</v>
          </cell>
          <cell r="AQ466">
            <v>0</v>
          </cell>
          <cell r="AR466">
            <v>0</v>
          </cell>
          <cell r="AS466">
            <v>0</v>
          </cell>
          <cell r="AT466">
            <v>0</v>
          </cell>
          <cell r="AU466">
            <v>0</v>
          </cell>
          <cell r="AV466">
            <v>0</v>
          </cell>
          <cell r="AW466">
            <v>0</v>
          </cell>
          <cell r="AX466">
            <v>0</v>
          </cell>
          <cell r="AY466">
            <v>0</v>
          </cell>
          <cell r="AZ466">
            <v>0</v>
          </cell>
          <cell r="BA466">
            <v>0</v>
          </cell>
          <cell r="BB466">
            <v>0</v>
          </cell>
          <cell r="BC466">
            <v>0</v>
          </cell>
          <cell r="BD466">
            <v>0</v>
          </cell>
          <cell r="BE466">
            <v>0</v>
          </cell>
          <cell r="BF466">
            <v>-258145.23</v>
          </cell>
          <cell r="BG466">
            <v>0</v>
          </cell>
          <cell r="BH466">
            <v>0</v>
          </cell>
          <cell r="BI466">
            <v>0</v>
          </cell>
          <cell r="BJ466">
            <v>-258145.23</v>
          </cell>
        </row>
        <row r="467">
          <cell r="A467">
            <v>401001</v>
          </cell>
          <cell r="B467" t="str">
            <v>ORST Billed-Tx Rev</v>
          </cell>
          <cell r="C467">
            <v>0</v>
          </cell>
          <cell r="D467">
            <v>0</v>
          </cell>
          <cell r="E467">
            <v>0</v>
          </cell>
          <cell r="F467">
            <v>0</v>
          </cell>
          <cell r="G467">
            <v>0</v>
          </cell>
          <cell r="H467">
            <v>0</v>
          </cell>
          <cell r="I467">
            <v>0</v>
          </cell>
          <cell r="J467">
            <v>0</v>
          </cell>
          <cell r="K467">
            <v>0</v>
          </cell>
          <cell r="L467">
            <v>0</v>
          </cell>
          <cell r="M467">
            <v>0</v>
          </cell>
          <cell r="N467">
            <v>0</v>
          </cell>
          <cell r="O467">
            <v>0</v>
          </cell>
          <cell r="P467">
            <v>0</v>
          </cell>
          <cell r="Q467">
            <v>0</v>
          </cell>
          <cell r="R467">
            <v>0</v>
          </cell>
          <cell r="S467">
            <v>0</v>
          </cell>
          <cell r="T467">
            <v>0</v>
          </cell>
          <cell r="U467">
            <v>0</v>
          </cell>
          <cell r="V467">
            <v>0</v>
          </cell>
          <cell r="W467">
            <v>0</v>
          </cell>
          <cell r="X467">
            <v>0</v>
          </cell>
          <cell r="Y467">
            <v>0</v>
          </cell>
          <cell r="Z467">
            <v>0</v>
          </cell>
          <cell r="AA467">
            <v>0</v>
          </cell>
          <cell r="AB467">
            <v>0</v>
          </cell>
          <cell r="AC467">
            <v>0</v>
          </cell>
          <cell r="AD467">
            <v>0</v>
          </cell>
          <cell r="AE467">
            <v>0</v>
          </cell>
          <cell r="AF467">
            <v>0</v>
          </cell>
          <cell r="AG467">
            <v>0</v>
          </cell>
          <cell r="AH467">
            <v>0</v>
          </cell>
          <cell r="AI467">
            <v>0</v>
          </cell>
          <cell r="AJ467">
            <v>0</v>
          </cell>
          <cell r="AK467">
            <v>0</v>
          </cell>
          <cell r="AL467">
            <v>0</v>
          </cell>
          <cell r="AM467">
            <v>0</v>
          </cell>
          <cell r="AN467">
            <v>0</v>
          </cell>
          <cell r="AO467">
            <v>0</v>
          </cell>
          <cell r="AP467">
            <v>0</v>
          </cell>
          <cell r="AQ467">
            <v>0</v>
          </cell>
          <cell r="AR467">
            <v>0</v>
          </cell>
          <cell r="AS467">
            <v>0</v>
          </cell>
          <cell r="AT467">
            <v>0</v>
          </cell>
          <cell r="AU467">
            <v>0</v>
          </cell>
          <cell r="AV467">
            <v>0</v>
          </cell>
          <cell r="AW467">
            <v>0</v>
          </cell>
          <cell r="AX467">
            <v>0</v>
          </cell>
          <cell r="AY467">
            <v>0</v>
          </cell>
          <cell r="AZ467">
            <v>0</v>
          </cell>
          <cell r="BA467">
            <v>0</v>
          </cell>
          <cell r="BB467">
            <v>0</v>
          </cell>
          <cell r="BC467">
            <v>0</v>
          </cell>
          <cell r="BD467">
            <v>0</v>
          </cell>
          <cell r="BE467">
            <v>0</v>
          </cell>
          <cell r="BF467">
            <v>0</v>
          </cell>
          <cell r="BG467">
            <v>0</v>
          </cell>
          <cell r="BH467">
            <v>0</v>
          </cell>
          <cell r="BI467">
            <v>0</v>
          </cell>
          <cell r="BJ467">
            <v>0</v>
          </cell>
        </row>
        <row r="468">
          <cell r="A468">
            <v>401002</v>
          </cell>
          <cell r="B468" t="str">
            <v>ORST Billed - Dx Rev</v>
          </cell>
          <cell r="C468">
            <v>0</v>
          </cell>
          <cell r="D468">
            <v>0</v>
          </cell>
          <cell r="E468">
            <v>0</v>
          </cell>
          <cell r="F468">
            <v>0</v>
          </cell>
          <cell r="G468">
            <v>0</v>
          </cell>
          <cell r="H468">
            <v>0</v>
          </cell>
          <cell r="I468">
            <v>0</v>
          </cell>
          <cell r="J468">
            <v>0</v>
          </cell>
          <cell r="K468">
            <v>0</v>
          </cell>
          <cell r="L468">
            <v>0</v>
          </cell>
          <cell r="M468">
            <v>0</v>
          </cell>
          <cell r="N468">
            <v>0</v>
          </cell>
          <cell r="O468">
            <v>0</v>
          </cell>
          <cell r="P468">
            <v>0</v>
          </cell>
          <cell r="Q468">
            <v>0</v>
          </cell>
          <cell r="R468">
            <v>0</v>
          </cell>
          <cell r="S468">
            <v>0</v>
          </cell>
          <cell r="T468">
            <v>0</v>
          </cell>
          <cell r="U468">
            <v>0</v>
          </cell>
          <cell r="V468">
            <v>0</v>
          </cell>
          <cell r="W468">
            <v>0</v>
          </cell>
          <cell r="X468">
            <v>0</v>
          </cell>
          <cell r="Y468">
            <v>0</v>
          </cell>
          <cell r="Z468">
            <v>0</v>
          </cell>
          <cell r="AA468">
            <v>0</v>
          </cell>
          <cell r="AB468">
            <v>0</v>
          </cell>
          <cell r="AC468">
            <v>0</v>
          </cell>
          <cell r="AD468">
            <v>0</v>
          </cell>
          <cell r="AE468">
            <v>0</v>
          </cell>
          <cell r="AF468">
            <v>0</v>
          </cell>
          <cell r="AG468">
            <v>0</v>
          </cell>
          <cell r="AH468">
            <v>0</v>
          </cell>
          <cell r="AI468">
            <v>0</v>
          </cell>
          <cell r="AJ468">
            <v>0</v>
          </cell>
          <cell r="AK468">
            <v>0</v>
          </cell>
          <cell r="AL468">
            <v>0</v>
          </cell>
          <cell r="AM468">
            <v>0</v>
          </cell>
          <cell r="AN468">
            <v>0</v>
          </cell>
          <cell r="AO468">
            <v>0</v>
          </cell>
          <cell r="AP468">
            <v>0</v>
          </cell>
          <cell r="AQ468">
            <v>0</v>
          </cell>
          <cell r="AR468">
            <v>0</v>
          </cell>
          <cell r="AS468">
            <v>0</v>
          </cell>
          <cell r="AT468">
            <v>0</v>
          </cell>
          <cell r="AU468">
            <v>0</v>
          </cell>
          <cell r="AV468">
            <v>0</v>
          </cell>
          <cell r="AW468">
            <v>0</v>
          </cell>
          <cell r="AX468">
            <v>0</v>
          </cell>
          <cell r="AY468">
            <v>0</v>
          </cell>
          <cell r="AZ468">
            <v>0</v>
          </cell>
          <cell r="BA468">
            <v>0</v>
          </cell>
          <cell r="BB468">
            <v>0</v>
          </cell>
          <cell r="BC468">
            <v>0</v>
          </cell>
          <cell r="BD468">
            <v>0</v>
          </cell>
          <cell r="BE468">
            <v>0</v>
          </cell>
          <cell r="BF468">
            <v>0</v>
          </cell>
          <cell r="BG468">
            <v>0</v>
          </cell>
          <cell r="BH468">
            <v>0</v>
          </cell>
          <cell r="BI468">
            <v>0</v>
          </cell>
          <cell r="BJ468">
            <v>0</v>
          </cell>
        </row>
        <row r="469">
          <cell r="A469">
            <v>401003</v>
          </cell>
          <cell r="B469" t="str">
            <v>ORST billed - Remotes</v>
          </cell>
          <cell r="C469">
            <v>0</v>
          </cell>
          <cell r="D469">
            <v>0</v>
          </cell>
          <cell r="E469">
            <v>0</v>
          </cell>
          <cell r="F469">
            <v>0</v>
          </cell>
          <cell r="G469">
            <v>0</v>
          </cell>
          <cell r="H469">
            <v>0</v>
          </cell>
          <cell r="I469">
            <v>0</v>
          </cell>
          <cell r="J469">
            <v>0</v>
          </cell>
          <cell r="K469">
            <v>0</v>
          </cell>
          <cell r="L469">
            <v>0</v>
          </cell>
          <cell r="M469">
            <v>0</v>
          </cell>
          <cell r="N469">
            <v>0</v>
          </cell>
          <cell r="O469">
            <v>0</v>
          </cell>
          <cell r="P469">
            <v>0</v>
          </cell>
          <cell r="Q469">
            <v>0</v>
          </cell>
          <cell r="R469">
            <v>0</v>
          </cell>
          <cell r="S469">
            <v>0</v>
          </cell>
          <cell r="T469">
            <v>0</v>
          </cell>
          <cell r="U469">
            <v>0</v>
          </cell>
          <cell r="V469">
            <v>0</v>
          </cell>
          <cell r="W469">
            <v>0</v>
          </cell>
          <cell r="X469">
            <v>0</v>
          </cell>
          <cell r="Y469">
            <v>0</v>
          </cell>
          <cell r="Z469">
            <v>0</v>
          </cell>
          <cell r="AA469">
            <v>0</v>
          </cell>
          <cell r="AB469">
            <v>0</v>
          </cell>
          <cell r="AC469">
            <v>0</v>
          </cell>
          <cell r="AD469">
            <v>0</v>
          </cell>
          <cell r="AE469">
            <v>0</v>
          </cell>
          <cell r="AF469">
            <v>0</v>
          </cell>
          <cell r="AG469">
            <v>0</v>
          </cell>
          <cell r="AH469">
            <v>0</v>
          </cell>
          <cell r="AI469">
            <v>0</v>
          </cell>
          <cell r="AJ469">
            <v>0</v>
          </cell>
          <cell r="AK469">
            <v>0</v>
          </cell>
          <cell r="AL469">
            <v>0</v>
          </cell>
          <cell r="AM469">
            <v>0</v>
          </cell>
          <cell r="AN469">
            <v>0</v>
          </cell>
          <cell r="AO469">
            <v>0</v>
          </cell>
          <cell r="AP469">
            <v>0</v>
          </cell>
          <cell r="AQ469">
            <v>0</v>
          </cell>
          <cell r="AR469">
            <v>0</v>
          </cell>
          <cell r="AS469">
            <v>0</v>
          </cell>
          <cell r="AT469">
            <v>0</v>
          </cell>
          <cell r="AU469">
            <v>0</v>
          </cell>
          <cell r="AV469">
            <v>0</v>
          </cell>
          <cell r="AW469">
            <v>0</v>
          </cell>
          <cell r="AX469">
            <v>0</v>
          </cell>
          <cell r="AY469">
            <v>0</v>
          </cell>
          <cell r="AZ469">
            <v>0</v>
          </cell>
          <cell r="BA469">
            <v>0</v>
          </cell>
          <cell r="BB469">
            <v>0</v>
          </cell>
          <cell r="BC469">
            <v>0</v>
          </cell>
          <cell r="BD469">
            <v>0</v>
          </cell>
          <cell r="BE469">
            <v>0</v>
          </cell>
          <cell r="BF469">
            <v>0</v>
          </cell>
          <cell r="BG469">
            <v>0</v>
          </cell>
          <cell r="BH469">
            <v>0</v>
          </cell>
          <cell r="BI469">
            <v>0</v>
          </cell>
          <cell r="BJ469">
            <v>0</v>
          </cell>
        </row>
        <row r="470">
          <cell r="A470">
            <v>401004</v>
          </cell>
          <cell r="B470" t="str">
            <v>ORST billed-Teleco</v>
          </cell>
          <cell r="C470">
            <v>0</v>
          </cell>
          <cell r="D470">
            <v>0</v>
          </cell>
          <cell r="E470">
            <v>0</v>
          </cell>
          <cell r="F470">
            <v>0</v>
          </cell>
          <cell r="G470">
            <v>0</v>
          </cell>
          <cell r="H470">
            <v>0</v>
          </cell>
          <cell r="I470">
            <v>0</v>
          </cell>
          <cell r="J470">
            <v>0</v>
          </cell>
          <cell r="K470">
            <v>0</v>
          </cell>
          <cell r="L470">
            <v>0</v>
          </cell>
          <cell r="M470">
            <v>0</v>
          </cell>
          <cell r="N470">
            <v>0</v>
          </cell>
          <cell r="O470">
            <v>0</v>
          </cell>
          <cell r="P470">
            <v>0</v>
          </cell>
          <cell r="Q470">
            <v>0</v>
          </cell>
          <cell r="R470">
            <v>0</v>
          </cell>
          <cell r="S470">
            <v>0</v>
          </cell>
          <cell r="T470">
            <v>0</v>
          </cell>
          <cell r="U470">
            <v>0</v>
          </cell>
          <cell r="V470">
            <v>0</v>
          </cell>
          <cell r="W470">
            <v>0</v>
          </cell>
          <cell r="X470">
            <v>0</v>
          </cell>
          <cell r="Y470">
            <v>0</v>
          </cell>
          <cell r="Z470">
            <v>0</v>
          </cell>
          <cell r="AA470">
            <v>0</v>
          </cell>
          <cell r="AB470">
            <v>0</v>
          </cell>
          <cell r="AC470">
            <v>0</v>
          </cell>
          <cell r="AD470">
            <v>0</v>
          </cell>
          <cell r="AE470">
            <v>0</v>
          </cell>
          <cell r="AF470">
            <v>0</v>
          </cell>
          <cell r="AG470">
            <v>0</v>
          </cell>
          <cell r="AH470">
            <v>0</v>
          </cell>
          <cell r="AI470">
            <v>0</v>
          </cell>
          <cell r="AJ470">
            <v>0</v>
          </cell>
          <cell r="AK470">
            <v>0</v>
          </cell>
          <cell r="AL470">
            <v>0</v>
          </cell>
          <cell r="AM470">
            <v>0</v>
          </cell>
          <cell r="AN470">
            <v>0</v>
          </cell>
          <cell r="AO470">
            <v>0</v>
          </cell>
          <cell r="AP470">
            <v>0</v>
          </cell>
          <cell r="AQ470">
            <v>0</v>
          </cell>
          <cell r="AR470">
            <v>0</v>
          </cell>
          <cell r="AS470">
            <v>0</v>
          </cell>
          <cell r="AT470">
            <v>0</v>
          </cell>
          <cell r="AU470">
            <v>0</v>
          </cell>
          <cell r="AV470">
            <v>0</v>
          </cell>
          <cell r="AW470">
            <v>0</v>
          </cell>
          <cell r="AX470">
            <v>0</v>
          </cell>
          <cell r="AY470">
            <v>0</v>
          </cell>
          <cell r="AZ470">
            <v>0</v>
          </cell>
          <cell r="BA470">
            <v>0</v>
          </cell>
          <cell r="BB470">
            <v>0</v>
          </cell>
          <cell r="BC470">
            <v>0</v>
          </cell>
          <cell r="BD470">
            <v>0</v>
          </cell>
          <cell r="BE470">
            <v>0</v>
          </cell>
          <cell r="BF470">
            <v>0</v>
          </cell>
          <cell r="BG470">
            <v>0</v>
          </cell>
          <cell r="BH470">
            <v>0</v>
          </cell>
          <cell r="BI470">
            <v>0</v>
          </cell>
          <cell r="BJ470">
            <v>0</v>
          </cell>
        </row>
        <row r="471">
          <cell r="A471">
            <v>401010</v>
          </cell>
          <cell r="B471" t="str">
            <v>ORST self-assed pch</v>
          </cell>
          <cell r="C471">
            <v>0</v>
          </cell>
          <cell r="D471">
            <v>-51244.57</v>
          </cell>
          <cell r="E471">
            <v>0</v>
          </cell>
          <cell r="F471">
            <v>-51244.57</v>
          </cell>
          <cell r="G471">
            <v>-44057.07</v>
          </cell>
          <cell r="H471">
            <v>0</v>
          </cell>
          <cell r="I471">
            <v>0</v>
          </cell>
          <cell r="J471">
            <v>0</v>
          </cell>
          <cell r="K471">
            <v>-44057.07</v>
          </cell>
          <cell r="L471">
            <v>0</v>
          </cell>
          <cell r="M471">
            <v>0</v>
          </cell>
          <cell r="N471">
            <v>0</v>
          </cell>
          <cell r="O471">
            <v>4062.34</v>
          </cell>
          <cell r="P471">
            <v>0</v>
          </cell>
          <cell r="Q471">
            <v>298.64</v>
          </cell>
          <cell r="R471">
            <v>0</v>
          </cell>
          <cell r="S471">
            <v>0</v>
          </cell>
          <cell r="T471">
            <v>0</v>
          </cell>
          <cell r="U471">
            <v>0</v>
          </cell>
          <cell r="V471">
            <v>-90940.66</v>
          </cell>
          <cell r="W471">
            <v>0</v>
          </cell>
          <cell r="X471">
            <v>0</v>
          </cell>
          <cell r="Y471">
            <v>0</v>
          </cell>
          <cell r="Z471">
            <v>0</v>
          </cell>
          <cell r="AA471">
            <v>0</v>
          </cell>
          <cell r="AB471">
            <v>0</v>
          </cell>
          <cell r="AC471">
            <v>0</v>
          </cell>
          <cell r="AD471">
            <v>0</v>
          </cell>
          <cell r="AE471">
            <v>0</v>
          </cell>
          <cell r="AF471">
            <v>0</v>
          </cell>
          <cell r="AG471">
            <v>0</v>
          </cell>
          <cell r="AH471">
            <v>0</v>
          </cell>
          <cell r="AI471">
            <v>0</v>
          </cell>
          <cell r="AJ471">
            <v>0</v>
          </cell>
          <cell r="AK471">
            <v>0</v>
          </cell>
          <cell r="AL471">
            <v>0</v>
          </cell>
          <cell r="AM471">
            <v>0</v>
          </cell>
          <cell r="AN471">
            <v>0</v>
          </cell>
          <cell r="AO471">
            <v>0</v>
          </cell>
          <cell r="AP471">
            <v>0</v>
          </cell>
          <cell r="AQ471">
            <v>0</v>
          </cell>
          <cell r="AR471">
            <v>-51244.57</v>
          </cell>
          <cell r="AS471">
            <v>0</v>
          </cell>
          <cell r="AT471">
            <v>-51244.57</v>
          </cell>
          <cell r="AU471">
            <v>-44057.07</v>
          </cell>
          <cell r="AV471">
            <v>0</v>
          </cell>
          <cell r="AW471">
            <v>0</v>
          </cell>
          <cell r="AX471">
            <v>0</v>
          </cell>
          <cell r="AY471">
            <v>-44057.07</v>
          </cell>
          <cell r="AZ471">
            <v>0</v>
          </cell>
          <cell r="BA471">
            <v>0</v>
          </cell>
          <cell r="BB471">
            <v>0</v>
          </cell>
          <cell r="BC471">
            <v>4062.34</v>
          </cell>
          <cell r="BD471">
            <v>0</v>
          </cell>
          <cell r="BE471">
            <v>298.64</v>
          </cell>
          <cell r="BF471">
            <v>0</v>
          </cell>
          <cell r="BG471">
            <v>0</v>
          </cell>
          <cell r="BH471">
            <v>0</v>
          </cell>
          <cell r="BI471">
            <v>0</v>
          </cell>
          <cell r="BJ471">
            <v>-90940.66</v>
          </cell>
        </row>
        <row r="472">
          <cell r="A472">
            <v>401020</v>
          </cell>
          <cell r="B472" t="str">
            <v>Prvncl Sales Tax-AR</v>
          </cell>
          <cell r="C472">
            <v>0</v>
          </cell>
          <cell r="D472">
            <v>0</v>
          </cell>
          <cell r="E472">
            <v>0</v>
          </cell>
          <cell r="F472">
            <v>0</v>
          </cell>
          <cell r="G472">
            <v>0</v>
          </cell>
          <cell r="H472">
            <v>0</v>
          </cell>
          <cell r="I472">
            <v>0</v>
          </cell>
          <cell r="J472">
            <v>0</v>
          </cell>
          <cell r="K472">
            <v>0</v>
          </cell>
          <cell r="L472">
            <v>0</v>
          </cell>
          <cell r="M472">
            <v>0</v>
          </cell>
          <cell r="N472">
            <v>0</v>
          </cell>
          <cell r="O472">
            <v>0</v>
          </cell>
          <cell r="P472">
            <v>0</v>
          </cell>
          <cell r="Q472">
            <v>0</v>
          </cell>
          <cell r="R472">
            <v>0</v>
          </cell>
          <cell r="S472">
            <v>0</v>
          </cell>
          <cell r="T472">
            <v>0</v>
          </cell>
          <cell r="U472">
            <v>0</v>
          </cell>
          <cell r="V472">
            <v>0</v>
          </cell>
          <cell r="W472">
            <v>0</v>
          </cell>
          <cell r="X472">
            <v>0</v>
          </cell>
          <cell r="Y472">
            <v>0</v>
          </cell>
          <cell r="Z472">
            <v>0</v>
          </cell>
          <cell r="AA472">
            <v>0</v>
          </cell>
          <cell r="AB472">
            <v>0</v>
          </cell>
          <cell r="AC472">
            <v>0</v>
          </cell>
          <cell r="AD472">
            <v>0</v>
          </cell>
          <cell r="AE472">
            <v>0</v>
          </cell>
          <cell r="AF472">
            <v>0</v>
          </cell>
          <cell r="AG472">
            <v>0</v>
          </cell>
          <cell r="AH472">
            <v>0</v>
          </cell>
          <cell r="AI472">
            <v>0</v>
          </cell>
          <cell r="AJ472">
            <v>0</v>
          </cell>
          <cell r="AK472">
            <v>0</v>
          </cell>
          <cell r="AL472">
            <v>0</v>
          </cell>
          <cell r="AM472">
            <v>0</v>
          </cell>
          <cell r="AN472">
            <v>0</v>
          </cell>
          <cell r="AO472">
            <v>0</v>
          </cell>
          <cell r="AP472">
            <v>0</v>
          </cell>
          <cell r="AQ472">
            <v>0</v>
          </cell>
          <cell r="AR472">
            <v>0</v>
          </cell>
          <cell r="AS472">
            <v>0</v>
          </cell>
          <cell r="AT472">
            <v>0</v>
          </cell>
          <cell r="AU472">
            <v>0</v>
          </cell>
          <cell r="AV472">
            <v>0</v>
          </cell>
          <cell r="AW472">
            <v>0</v>
          </cell>
          <cell r="AX472">
            <v>0</v>
          </cell>
          <cell r="AY472">
            <v>0</v>
          </cell>
          <cell r="AZ472">
            <v>0</v>
          </cell>
          <cell r="BA472">
            <v>0</v>
          </cell>
          <cell r="BB472">
            <v>0</v>
          </cell>
          <cell r="BC472">
            <v>0</v>
          </cell>
          <cell r="BD472">
            <v>0</v>
          </cell>
          <cell r="BE472">
            <v>0</v>
          </cell>
          <cell r="BF472">
            <v>0</v>
          </cell>
          <cell r="BG472">
            <v>0</v>
          </cell>
          <cell r="BH472">
            <v>0</v>
          </cell>
          <cell r="BI472">
            <v>0</v>
          </cell>
          <cell r="BJ472">
            <v>0</v>
          </cell>
        </row>
        <row r="473">
          <cell r="A473">
            <v>401060</v>
          </cell>
          <cell r="B473" t="str">
            <v>QST to supl-Teleco</v>
          </cell>
          <cell r="C473">
            <v>0</v>
          </cell>
          <cell r="D473">
            <v>-2.14</v>
          </cell>
          <cell r="E473">
            <v>0</v>
          </cell>
          <cell r="F473">
            <v>-2.14</v>
          </cell>
          <cell r="G473">
            <v>2.14</v>
          </cell>
          <cell r="H473">
            <v>0</v>
          </cell>
          <cell r="I473">
            <v>0</v>
          </cell>
          <cell r="J473">
            <v>0</v>
          </cell>
          <cell r="K473">
            <v>2.14</v>
          </cell>
          <cell r="L473">
            <v>0</v>
          </cell>
          <cell r="M473">
            <v>0</v>
          </cell>
          <cell r="N473">
            <v>0</v>
          </cell>
          <cell r="O473">
            <v>5471.14</v>
          </cell>
          <cell r="P473">
            <v>0</v>
          </cell>
          <cell r="Q473">
            <v>0</v>
          </cell>
          <cell r="R473">
            <v>0</v>
          </cell>
          <cell r="S473">
            <v>0</v>
          </cell>
          <cell r="T473">
            <v>0</v>
          </cell>
          <cell r="U473">
            <v>0</v>
          </cell>
          <cell r="V473">
            <v>5471.14</v>
          </cell>
          <cell r="W473">
            <v>0</v>
          </cell>
          <cell r="X473">
            <v>0</v>
          </cell>
          <cell r="Y473">
            <v>0</v>
          </cell>
          <cell r="Z473">
            <v>0</v>
          </cell>
          <cell r="AA473">
            <v>0</v>
          </cell>
          <cell r="AB473">
            <v>0</v>
          </cell>
          <cell r="AC473">
            <v>0</v>
          </cell>
          <cell r="AD473">
            <v>0</v>
          </cell>
          <cell r="AE473">
            <v>0</v>
          </cell>
          <cell r="AF473">
            <v>0</v>
          </cell>
          <cell r="AG473">
            <v>0</v>
          </cell>
          <cell r="AH473">
            <v>0</v>
          </cell>
          <cell r="AI473">
            <v>0</v>
          </cell>
          <cell r="AJ473">
            <v>0</v>
          </cell>
          <cell r="AK473">
            <v>0</v>
          </cell>
          <cell r="AL473">
            <v>0</v>
          </cell>
          <cell r="AM473">
            <v>0</v>
          </cell>
          <cell r="AN473">
            <v>0</v>
          </cell>
          <cell r="AO473">
            <v>0</v>
          </cell>
          <cell r="AP473">
            <v>0</v>
          </cell>
          <cell r="AQ473">
            <v>0</v>
          </cell>
          <cell r="AR473">
            <v>-2.14</v>
          </cell>
          <cell r="AS473">
            <v>0</v>
          </cell>
          <cell r="AT473">
            <v>-2.14</v>
          </cell>
          <cell r="AU473">
            <v>2.14</v>
          </cell>
          <cell r="AV473">
            <v>0</v>
          </cell>
          <cell r="AW473">
            <v>0</v>
          </cell>
          <cell r="AX473">
            <v>0</v>
          </cell>
          <cell r="AY473">
            <v>2.14</v>
          </cell>
          <cell r="AZ473">
            <v>0</v>
          </cell>
          <cell r="BA473">
            <v>0</v>
          </cell>
          <cell r="BB473">
            <v>0</v>
          </cell>
          <cell r="BC473">
            <v>5471.14</v>
          </cell>
          <cell r="BD473">
            <v>0</v>
          </cell>
          <cell r="BE473">
            <v>0</v>
          </cell>
          <cell r="BF473">
            <v>0</v>
          </cell>
          <cell r="BG473">
            <v>0</v>
          </cell>
          <cell r="BH473">
            <v>0</v>
          </cell>
          <cell r="BI473">
            <v>0</v>
          </cell>
          <cell r="BJ473">
            <v>5471.14</v>
          </cell>
        </row>
        <row r="474">
          <cell r="A474">
            <v>401100</v>
          </cell>
          <cell r="B474" t="str">
            <v>ORST Collected</v>
          </cell>
          <cell r="C474">
            <v>0</v>
          </cell>
          <cell r="D474">
            <v>37433.4</v>
          </cell>
          <cell r="E474">
            <v>0</v>
          </cell>
          <cell r="F474">
            <v>37433.4</v>
          </cell>
          <cell r="G474">
            <v>-37846.6</v>
          </cell>
          <cell r="H474">
            <v>0</v>
          </cell>
          <cell r="I474">
            <v>0</v>
          </cell>
          <cell r="J474">
            <v>0</v>
          </cell>
          <cell r="K474">
            <v>-37846.6</v>
          </cell>
          <cell r="L474">
            <v>0</v>
          </cell>
          <cell r="M474">
            <v>0</v>
          </cell>
          <cell r="N474">
            <v>0</v>
          </cell>
          <cell r="O474">
            <v>664.8</v>
          </cell>
          <cell r="P474">
            <v>0</v>
          </cell>
          <cell r="Q474">
            <v>0</v>
          </cell>
          <cell r="R474">
            <v>0</v>
          </cell>
          <cell r="S474">
            <v>0</v>
          </cell>
          <cell r="T474">
            <v>0</v>
          </cell>
          <cell r="U474">
            <v>0</v>
          </cell>
          <cell r="V474">
            <v>251.6</v>
          </cell>
          <cell r="W474">
            <v>0</v>
          </cell>
          <cell r="X474">
            <v>0</v>
          </cell>
          <cell r="Y474">
            <v>0</v>
          </cell>
          <cell r="Z474">
            <v>0</v>
          </cell>
          <cell r="AA474">
            <v>0</v>
          </cell>
          <cell r="AB474">
            <v>0</v>
          </cell>
          <cell r="AC474">
            <v>0</v>
          </cell>
          <cell r="AD474">
            <v>0</v>
          </cell>
          <cell r="AE474">
            <v>0</v>
          </cell>
          <cell r="AF474">
            <v>0</v>
          </cell>
          <cell r="AG474">
            <v>0</v>
          </cell>
          <cell r="AH474">
            <v>0</v>
          </cell>
          <cell r="AI474">
            <v>0</v>
          </cell>
          <cell r="AJ474">
            <v>0</v>
          </cell>
          <cell r="AK474">
            <v>0</v>
          </cell>
          <cell r="AL474">
            <v>0</v>
          </cell>
          <cell r="AM474">
            <v>0</v>
          </cell>
          <cell r="AN474">
            <v>0</v>
          </cell>
          <cell r="AO474">
            <v>0</v>
          </cell>
          <cell r="AP474">
            <v>0</v>
          </cell>
          <cell r="AQ474">
            <v>0</v>
          </cell>
          <cell r="AR474">
            <v>37433.4</v>
          </cell>
          <cell r="AS474">
            <v>0</v>
          </cell>
          <cell r="AT474">
            <v>37433.4</v>
          </cell>
          <cell r="AU474">
            <v>-37846.6</v>
          </cell>
          <cell r="AV474">
            <v>0</v>
          </cell>
          <cell r="AW474">
            <v>0</v>
          </cell>
          <cell r="AX474">
            <v>0</v>
          </cell>
          <cell r="AY474">
            <v>-37846.6</v>
          </cell>
          <cell r="AZ474">
            <v>0</v>
          </cell>
          <cell r="BA474">
            <v>0</v>
          </cell>
          <cell r="BB474">
            <v>0</v>
          </cell>
          <cell r="BC474">
            <v>664.8</v>
          </cell>
          <cell r="BD474">
            <v>0</v>
          </cell>
          <cell r="BE474">
            <v>0</v>
          </cell>
          <cell r="BF474">
            <v>0</v>
          </cell>
          <cell r="BG474">
            <v>0</v>
          </cell>
          <cell r="BH474">
            <v>0</v>
          </cell>
          <cell r="BI474">
            <v>0</v>
          </cell>
          <cell r="BJ474">
            <v>251.6</v>
          </cell>
        </row>
        <row r="475">
          <cell r="A475">
            <v>403000</v>
          </cell>
          <cell r="B475" t="str">
            <v>QST Cllctd-Teleco</v>
          </cell>
          <cell r="C475">
            <v>0</v>
          </cell>
          <cell r="D475">
            <v>186.19</v>
          </cell>
          <cell r="E475">
            <v>0</v>
          </cell>
          <cell r="F475">
            <v>186.19</v>
          </cell>
          <cell r="G475">
            <v>-186.19</v>
          </cell>
          <cell r="H475">
            <v>0</v>
          </cell>
          <cell r="I475">
            <v>0</v>
          </cell>
          <cell r="J475">
            <v>0</v>
          </cell>
          <cell r="K475">
            <v>-186.19</v>
          </cell>
          <cell r="L475">
            <v>0</v>
          </cell>
          <cell r="M475">
            <v>0</v>
          </cell>
          <cell r="N475">
            <v>0</v>
          </cell>
          <cell r="O475">
            <v>-2835.43</v>
          </cell>
          <cell r="P475">
            <v>0</v>
          </cell>
          <cell r="Q475">
            <v>0</v>
          </cell>
          <cell r="R475">
            <v>0</v>
          </cell>
          <cell r="S475">
            <v>0</v>
          </cell>
          <cell r="T475">
            <v>0</v>
          </cell>
          <cell r="U475">
            <v>0</v>
          </cell>
          <cell r="V475">
            <v>-2835.43</v>
          </cell>
          <cell r="W475">
            <v>0</v>
          </cell>
          <cell r="X475">
            <v>0</v>
          </cell>
          <cell r="Y475">
            <v>0</v>
          </cell>
          <cell r="Z475">
            <v>0</v>
          </cell>
          <cell r="AA475">
            <v>0</v>
          </cell>
          <cell r="AB475">
            <v>0</v>
          </cell>
          <cell r="AC475">
            <v>0</v>
          </cell>
          <cell r="AD475">
            <v>0</v>
          </cell>
          <cell r="AE475">
            <v>0</v>
          </cell>
          <cell r="AF475">
            <v>0</v>
          </cell>
          <cell r="AG475">
            <v>0</v>
          </cell>
          <cell r="AH475">
            <v>0</v>
          </cell>
          <cell r="AI475">
            <v>0</v>
          </cell>
          <cell r="AJ475">
            <v>0</v>
          </cell>
          <cell r="AK475">
            <v>0</v>
          </cell>
          <cell r="AL475">
            <v>0</v>
          </cell>
          <cell r="AM475">
            <v>0</v>
          </cell>
          <cell r="AN475">
            <v>0</v>
          </cell>
          <cell r="AO475">
            <v>0</v>
          </cell>
          <cell r="AP475">
            <v>0</v>
          </cell>
          <cell r="AQ475">
            <v>0</v>
          </cell>
          <cell r="AR475">
            <v>186.19</v>
          </cell>
          <cell r="AS475">
            <v>0</v>
          </cell>
          <cell r="AT475">
            <v>186.19</v>
          </cell>
          <cell r="AU475">
            <v>-186.19</v>
          </cell>
          <cell r="AV475">
            <v>0</v>
          </cell>
          <cell r="AW475">
            <v>0</v>
          </cell>
          <cell r="AX475">
            <v>0</v>
          </cell>
          <cell r="AY475">
            <v>-186.19</v>
          </cell>
          <cell r="AZ475">
            <v>0</v>
          </cell>
          <cell r="BA475">
            <v>0</v>
          </cell>
          <cell r="BB475">
            <v>0</v>
          </cell>
          <cell r="BC475">
            <v>-2835.43</v>
          </cell>
          <cell r="BD475">
            <v>0</v>
          </cell>
          <cell r="BE475">
            <v>0</v>
          </cell>
          <cell r="BF475">
            <v>0</v>
          </cell>
          <cell r="BG475">
            <v>0</v>
          </cell>
          <cell r="BH475">
            <v>0</v>
          </cell>
          <cell r="BI475">
            <v>0</v>
          </cell>
          <cell r="BJ475">
            <v>-2835.43</v>
          </cell>
        </row>
        <row r="476">
          <cell r="A476">
            <v>403020</v>
          </cell>
          <cell r="B476" t="str">
            <v>ORST compn earned</v>
          </cell>
          <cell r="C476">
            <v>0</v>
          </cell>
          <cell r="D476">
            <v>0</v>
          </cell>
          <cell r="E476">
            <v>0</v>
          </cell>
          <cell r="F476">
            <v>0</v>
          </cell>
          <cell r="G476">
            <v>0</v>
          </cell>
          <cell r="H476">
            <v>0</v>
          </cell>
          <cell r="I476">
            <v>0</v>
          </cell>
          <cell r="J476">
            <v>0</v>
          </cell>
          <cell r="K476">
            <v>0</v>
          </cell>
          <cell r="L476">
            <v>0</v>
          </cell>
          <cell r="M476">
            <v>0</v>
          </cell>
          <cell r="N476">
            <v>0</v>
          </cell>
          <cell r="O476">
            <v>0</v>
          </cell>
          <cell r="P476">
            <v>0</v>
          </cell>
          <cell r="Q476">
            <v>0</v>
          </cell>
          <cell r="R476">
            <v>0</v>
          </cell>
          <cell r="S476">
            <v>0</v>
          </cell>
          <cell r="T476">
            <v>0</v>
          </cell>
          <cell r="U476">
            <v>0</v>
          </cell>
          <cell r="V476">
            <v>0</v>
          </cell>
          <cell r="W476">
            <v>0</v>
          </cell>
          <cell r="X476">
            <v>0</v>
          </cell>
          <cell r="Y476">
            <v>0</v>
          </cell>
          <cell r="Z476">
            <v>0</v>
          </cell>
          <cell r="AA476">
            <v>0</v>
          </cell>
          <cell r="AB476">
            <v>0</v>
          </cell>
          <cell r="AC476">
            <v>0</v>
          </cell>
          <cell r="AD476">
            <v>0</v>
          </cell>
          <cell r="AE476">
            <v>0</v>
          </cell>
          <cell r="AF476">
            <v>0</v>
          </cell>
          <cell r="AG476">
            <v>0</v>
          </cell>
          <cell r="AH476">
            <v>0</v>
          </cell>
          <cell r="AI476">
            <v>0</v>
          </cell>
          <cell r="AJ476">
            <v>0</v>
          </cell>
          <cell r="AK476">
            <v>0</v>
          </cell>
          <cell r="AL476">
            <v>0</v>
          </cell>
          <cell r="AM476">
            <v>0</v>
          </cell>
          <cell r="AN476">
            <v>0</v>
          </cell>
          <cell r="AO476">
            <v>0</v>
          </cell>
          <cell r="AP476">
            <v>0</v>
          </cell>
          <cell r="AQ476">
            <v>0</v>
          </cell>
          <cell r="AR476">
            <v>0</v>
          </cell>
          <cell r="AS476">
            <v>0</v>
          </cell>
          <cell r="AT476">
            <v>0</v>
          </cell>
          <cell r="AU476">
            <v>0</v>
          </cell>
          <cell r="AV476">
            <v>0</v>
          </cell>
          <cell r="AW476">
            <v>0</v>
          </cell>
          <cell r="AX476">
            <v>0</v>
          </cell>
          <cell r="AY476">
            <v>0</v>
          </cell>
          <cell r="AZ476">
            <v>0</v>
          </cell>
          <cell r="BA476">
            <v>0</v>
          </cell>
          <cell r="BB476">
            <v>0</v>
          </cell>
          <cell r="BC476">
            <v>0</v>
          </cell>
          <cell r="BD476">
            <v>0</v>
          </cell>
          <cell r="BE476">
            <v>0</v>
          </cell>
          <cell r="BF476">
            <v>0</v>
          </cell>
          <cell r="BG476">
            <v>0</v>
          </cell>
          <cell r="BH476">
            <v>0</v>
          </cell>
          <cell r="BI476">
            <v>0</v>
          </cell>
          <cell r="BJ476">
            <v>0</v>
          </cell>
        </row>
        <row r="477">
          <cell r="A477">
            <v>404020</v>
          </cell>
          <cell r="B477" t="str">
            <v>Income Tax Payable</v>
          </cell>
          <cell r="C477">
            <v>442409.21</v>
          </cell>
          <cell r="D477">
            <v>-5359451.71</v>
          </cell>
          <cell r="E477">
            <v>25417.4</v>
          </cell>
          <cell r="F477">
            <v>-5334034.3099999996</v>
          </cell>
          <cell r="G477">
            <v>-6501397.1799999997</v>
          </cell>
          <cell r="H477">
            <v>-635500.36</v>
          </cell>
          <cell r="I477">
            <v>0</v>
          </cell>
          <cell r="J477">
            <v>0</v>
          </cell>
          <cell r="K477">
            <v>-7136897.54</v>
          </cell>
          <cell r="L477">
            <v>0</v>
          </cell>
          <cell r="M477">
            <v>0</v>
          </cell>
          <cell r="N477">
            <v>0</v>
          </cell>
          <cell r="O477">
            <v>-303318.26</v>
          </cell>
          <cell r="P477">
            <v>622.34</v>
          </cell>
          <cell r="Q477">
            <v>1589382.32</v>
          </cell>
          <cell r="R477">
            <v>-1530085.89</v>
          </cell>
          <cell r="S477">
            <v>0</v>
          </cell>
          <cell r="T477">
            <v>18194.68</v>
          </cell>
          <cell r="U477">
            <v>0</v>
          </cell>
          <cell r="V477">
            <v>-12253727.449999999</v>
          </cell>
          <cell r="W477">
            <v>0</v>
          </cell>
          <cell r="X477">
            <v>0</v>
          </cell>
          <cell r="Y477">
            <v>0</v>
          </cell>
          <cell r="Z477">
            <v>0</v>
          </cell>
          <cell r="AA477">
            <v>0</v>
          </cell>
          <cell r="AB477">
            <v>0</v>
          </cell>
          <cell r="AC477">
            <v>0</v>
          </cell>
          <cell r="AD477">
            <v>0</v>
          </cell>
          <cell r="AE477">
            <v>0</v>
          </cell>
          <cell r="AF477">
            <v>0</v>
          </cell>
          <cell r="AG477">
            <v>0</v>
          </cell>
          <cell r="AH477">
            <v>0</v>
          </cell>
          <cell r="AI477">
            <v>0</v>
          </cell>
          <cell r="AJ477">
            <v>0</v>
          </cell>
          <cell r="AK477">
            <v>0</v>
          </cell>
          <cell r="AL477">
            <v>0</v>
          </cell>
          <cell r="AM477">
            <v>0</v>
          </cell>
          <cell r="AN477">
            <v>0</v>
          </cell>
          <cell r="AO477">
            <v>0</v>
          </cell>
          <cell r="AP477">
            <v>0</v>
          </cell>
          <cell r="AQ477">
            <v>442409.21</v>
          </cell>
          <cell r="AR477">
            <v>-5359451.71</v>
          </cell>
          <cell r="AS477">
            <v>25417.4</v>
          </cell>
          <cell r="AT477">
            <v>-5334034.3099999996</v>
          </cell>
          <cell r="AU477">
            <v>-6501397.1799999997</v>
          </cell>
          <cell r="AV477">
            <v>-635500.36</v>
          </cell>
          <cell r="AW477">
            <v>0</v>
          </cell>
          <cell r="AX477">
            <v>0</v>
          </cell>
          <cell r="AY477">
            <v>-7136897.54</v>
          </cell>
          <cell r="AZ477">
            <v>0</v>
          </cell>
          <cell r="BA477">
            <v>0</v>
          </cell>
          <cell r="BB477">
            <v>0</v>
          </cell>
          <cell r="BC477">
            <v>-303318.26</v>
          </cell>
          <cell r="BD477">
            <v>622.34</v>
          </cell>
          <cell r="BE477">
            <v>1589382.32</v>
          </cell>
          <cell r="BF477">
            <v>-1530085.89</v>
          </cell>
          <cell r="BG477">
            <v>0</v>
          </cell>
          <cell r="BH477">
            <v>18194.68</v>
          </cell>
          <cell r="BI477">
            <v>0</v>
          </cell>
          <cell r="BJ477">
            <v>-12253727.449999999</v>
          </cell>
        </row>
        <row r="478">
          <cell r="A478">
            <v>404030</v>
          </cell>
          <cell r="B478" t="str">
            <v>DTL-C</v>
          </cell>
          <cell r="C478">
            <v>0</v>
          </cell>
          <cell r="D478">
            <v>0</v>
          </cell>
          <cell r="E478">
            <v>0</v>
          </cell>
          <cell r="F478">
            <v>0</v>
          </cell>
          <cell r="G478">
            <v>0</v>
          </cell>
          <cell r="H478">
            <v>0</v>
          </cell>
          <cell r="I478">
            <v>0</v>
          </cell>
          <cell r="J478">
            <v>0</v>
          </cell>
          <cell r="K478">
            <v>0</v>
          </cell>
          <cell r="L478">
            <v>0</v>
          </cell>
          <cell r="M478">
            <v>-0.44</v>
          </cell>
          <cell r="N478">
            <v>-0.44</v>
          </cell>
          <cell r="O478">
            <v>2.6</v>
          </cell>
          <cell r="P478">
            <v>-0.51</v>
          </cell>
          <cell r="Q478">
            <v>0</v>
          </cell>
          <cell r="R478">
            <v>0</v>
          </cell>
          <cell r="S478">
            <v>0</v>
          </cell>
          <cell r="T478">
            <v>0</v>
          </cell>
          <cell r="U478">
            <v>0</v>
          </cell>
          <cell r="V478">
            <v>1.65</v>
          </cell>
          <cell r="W478">
            <v>0</v>
          </cell>
          <cell r="X478">
            <v>0</v>
          </cell>
          <cell r="Y478">
            <v>0</v>
          </cell>
          <cell r="Z478">
            <v>0</v>
          </cell>
          <cell r="AA478">
            <v>0</v>
          </cell>
          <cell r="AB478">
            <v>0</v>
          </cell>
          <cell r="AC478">
            <v>0</v>
          </cell>
          <cell r="AD478">
            <v>0</v>
          </cell>
          <cell r="AE478">
            <v>0</v>
          </cell>
          <cell r="AF478">
            <v>0</v>
          </cell>
          <cell r="AG478">
            <v>0</v>
          </cell>
          <cell r="AH478">
            <v>0</v>
          </cell>
          <cell r="AI478">
            <v>0</v>
          </cell>
          <cell r="AJ478">
            <v>0</v>
          </cell>
          <cell r="AK478">
            <v>0</v>
          </cell>
          <cell r="AL478">
            <v>0</v>
          </cell>
          <cell r="AM478">
            <v>0</v>
          </cell>
          <cell r="AN478">
            <v>0</v>
          </cell>
          <cell r="AO478">
            <v>0</v>
          </cell>
          <cell r="AP478">
            <v>0</v>
          </cell>
          <cell r="AQ478">
            <v>0</v>
          </cell>
          <cell r="AR478">
            <v>0</v>
          </cell>
          <cell r="AS478">
            <v>0</v>
          </cell>
          <cell r="AT478">
            <v>0</v>
          </cell>
          <cell r="AU478">
            <v>0</v>
          </cell>
          <cell r="AV478">
            <v>0</v>
          </cell>
          <cell r="AW478">
            <v>0</v>
          </cell>
          <cell r="AX478">
            <v>0</v>
          </cell>
          <cell r="AY478">
            <v>0</v>
          </cell>
          <cell r="AZ478">
            <v>0</v>
          </cell>
          <cell r="BA478">
            <v>-0.44</v>
          </cell>
          <cell r="BB478">
            <v>-0.44</v>
          </cell>
          <cell r="BC478">
            <v>2.6</v>
          </cell>
          <cell r="BD478">
            <v>-0.51</v>
          </cell>
          <cell r="BE478">
            <v>0</v>
          </cell>
          <cell r="BF478">
            <v>0</v>
          </cell>
          <cell r="BG478">
            <v>0</v>
          </cell>
          <cell r="BH478">
            <v>0</v>
          </cell>
          <cell r="BI478">
            <v>0</v>
          </cell>
          <cell r="BJ478">
            <v>1.65</v>
          </cell>
        </row>
        <row r="479">
          <cell r="A479">
            <v>404031</v>
          </cell>
          <cell r="B479" t="str">
            <v>Reg Offset DTL-C</v>
          </cell>
          <cell r="C479">
            <v>0</v>
          </cell>
          <cell r="D479">
            <v>-1617055.61</v>
          </cell>
          <cell r="E479">
            <v>0</v>
          </cell>
          <cell r="F479">
            <v>-1617055.61</v>
          </cell>
          <cell r="G479">
            <v>-6903313.0499999998</v>
          </cell>
          <cell r="H479">
            <v>0</v>
          </cell>
          <cell r="I479">
            <v>0</v>
          </cell>
          <cell r="J479">
            <v>0</v>
          </cell>
          <cell r="K479">
            <v>-6903313.0499999998</v>
          </cell>
          <cell r="L479">
            <v>0</v>
          </cell>
          <cell r="M479">
            <v>0</v>
          </cell>
          <cell r="N479">
            <v>0</v>
          </cell>
          <cell r="O479">
            <v>0</v>
          </cell>
          <cell r="P479">
            <v>0</v>
          </cell>
          <cell r="Q479">
            <v>-108164.27</v>
          </cell>
          <cell r="R479">
            <v>-55884.35</v>
          </cell>
          <cell r="S479">
            <v>0</v>
          </cell>
          <cell r="T479">
            <v>0</v>
          </cell>
          <cell r="U479">
            <v>0</v>
          </cell>
          <cell r="V479">
            <v>-8684417.2799999993</v>
          </cell>
          <cell r="W479">
            <v>0</v>
          </cell>
          <cell r="X479">
            <v>0</v>
          </cell>
          <cell r="Y479">
            <v>0</v>
          </cell>
          <cell r="Z479">
            <v>0</v>
          </cell>
          <cell r="AA479">
            <v>0</v>
          </cell>
          <cell r="AB479">
            <v>0</v>
          </cell>
          <cell r="AC479">
            <v>0</v>
          </cell>
          <cell r="AD479">
            <v>0</v>
          </cell>
          <cell r="AE479">
            <v>0</v>
          </cell>
          <cell r="AF479">
            <v>0</v>
          </cell>
          <cell r="AG479">
            <v>0</v>
          </cell>
          <cell r="AH479">
            <v>0</v>
          </cell>
          <cell r="AI479">
            <v>0</v>
          </cell>
          <cell r="AJ479">
            <v>0</v>
          </cell>
          <cell r="AK479">
            <v>0</v>
          </cell>
          <cell r="AL479">
            <v>0</v>
          </cell>
          <cell r="AM479">
            <v>0</v>
          </cell>
          <cell r="AN479">
            <v>0</v>
          </cell>
          <cell r="AO479">
            <v>0</v>
          </cell>
          <cell r="AP479">
            <v>0</v>
          </cell>
          <cell r="AQ479">
            <v>0</v>
          </cell>
          <cell r="AR479">
            <v>-1617055.61</v>
          </cell>
          <cell r="AS479">
            <v>0</v>
          </cell>
          <cell r="AT479">
            <v>-1617055.61</v>
          </cell>
          <cell r="AU479">
            <v>-6903313.0499999998</v>
          </cell>
          <cell r="AV479">
            <v>0</v>
          </cell>
          <cell r="AW479">
            <v>0</v>
          </cell>
          <cell r="AX479">
            <v>0</v>
          </cell>
          <cell r="AY479">
            <v>-6903313.0499999998</v>
          </cell>
          <cell r="AZ479">
            <v>0</v>
          </cell>
          <cell r="BA479">
            <v>0</v>
          </cell>
          <cell r="BB479">
            <v>0</v>
          </cell>
          <cell r="BC479">
            <v>0</v>
          </cell>
          <cell r="BD479">
            <v>0</v>
          </cell>
          <cell r="BE479">
            <v>-108164.27</v>
          </cell>
          <cell r="BF479">
            <v>-55884.35</v>
          </cell>
          <cell r="BG479">
            <v>0</v>
          </cell>
          <cell r="BH479">
            <v>0</v>
          </cell>
          <cell r="BI479">
            <v>0</v>
          </cell>
          <cell r="BJ479">
            <v>-8684417.2799999993</v>
          </cell>
        </row>
        <row r="480">
          <cell r="A480">
            <v>409000</v>
          </cell>
          <cell r="B480" t="str">
            <v>Accr Power Pchases</v>
          </cell>
          <cell r="C480">
            <v>0</v>
          </cell>
          <cell r="D480">
            <v>0</v>
          </cell>
          <cell r="E480">
            <v>0</v>
          </cell>
          <cell r="F480">
            <v>0</v>
          </cell>
          <cell r="G480">
            <v>-202521636.87</v>
          </cell>
          <cell r="H480">
            <v>0</v>
          </cell>
          <cell r="I480">
            <v>0</v>
          </cell>
          <cell r="J480">
            <v>0</v>
          </cell>
          <cell r="K480">
            <v>-202521636.87</v>
          </cell>
          <cell r="L480">
            <v>0</v>
          </cell>
          <cell r="M480">
            <v>0</v>
          </cell>
          <cell r="N480">
            <v>0</v>
          </cell>
          <cell r="O480">
            <v>0</v>
          </cell>
          <cell r="P480">
            <v>0</v>
          </cell>
          <cell r="Q480">
            <v>0</v>
          </cell>
          <cell r="R480">
            <v>0</v>
          </cell>
          <cell r="S480">
            <v>0</v>
          </cell>
          <cell r="T480">
            <v>0</v>
          </cell>
          <cell r="U480">
            <v>0</v>
          </cell>
          <cell r="V480">
            <v>-202521636.87</v>
          </cell>
          <cell r="W480">
            <v>0</v>
          </cell>
          <cell r="X480">
            <v>0</v>
          </cell>
          <cell r="Y480">
            <v>0</v>
          </cell>
          <cell r="Z480">
            <v>0</v>
          </cell>
          <cell r="AA480">
            <v>0</v>
          </cell>
          <cell r="AB480">
            <v>0</v>
          </cell>
          <cell r="AC480">
            <v>0</v>
          </cell>
          <cell r="AD480">
            <v>0</v>
          </cell>
          <cell r="AE480">
            <v>0</v>
          </cell>
          <cell r="AF480">
            <v>0</v>
          </cell>
          <cell r="AG480">
            <v>0</v>
          </cell>
          <cell r="AH480">
            <v>0</v>
          </cell>
          <cell r="AI480">
            <v>0</v>
          </cell>
          <cell r="AJ480">
            <v>0</v>
          </cell>
          <cell r="AK480">
            <v>0</v>
          </cell>
          <cell r="AL480">
            <v>0</v>
          </cell>
          <cell r="AM480">
            <v>0</v>
          </cell>
          <cell r="AN480">
            <v>0</v>
          </cell>
          <cell r="AO480">
            <v>0</v>
          </cell>
          <cell r="AP480">
            <v>0</v>
          </cell>
          <cell r="AQ480">
            <v>0</v>
          </cell>
          <cell r="AR480">
            <v>0</v>
          </cell>
          <cell r="AS480">
            <v>0</v>
          </cell>
          <cell r="AT480">
            <v>0</v>
          </cell>
          <cell r="AU480">
            <v>-202521636.87</v>
          </cell>
          <cell r="AV480">
            <v>0</v>
          </cell>
          <cell r="AW480">
            <v>0</v>
          </cell>
          <cell r="AX480">
            <v>0</v>
          </cell>
          <cell r="AY480">
            <v>-202521636.87</v>
          </cell>
          <cell r="AZ480">
            <v>0</v>
          </cell>
          <cell r="BA480">
            <v>0</v>
          </cell>
          <cell r="BB480">
            <v>0</v>
          </cell>
          <cell r="BC480">
            <v>0</v>
          </cell>
          <cell r="BD480">
            <v>0</v>
          </cell>
          <cell r="BE480">
            <v>0</v>
          </cell>
          <cell r="BF480">
            <v>0</v>
          </cell>
          <cell r="BG480">
            <v>0</v>
          </cell>
          <cell r="BH480">
            <v>0</v>
          </cell>
          <cell r="BI480">
            <v>0</v>
          </cell>
          <cell r="BJ480">
            <v>-202521636.87</v>
          </cell>
        </row>
        <row r="481">
          <cell r="A481">
            <v>411000</v>
          </cell>
          <cell r="B481" t="str">
            <v>Accr Pyt In L Of Tax</v>
          </cell>
          <cell r="C481">
            <v>0</v>
          </cell>
          <cell r="D481">
            <v>-59016093.920000002</v>
          </cell>
          <cell r="E481">
            <v>0</v>
          </cell>
          <cell r="F481">
            <v>-59016093.920000002</v>
          </cell>
          <cell r="G481">
            <v>-4316554.24</v>
          </cell>
          <cell r="H481">
            <v>0</v>
          </cell>
          <cell r="I481">
            <v>0</v>
          </cell>
          <cell r="J481">
            <v>0</v>
          </cell>
          <cell r="K481">
            <v>-4316554.24</v>
          </cell>
          <cell r="L481">
            <v>0</v>
          </cell>
          <cell r="M481">
            <v>0</v>
          </cell>
          <cell r="N481">
            <v>0</v>
          </cell>
          <cell r="O481">
            <v>0</v>
          </cell>
          <cell r="P481">
            <v>0</v>
          </cell>
          <cell r="Q481">
            <v>-447.48</v>
          </cell>
          <cell r="R481">
            <v>0</v>
          </cell>
          <cell r="S481">
            <v>0</v>
          </cell>
          <cell r="T481">
            <v>0</v>
          </cell>
          <cell r="U481">
            <v>0</v>
          </cell>
          <cell r="V481">
            <v>-63333095.640000001</v>
          </cell>
          <cell r="W481">
            <v>0</v>
          </cell>
          <cell r="X481">
            <v>0</v>
          </cell>
          <cell r="Y481">
            <v>0</v>
          </cell>
          <cell r="Z481">
            <v>0</v>
          </cell>
          <cell r="AA481">
            <v>0</v>
          </cell>
          <cell r="AB481">
            <v>0</v>
          </cell>
          <cell r="AC481">
            <v>0</v>
          </cell>
          <cell r="AD481">
            <v>0</v>
          </cell>
          <cell r="AE481">
            <v>0</v>
          </cell>
          <cell r="AF481">
            <v>0</v>
          </cell>
          <cell r="AG481">
            <v>0</v>
          </cell>
          <cell r="AH481">
            <v>0</v>
          </cell>
          <cell r="AI481">
            <v>0</v>
          </cell>
          <cell r="AJ481">
            <v>0</v>
          </cell>
          <cell r="AK481">
            <v>0</v>
          </cell>
          <cell r="AL481">
            <v>0</v>
          </cell>
          <cell r="AM481">
            <v>0</v>
          </cell>
          <cell r="AN481">
            <v>0</v>
          </cell>
          <cell r="AO481">
            <v>0</v>
          </cell>
          <cell r="AP481">
            <v>0</v>
          </cell>
          <cell r="AQ481">
            <v>0</v>
          </cell>
          <cell r="AR481">
            <v>-59016093.920000002</v>
          </cell>
          <cell r="AS481">
            <v>0</v>
          </cell>
          <cell r="AT481">
            <v>-59016093.920000002</v>
          </cell>
          <cell r="AU481">
            <v>-4316554.24</v>
          </cell>
          <cell r="AV481">
            <v>0</v>
          </cell>
          <cell r="AW481">
            <v>0</v>
          </cell>
          <cell r="AX481">
            <v>0</v>
          </cell>
          <cell r="AY481">
            <v>-4316554.24</v>
          </cell>
          <cell r="AZ481">
            <v>0</v>
          </cell>
          <cell r="BA481">
            <v>0</v>
          </cell>
          <cell r="BB481">
            <v>0</v>
          </cell>
          <cell r="BC481">
            <v>0</v>
          </cell>
          <cell r="BD481">
            <v>0</v>
          </cell>
          <cell r="BE481">
            <v>-447.48</v>
          </cell>
          <cell r="BF481">
            <v>0</v>
          </cell>
          <cell r="BG481">
            <v>0</v>
          </cell>
          <cell r="BH481">
            <v>0</v>
          </cell>
          <cell r="BI481">
            <v>0</v>
          </cell>
          <cell r="BJ481">
            <v>-63333095.640000001</v>
          </cell>
        </row>
        <row r="482">
          <cell r="A482">
            <v>412010</v>
          </cell>
          <cell r="B482" t="str">
            <v>DRC on Dflt Sply</v>
          </cell>
          <cell r="C482">
            <v>0</v>
          </cell>
          <cell r="D482">
            <v>0</v>
          </cell>
          <cell r="E482">
            <v>0</v>
          </cell>
          <cell r="F482">
            <v>0</v>
          </cell>
          <cell r="G482">
            <v>-8859220.6899999995</v>
          </cell>
          <cell r="H482">
            <v>0</v>
          </cell>
          <cell r="I482">
            <v>0</v>
          </cell>
          <cell r="J482">
            <v>-15111.14</v>
          </cell>
          <cell r="K482">
            <v>-8874331.8300000001</v>
          </cell>
          <cell r="L482">
            <v>0</v>
          </cell>
          <cell r="M482">
            <v>0</v>
          </cell>
          <cell r="N482">
            <v>0</v>
          </cell>
          <cell r="O482">
            <v>0</v>
          </cell>
          <cell r="P482">
            <v>0</v>
          </cell>
          <cell r="Q482">
            <v>0</v>
          </cell>
          <cell r="R482">
            <v>0</v>
          </cell>
          <cell r="S482">
            <v>0</v>
          </cell>
          <cell r="T482">
            <v>0</v>
          </cell>
          <cell r="U482">
            <v>0</v>
          </cell>
          <cell r="V482">
            <v>-8874331.8300000001</v>
          </cell>
          <cell r="W482">
            <v>0</v>
          </cell>
          <cell r="X482">
            <v>0</v>
          </cell>
          <cell r="Y482">
            <v>0</v>
          </cell>
          <cell r="Z482">
            <v>0</v>
          </cell>
          <cell r="AA482">
            <v>0</v>
          </cell>
          <cell r="AB482">
            <v>0</v>
          </cell>
          <cell r="AC482">
            <v>0</v>
          </cell>
          <cell r="AD482">
            <v>0</v>
          </cell>
          <cell r="AE482">
            <v>0</v>
          </cell>
          <cell r="AF482">
            <v>0</v>
          </cell>
          <cell r="AG482">
            <v>0</v>
          </cell>
          <cell r="AH482">
            <v>0</v>
          </cell>
          <cell r="AI482">
            <v>0</v>
          </cell>
          <cell r="AJ482">
            <v>0</v>
          </cell>
          <cell r="AK482">
            <v>0</v>
          </cell>
          <cell r="AL482">
            <v>0</v>
          </cell>
          <cell r="AM482">
            <v>0</v>
          </cell>
          <cell r="AN482">
            <v>0</v>
          </cell>
          <cell r="AO482">
            <v>0</v>
          </cell>
          <cell r="AP482">
            <v>0</v>
          </cell>
          <cell r="AQ482">
            <v>0</v>
          </cell>
          <cell r="AR482">
            <v>0</v>
          </cell>
          <cell r="AS482">
            <v>0</v>
          </cell>
          <cell r="AT482">
            <v>0</v>
          </cell>
          <cell r="AU482">
            <v>-8859220.6899999995</v>
          </cell>
          <cell r="AV482">
            <v>0</v>
          </cell>
          <cell r="AW482">
            <v>0</v>
          </cell>
          <cell r="AX482">
            <v>-15111.14</v>
          </cell>
          <cell r="AY482">
            <v>-8874331.8300000001</v>
          </cell>
          <cell r="AZ482">
            <v>0</v>
          </cell>
          <cell r="BA482">
            <v>0</v>
          </cell>
          <cell r="BB482">
            <v>0</v>
          </cell>
          <cell r="BC482">
            <v>0</v>
          </cell>
          <cell r="BD482">
            <v>0</v>
          </cell>
          <cell r="BE482">
            <v>0</v>
          </cell>
          <cell r="BF482">
            <v>0</v>
          </cell>
          <cell r="BG482">
            <v>0</v>
          </cell>
          <cell r="BH482">
            <v>0</v>
          </cell>
          <cell r="BI482">
            <v>0</v>
          </cell>
          <cell r="BJ482">
            <v>-8874331.8300000001</v>
          </cell>
        </row>
        <row r="483">
          <cell r="A483">
            <v>412011</v>
          </cell>
          <cell r="B483" t="str">
            <v>DRC on bhf Rtlers</v>
          </cell>
          <cell r="C483">
            <v>0</v>
          </cell>
          <cell r="D483">
            <v>857.97</v>
          </cell>
          <cell r="E483">
            <v>0</v>
          </cell>
          <cell r="F483">
            <v>857.97</v>
          </cell>
          <cell r="G483">
            <v>-1397979.84</v>
          </cell>
          <cell r="H483">
            <v>0</v>
          </cell>
          <cell r="I483">
            <v>0</v>
          </cell>
          <cell r="J483">
            <v>0</v>
          </cell>
          <cell r="K483">
            <v>-1397979.84</v>
          </cell>
          <cell r="L483">
            <v>0</v>
          </cell>
          <cell r="M483">
            <v>0</v>
          </cell>
          <cell r="N483">
            <v>0</v>
          </cell>
          <cell r="O483">
            <v>0</v>
          </cell>
          <cell r="P483">
            <v>0</v>
          </cell>
          <cell r="Q483">
            <v>0</v>
          </cell>
          <cell r="R483">
            <v>0</v>
          </cell>
          <cell r="S483">
            <v>0</v>
          </cell>
          <cell r="T483">
            <v>0</v>
          </cell>
          <cell r="U483">
            <v>0</v>
          </cell>
          <cell r="V483">
            <v>-1397121.87</v>
          </cell>
          <cell r="W483">
            <v>0</v>
          </cell>
          <cell r="X483">
            <v>0</v>
          </cell>
          <cell r="Y483">
            <v>0</v>
          </cell>
          <cell r="Z483">
            <v>0</v>
          </cell>
          <cell r="AA483">
            <v>0</v>
          </cell>
          <cell r="AB483">
            <v>0</v>
          </cell>
          <cell r="AC483">
            <v>0</v>
          </cell>
          <cell r="AD483">
            <v>0</v>
          </cell>
          <cell r="AE483">
            <v>0</v>
          </cell>
          <cell r="AF483">
            <v>0</v>
          </cell>
          <cell r="AG483">
            <v>0</v>
          </cell>
          <cell r="AH483">
            <v>0</v>
          </cell>
          <cell r="AI483">
            <v>0</v>
          </cell>
          <cell r="AJ483">
            <v>0</v>
          </cell>
          <cell r="AK483">
            <v>0</v>
          </cell>
          <cell r="AL483">
            <v>0</v>
          </cell>
          <cell r="AM483">
            <v>0</v>
          </cell>
          <cell r="AN483">
            <v>0</v>
          </cell>
          <cell r="AO483">
            <v>0</v>
          </cell>
          <cell r="AP483">
            <v>0</v>
          </cell>
          <cell r="AQ483">
            <v>0</v>
          </cell>
          <cell r="AR483">
            <v>857.97</v>
          </cell>
          <cell r="AS483">
            <v>0</v>
          </cell>
          <cell r="AT483">
            <v>857.97</v>
          </cell>
          <cell r="AU483">
            <v>-1397979.84</v>
          </cell>
          <cell r="AV483">
            <v>0</v>
          </cell>
          <cell r="AW483">
            <v>0</v>
          </cell>
          <cell r="AX483">
            <v>0</v>
          </cell>
          <cell r="AY483">
            <v>-1397979.84</v>
          </cell>
          <cell r="AZ483">
            <v>0</v>
          </cell>
          <cell r="BA483">
            <v>0</v>
          </cell>
          <cell r="BB483">
            <v>0</v>
          </cell>
          <cell r="BC483">
            <v>0</v>
          </cell>
          <cell r="BD483">
            <v>0</v>
          </cell>
          <cell r="BE483">
            <v>0</v>
          </cell>
          <cell r="BF483">
            <v>0</v>
          </cell>
          <cell r="BG483">
            <v>0</v>
          </cell>
          <cell r="BH483">
            <v>0</v>
          </cell>
          <cell r="BI483">
            <v>0</v>
          </cell>
          <cell r="BJ483">
            <v>-1397121.87</v>
          </cell>
        </row>
        <row r="484">
          <cell r="A484">
            <v>412012</v>
          </cell>
          <cell r="B484" t="str">
            <v>DRC billed by Remotes</v>
          </cell>
          <cell r="C484">
            <v>0</v>
          </cell>
          <cell r="D484">
            <v>0</v>
          </cell>
          <cell r="E484">
            <v>0</v>
          </cell>
          <cell r="F484">
            <v>0</v>
          </cell>
          <cell r="G484">
            <v>0</v>
          </cell>
          <cell r="H484">
            <v>0</v>
          </cell>
          <cell r="I484">
            <v>0</v>
          </cell>
          <cell r="J484">
            <v>0</v>
          </cell>
          <cell r="K484">
            <v>0</v>
          </cell>
          <cell r="L484">
            <v>0</v>
          </cell>
          <cell r="M484">
            <v>0</v>
          </cell>
          <cell r="N484">
            <v>0</v>
          </cell>
          <cell r="O484">
            <v>0</v>
          </cell>
          <cell r="P484">
            <v>0</v>
          </cell>
          <cell r="Q484">
            <v>-7062.95</v>
          </cell>
          <cell r="R484">
            <v>0</v>
          </cell>
          <cell r="S484">
            <v>0</v>
          </cell>
          <cell r="T484">
            <v>0</v>
          </cell>
          <cell r="U484">
            <v>0</v>
          </cell>
          <cell r="V484">
            <v>-7062.95</v>
          </cell>
          <cell r="W484">
            <v>0</v>
          </cell>
          <cell r="X484">
            <v>0</v>
          </cell>
          <cell r="Y484">
            <v>0</v>
          </cell>
          <cell r="Z484">
            <v>0</v>
          </cell>
          <cell r="AA484">
            <v>0</v>
          </cell>
          <cell r="AB484">
            <v>0</v>
          </cell>
          <cell r="AC484">
            <v>0</v>
          </cell>
          <cell r="AD484">
            <v>0</v>
          </cell>
          <cell r="AE484">
            <v>0</v>
          </cell>
          <cell r="AF484">
            <v>0</v>
          </cell>
          <cell r="AG484">
            <v>0</v>
          </cell>
          <cell r="AH484">
            <v>0</v>
          </cell>
          <cell r="AI484">
            <v>0</v>
          </cell>
          <cell r="AJ484">
            <v>0</v>
          </cell>
          <cell r="AK484">
            <v>0</v>
          </cell>
          <cell r="AL484">
            <v>0</v>
          </cell>
          <cell r="AM484">
            <v>0</v>
          </cell>
          <cell r="AN484">
            <v>0</v>
          </cell>
          <cell r="AO484">
            <v>0</v>
          </cell>
          <cell r="AP484">
            <v>0</v>
          </cell>
          <cell r="AQ484">
            <v>0</v>
          </cell>
          <cell r="AR484">
            <v>0</v>
          </cell>
          <cell r="AS484">
            <v>0</v>
          </cell>
          <cell r="AT484">
            <v>0</v>
          </cell>
          <cell r="AU484">
            <v>0</v>
          </cell>
          <cell r="AV484">
            <v>0</v>
          </cell>
          <cell r="AW484">
            <v>0</v>
          </cell>
          <cell r="AX484">
            <v>0</v>
          </cell>
          <cell r="AY484">
            <v>0</v>
          </cell>
          <cell r="AZ484">
            <v>0</v>
          </cell>
          <cell r="BA484">
            <v>0</v>
          </cell>
          <cell r="BB484">
            <v>0</v>
          </cell>
          <cell r="BC484">
            <v>0</v>
          </cell>
          <cell r="BD484">
            <v>0</v>
          </cell>
          <cell r="BE484">
            <v>-7062.95</v>
          </cell>
          <cell r="BF484">
            <v>0</v>
          </cell>
          <cell r="BG484">
            <v>0</v>
          </cell>
          <cell r="BH484">
            <v>0</v>
          </cell>
          <cell r="BI484">
            <v>0</v>
          </cell>
          <cell r="BJ484">
            <v>-7062.95</v>
          </cell>
        </row>
        <row r="485">
          <cell r="A485">
            <v>412018</v>
          </cell>
          <cell r="B485" t="str">
            <v>DRC on bad debt wr</v>
          </cell>
          <cell r="C485">
            <v>0</v>
          </cell>
          <cell r="D485">
            <v>1.23</v>
          </cell>
          <cell r="E485">
            <v>0</v>
          </cell>
          <cell r="F485">
            <v>1.23</v>
          </cell>
          <cell r="G485">
            <v>59217.78</v>
          </cell>
          <cell r="H485">
            <v>0</v>
          </cell>
          <cell r="I485">
            <v>0</v>
          </cell>
          <cell r="J485">
            <v>1287.57</v>
          </cell>
          <cell r="K485">
            <v>60505.35</v>
          </cell>
          <cell r="L485">
            <v>0</v>
          </cell>
          <cell r="M485">
            <v>0</v>
          </cell>
          <cell r="N485">
            <v>0</v>
          </cell>
          <cell r="O485">
            <v>0</v>
          </cell>
          <cell r="P485">
            <v>0</v>
          </cell>
          <cell r="Q485">
            <v>-4.58</v>
          </cell>
          <cell r="R485">
            <v>0</v>
          </cell>
          <cell r="S485">
            <v>0</v>
          </cell>
          <cell r="T485">
            <v>0</v>
          </cell>
          <cell r="U485">
            <v>0</v>
          </cell>
          <cell r="V485">
            <v>60502</v>
          </cell>
          <cell r="W485">
            <v>0</v>
          </cell>
          <cell r="X485">
            <v>0</v>
          </cell>
          <cell r="Y485">
            <v>0</v>
          </cell>
          <cell r="Z485">
            <v>0</v>
          </cell>
          <cell r="AA485">
            <v>0</v>
          </cell>
          <cell r="AB485">
            <v>0</v>
          </cell>
          <cell r="AC485">
            <v>0</v>
          </cell>
          <cell r="AD485">
            <v>0</v>
          </cell>
          <cell r="AE485">
            <v>0</v>
          </cell>
          <cell r="AF485">
            <v>0</v>
          </cell>
          <cell r="AG485">
            <v>0</v>
          </cell>
          <cell r="AH485">
            <v>0</v>
          </cell>
          <cell r="AI485">
            <v>0</v>
          </cell>
          <cell r="AJ485">
            <v>0</v>
          </cell>
          <cell r="AK485">
            <v>0</v>
          </cell>
          <cell r="AL485">
            <v>0</v>
          </cell>
          <cell r="AM485">
            <v>0</v>
          </cell>
          <cell r="AN485">
            <v>0</v>
          </cell>
          <cell r="AO485">
            <v>0</v>
          </cell>
          <cell r="AP485">
            <v>0</v>
          </cell>
          <cell r="AQ485">
            <v>0</v>
          </cell>
          <cell r="AR485">
            <v>1.23</v>
          </cell>
          <cell r="AS485">
            <v>0</v>
          </cell>
          <cell r="AT485">
            <v>1.23</v>
          </cell>
          <cell r="AU485">
            <v>59217.78</v>
          </cell>
          <cell r="AV485">
            <v>0</v>
          </cell>
          <cell r="AW485">
            <v>0</v>
          </cell>
          <cell r="AX485">
            <v>1287.57</v>
          </cell>
          <cell r="AY485">
            <v>60505.35</v>
          </cell>
          <cell r="AZ485">
            <v>0</v>
          </cell>
          <cell r="BA485">
            <v>0</v>
          </cell>
          <cell r="BB485">
            <v>0</v>
          </cell>
          <cell r="BC485">
            <v>0</v>
          </cell>
          <cell r="BD485">
            <v>0</v>
          </cell>
          <cell r="BE485">
            <v>-4.58</v>
          </cell>
          <cell r="BF485">
            <v>0</v>
          </cell>
          <cell r="BG485">
            <v>0</v>
          </cell>
          <cell r="BH485">
            <v>0</v>
          </cell>
          <cell r="BI485">
            <v>0</v>
          </cell>
          <cell r="BJ485">
            <v>60502</v>
          </cell>
        </row>
        <row r="486">
          <cell r="A486">
            <v>412019</v>
          </cell>
          <cell r="B486" t="str">
            <v>DRC on bad dbt rcvry</v>
          </cell>
          <cell r="C486">
            <v>0</v>
          </cell>
          <cell r="D486">
            <v>0</v>
          </cell>
          <cell r="E486">
            <v>0</v>
          </cell>
          <cell r="F486">
            <v>0</v>
          </cell>
          <cell r="G486">
            <v>-4253.58</v>
          </cell>
          <cell r="H486">
            <v>0</v>
          </cell>
          <cell r="I486">
            <v>0</v>
          </cell>
          <cell r="J486">
            <v>-36.700000000000003</v>
          </cell>
          <cell r="K486">
            <v>-4290.28</v>
          </cell>
          <cell r="L486">
            <v>0</v>
          </cell>
          <cell r="M486">
            <v>0</v>
          </cell>
          <cell r="N486">
            <v>0</v>
          </cell>
          <cell r="O486">
            <v>0</v>
          </cell>
          <cell r="P486">
            <v>0</v>
          </cell>
          <cell r="Q486">
            <v>0.49</v>
          </cell>
          <cell r="R486">
            <v>0</v>
          </cell>
          <cell r="S486">
            <v>0</v>
          </cell>
          <cell r="T486">
            <v>0</v>
          </cell>
          <cell r="U486">
            <v>0</v>
          </cell>
          <cell r="V486">
            <v>-4289.79</v>
          </cell>
          <cell r="W486">
            <v>0</v>
          </cell>
          <cell r="X486">
            <v>0</v>
          </cell>
          <cell r="Y486">
            <v>0</v>
          </cell>
          <cell r="Z486">
            <v>0</v>
          </cell>
          <cell r="AA486">
            <v>0</v>
          </cell>
          <cell r="AB486">
            <v>0</v>
          </cell>
          <cell r="AC486">
            <v>0</v>
          </cell>
          <cell r="AD486">
            <v>0</v>
          </cell>
          <cell r="AE486">
            <v>0</v>
          </cell>
          <cell r="AF486">
            <v>0</v>
          </cell>
          <cell r="AG486">
            <v>0</v>
          </cell>
          <cell r="AH486">
            <v>0</v>
          </cell>
          <cell r="AI486">
            <v>0</v>
          </cell>
          <cell r="AJ486">
            <v>0</v>
          </cell>
          <cell r="AK486">
            <v>0</v>
          </cell>
          <cell r="AL486">
            <v>0</v>
          </cell>
          <cell r="AM486">
            <v>0</v>
          </cell>
          <cell r="AN486">
            <v>0</v>
          </cell>
          <cell r="AO486">
            <v>0</v>
          </cell>
          <cell r="AP486">
            <v>0</v>
          </cell>
          <cell r="AQ486">
            <v>0</v>
          </cell>
          <cell r="AR486">
            <v>0</v>
          </cell>
          <cell r="AS486">
            <v>0</v>
          </cell>
          <cell r="AT486">
            <v>0</v>
          </cell>
          <cell r="AU486">
            <v>-4253.58</v>
          </cell>
          <cell r="AV486">
            <v>0</v>
          </cell>
          <cell r="AW486">
            <v>0</v>
          </cell>
          <cell r="AX486">
            <v>-36.700000000000003</v>
          </cell>
          <cell r="AY486">
            <v>-4290.28</v>
          </cell>
          <cell r="AZ486">
            <v>0</v>
          </cell>
          <cell r="BA486">
            <v>0</v>
          </cell>
          <cell r="BB486">
            <v>0</v>
          </cell>
          <cell r="BC486">
            <v>0</v>
          </cell>
          <cell r="BD486">
            <v>0</v>
          </cell>
          <cell r="BE486">
            <v>0.49</v>
          </cell>
          <cell r="BF486">
            <v>0</v>
          </cell>
          <cell r="BG486">
            <v>0</v>
          </cell>
          <cell r="BH486">
            <v>0</v>
          </cell>
          <cell r="BI486">
            <v>0</v>
          </cell>
          <cell r="BJ486">
            <v>-4289.79</v>
          </cell>
        </row>
        <row r="487">
          <cell r="A487">
            <v>412900</v>
          </cell>
          <cell r="B487" t="str">
            <v>TAX DEPTDRC rem clrg</v>
          </cell>
          <cell r="C487">
            <v>0</v>
          </cell>
          <cell r="D487">
            <v>0</v>
          </cell>
          <cell r="E487">
            <v>0</v>
          </cell>
          <cell r="F487">
            <v>0</v>
          </cell>
          <cell r="G487">
            <v>0</v>
          </cell>
          <cell r="H487">
            <v>0</v>
          </cell>
          <cell r="I487">
            <v>0</v>
          </cell>
          <cell r="J487">
            <v>0</v>
          </cell>
          <cell r="K487">
            <v>0</v>
          </cell>
          <cell r="L487">
            <v>0</v>
          </cell>
          <cell r="M487">
            <v>0</v>
          </cell>
          <cell r="N487">
            <v>0</v>
          </cell>
          <cell r="O487">
            <v>0</v>
          </cell>
          <cell r="P487">
            <v>0</v>
          </cell>
          <cell r="Q487">
            <v>0</v>
          </cell>
          <cell r="R487">
            <v>0</v>
          </cell>
          <cell r="S487">
            <v>0</v>
          </cell>
          <cell r="T487">
            <v>0</v>
          </cell>
          <cell r="U487">
            <v>0</v>
          </cell>
          <cell r="V487">
            <v>0</v>
          </cell>
          <cell r="W487">
            <v>0</v>
          </cell>
          <cell r="X487">
            <v>0</v>
          </cell>
          <cell r="Y487">
            <v>0</v>
          </cell>
          <cell r="Z487">
            <v>0</v>
          </cell>
          <cell r="AA487">
            <v>0</v>
          </cell>
          <cell r="AB487">
            <v>0</v>
          </cell>
          <cell r="AC487">
            <v>0</v>
          </cell>
          <cell r="AD487">
            <v>0</v>
          </cell>
          <cell r="AE487">
            <v>0</v>
          </cell>
          <cell r="AF487">
            <v>0</v>
          </cell>
          <cell r="AG487">
            <v>0</v>
          </cell>
          <cell r="AH487">
            <v>0</v>
          </cell>
          <cell r="AI487">
            <v>0</v>
          </cell>
          <cell r="AJ487">
            <v>0</v>
          </cell>
          <cell r="AK487">
            <v>0</v>
          </cell>
          <cell r="AL487">
            <v>0</v>
          </cell>
          <cell r="AM487">
            <v>0</v>
          </cell>
          <cell r="AN487">
            <v>0</v>
          </cell>
          <cell r="AO487">
            <v>0</v>
          </cell>
          <cell r="AP487">
            <v>0</v>
          </cell>
          <cell r="AQ487">
            <v>0</v>
          </cell>
          <cell r="AR487">
            <v>0</v>
          </cell>
          <cell r="AS487">
            <v>0</v>
          </cell>
          <cell r="AT487">
            <v>0</v>
          </cell>
          <cell r="AU487">
            <v>0</v>
          </cell>
          <cell r="AV487">
            <v>0</v>
          </cell>
          <cell r="AW487">
            <v>0</v>
          </cell>
          <cell r="AX487">
            <v>0</v>
          </cell>
          <cell r="AY487">
            <v>0</v>
          </cell>
          <cell r="AZ487">
            <v>0</v>
          </cell>
          <cell r="BA487">
            <v>0</v>
          </cell>
          <cell r="BB487">
            <v>0</v>
          </cell>
          <cell r="BC487">
            <v>0</v>
          </cell>
          <cell r="BD487">
            <v>0</v>
          </cell>
          <cell r="BE487">
            <v>0</v>
          </cell>
          <cell r="BF487">
            <v>0</v>
          </cell>
          <cell r="BG487">
            <v>0</v>
          </cell>
          <cell r="BH487">
            <v>0</v>
          </cell>
          <cell r="BI487">
            <v>0</v>
          </cell>
          <cell r="BJ487">
            <v>0</v>
          </cell>
        </row>
        <row r="488">
          <cell r="A488">
            <v>413000</v>
          </cell>
          <cell r="B488" t="str">
            <v>Accrd Liab - Other</v>
          </cell>
          <cell r="C488">
            <v>12680.49</v>
          </cell>
          <cell r="D488">
            <v>-85323330.650000006</v>
          </cell>
          <cell r="E488">
            <v>0</v>
          </cell>
          <cell r="F488">
            <v>-85323330.650000006</v>
          </cell>
          <cell r="G488">
            <v>-31515089.27</v>
          </cell>
          <cell r="H488">
            <v>0</v>
          </cell>
          <cell r="I488">
            <v>0</v>
          </cell>
          <cell r="J488">
            <v>0</v>
          </cell>
          <cell r="K488">
            <v>-31515089.27</v>
          </cell>
          <cell r="L488">
            <v>0</v>
          </cell>
          <cell r="M488">
            <v>0</v>
          </cell>
          <cell r="N488">
            <v>0</v>
          </cell>
          <cell r="O488">
            <v>0</v>
          </cell>
          <cell r="P488">
            <v>0</v>
          </cell>
          <cell r="Q488">
            <v>251994.26</v>
          </cell>
          <cell r="R488">
            <v>0</v>
          </cell>
          <cell r="S488">
            <v>0</v>
          </cell>
          <cell r="T488">
            <v>0</v>
          </cell>
          <cell r="U488">
            <v>0</v>
          </cell>
          <cell r="V488">
            <v>-116573745.17</v>
          </cell>
          <cell r="W488">
            <v>0</v>
          </cell>
          <cell r="X488">
            <v>0</v>
          </cell>
          <cell r="Y488">
            <v>0</v>
          </cell>
          <cell r="Z488">
            <v>0</v>
          </cell>
          <cell r="AA488">
            <v>0</v>
          </cell>
          <cell r="AB488">
            <v>0</v>
          </cell>
          <cell r="AC488">
            <v>0</v>
          </cell>
          <cell r="AD488">
            <v>0</v>
          </cell>
          <cell r="AE488">
            <v>0</v>
          </cell>
          <cell r="AF488">
            <v>0</v>
          </cell>
          <cell r="AG488">
            <v>0</v>
          </cell>
          <cell r="AH488">
            <v>0</v>
          </cell>
          <cell r="AI488">
            <v>0</v>
          </cell>
          <cell r="AJ488">
            <v>0</v>
          </cell>
          <cell r="AK488">
            <v>0</v>
          </cell>
          <cell r="AL488">
            <v>0</v>
          </cell>
          <cell r="AM488">
            <v>0</v>
          </cell>
          <cell r="AN488">
            <v>0</v>
          </cell>
          <cell r="AO488">
            <v>0</v>
          </cell>
          <cell r="AP488">
            <v>0</v>
          </cell>
          <cell r="AQ488">
            <v>12680.49</v>
          </cell>
          <cell r="AR488">
            <v>-85323330.650000006</v>
          </cell>
          <cell r="AS488">
            <v>0</v>
          </cell>
          <cell r="AT488">
            <v>-85323330.650000006</v>
          </cell>
          <cell r="AU488">
            <v>-31515089.27</v>
          </cell>
          <cell r="AV488">
            <v>0</v>
          </cell>
          <cell r="AW488">
            <v>0</v>
          </cell>
          <cell r="AX488">
            <v>0</v>
          </cell>
          <cell r="AY488">
            <v>-31515089.27</v>
          </cell>
          <cell r="AZ488">
            <v>0</v>
          </cell>
          <cell r="BA488">
            <v>0</v>
          </cell>
          <cell r="BB488">
            <v>0</v>
          </cell>
          <cell r="BC488">
            <v>0</v>
          </cell>
          <cell r="BD488">
            <v>0</v>
          </cell>
          <cell r="BE488">
            <v>251994.26</v>
          </cell>
          <cell r="BF488">
            <v>0</v>
          </cell>
          <cell r="BG488">
            <v>0</v>
          </cell>
          <cell r="BH488">
            <v>0</v>
          </cell>
          <cell r="BI488">
            <v>0</v>
          </cell>
          <cell r="BJ488">
            <v>-116573745.17</v>
          </cell>
        </row>
        <row r="489">
          <cell r="A489">
            <v>413001</v>
          </cell>
          <cell r="B489" t="str">
            <v>FX Revaln AR PrePay</v>
          </cell>
          <cell r="C489">
            <v>0</v>
          </cell>
          <cell r="D489">
            <v>0</v>
          </cell>
          <cell r="E489">
            <v>0</v>
          </cell>
          <cell r="F489">
            <v>0</v>
          </cell>
          <cell r="G489">
            <v>282.27999999999997</v>
          </cell>
          <cell r="H489">
            <v>0</v>
          </cell>
          <cell r="I489">
            <v>0</v>
          </cell>
          <cell r="J489">
            <v>0</v>
          </cell>
          <cell r="K489">
            <v>282.27999999999997</v>
          </cell>
          <cell r="L489">
            <v>0</v>
          </cell>
          <cell r="M489">
            <v>0</v>
          </cell>
          <cell r="N489">
            <v>0</v>
          </cell>
          <cell r="O489">
            <v>0</v>
          </cell>
          <cell r="P489">
            <v>0</v>
          </cell>
          <cell r="Q489">
            <v>0</v>
          </cell>
          <cell r="R489">
            <v>0</v>
          </cell>
          <cell r="S489">
            <v>0</v>
          </cell>
          <cell r="T489">
            <v>0</v>
          </cell>
          <cell r="U489">
            <v>0</v>
          </cell>
          <cell r="V489">
            <v>282.27999999999997</v>
          </cell>
          <cell r="W489">
            <v>0</v>
          </cell>
          <cell r="X489">
            <v>0</v>
          </cell>
          <cell r="Y489">
            <v>0</v>
          </cell>
          <cell r="Z489">
            <v>0</v>
          </cell>
          <cell r="AA489">
            <v>0</v>
          </cell>
          <cell r="AB489">
            <v>0</v>
          </cell>
          <cell r="AC489">
            <v>0</v>
          </cell>
          <cell r="AD489">
            <v>0</v>
          </cell>
          <cell r="AE489">
            <v>0</v>
          </cell>
          <cell r="AF489">
            <v>0</v>
          </cell>
          <cell r="AG489">
            <v>0</v>
          </cell>
          <cell r="AH489">
            <v>0</v>
          </cell>
          <cell r="AI489">
            <v>0</v>
          </cell>
          <cell r="AJ489">
            <v>0</v>
          </cell>
          <cell r="AK489">
            <v>0</v>
          </cell>
          <cell r="AL489">
            <v>0</v>
          </cell>
          <cell r="AM489">
            <v>0</v>
          </cell>
          <cell r="AN489">
            <v>0</v>
          </cell>
          <cell r="AO489">
            <v>0</v>
          </cell>
          <cell r="AP489">
            <v>0</v>
          </cell>
          <cell r="AQ489">
            <v>0</v>
          </cell>
          <cell r="AR489">
            <v>0</v>
          </cell>
          <cell r="AS489">
            <v>0</v>
          </cell>
          <cell r="AT489">
            <v>0</v>
          </cell>
          <cell r="AU489">
            <v>282.27999999999997</v>
          </cell>
          <cell r="AV489">
            <v>0</v>
          </cell>
          <cell r="AW489">
            <v>0</v>
          </cell>
          <cell r="AX489">
            <v>0</v>
          </cell>
          <cell r="AY489">
            <v>282.27999999999997</v>
          </cell>
          <cell r="AZ489">
            <v>0</v>
          </cell>
          <cell r="BA489">
            <v>0</v>
          </cell>
          <cell r="BB489">
            <v>0</v>
          </cell>
          <cell r="BC489">
            <v>0</v>
          </cell>
          <cell r="BD489">
            <v>0</v>
          </cell>
          <cell r="BE489">
            <v>0</v>
          </cell>
          <cell r="BF489">
            <v>0</v>
          </cell>
          <cell r="BG489">
            <v>0</v>
          </cell>
          <cell r="BH489">
            <v>0</v>
          </cell>
          <cell r="BI489">
            <v>0</v>
          </cell>
          <cell r="BJ489">
            <v>282.27999999999997</v>
          </cell>
        </row>
        <row r="490">
          <cell r="A490">
            <v>413050</v>
          </cell>
          <cell r="B490" t="str">
            <v>PrePayments NEB A/R</v>
          </cell>
          <cell r="C490">
            <v>0</v>
          </cell>
          <cell r="D490">
            <v>-197000</v>
          </cell>
          <cell r="E490">
            <v>0</v>
          </cell>
          <cell r="F490">
            <v>-197000</v>
          </cell>
          <cell r="G490">
            <v>-23800685.170000002</v>
          </cell>
          <cell r="H490">
            <v>0</v>
          </cell>
          <cell r="I490">
            <v>0</v>
          </cell>
          <cell r="J490">
            <v>-343708.04</v>
          </cell>
          <cell r="K490">
            <v>-24144393.210000001</v>
          </cell>
          <cell r="L490">
            <v>0</v>
          </cell>
          <cell r="M490">
            <v>-24722860</v>
          </cell>
          <cell r="N490">
            <v>-24722860</v>
          </cell>
          <cell r="O490">
            <v>0</v>
          </cell>
          <cell r="P490">
            <v>0</v>
          </cell>
          <cell r="Q490">
            <v>-330995.94</v>
          </cell>
          <cell r="R490">
            <v>0</v>
          </cell>
          <cell r="S490">
            <v>0</v>
          </cell>
          <cell r="T490">
            <v>0</v>
          </cell>
          <cell r="U490">
            <v>0</v>
          </cell>
          <cell r="V490">
            <v>-49395249.149999999</v>
          </cell>
          <cell r="W490">
            <v>0</v>
          </cell>
          <cell r="X490">
            <v>0</v>
          </cell>
          <cell r="Y490">
            <v>0</v>
          </cell>
          <cell r="Z490">
            <v>0</v>
          </cell>
          <cell r="AA490">
            <v>0</v>
          </cell>
          <cell r="AB490">
            <v>0</v>
          </cell>
          <cell r="AC490">
            <v>0</v>
          </cell>
          <cell r="AD490">
            <v>0</v>
          </cell>
          <cell r="AE490">
            <v>0</v>
          </cell>
          <cell r="AF490">
            <v>0</v>
          </cell>
          <cell r="AG490">
            <v>0</v>
          </cell>
          <cell r="AH490">
            <v>0</v>
          </cell>
          <cell r="AI490">
            <v>0</v>
          </cell>
          <cell r="AJ490">
            <v>0</v>
          </cell>
          <cell r="AK490">
            <v>0</v>
          </cell>
          <cell r="AL490">
            <v>0</v>
          </cell>
          <cell r="AM490">
            <v>0</v>
          </cell>
          <cell r="AN490">
            <v>0</v>
          </cell>
          <cell r="AO490">
            <v>0</v>
          </cell>
          <cell r="AP490">
            <v>0</v>
          </cell>
          <cell r="AQ490">
            <v>0</v>
          </cell>
          <cell r="AR490">
            <v>-197000</v>
          </cell>
          <cell r="AS490">
            <v>0</v>
          </cell>
          <cell r="AT490">
            <v>-197000</v>
          </cell>
          <cell r="AU490">
            <v>-23800685.170000002</v>
          </cell>
          <cell r="AV490">
            <v>0</v>
          </cell>
          <cell r="AW490">
            <v>0</v>
          </cell>
          <cell r="AX490">
            <v>-343708.04</v>
          </cell>
          <cell r="AY490">
            <v>-24144393.210000001</v>
          </cell>
          <cell r="AZ490">
            <v>0</v>
          </cell>
          <cell r="BA490">
            <v>-24722860</v>
          </cell>
          <cell r="BB490">
            <v>-24722860</v>
          </cell>
          <cell r="BC490">
            <v>0</v>
          </cell>
          <cell r="BD490">
            <v>0</v>
          </cell>
          <cell r="BE490">
            <v>-330995.94</v>
          </cell>
          <cell r="BF490">
            <v>0</v>
          </cell>
          <cell r="BG490">
            <v>0</v>
          </cell>
          <cell r="BH490">
            <v>0</v>
          </cell>
          <cell r="BI490">
            <v>0</v>
          </cell>
          <cell r="BJ490">
            <v>-49395249.149999999</v>
          </cell>
        </row>
        <row r="491">
          <cell r="A491">
            <v>413080</v>
          </cell>
          <cell r="B491" t="str">
            <v>2009 CIGRE Cda Conf</v>
          </cell>
          <cell r="C491">
            <v>0</v>
          </cell>
          <cell r="D491">
            <v>0</v>
          </cell>
          <cell r="E491">
            <v>0</v>
          </cell>
          <cell r="F491">
            <v>0</v>
          </cell>
          <cell r="G491">
            <v>0</v>
          </cell>
          <cell r="H491">
            <v>0</v>
          </cell>
          <cell r="I491">
            <v>0</v>
          </cell>
          <cell r="J491">
            <v>0</v>
          </cell>
          <cell r="K491">
            <v>0</v>
          </cell>
          <cell r="L491">
            <v>0</v>
          </cell>
          <cell r="M491">
            <v>0</v>
          </cell>
          <cell r="N491">
            <v>0</v>
          </cell>
          <cell r="O491">
            <v>0</v>
          </cell>
          <cell r="P491">
            <v>0</v>
          </cell>
          <cell r="Q491">
            <v>0</v>
          </cell>
          <cell r="R491">
            <v>0</v>
          </cell>
          <cell r="S491">
            <v>0</v>
          </cell>
          <cell r="T491">
            <v>0</v>
          </cell>
          <cell r="U491">
            <v>0</v>
          </cell>
          <cell r="V491">
            <v>0</v>
          </cell>
          <cell r="W491">
            <v>0</v>
          </cell>
          <cell r="X491">
            <v>0</v>
          </cell>
          <cell r="Y491">
            <v>0</v>
          </cell>
          <cell r="Z491">
            <v>0</v>
          </cell>
          <cell r="AA491">
            <v>0</v>
          </cell>
          <cell r="AB491">
            <v>0</v>
          </cell>
          <cell r="AC491">
            <v>0</v>
          </cell>
          <cell r="AD491">
            <v>0</v>
          </cell>
          <cell r="AE491">
            <v>0</v>
          </cell>
          <cell r="AF491">
            <v>0</v>
          </cell>
          <cell r="AG491">
            <v>0</v>
          </cell>
          <cell r="AH491">
            <v>0</v>
          </cell>
          <cell r="AI491">
            <v>0</v>
          </cell>
          <cell r="AJ491">
            <v>0</v>
          </cell>
          <cell r="AK491">
            <v>0</v>
          </cell>
          <cell r="AL491">
            <v>0</v>
          </cell>
          <cell r="AM491">
            <v>0</v>
          </cell>
          <cell r="AN491">
            <v>0</v>
          </cell>
          <cell r="AO491">
            <v>0</v>
          </cell>
          <cell r="AP491">
            <v>0</v>
          </cell>
          <cell r="AQ491">
            <v>0</v>
          </cell>
          <cell r="AR491">
            <v>0</v>
          </cell>
          <cell r="AS491">
            <v>0</v>
          </cell>
          <cell r="AT491">
            <v>0</v>
          </cell>
          <cell r="AU491">
            <v>0</v>
          </cell>
          <cell r="AV491">
            <v>0</v>
          </cell>
          <cell r="AW491">
            <v>0</v>
          </cell>
          <cell r="AX491">
            <v>0</v>
          </cell>
          <cell r="AY491">
            <v>0</v>
          </cell>
          <cell r="AZ491">
            <v>0</v>
          </cell>
          <cell r="BA491">
            <v>0</v>
          </cell>
          <cell r="BB491">
            <v>0</v>
          </cell>
          <cell r="BC491">
            <v>0</v>
          </cell>
          <cell r="BD491">
            <v>0</v>
          </cell>
          <cell r="BE491">
            <v>0</v>
          </cell>
          <cell r="BF491">
            <v>0</v>
          </cell>
          <cell r="BG491">
            <v>0</v>
          </cell>
          <cell r="BH491">
            <v>0</v>
          </cell>
          <cell r="BI491">
            <v>0</v>
          </cell>
          <cell r="BJ491">
            <v>0</v>
          </cell>
        </row>
        <row r="492">
          <cell r="A492">
            <v>413090</v>
          </cell>
          <cell r="B492" t="str">
            <v>ProgPayTax</v>
          </cell>
          <cell r="C492">
            <v>0</v>
          </cell>
          <cell r="D492">
            <v>0</v>
          </cell>
          <cell r="E492">
            <v>0</v>
          </cell>
          <cell r="F492">
            <v>0</v>
          </cell>
          <cell r="G492">
            <v>0</v>
          </cell>
          <cell r="H492">
            <v>0</v>
          </cell>
          <cell r="I492">
            <v>0</v>
          </cell>
          <cell r="J492">
            <v>0</v>
          </cell>
          <cell r="K492">
            <v>0</v>
          </cell>
          <cell r="L492">
            <v>0</v>
          </cell>
          <cell r="M492">
            <v>0</v>
          </cell>
          <cell r="N492">
            <v>0</v>
          </cell>
          <cell r="O492">
            <v>0</v>
          </cell>
          <cell r="P492">
            <v>0</v>
          </cell>
          <cell r="Q492">
            <v>0</v>
          </cell>
          <cell r="R492">
            <v>0</v>
          </cell>
          <cell r="S492">
            <v>0</v>
          </cell>
          <cell r="T492">
            <v>0</v>
          </cell>
          <cell r="U492">
            <v>0</v>
          </cell>
          <cell r="V492">
            <v>0</v>
          </cell>
          <cell r="W492">
            <v>0</v>
          </cell>
          <cell r="X492">
            <v>0</v>
          </cell>
          <cell r="Y492">
            <v>0</v>
          </cell>
          <cell r="Z492">
            <v>0</v>
          </cell>
          <cell r="AA492">
            <v>0</v>
          </cell>
          <cell r="AB492">
            <v>0</v>
          </cell>
          <cell r="AC492">
            <v>0</v>
          </cell>
          <cell r="AD492">
            <v>0</v>
          </cell>
          <cell r="AE492">
            <v>0</v>
          </cell>
          <cell r="AF492">
            <v>0</v>
          </cell>
          <cell r="AG492">
            <v>0</v>
          </cell>
          <cell r="AH492">
            <v>0</v>
          </cell>
          <cell r="AI492">
            <v>0</v>
          </cell>
          <cell r="AJ492">
            <v>0</v>
          </cell>
          <cell r="AK492">
            <v>0</v>
          </cell>
          <cell r="AL492">
            <v>0</v>
          </cell>
          <cell r="AM492">
            <v>0</v>
          </cell>
          <cell r="AN492">
            <v>0</v>
          </cell>
          <cell r="AO492">
            <v>0</v>
          </cell>
          <cell r="AP492">
            <v>0</v>
          </cell>
          <cell r="AQ492">
            <v>0</v>
          </cell>
          <cell r="AR492">
            <v>0</v>
          </cell>
          <cell r="AS492">
            <v>0</v>
          </cell>
          <cell r="AT492">
            <v>0</v>
          </cell>
          <cell r="AU492">
            <v>0</v>
          </cell>
          <cell r="AV492">
            <v>0</v>
          </cell>
          <cell r="AW492">
            <v>0</v>
          </cell>
          <cell r="AX492">
            <v>0</v>
          </cell>
          <cell r="AY492">
            <v>0</v>
          </cell>
          <cell r="AZ492">
            <v>0</v>
          </cell>
          <cell r="BA492">
            <v>0</v>
          </cell>
          <cell r="BB492">
            <v>0</v>
          </cell>
          <cell r="BC492">
            <v>0</v>
          </cell>
          <cell r="BD492">
            <v>0</v>
          </cell>
          <cell r="BE492">
            <v>0</v>
          </cell>
          <cell r="BF492">
            <v>0</v>
          </cell>
          <cell r="BG492">
            <v>0</v>
          </cell>
          <cell r="BH492">
            <v>0</v>
          </cell>
          <cell r="BI492">
            <v>0</v>
          </cell>
          <cell r="BJ492">
            <v>0</v>
          </cell>
        </row>
        <row r="493">
          <cell r="A493">
            <v>413100</v>
          </cell>
          <cell r="B493" t="str">
            <v>PST Liability</v>
          </cell>
          <cell r="C493">
            <v>0</v>
          </cell>
          <cell r="D493">
            <v>3.84</v>
          </cell>
          <cell r="E493">
            <v>0</v>
          </cell>
          <cell r="F493">
            <v>3.84</v>
          </cell>
          <cell r="G493">
            <v>-3.85</v>
          </cell>
          <cell r="H493">
            <v>0</v>
          </cell>
          <cell r="I493">
            <v>0</v>
          </cell>
          <cell r="J493">
            <v>0</v>
          </cell>
          <cell r="K493">
            <v>-3.85</v>
          </cell>
          <cell r="L493">
            <v>0</v>
          </cell>
          <cell r="M493">
            <v>0.01</v>
          </cell>
          <cell r="N493">
            <v>0.01</v>
          </cell>
          <cell r="O493">
            <v>0</v>
          </cell>
          <cell r="P493">
            <v>0</v>
          </cell>
          <cell r="Q493">
            <v>0</v>
          </cell>
          <cell r="R493">
            <v>0</v>
          </cell>
          <cell r="S493">
            <v>0</v>
          </cell>
          <cell r="T493">
            <v>0</v>
          </cell>
          <cell r="U493">
            <v>0</v>
          </cell>
          <cell r="V493">
            <v>0</v>
          </cell>
          <cell r="W493">
            <v>0</v>
          </cell>
          <cell r="X493">
            <v>0</v>
          </cell>
          <cell r="Y493">
            <v>0</v>
          </cell>
          <cell r="Z493">
            <v>0</v>
          </cell>
          <cell r="AA493">
            <v>0</v>
          </cell>
          <cell r="AB493">
            <v>0</v>
          </cell>
          <cell r="AC493">
            <v>0</v>
          </cell>
          <cell r="AD493">
            <v>0</v>
          </cell>
          <cell r="AE493">
            <v>0</v>
          </cell>
          <cell r="AF493">
            <v>0</v>
          </cell>
          <cell r="AG493">
            <v>0</v>
          </cell>
          <cell r="AH493">
            <v>0</v>
          </cell>
          <cell r="AI493">
            <v>0</v>
          </cell>
          <cell r="AJ493">
            <v>0</v>
          </cell>
          <cell r="AK493">
            <v>0</v>
          </cell>
          <cell r="AL493">
            <v>0</v>
          </cell>
          <cell r="AM493">
            <v>0</v>
          </cell>
          <cell r="AN493">
            <v>0</v>
          </cell>
          <cell r="AO493">
            <v>0</v>
          </cell>
          <cell r="AP493">
            <v>0</v>
          </cell>
          <cell r="AQ493">
            <v>0</v>
          </cell>
          <cell r="AR493">
            <v>3.84</v>
          </cell>
          <cell r="AS493">
            <v>0</v>
          </cell>
          <cell r="AT493">
            <v>3.84</v>
          </cell>
          <cell r="AU493">
            <v>-3.85</v>
          </cell>
          <cell r="AV493">
            <v>0</v>
          </cell>
          <cell r="AW493">
            <v>0</v>
          </cell>
          <cell r="AX493">
            <v>0</v>
          </cell>
          <cell r="AY493">
            <v>-3.85</v>
          </cell>
          <cell r="AZ493">
            <v>0</v>
          </cell>
          <cell r="BA493">
            <v>0.01</v>
          </cell>
          <cell r="BB493">
            <v>0.01</v>
          </cell>
          <cell r="BC493">
            <v>0</v>
          </cell>
          <cell r="BD493">
            <v>0</v>
          </cell>
          <cell r="BE493">
            <v>0</v>
          </cell>
          <cell r="BF493">
            <v>0</v>
          </cell>
          <cell r="BG493">
            <v>0</v>
          </cell>
          <cell r="BH493">
            <v>0</v>
          </cell>
          <cell r="BI493">
            <v>0</v>
          </cell>
          <cell r="BJ493">
            <v>0</v>
          </cell>
        </row>
        <row r="494">
          <cell r="A494">
            <v>413120</v>
          </cell>
          <cell r="B494" t="str">
            <v>Carry Cost for Splus</v>
          </cell>
          <cell r="C494">
            <v>0</v>
          </cell>
          <cell r="D494">
            <v>0.01</v>
          </cell>
          <cell r="E494">
            <v>0</v>
          </cell>
          <cell r="F494">
            <v>0.01</v>
          </cell>
          <cell r="G494">
            <v>0</v>
          </cell>
          <cell r="H494">
            <v>0</v>
          </cell>
          <cell r="I494">
            <v>0</v>
          </cell>
          <cell r="J494">
            <v>0</v>
          </cell>
          <cell r="K494">
            <v>0</v>
          </cell>
          <cell r="L494">
            <v>0</v>
          </cell>
          <cell r="M494">
            <v>-0.01</v>
          </cell>
          <cell r="N494">
            <v>-0.01</v>
          </cell>
          <cell r="O494">
            <v>0</v>
          </cell>
          <cell r="P494">
            <v>0</v>
          </cell>
          <cell r="Q494">
            <v>0</v>
          </cell>
          <cell r="R494">
            <v>0</v>
          </cell>
          <cell r="S494">
            <v>0</v>
          </cell>
          <cell r="T494">
            <v>0</v>
          </cell>
          <cell r="U494">
            <v>0</v>
          </cell>
          <cell r="V494">
            <v>0</v>
          </cell>
          <cell r="W494">
            <v>0</v>
          </cell>
          <cell r="X494">
            <v>0</v>
          </cell>
          <cell r="Y494">
            <v>0</v>
          </cell>
          <cell r="Z494">
            <v>0</v>
          </cell>
          <cell r="AA494">
            <v>0</v>
          </cell>
          <cell r="AB494">
            <v>0</v>
          </cell>
          <cell r="AC494">
            <v>0</v>
          </cell>
          <cell r="AD494">
            <v>0</v>
          </cell>
          <cell r="AE494">
            <v>0</v>
          </cell>
          <cell r="AF494">
            <v>0</v>
          </cell>
          <cell r="AG494">
            <v>0</v>
          </cell>
          <cell r="AH494">
            <v>0</v>
          </cell>
          <cell r="AI494">
            <v>0</v>
          </cell>
          <cell r="AJ494">
            <v>0</v>
          </cell>
          <cell r="AK494">
            <v>0</v>
          </cell>
          <cell r="AL494">
            <v>0</v>
          </cell>
          <cell r="AM494">
            <v>0</v>
          </cell>
          <cell r="AN494">
            <v>0</v>
          </cell>
          <cell r="AO494">
            <v>0</v>
          </cell>
          <cell r="AP494">
            <v>0</v>
          </cell>
          <cell r="AQ494">
            <v>0</v>
          </cell>
          <cell r="AR494">
            <v>0.01</v>
          </cell>
          <cell r="AS494">
            <v>0</v>
          </cell>
          <cell r="AT494">
            <v>0.01</v>
          </cell>
          <cell r="AU494">
            <v>0</v>
          </cell>
          <cell r="AV494">
            <v>0</v>
          </cell>
          <cell r="AW494">
            <v>0</v>
          </cell>
          <cell r="AX494">
            <v>0</v>
          </cell>
          <cell r="AY494">
            <v>0</v>
          </cell>
          <cell r="AZ494">
            <v>0</v>
          </cell>
          <cell r="BA494">
            <v>-0.01</v>
          </cell>
          <cell r="BB494">
            <v>-0.01</v>
          </cell>
          <cell r="BC494">
            <v>0</v>
          </cell>
          <cell r="BD494">
            <v>0</v>
          </cell>
          <cell r="BE494">
            <v>0</v>
          </cell>
          <cell r="BF494">
            <v>0</v>
          </cell>
          <cell r="BG494">
            <v>0</v>
          </cell>
          <cell r="BH494">
            <v>0</v>
          </cell>
          <cell r="BI494">
            <v>0</v>
          </cell>
          <cell r="BJ494">
            <v>0</v>
          </cell>
        </row>
        <row r="495">
          <cell r="A495">
            <v>413530</v>
          </cell>
          <cell r="B495" t="str">
            <v>MPMA Suspense</v>
          </cell>
          <cell r="C495">
            <v>0</v>
          </cell>
          <cell r="D495">
            <v>0</v>
          </cell>
          <cell r="E495">
            <v>0</v>
          </cell>
          <cell r="F495">
            <v>0</v>
          </cell>
          <cell r="G495">
            <v>7.0000000000000007E-2</v>
          </cell>
          <cell r="H495">
            <v>-7.0000000000000007E-2</v>
          </cell>
          <cell r="I495">
            <v>0</v>
          </cell>
          <cell r="J495">
            <v>0</v>
          </cell>
          <cell r="K495">
            <v>0</v>
          </cell>
          <cell r="L495">
            <v>0</v>
          </cell>
          <cell r="M495">
            <v>0</v>
          </cell>
          <cell r="N495">
            <v>0</v>
          </cell>
          <cell r="O495">
            <v>0</v>
          </cell>
          <cell r="P495">
            <v>0</v>
          </cell>
          <cell r="Q495">
            <v>0</v>
          </cell>
          <cell r="R495">
            <v>0</v>
          </cell>
          <cell r="S495">
            <v>0</v>
          </cell>
          <cell r="T495">
            <v>0</v>
          </cell>
          <cell r="U495">
            <v>0</v>
          </cell>
          <cell r="V495">
            <v>0</v>
          </cell>
          <cell r="W495">
            <v>0</v>
          </cell>
          <cell r="X495">
            <v>0</v>
          </cell>
          <cell r="Y495">
            <v>0</v>
          </cell>
          <cell r="Z495">
            <v>0</v>
          </cell>
          <cell r="AA495">
            <v>0</v>
          </cell>
          <cell r="AB495">
            <v>0</v>
          </cell>
          <cell r="AC495">
            <v>0</v>
          </cell>
          <cell r="AD495">
            <v>0</v>
          </cell>
          <cell r="AE495">
            <v>0</v>
          </cell>
          <cell r="AF495">
            <v>0</v>
          </cell>
          <cell r="AG495">
            <v>0</v>
          </cell>
          <cell r="AH495">
            <v>0</v>
          </cell>
          <cell r="AI495">
            <v>0</v>
          </cell>
          <cell r="AJ495">
            <v>0</v>
          </cell>
          <cell r="AK495">
            <v>0</v>
          </cell>
          <cell r="AL495">
            <v>0</v>
          </cell>
          <cell r="AM495">
            <v>0</v>
          </cell>
          <cell r="AN495">
            <v>0</v>
          </cell>
          <cell r="AO495">
            <v>0</v>
          </cell>
          <cell r="AP495">
            <v>0</v>
          </cell>
          <cell r="AQ495">
            <v>0</v>
          </cell>
          <cell r="AR495">
            <v>0</v>
          </cell>
          <cell r="AS495">
            <v>0</v>
          </cell>
          <cell r="AT495">
            <v>0</v>
          </cell>
          <cell r="AU495">
            <v>7.0000000000000007E-2</v>
          </cell>
          <cell r="AV495">
            <v>-7.0000000000000007E-2</v>
          </cell>
          <cell r="AW495">
            <v>0</v>
          </cell>
          <cell r="AX495">
            <v>0</v>
          </cell>
          <cell r="AY495">
            <v>0</v>
          </cell>
          <cell r="AZ495">
            <v>0</v>
          </cell>
          <cell r="BA495">
            <v>0</v>
          </cell>
          <cell r="BB495">
            <v>0</v>
          </cell>
          <cell r="BC495">
            <v>0</v>
          </cell>
          <cell r="BD495">
            <v>0</v>
          </cell>
          <cell r="BE495">
            <v>0</v>
          </cell>
          <cell r="BF495">
            <v>0</v>
          </cell>
          <cell r="BG495">
            <v>0</v>
          </cell>
          <cell r="BH495">
            <v>0</v>
          </cell>
          <cell r="BI495">
            <v>0</v>
          </cell>
          <cell r="BJ495">
            <v>0</v>
          </cell>
        </row>
        <row r="496">
          <cell r="A496">
            <v>413740</v>
          </cell>
          <cell r="B496" t="str">
            <v>Bu Period End Accruals</v>
          </cell>
          <cell r="C496">
            <v>-2083486.65</v>
          </cell>
          <cell r="D496">
            <v>-38938454.43</v>
          </cell>
          <cell r="E496">
            <v>0</v>
          </cell>
          <cell r="F496">
            <v>-38938454.43</v>
          </cell>
          <cell r="G496">
            <v>-78158093.349999994</v>
          </cell>
          <cell r="H496">
            <v>0.05</v>
          </cell>
          <cell r="I496">
            <v>0</v>
          </cell>
          <cell r="J496">
            <v>0</v>
          </cell>
          <cell r="K496">
            <v>-78158093.299999997</v>
          </cell>
          <cell r="L496">
            <v>0</v>
          </cell>
          <cell r="M496">
            <v>0</v>
          </cell>
          <cell r="N496">
            <v>0</v>
          </cell>
          <cell r="O496">
            <v>-2072690.86</v>
          </cell>
          <cell r="P496">
            <v>0</v>
          </cell>
          <cell r="Q496">
            <v>-2748573.42</v>
          </cell>
          <cell r="R496">
            <v>-44312898.520000003</v>
          </cell>
          <cell r="S496">
            <v>0</v>
          </cell>
          <cell r="T496">
            <v>0</v>
          </cell>
          <cell r="U496">
            <v>0</v>
          </cell>
          <cell r="V496">
            <v>-168314197.18000001</v>
          </cell>
          <cell r="W496">
            <v>0</v>
          </cell>
          <cell r="X496">
            <v>0</v>
          </cell>
          <cell r="Y496">
            <v>0</v>
          </cell>
          <cell r="Z496">
            <v>0</v>
          </cell>
          <cell r="AA496">
            <v>0</v>
          </cell>
          <cell r="AB496">
            <v>0</v>
          </cell>
          <cell r="AC496">
            <v>0</v>
          </cell>
          <cell r="AD496">
            <v>0</v>
          </cell>
          <cell r="AE496">
            <v>0</v>
          </cell>
          <cell r="AF496">
            <v>0</v>
          </cell>
          <cell r="AG496">
            <v>0</v>
          </cell>
          <cell r="AH496">
            <v>0</v>
          </cell>
          <cell r="AI496">
            <v>0</v>
          </cell>
          <cell r="AJ496">
            <v>0</v>
          </cell>
          <cell r="AK496">
            <v>0</v>
          </cell>
          <cell r="AL496">
            <v>0</v>
          </cell>
          <cell r="AM496">
            <v>0</v>
          </cell>
          <cell r="AN496">
            <v>0</v>
          </cell>
          <cell r="AO496">
            <v>0</v>
          </cell>
          <cell r="AP496">
            <v>0</v>
          </cell>
          <cell r="AQ496">
            <v>-2083486.65</v>
          </cell>
          <cell r="AR496">
            <v>-38938454.43</v>
          </cell>
          <cell r="AS496">
            <v>0</v>
          </cell>
          <cell r="AT496">
            <v>-38938454.43</v>
          </cell>
          <cell r="AU496">
            <v>-78158093.349999994</v>
          </cell>
          <cell r="AV496">
            <v>0.05</v>
          </cell>
          <cell r="AW496">
            <v>0</v>
          </cell>
          <cell r="AX496">
            <v>0</v>
          </cell>
          <cell r="AY496">
            <v>-78158093.299999997</v>
          </cell>
          <cell r="AZ496">
            <v>0</v>
          </cell>
          <cell r="BA496">
            <v>0</v>
          </cell>
          <cell r="BB496">
            <v>0</v>
          </cell>
          <cell r="BC496">
            <v>-2072690.86</v>
          </cell>
          <cell r="BD496">
            <v>0</v>
          </cell>
          <cell r="BE496">
            <v>-2748573.42</v>
          </cell>
          <cell r="BF496">
            <v>-44312898.520000003</v>
          </cell>
          <cell r="BG496">
            <v>0</v>
          </cell>
          <cell r="BH496">
            <v>0</v>
          </cell>
          <cell r="BI496">
            <v>0</v>
          </cell>
          <cell r="BJ496">
            <v>-168314197.18000001</v>
          </cell>
        </row>
        <row r="497">
          <cell r="A497">
            <v>413741</v>
          </cell>
          <cell r="B497" t="str">
            <v>Bnus and Incnt Accr</v>
          </cell>
          <cell r="C497">
            <v>-629522.43000000005</v>
          </cell>
          <cell r="D497">
            <v>-5101908.75</v>
          </cell>
          <cell r="E497">
            <v>0</v>
          </cell>
          <cell r="F497">
            <v>-5101908.75</v>
          </cell>
          <cell r="G497">
            <v>-5915370.2800000003</v>
          </cell>
          <cell r="H497">
            <v>0</v>
          </cell>
          <cell r="I497">
            <v>0</v>
          </cell>
          <cell r="J497">
            <v>0</v>
          </cell>
          <cell r="K497">
            <v>-5915370.2800000003</v>
          </cell>
          <cell r="L497">
            <v>0</v>
          </cell>
          <cell r="M497">
            <v>0</v>
          </cell>
          <cell r="N497">
            <v>0</v>
          </cell>
          <cell r="O497">
            <v>-292724.61</v>
          </cell>
          <cell r="P497">
            <v>0</v>
          </cell>
          <cell r="Q497">
            <v>-86707.38</v>
          </cell>
          <cell r="R497">
            <v>0</v>
          </cell>
          <cell r="S497">
            <v>0</v>
          </cell>
          <cell r="T497">
            <v>0</v>
          </cell>
          <cell r="U497">
            <v>0</v>
          </cell>
          <cell r="V497">
            <v>-12026233.449999999</v>
          </cell>
          <cell r="W497">
            <v>0</v>
          </cell>
          <cell r="X497">
            <v>0</v>
          </cell>
          <cell r="Y497">
            <v>0</v>
          </cell>
          <cell r="Z497">
            <v>0</v>
          </cell>
          <cell r="AA497">
            <v>0</v>
          </cell>
          <cell r="AB497">
            <v>0</v>
          </cell>
          <cell r="AC497">
            <v>0</v>
          </cell>
          <cell r="AD497">
            <v>0</v>
          </cell>
          <cell r="AE497">
            <v>0</v>
          </cell>
          <cell r="AF497">
            <v>0</v>
          </cell>
          <cell r="AG497">
            <v>0</v>
          </cell>
          <cell r="AH497">
            <v>0</v>
          </cell>
          <cell r="AI497">
            <v>0</v>
          </cell>
          <cell r="AJ497">
            <v>0</v>
          </cell>
          <cell r="AK497">
            <v>0</v>
          </cell>
          <cell r="AL497">
            <v>0</v>
          </cell>
          <cell r="AM497">
            <v>0</v>
          </cell>
          <cell r="AN497">
            <v>0</v>
          </cell>
          <cell r="AO497">
            <v>0</v>
          </cell>
          <cell r="AP497">
            <v>0</v>
          </cell>
          <cell r="AQ497">
            <v>-629522.43000000005</v>
          </cell>
          <cell r="AR497">
            <v>-5101908.75</v>
          </cell>
          <cell r="AS497">
            <v>0</v>
          </cell>
          <cell r="AT497">
            <v>-5101908.75</v>
          </cell>
          <cell r="AU497">
            <v>-5915370.2800000003</v>
          </cell>
          <cell r="AV497">
            <v>0</v>
          </cell>
          <cell r="AW497">
            <v>0</v>
          </cell>
          <cell r="AX497">
            <v>0</v>
          </cell>
          <cell r="AY497">
            <v>-5915370.2800000003</v>
          </cell>
          <cell r="AZ497">
            <v>0</v>
          </cell>
          <cell r="BA497">
            <v>0</v>
          </cell>
          <cell r="BB497">
            <v>0</v>
          </cell>
          <cell r="BC497">
            <v>-292724.61</v>
          </cell>
          <cell r="BD497">
            <v>0</v>
          </cell>
          <cell r="BE497">
            <v>-86707.38</v>
          </cell>
          <cell r="BF497">
            <v>0</v>
          </cell>
          <cell r="BG497">
            <v>0</v>
          </cell>
          <cell r="BH497">
            <v>0</v>
          </cell>
          <cell r="BI497">
            <v>0</v>
          </cell>
          <cell r="BJ497">
            <v>-12026233.449999999</v>
          </cell>
        </row>
        <row r="498">
          <cell r="A498">
            <v>413800</v>
          </cell>
          <cell r="B498" t="str">
            <v>Indmnty Costs</v>
          </cell>
          <cell r="C498">
            <v>0</v>
          </cell>
          <cell r="D498">
            <v>-2749981</v>
          </cell>
          <cell r="E498">
            <v>0</v>
          </cell>
          <cell r="F498">
            <v>-2749981</v>
          </cell>
          <cell r="G498">
            <v>-1000014</v>
          </cell>
          <cell r="H498">
            <v>0</v>
          </cell>
          <cell r="I498">
            <v>0</v>
          </cell>
          <cell r="J498">
            <v>0</v>
          </cell>
          <cell r="K498">
            <v>-1000014</v>
          </cell>
          <cell r="L498">
            <v>0</v>
          </cell>
          <cell r="M498">
            <v>0</v>
          </cell>
          <cell r="N498">
            <v>0</v>
          </cell>
          <cell r="O498">
            <v>0</v>
          </cell>
          <cell r="P498">
            <v>0</v>
          </cell>
          <cell r="Q498">
            <v>0</v>
          </cell>
          <cell r="R498">
            <v>0</v>
          </cell>
          <cell r="S498">
            <v>0</v>
          </cell>
          <cell r="T498">
            <v>0</v>
          </cell>
          <cell r="U498">
            <v>0</v>
          </cell>
          <cell r="V498">
            <v>-3749995</v>
          </cell>
          <cell r="W498">
            <v>0</v>
          </cell>
          <cell r="X498">
            <v>0</v>
          </cell>
          <cell r="Y498">
            <v>0</v>
          </cell>
          <cell r="Z498">
            <v>0</v>
          </cell>
          <cell r="AA498">
            <v>0</v>
          </cell>
          <cell r="AB498">
            <v>0</v>
          </cell>
          <cell r="AC498">
            <v>0</v>
          </cell>
          <cell r="AD498">
            <v>0</v>
          </cell>
          <cell r="AE498">
            <v>0</v>
          </cell>
          <cell r="AF498">
            <v>0</v>
          </cell>
          <cell r="AG498">
            <v>0</v>
          </cell>
          <cell r="AH498">
            <v>0</v>
          </cell>
          <cell r="AI498">
            <v>0</v>
          </cell>
          <cell r="AJ498">
            <v>0</v>
          </cell>
          <cell r="AK498">
            <v>0</v>
          </cell>
          <cell r="AL498">
            <v>0</v>
          </cell>
          <cell r="AM498">
            <v>0</v>
          </cell>
          <cell r="AN498">
            <v>0</v>
          </cell>
          <cell r="AO498">
            <v>0</v>
          </cell>
          <cell r="AP498">
            <v>0</v>
          </cell>
          <cell r="AQ498">
            <v>0</v>
          </cell>
          <cell r="AR498">
            <v>-2749981</v>
          </cell>
          <cell r="AS498">
            <v>0</v>
          </cell>
          <cell r="AT498">
            <v>-2749981</v>
          </cell>
          <cell r="AU498">
            <v>-1000014</v>
          </cell>
          <cell r="AV498">
            <v>0</v>
          </cell>
          <cell r="AW498">
            <v>0</v>
          </cell>
          <cell r="AX498">
            <v>0</v>
          </cell>
          <cell r="AY498">
            <v>-1000014</v>
          </cell>
          <cell r="AZ498">
            <v>0</v>
          </cell>
          <cell r="BA498">
            <v>0</v>
          </cell>
          <cell r="BB498">
            <v>0</v>
          </cell>
          <cell r="BC498">
            <v>0</v>
          </cell>
          <cell r="BD498">
            <v>0</v>
          </cell>
          <cell r="BE498">
            <v>0</v>
          </cell>
          <cell r="BF498">
            <v>0</v>
          </cell>
          <cell r="BG498">
            <v>0</v>
          </cell>
          <cell r="BH498">
            <v>0</v>
          </cell>
          <cell r="BI498">
            <v>0</v>
          </cell>
          <cell r="BJ498">
            <v>-3749995</v>
          </cell>
        </row>
        <row r="499">
          <cell r="A499">
            <v>413901</v>
          </cell>
          <cell r="B499" t="str">
            <v>Bus Mod Assessme A/c</v>
          </cell>
          <cell r="C499">
            <v>0</v>
          </cell>
          <cell r="D499">
            <v>-12783.59</v>
          </cell>
          <cell r="E499">
            <v>0</v>
          </cell>
          <cell r="F499">
            <v>-12783.59</v>
          </cell>
          <cell r="G499">
            <v>-24886928.41</v>
          </cell>
          <cell r="H499">
            <v>0</v>
          </cell>
          <cell r="I499">
            <v>77975</v>
          </cell>
          <cell r="J499">
            <v>0</v>
          </cell>
          <cell r="K499">
            <v>-24808953.41</v>
          </cell>
          <cell r="L499">
            <v>0</v>
          </cell>
          <cell r="M499">
            <v>24821737</v>
          </cell>
          <cell r="N499">
            <v>24821737</v>
          </cell>
          <cell r="O499">
            <v>0</v>
          </cell>
          <cell r="P499">
            <v>0</v>
          </cell>
          <cell r="Q499">
            <v>0</v>
          </cell>
          <cell r="R499">
            <v>0</v>
          </cell>
          <cell r="S499">
            <v>0</v>
          </cell>
          <cell r="T499">
            <v>0</v>
          </cell>
          <cell r="U499">
            <v>0</v>
          </cell>
          <cell r="V499">
            <v>0</v>
          </cell>
          <cell r="W499">
            <v>0</v>
          </cell>
          <cell r="X499">
            <v>0</v>
          </cell>
          <cell r="Y499">
            <v>0</v>
          </cell>
          <cell r="Z499">
            <v>0</v>
          </cell>
          <cell r="AA499">
            <v>0</v>
          </cell>
          <cell r="AB499">
            <v>0</v>
          </cell>
          <cell r="AC499">
            <v>0</v>
          </cell>
          <cell r="AD499">
            <v>0</v>
          </cell>
          <cell r="AE499">
            <v>0</v>
          </cell>
          <cell r="AF499">
            <v>0</v>
          </cell>
          <cell r="AG499">
            <v>0</v>
          </cell>
          <cell r="AH499">
            <v>0</v>
          </cell>
          <cell r="AI499">
            <v>0</v>
          </cell>
          <cell r="AJ499">
            <v>0</v>
          </cell>
          <cell r="AK499">
            <v>0</v>
          </cell>
          <cell r="AL499">
            <v>0</v>
          </cell>
          <cell r="AM499">
            <v>0</v>
          </cell>
          <cell r="AN499">
            <v>0</v>
          </cell>
          <cell r="AO499">
            <v>0</v>
          </cell>
          <cell r="AP499">
            <v>0</v>
          </cell>
          <cell r="AQ499">
            <v>0</v>
          </cell>
          <cell r="AR499">
            <v>-12783.59</v>
          </cell>
          <cell r="AS499">
            <v>0</v>
          </cell>
          <cell r="AT499">
            <v>-12783.59</v>
          </cell>
          <cell r="AU499">
            <v>-24886928.41</v>
          </cell>
          <cell r="AV499">
            <v>0</v>
          </cell>
          <cell r="AW499">
            <v>77975</v>
          </cell>
          <cell r="AX499">
            <v>0</v>
          </cell>
          <cell r="AY499">
            <v>-24808953.41</v>
          </cell>
          <cell r="AZ499">
            <v>0</v>
          </cell>
          <cell r="BA499">
            <v>24821737</v>
          </cell>
          <cell r="BB499">
            <v>24821737</v>
          </cell>
          <cell r="BC499">
            <v>0</v>
          </cell>
          <cell r="BD499">
            <v>0</v>
          </cell>
          <cell r="BE499">
            <v>0</v>
          </cell>
          <cell r="BF499">
            <v>0</v>
          </cell>
          <cell r="BG499">
            <v>0</v>
          </cell>
          <cell r="BH499">
            <v>0</v>
          </cell>
          <cell r="BI499">
            <v>0</v>
          </cell>
          <cell r="BJ499">
            <v>0</v>
          </cell>
        </row>
        <row r="500">
          <cell r="A500">
            <v>422010</v>
          </cell>
          <cell r="B500" t="str">
            <v>Unpres Cheques General</v>
          </cell>
          <cell r="C500">
            <v>0</v>
          </cell>
          <cell r="D500">
            <v>0</v>
          </cell>
          <cell r="E500">
            <v>0</v>
          </cell>
          <cell r="F500">
            <v>0</v>
          </cell>
          <cell r="G500">
            <v>-193367.63</v>
          </cell>
          <cell r="H500">
            <v>0</v>
          </cell>
          <cell r="I500">
            <v>0</v>
          </cell>
          <cell r="J500">
            <v>0</v>
          </cell>
          <cell r="K500">
            <v>-193367.63</v>
          </cell>
          <cell r="L500">
            <v>0</v>
          </cell>
          <cell r="M500">
            <v>0</v>
          </cell>
          <cell r="N500">
            <v>0</v>
          </cell>
          <cell r="O500">
            <v>0</v>
          </cell>
          <cell r="P500">
            <v>0</v>
          </cell>
          <cell r="Q500">
            <v>-1768.98</v>
          </cell>
          <cell r="R500">
            <v>0</v>
          </cell>
          <cell r="S500">
            <v>0</v>
          </cell>
          <cell r="T500">
            <v>0</v>
          </cell>
          <cell r="U500">
            <v>0</v>
          </cell>
          <cell r="V500">
            <v>-195136.61</v>
          </cell>
          <cell r="W500">
            <v>0</v>
          </cell>
          <cell r="X500">
            <v>0</v>
          </cell>
          <cell r="Y500">
            <v>0</v>
          </cell>
          <cell r="Z500">
            <v>0</v>
          </cell>
          <cell r="AA500">
            <v>0</v>
          </cell>
          <cell r="AB500">
            <v>0</v>
          </cell>
          <cell r="AC500">
            <v>0</v>
          </cell>
          <cell r="AD500">
            <v>0</v>
          </cell>
          <cell r="AE500">
            <v>0</v>
          </cell>
          <cell r="AF500">
            <v>0</v>
          </cell>
          <cell r="AG500">
            <v>0</v>
          </cell>
          <cell r="AH500">
            <v>0</v>
          </cell>
          <cell r="AI500">
            <v>0</v>
          </cell>
          <cell r="AJ500">
            <v>0</v>
          </cell>
          <cell r="AK500">
            <v>0</v>
          </cell>
          <cell r="AL500">
            <v>0</v>
          </cell>
          <cell r="AM500">
            <v>0</v>
          </cell>
          <cell r="AN500">
            <v>0</v>
          </cell>
          <cell r="AO500">
            <v>0</v>
          </cell>
          <cell r="AP500">
            <v>0</v>
          </cell>
          <cell r="AQ500">
            <v>0</v>
          </cell>
          <cell r="AR500">
            <v>0</v>
          </cell>
          <cell r="AS500">
            <v>0</v>
          </cell>
          <cell r="AT500">
            <v>0</v>
          </cell>
          <cell r="AU500">
            <v>-193367.63</v>
          </cell>
          <cell r="AV500">
            <v>0</v>
          </cell>
          <cell r="AW500">
            <v>0</v>
          </cell>
          <cell r="AX500">
            <v>0</v>
          </cell>
          <cell r="AY500">
            <v>-193367.63</v>
          </cell>
          <cell r="AZ500">
            <v>0</v>
          </cell>
          <cell r="BA500">
            <v>0</v>
          </cell>
          <cell r="BB500">
            <v>0</v>
          </cell>
          <cell r="BC500">
            <v>0</v>
          </cell>
          <cell r="BD500">
            <v>0</v>
          </cell>
          <cell r="BE500">
            <v>-1768.98</v>
          </cell>
          <cell r="BF500">
            <v>0</v>
          </cell>
          <cell r="BG500">
            <v>0</v>
          </cell>
          <cell r="BH500">
            <v>0</v>
          </cell>
          <cell r="BI500">
            <v>0</v>
          </cell>
          <cell r="BJ500">
            <v>-195136.61</v>
          </cell>
        </row>
        <row r="501">
          <cell r="A501">
            <v>425001</v>
          </cell>
          <cell r="B501" t="str">
            <v>PP W/H Fr Ctract</v>
          </cell>
          <cell r="C501">
            <v>0</v>
          </cell>
          <cell r="D501">
            <v>-146522.91</v>
          </cell>
          <cell r="E501">
            <v>0</v>
          </cell>
          <cell r="F501">
            <v>-146522.91</v>
          </cell>
          <cell r="G501">
            <v>31726.57</v>
          </cell>
          <cell r="H501">
            <v>0</v>
          </cell>
          <cell r="I501">
            <v>0</v>
          </cell>
          <cell r="J501">
            <v>0</v>
          </cell>
          <cell r="K501">
            <v>31726.57</v>
          </cell>
          <cell r="L501">
            <v>0</v>
          </cell>
          <cell r="M501">
            <v>0</v>
          </cell>
          <cell r="N501">
            <v>0</v>
          </cell>
          <cell r="O501">
            <v>0</v>
          </cell>
          <cell r="P501">
            <v>0</v>
          </cell>
          <cell r="Q501">
            <v>0</v>
          </cell>
          <cell r="R501">
            <v>0</v>
          </cell>
          <cell r="S501">
            <v>0</v>
          </cell>
          <cell r="T501">
            <v>0</v>
          </cell>
          <cell r="U501">
            <v>0</v>
          </cell>
          <cell r="V501">
            <v>-114796.34</v>
          </cell>
          <cell r="W501">
            <v>0</v>
          </cell>
          <cell r="X501">
            <v>0</v>
          </cell>
          <cell r="Y501">
            <v>0</v>
          </cell>
          <cell r="Z501">
            <v>0</v>
          </cell>
          <cell r="AA501">
            <v>0</v>
          </cell>
          <cell r="AB501">
            <v>0</v>
          </cell>
          <cell r="AC501">
            <v>0</v>
          </cell>
          <cell r="AD501">
            <v>0</v>
          </cell>
          <cell r="AE501">
            <v>0</v>
          </cell>
          <cell r="AF501">
            <v>0</v>
          </cell>
          <cell r="AG501">
            <v>0</v>
          </cell>
          <cell r="AH501">
            <v>0</v>
          </cell>
          <cell r="AI501">
            <v>0</v>
          </cell>
          <cell r="AJ501">
            <v>0</v>
          </cell>
          <cell r="AK501">
            <v>0</v>
          </cell>
          <cell r="AL501">
            <v>0</v>
          </cell>
          <cell r="AM501">
            <v>0</v>
          </cell>
          <cell r="AN501">
            <v>0</v>
          </cell>
          <cell r="AO501">
            <v>0</v>
          </cell>
          <cell r="AP501">
            <v>0</v>
          </cell>
          <cell r="AQ501">
            <v>0</v>
          </cell>
          <cell r="AR501">
            <v>-146522.91</v>
          </cell>
          <cell r="AS501">
            <v>0</v>
          </cell>
          <cell r="AT501">
            <v>-146522.91</v>
          </cell>
          <cell r="AU501">
            <v>31726.57</v>
          </cell>
          <cell r="AV501">
            <v>0</v>
          </cell>
          <cell r="AW501">
            <v>0</v>
          </cell>
          <cell r="AX501">
            <v>0</v>
          </cell>
          <cell r="AY501">
            <v>31726.57</v>
          </cell>
          <cell r="AZ501">
            <v>0</v>
          </cell>
          <cell r="BA501">
            <v>0</v>
          </cell>
          <cell r="BB501">
            <v>0</v>
          </cell>
          <cell r="BC501">
            <v>0</v>
          </cell>
          <cell r="BD501">
            <v>0</v>
          </cell>
          <cell r="BE501">
            <v>0</v>
          </cell>
          <cell r="BF501">
            <v>0</v>
          </cell>
          <cell r="BG501">
            <v>0</v>
          </cell>
          <cell r="BH501">
            <v>0</v>
          </cell>
          <cell r="BI501">
            <v>0</v>
          </cell>
          <cell r="BJ501">
            <v>-114796.34</v>
          </cell>
        </row>
        <row r="502">
          <cell r="A502">
            <v>426000</v>
          </cell>
          <cell r="B502" t="str">
            <v>Und Int-Bond Disc</v>
          </cell>
          <cell r="C502">
            <v>22706830.420000002</v>
          </cell>
          <cell r="D502">
            <v>0</v>
          </cell>
          <cell r="E502">
            <v>0</v>
          </cell>
          <cell r="F502">
            <v>0</v>
          </cell>
          <cell r="G502">
            <v>0</v>
          </cell>
          <cell r="H502">
            <v>0</v>
          </cell>
          <cell r="I502">
            <v>0</v>
          </cell>
          <cell r="J502">
            <v>0</v>
          </cell>
          <cell r="K502">
            <v>0</v>
          </cell>
          <cell r="L502">
            <v>0</v>
          </cell>
          <cell r="M502">
            <v>0</v>
          </cell>
          <cell r="N502">
            <v>0</v>
          </cell>
          <cell r="O502">
            <v>0</v>
          </cell>
          <cell r="P502">
            <v>0</v>
          </cell>
          <cell r="Q502">
            <v>0</v>
          </cell>
          <cell r="R502">
            <v>0</v>
          </cell>
          <cell r="S502">
            <v>0</v>
          </cell>
          <cell r="T502">
            <v>0</v>
          </cell>
          <cell r="U502">
            <v>-22706830.420000002</v>
          </cell>
          <cell r="V502">
            <v>0</v>
          </cell>
          <cell r="W502">
            <v>0</v>
          </cell>
          <cell r="X502">
            <v>0</v>
          </cell>
          <cell r="Y502">
            <v>0</v>
          </cell>
          <cell r="Z502">
            <v>0</v>
          </cell>
          <cell r="AA502">
            <v>0</v>
          </cell>
          <cell r="AB502">
            <v>0</v>
          </cell>
          <cell r="AC502">
            <v>0</v>
          </cell>
          <cell r="AD502">
            <v>0</v>
          </cell>
          <cell r="AE502">
            <v>0</v>
          </cell>
          <cell r="AF502">
            <v>0</v>
          </cell>
          <cell r="AG502">
            <v>0</v>
          </cell>
          <cell r="AH502">
            <v>0</v>
          </cell>
          <cell r="AI502">
            <v>0</v>
          </cell>
          <cell r="AJ502">
            <v>0</v>
          </cell>
          <cell r="AK502">
            <v>0</v>
          </cell>
          <cell r="AL502">
            <v>0</v>
          </cell>
          <cell r="AM502">
            <v>0</v>
          </cell>
          <cell r="AN502">
            <v>0</v>
          </cell>
          <cell r="AO502">
            <v>0</v>
          </cell>
          <cell r="AP502">
            <v>0</v>
          </cell>
          <cell r="AQ502">
            <v>22706830.420000002</v>
          </cell>
          <cell r="AR502">
            <v>0</v>
          </cell>
          <cell r="AS502">
            <v>0</v>
          </cell>
          <cell r="AT502">
            <v>0</v>
          </cell>
          <cell r="AU502">
            <v>0</v>
          </cell>
          <cell r="AV502">
            <v>0</v>
          </cell>
          <cell r="AW502">
            <v>0</v>
          </cell>
          <cell r="AX502">
            <v>0</v>
          </cell>
          <cell r="AY502">
            <v>0</v>
          </cell>
          <cell r="AZ502">
            <v>0</v>
          </cell>
          <cell r="BA502">
            <v>0</v>
          </cell>
          <cell r="BB502">
            <v>0</v>
          </cell>
          <cell r="BC502">
            <v>0</v>
          </cell>
          <cell r="BD502">
            <v>0</v>
          </cell>
          <cell r="BE502">
            <v>0</v>
          </cell>
          <cell r="BF502">
            <v>0</v>
          </cell>
          <cell r="BG502">
            <v>0</v>
          </cell>
          <cell r="BH502">
            <v>0</v>
          </cell>
          <cell r="BI502">
            <v>-22706830.420000002</v>
          </cell>
          <cell r="BJ502">
            <v>0</v>
          </cell>
        </row>
        <row r="503">
          <cell r="A503">
            <v>427000</v>
          </cell>
          <cell r="B503" t="str">
            <v>Unearned Revenues</v>
          </cell>
          <cell r="C503">
            <v>0</v>
          </cell>
          <cell r="D503">
            <v>-0.78</v>
          </cell>
          <cell r="E503">
            <v>0</v>
          </cell>
          <cell r="F503">
            <v>-0.78</v>
          </cell>
          <cell r="G503">
            <v>0.78</v>
          </cell>
          <cell r="H503">
            <v>0</v>
          </cell>
          <cell r="I503">
            <v>0</v>
          </cell>
          <cell r="J503">
            <v>0</v>
          </cell>
          <cell r="K503">
            <v>0.78</v>
          </cell>
          <cell r="L503">
            <v>0</v>
          </cell>
          <cell r="M503">
            <v>0</v>
          </cell>
          <cell r="N503">
            <v>0</v>
          </cell>
          <cell r="O503">
            <v>-2579479.38</v>
          </cell>
          <cell r="P503">
            <v>-5182.6499999999996</v>
          </cell>
          <cell r="Q503">
            <v>0</v>
          </cell>
          <cell r="R503">
            <v>0</v>
          </cell>
          <cell r="S503">
            <v>0</v>
          </cell>
          <cell r="T503">
            <v>0</v>
          </cell>
          <cell r="U503">
            <v>0</v>
          </cell>
          <cell r="V503">
            <v>-2584662.0299999998</v>
          </cell>
          <cell r="W503">
            <v>0</v>
          </cell>
          <cell r="X503">
            <v>0</v>
          </cell>
          <cell r="Y503">
            <v>0</v>
          </cell>
          <cell r="Z503">
            <v>0</v>
          </cell>
          <cell r="AA503">
            <v>0</v>
          </cell>
          <cell r="AB503">
            <v>0</v>
          </cell>
          <cell r="AC503">
            <v>0</v>
          </cell>
          <cell r="AD503">
            <v>0</v>
          </cell>
          <cell r="AE503">
            <v>0</v>
          </cell>
          <cell r="AF503">
            <v>0</v>
          </cell>
          <cell r="AG503">
            <v>0</v>
          </cell>
          <cell r="AH503">
            <v>0</v>
          </cell>
          <cell r="AI503">
            <v>0</v>
          </cell>
          <cell r="AJ503">
            <v>0</v>
          </cell>
          <cell r="AK503">
            <v>0</v>
          </cell>
          <cell r="AL503">
            <v>0</v>
          </cell>
          <cell r="AM503">
            <v>0</v>
          </cell>
          <cell r="AN503">
            <v>0</v>
          </cell>
          <cell r="AO503">
            <v>0</v>
          </cell>
          <cell r="AP503">
            <v>0</v>
          </cell>
          <cell r="AQ503">
            <v>0</v>
          </cell>
          <cell r="AR503">
            <v>-0.78</v>
          </cell>
          <cell r="AS503">
            <v>0</v>
          </cell>
          <cell r="AT503">
            <v>-0.78</v>
          </cell>
          <cell r="AU503">
            <v>0.78</v>
          </cell>
          <cell r="AV503">
            <v>0</v>
          </cell>
          <cell r="AW503">
            <v>0</v>
          </cell>
          <cell r="AX503">
            <v>0</v>
          </cell>
          <cell r="AY503">
            <v>0.78</v>
          </cell>
          <cell r="AZ503">
            <v>0</v>
          </cell>
          <cell r="BA503">
            <v>0</v>
          </cell>
          <cell r="BB503">
            <v>0</v>
          </cell>
          <cell r="BC503">
            <v>-2579479.38</v>
          </cell>
          <cell r="BD503">
            <v>-5182.6499999999996</v>
          </cell>
          <cell r="BE503">
            <v>0</v>
          </cell>
          <cell r="BF503">
            <v>0</v>
          </cell>
          <cell r="BG503">
            <v>0</v>
          </cell>
          <cell r="BH503">
            <v>0</v>
          </cell>
          <cell r="BI503">
            <v>0</v>
          </cell>
          <cell r="BJ503">
            <v>-2584662.0299999998</v>
          </cell>
        </row>
        <row r="504">
          <cell r="A504">
            <v>427001</v>
          </cell>
          <cell r="B504" t="str">
            <v>CIA Suspense</v>
          </cell>
          <cell r="C504">
            <v>0</v>
          </cell>
          <cell r="D504">
            <v>0</v>
          </cell>
          <cell r="E504">
            <v>0</v>
          </cell>
          <cell r="F504">
            <v>0</v>
          </cell>
          <cell r="G504">
            <v>0</v>
          </cell>
          <cell r="H504">
            <v>0</v>
          </cell>
          <cell r="I504">
            <v>0</v>
          </cell>
          <cell r="J504">
            <v>0</v>
          </cell>
          <cell r="K504">
            <v>0</v>
          </cell>
          <cell r="L504">
            <v>0</v>
          </cell>
          <cell r="M504">
            <v>0</v>
          </cell>
          <cell r="N504">
            <v>0</v>
          </cell>
          <cell r="O504">
            <v>0</v>
          </cell>
          <cell r="P504">
            <v>0</v>
          </cell>
          <cell r="Q504">
            <v>0</v>
          </cell>
          <cell r="R504">
            <v>0</v>
          </cell>
          <cell r="S504">
            <v>0</v>
          </cell>
          <cell r="T504">
            <v>0</v>
          </cell>
          <cell r="U504">
            <v>0</v>
          </cell>
          <cell r="V504">
            <v>0</v>
          </cell>
          <cell r="W504">
            <v>0</v>
          </cell>
          <cell r="X504">
            <v>0</v>
          </cell>
          <cell r="Y504">
            <v>0</v>
          </cell>
          <cell r="Z504">
            <v>0</v>
          </cell>
          <cell r="AA504">
            <v>0</v>
          </cell>
          <cell r="AB504">
            <v>0</v>
          </cell>
          <cell r="AC504">
            <v>0</v>
          </cell>
          <cell r="AD504">
            <v>0</v>
          </cell>
          <cell r="AE504">
            <v>0</v>
          </cell>
          <cell r="AF504">
            <v>0</v>
          </cell>
          <cell r="AG504">
            <v>0</v>
          </cell>
          <cell r="AH504">
            <v>0</v>
          </cell>
          <cell r="AI504">
            <v>0</v>
          </cell>
          <cell r="AJ504">
            <v>0</v>
          </cell>
          <cell r="AK504">
            <v>0</v>
          </cell>
          <cell r="AL504">
            <v>0</v>
          </cell>
          <cell r="AM504">
            <v>0</v>
          </cell>
          <cell r="AN504">
            <v>0</v>
          </cell>
          <cell r="AO504">
            <v>0</v>
          </cell>
          <cell r="AP504">
            <v>0</v>
          </cell>
          <cell r="AQ504">
            <v>0</v>
          </cell>
          <cell r="AR504">
            <v>0</v>
          </cell>
          <cell r="AS504">
            <v>0</v>
          </cell>
          <cell r="AT504">
            <v>0</v>
          </cell>
          <cell r="AU504">
            <v>0</v>
          </cell>
          <cell r="AV504">
            <v>0</v>
          </cell>
          <cell r="AW504">
            <v>0</v>
          </cell>
          <cell r="AX504">
            <v>0</v>
          </cell>
          <cell r="AY504">
            <v>0</v>
          </cell>
          <cell r="AZ504">
            <v>0</v>
          </cell>
          <cell r="BA504">
            <v>0</v>
          </cell>
          <cell r="BB504">
            <v>0</v>
          </cell>
          <cell r="BC504">
            <v>0</v>
          </cell>
          <cell r="BD504">
            <v>0</v>
          </cell>
          <cell r="BE504">
            <v>0</v>
          </cell>
          <cell r="BF504">
            <v>0</v>
          </cell>
          <cell r="BG504">
            <v>0</v>
          </cell>
          <cell r="BH504">
            <v>0</v>
          </cell>
          <cell r="BI504">
            <v>0</v>
          </cell>
          <cell r="BJ504">
            <v>0</v>
          </cell>
        </row>
        <row r="505">
          <cell r="A505">
            <v>427002</v>
          </cell>
          <cell r="B505" t="str">
            <v>Dwn Pymt for Gen Con</v>
          </cell>
          <cell r="C505">
            <v>0</v>
          </cell>
          <cell r="D505">
            <v>0</v>
          </cell>
          <cell r="E505">
            <v>0</v>
          </cell>
          <cell r="F505">
            <v>0</v>
          </cell>
          <cell r="G505">
            <v>-538891.81999999995</v>
          </cell>
          <cell r="H505">
            <v>0</v>
          </cell>
          <cell r="I505">
            <v>-77975</v>
          </cell>
          <cell r="J505">
            <v>0</v>
          </cell>
          <cell r="K505">
            <v>-616866.81999999995</v>
          </cell>
          <cell r="L505">
            <v>0</v>
          </cell>
          <cell r="M505">
            <v>-98877</v>
          </cell>
          <cell r="N505">
            <v>-98877</v>
          </cell>
          <cell r="O505">
            <v>0</v>
          </cell>
          <cell r="P505">
            <v>0</v>
          </cell>
          <cell r="Q505">
            <v>0</v>
          </cell>
          <cell r="R505">
            <v>0</v>
          </cell>
          <cell r="S505">
            <v>0</v>
          </cell>
          <cell r="T505">
            <v>0</v>
          </cell>
          <cell r="U505">
            <v>0</v>
          </cell>
          <cell r="V505">
            <v>-715743.82</v>
          </cell>
          <cell r="W505">
            <v>0</v>
          </cell>
          <cell r="X505">
            <v>0</v>
          </cell>
          <cell r="Y505">
            <v>0</v>
          </cell>
          <cell r="Z505">
            <v>0</v>
          </cell>
          <cell r="AA505">
            <v>0</v>
          </cell>
          <cell r="AB505">
            <v>0</v>
          </cell>
          <cell r="AC505">
            <v>0</v>
          </cell>
          <cell r="AD505">
            <v>0</v>
          </cell>
          <cell r="AE505">
            <v>0</v>
          </cell>
          <cell r="AF505">
            <v>0</v>
          </cell>
          <cell r="AG505">
            <v>0</v>
          </cell>
          <cell r="AH505">
            <v>0</v>
          </cell>
          <cell r="AI505">
            <v>0</v>
          </cell>
          <cell r="AJ505">
            <v>0</v>
          </cell>
          <cell r="AK505">
            <v>0</v>
          </cell>
          <cell r="AL505">
            <v>0</v>
          </cell>
          <cell r="AM505">
            <v>0</v>
          </cell>
          <cell r="AN505">
            <v>0</v>
          </cell>
          <cell r="AO505">
            <v>0</v>
          </cell>
          <cell r="AP505">
            <v>0</v>
          </cell>
          <cell r="AQ505">
            <v>0</v>
          </cell>
          <cell r="AR505">
            <v>0</v>
          </cell>
          <cell r="AS505">
            <v>0</v>
          </cell>
          <cell r="AT505">
            <v>0</v>
          </cell>
          <cell r="AU505">
            <v>-538891.81999999995</v>
          </cell>
          <cell r="AV505">
            <v>0</v>
          </cell>
          <cell r="AW505">
            <v>-77975</v>
          </cell>
          <cell r="AX505">
            <v>0</v>
          </cell>
          <cell r="AY505">
            <v>-616866.81999999995</v>
          </cell>
          <cell r="AZ505">
            <v>0</v>
          </cell>
          <cell r="BA505">
            <v>-98877</v>
          </cell>
          <cell r="BB505">
            <v>-98877</v>
          </cell>
          <cell r="BC505">
            <v>0</v>
          </cell>
          <cell r="BD505">
            <v>0</v>
          </cell>
          <cell r="BE505">
            <v>0</v>
          </cell>
          <cell r="BF505">
            <v>0</v>
          </cell>
          <cell r="BG505">
            <v>0</v>
          </cell>
          <cell r="BH505">
            <v>0</v>
          </cell>
          <cell r="BI505">
            <v>0</v>
          </cell>
          <cell r="BJ505">
            <v>-715743.82</v>
          </cell>
        </row>
        <row r="506">
          <cell r="A506">
            <v>427100</v>
          </cell>
          <cell r="B506" t="str">
            <v>OPA Funding Liability</v>
          </cell>
          <cell r="C506">
            <v>0</v>
          </cell>
          <cell r="D506">
            <v>0</v>
          </cell>
          <cell r="E506">
            <v>0</v>
          </cell>
          <cell r="F506">
            <v>0</v>
          </cell>
          <cell r="G506">
            <v>-11400000</v>
          </cell>
          <cell r="H506">
            <v>0</v>
          </cell>
          <cell r="I506">
            <v>0</v>
          </cell>
          <cell r="J506">
            <v>0</v>
          </cell>
          <cell r="K506">
            <v>-11400000</v>
          </cell>
          <cell r="L506">
            <v>0</v>
          </cell>
          <cell r="M506">
            <v>0</v>
          </cell>
          <cell r="N506">
            <v>0</v>
          </cell>
          <cell r="O506">
            <v>0</v>
          </cell>
          <cell r="P506">
            <v>0</v>
          </cell>
          <cell r="Q506">
            <v>0</v>
          </cell>
          <cell r="R506">
            <v>0</v>
          </cell>
          <cell r="S506">
            <v>0</v>
          </cell>
          <cell r="T506">
            <v>0</v>
          </cell>
          <cell r="U506">
            <v>0</v>
          </cell>
          <cell r="V506">
            <v>-11400000</v>
          </cell>
          <cell r="W506">
            <v>0</v>
          </cell>
          <cell r="X506">
            <v>0</v>
          </cell>
          <cell r="Y506">
            <v>0</v>
          </cell>
          <cell r="Z506">
            <v>0</v>
          </cell>
          <cell r="AA506">
            <v>0</v>
          </cell>
          <cell r="AB506">
            <v>0</v>
          </cell>
          <cell r="AC506">
            <v>0</v>
          </cell>
          <cell r="AD506">
            <v>0</v>
          </cell>
          <cell r="AE506">
            <v>0</v>
          </cell>
          <cell r="AF506">
            <v>0</v>
          </cell>
          <cell r="AG506">
            <v>0</v>
          </cell>
          <cell r="AH506">
            <v>0</v>
          </cell>
          <cell r="AI506">
            <v>0</v>
          </cell>
          <cell r="AJ506">
            <v>0</v>
          </cell>
          <cell r="AK506">
            <v>0</v>
          </cell>
          <cell r="AL506">
            <v>0</v>
          </cell>
          <cell r="AM506">
            <v>0</v>
          </cell>
          <cell r="AN506">
            <v>0</v>
          </cell>
          <cell r="AO506">
            <v>0</v>
          </cell>
          <cell r="AP506">
            <v>0</v>
          </cell>
          <cell r="AQ506">
            <v>0</v>
          </cell>
          <cell r="AR506">
            <v>0</v>
          </cell>
          <cell r="AS506">
            <v>0</v>
          </cell>
          <cell r="AT506">
            <v>0</v>
          </cell>
          <cell r="AU506">
            <v>-11400000</v>
          </cell>
          <cell r="AV506">
            <v>0</v>
          </cell>
          <cell r="AW506">
            <v>0</v>
          </cell>
          <cell r="AX506">
            <v>0</v>
          </cell>
          <cell r="AY506">
            <v>-11400000</v>
          </cell>
          <cell r="AZ506">
            <v>0</v>
          </cell>
          <cell r="BA506">
            <v>0</v>
          </cell>
          <cell r="BB506">
            <v>0</v>
          </cell>
          <cell r="BC506">
            <v>0</v>
          </cell>
          <cell r="BD506">
            <v>0</v>
          </cell>
          <cell r="BE506">
            <v>0</v>
          </cell>
          <cell r="BF506">
            <v>0</v>
          </cell>
          <cell r="BG506">
            <v>0</v>
          </cell>
          <cell r="BH506">
            <v>0</v>
          </cell>
          <cell r="BI506">
            <v>0</v>
          </cell>
          <cell r="BJ506">
            <v>-11400000</v>
          </cell>
        </row>
        <row r="507">
          <cell r="A507">
            <v>427110</v>
          </cell>
          <cell r="B507" t="str">
            <v>eHealth deferrd COS</v>
          </cell>
          <cell r="C507">
            <v>0</v>
          </cell>
          <cell r="D507">
            <v>0</v>
          </cell>
          <cell r="E507">
            <v>0</v>
          </cell>
          <cell r="F507">
            <v>0</v>
          </cell>
          <cell r="G507">
            <v>0</v>
          </cell>
          <cell r="H507">
            <v>0</v>
          </cell>
          <cell r="I507">
            <v>0</v>
          </cell>
          <cell r="J507">
            <v>0</v>
          </cell>
          <cell r="K507">
            <v>0</v>
          </cell>
          <cell r="L507">
            <v>0</v>
          </cell>
          <cell r="M507">
            <v>0</v>
          </cell>
          <cell r="N507">
            <v>0</v>
          </cell>
          <cell r="O507">
            <v>-460131.42</v>
          </cell>
          <cell r="P507">
            <v>0</v>
          </cell>
          <cell r="Q507">
            <v>0</v>
          </cell>
          <cell r="R507">
            <v>0</v>
          </cell>
          <cell r="S507">
            <v>0</v>
          </cell>
          <cell r="T507">
            <v>0</v>
          </cell>
          <cell r="U507">
            <v>0</v>
          </cell>
          <cell r="V507">
            <v>-460131.42</v>
          </cell>
          <cell r="W507">
            <v>0</v>
          </cell>
          <cell r="X507">
            <v>0</v>
          </cell>
          <cell r="Y507">
            <v>0</v>
          </cell>
          <cell r="Z507">
            <v>0</v>
          </cell>
          <cell r="AA507">
            <v>0</v>
          </cell>
          <cell r="AB507">
            <v>0</v>
          </cell>
          <cell r="AC507">
            <v>0</v>
          </cell>
          <cell r="AD507">
            <v>0</v>
          </cell>
          <cell r="AE507">
            <v>0</v>
          </cell>
          <cell r="AF507">
            <v>0</v>
          </cell>
          <cell r="AG507">
            <v>0</v>
          </cell>
          <cell r="AH507">
            <v>0</v>
          </cell>
          <cell r="AI507">
            <v>0</v>
          </cell>
          <cell r="AJ507">
            <v>0</v>
          </cell>
          <cell r="AK507">
            <v>0</v>
          </cell>
          <cell r="AL507">
            <v>0</v>
          </cell>
          <cell r="AM507">
            <v>0</v>
          </cell>
          <cell r="AN507">
            <v>0</v>
          </cell>
          <cell r="AO507">
            <v>0</v>
          </cell>
          <cell r="AP507">
            <v>0</v>
          </cell>
          <cell r="AQ507">
            <v>0</v>
          </cell>
          <cell r="AR507">
            <v>0</v>
          </cell>
          <cell r="AS507">
            <v>0</v>
          </cell>
          <cell r="AT507">
            <v>0</v>
          </cell>
          <cell r="AU507">
            <v>0</v>
          </cell>
          <cell r="AV507">
            <v>0</v>
          </cell>
          <cell r="AW507">
            <v>0</v>
          </cell>
          <cell r="AX507">
            <v>0</v>
          </cell>
          <cell r="AY507">
            <v>0</v>
          </cell>
          <cell r="AZ507">
            <v>0</v>
          </cell>
          <cell r="BA507">
            <v>0</v>
          </cell>
          <cell r="BB507">
            <v>0</v>
          </cell>
          <cell r="BC507">
            <v>-460131.42</v>
          </cell>
          <cell r="BD507">
            <v>0</v>
          </cell>
          <cell r="BE507">
            <v>0</v>
          </cell>
          <cell r="BF507">
            <v>0</v>
          </cell>
          <cell r="BG507">
            <v>0</v>
          </cell>
          <cell r="BH507">
            <v>0</v>
          </cell>
          <cell r="BI507">
            <v>0</v>
          </cell>
          <cell r="BJ507">
            <v>-460131.42</v>
          </cell>
        </row>
        <row r="508">
          <cell r="A508">
            <v>427191</v>
          </cell>
          <cell r="B508" t="str">
            <v>RRP Rev Var</v>
          </cell>
          <cell r="C508">
            <v>0</v>
          </cell>
          <cell r="D508">
            <v>0</v>
          </cell>
          <cell r="E508">
            <v>0</v>
          </cell>
          <cell r="F508">
            <v>0</v>
          </cell>
          <cell r="G508">
            <v>0</v>
          </cell>
          <cell r="H508">
            <v>0</v>
          </cell>
          <cell r="I508">
            <v>0</v>
          </cell>
          <cell r="J508">
            <v>0</v>
          </cell>
          <cell r="K508">
            <v>0</v>
          </cell>
          <cell r="L508">
            <v>0</v>
          </cell>
          <cell r="M508">
            <v>0</v>
          </cell>
          <cell r="N508">
            <v>0</v>
          </cell>
          <cell r="O508">
            <v>0</v>
          </cell>
          <cell r="P508">
            <v>0</v>
          </cell>
          <cell r="Q508">
            <v>786718.56</v>
          </cell>
          <cell r="R508">
            <v>0</v>
          </cell>
          <cell r="S508">
            <v>0</v>
          </cell>
          <cell r="T508">
            <v>0</v>
          </cell>
          <cell r="U508">
            <v>0</v>
          </cell>
          <cell r="V508">
            <v>786718.56</v>
          </cell>
          <cell r="W508">
            <v>0</v>
          </cell>
          <cell r="X508">
            <v>0</v>
          </cell>
          <cell r="Y508">
            <v>0</v>
          </cell>
          <cell r="Z508">
            <v>0</v>
          </cell>
          <cell r="AA508">
            <v>0</v>
          </cell>
          <cell r="AB508">
            <v>0</v>
          </cell>
          <cell r="AC508">
            <v>0</v>
          </cell>
          <cell r="AD508">
            <v>0</v>
          </cell>
          <cell r="AE508">
            <v>0</v>
          </cell>
          <cell r="AF508">
            <v>0</v>
          </cell>
          <cell r="AG508">
            <v>0</v>
          </cell>
          <cell r="AH508">
            <v>0</v>
          </cell>
          <cell r="AI508">
            <v>0</v>
          </cell>
          <cell r="AJ508">
            <v>0</v>
          </cell>
          <cell r="AK508">
            <v>0</v>
          </cell>
          <cell r="AL508">
            <v>0</v>
          </cell>
          <cell r="AM508">
            <v>0</v>
          </cell>
          <cell r="AN508">
            <v>0</v>
          </cell>
          <cell r="AO508">
            <v>0</v>
          </cell>
          <cell r="AP508">
            <v>0</v>
          </cell>
          <cell r="AQ508">
            <v>0</v>
          </cell>
          <cell r="AR508">
            <v>0</v>
          </cell>
          <cell r="AS508">
            <v>0</v>
          </cell>
          <cell r="AT508">
            <v>0</v>
          </cell>
          <cell r="AU508">
            <v>0</v>
          </cell>
          <cell r="AV508">
            <v>0</v>
          </cell>
          <cell r="AW508">
            <v>0</v>
          </cell>
          <cell r="AX508">
            <v>0</v>
          </cell>
          <cell r="AY508">
            <v>0</v>
          </cell>
          <cell r="AZ508">
            <v>0</v>
          </cell>
          <cell r="BA508">
            <v>0</v>
          </cell>
          <cell r="BB508">
            <v>0</v>
          </cell>
          <cell r="BC508">
            <v>0</v>
          </cell>
          <cell r="BD508">
            <v>0</v>
          </cell>
          <cell r="BE508">
            <v>786718.56</v>
          </cell>
          <cell r="BF508">
            <v>0</v>
          </cell>
          <cell r="BG508">
            <v>0</v>
          </cell>
          <cell r="BH508">
            <v>0</v>
          </cell>
          <cell r="BI508">
            <v>0</v>
          </cell>
          <cell r="BJ508">
            <v>786718.56</v>
          </cell>
        </row>
        <row r="509">
          <cell r="A509">
            <v>440010</v>
          </cell>
          <cell r="B509" t="str">
            <v>ST Notes Payable</v>
          </cell>
          <cell r="C509">
            <v>0</v>
          </cell>
          <cell r="D509">
            <v>0</v>
          </cell>
          <cell r="E509">
            <v>0</v>
          </cell>
          <cell r="F509">
            <v>0</v>
          </cell>
          <cell r="G509">
            <v>0</v>
          </cell>
          <cell r="H509">
            <v>0</v>
          </cell>
          <cell r="I509">
            <v>0</v>
          </cell>
          <cell r="J509">
            <v>0</v>
          </cell>
          <cell r="K509">
            <v>0</v>
          </cell>
          <cell r="L509">
            <v>0</v>
          </cell>
          <cell r="M509">
            <v>0</v>
          </cell>
          <cell r="N509">
            <v>0</v>
          </cell>
          <cell r="O509">
            <v>0</v>
          </cell>
          <cell r="P509">
            <v>0</v>
          </cell>
          <cell r="Q509">
            <v>0</v>
          </cell>
          <cell r="R509">
            <v>0</v>
          </cell>
          <cell r="S509">
            <v>0</v>
          </cell>
          <cell r="T509">
            <v>0</v>
          </cell>
          <cell r="U509">
            <v>0</v>
          </cell>
          <cell r="V509">
            <v>0</v>
          </cell>
          <cell r="W509">
            <v>0</v>
          </cell>
          <cell r="X509">
            <v>0</v>
          </cell>
          <cell r="Y509">
            <v>0</v>
          </cell>
          <cell r="Z509">
            <v>0</v>
          </cell>
          <cell r="AA509">
            <v>0</v>
          </cell>
          <cell r="AB509">
            <v>0</v>
          </cell>
          <cell r="AC509">
            <v>0</v>
          </cell>
          <cell r="AD509">
            <v>0</v>
          </cell>
          <cell r="AE509">
            <v>0</v>
          </cell>
          <cell r="AF509">
            <v>0</v>
          </cell>
          <cell r="AG509">
            <v>0</v>
          </cell>
          <cell r="AH509">
            <v>0</v>
          </cell>
          <cell r="AI509">
            <v>0</v>
          </cell>
          <cell r="AJ509">
            <v>0</v>
          </cell>
          <cell r="AK509">
            <v>0</v>
          </cell>
          <cell r="AL509">
            <v>0</v>
          </cell>
          <cell r="AM509">
            <v>0</v>
          </cell>
          <cell r="AN509">
            <v>0</v>
          </cell>
          <cell r="AO509">
            <v>0</v>
          </cell>
          <cell r="AP509">
            <v>0</v>
          </cell>
          <cell r="AQ509">
            <v>0</v>
          </cell>
          <cell r="AR509">
            <v>0</v>
          </cell>
          <cell r="AS509">
            <v>0</v>
          </cell>
          <cell r="AT509">
            <v>0</v>
          </cell>
          <cell r="AU509">
            <v>0</v>
          </cell>
          <cell r="AV509">
            <v>0</v>
          </cell>
          <cell r="AW509">
            <v>0</v>
          </cell>
          <cell r="AX509">
            <v>0</v>
          </cell>
          <cell r="AY509">
            <v>0</v>
          </cell>
          <cell r="AZ509">
            <v>0</v>
          </cell>
          <cell r="BA509">
            <v>0</v>
          </cell>
          <cell r="BB509">
            <v>0</v>
          </cell>
          <cell r="BC509">
            <v>0</v>
          </cell>
          <cell r="BD509">
            <v>0</v>
          </cell>
          <cell r="BE509">
            <v>0</v>
          </cell>
          <cell r="BF509">
            <v>0</v>
          </cell>
          <cell r="BG509">
            <v>0</v>
          </cell>
          <cell r="BH509">
            <v>0</v>
          </cell>
          <cell r="BI509">
            <v>0</v>
          </cell>
          <cell r="BJ509">
            <v>0</v>
          </cell>
        </row>
        <row r="510">
          <cell r="A510">
            <v>440020</v>
          </cell>
          <cell r="B510" t="str">
            <v>IBM S T Facility</v>
          </cell>
          <cell r="C510">
            <v>-9190867.2599999998</v>
          </cell>
          <cell r="D510">
            <v>0</v>
          </cell>
          <cell r="E510">
            <v>0</v>
          </cell>
          <cell r="F510">
            <v>0</v>
          </cell>
          <cell r="G510">
            <v>0</v>
          </cell>
          <cell r="H510">
            <v>0</v>
          </cell>
          <cell r="I510">
            <v>0</v>
          </cell>
          <cell r="J510">
            <v>0</v>
          </cell>
          <cell r="K510">
            <v>0</v>
          </cell>
          <cell r="L510">
            <v>0</v>
          </cell>
          <cell r="M510">
            <v>0</v>
          </cell>
          <cell r="N510">
            <v>0</v>
          </cell>
          <cell r="O510">
            <v>0</v>
          </cell>
          <cell r="P510">
            <v>0</v>
          </cell>
          <cell r="Q510">
            <v>0</v>
          </cell>
          <cell r="R510">
            <v>0</v>
          </cell>
          <cell r="S510">
            <v>0</v>
          </cell>
          <cell r="T510">
            <v>0</v>
          </cell>
          <cell r="U510">
            <v>0</v>
          </cell>
          <cell r="V510">
            <v>-9190867.2599999998</v>
          </cell>
          <cell r="W510">
            <v>0</v>
          </cell>
          <cell r="X510">
            <v>0</v>
          </cell>
          <cell r="Y510">
            <v>0</v>
          </cell>
          <cell r="Z510">
            <v>0</v>
          </cell>
          <cell r="AA510">
            <v>0</v>
          </cell>
          <cell r="AB510">
            <v>0</v>
          </cell>
          <cell r="AC510">
            <v>0</v>
          </cell>
          <cell r="AD510">
            <v>0</v>
          </cell>
          <cell r="AE510">
            <v>0</v>
          </cell>
          <cell r="AF510">
            <v>0</v>
          </cell>
          <cell r="AG510">
            <v>0</v>
          </cell>
          <cell r="AH510">
            <v>0</v>
          </cell>
          <cell r="AI510">
            <v>0</v>
          </cell>
          <cell r="AJ510">
            <v>0</v>
          </cell>
          <cell r="AK510">
            <v>0</v>
          </cell>
          <cell r="AL510">
            <v>0</v>
          </cell>
          <cell r="AM510">
            <v>0</v>
          </cell>
          <cell r="AN510">
            <v>0</v>
          </cell>
          <cell r="AO510">
            <v>0</v>
          </cell>
          <cell r="AP510">
            <v>0</v>
          </cell>
          <cell r="AQ510">
            <v>-9190867.2599999998</v>
          </cell>
          <cell r="AR510">
            <v>0</v>
          </cell>
          <cell r="AS510">
            <v>0</v>
          </cell>
          <cell r="AT510">
            <v>0</v>
          </cell>
          <cell r="AU510">
            <v>0</v>
          </cell>
          <cell r="AV510">
            <v>0</v>
          </cell>
          <cell r="AW510">
            <v>0</v>
          </cell>
          <cell r="AX510">
            <v>0</v>
          </cell>
          <cell r="AY510">
            <v>0</v>
          </cell>
          <cell r="AZ510">
            <v>0</v>
          </cell>
          <cell r="BA510">
            <v>0</v>
          </cell>
          <cell r="BB510">
            <v>0</v>
          </cell>
          <cell r="BC510">
            <v>0</v>
          </cell>
          <cell r="BD510">
            <v>0</v>
          </cell>
          <cell r="BE510">
            <v>0</v>
          </cell>
          <cell r="BF510">
            <v>0</v>
          </cell>
          <cell r="BG510">
            <v>0</v>
          </cell>
          <cell r="BH510">
            <v>0</v>
          </cell>
          <cell r="BI510">
            <v>0</v>
          </cell>
          <cell r="BJ510">
            <v>-9190867.2599999998</v>
          </cell>
        </row>
        <row r="511">
          <cell r="A511">
            <v>442010</v>
          </cell>
          <cell r="B511" t="str">
            <v>Accrued Interest</v>
          </cell>
          <cell r="C511">
            <v>-94929370.319999993</v>
          </cell>
          <cell r="D511">
            <v>-57879533.420000002</v>
          </cell>
          <cell r="E511">
            <v>0</v>
          </cell>
          <cell r="F511">
            <v>-57879533.420000002</v>
          </cell>
          <cell r="G511">
            <v>-35001173.090000004</v>
          </cell>
          <cell r="H511">
            <v>0</v>
          </cell>
          <cell r="I511">
            <v>0</v>
          </cell>
          <cell r="J511">
            <v>0</v>
          </cell>
          <cell r="K511">
            <v>-35001173.090000004</v>
          </cell>
          <cell r="L511">
            <v>0</v>
          </cell>
          <cell r="M511">
            <v>0</v>
          </cell>
          <cell r="N511">
            <v>0</v>
          </cell>
          <cell r="O511">
            <v>0</v>
          </cell>
          <cell r="P511">
            <v>0</v>
          </cell>
          <cell r="Q511">
            <v>-142385.75</v>
          </cell>
          <cell r="R511">
            <v>-1381960.26</v>
          </cell>
          <cell r="S511">
            <v>0</v>
          </cell>
          <cell r="T511">
            <v>0</v>
          </cell>
          <cell r="U511">
            <v>94405052.489999995</v>
          </cell>
          <cell r="V511">
            <v>-94929370.349999994</v>
          </cell>
          <cell r="W511">
            <v>0</v>
          </cell>
          <cell r="X511">
            <v>0</v>
          </cell>
          <cell r="Y511">
            <v>0</v>
          </cell>
          <cell r="Z511">
            <v>0</v>
          </cell>
          <cell r="AA511">
            <v>0</v>
          </cell>
          <cell r="AB511">
            <v>0</v>
          </cell>
          <cell r="AC511">
            <v>0</v>
          </cell>
          <cell r="AD511">
            <v>0</v>
          </cell>
          <cell r="AE511">
            <v>0</v>
          </cell>
          <cell r="AF511">
            <v>0</v>
          </cell>
          <cell r="AG511">
            <v>0</v>
          </cell>
          <cell r="AH511">
            <v>0</v>
          </cell>
          <cell r="AI511">
            <v>0</v>
          </cell>
          <cell r="AJ511">
            <v>0</v>
          </cell>
          <cell r="AK511">
            <v>0</v>
          </cell>
          <cell r="AL511">
            <v>0</v>
          </cell>
          <cell r="AM511">
            <v>0</v>
          </cell>
          <cell r="AN511">
            <v>0</v>
          </cell>
          <cell r="AO511">
            <v>0</v>
          </cell>
          <cell r="AP511">
            <v>0</v>
          </cell>
          <cell r="AQ511">
            <v>-94929370.319999993</v>
          </cell>
          <cell r="AR511">
            <v>-57879533.420000002</v>
          </cell>
          <cell r="AS511">
            <v>0</v>
          </cell>
          <cell r="AT511">
            <v>-57879533.420000002</v>
          </cell>
          <cell r="AU511">
            <v>-35001173.090000004</v>
          </cell>
          <cell r="AV511">
            <v>0</v>
          </cell>
          <cell r="AW511">
            <v>0</v>
          </cell>
          <cell r="AX511">
            <v>0</v>
          </cell>
          <cell r="AY511">
            <v>-35001173.090000004</v>
          </cell>
          <cell r="AZ511">
            <v>0</v>
          </cell>
          <cell r="BA511">
            <v>0</v>
          </cell>
          <cell r="BB511">
            <v>0</v>
          </cell>
          <cell r="BC511">
            <v>0</v>
          </cell>
          <cell r="BD511">
            <v>0</v>
          </cell>
          <cell r="BE511">
            <v>-142385.75</v>
          </cell>
          <cell r="BF511">
            <v>-1381960.26</v>
          </cell>
          <cell r="BG511">
            <v>0</v>
          </cell>
          <cell r="BH511">
            <v>0</v>
          </cell>
          <cell r="BI511">
            <v>94405052.489999995</v>
          </cell>
          <cell r="BJ511">
            <v>-94929370.349999994</v>
          </cell>
        </row>
        <row r="512">
          <cell r="A512">
            <v>443000</v>
          </cell>
          <cell r="B512" t="str">
            <v>Div Pybl-Cmn Share</v>
          </cell>
          <cell r="C512">
            <v>0</v>
          </cell>
          <cell r="D512">
            <v>0</v>
          </cell>
          <cell r="E512">
            <v>0</v>
          </cell>
          <cell r="F512">
            <v>0</v>
          </cell>
          <cell r="G512">
            <v>0</v>
          </cell>
          <cell r="H512">
            <v>0</v>
          </cell>
          <cell r="I512">
            <v>0</v>
          </cell>
          <cell r="J512">
            <v>0</v>
          </cell>
          <cell r="K512">
            <v>0</v>
          </cell>
          <cell r="L512">
            <v>0</v>
          </cell>
          <cell r="M512">
            <v>0</v>
          </cell>
          <cell r="N512">
            <v>0</v>
          </cell>
          <cell r="O512">
            <v>0</v>
          </cell>
          <cell r="P512">
            <v>0</v>
          </cell>
          <cell r="Q512">
            <v>0</v>
          </cell>
          <cell r="R512">
            <v>0</v>
          </cell>
          <cell r="S512">
            <v>0</v>
          </cell>
          <cell r="T512">
            <v>0</v>
          </cell>
          <cell r="U512">
            <v>0</v>
          </cell>
          <cell r="V512">
            <v>0</v>
          </cell>
          <cell r="W512">
            <v>0</v>
          </cell>
          <cell r="X512">
            <v>0</v>
          </cell>
          <cell r="Y512">
            <v>0</v>
          </cell>
          <cell r="Z512">
            <v>0</v>
          </cell>
          <cell r="AA512">
            <v>0</v>
          </cell>
          <cell r="AB512">
            <v>0</v>
          </cell>
          <cell r="AC512">
            <v>0</v>
          </cell>
          <cell r="AD512">
            <v>0</v>
          </cell>
          <cell r="AE512">
            <v>0</v>
          </cell>
          <cell r="AF512">
            <v>0</v>
          </cell>
          <cell r="AG512">
            <v>0</v>
          </cell>
          <cell r="AH512">
            <v>0</v>
          </cell>
          <cell r="AI512">
            <v>0</v>
          </cell>
          <cell r="AJ512">
            <v>0</v>
          </cell>
          <cell r="AK512">
            <v>0</v>
          </cell>
          <cell r="AL512">
            <v>0</v>
          </cell>
          <cell r="AM512">
            <v>0</v>
          </cell>
          <cell r="AN512">
            <v>0</v>
          </cell>
          <cell r="AO512">
            <v>0</v>
          </cell>
          <cell r="AP512">
            <v>0</v>
          </cell>
          <cell r="AQ512">
            <v>0</v>
          </cell>
          <cell r="AR512">
            <v>0</v>
          </cell>
          <cell r="AS512">
            <v>0</v>
          </cell>
          <cell r="AT512">
            <v>0</v>
          </cell>
          <cell r="AU512">
            <v>0</v>
          </cell>
          <cell r="AV512">
            <v>0</v>
          </cell>
          <cell r="AW512">
            <v>0</v>
          </cell>
          <cell r="AX512">
            <v>0</v>
          </cell>
          <cell r="AY512">
            <v>0</v>
          </cell>
          <cell r="AZ512">
            <v>0</v>
          </cell>
          <cell r="BA512">
            <v>0</v>
          </cell>
          <cell r="BB512">
            <v>0</v>
          </cell>
          <cell r="BC512">
            <v>0</v>
          </cell>
          <cell r="BD512">
            <v>0</v>
          </cell>
          <cell r="BE512">
            <v>0</v>
          </cell>
          <cell r="BF512">
            <v>0</v>
          </cell>
          <cell r="BG512">
            <v>0</v>
          </cell>
          <cell r="BH512">
            <v>0</v>
          </cell>
          <cell r="BI512">
            <v>0</v>
          </cell>
          <cell r="BJ512">
            <v>0</v>
          </cell>
        </row>
        <row r="513">
          <cell r="A513">
            <v>443020</v>
          </cell>
          <cell r="B513" t="str">
            <v>Div Pybl-Prfd Share</v>
          </cell>
          <cell r="C513">
            <v>-4441250</v>
          </cell>
          <cell r="D513">
            <v>-3270267.69</v>
          </cell>
          <cell r="E513">
            <v>0</v>
          </cell>
          <cell r="F513">
            <v>-3270267.69</v>
          </cell>
          <cell r="G513">
            <v>-1843261.06</v>
          </cell>
          <cell r="H513">
            <v>0</v>
          </cell>
          <cell r="I513">
            <v>0</v>
          </cell>
          <cell r="J513">
            <v>0</v>
          </cell>
          <cell r="K513">
            <v>-1843261.06</v>
          </cell>
          <cell r="L513">
            <v>0</v>
          </cell>
          <cell r="M513">
            <v>0</v>
          </cell>
          <cell r="N513">
            <v>0</v>
          </cell>
          <cell r="O513">
            <v>0</v>
          </cell>
          <cell r="P513">
            <v>0</v>
          </cell>
          <cell r="Q513">
            <v>0</v>
          </cell>
          <cell r="R513">
            <v>0</v>
          </cell>
          <cell r="S513">
            <v>0</v>
          </cell>
          <cell r="T513">
            <v>0</v>
          </cell>
          <cell r="U513">
            <v>5113528.75</v>
          </cell>
          <cell r="V513">
            <v>-4441250</v>
          </cell>
          <cell r="W513">
            <v>0</v>
          </cell>
          <cell r="X513">
            <v>0</v>
          </cell>
          <cell r="Y513">
            <v>0</v>
          </cell>
          <cell r="Z513">
            <v>0</v>
          </cell>
          <cell r="AA513">
            <v>0</v>
          </cell>
          <cell r="AB513">
            <v>0</v>
          </cell>
          <cell r="AC513">
            <v>0</v>
          </cell>
          <cell r="AD513">
            <v>0</v>
          </cell>
          <cell r="AE513">
            <v>0</v>
          </cell>
          <cell r="AF513">
            <v>0</v>
          </cell>
          <cell r="AG513">
            <v>0</v>
          </cell>
          <cell r="AH513">
            <v>0</v>
          </cell>
          <cell r="AI513">
            <v>0</v>
          </cell>
          <cell r="AJ513">
            <v>0</v>
          </cell>
          <cell r="AK513">
            <v>0</v>
          </cell>
          <cell r="AL513">
            <v>0</v>
          </cell>
          <cell r="AM513">
            <v>0</v>
          </cell>
          <cell r="AN513">
            <v>0</v>
          </cell>
          <cell r="AO513">
            <v>0</v>
          </cell>
          <cell r="AP513">
            <v>0</v>
          </cell>
          <cell r="AQ513">
            <v>-4441250</v>
          </cell>
          <cell r="AR513">
            <v>-3270267.69</v>
          </cell>
          <cell r="AS513">
            <v>0</v>
          </cell>
          <cell r="AT513">
            <v>-3270267.69</v>
          </cell>
          <cell r="AU513">
            <v>-1843261.06</v>
          </cell>
          <cell r="AV513">
            <v>0</v>
          </cell>
          <cell r="AW513">
            <v>0</v>
          </cell>
          <cell r="AX513">
            <v>0</v>
          </cell>
          <cell r="AY513">
            <v>-1843261.06</v>
          </cell>
          <cell r="AZ513">
            <v>0</v>
          </cell>
          <cell r="BA513">
            <v>0</v>
          </cell>
          <cell r="BB513">
            <v>0</v>
          </cell>
          <cell r="BC513">
            <v>0</v>
          </cell>
          <cell r="BD513">
            <v>0</v>
          </cell>
          <cell r="BE513">
            <v>0</v>
          </cell>
          <cell r="BF513">
            <v>0</v>
          </cell>
          <cell r="BG513">
            <v>0</v>
          </cell>
          <cell r="BH513">
            <v>0</v>
          </cell>
          <cell r="BI513">
            <v>5113528.75</v>
          </cell>
          <cell r="BJ513">
            <v>-4441250</v>
          </cell>
        </row>
        <row r="514">
          <cell r="A514">
            <v>451000</v>
          </cell>
          <cell r="B514" t="str">
            <v>LT A/P &amp; Accr Chg</v>
          </cell>
          <cell r="C514">
            <v>0</v>
          </cell>
          <cell r="D514">
            <v>0</v>
          </cell>
          <cell r="E514">
            <v>0</v>
          </cell>
          <cell r="F514">
            <v>0</v>
          </cell>
          <cell r="G514">
            <v>-8909836.5199999996</v>
          </cell>
          <cell r="H514">
            <v>0</v>
          </cell>
          <cell r="I514">
            <v>0</v>
          </cell>
          <cell r="J514">
            <v>0</v>
          </cell>
          <cell r="K514">
            <v>-8909836.5199999996</v>
          </cell>
          <cell r="L514">
            <v>0</v>
          </cell>
          <cell r="M514">
            <v>0</v>
          </cell>
          <cell r="N514">
            <v>0</v>
          </cell>
          <cell r="O514">
            <v>0</v>
          </cell>
          <cell r="P514">
            <v>0</v>
          </cell>
          <cell r="Q514">
            <v>0</v>
          </cell>
          <cell r="R514">
            <v>-5254826.38</v>
          </cell>
          <cell r="S514">
            <v>0</v>
          </cell>
          <cell r="T514">
            <v>0</v>
          </cell>
          <cell r="U514">
            <v>0</v>
          </cell>
          <cell r="V514">
            <v>-14164662.9</v>
          </cell>
          <cell r="W514">
            <v>0</v>
          </cell>
          <cell r="X514">
            <v>0</v>
          </cell>
          <cell r="Y514">
            <v>0</v>
          </cell>
          <cell r="Z514">
            <v>0</v>
          </cell>
          <cell r="AA514">
            <v>0</v>
          </cell>
          <cell r="AB514">
            <v>0</v>
          </cell>
          <cell r="AC514">
            <v>0</v>
          </cell>
          <cell r="AD514">
            <v>0</v>
          </cell>
          <cell r="AE514">
            <v>0</v>
          </cell>
          <cell r="AF514">
            <v>0</v>
          </cell>
          <cell r="AG514">
            <v>0</v>
          </cell>
          <cell r="AH514">
            <v>0</v>
          </cell>
          <cell r="AI514">
            <v>0</v>
          </cell>
          <cell r="AJ514">
            <v>0</v>
          </cell>
          <cell r="AK514">
            <v>0</v>
          </cell>
          <cell r="AL514">
            <v>0</v>
          </cell>
          <cell r="AM514">
            <v>0</v>
          </cell>
          <cell r="AN514">
            <v>0</v>
          </cell>
          <cell r="AO514">
            <v>0</v>
          </cell>
          <cell r="AP514">
            <v>0</v>
          </cell>
          <cell r="AQ514">
            <v>0</v>
          </cell>
          <cell r="AR514">
            <v>0</v>
          </cell>
          <cell r="AS514">
            <v>0</v>
          </cell>
          <cell r="AT514">
            <v>0</v>
          </cell>
          <cell r="AU514">
            <v>-8909836.5199999996</v>
          </cell>
          <cell r="AV514">
            <v>0</v>
          </cell>
          <cell r="AW514">
            <v>0</v>
          </cell>
          <cell r="AX514">
            <v>0</v>
          </cell>
          <cell r="AY514">
            <v>-8909836.5199999996</v>
          </cell>
          <cell r="AZ514">
            <v>0</v>
          </cell>
          <cell r="BA514">
            <v>0</v>
          </cell>
          <cell r="BB514">
            <v>0</v>
          </cell>
          <cell r="BC514">
            <v>0</v>
          </cell>
          <cell r="BD514">
            <v>0</v>
          </cell>
          <cell r="BE514">
            <v>0</v>
          </cell>
          <cell r="BF514">
            <v>-5254826.38</v>
          </cell>
          <cell r="BG514">
            <v>0</v>
          </cell>
          <cell r="BH514">
            <v>0</v>
          </cell>
          <cell r="BI514">
            <v>0</v>
          </cell>
          <cell r="BJ514">
            <v>-14164662.9</v>
          </cell>
        </row>
        <row r="515">
          <cell r="A515">
            <v>451001</v>
          </cell>
          <cell r="B515" t="str">
            <v>Asbestos - ARO</v>
          </cell>
          <cell r="C515">
            <v>0</v>
          </cell>
          <cell r="D515">
            <v>-4018065.89</v>
          </cell>
          <cell r="E515">
            <v>0</v>
          </cell>
          <cell r="F515">
            <v>-4018065.89</v>
          </cell>
          <cell r="G515">
            <v>-3157051.85</v>
          </cell>
          <cell r="H515">
            <v>0</v>
          </cell>
          <cell r="I515">
            <v>0</v>
          </cell>
          <cell r="J515">
            <v>0</v>
          </cell>
          <cell r="K515">
            <v>-3157051.85</v>
          </cell>
          <cell r="L515">
            <v>0</v>
          </cell>
          <cell r="M515">
            <v>0</v>
          </cell>
          <cell r="N515">
            <v>0</v>
          </cell>
          <cell r="O515">
            <v>0</v>
          </cell>
          <cell r="P515">
            <v>0</v>
          </cell>
          <cell r="Q515">
            <v>0</v>
          </cell>
          <cell r="R515">
            <v>0</v>
          </cell>
          <cell r="S515">
            <v>0</v>
          </cell>
          <cell r="T515">
            <v>0</v>
          </cell>
          <cell r="U515">
            <v>0</v>
          </cell>
          <cell r="V515">
            <v>-7175117.7400000002</v>
          </cell>
          <cell r="W515">
            <v>0</v>
          </cell>
          <cell r="X515">
            <v>0</v>
          </cell>
          <cell r="Y515">
            <v>0</v>
          </cell>
          <cell r="Z515">
            <v>0</v>
          </cell>
          <cell r="AA515">
            <v>0</v>
          </cell>
          <cell r="AB515">
            <v>0</v>
          </cell>
          <cell r="AC515">
            <v>0</v>
          </cell>
          <cell r="AD515">
            <v>0</v>
          </cell>
          <cell r="AE515">
            <v>0</v>
          </cell>
          <cell r="AF515">
            <v>0</v>
          </cell>
          <cell r="AG515">
            <v>0</v>
          </cell>
          <cell r="AH515">
            <v>0</v>
          </cell>
          <cell r="AI515">
            <v>0</v>
          </cell>
          <cell r="AJ515">
            <v>0</v>
          </cell>
          <cell r="AK515">
            <v>0</v>
          </cell>
          <cell r="AL515">
            <v>0</v>
          </cell>
          <cell r="AM515">
            <v>0</v>
          </cell>
          <cell r="AN515">
            <v>0</v>
          </cell>
          <cell r="AO515">
            <v>0</v>
          </cell>
          <cell r="AP515">
            <v>0</v>
          </cell>
          <cell r="AQ515">
            <v>0</v>
          </cell>
          <cell r="AR515">
            <v>-4018065.89</v>
          </cell>
          <cell r="AS515">
            <v>0</v>
          </cell>
          <cell r="AT515">
            <v>-4018065.89</v>
          </cell>
          <cell r="AU515">
            <v>-3157051.85</v>
          </cell>
          <cell r="AV515">
            <v>0</v>
          </cell>
          <cell r="AW515">
            <v>0</v>
          </cell>
          <cell r="AX515">
            <v>0</v>
          </cell>
          <cell r="AY515">
            <v>-3157051.85</v>
          </cell>
          <cell r="AZ515">
            <v>0</v>
          </cell>
          <cell r="BA515">
            <v>0</v>
          </cell>
          <cell r="BB515">
            <v>0</v>
          </cell>
          <cell r="BC515">
            <v>0</v>
          </cell>
          <cell r="BD515">
            <v>0</v>
          </cell>
          <cell r="BE515">
            <v>0</v>
          </cell>
          <cell r="BF515">
            <v>0</v>
          </cell>
          <cell r="BG515">
            <v>0</v>
          </cell>
          <cell r="BH515">
            <v>0</v>
          </cell>
          <cell r="BI515">
            <v>0</v>
          </cell>
          <cell r="BJ515">
            <v>-7175117.7400000002</v>
          </cell>
        </row>
        <row r="516">
          <cell r="A516">
            <v>451020</v>
          </cell>
          <cell r="B516" t="str">
            <v>DTL-LT</v>
          </cell>
          <cell r="C516">
            <v>0</v>
          </cell>
          <cell r="D516">
            <v>-697572111.59000003</v>
          </cell>
          <cell r="E516">
            <v>0</v>
          </cell>
          <cell r="F516">
            <v>-697572111.59000003</v>
          </cell>
          <cell r="G516">
            <v>-230038701.40000001</v>
          </cell>
          <cell r="H516">
            <v>0</v>
          </cell>
          <cell r="I516">
            <v>0</v>
          </cell>
          <cell r="J516">
            <v>0</v>
          </cell>
          <cell r="K516">
            <v>-230038701.40000001</v>
          </cell>
          <cell r="L516">
            <v>0</v>
          </cell>
          <cell r="M516">
            <v>0</v>
          </cell>
          <cell r="N516">
            <v>0</v>
          </cell>
          <cell r="O516">
            <v>-5520021.9699999997</v>
          </cell>
          <cell r="P516">
            <v>0</v>
          </cell>
          <cell r="Q516">
            <v>0</v>
          </cell>
          <cell r="R516">
            <v>0</v>
          </cell>
          <cell r="S516">
            <v>0</v>
          </cell>
          <cell r="T516">
            <v>0</v>
          </cell>
          <cell r="U516">
            <v>-11261171</v>
          </cell>
          <cell r="V516">
            <v>-944392005.96000004</v>
          </cell>
          <cell r="W516">
            <v>0</v>
          </cell>
          <cell r="X516">
            <v>0</v>
          </cell>
          <cell r="Y516">
            <v>0</v>
          </cell>
          <cell r="Z516">
            <v>0</v>
          </cell>
          <cell r="AA516">
            <v>0</v>
          </cell>
          <cell r="AB516">
            <v>0</v>
          </cell>
          <cell r="AC516">
            <v>0</v>
          </cell>
          <cell r="AD516">
            <v>0</v>
          </cell>
          <cell r="AE516">
            <v>0</v>
          </cell>
          <cell r="AF516">
            <v>0</v>
          </cell>
          <cell r="AG516">
            <v>0</v>
          </cell>
          <cell r="AH516">
            <v>0</v>
          </cell>
          <cell r="AI516">
            <v>0</v>
          </cell>
          <cell r="AJ516">
            <v>0</v>
          </cell>
          <cell r="AK516">
            <v>0</v>
          </cell>
          <cell r="AL516">
            <v>0</v>
          </cell>
          <cell r="AM516">
            <v>0</v>
          </cell>
          <cell r="AN516">
            <v>0</v>
          </cell>
          <cell r="AO516">
            <v>0</v>
          </cell>
          <cell r="AP516">
            <v>0</v>
          </cell>
          <cell r="AQ516">
            <v>0</v>
          </cell>
          <cell r="AR516">
            <v>-697572111.59000003</v>
          </cell>
          <cell r="AS516">
            <v>0</v>
          </cell>
          <cell r="AT516">
            <v>-697572111.59000003</v>
          </cell>
          <cell r="AU516">
            <v>-230038701.40000001</v>
          </cell>
          <cell r="AV516">
            <v>0</v>
          </cell>
          <cell r="AW516">
            <v>0</v>
          </cell>
          <cell r="AX516">
            <v>0</v>
          </cell>
          <cell r="AY516">
            <v>-230038701.40000001</v>
          </cell>
          <cell r="AZ516">
            <v>0</v>
          </cell>
          <cell r="BA516">
            <v>0</v>
          </cell>
          <cell r="BB516">
            <v>0</v>
          </cell>
          <cell r="BC516">
            <v>-5520021.9699999997</v>
          </cell>
          <cell r="BD516">
            <v>0</v>
          </cell>
          <cell r="BE516">
            <v>0</v>
          </cell>
          <cell r="BF516">
            <v>0</v>
          </cell>
          <cell r="BG516">
            <v>0</v>
          </cell>
          <cell r="BH516">
            <v>0</v>
          </cell>
          <cell r="BI516">
            <v>-11261171</v>
          </cell>
          <cell r="BJ516">
            <v>-944392005.96000004</v>
          </cell>
        </row>
        <row r="517">
          <cell r="A517">
            <v>451021</v>
          </cell>
          <cell r="B517" t="str">
            <v>Reg Offset-DTL-LT</v>
          </cell>
          <cell r="C517">
            <v>0</v>
          </cell>
          <cell r="D517">
            <v>0</v>
          </cell>
          <cell r="E517">
            <v>0</v>
          </cell>
          <cell r="F517">
            <v>0</v>
          </cell>
          <cell r="G517">
            <v>0</v>
          </cell>
          <cell r="H517">
            <v>0</v>
          </cell>
          <cell r="I517">
            <v>0</v>
          </cell>
          <cell r="J517">
            <v>0</v>
          </cell>
          <cell r="K517">
            <v>0</v>
          </cell>
          <cell r="L517">
            <v>0</v>
          </cell>
          <cell r="M517">
            <v>0</v>
          </cell>
          <cell r="N517">
            <v>0</v>
          </cell>
          <cell r="O517">
            <v>0</v>
          </cell>
          <cell r="P517">
            <v>0</v>
          </cell>
          <cell r="Q517">
            <v>-4733091.45</v>
          </cell>
          <cell r="R517">
            <v>-2326819.0299999998</v>
          </cell>
          <cell r="S517">
            <v>0</v>
          </cell>
          <cell r="T517">
            <v>0</v>
          </cell>
          <cell r="U517">
            <v>0</v>
          </cell>
          <cell r="V517">
            <v>-7059910.4800000004</v>
          </cell>
          <cell r="W517">
            <v>0</v>
          </cell>
          <cell r="X517">
            <v>0</v>
          </cell>
          <cell r="Y517">
            <v>0</v>
          </cell>
          <cell r="Z517">
            <v>0</v>
          </cell>
          <cell r="AA517">
            <v>0</v>
          </cell>
          <cell r="AB517">
            <v>0</v>
          </cell>
          <cell r="AC517">
            <v>0</v>
          </cell>
          <cell r="AD517">
            <v>0</v>
          </cell>
          <cell r="AE517">
            <v>0</v>
          </cell>
          <cell r="AF517">
            <v>0</v>
          </cell>
          <cell r="AG517">
            <v>0</v>
          </cell>
          <cell r="AH517">
            <v>0</v>
          </cell>
          <cell r="AI517">
            <v>0</v>
          </cell>
          <cell r="AJ517">
            <v>0</v>
          </cell>
          <cell r="AK517">
            <v>0</v>
          </cell>
          <cell r="AL517">
            <v>0</v>
          </cell>
          <cell r="AM517">
            <v>0</v>
          </cell>
          <cell r="AN517">
            <v>0</v>
          </cell>
          <cell r="AO517">
            <v>0</v>
          </cell>
          <cell r="AP517">
            <v>0</v>
          </cell>
          <cell r="AQ517">
            <v>0</v>
          </cell>
          <cell r="AR517">
            <v>0</v>
          </cell>
          <cell r="AS517">
            <v>0</v>
          </cell>
          <cell r="AT517">
            <v>0</v>
          </cell>
          <cell r="AU517">
            <v>0</v>
          </cell>
          <cell r="AV517">
            <v>0</v>
          </cell>
          <cell r="AW517">
            <v>0</v>
          </cell>
          <cell r="AX517">
            <v>0</v>
          </cell>
          <cell r="AY517">
            <v>0</v>
          </cell>
          <cell r="AZ517">
            <v>0</v>
          </cell>
          <cell r="BA517">
            <v>0</v>
          </cell>
          <cell r="BB517">
            <v>0</v>
          </cell>
          <cell r="BC517">
            <v>0</v>
          </cell>
          <cell r="BD517">
            <v>0</v>
          </cell>
          <cell r="BE517">
            <v>-4733091.45</v>
          </cell>
          <cell r="BF517">
            <v>-2326819.0299999998</v>
          </cell>
          <cell r="BG517">
            <v>0</v>
          </cell>
          <cell r="BH517">
            <v>0</v>
          </cell>
          <cell r="BI517">
            <v>0</v>
          </cell>
          <cell r="BJ517">
            <v>-7059910.4800000004</v>
          </cell>
        </row>
        <row r="518">
          <cell r="A518">
            <v>451070</v>
          </cell>
          <cell r="B518" t="str">
            <v>WC/WSIB Deferred Gains</v>
          </cell>
          <cell r="C518">
            <v>0</v>
          </cell>
          <cell r="D518">
            <v>884.71</v>
          </cell>
          <cell r="E518">
            <v>0</v>
          </cell>
          <cell r="F518">
            <v>884.71</v>
          </cell>
          <cell r="G518">
            <v>-884.71</v>
          </cell>
          <cell r="H518">
            <v>0</v>
          </cell>
          <cell r="I518">
            <v>0</v>
          </cell>
          <cell r="J518">
            <v>0</v>
          </cell>
          <cell r="K518">
            <v>-884.71</v>
          </cell>
          <cell r="L518">
            <v>0</v>
          </cell>
          <cell r="M518">
            <v>0</v>
          </cell>
          <cell r="N518">
            <v>0</v>
          </cell>
          <cell r="O518">
            <v>0</v>
          </cell>
          <cell r="P518">
            <v>0</v>
          </cell>
          <cell r="Q518">
            <v>0</v>
          </cell>
          <cell r="R518">
            <v>0</v>
          </cell>
          <cell r="S518">
            <v>0</v>
          </cell>
          <cell r="T518">
            <v>0</v>
          </cell>
          <cell r="U518">
            <v>0</v>
          </cell>
          <cell r="V518">
            <v>0</v>
          </cell>
          <cell r="W518">
            <v>0</v>
          </cell>
          <cell r="X518">
            <v>0</v>
          </cell>
          <cell r="Y518">
            <v>0</v>
          </cell>
          <cell r="Z518">
            <v>0</v>
          </cell>
          <cell r="AA518">
            <v>0</v>
          </cell>
          <cell r="AB518">
            <v>0</v>
          </cell>
          <cell r="AC518">
            <v>0</v>
          </cell>
          <cell r="AD518">
            <v>0</v>
          </cell>
          <cell r="AE518">
            <v>0</v>
          </cell>
          <cell r="AF518">
            <v>0</v>
          </cell>
          <cell r="AG518">
            <v>0</v>
          </cell>
          <cell r="AH518">
            <v>0</v>
          </cell>
          <cell r="AI518">
            <v>0</v>
          </cell>
          <cell r="AJ518">
            <v>0</v>
          </cell>
          <cell r="AK518">
            <v>0</v>
          </cell>
          <cell r="AL518">
            <v>0</v>
          </cell>
          <cell r="AM518">
            <v>0</v>
          </cell>
          <cell r="AN518">
            <v>0</v>
          </cell>
          <cell r="AO518">
            <v>0</v>
          </cell>
          <cell r="AP518">
            <v>0</v>
          </cell>
          <cell r="AQ518">
            <v>0</v>
          </cell>
          <cell r="AR518">
            <v>884.71</v>
          </cell>
          <cell r="AS518">
            <v>0</v>
          </cell>
          <cell r="AT518">
            <v>884.71</v>
          </cell>
          <cell r="AU518">
            <v>-884.71</v>
          </cell>
          <cell r="AV518">
            <v>0</v>
          </cell>
          <cell r="AW518">
            <v>0</v>
          </cell>
          <cell r="AX518">
            <v>0</v>
          </cell>
          <cell r="AY518">
            <v>-884.71</v>
          </cell>
          <cell r="AZ518">
            <v>0</v>
          </cell>
          <cell r="BA518">
            <v>0</v>
          </cell>
          <cell r="BB518">
            <v>0</v>
          </cell>
          <cell r="BC518">
            <v>0</v>
          </cell>
          <cell r="BD518">
            <v>0</v>
          </cell>
          <cell r="BE518">
            <v>0</v>
          </cell>
          <cell r="BF518">
            <v>0</v>
          </cell>
          <cell r="BG518">
            <v>0</v>
          </cell>
          <cell r="BH518">
            <v>0</v>
          </cell>
          <cell r="BI518">
            <v>0</v>
          </cell>
          <cell r="BJ518">
            <v>0</v>
          </cell>
        </row>
        <row r="519">
          <cell r="A519">
            <v>451250</v>
          </cell>
          <cell r="B519" t="str">
            <v>Legal Claims Provision</v>
          </cell>
          <cell r="C519">
            <v>0</v>
          </cell>
          <cell r="D519">
            <v>-5552739.6399999997</v>
          </cell>
          <cell r="E519">
            <v>0</v>
          </cell>
          <cell r="F519">
            <v>-5552739.6399999997</v>
          </cell>
          <cell r="G519">
            <v>-2060484.92</v>
          </cell>
          <cell r="H519">
            <v>0</v>
          </cell>
          <cell r="I519">
            <v>0</v>
          </cell>
          <cell r="J519">
            <v>0</v>
          </cell>
          <cell r="K519">
            <v>-2060484.92</v>
          </cell>
          <cell r="L519">
            <v>0</v>
          </cell>
          <cell r="M519">
            <v>0</v>
          </cell>
          <cell r="N519">
            <v>0</v>
          </cell>
          <cell r="O519">
            <v>0</v>
          </cell>
          <cell r="P519">
            <v>0</v>
          </cell>
          <cell r="Q519">
            <v>0</v>
          </cell>
          <cell r="R519">
            <v>-47500</v>
          </cell>
          <cell r="S519">
            <v>0</v>
          </cell>
          <cell r="T519">
            <v>0</v>
          </cell>
          <cell r="U519">
            <v>0</v>
          </cell>
          <cell r="V519">
            <v>-7660724.5599999996</v>
          </cell>
          <cell r="W519">
            <v>0</v>
          </cell>
          <cell r="X519">
            <v>0</v>
          </cell>
          <cell r="Y519">
            <v>0</v>
          </cell>
          <cell r="Z519">
            <v>0</v>
          </cell>
          <cell r="AA519">
            <v>0</v>
          </cell>
          <cell r="AB519">
            <v>0</v>
          </cell>
          <cell r="AC519">
            <v>0</v>
          </cell>
          <cell r="AD519">
            <v>0</v>
          </cell>
          <cell r="AE519">
            <v>0</v>
          </cell>
          <cell r="AF519">
            <v>0</v>
          </cell>
          <cell r="AG519">
            <v>0</v>
          </cell>
          <cell r="AH519">
            <v>0</v>
          </cell>
          <cell r="AI519">
            <v>0</v>
          </cell>
          <cell r="AJ519">
            <v>0</v>
          </cell>
          <cell r="AK519">
            <v>0</v>
          </cell>
          <cell r="AL519">
            <v>0</v>
          </cell>
          <cell r="AM519">
            <v>0</v>
          </cell>
          <cell r="AN519">
            <v>0</v>
          </cell>
          <cell r="AO519">
            <v>0</v>
          </cell>
          <cell r="AP519">
            <v>0</v>
          </cell>
          <cell r="AQ519">
            <v>0</v>
          </cell>
          <cell r="AR519">
            <v>-5552739.6399999997</v>
          </cell>
          <cell r="AS519">
            <v>0</v>
          </cell>
          <cell r="AT519">
            <v>-5552739.6399999997</v>
          </cell>
          <cell r="AU519">
            <v>-2060484.92</v>
          </cell>
          <cell r="AV519">
            <v>0</v>
          </cell>
          <cell r="AW519">
            <v>0</v>
          </cell>
          <cell r="AX519">
            <v>0</v>
          </cell>
          <cell r="AY519">
            <v>-2060484.92</v>
          </cell>
          <cell r="AZ519">
            <v>0</v>
          </cell>
          <cell r="BA519">
            <v>0</v>
          </cell>
          <cell r="BB519">
            <v>0</v>
          </cell>
          <cell r="BC519">
            <v>0</v>
          </cell>
          <cell r="BD519">
            <v>0</v>
          </cell>
          <cell r="BE519">
            <v>0</v>
          </cell>
          <cell r="BF519">
            <v>-47500</v>
          </cell>
          <cell r="BG519">
            <v>0</v>
          </cell>
          <cell r="BH519">
            <v>0</v>
          </cell>
          <cell r="BI519">
            <v>0</v>
          </cell>
          <cell r="BJ519">
            <v>-7660724.5599999996</v>
          </cell>
        </row>
        <row r="520">
          <cell r="A520">
            <v>452010</v>
          </cell>
          <cell r="B520" t="str">
            <v>Reg Liab - DPA</v>
          </cell>
          <cell r="C520">
            <v>0.02</v>
          </cell>
          <cell r="D520">
            <v>0</v>
          </cell>
          <cell r="E520">
            <v>0</v>
          </cell>
          <cell r="F520">
            <v>0</v>
          </cell>
          <cell r="G520">
            <v>0</v>
          </cell>
          <cell r="H520">
            <v>0</v>
          </cell>
          <cell r="I520">
            <v>0</v>
          </cell>
          <cell r="J520">
            <v>0</v>
          </cell>
          <cell r="K520">
            <v>0</v>
          </cell>
          <cell r="L520">
            <v>0</v>
          </cell>
          <cell r="M520">
            <v>0</v>
          </cell>
          <cell r="N520">
            <v>0</v>
          </cell>
          <cell r="O520">
            <v>0</v>
          </cell>
          <cell r="P520">
            <v>0</v>
          </cell>
          <cell r="Q520">
            <v>0</v>
          </cell>
          <cell r="R520">
            <v>0</v>
          </cell>
          <cell r="S520">
            <v>0</v>
          </cell>
          <cell r="T520">
            <v>0</v>
          </cell>
          <cell r="U520">
            <v>0</v>
          </cell>
          <cell r="V520">
            <v>0.02</v>
          </cell>
          <cell r="W520">
            <v>0</v>
          </cell>
          <cell r="X520">
            <v>0</v>
          </cell>
          <cell r="Y520">
            <v>0</v>
          </cell>
          <cell r="Z520">
            <v>0</v>
          </cell>
          <cell r="AA520">
            <v>0</v>
          </cell>
          <cell r="AB520">
            <v>0</v>
          </cell>
          <cell r="AC520">
            <v>0</v>
          </cell>
          <cell r="AD520">
            <v>0</v>
          </cell>
          <cell r="AE520">
            <v>0</v>
          </cell>
          <cell r="AF520">
            <v>0</v>
          </cell>
          <cell r="AG520">
            <v>0</v>
          </cell>
          <cell r="AH520">
            <v>0</v>
          </cell>
          <cell r="AI520">
            <v>0</v>
          </cell>
          <cell r="AJ520">
            <v>0</v>
          </cell>
          <cell r="AK520">
            <v>0</v>
          </cell>
          <cell r="AL520">
            <v>0</v>
          </cell>
          <cell r="AM520">
            <v>0</v>
          </cell>
          <cell r="AN520">
            <v>0</v>
          </cell>
          <cell r="AO520">
            <v>0</v>
          </cell>
          <cell r="AP520">
            <v>0</v>
          </cell>
          <cell r="AQ520">
            <v>0.02</v>
          </cell>
          <cell r="AR520">
            <v>0</v>
          </cell>
          <cell r="AS520">
            <v>0</v>
          </cell>
          <cell r="AT520">
            <v>0</v>
          </cell>
          <cell r="AU520">
            <v>0</v>
          </cell>
          <cell r="AV520">
            <v>0</v>
          </cell>
          <cell r="AW520">
            <v>0</v>
          </cell>
          <cell r="AX520">
            <v>0</v>
          </cell>
          <cell r="AY520">
            <v>0</v>
          </cell>
          <cell r="AZ520">
            <v>0</v>
          </cell>
          <cell r="BA520">
            <v>0</v>
          </cell>
          <cell r="BB520">
            <v>0</v>
          </cell>
          <cell r="BC520">
            <v>0</v>
          </cell>
          <cell r="BD520">
            <v>0</v>
          </cell>
          <cell r="BE520">
            <v>0</v>
          </cell>
          <cell r="BF520">
            <v>0</v>
          </cell>
          <cell r="BG520">
            <v>0</v>
          </cell>
          <cell r="BH520">
            <v>0</v>
          </cell>
          <cell r="BI520">
            <v>0</v>
          </cell>
          <cell r="BJ520">
            <v>0.02</v>
          </cell>
        </row>
        <row r="521">
          <cell r="A521">
            <v>452011</v>
          </cell>
          <cell r="B521" t="str">
            <v>Pension Obligation</v>
          </cell>
          <cell r="C521">
            <v>-1514736000.5999999</v>
          </cell>
          <cell r="D521">
            <v>0</v>
          </cell>
          <cell r="E521">
            <v>0</v>
          </cell>
          <cell r="F521">
            <v>0</v>
          </cell>
          <cell r="G521">
            <v>0</v>
          </cell>
          <cell r="H521">
            <v>0</v>
          </cell>
          <cell r="I521">
            <v>0</v>
          </cell>
          <cell r="J521">
            <v>0</v>
          </cell>
          <cell r="K521">
            <v>0</v>
          </cell>
          <cell r="L521">
            <v>0</v>
          </cell>
          <cell r="M521">
            <v>0</v>
          </cell>
          <cell r="N521">
            <v>0</v>
          </cell>
          <cell r="O521">
            <v>0</v>
          </cell>
          <cell r="P521">
            <v>0</v>
          </cell>
          <cell r="Q521">
            <v>0</v>
          </cell>
          <cell r="R521">
            <v>0</v>
          </cell>
          <cell r="S521">
            <v>0</v>
          </cell>
          <cell r="T521">
            <v>0</v>
          </cell>
          <cell r="U521">
            <v>0</v>
          </cell>
          <cell r="V521">
            <v>-1514736000.5999999</v>
          </cell>
          <cell r="W521">
            <v>0</v>
          </cell>
          <cell r="X521">
            <v>0</v>
          </cell>
          <cell r="Y521">
            <v>0</v>
          </cell>
          <cell r="Z521">
            <v>0</v>
          </cell>
          <cell r="AA521">
            <v>0</v>
          </cell>
          <cell r="AB521">
            <v>0</v>
          </cell>
          <cell r="AC521">
            <v>0</v>
          </cell>
          <cell r="AD521">
            <v>0</v>
          </cell>
          <cell r="AE521">
            <v>0</v>
          </cell>
          <cell r="AF521">
            <v>0</v>
          </cell>
          <cell r="AG521">
            <v>0</v>
          </cell>
          <cell r="AH521">
            <v>0</v>
          </cell>
          <cell r="AI521">
            <v>0</v>
          </cell>
          <cell r="AJ521">
            <v>0</v>
          </cell>
          <cell r="AK521">
            <v>0</v>
          </cell>
          <cell r="AL521">
            <v>0</v>
          </cell>
          <cell r="AM521">
            <v>0</v>
          </cell>
          <cell r="AN521">
            <v>0</v>
          </cell>
          <cell r="AO521">
            <v>0</v>
          </cell>
          <cell r="AP521">
            <v>0</v>
          </cell>
          <cell r="AQ521">
            <v>-1514736000.5999999</v>
          </cell>
          <cell r="AR521">
            <v>0</v>
          </cell>
          <cell r="AS521">
            <v>0</v>
          </cell>
          <cell r="AT521">
            <v>0</v>
          </cell>
          <cell r="AU521">
            <v>0</v>
          </cell>
          <cell r="AV521">
            <v>0</v>
          </cell>
          <cell r="AW521">
            <v>0</v>
          </cell>
          <cell r="AX521">
            <v>0</v>
          </cell>
          <cell r="AY521">
            <v>0</v>
          </cell>
          <cell r="AZ521">
            <v>0</v>
          </cell>
          <cell r="BA521">
            <v>0</v>
          </cell>
          <cell r="BB521">
            <v>0</v>
          </cell>
          <cell r="BC521">
            <v>0</v>
          </cell>
          <cell r="BD521">
            <v>0</v>
          </cell>
          <cell r="BE521">
            <v>0</v>
          </cell>
          <cell r="BF521">
            <v>0</v>
          </cell>
          <cell r="BG521">
            <v>0</v>
          </cell>
          <cell r="BH521">
            <v>0</v>
          </cell>
          <cell r="BI521">
            <v>0</v>
          </cell>
          <cell r="BJ521">
            <v>-1514736000.5999999</v>
          </cell>
        </row>
        <row r="522">
          <cell r="A522">
            <v>452012</v>
          </cell>
          <cell r="B522" t="str">
            <v>CL Remotes LAR 07</v>
          </cell>
          <cell r="C522">
            <v>0</v>
          </cell>
          <cell r="D522">
            <v>0</v>
          </cell>
          <cell r="E522">
            <v>0</v>
          </cell>
          <cell r="F522">
            <v>0</v>
          </cell>
          <cell r="G522">
            <v>0</v>
          </cell>
          <cell r="H522">
            <v>0</v>
          </cell>
          <cell r="I522">
            <v>0</v>
          </cell>
          <cell r="J522">
            <v>0</v>
          </cell>
          <cell r="K522">
            <v>0</v>
          </cell>
          <cell r="L522">
            <v>0</v>
          </cell>
          <cell r="M522">
            <v>0</v>
          </cell>
          <cell r="N522">
            <v>0</v>
          </cell>
          <cell r="O522">
            <v>0</v>
          </cell>
          <cell r="P522">
            <v>0</v>
          </cell>
          <cell r="Q522">
            <v>-1822723</v>
          </cell>
          <cell r="R522">
            <v>0</v>
          </cell>
          <cell r="S522">
            <v>0</v>
          </cell>
          <cell r="T522">
            <v>0</v>
          </cell>
          <cell r="U522">
            <v>0</v>
          </cell>
          <cell r="V522">
            <v>-1822723</v>
          </cell>
          <cell r="W522">
            <v>0</v>
          </cell>
          <cell r="X522">
            <v>0</v>
          </cell>
          <cell r="Y522">
            <v>0</v>
          </cell>
          <cell r="Z522">
            <v>0</v>
          </cell>
          <cell r="AA522">
            <v>0</v>
          </cell>
          <cell r="AB522">
            <v>0</v>
          </cell>
          <cell r="AC522">
            <v>0</v>
          </cell>
          <cell r="AD522">
            <v>0</v>
          </cell>
          <cell r="AE522">
            <v>0</v>
          </cell>
          <cell r="AF522">
            <v>0</v>
          </cell>
          <cell r="AG522">
            <v>0</v>
          </cell>
          <cell r="AH522">
            <v>0</v>
          </cell>
          <cell r="AI522">
            <v>0</v>
          </cell>
          <cell r="AJ522">
            <v>0</v>
          </cell>
          <cell r="AK522">
            <v>0</v>
          </cell>
          <cell r="AL522">
            <v>0</v>
          </cell>
          <cell r="AM522">
            <v>0</v>
          </cell>
          <cell r="AN522">
            <v>0</v>
          </cell>
          <cell r="AO522">
            <v>0</v>
          </cell>
          <cell r="AP522">
            <v>0</v>
          </cell>
          <cell r="AQ522">
            <v>0</v>
          </cell>
          <cell r="AR522">
            <v>0</v>
          </cell>
          <cell r="AS522">
            <v>0</v>
          </cell>
          <cell r="AT522">
            <v>0</v>
          </cell>
          <cell r="AU522">
            <v>0</v>
          </cell>
          <cell r="AV522">
            <v>0</v>
          </cell>
          <cell r="AW522">
            <v>0</v>
          </cell>
          <cell r="AX522">
            <v>0</v>
          </cell>
          <cell r="AY522">
            <v>0</v>
          </cell>
          <cell r="AZ522">
            <v>0</v>
          </cell>
          <cell r="BA522">
            <v>0</v>
          </cell>
          <cell r="BB522">
            <v>0</v>
          </cell>
          <cell r="BC522">
            <v>0</v>
          </cell>
          <cell r="BD522">
            <v>0</v>
          </cell>
          <cell r="BE522">
            <v>-1822723</v>
          </cell>
          <cell r="BF522">
            <v>0</v>
          </cell>
          <cell r="BG522">
            <v>0</v>
          </cell>
          <cell r="BH522">
            <v>0</v>
          </cell>
          <cell r="BI522">
            <v>0</v>
          </cell>
          <cell r="BJ522">
            <v>-1822723</v>
          </cell>
        </row>
        <row r="523">
          <cell r="A523">
            <v>452013</v>
          </cell>
          <cell r="B523" t="str">
            <v>CL- Dx PCB (01)</v>
          </cell>
          <cell r="C523">
            <v>0</v>
          </cell>
          <cell r="D523">
            <v>0</v>
          </cell>
          <cell r="E523">
            <v>0</v>
          </cell>
          <cell r="F523">
            <v>0</v>
          </cell>
          <cell r="G523">
            <v>0</v>
          </cell>
          <cell r="H523">
            <v>0</v>
          </cell>
          <cell r="I523">
            <v>0</v>
          </cell>
          <cell r="J523">
            <v>0</v>
          </cell>
          <cell r="K523">
            <v>0</v>
          </cell>
          <cell r="L523">
            <v>0</v>
          </cell>
          <cell r="M523">
            <v>0</v>
          </cell>
          <cell r="N523">
            <v>0</v>
          </cell>
          <cell r="O523">
            <v>0</v>
          </cell>
          <cell r="P523">
            <v>0</v>
          </cell>
          <cell r="Q523">
            <v>0</v>
          </cell>
          <cell r="R523">
            <v>0</v>
          </cell>
          <cell r="S523">
            <v>0</v>
          </cell>
          <cell r="T523">
            <v>0</v>
          </cell>
          <cell r="U523">
            <v>0</v>
          </cell>
          <cell r="V523">
            <v>0</v>
          </cell>
          <cell r="W523">
            <v>0</v>
          </cell>
          <cell r="X523">
            <v>0</v>
          </cell>
          <cell r="Y523">
            <v>0</v>
          </cell>
          <cell r="Z523">
            <v>0</v>
          </cell>
          <cell r="AA523">
            <v>0</v>
          </cell>
          <cell r="AB523">
            <v>0</v>
          </cell>
          <cell r="AC523">
            <v>0</v>
          </cell>
          <cell r="AD523">
            <v>0</v>
          </cell>
          <cell r="AE523">
            <v>0</v>
          </cell>
          <cell r="AF523">
            <v>0</v>
          </cell>
          <cell r="AG523">
            <v>0</v>
          </cell>
          <cell r="AH523">
            <v>0</v>
          </cell>
          <cell r="AI523">
            <v>0</v>
          </cell>
          <cell r="AJ523">
            <v>0</v>
          </cell>
          <cell r="AK523">
            <v>0</v>
          </cell>
          <cell r="AL523">
            <v>0</v>
          </cell>
          <cell r="AM523">
            <v>0</v>
          </cell>
          <cell r="AN523">
            <v>0</v>
          </cell>
          <cell r="AO523">
            <v>0</v>
          </cell>
          <cell r="AP523">
            <v>0</v>
          </cell>
          <cell r="AQ523">
            <v>0</v>
          </cell>
          <cell r="AR523">
            <v>0</v>
          </cell>
          <cell r="AS523">
            <v>0</v>
          </cell>
          <cell r="AT523">
            <v>0</v>
          </cell>
          <cell r="AU523">
            <v>0</v>
          </cell>
          <cell r="AV523">
            <v>0</v>
          </cell>
          <cell r="AW523">
            <v>0</v>
          </cell>
          <cell r="AX523">
            <v>0</v>
          </cell>
          <cell r="AY523">
            <v>0</v>
          </cell>
          <cell r="AZ523">
            <v>0</v>
          </cell>
          <cell r="BA523">
            <v>0</v>
          </cell>
          <cell r="BB523">
            <v>0</v>
          </cell>
          <cell r="BC523">
            <v>0</v>
          </cell>
          <cell r="BD523">
            <v>0</v>
          </cell>
          <cell r="BE523">
            <v>0</v>
          </cell>
          <cell r="BF523">
            <v>0</v>
          </cell>
          <cell r="BG523">
            <v>0</v>
          </cell>
          <cell r="BH523">
            <v>0</v>
          </cell>
          <cell r="BI523">
            <v>0</v>
          </cell>
          <cell r="BJ523">
            <v>0</v>
          </cell>
        </row>
        <row r="524">
          <cell r="A524">
            <v>452015</v>
          </cell>
          <cell r="B524" t="str">
            <v>CL-Tx PCB (01)</v>
          </cell>
          <cell r="C524">
            <v>0</v>
          </cell>
          <cell r="D524">
            <v>0</v>
          </cell>
          <cell r="E524">
            <v>0</v>
          </cell>
          <cell r="F524">
            <v>0</v>
          </cell>
          <cell r="G524">
            <v>0</v>
          </cell>
          <cell r="H524">
            <v>0</v>
          </cell>
          <cell r="I524">
            <v>0</v>
          </cell>
          <cell r="J524">
            <v>0</v>
          </cell>
          <cell r="K524">
            <v>0</v>
          </cell>
          <cell r="L524">
            <v>0</v>
          </cell>
          <cell r="M524">
            <v>0</v>
          </cell>
          <cell r="N524">
            <v>0</v>
          </cell>
          <cell r="O524">
            <v>0</v>
          </cell>
          <cell r="P524">
            <v>0</v>
          </cell>
          <cell r="Q524">
            <v>0</v>
          </cell>
          <cell r="R524">
            <v>0</v>
          </cell>
          <cell r="S524">
            <v>0</v>
          </cell>
          <cell r="T524">
            <v>0</v>
          </cell>
          <cell r="U524">
            <v>0</v>
          </cell>
          <cell r="V524">
            <v>0</v>
          </cell>
          <cell r="W524">
            <v>0</v>
          </cell>
          <cell r="X524">
            <v>0</v>
          </cell>
          <cell r="Y524">
            <v>0</v>
          </cell>
          <cell r="Z524">
            <v>0</v>
          </cell>
          <cell r="AA524">
            <v>0</v>
          </cell>
          <cell r="AB524">
            <v>0</v>
          </cell>
          <cell r="AC524">
            <v>0</v>
          </cell>
          <cell r="AD524">
            <v>0</v>
          </cell>
          <cell r="AE524">
            <v>0</v>
          </cell>
          <cell r="AF524">
            <v>0</v>
          </cell>
          <cell r="AG524">
            <v>0</v>
          </cell>
          <cell r="AH524">
            <v>0</v>
          </cell>
          <cell r="AI524">
            <v>0</v>
          </cell>
          <cell r="AJ524">
            <v>0</v>
          </cell>
          <cell r="AK524">
            <v>0</v>
          </cell>
          <cell r="AL524">
            <v>0</v>
          </cell>
          <cell r="AM524">
            <v>0</v>
          </cell>
          <cell r="AN524">
            <v>0</v>
          </cell>
          <cell r="AO524">
            <v>0</v>
          </cell>
          <cell r="AP524">
            <v>0</v>
          </cell>
          <cell r="AQ524">
            <v>0</v>
          </cell>
          <cell r="AR524">
            <v>0</v>
          </cell>
          <cell r="AS524">
            <v>0</v>
          </cell>
          <cell r="AT524">
            <v>0</v>
          </cell>
          <cell r="AU524">
            <v>0</v>
          </cell>
          <cell r="AV524">
            <v>0</v>
          </cell>
          <cell r="AW524">
            <v>0</v>
          </cell>
          <cell r="AX524">
            <v>0</v>
          </cell>
          <cell r="AY524">
            <v>0</v>
          </cell>
          <cell r="AZ524">
            <v>0</v>
          </cell>
          <cell r="BA524">
            <v>0</v>
          </cell>
          <cell r="BB524">
            <v>0</v>
          </cell>
          <cell r="BC524">
            <v>0</v>
          </cell>
          <cell r="BD524">
            <v>0</v>
          </cell>
          <cell r="BE524">
            <v>0</v>
          </cell>
          <cell r="BF524">
            <v>0</v>
          </cell>
          <cell r="BG524">
            <v>0</v>
          </cell>
          <cell r="BH524">
            <v>0</v>
          </cell>
          <cell r="BI524">
            <v>0</v>
          </cell>
          <cell r="BJ524">
            <v>0</v>
          </cell>
        </row>
        <row r="525">
          <cell r="A525">
            <v>452016</v>
          </cell>
          <cell r="B525" t="str">
            <v>CL-Tx LAR</v>
          </cell>
          <cell r="C525">
            <v>0</v>
          </cell>
          <cell r="D525">
            <v>0</v>
          </cell>
          <cell r="E525">
            <v>0</v>
          </cell>
          <cell r="F525">
            <v>0</v>
          </cell>
          <cell r="G525">
            <v>0</v>
          </cell>
          <cell r="H525">
            <v>0</v>
          </cell>
          <cell r="I525">
            <v>0</v>
          </cell>
          <cell r="J525">
            <v>0</v>
          </cell>
          <cell r="K525">
            <v>0</v>
          </cell>
          <cell r="L525">
            <v>0</v>
          </cell>
          <cell r="M525">
            <v>0</v>
          </cell>
          <cell r="N525">
            <v>0</v>
          </cell>
          <cell r="O525">
            <v>0</v>
          </cell>
          <cell r="P525">
            <v>0</v>
          </cell>
          <cell r="Q525">
            <v>0</v>
          </cell>
          <cell r="R525">
            <v>0</v>
          </cell>
          <cell r="S525">
            <v>0</v>
          </cell>
          <cell r="T525">
            <v>0</v>
          </cell>
          <cell r="U525">
            <v>0</v>
          </cell>
          <cell r="V525">
            <v>0</v>
          </cell>
          <cell r="W525">
            <v>0</v>
          </cell>
          <cell r="X525">
            <v>0</v>
          </cell>
          <cell r="Y525">
            <v>0</v>
          </cell>
          <cell r="Z525">
            <v>0</v>
          </cell>
          <cell r="AA525">
            <v>0</v>
          </cell>
          <cell r="AB525">
            <v>0</v>
          </cell>
          <cell r="AC525">
            <v>0</v>
          </cell>
          <cell r="AD525">
            <v>0</v>
          </cell>
          <cell r="AE525">
            <v>0</v>
          </cell>
          <cell r="AF525">
            <v>0</v>
          </cell>
          <cell r="AG525">
            <v>0</v>
          </cell>
          <cell r="AH525">
            <v>0</v>
          </cell>
          <cell r="AI525">
            <v>0</v>
          </cell>
          <cell r="AJ525">
            <v>0</v>
          </cell>
          <cell r="AK525">
            <v>0</v>
          </cell>
          <cell r="AL525">
            <v>0</v>
          </cell>
          <cell r="AM525">
            <v>0</v>
          </cell>
          <cell r="AN525">
            <v>0</v>
          </cell>
          <cell r="AO525">
            <v>0</v>
          </cell>
          <cell r="AP525">
            <v>0</v>
          </cell>
          <cell r="AQ525">
            <v>0</v>
          </cell>
          <cell r="AR525">
            <v>0</v>
          </cell>
          <cell r="AS525">
            <v>0</v>
          </cell>
          <cell r="AT525">
            <v>0</v>
          </cell>
          <cell r="AU525">
            <v>0</v>
          </cell>
          <cell r="AV525">
            <v>0</v>
          </cell>
          <cell r="AW525">
            <v>0</v>
          </cell>
          <cell r="AX525">
            <v>0</v>
          </cell>
          <cell r="AY525">
            <v>0</v>
          </cell>
          <cell r="AZ525">
            <v>0</v>
          </cell>
          <cell r="BA525">
            <v>0</v>
          </cell>
          <cell r="BB525">
            <v>0</v>
          </cell>
          <cell r="BC525">
            <v>0</v>
          </cell>
          <cell r="BD525">
            <v>0</v>
          </cell>
          <cell r="BE525">
            <v>0</v>
          </cell>
          <cell r="BF525">
            <v>0</v>
          </cell>
          <cell r="BG525">
            <v>0</v>
          </cell>
          <cell r="BH525">
            <v>0</v>
          </cell>
          <cell r="BI525">
            <v>0</v>
          </cell>
          <cell r="BJ525">
            <v>0</v>
          </cell>
        </row>
        <row r="526">
          <cell r="A526">
            <v>452017</v>
          </cell>
          <cell r="B526" t="str">
            <v>CL-Remotes LAR</v>
          </cell>
          <cell r="C526">
            <v>0</v>
          </cell>
          <cell r="D526">
            <v>0</v>
          </cell>
          <cell r="E526">
            <v>0</v>
          </cell>
          <cell r="F526">
            <v>0</v>
          </cell>
          <cell r="G526">
            <v>0</v>
          </cell>
          <cell r="H526">
            <v>0</v>
          </cell>
          <cell r="I526">
            <v>0</v>
          </cell>
          <cell r="J526">
            <v>0</v>
          </cell>
          <cell r="K526">
            <v>0</v>
          </cell>
          <cell r="L526">
            <v>0</v>
          </cell>
          <cell r="M526">
            <v>0</v>
          </cell>
          <cell r="N526">
            <v>0</v>
          </cell>
          <cell r="O526">
            <v>0</v>
          </cell>
          <cell r="P526">
            <v>0</v>
          </cell>
          <cell r="Q526">
            <v>0</v>
          </cell>
          <cell r="R526">
            <v>0</v>
          </cell>
          <cell r="S526">
            <v>0</v>
          </cell>
          <cell r="T526">
            <v>0</v>
          </cell>
          <cell r="U526">
            <v>0</v>
          </cell>
          <cell r="V526">
            <v>0</v>
          </cell>
          <cell r="W526">
            <v>0</v>
          </cell>
          <cell r="X526">
            <v>0</v>
          </cell>
          <cell r="Y526">
            <v>0</v>
          </cell>
          <cell r="Z526">
            <v>0</v>
          </cell>
          <cell r="AA526">
            <v>0</v>
          </cell>
          <cell r="AB526">
            <v>0</v>
          </cell>
          <cell r="AC526">
            <v>0</v>
          </cell>
          <cell r="AD526">
            <v>0</v>
          </cell>
          <cell r="AE526">
            <v>0</v>
          </cell>
          <cell r="AF526">
            <v>0</v>
          </cell>
          <cell r="AG526">
            <v>0</v>
          </cell>
          <cell r="AH526">
            <v>0</v>
          </cell>
          <cell r="AI526">
            <v>0</v>
          </cell>
          <cell r="AJ526">
            <v>0</v>
          </cell>
          <cell r="AK526">
            <v>0</v>
          </cell>
          <cell r="AL526">
            <v>0</v>
          </cell>
          <cell r="AM526">
            <v>0</v>
          </cell>
          <cell r="AN526">
            <v>0</v>
          </cell>
          <cell r="AO526">
            <v>0</v>
          </cell>
          <cell r="AP526">
            <v>0</v>
          </cell>
          <cell r="AQ526">
            <v>0</v>
          </cell>
          <cell r="AR526">
            <v>0</v>
          </cell>
          <cell r="AS526">
            <v>0</v>
          </cell>
          <cell r="AT526">
            <v>0</v>
          </cell>
          <cell r="AU526">
            <v>0</v>
          </cell>
          <cell r="AV526">
            <v>0</v>
          </cell>
          <cell r="AW526">
            <v>0</v>
          </cell>
          <cell r="AX526">
            <v>0</v>
          </cell>
          <cell r="AY526">
            <v>0</v>
          </cell>
          <cell r="AZ526">
            <v>0</v>
          </cell>
          <cell r="BA526">
            <v>0</v>
          </cell>
          <cell r="BB526">
            <v>0</v>
          </cell>
          <cell r="BC526">
            <v>0</v>
          </cell>
          <cell r="BD526">
            <v>0</v>
          </cell>
          <cell r="BE526">
            <v>0</v>
          </cell>
          <cell r="BF526">
            <v>0</v>
          </cell>
          <cell r="BG526">
            <v>0</v>
          </cell>
          <cell r="BH526">
            <v>0</v>
          </cell>
          <cell r="BI526">
            <v>0</v>
          </cell>
          <cell r="BJ526">
            <v>0</v>
          </cell>
        </row>
        <row r="527">
          <cell r="A527">
            <v>452020</v>
          </cell>
          <cell r="B527" t="str">
            <v>CL - Dx LAR (09)</v>
          </cell>
          <cell r="C527">
            <v>0</v>
          </cell>
          <cell r="D527">
            <v>0</v>
          </cell>
          <cell r="E527">
            <v>0</v>
          </cell>
          <cell r="F527">
            <v>0</v>
          </cell>
          <cell r="G527">
            <v>-5370000</v>
          </cell>
          <cell r="H527">
            <v>0</v>
          </cell>
          <cell r="I527">
            <v>0</v>
          </cell>
          <cell r="J527">
            <v>0</v>
          </cell>
          <cell r="K527">
            <v>-5370000</v>
          </cell>
          <cell r="L527">
            <v>0</v>
          </cell>
          <cell r="M527">
            <v>0</v>
          </cell>
          <cell r="N527">
            <v>0</v>
          </cell>
          <cell r="O527">
            <v>0</v>
          </cell>
          <cell r="P527">
            <v>0</v>
          </cell>
          <cell r="Q527">
            <v>0</v>
          </cell>
          <cell r="R527">
            <v>0</v>
          </cell>
          <cell r="S527">
            <v>0</v>
          </cell>
          <cell r="T527">
            <v>0</v>
          </cell>
          <cell r="U527">
            <v>0</v>
          </cell>
          <cell r="V527">
            <v>-5370000</v>
          </cell>
          <cell r="W527">
            <v>0</v>
          </cell>
          <cell r="X527">
            <v>0</v>
          </cell>
          <cell r="Y527">
            <v>0</v>
          </cell>
          <cell r="Z527">
            <v>0</v>
          </cell>
          <cell r="AA527">
            <v>0</v>
          </cell>
          <cell r="AB527">
            <v>0</v>
          </cell>
          <cell r="AC527">
            <v>0</v>
          </cell>
          <cell r="AD527">
            <v>0</v>
          </cell>
          <cell r="AE527">
            <v>0</v>
          </cell>
          <cell r="AF527">
            <v>0</v>
          </cell>
          <cell r="AG527">
            <v>0</v>
          </cell>
          <cell r="AH527">
            <v>0</v>
          </cell>
          <cell r="AI527">
            <v>0</v>
          </cell>
          <cell r="AJ527">
            <v>0</v>
          </cell>
          <cell r="AK527">
            <v>0</v>
          </cell>
          <cell r="AL527">
            <v>0</v>
          </cell>
          <cell r="AM527">
            <v>0</v>
          </cell>
          <cell r="AN527">
            <v>0</v>
          </cell>
          <cell r="AO527">
            <v>0</v>
          </cell>
          <cell r="AP527">
            <v>0</v>
          </cell>
          <cell r="AQ527">
            <v>0</v>
          </cell>
          <cell r="AR527">
            <v>0</v>
          </cell>
          <cell r="AS527">
            <v>0</v>
          </cell>
          <cell r="AT527">
            <v>0</v>
          </cell>
          <cell r="AU527">
            <v>-5370000</v>
          </cell>
          <cell r="AV527">
            <v>0</v>
          </cell>
          <cell r="AW527">
            <v>0</v>
          </cell>
          <cell r="AX527">
            <v>0</v>
          </cell>
          <cell r="AY527">
            <v>-5370000</v>
          </cell>
          <cell r="AZ527">
            <v>0</v>
          </cell>
          <cell r="BA527">
            <v>0</v>
          </cell>
          <cell r="BB527">
            <v>0</v>
          </cell>
          <cell r="BC527">
            <v>0</v>
          </cell>
          <cell r="BD527">
            <v>0</v>
          </cell>
          <cell r="BE527">
            <v>0</v>
          </cell>
          <cell r="BF527">
            <v>0</v>
          </cell>
          <cell r="BG527">
            <v>0</v>
          </cell>
          <cell r="BH527">
            <v>0</v>
          </cell>
          <cell r="BI527">
            <v>0</v>
          </cell>
          <cell r="BJ527">
            <v>-5370000</v>
          </cell>
        </row>
        <row r="528">
          <cell r="A528">
            <v>452021</v>
          </cell>
          <cell r="B528" t="str">
            <v>CL - Tx LAR (09)</v>
          </cell>
          <cell r="C528">
            <v>0</v>
          </cell>
          <cell r="D528">
            <v>-2310794</v>
          </cell>
          <cell r="E528">
            <v>0</v>
          </cell>
          <cell r="F528">
            <v>-2310794</v>
          </cell>
          <cell r="G528">
            <v>0</v>
          </cell>
          <cell r="H528">
            <v>0</v>
          </cell>
          <cell r="I528">
            <v>0</v>
          </cell>
          <cell r="J528">
            <v>0</v>
          </cell>
          <cell r="K528">
            <v>0</v>
          </cell>
          <cell r="L528">
            <v>0</v>
          </cell>
          <cell r="M528">
            <v>0</v>
          </cell>
          <cell r="N528">
            <v>0</v>
          </cell>
          <cell r="O528">
            <v>0</v>
          </cell>
          <cell r="P528">
            <v>0</v>
          </cell>
          <cell r="Q528">
            <v>0</v>
          </cell>
          <cell r="R528">
            <v>0</v>
          </cell>
          <cell r="S528">
            <v>0</v>
          </cell>
          <cell r="T528">
            <v>0</v>
          </cell>
          <cell r="U528">
            <v>0</v>
          </cell>
          <cell r="V528">
            <v>-2310794</v>
          </cell>
          <cell r="W528">
            <v>0</v>
          </cell>
          <cell r="X528">
            <v>0</v>
          </cell>
          <cell r="Y528">
            <v>0</v>
          </cell>
          <cell r="Z528">
            <v>0</v>
          </cell>
          <cell r="AA528">
            <v>0</v>
          </cell>
          <cell r="AB528">
            <v>0</v>
          </cell>
          <cell r="AC528">
            <v>0</v>
          </cell>
          <cell r="AD528">
            <v>0</v>
          </cell>
          <cell r="AE528">
            <v>0</v>
          </cell>
          <cell r="AF528">
            <v>0</v>
          </cell>
          <cell r="AG528">
            <v>0</v>
          </cell>
          <cell r="AH528">
            <v>0</v>
          </cell>
          <cell r="AI528">
            <v>0</v>
          </cell>
          <cell r="AJ528">
            <v>0</v>
          </cell>
          <cell r="AK528">
            <v>0</v>
          </cell>
          <cell r="AL528">
            <v>0</v>
          </cell>
          <cell r="AM528">
            <v>0</v>
          </cell>
          <cell r="AN528">
            <v>0</v>
          </cell>
          <cell r="AO528">
            <v>0</v>
          </cell>
          <cell r="AP528">
            <v>0</v>
          </cell>
          <cell r="AQ528">
            <v>0</v>
          </cell>
          <cell r="AR528">
            <v>-2310794</v>
          </cell>
          <cell r="AS528">
            <v>0</v>
          </cell>
          <cell r="AT528">
            <v>-2310794</v>
          </cell>
          <cell r="AU528">
            <v>0</v>
          </cell>
          <cell r="AV528">
            <v>0</v>
          </cell>
          <cell r="AW528">
            <v>0</v>
          </cell>
          <cell r="AX528">
            <v>0</v>
          </cell>
          <cell r="AY528">
            <v>0</v>
          </cell>
          <cell r="AZ528">
            <v>0</v>
          </cell>
          <cell r="BA528">
            <v>0</v>
          </cell>
          <cell r="BB528">
            <v>0</v>
          </cell>
          <cell r="BC528">
            <v>0</v>
          </cell>
          <cell r="BD528">
            <v>0</v>
          </cell>
          <cell r="BE528">
            <v>0</v>
          </cell>
          <cell r="BF528">
            <v>0</v>
          </cell>
          <cell r="BG528">
            <v>0</v>
          </cell>
          <cell r="BH528">
            <v>0</v>
          </cell>
          <cell r="BI528">
            <v>0</v>
          </cell>
          <cell r="BJ528">
            <v>-2310794</v>
          </cell>
        </row>
        <row r="529">
          <cell r="A529">
            <v>452030</v>
          </cell>
          <cell r="B529" t="str">
            <v>Joint Use Charge</v>
          </cell>
          <cell r="C529">
            <v>0</v>
          </cell>
          <cell r="D529">
            <v>0</v>
          </cell>
          <cell r="E529">
            <v>0</v>
          </cell>
          <cell r="F529">
            <v>0</v>
          </cell>
          <cell r="G529">
            <v>-193913.48</v>
          </cell>
          <cell r="H529">
            <v>0</v>
          </cell>
          <cell r="I529">
            <v>0</v>
          </cell>
          <cell r="J529">
            <v>0</v>
          </cell>
          <cell r="K529">
            <v>-193913.48</v>
          </cell>
          <cell r="L529">
            <v>0</v>
          </cell>
          <cell r="M529">
            <v>0</v>
          </cell>
          <cell r="N529">
            <v>0</v>
          </cell>
          <cell r="O529">
            <v>0</v>
          </cell>
          <cell r="P529">
            <v>0</v>
          </cell>
          <cell r="Q529">
            <v>0</v>
          </cell>
          <cell r="R529">
            <v>0</v>
          </cell>
          <cell r="S529">
            <v>0</v>
          </cell>
          <cell r="T529">
            <v>0</v>
          </cell>
          <cell r="U529">
            <v>0</v>
          </cell>
          <cell r="V529">
            <v>-193913.48</v>
          </cell>
          <cell r="W529">
            <v>0</v>
          </cell>
          <cell r="X529">
            <v>0</v>
          </cell>
          <cell r="Y529">
            <v>0</v>
          </cell>
          <cell r="Z529">
            <v>0</v>
          </cell>
          <cell r="AA529">
            <v>0</v>
          </cell>
          <cell r="AB529">
            <v>0</v>
          </cell>
          <cell r="AC529">
            <v>0</v>
          </cell>
          <cell r="AD529">
            <v>0</v>
          </cell>
          <cell r="AE529">
            <v>0</v>
          </cell>
          <cell r="AF529">
            <v>0</v>
          </cell>
          <cell r="AG529">
            <v>0</v>
          </cell>
          <cell r="AH529">
            <v>0</v>
          </cell>
          <cell r="AI529">
            <v>0</v>
          </cell>
          <cell r="AJ529">
            <v>0</v>
          </cell>
          <cell r="AK529">
            <v>0</v>
          </cell>
          <cell r="AL529">
            <v>0</v>
          </cell>
          <cell r="AM529">
            <v>0</v>
          </cell>
          <cell r="AN529">
            <v>0</v>
          </cell>
          <cell r="AO529">
            <v>0</v>
          </cell>
          <cell r="AP529">
            <v>0</v>
          </cell>
          <cell r="AQ529">
            <v>0</v>
          </cell>
          <cell r="AR529">
            <v>0</v>
          </cell>
          <cell r="AS529">
            <v>0</v>
          </cell>
          <cell r="AT529">
            <v>0</v>
          </cell>
          <cell r="AU529">
            <v>-193913.48</v>
          </cell>
          <cell r="AV529">
            <v>0</v>
          </cell>
          <cell r="AW529">
            <v>0</v>
          </cell>
          <cell r="AX529">
            <v>0</v>
          </cell>
          <cell r="AY529">
            <v>-193913.48</v>
          </cell>
          <cell r="AZ529">
            <v>0</v>
          </cell>
          <cell r="BA529">
            <v>0</v>
          </cell>
          <cell r="BB529">
            <v>0</v>
          </cell>
          <cell r="BC529">
            <v>0</v>
          </cell>
          <cell r="BD529">
            <v>0</v>
          </cell>
          <cell r="BE529">
            <v>0</v>
          </cell>
          <cell r="BF529">
            <v>0</v>
          </cell>
          <cell r="BG529">
            <v>0</v>
          </cell>
          <cell r="BH529">
            <v>0</v>
          </cell>
          <cell r="BI529">
            <v>0</v>
          </cell>
          <cell r="BJ529">
            <v>-193913.48</v>
          </cell>
        </row>
        <row r="530">
          <cell r="A530">
            <v>452031</v>
          </cell>
          <cell r="B530" t="str">
            <v>Joint Use Chg Int</v>
          </cell>
          <cell r="C530">
            <v>0</v>
          </cell>
          <cell r="D530">
            <v>0</v>
          </cell>
          <cell r="E530">
            <v>0</v>
          </cell>
          <cell r="F530">
            <v>0</v>
          </cell>
          <cell r="G530">
            <v>-2381.42</v>
          </cell>
          <cell r="H530">
            <v>0</v>
          </cell>
          <cell r="I530">
            <v>0</v>
          </cell>
          <cell r="J530">
            <v>0</v>
          </cell>
          <cell r="K530">
            <v>-2381.42</v>
          </cell>
          <cell r="L530">
            <v>0</v>
          </cell>
          <cell r="M530">
            <v>0</v>
          </cell>
          <cell r="N530">
            <v>0</v>
          </cell>
          <cell r="O530">
            <v>0</v>
          </cell>
          <cell r="P530">
            <v>0</v>
          </cell>
          <cell r="Q530">
            <v>0</v>
          </cell>
          <cell r="R530">
            <v>0</v>
          </cell>
          <cell r="S530">
            <v>0</v>
          </cell>
          <cell r="T530">
            <v>0</v>
          </cell>
          <cell r="U530">
            <v>0</v>
          </cell>
          <cell r="V530">
            <v>-2381.42</v>
          </cell>
          <cell r="W530">
            <v>0</v>
          </cell>
          <cell r="X530">
            <v>0</v>
          </cell>
          <cell r="Y530">
            <v>0</v>
          </cell>
          <cell r="Z530">
            <v>0</v>
          </cell>
          <cell r="AA530">
            <v>0</v>
          </cell>
          <cell r="AB530">
            <v>0</v>
          </cell>
          <cell r="AC530">
            <v>0</v>
          </cell>
          <cell r="AD530">
            <v>0</v>
          </cell>
          <cell r="AE530">
            <v>0</v>
          </cell>
          <cell r="AF530">
            <v>0</v>
          </cell>
          <cell r="AG530">
            <v>0</v>
          </cell>
          <cell r="AH530">
            <v>0</v>
          </cell>
          <cell r="AI530">
            <v>0</v>
          </cell>
          <cell r="AJ530">
            <v>0</v>
          </cell>
          <cell r="AK530">
            <v>0</v>
          </cell>
          <cell r="AL530">
            <v>0</v>
          </cell>
          <cell r="AM530">
            <v>0</v>
          </cell>
          <cell r="AN530">
            <v>0</v>
          </cell>
          <cell r="AO530">
            <v>0</v>
          </cell>
          <cell r="AP530">
            <v>0</v>
          </cell>
          <cell r="AQ530">
            <v>0</v>
          </cell>
          <cell r="AR530">
            <v>0</v>
          </cell>
          <cell r="AS530">
            <v>0</v>
          </cell>
          <cell r="AT530">
            <v>0</v>
          </cell>
          <cell r="AU530">
            <v>-2381.42</v>
          </cell>
          <cell r="AV530">
            <v>0</v>
          </cell>
          <cell r="AW530">
            <v>0</v>
          </cell>
          <cell r="AX530">
            <v>0</v>
          </cell>
          <cell r="AY530">
            <v>-2381.42</v>
          </cell>
          <cell r="AZ530">
            <v>0</v>
          </cell>
          <cell r="BA530">
            <v>0</v>
          </cell>
          <cell r="BB530">
            <v>0</v>
          </cell>
          <cell r="BC530">
            <v>0</v>
          </cell>
          <cell r="BD530">
            <v>0</v>
          </cell>
          <cell r="BE530">
            <v>0</v>
          </cell>
          <cell r="BF530">
            <v>0</v>
          </cell>
          <cell r="BG530">
            <v>0</v>
          </cell>
          <cell r="BH530">
            <v>0</v>
          </cell>
          <cell r="BI530">
            <v>0</v>
          </cell>
          <cell r="BJ530">
            <v>-2381.42</v>
          </cell>
        </row>
        <row r="531">
          <cell r="A531">
            <v>452042</v>
          </cell>
          <cell r="B531" t="str">
            <v>Reg Liab - Other</v>
          </cell>
          <cell r="C531">
            <v>0</v>
          </cell>
          <cell r="D531">
            <v>0</v>
          </cell>
          <cell r="E531">
            <v>0</v>
          </cell>
          <cell r="F531">
            <v>0</v>
          </cell>
          <cell r="G531">
            <v>0</v>
          </cell>
          <cell r="H531">
            <v>0</v>
          </cell>
          <cell r="I531">
            <v>0</v>
          </cell>
          <cell r="J531">
            <v>0</v>
          </cell>
          <cell r="K531">
            <v>0</v>
          </cell>
          <cell r="L531">
            <v>0</v>
          </cell>
          <cell r="M531">
            <v>0</v>
          </cell>
          <cell r="N531">
            <v>0</v>
          </cell>
          <cell r="O531">
            <v>0</v>
          </cell>
          <cell r="P531">
            <v>0</v>
          </cell>
          <cell r="Q531">
            <v>0</v>
          </cell>
          <cell r="R531">
            <v>0</v>
          </cell>
          <cell r="S531">
            <v>0</v>
          </cell>
          <cell r="T531">
            <v>0</v>
          </cell>
          <cell r="U531">
            <v>0</v>
          </cell>
          <cell r="V531">
            <v>0</v>
          </cell>
          <cell r="W531">
            <v>0</v>
          </cell>
          <cell r="X531">
            <v>0</v>
          </cell>
          <cell r="Y531">
            <v>0</v>
          </cell>
          <cell r="Z531">
            <v>0</v>
          </cell>
          <cell r="AA531">
            <v>0</v>
          </cell>
          <cell r="AB531">
            <v>0</v>
          </cell>
          <cell r="AC531">
            <v>0</v>
          </cell>
          <cell r="AD531">
            <v>0</v>
          </cell>
          <cell r="AE531">
            <v>0</v>
          </cell>
          <cell r="AF531">
            <v>0</v>
          </cell>
          <cell r="AG531">
            <v>0</v>
          </cell>
          <cell r="AH531">
            <v>0</v>
          </cell>
          <cell r="AI531">
            <v>0</v>
          </cell>
          <cell r="AJ531">
            <v>0</v>
          </cell>
          <cell r="AK531">
            <v>0</v>
          </cell>
          <cell r="AL531">
            <v>0</v>
          </cell>
          <cell r="AM531">
            <v>0</v>
          </cell>
          <cell r="AN531">
            <v>0</v>
          </cell>
          <cell r="AO531">
            <v>0</v>
          </cell>
          <cell r="AP531">
            <v>0</v>
          </cell>
          <cell r="AQ531">
            <v>0</v>
          </cell>
          <cell r="AR531">
            <v>0</v>
          </cell>
          <cell r="AS531">
            <v>0</v>
          </cell>
          <cell r="AT531">
            <v>0</v>
          </cell>
          <cell r="AU531">
            <v>0</v>
          </cell>
          <cell r="AV531">
            <v>0</v>
          </cell>
          <cell r="AW531">
            <v>0</v>
          </cell>
          <cell r="AX531">
            <v>0</v>
          </cell>
          <cell r="AY531">
            <v>0</v>
          </cell>
          <cell r="AZ531">
            <v>0</v>
          </cell>
          <cell r="BA531">
            <v>0</v>
          </cell>
          <cell r="BB531">
            <v>0</v>
          </cell>
          <cell r="BC531">
            <v>0</v>
          </cell>
          <cell r="BD531">
            <v>0</v>
          </cell>
          <cell r="BE531">
            <v>0</v>
          </cell>
          <cell r="BF531">
            <v>0</v>
          </cell>
          <cell r="BG531">
            <v>0</v>
          </cell>
          <cell r="BH531">
            <v>0</v>
          </cell>
          <cell r="BI531">
            <v>0</v>
          </cell>
          <cell r="BJ531">
            <v>0</v>
          </cell>
        </row>
        <row r="532">
          <cell r="A532">
            <v>452050</v>
          </cell>
          <cell r="B532" t="str">
            <v>LT Liab Dx PCB (01)</v>
          </cell>
          <cell r="C532">
            <v>0</v>
          </cell>
          <cell r="D532">
            <v>0</v>
          </cell>
          <cell r="E532">
            <v>0</v>
          </cell>
          <cell r="F532">
            <v>0</v>
          </cell>
          <cell r="G532">
            <v>-7930157</v>
          </cell>
          <cell r="H532">
            <v>0</v>
          </cell>
          <cell r="I532">
            <v>0</v>
          </cell>
          <cell r="J532">
            <v>0</v>
          </cell>
          <cell r="K532">
            <v>-7930157</v>
          </cell>
          <cell r="L532">
            <v>0</v>
          </cell>
          <cell r="M532">
            <v>0</v>
          </cell>
          <cell r="N532">
            <v>0</v>
          </cell>
          <cell r="O532">
            <v>0</v>
          </cell>
          <cell r="P532">
            <v>0</v>
          </cell>
          <cell r="Q532">
            <v>0</v>
          </cell>
          <cell r="R532">
            <v>0</v>
          </cell>
          <cell r="S532">
            <v>0</v>
          </cell>
          <cell r="T532">
            <v>0</v>
          </cell>
          <cell r="U532">
            <v>0</v>
          </cell>
          <cell r="V532">
            <v>-7930157</v>
          </cell>
          <cell r="W532">
            <v>0</v>
          </cell>
          <cell r="X532">
            <v>0</v>
          </cell>
          <cell r="Y532">
            <v>0</v>
          </cell>
          <cell r="Z532">
            <v>0</v>
          </cell>
          <cell r="AA532">
            <v>0</v>
          </cell>
          <cell r="AB532">
            <v>0</v>
          </cell>
          <cell r="AC532">
            <v>0</v>
          </cell>
          <cell r="AD532">
            <v>0</v>
          </cell>
          <cell r="AE532">
            <v>0</v>
          </cell>
          <cell r="AF532">
            <v>0</v>
          </cell>
          <cell r="AG532">
            <v>0</v>
          </cell>
          <cell r="AH532">
            <v>0</v>
          </cell>
          <cell r="AI532">
            <v>0</v>
          </cell>
          <cell r="AJ532">
            <v>0</v>
          </cell>
          <cell r="AK532">
            <v>0</v>
          </cell>
          <cell r="AL532">
            <v>0</v>
          </cell>
          <cell r="AM532">
            <v>0</v>
          </cell>
          <cell r="AN532">
            <v>0</v>
          </cell>
          <cell r="AO532">
            <v>0</v>
          </cell>
          <cell r="AP532">
            <v>0</v>
          </cell>
          <cell r="AQ532">
            <v>0</v>
          </cell>
          <cell r="AR532">
            <v>0</v>
          </cell>
          <cell r="AS532">
            <v>0</v>
          </cell>
          <cell r="AT532">
            <v>0</v>
          </cell>
          <cell r="AU532">
            <v>-7930157</v>
          </cell>
          <cell r="AV532">
            <v>0</v>
          </cell>
          <cell r="AW532">
            <v>0</v>
          </cell>
          <cell r="AX532">
            <v>0</v>
          </cell>
          <cell r="AY532">
            <v>-7930157</v>
          </cell>
          <cell r="AZ532">
            <v>0</v>
          </cell>
          <cell r="BA532">
            <v>0</v>
          </cell>
          <cell r="BB532">
            <v>0</v>
          </cell>
          <cell r="BC532">
            <v>0</v>
          </cell>
          <cell r="BD532">
            <v>0</v>
          </cell>
          <cell r="BE532">
            <v>0</v>
          </cell>
          <cell r="BF532">
            <v>0</v>
          </cell>
          <cell r="BG532">
            <v>0</v>
          </cell>
          <cell r="BH532">
            <v>0</v>
          </cell>
          <cell r="BI532">
            <v>0</v>
          </cell>
          <cell r="BJ532">
            <v>-7930157</v>
          </cell>
        </row>
        <row r="533">
          <cell r="A533">
            <v>452052</v>
          </cell>
          <cell r="B533" t="str">
            <v>LT Liab Tx PCB (01)</v>
          </cell>
          <cell r="C533">
            <v>0</v>
          </cell>
          <cell r="D533">
            <v>0</v>
          </cell>
          <cell r="E533">
            <v>0</v>
          </cell>
          <cell r="F533">
            <v>0</v>
          </cell>
          <cell r="G533">
            <v>0</v>
          </cell>
          <cell r="H533">
            <v>0</v>
          </cell>
          <cell r="I533">
            <v>0</v>
          </cell>
          <cell r="J533">
            <v>0</v>
          </cell>
          <cell r="K533">
            <v>0</v>
          </cell>
          <cell r="L533">
            <v>0</v>
          </cell>
          <cell r="M533">
            <v>0</v>
          </cell>
          <cell r="N533">
            <v>0</v>
          </cell>
          <cell r="O533">
            <v>0</v>
          </cell>
          <cell r="P533">
            <v>0</v>
          </cell>
          <cell r="Q533">
            <v>0</v>
          </cell>
          <cell r="R533">
            <v>0</v>
          </cell>
          <cell r="S533">
            <v>0</v>
          </cell>
          <cell r="T533">
            <v>0</v>
          </cell>
          <cell r="U533">
            <v>0</v>
          </cell>
          <cell r="V533">
            <v>0</v>
          </cell>
          <cell r="W533">
            <v>0</v>
          </cell>
          <cell r="X533">
            <v>0</v>
          </cell>
          <cell r="Y533">
            <v>0</v>
          </cell>
          <cell r="Z533">
            <v>0</v>
          </cell>
          <cell r="AA533">
            <v>0</v>
          </cell>
          <cell r="AB533">
            <v>0</v>
          </cell>
          <cell r="AC533">
            <v>0</v>
          </cell>
          <cell r="AD533">
            <v>0</v>
          </cell>
          <cell r="AE533">
            <v>0</v>
          </cell>
          <cell r="AF533">
            <v>0</v>
          </cell>
          <cell r="AG533">
            <v>0</v>
          </cell>
          <cell r="AH533">
            <v>0</v>
          </cell>
          <cell r="AI533">
            <v>0</v>
          </cell>
          <cell r="AJ533">
            <v>0</v>
          </cell>
          <cell r="AK533">
            <v>0</v>
          </cell>
          <cell r="AL533">
            <v>0</v>
          </cell>
          <cell r="AM533">
            <v>0</v>
          </cell>
          <cell r="AN533">
            <v>0</v>
          </cell>
          <cell r="AO533">
            <v>0</v>
          </cell>
          <cell r="AP533">
            <v>0</v>
          </cell>
          <cell r="AQ533">
            <v>0</v>
          </cell>
          <cell r="AR533">
            <v>0</v>
          </cell>
          <cell r="AS533">
            <v>0</v>
          </cell>
          <cell r="AT533">
            <v>0</v>
          </cell>
          <cell r="AU533">
            <v>0</v>
          </cell>
          <cell r="AV533">
            <v>0</v>
          </cell>
          <cell r="AW533">
            <v>0</v>
          </cell>
          <cell r="AX533">
            <v>0</v>
          </cell>
          <cell r="AY533">
            <v>0</v>
          </cell>
          <cell r="AZ533">
            <v>0</v>
          </cell>
          <cell r="BA533">
            <v>0</v>
          </cell>
          <cell r="BB533">
            <v>0</v>
          </cell>
          <cell r="BC533">
            <v>0</v>
          </cell>
          <cell r="BD533">
            <v>0</v>
          </cell>
          <cell r="BE533">
            <v>0</v>
          </cell>
          <cell r="BF533">
            <v>0</v>
          </cell>
          <cell r="BG533">
            <v>0</v>
          </cell>
          <cell r="BH533">
            <v>0</v>
          </cell>
          <cell r="BI533">
            <v>0</v>
          </cell>
          <cell r="BJ533">
            <v>0</v>
          </cell>
        </row>
        <row r="534">
          <cell r="A534">
            <v>452053</v>
          </cell>
          <cell r="B534" t="str">
            <v>LT Liab -Tx LAR</v>
          </cell>
          <cell r="C534">
            <v>0</v>
          </cell>
          <cell r="D534">
            <v>0</v>
          </cell>
          <cell r="E534">
            <v>0</v>
          </cell>
          <cell r="F534">
            <v>0</v>
          </cell>
          <cell r="G534">
            <v>0</v>
          </cell>
          <cell r="H534">
            <v>0</v>
          </cell>
          <cell r="I534">
            <v>0</v>
          </cell>
          <cell r="J534">
            <v>0</v>
          </cell>
          <cell r="K534">
            <v>0</v>
          </cell>
          <cell r="L534">
            <v>0</v>
          </cell>
          <cell r="M534">
            <v>0</v>
          </cell>
          <cell r="N534">
            <v>0</v>
          </cell>
          <cell r="O534">
            <v>0</v>
          </cell>
          <cell r="P534">
            <v>0</v>
          </cell>
          <cell r="Q534">
            <v>0</v>
          </cell>
          <cell r="R534">
            <v>0</v>
          </cell>
          <cell r="S534">
            <v>0</v>
          </cell>
          <cell r="T534">
            <v>0</v>
          </cell>
          <cell r="U534">
            <v>0</v>
          </cell>
          <cell r="V534">
            <v>0</v>
          </cell>
          <cell r="W534">
            <v>0</v>
          </cell>
          <cell r="X534">
            <v>0</v>
          </cell>
          <cell r="Y534">
            <v>0</v>
          </cell>
          <cell r="Z534">
            <v>0</v>
          </cell>
          <cell r="AA534">
            <v>0</v>
          </cell>
          <cell r="AB534">
            <v>0</v>
          </cell>
          <cell r="AC534">
            <v>0</v>
          </cell>
          <cell r="AD534">
            <v>0</v>
          </cell>
          <cell r="AE534">
            <v>0</v>
          </cell>
          <cell r="AF534">
            <v>0</v>
          </cell>
          <cell r="AG534">
            <v>0</v>
          </cell>
          <cell r="AH534">
            <v>0</v>
          </cell>
          <cell r="AI534">
            <v>0</v>
          </cell>
          <cell r="AJ534">
            <v>0</v>
          </cell>
          <cell r="AK534">
            <v>0</v>
          </cell>
          <cell r="AL534">
            <v>0</v>
          </cell>
          <cell r="AM534">
            <v>0</v>
          </cell>
          <cell r="AN534">
            <v>0</v>
          </cell>
          <cell r="AO534">
            <v>0</v>
          </cell>
          <cell r="AP534">
            <v>0</v>
          </cell>
          <cell r="AQ534">
            <v>0</v>
          </cell>
          <cell r="AR534">
            <v>0</v>
          </cell>
          <cell r="AS534">
            <v>0</v>
          </cell>
          <cell r="AT534">
            <v>0</v>
          </cell>
          <cell r="AU534">
            <v>0</v>
          </cell>
          <cell r="AV534">
            <v>0</v>
          </cell>
          <cell r="AW534">
            <v>0</v>
          </cell>
          <cell r="AX534">
            <v>0</v>
          </cell>
          <cell r="AY534">
            <v>0</v>
          </cell>
          <cell r="AZ534">
            <v>0</v>
          </cell>
          <cell r="BA534">
            <v>0</v>
          </cell>
          <cell r="BB534">
            <v>0</v>
          </cell>
          <cell r="BC534">
            <v>0</v>
          </cell>
          <cell r="BD534">
            <v>0</v>
          </cell>
          <cell r="BE534">
            <v>0</v>
          </cell>
          <cell r="BF534">
            <v>0</v>
          </cell>
          <cell r="BG534">
            <v>0</v>
          </cell>
          <cell r="BH534">
            <v>0</v>
          </cell>
          <cell r="BI534">
            <v>0</v>
          </cell>
          <cell r="BJ534">
            <v>0</v>
          </cell>
        </row>
        <row r="535">
          <cell r="A535">
            <v>452056</v>
          </cell>
          <cell r="B535" t="str">
            <v>LT Liab - Rem LAR 07</v>
          </cell>
          <cell r="C535">
            <v>0</v>
          </cell>
          <cell r="D535">
            <v>0</v>
          </cell>
          <cell r="E535">
            <v>0</v>
          </cell>
          <cell r="F535">
            <v>0</v>
          </cell>
          <cell r="G535">
            <v>0</v>
          </cell>
          <cell r="H535">
            <v>0</v>
          </cell>
          <cell r="I535">
            <v>0</v>
          </cell>
          <cell r="J535">
            <v>0</v>
          </cell>
          <cell r="K535">
            <v>0</v>
          </cell>
          <cell r="L535">
            <v>0</v>
          </cell>
          <cell r="M535">
            <v>0</v>
          </cell>
          <cell r="N535">
            <v>0</v>
          </cell>
          <cell r="O535">
            <v>0</v>
          </cell>
          <cell r="P535">
            <v>0</v>
          </cell>
          <cell r="Q535">
            <v>-1950016</v>
          </cell>
          <cell r="R535">
            <v>0</v>
          </cell>
          <cell r="S535">
            <v>0</v>
          </cell>
          <cell r="T535">
            <v>0</v>
          </cell>
          <cell r="U535">
            <v>0</v>
          </cell>
          <cell r="V535">
            <v>-1950016</v>
          </cell>
          <cell r="W535">
            <v>0</v>
          </cell>
          <cell r="X535">
            <v>0</v>
          </cell>
          <cell r="Y535">
            <v>0</v>
          </cell>
          <cell r="Z535">
            <v>0</v>
          </cell>
          <cell r="AA535">
            <v>0</v>
          </cell>
          <cell r="AB535">
            <v>0</v>
          </cell>
          <cell r="AC535">
            <v>0</v>
          </cell>
          <cell r="AD535">
            <v>0</v>
          </cell>
          <cell r="AE535">
            <v>0</v>
          </cell>
          <cell r="AF535">
            <v>0</v>
          </cell>
          <cell r="AG535">
            <v>0</v>
          </cell>
          <cell r="AH535">
            <v>0</v>
          </cell>
          <cell r="AI535">
            <v>0</v>
          </cell>
          <cell r="AJ535">
            <v>0</v>
          </cell>
          <cell r="AK535">
            <v>0</v>
          </cell>
          <cell r="AL535">
            <v>0</v>
          </cell>
          <cell r="AM535">
            <v>0</v>
          </cell>
          <cell r="AN535">
            <v>0</v>
          </cell>
          <cell r="AO535">
            <v>0</v>
          </cell>
          <cell r="AP535">
            <v>0</v>
          </cell>
          <cell r="AQ535">
            <v>0</v>
          </cell>
          <cell r="AR535">
            <v>0</v>
          </cell>
          <cell r="AS535">
            <v>0</v>
          </cell>
          <cell r="AT535">
            <v>0</v>
          </cell>
          <cell r="AU535">
            <v>0</v>
          </cell>
          <cell r="AV535">
            <v>0</v>
          </cell>
          <cell r="AW535">
            <v>0</v>
          </cell>
          <cell r="AX535">
            <v>0</v>
          </cell>
          <cell r="AY535">
            <v>0</v>
          </cell>
          <cell r="AZ535">
            <v>0</v>
          </cell>
          <cell r="BA535">
            <v>0</v>
          </cell>
          <cell r="BB535">
            <v>0</v>
          </cell>
          <cell r="BC535">
            <v>0</v>
          </cell>
          <cell r="BD535">
            <v>0</v>
          </cell>
          <cell r="BE535">
            <v>-1950016</v>
          </cell>
          <cell r="BF535">
            <v>0</v>
          </cell>
          <cell r="BG535">
            <v>0</v>
          </cell>
          <cell r="BH535">
            <v>0</v>
          </cell>
          <cell r="BI535">
            <v>0</v>
          </cell>
          <cell r="BJ535">
            <v>-1950016</v>
          </cell>
        </row>
        <row r="536">
          <cell r="A536">
            <v>452057</v>
          </cell>
          <cell r="B536" t="str">
            <v>CL Dx PCB 08</v>
          </cell>
          <cell r="C536">
            <v>0</v>
          </cell>
          <cell r="D536">
            <v>0</v>
          </cell>
          <cell r="E536">
            <v>0</v>
          </cell>
          <cell r="F536">
            <v>0</v>
          </cell>
          <cell r="G536">
            <v>-3145655.66</v>
          </cell>
          <cell r="H536">
            <v>0</v>
          </cell>
          <cell r="I536">
            <v>0</v>
          </cell>
          <cell r="J536">
            <v>0</v>
          </cell>
          <cell r="K536">
            <v>-3145655.66</v>
          </cell>
          <cell r="L536">
            <v>0</v>
          </cell>
          <cell r="M536">
            <v>0</v>
          </cell>
          <cell r="N536">
            <v>0</v>
          </cell>
          <cell r="O536">
            <v>0</v>
          </cell>
          <cell r="P536">
            <v>0</v>
          </cell>
          <cell r="Q536">
            <v>0</v>
          </cell>
          <cell r="R536">
            <v>0</v>
          </cell>
          <cell r="S536">
            <v>0</v>
          </cell>
          <cell r="T536">
            <v>0</v>
          </cell>
          <cell r="U536">
            <v>0</v>
          </cell>
          <cell r="V536">
            <v>-3145655.66</v>
          </cell>
          <cell r="W536">
            <v>0</v>
          </cell>
          <cell r="X536">
            <v>0</v>
          </cell>
          <cell r="Y536">
            <v>0</v>
          </cell>
          <cell r="Z536">
            <v>0</v>
          </cell>
          <cell r="AA536">
            <v>0</v>
          </cell>
          <cell r="AB536">
            <v>0</v>
          </cell>
          <cell r="AC536">
            <v>0</v>
          </cell>
          <cell r="AD536">
            <v>0</v>
          </cell>
          <cell r="AE536">
            <v>0</v>
          </cell>
          <cell r="AF536">
            <v>0</v>
          </cell>
          <cell r="AG536">
            <v>0</v>
          </cell>
          <cell r="AH536">
            <v>0</v>
          </cell>
          <cell r="AI536">
            <v>0</v>
          </cell>
          <cell r="AJ536">
            <v>0</v>
          </cell>
          <cell r="AK536">
            <v>0</v>
          </cell>
          <cell r="AL536">
            <v>0</v>
          </cell>
          <cell r="AM536">
            <v>0</v>
          </cell>
          <cell r="AN536">
            <v>0</v>
          </cell>
          <cell r="AO536">
            <v>0</v>
          </cell>
          <cell r="AP536">
            <v>0</v>
          </cell>
          <cell r="AQ536">
            <v>0</v>
          </cell>
          <cell r="AR536">
            <v>0</v>
          </cell>
          <cell r="AS536">
            <v>0</v>
          </cell>
          <cell r="AT536">
            <v>0</v>
          </cell>
          <cell r="AU536">
            <v>-3145655.66</v>
          </cell>
          <cell r="AV536">
            <v>0</v>
          </cell>
          <cell r="AW536">
            <v>0</v>
          </cell>
          <cell r="AX536">
            <v>0</v>
          </cell>
          <cell r="AY536">
            <v>-3145655.66</v>
          </cell>
          <cell r="AZ536">
            <v>0</v>
          </cell>
          <cell r="BA536">
            <v>0</v>
          </cell>
          <cell r="BB536">
            <v>0</v>
          </cell>
          <cell r="BC536">
            <v>0</v>
          </cell>
          <cell r="BD536">
            <v>0</v>
          </cell>
          <cell r="BE536">
            <v>0</v>
          </cell>
          <cell r="BF536">
            <v>0</v>
          </cell>
          <cell r="BG536">
            <v>0</v>
          </cell>
          <cell r="BH536">
            <v>0</v>
          </cell>
          <cell r="BI536">
            <v>0</v>
          </cell>
          <cell r="BJ536">
            <v>-3145655.66</v>
          </cell>
        </row>
        <row r="537">
          <cell r="A537">
            <v>452058</v>
          </cell>
          <cell r="B537" t="str">
            <v>CL Tx PCB 08</v>
          </cell>
          <cell r="C537">
            <v>0</v>
          </cell>
          <cell r="D537">
            <v>-9735796.3000000007</v>
          </cell>
          <cell r="E537">
            <v>0</v>
          </cell>
          <cell r="F537">
            <v>-9735796.3000000007</v>
          </cell>
          <cell r="G537">
            <v>0</v>
          </cell>
          <cell r="H537">
            <v>0</v>
          </cell>
          <cell r="I537">
            <v>0</v>
          </cell>
          <cell r="J537">
            <v>0</v>
          </cell>
          <cell r="K537">
            <v>0</v>
          </cell>
          <cell r="L537">
            <v>0</v>
          </cell>
          <cell r="M537">
            <v>0</v>
          </cell>
          <cell r="N537">
            <v>0</v>
          </cell>
          <cell r="O537">
            <v>0</v>
          </cell>
          <cell r="P537">
            <v>0</v>
          </cell>
          <cell r="Q537">
            <v>0</v>
          </cell>
          <cell r="R537">
            <v>0</v>
          </cell>
          <cell r="S537">
            <v>0</v>
          </cell>
          <cell r="T537">
            <v>0</v>
          </cell>
          <cell r="U537">
            <v>0</v>
          </cell>
          <cell r="V537">
            <v>-9735796.3000000007</v>
          </cell>
          <cell r="W537">
            <v>0</v>
          </cell>
          <cell r="X537">
            <v>0</v>
          </cell>
          <cell r="Y537">
            <v>0</v>
          </cell>
          <cell r="Z537">
            <v>0</v>
          </cell>
          <cell r="AA537">
            <v>0</v>
          </cell>
          <cell r="AB537">
            <v>0</v>
          </cell>
          <cell r="AC537">
            <v>0</v>
          </cell>
          <cell r="AD537">
            <v>0</v>
          </cell>
          <cell r="AE537">
            <v>0</v>
          </cell>
          <cell r="AF537">
            <v>0</v>
          </cell>
          <cell r="AG537">
            <v>0</v>
          </cell>
          <cell r="AH537">
            <v>0</v>
          </cell>
          <cell r="AI537">
            <v>0</v>
          </cell>
          <cell r="AJ537">
            <v>0</v>
          </cell>
          <cell r="AK537">
            <v>0</v>
          </cell>
          <cell r="AL537">
            <v>0</v>
          </cell>
          <cell r="AM537">
            <v>0</v>
          </cell>
          <cell r="AN537">
            <v>0</v>
          </cell>
          <cell r="AO537">
            <v>0</v>
          </cell>
          <cell r="AP537">
            <v>0</v>
          </cell>
          <cell r="AQ537">
            <v>0</v>
          </cell>
          <cell r="AR537">
            <v>-9735796.3000000007</v>
          </cell>
          <cell r="AS537">
            <v>0</v>
          </cell>
          <cell r="AT537">
            <v>-9735796.3000000007</v>
          </cell>
          <cell r="AU537">
            <v>0</v>
          </cell>
          <cell r="AV537">
            <v>0</v>
          </cell>
          <cell r="AW537">
            <v>0</v>
          </cell>
          <cell r="AX537">
            <v>0</v>
          </cell>
          <cell r="AY537">
            <v>0</v>
          </cell>
          <cell r="AZ537">
            <v>0</v>
          </cell>
          <cell r="BA537">
            <v>0</v>
          </cell>
          <cell r="BB537">
            <v>0</v>
          </cell>
          <cell r="BC537">
            <v>0</v>
          </cell>
          <cell r="BD537">
            <v>0</v>
          </cell>
          <cell r="BE537">
            <v>0</v>
          </cell>
          <cell r="BF537">
            <v>0</v>
          </cell>
          <cell r="BG537">
            <v>0</v>
          </cell>
          <cell r="BH537">
            <v>0</v>
          </cell>
          <cell r="BI537">
            <v>0</v>
          </cell>
          <cell r="BJ537">
            <v>-9735796.3000000007</v>
          </cell>
        </row>
        <row r="538">
          <cell r="A538">
            <v>452059</v>
          </cell>
          <cell r="B538" t="str">
            <v>LT Liab Dx PCB 08</v>
          </cell>
          <cell r="C538">
            <v>0</v>
          </cell>
          <cell r="D538">
            <v>0</v>
          </cell>
          <cell r="E538">
            <v>0</v>
          </cell>
          <cell r="F538">
            <v>0</v>
          </cell>
          <cell r="G538">
            <v>-102940246</v>
          </cell>
          <cell r="H538">
            <v>0</v>
          </cell>
          <cell r="I538">
            <v>0</v>
          </cell>
          <cell r="J538">
            <v>0</v>
          </cell>
          <cell r="K538">
            <v>-102940246</v>
          </cell>
          <cell r="L538">
            <v>0</v>
          </cell>
          <cell r="M538">
            <v>0</v>
          </cell>
          <cell r="N538">
            <v>0</v>
          </cell>
          <cell r="O538">
            <v>0</v>
          </cell>
          <cell r="P538">
            <v>0</v>
          </cell>
          <cell r="Q538">
            <v>0</v>
          </cell>
          <cell r="R538">
            <v>-83424.240000000005</v>
          </cell>
          <cell r="S538">
            <v>0</v>
          </cell>
          <cell r="T538">
            <v>0</v>
          </cell>
          <cell r="U538">
            <v>0</v>
          </cell>
          <cell r="V538">
            <v>-103023670.23999999</v>
          </cell>
          <cell r="W538">
            <v>0</v>
          </cell>
          <cell r="X538">
            <v>0</v>
          </cell>
          <cell r="Y538">
            <v>0</v>
          </cell>
          <cell r="Z538">
            <v>0</v>
          </cell>
          <cell r="AA538">
            <v>0</v>
          </cell>
          <cell r="AB538">
            <v>0</v>
          </cell>
          <cell r="AC538">
            <v>0</v>
          </cell>
          <cell r="AD538">
            <v>0</v>
          </cell>
          <cell r="AE538">
            <v>0</v>
          </cell>
          <cell r="AF538">
            <v>0</v>
          </cell>
          <cell r="AG538">
            <v>0</v>
          </cell>
          <cell r="AH538">
            <v>0</v>
          </cell>
          <cell r="AI538">
            <v>0</v>
          </cell>
          <cell r="AJ538">
            <v>0</v>
          </cell>
          <cell r="AK538">
            <v>0</v>
          </cell>
          <cell r="AL538">
            <v>0</v>
          </cell>
          <cell r="AM538">
            <v>0</v>
          </cell>
          <cell r="AN538">
            <v>0</v>
          </cell>
          <cell r="AO538">
            <v>0</v>
          </cell>
          <cell r="AP538">
            <v>0</v>
          </cell>
          <cell r="AQ538">
            <v>0</v>
          </cell>
          <cell r="AR538">
            <v>0</v>
          </cell>
          <cell r="AS538">
            <v>0</v>
          </cell>
          <cell r="AT538">
            <v>0</v>
          </cell>
          <cell r="AU538">
            <v>-102940246</v>
          </cell>
          <cell r="AV538">
            <v>0</v>
          </cell>
          <cell r="AW538">
            <v>0</v>
          </cell>
          <cell r="AX538">
            <v>0</v>
          </cell>
          <cell r="AY538">
            <v>-102940246</v>
          </cell>
          <cell r="AZ538">
            <v>0</v>
          </cell>
          <cell r="BA538">
            <v>0</v>
          </cell>
          <cell r="BB538">
            <v>0</v>
          </cell>
          <cell r="BC538">
            <v>0</v>
          </cell>
          <cell r="BD538">
            <v>0</v>
          </cell>
          <cell r="BE538">
            <v>0</v>
          </cell>
          <cell r="BF538">
            <v>-83424.240000000005</v>
          </cell>
          <cell r="BG538">
            <v>0</v>
          </cell>
          <cell r="BH538">
            <v>0</v>
          </cell>
          <cell r="BI538">
            <v>0</v>
          </cell>
          <cell r="BJ538">
            <v>-103023670.23999999</v>
          </cell>
        </row>
        <row r="539">
          <cell r="A539">
            <v>452060</v>
          </cell>
          <cell r="B539" t="str">
            <v>LT Liab Tx PCB 08</v>
          </cell>
          <cell r="C539">
            <v>0</v>
          </cell>
          <cell r="D539">
            <v>-71028226</v>
          </cell>
          <cell r="E539">
            <v>0</v>
          </cell>
          <cell r="F539">
            <v>-71028226</v>
          </cell>
          <cell r="G539">
            <v>0</v>
          </cell>
          <cell r="H539">
            <v>0</v>
          </cell>
          <cell r="I539">
            <v>0</v>
          </cell>
          <cell r="J539">
            <v>0</v>
          </cell>
          <cell r="K539">
            <v>0</v>
          </cell>
          <cell r="L539">
            <v>0</v>
          </cell>
          <cell r="M539">
            <v>0</v>
          </cell>
          <cell r="N539">
            <v>0</v>
          </cell>
          <cell r="O539">
            <v>0</v>
          </cell>
          <cell r="P539">
            <v>0</v>
          </cell>
          <cell r="Q539">
            <v>0</v>
          </cell>
          <cell r="R539">
            <v>0</v>
          </cell>
          <cell r="S539">
            <v>0</v>
          </cell>
          <cell r="T539">
            <v>0</v>
          </cell>
          <cell r="U539">
            <v>0</v>
          </cell>
          <cell r="V539">
            <v>-71028226</v>
          </cell>
          <cell r="W539">
            <v>0</v>
          </cell>
          <cell r="X539">
            <v>0</v>
          </cell>
          <cell r="Y539">
            <v>0</v>
          </cell>
          <cell r="Z539">
            <v>0</v>
          </cell>
          <cell r="AA539">
            <v>0</v>
          </cell>
          <cell r="AB539">
            <v>0</v>
          </cell>
          <cell r="AC539">
            <v>0</v>
          </cell>
          <cell r="AD539">
            <v>0</v>
          </cell>
          <cell r="AE539">
            <v>0</v>
          </cell>
          <cell r="AF539">
            <v>0</v>
          </cell>
          <cell r="AG539">
            <v>0</v>
          </cell>
          <cell r="AH539">
            <v>0</v>
          </cell>
          <cell r="AI539">
            <v>0</v>
          </cell>
          <cell r="AJ539">
            <v>0</v>
          </cell>
          <cell r="AK539">
            <v>0</v>
          </cell>
          <cell r="AL539">
            <v>0</v>
          </cell>
          <cell r="AM539">
            <v>0</v>
          </cell>
          <cell r="AN539">
            <v>0</v>
          </cell>
          <cell r="AO539">
            <v>0</v>
          </cell>
          <cell r="AP539">
            <v>0</v>
          </cell>
          <cell r="AQ539">
            <v>0</v>
          </cell>
          <cell r="AR539">
            <v>-71028226</v>
          </cell>
          <cell r="AS539">
            <v>0</v>
          </cell>
          <cell r="AT539">
            <v>-71028226</v>
          </cell>
          <cell r="AU539">
            <v>0</v>
          </cell>
          <cell r="AV539">
            <v>0</v>
          </cell>
          <cell r="AW539">
            <v>0</v>
          </cell>
          <cell r="AX539">
            <v>0</v>
          </cell>
          <cell r="AY539">
            <v>0</v>
          </cell>
          <cell r="AZ539">
            <v>0</v>
          </cell>
          <cell r="BA539">
            <v>0</v>
          </cell>
          <cell r="BB539">
            <v>0</v>
          </cell>
          <cell r="BC539">
            <v>0</v>
          </cell>
          <cell r="BD539">
            <v>0</v>
          </cell>
          <cell r="BE539">
            <v>0</v>
          </cell>
          <cell r="BF539">
            <v>0</v>
          </cell>
          <cell r="BG539">
            <v>0</v>
          </cell>
          <cell r="BH539">
            <v>0</v>
          </cell>
          <cell r="BI539">
            <v>0</v>
          </cell>
          <cell r="BJ539">
            <v>-71028226</v>
          </cell>
        </row>
        <row r="540">
          <cell r="A540">
            <v>452061</v>
          </cell>
          <cell r="B540" t="str">
            <v>LT Liab Dx LAR (09)</v>
          </cell>
          <cell r="C540">
            <v>0</v>
          </cell>
          <cell r="D540">
            <v>0</v>
          </cell>
          <cell r="E540">
            <v>0</v>
          </cell>
          <cell r="F540">
            <v>0</v>
          </cell>
          <cell r="G540">
            <v>-18646153</v>
          </cell>
          <cell r="H540">
            <v>0</v>
          </cell>
          <cell r="I540">
            <v>0</v>
          </cell>
          <cell r="J540">
            <v>0</v>
          </cell>
          <cell r="K540">
            <v>-18646153</v>
          </cell>
          <cell r="L540">
            <v>0</v>
          </cell>
          <cell r="M540">
            <v>0</v>
          </cell>
          <cell r="N540">
            <v>0</v>
          </cell>
          <cell r="O540">
            <v>0</v>
          </cell>
          <cell r="P540">
            <v>0</v>
          </cell>
          <cell r="Q540">
            <v>0</v>
          </cell>
          <cell r="R540">
            <v>0</v>
          </cell>
          <cell r="S540">
            <v>0</v>
          </cell>
          <cell r="T540">
            <v>0</v>
          </cell>
          <cell r="U540">
            <v>0</v>
          </cell>
          <cell r="V540">
            <v>-18646153</v>
          </cell>
          <cell r="W540">
            <v>0</v>
          </cell>
          <cell r="X540">
            <v>0</v>
          </cell>
          <cell r="Y540">
            <v>0</v>
          </cell>
          <cell r="Z540">
            <v>0</v>
          </cell>
          <cell r="AA540">
            <v>0</v>
          </cell>
          <cell r="AB540">
            <v>0</v>
          </cell>
          <cell r="AC540">
            <v>0</v>
          </cell>
          <cell r="AD540">
            <v>0</v>
          </cell>
          <cell r="AE540">
            <v>0</v>
          </cell>
          <cell r="AF540">
            <v>0</v>
          </cell>
          <cell r="AG540">
            <v>0</v>
          </cell>
          <cell r="AH540">
            <v>0</v>
          </cell>
          <cell r="AI540">
            <v>0</v>
          </cell>
          <cell r="AJ540">
            <v>0</v>
          </cell>
          <cell r="AK540">
            <v>0</v>
          </cell>
          <cell r="AL540">
            <v>0</v>
          </cell>
          <cell r="AM540">
            <v>0</v>
          </cell>
          <cell r="AN540">
            <v>0</v>
          </cell>
          <cell r="AO540">
            <v>0</v>
          </cell>
          <cell r="AP540">
            <v>0</v>
          </cell>
          <cell r="AQ540">
            <v>0</v>
          </cell>
          <cell r="AR540">
            <v>0</v>
          </cell>
          <cell r="AS540">
            <v>0</v>
          </cell>
          <cell r="AT540">
            <v>0</v>
          </cell>
          <cell r="AU540">
            <v>-18646153</v>
          </cell>
          <cell r="AV540">
            <v>0</v>
          </cell>
          <cell r="AW540">
            <v>0</v>
          </cell>
          <cell r="AX540">
            <v>0</v>
          </cell>
          <cell r="AY540">
            <v>-18646153</v>
          </cell>
          <cell r="AZ540">
            <v>0</v>
          </cell>
          <cell r="BA540">
            <v>0</v>
          </cell>
          <cell r="BB540">
            <v>0</v>
          </cell>
          <cell r="BC540">
            <v>0</v>
          </cell>
          <cell r="BD540">
            <v>0</v>
          </cell>
          <cell r="BE540">
            <v>0</v>
          </cell>
          <cell r="BF540">
            <v>0</v>
          </cell>
          <cell r="BG540">
            <v>0</v>
          </cell>
          <cell r="BH540">
            <v>0</v>
          </cell>
          <cell r="BI540">
            <v>0</v>
          </cell>
          <cell r="BJ540">
            <v>-18646153</v>
          </cell>
        </row>
        <row r="541">
          <cell r="A541">
            <v>452062</v>
          </cell>
          <cell r="B541" t="str">
            <v>LT Liab Tx LAR (09)</v>
          </cell>
          <cell r="C541">
            <v>0</v>
          </cell>
          <cell r="D541">
            <v>-13707816</v>
          </cell>
          <cell r="E541">
            <v>0</v>
          </cell>
          <cell r="F541">
            <v>-13707816</v>
          </cell>
          <cell r="G541">
            <v>0</v>
          </cell>
          <cell r="H541">
            <v>0</v>
          </cell>
          <cell r="I541">
            <v>0</v>
          </cell>
          <cell r="J541">
            <v>0</v>
          </cell>
          <cell r="K541">
            <v>0</v>
          </cell>
          <cell r="L541">
            <v>0</v>
          </cell>
          <cell r="M541">
            <v>0</v>
          </cell>
          <cell r="N541">
            <v>0</v>
          </cell>
          <cell r="O541">
            <v>0</v>
          </cell>
          <cell r="P541">
            <v>0</v>
          </cell>
          <cell r="Q541">
            <v>0</v>
          </cell>
          <cell r="R541">
            <v>0</v>
          </cell>
          <cell r="S541">
            <v>0</v>
          </cell>
          <cell r="T541">
            <v>0</v>
          </cell>
          <cell r="U541">
            <v>0</v>
          </cell>
          <cell r="V541">
            <v>-13707816</v>
          </cell>
          <cell r="W541">
            <v>0</v>
          </cell>
          <cell r="X541">
            <v>0</v>
          </cell>
          <cell r="Y541">
            <v>0</v>
          </cell>
          <cell r="Z541">
            <v>0</v>
          </cell>
          <cell r="AA541">
            <v>0</v>
          </cell>
          <cell r="AB541">
            <v>0</v>
          </cell>
          <cell r="AC541">
            <v>0</v>
          </cell>
          <cell r="AD541">
            <v>0</v>
          </cell>
          <cell r="AE541">
            <v>0</v>
          </cell>
          <cell r="AF541">
            <v>0</v>
          </cell>
          <cell r="AG541">
            <v>0</v>
          </cell>
          <cell r="AH541">
            <v>0</v>
          </cell>
          <cell r="AI541">
            <v>0</v>
          </cell>
          <cell r="AJ541">
            <v>0</v>
          </cell>
          <cell r="AK541">
            <v>0</v>
          </cell>
          <cell r="AL541">
            <v>0</v>
          </cell>
          <cell r="AM541">
            <v>0</v>
          </cell>
          <cell r="AN541">
            <v>0</v>
          </cell>
          <cell r="AO541">
            <v>0</v>
          </cell>
          <cell r="AP541">
            <v>0</v>
          </cell>
          <cell r="AQ541">
            <v>0</v>
          </cell>
          <cell r="AR541">
            <v>-13707816</v>
          </cell>
          <cell r="AS541">
            <v>0</v>
          </cell>
          <cell r="AT541">
            <v>-13707816</v>
          </cell>
          <cell r="AU541">
            <v>0</v>
          </cell>
          <cell r="AV541">
            <v>0</v>
          </cell>
          <cell r="AW541">
            <v>0</v>
          </cell>
          <cell r="AX541">
            <v>0</v>
          </cell>
          <cell r="AY541">
            <v>0</v>
          </cell>
          <cell r="AZ541">
            <v>0</v>
          </cell>
          <cell r="BA541">
            <v>0</v>
          </cell>
          <cell r="BB541">
            <v>0</v>
          </cell>
          <cell r="BC541">
            <v>0</v>
          </cell>
          <cell r="BD541">
            <v>0</v>
          </cell>
          <cell r="BE541">
            <v>0</v>
          </cell>
          <cell r="BF541">
            <v>0</v>
          </cell>
          <cell r="BG541">
            <v>0</v>
          </cell>
          <cell r="BH541">
            <v>0</v>
          </cell>
          <cell r="BI541">
            <v>0</v>
          </cell>
          <cell r="BJ541">
            <v>-13707816</v>
          </cell>
        </row>
        <row r="542">
          <cell r="A542">
            <v>452063</v>
          </cell>
          <cell r="B542" t="str">
            <v>Rmts LAR LT2011</v>
          </cell>
          <cell r="C542">
            <v>0</v>
          </cell>
          <cell r="D542">
            <v>0</v>
          </cell>
          <cell r="E542">
            <v>0</v>
          </cell>
          <cell r="F542">
            <v>0</v>
          </cell>
          <cell r="G542">
            <v>0</v>
          </cell>
          <cell r="H542">
            <v>0</v>
          </cell>
          <cell r="I542">
            <v>0</v>
          </cell>
          <cell r="J542">
            <v>0</v>
          </cell>
          <cell r="K542">
            <v>0</v>
          </cell>
          <cell r="L542">
            <v>0</v>
          </cell>
          <cell r="M542">
            <v>0</v>
          </cell>
          <cell r="N542">
            <v>0</v>
          </cell>
          <cell r="O542">
            <v>0</v>
          </cell>
          <cell r="P542">
            <v>0</v>
          </cell>
          <cell r="Q542">
            <v>-8107002</v>
          </cell>
          <cell r="R542">
            <v>0</v>
          </cell>
          <cell r="S542">
            <v>0</v>
          </cell>
          <cell r="T542">
            <v>0</v>
          </cell>
          <cell r="U542">
            <v>0</v>
          </cell>
          <cell r="V542">
            <v>-8107002</v>
          </cell>
          <cell r="W542">
            <v>0</v>
          </cell>
          <cell r="X542">
            <v>0</v>
          </cell>
          <cell r="Y542">
            <v>0</v>
          </cell>
          <cell r="Z542">
            <v>0</v>
          </cell>
          <cell r="AA542">
            <v>0</v>
          </cell>
          <cell r="AB542">
            <v>0</v>
          </cell>
          <cell r="AC542">
            <v>0</v>
          </cell>
          <cell r="AD542">
            <v>0</v>
          </cell>
          <cell r="AE542">
            <v>0</v>
          </cell>
          <cell r="AF542">
            <v>0</v>
          </cell>
          <cell r="AG542">
            <v>0</v>
          </cell>
          <cell r="AH542">
            <v>0</v>
          </cell>
          <cell r="AI542">
            <v>0</v>
          </cell>
          <cell r="AJ542">
            <v>0</v>
          </cell>
          <cell r="AK542">
            <v>0</v>
          </cell>
          <cell r="AL542">
            <v>0</v>
          </cell>
          <cell r="AM542">
            <v>0</v>
          </cell>
          <cell r="AN542">
            <v>0</v>
          </cell>
          <cell r="AO542">
            <v>0</v>
          </cell>
          <cell r="AP542">
            <v>0</v>
          </cell>
          <cell r="AQ542">
            <v>0</v>
          </cell>
          <cell r="AR542">
            <v>0</v>
          </cell>
          <cell r="AS542">
            <v>0</v>
          </cell>
          <cell r="AT542">
            <v>0</v>
          </cell>
          <cell r="AU542">
            <v>0</v>
          </cell>
          <cell r="AV542">
            <v>0</v>
          </cell>
          <cell r="AW542">
            <v>0</v>
          </cell>
          <cell r="AX542">
            <v>0</v>
          </cell>
          <cell r="AY542">
            <v>0</v>
          </cell>
          <cell r="AZ542">
            <v>0</v>
          </cell>
          <cell r="BA542">
            <v>0</v>
          </cell>
          <cell r="BB542">
            <v>0</v>
          </cell>
          <cell r="BC542">
            <v>0</v>
          </cell>
          <cell r="BD542">
            <v>0</v>
          </cell>
          <cell r="BE542">
            <v>-8107002</v>
          </cell>
          <cell r="BF542">
            <v>0</v>
          </cell>
          <cell r="BG542">
            <v>0</v>
          </cell>
          <cell r="BH542">
            <v>0</v>
          </cell>
          <cell r="BI542">
            <v>0</v>
          </cell>
          <cell r="BJ542">
            <v>-8107002</v>
          </cell>
        </row>
        <row r="543">
          <cell r="A543">
            <v>452068</v>
          </cell>
          <cell r="B543" t="str">
            <v>Unamt Trinity Allow</v>
          </cell>
          <cell r="C543">
            <v>0</v>
          </cell>
          <cell r="D543">
            <v>-27025.62</v>
          </cell>
          <cell r="E543">
            <v>0</v>
          </cell>
          <cell r="F543">
            <v>-27025.62</v>
          </cell>
          <cell r="G543">
            <v>-79279.41</v>
          </cell>
          <cell r="H543">
            <v>0</v>
          </cell>
          <cell r="I543">
            <v>0</v>
          </cell>
          <cell r="J543">
            <v>0</v>
          </cell>
          <cell r="K543">
            <v>-79279.41</v>
          </cell>
          <cell r="L543">
            <v>0</v>
          </cell>
          <cell r="M543">
            <v>0</v>
          </cell>
          <cell r="N543">
            <v>0</v>
          </cell>
          <cell r="O543">
            <v>0</v>
          </cell>
          <cell r="P543">
            <v>0</v>
          </cell>
          <cell r="Q543">
            <v>0</v>
          </cell>
          <cell r="R543">
            <v>0</v>
          </cell>
          <cell r="S543">
            <v>0</v>
          </cell>
          <cell r="T543">
            <v>0</v>
          </cell>
          <cell r="U543">
            <v>0</v>
          </cell>
          <cell r="V543">
            <v>-106305.03</v>
          </cell>
          <cell r="W543">
            <v>0</v>
          </cell>
          <cell r="X543">
            <v>0</v>
          </cell>
          <cell r="Y543">
            <v>0</v>
          </cell>
          <cell r="Z543">
            <v>0</v>
          </cell>
          <cell r="AA543">
            <v>0</v>
          </cell>
          <cell r="AB543">
            <v>0</v>
          </cell>
          <cell r="AC543">
            <v>0</v>
          </cell>
          <cell r="AD543">
            <v>0</v>
          </cell>
          <cell r="AE543">
            <v>0</v>
          </cell>
          <cell r="AF543">
            <v>0</v>
          </cell>
          <cell r="AG543">
            <v>0</v>
          </cell>
          <cell r="AH543">
            <v>0</v>
          </cell>
          <cell r="AI543">
            <v>0</v>
          </cell>
          <cell r="AJ543">
            <v>0</v>
          </cell>
          <cell r="AK543">
            <v>0</v>
          </cell>
          <cell r="AL543">
            <v>0</v>
          </cell>
          <cell r="AM543">
            <v>0</v>
          </cell>
          <cell r="AN543">
            <v>0</v>
          </cell>
          <cell r="AO543">
            <v>0</v>
          </cell>
          <cell r="AP543">
            <v>0</v>
          </cell>
          <cell r="AQ543">
            <v>0</v>
          </cell>
          <cell r="AR543">
            <v>-27025.62</v>
          </cell>
          <cell r="AS543">
            <v>0</v>
          </cell>
          <cell r="AT543">
            <v>-27025.62</v>
          </cell>
          <cell r="AU543">
            <v>-79279.41</v>
          </cell>
          <cell r="AV543">
            <v>0</v>
          </cell>
          <cell r="AW543">
            <v>0</v>
          </cell>
          <cell r="AX543">
            <v>0</v>
          </cell>
          <cell r="AY543">
            <v>-79279.41</v>
          </cell>
          <cell r="AZ543">
            <v>0</v>
          </cell>
          <cell r="BA543">
            <v>0</v>
          </cell>
          <cell r="BB543">
            <v>0</v>
          </cell>
          <cell r="BC543">
            <v>0</v>
          </cell>
          <cell r="BD543">
            <v>0</v>
          </cell>
          <cell r="BE543">
            <v>0</v>
          </cell>
          <cell r="BF543">
            <v>0</v>
          </cell>
          <cell r="BG543">
            <v>0</v>
          </cell>
          <cell r="BH543">
            <v>0</v>
          </cell>
          <cell r="BI543">
            <v>0</v>
          </cell>
          <cell r="BJ543">
            <v>-106305.03</v>
          </cell>
        </row>
        <row r="544">
          <cell r="A544">
            <v>452069</v>
          </cell>
          <cell r="B544" t="str">
            <v>Asst Retire Oblgtn</v>
          </cell>
          <cell r="C544">
            <v>0</v>
          </cell>
          <cell r="D544">
            <v>-8108433</v>
          </cell>
          <cell r="E544">
            <v>0</v>
          </cell>
          <cell r="F544">
            <v>-8108433</v>
          </cell>
          <cell r="G544">
            <v>-1004298</v>
          </cell>
          <cell r="H544">
            <v>0</v>
          </cell>
          <cell r="I544">
            <v>0</v>
          </cell>
          <cell r="J544">
            <v>0</v>
          </cell>
          <cell r="K544">
            <v>-1004298</v>
          </cell>
          <cell r="L544">
            <v>0</v>
          </cell>
          <cell r="M544">
            <v>0</v>
          </cell>
          <cell r="N544">
            <v>0</v>
          </cell>
          <cell r="O544">
            <v>0</v>
          </cell>
          <cell r="P544">
            <v>0</v>
          </cell>
          <cell r="Q544">
            <v>0</v>
          </cell>
          <cell r="R544">
            <v>0</v>
          </cell>
          <cell r="S544">
            <v>0</v>
          </cell>
          <cell r="T544">
            <v>0</v>
          </cell>
          <cell r="U544">
            <v>0</v>
          </cell>
          <cell r="V544">
            <v>-9112731</v>
          </cell>
          <cell r="W544">
            <v>0</v>
          </cell>
          <cell r="X544">
            <v>0</v>
          </cell>
          <cell r="Y544">
            <v>0</v>
          </cell>
          <cell r="Z544">
            <v>0</v>
          </cell>
          <cell r="AA544">
            <v>0</v>
          </cell>
          <cell r="AB544">
            <v>0</v>
          </cell>
          <cell r="AC544">
            <v>0</v>
          </cell>
          <cell r="AD544">
            <v>0</v>
          </cell>
          <cell r="AE544">
            <v>0</v>
          </cell>
          <cell r="AF544">
            <v>0</v>
          </cell>
          <cell r="AG544">
            <v>0</v>
          </cell>
          <cell r="AH544">
            <v>0</v>
          </cell>
          <cell r="AI544">
            <v>0</v>
          </cell>
          <cell r="AJ544">
            <v>0</v>
          </cell>
          <cell r="AK544">
            <v>0</v>
          </cell>
          <cell r="AL544">
            <v>0</v>
          </cell>
          <cell r="AM544">
            <v>0</v>
          </cell>
          <cell r="AN544">
            <v>0</v>
          </cell>
          <cell r="AO544">
            <v>0</v>
          </cell>
          <cell r="AP544">
            <v>0</v>
          </cell>
          <cell r="AQ544">
            <v>0</v>
          </cell>
          <cell r="AR544">
            <v>-8108433</v>
          </cell>
          <cell r="AS544">
            <v>0</v>
          </cell>
          <cell r="AT544">
            <v>-8108433</v>
          </cell>
          <cell r="AU544">
            <v>-1004298</v>
          </cell>
          <cell r="AV544">
            <v>0</v>
          </cell>
          <cell r="AW544">
            <v>0</v>
          </cell>
          <cell r="AX544">
            <v>0</v>
          </cell>
          <cell r="AY544">
            <v>-1004298</v>
          </cell>
          <cell r="AZ544">
            <v>0</v>
          </cell>
          <cell r="BA544">
            <v>0</v>
          </cell>
          <cell r="BB544">
            <v>0</v>
          </cell>
          <cell r="BC544">
            <v>0</v>
          </cell>
          <cell r="BD544">
            <v>0</v>
          </cell>
          <cell r="BE544">
            <v>0</v>
          </cell>
          <cell r="BF544">
            <v>0</v>
          </cell>
          <cell r="BG544">
            <v>0</v>
          </cell>
          <cell r="BH544">
            <v>0</v>
          </cell>
          <cell r="BI544">
            <v>0</v>
          </cell>
          <cell r="BJ544">
            <v>-9112731</v>
          </cell>
        </row>
        <row r="545">
          <cell r="A545">
            <v>452070</v>
          </cell>
          <cell r="B545" t="str">
            <v>Load Research Funding</v>
          </cell>
          <cell r="C545">
            <v>0</v>
          </cell>
          <cell r="D545">
            <v>0</v>
          </cell>
          <cell r="E545">
            <v>0</v>
          </cell>
          <cell r="F545">
            <v>0</v>
          </cell>
          <cell r="G545">
            <v>0</v>
          </cell>
          <cell r="H545">
            <v>0</v>
          </cell>
          <cell r="I545">
            <v>0</v>
          </cell>
          <cell r="J545">
            <v>0</v>
          </cell>
          <cell r="K545">
            <v>0</v>
          </cell>
          <cell r="L545">
            <v>0</v>
          </cell>
          <cell r="M545">
            <v>0</v>
          </cell>
          <cell r="N545">
            <v>0</v>
          </cell>
          <cell r="O545">
            <v>0</v>
          </cell>
          <cell r="P545">
            <v>0</v>
          </cell>
          <cell r="Q545">
            <v>0</v>
          </cell>
          <cell r="R545">
            <v>0</v>
          </cell>
          <cell r="S545">
            <v>0</v>
          </cell>
          <cell r="T545">
            <v>0</v>
          </cell>
          <cell r="U545">
            <v>0</v>
          </cell>
          <cell r="V545">
            <v>0</v>
          </cell>
          <cell r="W545">
            <v>0</v>
          </cell>
          <cell r="X545">
            <v>0</v>
          </cell>
          <cell r="Y545">
            <v>0</v>
          </cell>
          <cell r="Z545">
            <v>0</v>
          </cell>
          <cell r="AA545">
            <v>0</v>
          </cell>
          <cell r="AB545">
            <v>0</v>
          </cell>
          <cell r="AC545">
            <v>0</v>
          </cell>
          <cell r="AD545">
            <v>0</v>
          </cell>
          <cell r="AE545">
            <v>0</v>
          </cell>
          <cell r="AF545">
            <v>0</v>
          </cell>
          <cell r="AG545">
            <v>0</v>
          </cell>
          <cell r="AH545">
            <v>0</v>
          </cell>
          <cell r="AI545">
            <v>0</v>
          </cell>
          <cell r="AJ545">
            <v>0</v>
          </cell>
          <cell r="AK545">
            <v>0</v>
          </cell>
          <cell r="AL545">
            <v>0</v>
          </cell>
          <cell r="AM545">
            <v>0</v>
          </cell>
          <cell r="AN545">
            <v>0</v>
          </cell>
          <cell r="AO545">
            <v>0</v>
          </cell>
          <cell r="AP545">
            <v>0</v>
          </cell>
          <cell r="AQ545">
            <v>0</v>
          </cell>
          <cell r="AR545">
            <v>0</v>
          </cell>
          <cell r="AS545">
            <v>0</v>
          </cell>
          <cell r="AT545">
            <v>0</v>
          </cell>
          <cell r="AU545">
            <v>0</v>
          </cell>
          <cell r="AV545">
            <v>0</v>
          </cell>
          <cell r="AW545">
            <v>0</v>
          </cell>
          <cell r="AX545">
            <v>0</v>
          </cell>
          <cell r="AY545">
            <v>0</v>
          </cell>
          <cell r="AZ545">
            <v>0</v>
          </cell>
          <cell r="BA545">
            <v>0</v>
          </cell>
          <cell r="BB545">
            <v>0</v>
          </cell>
          <cell r="BC545">
            <v>0</v>
          </cell>
          <cell r="BD545">
            <v>0</v>
          </cell>
          <cell r="BE545">
            <v>0</v>
          </cell>
          <cell r="BF545">
            <v>0</v>
          </cell>
          <cell r="BG545">
            <v>0</v>
          </cell>
          <cell r="BH545">
            <v>0</v>
          </cell>
          <cell r="BI545">
            <v>0</v>
          </cell>
          <cell r="BJ545">
            <v>0</v>
          </cell>
        </row>
        <row r="546">
          <cell r="A546">
            <v>452071</v>
          </cell>
          <cell r="B546" t="str">
            <v>Rider 1-2005 RAR</v>
          </cell>
          <cell r="C546">
            <v>0</v>
          </cell>
          <cell r="D546">
            <v>0</v>
          </cell>
          <cell r="E546">
            <v>0</v>
          </cell>
          <cell r="F546">
            <v>0</v>
          </cell>
          <cell r="G546">
            <v>0</v>
          </cell>
          <cell r="H546">
            <v>0</v>
          </cell>
          <cell r="I546">
            <v>0</v>
          </cell>
          <cell r="J546">
            <v>0</v>
          </cell>
          <cell r="K546">
            <v>0</v>
          </cell>
          <cell r="L546">
            <v>0</v>
          </cell>
          <cell r="M546">
            <v>0</v>
          </cell>
          <cell r="N546">
            <v>0</v>
          </cell>
          <cell r="O546">
            <v>0</v>
          </cell>
          <cell r="P546">
            <v>0</v>
          </cell>
          <cell r="Q546">
            <v>0</v>
          </cell>
          <cell r="R546">
            <v>0</v>
          </cell>
          <cell r="S546">
            <v>0</v>
          </cell>
          <cell r="T546">
            <v>0</v>
          </cell>
          <cell r="U546">
            <v>0</v>
          </cell>
          <cell r="V546">
            <v>0</v>
          </cell>
          <cell r="W546">
            <v>0</v>
          </cell>
          <cell r="X546">
            <v>0</v>
          </cell>
          <cell r="Y546">
            <v>0</v>
          </cell>
          <cell r="Z546">
            <v>0</v>
          </cell>
          <cell r="AA546">
            <v>0</v>
          </cell>
          <cell r="AB546">
            <v>0</v>
          </cell>
          <cell r="AC546">
            <v>0</v>
          </cell>
          <cell r="AD546">
            <v>0</v>
          </cell>
          <cell r="AE546">
            <v>0</v>
          </cell>
          <cell r="AF546">
            <v>0</v>
          </cell>
          <cell r="AG546">
            <v>0</v>
          </cell>
          <cell r="AH546">
            <v>0</v>
          </cell>
          <cell r="AI546">
            <v>0</v>
          </cell>
          <cell r="AJ546">
            <v>0</v>
          </cell>
          <cell r="AK546">
            <v>0</v>
          </cell>
          <cell r="AL546">
            <v>0</v>
          </cell>
          <cell r="AM546">
            <v>0</v>
          </cell>
          <cell r="AN546">
            <v>0</v>
          </cell>
          <cell r="AO546">
            <v>0</v>
          </cell>
          <cell r="AP546">
            <v>0</v>
          </cell>
          <cell r="AQ546">
            <v>0</v>
          </cell>
          <cell r="AR546">
            <v>0</v>
          </cell>
          <cell r="AS546">
            <v>0</v>
          </cell>
          <cell r="AT546">
            <v>0</v>
          </cell>
          <cell r="AU546">
            <v>0</v>
          </cell>
          <cell r="AV546">
            <v>0</v>
          </cell>
          <cell r="AW546">
            <v>0</v>
          </cell>
          <cell r="AX546">
            <v>0</v>
          </cell>
          <cell r="AY546">
            <v>0</v>
          </cell>
          <cell r="AZ546">
            <v>0</v>
          </cell>
          <cell r="BA546">
            <v>0</v>
          </cell>
          <cell r="BB546">
            <v>0</v>
          </cell>
          <cell r="BC546">
            <v>0</v>
          </cell>
          <cell r="BD546">
            <v>0</v>
          </cell>
          <cell r="BE546">
            <v>0</v>
          </cell>
          <cell r="BF546">
            <v>0</v>
          </cell>
          <cell r="BG546">
            <v>0</v>
          </cell>
          <cell r="BH546">
            <v>0</v>
          </cell>
          <cell r="BI546">
            <v>0</v>
          </cell>
          <cell r="BJ546">
            <v>0</v>
          </cell>
        </row>
        <row r="547">
          <cell r="A547">
            <v>452072</v>
          </cell>
          <cell r="B547" t="str">
            <v>Rider 2-2005 RAR</v>
          </cell>
          <cell r="C547">
            <v>0</v>
          </cell>
          <cell r="D547">
            <v>0</v>
          </cell>
          <cell r="E547">
            <v>0</v>
          </cell>
          <cell r="F547">
            <v>0</v>
          </cell>
          <cell r="G547">
            <v>0</v>
          </cell>
          <cell r="H547">
            <v>0</v>
          </cell>
          <cell r="I547">
            <v>0</v>
          </cell>
          <cell r="J547">
            <v>0</v>
          </cell>
          <cell r="K547">
            <v>0</v>
          </cell>
          <cell r="L547">
            <v>0</v>
          </cell>
          <cell r="M547">
            <v>0</v>
          </cell>
          <cell r="N547">
            <v>0</v>
          </cell>
          <cell r="O547">
            <v>0</v>
          </cell>
          <cell r="P547">
            <v>0</v>
          </cell>
          <cell r="Q547">
            <v>0</v>
          </cell>
          <cell r="R547">
            <v>0</v>
          </cell>
          <cell r="S547">
            <v>0</v>
          </cell>
          <cell r="T547">
            <v>0</v>
          </cell>
          <cell r="U547">
            <v>0</v>
          </cell>
          <cell r="V547">
            <v>0</v>
          </cell>
          <cell r="W547">
            <v>0</v>
          </cell>
          <cell r="X547">
            <v>0</v>
          </cell>
          <cell r="Y547">
            <v>0</v>
          </cell>
          <cell r="Z547">
            <v>0</v>
          </cell>
          <cell r="AA547">
            <v>0</v>
          </cell>
          <cell r="AB547">
            <v>0</v>
          </cell>
          <cell r="AC547">
            <v>0</v>
          </cell>
          <cell r="AD547">
            <v>0</v>
          </cell>
          <cell r="AE547">
            <v>0</v>
          </cell>
          <cell r="AF547">
            <v>0</v>
          </cell>
          <cell r="AG547">
            <v>0</v>
          </cell>
          <cell r="AH547">
            <v>0</v>
          </cell>
          <cell r="AI547">
            <v>0</v>
          </cell>
          <cell r="AJ547">
            <v>0</v>
          </cell>
          <cell r="AK547">
            <v>0</v>
          </cell>
          <cell r="AL547">
            <v>0</v>
          </cell>
          <cell r="AM547">
            <v>0</v>
          </cell>
          <cell r="AN547">
            <v>0</v>
          </cell>
          <cell r="AO547">
            <v>0</v>
          </cell>
          <cell r="AP547">
            <v>0</v>
          </cell>
          <cell r="AQ547">
            <v>0</v>
          </cell>
          <cell r="AR547">
            <v>0</v>
          </cell>
          <cell r="AS547">
            <v>0</v>
          </cell>
          <cell r="AT547">
            <v>0</v>
          </cell>
          <cell r="AU547">
            <v>0</v>
          </cell>
          <cell r="AV547">
            <v>0</v>
          </cell>
          <cell r="AW547">
            <v>0</v>
          </cell>
          <cell r="AX547">
            <v>0</v>
          </cell>
          <cell r="AY547">
            <v>0</v>
          </cell>
          <cell r="AZ547">
            <v>0</v>
          </cell>
          <cell r="BA547">
            <v>0</v>
          </cell>
          <cell r="BB547">
            <v>0</v>
          </cell>
          <cell r="BC547">
            <v>0</v>
          </cell>
          <cell r="BD547">
            <v>0</v>
          </cell>
          <cell r="BE547">
            <v>0</v>
          </cell>
          <cell r="BF547">
            <v>0</v>
          </cell>
          <cell r="BG547">
            <v>0</v>
          </cell>
          <cell r="BH547">
            <v>0</v>
          </cell>
          <cell r="BI547">
            <v>0</v>
          </cell>
          <cell r="BJ547">
            <v>0</v>
          </cell>
        </row>
        <row r="548">
          <cell r="A548">
            <v>452073</v>
          </cell>
          <cell r="B548" t="str">
            <v>Rider 3 RARA Unbilled</v>
          </cell>
          <cell r="C548">
            <v>0</v>
          </cell>
          <cell r="D548">
            <v>0</v>
          </cell>
          <cell r="E548">
            <v>0</v>
          </cell>
          <cell r="F548">
            <v>0</v>
          </cell>
          <cell r="G548">
            <v>0</v>
          </cell>
          <cell r="H548">
            <v>0</v>
          </cell>
          <cell r="I548">
            <v>0</v>
          </cell>
          <cell r="J548">
            <v>0</v>
          </cell>
          <cell r="K548">
            <v>0</v>
          </cell>
          <cell r="L548">
            <v>0</v>
          </cell>
          <cell r="M548">
            <v>0</v>
          </cell>
          <cell r="N548">
            <v>0</v>
          </cell>
          <cell r="O548">
            <v>0</v>
          </cell>
          <cell r="P548">
            <v>0</v>
          </cell>
          <cell r="Q548">
            <v>0</v>
          </cell>
          <cell r="R548">
            <v>0</v>
          </cell>
          <cell r="S548">
            <v>0</v>
          </cell>
          <cell r="T548">
            <v>0</v>
          </cell>
          <cell r="U548">
            <v>0</v>
          </cell>
          <cell r="V548">
            <v>0</v>
          </cell>
          <cell r="W548">
            <v>0</v>
          </cell>
          <cell r="X548">
            <v>0</v>
          </cell>
          <cell r="Y548">
            <v>0</v>
          </cell>
          <cell r="Z548">
            <v>0</v>
          </cell>
          <cell r="AA548">
            <v>0</v>
          </cell>
          <cell r="AB548">
            <v>0</v>
          </cell>
          <cell r="AC548">
            <v>0</v>
          </cell>
          <cell r="AD548">
            <v>0</v>
          </cell>
          <cell r="AE548">
            <v>0</v>
          </cell>
          <cell r="AF548">
            <v>0</v>
          </cell>
          <cell r="AG548">
            <v>0</v>
          </cell>
          <cell r="AH548">
            <v>0</v>
          </cell>
          <cell r="AI548">
            <v>0</v>
          </cell>
          <cell r="AJ548">
            <v>0</v>
          </cell>
          <cell r="AK548">
            <v>0</v>
          </cell>
          <cell r="AL548">
            <v>0</v>
          </cell>
          <cell r="AM548">
            <v>0</v>
          </cell>
          <cell r="AN548">
            <v>0</v>
          </cell>
          <cell r="AO548">
            <v>0</v>
          </cell>
          <cell r="AP548">
            <v>0</v>
          </cell>
          <cell r="AQ548">
            <v>0</v>
          </cell>
          <cell r="AR548">
            <v>0</v>
          </cell>
          <cell r="AS548">
            <v>0</v>
          </cell>
          <cell r="AT548">
            <v>0</v>
          </cell>
          <cell r="AU548">
            <v>0</v>
          </cell>
          <cell r="AV548">
            <v>0</v>
          </cell>
          <cell r="AW548">
            <v>0</v>
          </cell>
          <cell r="AX548">
            <v>0</v>
          </cell>
          <cell r="AY548">
            <v>0</v>
          </cell>
          <cell r="AZ548">
            <v>0</v>
          </cell>
          <cell r="BA548">
            <v>0</v>
          </cell>
          <cell r="BB548">
            <v>0</v>
          </cell>
          <cell r="BC548">
            <v>0</v>
          </cell>
          <cell r="BD548">
            <v>0</v>
          </cell>
          <cell r="BE548">
            <v>0</v>
          </cell>
          <cell r="BF548">
            <v>0</v>
          </cell>
          <cell r="BG548">
            <v>0</v>
          </cell>
          <cell r="BH548">
            <v>0</v>
          </cell>
          <cell r="BI548">
            <v>0</v>
          </cell>
          <cell r="BJ548">
            <v>0</v>
          </cell>
        </row>
        <row r="549">
          <cell r="A549">
            <v>452074</v>
          </cell>
          <cell r="B549" t="str">
            <v>Rider 4 RARA Unbilled</v>
          </cell>
          <cell r="C549">
            <v>0</v>
          </cell>
          <cell r="D549">
            <v>0</v>
          </cell>
          <cell r="E549">
            <v>0</v>
          </cell>
          <cell r="F549">
            <v>0</v>
          </cell>
          <cell r="G549">
            <v>0</v>
          </cell>
          <cell r="H549">
            <v>0</v>
          </cell>
          <cell r="I549">
            <v>0</v>
          </cell>
          <cell r="J549">
            <v>0</v>
          </cell>
          <cell r="K549">
            <v>0</v>
          </cell>
          <cell r="L549">
            <v>0</v>
          </cell>
          <cell r="M549">
            <v>0</v>
          </cell>
          <cell r="N549">
            <v>0</v>
          </cell>
          <cell r="O549">
            <v>0</v>
          </cell>
          <cell r="P549">
            <v>0</v>
          </cell>
          <cell r="Q549">
            <v>0</v>
          </cell>
          <cell r="R549">
            <v>0</v>
          </cell>
          <cell r="S549">
            <v>0</v>
          </cell>
          <cell r="T549">
            <v>0</v>
          </cell>
          <cell r="U549">
            <v>0</v>
          </cell>
          <cell r="V549">
            <v>0</v>
          </cell>
          <cell r="W549">
            <v>0</v>
          </cell>
          <cell r="X549">
            <v>0</v>
          </cell>
          <cell r="Y549">
            <v>0</v>
          </cell>
          <cell r="Z549">
            <v>0</v>
          </cell>
          <cell r="AA549">
            <v>0</v>
          </cell>
          <cell r="AB549">
            <v>0</v>
          </cell>
          <cell r="AC549">
            <v>0</v>
          </cell>
          <cell r="AD549">
            <v>0</v>
          </cell>
          <cell r="AE549">
            <v>0</v>
          </cell>
          <cell r="AF549">
            <v>0</v>
          </cell>
          <cell r="AG549">
            <v>0</v>
          </cell>
          <cell r="AH549">
            <v>0</v>
          </cell>
          <cell r="AI549">
            <v>0</v>
          </cell>
          <cell r="AJ549">
            <v>0</v>
          </cell>
          <cell r="AK549">
            <v>0</v>
          </cell>
          <cell r="AL549">
            <v>0</v>
          </cell>
          <cell r="AM549">
            <v>0</v>
          </cell>
          <cell r="AN549">
            <v>0</v>
          </cell>
          <cell r="AO549">
            <v>0</v>
          </cell>
          <cell r="AP549">
            <v>0</v>
          </cell>
          <cell r="AQ549">
            <v>0</v>
          </cell>
          <cell r="AR549">
            <v>0</v>
          </cell>
          <cell r="AS549">
            <v>0</v>
          </cell>
          <cell r="AT549">
            <v>0</v>
          </cell>
          <cell r="AU549">
            <v>0</v>
          </cell>
          <cell r="AV549">
            <v>0</v>
          </cell>
          <cell r="AW549">
            <v>0</v>
          </cell>
          <cell r="AX549">
            <v>0</v>
          </cell>
          <cell r="AY549">
            <v>0</v>
          </cell>
          <cell r="AZ549">
            <v>0</v>
          </cell>
          <cell r="BA549">
            <v>0</v>
          </cell>
          <cell r="BB549">
            <v>0</v>
          </cell>
          <cell r="BC549">
            <v>0</v>
          </cell>
          <cell r="BD549">
            <v>0</v>
          </cell>
          <cell r="BE549">
            <v>0</v>
          </cell>
          <cell r="BF549">
            <v>0</v>
          </cell>
          <cell r="BG549">
            <v>0</v>
          </cell>
          <cell r="BH549">
            <v>0</v>
          </cell>
          <cell r="BI549">
            <v>0</v>
          </cell>
          <cell r="BJ549">
            <v>0</v>
          </cell>
        </row>
        <row r="550">
          <cell r="A550">
            <v>452075</v>
          </cell>
          <cell r="B550" t="str">
            <v>Unrlzd G/L Fb Swap</v>
          </cell>
          <cell r="C550">
            <v>0</v>
          </cell>
          <cell r="D550">
            <v>0</v>
          </cell>
          <cell r="E550">
            <v>0</v>
          </cell>
          <cell r="F550">
            <v>0</v>
          </cell>
          <cell r="G550">
            <v>0</v>
          </cell>
          <cell r="H550">
            <v>0</v>
          </cell>
          <cell r="I550">
            <v>0</v>
          </cell>
          <cell r="J550">
            <v>0</v>
          </cell>
          <cell r="K550">
            <v>0</v>
          </cell>
          <cell r="L550">
            <v>0</v>
          </cell>
          <cell r="M550">
            <v>0</v>
          </cell>
          <cell r="N550">
            <v>0</v>
          </cell>
          <cell r="O550">
            <v>-229683.72</v>
          </cell>
          <cell r="P550">
            <v>0</v>
          </cell>
          <cell r="Q550">
            <v>0</v>
          </cell>
          <cell r="R550">
            <v>0</v>
          </cell>
          <cell r="S550">
            <v>0</v>
          </cell>
          <cell r="T550">
            <v>0</v>
          </cell>
          <cell r="U550">
            <v>0</v>
          </cell>
          <cell r="V550">
            <v>-229683.72</v>
          </cell>
          <cell r="W550">
            <v>0</v>
          </cell>
          <cell r="X550">
            <v>0</v>
          </cell>
          <cell r="Y550">
            <v>0</v>
          </cell>
          <cell r="Z550">
            <v>0</v>
          </cell>
          <cell r="AA550">
            <v>0</v>
          </cell>
          <cell r="AB550">
            <v>0</v>
          </cell>
          <cell r="AC550">
            <v>0</v>
          </cell>
          <cell r="AD550">
            <v>0</v>
          </cell>
          <cell r="AE550">
            <v>0</v>
          </cell>
          <cell r="AF550">
            <v>0</v>
          </cell>
          <cell r="AG550">
            <v>0</v>
          </cell>
          <cell r="AH550">
            <v>0</v>
          </cell>
          <cell r="AI550">
            <v>0</v>
          </cell>
          <cell r="AJ550">
            <v>0</v>
          </cell>
          <cell r="AK550">
            <v>0</v>
          </cell>
          <cell r="AL550">
            <v>0</v>
          </cell>
          <cell r="AM550">
            <v>0</v>
          </cell>
          <cell r="AN550">
            <v>0</v>
          </cell>
          <cell r="AO550">
            <v>0</v>
          </cell>
          <cell r="AP550">
            <v>0</v>
          </cell>
          <cell r="AQ550">
            <v>0</v>
          </cell>
          <cell r="AR550">
            <v>0</v>
          </cell>
          <cell r="AS550">
            <v>0</v>
          </cell>
          <cell r="AT550">
            <v>0</v>
          </cell>
          <cell r="AU550">
            <v>0</v>
          </cell>
          <cell r="AV550">
            <v>0</v>
          </cell>
          <cell r="AW550">
            <v>0</v>
          </cell>
          <cell r="AX550">
            <v>0</v>
          </cell>
          <cell r="AY550">
            <v>0</v>
          </cell>
          <cell r="AZ550">
            <v>0</v>
          </cell>
          <cell r="BA550">
            <v>0</v>
          </cell>
          <cell r="BB550">
            <v>0</v>
          </cell>
          <cell r="BC550">
            <v>-229683.72</v>
          </cell>
          <cell r="BD550">
            <v>0</v>
          </cell>
          <cell r="BE550">
            <v>0</v>
          </cell>
          <cell r="BF550">
            <v>0</v>
          </cell>
          <cell r="BG550">
            <v>0</v>
          </cell>
          <cell r="BH550">
            <v>0</v>
          </cell>
          <cell r="BI550">
            <v>0</v>
          </cell>
          <cell r="BJ550">
            <v>-229683.72</v>
          </cell>
        </row>
        <row r="551">
          <cell r="A551">
            <v>452076</v>
          </cell>
          <cell r="B551" t="str">
            <v>Rogers Fibre Swap</v>
          </cell>
          <cell r="C551">
            <v>0</v>
          </cell>
          <cell r="D551">
            <v>0</v>
          </cell>
          <cell r="E551">
            <v>0</v>
          </cell>
          <cell r="F551">
            <v>0</v>
          </cell>
          <cell r="G551">
            <v>0</v>
          </cell>
          <cell r="H551">
            <v>0</v>
          </cell>
          <cell r="I551">
            <v>0</v>
          </cell>
          <cell r="J551">
            <v>0</v>
          </cell>
          <cell r="K551">
            <v>0</v>
          </cell>
          <cell r="L551">
            <v>0</v>
          </cell>
          <cell r="M551">
            <v>0</v>
          </cell>
          <cell r="N551">
            <v>0</v>
          </cell>
          <cell r="O551">
            <v>0</v>
          </cell>
          <cell r="P551">
            <v>0</v>
          </cell>
          <cell r="Q551">
            <v>0</v>
          </cell>
          <cell r="R551">
            <v>0</v>
          </cell>
          <cell r="S551">
            <v>0</v>
          </cell>
          <cell r="T551">
            <v>0</v>
          </cell>
          <cell r="U551">
            <v>0</v>
          </cell>
          <cell r="V551">
            <v>0</v>
          </cell>
          <cell r="W551">
            <v>0</v>
          </cell>
          <cell r="X551">
            <v>0</v>
          </cell>
          <cell r="Y551">
            <v>0</v>
          </cell>
          <cell r="Z551">
            <v>0</v>
          </cell>
          <cell r="AA551">
            <v>0</v>
          </cell>
          <cell r="AB551">
            <v>0</v>
          </cell>
          <cell r="AC551">
            <v>0</v>
          </cell>
          <cell r="AD551">
            <v>0</v>
          </cell>
          <cell r="AE551">
            <v>0</v>
          </cell>
          <cell r="AF551">
            <v>0</v>
          </cell>
          <cell r="AG551">
            <v>0</v>
          </cell>
          <cell r="AH551">
            <v>0</v>
          </cell>
          <cell r="AI551">
            <v>0</v>
          </cell>
          <cell r="AJ551">
            <v>0</v>
          </cell>
          <cell r="AK551">
            <v>0</v>
          </cell>
          <cell r="AL551">
            <v>0</v>
          </cell>
          <cell r="AM551">
            <v>0</v>
          </cell>
          <cell r="AN551">
            <v>0</v>
          </cell>
          <cell r="AO551">
            <v>0</v>
          </cell>
          <cell r="AP551">
            <v>0</v>
          </cell>
          <cell r="AQ551">
            <v>0</v>
          </cell>
          <cell r="AR551">
            <v>0</v>
          </cell>
          <cell r="AS551">
            <v>0</v>
          </cell>
          <cell r="AT551">
            <v>0</v>
          </cell>
          <cell r="AU551">
            <v>0</v>
          </cell>
          <cell r="AV551">
            <v>0</v>
          </cell>
          <cell r="AW551">
            <v>0</v>
          </cell>
          <cell r="AX551">
            <v>0</v>
          </cell>
          <cell r="AY551">
            <v>0</v>
          </cell>
          <cell r="AZ551">
            <v>0</v>
          </cell>
          <cell r="BA551">
            <v>0</v>
          </cell>
          <cell r="BB551">
            <v>0</v>
          </cell>
          <cell r="BC551">
            <v>0</v>
          </cell>
          <cell r="BD551">
            <v>0</v>
          </cell>
          <cell r="BE551">
            <v>0</v>
          </cell>
          <cell r="BF551">
            <v>0</v>
          </cell>
          <cell r="BG551">
            <v>0</v>
          </cell>
          <cell r="BH551">
            <v>0</v>
          </cell>
          <cell r="BI551">
            <v>0</v>
          </cell>
          <cell r="BJ551">
            <v>0</v>
          </cell>
        </row>
        <row r="552">
          <cell r="A552">
            <v>452077</v>
          </cell>
          <cell r="B552" t="str">
            <v>Bells Fibre Swap</v>
          </cell>
          <cell r="C552">
            <v>0</v>
          </cell>
          <cell r="D552">
            <v>0</v>
          </cell>
          <cell r="E552">
            <v>0</v>
          </cell>
          <cell r="F552">
            <v>0</v>
          </cell>
          <cell r="G552">
            <v>0</v>
          </cell>
          <cell r="H552">
            <v>0</v>
          </cell>
          <cell r="I552">
            <v>0</v>
          </cell>
          <cell r="J552">
            <v>0</v>
          </cell>
          <cell r="K552">
            <v>0</v>
          </cell>
          <cell r="L552">
            <v>0</v>
          </cell>
          <cell r="M552">
            <v>0</v>
          </cell>
          <cell r="N552">
            <v>0</v>
          </cell>
          <cell r="O552">
            <v>0</v>
          </cell>
          <cell r="P552">
            <v>0</v>
          </cell>
          <cell r="Q552">
            <v>0</v>
          </cell>
          <cell r="R552">
            <v>0</v>
          </cell>
          <cell r="S552">
            <v>0</v>
          </cell>
          <cell r="T552">
            <v>0</v>
          </cell>
          <cell r="U552">
            <v>0</v>
          </cell>
          <cell r="V552">
            <v>0</v>
          </cell>
          <cell r="W552">
            <v>0</v>
          </cell>
          <cell r="X552">
            <v>0</v>
          </cell>
          <cell r="Y552">
            <v>0</v>
          </cell>
          <cell r="Z552">
            <v>0</v>
          </cell>
          <cell r="AA552">
            <v>0</v>
          </cell>
          <cell r="AB552">
            <v>0</v>
          </cell>
          <cell r="AC552">
            <v>0</v>
          </cell>
          <cell r="AD552">
            <v>0</v>
          </cell>
          <cell r="AE552">
            <v>0</v>
          </cell>
          <cell r="AF552">
            <v>0</v>
          </cell>
          <cell r="AG552">
            <v>0</v>
          </cell>
          <cell r="AH552">
            <v>0</v>
          </cell>
          <cell r="AI552">
            <v>0</v>
          </cell>
          <cell r="AJ552">
            <v>0</v>
          </cell>
          <cell r="AK552">
            <v>0</v>
          </cell>
          <cell r="AL552">
            <v>0</v>
          </cell>
          <cell r="AM552">
            <v>0</v>
          </cell>
          <cell r="AN552">
            <v>0</v>
          </cell>
          <cell r="AO552">
            <v>0</v>
          </cell>
          <cell r="AP552">
            <v>0</v>
          </cell>
          <cell r="AQ552">
            <v>0</v>
          </cell>
          <cell r="AR552">
            <v>0</v>
          </cell>
          <cell r="AS552">
            <v>0</v>
          </cell>
          <cell r="AT552">
            <v>0</v>
          </cell>
          <cell r="AU552">
            <v>0</v>
          </cell>
          <cell r="AV552">
            <v>0</v>
          </cell>
          <cell r="AW552">
            <v>0</v>
          </cell>
          <cell r="AX552">
            <v>0</v>
          </cell>
          <cell r="AY552">
            <v>0</v>
          </cell>
          <cell r="AZ552">
            <v>0</v>
          </cell>
          <cell r="BA552">
            <v>0</v>
          </cell>
          <cell r="BB552">
            <v>0</v>
          </cell>
          <cell r="BC552">
            <v>0</v>
          </cell>
          <cell r="BD552">
            <v>0</v>
          </cell>
          <cell r="BE552">
            <v>0</v>
          </cell>
          <cell r="BF552">
            <v>0</v>
          </cell>
          <cell r="BG552">
            <v>0</v>
          </cell>
          <cell r="BH552">
            <v>0</v>
          </cell>
          <cell r="BI552">
            <v>0</v>
          </cell>
          <cell r="BJ552">
            <v>0</v>
          </cell>
        </row>
        <row r="553">
          <cell r="A553">
            <v>452078</v>
          </cell>
          <cell r="B553" t="str">
            <v>Cogeco Fibre Swap</v>
          </cell>
          <cell r="C553">
            <v>0</v>
          </cell>
          <cell r="D553">
            <v>0</v>
          </cell>
          <cell r="E553">
            <v>0</v>
          </cell>
          <cell r="F553">
            <v>0</v>
          </cell>
          <cell r="G553">
            <v>0</v>
          </cell>
          <cell r="H553">
            <v>0</v>
          </cell>
          <cell r="I553">
            <v>0</v>
          </cell>
          <cell r="J553">
            <v>0</v>
          </cell>
          <cell r="K553">
            <v>0</v>
          </cell>
          <cell r="L553">
            <v>0</v>
          </cell>
          <cell r="M553">
            <v>0</v>
          </cell>
          <cell r="N553">
            <v>0</v>
          </cell>
          <cell r="O553">
            <v>110430</v>
          </cell>
          <cell r="P553">
            <v>0</v>
          </cell>
          <cell r="Q553">
            <v>0</v>
          </cell>
          <cell r="R553">
            <v>0</v>
          </cell>
          <cell r="S553">
            <v>0</v>
          </cell>
          <cell r="T553">
            <v>0</v>
          </cell>
          <cell r="U553">
            <v>0</v>
          </cell>
          <cell r="V553">
            <v>110430</v>
          </cell>
          <cell r="W553">
            <v>0</v>
          </cell>
          <cell r="X553">
            <v>0</v>
          </cell>
          <cell r="Y553">
            <v>0</v>
          </cell>
          <cell r="Z553">
            <v>0</v>
          </cell>
          <cell r="AA553">
            <v>0</v>
          </cell>
          <cell r="AB553">
            <v>0</v>
          </cell>
          <cell r="AC553">
            <v>0</v>
          </cell>
          <cell r="AD553">
            <v>0</v>
          </cell>
          <cell r="AE553">
            <v>0</v>
          </cell>
          <cell r="AF553">
            <v>0</v>
          </cell>
          <cell r="AG553">
            <v>0</v>
          </cell>
          <cell r="AH553">
            <v>0</v>
          </cell>
          <cell r="AI553">
            <v>0</v>
          </cell>
          <cell r="AJ553">
            <v>0</v>
          </cell>
          <cell r="AK553">
            <v>0</v>
          </cell>
          <cell r="AL553">
            <v>0</v>
          </cell>
          <cell r="AM553">
            <v>0</v>
          </cell>
          <cell r="AN553">
            <v>0</v>
          </cell>
          <cell r="AO553">
            <v>0</v>
          </cell>
          <cell r="AP553">
            <v>0</v>
          </cell>
          <cell r="AQ553">
            <v>0</v>
          </cell>
          <cell r="AR553">
            <v>0</v>
          </cell>
          <cell r="AS553">
            <v>0</v>
          </cell>
          <cell r="AT553">
            <v>0</v>
          </cell>
          <cell r="AU553">
            <v>0</v>
          </cell>
          <cell r="AV553">
            <v>0</v>
          </cell>
          <cell r="AW553">
            <v>0</v>
          </cell>
          <cell r="AX553">
            <v>0</v>
          </cell>
          <cell r="AY553">
            <v>0</v>
          </cell>
          <cell r="AZ553">
            <v>0</v>
          </cell>
          <cell r="BA553">
            <v>0</v>
          </cell>
          <cell r="BB553">
            <v>0</v>
          </cell>
          <cell r="BC553">
            <v>110430</v>
          </cell>
          <cell r="BD553">
            <v>0</v>
          </cell>
          <cell r="BE553">
            <v>0</v>
          </cell>
          <cell r="BF553">
            <v>0</v>
          </cell>
          <cell r="BG553">
            <v>0</v>
          </cell>
          <cell r="BH553">
            <v>0</v>
          </cell>
          <cell r="BI553">
            <v>0</v>
          </cell>
          <cell r="BJ553">
            <v>110430</v>
          </cell>
        </row>
        <row r="554">
          <cell r="A554">
            <v>452079</v>
          </cell>
          <cell r="B554" t="str">
            <v>Allstream F S</v>
          </cell>
          <cell r="C554">
            <v>0</v>
          </cell>
          <cell r="D554">
            <v>0</v>
          </cell>
          <cell r="E554">
            <v>0</v>
          </cell>
          <cell r="F554">
            <v>0</v>
          </cell>
          <cell r="G554">
            <v>0</v>
          </cell>
          <cell r="H554">
            <v>0</v>
          </cell>
          <cell r="I554">
            <v>0</v>
          </cell>
          <cell r="J554">
            <v>0</v>
          </cell>
          <cell r="K554">
            <v>0</v>
          </cell>
          <cell r="L554">
            <v>0</v>
          </cell>
          <cell r="M554">
            <v>0</v>
          </cell>
          <cell r="N554">
            <v>0</v>
          </cell>
          <cell r="O554">
            <v>82500</v>
          </cell>
          <cell r="P554">
            <v>0</v>
          </cell>
          <cell r="Q554">
            <v>0</v>
          </cell>
          <cell r="R554">
            <v>0</v>
          </cell>
          <cell r="S554">
            <v>0</v>
          </cell>
          <cell r="T554">
            <v>0</v>
          </cell>
          <cell r="U554">
            <v>0</v>
          </cell>
          <cell r="V554">
            <v>82500</v>
          </cell>
          <cell r="W554">
            <v>0</v>
          </cell>
          <cell r="X554">
            <v>0</v>
          </cell>
          <cell r="Y554">
            <v>0</v>
          </cell>
          <cell r="Z554">
            <v>0</v>
          </cell>
          <cell r="AA554">
            <v>0</v>
          </cell>
          <cell r="AB554">
            <v>0</v>
          </cell>
          <cell r="AC554">
            <v>0</v>
          </cell>
          <cell r="AD554">
            <v>0</v>
          </cell>
          <cell r="AE554">
            <v>0</v>
          </cell>
          <cell r="AF554">
            <v>0</v>
          </cell>
          <cell r="AG554">
            <v>0</v>
          </cell>
          <cell r="AH554">
            <v>0</v>
          </cell>
          <cell r="AI554">
            <v>0</v>
          </cell>
          <cell r="AJ554">
            <v>0</v>
          </cell>
          <cell r="AK554">
            <v>0</v>
          </cell>
          <cell r="AL554">
            <v>0</v>
          </cell>
          <cell r="AM554">
            <v>0</v>
          </cell>
          <cell r="AN554">
            <v>0</v>
          </cell>
          <cell r="AO554">
            <v>0</v>
          </cell>
          <cell r="AP554">
            <v>0</v>
          </cell>
          <cell r="AQ554">
            <v>0</v>
          </cell>
          <cell r="AR554">
            <v>0</v>
          </cell>
          <cell r="AS554">
            <v>0</v>
          </cell>
          <cell r="AT554">
            <v>0</v>
          </cell>
          <cell r="AU554">
            <v>0</v>
          </cell>
          <cell r="AV554">
            <v>0</v>
          </cell>
          <cell r="AW554">
            <v>0</v>
          </cell>
          <cell r="AX554">
            <v>0</v>
          </cell>
          <cell r="AY554">
            <v>0</v>
          </cell>
          <cell r="AZ554">
            <v>0</v>
          </cell>
          <cell r="BA554">
            <v>0</v>
          </cell>
          <cell r="BB554">
            <v>0</v>
          </cell>
          <cell r="BC554">
            <v>82500</v>
          </cell>
          <cell r="BD554">
            <v>0</v>
          </cell>
          <cell r="BE554">
            <v>0</v>
          </cell>
          <cell r="BF554">
            <v>0</v>
          </cell>
          <cell r="BG554">
            <v>0</v>
          </cell>
          <cell r="BH554">
            <v>0</v>
          </cell>
          <cell r="BI554">
            <v>0</v>
          </cell>
          <cell r="BJ554">
            <v>82500</v>
          </cell>
        </row>
        <row r="555">
          <cell r="A555">
            <v>452081</v>
          </cell>
          <cell r="B555" t="str">
            <v>Persona Fibre Swap</v>
          </cell>
          <cell r="C555">
            <v>0</v>
          </cell>
          <cell r="D555">
            <v>0</v>
          </cell>
          <cell r="E555">
            <v>0</v>
          </cell>
          <cell r="F555">
            <v>0</v>
          </cell>
          <cell r="G555">
            <v>0</v>
          </cell>
          <cell r="H555">
            <v>0</v>
          </cell>
          <cell r="I555">
            <v>0</v>
          </cell>
          <cell r="J555">
            <v>0</v>
          </cell>
          <cell r="K555">
            <v>0</v>
          </cell>
          <cell r="L555">
            <v>0</v>
          </cell>
          <cell r="M555">
            <v>0</v>
          </cell>
          <cell r="N555">
            <v>0</v>
          </cell>
          <cell r="O555">
            <v>61950</v>
          </cell>
          <cell r="P555">
            <v>0</v>
          </cell>
          <cell r="Q555">
            <v>0</v>
          </cell>
          <cell r="R555">
            <v>0</v>
          </cell>
          <cell r="S555">
            <v>0</v>
          </cell>
          <cell r="T555">
            <v>0</v>
          </cell>
          <cell r="U555">
            <v>0</v>
          </cell>
          <cell r="V555">
            <v>61950</v>
          </cell>
          <cell r="W555">
            <v>0</v>
          </cell>
          <cell r="X555">
            <v>0</v>
          </cell>
          <cell r="Y555">
            <v>0</v>
          </cell>
          <cell r="Z555">
            <v>0</v>
          </cell>
          <cell r="AA555">
            <v>0</v>
          </cell>
          <cell r="AB555">
            <v>0</v>
          </cell>
          <cell r="AC555">
            <v>0</v>
          </cell>
          <cell r="AD555">
            <v>0</v>
          </cell>
          <cell r="AE555">
            <v>0</v>
          </cell>
          <cell r="AF555">
            <v>0</v>
          </cell>
          <cell r="AG555">
            <v>0</v>
          </cell>
          <cell r="AH555">
            <v>0</v>
          </cell>
          <cell r="AI555">
            <v>0</v>
          </cell>
          <cell r="AJ555">
            <v>0</v>
          </cell>
          <cell r="AK555">
            <v>0</v>
          </cell>
          <cell r="AL555">
            <v>0</v>
          </cell>
          <cell r="AM555">
            <v>0</v>
          </cell>
          <cell r="AN555">
            <v>0</v>
          </cell>
          <cell r="AO555">
            <v>0</v>
          </cell>
          <cell r="AP555">
            <v>0</v>
          </cell>
          <cell r="AQ555">
            <v>0</v>
          </cell>
          <cell r="AR555">
            <v>0</v>
          </cell>
          <cell r="AS555">
            <v>0</v>
          </cell>
          <cell r="AT555">
            <v>0</v>
          </cell>
          <cell r="AU555">
            <v>0</v>
          </cell>
          <cell r="AV555">
            <v>0</v>
          </cell>
          <cell r="AW555">
            <v>0</v>
          </cell>
          <cell r="AX555">
            <v>0</v>
          </cell>
          <cell r="AY555">
            <v>0</v>
          </cell>
          <cell r="AZ555">
            <v>0</v>
          </cell>
          <cell r="BA555">
            <v>0</v>
          </cell>
          <cell r="BB555">
            <v>0</v>
          </cell>
          <cell r="BC555">
            <v>61950</v>
          </cell>
          <cell r="BD555">
            <v>0</v>
          </cell>
          <cell r="BE555">
            <v>0</v>
          </cell>
          <cell r="BF555">
            <v>0</v>
          </cell>
          <cell r="BG555">
            <v>0</v>
          </cell>
          <cell r="BH555">
            <v>0</v>
          </cell>
          <cell r="BI555">
            <v>0</v>
          </cell>
          <cell r="BJ555">
            <v>61950</v>
          </cell>
        </row>
        <row r="556">
          <cell r="A556">
            <v>452083</v>
          </cell>
          <cell r="B556" t="str">
            <v>Tx Exc ExpDefRevLiab</v>
          </cell>
          <cell r="C556">
            <v>0</v>
          </cell>
          <cell r="D556">
            <v>-31275565.050000001</v>
          </cell>
          <cell r="E556">
            <v>0</v>
          </cell>
          <cell r="F556">
            <v>-31275565.050000001</v>
          </cell>
          <cell r="G556">
            <v>0</v>
          </cell>
          <cell r="H556">
            <v>0</v>
          </cell>
          <cell r="I556">
            <v>0</v>
          </cell>
          <cell r="J556">
            <v>0</v>
          </cell>
          <cell r="K556">
            <v>0</v>
          </cell>
          <cell r="L556">
            <v>0</v>
          </cell>
          <cell r="M556">
            <v>0</v>
          </cell>
          <cell r="N556">
            <v>0</v>
          </cell>
          <cell r="O556">
            <v>0</v>
          </cell>
          <cell r="P556">
            <v>0</v>
          </cell>
          <cell r="Q556">
            <v>0</v>
          </cell>
          <cell r="R556">
            <v>0</v>
          </cell>
          <cell r="S556">
            <v>0</v>
          </cell>
          <cell r="T556">
            <v>0</v>
          </cell>
          <cell r="U556">
            <v>0</v>
          </cell>
          <cell r="V556">
            <v>-31275565.050000001</v>
          </cell>
          <cell r="W556">
            <v>0</v>
          </cell>
          <cell r="X556">
            <v>0</v>
          </cell>
          <cell r="Y556">
            <v>0</v>
          </cell>
          <cell r="Z556">
            <v>0</v>
          </cell>
          <cell r="AA556">
            <v>0</v>
          </cell>
          <cell r="AB556">
            <v>0</v>
          </cell>
          <cell r="AC556">
            <v>0</v>
          </cell>
          <cell r="AD556">
            <v>0</v>
          </cell>
          <cell r="AE556">
            <v>0</v>
          </cell>
          <cell r="AF556">
            <v>0</v>
          </cell>
          <cell r="AG556">
            <v>0</v>
          </cell>
          <cell r="AH556">
            <v>0</v>
          </cell>
          <cell r="AI556">
            <v>0</v>
          </cell>
          <cell r="AJ556">
            <v>0</v>
          </cell>
          <cell r="AK556">
            <v>0</v>
          </cell>
          <cell r="AL556">
            <v>0</v>
          </cell>
          <cell r="AM556">
            <v>0</v>
          </cell>
          <cell r="AN556">
            <v>0</v>
          </cell>
          <cell r="AO556">
            <v>0</v>
          </cell>
          <cell r="AP556">
            <v>0</v>
          </cell>
          <cell r="AQ556">
            <v>0</v>
          </cell>
          <cell r="AR556">
            <v>-31275565.050000001</v>
          </cell>
          <cell r="AS556">
            <v>0</v>
          </cell>
          <cell r="AT556">
            <v>-31275565.050000001</v>
          </cell>
          <cell r="AU556">
            <v>0</v>
          </cell>
          <cell r="AV556">
            <v>0</v>
          </cell>
          <cell r="AW556">
            <v>0</v>
          </cell>
          <cell r="AX556">
            <v>0</v>
          </cell>
          <cell r="AY556">
            <v>0</v>
          </cell>
          <cell r="AZ556">
            <v>0</v>
          </cell>
          <cell r="BA556">
            <v>0</v>
          </cell>
          <cell r="BB556">
            <v>0</v>
          </cell>
          <cell r="BC556">
            <v>0</v>
          </cell>
          <cell r="BD556">
            <v>0</v>
          </cell>
          <cell r="BE556">
            <v>0</v>
          </cell>
          <cell r="BF556">
            <v>0</v>
          </cell>
          <cell r="BG556">
            <v>0</v>
          </cell>
          <cell r="BH556">
            <v>0</v>
          </cell>
          <cell r="BI556">
            <v>0</v>
          </cell>
          <cell r="BJ556">
            <v>-31275565.050000001</v>
          </cell>
        </row>
        <row r="557">
          <cell r="A557">
            <v>452084</v>
          </cell>
          <cell r="B557" t="str">
            <v>TX Earning Sharing</v>
          </cell>
          <cell r="C557">
            <v>0</v>
          </cell>
          <cell r="D557">
            <v>0</v>
          </cell>
          <cell r="E557">
            <v>0</v>
          </cell>
          <cell r="F557">
            <v>0</v>
          </cell>
          <cell r="G557">
            <v>0</v>
          </cell>
          <cell r="H557">
            <v>0</v>
          </cell>
          <cell r="I557">
            <v>0</v>
          </cell>
          <cell r="J557">
            <v>0</v>
          </cell>
          <cell r="K557">
            <v>0</v>
          </cell>
          <cell r="L557">
            <v>0</v>
          </cell>
          <cell r="M557">
            <v>0</v>
          </cell>
          <cell r="N557">
            <v>0</v>
          </cell>
          <cell r="O557">
            <v>0</v>
          </cell>
          <cell r="P557">
            <v>0</v>
          </cell>
          <cell r="Q557">
            <v>0</v>
          </cell>
          <cell r="R557">
            <v>0</v>
          </cell>
          <cell r="S557">
            <v>0</v>
          </cell>
          <cell r="T557">
            <v>0</v>
          </cell>
          <cell r="U557">
            <v>0</v>
          </cell>
          <cell r="V557">
            <v>0</v>
          </cell>
          <cell r="W557">
            <v>0</v>
          </cell>
          <cell r="X557">
            <v>0</v>
          </cell>
          <cell r="Y557">
            <v>0</v>
          </cell>
          <cell r="Z557">
            <v>0</v>
          </cell>
          <cell r="AA557">
            <v>0</v>
          </cell>
          <cell r="AB557">
            <v>0</v>
          </cell>
          <cell r="AC557">
            <v>0</v>
          </cell>
          <cell r="AD557">
            <v>0</v>
          </cell>
          <cell r="AE557">
            <v>0</v>
          </cell>
          <cell r="AF557">
            <v>0</v>
          </cell>
          <cell r="AG557">
            <v>0</v>
          </cell>
          <cell r="AH557">
            <v>0</v>
          </cell>
          <cell r="AI557">
            <v>0</v>
          </cell>
          <cell r="AJ557">
            <v>0</v>
          </cell>
          <cell r="AK557">
            <v>0</v>
          </cell>
          <cell r="AL557">
            <v>0</v>
          </cell>
          <cell r="AM557">
            <v>0</v>
          </cell>
          <cell r="AN557">
            <v>0</v>
          </cell>
          <cell r="AO557">
            <v>0</v>
          </cell>
          <cell r="AP557">
            <v>0</v>
          </cell>
          <cell r="AQ557">
            <v>0</v>
          </cell>
          <cell r="AR557">
            <v>0</v>
          </cell>
          <cell r="AS557">
            <v>0</v>
          </cell>
          <cell r="AT557">
            <v>0</v>
          </cell>
          <cell r="AU557">
            <v>0</v>
          </cell>
          <cell r="AV557">
            <v>0</v>
          </cell>
          <cell r="AW557">
            <v>0</v>
          </cell>
          <cell r="AX557">
            <v>0</v>
          </cell>
          <cell r="AY557">
            <v>0</v>
          </cell>
          <cell r="AZ557">
            <v>0</v>
          </cell>
          <cell r="BA557">
            <v>0</v>
          </cell>
          <cell r="BB557">
            <v>0</v>
          </cell>
          <cell r="BC557">
            <v>0</v>
          </cell>
          <cell r="BD557">
            <v>0</v>
          </cell>
          <cell r="BE557">
            <v>0</v>
          </cell>
          <cell r="BF557">
            <v>0</v>
          </cell>
          <cell r="BG557">
            <v>0</v>
          </cell>
          <cell r="BH557">
            <v>0</v>
          </cell>
          <cell r="BI557">
            <v>0</v>
          </cell>
          <cell r="BJ557">
            <v>0</v>
          </cell>
        </row>
        <row r="558">
          <cell r="A558">
            <v>452085</v>
          </cell>
          <cell r="B558" t="str">
            <v>Unamt DeBs Contri</v>
          </cell>
          <cell r="C558">
            <v>0</v>
          </cell>
          <cell r="D558">
            <v>-871887.63</v>
          </cell>
          <cell r="E558">
            <v>0</v>
          </cell>
          <cell r="F558">
            <v>-871887.63</v>
          </cell>
          <cell r="G558">
            <v>0</v>
          </cell>
          <cell r="H558">
            <v>0</v>
          </cell>
          <cell r="I558">
            <v>0</v>
          </cell>
          <cell r="J558">
            <v>0</v>
          </cell>
          <cell r="K558">
            <v>0</v>
          </cell>
          <cell r="L558">
            <v>0</v>
          </cell>
          <cell r="M558">
            <v>0</v>
          </cell>
          <cell r="N558">
            <v>0</v>
          </cell>
          <cell r="O558">
            <v>0</v>
          </cell>
          <cell r="P558">
            <v>0</v>
          </cell>
          <cell r="Q558">
            <v>0</v>
          </cell>
          <cell r="R558">
            <v>0</v>
          </cell>
          <cell r="S558">
            <v>0</v>
          </cell>
          <cell r="T558">
            <v>0</v>
          </cell>
          <cell r="U558">
            <v>0</v>
          </cell>
          <cell r="V558">
            <v>-871887.63</v>
          </cell>
          <cell r="W558">
            <v>0</v>
          </cell>
          <cell r="X558">
            <v>0</v>
          </cell>
          <cell r="Y558">
            <v>0</v>
          </cell>
          <cell r="Z558">
            <v>0</v>
          </cell>
          <cell r="AA558">
            <v>0</v>
          </cell>
          <cell r="AB558">
            <v>0</v>
          </cell>
          <cell r="AC558">
            <v>0</v>
          </cell>
          <cell r="AD558">
            <v>0</v>
          </cell>
          <cell r="AE558">
            <v>0</v>
          </cell>
          <cell r="AF558">
            <v>0</v>
          </cell>
          <cell r="AG558">
            <v>0</v>
          </cell>
          <cell r="AH558">
            <v>0</v>
          </cell>
          <cell r="AI558">
            <v>0</v>
          </cell>
          <cell r="AJ558">
            <v>0</v>
          </cell>
          <cell r="AK558">
            <v>0</v>
          </cell>
          <cell r="AL558">
            <v>0</v>
          </cell>
          <cell r="AM558">
            <v>0</v>
          </cell>
          <cell r="AN558">
            <v>0</v>
          </cell>
          <cell r="AO558">
            <v>0</v>
          </cell>
          <cell r="AP558">
            <v>0</v>
          </cell>
          <cell r="AQ558">
            <v>0</v>
          </cell>
          <cell r="AR558">
            <v>-871887.63</v>
          </cell>
          <cell r="AS558">
            <v>0</v>
          </cell>
          <cell r="AT558">
            <v>-871887.63</v>
          </cell>
          <cell r="AU558">
            <v>0</v>
          </cell>
          <cell r="AV558">
            <v>0</v>
          </cell>
          <cell r="AW558">
            <v>0</v>
          </cell>
          <cell r="AX558">
            <v>0</v>
          </cell>
          <cell r="AY558">
            <v>0</v>
          </cell>
          <cell r="AZ558">
            <v>0</v>
          </cell>
          <cell r="BA558">
            <v>0</v>
          </cell>
          <cell r="BB558">
            <v>0</v>
          </cell>
          <cell r="BC558">
            <v>0</v>
          </cell>
          <cell r="BD558">
            <v>0</v>
          </cell>
          <cell r="BE558">
            <v>0</v>
          </cell>
          <cell r="BF558">
            <v>0</v>
          </cell>
          <cell r="BG558">
            <v>0</v>
          </cell>
          <cell r="BH558">
            <v>0</v>
          </cell>
          <cell r="BI558">
            <v>0</v>
          </cell>
          <cell r="BJ558">
            <v>-871887.63</v>
          </cell>
        </row>
        <row r="559">
          <cell r="A559">
            <v>452090</v>
          </cell>
          <cell r="B559" t="str">
            <v>Tx Exc Exp DefRevInt</v>
          </cell>
          <cell r="C559">
            <v>0</v>
          </cell>
          <cell r="D559">
            <v>-531583.93999999994</v>
          </cell>
          <cell r="E559">
            <v>0</v>
          </cell>
          <cell r="F559">
            <v>-531583.93999999994</v>
          </cell>
          <cell r="G559">
            <v>0</v>
          </cell>
          <cell r="H559">
            <v>0</v>
          </cell>
          <cell r="I559">
            <v>0</v>
          </cell>
          <cell r="J559">
            <v>0</v>
          </cell>
          <cell r="K559">
            <v>0</v>
          </cell>
          <cell r="L559">
            <v>0</v>
          </cell>
          <cell r="M559">
            <v>0</v>
          </cell>
          <cell r="N559">
            <v>0</v>
          </cell>
          <cell r="O559">
            <v>0</v>
          </cell>
          <cell r="P559">
            <v>0</v>
          </cell>
          <cell r="Q559">
            <v>0</v>
          </cell>
          <cell r="R559">
            <v>0</v>
          </cell>
          <cell r="S559">
            <v>0</v>
          </cell>
          <cell r="T559">
            <v>0</v>
          </cell>
          <cell r="U559">
            <v>0</v>
          </cell>
          <cell r="V559">
            <v>-531583.93999999994</v>
          </cell>
          <cell r="W559">
            <v>0</v>
          </cell>
          <cell r="X559">
            <v>0</v>
          </cell>
          <cell r="Y559">
            <v>0</v>
          </cell>
          <cell r="Z559">
            <v>0</v>
          </cell>
          <cell r="AA559">
            <v>0</v>
          </cell>
          <cell r="AB559">
            <v>0</v>
          </cell>
          <cell r="AC559">
            <v>0</v>
          </cell>
          <cell r="AD559">
            <v>0</v>
          </cell>
          <cell r="AE559">
            <v>0</v>
          </cell>
          <cell r="AF559">
            <v>0</v>
          </cell>
          <cell r="AG559">
            <v>0</v>
          </cell>
          <cell r="AH559">
            <v>0</v>
          </cell>
          <cell r="AI559">
            <v>0</v>
          </cell>
          <cell r="AJ559">
            <v>0</v>
          </cell>
          <cell r="AK559">
            <v>0</v>
          </cell>
          <cell r="AL559">
            <v>0</v>
          </cell>
          <cell r="AM559">
            <v>0</v>
          </cell>
          <cell r="AN559">
            <v>0</v>
          </cell>
          <cell r="AO559">
            <v>0</v>
          </cell>
          <cell r="AP559">
            <v>0</v>
          </cell>
          <cell r="AQ559">
            <v>0</v>
          </cell>
          <cell r="AR559">
            <v>-531583.93999999994</v>
          </cell>
          <cell r="AS559">
            <v>0</v>
          </cell>
          <cell r="AT559">
            <v>-531583.93999999994</v>
          </cell>
          <cell r="AU559">
            <v>0</v>
          </cell>
          <cell r="AV559">
            <v>0</v>
          </cell>
          <cell r="AW559">
            <v>0</v>
          </cell>
          <cell r="AX559">
            <v>0</v>
          </cell>
          <cell r="AY559">
            <v>0</v>
          </cell>
          <cell r="AZ559">
            <v>0</v>
          </cell>
          <cell r="BA559">
            <v>0</v>
          </cell>
          <cell r="BB559">
            <v>0</v>
          </cell>
          <cell r="BC559">
            <v>0</v>
          </cell>
          <cell r="BD559">
            <v>0</v>
          </cell>
          <cell r="BE559">
            <v>0</v>
          </cell>
          <cell r="BF559">
            <v>0</v>
          </cell>
          <cell r="BG559">
            <v>0</v>
          </cell>
          <cell r="BH559">
            <v>0</v>
          </cell>
          <cell r="BI559">
            <v>0</v>
          </cell>
          <cell r="BJ559">
            <v>-531583.93999999994</v>
          </cell>
        </row>
        <row r="560">
          <cell r="A560">
            <v>452091</v>
          </cell>
          <cell r="B560" t="str">
            <v>Ext Rev SLU Stat ECS</v>
          </cell>
          <cell r="C560">
            <v>0</v>
          </cell>
          <cell r="D560">
            <v>-28718914.43</v>
          </cell>
          <cell r="E560">
            <v>0</v>
          </cell>
          <cell r="F560">
            <v>-28718914.43</v>
          </cell>
          <cell r="G560">
            <v>0</v>
          </cell>
          <cell r="H560">
            <v>0</v>
          </cell>
          <cell r="I560">
            <v>0</v>
          </cell>
          <cell r="J560">
            <v>0</v>
          </cell>
          <cell r="K560">
            <v>0</v>
          </cell>
          <cell r="L560">
            <v>0</v>
          </cell>
          <cell r="M560">
            <v>0</v>
          </cell>
          <cell r="N560">
            <v>0</v>
          </cell>
          <cell r="O560">
            <v>0</v>
          </cell>
          <cell r="P560">
            <v>0</v>
          </cell>
          <cell r="Q560">
            <v>0</v>
          </cell>
          <cell r="R560">
            <v>0</v>
          </cell>
          <cell r="S560">
            <v>0</v>
          </cell>
          <cell r="T560">
            <v>0</v>
          </cell>
          <cell r="U560">
            <v>0</v>
          </cell>
          <cell r="V560">
            <v>-28718914.43</v>
          </cell>
          <cell r="W560">
            <v>0</v>
          </cell>
          <cell r="X560">
            <v>0</v>
          </cell>
          <cell r="Y560">
            <v>0</v>
          </cell>
          <cell r="Z560">
            <v>0</v>
          </cell>
          <cell r="AA560">
            <v>0</v>
          </cell>
          <cell r="AB560">
            <v>0</v>
          </cell>
          <cell r="AC560">
            <v>0</v>
          </cell>
          <cell r="AD560">
            <v>0</v>
          </cell>
          <cell r="AE560">
            <v>0</v>
          </cell>
          <cell r="AF560">
            <v>0</v>
          </cell>
          <cell r="AG560">
            <v>0</v>
          </cell>
          <cell r="AH560">
            <v>0</v>
          </cell>
          <cell r="AI560">
            <v>0</v>
          </cell>
          <cell r="AJ560">
            <v>0</v>
          </cell>
          <cell r="AK560">
            <v>0</v>
          </cell>
          <cell r="AL560">
            <v>0</v>
          </cell>
          <cell r="AM560">
            <v>0</v>
          </cell>
          <cell r="AN560">
            <v>0</v>
          </cell>
          <cell r="AO560">
            <v>0</v>
          </cell>
          <cell r="AP560">
            <v>0</v>
          </cell>
          <cell r="AQ560">
            <v>0</v>
          </cell>
          <cell r="AR560">
            <v>-28718914.43</v>
          </cell>
          <cell r="AS560">
            <v>0</v>
          </cell>
          <cell r="AT560">
            <v>-28718914.43</v>
          </cell>
          <cell r="AU560">
            <v>0</v>
          </cell>
          <cell r="AV560">
            <v>0</v>
          </cell>
          <cell r="AW560">
            <v>0</v>
          </cell>
          <cell r="AX560">
            <v>0</v>
          </cell>
          <cell r="AY560">
            <v>0</v>
          </cell>
          <cell r="AZ560">
            <v>0</v>
          </cell>
          <cell r="BA560">
            <v>0</v>
          </cell>
          <cell r="BB560">
            <v>0</v>
          </cell>
          <cell r="BC560">
            <v>0</v>
          </cell>
          <cell r="BD560">
            <v>0</v>
          </cell>
          <cell r="BE560">
            <v>0</v>
          </cell>
          <cell r="BF560">
            <v>0</v>
          </cell>
          <cell r="BG560">
            <v>0</v>
          </cell>
          <cell r="BH560">
            <v>0</v>
          </cell>
          <cell r="BI560">
            <v>0</v>
          </cell>
          <cell r="BJ560">
            <v>-28718914.43</v>
          </cell>
        </row>
        <row r="561">
          <cell r="A561">
            <v>452092</v>
          </cell>
          <cell r="B561" t="str">
            <v>ExtRv SLUStat ECS In</v>
          </cell>
          <cell r="C561">
            <v>0</v>
          </cell>
          <cell r="D561">
            <v>-730830.94</v>
          </cell>
          <cell r="E561">
            <v>0</v>
          </cell>
          <cell r="F561">
            <v>-730830.94</v>
          </cell>
          <cell r="G561">
            <v>0</v>
          </cell>
          <cell r="H561">
            <v>0</v>
          </cell>
          <cell r="I561">
            <v>0</v>
          </cell>
          <cell r="J561">
            <v>0</v>
          </cell>
          <cell r="K561">
            <v>0</v>
          </cell>
          <cell r="L561">
            <v>0</v>
          </cell>
          <cell r="M561">
            <v>0</v>
          </cell>
          <cell r="N561">
            <v>0</v>
          </cell>
          <cell r="O561">
            <v>0</v>
          </cell>
          <cell r="P561">
            <v>0</v>
          </cell>
          <cell r="Q561">
            <v>0</v>
          </cell>
          <cell r="R561">
            <v>0</v>
          </cell>
          <cell r="S561">
            <v>0</v>
          </cell>
          <cell r="T561">
            <v>0</v>
          </cell>
          <cell r="U561">
            <v>0</v>
          </cell>
          <cell r="V561">
            <v>-730830.94</v>
          </cell>
          <cell r="W561">
            <v>0</v>
          </cell>
          <cell r="X561">
            <v>0</v>
          </cell>
          <cell r="Y561">
            <v>0</v>
          </cell>
          <cell r="Z561">
            <v>0</v>
          </cell>
          <cell r="AA561">
            <v>0</v>
          </cell>
          <cell r="AB561">
            <v>0</v>
          </cell>
          <cell r="AC561">
            <v>0</v>
          </cell>
          <cell r="AD561">
            <v>0</v>
          </cell>
          <cell r="AE561">
            <v>0</v>
          </cell>
          <cell r="AF561">
            <v>0</v>
          </cell>
          <cell r="AG561">
            <v>0</v>
          </cell>
          <cell r="AH561">
            <v>0</v>
          </cell>
          <cell r="AI561">
            <v>0</v>
          </cell>
          <cell r="AJ561">
            <v>0</v>
          </cell>
          <cell r="AK561">
            <v>0</v>
          </cell>
          <cell r="AL561">
            <v>0</v>
          </cell>
          <cell r="AM561">
            <v>0</v>
          </cell>
          <cell r="AN561">
            <v>0</v>
          </cell>
          <cell r="AO561">
            <v>0</v>
          </cell>
          <cell r="AP561">
            <v>0</v>
          </cell>
          <cell r="AQ561">
            <v>0</v>
          </cell>
          <cell r="AR561">
            <v>-730830.94</v>
          </cell>
          <cell r="AS561">
            <v>0</v>
          </cell>
          <cell r="AT561">
            <v>-730830.94</v>
          </cell>
          <cell r="AU561">
            <v>0</v>
          </cell>
          <cell r="AV561">
            <v>0</v>
          </cell>
          <cell r="AW561">
            <v>0</v>
          </cell>
          <cell r="AX561">
            <v>0</v>
          </cell>
          <cell r="AY561">
            <v>0</v>
          </cell>
          <cell r="AZ561">
            <v>0</v>
          </cell>
          <cell r="BA561">
            <v>0</v>
          </cell>
          <cell r="BB561">
            <v>0</v>
          </cell>
          <cell r="BC561">
            <v>0</v>
          </cell>
          <cell r="BD561">
            <v>0</v>
          </cell>
          <cell r="BE561">
            <v>0</v>
          </cell>
          <cell r="BF561">
            <v>0</v>
          </cell>
          <cell r="BG561">
            <v>0</v>
          </cell>
          <cell r="BH561">
            <v>0</v>
          </cell>
          <cell r="BI561">
            <v>0</v>
          </cell>
          <cell r="BJ561">
            <v>-730830.94</v>
          </cell>
        </row>
        <row r="562">
          <cell r="A562">
            <v>452093</v>
          </cell>
          <cell r="B562" t="str">
            <v>Proj Costs Def Rev</v>
          </cell>
          <cell r="C562">
            <v>0</v>
          </cell>
          <cell r="D562">
            <v>0</v>
          </cell>
          <cell r="E562">
            <v>0</v>
          </cell>
          <cell r="F562">
            <v>0</v>
          </cell>
          <cell r="G562">
            <v>-1642341.9</v>
          </cell>
          <cell r="H562">
            <v>0</v>
          </cell>
          <cell r="I562">
            <v>0</v>
          </cell>
          <cell r="J562">
            <v>0</v>
          </cell>
          <cell r="K562">
            <v>-1642341.9</v>
          </cell>
          <cell r="L562">
            <v>0</v>
          </cell>
          <cell r="M562">
            <v>0</v>
          </cell>
          <cell r="N562">
            <v>0</v>
          </cell>
          <cell r="O562">
            <v>0</v>
          </cell>
          <cell r="P562">
            <v>0</v>
          </cell>
          <cell r="Q562">
            <v>0</v>
          </cell>
          <cell r="R562">
            <v>0</v>
          </cell>
          <cell r="S562">
            <v>0</v>
          </cell>
          <cell r="T562">
            <v>0</v>
          </cell>
          <cell r="U562">
            <v>0</v>
          </cell>
          <cell r="V562">
            <v>-1642341.9</v>
          </cell>
          <cell r="W562">
            <v>0</v>
          </cell>
          <cell r="X562">
            <v>0</v>
          </cell>
          <cell r="Y562">
            <v>0</v>
          </cell>
          <cell r="Z562">
            <v>0</v>
          </cell>
          <cell r="AA562">
            <v>0</v>
          </cell>
          <cell r="AB562">
            <v>0</v>
          </cell>
          <cell r="AC562">
            <v>0</v>
          </cell>
          <cell r="AD562">
            <v>0</v>
          </cell>
          <cell r="AE562">
            <v>0</v>
          </cell>
          <cell r="AF562">
            <v>0</v>
          </cell>
          <cell r="AG562">
            <v>0</v>
          </cell>
          <cell r="AH562">
            <v>0</v>
          </cell>
          <cell r="AI562">
            <v>0</v>
          </cell>
          <cell r="AJ562">
            <v>0</v>
          </cell>
          <cell r="AK562">
            <v>0</v>
          </cell>
          <cell r="AL562">
            <v>0</v>
          </cell>
          <cell r="AM562">
            <v>0</v>
          </cell>
          <cell r="AN562">
            <v>0</v>
          </cell>
          <cell r="AO562">
            <v>0</v>
          </cell>
          <cell r="AP562">
            <v>0</v>
          </cell>
          <cell r="AQ562">
            <v>0</v>
          </cell>
          <cell r="AR562">
            <v>0</v>
          </cell>
          <cell r="AS562">
            <v>0</v>
          </cell>
          <cell r="AT562">
            <v>0</v>
          </cell>
          <cell r="AU562">
            <v>-1642341.9</v>
          </cell>
          <cell r="AV562">
            <v>0</v>
          </cell>
          <cell r="AW562">
            <v>0</v>
          </cell>
          <cell r="AX562">
            <v>0</v>
          </cell>
          <cell r="AY562">
            <v>-1642341.9</v>
          </cell>
          <cell r="AZ562">
            <v>0</v>
          </cell>
          <cell r="BA562">
            <v>0</v>
          </cell>
          <cell r="BB562">
            <v>0</v>
          </cell>
          <cell r="BC562">
            <v>0</v>
          </cell>
          <cell r="BD562">
            <v>0</v>
          </cell>
          <cell r="BE562">
            <v>0</v>
          </cell>
          <cell r="BF562">
            <v>0</v>
          </cell>
          <cell r="BG562">
            <v>0</v>
          </cell>
          <cell r="BH562">
            <v>0</v>
          </cell>
          <cell r="BI562">
            <v>0</v>
          </cell>
          <cell r="BJ562">
            <v>-1642341.9</v>
          </cell>
        </row>
        <row r="563">
          <cell r="A563">
            <v>452094</v>
          </cell>
          <cell r="B563" t="str">
            <v>Proj Cst Def Rev Int</v>
          </cell>
          <cell r="C563">
            <v>0</v>
          </cell>
          <cell r="D563">
            <v>0</v>
          </cell>
          <cell r="E563">
            <v>0</v>
          </cell>
          <cell r="F563">
            <v>0</v>
          </cell>
          <cell r="G563">
            <v>-62544.77</v>
          </cell>
          <cell r="H563">
            <v>0</v>
          </cell>
          <cell r="I563">
            <v>0</v>
          </cell>
          <cell r="J563">
            <v>0</v>
          </cell>
          <cell r="K563">
            <v>-62544.77</v>
          </cell>
          <cell r="L563">
            <v>0</v>
          </cell>
          <cell r="M563">
            <v>0</v>
          </cell>
          <cell r="N563">
            <v>0</v>
          </cell>
          <cell r="O563">
            <v>0</v>
          </cell>
          <cell r="P563">
            <v>0</v>
          </cell>
          <cell r="Q563">
            <v>0</v>
          </cell>
          <cell r="R563">
            <v>0</v>
          </cell>
          <cell r="S563">
            <v>0</v>
          </cell>
          <cell r="T563">
            <v>0</v>
          </cell>
          <cell r="U563">
            <v>0</v>
          </cell>
          <cell r="V563">
            <v>-62544.77</v>
          </cell>
          <cell r="W563">
            <v>0</v>
          </cell>
          <cell r="X563">
            <v>0</v>
          </cell>
          <cell r="Y563">
            <v>0</v>
          </cell>
          <cell r="Z563">
            <v>0</v>
          </cell>
          <cell r="AA563">
            <v>0</v>
          </cell>
          <cell r="AB563">
            <v>0</v>
          </cell>
          <cell r="AC563">
            <v>0</v>
          </cell>
          <cell r="AD563">
            <v>0</v>
          </cell>
          <cell r="AE563">
            <v>0</v>
          </cell>
          <cell r="AF563">
            <v>0</v>
          </cell>
          <cell r="AG563">
            <v>0</v>
          </cell>
          <cell r="AH563">
            <v>0</v>
          </cell>
          <cell r="AI563">
            <v>0</v>
          </cell>
          <cell r="AJ563">
            <v>0</v>
          </cell>
          <cell r="AK563">
            <v>0</v>
          </cell>
          <cell r="AL563">
            <v>0</v>
          </cell>
          <cell r="AM563">
            <v>0</v>
          </cell>
          <cell r="AN563">
            <v>0</v>
          </cell>
          <cell r="AO563">
            <v>0</v>
          </cell>
          <cell r="AP563">
            <v>0</v>
          </cell>
          <cell r="AQ563">
            <v>0</v>
          </cell>
          <cell r="AR563">
            <v>0</v>
          </cell>
          <cell r="AS563">
            <v>0</v>
          </cell>
          <cell r="AT563">
            <v>0</v>
          </cell>
          <cell r="AU563">
            <v>-62544.77</v>
          </cell>
          <cell r="AV563">
            <v>0</v>
          </cell>
          <cell r="AW563">
            <v>0</v>
          </cell>
          <cell r="AX563">
            <v>0</v>
          </cell>
          <cell r="AY563">
            <v>-62544.77</v>
          </cell>
          <cell r="AZ563">
            <v>0</v>
          </cell>
          <cell r="BA563">
            <v>0</v>
          </cell>
          <cell r="BB563">
            <v>0</v>
          </cell>
          <cell r="BC563">
            <v>0</v>
          </cell>
          <cell r="BD563">
            <v>0</v>
          </cell>
          <cell r="BE563">
            <v>0</v>
          </cell>
          <cell r="BF563">
            <v>0</v>
          </cell>
          <cell r="BG563">
            <v>0</v>
          </cell>
          <cell r="BH563">
            <v>0</v>
          </cell>
          <cell r="BI563">
            <v>0</v>
          </cell>
          <cell r="BJ563">
            <v>-62544.77</v>
          </cell>
        </row>
        <row r="564">
          <cell r="A564">
            <v>452100</v>
          </cell>
          <cell r="B564" t="str">
            <v>Rights Payments</v>
          </cell>
          <cell r="C564">
            <v>0</v>
          </cell>
          <cell r="D564">
            <v>-2693442.97</v>
          </cell>
          <cell r="E564">
            <v>0</v>
          </cell>
          <cell r="F564">
            <v>-2693442.97</v>
          </cell>
          <cell r="G564">
            <v>0</v>
          </cell>
          <cell r="H564">
            <v>0</v>
          </cell>
          <cell r="I564">
            <v>0</v>
          </cell>
          <cell r="J564">
            <v>0</v>
          </cell>
          <cell r="K564">
            <v>0</v>
          </cell>
          <cell r="L564">
            <v>0</v>
          </cell>
          <cell r="M564">
            <v>0</v>
          </cell>
          <cell r="N564">
            <v>0</v>
          </cell>
          <cell r="O564">
            <v>0</v>
          </cell>
          <cell r="P564">
            <v>0</v>
          </cell>
          <cell r="Q564">
            <v>0</v>
          </cell>
          <cell r="R564">
            <v>0</v>
          </cell>
          <cell r="S564">
            <v>0</v>
          </cell>
          <cell r="T564">
            <v>0</v>
          </cell>
          <cell r="U564">
            <v>0</v>
          </cell>
          <cell r="V564">
            <v>-2693442.97</v>
          </cell>
          <cell r="W564">
            <v>0</v>
          </cell>
          <cell r="X564">
            <v>0</v>
          </cell>
          <cell r="Y564">
            <v>0</v>
          </cell>
          <cell r="Z564">
            <v>0</v>
          </cell>
          <cell r="AA564">
            <v>0</v>
          </cell>
          <cell r="AB564">
            <v>0</v>
          </cell>
          <cell r="AC564">
            <v>0</v>
          </cell>
          <cell r="AD564">
            <v>0</v>
          </cell>
          <cell r="AE564">
            <v>0</v>
          </cell>
          <cell r="AF564">
            <v>0</v>
          </cell>
          <cell r="AG564">
            <v>0</v>
          </cell>
          <cell r="AH564">
            <v>0</v>
          </cell>
          <cell r="AI564">
            <v>0</v>
          </cell>
          <cell r="AJ564">
            <v>0</v>
          </cell>
          <cell r="AK564">
            <v>0</v>
          </cell>
          <cell r="AL564">
            <v>0</v>
          </cell>
          <cell r="AM564">
            <v>0</v>
          </cell>
          <cell r="AN564">
            <v>0</v>
          </cell>
          <cell r="AO564">
            <v>0</v>
          </cell>
          <cell r="AP564">
            <v>0</v>
          </cell>
          <cell r="AQ564">
            <v>0</v>
          </cell>
          <cell r="AR564">
            <v>-2693442.97</v>
          </cell>
          <cell r="AS564">
            <v>0</v>
          </cell>
          <cell r="AT564">
            <v>-2693442.97</v>
          </cell>
          <cell r="AU564">
            <v>0</v>
          </cell>
          <cell r="AV564">
            <v>0</v>
          </cell>
          <cell r="AW564">
            <v>0</v>
          </cell>
          <cell r="AX564">
            <v>0</v>
          </cell>
          <cell r="AY564">
            <v>0</v>
          </cell>
          <cell r="AZ564">
            <v>0</v>
          </cell>
          <cell r="BA564">
            <v>0</v>
          </cell>
          <cell r="BB564">
            <v>0</v>
          </cell>
          <cell r="BC564">
            <v>0</v>
          </cell>
          <cell r="BD564">
            <v>0</v>
          </cell>
          <cell r="BE564">
            <v>0</v>
          </cell>
          <cell r="BF564">
            <v>0</v>
          </cell>
          <cell r="BG564">
            <v>0</v>
          </cell>
          <cell r="BH564">
            <v>0</v>
          </cell>
          <cell r="BI564">
            <v>0</v>
          </cell>
          <cell r="BJ564">
            <v>-2693442.97</v>
          </cell>
        </row>
        <row r="565">
          <cell r="A565">
            <v>452101</v>
          </cell>
          <cell r="B565" t="str">
            <v>Rights Payments Int</v>
          </cell>
          <cell r="C565">
            <v>0</v>
          </cell>
          <cell r="D565">
            <v>-44511.08</v>
          </cell>
          <cell r="E565">
            <v>0</v>
          </cell>
          <cell r="F565">
            <v>-44511.08</v>
          </cell>
          <cell r="G565">
            <v>0</v>
          </cell>
          <cell r="H565">
            <v>0</v>
          </cell>
          <cell r="I565">
            <v>0</v>
          </cell>
          <cell r="J565">
            <v>0</v>
          </cell>
          <cell r="K565">
            <v>0</v>
          </cell>
          <cell r="L565">
            <v>0</v>
          </cell>
          <cell r="M565">
            <v>0</v>
          </cell>
          <cell r="N565">
            <v>0</v>
          </cell>
          <cell r="O565">
            <v>0</v>
          </cell>
          <cell r="P565">
            <v>0</v>
          </cell>
          <cell r="Q565">
            <v>0</v>
          </cell>
          <cell r="R565">
            <v>0</v>
          </cell>
          <cell r="S565">
            <v>0</v>
          </cell>
          <cell r="T565">
            <v>0</v>
          </cell>
          <cell r="U565">
            <v>0</v>
          </cell>
          <cell r="V565">
            <v>-44511.08</v>
          </cell>
          <cell r="W565">
            <v>0</v>
          </cell>
          <cell r="X565">
            <v>0</v>
          </cell>
          <cell r="Y565">
            <v>0</v>
          </cell>
          <cell r="Z565">
            <v>0</v>
          </cell>
          <cell r="AA565">
            <v>0</v>
          </cell>
          <cell r="AB565">
            <v>0</v>
          </cell>
          <cell r="AC565">
            <v>0</v>
          </cell>
          <cell r="AD565">
            <v>0</v>
          </cell>
          <cell r="AE565">
            <v>0</v>
          </cell>
          <cell r="AF565">
            <v>0</v>
          </cell>
          <cell r="AG565">
            <v>0</v>
          </cell>
          <cell r="AH565">
            <v>0</v>
          </cell>
          <cell r="AI565">
            <v>0</v>
          </cell>
          <cell r="AJ565">
            <v>0</v>
          </cell>
          <cell r="AK565">
            <v>0</v>
          </cell>
          <cell r="AL565">
            <v>0</v>
          </cell>
          <cell r="AM565">
            <v>0</v>
          </cell>
          <cell r="AN565">
            <v>0</v>
          </cell>
          <cell r="AO565">
            <v>0</v>
          </cell>
          <cell r="AP565">
            <v>0</v>
          </cell>
          <cell r="AQ565">
            <v>0</v>
          </cell>
          <cell r="AR565">
            <v>-44511.08</v>
          </cell>
          <cell r="AS565">
            <v>0</v>
          </cell>
          <cell r="AT565">
            <v>-44511.08</v>
          </cell>
          <cell r="AU565">
            <v>0</v>
          </cell>
          <cell r="AV565">
            <v>0</v>
          </cell>
          <cell r="AW565">
            <v>0</v>
          </cell>
          <cell r="AX565">
            <v>0</v>
          </cell>
          <cell r="AY565">
            <v>0</v>
          </cell>
          <cell r="AZ565">
            <v>0</v>
          </cell>
          <cell r="BA565">
            <v>0</v>
          </cell>
          <cell r="BB565">
            <v>0</v>
          </cell>
          <cell r="BC565">
            <v>0</v>
          </cell>
          <cell r="BD565">
            <v>0</v>
          </cell>
          <cell r="BE565">
            <v>0</v>
          </cell>
          <cell r="BF565">
            <v>0</v>
          </cell>
          <cell r="BG565">
            <v>0</v>
          </cell>
          <cell r="BH565">
            <v>0</v>
          </cell>
          <cell r="BI565">
            <v>0</v>
          </cell>
          <cell r="BJ565">
            <v>-44511.08</v>
          </cell>
        </row>
        <row r="566">
          <cell r="A566">
            <v>452106</v>
          </cell>
          <cell r="B566" t="str">
            <v>Rider 6 RARA Unbilled</v>
          </cell>
          <cell r="C566">
            <v>0</v>
          </cell>
          <cell r="D566">
            <v>0</v>
          </cell>
          <cell r="E566">
            <v>0</v>
          </cell>
          <cell r="F566">
            <v>0</v>
          </cell>
          <cell r="G566">
            <v>0</v>
          </cell>
          <cell r="H566">
            <v>0</v>
          </cell>
          <cell r="I566">
            <v>0</v>
          </cell>
          <cell r="J566">
            <v>0</v>
          </cell>
          <cell r="K566">
            <v>0</v>
          </cell>
          <cell r="L566">
            <v>0</v>
          </cell>
          <cell r="M566">
            <v>0</v>
          </cell>
          <cell r="N566">
            <v>0</v>
          </cell>
          <cell r="O566">
            <v>0</v>
          </cell>
          <cell r="P566">
            <v>0</v>
          </cell>
          <cell r="Q566">
            <v>0</v>
          </cell>
          <cell r="R566">
            <v>0</v>
          </cell>
          <cell r="S566">
            <v>0</v>
          </cell>
          <cell r="T566">
            <v>0</v>
          </cell>
          <cell r="U566">
            <v>0</v>
          </cell>
          <cell r="V566">
            <v>0</v>
          </cell>
          <cell r="W566">
            <v>0</v>
          </cell>
          <cell r="X566">
            <v>0</v>
          </cell>
          <cell r="Y566">
            <v>0</v>
          </cell>
          <cell r="Z566">
            <v>0</v>
          </cell>
          <cell r="AA566">
            <v>0</v>
          </cell>
          <cell r="AB566">
            <v>0</v>
          </cell>
          <cell r="AC566">
            <v>0</v>
          </cell>
          <cell r="AD566">
            <v>0</v>
          </cell>
          <cell r="AE566">
            <v>0</v>
          </cell>
          <cell r="AF566">
            <v>0</v>
          </cell>
          <cell r="AG566">
            <v>0</v>
          </cell>
          <cell r="AH566">
            <v>0</v>
          </cell>
          <cell r="AI566">
            <v>0</v>
          </cell>
          <cell r="AJ566">
            <v>0</v>
          </cell>
          <cell r="AK566">
            <v>0</v>
          </cell>
          <cell r="AL566">
            <v>0</v>
          </cell>
          <cell r="AM566">
            <v>0</v>
          </cell>
          <cell r="AN566">
            <v>0</v>
          </cell>
          <cell r="AO566">
            <v>0</v>
          </cell>
          <cell r="AP566">
            <v>0</v>
          </cell>
          <cell r="AQ566">
            <v>0</v>
          </cell>
          <cell r="AR566">
            <v>0</v>
          </cell>
          <cell r="AS566">
            <v>0</v>
          </cell>
          <cell r="AT566">
            <v>0</v>
          </cell>
          <cell r="AU566">
            <v>0</v>
          </cell>
          <cell r="AV566">
            <v>0</v>
          </cell>
          <cell r="AW566">
            <v>0</v>
          </cell>
          <cell r="AX566">
            <v>0</v>
          </cell>
          <cell r="AY566">
            <v>0</v>
          </cell>
          <cell r="AZ566">
            <v>0</v>
          </cell>
          <cell r="BA566">
            <v>0</v>
          </cell>
          <cell r="BB566">
            <v>0</v>
          </cell>
          <cell r="BC566">
            <v>0</v>
          </cell>
          <cell r="BD566">
            <v>0</v>
          </cell>
          <cell r="BE566">
            <v>0</v>
          </cell>
          <cell r="BF566">
            <v>0</v>
          </cell>
          <cell r="BG566">
            <v>0</v>
          </cell>
          <cell r="BH566">
            <v>0</v>
          </cell>
          <cell r="BI566">
            <v>0</v>
          </cell>
          <cell r="BJ566">
            <v>0</v>
          </cell>
        </row>
        <row r="567">
          <cell r="A567">
            <v>452182</v>
          </cell>
          <cell r="B567" t="str">
            <v>Dfd Expt Svc Cr Int</v>
          </cell>
          <cell r="C567">
            <v>0</v>
          </cell>
          <cell r="D567">
            <v>-2935541.15</v>
          </cell>
          <cell r="E567">
            <v>0</v>
          </cell>
          <cell r="F567">
            <v>-2935541.15</v>
          </cell>
          <cell r="G567">
            <v>0</v>
          </cell>
          <cell r="H567">
            <v>0</v>
          </cell>
          <cell r="I567">
            <v>0</v>
          </cell>
          <cell r="J567">
            <v>0</v>
          </cell>
          <cell r="K567">
            <v>0</v>
          </cell>
          <cell r="L567">
            <v>0</v>
          </cell>
          <cell r="M567">
            <v>0</v>
          </cell>
          <cell r="N567">
            <v>0</v>
          </cell>
          <cell r="O567">
            <v>0</v>
          </cell>
          <cell r="P567">
            <v>0</v>
          </cell>
          <cell r="Q567">
            <v>0</v>
          </cell>
          <cell r="R567">
            <v>0</v>
          </cell>
          <cell r="S567">
            <v>0</v>
          </cell>
          <cell r="T567">
            <v>0</v>
          </cell>
          <cell r="U567">
            <v>0</v>
          </cell>
          <cell r="V567">
            <v>-2935541.15</v>
          </cell>
          <cell r="W567">
            <v>0</v>
          </cell>
          <cell r="X567">
            <v>0</v>
          </cell>
          <cell r="Y567">
            <v>0</v>
          </cell>
          <cell r="Z567">
            <v>0</v>
          </cell>
          <cell r="AA567">
            <v>0</v>
          </cell>
          <cell r="AB567">
            <v>0</v>
          </cell>
          <cell r="AC567">
            <v>0</v>
          </cell>
          <cell r="AD567">
            <v>0</v>
          </cell>
          <cell r="AE567">
            <v>0</v>
          </cell>
          <cell r="AF567">
            <v>0</v>
          </cell>
          <cell r="AG567">
            <v>0</v>
          </cell>
          <cell r="AH567">
            <v>0</v>
          </cell>
          <cell r="AI567">
            <v>0</v>
          </cell>
          <cell r="AJ567">
            <v>0</v>
          </cell>
          <cell r="AK567">
            <v>0</v>
          </cell>
          <cell r="AL567">
            <v>0</v>
          </cell>
          <cell r="AM567">
            <v>0</v>
          </cell>
          <cell r="AN567">
            <v>0</v>
          </cell>
          <cell r="AO567">
            <v>0</v>
          </cell>
          <cell r="AP567">
            <v>0</v>
          </cell>
          <cell r="AQ567">
            <v>0</v>
          </cell>
          <cell r="AR567">
            <v>-2935541.15</v>
          </cell>
          <cell r="AS567">
            <v>0</v>
          </cell>
          <cell r="AT567">
            <v>-2935541.15</v>
          </cell>
          <cell r="AU567">
            <v>0</v>
          </cell>
          <cell r="AV567">
            <v>0</v>
          </cell>
          <cell r="AW567">
            <v>0</v>
          </cell>
          <cell r="AX567">
            <v>0</v>
          </cell>
          <cell r="AY567">
            <v>0</v>
          </cell>
          <cell r="AZ567">
            <v>0</v>
          </cell>
          <cell r="BA567">
            <v>0</v>
          </cell>
          <cell r="BB567">
            <v>0</v>
          </cell>
          <cell r="BC567">
            <v>0</v>
          </cell>
          <cell r="BD567">
            <v>0</v>
          </cell>
          <cell r="BE567">
            <v>0</v>
          </cell>
          <cell r="BF567">
            <v>0</v>
          </cell>
          <cell r="BG567">
            <v>0</v>
          </cell>
          <cell r="BH567">
            <v>0</v>
          </cell>
          <cell r="BI567">
            <v>0</v>
          </cell>
          <cell r="BJ567">
            <v>-2935541.15</v>
          </cell>
        </row>
        <row r="568">
          <cell r="A568">
            <v>452999</v>
          </cell>
          <cell r="B568" t="str">
            <v>Interface Balancg Ac</v>
          </cell>
          <cell r="C568">
            <v>0</v>
          </cell>
          <cell r="D568">
            <v>0.09</v>
          </cell>
          <cell r="E568">
            <v>0</v>
          </cell>
          <cell r="F568">
            <v>0.09</v>
          </cell>
          <cell r="G568">
            <v>-0.01</v>
          </cell>
          <cell r="H568">
            <v>0</v>
          </cell>
          <cell r="I568">
            <v>0</v>
          </cell>
          <cell r="J568">
            <v>0.01</v>
          </cell>
          <cell r="K568">
            <v>0</v>
          </cell>
          <cell r="L568">
            <v>0</v>
          </cell>
          <cell r="M568">
            <v>-1</v>
          </cell>
          <cell r="N568">
            <v>-1</v>
          </cell>
          <cell r="O568">
            <v>0</v>
          </cell>
          <cell r="P568">
            <v>0</v>
          </cell>
          <cell r="Q568">
            <v>-0.04</v>
          </cell>
          <cell r="R568">
            <v>0</v>
          </cell>
          <cell r="S568">
            <v>0</v>
          </cell>
          <cell r="T568">
            <v>0</v>
          </cell>
          <cell r="U568">
            <v>0</v>
          </cell>
          <cell r="V568">
            <v>-0.95</v>
          </cell>
          <cell r="W568">
            <v>0</v>
          </cell>
          <cell r="X568">
            <v>0</v>
          </cell>
          <cell r="Y568">
            <v>0</v>
          </cell>
          <cell r="Z568">
            <v>0</v>
          </cell>
          <cell r="AA568">
            <v>0</v>
          </cell>
          <cell r="AB568">
            <v>0</v>
          </cell>
          <cell r="AC568">
            <v>0</v>
          </cell>
          <cell r="AD568">
            <v>0</v>
          </cell>
          <cell r="AE568">
            <v>0</v>
          </cell>
          <cell r="AF568">
            <v>0</v>
          </cell>
          <cell r="AG568">
            <v>0</v>
          </cell>
          <cell r="AH568">
            <v>0</v>
          </cell>
          <cell r="AI568">
            <v>0</v>
          </cell>
          <cell r="AJ568">
            <v>0</v>
          </cell>
          <cell r="AK568">
            <v>0</v>
          </cell>
          <cell r="AL568">
            <v>0</v>
          </cell>
          <cell r="AM568">
            <v>0</v>
          </cell>
          <cell r="AN568">
            <v>0</v>
          </cell>
          <cell r="AO568">
            <v>0</v>
          </cell>
          <cell r="AP568">
            <v>0</v>
          </cell>
          <cell r="AQ568">
            <v>0</v>
          </cell>
          <cell r="AR568">
            <v>0.09</v>
          </cell>
          <cell r="AS568">
            <v>0</v>
          </cell>
          <cell r="AT568">
            <v>0.09</v>
          </cell>
          <cell r="AU568">
            <v>-0.01</v>
          </cell>
          <cell r="AV568">
            <v>0</v>
          </cell>
          <cell r="AW568">
            <v>0</v>
          </cell>
          <cell r="AX568">
            <v>0.01</v>
          </cell>
          <cell r="AY568">
            <v>0</v>
          </cell>
          <cell r="AZ568">
            <v>0</v>
          </cell>
          <cell r="BA568">
            <v>-1</v>
          </cell>
          <cell r="BB568">
            <v>-1</v>
          </cell>
          <cell r="BC568">
            <v>0</v>
          </cell>
          <cell r="BD568">
            <v>0</v>
          </cell>
          <cell r="BE568">
            <v>-0.04</v>
          </cell>
          <cell r="BF568">
            <v>0</v>
          </cell>
          <cell r="BG568">
            <v>0</v>
          </cell>
          <cell r="BH568">
            <v>0</v>
          </cell>
          <cell r="BI568">
            <v>0</v>
          </cell>
          <cell r="BJ568">
            <v>-0.95</v>
          </cell>
        </row>
        <row r="569">
          <cell r="A569">
            <v>453000</v>
          </cell>
          <cell r="B569" t="str">
            <v>OPEB/OPRB-Open Liab</v>
          </cell>
          <cell r="C569">
            <v>-3815560.05</v>
          </cell>
          <cell r="D569">
            <v>-386285833.38</v>
          </cell>
          <cell r="E569">
            <v>0</v>
          </cell>
          <cell r="F569">
            <v>-386285833.38</v>
          </cell>
          <cell r="G569">
            <v>-502109641.26999998</v>
          </cell>
          <cell r="H569">
            <v>0</v>
          </cell>
          <cell r="I569">
            <v>0</v>
          </cell>
          <cell r="J569">
            <v>0</v>
          </cell>
          <cell r="K569">
            <v>-502109641.26999998</v>
          </cell>
          <cell r="L569">
            <v>0</v>
          </cell>
          <cell r="M569">
            <v>0</v>
          </cell>
          <cell r="N569">
            <v>0</v>
          </cell>
          <cell r="O569">
            <v>-5880659.4299999997</v>
          </cell>
          <cell r="P569">
            <v>0</v>
          </cell>
          <cell r="Q569">
            <v>-7531124.9000000004</v>
          </cell>
          <cell r="R569">
            <v>0</v>
          </cell>
          <cell r="S569">
            <v>0</v>
          </cell>
          <cell r="T569">
            <v>0</v>
          </cell>
          <cell r="U569">
            <v>0</v>
          </cell>
          <cell r="V569">
            <v>-905622819.02999997</v>
          </cell>
          <cell r="W569">
            <v>0</v>
          </cell>
          <cell r="X569">
            <v>0</v>
          </cell>
          <cell r="Y569">
            <v>0</v>
          </cell>
          <cell r="Z569">
            <v>0</v>
          </cell>
          <cell r="AA569">
            <v>0</v>
          </cell>
          <cell r="AB569">
            <v>0</v>
          </cell>
          <cell r="AC569">
            <v>0</v>
          </cell>
          <cell r="AD569">
            <v>0</v>
          </cell>
          <cell r="AE569">
            <v>0</v>
          </cell>
          <cell r="AF569">
            <v>0</v>
          </cell>
          <cell r="AG569">
            <v>0</v>
          </cell>
          <cell r="AH569">
            <v>0</v>
          </cell>
          <cell r="AI569">
            <v>0</v>
          </cell>
          <cell r="AJ569">
            <v>0</v>
          </cell>
          <cell r="AK569">
            <v>0</v>
          </cell>
          <cell r="AL569">
            <v>0</v>
          </cell>
          <cell r="AM569">
            <v>0</v>
          </cell>
          <cell r="AN569">
            <v>0</v>
          </cell>
          <cell r="AO569">
            <v>0</v>
          </cell>
          <cell r="AP569">
            <v>0</v>
          </cell>
          <cell r="AQ569">
            <v>-3815560.05</v>
          </cell>
          <cell r="AR569">
            <v>-386285833.38</v>
          </cell>
          <cell r="AS569">
            <v>0</v>
          </cell>
          <cell r="AT569">
            <v>-386285833.38</v>
          </cell>
          <cell r="AU569">
            <v>-502109641.26999998</v>
          </cell>
          <cell r="AV569">
            <v>0</v>
          </cell>
          <cell r="AW569">
            <v>0</v>
          </cell>
          <cell r="AX569">
            <v>0</v>
          </cell>
          <cell r="AY569">
            <v>-502109641.26999998</v>
          </cell>
          <cell r="AZ569">
            <v>0</v>
          </cell>
          <cell r="BA569">
            <v>0</v>
          </cell>
          <cell r="BB569">
            <v>0</v>
          </cell>
          <cell r="BC569">
            <v>-5880659.4299999997</v>
          </cell>
          <cell r="BD569">
            <v>0</v>
          </cell>
          <cell r="BE569">
            <v>-7531124.9000000004</v>
          </cell>
          <cell r="BF569">
            <v>0</v>
          </cell>
          <cell r="BG569">
            <v>0</v>
          </cell>
          <cell r="BH569">
            <v>0</v>
          </cell>
          <cell r="BI569">
            <v>0</v>
          </cell>
          <cell r="BJ569">
            <v>-905622819.02999997</v>
          </cell>
        </row>
        <row r="570">
          <cell r="A570">
            <v>453030</v>
          </cell>
          <cell r="B570" t="str">
            <v>OPEB-LTD-Open Liab</v>
          </cell>
          <cell r="C570">
            <v>32699.66</v>
          </cell>
          <cell r="D570">
            <v>-29876073.039999999</v>
          </cell>
          <cell r="E570">
            <v>0</v>
          </cell>
          <cell r="F570">
            <v>-29876073.039999999</v>
          </cell>
          <cell r="G570">
            <v>-39412842.710000001</v>
          </cell>
          <cell r="H570">
            <v>0</v>
          </cell>
          <cell r="I570">
            <v>0</v>
          </cell>
          <cell r="J570">
            <v>0</v>
          </cell>
          <cell r="K570">
            <v>-39412842.710000001</v>
          </cell>
          <cell r="L570">
            <v>0</v>
          </cell>
          <cell r="M570">
            <v>0</v>
          </cell>
          <cell r="N570">
            <v>0</v>
          </cell>
          <cell r="O570">
            <v>146170.25</v>
          </cell>
          <cell r="P570">
            <v>0</v>
          </cell>
          <cell r="Q570">
            <v>56346.5</v>
          </cell>
          <cell r="R570">
            <v>0</v>
          </cell>
          <cell r="S570">
            <v>0</v>
          </cell>
          <cell r="T570">
            <v>0</v>
          </cell>
          <cell r="U570">
            <v>0</v>
          </cell>
          <cell r="V570">
            <v>-69053699.340000004</v>
          </cell>
          <cell r="W570">
            <v>0</v>
          </cell>
          <cell r="X570">
            <v>0</v>
          </cell>
          <cell r="Y570">
            <v>0</v>
          </cell>
          <cell r="Z570">
            <v>0</v>
          </cell>
          <cell r="AA570">
            <v>0</v>
          </cell>
          <cell r="AB570">
            <v>0</v>
          </cell>
          <cell r="AC570">
            <v>0</v>
          </cell>
          <cell r="AD570">
            <v>0</v>
          </cell>
          <cell r="AE570">
            <v>0</v>
          </cell>
          <cell r="AF570">
            <v>0</v>
          </cell>
          <cell r="AG570">
            <v>0</v>
          </cell>
          <cell r="AH570">
            <v>0</v>
          </cell>
          <cell r="AI570">
            <v>0</v>
          </cell>
          <cell r="AJ570">
            <v>0</v>
          </cell>
          <cell r="AK570">
            <v>0</v>
          </cell>
          <cell r="AL570">
            <v>0</v>
          </cell>
          <cell r="AM570">
            <v>0</v>
          </cell>
          <cell r="AN570">
            <v>0</v>
          </cell>
          <cell r="AO570">
            <v>0</v>
          </cell>
          <cell r="AP570">
            <v>0</v>
          </cell>
          <cell r="AQ570">
            <v>32699.66</v>
          </cell>
          <cell r="AR570">
            <v>-29876073.039999999</v>
          </cell>
          <cell r="AS570">
            <v>0</v>
          </cell>
          <cell r="AT570">
            <v>-29876073.039999999</v>
          </cell>
          <cell r="AU570">
            <v>-39412842.710000001</v>
          </cell>
          <cell r="AV570">
            <v>0</v>
          </cell>
          <cell r="AW570">
            <v>0</v>
          </cell>
          <cell r="AX570">
            <v>0</v>
          </cell>
          <cell r="AY570">
            <v>-39412842.710000001</v>
          </cell>
          <cell r="AZ570">
            <v>0</v>
          </cell>
          <cell r="BA570">
            <v>0</v>
          </cell>
          <cell r="BB570">
            <v>0</v>
          </cell>
          <cell r="BC570">
            <v>146170.25</v>
          </cell>
          <cell r="BD570">
            <v>0</v>
          </cell>
          <cell r="BE570">
            <v>56346.5</v>
          </cell>
          <cell r="BF570">
            <v>0</v>
          </cell>
          <cell r="BG570">
            <v>0</v>
          </cell>
          <cell r="BH570">
            <v>0</v>
          </cell>
          <cell r="BI570">
            <v>0</v>
          </cell>
          <cell r="BJ570">
            <v>-69053699.340000004</v>
          </cell>
        </row>
        <row r="571">
          <cell r="A571">
            <v>453050</v>
          </cell>
          <cell r="B571" t="str">
            <v>OPRB-SPS-Open Liab</v>
          </cell>
          <cell r="C571">
            <v>7651549.0300000003</v>
          </cell>
          <cell r="D571">
            <v>-30966562.199999999</v>
          </cell>
          <cell r="E571">
            <v>0</v>
          </cell>
          <cell r="F571">
            <v>-30966562.199999999</v>
          </cell>
          <cell r="G571">
            <v>-40371947.549999997</v>
          </cell>
          <cell r="H571">
            <v>0</v>
          </cell>
          <cell r="I571">
            <v>0</v>
          </cell>
          <cell r="J571">
            <v>0</v>
          </cell>
          <cell r="K571">
            <v>-40371947.549999997</v>
          </cell>
          <cell r="L571">
            <v>0</v>
          </cell>
          <cell r="M571">
            <v>0</v>
          </cell>
          <cell r="N571">
            <v>0</v>
          </cell>
          <cell r="O571">
            <v>-791839.7</v>
          </cell>
          <cell r="P571">
            <v>0</v>
          </cell>
          <cell r="Q571">
            <v>-712882.9</v>
          </cell>
          <cell r="R571">
            <v>0</v>
          </cell>
          <cell r="S571">
            <v>0</v>
          </cell>
          <cell r="T571">
            <v>0</v>
          </cell>
          <cell r="U571">
            <v>0</v>
          </cell>
          <cell r="V571">
            <v>-65191683.32</v>
          </cell>
          <cell r="W571">
            <v>0</v>
          </cell>
          <cell r="X571">
            <v>0</v>
          </cell>
          <cell r="Y571">
            <v>0</v>
          </cell>
          <cell r="Z571">
            <v>0</v>
          </cell>
          <cell r="AA571">
            <v>0</v>
          </cell>
          <cell r="AB571">
            <v>0</v>
          </cell>
          <cell r="AC571">
            <v>0</v>
          </cell>
          <cell r="AD571">
            <v>0</v>
          </cell>
          <cell r="AE571">
            <v>0</v>
          </cell>
          <cell r="AF571">
            <v>0</v>
          </cell>
          <cell r="AG571">
            <v>0</v>
          </cell>
          <cell r="AH571">
            <v>0</v>
          </cell>
          <cell r="AI571">
            <v>0</v>
          </cell>
          <cell r="AJ571">
            <v>0</v>
          </cell>
          <cell r="AK571">
            <v>0</v>
          </cell>
          <cell r="AL571">
            <v>0</v>
          </cell>
          <cell r="AM571">
            <v>0</v>
          </cell>
          <cell r="AN571">
            <v>0</v>
          </cell>
          <cell r="AO571">
            <v>0</v>
          </cell>
          <cell r="AP571">
            <v>0</v>
          </cell>
          <cell r="AQ571">
            <v>7651549.0300000003</v>
          </cell>
          <cell r="AR571">
            <v>-30966562.199999999</v>
          </cell>
          <cell r="AS571">
            <v>0</v>
          </cell>
          <cell r="AT571">
            <v>-30966562.199999999</v>
          </cell>
          <cell r="AU571">
            <v>-40371947.549999997</v>
          </cell>
          <cell r="AV571">
            <v>0</v>
          </cell>
          <cell r="AW571">
            <v>0</v>
          </cell>
          <cell r="AX571">
            <v>0</v>
          </cell>
          <cell r="AY571">
            <v>-40371947.549999997</v>
          </cell>
          <cell r="AZ571">
            <v>0</v>
          </cell>
          <cell r="BA571">
            <v>0</v>
          </cell>
          <cell r="BB571">
            <v>0</v>
          </cell>
          <cell r="BC571">
            <v>-791839.7</v>
          </cell>
          <cell r="BD571">
            <v>0</v>
          </cell>
          <cell r="BE571">
            <v>-712882.9</v>
          </cell>
          <cell r="BF571">
            <v>0</v>
          </cell>
          <cell r="BG571">
            <v>0</v>
          </cell>
          <cell r="BH571">
            <v>0</v>
          </cell>
          <cell r="BI571">
            <v>0</v>
          </cell>
          <cell r="BJ571">
            <v>-65191683.32</v>
          </cell>
        </row>
        <row r="572">
          <cell r="A572">
            <v>453060</v>
          </cell>
          <cell r="B572" t="str">
            <v>OPRB-Spec opn liab</v>
          </cell>
          <cell r="C572">
            <v>-5960130.8600000003</v>
          </cell>
          <cell r="D572">
            <v>42198.28</v>
          </cell>
          <cell r="E572">
            <v>0</v>
          </cell>
          <cell r="F572">
            <v>42198.28</v>
          </cell>
          <cell r="G572">
            <v>61856.7</v>
          </cell>
          <cell r="H572">
            <v>0</v>
          </cell>
          <cell r="I572">
            <v>0</v>
          </cell>
          <cell r="J572">
            <v>0</v>
          </cell>
          <cell r="K572">
            <v>61856.7</v>
          </cell>
          <cell r="L572">
            <v>0</v>
          </cell>
          <cell r="M572">
            <v>0</v>
          </cell>
          <cell r="N572">
            <v>0</v>
          </cell>
          <cell r="O572">
            <v>0</v>
          </cell>
          <cell r="P572">
            <v>0</v>
          </cell>
          <cell r="Q572">
            <v>0</v>
          </cell>
          <cell r="R572">
            <v>0</v>
          </cell>
          <cell r="S572">
            <v>0</v>
          </cell>
          <cell r="T572">
            <v>0</v>
          </cell>
          <cell r="U572">
            <v>0</v>
          </cell>
          <cell r="V572">
            <v>-5856075.8799999999</v>
          </cell>
          <cell r="W572">
            <v>0</v>
          </cell>
          <cell r="X572">
            <v>0</v>
          </cell>
          <cell r="Y572">
            <v>0</v>
          </cell>
          <cell r="Z572">
            <v>0</v>
          </cell>
          <cell r="AA572">
            <v>0</v>
          </cell>
          <cell r="AB572">
            <v>0</v>
          </cell>
          <cell r="AC572">
            <v>0</v>
          </cell>
          <cell r="AD572">
            <v>0</v>
          </cell>
          <cell r="AE572">
            <v>0</v>
          </cell>
          <cell r="AF572">
            <v>0</v>
          </cell>
          <cell r="AG572">
            <v>0</v>
          </cell>
          <cell r="AH572">
            <v>0</v>
          </cell>
          <cell r="AI572">
            <v>0</v>
          </cell>
          <cell r="AJ572">
            <v>0</v>
          </cell>
          <cell r="AK572">
            <v>0</v>
          </cell>
          <cell r="AL572">
            <v>0</v>
          </cell>
          <cell r="AM572">
            <v>0</v>
          </cell>
          <cell r="AN572">
            <v>0</v>
          </cell>
          <cell r="AO572">
            <v>0</v>
          </cell>
          <cell r="AP572">
            <v>0</v>
          </cell>
          <cell r="AQ572">
            <v>-5960130.8600000003</v>
          </cell>
          <cell r="AR572">
            <v>42198.28</v>
          </cell>
          <cell r="AS572">
            <v>0</v>
          </cell>
          <cell r="AT572">
            <v>42198.28</v>
          </cell>
          <cell r="AU572">
            <v>61856.7</v>
          </cell>
          <cell r="AV572">
            <v>0</v>
          </cell>
          <cell r="AW572">
            <v>0</v>
          </cell>
          <cell r="AX572">
            <v>0</v>
          </cell>
          <cell r="AY572">
            <v>61856.7</v>
          </cell>
          <cell r="AZ572">
            <v>0</v>
          </cell>
          <cell r="BA572">
            <v>0</v>
          </cell>
          <cell r="BB572">
            <v>0</v>
          </cell>
          <cell r="BC572">
            <v>0</v>
          </cell>
          <cell r="BD572">
            <v>0</v>
          </cell>
          <cell r="BE572">
            <v>0</v>
          </cell>
          <cell r="BF572">
            <v>0</v>
          </cell>
          <cell r="BG572">
            <v>0</v>
          </cell>
          <cell r="BH572">
            <v>0</v>
          </cell>
          <cell r="BI572">
            <v>0</v>
          </cell>
          <cell r="BJ572">
            <v>-5856075.8799999999</v>
          </cell>
        </row>
        <row r="573">
          <cell r="A573">
            <v>453070</v>
          </cell>
          <cell r="B573" t="str">
            <v>OPRB-Inergi Opn Liab</v>
          </cell>
          <cell r="C573">
            <v>0</v>
          </cell>
          <cell r="D573">
            <v>-13609883.49</v>
          </cell>
          <cell r="E573">
            <v>0</v>
          </cell>
          <cell r="F573">
            <v>-13609883.49</v>
          </cell>
          <cell r="G573">
            <v>-16751067.609999999</v>
          </cell>
          <cell r="H573">
            <v>0</v>
          </cell>
          <cell r="I573">
            <v>0</v>
          </cell>
          <cell r="J573">
            <v>0</v>
          </cell>
          <cell r="K573">
            <v>-16751067.609999999</v>
          </cell>
          <cell r="L573">
            <v>0</v>
          </cell>
          <cell r="M573">
            <v>0</v>
          </cell>
          <cell r="N573">
            <v>0</v>
          </cell>
          <cell r="O573">
            <v>0</v>
          </cell>
          <cell r="P573">
            <v>0</v>
          </cell>
          <cell r="Q573">
            <v>0</v>
          </cell>
          <cell r="R573">
            <v>0</v>
          </cell>
          <cell r="S573">
            <v>0</v>
          </cell>
          <cell r="T573">
            <v>0</v>
          </cell>
          <cell r="U573">
            <v>0</v>
          </cell>
          <cell r="V573">
            <v>-30360951.100000001</v>
          </cell>
          <cell r="W573">
            <v>0</v>
          </cell>
          <cell r="X573">
            <v>0</v>
          </cell>
          <cell r="Y573">
            <v>0</v>
          </cell>
          <cell r="Z573">
            <v>0</v>
          </cell>
          <cell r="AA573">
            <v>0</v>
          </cell>
          <cell r="AB573">
            <v>0</v>
          </cell>
          <cell r="AC573">
            <v>0</v>
          </cell>
          <cell r="AD573">
            <v>0</v>
          </cell>
          <cell r="AE573">
            <v>0</v>
          </cell>
          <cell r="AF573">
            <v>0</v>
          </cell>
          <cell r="AG573">
            <v>0</v>
          </cell>
          <cell r="AH573">
            <v>0</v>
          </cell>
          <cell r="AI573">
            <v>0</v>
          </cell>
          <cell r="AJ573">
            <v>0</v>
          </cell>
          <cell r="AK573">
            <v>0</v>
          </cell>
          <cell r="AL573">
            <v>0</v>
          </cell>
          <cell r="AM573">
            <v>0</v>
          </cell>
          <cell r="AN573">
            <v>0</v>
          </cell>
          <cell r="AO573">
            <v>0</v>
          </cell>
          <cell r="AP573">
            <v>0</v>
          </cell>
          <cell r="AQ573">
            <v>0</v>
          </cell>
          <cell r="AR573">
            <v>-13609883.49</v>
          </cell>
          <cell r="AS573">
            <v>0</v>
          </cell>
          <cell r="AT573">
            <v>-13609883.49</v>
          </cell>
          <cell r="AU573">
            <v>-16751067.609999999</v>
          </cell>
          <cell r="AV573">
            <v>0</v>
          </cell>
          <cell r="AW573">
            <v>0</v>
          </cell>
          <cell r="AX573">
            <v>0</v>
          </cell>
          <cell r="AY573">
            <v>-16751067.609999999</v>
          </cell>
          <cell r="AZ573">
            <v>0</v>
          </cell>
          <cell r="BA573">
            <v>0</v>
          </cell>
          <cell r="BB573">
            <v>0</v>
          </cell>
          <cell r="BC573">
            <v>0</v>
          </cell>
          <cell r="BD573">
            <v>0</v>
          </cell>
          <cell r="BE573">
            <v>0</v>
          </cell>
          <cell r="BF573">
            <v>0</v>
          </cell>
          <cell r="BG573">
            <v>0</v>
          </cell>
          <cell r="BH573">
            <v>0</v>
          </cell>
          <cell r="BI573">
            <v>0</v>
          </cell>
          <cell r="BJ573">
            <v>-30360951.100000001</v>
          </cell>
        </row>
        <row r="574">
          <cell r="A574">
            <v>453090</v>
          </cell>
          <cell r="B574" t="str">
            <v>OPRB - Open Liab</v>
          </cell>
          <cell r="C574">
            <v>79000</v>
          </cell>
          <cell r="D574">
            <v>19061312.890000001</v>
          </cell>
          <cell r="E574">
            <v>0</v>
          </cell>
          <cell r="F574">
            <v>19061312.890000001</v>
          </cell>
          <cell r="G574">
            <v>23320686.870000001</v>
          </cell>
          <cell r="H574">
            <v>0</v>
          </cell>
          <cell r="I574">
            <v>0</v>
          </cell>
          <cell r="J574">
            <v>0</v>
          </cell>
          <cell r="K574">
            <v>23320686.870000001</v>
          </cell>
          <cell r="L574">
            <v>0</v>
          </cell>
          <cell r="M574">
            <v>0</v>
          </cell>
          <cell r="N574">
            <v>0</v>
          </cell>
          <cell r="O574">
            <v>239000</v>
          </cell>
          <cell r="P574">
            <v>0</v>
          </cell>
          <cell r="Q574">
            <v>300000</v>
          </cell>
          <cell r="R574">
            <v>-6747000</v>
          </cell>
          <cell r="S574">
            <v>0</v>
          </cell>
          <cell r="T574">
            <v>0</v>
          </cell>
          <cell r="U574">
            <v>0</v>
          </cell>
          <cell r="V574">
            <v>36252999.759999998</v>
          </cell>
          <cell r="W574">
            <v>0</v>
          </cell>
          <cell r="X574">
            <v>0</v>
          </cell>
          <cell r="Y574">
            <v>0</v>
          </cell>
          <cell r="Z574">
            <v>0</v>
          </cell>
          <cell r="AA574">
            <v>0</v>
          </cell>
          <cell r="AB574">
            <v>0</v>
          </cell>
          <cell r="AC574">
            <v>0</v>
          </cell>
          <cell r="AD574">
            <v>0</v>
          </cell>
          <cell r="AE574">
            <v>0</v>
          </cell>
          <cell r="AF574">
            <v>0</v>
          </cell>
          <cell r="AG574">
            <v>0</v>
          </cell>
          <cell r="AH574">
            <v>0</v>
          </cell>
          <cell r="AI574">
            <v>0</v>
          </cell>
          <cell r="AJ574">
            <v>0</v>
          </cell>
          <cell r="AK574">
            <v>0</v>
          </cell>
          <cell r="AL574">
            <v>0</v>
          </cell>
          <cell r="AM574">
            <v>0</v>
          </cell>
          <cell r="AN574">
            <v>0</v>
          </cell>
          <cell r="AO574">
            <v>0</v>
          </cell>
          <cell r="AP574">
            <v>0</v>
          </cell>
          <cell r="AQ574">
            <v>79000</v>
          </cell>
          <cell r="AR574">
            <v>19061312.890000001</v>
          </cell>
          <cell r="AS574">
            <v>0</v>
          </cell>
          <cell r="AT574">
            <v>19061312.890000001</v>
          </cell>
          <cell r="AU574">
            <v>23320686.870000001</v>
          </cell>
          <cell r="AV574">
            <v>0</v>
          </cell>
          <cell r="AW574">
            <v>0</v>
          </cell>
          <cell r="AX574">
            <v>0</v>
          </cell>
          <cell r="AY574">
            <v>23320686.870000001</v>
          </cell>
          <cell r="AZ574">
            <v>0</v>
          </cell>
          <cell r="BA574">
            <v>0</v>
          </cell>
          <cell r="BB574">
            <v>0</v>
          </cell>
          <cell r="BC574">
            <v>239000</v>
          </cell>
          <cell r="BD574">
            <v>0</v>
          </cell>
          <cell r="BE574">
            <v>300000</v>
          </cell>
          <cell r="BF574">
            <v>-6747000</v>
          </cell>
          <cell r="BG574">
            <v>0</v>
          </cell>
          <cell r="BH574">
            <v>0</v>
          </cell>
          <cell r="BI574">
            <v>0</v>
          </cell>
          <cell r="BJ574">
            <v>36252999.759999998</v>
          </cell>
        </row>
        <row r="575">
          <cell r="A575">
            <v>453092</v>
          </cell>
          <cell r="B575" t="str">
            <v>OPRB Liab- Acq MEUs</v>
          </cell>
          <cell r="C575">
            <v>0</v>
          </cell>
          <cell r="D575">
            <v>147.97</v>
          </cell>
          <cell r="E575">
            <v>0</v>
          </cell>
          <cell r="F575">
            <v>147.97</v>
          </cell>
          <cell r="G575">
            <v>102837.13</v>
          </cell>
          <cell r="H575">
            <v>0</v>
          </cell>
          <cell r="I575">
            <v>0</v>
          </cell>
          <cell r="J575">
            <v>0</v>
          </cell>
          <cell r="K575">
            <v>102837.13</v>
          </cell>
          <cell r="L575">
            <v>0</v>
          </cell>
          <cell r="M575">
            <v>0</v>
          </cell>
          <cell r="N575">
            <v>0</v>
          </cell>
          <cell r="O575">
            <v>0</v>
          </cell>
          <cell r="P575">
            <v>0</v>
          </cell>
          <cell r="Q575">
            <v>0</v>
          </cell>
          <cell r="R575">
            <v>0</v>
          </cell>
          <cell r="S575">
            <v>0</v>
          </cell>
          <cell r="T575">
            <v>0</v>
          </cell>
          <cell r="U575">
            <v>0</v>
          </cell>
          <cell r="V575">
            <v>102985.1</v>
          </cell>
          <cell r="W575">
            <v>0</v>
          </cell>
          <cell r="X575">
            <v>0</v>
          </cell>
          <cell r="Y575">
            <v>0</v>
          </cell>
          <cell r="Z575">
            <v>0</v>
          </cell>
          <cell r="AA575">
            <v>0</v>
          </cell>
          <cell r="AB575">
            <v>0</v>
          </cell>
          <cell r="AC575">
            <v>0</v>
          </cell>
          <cell r="AD575">
            <v>0</v>
          </cell>
          <cell r="AE575">
            <v>0</v>
          </cell>
          <cell r="AF575">
            <v>0</v>
          </cell>
          <cell r="AG575">
            <v>0</v>
          </cell>
          <cell r="AH575">
            <v>0</v>
          </cell>
          <cell r="AI575">
            <v>0</v>
          </cell>
          <cell r="AJ575">
            <v>0</v>
          </cell>
          <cell r="AK575">
            <v>0</v>
          </cell>
          <cell r="AL575">
            <v>0</v>
          </cell>
          <cell r="AM575">
            <v>0</v>
          </cell>
          <cell r="AN575">
            <v>0</v>
          </cell>
          <cell r="AO575">
            <v>0</v>
          </cell>
          <cell r="AP575">
            <v>0</v>
          </cell>
          <cell r="AQ575">
            <v>0</v>
          </cell>
          <cell r="AR575">
            <v>147.97</v>
          </cell>
          <cell r="AS575">
            <v>0</v>
          </cell>
          <cell r="AT575">
            <v>147.97</v>
          </cell>
          <cell r="AU575">
            <v>102837.13</v>
          </cell>
          <cell r="AV575">
            <v>0</v>
          </cell>
          <cell r="AW575">
            <v>0</v>
          </cell>
          <cell r="AX575">
            <v>0</v>
          </cell>
          <cell r="AY575">
            <v>102837.13</v>
          </cell>
          <cell r="AZ575">
            <v>0</v>
          </cell>
          <cell r="BA575">
            <v>0</v>
          </cell>
          <cell r="BB575">
            <v>0</v>
          </cell>
          <cell r="BC575">
            <v>0</v>
          </cell>
          <cell r="BD575">
            <v>0</v>
          </cell>
          <cell r="BE575">
            <v>0</v>
          </cell>
          <cell r="BF575">
            <v>0</v>
          </cell>
          <cell r="BG575">
            <v>0</v>
          </cell>
          <cell r="BH575">
            <v>0</v>
          </cell>
          <cell r="BI575">
            <v>0</v>
          </cell>
          <cell r="BJ575">
            <v>102985.1</v>
          </cell>
        </row>
        <row r="576">
          <cell r="A576">
            <v>453100</v>
          </cell>
          <cell r="B576" t="str">
            <v>OPRB-Dental-Payments</v>
          </cell>
          <cell r="C576">
            <v>18945.46</v>
          </cell>
          <cell r="D576">
            <v>3592678.95</v>
          </cell>
          <cell r="E576">
            <v>0</v>
          </cell>
          <cell r="F576">
            <v>3592678.95</v>
          </cell>
          <cell r="G576">
            <v>4572500.46</v>
          </cell>
          <cell r="H576">
            <v>0</v>
          </cell>
          <cell r="I576">
            <v>0</v>
          </cell>
          <cell r="J576">
            <v>0</v>
          </cell>
          <cell r="K576">
            <v>4572500.46</v>
          </cell>
          <cell r="L576">
            <v>0</v>
          </cell>
          <cell r="M576">
            <v>0</v>
          </cell>
          <cell r="N576">
            <v>0</v>
          </cell>
          <cell r="O576">
            <v>73762.83</v>
          </cell>
          <cell r="P576">
            <v>0</v>
          </cell>
          <cell r="Q576">
            <v>73558.69</v>
          </cell>
          <cell r="R576">
            <v>0</v>
          </cell>
          <cell r="S576">
            <v>0</v>
          </cell>
          <cell r="T576">
            <v>0</v>
          </cell>
          <cell r="U576">
            <v>0</v>
          </cell>
          <cell r="V576">
            <v>8331446.3899999997</v>
          </cell>
          <cell r="W576">
            <v>0</v>
          </cell>
          <cell r="X576">
            <v>0</v>
          </cell>
          <cell r="Y576">
            <v>0</v>
          </cell>
          <cell r="Z576">
            <v>0</v>
          </cell>
          <cell r="AA576">
            <v>0</v>
          </cell>
          <cell r="AB576">
            <v>0</v>
          </cell>
          <cell r="AC576">
            <v>0</v>
          </cell>
          <cell r="AD576">
            <v>0</v>
          </cell>
          <cell r="AE576">
            <v>0</v>
          </cell>
          <cell r="AF576">
            <v>0</v>
          </cell>
          <cell r="AG576">
            <v>0</v>
          </cell>
          <cell r="AH576">
            <v>0</v>
          </cell>
          <cell r="AI576">
            <v>0</v>
          </cell>
          <cell r="AJ576">
            <v>0</v>
          </cell>
          <cell r="AK576">
            <v>0</v>
          </cell>
          <cell r="AL576">
            <v>0</v>
          </cell>
          <cell r="AM576">
            <v>0</v>
          </cell>
          <cell r="AN576">
            <v>0</v>
          </cell>
          <cell r="AO576">
            <v>0</v>
          </cell>
          <cell r="AP576">
            <v>0</v>
          </cell>
          <cell r="AQ576">
            <v>18945.46</v>
          </cell>
          <cell r="AR576">
            <v>3592678.95</v>
          </cell>
          <cell r="AS576">
            <v>0</v>
          </cell>
          <cell r="AT576">
            <v>3592678.95</v>
          </cell>
          <cell r="AU576">
            <v>4572500.46</v>
          </cell>
          <cell r="AV576">
            <v>0</v>
          </cell>
          <cell r="AW576">
            <v>0</v>
          </cell>
          <cell r="AX576">
            <v>0</v>
          </cell>
          <cell r="AY576">
            <v>4572500.46</v>
          </cell>
          <cell r="AZ576">
            <v>0</v>
          </cell>
          <cell r="BA576">
            <v>0</v>
          </cell>
          <cell r="BB576">
            <v>0</v>
          </cell>
          <cell r="BC576">
            <v>73762.83</v>
          </cell>
          <cell r="BD576">
            <v>0</v>
          </cell>
          <cell r="BE576">
            <v>73558.69</v>
          </cell>
          <cell r="BF576">
            <v>0</v>
          </cell>
          <cell r="BG576">
            <v>0</v>
          </cell>
          <cell r="BH576">
            <v>0</v>
          </cell>
          <cell r="BI576">
            <v>0</v>
          </cell>
          <cell r="BJ576">
            <v>8331446.3899999997</v>
          </cell>
        </row>
        <row r="577">
          <cell r="A577">
            <v>453110</v>
          </cell>
          <cell r="B577" t="str">
            <v>OPRB - GLI Payments</v>
          </cell>
          <cell r="C577">
            <v>0</v>
          </cell>
          <cell r="D577">
            <v>1195581.74</v>
          </cell>
          <cell r="E577">
            <v>0</v>
          </cell>
          <cell r="F577">
            <v>1195581.74</v>
          </cell>
          <cell r="G577">
            <v>1521649.47</v>
          </cell>
          <cell r="H577">
            <v>0</v>
          </cell>
          <cell r="I577">
            <v>0</v>
          </cell>
          <cell r="J577">
            <v>0</v>
          </cell>
          <cell r="K577">
            <v>1521649.47</v>
          </cell>
          <cell r="L577">
            <v>0</v>
          </cell>
          <cell r="M577">
            <v>0</v>
          </cell>
          <cell r="N577">
            <v>0</v>
          </cell>
          <cell r="O577">
            <v>0</v>
          </cell>
          <cell r="P577">
            <v>0</v>
          </cell>
          <cell r="Q577">
            <v>0</v>
          </cell>
          <cell r="R577">
            <v>0</v>
          </cell>
          <cell r="S577">
            <v>0</v>
          </cell>
          <cell r="T577">
            <v>0</v>
          </cell>
          <cell r="U577">
            <v>0</v>
          </cell>
          <cell r="V577">
            <v>2717231.21</v>
          </cell>
          <cell r="W577">
            <v>0</v>
          </cell>
          <cell r="X577">
            <v>0</v>
          </cell>
          <cell r="Y577">
            <v>0</v>
          </cell>
          <cell r="Z577">
            <v>0</v>
          </cell>
          <cell r="AA577">
            <v>0</v>
          </cell>
          <cell r="AB577">
            <v>0</v>
          </cell>
          <cell r="AC577">
            <v>0</v>
          </cell>
          <cell r="AD577">
            <v>0</v>
          </cell>
          <cell r="AE577">
            <v>0</v>
          </cell>
          <cell r="AF577">
            <v>0</v>
          </cell>
          <cell r="AG577">
            <v>0</v>
          </cell>
          <cell r="AH577">
            <v>0</v>
          </cell>
          <cell r="AI577">
            <v>0</v>
          </cell>
          <cell r="AJ577">
            <v>0</v>
          </cell>
          <cell r="AK577">
            <v>0</v>
          </cell>
          <cell r="AL577">
            <v>0</v>
          </cell>
          <cell r="AM577">
            <v>0</v>
          </cell>
          <cell r="AN577">
            <v>0</v>
          </cell>
          <cell r="AO577">
            <v>0</v>
          </cell>
          <cell r="AP577">
            <v>0</v>
          </cell>
          <cell r="AQ577">
            <v>0</v>
          </cell>
          <cell r="AR577">
            <v>1195581.74</v>
          </cell>
          <cell r="AS577">
            <v>0</v>
          </cell>
          <cell r="AT577">
            <v>1195581.74</v>
          </cell>
          <cell r="AU577">
            <v>1521649.47</v>
          </cell>
          <cell r="AV577">
            <v>0</v>
          </cell>
          <cell r="AW577">
            <v>0</v>
          </cell>
          <cell r="AX577">
            <v>0</v>
          </cell>
          <cell r="AY577">
            <v>1521649.47</v>
          </cell>
          <cell r="AZ577">
            <v>0</v>
          </cell>
          <cell r="BA577">
            <v>0</v>
          </cell>
          <cell r="BB577">
            <v>0</v>
          </cell>
          <cell r="BC577">
            <v>0</v>
          </cell>
          <cell r="BD577">
            <v>0</v>
          </cell>
          <cell r="BE577">
            <v>0</v>
          </cell>
          <cell r="BF577">
            <v>0</v>
          </cell>
          <cell r="BG577">
            <v>0</v>
          </cell>
          <cell r="BH577">
            <v>0</v>
          </cell>
          <cell r="BI577">
            <v>0</v>
          </cell>
          <cell r="BJ577">
            <v>2717231.21</v>
          </cell>
        </row>
        <row r="578">
          <cell r="A578">
            <v>453120</v>
          </cell>
          <cell r="B578" t="str">
            <v>OPRB-Health-Payments</v>
          </cell>
          <cell r="C578">
            <v>43910.89</v>
          </cell>
          <cell r="D578">
            <v>8924009.6799999997</v>
          </cell>
          <cell r="E578">
            <v>0</v>
          </cell>
          <cell r="F578">
            <v>8924009.6799999997</v>
          </cell>
          <cell r="G578">
            <v>11357830.51</v>
          </cell>
          <cell r="H578">
            <v>0</v>
          </cell>
          <cell r="I578">
            <v>0</v>
          </cell>
          <cell r="J578">
            <v>0</v>
          </cell>
          <cell r="K578">
            <v>11357830.51</v>
          </cell>
          <cell r="L578">
            <v>0</v>
          </cell>
          <cell r="M578">
            <v>0</v>
          </cell>
          <cell r="N578">
            <v>0</v>
          </cell>
          <cell r="O578">
            <v>169984.93</v>
          </cell>
          <cell r="P578">
            <v>0</v>
          </cell>
          <cell r="Q578">
            <v>174555.09</v>
          </cell>
          <cell r="R578">
            <v>0</v>
          </cell>
          <cell r="S578">
            <v>0</v>
          </cell>
          <cell r="T578">
            <v>0</v>
          </cell>
          <cell r="U578">
            <v>0</v>
          </cell>
          <cell r="V578">
            <v>20670291.100000001</v>
          </cell>
          <cell r="W578">
            <v>0</v>
          </cell>
          <cell r="X578">
            <v>0</v>
          </cell>
          <cell r="Y578">
            <v>0</v>
          </cell>
          <cell r="Z578">
            <v>0</v>
          </cell>
          <cell r="AA578">
            <v>0</v>
          </cell>
          <cell r="AB578">
            <v>0</v>
          </cell>
          <cell r="AC578">
            <v>0</v>
          </cell>
          <cell r="AD578">
            <v>0</v>
          </cell>
          <cell r="AE578">
            <v>0</v>
          </cell>
          <cell r="AF578">
            <v>0</v>
          </cell>
          <cell r="AG578">
            <v>0</v>
          </cell>
          <cell r="AH578">
            <v>0</v>
          </cell>
          <cell r="AI578">
            <v>0</v>
          </cell>
          <cell r="AJ578">
            <v>0</v>
          </cell>
          <cell r="AK578">
            <v>0</v>
          </cell>
          <cell r="AL578">
            <v>0</v>
          </cell>
          <cell r="AM578">
            <v>0</v>
          </cell>
          <cell r="AN578">
            <v>0</v>
          </cell>
          <cell r="AO578">
            <v>0</v>
          </cell>
          <cell r="AP578">
            <v>0</v>
          </cell>
          <cell r="AQ578">
            <v>43910.89</v>
          </cell>
          <cell r="AR578">
            <v>8924009.6799999997</v>
          </cell>
          <cell r="AS578">
            <v>0</v>
          </cell>
          <cell r="AT578">
            <v>8924009.6799999997</v>
          </cell>
          <cell r="AU578">
            <v>11357830.51</v>
          </cell>
          <cell r="AV578">
            <v>0</v>
          </cell>
          <cell r="AW578">
            <v>0</v>
          </cell>
          <cell r="AX578">
            <v>0</v>
          </cell>
          <cell r="AY578">
            <v>11357830.51</v>
          </cell>
          <cell r="AZ578">
            <v>0</v>
          </cell>
          <cell r="BA578">
            <v>0</v>
          </cell>
          <cell r="BB578">
            <v>0</v>
          </cell>
          <cell r="BC578">
            <v>169984.93</v>
          </cell>
          <cell r="BD578">
            <v>0</v>
          </cell>
          <cell r="BE578">
            <v>174555.09</v>
          </cell>
          <cell r="BF578">
            <v>0</v>
          </cell>
          <cell r="BG578">
            <v>0</v>
          </cell>
          <cell r="BH578">
            <v>0</v>
          </cell>
          <cell r="BI578">
            <v>0</v>
          </cell>
          <cell r="BJ578">
            <v>20670291.100000001</v>
          </cell>
        </row>
        <row r="579">
          <cell r="A579">
            <v>453130</v>
          </cell>
          <cell r="B579" t="str">
            <v>OPRB-LTD-Payments</v>
          </cell>
          <cell r="C579">
            <v>0</v>
          </cell>
          <cell r="D579">
            <v>3525888.1</v>
          </cell>
          <cell r="E579">
            <v>0</v>
          </cell>
          <cell r="F579">
            <v>3525888.1</v>
          </cell>
          <cell r="G579">
            <v>4487493.93</v>
          </cell>
          <cell r="H579">
            <v>0</v>
          </cell>
          <cell r="I579">
            <v>0</v>
          </cell>
          <cell r="J579">
            <v>0</v>
          </cell>
          <cell r="K579">
            <v>4487493.93</v>
          </cell>
          <cell r="L579">
            <v>0</v>
          </cell>
          <cell r="M579">
            <v>0</v>
          </cell>
          <cell r="N579">
            <v>0</v>
          </cell>
          <cell r="O579">
            <v>6180.81</v>
          </cell>
          <cell r="P579">
            <v>0</v>
          </cell>
          <cell r="Q579">
            <v>1363.88</v>
          </cell>
          <cell r="R579">
            <v>0</v>
          </cell>
          <cell r="S579">
            <v>0</v>
          </cell>
          <cell r="T579">
            <v>0</v>
          </cell>
          <cell r="U579">
            <v>0</v>
          </cell>
          <cell r="V579">
            <v>8020926.7199999997</v>
          </cell>
          <cell r="W579">
            <v>0</v>
          </cell>
          <cell r="X579">
            <v>0</v>
          </cell>
          <cell r="Y579">
            <v>0</v>
          </cell>
          <cell r="Z579">
            <v>0</v>
          </cell>
          <cell r="AA579">
            <v>0</v>
          </cell>
          <cell r="AB579">
            <v>0</v>
          </cell>
          <cell r="AC579">
            <v>0</v>
          </cell>
          <cell r="AD579">
            <v>0</v>
          </cell>
          <cell r="AE579">
            <v>0</v>
          </cell>
          <cell r="AF579">
            <v>0</v>
          </cell>
          <cell r="AG579">
            <v>0</v>
          </cell>
          <cell r="AH579">
            <v>0</v>
          </cell>
          <cell r="AI579">
            <v>0</v>
          </cell>
          <cell r="AJ579">
            <v>0</v>
          </cell>
          <cell r="AK579">
            <v>0</v>
          </cell>
          <cell r="AL579">
            <v>0</v>
          </cell>
          <cell r="AM579">
            <v>0</v>
          </cell>
          <cell r="AN579">
            <v>0</v>
          </cell>
          <cell r="AO579">
            <v>0</v>
          </cell>
          <cell r="AP579">
            <v>0</v>
          </cell>
          <cell r="AQ579">
            <v>0</v>
          </cell>
          <cell r="AR579">
            <v>3525888.1</v>
          </cell>
          <cell r="AS579">
            <v>0</v>
          </cell>
          <cell r="AT579">
            <v>3525888.1</v>
          </cell>
          <cell r="AU579">
            <v>4487493.93</v>
          </cell>
          <cell r="AV579">
            <v>0</v>
          </cell>
          <cell r="AW579">
            <v>0</v>
          </cell>
          <cell r="AX579">
            <v>0</v>
          </cell>
          <cell r="AY579">
            <v>4487493.93</v>
          </cell>
          <cell r="AZ579">
            <v>0</v>
          </cell>
          <cell r="BA579">
            <v>0</v>
          </cell>
          <cell r="BB579">
            <v>0</v>
          </cell>
          <cell r="BC579">
            <v>6180.81</v>
          </cell>
          <cell r="BD579">
            <v>0</v>
          </cell>
          <cell r="BE579">
            <v>1363.88</v>
          </cell>
          <cell r="BF579">
            <v>0</v>
          </cell>
          <cell r="BG579">
            <v>0</v>
          </cell>
          <cell r="BH579">
            <v>0</v>
          </cell>
          <cell r="BI579">
            <v>0</v>
          </cell>
          <cell r="BJ579">
            <v>8020926.7199999997</v>
          </cell>
        </row>
        <row r="580">
          <cell r="A580">
            <v>453140</v>
          </cell>
          <cell r="B580" t="str">
            <v>Retiremt Bonus Pmt</v>
          </cell>
          <cell r="C580">
            <v>15822.92</v>
          </cell>
          <cell r="D580">
            <v>671152.46</v>
          </cell>
          <cell r="E580">
            <v>0</v>
          </cell>
          <cell r="F580">
            <v>671152.46</v>
          </cell>
          <cell r="G580">
            <v>854194.19</v>
          </cell>
          <cell r="H580">
            <v>0</v>
          </cell>
          <cell r="I580">
            <v>0</v>
          </cell>
          <cell r="J580">
            <v>0</v>
          </cell>
          <cell r="K580">
            <v>854194.19</v>
          </cell>
          <cell r="L580">
            <v>0</v>
          </cell>
          <cell r="M580">
            <v>0</v>
          </cell>
          <cell r="N580">
            <v>0</v>
          </cell>
          <cell r="O580">
            <v>9974.17</v>
          </cell>
          <cell r="P580">
            <v>0</v>
          </cell>
          <cell r="Q580">
            <v>9389.92</v>
          </cell>
          <cell r="R580">
            <v>0</v>
          </cell>
          <cell r="S580">
            <v>0</v>
          </cell>
          <cell r="T580">
            <v>0</v>
          </cell>
          <cell r="U580">
            <v>0</v>
          </cell>
          <cell r="V580">
            <v>1560533.66</v>
          </cell>
          <cell r="W580">
            <v>0</v>
          </cell>
          <cell r="X580">
            <v>0</v>
          </cell>
          <cell r="Y580">
            <v>0</v>
          </cell>
          <cell r="Z580">
            <v>0</v>
          </cell>
          <cell r="AA580">
            <v>0</v>
          </cell>
          <cell r="AB580">
            <v>0</v>
          </cell>
          <cell r="AC580">
            <v>0</v>
          </cell>
          <cell r="AD580">
            <v>0</v>
          </cell>
          <cell r="AE580">
            <v>0</v>
          </cell>
          <cell r="AF580">
            <v>0</v>
          </cell>
          <cell r="AG580">
            <v>0</v>
          </cell>
          <cell r="AH580">
            <v>0</v>
          </cell>
          <cell r="AI580">
            <v>0</v>
          </cell>
          <cell r="AJ580">
            <v>0</v>
          </cell>
          <cell r="AK580">
            <v>0</v>
          </cell>
          <cell r="AL580">
            <v>0</v>
          </cell>
          <cell r="AM580">
            <v>0</v>
          </cell>
          <cell r="AN580">
            <v>0</v>
          </cell>
          <cell r="AO580">
            <v>0</v>
          </cell>
          <cell r="AP580">
            <v>0</v>
          </cell>
          <cell r="AQ580">
            <v>15822.92</v>
          </cell>
          <cell r="AR580">
            <v>671152.46</v>
          </cell>
          <cell r="AS580">
            <v>0</v>
          </cell>
          <cell r="AT580">
            <v>671152.46</v>
          </cell>
          <cell r="AU580">
            <v>854194.19</v>
          </cell>
          <cell r="AV580">
            <v>0</v>
          </cell>
          <cell r="AW580">
            <v>0</v>
          </cell>
          <cell r="AX580">
            <v>0</v>
          </cell>
          <cell r="AY580">
            <v>854194.19</v>
          </cell>
          <cell r="AZ580">
            <v>0</v>
          </cell>
          <cell r="BA580">
            <v>0</v>
          </cell>
          <cell r="BB580">
            <v>0</v>
          </cell>
          <cell r="BC580">
            <v>9974.17</v>
          </cell>
          <cell r="BD580">
            <v>0</v>
          </cell>
          <cell r="BE580">
            <v>9389.92</v>
          </cell>
          <cell r="BF580">
            <v>0</v>
          </cell>
          <cell r="BG580">
            <v>0</v>
          </cell>
          <cell r="BH580">
            <v>0</v>
          </cell>
          <cell r="BI580">
            <v>0</v>
          </cell>
          <cell r="BJ580">
            <v>1560533.66</v>
          </cell>
        </row>
        <row r="581">
          <cell r="A581">
            <v>453150</v>
          </cell>
          <cell r="B581" t="str">
            <v>OPRB-SPS- PAYMENTS</v>
          </cell>
          <cell r="C581">
            <v>0</v>
          </cell>
          <cell r="D581">
            <v>1097129.47</v>
          </cell>
          <cell r="E581">
            <v>0</v>
          </cell>
          <cell r="F581">
            <v>1097129.47</v>
          </cell>
          <cell r="G581">
            <v>1396346.6</v>
          </cell>
          <cell r="H581">
            <v>0</v>
          </cell>
          <cell r="I581">
            <v>0</v>
          </cell>
          <cell r="J581">
            <v>0</v>
          </cell>
          <cell r="K581">
            <v>1396346.6</v>
          </cell>
          <cell r="L581">
            <v>0</v>
          </cell>
          <cell r="M581">
            <v>0</v>
          </cell>
          <cell r="N581">
            <v>0</v>
          </cell>
          <cell r="O581">
            <v>0</v>
          </cell>
          <cell r="P581">
            <v>0</v>
          </cell>
          <cell r="Q581">
            <v>0</v>
          </cell>
          <cell r="R581">
            <v>0</v>
          </cell>
          <cell r="S581">
            <v>0</v>
          </cell>
          <cell r="T581">
            <v>0</v>
          </cell>
          <cell r="U581">
            <v>0</v>
          </cell>
          <cell r="V581">
            <v>2493476.0699999998</v>
          </cell>
          <cell r="W581">
            <v>0</v>
          </cell>
          <cell r="X581">
            <v>0</v>
          </cell>
          <cell r="Y581">
            <v>0</v>
          </cell>
          <cell r="Z581">
            <v>0</v>
          </cell>
          <cell r="AA581">
            <v>0</v>
          </cell>
          <cell r="AB581">
            <v>0</v>
          </cell>
          <cell r="AC581">
            <v>0</v>
          </cell>
          <cell r="AD581">
            <v>0</v>
          </cell>
          <cell r="AE581">
            <v>0</v>
          </cell>
          <cell r="AF581">
            <v>0</v>
          </cell>
          <cell r="AG581">
            <v>0</v>
          </cell>
          <cell r="AH581">
            <v>0</v>
          </cell>
          <cell r="AI581">
            <v>0</v>
          </cell>
          <cell r="AJ581">
            <v>0</v>
          </cell>
          <cell r="AK581">
            <v>0</v>
          </cell>
          <cell r="AL581">
            <v>0</v>
          </cell>
          <cell r="AM581">
            <v>0</v>
          </cell>
          <cell r="AN581">
            <v>0</v>
          </cell>
          <cell r="AO581">
            <v>0</v>
          </cell>
          <cell r="AP581">
            <v>0</v>
          </cell>
          <cell r="AQ581">
            <v>0</v>
          </cell>
          <cell r="AR581">
            <v>1097129.47</v>
          </cell>
          <cell r="AS581">
            <v>0</v>
          </cell>
          <cell r="AT581">
            <v>1097129.47</v>
          </cell>
          <cell r="AU581">
            <v>1396346.6</v>
          </cell>
          <cell r="AV581">
            <v>0</v>
          </cell>
          <cell r="AW581">
            <v>0</v>
          </cell>
          <cell r="AX581">
            <v>0</v>
          </cell>
          <cell r="AY581">
            <v>1396346.6</v>
          </cell>
          <cell r="AZ581">
            <v>0</v>
          </cell>
          <cell r="BA581">
            <v>0</v>
          </cell>
          <cell r="BB581">
            <v>0</v>
          </cell>
          <cell r="BC581">
            <v>0</v>
          </cell>
          <cell r="BD581">
            <v>0</v>
          </cell>
          <cell r="BE581">
            <v>0</v>
          </cell>
          <cell r="BF581">
            <v>0</v>
          </cell>
          <cell r="BG581">
            <v>0</v>
          </cell>
          <cell r="BH581">
            <v>0</v>
          </cell>
          <cell r="BI581">
            <v>0</v>
          </cell>
          <cell r="BJ581">
            <v>2493476.0699999998</v>
          </cell>
        </row>
        <row r="582">
          <cell r="A582">
            <v>453160</v>
          </cell>
          <cell r="B582" t="str">
            <v>OPRB-Spec Arr-Pmt</v>
          </cell>
          <cell r="C582">
            <v>3333.36</v>
          </cell>
          <cell r="D582">
            <v>0</v>
          </cell>
          <cell r="E582">
            <v>0</v>
          </cell>
          <cell r="F582">
            <v>0</v>
          </cell>
          <cell r="G582">
            <v>0</v>
          </cell>
          <cell r="H582">
            <v>0</v>
          </cell>
          <cell r="I582">
            <v>0</v>
          </cell>
          <cell r="J582">
            <v>0</v>
          </cell>
          <cell r="K582">
            <v>0</v>
          </cell>
          <cell r="L582">
            <v>0</v>
          </cell>
          <cell r="M582">
            <v>0</v>
          </cell>
          <cell r="N582">
            <v>0</v>
          </cell>
          <cell r="O582">
            <v>0</v>
          </cell>
          <cell r="P582">
            <v>0</v>
          </cell>
          <cell r="Q582">
            <v>0</v>
          </cell>
          <cell r="R582">
            <v>0</v>
          </cell>
          <cell r="S582">
            <v>0</v>
          </cell>
          <cell r="T582">
            <v>0</v>
          </cell>
          <cell r="U582">
            <v>0</v>
          </cell>
          <cell r="V582">
            <v>3333.36</v>
          </cell>
          <cell r="W582">
            <v>0</v>
          </cell>
          <cell r="X582">
            <v>0</v>
          </cell>
          <cell r="Y582">
            <v>0</v>
          </cell>
          <cell r="Z582">
            <v>0</v>
          </cell>
          <cell r="AA582">
            <v>0</v>
          </cell>
          <cell r="AB582">
            <v>0</v>
          </cell>
          <cell r="AC582">
            <v>0</v>
          </cell>
          <cell r="AD582">
            <v>0</v>
          </cell>
          <cell r="AE582">
            <v>0</v>
          </cell>
          <cell r="AF582">
            <v>0</v>
          </cell>
          <cell r="AG582">
            <v>0</v>
          </cell>
          <cell r="AH582">
            <v>0</v>
          </cell>
          <cell r="AI582">
            <v>0</v>
          </cell>
          <cell r="AJ582">
            <v>0</v>
          </cell>
          <cell r="AK582">
            <v>0</v>
          </cell>
          <cell r="AL582">
            <v>0</v>
          </cell>
          <cell r="AM582">
            <v>0</v>
          </cell>
          <cell r="AN582">
            <v>0</v>
          </cell>
          <cell r="AO582">
            <v>0</v>
          </cell>
          <cell r="AP582">
            <v>0</v>
          </cell>
          <cell r="AQ582">
            <v>3333.36</v>
          </cell>
          <cell r="AR582">
            <v>0</v>
          </cell>
          <cell r="AS582">
            <v>0</v>
          </cell>
          <cell r="AT582">
            <v>0</v>
          </cell>
          <cell r="AU582">
            <v>0</v>
          </cell>
          <cell r="AV582">
            <v>0</v>
          </cell>
          <cell r="AW582">
            <v>0</v>
          </cell>
          <cell r="AX582">
            <v>0</v>
          </cell>
          <cell r="AY582">
            <v>0</v>
          </cell>
          <cell r="AZ582">
            <v>0</v>
          </cell>
          <cell r="BA582">
            <v>0</v>
          </cell>
          <cell r="BB582">
            <v>0</v>
          </cell>
          <cell r="BC582">
            <v>0</v>
          </cell>
          <cell r="BD582">
            <v>0</v>
          </cell>
          <cell r="BE582">
            <v>0</v>
          </cell>
          <cell r="BF582">
            <v>0</v>
          </cell>
          <cell r="BG582">
            <v>0</v>
          </cell>
          <cell r="BH582">
            <v>0</v>
          </cell>
          <cell r="BI582">
            <v>0</v>
          </cell>
          <cell r="BJ582">
            <v>3333.36</v>
          </cell>
        </row>
        <row r="583">
          <cell r="A583">
            <v>453169</v>
          </cell>
          <cell r="B583" t="str">
            <v>OPRB-Inergi Payment</v>
          </cell>
          <cell r="C583">
            <v>0</v>
          </cell>
          <cell r="D583">
            <v>206260.12</v>
          </cell>
          <cell r="E583">
            <v>0</v>
          </cell>
          <cell r="F583">
            <v>206260.12</v>
          </cell>
          <cell r="G583">
            <v>262512.88</v>
          </cell>
          <cell r="H583">
            <v>0</v>
          </cell>
          <cell r="I583">
            <v>0</v>
          </cell>
          <cell r="J583">
            <v>0</v>
          </cell>
          <cell r="K583">
            <v>262512.88</v>
          </cell>
          <cell r="L583">
            <v>0</v>
          </cell>
          <cell r="M583">
            <v>0</v>
          </cell>
          <cell r="N583">
            <v>0</v>
          </cell>
          <cell r="O583">
            <v>0</v>
          </cell>
          <cell r="P583">
            <v>0</v>
          </cell>
          <cell r="Q583">
            <v>0</v>
          </cell>
          <cell r="R583">
            <v>0</v>
          </cell>
          <cell r="S583">
            <v>0</v>
          </cell>
          <cell r="T583">
            <v>0</v>
          </cell>
          <cell r="U583">
            <v>0</v>
          </cell>
          <cell r="V583">
            <v>468773</v>
          </cell>
          <cell r="W583">
            <v>0</v>
          </cell>
          <cell r="X583">
            <v>0</v>
          </cell>
          <cell r="Y583">
            <v>0</v>
          </cell>
          <cell r="Z583">
            <v>0</v>
          </cell>
          <cell r="AA583">
            <v>0</v>
          </cell>
          <cell r="AB583">
            <v>0</v>
          </cell>
          <cell r="AC583">
            <v>0</v>
          </cell>
          <cell r="AD583">
            <v>0</v>
          </cell>
          <cell r="AE583">
            <v>0</v>
          </cell>
          <cell r="AF583">
            <v>0</v>
          </cell>
          <cell r="AG583">
            <v>0</v>
          </cell>
          <cell r="AH583">
            <v>0</v>
          </cell>
          <cell r="AI583">
            <v>0</v>
          </cell>
          <cell r="AJ583">
            <v>0</v>
          </cell>
          <cell r="AK583">
            <v>0</v>
          </cell>
          <cell r="AL583">
            <v>0</v>
          </cell>
          <cell r="AM583">
            <v>0</v>
          </cell>
          <cell r="AN583">
            <v>0</v>
          </cell>
          <cell r="AO583">
            <v>0</v>
          </cell>
          <cell r="AP583">
            <v>0</v>
          </cell>
          <cell r="AQ583">
            <v>0</v>
          </cell>
          <cell r="AR583">
            <v>206260.12</v>
          </cell>
          <cell r="AS583">
            <v>0</v>
          </cell>
          <cell r="AT583">
            <v>206260.12</v>
          </cell>
          <cell r="AU583">
            <v>262512.88</v>
          </cell>
          <cell r="AV583">
            <v>0</v>
          </cell>
          <cell r="AW583">
            <v>0</v>
          </cell>
          <cell r="AX583">
            <v>0</v>
          </cell>
          <cell r="AY583">
            <v>262512.88</v>
          </cell>
          <cell r="AZ583">
            <v>0</v>
          </cell>
          <cell r="BA583">
            <v>0</v>
          </cell>
          <cell r="BB583">
            <v>0</v>
          </cell>
          <cell r="BC583">
            <v>0</v>
          </cell>
          <cell r="BD583">
            <v>0</v>
          </cell>
          <cell r="BE583">
            <v>0</v>
          </cell>
          <cell r="BF583">
            <v>0</v>
          </cell>
          <cell r="BG583">
            <v>0</v>
          </cell>
          <cell r="BH583">
            <v>0</v>
          </cell>
          <cell r="BI583">
            <v>0</v>
          </cell>
          <cell r="BJ583">
            <v>468773</v>
          </cell>
        </row>
        <row r="584">
          <cell r="A584">
            <v>453170</v>
          </cell>
          <cell r="B584" t="str">
            <v>OPRB-Inergi Stff Exp</v>
          </cell>
          <cell r="C584">
            <v>0</v>
          </cell>
          <cell r="D584">
            <v>-739200.16</v>
          </cell>
          <cell r="E584">
            <v>0</v>
          </cell>
          <cell r="F584">
            <v>-739200.16</v>
          </cell>
          <cell r="G584">
            <v>-940799.84</v>
          </cell>
          <cell r="H584">
            <v>0</v>
          </cell>
          <cell r="I584">
            <v>0</v>
          </cell>
          <cell r="J584">
            <v>0</v>
          </cell>
          <cell r="K584">
            <v>-940799.84</v>
          </cell>
          <cell r="L584">
            <v>0</v>
          </cell>
          <cell r="M584">
            <v>0</v>
          </cell>
          <cell r="N584">
            <v>0</v>
          </cell>
          <cell r="O584">
            <v>0</v>
          </cell>
          <cell r="P584">
            <v>0</v>
          </cell>
          <cell r="Q584">
            <v>0</v>
          </cell>
          <cell r="R584">
            <v>0</v>
          </cell>
          <cell r="S584">
            <v>0</v>
          </cell>
          <cell r="T584">
            <v>0</v>
          </cell>
          <cell r="U584">
            <v>0</v>
          </cell>
          <cell r="V584">
            <v>-1680000</v>
          </cell>
          <cell r="W584">
            <v>0</v>
          </cell>
          <cell r="X584">
            <v>0</v>
          </cell>
          <cell r="Y584">
            <v>0</v>
          </cell>
          <cell r="Z584">
            <v>0</v>
          </cell>
          <cell r="AA584">
            <v>0</v>
          </cell>
          <cell r="AB584">
            <v>0</v>
          </cell>
          <cell r="AC584">
            <v>0</v>
          </cell>
          <cell r="AD584">
            <v>0</v>
          </cell>
          <cell r="AE584">
            <v>0</v>
          </cell>
          <cell r="AF584">
            <v>0</v>
          </cell>
          <cell r="AG584">
            <v>0</v>
          </cell>
          <cell r="AH584">
            <v>0</v>
          </cell>
          <cell r="AI584">
            <v>0</v>
          </cell>
          <cell r="AJ584">
            <v>0</v>
          </cell>
          <cell r="AK584">
            <v>0</v>
          </cell>
          <cell r="AL584">
            <v>0</v>
          </cell>
          <cell r="AM584">
            <v>0</v>
          </cell>
          <cell r="AN584">
            <v>0</v>
          </cell>
          <cell r="AO584">
            <v>0</v>
          </cell>
          <cell r="AP584">
            <v>0</v>
          </cell>
          <cell r="AQ584">
            <v>0</v>
          </cell>
          <cell r="AR584">
            <v>-739200.16</v>
          </cell>
          <cell r="AS584">
            <v>0</v>
          </cell>
          <cell r="AT584">
            <v>-739200.16</v>
          </cell>
          <cell r="AU584">
            <v>-940799.84</v>
          </cell>
          <cell r="AV584">
            <v>0</v>
          </cell>
          <cell r="AW584">
            <v>0</v>
          </cell>
          <cell r="AX584">
            <v>0</v>
          </cell>
          <cell r="AY584">
            <v>-940799.84</v>
          </cell>
          <cell r="AZ584">
            <v>0</v>
          </cell>
          <cell r="BA584">
            <v>0</v>
          </cell>
          <cell r="BB584">
            <v>0</v>
          </cell>
          <cell r="BC584">
            <v>0</v>
          </cell>
          <cell r="BD584">
            <v>0</v>
          </cell>
          <cell r="BE584">
            <v>0</v>
          </cell>
          <cell r="BF584">
            <v>0</v>
          </cell>
          <cell r="BG584">
            <v>0</v>
          </cell>
          <cell r="BH584">
            <v>0</v>
          </cell>
          <cell r="BI584">
            <v>0</v>
          </cell>
          <cell r="BJ584">
            <v>-1680000</v>
          </cell>
        </row>
        <row r="585">
          <cell r="A585">
            <v>453220</v>
          </cell>
          <cell r="B585" t="str">
            <v>Hlth,Dntl,GLI&amp;RB Ex</v>
          </cell>
          <cell r="C585">
            <v>-194461.74</v>
          </cell>
          <cell r="D585">
            <v>-36713997.5</v>
          </cell>
          <cell r="E585">
            <v>0</v>
          </cell>
          <cell r="F585">
            <v>-36713997.5</v>
          </cell>
          <cell r="G585">
            <v>-46726907.369999997</v>
          </cell>
          <cell r="H585">
            <v>0</v>
          </cell>
          <cell r="I585">
            <v>0</v>
          </cell>
          <cell r="J585">
            <v>0</v>
          </cell>
          <cell r="K585">
            <v>-46726907.369999997</v>
          </cell>
          <cell r="L585">
            <v>0</v>
          </cell>
          <cell r="M585">
            <v>0.01</v>
          </cell>
          <cell r="N585">
            <v>0.01</v>
          </cell>
          <cell r="O585">
            <v>-948134.5</v>
          </cell>
          <cell r="P585">
            <v>0</v>
          </cell>
          <cell r="Q585">
            <v>-701498.78</v>
          </cell>
          <cell r="R585">
            <v>0</v>
          </cell>
          <cell r="S585">
            <v>0</v>
          </cell>
          <cell r="T585">
            <v>0</v>
          </cell>
          <cell r="U585">
            <v>0</v>
          </cell>
          <cell r="V585">
            <v>-85284999.879999995</v>
          </cell>
          <cell r="W585">
            <v>0</v>
          </cell>
          <cell r="X585">
            <v>0</v>
          </cell>
          <cell r="Y585">
            <v>0</v>
          </cell>
          <cell r="Z585">
            <v>0</v>
          </cell>
          <cell r="AA585">
            <v>0</v>
          </cell>
          <cell r="AB585">
            <v>0</v>
          </cell>
          <cell r="AC585">
            <v>0</v>
          </cell>
          <cell r="AD585">
            <v>0</v>
          </cell>
          <cell r="AE585">
            <v>0</v>
          </cell>
          <cell r="AF585">
            <v>0</v>
          </cell>
          <cell r="AG585">
            <v>0</v>
          </cell>
          <cell r="AH585">
            <v>0</v>
          </cell>
          <cell r="AI585">
            <v>0</v>
          </cell>
          <cell r="AJ585">
            <v>0</v>
          </cell>
          <cell r="AK585">
            <v>0</v>
          </cell>
          <cell r="AL585">
            <v>0</v>
          </cell>
          <cell r="AM585">
            <v>0</v>
          </cell>
          <cell r="AN585">
            <v>0</v>
          </cell>
          <cell r="AO585">
            <v>0</v>
          </cell>
          <cell r="AP585">
            <v>0</v>
          </cell>
          <cell r="AQ585">
            <v>-194461.74</v>
          </cell>
          <cell r="AR585">
            <v>-36713997.5</v>
          </cell>
          <cell r="AS585">
            <v>0</v>
          </cell>
          <cell r="AT585">
            <v>-36713997.5</v>
          </cell>
          <cell r="AU585">
            <v>-46726907.369999997</v>
          </cell>
          <cell r="AV585">
            <v>0</v>
          </cell>
          <cell r="AW585">
            <v>0</v>
          </cell>
          <cell r="AX585">
            <v>0</v>
          </cell>
          <cell r="AY585">
            <v>-46726907.369999997</v>
          </cell>
          <cell r="AZ585">
            <v>0</v>
          </cell>
          <cell r="BA585">
            <v>0.01</v>
          </cell>
          <cell r="BB585">
            <v>0.01</v>
          </cell>
          <cell r="BC585">
            <v>-948134.5</v>
          </cell>
          <cell r="BD585">
            <v>0</v>
          </cell>
          <cell r="BE585">
            <v>-701498.78</v>
          </cell>
          <cell r="BF585">
            <v>0</v>
          </cell>
          <cell r="BG585">
            <v>0</v>
          </cell>
          <cell r="BH585">
            <v>0</v>
          </cell>
          <cell r="BI585">
            <v>0</v>
          </cell>
          <cell r="BJ585">
            <v>-85284999.879999995</v>
          </cell>
        </row>
        <row r="586">
          <cell r="A586">
            <v>453230</v>
          </cell>
          <cell r="B586" t="str">
            <v>OPEB-LT Dsblty-exp</v>
          </cell>
          <cell r="C586">
            <v>0</v>
          </cell>
          <cell r="D586">
            <v>-4253900.26</v>
          </cell>
          <cell r="E586">
            <v>0</v>
          </cell>
          <cell r="F586">
            <v>-4253900.26</v>
          </cell>
          <cell r="G586">
            <v>-5020099.74</v>
          </cell>
          <cell r="H586">
            <v>0</v>
          </cell>
          <cell r="I586">
            <v>0</v>
          </cell>
          <cell r="J586">
            <v>0</v>
          </cell>
          <cell r="K586">
            <v>-5020099.74</v>
          </cell>
          <cell r="L586">
            <v>0</v>
          </cell>
          <cell r="M586">
            <v>0</v>
          </cell>
          <cell r="N586">
            <v>0</v>
          </cell>
          <cell r="O586">
            <v>0</v>
          </cell>
          <cell r="P586">
            <v>0</v>
          </cell>
          <cell r="Q586">
            <v>0</v>
          </cell>
          <cell r="R586">
            <v>0</v>
          </cell>
          <cell r="S586">
            <v>0</v>
          </cell>
          <cell r="T586">
            <v>0</v>
          </cell>
          <cell r="U586">
            <v>0</v>
          </cell>
          <cell r="V586">
            <v>-9274000</v>
          </cell>
          <cell r="W586">
            <v>0</v>
          </cell>
          <cell r="X586">
            <v>0</v>
          </cell>
          <cell r="Y586">
            <v>0</v>
          </cell>
          <cell r="Z586">
            <v>0</v>
          </cell>
          <cell r="AA586">
            <v>0</v>
          </cell>
          <cell r="AB586">
            <v>0</v>
          </cell>
          <cell r="AC586">
            <v>0</v>
          </cell>
          <cell r="AD586">
            <v>0</v>
          </cell>
          <cell r="AE586">
            <v>0</v>
          </cell>
          <cell r="AF586">
            <v>0</v>
          </cell>
          <cell r="AG586">
            <v>0</v>
          </cell>
          <cell r="AH586">
            <v>0</v>
          </cell>
          <cell r="AI586">
            <v>0</v>
          </cell>
          <cell r="AJ586">
            <v>0</v>
          </cell>
          <cell r="AK586">
            <v>0</v>
          </cell>
          <cell r="AL586">
            <v>0</v>
          </cell>
          <cell r="AM586">
            <v>0</v>
          </cell>
          <cell r="AN586">
            <v>0</v>
          </cell>
          <cell r="AO586">
            <v>0</v>
          </cell>
          <cell r="AP586">
            <v>0</v>
          </cell>
          <cell r="AQ586">
            <v>0</v>
          </cell>
          <cell r="AR586">
            <v>-4253900.26</v>
          </cell>
          <cell r="AS586">
            <v>0</v>
          </cell>
          <cell r="AT586">
            <v>-4253900.26</v>
          </cell>
          <cell r="AU586">
            <v>-5020099.74</v>
          </cell>
          <cell r="AV586">
            <v>0</v>
          </cell>
          <cell r="AW586">
            <v>0</v>
          </cell>
          <cell r="AX586">
            <v>0</v>
          </cell>
          <cell r="AY586">
            <v>-5020099.74</v>
          </cell>
          <cell r="AZ586">
            <v>0</v>
          </cell>
          <cell r="BA586">
            <v>0</v>
          </cell>
          <cell r="BB586">
            <v>0</v>
          </cell>
          <cell r="BC586">
            <v>0</v>
          </cell>
          <cell r="BD586">
            <v>0</v>
          </cell>
          <cell r="BE586">
            <v>0</v>
          </cell>
          <cell r="BF586">
            <v>0</v>
          </cell>
          <cell r="BG586">
            <v>0</v>
          </cell>
          <cell r="BH586">
            <v>0</v>
          </cell>
          <cell r="BI586">
            <v>0</v>
          </cell>
          <cell r="BJ586">
            <v>-9274000</v>
          </cell>
        </row>
        <row r="587">
          <cell r="A587">
            <v>453250</v>
          </cell>
          <cell r="B587" t="str">
            <v>OPRB - SPP - expense</v>
          </cell>
          <cell r="C587">
            <v>-40352.54</v>
          </cell>
          <cell r="D587">
            <v>-3042688.86</v>
          </cell>
          <cell r="E587">
            <v>0</v>
          </cell>
          <cell r="F587">
            <v>-3042688.86</v>
          </cell>
          <cell r="G587">
            <v>-3872511.72</v>
          </cell>
          <cell r="H587">
            <v>0</v>
          </cell>
          <cell r="I587">
            <v>0</v>
          </cell>
          <cell r="J587">
            <v>0</v>
          </cell>
          <cell r="K587">
            <v>-3872511.72</v>
          </cell>
          <cell r="L587">
            <v>0</v>
          </cell>
          <cell r="M587">
            <v>0</v>
          </cell>
          <cell r="N587">
            <v>0</v>
          </cell>
          <cell r="O587">
            <v>-86046.9</v>
          </cell>
          <cell r="P587">
            <v>0</v>
          </cell>
          <cell r="Q587">
            <v>-58399.97</v>
          </cell>
          <cell r="R587">
            <v>0</v>
          </cell>
          <cell r="S587">
            <v>0</v>
          </cell>
          <cell r="T587">
            <v>0</v>
          </cell>
          <cell r="U587">
            <v>0</v>
          </cell>
          <cell r="V587">
            <v>-7099999.9900000002</v>
          </cell>
          <cell r="W587">
            <v>0</v>
          </cell>
          <cell r="X587">
            <v>0</v>
          </cell>
          <cell r="Y587">
            <v>0</v>
          </cell>
          <cell r="Z587">
            <v>0</v>
          </cell>
          <cell r="AA587">
            <v>0</v>
          </cell>
          <cell r="AB587">
            <v>0</v>
          </cell>
          <cell r="AC587">
            <v>0</v>
          </cell>
          <cell r="AD587">
            <v>0</v>
          </cell>
          <cell r="AE587">
            <v>0</v>
          </cell>
          <cell r="AF587">
            <v>0</v>
          </cell>
          <cell r="AG587">
            <v>0</v>
          </cell>
          <cell r="AH587">
            <v>0</v>
          </cell>
          <cell r="AI587">
            <v>0</v>
          </cell>
          <cell r="AJ587">
            <v>0</v>
          </cell>
          <cell r="AK587">
            <v>0</v>
          </cell>
          <cell r="AL587">
            <v>0</v>
          </cell>
          <cell r="AM587">
            <v>0</v>
          </cell>
          <cell r="AN587">
            <v>0</v>
          </cell>
          <cell r="AO587">
            <v>0</v>
          </cell>
          <cell r="AP587">
            <v>0</v>
          </cell>
          <cell r="AQ587">
            <v>-40352.54</v>
          </cell>
          <cell r="AR587">
            <v>-3042688.86</v>
          </cell>
          <cell r="AS587">
            <v>0</v>
          </cell>
          <cell r="AT587">
            <v>-3042688.86</v>
          </cell>
          <cell r="AU587">
            <v>-3872511.72</v>
          </cell>
          <cell r="AV587">
            <v>0</v>
          </cell>
          <cell r="AW587">
            <v>0</v>
          </cell>
          <cell r="AX587">
            <v>0</v>
          </cell>
          <cell r="AY587">
            <v>-3872511.72</v>
          </cell>
          <cell r="AZ587">
            <v>0</v>
          </cell>
          <cell r="BA587">
            <v>0</v>
          </cell>
          <cell r="BB587">
            <v>0</v>
          </cell>
          <cell r="BC587">
            <v>-86046.9</v>
          </cell>
          <cell r="BD587">
            <v>0</v>
          </cell>
          <cell r="BE587">
            <v>-58399.97</v>
          </cell>
          <cell r="BF587">
            <v>0</v>
          </cell>
          <cell r="BG587">
            <v>0</v>
          </cell>
          <cell r="BH587">
            <v>0</v>
          </cell>
          <cell r="BI587">
            <v>0</v>
          </cell>
          <cell r="BJ587">
            <v>-7099999.9900000002</v>
          </cell>
        </row>
        <row r="588">
          <cell r="A588">
            <v>453320</v>
          </cell>
          <cell r="B588" t="str">
            <v>OPRB-H&amp;D Oblig</v>
          </cell>
          <cell r="C588">
            <v>0</v>
          </cell>
          <cell r="D588">
            <v>-142827787</v>
          </cell>
          <cell r="E588">
            <v>0</v>
          </cell>
          <cell r="F588">
            <v>-142827787</v>
          </cell>
          <cell r="G588">
            <v>-186268499</v>
          </cell>
          <cell r="H588">
            <v>0</v>
          </cell>
          <cell r="I588">
            <v>0</v>
          </cell>
          <cell r="J588">
            <v>0</v>
          </cell>
          <cell r="K588">
            <v>-186268499</v>
          </cell>
          <cell r="L588">
            <v>0</v>
          </cell>
          <cell r="M588">
            <v>0</v>
          </cell>
          <cell r="N588">
            <v>0</v>
          </cell>
          <cell r="O588">
            <v>0</v>
          </cell>
          <cell r="P588">
            <v>0</v>
          </cell>
          <cell r="Q588">
            <v>-3324203.75</v>
          </cell>
          <cell r="R588">
            <v>1253000</v>
          </cell>
          <cell r="S588">
            <v>0</v>
          </cell>
          <cell r="T588">
            <v>0</v>
          </cell>
          <cell r="U588">
            <v>0</v>
          </cell>
          <cell r="V588">
            <v>-331167489.75</v>
          </cell>
          <cell r="W588">
            <v>0</v>
          </cell>
          <cell r="X588">
            <v>0</v>
          </cell>
          <cell r="Y588">
            <v>0</v>
          </cell>
          <cell r="Z588">
            <v>0</v>
          </cell>
          <cell r="AA588">
            <v>0</v>
          </cell>
          <cell r="AB588">
            <v>0</v>
          </cell>
          <cell r="AC588">
            <v>0</v>
          </cell>
          <cell r="AD588">
            <v>0</v>
          </cell>
          <cell r="AE588">
            <v>0</v>
          </cell>
          <cell r="AF588">
            <v>0</v>
          </cell>
          <cell r="AG588">
            <v>0</v>
          </cell>
          <cell r="AH588">
            <v>0</v>
          </cell>
          <cell r="AI588">
            <v>0</v>
          </cell>
          <cell r="AJ588">
            <v>0</v>
          </cell>
          <cell r="AK588">
            <v>0</v>
          </cell>
          <cell r="AL588">
            <v>0</v>
          </cell>
          <cell r="AM588">
            <v>0</v>
          </cell>
          <cell r="AN588">
            <v>0</v>
          </cell>
          <cell r="AO588">
            <v>0</v>
          </cell>
          <cell r="AP588">
            <v>0</v>
          </cell>
          <cell r="AQ588">
            <v>0</v>
          </cell>
          <cell r="AR588">
            <v>-142827787</v>
          </cell>
          <cell r="AS588">
            <v>0</v>
          </cell>
          <cell r="AT588">
            <v>-142827787</v>
          </cell>
          <cell r="AU588">
            <v>-186268499</v>
          </cell>
          <cell r="AV588">
            <v>0</v>
          </cell>
          <cell r="AW588">
            <v>0</v>
          </cell>
          <cell r="AX588">
            <v>0</v>
          </cell>
          <cell r="AY588">
            <v>-186268499</v>
          </cell>
          <cell r="AZ588">
            <v>0</v>
          </cell>
          <cell r="BA588">
            <v>0</v>
          </cell>
          <cell r="BB588">
            <v>0</v>
          </cell>
          <cell r="BC588">
            <v>0</v>
          </cell>
          <cell r="BD588">
            <v>0</v>
          </cell>
          <cell r="BE588">
            <v>-3324203.75</v>
          </cell>
          <cell r="BF588">
            <v>1253000</v>
          </cell>
          <cell r="BG588">
            <v>0</v>
          </cell>
          <cell r="BH588">
            <v>0</v>
          </cell>
          <cell r="BI588">
            <v>0</v>
          </cell>
          <cell r="BJ588">
            <v>-331167489.75</v>
          </cell>
        </row>
        <row r="589">
          <cell r="A589">
            <v>453330</v>
          </cell>
          <cell r="B589" t="str">
            <v>OPEB-LTD Obligation</v>
          </cell>
          <cell r="C589">
            <v>0</v>
          </cell>
          <cell r="D589">
            <v>12645225</v>
          </cell>
          <cell r="E589">
            <v>0</v>
          </cell>
          <cell r="F589">
            <v>12645225</v>
          </cell>
          <cell r="G589">
            <v>16491240</v>
          </cell>
          <cell r="H589">
            <v>0</v>
          </cell>
          <cell r="I589">
            <v>0</v>
          </cell>
          <cell r="J589">
            <v>0</v>
          </cell>
          <cell r="K589">
            <v>16491240</v>
          </cell>
          <cell r="L589">
            <v>0</v>
          </cell>
          <cell r="M589">
            <v>0</v>
          </cell>
          <cell r="N589">
            <v>0</v>
          </cell>
          <cell r="O589">
            <v>0</v>
          </cell>
          <cell r="P589">
            <v>0</v>
          </cell>
          <cell r="Q589">
            <v>294308</v>
          </cell>
          <cell r="R589">
            <v>0</v>
          </cell>
          <cell r="S589">
            <v>0</v>
          </cell>
          <cell r="T589">
            <v>0</v>
          </cell>
          <cell r="U589">
            <v>0</v>
          </cell>
          <cell r="V589">
            <v>29430773</v>
          </cell>
          <cell r="W589">
            <v>0</v>
          </cell>
          <cell r="X589">
            <v>0</v>
          </cell>
          <cell r="Y589">
            <v>0</v>
          </cell>
          <cell r="Z589">
            <v>0</v>
          </cell>
          <cell r="AA589">
            <v>0</v>
          </cell>
          <cell r="AB589">
            <v>0</v>
          </cell>
          <cell r="AC589">
            <v>0</v>
          </cell>
          <cell r="AD589">
            <v>0</v>
          </cell>
          <cell r="AE589">
            <v>0</v>
          </cell>
          <cell r="AF589">
            <v>0</v>
          </cell>
          <cell r="AG589">
            <v>0</v>
          </cell>
          <cell r="AH589">
            <v>0</v>
          </cell>
          <cell r="AI589">
            <v>0</v>
          </cell>
          <cell r="AJ589">
            <v>0</v>
          </cell>
          <cell r="AK589">
            <v>0</v>
          </cell>
          <cell r="AL589">
            <v>0</v>
          </cell>
          <cell r="AM589">
            <v>0</v>
          </cell>
          <cell r="AN589">
            <v>0</v>
          </cell>
          <cell r="AO589">
            <v>0</v>
          </cell>
          <cell r="AP589">
            <v>0</v>
          </cell>
          <cell r="AQ589">
            <v>0</v>
          </cell>
          <cell r="AR589">
            <v>12645225</v>
          </cell>
          <cell r="AS589">
            <v>0</v>
          </cell>
          <cell r="AT589">
            <v>12645225</v>
          </cell>
          <cell r="AU589">
            <v>16491240</v>
          </cell>
          <cell r="AV589">
            <v>0</v>
          </cell>
          <cell r="AW589">
            <v>0</v>
          </cell>
          <cell r="AX589">
            <v>0</v>
          </cell>
          <cell r="AY589">
            <v>16491240</v>
          </cell>
          <cell r="AZ589">
            <v>0</v>
          </cell>
          <cell r="BA589">
            <v>0</v>
          </cell>
          <cell r="BB589">
            <v>0</v>
          </cell>
          <cell r="BC589">
            <v>0</v>
          </cell>
          <cell r="BD589">
            <v>0</v>
          </cell>
          <cell r="BE589">
            <v>294308</v>
          </cell>
          <cell r="BF589">
            <v>0</v>
          </cell>
          <cell r="BG589">
            <v>0</v>
          </cell>
          <cell r="BH589">
            <v>0</v>
          </cell>
          <cell r="BI589">
            <v>0</v>
          </cell>
          <cell r="BJ589">
            <v>29430773</v>
          </cell>
        </row>
        <row r="590">
          <cell r="A590">
            <v>453350</v>
          </cell>
          <cell r="B590" t="str">
            <v>OPRB-SPP Obligation</v>
          </cell>
          <cell r="C590">
            <v>0</v>
          </cell>
          <cell r="D590">
            <v>-4893420</v>
          </cell>
          <cell r="E590">
            <v>0</v>
          </cell>
          <cell r="F590">
            <v>-4893420</v>
          </cell>
          <cell r="G590">
            <v>-6381739</v>
          </cell>
          <cell r="H590">
            <v>0</v>
          </cell>
          <cell r="I590">
            <v>0</v>
          </cell>
          <cell r="J590">
            <v>0</v>
          </cell>
          <cell r="K590">
            <v>-6381739</v>
          </cell>
          <cell r="L590">
            <v>0</v>
          </cell>
          <cell r="M590">
            <v>0</v>
          </cell>
          <cell r="N590">
            <v>0</v>
          </cell>
          <cell r="O590">
            <v>0</v>
          </cell>
          <cell r="P590">
            <v>0</v>
          </cell>
          <cell r="Q590">
            <v>-113891</v>
          </cell>
          <cell r="R590">
            <v>0</v>
          </cell>
          <cell r="S590">
            <v>0</v>
          </cell>
          <cell r="T590">
            <v>0</v>
          </cell>
          <cell r="U590">
            <v>0</v>
          </cell>
          <cell r="V590">
            <v>-11389050</v>
          </cell>
          <cell r="W590">
            <v>0</v>
          </cell>
          <cell r="X590">
            <v>0</v>
          </cell>
          <cell r="Y590">
            <v>0</v>
          </cell>
          <cell r="Z590">
            <v>0</v>
          </cell>
          <cell r="AA590">
            <v>0</v>
          </cell>
          <cell r="AB590">
            <v>0</v>
          </cell>
          <cell r="AC590">
            <v>0</v>
          </cell>
          <cell r="AD590">
            <v>0</v>
          </cell>
          <cell r="AE590">
            <v>0</v>
          </cell>
          <cell r="AF590">
            <v>0</v>
          </cell>
          <cell r="AG590">
            <v>0</v>
          </cell>
          <cell r="AH590">
            <v>0</v>
          </cell>
          <cell r="AI590">
            <v>0</v>
          </cell>
          <cell r="AJ590">
            <v>0</v>
          </cell>
          <cell r="AK590">
            <v>0</v>
          </cell>
          <cell r="AL590">
            <v>0</v>
          </cell>
          <cell r="AM590">
            <v>0</v>
          </cell>
          <cell r="AN590">
            <v>0</v>
          </cell>
          <cell r="AO590">
            <v>0</v>
          </cell>
          <cell r="AP590">
            <v>0</v>
          </cell>
          <cell r="AQ590">
            <v>0</v>
          </cell>
          <cell r="AR590">
            <v>-4893420</v>
          </cell>
          <cell r="AS590">
            <v>0</v>
          </cell>
          <cell r="AT590">
            <v>-4893420</v>
          </cell>
          <cell r="AU590">
            <v>-6381739</v>
          </cell>
          <cell r="AV590">
            <v>0</v>
          </cell>
          <cell r="AW590">
            <v>0</v>
          </cell>
          <cell r="AX590">
            <v>0</v>
          </cell>
          <cell r="AY590">
            <v>-6381739</v>
          </cell>
          <cell r="AZ590">
            <v>0</v>
          </cell>
          <cell r="BA590">
            <v>0</v>
          </cell>
          <cell r="BB590">
            <v>0</v>
          </cell>
          <cell r="BC590">
            <v>0</v>
          </cell>
          <cell r="BD590">
            <v>0</v>
          </cell>
          <cell r="BE590">
            <v>-113891</v>
          </cell>
          <cell r="BF590">
            <v>0</v>
          </cell>
          <cell r="BG590">
            <v>0</v>
          </cell>
          <cell r="BH590">
            <v>0</v>
          </cell>
          <cell r="BI590">
            <v>0</v>
          </cell>
          <cell r="BJ590">
            <v>-11389050</v>
          </cell>
        </row>
        <row r="591">
          <cell r="A591">
            <v>480000</v>
          </cell>
          <cell r="B591" t="str">
            <v>Contributed Surplus</v>
          </cell>
          <cell r="C591">
            <v>0</v>
          </cell>
          <cell r="D591">
            <v>-1162362.6000000001</v>
          </cell>
          <cell r="E591">
            <v>0</v>
          </cell>
          <cell r="F591">
            <v>-1162362.6000000001</v>
          </cell>
          <cell r="G591">
            <v>-2944649.4</v>
          </cell>
          <cell r="H591">
            <v>0</v>
          </cell>
          <cell r="I591">
            <v>0</v>
          </cell>
          <cell r="J591">
            <v>0</v>
          </cell>
          <cell r="K591">
            <v>-2944649.4</v>
          </cell>
          <cell r="L591">
            <v>0</v>
          </cell>
          <cell r="M591">
            <v>0</v>
          </cell>
          <cell r="N591">
            <v>0</v>
          </cell>
          <cell r="O591">
            <v>0</v>
          </cell>
          <cell r="P591">
            <v>0</v>
          </cell>
          <cell r="Q591">
            <v>0</v>
          </cell>
          <cell r="R591">
            <v>0</v>
          </cell>
          <cell r="S591">
            <v>0</v>
          </cell>
          <cell r="T591">
            <v>0</v>
          </cell>
          <cell r="U591">
            <v>4107012</v>
          </cell>
          <cell r="V591">
            <v>0</v>
          </cell>
          <cell r="W591">
            <v>0</v>
          </cell>
          <cell r="X591">
            <v>0</v>
          </cell>
          <cell r="Y591">
            <v>0</v>
          </cell>
          <cell r="Z591">
            <v>0</v>
          </cell>
          <cell r="AA591">
            <v>0</v>
          </cell>
          <cell r="AB591">
            <v>0</v>
          </cell>
          <cell r="AC591">
            <v>0</v>
          </cell>
          <cell r="AD591">
            <v>0</v>
          </cell>
          <cell r="AE591">
            <v>0</v>
          </cell>
          <cell r="AF591">
            <v>0</v>
          </cell>
          <cell r="AG591">
            <v>0</v>
          </cell>
          <cell r="AH591">
            <v>0</v>
          </cell>
          <cell r="AI591">
            <v>0</v>
          </cell>
          <cell r="AJ591">
            <v>0</v>
          </cell>
          <cell r="AK591">
            <v>0</v>
          </cell>
          <cell r="AL591">
            <v>0</v>
          </cell>
          <cell r="AM591">
            <v>0</v>
          </cell>
          <cell r="AN591">
            <v>0</v>
          </cell>
          <cell r="AO591">
            <v>0</v>
          </cell>
          <cell r="AP591">
            <v>0</v>
          </cell>
          <cell r="AQ591">
            <v>0</v>
          </cell>
          <cell r="AR591">
            <v>-1162362.6000000001</v>
          </cell>
          <cell r="AS591">
            <v>0</v>
          </cell>
          <cell r="AT591">
            <v>-1162362.6000000001</v>
          </cell>
          <cell r="AU591">
            <v>-2944649.4</v>
          </cell>
          <cell r="AV591">
            <v>0</v>
          </cell>
          <cell r="AW591">
            <v>0</v>
          </cell>
          <cell r="AX591">
            <v>0</v>
          </cell>
          <cell r="AY591">
            <v>-2944649.4</v>
          </cell>
          <cell r="AZ591">
            <v>0</v>
          </cell>
          <cell r="BA591">
            <v>0</v>
          </cell>
          <cell r="BB591">
            <v>0</v>
          </cell>
          <cell r="BC591">
            <v>0</v>
          </cell>
          <cell r="BD591">
            <v>0</v>
          </cell>
          <cell r="BE591">
            <v>0</v>
          </cell>
          <cell r="BF591">
            <v>0</v>
          </cell>
          <cell r="BG591">
            <v>0</v>
          </cell>
          <cell r="BH591">
            <v>0</v>
          </cell>
          <cell r="BI591">
            <v>4107012</v>
          </cell>
          <cell r="BJ591">
            <v>0</v>
          </cell>
        </row>
        <row r="592">
          <cell r="A592">
            <v>481000</v>
          </cell>
          <cell r="B592" t="str">
            <v>Business Unit Equity</v>
          </cell>
          <cell r="C592">
            <v>-131545486.48999999</v>
          </cell>
          <cell r="D592">
            <v>-1500792596.3499999</v>
          </cell>
          <cell r="E592">
            <v>-6853021.1200000001</v>
          </cell>
          <cell r="F592">
            <v>-1507645617.47</v>
          </cell>
          <cell r="G592">
            <v>-1110725151.1700001</v>
          </cell>
          <cell r="H592">
            <v>-14725254.310000001</v>
          </cell>
          <cell r="I592">
            <v>0</v>
          </cell>
          <cell r="J592">
            <v>-1006.41</v>
          </cell>
          <cell r="K592">
            <v>-1125451411.8900001</v>
          </cell>
          <cell r="L592">
            <v>0</v>
          </cell>
          <cell r="M592">
            <v>0.38</v>
          </cell>
          <cell r="N592">
            <v>0.38</v>
          </cell>
          <cell r="O592">
            <v>-16698328.619999999</v>
          </cell>
          <cell r="P592">
            <v>2783120.31</v>
          </cell>
          <cell r="Q592">
            <v>0.55000000000000004</v>
          </cell>
          <cell r="R592">
            <v>-65311741.909999996</v>
          </cell>
          <cell r="S592">
            <v>782.99</v>
          </cell>
          <cell r="T592">
            <v>1963736.24</v>
          </cell>
          <cell r="U592">
            <v>15213394.380000001</v>
          </cell>
          <cell r="V592">
            <v>-2826691551.5300002</v>
          </cell>
          <cell r="W592">
            <v>0</v>
          </cell>
          <cell r="X592">
            <v>0</v>
          </cell>
          <cell r="Y592">
            <v>0</v>
          </cell>
          <cell r="Z592">
            <v>0</v>
          </cell>
          <cell r="AA592">
            <v>0</v>
          </cell>
          <cell r="AB592">
            <v>0</v>
          </cell>
          <cell r="AC592">
            <v>0</v>
          </cell>
          <cell r="AD592">
            <v>0</v>
          </cell>
          <cell r="AE592">
            <v>0</v>
          </cell>
          <cell r="AF592">
            <v>0</v>
          </cell>
          <cell r="AG592">
            <v>0</v>
          </cell>
          <cell r="AH592">
            <v>0</v>
          </cell>
          <cell r="AI592">
            <v>0</v>
          </cell>
          <cell r="AJ592">
            <v>0</v>
          </cell>
          <cell r="AK592">
            <v>0</v>
          </cell>
          <cell r="AL592">
            <v>0</v>
          </cell>
          <cell r="AM592">
            <v>0</v>
          </cell>
          <cell r="AN592">
            <v>0</v>
          </cell>
          <cell r="AO592">
            <v>0</v>
          </cell>
          <cell r="AP592">
            <v>0</v>
          </cell>
          <cell r="AQ592">
            <v>-131545486.48999999</v>
          </cell>
          <cell r="AR592">
            <v>-1500792596.3499999</v>
          </cell>
          <cell r="AS592">
            <v>-6853021.1200000001</v>
          </cell>
          <cell r="AT592">
            <v>-1507645617.47</v>
          </cell>
          <cell r="AU592">
            <v>-1110725151.1700001</v>
          </cell>
          <cell r="AV592">
            <v>-14725254.310000001</v>
          </cell>
          <cell r="AW592">
            <v>0</v>
          </cell>
          <cell r="AX592">
            <v>-1006.41</v>
          </cell>
          <cell r="AY592">
            <v>-1125451411.8900001</v>
          </cell>
          <cell r="AZ592">
            <v>0</v>
          </cell>
          <cell r="BA592">
            <v>0.38</v>
          </cell>
          <cell r="BB592">
            <v>0.38</v>
          </cell>
          <cell r="BC592">
            <v>-16698328.619999999</v>
          </cell>
          <cell r="BD592">
            <v>2783120.31</v>
          </cell>
          <cell r="BE592">
            <v>0.55000000000000004</v>
          </cell>
          <cell r="BF592">
            <v>-65311741.909999996</v>
          </cell>
          <cell r="BG592">
            <v>782.99</v>
          </cell>
          <cell r="BH592">
            <v>1963736.24</v>
          </cell>
          <cell r="BI592">
            <v>15213394.380000001</v>
          </cell>
          <cell r="BJ592">
            <v>-2826691551.5300002</v>
          </cell>
        </row>
        <row r="593">
          <cell r="A593">
            <v>481120</v>
          </cell>
          <cell r="B593" t="str">
            <v>Prefered Shares</v>
          </cell>
          <cell r="C593">
            <v>-323000000</v>
          </cell>
          <cell r="D593">
            <v>-237837650</v>
          </cell>
          <cell r="E593">
            <v>0</v>
          </cell>
          <cell r="F593">
            <v>-237837650</v>
          </cell>
          <cell r="G593">
            <v>-134055350</v>
          </cell>
          <cell r="H593">
            <v>0</v>
          </cell>
          <cell r="I593">
            <v>0</v>
          </cell>
          <cell r="J593">
            <v>0</v>
          </cell>
          <cell r="K593">
            <v>-134055350</v>
          </cell>
          <cell r="L593">
            <v>0</v>
          </cell>
          <cell r="M593">
            <v>0</v>
          </cell>
          <cell r="N593">
            <v>0</v>
          </cell>
          <cell r="O593">
            <v>0</v>
          </cell>
          <cell r="P593">
            <v>0</v>
          </cell>
          <cell r="Q593">
            <v>0</v>
          </cell>
          <cell r="R593">
            <v>0</v>
          </cell>
          <cell r="S593">
            <v>0</v>
          </cell>
          <cell r="T593">
            <v>0</v>
          </cell>
          <cell r="U593">
            <v>371893000</v>
          </cell>
          <cell r="V593">
            <v>-323000000</v>
          </cell>
          <cell r="W593">
            <v>0</v>
          </cell>
          <cell r="X593">
            <v>0</v>
          </cell>
          <cell r="Y593">
            <v>0</v>
          </cell>
          <cell r="Z593">
            <v>0</v>
          </cell>
          <cell r="AA593">
            <v>0</v>
          </cell>
          <cell r="AB593">
            <v>0</v>
          </cell>
          <cell r="AC593">
            <v>0</v>
          </cell>
          <cell r="AD593">
            <v>0</v>
          </cell>
          <cell r="AE593">
            <v>0</v>
          </cell>
          <cell r="AF593">
            <v>0</v>
          </cell>
          <cell r="AG593">
            <v>0</v>
          </cell>
          <cell r="AH593">
            <v>0</v>
          </cell>
          <cell r="AI593">
            <v>0</v>
          </cell>
          <cell r="AJ593">
            <v>0</v>
          </cell>
          <cell r="AK593">
            <v>0</v>
          </cell>
          <cell r="AL593">
            <v>0</v>
          </cell>
          <cell r="AM593">
            <v>0</v>
          </cell>
          <cell r="AN593">
            <v>0</v>
          </cell>
          <cell r="AO593">
            <v>0</v>
          </cell>
          <cell r="AP593">
            <v>0</v>
          </cell>
          <cell r="AQ593">
            <v>-323000000</v>
          </cell>
          <cell r="AR593">
            <v>-237837650</v>
          </cell>
          <cell r="AS593">
            <v>0</v>
          </cell>
          <cell r="AT593">
            <v>-237837650</v>
          </cell>
          <cell r="AU593">
            <v>-134055350</v>
          </cell>
          <cell r="AV593">
            <v>0</v>
          </cell>
          <cell r="AW593">
            <v>0</v>
          </cell>
          <cell r="AX593">
            <v>0</v>
          </cell>
          <cell r="AY593">
            <v>-134055350</v>
          </cell>
          <cell r="AZ593">
            <v>0</v>
          </cell>
          <cell r="BA593">
            <v>0</v>
          </cell>
          <cell r="BB593">
            <v>0</v>
          </cell>
          <cell r="BC593">
            <v>0</v>
          </cell>
          <cell r="BD593">
            <v>0</v>
          </cell>
          <cell r="BE593">
            <v>0</v>
          </cell>
          <cell r="BF593">
            <v>0</v>
          </cell>
          <cell r="BG593">
            <v>0</v>
          </cell>
          <cell r="BH593">
            <v>0</v>
          </cell>
          <cell r="BI593">
            <v>371893000</v>
          </cell>
          <cell r="BJ593">
            <v>-323000000</v>
          </cell>
        </row>
        <row r="594">
          <cell r="A594">
            <v>481121</v>
          </cell>
          <cell r="B594" t="str">
            <v>Common Share Capital</v>
          </cell>
          <cell r="C594">
            <v>-3314000000</v>
          </cell>
          <cell r="D594">
            <v>-2083014515.45</v>
          </cell>
          <cell r="E594">
            <v>0</v>
          </cell>
          <cell r="F594">
            <v>-2083014515.45</v>
          </cell>
          <cell r="G594">
            <v>-907985494.07000005</v>
          </cell>
          <cell r="H594">
            <v>0</v>
          </cell>
          <cell r="I594">
            <v>0</v>
          </cell>
          <cell r="J594">
            <v>-0.48</v>
          </cell>
          <cell r="K594">
            <v>-907985494.54999995</v>
          </cell>
          <cell r="L594">
            <v>0</v>
          </cell>
          <cell r="M594">
            <v>0</v>
          </cell>
          <cell r="N594">
            <v>0</v>
          </cell>
          <cell r="O594">
            <v>0</v>
          </cell>
          <cell r="P594">
            <v>-10</v>
          </cell>
          <cell r="Q594">
            <v>0</v>
          </cell>
          <cell r="R594">
            <v>-51501490.060000002</v>
          </cell>
          <cell r="S594">
            <v>-783.15</v>
          </cell>
          <cell r="T594">
            <v>-1930557.61</v>
          </cell>
          <cell r="U594">
            <v>3044432851.8200002</v>
          </cell>
          <cell r="V594">
            <v>-3313999999</v>
          </cell>
          <cell r="W594">
            <v>0</v>
          </cell>
          <cell r="X594">
            <v>0</v>
          </cell>
          <cell r="Y594">
            <v>0</v>
          </cell>
          <cell r="Z594">
            <v>0</v>
          </cell>
          <cell r="AA594">
            <v>0</v>
          </cell>
          <cell r="AB594">
            <v>0</v>
          </cell>
          <cell r="AC594">
            <v>0</v>
          </cell>
          <cell r="AD594">
            <v>0</v>
          </cell>
          <cell r="AE594">
            <v>0</v>
          </cell>
          <cell r="AF594">
            <v>0</v>
          </cell>
          <cell r="AG594">
            <v>0</v>
          </cell>
          <cell r="AH594">
            <v>0</v>
          </cell>
          <cell r="AI594">
            <v>0</v>
          </cell>
          <cell r="AJ594">
            <v>0</v>
          </cell>
          <cell r="AK594">
            <v>0</v>
          </cell>
          <cell r="AL594">
            <v>0</v>
          </cell>
          <cell r="AM594">
            <v>0</v>
          </cell>
          <cell r="AN594">
            <v>0</v>
          </cell>
          <cell r="AO594">
            <v>0</v>
          </cell>
          <cell r="AP594">
            <v>0</v>
          </cell>
          <cell r="AQ594">
            <v>-3314000000</v>
          </cell>
          <cell r="AR594">
            <v>-2083014515.45</v>
          </cell>
          <cell r="AS594">
            <v>0</v>
          </cell>
          <cell r="AT594">
            <v>-2083014515.45</v>
          </cell>
          <cell r="AU594">
            <v>-907985494.07000005</v>
          </cell>
          <cell r="AV594">
            <v>0</v>
          </cell>
          <cell r="AW594">
            <v>0</v>
          </cell>
          <cell r="AX594">
            <v>-0.48</v>
          </cell>
          <cell r="AY594">
            <v>-907985494.54999995</v>
          </cell>
          <cell r="AZ594">
            <v>0</v>
          </cell>
          <cell r="BA594">
            <v>0</v>
          </cell>
          <cell r="BB594">
            <v>0</v>
          </cell>
          <cell r="BC594">
            <v>0</v>
          </cell>
          <cell r="BD594">
            <v>-10</v>
          </cell>
          <cell r="BE594">
            <v>0</v>
          </cell>
          <cell r="BF594">
            <v>-51501490.060000002</v>
          </cell>
          <cell r="BG594">
            <v>-783.15</v>
          </cell>
          <cell r="BH594">
            <v>-1930557.61</v>
          </cell>
          <cell r="BI594">
            <v>3044432851.8200002</v>
          </cell>
          <cell r="BJ594">
            <v>-3313999999</v>
          </cell>
        </row>
        <row r="595">
          <cell r="A595">
            <v>482000</v>
          </cell>
          <cell r="B595" t="str">
            <v>Common Shares Dividend</v>
          </cell>
          <cell r="C595">
            <v>352300000</v>
          </cell>
          <cell r="D595">
            <v>150000196.59</v>
          </cell>
          <cell r="E595">
            <v>0</v>
          </cell>
          <cell r="F595">
            <v>150000196.59</v>
          </cell>
          <cell r="G595">
            <v>100000981.45999999</v>
          </cell>
          <cell r="H595">
            <v>0</v>
          </cell>
          <cell r="I595">
            <v>0</v>
          </cell>
          <cell r="J595">
            <v>0</v>
          </cell>
          <cell r="K595">
            <v>100000981.45999999</v>
          </cell>
          <cell r="L595">
            <v>0</v>
          </cell>
          <cell r="M595">
            <v>0</v>
          </cell>
          <cell r="N595">
            <v>0</v>
          </cell>
          <cell r="O595">
            <v>0</v>
          </cell>
          <cell r="P595">
            <v>0</v>
          </cell>
          <cell r="Q595">
            <v>0</v>
          </cell>
          <cell r="R595">
            <v>12900000</v>
          </cell>
          <cell r="S595">
            <v>0</v>
          </cell>
          <cell r="T595">
            <v>0</v>
          </cell>
          <cell r="U595">
            <v>-262901178.05000001</v>
          </cell>
          <cell r="V595">
            <v>352300000</v>
          </cell>
          <cell r="W595">
            <v>0</v>
          </cell>
          <cell r="X595">
            <v>0</v>
          </cell>
          <cell r="Y595">
            <v>0</v>
          </cell>
          <cell r="Z595">
            <v>0</v>
          </cell>
          <cell r="AA595">
            <v>0</v>
          </cell>
          <cell r="AB595">
            <v>0</v>
          </cell>
          <cell r="AC595">
            <v>0</v>
          </cell>
          <cell r="AD595">
            <v>0</v>
          </cell>
          <cell r="AE595">
            <v>0</v>
          </cell>
          <cell r="AF595">
            <v>0</v>
          </cell>
          <cell r="AG595">
            <v>0</v>
          </cell>
          <cell r="AH595">
            <v>0</v>
          </cell>
          <cell r="AI595">
            <v>0</v>
          </cell>
          <cell r="AJ595">
            <v>0</v>
          </cell>
          <cell r="AK595">
            <v>0</v>
          </cell>
          <cell r="AL595">
            <v>0</v>
          </cell>
          <cell r="AM595">
            <v>0</v>
          </cell>
          <cell r="AN595">
            <v>0</v>
          </cell>
          <cell r="AO595">
            <v>0</v>
          </cell>
          <cell r="AP595">
            <v>0</v>
          </cell>
          <cell r="AQ595">
            <v>352300000</v>
          </cell>
          <cell r="AR595">
            <v>150000196.59</v>
          </cell>
          <cell r="AS595">
            <v>0</v>
          </cell>
          <cell r="AT595">
            <v>150000196.59</v>
          </cell>
          <cell r="AU595">
            <v>100000981.45999999</v>
          </cell>
          <cell r="AV595">
            <v>0</v>
          </cell>
          <cell r="AW595">
            <v>0</v>
          </cell>
          <cell r="AX595">
            <v>0</v>
          </cell>
          <cell r="AY595">
            <v>100000981.45999999</v>
          </cell>
          <cell r="AZ595">
            <v>0</v>
          </cell>
          <cell r="BA595">
            <v>0</v>
          </cell>
          <cell r="BB595">
            <v>0</v>
          </cell>
          <cell r="BC595">
            <v>0</v>
          </cell>
          <cell r="BD595">
            <v>0</v>
          </cell>
          <cell r="BE595">
            <v>0</v>
          </cell>
          <cell r="BF595">
            <v>12900000</v>
          </cell>
          <cell r="BG595">
            <v>0</v>
          </cell>
          <cell r="BH595">
            <v>0</v>
          </cell>
          <cell r="BI595">
            <v>-262901178.05000001</v>
          </cell>
          <cell r="BJ595">
            <v>352300000</v>
          </cell>
        </row>
        <row r="596">
          <cell r="A596">
            <v>482010</v>
          </cell>
          <cell r="B596" t="str">
            <v>Preferred Share  Div</v>
          </cell>
          <cell r="C596">
            <v>0</v>
          </cell>
          <cell r="D596">
            <v>0</v>
          </cell>
          <cell r="E596">
            <v>0</v>
          </cell>
          <cell r="F596">
            <v>0</v>
          </cell>
          <cell r="G596">
            <v>0</v>
          </cell>
          <cell r="H596">
            <v>0</v>
          </cell>
          <cell r="I596">
            <v>0</v>
          </cell>
          <cell r="J596">
            <v>0</v>
          </cell>
          <cell r="K596">
            <v>0</v>
          </cell>
          <cell r="L596">
            <v>0</v>
          </cell>
          <cell r="M596">
            <v>0</v>
          </cell>
          <cell r="N596">
            <v>0</v>
          </cell>
          <cell r="O596">
            <v>0</v>
          </cell>
          <cell r="P596">
            <v>0</v>
          </cell>
          <cell r="Q596">
            <v>0</v>
          </cell>
          <cell r="R596">
            <v>0</v>
          </cell>
          <cell r="S596">
            <v>0</v>
          </cell>
          <cell r="T596">
            <v>0</v>
          </cell>
          <cell r="U596">
            <v>0</v>
          </cell>
          <cell r="V596">
            <v>0</v>
          </cell>
          <cell r="W596">
            <v>0</v>
          </cell>
          <cell r="X596">
            <v>0</v>
          </cell>
          <cell r="Y596">
            <v>0</v>
          </cell>
          <cell r="Z596">
            <v>0</v>
          </cell>
          <cell r="AA596">
            <v>0</v>
          </cell>
          <cell r="AB596">
            <v>0</v>
          </cell>
          <cell r="AC596">
            <v>0</v>
          </cell>
          <cell r="AD596">
            <v>0</v>
          </cell>
          <cell r="AE596">
            <v>0</v>
          </cell>
          <cell r="AF596">
            <v>0</v>
          </cell>
          <cell r="AG596">
            <v>0</v>
          </cell>
          <cell r="AH596">
            <v>0</v>
          </cell>
          <cell r="AI596">
            <v>0</v>
          </cell>
          <cell r="AJ596">
            <v>0</v>
          </cell>
          <cell r="AK596">
            <v>0</v>
          </cell>
          <cell r="AL596">
            <v>0</v>
          </cell>
          <cell r="AM596">
            <v>0</v>
          </cell>
          <cell r="AN596">
            <v>0</v>
          </cell>
          <cell r="AO596">
            <v>0</v>
          </cell>
          <cell r="AP596">
            <v>0</v>
          </cell>
          <cell r="AQ596">
            <v>0</v>
          </cell>
          <cell r="AR596">
            <v>0</v>
          </cell>
          <cell r="AS596">
            <v>0</v>
          </cell>
          <cell r="AT596">
            <v>0</v>
          </cell>
          <cell r="AU596">
            <v>0</v>
          </cell>
          <cell r="AV596">
            <v>0</v>
          </cell>
          <cell r="AW596">
            <v>0</v>
          </cell>
          <cell r="AX596">
            <v>0</v>
          </cell>
          <cell r="AY596">
            <v>0</v>
          </cell>
          <cell r="AZ596">
            <v>0</v>
          </cell>
          <cell r="BA596">
            <v>0</v>
          </cell>
          <cell r="BB596">
            <v>0</v>
          </cell>
          <cell r="BC596">
            <v>0</v>
          </cell>
          <cell r="BD596">
            <v>0</v>
          </cell>
          <cell r="BE596">
            <v>0</v>
          </cell>
          <cell r="BF596">
            <v>0</v>
          </cell>
          <cell r="BG596">
            <v>0</v>
          </cell>
          <cell r="BH596">
            <v>0</v>
          </cell>
          <cell r="BI596">
            <v>0</v>
          </cell>
          <cell r="BJ596">
            <v>0</v>
          </cell>
        </row>
        <row r="597">
          <cell r="A597">
            <v>486000</v>
          </cell>
          <cell r="B597" t="str">
            <v>AOCI</v>
          </cell>
          <cell r="C597">
            <v>0</v>
          </cell>
          <cell r="D597">
            <v>6211224.4699999997</v>
          </cell>
          <cell r="E597">
            <v>0</v>
          </cell>
          <cell r="F597">
            <v>6211224.4699999997</v>
          </cell>
          <cell r="G597">
            <v>2794873.78</v>
          </cell>
          <cell r="H597">
            <v>0</v>
          </cell>
          <cell r="I597">
            <v>0</v>
          </cell>
          <cell r="J597">
            <v>0</v>
          </cell>
          <cell r="K597">
            <v>2794873.78</v>
          </cell>
          <cell r="L597">
            <v>0</v>
          </cell>
          <cell r="M597">
            <v>0</v>
          </cell>
          <cell r="N597">
            <v>0</v>
          </cell>
          <cell r="O597">
            <v>0</v>
          </cell>
          <cell r="P597">
            <v>0</v>
          </cell>
          <cell r="Q597">
            <v>593803.18000000005</v>
          </cell>
          <cell r="R597">
            <v>0</v>
          </cell>
          <cell r="S597">
            <v>0</v>
          </cell>
          <cell r="T597">
            <v>0</v>
          </cell>
          <cell r="U597">
            <v>0</v>
          </cell>
          <cell r="V597">
            <v>9599901.4299999997</v>
          </cell>
          <cell r="W597">
            <v>0</v>
          </cell>
          <cell r="X597">
            <v>0</v>
          </cell>
          <cell r="Y597">
            <v>0</v>
          </cell>
          <cell r="Z597">
            <v>0</v>
          </cell>
          <cell r="AA597">
            <v>0</v>
          </cell>
          <cell r="AB597">
            <v>0</v>
          </cell>
          <cell r="AC597">
            <v>0</v>
          </cell>
          <cell r="AD597">
            <v>0</v>
          </cell>
          <cell r="AE597">
            <v>0</v>
          </cell>
          <cell r="AF597">
            <v>0</v>
          </cell>
          <cell r="AG597">
            <v>0</v>
          </cell>
          <cell r="AH597">
            <v>0</v>
          </cell>
          <cell r="AI597">
            <v>0</v>
          </cell>
          <cell r="AJ597">
            <v>0</v>
          </cell>
          <cell r="AK597">
            <v>0</v>
          </cell>
          <cell r="AL597">
            <v>0</v>
          </cell>
          <cell r="AM597">
            <v>0</v>
          </cell>
          <cell r="AN597">
            <v>0</v>
          </cell>
          <cell r="AO597">
            <v>0</v>
          </cell>
          <cell r="AP597">
            <v>0</v>
          </cell>
          <cell r="AQ597">
            <v>0</v>
          </cell>
          <cell r="AR597">
            <v>6211224.4699999997</v>
          </cell>
          <cell r="AS597">
            <v>0</v>
          </cell>
          <cell r="AT597">
            <v>6211224.4699999997</v>
          </cell>
          <cell r="AU597">
            <v>2794873.78</v>
          </cell>
          <cell r="AV597">
            <v>0</v>
          </cell>
          <cell r="AW597">
            <v>0</v>
          </cell>
          <cell r="AX597">
            <v>0</v>
          </cell>
          <cell r="AY597">
            <v>2794873.78</v>
          </cell>
          <cell r="AZ597">
            <v>0</v>
          </cell>
          <cell r="BA597">
            <v>0</v>
          </cell>
          <cell r="BB597">
            <v>0</v>
          </cell>
          <cell r="BC597">
            <v>0</v>
          </cell>
          <cell r="BD597">
            <v>0</v>
          </cell>
          <cell r="BE597">
            <v>593803.18000000005</v>
          </cell>
          <cell r="BF597">
            <v>0</v>
          </cell>
          <cell r="BG597">
            <v>0</v>
          </cell>
          <cell r="BH597">
            <v>0</v>
          </cell>
          <cell r="BI597">
            <v>0</v>
          </cell>
          <cell r="BJ597">
            <v>9599901.4299999997</v>
          </cell>
        </row>
        <row r="598">
          <cell r="A598">
            <v>530000</v>
          </cell>
          <cell r="B598" t="str">
            <v>Rtl Power Sale-Rural</v>
          </cell>
          <cell r="C598">
            <v>0</v>
          </cell>
          <cell r="D598">
            <v>0</v>
          </cell>
          <cell r="E598">
            <v>0</v>
          </cell>
          <cell r="F598">
            <v>0</v>
          </cell>
          <cell r="G598">
            <v>0</v>
          </cell>
          <cell r="H598">
            <v>0</v>
          </cell>
          <cell r="I598">
            <v>0</v>
          </cell>
          <cell r="J598">
            <v>0</v>
          </cell>
          <cell r="K598">
            <v>0</v>
          </cell>
          <cell r="L598">
            <v>0</v>
          </cell>
          <cell r="M598">
            <v>0</v>
          </cell>
          <cell r="N598">
            <v>0</v>
          </cell>
          <cell r="O598">
            <v>0</v>
          </cell>
          <cell r="P598">
            <v>0</v>
          </cell>
          <cell r="Q598">
            <v>-4635111.46</v>
          </cell>
          <cell r="R598">
            <v>-888.05</v>
          </cell>
          <cell r="S598">
            <v>0</v>
          </cell>
          <cell r="T598">
            <v>0</v>
          </cell>
          <cell r="U598">
            <v>0</v>
          </cell>
          <cell r="V598">
            <v>-4635999.51</v>
          </cell>
          <cell r="W598">
            <v>0</v>
          </cell>
          <cell r="X598">
            <v>0</v>
          </cell>
          <cell r="Y598">
            <v>0</v>
          </cell>
          <cell r="Z598">
            <v>0</v>
          </cell>
          <cell r="AA598">
            <v>0</v>
          </cell>
          <cell r="AB598">
            <v>0</v>
          </cell>
          <cell r="AC598">
            <v>0</v>
          </cell>
          <cell r="AD598">
            <v>0</v>
          </cell>
          <cell r="AE598">
            <v>0</v>
          </cell>
          <cell r="AF598">
            <v>0</v>
          </cell>
          <cell r="AG598">
            <v>0</v>
          </cell>
          <cell r="AH598">
            <v>0</v>
          </cell>
          <cell r="AI598">
            <v>0</v>
          </cell>
          <cell r="AJ598">
            <v>0</v>
          </cell>
          <cell r="AK598">
            <v>0</v>
          </cell>
          <cell r="AL598">
            <v>0</v>
          </cell>
          <cell r="AM598">
            <v>0</v>
          </cell>
          <cell r="AN598">
            <v>0</v>
          </cell>
          <cell r="AO598">
            <v>0</v>
          </cell>
          <cell r="AP598">
            <v>0</v>
          </cell>
          <cell r="AQ598">
            <v>0</v>
          </cell>
          <cell r="AR598">
            <v>0</v>
          </cell>
          <cell r="AS598">
            <v>0</v>
          </cell>
          <cell r="AT598">
            <v>0</v>
          </cell>
          <cell r="AU598">
            <v>0</v>
          </cell>
          <cell r="AV598">
            <v>0</v>
          </cell>
          <cell r="AW598">
            <v>0</v>
          </cell>
          <cell r="AX598">
            <v>0</v>
          </cell>
          <cell r="AY598">
            <v>0</v>
          </cell>
          <cell r="AZ598">
            <v>0</v>
          </cell>
          <cell r="BA598">
            <v>0</v>
          </cell>
          <cell r="BB598">
            <v>0</v>
          </cell>
          <cell r="BC598">
            <v>0</v>
          </cell>
          <cell r="BD598">
            <v>0</v>
          </cell>
          <cell r="BE598">
            <v>-4635111.46</v>
          </cell>
          <cell r="BF598">
            <v>-888.05</v>
          </cell>
          <cell r="BG598">
            <v>0</v>
          </cell>
          <cell r="BH598">
            <v>0</v>
          </cell>
          <cell r="BI598">
            <v>0</v>
          </cell>
          <cell r="BJ598">
            <v>-4635999.51</v>
          </cell>
        </row>
        <row r="599">
          <cell r="A599">
            <v>530010</v>
          </cell>
          <cell r="B599" t="str">
            <v>Energy Rev (IESO101)</v>
          </cell>
          <cell r="C599">
            <v>0</v>
          </cell>
          <cell r="D599">
            <v>0</v>
          </cell>
          <cell r="E599">
            <v>0</v>
          </cell>
          <cell r="F599">
            <v>0</v>
          </cell>
          <cell r="G599">
            <v>-609705519.71000004</v>
          </cell>
          <cell r="H599">
            <v>0</v>
          </cell>
          <cell r="I599">
            <v>0</v>
          </cell>
          <cell r="J599">
            <v>0</v>
          </cell>
          <cell r="K599">
            <v>-609705519.71000004</v>
          </cell>
          <cell r="L599">
            <v>0</v>
          </cell>
          <cell r="M599">
            <v>0</v>
          </cell>
          <cell r="N599">
            <v>0</v>
          </cell>
          <cell r="O599">
            <v>0</v>
          </cell>
          <cell r="P599">
            <v>0</v>
          </cell>
          <cell r="Q599">
            <v>0</v>
          </cell>
          <cell r="R599">
            <v>-360978555.44999999</v>
          </cell>
          <cell r="S599">
            <v>0</v>
          </cell>
          <cell r="T599">
            <v>0</v>
          </cell>
          <cell r="U599">
            <v>0</v>
          </cell>
          <cell r="V599">
            <v>-970684075.15999997</v>
          </cell>
          <cell r="W599">
            <v>0</v>
          </cell>
          <cell r="X599">
            <v>0</v>
          </cell>
          <cell r="Y599">
            <v>0</v>
          </cell>
          <cell r="Z599">
            <v>0</v>
          </cell>
          <cell r="AA599">
            <v>0</v>
          </cell>
          <cell r="AB599">
            <v>0</v>
          </cell>
          <cell r="AC599">
            <v>0</v>
          </cell>
          <cell r="AD599">
            <v>0</v>
          </cell>
          <cell r="AE599">
            <v>0</v>
          </cell>
          <cell r="AF599">
            <v>0</v>
          </cell>
          <cell r="AG599">
            <v>0</v>
          </cell>
          <cell r="AH599">
            <v>0</v>
          </cell>
          <cell r="AI599">
            <v>0</v>
          </cell>
          <cell r="AJ599">
            <v>0</v>
          </cell>
          <cell r="AK599">
            <v>0</v>
          </cell>
          <cell r="AL599">
            <v>0</v>
          </cell>
          <cell r="AM599">
            <v>0</v>
          </cell>
          <cell r="AN599">
            <v>0</v>
          </cell>
          <cell r="AO599">
            <v>0</v>
          </cell>
          <cell r="AP599">
            <v>0</v>
          </cell>
          <cell r="AQ599">
            <v>0</v>
          </cell>
          <cell r="AR599">
            <v>0</v>
          </cell>
          <cell r="AS599">
            <v>0</v>
          </cell>
          <cell r="AT599">
            <v>0</v>
          </cell>
          <cell r="AU599">
            <v>-609705519.71000004</v>
          </cell>
          <cell r="AV599">
            <v>0</v>
          </cell>
          <cell r="AW599">
            <v>0</v>
          </cell>
          <cell r="AX599">
            <v>0</v>
          </cell>
          <cell r="AY599">
            <v>-609705519.71000004</v>
          </cell>
          <cell r="AZ599">
            <v>0</v>
          </cell>
          <cell r="BA599">
            <v>0</v>
          </cell>
          <cell r="BB599">
            <v>0</v>
          </cell>
          <cell r="BC599">
            <v>0</v>
          </cell>
          <cell r="BD599">
            <v>0</v>
          </cell>
          <cell r="BE599">
            <v>0</v>
          </cell>
          <cell r="BF599">
            <v>-360978555.44999999</v>
          </cell>
          <cell r="BG599">
            <v>0</v>
          </cell>
          <cell r="BH599">
            <v>0</v>
          </cell>
          <cell r="BI599">
            <v>0</v>
          </cell>
          <cell r="BJ599">
            <v>-970684075.15999997</v>
          </cell>
        </row>
        <row r="600">
          <cell r="A600">
            <v>530011</v>
          </cell>
          <cell r="B600" t="str">
            <v>Rural-Resi- Std A</v>
          </cell>
          <cell r="C600">
            <v>0</v>
          </cell>
          <cell r="D600">
            <v>0</v>
          </cell>
          <cell r="E600">
            <v>0</v>
          </cell>
          <cell r="F600">
            <v>0</v>
          </cell>
          <cell r="G600">
            <v>0</v>
          </cell>
          <cell r="H600">
            <v>0</v>
          </cell>
          <cell r="I600">
            <v>0</v>
          </cell>
          <cell r="J600">
            <v>0</v>
          </cell>
          <cell r="K600">
            <v>0</v>
          </cell>
          <cell r="L600">
            <v>0</v>
          </cell>
          <cell r="M600">
            <v>0</v>
          </cell>
          <cell r="N600">
            <v>0</v>
          </cell>
          <cell r="O600">
            <v>0</v>
          </cell>
          <cell r="P600">
            <v>0</v>
          </cell>
          <cell r="Q600">
            <v>-1170845</v>
          </cell>
          <cell r="R600">
            <v>0</v>
          </cell>
          <cell r="S600">
            <v>0</v>
          </cell>
          <cell r="T600">
            <v>0</v>
          </cell>
          <cell r="U600">
            <v>0</v>
          </cell>
          <cell r="V600">
            <v>-1170845</v>
          </cell>
          <cell r="W600">
            <v>0</v>
          </cell>
          <cell r="X600">
            <v>0</v>
          </cell>
          <cell r="Y600">
            <v>0</v>
          </cell>
          <cell r="Z600">
            <v>0</v>
          </cell>
          <cell r="AA600">
            <v>0</v>
          </cell>
          <cell r="AB600">
            <v>0</v>
          </cell>
          <cell r="AC600">
            <v>0</v>
          </cell>
          <cell r="AD600">
            <v>0</v>
          </cell>
          <cell r="AE600">
            <v>0</v>
          </cell>
          <cell r="AF600">
            <v>0</v>
          </cell>
          <cell r="AG600">
            <v>0</v>
          </cell>
          <cell r="AH600">
            <v>0</v>
          </cell>
          <cell r="AI600">
            <v>0</v>
          </cell>
          <cell r="AJ600">
            <v>0</v>
          </cell>
          <cell r="AK600">
            <v>0</v>
          </cell>
          <cell r="AL600">
            <v>0</v>
          </cell>
          <cell r="AM600">
            <v>0</v>
          </cell>
          <cell r="AN600">
            <v>0</v>
          </cell>
          <cell r="AO600">
            <v>0</v>
          </cell>
          <cell r="AP600">
            <v>0</v>
          </cell>
          <cell r="AQ600">
            <v>0</v>
          </cell>
          <cell r="AR600">
            <v>0</v>
          </cell>
          <cell r="AS600">
            <v>0</v>
          </cell>
          <cell r="AT600">
            <v>0</v>
          </cell>
          <cell r="AU600">
            <v>0</v>
          </cell>
          <cell r="AV600">
            <v>0</v>
          </cell>
          <cell r="AW600">
            <v>0</v>
          </cell>
          <cell r="AX600">
            <v>0</v>
          </cell>
          <cell r="AY600">
            <v>0</v>
          </cell>
          <cell r="AZ600">
            <v>0</v>
          </cell>
          <cell r="BA600">
            <v>0</v>
          </cell>
          <cell r="BB600">
            <v>0</v>
          </cell>
          <cell r="BC600">
            <v>0</v>
          </cell>
          <cell r="BD600">
            <v>0</v>
          </cell>
          <cell r="BE600">
            <v>-1170845</v>
          </cell>
          <cell r="BF600">
            <v>0</v>
          </cell>
          <cell r="BG600">
            <v>0</v>
          </cell>
          <cell r="BH600">
            <v>0</v>
          </cell>
          <cell r="BI600">
            <v>0</v>
          </cell>
          <cell r="BJ600">
            <v>-1170845</v>
          </cell>
        </row>
        <row r="601">
          <cell r="A601">
            <v>530012</v>
          </cell>
          <cell r="B601" t="str">
            <v>Rural- Seasonal</v>
          </cell>
          <cell r="C601">
            <v>0</v>
          </cell>
          <cell r="D601">
            <v>0</v>
          </cell>
          <cell r="E601">
            <v>0</v>
          </cell>
          <cell r="F601">
            <v>0</v>
          </cell>
          <cell r="G601">
            <v>0</v>
          </cell>
          <cell r="H601">
            <v>0</v>
          </cell>
          <cell r="I601">
            <v>0</v>
          </cell>
          <cell r="J601">
            <v>0</v>
          </cell>
          <cell r="K601">
            <v>0</v>
          </cell>
          <cell r="L601">
            <v>0</v>
          </cell>
          <cell r="M601">
            <v>0</v>
          </cell>
          <cell r="N601">
            <v>0</v>
          </cell>
          <cell r="O601">
            <v>0</v>
          </cell>
          <cell r="P601">
            <v>0</v>
          </cell>
          <cell r="Q601">
            <v>-81489</v>
          </cell>
          <cell r="R601">
            <v>0</v>
          </cell>
          <cell r="S601">
            <v>0</v>
          </cell>
          <cell r="T601">
            <v>0</v>
          </cell>
          <cell r="U601">
            <v>0</v>
          </cell>
          <cell r="V601">
            <v>-81489</v>
          </cell>
          <cell r="W601">
            <v>0</v>
          </cell>
          <cell r="X601">
            <v>0</v>
          </cell>
          <cell r="Y601">
            <v>0</v>
          </cell>
          <cell r="Z601">
            <v>0</v>
          </cell>
          <cell r="AA601">
            <v>0</v>
          </cell>
          <cell r="AB601">
            <v>0</v>
          </cell>
          <cell r="AC601">
            <v>0</v>
          </cell>
          <cell r="AD601">
            <v>0</v>
          </cell>
          <cell r="AE601">
            <v>0</v>
          </cell>
          <cell r="AF601">
            <v>0</v>
          </cell>
          <cell r="AG601">
            <v>0</v>
          </cell>
          <cell r="AH601">
            <v>0</v>
          </cell>
          <cell r="AI601">
            <v>0</v>
          </cell>
          <cell r="AJ601">
            <v>0</v>
          </cell>
          <cell r="AK601">
            <v>0</v>
          </cell>
          <cell r="AL601">
            <v>0</v>
          </cell>
          <cell r="AM601">
            <v>0</v>
          </cell>
          <cell r="AN601">
            <v>0</v>
          </cell>
          <cell r="AO601">
            <v>0</v>
          </cell>
          <cell r="AP601">
            <v>0</v>
          </cell>
          <cell r="AQ601">
            <v>0</v>
          </cell>
          <cell r="AR601">
            <v>0</v>
          </cell>
          <cell r="AS601">
            <v>0</v>
          </cell>
          <cell r="AT601">
            <v>0</v>
          </cell>
          <cell r="AU601">
            <v>0</v>
          </cell>
          <cell r="AV601">
            <v>0</v>
          </cell>
          <cell r="AW601">
            <v>0</v>
          </cell>
          <cell r="AX601">
            <v>0</v>
          </cell>
          <cell r="AY601">
            <v>0</v>
          </cell>
          <cell r="AZ601">
            <v>0</v>
          </cell>
          <cell r="BA601">
            <v>0</v>
          </cell>
          <cell r="BB601">
            <v>0</v>
          </cell>
          <cell r="BC601">
            <v>0</v>
          </cell>
          <cell r="BD601">
            <v>0</v>
          </cell>
          <cell r="BE601">
            <v>-81489</v>
          </cell>
          <cell r="BF601">
            <v>0</v>
          </cell>
          <cell r="BG601">
            <v>0</v>
          </cell>
          <cell r="BH601">
            <v>0</v>
          </cell>
          <cell r="BI601">
            <v>0</v>
          </cell>
          <cell r="BJ601">
            <v>-81489</v>
          </cell>
        </row>
        <row r="602">
          <cell r="A602">
            <v>530013</v>
          </cell>
          <cell r="B602" t="str">
            <v>RESOP Cmmdty Rev</v>
          </cell>
          <cell r="C602">
            <v>0</v>
          </cell>
          <cell r="D602">
            <v>0</v>
          </cell>
          <cell r="E602">
            <v>0</v>
          </cell>
          <cell r="F602">
            <v>0</v>
          </cell>
          <cell r="G602">
            <v>0</v>
          </cell>
          <cell r="H602">
            <v>0</v>
          </cell>
          <cell r="I602">
            <v>0</v>
          </cell>
          <cell r="J602">
            <v>0</v>
          </cell>
          <cell r="K602">
            <v>0</v>
          </cell>
          <cell r="L602">
            <v>0</v>
          </cell>
          <cell r="M602">
            <v>0</v>
          </cell>
          <cell r="N602">
            <v>0</v>
          </cell>
          <cell r="O602">
            <v>0</v>
          </cell>
          <cell r="P602">
            <v>0</v>
          </cell>
          <cell r="Q602">
            <v>0</v>
          </cell>
          <cell r="R602">
            <v>0</v>
          </cell>
          <cell r="S602">
            <v>0</v>
          </cell>
          <cell r="T602">
            <v>0</v>
          </cell>
          <cell r="U602">
            <v>0</v>
          </cell>
          <cell r="V602">
            <v>0</v>
          </cell>
          <cell r="W602">
            <v>0</v>
          </cell>
          <cell r="X602">
            <v>0</v>
          </cell>
          <cell r="Y602">
            <v>0</v>
          </cell>
          <cell r="Z602">
            <v>0</v>
          </cell>
          <cell r="AA602">
            <v>0</v>
          </cell>
          <cell r="AB602">
            <v>0</v>
          </cell>
          <cell r="AC602">
            <v>0</v>
          </cell>
          <cell r="AD602">
            <v>0</v>
          </cell>
          <cell r="AE602">
            <v>0</v>
          </cell>
          <cell r="AF602">
            <v>0</v>
          </cell>
          <cell r="AG602">
            <v>0</v>
          </cell>
          <cell r="AH602">
            <v>0</v>
          </cell>
          <cell r="AI602">
            <v>0</v>
          </cell>
          <cell r="AJ602">
            <v>0</v>
          </cell>
          <cell r="AK602">
            <v>0</v>
          </cell>
          <cell r="AL602">
            <v>0</v>
          </cell>
          <cell r="AM602">
            <v>0</v>
          </cell>
          <cell r="AN602">
            <v>0</v>
          </cell>
          <cell r="AO602">
            <v>0</v>
          </cell>
          <cell r="AP602">
            <v>0</v>
          </cell>
          <cell r="AQ602">
            <v>0</v>
          </cell>
          <cell r="AR602">
            <v>0</v>
          </cell>
          <cell r="AS602">
            <v>0</v>
          </cell>
          <cell r="AT602">
            <v>0</v>
          </cell>
          <cell r="AU602">
            <v>0</v>
          </cell>
          <cell r="AV602">
            <v>0</v>
          </cell>
          <cell r="AW602">
            <v>0</v>
          </cell>
          <cell r="AX602">
            <v>0</v>
          </cell>
          <cell r="AY602">
            <v>0</v>
          </cell>
          <cell r="AZ602">
            <v>0</v>
          </cell>
          <cell r="BA602">
            <v>0</v>
          </cell>
          <cell r="BB602">
            <v>0</v>
          </cell>
          <cell r="BC602">
            <v>0</v>
          </cell>
          <cell r="BD602">
            <v>0</v>
          </cell>
          <cell r="BE602">
            <v>0</v>
          </cell>
          <cell r="BF602">
            <v>0</v>
          </cell>
          <cell r="BG602">
            <v>0</v>
          </cell>
          <cell r="BH602">
            <v>0</v>
          </cell>
          <cell r="BI602">
            <v>0</v>
          </cell>
          <cell r="BJ602">
            <v>0</v>
          </cell>
        </row>
        <row r="603">
          <cell r="A603">
            <v>530015</v>
          </cell>
          <cell r="B603" t="str">
            <v>Rdr8 OthGEP R Req-H1</v>
          </cell>
          <cell r="C603">
            <v>0</v>
          </cell>
          <cell r="D603">
            <v>0</v>
          </cell>
          <cell r="E603">
            <v>0</v>
          </cell>
          <cell r="F603">
            <v>0</v>
          </cell>
          <cell r="G603">
            <v>3831141.56</v>
          </cell>
          <cell r="H603">
            <v>0</v>
          </cell>
          <cell r="I603">
            <v>0</v>
          </cell>
          <cell r="J603">
            <v>0</v>
          </cell>
          <cell r="K603">
            <v>3831141.56</v>
          </cell>
          <cell r="L603">
            <v>0</v>
          </cell>
          <cell r="M603">
            <v>0</v>
          </cell>
          <cell r="N603">
            <v>0</v>
          </cell>
          <cell r="O603">
            <v>0</v>
          </cell>
          <cell r="P603">
            <v>0</v>
          </cell>
          <cell r="Q603">
            <v>0</v>
          </cell>
          <cell r="R603">
            <v>0</v>
          </cell>
          <cell r="S603">
            <v>0</v>
          </cell>
          <cell r="T603">
            <v>0</v>
          </cell>
          <cell r="U603">
            <v>0</v>
          </cell>
          <cell r="V603">
            <v>3831141.56</v>
          </cell>
          <cell r="W603">
            <v>0</v>
          </cell>
          <cell r="X603">
            <v>0</v>
          </cell>
          <cell r="Y603">
            <v>0</v>
          </cell>
          <cell r="Z603">
            <v>0</v>
          </cell>
          <cell r="AA603">
            <v>0</v>
          </cell>
          <cell r="AB603">
            <v>0</v>
          </cell>
          <cell r="AC603">
            <v>0</v>
          </cell>
          <cell r="AD603">
            <v>0</v>
          </cell>
          <cell r="AE603">
            <v>0</v>
          </cell>
          <cell r="AF603">
            <v>0</v>
          </cell>
          <cell r="AG603">
            <v>0</v>
          </cell>
          <cell r="AH603">
            <v>0</v>
          </cell>
          <cell r="AI603">
            <v>0</v>
          </cell>
          <cell r="AJ603">
            <v>0</v>
          </cell>
          <cell r="AK603">
            <v>0</v>
          </cell>
          <cell r="AL603">
            <v>0</v>
          </cell>
          <cell r="AM603">
            <v>0</v>
          </cell>
          <cell r="AN603">
            <v>0</v>
          </cell>
          <cell r="AO603">
            <v>0</v>
          </cell>
          <cell r="AP603">
            <v>0</v>
          </cell>
          <cell r="AQ603">
            <v>0</v>
          </cell>
          <cell r="AR603">
            <v>0</v>
          </cell>
          <cell r="AS603">
            <v>0</v>
          </cell>
          <cell r="AT603">
            <v>0</v>
          </cell>
          <cell r="AU603">
            <v>3831141.56</v>
          </cell>
          <cell r="AV603">
            <v>0</v>
          </cell>
          <cell r="AW603">
            <v>0</v>
          </cell>
          <cell r="AX603">
            <v>0</v>
          </cell>
          <cell r="AY603">
            <v>3831141.56</v>
          </cell>
          <cell r="AZ603">
            <v>0</v>
          </cell>
          <cell r="BA603">
            <v>0</v>
          </cell>
          <cell r="BB603">
            <v>0</v>
          </cell>
          <cell r="BC603">
            <v>0</v>
          </cell>
          <cell r="BD603">
            <v>0</v>
          </cell>
          <cell r="BE603">
            <v>0</v>
          </cell>
          <cell r="BF603">
            <v>0</v>
          </cell>
          <cell r="BG603">
            <v>0</v>
          </cell>
          <cell r="BH603">
            <v>0</v>
          </cell>
          <cell r="BI603">
            <v>0</v>
          </cell>
          <cell r="BJ603">
            <v>3831141.56</v>
          </cell>
        </row>
        <row r="604">
          <cell r="A604">
            <v>530016</v>
          </cell>
          <cell r="B604" t="str">
            <v>Rdr8 SmGrid R Req-H1</v>
          </cell>
          <cell r="C604">
            <v>0</v>
          </cell>
          <cell r="D604">
            <v>0</v>
          </cell>
          <cell r="E604">
            <v>0</v>
          </cell>
          <cell r="F604">
            <v>0</v>
          </cell>
          <cell r="G604">
            <v>-11668767.82</v>
          </cell>
          <cell r="H604">
            <v>0</v>
          </cell>
          <cell r="I604">
            <v>0</v>
          </cell>
          <cell r="J604">
            <v>0</v>
          </cell>
          <cell r="K604">
            <v>-11668767.82</v>
          </cell>
          <cell r="L604">
            <v>0</v>
          </cell>
          <cell r="M604">
            <v>0</v>
          </cell>
          <cell r="N604">
            <v>0</v>
          </cell>
          <cell r="O604">
            <v>0</v>
          </cell>
          <cell r="P604">
            <v>0</v>
          </cell>
          <cell r="Q604">
            <v>0</v>
          </cell>
          <cell r="R604">
            <v>0</v>
          </cell>
          <cell r="S604">
            <v>0</v>
          </cell>
          <cell r="T604">
            <v>0</v>
          </cell>
          <cell r="U604">
            <v>0</v>
          </cell>
          <cell r="V604">
            <v>-11668767.82</v>
          </cell>
          <cell r="W604">
            <v>0</v>
          </cell>
          <cell r="X604">
            <v>0</v>
          </cell>
          <cell r="Y604">
            <v>0</v>
          </cell>
          <cell r="Z604">
            <v>0</v>
          </cell>
          <cell r="AA604">
            <v>0</v>
          </cell>
          <cell r="AB604">
            <v>0</v>
          </cell>
          <cell r="AC604">
            <v>0</v>
          </cell>
          <cell r="AD604">
            <v>0</v>
          </cell>
          <cell r="AE604">
            <v>0</v>
          </cell>
          <cell r="AF604">
            <v>0</v>
          </cell>
          <cell r="AG604">
            <v>0</v>
          </cell>
          <cell r="AH604">
            <v>0</v>
          </cell>
          <cell r="AI604">
            <v>0</v>
          </cell>
          <cell r="AJ604">
            <v>0</v>
          </cell>
          <cell r="AK604">
            <v>0</v>
          </cell>
          <cell r="AL604">
            <v>0</v>
          </cell>
          <cell r="AM604">
            <v>0</v>
          </cell>
          <cell r="AN604">
            <v>0</v>
          </cell>
          <cell r="AO604">
            <v>0</v>
          </cell>
          <cell r="AP604">
            <v>0</v>
          </cell>
          <cell r="AQ604">
            <v>0</v>
          </cell>
          <cell r="AR604">
            <v>0</v>
          </cell>
          <cell r="AS604">
            <v>0</v>
          </cell>
          <cell r="AT604">
            <v>0</v>
          </cell>
          <cell r="AU604">
            <v>-11668767.82</v>
          </cell>
          <cell r="AV604">
            <v>0</v>
          </cell>
          <cell r="AW604">
            <v>0</v>
          </cell>
          <cell r="AX604">
            <v>0</v>
          </cell>
          <cell r="AY604">
            <v>-11668767.82</v>
          </cell>
          <cell r="AZ604">
            <v>0</v>
          </cell>
          <cell r="BA604">
            <v>0</v>
          </cell>
          <cell r="BB604">
            <v>0</v>
          </cell>
          <cell r="BC604">
            <v>0</v>
          </cell>
          <cell r="BD604">
            <v>0</v>
          </cell>
          <cell r="BE604">
            <v>0</v>
          </cell>
          <cell r="BF604">
            <v>0</v>
          </cell>
          <cell r="BG604">
            <v>0</v>
          </cell>
          <cell r="BH604">
            <v>0</v>
          </cell>
          <cell r="BI604">
            <v>0</v>
          </cell>
          <cell r="BJ604">
            <v>-11668767.82</v>
          </cell>
        </row>
        <row r="605">
          <cell r="A605">
            <v>530018</v>
          </cell>
          <cell r="B605" t="str">
            <v>Smt Meter Rev Req</v>
          </cell>
          <cell r="C605">
            <v>0</v>
          </cell>
          <cell r="D605">
            <v>0</v>
          </cell>
          <cell r="E605">
            <v>0</v>
          </cell>
          <cell r="F605">
            <v>0</v>
          </cell>
          <cell r="G605">
            <v>-58480520.369999997</v>
          </cell>
          <cell r="H605">
            <v>0</v>
          </cell>
          <cell r="I605">
            <v>0</v>
          </cell>
          <cell r="J605">
            <v>0</v>
          </cell>
          <cell r="K605">
            <v>-58480520.369999997</v>
          </cell>
          <cell r="L605">
            <v>0</v>
          </cell>
          <cell r="M605">
            <v>0</v>
          </cell>
          <cell r="N605">
            <v>0</v>
          </cell>
          <cell r="O605">
            <v>0</v>
          </cell>
          <cell r="P605">
            <v>0</v>
          </cell>
          <cell r="Q605">
            <v>0</v>
          </cell>
          <cell r="R605">
            <v>0</v>
          </cell>
          <cell r="S605">
            <v>0</v>
          </cell>
          <cell r="T605">
            <v>0</v>
          </cell>
          <cell r="U605">
            <v>0</v>
          </cell>
          <cell r="V605">
            <v>-58480520.369999997</v>
          </cell>
          <cell r="W605">
            <v>0</v>
          </cell>
          <cell r="X605">
            <v>0</v>
          </cell>
          <cell r="Y605">
            <v>0</v>
          </cell>
          <cell r="Z605">
            <v>0</v>
          </cell>
          <cell r="AA605">
            <v>0</v>
          </cell>
          <cell r="AB605">
            <v>0</v>
          </cell>
          <cell r="AC605">
            <v>0</v>
          </cell>
          <cell r="AD605">
            <v>0</v>
          </cell>
          <cell r="AE605">
            <v>0</v>
          </cell>
          <cell r="AF605">
            <v>0</v>
          </cell>
          <cell r="AG605">
            <v>0</v>
          </cell>
          <cell r="AH605">
            <v>0</v>
          </cell>
          <cell r="AI605">
            <v>0</v>
          </cell>
          <cell r="AJ605">
            <v>0</v>
          </cell>
          <cell r="AK605">
            <v>0</v>
          </cell>
          <cell r="AL605">
            <v>0</v>
          </cell>
          <cell r="AM605">
            <v>0</v>
          </cell>
          <cell r="AN605">
            <v>0</v>
          </cell>
          <cell r="AO605">
            <v>0</v>
          </cell>
          <cell r="AP605">
            <v>0</v>
          </cell>
          <cell r="AQ605">
            <v>0</v>
          </cell>
          <cell r="AR605">
            <v>0</v>
          </cell>
          <cell r="AS605">
            <v>0</v>
          </cell>
          <cell r="AT605">
            <v>0</v>
          </cell>
          <cell r="AU605">
            <v>-58480520.369999997</v>
          </cell>
          <cell r="AV605">
            <v>0</v>
          </cell>
          <cell r="AW605">
            <v>0</v>
          </cell>
          <cell r="AX605">
            <v>0</v>
          </cell>
          <cell r="AY605">
            <v>-58480520.369999997</v>
          </cell>
          <cell r="AZ605">
            <v>0</v>
          </cell>
          <cell r="BA605">
            <v>0</v>
          </cell>
          <cell r="BB605">
            <v>0</v>
          </cell>
          <cell r="BC605">
            <v>0</v>
          </cell>
          <cell r="BD605">
            <v>0</v>
          </cell>
          <cell r="BE605">
            <v>0</v>
          </cell>
          <cell r="BF605">
            <v>0</v>
          </cell>
          <cell r="BG605">
            <v>0</v>
          </cell>
          <cell r="BH605">
            <v>0</v>
          </cell>
          <cell r="BI605">
            <v>0</v>
          </cell>
          <cell r="BJ605">
            <v>-58480520.369999997</v>
          </cell>
        </row>
        <row r="606">
          <cell r="A606">
            <v>530019</v>
          </cell>
          <cell r="B606" t="str">
            <v>Other GEP RR</v>
          </cell>
          <cell r="C606">
            <v>0</v>
          </cell>
          <cell r="D606">
            <v>0</v>
          </cell>
          <cell r="E606">
            <v>0</v>
          </cell>
          <cell r="F606">
            <v>0</v>
          </cell>
          <cell r="G606">
            <v>-9096094.0899999999</v>
          </cell>
          <cell r="H606">
            <v>0</v>
          </cell>
          <cell r="I606">
            <v>0</v>
          </cell>
          <cell r="J606">
            <v>0</v>
          </cell>
          <cell r="K606">
            <v>-9096094.0899999999</v>
          </cell>
          <cell r="L606">
            <v>0</v>
          </cell>
          <cell r="M606">
            <v>0</v>
          </cell>
          <cell r="N606">
            <v>0</v>
          </cell>
          <cell r="O606">
            <v>0</v>
          </cell>
          <cell r="P606">
            <v>0</v>
          </cell>
          <cell r="Q606">
            <v>0</v>
          </cell>
          <cell r="R606">
            <v>0</v>
          </cell>
          <cell r="S606">
            <v>0</v>
          </cell>
          <cell r="T606">
            <v>0</v>
          </cell>
          <cell r="U606">
            <v>0</v>
          </cell>
          <cell r="V606">
            <v>-9096094.0899999999</v>
          </cell>
          <cell r="W606">
            <v>0</v>
          </cell>
          <cell r="X606">
            <v>0</v>
          </cell>
          <cell r="Y606">
            <v>0</v>
          </cell>
          <cell r="Z606">
            <v>0</v>
          </cell>
          <cell r="AA606">
            <v>0</v>
          </cell>
          <cell r="AB606">
            <v>0</v>
          </cell>
          <cell r="AC606">
            <v>0</v>
          </cell>
          <cell r="AD606">
            <v>0</v>
          </cell>
          <cell r="AE606">
            <v>0</v>
          </cell>
          <cell r="AF606">
            <v>0</v>
          </cell>
          <cell r="AG606">
            <v>0</v>
          </cell>
          <cell r="AH606">
            <v>0</v>
          </cell>
          <cell r="AI606">
            <v>0</v>
          </cell>
          <cell r="AJ606">
            <v>0</v>
          </cell>
          <cell r="AK606">
            <v>0</v>
          </cell>
          <cell r="AL606">
            <v>0</v>
          </cell>
          <cell r="AM606">
            <v>0</v>
          </cell>
          <cell r="AN606">
            <v>0</v>
          </cell>
          <cell r="AO606">
            <v>0</v>
          </cell>
          <cell r="AP606">
            <v>0</v>
          </cell>
          <cell r="AQ606">
            <v>0</v>
          </cell>
          <cell r="AR606">
            <v>0</v>
          </cell>
          <cell r="AS606">
            <v>0</v>
          </cell>
          <cell r="AT606">
            <v>0</v>
          </cell>
          <cell r="AU606">
            <v>-9096094.0899999999</v>
          </cell>
          <cell r="AV606">
            <v>0</v>
          </cell>
          <cell r="AW606">
            <v>0</v>
          </cell>
          <cell r="AX606">
            <v>0</v>
          </cell>
          <cell r="AY606">
            <v>-9096094.0899999999</v>
          </cell>
          <cell r="AZ606">
            <v>0</v>
          </cell>
          <cell r="BA606">
            <v>0</v>
          </cell>
          <cell r="BB606">
            <v>0</v>
          </cell>
          <cell r="BC606">
            <v>0</v>
          </cell>
          <cell r="BD606">
            <v>0</v>
          </cell>
          <cell r="BE606">
            <v>0</v>
          </cell>
          <cell r="BF606">
            <v>0</v>
          </cell>
          <cell r="BG606">
            <v>0</v>
          </cell>
          <cell r="BH606">
            <v>0</v>
          </cell>
          <cell r="BI606">
            <v>0</v>
          </cell>
          <cell r="BJ606">
            <v>-9096094.0899999999</v>
          </cell>
        </row>
        <row r="607">
          <cell r="A607">
            <v>530020</v>
          </cell>
          <cell r="B607" t="str">
            <v>Cmmcl Engy Sales</v>
          </cell>
          <cell r="C607">
            <v>0</v>
          </cell>
          <cell r="D607">
            <v>0</v>
          </cell>
          <cell r="E607">
            <v>0</v>
          </cell>
          <cell r="F607">
            <v>0</v>
          </cell>
          <cell r="G607">
            <v>1734.61</v>
          </cell>
          <cell r="H607">
            <v>0</v>
          </cell>
          <cell r="I607">
            <v>0</v>
          </cell>
          <cell r="J607">
            <v>0</v>
          </cell>
          <cell r="K607">
            <v>1734.61</v>
          </cell>
          <cell r="L607">
            <v>0</v>
          </cell>
          <cell r="M607">
            <v>0</v>
          </cell>
          <cell r="N607">
            <v>0</v>
          </cell>
          <cell r="O607">
            <v>0</v>
          </cell>
          <cell r="P607">
            <v>0</v>
          </cell>
          <cell r="Q607">
            <v>-1370084</v>
          </cell>
          <cell r="R607">
            <v>0</v>
          </cell>
          <cell r="S607">
            <v>0</v>
          </cell>
          <cell r="T607">
            <v>0</v>
          </cell>
          <cell r="U607">
            <v>0</v>
          </cell>
          <cell r="V607">
            <v>-1368349.39</v>
          </cell>
          <cell r="W607">
            <v>0</v>
          </cell>
          <cell r="X607">
            <v>0</v>
          </cell>
          <cell r="Y607">
            <v>0</v>
          </cell>
          <cell r="Z607">
            <v>0</v>
          </cell>
          <cell r="AA607">
            <v>0</v>
          </cell>
          <cell r="AB607">
            <v>0</v>
          </cell>
          <cell r="AC607">
            <v>0</v>
          </cell>
          <cell r="AD607">
            <v>0</v>
          </cell>
          <cell r="AE607">
            <v>0</v>
          </cell>
          <cell r="AF607">
            <v>0</v>
          </cell>
          <cell r="AG607">
            <v>0</v>
          </cell>
          <cell r="AH607">
            <v>0</v>
          </cell>
          <cell r="AI607">
            <v>0</v>
          </cell>
          <cell r="AJ607">
            <v>0</v>
          </cell>
          <cell r="AK607">
            <v>0</v>
          </cell>
          <cell r="AL607">
            <v>0</v>
          </cell>
          <cell r="AM607">
            <v>0</v>
          </cell>
          <cell r="AN607">
            <v>0</v>
          </cell>
          <cell r="AO607">
            <v>0</v>
          </cell>
          <cell r="AP607">
            <v>0</v>
          </cell>
          <cell r="AQ607">
            <v>0</v>
          </cell>
          <cell r="AR607">
            <v>0</v>
          </cell>
          <cell r="AS607">
            <v>0</v>
          </cell>
          <cell r="AT607">
            <v>0</v>
          </cell>
          <cell r="AU607">
            <v>1734.61</v>
          </cell>
          <cell r="AV607">
            <v>0</v>
          </cell>
          <cell r="AW607">
            <v>0</v>
          </cell>
          <cell r="AX607">
            <v>0</v>
          </cell>
          <cell r="AY607">
            <v>1734.61</v>
          </cell>
          <cell r="AZ607">
            <v>0</v>
          </cell>
          <cell r="BA607">
            <v>0</v>
          </cell>
          <cell r="BB607">
            <v>0</v>
          </cell>
          <cell r="BC607">
            <v>0</v>
          </cell>
          <cell r="BD607">
            <v>0</v>
          </cell>
          <cell r="BE607">
            <v>-1370084</v>
          </cell>
          <cell r="BF607">
            <v>0</v>
          </cell>
          <cell r="BG607">
            <v>0</v>
          </cell>
          <cell r="BH607">
            <v>0</v>
          </cell>
          <cell r="BI607">
            <v>0</v>
          </cell>
          <cell r="BJ607">
            <v>-1368349.39</v>
          </cell>
        </row>
        <row r="608">
          <cell r="A608">
            <v>530021</v>
          </cell>
          <cell r="B608" t="str">
            <v>Rural-Comm-StdA</v>
          </cell>
          <cell r="C608">
            <v>0</v>
          </cell>
          <cell r="D608">
            <v>0</v>
          </cell>
          <cell r="E608">
            <v>0</v>
          </cell>
          <cell r="F608">
            <v>0</v>
          </cell>
          <cell r="G608">
            <v>0</v>
          </cell>
          <cell r="H608">
            <v>0</v>
          </cell>
          <cell r="I608">
            <v>0</v>
          </cell>
          <cell r="J608">
            <v>0</v>
          </cell>
          <cell r="K608">
            <v>0</v>
          </cell>
          <cell r="L608">
            <v>0</v>
          </cell>
          <cell r="M608">
            <v>0</v>
          </cell>
          <cell r="N608">
            <v>0</v>
          </cell>
          <cell r="O608">
            <v>0</v>
          </cell>
          <cell r="P608">
            <v>0</v>
          </cell>
          <cell r="Q608">
            <v>-8206785</v>
          </cell>
          <cell r="R608">
            <v>0</v>
          </cell>
          <cell r="S608">
            <v>0</v>
          </cell>
          <cell r="T608">
            <v>0</v>
          </cell>
          <cell r="U608">
            <v>0</v>
          </cell>
          <cell r="V608">
            <v>-8206785</v>
          </cell>
          <cell r="W608">
            <v>0</v>
          </cell>
          <cell r="X608">
            <v>0</v>
          </cell>
          <cell r="Y608">
            <v>0</v>
          </cell>
          <cell r="Z608">
            <v>0</v>
          </cell>
          <cell r="AA608">
            <v>0</v>
          </cell>
          <cell r="AB608">
            <v>0</v>
          </cell>
          <cell r="AC608">
            <v>0</v>
          </cell>
          <cell r="AD608">
            <v>0</v>
          </cell>
          <cell r="AE608">
            <v>0</v>
          </cell>
          <cell r="AF608">
            <v>0</v>
          </cell>
          <cell r="AG608">
            <v>0</v>
          </cell>
          <cell r="AH608">
            <v>0</v>
          </cell>
          <cell r="AI608">
            <v>0</v>
          </cell>
          <cell r="AJ608">
            <v>0</v>
          </cell>
          <cell r="AK608">
            <v>0</v>
          </cell>
          <cell r="AL608">
            <v>0</v>
          </cell>
          <cell r="AM608">
            <v>0</v>
          </cell>
          <cell r="AN608">
            <v>0</v>
          </cell>
          <cell r="AO608">
            <v>0</v>
          </cell>
          <cell r="AP608">
            <v>0</v>
          </cell>
          <cell r="AQ608">
            <v>0</v>
          </cell>
          <cell r="AR608">
            <v>0</v>
          </cell>
          <cell r="AS608">
            <v>0</v>
          </cell>
          <cell r="AT608">
            <v>0</v>
          </cell>
          <cell r="AU608">
            <v>0</v>
          </cell>
          <cell r="AV608">
            <v>0</v>
          </cell>
          <cell r="AW608">
            <v>0</v>
          </cell>
          <cell r="AX608">
            <v>0</v>
          </cell>
          <cell r="AY608">
            <v>0</v>
          </cell>
          <cell r="AZ608">
            <v>0</v>
          </cell>
          <cell r="BA608">
            <v>0</v>
          </cell>
          <cell r="BB608">
            <v>0</v>
          </cell>
          <cell r="BC608">
            <v>0</v>
          </cell>
          <cell r="BD608">
            <v>0</v>
          </cell>
          <cell r="BE608">
            <v>-8206785</v>
          </cell>
          <cell r="BF608">
            <v>0</v>
          </cell>
          <cell r="BG608">
            <v>0</v>
          </cell>
          <cell r="BH608">
            <v>0</v>
          </cell>
          <cell r="BI608">
            <v>0</v>
          </cell>
          <cell r="BJ608">
            <v>-8206785</v>
          </cell>
        </row>
        <row r="609">
          <cell r="A609">
            <v>530030</v>
          </cell>
          <cell r="B609" t="str">
            <v>Dfd Rev-Pension Adj</v>
          </cell>
          <cell r="C609">
            <v>0</v>
          </cell>
          <cell r="D609">
            <v>0</v>
          </cell>
          <cell r="E609">
            <v>0</v>
          </cell>
          <cell r="F609">
            <v>0</v>
          </cell>
          <cell r="G609">
            <v>-16313124.51</v>
          </cell>
          <cell r="H609">
            <v>0</v>
          </cell>
          <cell r="I609">
            <v>0</v>
          </cell>
          <cell r="J609">
            <v>0</v>
          </cell>
          <cell r="K609">
            <v>-16313124.51</v>
          </cell>
          <cell r="L609">
            <v>0</v>
          </cell>
          <cell r="M609">
            <v>0</v>
          </cell>
          <cell r="N609">
            <v>0</v>
          </cell>
          <cell r="O609">
            <v>0</v>
          </cell>
          <cell r="P609">
            <v>0</v>
          </cell>
          <cell r="Q609">
            <v>0</v>
          </cell>
          <cell r="R609">
            <v>0</v>
          </cell>
          <cell r="S609">
            <v>0</v>
          </cell>
          <cell r="T609">
            <v>0</v>
          </cell>
          <cell r="U609">
            <v>0</v>
          </cell>
          <cell r="V609">
            <v>-16313124.51</v>
          </cell>
          <cell r="W609">
            <v>0</v>
          </cell>
          <cell r="X609">
            <v>0</v>
          </cell>
          <cell r="Y609">
            <v>0</v>
          </cell>
          <cell r="Z609">
            <v>0</v>
          </cell>
          <cell r="AA609">
            <v>0</v>
          </cell>
          <cell r="AB609">
            <v>0</v>
          </cell>
          <cell r="AC609">
            <v>0</v>
          </cell>
          <cell r="AD609">
            <v>0</v>
          </cell>
          <cell r="AE609">
            <v>0</v>
          </cell>
          <cell r="AF609">
            <v>0</v>
          </cell>
          <cell r="AG609">
            <v>0</v>
          </cell>
          <cell r="AH609">
            <v>0</v>
          </cell>
          <cell r="AI609">
            <v>0</v>
          </cell>
          <cell r="AJ609">
            <v>0</v>
          </cell>
          <cell r="AK609">
            <v>0</v>
          </cell>
          <cell r="AL609">
            <v>0</v>
          </cell>
          <cell r="AM609">
            <v>0</v>
          </cell>
          <cell r="AN609">
            <v>0</v>
          </cell>
          <cell r="AO609">
            <v>0</v>
          </cell>
          <cell r="AP609">
            <v>0</v>
          </cell>
          <cell r="AQ609">
            <v>0</v>
          </cell>
          <cell r="AR609">
            <v>0</v>
          </cell>
          <cell r="AS609">
            <v>0</v>
          </cell>
          <cell r="AT609">
            <v>0</v>
          </cell>
          <cell r="AU609">
            <v>-16313124.51</v>
          </cell>
          <cell r="AV609">
            <v>0</v>
          </cell>
          <cell r="AW609">
            <v>0</v>
          </cell>
          <cell r="AX609">
            <v>0</v>
          </cell>
          <cell r="AY609">
            <v>-16313124.51</v>
          </cell>
          <cell r="AZ609">
            <v>0</v>
          </cell>
          <cell r="BA609">
            <v>0</v>
          </cell>
          <cell r="BB609">
            <v>0</v>
          </cell>
          <cell r="BC609">
            <v>0</v>
          </cell>
          <cell r="BD609">
            <v>0</v>
          </cell>
          <cell r="BE609">
            <v>0</v>
          </cell>
          <cell r="BF609">
            <v>0</v>
          </cell>
          <cell r="BG609">
            <v>0</v>
          </cell>
          <cell r="BH609">
            <v>0</v>
          </cell>
          <cell r="BI609">
            <v>0</v>
          </cell>
          <cell r="BJ609">
            <v>-16313124.51</v>
          </cell>
        </row>
        <row r="610">
          <cell r="A610">
            <v>530040</v>
          </cell>
          <cell r="B610" t="str">
            <v>Lightng Engy Sales</v>
          </cell>
          <cell r="C610">
            <v>0</v>
          </cell>
          <cell r="D610">
            <v>0</v>
          </cell>
          <cell r="E610">
            <v>0</v>
          </cell>
          <cell r="F610">
            <v>0</v>
          </cell>
          <cell r="G610">
            <v>0</v>
          </cell>
          <cell r="H610">
            <v>0</v>
          </cell>
          <cell r="I610">
            <v>0</v>
          </cell>
          <cell r="J610">
            <v>0</v>
          </cell>
          <cell r="K610">
            <v>0</v>
          </cell>
          <cell r="L610">
            <v>0</v>
          </cell>
          <cell r="M610">
            <v>0</v>
          </cell>
          <cell r="N610">
            <v>0</v>
          </cell>
          <cell r="O610">
            <v>0</v>
          </cell>
          <cell r="P610">
            <v>0</v>
          </cell>
          <cell r="Q610">
            <v>-20557.560000000001</v>
          </cell>
          <cell r="R610">
            <v>0</v>
          </cell>
          <cell r="S610">
            <v>0</v>
          </cell>
          <cell r="T610">
            <v>0</v>
          </cell>
          <cell r="U610">
            <v>0</v>
          </cell>
          <cell r="V610">
            <v>-20557.560000000001</v>
          </cell>
          <cell r="W610">
            <v>0</v>
          </cell>
          <cell r="X610">
            <v>0</v>
          </cell>
          <cell r="Y610">
            <v>0</v>
          </cell>
          <cell r="Z610">
            <v>0</v>
          </cell>
          <cell r="AA610">
            <v>0</v>
          </cell>
          <cell r="AB610">
            <v>0</v>
          </cell>
          <cell r="AC610">
            <v>0</v>
          </cell>
          <cell r="AD610">
            <v>0</v>
          </cell>
          <cell r="AE610">
            <v>0</v>
          </cell>
          <cell r="AF610">
            <v>0</v>
          </cell>
          <cell r="AG610">
            <v>0</v>
          </cell>
          <cell r="AH610">
            <v>0</v>
          </cell>
          <cell r="AI610">
            <v>0</v>
          </cell>
          <cell r="AJ610">
            <v>0</v>
          </cell>
          <cell r="AK610">
            <v>0</v>
          </cell>
          <cell r="AL610">
            <v>0</v>
          </cell>
          <cell r="AM610">
            <v>0</v>
          </cell>
          <cell r="AN610">
            <v>0</v>
          </cell>
          <cell r="AO610">
            <v>0</v>
          </cell>
          <cell r="AP610">
            <v>0</v>
          </cell>
          <cell r="AQ610">
            <v>0</v>
          </cell>
          <cell r="AR610">
            <v>0</v>
          </cell>
          <cell r="AS610">
            <v>0</v>
          </cell>
          <cell r="AT610">
            <v>0</v>
          </cell>
          <cell r="AU610">
            <v>0</v>
          </cell>
          <cell r="AV610">
            <v>0</v>
          </cell>
          <cell r="AW610">
            <v>0</v>
          </cell>
          <cell r="AX610">
            <v>0</v>
          </cell>
          <cell r="AY610">
            <v>0</v>
          </cell>
          <cell r="AZ610">
            <v>0</v>
          </cell>
          <cell r="BA610">
            <v>0</v>
          </cell>
          <cell r="BB610">
            <v>0</v>
          </cell>
          <cell r="BC610">
            <v>0</v>
          </cell>
          <cell r="BD610">
            <v>0</v>
          </cell>
          <cell r="BE610">
            <v>-20557.560000000001</v>
          </cell>
          <cell r="BF610">
            <v>0</v>
          </cell>
          <cell r="BG610">
            <v>0</v>
          </cell>
          <cell r="BH610">
            <v>0</v>
          </cell>
          <cell r="BI610">
            <v>0</v>
          </cell>
          <cell r="BJ610">
            <v>-20557.560000000001</v>
          </cell>
        </row>
        <row r="611">
          <cell r="A611">
            <v>530050</v>
          </cell>
          <cell r="B611" t="str">
            <v>Sntinel Engy Sales</v>
          </cell>
          <cell r="C611">
            <v>0</v>
          </cell>
          <cell r="D611">
            <v>0</v>
          </cell>
          <cell r="E611">
            <v>0</v>
          </cell>
          <cell r="F611">
            <v>0</v>
          </cell>
          <cell r="G611">
            <v>0</v>
          </cell>
          <cell r="H611">
            <v>0</v>
          </cell>
          <cell r="I611">
            <v>0</v>
          </cell>
          <cell r="J611">
            <v>0</v>
          </cell>
          <cell r="K611">
            <v>0</v>
          </cell>
          <cell r="L611">
            <v>0</v>
          </cell>
          <cell r="M611">
            <v>0</v>
          </cell>
          <cell r="N611">
            <v>0</v>
          </cell>
          <cell r="O611">
            <v>0</v>
          </cell>
          <cell r="P611">
            <v>0</v>
          </cell>
          <cell r="Q611">
            <v>0</v>
          </cell>
          <cell r="R611">
            <v>0</v>
          </cell>
          <cell r="S611">
            <v>0</v>
          </cell>
          <cell r="T611">
            <v>0</v>
          </cell>
          <cell r="U611">
            <v>0</v>
          </cell>
          <cell r="V611">
            <v>0</v>
          </cell>
          <cell r="W611">
            <v>0</v>
          </cell>
          <cell r="X611">
            <v>0</v>
          </cell>
          <cell r="Y611">
            <v>0</v>
          </cell>
          <cell r="Z611">
            <v>0</v>
          </cell>
          <cell r="AA611">
            <v>0</v>
          </cell>
          <cell r="AB611">
            <v>0</v>
          </cell>
          <cell r="AC611">
            <v>0</v>
          </cell>
          <cell r="AD611">
            <v>0</v>
          </cell>
          <cell r="AE611">
            <v>0</v>
          </cell>
          <cell r="AF611">
            <v>0</v>
          </cell>
          <cell r="AG611">
            <v>0</v>
          </cell>
          <cell r="AH611">
            <v>0</v>
          </cell>
          <cell r="AI611">
            <v>0</v>
          </cell>
          <cell r="AJ611">
            <v>0</v>
          </cell>
          <cell r="AK611">
            <v>0</v>
          </cell>
          <cell r="AL611">
            <v>0</v>
          </cell>
          <cell r="AM611">
            <v>0</v>
          </cell>
          <cell r="AN611">
            <v>0</v>
          </cell>
          <cell r="AO611">
            <v>0</v>
          </cell>
          <cell r="AP611">
            <v>0</v>
          </cell>
          <cell r="AQ611">
            <v>0</v>
          </cell>
          <cell r="AR611">
            <v>0</v>
          </cell>
          <cell r="AS611">
            <v>0</v>
          </cell>
          <cell r="AT611">
            <v>0</v>
          </cell>
          <cell r="AU611">
            <v>0</v>
          </cell>
          <cell r="AV611">
            <v>0</v>
          </cell>
          <cell r="AW611">
            <v>0</v>
          </cell>
          <cell r="AX611">
            <v>0</v>
          </cell>
          <cell r="AY611">
            <v>0</v>
          </cell>
          <cell r="AZ611">
            <v>0</v>
          </cell>
          <cell r="BA611">
            <v>0</v>
          </cell>
          <cell r="BB611">
            <v>0</v>
          </cell>
          <cell r="BC611">
            <v>0</v>
          </cell>
          <cell r="BD611">
            <v>0</v>
          </cell>
          <cell r="BE611">
            <v>0</v>
          </cell>
          <cell r="BF611">
            <v>0</v>
          </cell>
          <cell r="BG611">
            <v>0</v>
          </cell>
          <cell r="BH611">
            <v>0</v>
          </cell>
          <cell r="BI611">
            <v>0</v>
          </cell>
          <cell r="BJ611">
            <v>0</v>
          </cell>
        </row>
        <row r="612">
          <cell r="A612">
            <v>530060</v>
          </cell>
          <cell r="B612" t="str">
            <v>IESO Uplift&amp;Adm</v>
          </cell>
          <cell r="C612">
            <v>0</v>
          </cell>
          <cell r="D612">
            <v>0</v>
          </cell>
          <cell r="E612">
            <v>0</v>
          </cell>
          <cell r="F612">
            <v>0</v>
          </cell>
          <cell r="G612">
            <v>-130976276.36</v>
          </cell>
          <cell r="H612">
            <v>0</v>
          </cell>
          <cell r="I612">
            <v>0</v>
          </cell>
          <cell r="J612">
            <v>0</v>
          </cell>
          <cell r="K612">
            <v>-130976276.36</v>
          </cell>
          <cell r="L612">
            <v>0</v>
          </cell>
          <cell r="M612">
            <v>0</v>
          </cell>
          <cell r="N612">
            <v>0</v>
          </cell>
          <cell r="O612">
            <v>0</v>
          </cell>
          <cell r="P612">
            <v>0</v>
          </cell>
          <cell r="Q612">
            <v>0</v>
          </cell>
          <cell r="R612">
            <v>0</v>
          </cell>
          <cell r="S612">
            <v>0</v>
          </cell>
          <cell r="T612">
            <v>0</v>
          </cell>
          <cell r="U612">
            <v>0</v>
          </cell>
          <cell r="V612">
            <v>-130976276.36</v>
          </cell>
          <cell r="W612">
            <v>0</v>
          </cell>
          <cell r="X612">
            <v>0</v>
          </cell>
          <cell r="Y612">
            <v>0</v>
          </cell>
          <cell r="Z612">
            <v>0</v>
          </cell>
          <cell r="AA612">
            <v>0</v>
          </cell>
          <cell r="AB612">
            <v>0</v>
          </cell>
          <cell r="AC612">
            <v>0</v>
          </cell>
          <cell r="AD612">
            <v>0</v>
          </cell>
          <cell r="AE612">
            <v>0</v>
          </cell>
          <cell r="AF612">
            <v>0</v>
          </cell>
          <cell r="AG612">
            <v>0</v>
          </cell>
          <cell r="AH612">
            <v>0</v>
          </cell>
          <cell r="AI612">
            <v>0</v>
          </cell>
          <cell r="AJ612">
            <v>0</v>
          </cell>
          <cell r="AK612">
            <v>0</v>
          </cell>
          <cell r="AL612">
            <v>0</v>
          </cell>
          <cell r="AM612">
            <v>0</v>
          </cell>
          <cell r="AN612">
            <v>0</v>
          </cell>
          <cell r="AO612">
            <v>0</v>
          </cell>
          <cell r="AP612">
            <v>0</v>
          </cell>
          <cell r="AQ612">
            <v>0</v>
          </cell>
          <cell r="AR612">
            <v>0</v>
          </cell>
          <cell r="AS612">
            <v>0</v>
          </cell>
          <cell r="AT612">
            <v>0</v>
          </cell>
          <cell r="AU612">
            <v>-130976276.36</v>
          </cell>
          <cell r="AV612">
            <v>0</v>
          </cell>
          <cell r="AW612">
            <v>0</v>
          </cell>
          <cell r="AX612">
            <v>0</v>
          </cell>
          <cell r="AY612">
            <v>-130976276.36</v>
          </cell>
          <cell r="AZ612">
            <v>0</v>
          </cell>
          <cell r="BA612">
            <v>0</v>
          </cell>
          <cell r="BB612">
            <v>0</v>
          </cell>
          <cell r="BC612">
            <v>0</v>
          </cell>
          <cell r="BD612">
            <v>0</v>
          </cell>
          <cell r="BE612">
            <v>0</v>
          </cell>
          <cell r="BF612">
            <v>0</v>
          </cell>
          <cell r="BG612">
            <v>0</v>
          </cell>
          <cell r="BH612">
            <v>0</v>
          </cell>
          <cell r="BI612">
            <v>0</v>
          </cell>
          <cell r="BJ612">
            <v>-130976276.36</v>
          </cell>
        </row>
        <row r="613">
          <cell r="A613">
            <v>530061</v>
          </cell>
          <cell r="B613" t="str">
            <v>Bill 4 Reg True-up</v>
          </cell>
          <cell r="C613">
            <v>0</v>
          </cell>
          <cell r="D613">
            <v>0</v>
          </cell>
          <cell r="E613">
            <v>0</v>
          </cell>
          <cell r="F613">
            <v>0</v>
          </cell>
          <cell r="G613">
            <v>0</v>
          </cell>
          <cell r="H613">
            <v>0</v>
          </cell>
          <cell r="I613">
            <v>0</v>
          </cell>
          <cell r="J613">
            <v>0</v>
          </cell>
          <cell r="K613">
            <v>0</v>
          </cell>
          <cell r="L613">
            <v>0</v>
          </cell>
          <cell r="M613">
            <v>0</v>
          </cell>
          <cell r="N613">
            <v>0</v>
          </cell>
          <cell r="O613">
            <v>0</v>
          </cell>
          <cell r="P613">
            <v>0</v>
          </cell>
          <cell r="Q613">
            <v>0</v>
          </cell>
          <cell r="R613">
            <v>0</v>
          </cell>
          <cell r="S613">
            <v>0</v>
          </cell>
          <cell r="T613">
            <v>0</v>
          </cell>
          <cell r="U613">
            <v>0</v>
          </cell>
          <cell r="V613">
            <v>0</v>
          </cell>
          <cell r="W613">
            <v>0</v>
          </cell>
          <cell r="X613">
            <v>0</v>
          </cell>
          <cell r="Y613">
            <v>0</v>
          </cell>
          <cell r="Z613">
            <v>0</v>
          </cell>
          <cell r="AA613">
            <v>0</v>
          </cell>
          <cell r="AB613">
            <v>0</v>
          </cell>
          <cell r="AC613">
            <v>0</v>
          </cell>
          <cell r="AD613">
            <v>0</v>
          </cell>
          <cell r="AE613">
            <v>0</v>
          </cell>
          <cell r="AF613">
            <v>0</v>
          </cell>
          <cell r="AG613">
            <v>0</v>
          </cell>
          <cell r="AH613">
            <v>0</v>
          </cell>
          <cell r="AI613">
            <v>0</v>
          </cell>
          <cell r="AJ613">
            <v>0</v>
          </cell>
          <cell r="AK613">
            <v>0</v>
          </cell>
          <cell r="AL613">
            <v>0</v>
          </cell>
          <cell r="AM613">
            <v>0</v>
          </cell>
          <cell r="AN613">
            <v>0</v>
          </cell>
          <cell r="AO613">
            <v>0</v>
          </cell>
          <cell r="AP613">
            <v>0</v>
          </cell>
          <cell r="AQ613">
            <v>0</v>
          </cell>
          <cell r="AR613">
            <v>0</v>
          </cell>
          <cell r="AS613">
            <v>0</v>
          </cell>
          <cell r="AT613">
            <v>0</v>
          </cell>
          <cell r="AU613">
            <v>0</v>
          </cell>
          <cell r="AV613">
            <v>0</v>
          </cell>
          <cell r="AW613">
            <v>0</v>
          </cell>
          <cell r="AX613">
            <v>0</v>
          </cell>
          <cell r="AY613">
            <v>0</v>
          </cell>
          <cell r="AZ613">
            <v>0</v>
          </cell>
          <cell r="BA613">
            <v>0</v>
          </cell>
          <cell r="BB613">
            <v>0</v>
          </cell>
          <cell r="BC613">
            <v>0</v>
          </cell>
          <cell r="BD613">
            <v>0</v>
          </cell>
          <cell r="BE613">
            <v>0</v>
          </cell>
          <cell r="BF613">
            <v>0</v>
          </cell>
          <cell r="BG613">
            <v>0</v>
          </cell>
          <cell r="BH613">
            <v>0</v>
          </cell>
          <cell r="BI613">
            <v>0</v>
          </cell>
          <cell r="BJ613">
            <v>0</v>
          </cell>
        </row>
        <row r="614">
          <cell r="A614">
            <v>530070</v>
          </cell>
          <cell r="B614" t="str">
            <v>Revenue RRRP</v>
          </cell>
          <cell r="C614">
            <v>0</v>
          </cell>
          <cell r="D614">
            <v>0</v>
          </cell>
          <cell r="E614">
            <v>0</v>
          </cell>
          <cell r="F614">
            <v>0</v>
          </cell>
          <cell r="G614">
            <v>-29451855.640000001</v>
          </cell>
          <cell r="H614">
            <v>0</v>
          </cell>
          <cell r="I614">
            <v>0</v>
          </cell>
          <cell r="J614">
            <v>0</v>
          </cell>
          <cell r="K614">
            <v>-29451855.640000001</v>
          </cell>
          <cell r="L614">
            <v>0</v>
          </cell>
          <cell r="M614">
            <v>0</v>
          </cell>
          <cell r="N614">
            <v>0</v>
          </cell>
          <cell r="O614">
            <v>0</v>
          </cell>
          <cell r="P614">
            <v>0</v>
          </cell>
          <cell r="Q614">
            <v>0</v>
          </cell>
          <cell r="R614">
            <v>0</v>
          </cell>
          <cell r="S614">
            <v>0</v>
          </cell>
          <cell r="T614">
            <v>0</v>
          </cell>
          <cell r="U614">
            <v>0</v>
          </cell>
          <cell r="V614">
            <v>-29451855.640000001</v>
          </cell>
          <cell r="W614">
            <v>0</v>
          </cell>
          <cell r="X614">
            <v>0</v>
          </cell>
          <cell r="Y614">
            <v>0</v>
          </cell>
          <cell r="Z614">
            <v>0</v>
          </cell>
          <cell r="AA614">
            <v>0</v>
          </cell>
          <cell r="AB614">
            <v>0</v>
          </cell>
          <cell r="AC614">
            <v>0</v>
          </cell>
          <cell r="AD614">
            <v>0</v>
          </cell>
          <cell r="AE614">
            <v>0</v>
          </cell>
          <cell r="AF614">
            <v>0</v>
          </cell>
          <cell r="AG614">
            <v>0</v>
          </cell>
          <cell r="AH614">
            <v>0</v>
          </cell>
          <cell r="AI614">
            <v>0</v>
          </cell>
          <cell r="AJ614">
            <v>0</v>
          </cell>
          <cell r="AK614">
            <v>0</v>
          </cell>
          <cell r="AL614">
            <v>0</v>
          </cell>
          <cell r="AM614">
            <v>0</v>
          </cell>
          <cell r="AN614">
            <v>0</v>
          </cell>
          <cell r="AO614">
            <v>0</v>
          </cell>
          <cell r="AP614">
            <v>0</v>
          </cell>
          <cell r="AQ614">
            <v>0</v>
          </cell>
          <cell r="AR614">
            <v>0</v>
          </cell>
          <cell r="AS614">
            <v>0</v>
          </cell>
          <cell r="AT614">
            <v>0</v>
          </cell>
          <cell r="AU614">
            <v>-29451855.640000001</v>
          </cell>
          <cell r="AV614">
            <v>0</v>
          </cell>
          <cell r="AW614">
            <v>0</v>
          </cell>
          <cell r="AX614">
            <v>0</v>
          </cell>
          <cell r="AY614">
            <v>-29451855.640000001</v>
          </cell>
          <cell r="AZ614">
            <v>0</v>
          </cell>
          <cell r="BA614">
            <v>0</v>
          </cell>
          <cell r="BB614">
            <v>0</v>
          </cell>
          <cell r="BC614">
            <v>0</v>
          </cell>
          <cell r="BD614">
            <v>0</v>
          </cell>
          <cell r="BE614">
            <v>0</v>
          </cell>
          <cell r="BF614">
            <v>0</v>
          </cell>
          <cell r="BG614">
            <v>0</v>
          </cell>
          <cell r="BH614">
            <v>0</v>
          </cell>
          <cell r="BI614">
            <v>0</v>
          </cell>
          <cell r="BJ614">
            <v>-29451855.640000001</v>
          </cell>
        </row>
        <row r="615">
          <cell r="A615">
            <v>530080</v>
          </cell>
          <cell r="B615" t="str">
            <v>Rev-RPP Final Stlmt</v>
          </cell>
          <cell r="C615">
            <v>0</v>
          </cell>
          <cell r="D615">
            <v>0</v>
          </cell>
          <cell r="E615">
            <v>0</v>
          </cell>
          <cell r="F615">
            <v>0</v>
          </cell>
          <cell r="G615">
            <v>357831.44</v>
          </cell>
          <cell r="H615">
            <v>0</v>
          </cell>
          <cell r="I615">
            <v>0</v>
          </cell>
          <cell r="J615">
            <v>0</v>
          </cell>
          <cell r="K615">
            <v>357831.44</v>
          </cell>
          <cell r="L615">
            <v>0</v>
          </cell>
          <cell r="M615">
            <v>0</v>
          </cell>
          <cell r="N615">
            <v>0</v>
          </cell>
          <cell r="O615">
            <v>0</v>
          </cell>
          <cell r="P615">
            <v>0</v>
          </cell>
          <cell r="Q615">
            <v>0</v>
          </cell>
          <cell r="R615">
            <v>0</v>
          </cell>
          <cell r="S615">
            <v>0</v>
          </cell>
          <cell r="T615">
            <v>0</v>
          </cell>
          <cell r="U615">
            <v>0</v>
          </cell>
          <cell r="V615">
            <v>357831.44</v>
          </cell>
          <cell r="W615">
            <v>0</v>
          </cell>
          <cell r="X615">
            <v>0</v>
          </cell>
          <cell r="Y615">
            <v>0</v>
          </cell>
          <cell r="Z615">
            <v>0</v>
          </cell>
          <cell r="AA615">
            <v>0</v>
          </cell>
          <cell r="AB615">
            <v>0</v>
          </cell>
          <cell r="AC615">
            <v>0</v>
          </cell>
          <cell r="AD615">
            <v>0</v>
          </cell>
          <cell r="AE615">
            <v>0</v>
          </cell>
          <cell r="AF615">
            <v>0</v>
          </cell>
          <cell r="AG615">
            <v>0</v>
          </cell>
          <cell r="AH615">
            <v>0</v>
          </cell>
          <cell r="AI615">
            <v>0</v>
          </cell>
          <cell r="AJ615">
            <v>0</v>
          </cell>
          <cell r="AK615">
            <v>0</v>
          </cell>
          <cell r="AL615">
            <v>0</v>
          </cell>
          <cell r="AM615">
            <v>0</v>
          </cell>
          <cell r="AN615">
            <v>0</v>
          </cell>
          <cell r="AO615">
            <v>0</v>
          </cell>
          <cell r="AP615">
            <v>0</v>
          </cell>
          <cell r="AQ615">
            <v>0</v>
          </cell>
          <cell r="AR615">
            <v>0</v>
          </cell>
          <cell r="AS615">
            <v>0</v>
          </cell>
          <cell r="AT615">
            <v>0</v>
          </cell>
          <cell r="AU615">
            <v>357831.44</v>
          </cell>
          <cell r="AV615">
            <v>0</v>
          </cell>
          <cell r="AW615">
            <v>0</v>
          </cell>
          <cell r="AX615">
            <v>0</v>
          </cell>
          <cell r="AY615">
            <v>357831.44</v>
          </cell>
          <cell r="AZ615">
            <v>0</v>
          </cell>
          <cell r="BA615">
            <v>0</v>
          </cell>
          <cell r="BB615">
            <v>0</v>
          </cell>
          <cell r="BC615">
            <v>0</v>
          </cell>
          <cell r="BD615">
            <v>0</v>
          </cell>
          <cell r="BE615">
            <v>0</v>
          </cell>
          <cell r="BF615">
            <v>0</v>
          </cell>
          <cell r="BG615">
            <v>0</v>
          </cell>
          <cell r="BH615">
            <v>0</v>
          </cell>
          <cell r="BI615">
            <v>0</v>
          </cell>
          <cell r="BJ615">
            <v>357831.44</v>
          </cell>
        </row>
        <row r="616">
          <cell r="A616">
            <v>530090</v>
          </cell>
          <cell r="B616" t="str">
            <v>Dx Def Rev IFRS</v>
          </cell>
          <cell r="C616">
            <v>0</v>
          </cell>
          <cell r="D616">
            <v>0</v>
          </cell>
          <cell r="E616">
            <v>0</v>
          </cell>
          <cell r="F616">
            <v>0</v>
          </cell>
          <cell r="G616">
            <v>0</v>
          </cell>
          <cell r="H616">
            <v>0</v>
          </cell>
          <cell r="I616">
            <v>0</v>
          </cell>
          <cell r="J616">
            <v>0</v>
          </cell>
          <cell r="K616">
            <v>0</v>
          </cell>
          <cell r="L616">
            <v>0</v>
          </cell>
          <cell r="M616">
            <v>0</v>
          </cell>
          <cell r="N616">
            <v>0</v>
          </cell>
          <cell r="O616">
            <v>0</v>
          </cell>
          <cell r="P616">
            <v>0</v>
          </cell>
          <cell r="Q616">
            <v>0</v>
          </cell>
          <cell r="R616">
            <v>0</v>
          </cell>
          <cell r="S616">
            <v>0</v>
          </cell>
          <cell r="T616">
            <v>0</v>
          </cell>
          <cell r="U616">
            <v>0</v>
          </cell>
          <cell r="V616">
            <v>0</v>
          </cell>
          <cell r="W616">
            <v>0</v>
          </cell>
          <cell r="X616">
            <v>0</v>
          </cell>
          <cell r="Y616">
            <v>0</v>
          </cell>
          <cell r="Z616">
            <v>0</v>
          </cell>
          <cell r="AA616">
            <v>0</v>
          </cell>
          <cell r="AB616">
            <v>0</v>
          </cell>
          <cell r="AC616">
            <v>0</v>
          </cell>
          <cell r="AD616">
            <v>0</v>
          </cell>
          <cell r="AE616">
            <v>0</v>
          </cell>
          <cell r="AF616">
            <v>0</v>
          </cell>
          <cell r="AG616">
            <v>0</v>
          </cell>
          <cell r="AH616">
            <v>0</v>
          </cell>
          <cell r="AI616">
            <v>0</v>
          </cell>
          <cell r="AJ616">
            <v>0</v>
          </cell>
          <cell r="AK616">
            <v>0</v>
          </cell>
          <cell r="AL616">
            <v>0</v>
          </cell>
          <cell r="AM616">
            <v>0</v>
          </cell>
          <cell r="AN616">
            <v>0</v>
          </cell>
          <cell r="AO616">
            <v>0</v>
          </cell>
          <cell r="AP616">
            <v>0</v>
          </cell>
          <cell r="AQ616">
            <v>0</v>
          </cell>
          <cell r="AR616">
            <v>0</v>
          </cell>
          <cell r="AS616">
            <v>0</v>
          </cell>
          <cell r="AT616">
            <v>0</v>
          </cell>
          <cell r="AU616">
            <v>0</v>
          </cell>
          <cell r="AV616">
            <v>0</v>
          </cell>
          <cell r="AW616">
            <v>0</v>
          </cell>
          <cell r="AX616">
            <v>0</v>
          </cell>
          <cell r="AY616">
            <v>0</v>
          </cell>
          <cell r="AZ616">
            <v>0</v>
          </cell>
          <cell r="BA616">
            <v>0</v>
          </cell>
          <cell r="BB616">
            <v>0</v>
          </cell>
          <cell r="BC616">
            <v>0</v>
          </cell>
          <cell r="BD616">
            <v>0</v>
          </cell>
          <cell r="BE616">
            <v>0</v>
          </cell>
          <cell r="BF616">
            <v>0</v>
          </cell>
          <cell r="BG616">
            <v>0</v>
          </cell>
          <cell r="BH616">
            <v>0</v>
          </cell>
          <cell r="BI616">
            <v>0</v>
          </cell>
          <cell r="BJ616">
            <v>0</v>
          </cell>
        </row>
        <row r="617">
          <cell r="A617">
            <v>530100</v>
          </cell>
          <cell r="B617" t="str">
            <v>RRRP-Dir Rtl Cstmr</v>
          </cell>
          <cell r="C617">
            <v>0</v>
          </cell>
          <cell r="D617">
            <v>0</v>
          </cell>
          <cell r="E617">
            <v>0</v>
          </cell>
          <cell r="F617">
            <v>0</v>
          </cell>
          <cell r="G617">
            <v>127137885.06</v>
          </cell>
          <cell r="H617">
            <v>0</v>
          </cell>
          <cell r="I617">
            <v>0</v>
          </cell>
          <cell r="J617">
            <v>0</v>
          </cell>
          <cell r="K617">
            <v>127137885.06</v>
          </cell>
          <cell r="L617">
            <v>0</v>
          </cell>
          <cell r="M617">
            <v>0</v>
          </cell>
          <cell r="N617">
            <v>0</v>
          </cell>
          <cell r="O617">
            <v>0</v>
          </cell>
          <cell r="P617">
            <v>0</v>
          </cell>
          <cell r="Q617">
            <v>0</v>
          </cell>
          <cell r="R617">
            <v>0</v>
          </cell>
          <cell r="S617">
            <v>0</v>
          </cell>
          <cell r="T617">
            <v>0</v>
          </cell>
          <cell r="U617">
            <v>0</v>
          </cell>
          <cell r="V617">
            <v>127137885.06</v>
          </cell>
          <cell r="W617">
            <v>0</v>
          </cell>
          <cell r="X617">
            <v>0</v>
          </cell>
          <cell r="Y617">
            <v>0</v>
          </cell>
          <cell r="Z617">
            <v>0</v>
          </cell>
          <cell r="AA617">
            <v>0</v>
          </cell>
          <cell r="AB617">
            <v>0</v>
          </cell>
          <cell r="AC617">
            <v>0</v>
          </cell>
          <cell r="AD617">
            <v>0</v>
          </cell>
          <cell r="AE617">
            <v>0</v>
          </cell>
          <cell r="AF617">
            <v>0</v>
          </cell>
          <cell r="AG617">
            <v>0</v>
          </cell>
          <cell r="AH617">
            <v>0</v>
          </cell>
          <cell r="AI617">
            <v>0</v>
          </cell>
          <cell r="AJ617">
            <v>0</v>
          </cell>
          <cell r="AK617">
            <v>0</v>
          </cell>
          <cell r="AL617">
            <v>0</v>
          </cell>
          <cell r="AM617">
            <v>0</v>
          </cell>
          <cell r="AN617">
            <v>0</v>
          </cell>
          <cell r="AO617">
            <v>0</v>
          </cell>
          <cell r="AP617">
            <v>0</v>
          </cell>
          <cell r="AQ617">
            <v>0</v>
          </cell>
          <cell r="AR617">
            <v>0</v>
          </cell>
          <cell r="AS617">
            <v>0</v>
          </cell>
          <cell r="AT617">
            <v>0</v>
          </cell>
          <cell r="AU617">
            <v>127137885.06</v>
          </cell>
          <cell r="AV617">
            <v>0</v>
          </cell>
          <cell r="AW617">
            <v>0</v>
          </cell>
          <cell r="AX617">
            <v>0</v>
          </cell>
          <cell r="AY617">
            <v>127137885.06</v>
          </cell>
          <cell r="AZ617">
            <v>0</v>
          </cell>
          <cell r="BA617">
            <v>0</v>
          </cell>
          <cell r="BB617">
            <v>0</v>
          </cell>
          <cell r="BC617">
            <v>0</v>
          </cell>
          <cell r="BD617">
            <v>0</v>
          </cell>
          <cell r="BE617">
            <v>0</v>
          </cell>
          <cell r="BF617">
            <v>0</v>
          </cell>
          <cell r="BG617">
            <v>0</v>
          </cell>
          <cell r="BH617">
            <v>0</v>
          </cell>
          <cell r="BI617">
            <v>0</v>
          </cell>
          <cell r="BJ617">
            <v>127137885.06</v>
          </cell>
        </row>
        <row r="618">
          <cell r="A618">
            <v>530150</v>
          </cell>
          <cell r="B618" t="str">
            <v>SPC Revenue</v>
          </cell>
          <cell r="C618">
            <v>0</v>
          </cell>
          <cell r="D618">
            <v>0</v>
          </cell>
          <cell r="E618">
            <v>0</v>
          </cell>
          <cell r="F618">
            <v>0</v>
          </cell>
          <cell r="G618">
            <v>0</v>
          </cell>
          <cell r="H618">
            <v>0</v>
          </cell>
          <cell r="I618">
            <v>0</v>
          </cell>
          <cell r="J618">
            <v>0</v>
          </cell>
          <cell r="K618">
            <v>0</v>
          </cell>
          <cell r="L618">
            <v>0</v>
          </cell>
          <cell r="M618">
            <v>0</v>
          </cell>
          <cell r="N618">
            <v>0</v>
          </cell>
          <cell r="O618">
            <v>0</v>
          </cell>
          <cell r="P618">
            <v>0</v>
          </cell>
          <cell r="Q618">
            <v>0</v>
          </cell>
          <cell r="R618">
            <v>0</v>
          </cell>
          <cell r="S618">
            <v>0</v>
          </cell>
          <cell r="T618">
            <v>0</v>
          </cell>
          <cell r="U618">
            <v>0</v>
          </cell>
          <cell r="V618">
            <v>0</v>
          </cell>
          <cell r="W618">
            <v>0</v>
          </cell>
          <cell r="X618">
            <v>0</v>
          </cell>
          <cell r="Y618">
            <v>0</v>
          </cell>
          <cell r="Z618">
            <v>0</v>
          </cell>
          <cell r="AA618">
            <v>0</v>
          </cell>
          <cell r="AB618">
            <v>0</v>
          </cell>
          <cell r="AC618">
            <v>0</v>
          </cell>
          <cell r="AD618">
            <v>0</v>
          </cell>
          <cell r="AE618">
            <v>0</v>
          </cell>
          <cell r="AF618">
            <v>0</v>
          </cell>
          <cell r="AG618">
            <v>0</v>
          </cell>
          <cell r="AH618">
            <v>0</v>
          </cell>
          <cell r="AI618">
            <v>0</v>
          </cell>
          <cell r="AJ618">
            <v>0</v>
          </cell>
          <cell r="AK618">
            <v>0</v>
          </cell>
          <cell r="AL618">
            <v>0</v>
          </cell>
          <cell r="AM618">
            <v>0</v>
          </cell>
          <cell r="AN618">
            <v>0</v>
          </cell>
          <cell r="AO618">
            <v>0</v>
          </cell>
          <cell r="AP618">
            <v>0</v>
          </cell>
          <cell r="AQ618">
            <v>0</v>
          </cell>
          <cell r="AR618">
            <v>0</v>
          </cell>
          <cell r="AS618">
            <v>0</v>
          </cell>
          <cell r="AT618">
            <v>0</v>
          </cell>
          <cell r="AU618">
            <v>0</v>
          </cell>
          <cell r="AV618">
            <v>0</v>
          </cell>
          <cell r="AW618">
            <v>0</v>
          </cell>
          <cell r="AX618">
            <v>0</v>
          </cell>
          <cell r="AY618">
            <v>0</v>
          </cell>
          <cell r="AZ618">
            <v>0</v>
          </cell>
          <cell r="BA618">
            <v>0</v>
          </cell>
          <cell r="BB618">
            <v>0</v>
          </cell>
          <cell r="BC618">
            <v>0</v>
          </cell>
          <cell r="BD618">
            <v>0</v>
          </cell>
          <cell r="BE618">
            <v>0</v>
          </cell>
          <cell r="BF618">
            <v>0</v>
          </cell>
          <cell r="BG618">
            <v>0</v>
          </cell>
          <cell r="BH618">
            <v>0</v>
          </cell>
          <cell r="BI618">
            <v>0</v>
          </cell>
          <cell r="BJ618">
            <v>0</v>
          </cell>
        </row>
        <row r="619">
          <cell r="A619">
            <v>530210</v>
          </cell>
          <cell r="B619" t="str">
            <v>Rem Cust-Norm Dens</v>
          </cell>
          <cell r="C619">
            <v>0</v>
          </cell>
          <cell r="D619">
            <v>0</v>
          </cell>
          <cell r="E619">
            <v>0</v>
          </cell>
          <cell r="F619">
            <v>0</v>
          </cell>
          <cell r="G619">
            <v>0</v>
          </cell>
          <cell r="H619">
            <v>0</v>
          </cell>
          <cell r="I619">
            <v>0</v>
          </cell>
          <cell r="J619">
            <v>0</v>
          </cell>
          <cell r="K619">
            <v>0</v>
          </cell>
          <cell r="L619">
            <v>0</v>
          </cell>
          <cell r="M619">
            <v>0</v>
          </cell>
          <cell r="N619">
            <v>0</v>
          </cell>
          <cell r="O619">
            <v>0</v>
          </cell>
          <cell r="P619">
            <v>0</v>
          </cell>
          <cell r="Q619">
            <v>881039</v>
          </cell>
          <cell r="R619">
            <v>0</v>
          </cell>
          <cell r="S619">
            <v>0</v>
          </cell>
          <cell r="T619">
            <v>0</v>
          </cell>
          <cell r="U619">
            <v>0</v>
          </cell>
          <cell r="V619">
            <v>881039</v>
          </cell>
          <cell r="W619">
            <v>0</v>
          </cell>
          <cell r="X619">
            <v>0</v>
          </cell>
          <cell r="Y619">
            <v>0</v>
          </cell>
          <cell r="Z619">
            <v>0</v>
          </cell>
          <cell r="AA619">
            <v>0</v>
          </cell>
          <cell r="AB619">
            <v>0</v>
          </cell>
          <cell r="AC619">
            <v>0</v>
          </cell>
          <cell r="AD619">
            <v>0</v>
          </cell>
          <cell r="AE619">
            <v>0</v>
          </cell>
          <cell r="AF619">
            <v>0</v>
          </cell>
          <cell r="AG619">
            <v>0</v>
          </cell>
          <cell r="AH619">
            <v>0</v>
          </cell>
          <cell r="AI619">
            <v>0</v>
          </cell>
          <cell r="AJ619">
            <v>0</v>
          </cell>
          <cell r="AK619">
            <v>0</v>
          </cell>
          <cell r="AL619">
            <v>0</v>
          </cell>
          <cell r="AM619">
            <v>0</v>
          </cell>
          <cell r="AN619">
            <v>0</v>
          </cell>
          <cell r="AO619">
            <v>0</v>
          </cell>
          <cell r="AP619">
            <v>0</v>
          </cell>
          <cell r="AQ619">
            <v>0</v>
          </cell>
          <cell r="AR619">
            <v>0</v>
          </cell>
          <cell r="AS619">
            <v>0</v>
          </cell>
          <cell r="AT619">
            <v>0</v>
          </cell>
          <cell r="AU619">
            <v>0</v>
          </cell>
          <cell r="AV619">
            <v>0</v>
          </cell>
          <cell r="AW619">
            <v>0</v>
          </cell>
          <cell r="AX619">
            <v>0</v>
          </cell>
          <cell r="AY619">
            <v>0</v>
          </cell>
          <cell r="AZ619">
            <v>0</v>
          </cell>
          <cell r="BA619">
            <v>0</v>
          </cell>
          <cell r="BB619">
            <v>0</v>
          </cell>
          <cell r="BC619">
            <v>0</v>
          </cell>
          <cell r="BD619">
            <v>0</v>
          </cell>
          <cell r="BE619">
            <v>881039</v>
          </cell>
          <cell r="BF619">
            <v>0</v>
          </cell>
          <cell r="BG619">
            <v>0</v>
          </cell>
          <cell r="BH619">
            <v>0</v>
          </cell>
          <cell r="BI619">
            <v>0</v>
          </cell>
          <cell r="BJ619">
            <v>881039</v>
          </cell>
        </row>
        <row r="620">
          <cell r="A620">
            <v>530300</v>
          </cell>
          <cell r="B620" t="str">
            <v>Rtl EngySale-Acq MEU</v>
          </cell>
          <cell r="C620">
            <v>0</v>
          </cell>
          <cell r="D620">
            <v>0</v>
          </cell>
          <cell r="E620">
            <v>0</v>
          </cell>
          <cell r="F620">
            <v>0</v>
          </cell>
          <cell r="G620">
            <v>0</v>
          </cell>
          <cell r="H620">
            <v>0</v>
          </cell>
          <cell r="I620">
            <v>0</v>
          </cell>
          <cell r="J620">
            <v>0</v>
          </cell>
          <cell r="K620">
            <v>0</v>
          </cell>
          <cell r="L620">
            <v>0</v>
          </cell>
          <cell r="M620">
            <v>0</v>
          </cell>
          <cell r="N620">
            <v>0</v>
          </cell>
          <cell r="O620">
            <v>0</v>
          </cell>
          <cell r="P620">
            <v>0</v>
          </cell>
          <cell r="Q620">
            <v>0</v>
          </cell>
          <cell r="R620">
            <v>-61275524.939999998</v>
          </cell>
          <cell r="S620">
            <v>0</v>
          </cell>
          <cell r="T620">
            <v>0</v>
          </cell>
          <cell r="U620">
            <v>0</v>
          </cell>
          <cell r="V620">
            <v>-61275524.939999998</v>
          </cell>
          <cell r="W620">
            <v>0</v>
          </cell>
          <cell r="X620">
            <v>0</v>
          </cell>
          <cell r="Y620">
            <v>0</v>
          </cell>
          <cell r="Z620">
            <v>0</v>
          </cell>
          <cell r="AA620">
            <v>0</v>
          </cell>
          <cell r="AB620">
            <v>0</v>
          </cell>
          <cell r="AC620">
            <v>0</v>
          </cell>
          <cell r="AD620">
            <v>0</v>
          </cell>
          <cell r="AE620">
            <v>0</v>
          </cell>
          <cell r="AF620">
            <v>0</v>
          </cell>
          <cell r="AG620">
            <v>0</v>
          </cell>
          <cell r="AH620">
            <v>0</v>
          </cell>
          <cell r="AI620">
            <v>0</v>
          </cell>
          <cell r="AJ620">
            <v>0</v>
          </cell>
          <cell r="AK620">
            <v>0</v>
          </cell>
          <cell r="AL620">
            <v>0</v>
          </cell>
          <cell r="AM620">
            <v>0</v>
          </cell>
          <cell r="AN620">
            <v>0</v>
          </cell>
          <cell r="AO620">
            <v>0</v>
          </cell>
          <cell r="AP620">
            <v>0</v>
          </cell>
          <cell r="AQ620">
            <v>0</v>
          </cell>
          <cell r="AR620">
            <v>0</v>
          </cell>
          <cell r="AS620">
            <v>0</v>
          </cell>
          <cell r="AT620">
            <v>0</v>
          </cell>
          <cell r="AU620">
            <v>0</v>
          </cell>
          <cell r="AV620">
            <v>0</v>
          </cell>
          <cell r="AW620">
            <v>0</v>
          </cell>
          <cell r="AX620">
            <v>0</v>
          </cell>
          <cell r="AY620">
            <v>0</v>
          </cell>
          <cell r="AZ620">
            <v>0</v>
          </cell>
          <cell r="BA620">
            <v>0</v>
          </cell>
          <cell r="BB620">
            <v>0</v>
          </cell>
          <cell r="BC620">
            <v>0</v>
          </cell>
          <cell r="BD620">
            <v>0</v>
          </cell>
          <cell r="BE620">
            <v>0</v>
          </cell>
          <cell r="BF620">
            <v>-61275524.939999998</v>
          </cell>
          <cell r="BG620">
            <v>0</v>
          </cell>
          <cell r="BH620">
            <v>0</v>
          </cell>
          <cell r="BI620">
            <v>0</v>
          </cell>
          <cell r="BJ620">
            <v>-61275524.939999998</v>
          </cell>
        </row>
        <row r="621">
          <cell r="A621">
            <v>530411</v>
          </cell>
          <cell r="B621" t="str">
            <v>Rtler-Mthly Fxd Chg</v>
          </cell>
          <cell r="C621">
            <v>0</v>
          </cell>
          <cell r="D621">
            <v>0</v>
          </cell>
          <cell r="E621">
            <v>0</v>
          </cell>
          <cell r="F621">
            <v>0</v>
          </cell>
          <cell r="G621">
            <v>0</v>
          </cell>
          <cell r="H621">
            <v>0</v>
          </cell>
          <cell r="I621">
            <v>0</v>
          </cell>
          <cell r="J621">
            <v>0</v>
          </cell>
          <cell r="K621">
            <v>0</v>
          </cell>
          <cell r="L621">
            <v>0</v>
          </cell>
          <cell r="M621">
            <v>0</v>
          </cell>
          <cell r="N621">
            <v>0</v>
          </cell>
          <cell r="O621">
            <v>0</v>
          </cell>
          <cell r="P621">
            <v>0</v>
          </cell>
          <cell r="Q621">
            <v>0</v>
          </cell>
          <cell r="R621">
            <v>0</v>
          </cell>
          <cell r="S621">
            <v>0</v>
          </cell>
          <cell r="T621">
            <v>0</v>
          </cell>
          <cell r="U621">
            <v>0</v>
          </cell>
          <cell r="V621">
            <v>0</v>
          </cell>
          <cell r="W621">
            <v>0</v>
          </cell>
          <cell r="X621">
            <v>0</v>
          </cell>
          <cell r="Y621">
            <v>0</v>
          </cell>
          <cell r="Z621">
            <v>0</v>
          </cell>
          <cell r="AA621">
            <v>0</v>
          </cell>
          <cell r="AB621">
            <v>0</v>
          </cell>
          <cell r="AC621">
            <v>0</v>
          </cell>
          <cell r="AD621">
            <v>0</v>
          </cell>
          <cell r="AE621">
            <v>0</v>
          </cell>
          <cell r="AF621">
            <v>0</v>
          </cell>
          <cell r="AG621">
            <v>0</v>
          </cell>
          <cell r="AH621">
            <v>0</v>
          </cell>
          <cell r="AI621">
            <v>0</v>
          </cell>
          <cell r="AJ621">
            <v>0</v>
          </cell>
          <cell r="AK621">
            <v>0</v>
          </cell>
          <cell r="AL621">
            <v>0</v>
          </cell>
          <cell r="AM621">
            <v>0</v>
          </cell>
          <cell r="AN621">
            <v>0</v>
          </cell>
          <cell r="AO621">
            <v>0</v>
          </cell>
          <cell r="AP621">
            <v>0</v>
          </cell>
          <cell r="AQ621">
            <v>0</v>
          </cell>
          <cell r="AR621">
            <v>0</v>
          </cell>
          <cell r="AS621">
            <v>0</v>
          </cell>
          <cell r="AT621">
            <v>0</v>
          </cell>
          <cell r="AU621">
            <v>0</v>
          </cell>
          <cell r="AV621">
            <v>0</v>
          </cell>
          <cell r="AW621">
            <v>0</v>
          </cell>
          <cell r="AX621">
            <v>0</v>
          </cell>
          <cell r="AY621">
            <v>0</v>
          </cell>
          <cell r="AZ621">
            <v>0</v>
          </cell>
          <cell r="BA621">
            <v>0</v>
          </cell>
          <cell r="BB621">
            <v>0</v>
          </cell>
          <cell r="BC621">
            <v>0</v>
          </cell>
          <cell r="BD621">
            <v>0</v>
          </cell>
          <cell r="BE621">
            <v>0</v>
          </cell>
          <cell r="BF621">
            <v>0</v>
          </cell>
          <cell r="BG621">
            <v>0</v>
          </cell>
          <cell r="BH621">
            <v>0</v>
          </cell>
          <cell r="BI621">
            <v>0</v>
          </cell>
          <cell r="BJ621">
            <v>0</v>
          </cell>
        </row>
        <row r="622">
          <cell r="A622">
            <v>530412</v>
          </cell>
          <cell r="B622" t="str">
            <v>Rtl-Mthly Vari Chgs</v>
          </cell>
          <cell r="C622">
            <v>0</v>
          </cell>
          <cell r="D622">
            <v>0</v>
          </cell>
          <cell r="E622">
            <v>0</v>
          </cell>
          <cell r="F622">
            <v>0</v>
          </cell>
          <cell r="G622">
            <v>0</v>
          </cell>
          <cell r="H622">
            <v>0</v>
          </cell>
          <cell r="I622">
            <v>0</v>
          </cell>
          <cell r="J622">
            <v>0</v>
          </cell>
          <cell r="K622">
            <v>0</v>
          </cell>
          <cell r="L622">
            <v>0</v>
          </cell>
          <cell r="M622">
            <v>0</v>
          </cell>
          <cell r="N622">
            <v>0</v>
          </cell>
          <cell r="O622">
            <v>0</v>
          </cell>
          <cell r="P622">
            <v>0</v>
          </cell>
          <cell r="Q622">
            <v>0</v>
          </cell>
          <cell r="R622">
            <v>0</v>
          </cell>
          <cell r="S622">
            <v>0</v>
          </cell>
          <cell r="T622">
            <v>0</v>
          </cell>
          <cell r="U622">
            <v>0</v>
          </cell>
          <cell r="V622">
            <v>0</v>
          </cell>
          <cell r="W622">
            <v>0</v>
          </cell>
          <cell r="X622">
            <v>0</v>
          </cell>
          <cell r="Y622">
            <v>0</v>
          </cell>
          <cell r="Z622">
            <v>0</v>
          </cell>
          <cell r="AA622">
            <v>0</v>
          </cell>
          <cell r="AB622">
            <v>0</v>
          </cell>
          <cell r="AC622">
            <v>0</v>
          </cell>
          <cell r="AD622">
            <v>0</v>
          </cell>
          <cell r="AE622">
            <v>0</v>
          </cell>
          <cell r="AF622">
            <v>0</v>
          </cell>
          <cell r="AG622">
            <v>0</v>
          </cell>
          <cell r="AH622">
            <v>0</v>
          </cell>
          <cell r="AI622">
            <v>0</v>
          </cell>
          <cell r="AJ622">
            <v>0</v>
          </cell>
          <cell r="AK622">
            <v>0</v>
          </cell>
          <cell r="AL622">
            <v>0</v>
          </cell>
          <cell r="AM622">
            <v>0</v>
          </cell>
          <cell r="AN622">
            <v>0</v>
          </cell>
          <cell r="AO622">
            <v>0</v>
          </cell>
          <cell r="AP622">
            <v>0</v>
          </cell>
          <cell r="AQ622">
            <v>0</v>
          </cell>
          <cell r="AR622">
            <v>0</v>
          </cell>
          <cell r="AS622">
            <v>0</v>
          </cell>
          <cell r="AT622">
            <v>0</v>
          </cell>
          <cell r="AU622">
            <v>0</v>
          </cell>
          <cell r="AV622">
            <v>0</v>
          </cell>
          <cell r="AW622">
            <v>0</v>
          </cell>
          <cell r="AX622">
            <v>0</v>
          </cell>
          <cell r="AY622">
            <v>0</v>
          </cell>
          <cell r="AZ622">
            <v>0</v>
          </cell>
          <cell r="BA622">
            <v>0</v>
          </cell>
          <cell r="BB622">
            <v>0</v>
          </cell>
          <cell r="BC622">
            <v>0</v>
          </cell>
          <cell r="BD622">
            <v>0</v>
          </cell>
          <cell r="BE622">
            <v>0</v>
          </cell>
          <cell r="BF622">
            <v>0</v>
          </cell>
          <cell r="BG622">
            <v>0</v>
          </cell>
          <cell r="BH622">
            <v>0</v>
          </cell>
          <cell r="BI622">
            <v>0</v>
          </cell>
          <cell r="BJ622">
            <v>0</v>
          </cell>
        </row>
        <row r="623">
          <cell r="A623">
            <v>530413</v>
          </cell>
          <cell r="B623" t="str">
            <v>Rtl-Std disc Cnslid</v>
          </cell>
          <cell r="C623">
            <v>0</v>
          </cell>
          <cell r="D623">
            <v>0</v>
          </cell>
          <cell r="E623">
            <v>0</v>
          </cell>
          <cell r="F623">
            <v>0</v>
          </cell>
          <cell r="G623">
            <v>0</v>
          </cell>
          <cell r="H623">
            <v>0</v>
          </cell>
          <cell r="I623">
            <v>0</v>
          </cell>
          <cell r="J623">
            <v>0</v>
          </cell>
          <cell r="K623">
            <v>0</v>
          </cell>
          <cell r="L623">
            <v>0</v>
          </cell>
          <cell r="M623">
            <v>0</v>
          </cell>
          <cell r="N623">
            <v>0</v>
          </cell>
          <cell r="O623">
            <v>0</v>
          </cell>
          <cell r="P623">
            <v>0</v>
          </cell>
          <cell r="Q623">
            <v>0</v>
          </cell>
          <cell r="R623">
            <v>0</v>
          </cell>
          <cell r="S623">
            <v>0</v>
          </cell>
          <cell r="T623">
            <v>0</v>
          </cell>
          <cell r="U623">
            <v>0</v>
          </cell>
          <cell r="V623">
            <v>0</v>
          </cell>
          <cell r="W623">
            <v>0</v>
          </cell>
          <cell r="X623">
            <v>0</v>
          </cell>
          <cell r="Y623">
            <v>0</v>
          </cell>
          <cell r="Z623">
            <v>0</v>
          </cell>
          <cell r="AA623">
            <v>0</v>
          </cell>
          <cell r="AB623">
            <v>0</v>
          </cell>
          <cell r="AC623">
            <v>0</v>
          </cell>
          <cell r="AD623">
            <v>0</v>
          </cell>
          <cell r="AE623">
            <v>0</v>
          </cell>
          <cell r="AF623">
            <v>0</v>
          </cell>
          <cell r="AG623">
            <v>0</v>
          </cell>
          <cell r="AH623">
            <v>0</v>
          </cell>
          <cell r="AI623">
            <v>0</v>
          </cell>
          <cell r="AJ623">
            <v>0</v>
          </cell>
          <cell r="AK623">
            <v>0</v>
          </cell>
          <cell r="AL623">
            <v>0</v>
          </cell>
          <cell r="AM623">
            <v>0</v>
          </cell>
          <cell r="AN623">
            <v>0</v>
          </cell>
          <cell r="AO623">
            <v>0</v>
          </cell>
          <cell r="AP623">
            <v>0</v>
          </cell>
          <cell r="AQ623">
            <v>0</v>
          </cell>
          <cell r="AR623">
            <v>0</v>
          </cell>
          <cell r="AS623">
            <v>0</v>
          </cell>
          <cell r="AT623">
            <v>0</v>
          </cell>
          <cell r="AU623">
            <v>0</v>
          </cell>
          <cell r="AV623">
            <v>0</v>
          </cell>
          <cell r="AW623">
            <v>0</v>
          </cell>
          <cell r="AX623">
            <v>0</v>
          </cell>
          <cell r="AY623">
            <v>0</v>
          </cell>
          <cell r="AZ623">
            <v>0</v>
          </cell>
          <cell r="BA623">
            <v>0</v>
          </cell>
          <cell r="BB623">
            <v>0</v>
          </cell>
          <cell r="BC623">
            <v>0</v>
          </cell>
          <cell r="BD623">
            <v>0</v>
          </cell>
          <cell r="BE623">
            <v>0</v>
          </cell>
          <cell r="BF623">
            <v>0</v>
          </cell>
          <cell r="BG623">
            <v>0</v>
          </cell>
          <cell r="BH623">
            <v>0</v>
          </cell>
          <cell r="BI623">
            <v>0</v>
          </cell>
          <cell r="BJ623">
            <v>0</v>
          </cell>
        </row>
        <row r="624">
          <cell r="A624">
            <v>530415</v>
          </cell>
          <cell r="B624" t="str">
            <v>RETAILER-REQUEST FEE</v>
          </cell>
          <cell r="C624">
            <v>0</v>
          </cell>
          <cell r="D624">
            <v>0</v>
          </cell>
          <cell r="E624">
            <v>0</v>
          </cell>
          <cell r="F624">
            <v>0</v>
          </cell>
          <cell r="G624">
            <v>0</v>
          </cell>
          <cell r="H624">
            <v>0</v>
          </cell>
          <cell r="I624">
            <v>0</v>
          </cell>
          <cell r="J624">
            <v>0</v>
          </cell>
          <cell r="K624">
            <v>0</v>
          </cell>
          <cell r="L624">
            <v>0</v>
          </cell>
          <cell r="M624">
            <v>0</v>
          </cell>
          <cell r="N624">
            <v>0</v>
          </cell>
          <cell r="O624">
            <v>0</v>
          </cell>
          <cell r="P624">
            <v>0</v>
          </cell>
          <cell r="Q624">
            <v>0</v>
          </cell>
          <cell r="R624">
            <v>0</v>
          </cell>
          <cell r="S624">
            <v>0</v>
          </cell>
          <cell r="T624">
            <v>0</v>
          </cell>
          <cell r="U624">
            <v>0</v>
          </cell>
          <cell r="V624">
            <v>0</v>
          </cell>
          <cell r="W624">
            <v>0</v>
          </cell>
          <cell r="X624">
            <v>0</v>
          </cell>
          <cell r="Y624">
            <v>0</v>
          </cell>
          <cell r="Z624">
            <v>0</v>
          </cell>
          <cell r="AA624">
            <v>0</v>
          </cell>
          <cell r="AB624">
            <v>0</v>
          </cell>
          <cell r="AC624">
            <v>0</v>
          </cell>
          <cell r="AD624">
            <v>0</v>
          </cell>
          <cell r="AE624">
            <v>0</v>
          </cell>
          <cell r="AF624">
            <v>0</v>
          </cell>
          <cell r="AG624">
            <v>0</v>
          </cell>
          <cell r="AH624">
            <v>0</v>
          </cell>
          <cell r="AI624">
            <v>0</v>
          </cell>
          <cell r="AJ624">
            <v>0</v>
          </cell>
          <cell r="AK624">
            <v>0</v>
          </cell>
          <cell r="AL624">
            <v>0</v>
          </cell>
          <cell r="AM624">
            <v>0</v>
          </cell>
          <cell r="AN624">
            <v>0</v>
          </cell>
          <cell r="AO624">
            <v>0</v>
          </cell>
          <cell r="AP624">
            <v>0</v>
          </cell>
          <cell r="AQ624">
            <v>0</v>
          </cell>
          <cell r="AR624">
            <v>0</v>
          </cell>
          <cell r="AS624">
            <v>0</v>
          </cell>
          <cell r="AT624">
            <v>0</v>
          </cell>
          <cell r="AU624">
            <v>0</v>
          </cell>
          <cell r="AV624">
            <v>0</v>
          </cell>
          <cell r="AW624">
            <v>0</v>
          </cell>
          <cell r="AX624">
            <v>0</v>
          </cell>
          <cell r="AY624">
            <v>0</v>
          </cell>
          <cell r="AZ624">
            <v>0</v>
          </cell>
          <cell r="BA624">
            <v>0</v>
          </cell>
          <cell r="BB624">
            <v>0</v>
          </cell>
          <cell r="BC624">
            <v>0</v>
          </cell>
          <cell r="BD624">
            <v>0</v>
          </cell>
          <cell r="BE624">
            <v>0</v>
          </cell>
          <cell r="BF624">
            <v>0</v>
          </cell>
          <cell r="BG624">
            <v>0</v>
          </cell>
          <cell r="BH624">
            <v>0</v>
          </cell>
          <cell r="BI624">
            <v>0</v>
          </cell>
          <cell r="BJ624">
            <v>0</v>
          </cell>
        </row>
        <row r="625">
          <cell r="A625">
            <v>530416</v>
          </cell>
          <cell r="B625" t="str">
            <v>Rtl-Processing Fee</v>
          </cell>
          <cell r="C625">
            <v>0</v>
          </cell>
          <cell r="D625">
            <v>0</v>
          </cell>
          <cell r="E625">
            <v>0</v>
          </cell>
          <cell r="F625">
            <v>0</v>
          </cell>
          <cell r="G625">
            <v>0</v>
          </cell>
          <cell r="H625">
            <v>0</v>
          </cell>
          <cell r="I625">
            <v>0</v>
          </cell>
          <cell r="J625">
            <v>0</v>
          </cell>
          <cell r="K625">
            <v>0</v>
          </cell>
          <cell r="L625">
            <v>0</v>
          </cell>
          <cell r="M625">
            <v>0</v>
          </cell>
          <cell r="N625">
            <v>0</v>
          </cell>
          <cell r="O625">
            <v>0</v>
          </cell>
          <cell r="P625">
            <v>0</v>
          </cell>
          <cell r="Q625">
            <v>0</v>
          </cell>
          <cell r="R625">
            <v>0</v>
          </cell>
          <cell r="S625">
            <v>0</v>
          </cell>
          <cell r="T625">
            <v>0</v>
          </cell>
          <cell r="U625">
            <v>0</v>
          </cell>
          <cell r="V625">
            <v>0</v>
          </cell>
          <cell r="W625">
            <v>0</v>
          </cell>
          <cell r="X625">
            <v>0</v>
          </cell>
          <cell r="Y625">
            <v>0</v>
          </cell>
          <cell r="Z625">
            <v>0</v>
          </cell>
          <cell r="AA625">
            <v>0</v>
          </cell>
          <cell r="AB625">
            <v>0</v>
          </cell>
          <cell r="AC625">
            <v>0</v>
          </cell>
          <cell r="AD625">
            <v>0</v>
          </cell>
          <cell r="AE625">
            <v>0</v>
          </cell>
          <cell r="AF625">
            <v>0</v>
          </cell>
          <cell r="AG625">
            <v>0</v>
          </cell>
          <cell r="AH625">
            <v>0</v>
          </cell>
          <cell r="AI625">
            <v>0</v>
          </cell>
          <cell r="AJ625">
            <v>0</v>
          </cell>
          <cell r="AK625">
            <v>0</v>
          </cell>
          <cell r="AL625">
            <v>0</v>
          </cell>
          <cell r="AM625">
            <v>0</v>
          </cell>
          <cell r="AN625">
            <v>0</v>
          </cell>
          <cell r="AO625">
            <v>0</v>
          </cell>
          <cell r="AP625">
            <v>0</v>
          </cell>
          <cell r="AQ625">
            <v>0</v>
          </cell>
          <cell r="AR625">
            <v>0</v>
          </cell>
          <cell r="AS625">
            <v>0</v>
          </cell>
          <cell r="AT625">
            <v>0</v>
          </cell>
          <cell r="AU625">
            <v>0</v>
          </cell>
          <cell r="AV625">
            <v>0</v>
          </cell>
          <cell r="AW625">
            <v>0</v>
          </cell>
          <cell r="AX625">
            <v>0</v>
          </cell>
          <cell r="AY625">
            <v>0</v>
          </cell>
          <cell r="AZ625">
            <v>0</v>
          </cell>
          <cell r="BA625">
            <v>0</v>
          </cell>
          <cell r="BB625">
            <v>0</v>
          </cell>
          <cell r="BC625">
            <v>0</v>
          </cell>
          <cell r="BD625">
            <v>0</v>
          </cell>
          <cell r="BE625">
            <v>0</v>
          </cell>
          <cell r="BF625">
            <v>0</v>
          </cell>
          <cell r="BG625">
            <v>0</v>
          </cell>
          <cell r="BH625">
            <v>0</v>
          </cell>
          <cell r="BI625">
            <v>0</v>
          </cell>
          <cell r="BJ625">
            <v>0</v>
          </cell>
        </row>
        <row r="626">
          <cell r="A626">
            <v>530600</v>
          </cell>
          <cell r="B626" t="str">
            <v>Distribution  Fixed</v>
          </cell>
          <cell r="C626">
            <v>0</v>
          </cell>
          <cell r="D626">
            <v>0</v>
          </cell>
          <cell r="E626">
            <v>0</v>
          </cell>
          <cell r="F626">
            <v>0</v>
          </cell>
          <cell r="G626">
            <v>-459008489.38999999</v>
          </cell>
          <cell r="H626">
            <v>0</v>
          </cell>
          <cell r="I626">
            <v>0</v>
          </cell>
          <cell r="J626">
            <v>0</v>
          </cell>
          <cell r="K626">
            <v>-459008489.38999999</v>
          </cell>
          <cell r="L626">
            <v>0</v>
          </cell>
          <cell r="M626">
            <v>0</v>
          </cell>
          <cell r="N626">
            <v>0</v>
          </cell>
          <cell r="O626">
            <v>0</v>
          </cell>
          <cell r="P626">
            <v>0</v>
          </cell>
          <cell r="Q626">
            <v>0</v>
          </cell>
          <cell r="R626">
            <v>0</v>
          </cell>
          <cell r="S626">
            <v>0</v>
          </cell>
          <cell r="T626">
            <v>0</v>
          </cell>
          <cell r="U626">
            <v>0</v>
          </cell>
          <cell r="V626">
            <v>-459008489.38999999</v>
          </cell>
          <cell r="W626">
            <v>0</v>
          </cell>
          <cell r="X626">
            <v>0</v>
          </cell>
          <cell r="Y626">
            <v>0</v>
          </cell>
          <cell r="Z626">
            <v>0</v>
          </cell>
          <cell r="AA626">
            <v>0</v>
          </cell>
          <cell r="AB626">
            <v>0</v>
          </cell>
          <cell r="AC626">
            <v>0</v>
          </cell>
          <cell r="AD626">
            <v>0</v>
          </cell>
          <cell r="AE626">
            <v>0</v>
          </cell>
          <cell r="AF626">
            <v>0</v>
          </cell>
          <cell r="AG626">
            <v>0</v>
          </cell>
          <cell r="AH626">
            <v>0</v>
          </cell>
          <cell r="AI626">
            <v>0</v>
          </cell>
          <cell r="AJ626">
            <v>0</v>
          </cell>
          <cell r="AK626">
            <v>0</v>
          </cell>
          <cell r="AL626">
            <v>0</v>
          </cell>
          <cell r="AM626">
            <v>0</v>
          </cell>
          <cell r="AN626">
            <v>0</v>
          </cell>
          <cell r="AO626">
            <v>0</v>
          </cell>
          <cell r="AP626">
            <v>0</v>
          </cell>
          <cell r="AQ626">
            <v>0</v>
          </cell>
          <cell r="AR626">
            <v>0</v>
          </cell>
          <cell r="AS626">
            <v>0</v>
          </cell>
          <cell r="AT626">
            <v>0</v>
          </cell>
          <cell r="AU626">
            <v>-459008489.38999999</v>
          </cell>
          <cell r="AV626">
            <v>0</v>
          </cell>
          <cell r="AW626">
            <v>0</v>
          </cell>
          <cell r="AX626">
            <v>0</v>
          </cell>
          <cell r="AY626">
            <v>-459008489.38999999</v>
          </cell>
          <cell r="AZ626">
            <v>0</v>
          </cell>
          <cell r="BA626">
            <v>0</v>
          </cell>
          <cell r="BB626">
            <v>0</v>
          </cell>
          <cell r="BC626">
            <v>0</v>
          </cell>
          <cell r="BD626">
            <v>0</v>
          </cell>
          <cell r="BE626">
            <v>0</v>
          </cell>
          <cell r="BF626">
            <v>0</v>
          </cell>
          <cell r="BG626">
            <v>0</v>
          </cell>
          <cell r="BH626">
            <v>0</v>
          </cell>
          <cell r="BI626">
            <v>0</v>
          </cell>
          <cell r="BJ626">
            <v>-459008489.38999999</v>
          </cell>
        </row>
        <row r="627">
          <cell r="A627">
            <v>530610</v>
          </cell>
          <cell r="B627" t="str">
            <v>Dx Vlum-WD Trnsf All</v>
          </cell>
          <cell r="C627">
            <v>0</v>
          </cell>
          <cell r="D627">
            <v>0</v>
          </cell>
          <cell r="E627">
            <v>0</v>
          </cell>
          <cell r="F627">
            <v>0</v>
          </cell>
          <cell r="G627">
            <v>-666629490.28999996</v>
          </cell>
          <cell r="H627">
            <v>0</v>
          </cell>
          <cell r="I627">
            <v>0</v>
          </cell>
          <cell r="J627">
            <v>0</v>
          </cell>
          <cell r="K627">
            <v>-666629490.28999996</v>
          </cell>
          <cell r="L627">
            <v>0</v>
          </cell>
          <cell r="M627">
            <v>0</v>
          </cell>
          <cell r="N627">
            <v>0</v>
          </cell>
          <cell r="O627">
            <v>0</v>
          </cell>
          <cell r="P627">
            <v>0</v>
          </cell>
          <cell r="Q627">
            <v>0</v>
          </cell>
          <cell r="R627">
            <v>0</v>
          </cell>
          <cell r="S627">
            <v>0</v>
          </cell>
          <cell r="T627">
            <v>0</v>
          </cell>
          <cell r="U627">
            <v>0</v>
          </cell>
          <cell r="V627">
            <v>-666629490.28999996</v>
          </cell>
          <cell r="W627">
            <v>0</v>
          </cell>
          <cell r="X627">
            <v>0</v>
          </cell>
          <cell r="Y627">
            <v>0</v>
          </cell>
          <cell r="Z627">
            <v>0</v>
          </cell>
          <cell r="AA627">
            <v>0</v>
          </cell>
          <cell r="AB627">
            <v>0</v>
          </cell>
          <cell r="AC627">
            <v>0</v>
          </cell>
          <cell r="AD627">
            <v>0</v>
          </cell>
          <cell r="AE627">
            <v>0</v>
          </cell>
          <cell r="AF627">
            <v>0</v>
          </cell>
          <cell r="AG627">
            <v>0</v>
          </cell>
          <cell r="AH627">
            <v>0</v>
          </cell>
          <cell r="AI627">
            <v>0</v>
          </cell>
          <cell r="AJ627">
            <v>0</v>
          </cell>
          <cell r="AK627">
            <v>0</v>
          </cell>
          <cell r="AL627">
            <v>0</v>
          </cell>
          <cell r="AM627">
            <v>0</v>
          </cell>
          <cell r="AN627">
            <v>0</v>
          </cell>
          <cell r="AO627">
            <v>0</v>
          </cell>
          <cell r="AP627">
            <v>0</v>
          </cell>
          <cell r="AQ627">
            <v>0</v>
          </cell>
          <cell r="AR627">
            <v>0</v>
          </cell>
          <cell r="AS627">
            <v>0</v>
          </cell>
          <cell r="AT627">
            <v>0</v>
          </cell>
          <cell r="AU627">
            <v>-666629490.28999996</v>
          </cell>
          <cell r="AV627">
            <v>0</v>
          </cell>
          <cell r="AW627">
            <v>0</v>
          </cell>
          <cell r="AX627">
            <v>0</v>
          </cell>
          <cell r="AY627">
            <v>-666629490.28999996</v>
          </cell>
          <cell r="AZ627">
            <v>0</v>
          </cell>
          <cell r="BA627">
            <v>0</v>
          </cell>
          <cell r="BB627">
            <v>0</v>
          </cell>
          <cell r="BC627">
            <v>0</v>
          </cell>
          <cell r="BD627">
            <v>0</v>
          </cell>
          <cell r="BE627">
            <v>0</v>
          </cell>
          <cell r="BF627">
            <v>0</v>
          </cell>
          <cell r="BG627">
            <v>0</v>
          </cell>
          <cell r="BH627">
            <v>0</v>
          </cell>
          <cell r="BI627">
            <v>0</v>
          </cell>
          <cell r="BJ627">
            <v>-666629490.28999996</v>
          </cell>
        </row>
        <row r="628">
          <cell r="A628">
            <v>530611</v>
          </cell>
          <cell r="B628" t="str">
            <v>Trsfmr Ownship Allow</v>
          </cell>
          <cell r="C628">
            <v>0</v>
          </cell>
          <cell r="D628">
            <v>0</v>
          </cell>
          <cell r="E628">
            <v>0</v>
          </cell>
          <cell r="F628">
            <v>0</v>
          </cell>
          <cell r="G628">
            <v>1087421.6200000001</v>
          </cell>
          <cell r="H628">
            <v>0</v>
          </cell>
          <cell r="I628">
            <v>0</v>
          </cell>
          <cell r="J628">
            <v>0</v>
          </cell>
          <cell r="K628">
            <v>1087421.6200000001</v>
          </cell>
          <cell r="L628">
            <v>0</v>
          </cell>
          <cell r="M628">
            <v>0</v>
          </cell>
          <cell r="N628">
            <v>0</v>
          </cell>
          <cell r="O628">
            <v>0</v>
          </cell>
          <cell r="P628">
            <v>0</v>
          </cell>
          <cell r="Q628">
            <v>0</v>
          </cell>
          <cell r="R628">
            <v>0</v>
          </cell>
          <cell r="S628">
            <v>0</v>
          </cell>
          <cell r="T628">
            <v>0</v>
          </cell>
          <cell r="U628">
            <v>0</v>
          </cell>
          <cell r="V628">
            <v>1087421.6200000001</v>
          </cell>
          <cell r="W628">
            <v>0</v>
          </cell>
          <cell r="X628">
            <v>0</v>
          </cell>
          <cell r="Y628">
            <v>0</v>
          </cell>
          <cell r="Z628">
            <v>0</v>
          </cell>
          <cell r="AA628">
            <v>0</v>
          </cell>
          <cell r="AB628">
            <v>0</v>
          </cell>
          <cell r="AC628">
            <v>0</v>
          </cell>
          <cell r="AD628">
            <v>0</v>
          </cell>
          <cell r="AE628">
            <v>0</v>
          </cell>
          <cell r="AF628">
            <v>0</v>
          </cell>
          <cell r="AG628">
            <v>0</v>
          </cell>
          <cell r="AH628">
            <v>0</v>
          </cell>
          <cell r="AI628">
            <v>0</v>
          </cell>
          <cell r="AJ628">
            <v>0</v>
          </cell>
          <cell r="AK628">
            <v>0</v>
          </cell>
          <cell r="AL628">
            <v>0</v>
          </cell>
          <cell r="AM628">
            <v>0</v>
          </cell>
          <cell r="AN628">
            <v>0</v>
          </cell>
          <cell r="AO628">
            <v>0</v>
          </cell>
          <cell r="AP628">
            <v>0</v>
          </cell>
          <cell r="AQ628">
            <v>0</v>
          </cell>
          <cell r="AR628">
            <v>0</v>
          </cell>
          <cell r="AS628">
            <v>0</v>
          </cell>
          <cell r="AT628">
            <v>0</v>
          </cell>
          <cell r="AU628">
            <v>1087421.6200000001</v>
          </cell>
          <cell r="AV628">
            <v>0</v>
          </cell>
          <cell r="AW628">
            <v>0</v>
          </cell>
          <cell r="AX628">
            <v>0</v>
          </cell>
          <cell r="AY628">
            <v>1087421.6200000001</v>
          </cell>
          <cell r="AZ628">
            <v>0</v>
          </cell>
          <cell r="BA628">
            <v>0</v>
          </cell>
          <cell r="BB628">
            <v>0</v>
          </cell>
          <cell r="BC628">
            <v>0</v>
          </cell>
          <cell r="BD628">
            <v>0</v>
          </cell>
          <cell r="BE628">
            <v>0</v>
          </cell>
          <cell r="BF628">
            <v>0</v>
          </cell>
          <cell r="BG628">
            <v>0</v>
          </cell>
          <cell r="BH628">
            <v>0</v>
          </cell>
          <cell r="BI628">
            <v>0</v>
          </cell>
          <cell r="BJ628">
            <v>1087421.6200000001</v>
          </cell>
        </row>
        <row r="629">
          <cell r="A629">
            <v>530620</v>
          </cell>
          <cell r="B629" t="str">
            <v>ST-Common ST Lines</v>
          </cell>
          <cell r="C629">
            <v>0</v>
          </cell>
          <cell r="D629">
            <v>0</v>
          </cell>
          <cell r="E629">
            <v>0</v>
          </cell>
          <cell r="F629">
            <v>0</v>
          </cell>
          <cell r="G629">
            <v>-23550903.109999999</v>
          </cell>
          <cell r="H629">
            <v>0</v>
          </cell>
          <cell r="I629">
            <v>0</v>
          </cell>
          <cell r="J629">
            <v>0</v>
          </cell>
          <cell r="K629">
            <v>-23550903.109999999</v>
          </cell>
          <cell r="L629">
            <v>0</v>
          </cell>
          <cell r="M629">
            <v>0</v>
          </cell>
          <cell r="N629">
            <v>0</v>
          </cell>
          <cell r="O629">
            <v>0</v>
          </cell>
          <cell r="P629">
            <v>0</v>
          </cell>
          <cell r="Q629">
            <v>0</v>
          </cell>
          <cell r="R629">
            <v>0</v>
          </cell>
          <cell r="S629">
            <v>0</v>
          </cell>
          <cell r="T629">
            <v>0</v>
          </cell>
          <cell r="U629">
            <v>0</v>
          </cell>
          <cell r="V629">
            <v>-23550903.109999999</v>
          </cell>
          <cell r="W629">
            <v>0</v>
          </cell>
          <cell r="X629">
            <v>0</v>
          </cell>
          <cell r="Y629">
            <v>0</v>
          </cell>
          <cell r="Z629">
            <v>0</v>
          </cell>
          <cell r="AA629">
            <v>0</v>
          </cell>
          <cell r="AB629">
            <v>0</v>
          </cell>
          <cell r="AC629">
            <v>0</v>
          </cell>
          <cell r="AD629">
            <v>0</v>
          </cell>
          <cell r="AE629">
            <v>0</v>
          </cell>
          <cell r="AF629">
            <v>0</v>
          </cell>
          <cell r="AG629">
            <v>0</v>
          </cell>
          <cell r="AH629">
            <v>0</v>
          </cell>
          <cell r="AI629">
            <v>0</v>
          </cell>
          <cell r="AJ629">
            <v>0</v>
          </cell>
          <cell r="AK629">
            <v>0</v>
          </cell>
          <cell r="AL629">
            <v>0</v>
          </cell>
          <cell r="AM629">
            <v>0</v>
          </cell>
          <cell r="AN629">
            <v>0</v>
          </cell>
          <cell r="AO629">
            <v>0</v>
          </cell>
          <cell r="AP629">
            <v>0</v>
          </cell>
          <cell r="AQ629">
            <v>0</v>
          </cell>
          <cell r="AR629">
            <v>0</v>
          </cell>
          <cell r="AS629">
            <v>0</v>
          </cell>
          <cell r="AT629">
            <v>0</v>
          </cell>
          <cell r="AU629">
            <v>-23550903.109999999</v>
          </cell>
          <cell r="AV629">
            <v>0</v>
          </cell>
          <cell r="AW629">
            <v>0</v>
          </cell>
          <cell r="AX629">
            <v>0</v>
          </cell>
          <cell r="AY629">
            <v>-23550903.109999999</v>
          </cell>
          <cell r="AZ629">
            <v>0</v>
          </cell>
          <cell r="BA629">
            <v>0</v>
          </cell>
          <cell r="BB629">
            <v>0</v>
          </cell>
          <cell r="BC629">
            <v>0</v>
          </cell>
          <cell r="BD629">
            <v>0</v>
          </cell>
          <cell r="BE629">
            <v>0</v>
          </cell>
          <cell r="BF629">
            <v>0</v>
          </cell>
          <cell r="BG629">
            <v>0</v>
          </cell>
          <cell r="BH629">
            <v>0</v>
          </cell>
          <cell r="BI629">
            <v>0</v>
          </cell>
          <cell r="BJ629">
            <v>-23550903.109999999</v>
          </cell>
        </row>
        <row r="630">
          <cell r="A630">
            <v>530630</v>
          </cell>
          <cell r="B630" t="str">
            <v>Dx Mtr Svc Rbate Rev</v>
          </cell>
          <cell r="C630">
            <v>0</v>
          </cell>
          <cell r="D630">
            <v>0</v>
          </cell>
          <cell r="E630">
            <v>0</v>
          </cell>
          <cell r="F630">
            <v>0</v>
          </cell>
          <cell r="G630">
            <v>0</v>
          </cell>
          <cell r="H630">
            <v>0</v>
          </cell>
          <cell r="I630">
            <v>0</v>
          </cell>
          <cell r="J630">
            <v>0</v>
          </cell>
          <cell r="K630">
            <v>0</v>
          </cell>
          <cell r="L630">
            <v>0</v>
          </cell>
          <cell r="M630">
            <v>0</v>
          </cell>
          <cell r="N630">
            <v>0</v>
          </cell>
          <cell r="O630">
            <v>0</v>
          </cell>
          <cell r="P630">
            <v>0</v>
          </cell>
          <cell r="Q630">
            <v>0</v>
          </cell>
          <cell r="R630">
            <v>0</v>
          </cell>
          <cell r="S630">
            <v>0</v>
          </cell>
          <cell r="T630">
            <v>0</v>
          </cell>
          <cell r="U630">
            <v>0</v>
          </cell>
          <cell r="V630">
            <v>0</v>
          </cell>
          <cell r="W630">
            <v>0</v>
          </cell>
          <cell r="X630">
            <v>0</v>
          </cell>
          <cell r="Y630">
            <v>0</v>
          </cell>
          <cell r="Z630">
            <v>0</v>
          </cell>
          <cell r="AA630">
            <v>0</v>
          </cell>
          <cell r="AB630">
            <v>0</v>
          </cell>
          <cell r="AC630">
            <v>0</v>
          </cell>
          <cell r="AD630">
            <v>0</v>
          </cell>
          <cell r="AE630">
            <v>0</v>
          </cell>
          <cell r="AF630">
            <v>0</v>
          </cell>
          <cell r="AG630">
            <v>0</v>
          </cell>
          <cell r="AH630">
            <v>0</v>
          </cell>
          <cell r="AI630">
            <v>0</v>
          </cell>
          <cell r="AJ630">
            <v>0</v>
          </cell>
          <cell r="AK630">
            <v>0</v>
          </cell>
          <cell r="AL630">
            <v>0</v>
          </cell>
          <cell r="AM630">
            <v>0</v>
          </cell>
          <cell r="AN630">
            <v>0</v>
          </cell>
          <cell r="AO630">
            <v>0</v>
          </cell>
          <cell r="AP630">
            <v>0</v>
          </cell>
          <cell r="AQ630">
            <v>0</v>
          </cell>
          <cell r="AR630">
            <v>0</v>
          </cell>
          <cell r="AS630">
            <v>0</v>
          </cell>
          <cell r="AT630">
            <v>0</v>
          </cell>
          <cell r="AU630">
            <v>0</v>
          </cell>
          <cell r="AV630">
            <v>0</v>
          </cell>
          <cell r="AW630">
            <v>0</v>
          </cell>
          <cell r="AX630">
            <v>0</v>
          </cell>
          <cell r="AY630">
            <v>0</v>
          </cell>
          <cell r="AZ630">
            <v>0</v>
          </cell>
          <cell r="BA630">
            <v>0</v>
          </cell>
          <cell r="BB630">
            <v>0</v>
          </cell>
          <cell r="BC630">
            <v>0</v>
          </cell>
          <cell r="BD630">
            <v>0</v>
          </cell>
          <cell r="BE630">
            <v>0</v>
          </cell>
          <cell r="BF630">
            <v>0</v>
          </cell>
          <cell r="BG630">
            <v>0</v>
          </cell>
          <cell r="BH630">
            <v>0</v>
          </cell>
          <cell r="BI630">
            <v>0</v>
          </cell>
          <cell r="BJ630">
            <v>0</v>
          </cell>
        </row>
        <row r="631">
          <cell r="A631">
            <v>530631</v>
          </cell>
          <cell r="B631" t="str">
            <v>ST-Specific ST Lines</v>
          </cell>
          <cell r="C631">
            <v>0</v>
          </cell>
          <cell r="D631">
            <v>0</v>
          </cell>
          <cell r="E631">
            <v>0</v>
          </cell>
          <cell r="F631">
            <v>0</v>
          </cell>
          <cell r="G631">
            <v>-670803.11</v>
          </cell>
          <cell r="H631">
            <v>0</v>
          </cell>
          <cell r="I631">
            <v>0</v>
          </cell>
          <cell r="J631">
            <v>0</v>
          </cell>
          <cell r="K631">
            <v>-670803.11</v>
          </cell>
          <cell r="L631">
            <v>0</v>
          </cell>
          <cell r="M631">
            <v>0</v>
          </cell>
          <cell r="N631">
            <v>0</v>
          </cell>
          <cell r="O631">
            <v>0</v>
          </cell>
          <cell r="P631">
            <v>0</v>
          </cell>
          <cell r="Q631">
            <v>0</v>
          </cell>
          <cell r="R631">
            <v>0</v>
          </cell>
          <cell r="S631">
            <v>0</v>
          </cell>
          <cell r="T631">
            <v>0</v>
          </cell>
          <cell r="U631">
            <v>0</v>
          </cell>
          <cell r="V631">
            <v>-670803.11</v>
          </cell>
          <cell r="W631">
            <v>0</v>
          </cell>
          <cell r="X631">
            <v>0</v>
          </cell>
          <cell r="Y631">
            <v>0</v>
          </cell>
          <cell r="Z631">
            <v>0</v>
          </cell>
          <cell r="AA631">
            <v>0</v>
          </cell>
          <cell r="AB631">
            <v>0</v>
          </cell>
          <cell r="AC631">
            <v>0</v>
          </cell>
          <cell r="AD631">
            <v>0</v>
          </cell>
          <cell r="AE631">
            <v>0</v>
          </cell>
          <cell r="AF631">
            <v>0</v>
          </cell>
          <cell r="AG631">
            <v>0</v>
          </cell>
          <cell r="AH631">
            <v>0</v>
          </cell>
          <cell r="AI631">
            <v>0</v>
          </cell>
          <cell r="AJ631">
            <v>0</v>
          </cell>
          <cell r="AK631">
            <v>0</v>
          </cell>
          <cell r="AL631">
            <v>0</v>
          </cell>
          <cell r="AM631">
            <v>0</v>
          </cell>
          <cell r="AN631">
            <v>0</v>
          </cell>
          <cell r="AO631">
            <v>0</v>
          </cell>
          <cell r="AP631">
            <v>0</v>
          </cell>
          <cell r="AQ631">
            <v>0</v>
          </cell>
          <cell r="AR631">
            <v>0</v>
          </cell>
          <cell r="AS631">
            <v>0</v>
          </cell>
          <cell r="AT631">
            <v>0</v>
          </cell>
          <cell r="AU631">
            <v>-670803.11</v>
          </cell>
          <cell r="AV631">
            <v>0</v>
          </cell>
          <cell r="AW631">
            <v>0</v>
          </cell>
          <cell r="AX631">
            <v>0</v>
          </cell>
          <cell r="AY631">
            <v>-670803.11</v>
          </cell>
          <cell r="AZ631">
            <v>0</v>
          </cell>
          <cell r="BA631">
            <v>0</v>
          </cell>
          <cell r="BB631">
            <v>0</v>
          </cell>
          <cell r="BC631">
            <v>0</v>
          </cell>
          <cell r="BD631">
            <v>0</v>
          </cell>
          <cell r="BE631">
            <v>0</v>
          </cell>
          <cell r="BF631">
            <v>0</v>
          </cell>
          <cell r="BG631">
            <v>0</v>
          </cell>
          <cell r="BH631">
            <v>0</v>
          </cell>
          <cell r="BI631">
            <v>0</v>
          </cell>
          <cell r="BJ631">
            <v>-670803.11</v>
          </cell>
        </row>
        <row r="632">
          <cell r="A632">
            <v>530632</v>
          </cell>
          <cell r="B632" t="str">
            <v>ST-Meter Charge</v>
          </cell>
          <cell r="C632">
            <v>0</v>
          </cell>
          <cell r="D632">
            <v>0</v>
          </cell>
          <cell r="E632">
            <v>0</v>
          </cell>
          <cell r="F632">
            <v>0</v>
          </cell>
          <cell r="G632">
            <v>-3126867.12</v>
          </cell>
          <cell r="H632">
            <v>0</v>
          </cell>
          <cell r="I632">
            <v>0</v>
          </cell>
          <cell r="J632">
            <v>0</v>
          </cell>
          <cell r="K632">
            <v>-3126867.12</v>
          </cell>
          <cell r="L632">
            <v>0</v>
          </cell>
          <cell r="M632">
            <v>0</v>
          </cell>
          <cell r="N632">
            <v>0</v>
          </cell>
          <cell r="O632">
            <v>0</v>
          </cell>
          <cell r="P632">
            <v>0</v>
          </cell>
          <cell r="Q632">
            <v>0</v>
          </cell>
          <cell r="R632">
            <v>0</v>
          </cell>
          <cell r="S632">
            <v>0</v>
          </cell>
          <cell r="T632">
            <v>0</v>
          </cell>
          <cell r="U632">
            <v>0</v>
          </cell>
          <cell r="V632">
            <v>-3126867.12</v>
          </cell>
          <cell r="W632">
            <v>0</v>
          </cell>
          <cell r="X632">
            <v>0</v>
          </cell>
          <cell r="Y632">
            <v>0</v>
          </cell>
          <cell r="Z632">
            <v>0</v>
          </cell>
          <cell r="AA632">
            <v>0</v>
          </cell>
          <cell r="AB632">
            <v>0</v>
          </cell>
          <cell r="AC632">
            <v>0</v>
          </cell>
          <cell r="AD632">
            <v>0</v>
          </cell>
          <cell r="AE632">
            <v>0</v>
          </cell>
          <cell r="AF632">
            <v>0</v>
          </cell>
          <cell r="AG632">
            <v>0</v>
          </cell>
          <cell r="AH632">
            <v>0</v>
          </cell>
          <cell r="AI632">
            <v>0</v>
          </cell>
          <cell r="AJ632">
            <v>0</v>
          </cell>
          <cell r="AK632">
            <v>0</v>
          </cell>
          <cell r="AL632">
            <v>0</v>
          </cell>
          <cell r="AM632">
            <v>0</v>
          </cell>
          <cell r="AN632">
            <v>0</v>
          </cell>
          <cell r="AO632">
            <v>0</v>
          </cell>
          <cell r="AP632">
            <v>0</v>
          </cell>
          <cell r="AQ632">
            <v>0</v>
          </cell>
          <cell r="AR632">
            <v>0</v>
          </cell>
          <cell r="AS632">
            <v>0</v>
          </cell>
          <cell r="AT632">
            <v>0</v>
          </cell>
          <cell r="AU632">
            <v>-3126867.12</v>
          </cell>
          <cell r="AV632">
            <v>0</v>
          </cell>
          <cell r="AW632">
            <v>0</v>
          </cell>
          <cell r="AX632">
            <v>0</v>
          </cell>
          <cell r="AY632">
            <v>-3126867.12</v>
          </cell>
          <cell r="AZ632">
            <v>0</v>
          </cell>
          <cell r="BA632">
            <v>0</v>
          </cell>
          <cell r="BB632">
            <v>0</v>
          </cell>
          <cell r="BC632">
            <v>0</v>
          </cell>
          <cell r="BD632">
            <v>0</v>
          </cell>
          <cell r="BE632">
            <v>0</v>
          </cell>
          <cell r="BF632">
            <v>0</v>
          </cell>
          <cell r="BG632">
            <v>0</v>
          </cell>
          <cell r="BH632">
            <v>0</v>
          </cell>
          <cell r="BI632">
            <v>0</v>
          </cell>
          <cell r="BJ632">
            <v>-3126867.12</v>
          </cell>
        </row>
        <row r="633">
          <cell r="A633">
            <v>530633</v>
          </cell>
          <cell r="B633" t="str">
            <v>ST-Service Charge</v>
          </cell>
          <cell r="C633">
            <v>0</v>
          </cell>
          <cell r="D633">
            <v>0</v>
          </cell>
          <cell r="E633">
            <v>0</v>
          </cell>
          <cell r="F633">
            <v>0</v>
          </cell>
          <cell r="G633">
            <v>-2888078.73</v>
          </cell>
          <cell r="H633">
            <v>0</v>
          </cell>
          <cell r="I633">
            <v>0</v>
          </cell>
          <cell r="J633">
            <v>0</v>
          </cell>
          <cell r="K633">
            <v>-2888078.73</v>
          </cell>
          <cell r="L633">
            <v>0</v>
          </cell>
          <cell r="M633">
            <v>0</v>
          </cell>
          <cell r="N633">
            <v>0</v>
          </cell>
          <cell r="O633">
            <v>0</v>
          </cell>
          <cell r="P633">
            <v>0</v>
          </cell>
          <cell r="Q633">
            <v>0</v>
          </cell>
          <cell r="R633">
            <v>0</v>
          </cell>
          <cell r="S633">
            <v>0</v>
          </cell>
          <cell r="T633">
            <v>0</v>
          </cell>
          <cell r="U633">
            <v>0</v>
          </cell>
          <cell r="V633">
            <v>-2888078.73</v>
          </cell>
          <cell r="W633">
            <v>0</v>
          </cell>
          <cell r="X633">
            <v>0</v>
          </cell>
          <cell r="Y633">
            <v>0</v>
          </cell>
          <cell r="Z633">
            <v>0</v>
          </cell>
          <cell r="AA633">
            <v>0</v>
          </cell>
          <cell r="AB633">
            <v>0</v>
          </cell>
          <cell r="AC633">
            <v>0</v>
          </cell>
          <cell r="AD633">
            <v>0</v>
          </cell>
          <cell r="AE633">
            <v>0</v>
          </cell>
          <cell r="AF633">
            <v>0</v>
          </cell>
          <cell r="AG633">
            <v>0</v>
          </cell>
          <cell r="AH633">
            <v>0</v>
          </cell>
          <cell r="AI633">
            <v>0</v>
          </cell>
          <cell r="AJ633">
            <v>0</v>
          </cell>
          <cell r="AK633">
            <v>0</v>
          </cell>
          <cell r="AL633">
            <v>0</v>
          </cell>
          <cell r="AM633">
            <v>0</v>
          </cell>
          <cell r="AN633">
            <v>0</v>
          </cell>
          <cell r="AO633">
            <v>0</v>
          </cell>
          <cell r="AP633">
            <v>0</v>
          </cell>
          <cell r="AQ633">
            <v>0</v>
          </cell>
          <cell r="AR633">
            <v>0</v>
          </cell>
          <cell r="AS633">
            <v>0</v>
          </cell>
          <cell r="AT633">
            <v>0</v>
          </cell>
          <cell r="AU633">
            <v>-2888078.73</v>
          </cell>
          <cell r="AV633">
            <v>0</v>
          </cell>
          <cell r="AW633">
            <v>0</v>
          </cell>
          <cell r="AX633">
            <v>0</v>
          </cell>
          <cell r="AY633">
            <v>-2888078.73</v>
          </cell>
          <cell r="AZ633">
            <v>0</v>
          </cell>
          <cell r="BA633">
            <v>0</v>
          </cell>
          <cell r="BB633">
            <v>0</v>
          </cell>
          <cell r="BC633">
            <v>0</v>
          </cell>
          <cell r="BD633">
            <v>0</v>
          </cell>
          <cell r="BE633">
            <v>0</v>
          </cell>
          <cell r="BF633">
            <v>0</v>
          </cell>
          <cell r="BG633">
            <v>0</v>
          </cell>
          <cell r="BH633">
            <v>0</v>
          </cell>
          <cell r="BI633">
            <v>0</v>
          </cell>
          <cell r="BJ633">
            <v>-2888078.73</v>
          </cell>
        </row>
        <row r="634">
          <cell r="A634">
            <v>530640</v>
          </cell>
          <cell r="B634" t="str">
            <v>LV - Specific LV DS</v>
          </cell>
          <cell r="C634">
            <v>0</v>
          </cell>
          <cell r="D634">
            <v>0</v>
          </cell>
          <cell r="E634">
            <v>0</v>
          </cell>
          <cell r="F634">
            <v>0</v>
          </cell>
          <cell r="G634">
            <v>0</v>
          </cell>
          <cell r="H634">
            <v>0</v>
          </cell>
          <cell r="I634">
            <v>0</v>
          </cell>
          <cell r="J634">
            <v>0</v>
          </cell>
          <cell r="K634">
            <v>0</v>
          </cell>
          <cell r="L634">
            <v>0</v>
          </cell>
          <cell r="M634">
            <v>0</v>
          </cell>
          <cell r="N634">
            <v>0</v>
          </cell>
          <cell r="O634">
            <v>0</v>
          </cell>
          <cell r="P634">
            <v>0</v>
          </cell>
          <cell r="Q634">
            <v>0</v>
          </cell>
          <cell r="R634">
            <v>0</v>
          </cell>
          <cell r="S634">
            <v>0</v>
          </cell>
          <cell r="T634">
            <v>0</v>
          </cell>
          <cell r="U634">
            <v>0</v>
          </cell>
          <cell r="V634">
            <v>0</v>
          </cell>
          <cell r="W634">
            <v>0</v>
          </cell>
          <cell r="X634">
            <v>0</v>
          </cell>
          <cell r="Y634">
            <v>0</v>
          </cell>
          <cell r="Z634">
            <v>0</v>
          </cell>
          <cell r="AA634">
            <v>0</v>
          </cell>
          <cell r="AB634">
            <v>0</v>
          </cell>
          <cell r="AC634">
            <v>0</v>
          </cell>
          <cell r="AD634">
            <v>0</v>
          </cell>
          <cell r="AE634">
            <v>0</v>
          </cell>
          <cell r="AF634">
            <v>0</v>
          </cell>
          <cell r="AG634">
            <v>0</v>
          </cell>
          <cell r="AH634">
            <v>0</v>
          </cell>
          <cell r="AI634">
            <v>0</v>
          </cell>
          <cell r="AJ634">
            <v>0</v>
          </cell>
          <cell r="AK634">
            <v>0</v>
          </cell>
          <cell r="AL634">
            <v>0</v>
          </cell>
          <cell r="AM634">
            <v>0</v>
          </cell>
          <cell r="AN634">
            <v>0</v>
          </cell>
          <cell r="AO634">
            <v>0</v>
          </cell>
          <cell r="AP634">
            <v>0</v>
          </cell>
          <cell r="AQ634">
            <v>0</v>
          </cell>
          <cell r="AR634">
            <v>0</v>
          </cell>
          <cell r="AS634">
            <v>0</v>
          </cell>
          <cell r="AT634">
            <v>0</v>
          </cell>
          <cell r="AU634">
            <v>0</v>
          </cell>
          <cell r="AV634">
            <v>0</v>
          </cell>
          <cell r="AW634">
            <v>0</v>
          </cell>
          <cell r="AX634">
            <v>0</v>
          </cell>
          <cell r="AY634">
            <v>0</v>
          </cell>
          <cell r="AZ634">
            <v>0</v>
          </cell>
          <cell r="BA634">
            <v>0</v>
          </cell>
          <cell r="BB634">
            <v>0</v>
          </cell>
          <cell r="BC634">
            <v>0</v>
          </cell>
          <cell r="BD634">
            <v>0</v>
          </cell>
          <cell r="BE634">
            <v>0</v>
          </cell>
          <cell r="BF634">
            <v>0</v>
          </cell>
          <cell r="BG634">
            <v>0</v>
          </cell>
          <cell r="BH634">
            <v>0</v>
          </cell>
          <cell r="BI634">
            <v>0</v>
          </cell>
          <cell r="BJ634">
            <v>0</v>
          </cell>
        </row>
        <row r="635">
          <cell r="A635">
            <v>530650</v>
          </cell>
          <cell r="B635" t="str">
            <v>ST-HVDS-High Conne</v>
          </cell>
          <cell r="C635">
            <v>0</v>
          </cell>
          <cell r="D635">
            <v>0</v>
          </cell>
          <cell r="E635">
            <v>0</v>
          </cell>
          <cell r="F635">
            <v>0</v>
          </cell>
          <cell r="G635">
            <v>-1845720.16</v>
          </cell>
          <cell r="H635">
            <v>0</v>
          </cell>
          <cell r="I635">
            <v>0</v>
          </cell>
          <cell r="J635">
            <v>0</v>
          </cell>
          <cell r="K635">
            <v>-1845720.16</v>
          </cell>
          <cell r="L635">
            <v>0</v>
          </cell>
          <cell r="M635">
            <v>0</v>
          </cell>
          <cell r="N635">
            <v>0</v>
          </cell>
          <cell r="O635">
            <v>0</v>
          </cell>
          <cell r="P635">
            <v>0</v>
          </cell>
          <cell r="Q635">
            <v>0</v>
          </cell>
          <cell r="R635">
            <v>0</v>
          </cell>
          <cell r="S635">
            <v>0</v>
          </cell>
          <cell r="T635">
            <v>0</v>
          </cell>
          <cell r="U635">
            <v>0</v>
          </cell>
          <cell r="V635">
            <v>-1845720.16</v>
          </cell>
          <cell r="W635">
            <v>0</v>
          </cell>
          <cell r="X635">
            <v>0</v>
          </cell>
          <cell r="Y635">
            <v>0</v>
          </cell>
          <cell r="Z635">
            <v>0</v>
          </cell>
          <cell r="AA635">
            <v>0</v>
          </cell>
          <cell r="AB635">
            <v>0</v>
          </cell>
          <cell r="AC635">
            <v>0</v>
          </cell>
          <cell r="AD635">
            <v>0</v>
          </cell>
          <cell r="AE635">
            <v>0</v>
          </cell>
          <cell r="AF635">
            <v>0</v>
          </cell>
          <cell r="AG635">
            <v>0</v>
          </cell>
          <cell r="AH635">
            <v>0</v>
          </cell>
          <cell r="AI635">
            <v>0</v>
          </cell>
          <cell r="AJ635">
            <v>0</v>
          </cell>
          <cell r="AK635">
            <v>0</v>
          </cell>
          <cell r="AL635">
            <v>0</v>
          </cell>
          <cell r="AM635">
            <v>0</v>
          </cell>
          <cell r="AN635">
            <v>0</v>
          </cell>
          <cell r="AO635">
            <v>0</v>
          </cell>
          <cell r="AP635">
            <v>0</v>
          </cell>
          <cell r="AQ635">
            <v>0</v>
          </cell>
          <cell r="AR635">
            <v>0</v>
          </cell>
          <cell r="AS635">
            <v>0</v>
          </cell>
          <cell r="AT635">
            <v>0</v>
          </cell>
          <cell r="AU635">
            <v>-1845720.16</v>
          </cell>
          <cell r="AV635">
            <v>0</v>
          </cell>
          <cell r="AW635">
            <v>0</v>
          </cell>
          <cell r="AX635">
            <v>0</v>
          </cell>
          <cell r="AY635">
            <v>-1845720.16</v>
          </cell>
          <cell r="AZ635">
            <v>0</v>
          </cell>
          <cell r="BA635">
            <v>0</v>
          </cell>
          <cell r="BB635">
            <v>0</v>
          </cell>
          <cell r="BC635">
            <v>0</v>
          </cell>
          <cell r="BD635">
            <v>0</v>
          </cell>
          <cell r="BE635">
            <v>0</v>
          </cell>
          <cell r="BF635">
            <v>0</v>
          </cell>
          <cell r="BG635">
            <v>0</v>
          </cell>
          <cell r="BH635">
            <v>0</v>
          </cell>
          <cell r="BI635">
            <v>0</v>
          </cell>
          <cell r="BJ635">
            <v>-1845720.16</v>
          </cell>
        </row>
        <row r="636">
          <cell r="A636">
            <v>530660</v>
          </cell>
          <cell r="B636" t="str">
            <v>ST-HVDS-Low Connection</v>
          </cell>
          <cell r="C636">
            <v>0</v>
          </cell>
          <cell r="D636">
            <v>0</v>
          </cell>
          <cell r="E636">
            <v>0</v>
          </cell>
          <cell r="F636">
            <v>0</v>
          </cell>
          <cell r="G636">
            <v>-283233.65000000002</v>
          </cell>
          <cell r="H636">
            <v>0</v>
          </cell>
          <cell r="I636">
            <v>0</v>
          </cell>
          <cell r="J636">
            <v>0</v>
          </cell>
          <cell r="K636">
            <v>-283233.65000000002</v>
          </cell>
          <cell r="L636">
            <v>0</v>
          </cell>
          <cell r="M636">
            <v>0</v>
          </cell>
          <cell r="N636">
            <v>0</v>
          </cell>
          <cell r="O636">
            <v>0</v>
          </cell>
          <cell r="P636">
            <v>0</v>
          </cell>
          <cell r="Q636">
            <v>0</v>
          </cell>
          <cell r="R636">
            <v>0</v>
          </cell>
          <cell r="S636">
            <v>0</v>
          </cell>
          <cell r="T636">
            <v>0</v>
          </cell>
          <cell r="U636">
            <v>0</v>
          </cell>
          <cell r="V636">
            <v>-283233.65000000002</v>
          </cell>
          <cell r="W636">
            <v>0</v>
          </cell>
          <cell r="X636">
            <v>0</v>
          </cell>
          <cell r="Y636">
            <v>0</v>
          </cell>
          <cell r="Z636">
            <v>0</v>
          </cell>
          <cell r="AA636">
            <v>0</v>
          </cell>
          <cell r="AB636">
            <v>0</v>
          </cell>
          <cell r="AC636">
            <v>0</v>
          </cell>
          <cell r="AD636">
            <v>0</v>
          </cell>
          <cell r="AE636">
            <v>0</v>
          </cell>
          <cell r="AF636">
            <v>0</v>
          </cell>
          <cell r="AG636">
            <v>0</v>
          </cell>
          <cell r="AH636">
            <v>0</v>
          </cell>
          <cell r="AI636">
            <v>0</v>
          </cell>
          <cell r="AJ636">
            <v>0</v>
          </cell>
          <cell r="AK636">
            <v>0</v>
          </cell>
          <cell r="AL636">
            <v>0</v>
          </cell>
          <cell r="AM636">
            <v>0</v>
          </cell>
          <cell r="AN636">
            <v>0</v>
          </cell>
          <cell r="AO636">
            <v>0</v>
          </cell>
          <cell r="AP636">
            <v>0</v>
          </cell>
          <cell r="AQ636">
            <v>0</v>
          </cell>
          <cell r="AR636">
            <v>0</v>
          </cell>
          <cell r="AS636">
            <v>0</v>
          </cell>
          <cell r="AT636">
            <v>0</v>
          </cell>
          <cell r="AU636">
            <v>-283233.65000000002</v>
          </cell>
          <cell r="AV636">
            <v>0</v>
          </cell>
          <cell r="AW636">
            <v>0</v>
          </cell>
          <cell r="AX636">
            <v>0</v>
          </cell>
          <cell r="AY636">
            <v>-283233.65000000002</v>
          </cell>
          <cell r="AZ636">
            <v>0</v>
          </cell>
          <cell r="BA636">
            <v>0</v>
          </cell>
          <cell r="BB636">
            <v>0</v>
          </cell>
          <cell r="BC636">
            <v>0</v>
          </cell>
          <cell r="BD636">
            <v>0</v>
          </cell>
          <cell r="BE636">
            <v>0</v>
          </cell>
          <cell r="BF636">
            <v>0</v>
          </cell>
          <cell r="BG636">
            <v>0</v>
          </cell>
          <cell r="BH636">
            <v>0</v>
          </cell>
          <cell r="BI636">
            <v>0</v>
          </cell>
          <cell r="BJ636">
            <v>-283233.65000000002</v>
          </cell>
        </row>
        <row r="637">
          <cell r="A637">
            <v>530670</v>
          </cell>
          <cell r="B637" t="str">
            <v>ST-LV DS Low Connect</v>
          </cell>
          <cell r="C637">
            <v>0</v>
          </cell>
          <cell r="D637">
            <v>0</v>
          </cell>
          <cell r="E637">
            <v>0</v>
          </cell>
          <cell r="F637">
            <v>0</v>
          </cell>
          <cell r="G637">
            <v>-1745477.89</v>
          </cell>
          <cell r="H637">
            <v>0</v>
          </cell>
          <cell r="I637">
            <v>0</v>
          </cell>
          <cell r="J637">
            <v>0</v>
          </cell>
          <cell r="K637">
            <v>-1745477.89</v>
          </cell>
          <cell r="L637">
            <v>0</v>
          </cell>
          <cell r="M637">
            <v>0</v>
          </cell>
          <cell r="N637">
            <v>0</v>
          </cell>
          <cell r="O637">
            <v>0</v>
          </cell>
          <cell r="P637">
            <v>0</v>
          </cell>
          <cell r="Q637">
            <v>0</v>
          </cell>
          <cell r="R637">
            <v>0</v>
          </cell>
          <cell r="S637">
            <v>0</v>
          </cell>
          <cell r="T637">
            <v>0</v>
          </cell>
          <cell r="U637">
            <v>0</v>
          </cell>
          <cell r="V637">
            <v>-1745477.89</v>
          </cell>
          <cell r="W637">
            <v>0</v>
          </cell>
          <cell r="X637">
            <v>0</v>
          </cell>
          <cell r="Y637">
            <v>0</v>
          </cell>
          <cell r="Z637">
            <v>0</v>
          </cell>
          <cell r="AA637">
            <v>0</v>
          </cell>
          <cell r="AB637">
            <v>0</v>
          </cell>
          <cell r="AC637">
            <v>0</v>
          </cell>
          <cell r="AD637">
            <v>0</v>
          </cell>
          <cell r="AE637">
            <v>0</v>
          </cell>
          <cell r="AF637">
            <v>0</v>
          </cell>
          <cell r="AG637">
            <v>0</v>
          </cell>
          <cell r="AH637">
            <v>0</v>
          </cell>
          <cell r="AI637">
            <v>0</v>
          </cell>
          <cell r="AJ637">
            <v>0</v>
          </cell>
          <cell r="AK637">
            <v>0</v>
          </cell>
          <cell r="AL637">
            <v>0</v>
          </cell>
          <cell r="AM637">
            <v>0</v>
          </cell>
          <cell r="AN637">
            <v>0</v>
          </cell>
          <cell r="AO637">
            <v>0</v>
          </cell>
          <cell r="AP637">
            <v>0</v>
          </cell>
          <cell r="AQ637">
            <v>0</v>
          </cell>
          <cell r="AR637">
            <v>0</v>
          </cell>
          <cell r="AS637">
            <v>0</v>
          </cell>
          <cell r="AT637">
            <v>0</v>
          </cell>
          <cell r="AU637">
            <v>-1745477.89</v>
          </cell>
          <cell r="AV637">
            <v>0</v>
          </cell>
          <cell r="AW637">
            <v>0</v>
          </cell>
          <cell r="AX637">
            <v>0</v>
          </cell>
          <cell r="AY637">
            <v>-1745477.89</v>
          </cell>
          <cell r="AZ637">
            <v>0</v>
          </cell>
          <cell r="BA637">
            <v>0</v>
          </cell>
          <cell r="BB637">
            <v>0</v>
          </cell>
          <cell r="BC637">
            <v>0</v>
          </cell>
          <cell r="BD637">
            <v>0</v>
          </cell>
          <cell r="BE637">
            <v>0</v>
          </cell>
          <cell r="BF637">
            <v>0</v>
          </cell>
          <cell r="BG637">
            <v>0</v>
          </cell>
          <cell r="BH637">
            <v>0</v>
          </cell>
          <cell r="BI637">
            <v>0</v>
          </cell>
          <cell r="BJ637">
            <v>-1745477.89</v>
          </cell>
        </row>
        <row r="638">
          <cell r="A638">
            <v>530680</v>
          </cell>
          <cell r="B638" t="str">
            <v>ST-Spcfc Primary Lns</v>
          </cell>
          <cell r="C638">
            <v>0</v>
          </cell>
          <cell r="D638">
            <v>0</v>
          </cell>
          <cell r="E638">
            <v>0</v>
          </cell>
          <cell r="F638">
            <v>0</v>
          </cell>
          <cell r="G638">
            <v>0</v>
          </cell>
          <cell r="H638">
            <v>0</v>
          </cell>
          <cell r="I638">
            <v>0</v>
          </cell>
          <cell r="J638">
            <v>0</v>
          </cell>
          <cell r="K638">
            <v>0</v>
          </cell>
          <cell r="L638">
            <v>0</v>
          </cell>
          <cell r="M638">
            <v>0</v>
          </cell>
          <cell r="N638">
            <v>0</v>
          </cell>
          <cell r="O638">
            <v>0</v>
          </cell>
          <cell r="P638">
            <v>0</v>
          </cell>
          <cell r="Q638">
            <v>0</v>
          </cell>
          <cell r="R638">
            <v>0</v>
          </cell>
          <cell r="S638">
            <v>0</v>
          </cell>
          <cell r="T638">
            <v>0</v>
          </cell>
          <cell r="U638">
            <v>0</v>
          </cell>
          <cell r="V638">
            <v>0</v>
          </cell>
          <cell r="W638">
            <v>0</v>
          </cell>
          <cell r="X638">
            <v>0</v>
          </cell>
          <cell r="Y638">
            <v>0</v>
          </cell>
          <cell r="Z638">
            <v>0</v>
          </cell>
          <cell r="AA638">
            <v>0</v>
          </cell>
          <cell r="AB638">
            <v>0</v>
          </cell>
          <cell r="AC638">
            <v>0</v>
          </cell>
          <cell r="AD638">
            <v>0</v>
          </cell>
          <cell r="AE638">
            <v>0</v>
          </cell>
          <cell r="AF638">
            <v>0</v>
          </cell>
          <cell r="AG638">
            <v>0</v>
          </cell>
          <cell r="AH638">
            <v>0</v>
          </cell>
          <cell r="AI638">
            <v>0</v>
          </cell>
          <cell r="AJ638">
            <v>0</v>
          </cell>
          <cell r="AK638">
            <v>0</v>
          </cell>
          <cell r="AL638">
            <v>0</v>
          </cell>
          <cell r="AM638">
            <v>0</v>
          </cell>
          <cell r="AN638">
            <v>0</v>
          </cell>
          <cell r="AO638">
            <v>0</v>
          </cell>
          <cell r="AP638">
            <v>0</v>
          </cell>
          <cell r="AQ638">
            <v>0</v>
          </cell>
          <cell r="AR638">
            <v>0</v>
          </cell>
          <cell r="AS638">
            <v>0</v>
          </cell>
          <cell r="AT638">
            <v>0</v>
          </cell>
          <cell r="AU638">
            <v>0</v>
          </cell>
          <cell r="AV638">
            <v>0</v>
          </cell>
          <cell r="AW638">
            <v>0</v>
          </cell>
          <cell r="AX638">
            <v>0</v>
          </cell>
          <cell r="AY638">
            <v>0</v>
          </cell>
          <cell r="AZ638">
            <v>0</v>
          </cell>
          <cell r="BA638">
            <v>0</v>
          </cell>
          <cell r="BB638">
            <v>0</v>
          </cell>
          <cell r="BC638">
            <v>0</v>
          </cell>
          <cell r="BD638">
            <v>0</v>
          </cell>
          <cell r="BE638">
            <v>0</v>
          </cell>
          <cell r="BF638">
            <v>0</v>
          </cell>
          <cell r="BG638">
            <v>0</v>
          </cell>
          <cell r="BH638">
            <v>0</v>
          </cell>
          <cell r="BI638">
            <v>0</v>
          </cell>
          <cell r="BJ638">
            <v>0</v>
          </cell>
        </row>
        <row r="639">
          <cell r="A639">
            <v>530702</v>
          </cell>
          <cell r="B639" t="str">
            <v>RRRP-Ntwk Pmt to Oth</v>
          </cell>
          <cell r="C639">
            <v>0</v>
          </cell>
          <cell r="D639">
            <v>0</v>
          </cell>
          <cell r="E639">
            <v>0</v>
          </cell>
          <cell r="F639">
            <v>0</v>
          </cell>
          <cell r="G639">
            <v>0</v>
          </cell>
          <cell r="H639">
            <v>0</v>
          </cell>
          <cell r="I639">
            <v>0</v>
          </cell>
          <cell r="J639">
            <v>0</v>
          </cell>
          <cell r="K639">
            <v>0</v>
          </cell>
          <cell r="L639">
            <v>0</v>
          </cell>
          <cell r="M639">
            <v>0</v>
          </cell>
          <cell r="N639">
            <v>0</v>
          </cell>
          <cell r="O639">
            <v>0</v>
          </cell>
          <cell r="P639">
            <v>0</v>
          </cell>
          <cell r="Q639">
            <v>0</v>
          </cell>
          <cell r="R639">
            <v>0</v>
          </cell>
          <cell r="S639">
            <v>0</v>
          </cell>
          <cell r="T639">
            <v>0</v>
          </cell>
          <cell r="U639">
            <v>0</v>
          </cell>
          <cell r="V639">
            <v>0</v>
          </cell>
          <cell r="W639">
            <v>0</v>
          </cell>
          <cell r="X639">
            <v>0</v>
          </cell>
          <cell r="Y639">
            <v>0</v>
          </cell>
          <cell r="Z639">
            <v>0</v>
          </cell>
          <cell r="AA639">
            <v>0</v>
          </cell>
          <cell r="AB639">
            <v>0</v>
          </cell>
          <cell r="AC639">
            <v>0</v>
          </cell>
          <cell r="AD639">
            <v>0</v>
          </cell>
          <cell r="AE639">
            <v>0</v>
          </cell>
          <cell r="AF639">
            <v>0</v>
          </cell>
          <cell r="AG639">
            <v>0</v>
          </cell>
          <cell r="AH639">
            <v>0</v>
          </cell>
          <cell r="AI639">
            <v>0</v>
          </cell>
          <cell r="AJ639">
            <v>0</v>
          </cell>
          <cell r="AK639">
            <v>0</v>
          </cell>
          <cell r="AL639">
            <v>0</v>
          </cell>
          <cell r="AM639">
            <v>0</v>
          </cell>
          <cell r="AN639">
            <v>0</v>
          </cell>
          <cell r="AO639">
            <v>0</v>
          </cell>
          <cell r="AP639">
            <v>0</v>
          </cell>
          <cell r="AQ639">
            <v>0</v>
          </cell>
          <cell r="AR639">
            <v>0</v>
          </cell>
          <cell r="AS639">
            <v>0</v>
          </cell>
          <cell r="AT639">
            <v>0</v>
          </cell>
          <cell r="AU639">
            <v>0</v>
          </cell>
          <cell r="AV639">
            <v>0</v>
          </cell>
          <cell r="AW639">
            <v>0</v>
          </cell>
          <cell r="AX639">
            <v>0</v>
          </cell>
          <cell r="AY639">
            <v>0</v>
          </cell>
          <cell r="AZ639">
            <v>0</v>
          </cell>
          <cell r="BA639">
            <v>0</v>
          </cell>
          <cell r="BB639">
            <v>0</v>
          </cell>
          <cell r="BC639">
            <v>0</v>
          </cell>
          <cell r="BD639">
            <v>0</v>
          </cell>
          <cell r="BE639">
            <v>0</v>
          </cell>
          <cell r="BF639">
            <v>0</v>
          </cell>
          <cell r="BG639">
            <v>0</v>
          </cell>
          <cell r="BH639">
            <v>0</v>
          </cell>
          <cell r="BI639">
            <v>0</v>
          </cell>
          <cell r="BJ639">
            <v>0</v>
          </cell>
        </row>
        <row r="640">
          <cell r="A640">
            <v>530703</v>
          </cell>
          <cell r="B640" t="str">
            <v>RRRP from IMO - Gross</v>
          </cell>
          <cell r="C640">
            <v>0</v>
          </cell>
          <cell r="D640">
            <v>0</v>
          </cell>
          <cell r="E640">
            <v>-1599999.96</v>
          </cell>
          <cell r="F640">
            <v>-1599999.96</v>
          </cell>
          <cell r="G640">
            <v>-125400000</v>
          </cell>
          <cell r="H640">
            <v>0</v>
          </cell>
          <cell r="I640">
            <v>0</v>
          </cell>
          <cell r="J640">
            <v>0</v>
          </cell>
          <cell r="K640">
            <v>-125400000</v>
          </cell>
          <cell r="L640">
            <v>0</v>
          </cell>
          <cell r="M640">
            <v>0</v>
          </cell>
          <cell r="N640">
            <v>0</v>
          </cell>
          <cell r="O640">
            <v>0</v>
          </cell>
          <cell r="P640">
            <v>0</v>
          </cell>
          <cell r="Q640">
            <v>0</v>
          </cell>
          <cell r="R640">
            <v>0</v>
          </cell>
          <cell r="S640">
            <v>0</v>
          </cell>
          <cell r="T640">
            <v>0</v>
          </cell>
          <cell r="U640">
            <v>0</v>
          </cell>
          <cell r="V640">
            <v>-126999999.95999999</v>
          </cell>
          <cell r="W640">
            <v>0</v>
          </cell>
          <cell r="X640">
            <v>0</v>
          </cell>
          <cell r="Y640">
            <v>0</v>
          </cell>
          <cell r="Z640">
            <v>0</v>
          </cell>
          <cell r="AA640">
            <v>0</v>
          </cell>
          <cell r="AB640">
            <v>0</v>
          </cell>
          <cell r="AC640">
            <v>0</v>
          </cell>
          <cell r="AD640">
            <v>0</v>
          </cell>
          <cell r="AE640">
            <v>0</v>
          </cell>
          <cell r="AF640">
            <v>0</v>
          </cell>
          <cell r="AG640">
            <v>0</v>
          </cell>
          <cell r="AH640">
            <v>0</v>
          </cell>
          <cell r="AI640">
            <v>0</v>
          </cell>
          <cell r="AJ640">
            <v>0</v>
          </cell>
          <cell r="AK640">
            <v>0</v>
          </cell>
          <cell r="AL640">
            <v>0</v>
          </cell>
          <cell r="AM640">
            <v>0</v>
          </cell>
          <cell r="AN640">
            <v>0</v>
          </cell>
          <cell r="AO640">
            <v>0</v>
          </cell>
          <cell r="AP640">
            <v>0</v>
          </cell>
          <cell r="AQ640">
            <v>0</v>
          </cell>
          <cell r="AR640">
            <v>0</v>
          </cell>
          <cell r="AS640">
            <v>-1599999.96</v>
          </cell>
          <cell r="AT640">
            <v>-1599999.96</v>
          </cell>
          <cell r="AU640">
            <v>-125400000</v>
          </cell>
          <cell r="AV640">
            <v>0</v>
          </cell>
          <cell r="AW640">
            <v>0</v>
          </cell>
          <cell r="AX640">
            <v>0</v>
          </cell>
          <cell r="AY640">
            <v>-125400000</v>
          </cell>
          <cell r="AZ640">
            <v>0</v>
          </cell>
          <cell r="BA640">
            <v>0</v>
          </cell>
          <cell r="BB640">
            <v>0</v>
          </cell>
          <cell r="BC640">
            <v>0</v>
          </cell>
          <cell r="BD640">
            <v>0</v>
          </cell>
          <cell r="BE640">
            <v>0</v>
          </cell>
          <cell r="BF640">
            <v>0</v>
          </cell>
          <cell r="BG640">
            <v>0</v>
          </cell>
          <cell r="BH640">
            <v>0</v>
          </cell>
          <cell r="BI640">
            <v>0</v>
          </cell>
          <cell r="BJ640">
            <v>-126999999.95999999</v>
          </cell>
        </row>
        <row r="641">
          <cell r="A641">
            <v>530726</v>
          </cell>
          <cell r="B641" t="str">
            <v>TX Ntwk (IESO650)</v>
          </cell>
          <cell r="C641">
            <v>0</v>
          </cell>
          <cell r="D641">
            <v>0</v>
          </cell>
          <cell r="E641">
            <v>0</v>
          </cell>
          <cell r="F641">
            <v>0</v>
          </cell>
          <cell r="G641">
            <v>-197967436.61000001</v>
          </cell>
          <cell r="H641">
            <v>0</v>
          </cell>
          <cell r="I641">
            <v>0</v>
          </cell>
          <cell r="J641">
            <v>0</v>
          </cell>
          <cell r="K641">
            <v>-197967436.61000001</v>
          </cell>
          <cell r="L641">
            <v>0</v>
          </cell>
          <cell r="M641">
            <v>0</v>
          </cell>
          <cell r="N641">
            <v>0</v>
          </cell>
          <cell r="O641">
            <v>0</v>
          </cell>
          <cell r="P641">
            <v>0</v>
          </cell>
          <cell r="Q641">
            <v>0</v>
          </cell>
          <cell r="R641">
            <v>0</v>
          </cell>
          <cell r="S641">
            <v>0</v>
          </cell>
          <cell r="T641">
            <v>0</v>
          </cell>
          <cell r="U641">
            <v>0</v>
          </cell>
          <cell r="V641">
            <v>-197967436.61000001</v>
          </cell>
          <cell r="W641">
            <v>0</v>
          </cell>
          <cell r="X641">
            <v>0</v>
          </cell>
          <cell r="Y641">
            <v>0</v>
          </cell>
          <cell r="Z641">
            <v>0</v>
          </cell>
          <cell r="AA641">
            <v>0</v>
          </cell>
          <cell r="AB641">
            <v>0</v>
          </cell>
          <cell r="AC641">
            <v>0</v>
          </cell>
          <cell r="AD641">
            <v>0</v>
          </cell>
          <cell r="AE641">
            <v>0</v>
          </cell>
          <cell r="AF641">
            <v>0</v>
          </cell>
          <cell r="AG641">
            <v>0</v>
          </cell>
          <cell r="AH641">
            <v>0</v>
          </cell>
          <cell r="AI641">
            <v>0</v>
          </cell>
          <cell r="AJ641">
            <v>0</v>
          </cell>
          <cell r="AK641">
            <v>0</v>
          </cell>
          <cell r="AL641">
            <v>0</v>
          </cell>
          <cell r="AM641">
            <v>0</v>
          </cell>
          <cell r="AN641">
            <v>0</v>
          </cell>
          <cell r="AO641">
            <v>0</v>
          </cell>
          <cell r="AP641">
            <v>0</v>
          </cell>
          <cell r="AQ641">
            <v>0</v>
          </cell>
          <cell r="AR641">
            <v>0</v>
          </cell>
          <cell r="AS641">
            <v>0</v>
          </cell>
          <cell r="AT641">
            <v>0</v>
          </cell>
          <cell r="AU641">
            <v>-197967436.61000001</v>
          </cell>
          <cell r="AV641">
            <v>0</v>
          </cell>
          <cell r="AW641">
            <v>0</v>
          </cell>
          <cell r="AX641">
            <v>0</v>
          </cell>
          <cell r="AY641">
            <v>-197967436.61000001</v>
          </cell>
          <cell r="AZ641">
            <v>0</v>
          </cell>
          <cell r="BA641">
            <v>0</v>
          </cell>
          <cell r="BB641">
            <v>0</v>
          </cell>
          <cell r="BC641">
            <v>0</v>
          </cell>
          <cell r="BD641">
            <v>0</v>
          </cell>
          <cell r="BE641">
            <v>0</v>
          </cell>
          <cell r="BF641">
            <v>0</v>
          </cell>
          <cell r="BG641">
            <v>0</v>
          </cell>
          <cell r="BH641">
            <v>0</v>
          </cell>
          <cell r="BI641">
            <v>0</v>
          </cell>
          <cell r="BJ641">
            <v>-197967436.61000001</v>
          </cell>
        </row>
        <row r="642">
          <cell r="A642">
            <v>530727</v>
          </cell>
          <cell r="B642" t="str">
            <v>Tx Connect (IEO652)</v>
          </cell>
          <cell r="C642">
            <v>0</v>
          </cell>
          <cell r="D642">
            <v>0</v>
          </cell>
          <cell r="E642">
            <v>0</v>
          </cell>
          <cell r="F642">
            <v>0</v>
          </cell>
          <cell r="G642">
            <v>-149682932.63</v>
          </cell>
          <cell r="H642">
            <v>0</v>
          </cell>
          <cell r="I642">
            <v>0</v>
          </cell>
          <cell r="J642">
            <v>0</v>
          </cell>
          <cell r="K642">
            <v>-149682932.63</v>
          </cell>
          <cell r="L642">
            <v>0</v>
          </cell>
          <cell r="M642">
            <v>0</v>
          </cell>
          <cell r="N642">
            <v>0</v>
          </cell>
          <cell r="O642">
            <v>0</v>
          </cell>
          <cell r="P642">
            <v>0</v>
          </cell>
          <cell r="Q642">
            <v>0</v>
          </cell>
          <cell r="R642">
            <v>0</v>
          </cell>
          <cell r="S642">
            <v>0</v>
          </cell>
          <cell r="T642">
            <v>0</v>
          </cell>
          <cell r="U642">
            <v>0</v>
          </cell>
          <cell r="V642">
            <v>-149682932.63</v>
          </cell>
          <cell r="W642">
            <v>0</v>
          </cell>
          <cell r="X642">
            <v>0</v>
          </cell>
          <cell r="Y642">
            <v>0</v>
          </cell>
          <cell r="Z642">
            <v>0</v>
          </cell>
          <cell r="AA642">
            <v>0</v>
          </cell>
          <cell r="AB642">
            <v>0</v>
          </cell>
          <cell r="AC642">
            <v>0</v>
          </cell>
          <cell r="AD642">
            <v>0</v>
          </cell>
          <cell r="AE642">
            <v>0</v>
          </cell>
          <cell r="AF642">
            <v>0</v>
          </cell>
          <cell r="AG642">
            <v>0</v>
          </cell>
          <cell r="AH642">
            <v>0</v>
          </cell>
          <cell r="AI642">
            <v>0</v>
          </cell>
          <cell r="AJ642">
            <v>0</v>
          </cell>
          <cell r="AK642">
            <v>0</v>
          </cell>
          <cell r="AL642">
            <v>0</v>
          </cell>
          <cell r="AM642">
            <v>0</v>
          </cell>
          <cell r="AN642">
            <v>0</v>
          </cell>
          <cell r="AO642">
            <v>0</v>
          </cell>
          <cell r="AP642">
            <v>0</v>
          </cell>
          <cell r="AQ642">
            <v>0</v>
          </cell>
          <cell r="AR642">
            <v>0</v>
          </cell>
          <cell r="AS642">
            <v>0</v>
          </cell>
          <cell r="AT642">
            <v>0</v>
          </cell>
          <cell r="AU642">
            <v>-149682932.63</v>
          </cell>
          <cell r="AV642">
            <v>0</v>
          </cell>
          <cell r="AW642">
            <v>0</v>
          </cell>
          <cell r="AX642">
            <v>0</v>
          </cell>
          <cell r="AY642">
            <v>-149682932.63</v>
          </cell>
          <cell r="AZ642">
            <v>0</v>
          </cell>
          <cell r="BA642">
            <v>0</v>
          </cell>
          <cell r="BB642">
            <v>0</v>
          </cell>
          <cell r="BC642">
            <v>0</v>
          </cell>
          <cell r="BD642">
            <v>0</v>
          </cell>
          <cell r="BE642">
            <v>0</v>
          </cell>
          <cell r="BF642">
            <v>0</v>
          </cell>
          <cell r="BG642">
            <v>0</v>
          </cell>
          <cell r="BH642">
            <v>0</v>
          </cell>
          <cell r="BI642">
            <v>0</v>
          </cell>
          <cell r="BJ642">
            <v>-149682932.63</v>
          </cell>
        </row>
        <row r="643">
          <cell r="A643">
            <v>530730</v>
          </cell>
          <cell r="B643" t="str">
            <v>Glob Adj Demnd Billd</v>
          </cell>
          <cell r="C643">
            <v>0</v>
          </cell>
          <cell r="D643">
            <v>0</v>
          </cell>
          <cell r="E643">
            <v>0</v>
          </cell>
          <cell r="F643">
            <v>0</v>
          </cell>
          <cell r="G643">
            <v>-41513787.119999997</v>
          </cell>
          <cell r="H643">
            <v>0</v>
          </cell>
          <cell r="I643">
            <v>0</v>
          </cell>
          <cell r="J643">
            <v>0</v>
          </cell>
          <cell r="K643">
            <v>-41513787.119999997</v>
          </cell>
          <cell r="L643">
            <v>0</v>
          </cell>
          <cell r="M643">
            <v>0</v>
          </cell>
          <cell r="N643">
            <v>0</v>
          </cell>
          <cell r="O643">
            <v>0</v>
          </cell>
          <cell r="P643">
            <v>0</v>
          </cell>
          <cell r="Q643">
            <v>0</v>
          </cell>
          <cell r="R643">
            <v>0</v>
          </cell>
          <cell r="S643">
            <v>0</v>
          </cell>
          <cell r="T643">
            <v>0</v>
          </cell>
          <cell r="U643">
            <v>0</v>
          </cell>
          <cell r="V643">
            <v>-41513787.119999997</v>
          </cell>
          <cell r="W643">
            <v>0</v>
          </cell>
          <cell r="X643">
            <v>0</v>
          </cell>
          <cell r="Y643">
            <v>0</v>
          </cell>
          <cell r="Z643">
            <v>0</v>
          </cell>
          <cell r="AA643">
            <v>0</v>
          </cell>
          <cell r="AB643">
            <v>0</v>
          </cell>
          <cell r="AC643">
            <v>0</v>
          </cell>
          <cell r="AD643">
            <v>0</v>
          </cell>
          <cell r="AE643">
            <v>0</v>
          </cell>
          <cell r="AF643">
            <v>0</v>
          </cell>
          <cell r="AG643">
            <v>0</v>
          </cell>
          <cell r="AH643">
            <v>0</v>
          </cell>
          <cell r="AI643">
            <v>0</v>
          </cell>
          <cell r="AJ643">
            <v>0</v>
          </cell>
          <cell r="AK643">
            <v>0</v>
          </cell>
          <cell r="AL643">
            <v>0</v>
          </cell>
          <cell r="AM643">
            <v>0</v>
          </cell>
          <cell r="AN643">
            <v>0</v>
          </cell>
          <cell r="AO643">
            <v>0</v>
          </cell>
          <cell r="AP643">
            <v>0</v>
          </cell>
          <cell r="AQ643">
            <v>0</v>
          </cell>
          <cell r="AR643">
            <v>0</v>
          </cell>
          <cell r="AS643">
            <v>0</v>
          </cell>
          <cell r="AT643">
            <v>0</v>
          </cell>
          <cell r="AU643">
            <v>-41513787.119999997</v>
          </cell>
          <cell r="AV643">
            <v>0</v>
          </cell>
          <cell r="AW643">
            <v>0</v>
          </cell>
          <cell r="AX643">
            <v>0</v>
          </cell>
          <cell r="AY643">
            <v>-41513787.119999997</v>
          </cell>
          <cell r="AZ643">
            <v>0</v>
          </cell>
          <cell r="BA643">
            <v>0</v>
          </cell>
          <cell r="BB643">
            <v>0</v>
          </cell>
          <cell r="BC643">
            <v>0</v>
          </cell>
          <cell r="BD643">
            <v>0</v>
          </cell>
          <cell r="BE643">
            <v>0</v>
          </cell>
          <cell r="BF643">
            <v>0</v>
          </cell>
          <cell r="BG643">
            <v>0</v>
          </cell>
          <cell r="BH643">
            <v>0</v>
          </cell>
          <cell r="BI643">
            <v>0</v>
          </cell>
          <cell r="BJ643">
            <v>-41513787.119999997</v>
          </cell>
        </row>
        <row r="644">
          <cell r="A644">
            <v>530731</v>
          </cell>
          <cell r="B644" t="str">
            <v>Global Adj. Engy Rev</v>
          </cell>
          <cell r="C644">
            <v>0</v>
          </cell>
          <cell r="D644">
            <v>0</v>
          </cell>
          <cell r="E644">
            <v>0</v>
          </cell>
          <cell r="F644">
            <v>0</v>
          </cell>
          <cell r="G644">
            <v>-441929804.79000002</v>
          </cell>
          <cell r="H644">
            <v>0</v>
          </cell>
          <cell r="I644">
            <v>0</v>
          </cell>
          <cell r="J644">
            <v>0</v>
          </cell>
          <cell r="K644">
            <v>-441929804.79000002</v>
          </cell>
          <cell r="L644">
            <v>0</v>
          </cell>
          <cell r="M644">
            <v>0</v>
          </cell>
          <cell r="N644">
            <v>0</v>
          </cell>
          <cell r="O644">
            <v>0</v>
          </cell>
          <cell r="P644">
            <v>0</v>
          </cell>
          <cell r="Q644">
            <v>0</v>
          </cell>
          <cell r="R644">
            <v>0</v>
          </cell>
          <cell r="S644">
            <v>0</v>
          </cell>
          <cell r="T644">
            <v>0</v>
          </cell>
          <cell r="U644">
            <v>0</v>
          </cell>
          <cell r="V644">
            <v>-441929804.79000002</v>
          </cell>
          <cell r="W644">
            <v>0</v>
          </cell>
          <cell r="X644">
            <v>0</v>
          </cell>
          <cell r="Y644">
            <v>0</v>
          </cell>
          <cell r="Z644">
            <v>0</v>
          </cell>
          <cell r="AA644">
            <v>0</v>
          </cell>
          <cell r="AB644">
            <v>0</v>
          </cell>
          <cell r="AC644">
            <v>0</v>
          </cell>
          <cell r="AD644">
            <v>0</v>
          </cell>
          <cell r="AE644">
            <v>0</v>
          </cell>
          <cell r="AF644">
            <v>0</v>
          </cell>
          <cell r="AG644">
            <v>0</v>
          </cell>
          <cell r="AH644">
            <v>0</v>
          </cell>
          <cell r="AI644">
            <v>0</v>
          </cell>
          <cell r="AJ644">
            <v>0</v>
          </cell>
          <cell r="AK644">
            <v>0</v>
          </cell>
          <cell r="AL644">
            <v>0</v>
          </cell>
          <cell r="AM644">
            <v>0</v>
          </cell>
          <cell r="AN644">
            <v>0</v>
          </cell>
          <cell r="AO644">
            <v>0</v>
          </cell>
          <cell r="AP644">
            <v>0</v>
          </cell>
          <cell r="AQ644">
            <v>0</v>
          </cell>
          <cell r="AR644">
            <v>0</v>
          </cell>
          <cell r="AS644">
            <v>0</v>
          </cell>
          <cell r="AT644">
            <v>0</v>
          </cell>
          <cell r="AU644">
            <v>-441929804.79000002</v>
          </cell>
          <cell r="AV644">
            <v>0</v>
          </cell>
          <cell r="AW644">
            <v>0</v>
          </cell>
          <cell r="AX644">
            <v>0</v>
          </cell>
          <cell r="AY644">
            <v>-441929804.79000002</v>
          </cell>
          <cell r="AZ644">
            <v>0</v>
          </cell>
          <cell r="BA644">
            <v>0</v>
          </cell>
          <cell r="BB644">
            <v>0</v>
          </cell>
          <cell r="BC644">
            <v>0</v>
          </cell>
          <cell r="BD644">
            <v>0</v>
          </cell>
          <cell r="BE644">
            <v>0</v>
          </cell>
          <cell r="BF644">
            <v>0</v>
          </cell>
          <cell r="BG644">
            <v>0</v>
          </cell>
          <cell r="BH644">
            <v>0</v>
          </cell>
          <cell r="BI644">
            <v>0</v>
          </cell>
          <cell r="BJ644">
            <v>-441929804.79000002</v>
          </cell>
        </row>
        <row r="645">
          <cell r="A645">
            <v>530732</v>
          </cell>
          <cell r="B645" t="str">
            <v>IESO-703Rur Rt Asst</v>
          </cell>
          <cell r="C645">
            <v>0</v>
          </cell>
          <cell r="D645">
            <v>0</v>
          </cell>
          <cell r="E645">
            <v>0</v>
          </cell>
          <cell r="F645">
            <v>0</v>
          </cell>
          <cell r="G645">
            <v>0</v>
          </cell>
          <cell r="H645">
            <v>0</v>
          </cell>
          <cell r="I645">
            <v>0</v>
          </cell>
          <cell r="J645">
            <v>0</v>
          </cell>
          <cell r="K645">
            <v>0</v>
          </cell>
          <cell r="L645">
            <v>0</v>
          </cell>
          <cell r="M645">
            <v>0</v>
          </cell>
          <cell r="N645">
            <v>0</v>
          </cell>
          <cell r="O645">
            <v>0</v>
          </cell>
          <cell r="P645">
            <v>0</v>
          </cell>
          <cell r="Q645">
            <v>0</v>
          </cell>
          <cell r="R645">
            <v>0</v>
          </cell>
          <cell r="S645">
            <v>0</v>
          </cell>
          <cell r="T645">
            <v>0</v>
          </cell>
          <cell r="U645">
            <v>0</v>
          </cell>
          <cell r="V645">
            <v>0</v>
          </cell>
          <cell r="W645">
            <v>0</v>
          </cell>
          <cell r="X645">
            <v>0</v>
          </cell>
          <cell r="Y645">
            <v>0</v>
          </cell>
          <cell r="Z645">
            <v>0</v>
          </cell>
          <cell r="AA645">
            <v>0</v>
          </cell>
          <cell r="AB645">
            <v>0</v>
          </cell>
          <cell r="AC645">
            <v>0</v>
          </cell>
          <cell r="AD645">
            <v>0</v>
          </cell>
          <cell r="AE645">
            <v>0</v>
          </cell>
          <cell r="AF645">
            <v>0</v>
          </cell>
          <cell r="AG645">
            <v>0</v>
          </cell>
          <cell r="AH645">
            <v>0</v>
          </cell>
          <cell r="AI645">
            <v>0</v>
          </cell>
          <cell r="AJ645">
            <v>0</v>
          </cell>
          <cell r="AK645">
            <v>0</v>
          </cell>
          <cell r="AL645">
            <v>0</v>
          </cell>
          <cell r="AM645">
            <v>0</v>
          </cell>
          <cell r="AN645">
            <v>0</v>
          </cell>
          <cell r="AO645">
            <v>0</v>
          </cell>
          <cell r="AP645">
            <v>0</v>
          </cell>
          <cell r="AQ645">
            <v>0</v>
          </cell>
          <cell r="AR645">
            <v>0</v>
          </cell>
          <cell r="AS645">
            <v>0</v>
          </cell>
          <cell r="AT645">
            <v>0</v>
          </cell>
          <cell r="AU645">
            <v>0</v>
          </cell>
          <cell r="AV645">
            <v>0</v>
          </cell>
          <cell r="AW645">
            <v>0</v>
          </cell>
          <cell r="AX645">
            <v>0</v>
          </cell>
          <cell r="AY645">
            <v>0</v>
          </cell>
          <cell r="AZ645">
            <v>0</v>
          </cell>
          <cell r="BA645">
            <v>0</v>
          </cell>
          <cell r="BB645">
            <v>0</v>
          </cell>
          <cell r="BC645">
            <v>0</v>
          </cell>
          <cell r="BD645">
            <v>0</v>
          </cell>
          <cell r="BE645">
            <v>0</v>
          </cell>
          <cell r="BF645">
            <v>0</v>
          </cell>
          <cell r="BG645">
            <v>0</v>
          </cell>
          <cell r="BH645">
            <v>0</v>
          </cell>
          <cell r="BI645">
            <v>0</v>
          </cell>
          <cell r="BJ645">
            <v>0</v>
          </cell>
        </row>
        <row r="646">
          <cell r="A646">
            <v>530744</v>
          </cell>
          <cell r="B646" t="str">
            <v>IESO140 Low Vol-Rbt</v>
          </cell>
          <cell r="C646">
            <v>0</v>
          </cell>
          <cell r="D646">
            <v>0</v>
          </cell>
          <cell r="E646">
            <v>0</v>
          </cell>
          <cell r="F646">
            <v>0</v>
          </cell>
          <cell r="G646">
            <v>-817716475.38999999</v>
          </cell>
          <cell r="H646">
            <v>0</v>
          </cell>
          <cell r="I646">
            <v>0</v>
          </cell>
          <cell r="J646">
            <v>0</v>
          </cell>
          <cell r="K646">
            <v>-817716475.38999999</v>
          </cell>
          <cell r="L646">
            <v>0</v>
          </cell>
          <cell r="M646">
            <v>0</v>
          </cell>
          <cell r="N646">
            <v>0</v>
          </cell>
          <cell r="O646">
            <v>0</v>
          </cell>
          <cell r="P646">
            <v>0</v>
          </cell>
          <cell r="Q646">
            <v>0</v>
          </cell>
          <cell r="R646">
            <v>0</v>
          </cell>
          <cell r="S646">
            <v>0</v>
          </cell>
          <cell r="T646">
            <v>0</v>
          </cell>
          <cell r="U646">
            <v>0</v>
          </cell>
          <cell r="V646">
            <v>-817716475.38999999</v>
          </cell>
          <cell r="W646">
            <v>0</v>
          </cell>
          <cell r="X646">
            <v>0</v>
          </cell>
          <cell r="Y646">
            <v>0</v>
          </cell>
          <cell r="Z646">
            <v>0</v>
          </cell>
          <cell r="AA646">
            <v>0</v>
          </cell>
          <cell r="AB646">
            <v>0</v>
          </cell>
          <cell r="AC646">
            <v>0</v>
          </cell>
          <cell r="AD646">
            <v>0</v>
          </cell>
          <cell r="AE646">
            <v>0</v>
          </cell>
          <cell r="AF646">
            <v>0</v>
          </cell>
          <cell r="AG646">
            <v>0</v>
          </cell>
          <cell r="AH646">
            <v>0</v>
          </cell>
          <cell r="AI646">
            <v>0</v>
          </cell>
          <cell r="AJ646">
            <v>0</v>
          </cell>
          <cell r="AK646">
            <v>0</v>
          </cell>
          <cell r="AL646">
            <v>0</v>
          </cell>
          <cell r="AM646">
            <v>0</v>
          </cell>
          <cell r="AN646">
            <v>0</v>
          </cell>
          <cell r="AO646">
            <v>0</v>
          </cell>
          <cell r="AP646">
            <v>0</v>
          </cell>
          <cell r="AQ646">
            <v>0</v>
          </cell>
          <cell r="AR646">
            <v>0</v>
          </cell>
          <cell r="AS646">
            <v>0</v>
          </cell>
          <cell r="AT646">
            <v>0</v>
          </cell>
          <cell r="AU646">
            <v>-817716475.38999999</v>
          </cell>
          <cell r="AV646">
            <v>0</v>
          </cell>
          <cell r="AW646">
            <v>0</v>
          </cell>
          <cell r="AX646">
            <v>0</v>
          </cell>
          <cell r="AY646">
            <v>-817716475.38999999</v>
          </cell>
          <cell r="AZ646">
            <v>0</v>
          </cell>
          <cell r="BA646">
            <v>0</v>
          </cell>
          <cell r="BB646">
            <v>0</v>
          </cell>
          <cell r="BC646">
            <v>0</v>
          </cell>
          <cell r="BD646">
            <v>0</v>
          </cell>
          <cell r="BE646">
            <v>0</v>
          </cell>
          <cell r="BF646">
            <v>0</v>
          </cell>
          <cell r="BG646">
            <v>0</v>
          </cell>
          <cell r="BH646">
            <v>0</v>
          </cell>
          <cell r="BI646">
            <v>0</v>
          </cell>
          <cell r="BJ646">
            <v>-817716475.38999999</v>
          </cell>
        </row>
        <row r="647">
          <cell r="A647">
            <v>530802</v>
          </cell>
          <cell r="B647" t="str">
            <v>Rider 8 Expr FdersH1</v>
          </cell>
          <cell r="C647">
            <v>0</v>
          </cell>
          <cell r="D647">
            <v>0</v>
          </cell>
          <cell r="E647">
            <v>0</v>
          </cell>
          <cell r="F647">
            <v>0</v>
          </cell>
          <cell r="G647">
            <v>-56.31</v>
          </cell>
          <cell r="H647">
            <v>0</v>
          </cell>
          <cell r="I647">
            <v>0</v>
          </cell>
          <cell r="J647">
            <v>0</v>
          </cell>
          <cell r="K647">
            <v>-56.31</v>
          </cell>
          <cell r="L647">
            <v>0</v>
          </cell>
          <cell r="M647">
            <v>0</v>
          </cell>
          <cell r="N647">
            <v>0</v>
          </cell>
          <cell r="O647">
            <v>0</v>
          </cell>
          <cell r="P647">
            <v>0</v>
          </cell>
          <cell r="Q647">
            <v>0</v>
          </cell>
          <cell r="R647">
            <v>0</v>
          </cell>
          <cell r="S647">
            <v>0</v>
          </cell>
          <cell r="T647">
            <v>0</v>
          </cell>
          <cell r="U647">
            <v>0</v>
          </cell>
          <cell r="V647">
            <v>-56.31</v>
          </cell>
          <cell r="W647">
            <v>0</v>
          </cell>
          <cell r="X647">
            <v>0</v>
          </cell>
          <cell r="Y647">
            <v>0</v>
          </cell>
          <cell r="Z647">
            <v>0</v>
          </cell>
          <cell r="AA647">
            <v>0</v>
          </cell>
          <cell r="AB647">
            <v>0</v>
          </cell>
          <cell r="AC647">
            <v>0</v>
          </cell>
          <cell r="AD647">
            <v>0</v>
          </cell>
          <cell r="AE647">
            <v>0</v>
          </cell>
          <cell r="AF647">
            <v>0</v>
          </cell>
          <cell r="AG647">
            <v>0</v>
          </cell>
          <cell r="AH647">
            <v>0</v>
          </cell>
          <cell r="AI647">
            <v>0</v>
          </cell>
          <cell r="AJ647">
            <v>0</v>
          </cell>
          <cell r="AK647">
            <v>0</v>
          </cell>
          <cell r="AL647">
            <v>0</v>
          </cell>
          <cell r="AM647">
            <v>0</v>
          </cell>
          <cell r="AN647">
            <v>0</v>
          </cell>
          <cell r="AO647">
            <v>0</v>
          </cell>
          <cell r="AP647">
            <v>0</v>
          </cell>
          <cell r="AQ647">
            <v>0</v>
          </cell>
          <cell r="AR647">
            <v>0</v>
          </cell>
          <cell r="AS647">
            <v>0</v>
          </cell>
          <cell r="AT647">
            <v>0</v>
          </cell>
          <cell r="AU647">
            <v>-56.31</v>
          </cell>
          <cell r="AV647">
            <v>0</v>
          </cell>
          <cell r="AW647">
            <v>0</v>
          </cell>
          <cell r="AX647">
            <v>0</v>
          </cell>
          <cell r="AY647">
            <v>-56.31</v>
          </cell>
          <cell r="AZ647">
            <v>0</v>
          </cell>
          <cell r="BA647">
            <v>0</v>
          </cell>
          <cell r="BB647">
            <v>0</v>
          </cell>
          <cell r="BC647">
            <v>0</v>
          </cell>
          <cell r="BD647">
            <v>0</v>
          </cell>
          <cell r="BE647">
            <v>0</v>
          </cell>
          <cell r="BF647">
            <v>0</v>
          </cell>
          <cell r="BG647">
            <v>0</v>
          </cell>
          <cell r="BH647">
            <v>0</v>
          </cell>
          <cell r="BI647">
            <v>0</v>
          </cell>
          <cell r="BJ647">
            <v>-56.31</v>
          </cell>
        </row>
        <row r="648">
          <cell r="A648">
            <v>530803</v>
          </cell>
          <cell r="B648" t="str">
            <v>Rider 8 Other GEP-H1</v>
          </cell>
          <cell r="C648">
            <v>0</v>
          </cell>
          <cell r="D648">
            <v>0</v>
          </cell>
          <cell r="E648">
            <v>0</v>
          </cell>
          <cell r="F648">
            <v>0</v>
          </cell>
          <cell r="G648">
            <v>-483.65</v>
          </cell>
          <cell r="H648">
            <v>0</v>
          </cell>
          <cell r="I648">
            <v>0</v>
          </cell>
          <cell r="J648">
            <v>0</v>
          </cell>
          <cell r="K648">
            <v>-483.65</v>
          </cell>
          <cell r="L648">
            <v>0</v>
          </cell>
          <cell r="M648">
            <v>0</v>
          </cell>
          <cell r="N648">
            <v>0</v>
          </cell>
          <cell r="O648">
            <v>0</v>
          </cell>
          <cell r="P648">
            <v>0</v>
          </cell>
          <cell r="Q648">
            <v>0</v>
          </cell>
          <cell r="R648">
            <v>0</v>
          </cell>
          <cell r="S648">
            <v>0</v>
          </cell>
          <cell r="T648">
            <v>0</v>
          </cell>
          <cell r="U648">
            <v>0</v>
          </cell>
          <cell r="V648">
            <v>-483.65</v>
          </cell>
          <cell r="W648">
            <v>0</v>
          </cell>
          <cell r="X648">
            <v>0</v>
          </cell>
          <cell r="Y648">
            <v>0</v>
          </cell>
          <cell r="Z648">
            <v>0</v>
          </cell>
          <cell r="AA648">
            <v>0</v>
          </cell>
          <cell r="AB648">
            <v>0</v>
          </cell>
          <cell r="AC648">
            <v>0</v>
          </cell>
          <cell r="AD648">
            <v>0</v>
          </cell>
          <cell r="AE648">
            <v>0</v>
          </cell>
          <cell r="AF648">
            <v>0</v>
          </cell>
          <cell r="AG648">
            <v>0</v>
          </cell>
          <cell r="AH648">
            <v>0</v>
          </cell>
          <cell r="AI648">
            <v>0</v>
          </cell>
          <cell r="AJ648">
            <v>0</v>
          </cell>
          <cell r="AK648">
            <v>0</v>
          </cell>
          <cell r="AL648">
            <v>0</v>
          </cell>
          <cell r="AM648">
            <v>0</v>
          </cell>
          <cell r="AN648">
            <v>0</v>
          </cell>
          <cell r="AO648">
            <v>0</v>
          </cell>
          <cell r="AP648">
            <v>0</v>
          </cell>
          <cell r="AQ648">
            <v>0</v>
          </cell>
          <cell r="AR648">
            <v>0</v>
          </cell>
          <cell r="AS648">
            <v>0</v>
          </cell>
          <cell r="AT648">
            <v>0</v>
          </cell>
          <cell r="AU648">
            <v>-483.65</v>
          </cell>
          <cell r="AV648">
            <v>0</v>
          </cell>
          <cell r="AW648">
            <v>0</v>
          </cell>
          <cell r="AX648">
            <v>0</v>
          </cell>
          <cell r="AY648">
            <v>-483.65</v>
          </cell>
          <cell r="AZ648">
            <v>0</v>
          </cell>
          <cell r="BA648">
            <v>0</v>
          </cell>
          <cell r="BB648">
            <v>0</v>
          </cell>
          <cell r="BC648">
            <v>0</v>
          </cell>
          <cell r="BD648">
            <v>0</v>
          </cell>
          <cell r="BE648">
            <v>0</v>
          </cell>
          <cell r="BF648">
            <v>0</v>
          </cell>
          <cell r="BG648">
            <v>0</v>
          </cell>
          <cell r="BH648">
            <v>0</v>
          </cell>
          <cell r="BI648">
            <v>0</v>
          </cell>
          <cell r="BJ648">
            <v>-483.65</v>
          </cell>
        </row>
        <row r="649">
          <cell r="A649">
            <v>530804</v>
          </cell>
          <cell r="B649" t="str">
            <v>Rider 8 Sm Grid-H1</v>
          </cell>
          <cell r="C649">
            <v>0</v>
          </cell>
          <cell r="D649">
            <v>0</v>
          </cell>
          <cell r="E649">
            <v>0</v>
          </cell>
          <cell r="F649">
            <v>0</v>
          </cell>
          <cell r="G649">
            <v>-3893.99</v>
          </cell>
          <cell r="H649">
            <v>0</v>
          </cell>
          <cell r="I649">
            <v>0</v>
          </cell>
          <cell r="J649">
            <v>0</v>
          </cell>
          <cell r="K649">
            <v>-3893.99</v>
          </cell>
          <cell r="L649">
            <v>0</v>
          </cell>
          <cell r="M649">
            <v>0</v>
          </cell>
          <cell r="N649">
            <v>0</v>
          </cell>
          <cell r="O649">
            <v>0</v>
          </cell>
          <cell r="P649">
            <v>0</v>
          </cell>
          <cell r="Q649">
            <v>0</v>
          </cell>
          <cell r="R649">
            <v>0</v>
          </cell>
          <cell r="S649">
            <v>0</v>
          </cell>
          <cell r="T649">
            <v>0</v>
          </cell>
          <cell r="U649">
            <v>0</v>
          </cell>
          <cell r="V649">
            <v>-3893.99</v>
          </cell>
          <cell r="W649">
            <v>0</v>
          </cell>
          <cell r="X649">
            <v>0</v>
          </cell>
          <cell r="Y649">
            <v>0</v>
          </cell>
          <cell r="Z649">
            <v>0</v>
          </cell>
          <cell r="AA649">
            <v>0</v>
          </cell>
          <cell r="AB649">
            <v>0</v>
          </cell>
          <cell r="AC649">
            <v>0</v>
          </cell>
          <cell r="AD649">
            <v>0</v>
          </cell>
          <cell r="AE649">
            <v>0</v>
          </cell>
          <cell r="AF649">
            <v>0</v>
          </cell>
          <cell r="AG649">
            <v>0</v>
          </cell>
          <cell r="AH649">
            <v>0</v>
          </cell>
          <cell r="AI649">
            <v>0</v>
          </cell>
          <cell r="AJ649">
            <v>0</v>
          </cell>
          <cell r="AK649">
            <v>0</v>
          </cell>
          <cell r="AL649">
            <v>0</v>
          </cell>
          <cell r="AM649">
            <v>0</v>
          </cell>
          <cell r="AN649">
            <v>0</v>
          </cell>
          <cell r="AO649">
            <v>0</v>
          </cell>
          <cell r="AP649">
            <v>0</v>
          </cell>
          <cell r="AQ649">
            <v>0</v>
          </cell>
          <cell r="AR649">
            <v>0</v>
          </cell>
          <cell r="AS649">
            <v>0</v>
          </cell>
          <cell r="AT649">
            <v>0</v>
          </cell>
          <cell r="AU649">
            <v>-3893.99</v>
          </cell>
          <cell r="AV649">
            <v>0</v>
          </cell>
          <cell r="AW649">
            <v>0</v>
          </cell>
          <cell r="AX649">
            <v>0</v>
          </cell>
          <cell r="AY649">
            <v>-3893.99</v>
          </cell>
          <cell r="AZ649">
            <v>0</v>
          </cell>
          <cell r="BA649">
            <v>0</v>
          </cell>
          <cell r="BB649">
            <v>0</v>
          </cell>
          <cell r="BC649">
            <v>0</v>
          </cell>
          <cell r="BD649">
            <v>0</v>
          </cell>
          <cell r="BE649">
            <v>0</v>
          </cell>
          <cell r="BF649">
            <v>0</v>
          </cell>
          <cell r="BG649">
            <v>0</v>
          </cell>
          <cell r="BH649">
            <v>0</v>
          </cell>
          <cell r="BI649">
            <v>0</v>
          </cell>
          <cell r="BJ649">
            <v>-3893.99</v>
          </cell>
        </row>
        <row r="650">
          <cell r="A650">
            <v>530805</v>
          </cell>
          <cell r="B650" t="str">
            <v>Other GEP - Provin</v>
          </cell>
          <cell r="C650">
            <v>0</v>
          </cell>
          <cell r="D650">
            <v>0</v>
          </cell>
          <cell r="E650">
            <v>0</v>
          </cell>
          <cell r="F650">
            <v>0</v>
          </cell>
          <cell r="G650">
            <v>-18522843.600000001</v>
          </cell>
          <cell r="H650">
            <v>0</v>
          </cell>
          <cell r="I650">
            <v>0</v>
          </cell>
          <cell r="J650">
            <v>0</v>
          </cell>
          <cell r="K650">
            <v>-18522843.600000001</v>
          </cell>
          <cell r="L650">
            <v>0</v>
          </cell>
          <cell r="M650">
            <v>0</v>
          </cell>
          <cell r="N650">
            <v>0</v>
          </cell>
          <cell r="O650">
            <v>0</v>
          </cell>
          <cell r="P650">
            <v>0</v>
          </cell>
          <cell r="Q650">
            <v>0</v>
          </cell>
          <cell r="R650">
            <v>0</v>
          </cell>
          <cell r="S650">
            <v>0</v>
          </cell>
          <cell r="T650">
            <v>0</v>
          </cell>
          <cell r="U650">
            <v>0</v>
          </cell>
          <cell r="V650">
            <v>-18522843.600000001</v>
          </cell>
          <cell r="W650">
            <v>0</v>
          </cell>
          <cell r="X650">
            <v>0</v>
          </cell>
          <cell r="Y650">
            <v>0</v>
          </cell>
          <cell r="Z650">
            <v>0</v>
          </cell>
          <cell r="AA650">
            <v>0</v>
          </cell>
          <cell r="AB650">
            <v>0</v>
          </cell>
          <cell r="AC650">
            <v>0</v>
          </cell>
          <cell r="AD650">
            <v>0</v>
          </cell>
          <cell r="AE650">
            <v>0</v>
          </cell>
          <cell r="AF650">
            <v>0</v>
          </cell>
          <cell r="AG650">
            <v>0</v>
          </cell>
          <cell r="AH650">
            <v>0</v>
          </cell>
          <cell r="AI650">
            <v>0</v>
          </cell>
          <cell r="AJ650">
            <v>0</v>
          </cell>
          <cell r="AK650">
            <v>0</v>
          </cell>
          <cell r="AL650">
            <v>0</v>
          </cell>
          <cell r="AM650">
            <v>0</v>
          </cell>
          <cell r="AN650">
            <v>0</v>
          </cell>
          <cell r="AO650">
            <v>0</v>
          </cell>
          <cell r="AP650">
            <v>0</v>
          </cell>
          <cell r="AQ650">
            <v>0</v>
          </cell>
          <cell r="AR650">
            <v>0</v>
          </cell>
          <cell r="AS650">
            <v>0</v>
          </cell>
          <cell r="AT650">
            <v>0</v>
          </cell>
          <cell r="AU650">
            <v>-18522843.600000001</v>
          </cell>
          <cell r="AV650">
            <v>0</v>
          </cell>
          <cell r="AW650">
            <v>0</v>
          </cell>
          <cell r="AX650">
            <v>0</v>
          </cell>
          <cell r="AY650">
            <v>-18522843.600000001</v>
          </cell>
          <cell r="AZ650">
            <v>0</v>
          </cell>
          <cell r="BA650">
            <v>0</v>
          </cell>
          <cell r="BB650">
            <v>0</v>
          </cell>
          <cell r="BC650">
            <v>0</v>
          </cell>
          <cell r="BD650">
            <v>0</v>
          </cell>
          <cell r="BE650">
            <v>0</v>
          </cell>
          <cell r="BF650">
            <v>0</v>
          </cell>
          <cell r="BG650">
            <v>0</v>
          </cell>
          <cell r="BH650">
            <v>0</v>
          </cell>
          <cell r="BI650">
            <v>0</v>
          </cell>
          <cell r="BJ650">
            <v>-18522843.600000001</v>
          </cell>
        </row>
        <row r="651">
          <cell r="A651">
            <v>530806</v>
          </cell>
          <cell r="B651" t="str">
            <v>Express Feeders Prov</v>
          </cell>
          <cell r="C651">
            <v>0</v>
          </cell>
          <cell r="D651">
            <v>0</v>
          </cell>
          <cell r="E651">
            <v>0</v>
          </cell>
          <cell r="F651">
            <v>0</v>
          </cell>
          <cell r="G651">
            <v>-1177280.3999999999</v>
          </cell>
          <cell r="H651">
            <v>0</v>
          </cell>
          <cell r="I651">
            <v>0</v>
          </cell>
          <cell r="J651">
            <v>0</v>
          </cell>
          <cell r="K651">
            <v>-1177280.3999999999</v>
          </cell>
          <cell r="L651">
            <v>0</v>
          </cell>
          <cell r="M651">
            <v>0</v>
          </cell>
          <cell r="N651">
            <v>0</v>
          </cell>
          <cell r="O651">
            <v>0</v>
          </cell>
          <cell r="P651">
            <v>0</v>
          </cell>
          <cell r="Q651">
            <v>0</v>
          </cell>
          <cell r="R651">
            <v>0</v>
          </cell>
          <cell r="S651">
            <v>0</v>
          </cell>
          <cell r="T651">
            <v>0</v>
          </cell>
          <cell r="U651">
            <v>0</v>
          </cell>
          <cell r="V651">
            <v>-1177280.3999999999</v>
          </cell>
          <cell r="W651">
            <v>0</v>
          </cell>
          <cell r="X651">
            <v>0</v>
          </cell>
          <cell r="Y651">
            <v>0</v>
          </cell>
          <cell r="Z651">
            <v>0</v>
          </cell>
          <cell r="AA651">
            <v>0</v>
          </cell>
          <cell r="AB651">
            <v>0</v>
          </cell>
          <cell r="AC651">
            <v>0</v>
          </cell>
          <cell r="AD651">
            <v>0</v>
          </cell>
          <cell r="AE651">
            <v>0</v>
          </cell>
          <cell r="AF651">
            <v>0</v>
          </cell>
          <cell r="AG651">
            <v>0</v>
          </cell>
          <cell r="AH651">
            <v>0</v>
          </cell>
          <cell r="AI651">
            <v>0</v>
          </cell>
          <cell r="AJ651">
            <v>0</v>
          </cell>
          <cell r="AK651">
            <v>0</v>
          </cell>
          <cell r="AL651">
            <v>0</v>
          </cell>
          <cell r="AM651">
            <v>0</v>
          </cell>
          <cell r="AN651">
            <v>0</v>
          </cell>
          <cell r="AO651">
            <v>0</v>
          </cell>
          <cell r="AP651">
            <v>0</v>
          </cell>
          <cell r="AQ651">
            <v>0</v>
          </cell>
          <cell r="AR651">
            <v>0</v>
          </cell>
          <cell r="AS651">
            <v>0</v>
          </cell>
          <cell r="AT651">
            <v>0</v>
          </cell>
          <cell r="AU651">
            <v>-1177280.3999999999</v>
          </cell>
          <cell r="AV651">
            <v>0</v>
          </cell>
          <cell r="AW651">
            <v>0</v>
          </cell>
          <cell r="AX651">
            <v>0</v>
          </cell>
          <cell r="AY651">
            <v>-1177280.3999999999</v>
          </cell>
          <cell r="AZ651">
            <v>0</v>
          </cell>
          <cell r="BA651">
            <v>0</v>
          </cell>
          <cell r="BB651">
            <v>0</v>
          </cell>
          <cell r="BC651">
            <v>0</v>
          </cell>
          <cell r="BD651">
            <v>0</v>
          </cell>
          <cell r="BE651">
            <v>0</v>
          </cell>
          <cell r="BF651">
            <v>0</v>
          </cell>
          <cell r="BG651">
            <v>0</v>
          </cell>
          <cell r="BH651">
            <v>0</v>
          </cell>
          <cell r="BI651">
            <v>0</v>
          </cell>
          <cell r="BJ651">
            <v>-1177280.3999999999</v>
          </cell>
        </row>
        <row r="652">
          <cell r="A652">
            <v>530809</v>
          </cell>
          <cell r="B652" t="str">
            <v>Dx Def Rev Tax</v>
          </cell>
          <cell r="C652">
            <v>0</v>
          </cell>
          <cell r="D652">
            <v>0</v>
          </cell>
          <cell r="E652">
            <v>0</v>
          </cell>
          <cell r="F652">
            <v>0</v>
          </cell>
          <cell r="G652">
            <v>7084850.3499999996</v>
          </cell>
          <cell r="H652">
            <v>0</v>
          </cell>
          <cell r="I652">
            <v>0</v>
          </cell>
          <cell r="J652">
            <v>0</v>
          </cell>
          <cell r="K652">
            <v>7084850.3499999996</v>
          </cell>
          <cell r="L652">
            <v>0</v>
          </cell>
          <cell r="M652">
            <v>0</v>
          </cell>
          <cell r="N652">
            <v>0</v>
          </cell>
          <cell r="O652">
            <v>0</v>
          </cell>
          <cell r="P652">
            <v>0</v>
          </cell>
          <cell r="Q652">
            <v>0</v>
          </cell>
          <cell r="R652">
            <v>0</v>
          </cell>
          <cell r="S652">
            <v>0</v>
          </cell>
          <cell r="T652">
            <v>0</v>
          </cell>
          <cell r="U652">
            <v>0</v>
          </cell>
          <cell r="V652">
            <v>7084850.3499999996</v>
          </cell>
          <cell r="W652">
            <v>0</v>
          </cell>
          <cell r="X652">
            <v>0</v>
          </cell>
          <cell r="Y652">
            <v>0</v>
          </cell>
          <cell r="Z652">
            <v>0</v>
          </cell>
          <cell r="AA652">
            <v>0</v>
          </cell>
          <cell r="AB652">
            <v>0</v>
          </cell>
          <cell r="AC652">
            <v>0</v>
          </cell>
          <cell r="AD652">
            <v>0</v>
          </cell>
          <cell r="AE652">
            <v>0</v>
          </cell>
          <cell r="AF652">
            <v>0</v>
          </cell>
          <cell r="AG652">
            <v>0</v>
          </cell>
          <cell r="AH652">
            <v>0</v>
          </cell>
          <cell r="AI652">
            <v>0</v>
          </cell>
          <cell r="AJ652">
            <v>0</v>
          </cell>
          <cell r="AK652">
            <v>0</v>
          </cell>
          <cell r="AL652">
            <v>0</v>
          </cell>
          <cell r="AM652">
            <v>0</v>
          </cell>
          <cell r="AN652">
            <v>0</v>
          </cell>
          <cell r="AO652">
            <v>0</v>
          </cell>
          <cell r="AP652">
            <v>0</v>
          </cell>
          <cell r="AQ652">
            <v>0</v>
          </cell>
          <cell r="AR652">
            <v>0</v>
          </cell>
          <cell r="AS652">
            <v>0</v>
          </cell>
          <cell r="AT652">
            <v>0</v>
          </cell>
          <cell r="AU652">
            <v>7084850.3499999996</v>
          </cell>
          <cell r="AV652">
            <v>0</v>
          </cell>
          <cell r="AW652">
            <v>0</v>
          </cell>
          <cell r="AX652">
            <v>0</v>
          </cell>
          <cell r="AY652">
            <v>7084850.3499999996</v>
          </cell>
          <cell r="AZ652">
            <v>0</v>
          </cell>
          <cell r="BA652">
            <v>0</v>
          </cell>
          <cell r="BB652">
            <v>0</v>
          </cell>
          <cell r="BC652">
            <v>0</v>
          </cell>
          <cell r="BD652">
            <v>0</v>
          </cell>
          <cell r="BE652">
            <v>0</v>
          </cell>
          <cell r="BF652">
            <v>0</v>
          </cell>
          <cell r="BG652">
            <v>0</v>
          </cell>
          <cell r="BH652">
            <v>0</v>
          </cell>
          <cell r="BI652">
            <v>0</v>
          </cell>
          <cell r="BJ652">
            <v>7084850.3499999996</v>
          </cell>
        </row>
        <row r="653">
          <cell r="A653">
            <v>530810</v>
          </cell>
          <cell r="B653" t="str">
            <v>Smart Meter Revenue</v>
          </cell>
          <cell r="C653">
            <v>0</v>
          </cell>
          <cell r="D653">
            <v>0</v>
          </cell>
          <cell r="E653">
            <v>0</v>
          </cell>
          <cell r="F653">
            <v>0</v>
          </cell>
          <cell r="G653">
            <v>-57304427.710000001</v>
          </cell>
          <cell r="H653">
            <v>0</v>
          </cell>
          <cell r="I653">
            <v>0</v>
          </cell>
          <cell r="J653">
            <v>0</v>
          </cell>
          <cell r="K653">
            <v>-57304427.710000001</v>
          </cell>
          <cell r="L653">
            <v>0</v>
          </cell>
          <cell r="M653">
            <v>0</v>
          </cell>
          <cell r="N653">
            <v>0</v>
          </cell>
          <cell r="O653">
            <v>0</v>
          </cell>
          <cell r="P653">
            <v>0</v>
          </cell>
          <cell r="Q653">
            <v>0</v>
          </cell>
          <cell r="R653">
            <v>0</v>
          </cell>
          <cell r="S653">
            <v>0</v>
          </cell>
          <cell r="T653">
            <v>0</v>
          </cell>
          <cell r="U653">
            <v>0</v>
          </cell>
          <cell r="V653">
            <v>-57304427.710000001</v>
          </cell>
          <cell r="W653">
            <v>0</v>
          </cell>
          <cell r="X653">
            <v>0</v>
          </cell>
          <cell r="Y653">
            <v>0</v>
          </cell>
          <cell r="Z653">
            <v>0</v>
          </cell>
          <cell r="AA653">
            <v>0</v>
          </cell>
          <cell r="AB653">
            <v>0</v>
          </cell>
          <cell r="AC653">
            <v>0</v>
          </cell>
          <cell r="AD653">
            <v>0</v>
          </cell>
          <cell r="AE653">
            <v>0</v>
          </cell>
          <cell r="AF653">
            <v>0</v>
          </cell>
          <cell r="AG653">
            <v>0</v>
          </cell>
          <cell r="AH653">
            <v>0</v>
          </cell>
          <cell r="AI653">
            <v>0</v>
          </cell>
          <cell r="AJ653">
            <v>0</v>
          </cell>
          <cell r="AK653">
            <v>0</v>
          </cell>
          <cell r="AL653">
            <v>0</v>
          </cell>
          <cell r="AM653">
            <v>0</v>
          </cell>
          <cell r="AN653">
            <v>0</v>
          </cell>
          <cell r="AO653">
            <v>0</v>
          </cell>
          <cell r="AP653">
            <v>0</v>
          </cell>
          <cell r="AQ653">
            <v>0</v>
          </cell>
          <cell r="AR653">
            <v>0</v>
          </cell>
          <cell r="AS653">
            <v>0</v>
          </cell>
          <cell r="AT653">
            <v>0</v>
          </cell>
          <cell r="AU653">
            <v>-57304427.710000001</v>
          </cell>
          <cell r="AV653">
            <v>0</v>
          </cell>
          <cell r="AW653">
            <v>0</v>
          </cell>
          <cell r="AX653">
            <v>0</v>
          </cell>
          <cell r="AY653">
            <v>-57304427.710000001</v>
          </cell>
          <cell r="AZ653">
            <v>0</v>
          </cell>
          <cell r="BA653">
            <v>0</v>
          </cell>
          <cell r="BB653">
            <v>0</v>
          </cell>
          <cell r="BC653">
            <v>0</v>
          </cell>
          <cell r="BD653">
            <v>0</v>
          </cell>
          <cell r="BE653">
            <v>0</v>
          </cell>
          <cell r="BF653">
            <v>0</v>
          </cell>
          <cell r="BG653">
            <v>0</v>
          </cell>
          <cell r="BH653">
            <v>0</v>
          </cell>
          <cell r="BI653">
            <v>0</v>
          </cell>
          <cell r="BJ653">
            <v>-57304427.710000001</v>
          </cell>
        </row>
        <row r="654">
          <cell r="A654">
            <v>530811</v>
          </cell>
          <cell r="B654" t="str">
            <v>Dx OEB Fees Def Rev</v>
          </cell>
          <cell r="C654">
            <v>0</v>
          </cell>
          <cell r="D654">
            <v>0</v>
          </cell>
          <cell r="E654">
            <v>0</v>
          </cell>
          <cell r="F654">
            <v>0</v>
          </cell>
          <cell r="G654">
            <v>-2640288.52</v>
          </cell>
          <cell r="H654">
            <v>0</v>
          </cell>
          <cell r="I654">
            <v>0</v>
          </cell>
          <cell r="J654">
            <v>0</v>
          </cell>
          <cell r="K654">
            <v>-2640288.52</v>
          </cell>
          <cell r="L654">
            <v>0</v>
          </cell>
          <cell r="M654">
            <v>0</v>
          </cell>
          <cell r="N654">
            <v>0</v>
          </cell>
          <cell r="O654">
            <v>0</v>
          </cell>
          <cell r="P654">
            <v>0</v>
          </cell>
          <cell r="Q654">
            <v>0</v>
          </cell>
          <cell r="R654">
            <v>0</v>
          </cell>
          <cell r="S654">
            <v>0</v>
          </cell>
          <cell r="T654">
            <v>0</v>
          </cell>
          <cell r="U654">
            <v>0</v>
          </cell>
          <cell r="V654">
            <v>-2640288.52</v>
          </cell>
          <cell r="W654">
            <v>0</v>
          </cell>
          <cell r="X654">
            <v>0</v>
          </cell>
          <cell r="Y654">
            <v>0</v>
          </cell>
          <cell r="Z654">
            <v>0</v>
          </cell>
          <cell r="AA654">
            <v>0</v>
          </cell>
          <cell r="AB654">
            <v>0</v>
          </cell>
          <cell r="AC654">
            <v>0</v>
          </cell>
          <cell r="AD654">
            <v>0</v>
          </cell>
          <cell r="AE654">
            <v>0</v>
          </cell>
          <cell r="AF654">
            <v>0</v>
          </cell>
          <cell r="AG654">
            <v>0</v>
          </cell>
          <cell r="AH654">
            <v>0</v>
          </cell>
          <cell r="AI654">
            <v>0</v>
          </cell>
          <cell r="AJ654">
            <v>0</v>
          </cell>
          <cell r="AK654">
            <v>0</v>
          </cell>
          <cell r="AL654">
            <v>0</v>
          </cell>
          <cell r="AM654">
            <v>0</v>
          </cell>
          <cell r="AN654">
            <v>0</v>
          </cell>
          <cell r="AO654">
            <v>0</v>
          </cell>
          <cell r="AP654">
            <v>0</v>
          </cell>
          <cell r="AQ654">
            <v>0</v>
          </cell>
          <cell r="AR654">
            <v>0</v>
          </cell>
          <cell r="AS654">
            <v>0</v>
          </cell>
          <cell r="AT654">
            <v>0</v>
          </cell>
          <cell r="AU654">
            <v>-2640288.52</v>
          </cell>
          <cell r="AV654">
            <v>0</v>
          </cell>
          <cell r="AW654">
            <v>0</v>
          </cell>
          <cell r="AX654">
            <v>0</v>
          </cell>
          <cell r="AY654">
            <v>-2640288.52</v>
          </cell>
          <cell r="AZ654">
            <v>0</v>
          </cell>
          <cell r="BA654">
            <v>0</v>
          </cell>
          <cell r="BB654">
            <v>0</v>
          </cell>
          <cell r="BC654">
            <v>0</v>
          </cell>
          <cell r="BD654">
            <v>0</v>
          </cell>
          <cell r="BE654">
            <v>0</v>
          </cell>
          <cell r="BF654">
            <v>0</v>
          </cell>
          <cell r="BG654">
            <v>0</v>
          </cell>
          <cell r="BH654">
            <v>0</v>
          </cell>
          <cell r="BI654">
            <v>0</v>
          </cell>
          <cell r="BJ654">
            <v>-2640288.52</v>
          </cell>
        </row>
        <row r="655">
          <cell r="A655">
            <v>530812</v>
          </cell>
          <cell r="B655" t="str">
            <v>SmartMeterRev Contra</v>
          </cell>
          <cell r="C655">
            <v>0</v>
          </cell>
          <cell r="D655">
            <v>0</v>
          </cell>
          <cell r="E655">
            <v>0</v>
          </cell>
          <cell r="F655">
            <v>0</v>
          </cell>
          <cell r="G655">
            <v>57304427.670000002</v>
          </cell>
          <cell r="H655">
            <v>0</v>
          </cell>
          <cell r="I655">
            <v>0</v>
          </cell>
          <cell r="J655">
            <v>0</v>
          </cell>
          <cell r="K655">
            <v>57304427.670000002</v>
          </cell>
          <cell r="L655">
            <v>0</v>
          </cell>
          <cell r="M655">
            <v>0</v>
          </cell>
          <cell r="N655">
            <v>0</v>
          </cell>
          <cell r="O655">
            <v>0</v>
          </cell>
          <cell r="P655">
            <v>0</v>
          </cell>
          <cell r="Q655">
            <v>0</v>
          </cell>
          <cell r="R655">
            <v>0</v>
          </cell>
          <cell r="S655">
            <v>0</v>
          </cell>
          <cell r="T655">
            <v>0</v>
          </cell>
          <cell r="U655">
            <v>0</v>
          </cell>
          <cell r="V655">
            <v>57304427.670000002</v>
          </cell>
          <cell r="W655">
            <v>0</v>
          </cell>
          <cell r="X655">
            <v>0</v>
          </cell>
          <cell r="Y655">
            <v>0</v>
          </cell>
          <cell r="Z655">
            <v>0</v>
          </cell>
          <cell r="AA655">
            <v>0</v>
          </cell>
          <cell r="AB655">
            <v>0</v>
          </cell>
          <cell r="AC655">
            <v>0</v>
          </cell>
          <cell r="AD655">
            <v>0</v>
          </cell>
          <cell r="AE655">
            <v>0</v>
          </cell>
          <cell r="AF655">
            <v>0</v>
          </cell>
          <cell r="AG655">
            <v>0</v>
          </cell>
          <cell r="AH655">
            <v>0</v>
          </cell>
          <cell r="AI655">
            <v>0</v>
          </cell>
          <cell r="AJ655">
            <v>0</v>
          </cell>
          <cell r="AK655">
            <v>0</v>
          </cell>
          <cell r="AL655">
            <v>0</v>
          </cell>
          <cell r="AM655">
            <v>0</v>
          </cell>
          <cell r="AN655">
            <v>0</v>
          </cell>
          <cell r="AO655">
            <v>0</v>
          </cell>
          <cell r="AP655">
            <v>0</v>
          </cell>
          <cell r="AQ655">
            <v>0</v>
          </cell>
          <cell r="AR655">
            <v>0</v>
          </cell>
          <cell r="AS655">
            <v>0</v>
          </cell>
          <cell r="AT655">
            <v>0</v>
          </cell>
          <cell r="AU655">
            <v>57304427.670000002</v>
          </cell>
          <cell r="AV655">
            <v>0</v>
          </cell>
          <cell r="AW655">
            <v>0</v>
          </cell>
          <cell r="AX655">
            <v>0</v>
          </cell>
          <cell r="AY655">
            <v>57304427.670000002</v>
          </cell>
          <cell r="AZ655">
            <v>0</v>
          </cell>
          <cell r="BA655">
            <v>0</v>
          </cell>
          <cell r="BB655">
            <v>0</v>
          </cell>
          <cell r="BC655">
            <v>0</v>
          </cell>
          <cell r="BD655">
            <v>0</v>
          </cell>
          <cell r="BE655">
            <v>0</v>
          </cell>
          <cell r="BF655">
            <v>0</v>
          </cell>
          <cell r="BG655">
            <v>0</v>
          </cell>
          <cell r="BH655">
            <v>0</v>
          </cell>
          <cell r="BI655">
            <v>0</v>
          </cell>
          <cell r="BJ655">
            <v>57304427.670000002</v>
          </cell>
        </row>
        <row r="656">
          <cell r="A656">
            <v>530813</v>
          </cell>
          <cell r="B656" t="str">
            <v>EF H1 Contra</v>
          </cell>
          <cell r="C656">
            <v>0</v>
          </cell>
          <cell r="D656">
            <v>0</v>
          </cell>
          <cell r="E656">
            <v>0</v>
          </cell>
          <cell r="F656">
            <v>0</v>
          </cell>
          <cell r="G656">
            <v>56.31</v>
          </cell>
          <cell r="H656">
            <v>0</v>
          </cell>
          <cell r="I656">
            <v>0</v>
          </cell>
          <cell r="J656">
            <v>0</v>
          </cell>
          <cell r="K656">
            <v>56.31</v>
          </cell>
          <cell r="L656">
            <v>0</v>
          </cell>
          <cell r="M656">
            <v>0</v>
          </cell>
          <cell r="N656">
            <v>0</v>
          </cell>
          <cell r="O656">
            <v>0</v>
          </cell>
          <cell r="P656">
            <v>0</v>
          </cell>
          <cell r="Q656">
            <v>0</v>
          </cell>
          <cell r="R656">
            <v>0</v>
          </cell>
          <cell r="S656">
            <v>0</v>
          </cell>
          <cell r="T656">
            <v>0</v>
          </cell>
          <cell r="U656">
            <v>0</v>
          </cell>
          <cell r="V656">
            <v>56.31</v>
          </cell>
          <cell r="W656">
            <v>0</v>
          </cell>
          <cell r="X656">
            <v>0</v>
          </cell>
          <cell r="Y656">
            <v>0</v>
          </cell>
          <cell r="Z656">
            <v>0</v>
          </cell>
          <cell r="AA656">
            <v>0</v>
          </cell>
          <cell r="AB656">
            <v>0</v>
          </cell>
          <cell r="AC656">
            <v>0</v>
          </cell>
          <cell r="AD656">
            <v>0</v>
          </cell>
          <cell r="AE656">
            <v>0</v>
          </cell>
          <cell r="AF656">
            <v>0</v>
          </cell>
          <cell r="AG656">
            <v>0</v>
          </cell>
          <cell r="AH656">
            <v>0</v>
          </cell>
          <cell r="AI656">
            <v>0</v>
          </cell>
          <cell r="AJ656">
            <v>0</v>
          </cell>
          <cell r="AK656">
            <v>0</v>
          </cell>
          <cell r="AL656">
            <v>0</v>
          </cell>
          <cell r="AM656">
            <v>0</v>
          </cell>
          <cell r="AN656">
            <v>0</v>
          </cell>
          <cell r="AO656">
            <v>0</v>
          </cell>
          <cell r="AP656">
            <v>0</v>
          </cell>
          <cell r="AQ656">
            <v>0</v>
          </cell>
          <cell r="AR656">
            <v>0</v>
          </cell>
          <cell r="AS656">
            <v>0</v>
          </cell>
          <cell r="AT656">
            <v>0</v>
          </cell>
          <cell r="AU656">
            <v>56.31</v>
          </cell>
          <cell r="AV656">
            <v>0</v>
          </cell>
          <cell r="AW656">
            <v>0</v>
          </cell>
          <cell r="AX656">
            <v>0</v>
          </cell>
          <cell r="AY656">
            <v>56.31</v>
          </cell>
          <cell r="AZ656">
            <v>0</v>
          </cell>
          <cell r="BA656">
            <v>0</v>
          </cell>
          <cell r="BB656">
            <v>0</v>
          </cell>
          <cell r="BC656">
            <v>0</v>
          </cell>
          <cell r="BD656">
            <v>0</v>
          </cell>
          <cell r="BE656">
            <v>0</v>
          </cell>
          <cell r="BF656">
            <v>0</v>
          </cell>
          <cell r="BG656">
            <v>0</v>
          </cell>
          <cell r="BH656">
            <v>0</v>
          </cell>
          <cell r="BI656">
            <v>0</v>
          </cell>
          <cell r="BJ656">
            <v>56.31</v>
          </cell>
        </row>
        <row r="657">
          <cell r="A657">
            <v>530814</v>
          </cell>
          <cell r="B657" t="str">
            <v>R8 Other H1 Contra</v>
          </cell>
          <cell r="C657">
            <v>0</v>
          </cell>
          <cell r="D657">
            <v>0</v>
          </cell>
          <cell r="E657">
            <v>0</v>
          </cell>
          <cell r="F657">
            <v>0</v>
          </cell>
          <cell r="G657">
            <v>483.65</v>
          </cell>
          <cell r="H657">
            <v>0</v>
          </cell>
          <cell r="I657">
            <v>0</v>
          </cell>
          <cell r="J657">
            <v>0</v>
          </cell>
          <cell r="K657">
            <v>483.65</v>
          </cell>
          <cell r="L657">
            <v>0</v>
          </cell>
          <cell r="M657">
            <v>0</v>
          </cell>
          <cell r="N657">
            <v>0</v>
          </cell>
          <cell r="O657">
            <v>0</v>
          </cell>
          <cell r="P657">
            <v>0</v>
          </cell>
          <cell r="Q657">
            <v>0</v>
          </cell>
          <cell r="R657">
            <v>0</v>
          </cell>
          <cell r="S657">
            <v>0</v>
          </cell>
          <cell r="T657">
            <v>0</v>
          </cell>
          <cell r="U657">
            <v>0</v>
          </cell>
          <cell r="V657">
            <v>483.65</v>
          </cell>
          <cell r="W657">
            <v>0</v>
          </cell>
          <cell r="X657">
            <v>0</v>
          </cell>
          <cell r="Y657">
            <v>0</v>
          </cell>
          <cell r="Z657">
            <v>0</v>
          </cell>
          <cell r="AA657">
            <v>0</v>
          </cell>
          <cell r="AB657">
            <v>0</v>
          </cell>
          <cell r="AC657">
            <v>0</v>
          </cell>
          <cell r="AD657">
            <v>0</v>
          </cell>
          <cell r="AE657">
            <v>0</v>
          </cell>
          <cell r="AF657">
            <v>0</v>
          </cell>
          <cell r="AG657">
            <v>0</v>
          </cell>
          <cell r="AH657">
            <v>0</v>
          </cell>
          <cell r="AI657">
            <v>0</v>
          </cell>
          <cell r="AJ657">
            <v>0</v>
          </cell>
          <cell r="AK657">
            <v>0</v>
          </cell>
          <cell r="AL657">
            <v>0</v>
          </cell>
          <cell r="AM657">
            <v>0</v>
          </cell>
          <cell r="AN657">
            <v>0</v>
          </cell>
          <cell r="AO657">
            <v>0</v>
          </cell>
          <cell r="AP657">
            <v>0</v>
          </cell>
          <cell r="AQ657">
            <v>0</v>
          </cell>
          <cell r="AR657">
            <v>0</v>
          </cell>
          <cell r="AS657">
            <v>0</v>
          </cell>
          <cell r="AT657">
            <v>0</v>
          </cell>
          <cell r="AU657">
            <v>483.65</v>
          </cell>
          <cell r="AV657">
            <v>0</v>
          </cell>
          <cell r="AW657">
            <v>0</v>
          </cell>
          <cell r="AX657">
            <v>0</v>
          </cell>
          <cell r="AY657">
            <v>483.65</v>
          </cell>
          <cell r="AZ657">
            <v>0</v>
          </cell>
          <cell r="BA657">
            <v>0</v>
          </cell>
          <cell r="BB657">
            <v>0</v>
          </cell>
          <cell r="BC657">
            <v>0</v>
          </cell>
          <cell r="BD657">
            <v>0</v>
          </cell>
          <cell r="BE657">
            <v>0</v>
          </cell>
          <cell r="BF657">
            <v>0</v>
          </cell>
          <cell r="BG657">
            <v>0</v>
          </cell>
          <cell r="BH657">
            <v>0</v>
          </cell>
          <cell r="BI657">
            <v>0</v>
          </cell>
          <cell r="BJ657">
            <v>483.65</v>
          </cell>
        </row>
        <row r="658">
          <cell r="A658">
            <v>530815</v>
          </cell>
          <cell r="B658" t="str">
            <v>R8 SG H1 Contra</v>
          </cell>
          <cell r="C658">
            <v>0</v>
          </cell>
          <cell r="D658">
            <v>0</v>
          </cell>
          <cell r="E658">
            <v>0</v>
          </cell>
          <cell r="F658">
            <v>0</v>
          </cell>
          <cell r="G658">
            <v>3893.99</v>
          </cell>
          <cell r="H658">
            <v>0</v>
          </cell>
          <cell r="I658">
            <v>0</v>
          </cell>
          <cell r="J658">
            <v>0</v>
          </cell>
          <cell r="K658">
            <v>3893.99</v>
          </cell>
          <cell r="L658">
            <v>0</v>
          </cell>
          <cell r="M658">
            <v>0</v>
          </cell>
          <cell r="N658">
            <v>0</v>
          </cell>
          <cell r="O658">
            <v>0</v>
          </cell>
          <cell r="P658">
            <v>0</v>
          </cell>
          <cell r="Q658">
            <v>0</v>
          </cell>
          <cell r="R658">
            <v>0</v>
          </cell>
          <cell r="S658">
            <v>0</v>
          </cell>
          <cell r="T658">
            <v>0</v>
          </cell>
          <cell r="U658">
            <v>0</v>
          </cell>
          <cell r="V658">
            <v>3893.99</v>
          </cell>
          <cell r="W658">
            <v>0</v>
          </cell>
          <cell r="X658">
            <v>0</v>
          </cell>
          <cell r="Y658">
            <v>0</v>
          </cell>
          <cell r="Z658">
            <v>0</v>
          </cell>
          <cell r="AA658">
            <v>0</v>
          </cell>
          <cell r="AB658">
            <v>0</v>
          </cell>
          <cell r="AC658">
            <v>0</v>
          </cell>
          <cell r="AD658">
            <v>0</v>
          </cell>
          <cell r="AE658">
            <v>0</v>
          </cell>
          <cell r="AF658">
            <v>0</v>
          </cell>
          <cell r="AG658">
            <v>0</v>
          </cell>
          <cell r="AH658">
            <v>0</v>
          </cell>
          <cell r="AI658">
            <v>0</v>
          </cell>
          <cell r="AJ658">
            <v>0</v>
          </cell>
          <cell r="AK658">
            <v>0</v>
          </cell>
          <cell r="AL658">
            <v>0</v>
          </cell>
          <cell r="AM658">
            <v>0</v>
          </cell>
          <cell r="AN658">
            <v>0</v>
          </cell>
          <cell r="AO658">
            <v>0</v>
          </cell>
          <cell r="AP658">
            <v>0</v>
          </cell>
          <cell r="AQ658">
            <v>0</v>
          </cell>
          <cell r="AR658">
            <v>0</v>
          </cell>
          <cell r="AS658">
            <v>0</v>
          </cell>
          <cell r="AT658">
            <v>0</v>
          </cell>
          <cell r="AU658">
            <v>3893.99</v>
          </cell>
          <cell r="AV658">
            <v>0</v>
          </cell>
          <cell r="AW658">
            <v>0</v>
          </cell>
          <cell r="AX658">
            <v>0</v>
          </cell>
          <cell r="AY658">
            <v>3893.99</v>
          </cell>
          <cell r="AZ658">
            <v>0</v>
          </cell>
          <cell r="BA658">
            <v>0</v>
          </cell>
          <cell r="BB658">
            <v>0</v>
          </cell>
          <cell r="BC658">
            <v>0</v>
          </cell>
          <cell r="BD658">
            <v>0</v>
          </cell>
          <cell r="BE658">
            <v>0</v>
          </cell>
          <cell r="BF658">
            <v>0</v>
          </cell>
          <cell r="BG658">
            <v>0</v>
          </cell>
          <cell r="BH658">
            <v>0</v>
          </cell>
          <cell r="BI658">
            <v>0</v>
          </cell>
          <cell r="BJ658">
            <v>3893.99</v>
          </cell>
        </row>
        <row r="659">
          <cell r="A659">
            <v>530816</v>
          </cell>
          <cell r="B659" t="str">
            <v>RGCRP Other Contra</v>
          </cell>
          <cell r="C659">
            <v>0</v>
          </cell>
          <cell r="D659">
            <v>0</v>
          </cell>
          <cell r="E659">
            <v>0</v>
          </cell>
          <cell r="F659">
            <v>0</v>
          </cell>
          <cell r="G659">
            <v>18522843.600000001</v>
          </cell>
          <cell r="H659">
            <v>0</v>
          </cell>
          <cell r="I659">
            <v>0</v>
          </cell>
          <cell r="J659">
            <v>0</v>
          </cell>
          <cell r="K659">
            <v>18522843.600000001</v>
          </cell>
          <cell r="L659">
            <v>0</v>
          </cell>
          <cell r="M659">
            <v>0</v>
          </cell>
          <cell r="N659">
            <v>0</v>
          </cell>
          <cell r="O659">
            <v>0</v>
          </cell>
          <cell r="P659">
            <v>0</v>
          </cell>
          <cell r="Q659">
            <v>0</v>
          </cell>
          <cell r="R659">
            <v>0</v>
          </cell>
          <cell r="S659">
            <v>0</v>
          </cell>
          <cell r="T659">
            <v>0</v>
          </cell>
          <cell r="U659">
            <v>0</v>
          </cell>
          <cell r="V659">
            <v>18522843.600000001</v>
          </cell>
          <cell r="W659">
            <v>0</v>
          </cell>
          <cell r="X659">
            <v>0</v>
          </cell>
          <cell r="Y659">
            <v>0</v>
          </cell>
          <cell r="Z659">
            <v>0</v>
          </cell>
          <cell r="AA659">
            <v>0</v>
          </cell>
          <cell r="AB659">
            <v>0</v>
          </cell>
          <cell r="AC659">
            <v>0</v>
          </cell>
          <cell r="AD659">
            <v>0</v>
          </cell>
          <cell r="AE659">
            <v>0</v>
          </cell>
          <cell r="AF659">
            <v>0</v>
          </cell>
          <cell r="AG659">
            <v>0</v>
          </cell>
          <cell r="AH659">
            <v>0</v>
          </cell>
          <cell r="AI659">
            <v>0</v>
          </cell>
          <cell r="AJ659">
            <v>0</v>
          </cell>
          <cell r="AK659">
            <v>0</v>
          </cell>
          <cell r="AL659">
            <v>0</v>
          </cell>
          <cell r="AM659">
            <v>0</v>
          </cell>
          <cell r="AN659">
            <v>0</v>
          </cell>
          <cell r="AO659">
            <v>0</v>
          </cell>
          <cell r="AP659">
            <v>0</v>
          </cell>
          <cell r="AQ659">
            <v>0</v>
          </cell>
          <cell r="AR659">
            <v>0</v>
          </cell>
          <cell r="AS659">
            <v>0</v>
          </cell>
          <cell r="AT659">
            <v>0</v>
          </cell>
          <cell r="AU659">
            <v>18522843.600000001</v>
          </cell>
          <cell r="AV659">
            <v>0</v>
          </cell>
          <cell r="AW659">
            <v>0</v>
          </cell>
          <cell r="AX659">
            <v>0</v>
          </cell>
          <cell r="AY659">
            <v>18522843.600000001</v>
          </cell>
          <cell r="AZ659">
            <v>0</v>
          </cell>
          <cell r="BA659">
            <v>0</v>
          </cell>
          <cell r="BB659">
            <v>0</v>
          </cell>
          <cell r="BC659">
            <v>0</v>
          </cell>
          <cell r="BD659">
            <v>0</v>
          </cell>
          <cell r="BE659">
            <v>0</v>
          </cell>
          <cell r="BF659">
            <v>0</v>
          </cell>
          <cell r="BG659">
            <v>0</v>
          </cell>
          <cell r="BH659">
            <v>0</v>
          </cell>
          <cell r="BI659">
            <v>0</v>
          </cell>
          <cell r="BJ659">
            <v>18522843.600000001</v>
          </cell>
        </row>
        <row r="660">
          <cell r="A660">
            <v>530817</v>
          </cell>
          <cell r="B660" t="str">
            <v>RGCRP Exp Fd Contra</v>
          </cell>
          <cell r="C660">
            <v>0</v>
          </cell>
          <cell r="D660">
            <v>0</v>
          </cell>
          <cell r="E660">
            <v>0</v>
          </cell>
          <cell r="F660">
            <v>0</v>
          </cell>
          <cell r="G660">
            <v>1177280.3999999999</v>
          </cell>
          <cell r="H660">
            <v>0</v>
          </cell>
          <cell r="I660">
            <v>0</v>
          </cell>
          <cell r="J660">
            <v>0</v>
          </cell>
          <cell r="K660">
            <v>1177280.3999999999</v>
          </cell>
          <cell r="L660">
            <v>0</v>
          </cell>
          <cell r="M660">
            <v>0</v>
          </cell>
          <cell r="N660">
            <v>0</v>
          </cell>
          <cell r="O660">
            <v>0</v>
          </cell>
          <cell r="P660">
            <v>0</v>
          </cell>
          <cell r="Q660">
            <v>0</v>
          </cell>
          <cell r="R660">
            <v>0</v>
          </cell>
          <cell r="S660">
            <v>0</v>
          </cell>
          <cell r="T660">
            <v>0</v>
          </cell>
          <cell r="U660">
            <v>0</v>
          </cell>
          <cell r="V660">
            <v>1177280.3999999999</v>
          </cell>
          <cell r="W660">
            <v>0</v>
          </cell>
          <cell r="X660">
            <v>0</v>
          </cell>
          <cell r="Y660">
            <v>0</v>
          </cell>
          <cell r="Z660">
            <v>0</v>
          </cell>
          <cell r="AA660">
            <v>0</v>
          </cell>
          <cell r="AB660">
            <v>0</v>
          </cell>
          <cell r="AC660">
            <v>0</v>
          </cell>
          <cell r="AD660">
            <v>0</v>
          </cell>
          <cell r="AE660">
            <v>0</v>
          </cell>
          <cell r="AF660">
            <v>0</v>
          </cell>
          <cell r="AG660">
            <v>0</v>
          </cell>
          <cell r="AH660">
            <v>0</v>
          </cell>
          <cell r="AI660">
            <v>0</v>
          </cell>
          <cell r="AJ660">
            <v>0</v>
          </cell>
          <cell r="AK660">
            <v>0</v>
          </cell>
          <cell r="AL660">
            <v>0</v>
          </cell>
          <cell r="AM660">
            <v>0</v>
          </cell>
          <cell r="AN660">
            <v>0</v>
          </cell>
          <cell r="AO660">
            <v>0</v>
          </cell>
          <cell r="AP660">
            <v>0</v>
          </cell>
          <cell r="AQ660">
            <v>0</v>
          </cell>
          <cell r="AR660">
            <v>0</v>
          </cell>
          <cell r="AS660">
            <v>0</v>
          </cell>
          <cell r="AT660">
            <v>0</v>
          </cell>
          <cell r="AU660">
            <v>1177280.3999999999</v>
          </cell>
          <cell r="AV660">
            <v>0</v>
          </cell>
          <cell r="AW660">
            <v>0</v>
          </cell>
          <cell r="AX660">
            <v>0</v>
          </cell>
          <cell r="AY660">
            <v>1177280.3999999999</v>
          </cell>
          <cell r="AZ660">
            <v>0</v>
          </cell>
          <cell r="BA660">
            <v>0</v>
          </cell>
          <cell r="BB660">
            <v>0</v>
          </cell>
          <cell r="BC660">
            <v>0</v>
          </cell>
          <cell r="BD660">
            <v>0</v>
          </cell>
          <cell r="BE660">
            <v>0</v>
          </cell>
          <cell r="BF660">
            <v>0</v>
          </cell>
          <cell r="BG660">
            <v>0</v>
          </cell>
          <cell r="BH660">
            <v>0</v>
          </cell>
          <cell r="BI660">
            <v>0</v>
          </cell>
          <cell r="BJ660">
            <v>1177280.3999999999</v>
          </cell>
        </row>
        <row r="661">
          <cell r="A661">
            <v>540110</v>
          </cell>
          <cell r="B661" t="str">
            <v>MicroFITGen SvcChg</v>
          </cell>
          <cell r="C661">
            <v>0</v>
          </cell>
          <cell r="D661">
            <v>0</v>
          </cell>
          <cell r="E661">
            <v>0</v>
          </cell>
          <cell r="F661">
            <v>0</v>
          </cell>
          <cell r="G661">
            <v>-545313.61</v>
          </cell>
          <cell r="H661">
            <v>0</v>
          </cell>
          <cell r="I661">
            <v>0</v>
          </cell>
          <cell r="J661">
            <v>0</v>
          </cell>
          <cell r="K661">
            <v>-545313.61</v>
          </cell>
          <cell r="L661">
            <v>0</v>
          </cell>
          <cell r="M661">
            <v>0</v>
          </cell>
          <cell r="N661">
            <v>0</v>
          </cell>
          <cell r="O661">
            <v>0</v>
          </cell>
          <cell r="P661">
            <v>0</v>
          </cell>
          <cell r="Q661">
            <v>0</v>
          </cell>
          <cell r="R661">
            <v>0</v>
          </cell>
          <cell r="S661">
            <v>0</v>
          </cell>
          <cell r="T661">
            <v>0</v>
          </cell>
          <cell r="U661">
            <v>0</v>
          </cell>
          <cell r="V661">
            <v>-545313.61</v>
          </cell>
          <cell r="W661">
            <v>0</v>
          </cell>
          <cell r="X661">
            <v>0</v>
          </cell>
          <cell r="Y661">
            <v>0</v>
          </cell>
          <cell r="Z661">
            <v>0</v>
          </cell>
          <cell r="AA661">
            <v>0</v>
          </cell>
          <cell r="AB661">
            <v>0</v>
          </cell>
          <cell r="AC661">
            <v>0</v>
          </cell>
          <cell r="AD661">
            <v>0</v>
          </cell>
          <cell r="AE661">
            <v>0</v>
          </cell>
          <cell r="AF661">
            <v>0</v>
          </cell>
          <cell r="AG661">
            <v>0</v>
          </cell>
          <cell r="AH661">
            <v>0</v>
          </cell>
          <cell r="AI661">
            <v>0</v>
          </cell>
          <cell r="AJ661">
            <v>0</v>
          </cell>
          <cell r="AK661">
            <v>0</v>
          </cell>
          <cell r="AL661">
            <v>0</v>
          </cell>
          <cell r="AM661">
            <v>0</v>
          </cell>
          <cell r="AN661">
            <v>0</v>
          </cell>
          <cell r="AO661">
            <v>0</v>
          </cell>
          <cell r="AP661">
            <v>0</v>
          </cell>
          <cell r="AQ661">
            <v>0</v>
          </cell>
          <cell r="AR661">
            <v>0</v>
          </cell>
          <cell r="AS661">
            <v>0</v>
          </cell>
          <cell r="AT661">
            <v>0</v>
          </cell>
          <cell r="AU661">
            <v>-545313.61</v>
          </cell>
          <cell r="AV661">
            <v>0</v>
          </cell>
          <cell r="AW661">
            <v>0</v>
          </cell>
          <cell r="AX661">
            <v>0</v>
          </cell>
          <cell r="AY661">
            <v>-545313.61</v>
          </cell>
          <cell r="AZ661">
            <v>0</v>
          </cell>
          <cell r="BA661">
            <v>0</v>
          </cell>
          <cell r="BB661">
            <v>0</v>
          </cell>
          <cell r="BC661">
            <v>0</v>
          </cell>
          <cell r="BD661">
            <v>0</v>
          </cell>
          <cell r="BE661">
            <v>0</v>
          </cell>
          <cell r="BF661">
            <v>0</v>
          </cell>
          <cell r="BG661">
            <v>0</v>
          </cell>
          <cell r="BH661">
            <v>0</v>
          </cell>
          <cell r="BI661">
            <v>0</v>
          </cell>
          <cell r="BJ661">
            <v>-545313.61</v>
          </cell>
        </row>
        <row r="662">
          <cell r="A662">
            <v>540111</v>
          </cell>
          <cell r="B662" t="str">
            <v>MicroFITGen Contra</v>
          </cell>
          <cell r="C662">
            <v>0</v>
          </cell>
          <cell r="D662">
            <v>0</v>
          </cell>
          <cell r="E662">
            <v>0</v>
          </cell>
          <cell r="F662">
            <v>0</v>
          </cell>
          <cell r="G662">
            <v>545313.62</v>
          </cell>
          <cell r="H662">
            <v>0</v>
          </cell>
          <cell r="I662">
            <v>0</v>
          </cell>
          <cell r="J662">
            <v>0</v>
          </cell>
          <cell r="K662">
            <v>545313.62</v>
          </cell>
          <cell r="L662">
            <v>0</v>
          </cell>
          <cell r="M662">
            <v>0</v>
          </cell>
          <cell r="N662">
            <v>0</v>
          </cell>
          <cell r="O662">
            <v>0</v>
          </cell>
          <cell r="P662">
            <v>0</v>
          </cell>
          <cell r="Q662">
            <v>0</v>
          </cell>
          <cell r="R662">
            <v>0</v>
          </cell>
          <cell r="S662">
            <v>0</v>
          </cell>
          <cell r="T662">
            <v>0</v>
          </cell>
          <cell r="U662">
            <v>0</v>
          </cell>
          <cell r="V662">
            <v>545313.62</v>
          </cell>
          <cell r="W662">
            <v>0</v>
          </cell>
          <cell r="X662">
            <v>0</v>
          </cell>
          <cell r="Y662">
            <v>0</v>
          </cell>
          <cell r="Z662">
            <v>0</v>
          </cell>
          <cell r="AA662">
            <v>0</v>
          </cell>
          <cell r="AB662">
            <v>0</v>
          </cell>
          <cell r="AC662">
            <v>0</v>
          </cell>
          <cell r="AD662">
            <v>0</v>
          </cell>
          <cell r="AE662">
            <v>0</v>
          </cell>
          <cell r="AF662">
            <v>0</v>
          </cell>
          <cell r="AG662">
            <v>0</v>
          </cell>
          <cell r="AH662">
            <v>0</v>
          </cell>
          <cell r="AI662">
            <v>0</v>
          </cell>
          <cell r="AJ662">
            <v>0</v>
          </cell>
          <cell r="AK662">
            <v>0</v>
          </cell>
          <cell r="AL662">
            <v>0</v>
          </cell>
          <cell r="AM662">
            <v>0</v>
          </cell>
          <cell r="AN662">
            <v>0</v>
          </cell>
          <cell r="AO662">
            <v>0</v>
          </cell>
          <cell r="AP662">
            <v>0</v>
          </cell>
          <cell r="AQ662">
            <v>0</v>
          </cell>
          <cell r="AR662">
            <v>0</v>
          </cell>
          <cell r="AS662">
            <v>0</v>
          </cell>
          <cell r="AT662">
            <v>0</v>
          </cell>
          <cell r="AU662">
            <v>545313.62</v>
          </cell>
          <cell r="AV662">
            <v>0</v>
          </cell>
          <cell r="AW662">
            <v>0</v>
          </cell>
          <cell r="AX662">
            <v>0</v>
          </cell>
          <cell r="AY662">
            <v>545313.62</v>
          </cell>
          <cell r="AZ662">
            <v>0</v>
          </cell>
          <cell r="BA662">
            <v>0</v>
          </cell>
          <cell r="BB662">
            <v>0</v>
          </cell>
          <cell r="BC662">
            <v>0</v>
          </cell>
          <cell r="BD662">
            <v>0</v>
          </cell>
          <cell r="BE662">
            <v>0</v>
          </cell>
          <cell r="BF662">
            <v>0</v>
          </cell>
          <cell r="BG662">
            <v>0</v>
          </cell>
          <cell r="BH662">
            <v>0</v>
          </cell>
          <cell r="BI662">
            <v>0</v>
          </cell>
          <cell r="BJ662">
            <v>545313.62</v>
          </cell>
        </row>
        <row r="663">
          <cell r="A663">
            <v>540120</v>
          </cell>
          <cell r="B663" t="str">
            <v>Rider5ARev- Inc.Capi</v>
          </cell>
          <cell r="C663">
            <v>0</v>
          </cell>
          <cell r="D663">
            <v>0</v>
          </cell>
          <cell r="E663">
            <v>0</v>
          </cell>
          <cell r="F663">
            <v>0</v>
          </cell>
          <cell r="G663">
            <v>0</v>
          </cell>
          <cell r="H663">
            <v>0</v>
          </cell>
          <cell r="I663">
            <v>0</v>
          </cell>
          <cell r="J663">
            <v>0</v>
          </cell>
          <cell r="K663">
            <v>0</v>
          </cell>
          <cell r="L663">
            <v>0</v>
          </cell>
          <cell r="M663">
            <v>0</v>
          </cell>
          <cell r="N663">
            <v>0</v>
          </cell>
          <cell r="O663">
            <v>0</v>
          </cell>
          <cell r="P663">
            <v>0</v>
          </cell>
          <cell r="Q663">
            <v>0</v>
          </cell>
          <cell r="R663">
            <v>0</v>
          </cell>
          <cell r="S663">
            <v>0</v>
          </cell>
          <cell r="T663">
            <v>0</v>
          </cell>
          <cell r="U663">
            <v>0</v>
          </cell>
          <cell r="V663">
            <v>0</v>
          </cell>
          <cell r="W663">
            <v>0</v>
          </cell>
          <cell r="X663">
            <v>0</v>
          </cell>
          <cell r="Y663">
            <v>0</v>
          </cell>
          <cell r="Z663">
            <v>0</v>
          </cell>
          <cell r="AA663">
            <v>0</v>
          </cell>
          <cell r="AB663">
            <v>0</v>
          </cell>
          <cell r="AC663">
            <v>0</v>
          </cell>
          <cell r="AD663">
            <v>0</v>
          </cell>
          <cell r="AE663">
            <v>0</v>
          </cell>
          <cell r="AF663">
            <v>0</v>
          </cell>
          <cell r="AG663">
            <v>0</v>
          </cell>
          <cell r="AH663">
            <v>0</v>
          </cell>
          <cell r="AI663">
            <v>0</v>
          </cell>
          <cell r="AJ663">
            <v>0</v>
          </cell>
          <cell r="AK663">
            <v>0</v>
          </cell>
          <cell r="AL663">
            <v>0</v>
          </cell>
          <cell r="AM663">
            <v>0</v>
          </cell>
          <cell r="AN663">
            <v>0</v>
          </cell>
          <cell r="AO663">
            <v>0</v>
          </cell>
          <cell r="AP663">
            <v>0</v>
          </cell>
          <cell r="AQ663">
            <v>0</v>
          </cell>
          <cell r="AR663">
            <v>0</v>
          </cell>
          <cell r="AS663">
            <v>0</v>
          </cell>
          <cell r="AT663">
            <v>0</v>
          </cell>
          <cell r="AU663">
            <v>0</v>
          </cell>
          <cell r="AV663">
            <v>0</v>
          </cell>
          <cell r="AW663">
            <v>0</v>
          </cell>
          <cell r="AX663">
            <v>0</v>
          </cell>
          <cell r="AY663">
            <v>0</v>
          </cell>
          <cell r="AZ663">
            <v>0</v>
          </cell>
          <cell r="BA663">
            <v>0</v>
          </cell>
          <cell r="BB663">
            <v>0</v>
          </cell>
          <cell r="BC663">
            <v>0</v>
          </cell>
          <cell r="BD663">
            <v>0</v>
          </cell>
          <cell r="BE663">
            <v>0</v>
          </cell>
          <cell r="BF663">
            <v>0</v>
          </cell>
          <cell r="BG663">
            <v>0</v>
          </cell>
          <cell r="BH663">
            <v>0</v>
          </cell>
          <cell r="BI663">
            <v>0</v>
          </cell>
          <cell r="BJ663">
            <v>0</v>
          </cell>
        </row>
        <row r="664">
          <cell r="A664">
            <v>540130</v>
          </cell>
          <cell r="B664" t="str">
            <v>Rider 5B Rev - Share</v>
          </cell>
          <cell r="C664">
            <v>0</v>
          </cell>
          <cell r="D664">
            <v>0</v>
          </cell>
          <cell r="E664">
            <v>0</v>
          </cell>
          <cell r="F664">
            <v>0</v>
          </cell>
          <cell r="G664">
            <v>0</v>
          </cell>
          <cell r="H664">
            <v>0</v>
          </cell>
          <cell r="I664">
            <v>0</v>
          </cell>
          <cell r="J664">
            <v>0</v>
          </cell>
          <cell r="K664">
            <v>0</v>
          </cell>
          <cell r="L664">
            <v>0</v>
          </cell>
          <cell r="M664">
            <v>0</v>
          </cell>
          <cell r="N664">
            <v>0</v>
          </cell>
          <cell r="O664">
            <v>0</v>
          </cell>
          <cell r="P664">
            <v>0</v>
          </cell>
          <cell r="Q664">
            <v>0</v>
          </cell>
          <cell r="R664">
            <v>0</v>
          </cell>
          <cell r="S664">
            <v>0</v>
          </cell>
          <cell r="T664">
            <v>0</v>
          </cell>
          <cell r="U664">
            <v>0</v>
          </cell>
          <cell r="V664">
            <v>0</v>
          </cell>
          <cell r="W664">
            <v>0</v>
          </cell>
          <cell r="X664">
            <v>0</v>
          </cell>
          <cell r="Y664">
            <v>0</v>
          </cell>
          <cell r="Z664">
            <v>0</v>
          </cell>
          <cell r="AA664">
            <v>0</v>
          </cell>
          <cell r="AB664">
            <v>0</v>
          </cell>
          <cell r="AC664">
            <v>0</v>
          </cell>
          <cell r="AD664">
            <v>0</v>
          </cell>
          <cell r="AE664">
            <v>0</v>
          </cell>
          <cell r="AF664">
            <v>0</v>
          </cell>
          <cell r="AG664">
            <v>0</v>
          </cell>
          <cell r="AH664">
            <v>0</v>
          </cell>
          <cell r="AI664">
            <v>0</v>
          </cell>
          <cell r="AJ664">
            <v>0</v>
          </cell>
          <cell r="AK664">
            <v>0</v>
          </cell>
          <cell r="AL664">
            <v>0</v>
          </cell>
          <cell r="AM664">
            <v>0</v>
          </cell>
          <cell r="AN664">
            <v>0</v>
          </cell>
          <cell r="AO664">
            <v>0</v>
          </cell>
          <cell r="AP664">
            <v>0</v>
          </cell>
          <cell r="AQ664">
            <v>0</v>
          </cell>
          <cell r="AR664">
            <v>0</v>
          </cell>
          <cell r="AS664">
            <v>0</v>
          </cell>
          <cell r="AT664">
            <v>0</v>
          </cell>
          <cell r="AU664">
            <v>0</v>
          </cell>
          <cell r="AV664">
            <v>0</v>
          </cell>
          <cell r="AW664">
            <v>0</v>
          </cell>
          <cell r="AX664">
            <v>0</v>
          </cell>
          <cell r="AY664">
            <v>0</v>
          </cell>
          <cell r="AZ664">
            <v>0</v>
          </cell>
          <cell r="BA664">
            <v>0</v>
          </cell>
          <cell r="BB664">
            <v>0</v>
          </cell>
          <cell r="BC664">
            <v>0</v>
          </cell>
          <cell r="BD664">
            <v>0</v>
          </cell>
          <cell r="BE664">
            <v>0</v>
          </cell>
          <cell r="BF664">
            <v>0</v>
          </cell>
          <cell r="BG664">
            <v>0</v>
          </cell>
          <cell r="BH664">
            <v>0</v>
          </cell>
          <cell r="BI664">
            <v>0</v>
          </cell>
          <cell r="BJ664">
            <v>0</v>
          </cell>
        </row>
        <row r="665">
          <cell r="A665">
            <v>550000</v>
          </cell>
          <cell r="B665" t="str">
            <v>Ext Revenue</v>
          </cell>
          <cell r="C665">
            <v>0</v>
          </cell>
          <cell r="D665">
            <v>-39652655.710000001</v>
          </cell>
          <cell r="E665">
            <v>0</v>
          </cell>
          <cell r="F665">
            <v>-39652655.710000001</v>
          </cell>
          <cell r="G665">
            <v>-49641616.960000001</v>
          </cell>
          <cell r="H665">
            <v>0</v>
          </cell>
          <cell r="I665">
            <v>0</v>
          </cell>
          <cell r="J665">
            <v>0</v>
          </cell>
          <cell r="K665">
            <v>-49641616.960000001</v>
          </cell>
          <cell r="L665">
            <v>0</v>
          </cell>
          <cell r="M665">
            <v>0</v>
          </cell>
          <cell r="N665">
            <v>0</v>
          </cell>
          <cell r="O665">
            <v>0</v>
          </cell>
          <cell r="P665">
            <v>0</v>
          </cell>
          <cell r="Q665">
            <v>-165292.14000000001</v>
          </cell>
          <cell r="R665">
            <v>-2742441.01</v>
          </cell>
          <cell r="S665">
            <v>0</v>
          </cell>
          <cell r="T665">
            <v>0</v>
          </cell>
          <cell r="U665">
            <v>0</v>
          </cell>
          <cell r="V665">
            <v>-92202005.819999993</v>
          </cell>
          <cell r="W665">
            <v>0</v>
          </cell>
          <cell r="X665">
            <v>0</v>
          </cell>
          <cell r="Y665">
            <v>0</v>
          </cell>
          <cell r="Z665">
            <v>0</v>
          </cell>
          <cell r="AA665">
            <v>0</v>
          </cell>
          <cell r="AB665">
            <v>0</v>
          </cell>
          <cell r="AC665">
            <v>0</v>
          </cell>
          <cell r="AD665">
            <v>0</v>
          </cell>
          <cell r="AE665">
            <v>0</v>
          </cell>
          <cell r="AF665">
            <v>0</v>
          </cell>
          <cell r="AG665">
            <v>0</v>
          </cell>
          <cell r="AH665">
            <v>0</v>
          </cell>
          <cell r="AI665">
            <v>0</v>
          </cell>
          <cell r="AJ665">
            <v>0</v>
          </cell>
          <cell r="AK665">
            <v>0</v>
          </cell>
          <cell r="AL665">
            <v>0</v>
          </cell>
          <cell r="AM665">
            <v>0</v>
          </cell>
          <cell r="AN665">
            <v>0</v>
          </cell>
          <cell r="AO665">
            <v>0</v>
          </cell>
          <cell r="AP665">
            <v>0</v>
          </cell>
          <cell r="AQ665">
            <v>0</v>
          </cell>
          <cell r="AR665">
            <v>-39652655.710000001</v>
          </cell>
          <cell r="AS665">
            <v>0</v>
          </cell>
          <cell r="AT665">
            <v>-39652655.710000001</v>
          </cell>
          <cell r="AU665">
            <v>-49641616.960000001</v>
          </cell>
          <cell r="AV665">
            <v>0</v>
          </cell>
          <cell r="AW665">
            <v>0</v>
          </cell>
          <cell r="AX665">
            <v>0</v>
          </cell>
          <cell r="AY665">
            <v>-49641616.960000001</v>
          </cell>
          <cell r="AZ665">
            <v>0</v>
          </cell>
          <cell r="BA665">
            <v>0</v>
          </cell>
          <cell r="BB665">
            <v>0</v>
          </cell>
          <cell r="BC665">
            <v>0</v>
          </cell>
          <cell r="BD665">
            <v>0</v>
          </cell>
          <cell r="BE665">
            <v>-165292.14000000001</v>
          </cell>
          <cell r="BF665">
            <v>-2742441.01</v>
          </cell>
          <cell r="BG665">
            <v>0</v>
          </cell>
          <cell r="BH665">
            <v>0</v>
          </cell>
          <cell r="BI665">
            <v>0</v>
          </cell>
          <cell r="BJ665">
            <v>-92202005.819999993</v>
          </cell>
        </row>
        <row r="666">
          <cell r="A666">
            <v>550200</v>
          </cell>
          <cell r="B666" t="str">
            <v>General Revenue</v>
          </cell>
          <cell r="C666">
            <v>0</v>
          </cell>
          <cell r="D666">
            <v>12234599.6</v>
          </cell>
          <cell r="E666">
            <v>0</v>
          </cell>
          <cell r="F666">
            <v>12234599.6</v>
          </cell>
          <cell r="G666">
            <v>-1597.92</v>
          </cell>
          <cell r="H666">
            <v>0</v>
          </cell>
          <cell r="I666">
            <v>0</v>
          </cell>
          <cell r="J666">
            <v>0</v>
          </cell>
          <cell r="K666">
            <v>-1597.92</v>
          </cell>
          <cell r="L666">
            <v>0</v>
          </cell>
          <cell r="M666">
            <v>0</v>
          </cell>
          <cell r="N666">
            <v>0</v>
          </cell>
          <cell r="O666">
            <v>-33180.839999999997</v>
          </cell>
          <cell r="P666">
            <v>0</v>
          </cell>
          <cell r="Q666">
            <v>-60347.54</v>
          </cell>
          <cell r="R666">
            <v>0</v>
          </cell>
          <cell r="S666">
            <v>0</v>
          </cell>
          <cell r="T666">
            <v>0</v>
          </cell>
          <cell r="U666">
            <v>0</v>
          </cell>
          <cell r="V666">
            <v>12139473.300000001</v>
          </cell>
          <cell r="W666">
            <v>0</v>
          </cell>
          <cell r="X666">
            <v>0</v>
          </cell>
          <cell r="Y666">
            <v>0</v>
          </cell>
          <cell r="Z666">
            <v>0</v>
          </cell>
          <cell r="AA666">
            <v>0</v>
          </cell>
          <cell r="AB666">
            <v>0</v>
          </cell>
          <cell r="AC666">
            <v>0</v>
          </cell>
          <cell r="AD666">
            <v>0</v>
          </cell>
          <cell r="AE666">
            <v>0</v>
          </cell>
          <cell r="AF666">
            <v>0</v>
          </cell>
          <cell r="AG666">
            <v>0</v>
          </cell>
          <cell r="AH666">
            <v>0</v>
          </cell>
          <cell r="AI666">
            <v>0</v>
          </cell>
          <cell r="AJ666">
            <v>0</v>
          </cell>
          <cell r="AK666">
            <v>0</v>
          </cell>
          <cell r="AL666">
            <v>0</v>
          </cell>
          <cell r="AM666">
            <v>0</v>
          </cell>
          <cell r="AN666">
            <v>0</v>
          </cell>
          <cell r="AO666">
            <v>0</v>
          </cell>
          <cell r="AP666">
            <v>0</v>
          </cell>
          <cell r="AQ666">
            <v>0</v>
          </cell>
          <cell r="AR666">
            <v>12234599.6</v>
          </cell>
          <cell r="AS666">
            <v>0</v>
          </cell>
          <cell r="AT666">
            <v>12234599.6</v>
          </cell>
          <cell r="AU666">
            <v>-1597.92</v>
          </cell>
          <cell r="AV666">
            <v>0</v>
          </cell>
          <cell r="AW666">
            <v>0</v>
          </cell>
          <cell r="AX666">
            <v>0</v>
          </cell>
          <cell r="AY666">
            <v>-1597.92</v>
          </cell>
          <cell r="AZ666">
            <v>0</v>
          </cell>
          <cell r="BA666">
            <v>0</v>
          </cell>
          <cell r="BB666">
            <v>0</v>
          </cell>
          <cell r="BC666">
            <v>-33180.839999999997</v>
          </cell>
          <cell r="BD666">
            <v>0</v>
          </cell>
          <cell r="BE666">
            <v>-60347.54</v>
          </cell>
          <cell r="BF666">
            <v>0</v>
          </cell>
          <cell r="BG666">
            <v>0</v>
          </cell>
          <cell r="BH666">
            <v>0</v>
          </cell>
          <cell r="BI666">
            <v>0</v>
          </cell>
          <cell r="BJ666">
            <v>12139473.300000001</v>
          </cell>
        </row>
        <row r="667">
          <cell r="A667">
            <v>550210</v>
          </cell>
          <cell r="B667" t="str">
            <v>SSS Admin Chrge</v>
          </cell>
          <cell r="C667">
            <v>0</v>
          </cell>
          <cell r="D667">
            <v>0</v>
          </cell>
          <cell r="E667">
            <v>0</v>
          </cell>
          <cell r="F667">
            <v>0</v>
          </cell>
          <cell r="G667">
            <v>-3654619.11</v>
          </cell>
          <cell r="H667">
            <v>0</v>
          </cell>
          <cell r="I667">
            <v>0</v>
          </cell>
          <cell r="J667">
            <v>0</v>
          </cell>
          <cell r="K667">
            <v>-3654619.11</v>
          </cell>
          <cell r="L667">
            <v>0</v>
          </cell>
          <cell r="M667">
            <v>0</v>
          </cell>
          <cell r="N667">
            <v>0</v>
          </cell>
          <cell r="O667">
            <v>0</v>
          </cell>
          <cell r="P667">
            <v>0</v>
          </cell>
          <cell r="Q667">
            <v>0</v>
          </cell>
          <cell r="R667">
            <v>0</v>
          </cell>
          <cell r="S667">
            <v>0</v>
          </cell>
          <cell r="T667">
            <v>0</v>
          </cell>
          <cell r="U667">
            <v>0</v>
          </cell>
          <cell r="V667">
            <v>-3654619.11</v>
          </cell>
          <cell r="W667">
            <v>0</v>
          </cell>
          <cell r="X667">
            <v>0</v>
          </cell>
          <cell r="Y667">
            <v>0</v>
          </cell>
          <cell r="Z667">
            <v>0</v>
          </cell>
          <cell r="AA667">
            <v>0</v>
          </cell>
          <cell r="AB667">
            <v>0</v>
          </cell>
          <cell r="AC667">
            <v>0</v>
          </cell>
          <cell r="AD667">
            <v>0</v>
          </cell>
          <cell r="AE667">
            <v>0</v>
          </cell>
          <cell r="AF667">
            <v>0</v>
          </cell>
          <cell r="AG667">
            <v>0</v>
          </cell>
          <cell r="AH667">
            <v>0</v>
          </cell>
          <cell r="AI667">
            <v>0</v>
          </cell>
          <cell r="AJ667">
            <v>0</v>
          </cell>
          <cell r="AK667">
            <v>0</v>
          </cell>
          <cell r="AL667">
            <v>0</v>
          </cell>
          <cell r="AM667">
            <v>0</v>
          </cell>
          <cell r="AN667">
            <v>0</v>
          </cell>
          <cell r="AO667">
            <v>0</v>
          </cell>
          <cell r="AP667">
            <v>0</v>
          </cell>
          <cell r="AQ667">
            <v>0</v>
          </cell>
          <cell r="AR667">
            <v>0</v>
          </cell>
          <cell r="AS667">
            <v>0</v>
          </cell>
          <cell r="AT667">
            <v>0</v>
          </cell>
          <cell r="AU667">
            <v>-3654619.11</v>
          </cell>
          <cell r="AV667">
            <v>0</v>
          </cell>
          <cell r="AW667">
            <v>0</v>
          </cell>
          <cell r="AX667">
            <v>0</v>
          </cell>
          <cell r="AY667">
            <v>-3654619.11</v>
          </cell>
          <cell r="AZ667">
            <v>0</v>
          </cell>
          <cell r="BA667">
            <v>0</v>
          </cell>
          <cell r="BB667">
            <v>0</v>
          </cell>
          <cell r="BC667">
            <v>0</v>
          </cell>
          <cell r="BD667">
            <v>0</v>
          </cell>
          <cell r="BE667">
            <v>0</v>
          </cell>
          <cell r="BF667">
            <v>0</v>
          </cell>
          <cell r="BG667">
            <v>0</v>
          </cell>
          <cell r="BH667">
            <v>0</v>
          </cell>
          <cell r="BI667">
            <v>0</v>
          </cell>
          <cell r="BJ667">
            <v>-3654619.11</v>
          </cell>
        </row>
        <row r="668">
          <cell r="A668">
            <v>550300</v>
          </cell>
          <cell r="B668" t="str">
            <v>Sentinel  Rntl Rev</v>
          </cell>
          <cell r="C668">
            <v>0</v>
          </cell>
          <cell r="D668">
            <v>0</v>
          </cell>
          <cell r="E668">
            <v>0</v>
          </cell>
          <cell r="F668">
            <v>0</v>
          </cell>
          <cell r="G668">
            <v>0</v>
          </cell>
          <cell r="H668">
            <v>0</v>
          </cell>
          <cell r="I668">
            <v>0</v>
          </cell>
          <cell r="J668">
            <v>0</v>
          </cell>
          <cell r="K668">
            <v>0</v>
          </cell>
          <cell r="L668">
            <v>0</v>
          </cell>
          <cell r="M668">
            <v>0</v>
          </cell>
          <cell r="N668">
            <v>0</v>
          </cell>
          <cell r="O668">
            <v>0</v>
          </cell>
          <cell r="P668">
            <v>0</v>
          </cell>
          <cell r="Q668">
            <v>0</v>
          </cell>
          <cell r="R668">
            <v>0</v>
          </cell>
          <cell r="S668">
            <v>0</v>
          </cell>
          <cell r="T668">
            <v>0</v>
          </cell>
          <cell r="U668">
            <v>0</v>
          </cell>
          <cell r="V668">
            <v>0</v>
          </cell>
          <cell r="W668">
            <v>0</v>
          </cell>
          <cell r="X668">
            <v>0</v>
          </cell>
          <cell r="Y668">
            <v>0</v>
          </cell>
          <cell r="Z668">
            <v>0</v>
          </cell>
          <cell r="AA668">
            <v>0</v>
          </cell>
          <cell r="AB668">
            <v>0</v>
          </cell>
          <cell r="AC668">
            <v>0</v>
          </cell>
          <cell r="AD668">
            <v>0</v>
          </cell>
          <cell r="AE668">
            <v>0</v>
          </cell>
          <cell r="AF668">
            <v>0</v>
          </cell>
          <cell r="AG668">
            <v>0</v>
          </cell>
          <cell r="AH668">
            <v>0</v>
          </cell>
          <cell r="AI668">
            <v>0</v>
          </cell>
          <cell r="AJ668">
            <v>0</v>
          </cell>
          <cell r="AK668">
            <v>0</v>
          </cell>
          <cell r="AL668">
            <v>0</v>
          </cell>
          <cell r="AM668">
            <v>0</v>
          </cell>
          <cell r="AN668">
            <v>0</v>
          </cell>
          <cell r="AO668">
            <v>0</v>
          </cell>
          <cell r="AP668">
            <v>0</v>
          </cell>
          <cell r="AQ668">
            <v>0</v>
          </cell>
          <cell r="AR668">
            <v>0</v>
          </cell>
          <cell r="AS668">
            <v>0</v>
          </cell>
          <cell r="AT668">
            <v>0</v>
          </cell>
          <cell r="AU668">
            <v>0</v>
          </cell>
          <cell r="AV668">
            <v>0</v>
          </cell>
          <cell r="AW668">
            <v>0</v>
          </cell>
          <cell r="AX668">
            <v>0</v>
          </cell>
          <cell r="AY668">
            <v>0</v>
          </cell>
          <cell r="AZ668">
            <v>0</v>
          </cell>
          <cell r="BA668">
            <v>0</v>
          </cell>
          <cell r="BB668">
            <v>0</v>
          </cell>
          <cell r="BC668">
            <v>0</v>
          </cell>
          <cell r="BD668">
            <v>0</v>
          </cell>
          <cell r="BE668">
            <v>0</v>
          </cell>
          <cell r="BF668">
            <v>0</v>
          </cell>
          <cell r="BG668">
            <v>0</v>
          </cell>
          <cell r="BH668">
            <v>0</v>
          </cell>
          <cell r="BI668">
            <v>0</v>
          </cell>
          <cell r="BJ668">
            <v>0</v>
          </cell>
        </row>
        <row r="669">
          <cell r="A669">
            <v>550400</v>
          </cell>
          <cell r="B669" t="str">
            <v>OPA Incentive Income</v>
          </cell>
          <cell r="C669">
            <v>0</v>
          </cell>
          <cell r="D669">
            <v>0</v>
          </cell>
          <cell r="E669">
            <v>0</v>
          </cell>
          <cell r="F669">
            <v>0</v>
          </cell>
          <cell r="G669">
            <v>0</v>
          </cell>
          <cell r="H669">
            <v>-1092408.1499999999</v>
          </cell>
          <cell r="I669">
            <v>0</v>
          </cell>
          <cell r="J669">
            <v>0</v>
          </cell>
          <cell r="K669">
            <v>-1092408.1499999999</v>
          </cell>
          <cell r="L669">
            <v>0</v>
          </cell>
          <cell r="M669">
            <v>0</v>
          </cell>
          <cell r="N669">
            <v>0</v>
          </cell>
          <cell r="O669">
            <v>0</v>
          </cell>
          <cell r="P669">
            <v>0</v>
          </cell>
          <cell r="Q669">
            <v>0</v>
          </cell>
          <cell r="R669">
            <v>0</v>
          </cell>
          <cell r="S669">
            <v>0</v>
          </cell>
          <cell r="T669">
            <v>0</v>
          </cell>
          <cell r="U669">
            <v>0</v>
          </cell>
          <cell r="V669">
            <v>-1092408.1499999999</v>
          </cell>
          <cell r="W669">
            <v>0</v>
          </cell>
          <cell r="X669">
            <v>0</v>
          </cell>
          <cell r="Y669">
            <v>0</v>
          </cell>
          <cell r="Z669">
            <v>0</v>
          </cell>
          <cell r="AA669">
            <v>0</v>
          </cell>
          <cell r="AB669">
            <v>0</v>
          </cell>
          <cell r="AC669">
            <v>0</v>
          </cell>
          <cell r="AD669">
            <v>0</v>
          </cell>
          <cell r="AE669">
            <v>0</v>
          </cell>
          <cell r="AF669">
            <v>0</v>
          </cell>
          <cell r="AG669">
            <v>0</v>
          </cell>
          <cell r="AH669">
            <v>0</v>
          </cell>
          <cell r="AI669">
            <v>0</v>
          </cell>
          <cell r="AJ669">
            <v>0</v>
          </cell>
          <cell r="AK669">
            <v>0</v>
          </cell>
          <cell r="AL669">
            <v>0</v>
          </cell>
          <cell r="AM669">
            <v>0</v>
          </cell>
          <cell r="AN669">
            <v>0</v>
          </cell>
          <cell r="AO669">
            <v>0</v>
          </cell>
          <cell r="AP669">
            <v>0</v>
          </cell>
          <cell r="AQ669">
            <v>0</v>
          </cell>
          <cell r="AR669">
            <v>0</v>
          </cell>
          <cell r="AS669">
            <v>0</v>
          </cell>
          <cell r="AT669">
            <v>0</v>
          </cell>
          <cell r="AU669">
            <v>0</v>
          </cell>
          <cell r="AV669">
            <v>-1092408.1499999999</v>
          </cell>
          <cell r="AW669">
            <v>0</v>
          </cell>
          <cell r="AX669">
            <v>0</v>
          </cell>
          <cell r="AY669">
            <v>-1092408.1499999999</v>
          </cell>
          <cell r="AZ669">
            <v>0</v>
          </cell>
          <cell r="BA669">
            <v>0</v>
          </cell>
          <cell r="BB669">
            <v>0</v>
          </cell>
          <cell r="BC669">
            <v>0</v>
          </cell>
          <cell r="BD669">
            <v>0</v>
          </cell>
          <cell r="BE669">
            <v>0</v>
          </cell>
          <cell r="BF669">
            <v>0</v>
          </cell>
          <cell r="BG669">
            <v>0</v>
          </cell>
          <cell r="BH669">
            <v>0</v>
          </cell>
          <cell r="BI669">
            <v>0</v>
          </cell>
          <cell r="BJ669">
            <v>-1092408.1499999999</v>
          </cell>
        </row>
        <row r="670">
          <cell r="A670">
            <v>550711</v>
          </cell>
          <cell r="B670" t="str">
            <v>ROWs&amp;Rl Estate Lsng</v>
          </cell>
          <cell r="C670">
            <v>0</v>
          </cell>
          <cell r="D670">
            <v>0</v>
          </cell>
          <cell r="E670">
            <v>0</v>
          </cell>
          <cell r="F670">
            <v>0</v>
          </cell>
          <cell r="G670">
            <v>0</v>
          </cell>
          <cell r="H670">
            <v>0</v>
          </cell>
          <cell r="I670">
            <v>0</v>
          </cell>
          <cell r="J670">
            <v>0</v>
          </cell>
          <cell r="K670">
            <v>0</v>
          </cell>
          <cell r="L670">
            <v>0</v>
          </cell>
          <cell r="M670">
            <v>0</v>
          </cell>
          <cell r="N670">
            <v>0</v>
          </cell>
          <cell r="O670">
            <v>-2540233.11</v>
          </cell>
          <cell r="P670">
            <v>-550.38</v>
          </cell>
          <cell r="Q670">
            <v>0</v>
          </cell>
          <cell r="R670">
            <v>0</v>
          </cell>
          <cell r="S670">
            <v>0</v>
          </cell>
          <cell r="T670">
            <v>0</v>
          </cell>
          <cell r="U670">
            <v>0</v>
          </cell>
          <cell r="V670">
            <v>-2540783.4900000002</v>
          </cell>
          <cell r="W670">
            <v>0</v>
          </cell>
          <cell r="X670">
            <v>0</v>
          </cell>
          <cell r="Y670">
            <v>0</v>
          </cell>
          <cell r="Z670">
            <v>0</v>
          </cell>
          <cell r="AA670">
            <v>0</v>
          </cell>
          <cell r="AB670">
            <v>0</v>
          </cell>
          <cell r="AC670">
            <v>0</v>
          </cell>
          <cell r="AD670">
            <v>0</v>
          </cell>
          <cell r="AE670">
            <v>0</v>
          </cell>
          <cell r="AF670">
            <v>0</v>
          </cell>
          <cell r="AG670">
            <v>0</v>
          </cell>
          <cell r="AH670">
            <v>0</v>
          </cell>
          <cell r="AI670">
            <v>0</v>
          </cell>
          <cell r="AJ670">
            <v>0</v>
          </cell>
          <cell r="AK670">
            <v>0</v>
          </cell>
          <cell r="AL670">
            <v>0</v>
          </cell>
          <cell r="AM670">
            <v>0</v>
          </cell>
          <cell r="AN670">
            <v>0</v>
          </cell>
          <cell r="AO670">
            <v>0</v>
          </cell>
          <cell r="AP670">
            <v>0</v>
          </cell>
          <cell r="AQ670">
            <v>0</v>
          </cell>
          <cell r="AR670">
            <v>0</v>
          </cell>
          <cell r="AS670">
            <v>0</v>
          </cell>
          <cell r="AT670">
            <v>0</v>
          </cell>
          <cell r="AU670">
            <v>0</v>
          </cell>
          <cell r="AV670">
            <v>0</v>
          </cell>
          <cell r="AW670">
            <v>0</v>
          </cell>
          <cell r="AX670">
            <v>0</v>
          </cell>
          <cell r="AY670">
            <v>0</v>
          </cell>
          <cell r="AZ670">
            <v>0</v>
          </cell>
          <cell r="BA670">
            <v>0</v>
          </cell>
          <cell r="BB670">
            <v>0</v>
          </cell>
          <cell r="BC670">
            <v>-2540233.11</v>
          </cell>
          <cell r="BD670">
            <v>-550.38</v>
          </cell>
          <cell r="BE670">
            <v>0</v>
          </cell>
          <cell r="BF670">
            <v>0</v>
          </cell>
          <cell r="BG670">
            <v>0</v>
          </cell>
          <cell r="BH670">
            <v>0</v>
          </cell>
          <cell r="BI670">
            <v>0</v>
          </cell>
          <cell r="BJ670">
            <v>-2540783.4900000002</v>
          </cell>
        </row>
        <row r="671">
          <cell r="A671">
            <v>550712</v>
          </cell>
          <cell r="B671" t="str">
            <v>NW Twr Lsing Prod Ln</v>
          </cell>
          <cell r="C671">
            <v>0</v>
          </cell>
          <cell r="D671">
            <v>0</v>
          </cell>
          <cell r="E671">
            <v>0</v>
          </cell>
          <cell r="F671">
            <v>0</v>
          </cell>
          <cell r="G671">
            <v>0</v>
          </cell>
          <cell r="H671">
            <v>0</v>
          </cell>
          <cell r="I671">
            <v>0</v>
          </cell>
          <cell r="J671">
            <v>0</v>
          </cell>
          <cell r="K671">
            <v>0</v>
          </cell>
          <cell r="L671">
            <v>0</v>
          </cell>
          <cell r="M671">
            <v>0</v>
          </cell>
          <cell r="N671">
            <v>0</v>
          </cell>
          <cell r="O671">
            <v>-1069800.1299999999</v>
          </cell>
          <cell r="P671">
            <v>0</v>
          </cell>
          <cell r="Q671">
            <v>0</v>
          </cell>
          <cell r="R671">
            <v>0</v>
          </cell>
          <cell r="S671">
            <v>0</v>
          </cell>
          <cell r="T671">
            <v>0</v>
          </cell>
          <cell r="U671">
            <v>0</v>
          </cell>
          <cell r="V671">
            <v>-1069800.1299999999</v>
          </cell>
          <cell r="W671">
            <v>0</v>
          </cell>
          <cell r="X671">
            <v>0</v>
          </cell>
          <cell r="Y671">
            <v>0</v>
          </cell>
          <cell r="Z671">
            <v>0</v>
          </cell>
          <cell r="AA671">
            <v>0</v>
          </cell>
          <cell r="AB671">
            <v>0</v>
          </cell>
          <cell r="AC671">
            <v>0</v>
          </cell>
          <cell r="AD671">
            <v>0</v>
          </cell>
          <cell r="AE671">
            <v>0</v>
          </cell>
          <cell r="AF671">
            <v>0</v>
          </cell>
          <cell r="AG671">
            <v>0</v>
          </cell>
          <cell r="AH671">
            <v>0</v>
          </cell>
          <cell r="AI671">
            <v>0</v>
          </cell>
          <cell r="AJ671">
            <v>0</v>
          </cell>
          <cell r="AK671">
            <v>0</v>
          </cell>
          <cell r="AL671">
            <v>0</v>
          </cell>
          <cell r="AM671">
            <v>0</v>
          </cell>
          <cell r="AN671">
            <v>0</v>
          </cell>
          <cell r="AO671">
            <v>0</v>
          </cell>
          <cell r="AP671">
            <v>0</v>
          </cell>
          <cell r="AQ671">
            <v>0</v>
          </cell>
          <cell r="AR671">
            <v>0</v>
          </cell>
          <cell r="AS671">
            <v>0</v>
          </cell>
          <cell r="AT671">
            <v>0</v>
          </cell>
          <cell r="AU671">
            <v>0</v>
          </cell>
          <cell r="AV671">
            <v>0</v>
          </cell>
          <cell r="AW671">
            <v>0</v>
          </cell>
          <cell r="AX671">
            <v>0</v>
          </cell>
          <cell r="AY671">
            <v>0</v>
          </cell>
          <cell r="AZ671">
            <v>0</v>
          </cell>
          <cell r="BA671">
            <v>0</v>
          </cell>
          <cell r="BB671">
            <v>0</v>
          </cell>
          <cell r="BC671">
            <v>-1069800.1299999999</v>
          </cell>
          <cell r="BD671">
            <v>0</v>
          </cell>
          <cell r="BE671">
            <v>0</v>
          </cell>
          <cell r="BF671">
            <v>0</v>
          </cell>
          <cell r="BG671">
            <v>0</v>
          </cell>
          <cell r="BH671">
            <v>0</v>
          </cell>
          <cell r="BI671">
            <v>0</v>
          </cell>
          <cell r="BJ671">
            <v>-1069800.1299999999</v>
          </cell>
        </row>
        <row r="672">
          <cell r="A672">
            <v>550713</v>
          </cell>
          <cell r="B672" t="str">
            <v>Trnsprnt LAN Prod L</v>
          </cell>
          <cell r="C672">
            <v>0</v>
          </cell>
          <cell r="D672">
            <v>0</v>
          </cell>
          <cell r="E672">
            <v>0</v>
          </cell>
          <cell r="F672">
            <v>0</v>
          </cell>
          <cell r="G672">
            <v>0</v>
          </cell>
          <cell r="H672">
            <v>0</v>
          </cell>
          <cell r="I672">
            <v>0</v>
          </cell>
          <cell r="J672">
            <v>0</v>
          </cell>
          <cell r="K672">
            <v>0</v>
          </cell>
          <cell r="L672">
            <v>0</v>
          </cell>
          <cell r="M672">
            <v>0</v>
          </cell>
          <cell r="N672">
            <v>0</v>
          </cell>
          <cell r="O672">
            <v>-45786442.630000003</v>
          </cell>
          <cell r="P672">
            <v>0</v>
          </cell>
          <cell r="Q672">
            <v>0</v>
          </cell>
          <cell r="R672">
            <v>0</v>
          </cell>
          <cell r="S672">
            <v>0</v>
          </cell>
          <cell r="T672">
            <v>0</v>
          </cell>
          <cell r="U672">
            <v>0</v>
          </cell>
          <cell r="V672">
            <v>-45786442.630000003</v>
          </cell>
          <cell r="W672">
            <v>0</v>
          </cell>
          <cell r="X672">
            <v>0</v>
          </cell>
          <cell r="Y672">
            <v>0</v>
          </cell>
          <cell r="Z672">
            <v>0</v>
          </cell>
          <cell r="AA672">
            <v>0</v>
          </cell>
          <cell r="AB672">
            <v>0</v>
          </cell>
          <cell r="AC672">
            <v>0</v>
          </cell>
          <cell r="AD672">
            <v>0</v>
          </cell>
          <cell r="AE672">
            <v>0</v>
          </cell>
          <cell r="AF672">
            <v>0</v>
          </cell>
          <cell r="AG672">
            <v>0</v>
          </cell>
          <cell r="AH672">
            <v>0</v>
          </cell>
          <cell r="AI672">
            <v>0</v>
          </cell>
          <cell r="AJ672">
            <v>0</v>
          </cell>
          <cell r="AK672">
            <v>0</v>
          </cell>
          <cell r="AL672">
            <v>0</v>
          </cell>
          <cell r="AM672">
            <v>0</v>
          </cell>
          <cell r="AN672">
            <v>0</v>
          </cell>
          <cell r="AO672">
            <v>0</v>
          </cell>
          <cell r="AP672">
            <v>0</v>
          </cell>
          <cell r="AQ672">
            <v>0</v>
          </cell>
          <cell r="AR672">
            <v>0</v>
          </cell>
          <cell r="AS672">
            <v>0</v>
          </cell>
          <cell r="AT672">
            <v>0</v>
          </cell>
          <cell r="AU672">
            <v>0</v>
          </cell>
          <cell r="AV672">
            <v>0</v>
          </cell>
          <cell r="AW672">
            <v>0</v>
          </cell>
          <cell r="AX672">
            <v>0</v>
          </cell>
          <cell r="AY672">
            <v>0</v>
          </cell>
          <cell r="AZ672">
            <v>0</v>
          </cell>
          <cell r="BA672">
            <v>0</v>
          </cell>
          <cell r="BB672">
            <v>0</v>
          </cell>
          <cell r="BC672">
            <v>-45786442.630000003</v>
          </cell>
          <cell r="BD672">
            <v>0</v>
          </cell>
          <cell r="BE672">
            <v>0</v>
          </cell>
          <cell r="BF672">
            <v>0</v>
          </cell>
          <cell r="BG672">
            <v>0</v>
          </cell>
          <cell r="BH672">
            <v>0</v>
          </cell>
          <cell r="BI672">
            <v>0</v>
          </cell>
          <cell r="BJ672">
            <v>-45786442.630000003</v>
          </cell>
        </row>
        <row r="673">
          <cell r="A673">
            <v>550715</v>
          </cell>
          <cell r="B673" t="str">
            <v>Private Line Prod</v>
          </cell>
          <cell r="C673">
            <v>0</v>
          </cell>
          <cell r="D673">
            <v>0</v>
          </cell>
          <cell r="E673">
            <v>0</v>
          </cell>
          <cell r="F673">
            <v>0</v>
          </cell>
          <cell r="G673">
            <v>0</v>
          </cell>
          <cell r="H673">
            <v>0</v>
          </cell>
          <cell r="I673">
            <v>0</v>
          </cell>
          <cell r="J673">
            <v>0</v>
          </cell>
          <cell r="K673">
            <v>0</v>
          </cell>
          <cell r="L673">
            <v>0</v>
          </cell>
          <cell r="M673">
            <v>0</v>
          </cell>
          <cell r="N673">
            <v>0</v>
          </cell>
          <cell r="O673">
            <v>-5461699.4199999999</v>
          </cell>
          <cell r="P673">
            <v>0</v>
          </cell>
          <cell r="Q673">
            <v>0</v>
          </cell>
          <cell r="R673">
            <v>0</v>
          </cell>
          <cell r="S673">
            <v>0</v>
          </cell>
          <cell r="T673">
            <v>0</v>
          </cell>
          <cell r="U673">
            <v>0</v>
          </cell>
          <cell r="V673">
            <v>-5461699.4199999999</v>
          </cell>
          <cell r="W673">
            <v>0</v>
          </cell>
          <cell r="X673">
            <v>0</v>
          </cell>
          <cell r="Y673">
            <v>0</v>
          </cell>
          <cell r="Z673">
            <v>0</v>
          </cell>
          <cell r="AA673">
            <v>0</v>
          </cell>
          <cell r="AB673">
            <v>0</v>
          </cell>
          <cell r="AC673">
            <v>0</v>
          </cell>
          <cell r="AD673">
            <v>0</v>
          </cell>
          <cell r="AE673">
            <v>0</v>
          </cell>
          <cell r="AF673">
            <v>0</v>
          </cell>
          <cell r="AG673">
            <v>0</v>
          </cell>
          <cell r="AH673">
            <v>0</v>
          </cell>
          <cell r="AI673">
            <v>0</v>
          </cell>
          <cell r="AJ673">
            <v>0</v>
          </cell>
          <cell r="AK673">
            <v>0</v>
          </cell>
          <cell r="AL673">
            <v>0</v>
          </cell>
          <cell r="AM673">
            <v>0</v>
          </cell>
          <cell r="AN673">
            <v>0</v>
          </cell>
          <cell r="AO673">
            <v>0</v>
          </cell>
          <cell r="AP673">
            <v>0</v>
          </cell>
          <cell r="AQ673">
            <v>0</v>
          </cell>
          <cell r="AR673">
            <v>0</v>
          </cell>
          <cell r="AS673">
            <v>0</v>
          </cell>
          <cell r="AT673">
            <v>0</v>
          </cell>
          <cell r="AU673">
            <v>0</v>
          </cell>
          <cell r="AV673">
            <v>0</v>
          </cell>
          <cell r="AW673">
            <v>0</v>
          </cell>
          <cell r="AX673">
            <v>0</v>
          </cell>
          <cell r="AY673">
            <v>0</v>
          </cell>
          <cell r="AZ673">
            <v>0</v>
          </cell>
          <cell r="BA673">
            <v>0</v>
          </cell>
          <cell r="BB673">
            <v>0</v>
          </cell>
          <cell r="BC673">
            <v>-5461699.4199999999</v>
          </cell>
          <cell r="BD673">
            <v>0</v>
          </cell>
          <cell r="BE673">
            <v>0</v>
          </cell>
          <cell r="BF673">
            <v>0</v>
          </cell>
          <cell r="BG673">
            <v>0</v>
          </cell>
          <cell r="BH673">
            <v>0</v>
          </cell>
          <cell r="BI673">
            <v>0</v>
          </cell>
          <cell r="BJ673">
            <v>-5461699.4199999999</v>
          </cell>
        </row>
        <row r="674">
          <cell r="A674">
            <v>550716</v>
          </cell>
          <cell r="B674" t="str">
            <v>Internet Bundle</v>
          </cell>
          <cell r="C674">
            <v>0</v>
          </cell>
          <cell r="D674">
            <v>0</v>
          </cell>
          <cell r="E674">
            <v>0</v>
          </cell>
          <cell r="F674">
            <v>0</v>
          </cell>
          <cell r="G674">
            <v>0</v>
          </cell>
          <cell r="H674">
            <v>0</v>
          </cell>
          <cell r="I674">
            <v>0</v>
          </cell>
          <cell r="J674">
            <v>0</v>
          </cell>
          <cell r="K674">
            <v>0</v>
          </cell>
          <cell r="L674">
            <v>0</v>
          </cell>
          <cell r="M674">
            <v>0</v>
          </cell>
          <cell r="N674">
            <v>0</v>
          </cell>
          <cell r="O674">
            <v>-9262.93</v>
          </cell>
          <cell r="P674">
            <v>0</v>
          </cell>
          <cell r="Q674">
            <v>0</v>
          </cell>
          <cell r="R674">
            <v>0</v>
          </cell>
          <cell r="S674">
            <v>0</v>
          </cell>
          <cell r="T674">
            <v>0</v>
          </cell>
          <cell r="U674">
            <v>0</v>
          </cell>
          <cell r="V674">
            <v>-9262.93</v>
          </cell>
          <cell r="W674">
            <v>0</v>
          </cell>
          <cell r="X674">
            <v>0</v>
          </cell>
          <cell r="Y674">
            <v>0</v>
          </cell>
          <cell r="Z674">
            <v>0</v>
          </cell>
          <cell r="AA674">
            <v>0</v>
          </cell>
          <cell r="AB674">
            <v>0</v>
          </cell>
          <cell r="AC674">
            <v>0</v>
          </cell>
          <cell r="AD674">
            <v>0</v>
          </cell>
          <cell r="AE674">
            <v>0</v>
          </cell>
          <cell r="AF674">
            <v>0</v>
          </cell>
          <cell r="AG674">
            <v>0</v>
          </cell>
          <cell r="AH674">
            <v>0</v>
          </cell>
          <cell r="AI674">
            <v>0</v>
          </cell>
          <cell r="AJ674">
            <v>0</v>
          </cell>
          <cell r="AK674">
            <v>0</v>
          </cell>
          <cell r="AL674">
            <v>0</v>
          </cell>
          <cell r="AM674">
            <v>0</v>
          </cell>
          <cell r="AN674">
            <v>0</v>
          </cell>
          <cell r="AO674">
            <v>0</v>
          </cell>
          <cell r="AP674">
            <v>0</v>
          </cell>
          <cell r="AQ674">
            <v>0</v>
          </cell>
          <cell r="AR674">
            <v>0</v>
          </cell>
          <cell r="AS674">
            <v>0</v>
          </cell>
          <cell r="AT674">
            <v>0</v>
          </cell>
          <cell r="AU674">
            <v>0</v>
          </cell>
          <cell r="AV674">
            <v>0</v>
          </cell>
          <cell r="AW674">
            <v>0</v>
          </cell>
          <cell r="AX674">
            <v>0</v>
          </cell>
          <cell r="AY674">
            <v>0</v>
          </cell>
          <cell r="AZ674">
            <v>0</v>
          </cell>
          <cell r="BA674">
            <v>0</v>
          </cell>
          <cell r="BB674">
            <v>0</v>
          </cell>
          <cell r="BC674">
            <v>-9262.93</v>
          </cell>
          <cell r="BD674">
            <v>0</v>
          </cell>
          <cell r="BE674">
            <v>0</v>
          </cell>
          <cell r="BF674">
            <v>0</v>
          </cell>
          <cell r="BG674">
            <v>0</v>
          </cell>
          <cell r="BH674">
            <v>0</v>
          </cell>
          <cell r="BI674">
            <v>0</v>
          </cell>
          <cell r="BJ674">
            <v>-9262.93</v>
          </cell>
        </row>
        <row r="675">
          <cell r="A675">
            <v>550717</v>
          </cell>
          <cell r="B675" t="str">
            <v>Internet Transit</v>
          </cell>
          <cell r="C675">
            <v>0</v>
          </cell>
          <cell r="D675">
            <v>0</v>
          </cell>
          <cell r="E675">
            <v>0</v>
          </cell>
          <cell r="F675">
            <v>0</v>
          </cell>
          <cell r="G675">
            <v>0</v>
          </cell>
          <cell r="H675">
            <v>0</v>
          </cell>
          <cell r="I675">
            <v>0</v>
          </cell>
          <cell r="J675">
            <v>0</v>
          </cell>
          <cell r="K675">
            <v>0</v>
          </cell>
          <cell r="L675">
            <v>0</v>
          </cell>
          <cell r="M675">
            <v>0</v>
          </cell>
          <cell r="N675">
            <v>0</v>
          </cell>
          <cell r="O675">
            <v>-3255912.91</v>
          </cell>
          <cell r="P675">
            <v>0</v>
          </cell>
          <cell r="Q675">
            <v>0</v>
          </cell>
          <cell r="R675">
            <v>0</v>
          </cell>
          <cell r="S675">
            <v>0</v>
          </cell>
          <cell r="T675">
            <v>0</v>
          </cell>
          <cell r="U675">
            <v>0</v>
          </cell>
          <cell r="V675">
            <v>-3255912.91</v>
          </cell>
          <cell r="W675">
            <v>0</v>
          </cell>
          <cell r="X675">
            <v>0</v>
          </cell>
          <cell r="Y675">
            <v>0</v>
          </cell>
          <cell r="Z675">
            <v>0</v>
          </cell>
          <cell r="AA675">
            <v>0</v>
          </cell>
          <cell r="AB675">
            <v>0</v>
          </cell>
          <cell r="AC675">
            <v>0</v>
          </cell>
          <cell r="AD675">
            <v>0</v>
          </cell>
          <cell r="AE675">
            <v>0</v>
          </cell>
          <cell r="AF675">
            <v>0</v>
          </cell>
          <cell r="AG675">
            <v>0</v>
          </cell>
          <cell r="AH675">
            <v>0</v>
          </cell>
          <cell r="AI675">
            <v>0</v>
          </cell>
          <cell r="AJ675">
            <v>0</v>
          </cell>
          <cell r="AK675">
            <v>0</v>
          </cell>
          <cell r="AL675">
            <v>0</v>
          </cell>
          <cell r="AM675">
            <v>0</v>
          </cell>
          <cell r="AN675">
            <v>0</v>
          </cell>
          <cell r="AO675">
            <v>0</v>
          </cell>
          <cell r="AP675">
            <v>0</v>
          </cell>
          <cell r="AQ675">
            <v>0</v>
          </cell>
          <cell r="AR675">
            <v>0</v>
          </cell>
          <cell r="AS675">
            <v>0</v>
          </cell>
          <cell r="AT675">
            <v>0</v>
          </cell>
          <cell r="AU675">
            <v>0</v>
          </cell>
          <cell r="AV675">
            <v>0</v>
          </cell>
          <cell r="AW675">
            <v>0</v>
          </cell>
          <cell r="AX675">
            <v>0</v>
          </cell>
          <cell r="AY675">
            <v>0</v>
          </cell>
          <cell r="AZ675">
            <v>0</v>
          </cell>
          <cell r="BA675">
            <v>0</v>
          </cell>
          <cell r="BB675">
            <v>0</v>
          </cell>
          <cell r="BC675">
            <v>-3255912.91</v>
          </cell>
          <cell r="BD675">
            <v>0</v>
          </cell>
          <cell r="BE675">
            <v>0</v>
          </cell>
          <cell r="BF675">
            <v>0</v>
          </cell>
          <cell r="BG675">
            <v>0</v>
          </cell>
          <cell r="BH675">
            <v>0</v>
          </cell>
          <cell r="BI675">
            <v>0</v>
          </cell>
          <cell r="BJ675">
            <v>-3255912.91</v>
          </cell>
        </row>
        <row r="676">
          <cell r="A676">
            <v>550718</v>
          </cell>
          <cell r="B676" t="str">
            <v>Drk Fiber Lesng Prod</v>
          </cell>
          <cell r="C676">
            <v>0</v>
          </cell>
          <cell r="D676">
            <v>0</v>
          </cell>
          <cell r="E676">
            <v>0</v>
          </cell>
          <cell r="F676">
            <v>0</v>
          </cell>
          <cell r="G676">
            <v>0</v>
          </cell>
          <cell r="H676">
            <v>0</v>
          </cell>
          <cell r="I676">
            <v>0</v>
          </cell>
          <cell r="J676">
            <v>0</v>
          </cell>
          <cell r="K676">
            <v>0</v>
          </cell>
          <cell r="L676">
            <v>0</v>
          </cell>
          <cell r="M676">
            <v>0</v>
          </cell>
          <cell r="N676">
            <v>0</v>
          </cell>
          <cell r="O676">
            <v>-2267759.1</v>
          </cell>
          <cell r="P676">
            <v>0</v>
          </cell>
          <cell r="Q676">
            <v>0</v>
          </cell>
          <cell r="R676">
            <v>0</v>
          </cell>
          <cell r="S676">
            <v>0</v>
          </cell>
          <cell r="T676">
            <v>0</v>
          </cell>
          <cell r="U676">
            <v>0</v>
          </cell>
          <cell r="V676">
            <v>-2267759.1</v>
          </cell>
          <cell r="W676">
            <v>0</v>
          </cell>
          <cell r="X676">
            <v>0</v>
          </cell>
          <cell r="Y676">
            <v>0</v>
          </cell>
          <cell r="Z676">
            <v>0</v>
          </cell>
          <cell r="AA676">
            <v>0</v>
          </cell>
          <cell r="AB676">
            <v>0</v>
          </cell>
          <cell r="AC676">
            <v>0</v>
          </cell>
          <cell r="AD676">
            <v>0</v>
          </cell>
          <cell r="AE676">
            <v>0</v>
          </cell>
          <cell r="AF676">
            <v>0</v>
          </cell>
          <cell r="AG676">
            <v>0</v>
          </cell>
          <cell r="AH676">
            <v>0</v>
          </cell>
          <cell r="AI676">
            <v>0</v>
          </cell>
          <cell r="AJ676">
            <v>0</v>
          </cell>
          <cell r="AK676">
            <v>0</v>
          </cell>
          <cell r="AL676">
            <v>0</v>
          </cell>
          <cell r="AM676">
            <v>0</v>
          </cell>
          <cell r="AN676">
            <v>0</v>
          </cell>
          <cell r="AO676">
            <v>0</v>
          </cell>
          <cell r="AP676">
            <v>0</v>
          </cell>
          <cell r="AQ676">
            <v>0</v>
          </cell>
          <cell r="AR676">
            <v>0</v>
          </cell>
          <cell r="AS676">
            <v>0</v>
          </cell>
          <cell r="AT676">
            <v>0</v>
          </cell>
          <cell r="AU676">
            <v>0</v>
          </cell>
          <cell r="AV676">
            <v>0</v>
          </cell>
          <cell r="AW676">
            <v>0</v>
          </cell>
          <cell r="AX676">
            <v>0</v>
          </cell>
          <cell r="AY676">
            <v>0</v>
          </cell>
          <cell r="AZ676">
            <v>0</v>
          </cell>
          <cell r="BA676">
            <v>0</v>
          </cell>
          <cell r="BB676">
            <v>0</v>
          </cell>
          <cell r="BC676">
            <v>-2267759.1</v>
          </cell>
          <cell r="BD676">
            <v>0</v>
          </cell>
          <cell r="BE676">
            <v>0</v>
          </cell>
          <cell r="BF676">
            <v>0</v>
          </cell>
          <cell r="BG676">
            <v>0</v>
          </cell>
          <cell r="BH676">
            <v>0</v>
          </cell>
          <cell r="BI676">
            <v>0</v>
          </cell>
          <cell r="BJ676">
            <v>-2267759.1</v>
          </cell>
        </row>
        <row r="677">
          <cell r="A677">
            <v>550719</v>
          </cell>
          <cell r="B677" t="str">
            <v>Drk Fiber IRU Prod</v>
          </cell>
          <cell r="C677">
            <v>0</v>
          </cell>
          <cell r="D677">
            <v>0</v>
          </cell>
          <cell r="E677">
            <v>0</v>
          </cell>
          <cell r="F677">
            <v>0</v>
          </cell>
          <cell r="G677">
            <v>0</v>
          </cell>
          <cell r="H677">
            <v>0</v>
          </cell>
          <cell r="I677">
            <v>0</v>
          </cell>
          <cell r="J677">
            <v>0</v>
          </cell>
          <cell r="K677">
            <v>0</v>
          </cell>
          <cell r="L677">
            <v>0</v>
          </cell>
          <cell r="M677">
            <v>0</v>
          </cell>
          <cell r="N677">
            <v>0</v>
          </cell>
          <cell r="O677">
            <v>-353577.52</v>
          </cell>
          <cell r="P677">
            <v>0</v>
          </cell>
          <cell r="Q677">
            <v>0</v>
          </cell>
          <cell r="R677">
            <v>0</v>
          </cell>
          <cell r="S677">
            <v>0</v>
          </cell>
          <cell r="T677">
            <v>0</v>
          </cell>
          <cell r="U677">
            <v>0</v>
          </cell>
          <cell r="V677">
            <v>-353577.52</v>
          </cell>
          <cell r="W677">
            <v>0</v>
          </cell>
          <cell r="X677">
            <v>0</v>
          </cell>
          <cell r="Y677">
            <v>0</v>
          </cell>
          <cell r="Z677">
            <v>0</v>
          </cell>
          <cell r="AA677">
            <v>0</v>
          </cell>
          <cell r="AB677">
            <v>0</v>
          </cell>
          <cell r="AC677">
            <v>0</v>
          </cell>
          <cell r="AD677">
            <v>0</v>
          </cell>
          <cell r="AE677">
            <v>0</v>
          </cell>
          <cell r="AF677">
            <v>0</v>
          </cell>
          <cell r="AG677">
            <v>0</v>
          </cell>
          <cell r="AH677">
            <v>0</v>
          </cell>
          <cell r="AI677">
            <v>0</v>
          </cell>
          <cell r="AJ677">
            <v>0</v>
          </cell>
          <cell r="AK677">
            <v>0</v>
          </cell>
          <cell r="AL677">
            <v>0</v>
          </cell>
          <cell r="AM677">
            <v>0</v>
          </cell>
          <cell r="AN677">
            <v>0</v>
          </cell>
          <cell r="AO677">
            <v>0</v>
          </cell>
          <cell r="AP677">
            <v>0</v>
          </cell>
          <cell r="AQ677">
            <v>0</v>
          </cell>
          <cell r="AR677">
            <v>0</v>
          </cell>
          <cell r="AS677">
            <v>0</v>
          </cell>
          <cell r="AT677">
            <v>0</v>
          </cell>
          <cell r="AU677">
            <v>0</v>
          </cell>
          <cell r="AV677">
            <v>0</v>
          </cell>
          <cell r="AW677">
            <v>0</v>
          </cell>
          <cell r="AX677">
            <v>0</v>
          </cell>
          <cell r="AY677">
            <v>0</v>
          </cell>
          <cell r="AZ677">
            <v>0</v>
          </cell>
          <cell r="BA677">
            <v>0</v>
          </cell>
          <cell r="BB677">
            <v>0</v>
          </cell>
          <cell r="BC677">
            <v>-353577.52</v>
          </cell>
          <cell r="BD677">
            <v>0</v>
          </cell>
          <cell r="BE677">
            <v>0</v>
          </cell>
          <cell r="BF677">
            <v>0</v>
          </cell>
          <cell r="BG677">
            <v>0</v>
          </cell>
          <cell r="BH677">
            <v>0</v>
          </cell>
          <cell r="BI677">
            <v>0</v>
          </cell>
          <cell r="BJ677">
            <v>-353577.52</v>
          </cell>
        </row>
        <row r="678">
          <cell r="A678">
            <v>550724</v>
          </cell>
          <cell r="B678" t="str">
            <v>Installation Rev</v>
          </cell>
          <cell r="C678">
            <v>0</v>
          </cell>
          <cell r="D678">
            <v>0</v>
          </cell>
          <cell r="E678">
            <v>0</v>
          </cell>
          <cell r="F678">
            <v>0</v>
          </cell>
          <cell r="G678">
            <v>0</v>
          </cell>
          <cell r="H678">
            <v>0</v>
          </cell>
          <cell r="I678">
            <v>0</v>
          </cell>
          <cell r="J678">
            <v>0</v>
          </cell>
          <cell r="K678">
            <v>0</v>
          </cell>
          <cell r="L678">
            <v>0</v>
          </cell>
          <cell r="M678">
            <v>0</v>
          </cell>
          <cell r="N678">
            <v>0</v>
          </cell>
          <cell r="O678">
            <v>-1260696.6299999999</v>
          </cell>
          <cell r="P678">
            <v>0</v>
          </cell>
          <cell r="Q678">
            <v>0</v>
          </cell>
          <cell r="R678">
            <v>0</v>
          </cell>
          <cell r="S678">
            <v>0</v>
          </cell>
          <cell r="T678">
            <v>0</v>
          </cell>
          <cell r="U678">
            <v>0</v>
          </cell>
          <cell r="V678">
            <v>-1260696.6299999999</v>
          </cell>
          <cell r="W678">
            <v>0</v>
          </cell>
          <cell r="X678">
            <v>0</v>
          </cell>
          <cell r="Y678">
            <v>0</v>
          </cell>
          <cell r="Z678">
            <v>0</v>
          </cell>
          <cell r="AA678">
            <v>0</v>
          </cell>
          <cell r="AB678">
            <v>0</v>
          </cell>
          <cell r="AC678">
            <v>0</v>
          </cell>
          <cell r="AD678">
            <v>0</v>
          </cell>
          <cell r="AE678">
            <v>0</v>
          </cell>
          <cell r="AF678">
            <v>0</v>
          </cell>
          <cell r="AG678">
            <v>0</v>
          </cell>
          <cell r="AH678">
            <v>0</v>
          </cell>
          <cell r="AI678">
            <v>0</v>
          </cell>
          <cell r="AJ678">
            <v>0</v>
          </cell>
          <cell r="AK678">
            <v>0</v>
          </cell>
          <cell r="AL678">
            <v>0</v>
          </cell>
          <cell r="AM678">
            <v>0</v>
          </cell>
          <cell r="AN678">
            <v>0</v>
          </cell>
          <cell r="AO678">
            <v>0</v>
          </cell>
          <cell r="AP678">
            <v>0</v>
          </cell>
          <cell r="AQ678">
            <v>0</v>
          </cell>
          <cell r="AR678">
            <v>0</v>
          </cell>
          <cell r="AS678">
            <v>0</v>
          </cell>
          <cell r="AT678">
            <v>0</v>
          </cell>
          <cell r="AU678">
            <v>0</v>
          </cell>
          <cell r="AV678">
            <v>0</v>
          </cell>
          <cell r="AW678">
            <v>0</v>
          </cell>
          <cell r="AX678">
            <v>0</v>
          </cell>
          <cell r="AY678">
            <v>0</v>
          </cell>
          <cell r="AZ678">
            <v>0</v>
          </cell>
          <cell r="BA678">
            <v>0</v>
          </cell>
          <cell r="BB678">
            <v>0</v>
          </cell>
          <cell r="BC678">
            <v>-1260696.6299999999</v>
          </cell>
          <cell r="BD678">
            <v>0</v>
          </cell>
          <cell r="BE678">
            <v>0</v>
          </cell>
          <cell r="BF678">
            <v>0</v>
          </cell>
          <cell r="BG678">
            <v>0</v>
          </cell>
          <cell r="BH678">
            <v>0</v>
          </cell>
          <cell r="BI678">
            <v>0</v>
          </cell>
          <cell r="BJ678">
            <v>-1260696.6299999999</v>
          </cell>
        </row>
        <row r="679">
          <cell r="A679">
            <v>550820</v>
          </cell>
          <cell r="B679" t="str">
            <v>Ext Rev-DX(NS/Oth)</v>
          </cell>
          <cell r="C679">
            <v>0</v>
          </cell>
          <cell r="D679">
            <v>0</v>
          </cell>
          <cell r="E679">
            <v>0</v>
          </cell>
          <cell r="F679">
            <v>0</v>
          </cell>
          <cell r="G679">
            <v>96739.28</v>
          </cell>
          <cell r="H679">
            <v>0</v>
          </cell>
          <cell r="I679">
            <v>0</v>
          </cell>
          <cell r="J679">
            <v>0</v>
          </cell>
          <cell r="K679">
            <v>96739.28</v>
          </cell>
          <cell r="L679">
            <v>0</v>
          </cell>
          <cell r="M679">
            <v>0</v>
          </cell>
          <cell r="N679">
            <v>0</v>
          </cell>
          <cell r="O679">
            <v>0</v>
          </cell>
          <cell r="P679">
            <v>0</v>
          </cell>
          <cell r="Q679">
            <v>0</v>
          </cell>
          <cell r="R679">
            <v>0</v>
          </cell>
          <cell r="S679">
            <v>0</v>
          </cell>
          <cell r="T679">
            <v>0</v>
          </cell>
          <cell r="U679">
            <v>0</v>
          </cell>
          <cell r="V679">
            <v>96739.28</v>
          </cell>
          <cell r="W679">
            <v>0</v>
          </cell>
          <cell r="X679">
            <v>0</v>
          </cell>
          <cell r="Y679">
            <v>0</v>
          </cell>
          <cell r="Z679">
            <v>0</v>
          </cell>
          <cell r="AA679">
            <v>0</v>
          </cell>
          <cell r="AB679">
            <v>0</v>
          </cell>
          <cell r="AC679">
            <v>0</v>
          </cell>
          <cell r="AD679">
            <v>0</v>
          </cell>
          <cell r="AE679">
            <v>0</v>
          </cell>
          <cell r="AF679">
            <v>0</v>
          </cell>
          <cell r="AG679">
            <v>0</v>
          </cell>
          <cell r="AH679">
            <v>0</v>
          </cell>
          <cell r="AI679">
            <v>0</v>
          </cell>
          <cell r="AJ679">
            <v>0</v>
          </cell>
          <cell r="AK679">
            <v>0</v>
          </cell>
          <cell r="AL679">
            <v>0</v>
          </cell>
          <cell r="AM679">
            <v>0</v>
          </cell>
          <cell r="AN679">
            <v>0</v>
          </cell>
          <cell r="AO679">
            <v>0</v>
          </cell>
          <cell r="AP679">
            <v>0</v>
          </cell>
          <cell r="AQ679">
            <v>0</v>
          </cell>
          <cell r="AR679">
            <v>0</v>
          </cell>
          <cell r="AS679">
            <v>0</v>
          </cell>
          <cell r="AT679">
            <v>0</v>
          </cell>
          <cell r="AU679">
            <v>96739.28</v>
          </cell>
          <cell r="AV679">
            <v>0</v>
          </cell>
          <cell r="AW679">
            <v>0</v>
          </cell>
          <cell r="AX679">
            <v>0</v>
          </cell>
          <cell r="AY679">
            <v>96739.28</v>
          </cell>
          <cell r="AZ679">
            <v>0</v>
          </cell>
          <cell r="BA679">
            <v>0</v>
          </cell>
          <cell r="BB679">
            <v>0</v>
          </cell>
          <cell r="BC679">
            <v>0</v>
          </cell>
          <cell r="BD679">
            <v>0</v>
          </cell>
          <cell r="BE679">
            <v>0</v>
          </cell>
          <cell r="BF679">
            <v>0</v>
          </cell>
          <cell r="BG679">
            <v>0</v>
          </cell>
          <cell r="BH679">
            <v>0</v>
          </cell>
          <cell r="BI679">
            <v>0</v>
          </cell>
          <cell r="BJ679">
            <v>96739.28</v>
          </cell>
        </row>
        <row r="680">
          <cell r="A680">
            <v>550851</v>
          </cell>
          <cell r="B680" t="str">
            <v>Cllctn&amp;Late Pmt Chg</v>
          </cell>
          <cell r="C680">
            <v>0</v>
          </cell>
          <cell r="D680">
            <v>-172246.85</v>
          </cell>
          <cell r="E680">
            <v>0</v>
          </cell>
          <cell r="F680">
            <v>-172246.85</v>
          </cell>
          <cell r="G680">
            <v>-455926.66</v>
          </cell>
          <cell r="H680">
            <v>0</v>
          </cell>
          <cell r="I680">
            <v>0</v>
          </cell>
          <cell r="J680">
            <v>0</v>
          </cell>
          <cell r="K680">
            <v>-455926.66</v>
          </cell>
          <cell r="L680">
            <v>0</v>
          </cell>
          <cell r="M680">
            <v>0</v>
          </cell>
          <cell r="N680">
            <v>0</v>
          </cell>
          <cell r="O680">
            <v>751.29</v>
          </cell>
          <cell r="P680">
            <v>0</v>
          </cell>
          <cell r="Q680">
            <v>-26939.96</v>
          </cell>
          <cell r="R680">
            <v>-1270525.1200000001</v>
          </cell>
          <cell r="S680">
            <v>0</v>
          </cell>
          <cell r="T680">
            <v>0</v>
          </cell>
          <cell r="U680">
            <v>0</v>
          </cell>
          <cell r="V680">
            <v>-1924887.3</v>
          </cell>
          <cell r="W680">
            <v>0</v>
          </cell>
          <cell r="X680">
            <v>0</v>
          </cell>
          <cell r="Y680">
            <v>0</v>
          </cell>
          <cell r="Z680">
            <v>0</v>
          </cell>
          <cell r="AA680">
            <v>0</v>
          </cell>
          <cell r="AB680">
            <v>0</v>
          </cell>
          <cell r="AC680">
            <v>0</v>
          </cell>
          <cell r="AD680">
            <v>0</v>
          </cell>
          <cell r="AE680">
            <v>0</v>
          </cell>
          <cell r="AF680">
            <v>0</v>
          </cell>
          <cell r="AG680">
            <v>0</v>
          </cell>
          <cell r="AH680">
            <v>0</v>
          </cell>
          <cell r="AI680">
            <v>0</v>
          </cell>
          <cell r="AJ680">
            <v>0</v>
          </cell>
          <cell r="AK680">
            <v>0</v>
          </cell>
          <cell r="AL680">
            <v>0</v>
          </cell>
          <cell r="AM680">
            <v>0</v>
          </cell>
          <cell r="AN680">
            <v>0</v>
          </cell>
          <cell r="AO680">
            <v>0</v>
          </cell>
          <cell r="AP680">
            <v>0</v>
          </cell>
          <cell r="AQ680">
            <v>0</v>
          </cell>
          <cell r="AR680">
            <v>-172246.85</v>
          </cell>
          <cell r="AS680">
            <v>0</v>
          </cell>
          <cell r="AT680">
            <v>-172246.85</v>
          </cell>
          <cell r="AU680">
            <v>-455926.66</v>
          </cell>
          <cell r="AV680">
            <v>0</v>
          </cell>
          <cell r="AW680">
            <v>0</v>
          </cell>
          <cell r="AX680">
            <v>0</v>
          </cell>
          <cell r="AY680">
            <v>-455926.66</v>
          </cell>
          <cell r="AZ680">
            <v>0</v>
          </cell>
          <cell r="BA680">
            <v>0</v>
          </cell>
          <cell r="BB680">
            <v>0</v>
          </cell>
          <cell r="BC680">
            <v>751.29</v>
          </cell>
          <cell r="BD680">
            <v>0</v>
          </cell>
          <cell r="BE680">
            <v>-26939.96</v>
          </cell>
          <cell r="BF680">
            <v>-1270525.1200000001</v>
          </cell>
          <cell r="BG680">
            <v>0</v>
          </cell>
          <cell r="BH680">
            <v>0</v>
          </cell>
          <cell r="BI680">
            <v>0</v>
          </cell>
          <cell r="BJ680">
            <v>-1924887.3</v>
          </cell>
        </row>
        <row r="681">
          <cell r="A681">
            <v>550890</v>
          </cell>
          <cell r="B681" t="str">
            <v>Cllctn&amp;Late Pmt Chg</v>
          </cell>
          <cell r="C681">
            <v>0</v>
          </cell>
          <cell r="D681">
            <v>0</v>
          </cell>
          <cell r="E681">
            <v>0</v>
          </cell>
          <cell r="F681">
            <v>0</v>
          </cell>
          <cell r="G681">
            <v>69.2</v>
          </cell>
          <cell r="H681">
            <v>0</v>
          </cell>
          <cell r="I681">
            <v>0</v>
          </cell>
          <cell r="J681">
            <v>0</v>
          </cell>
          <cell r="K681">
            <v>69.2</v>
          </cell>
          <cell r="L681">
            <v>0</v>
          </cell>
          <cell r="M681">
            <v>0</v>
          </cell>
          <cell r="N681">
            <v>0</v>
          </cell>
          <cell r="O681">
            <v>0</v>
          </cell>
          <cell r="P681">
            <v>0</v>
          </cell>
          <cell r="Q681">
            <v>-246389</v>
          </cell>
          <cell r="R681">
            <v>0</v>
          </cell>
          <cell r="S681">
            <v>0</v>
          </cell>
          <cell r="T681">
            <v>0</v>
          </cell>
          <cell r="U681">
            <v>0</v>
          </cell>
          <cell r="V681">
            <v>-246319.8</v>
          </cell>
          <cell r="W681">
            <v>0</v>
          </cell>
          <cell r="X681">
            <v>0</v>
          </cell>
          <cell r="Y681">
            <v>0</v>
          </cell>
          <cell r="Z681">
            <v>0</v>
          </cell>
          <cell r="AA681">
            <v>0</v>
          </cell>
          <cell r="AB681">
            <v>0</v>
          </cell>
          <cell r="AC681">
            <v>0</v>
          </cell>
          <cell r="AD681">
            <v>0</v>
          </cell>
          <cell r="AE681">
            <v>0</v>
          </cell>
          <cell r="AF681">
            <v>0</v>
          </cell>
          <cell r="AG681">
            <v>0</v>
          </cell>
          <cell r="AH681">
            <v>0</v>
          </cell>
          <cell r="AI681">
            <v>0</v>
          </cell>
          <cell r="AJ681">
            <v>0</v>
          </cell>
          <cell r="AK681">
            <v>0</v>
          </cell>
          <cell r="AL681">
            <v>0</v>
          </cell>
          <cell r="AM681">
            <v>0</v>
          </cell>
          <cell r="AN681">
            <v>0</v>
          </cell>
          <cell r="AO681">
            <v>0</v>
          </cell>
          <cell r="AP681">
            <v>0</v>
          </cell>
          <cell r="AQ681">
            <v>0</v>
          </cell>
          <cell r="AR681">
            <v>0</v>
          </cell>
          <cell r="AS681">
            <v>0</v>
          </cell>
          <cell r="AT681">
            <v>0</v>
          </cell>
          <cell r="AU681">
            <v>69.2</v>
          </cell>
          <cell r="AV681">
            <v>0</v>
          </cell>
          <cell r="AW681">
            <v>0</v>
          </cell>
          <cell r="AX681">
            <v>0</v>
          </cell>
          <cell r="AY681">
            <v>69.2</v>
          </cell>
          <cell r="AZ681">
            <v>0</v>
          </cell>
          <cell r="BA681">
            <v>0</v>
          </cell>
          <cell r="BB681">
            <v>0</v>
          </cell>
          <cell r="BC681">
            <v>0</v>
          </cell>
          <cell r="BD681">
            <v>0</v>
          </cell>
          <cell r="BE681">
            <v>-246389</v>
          </cell>
          <cell r="BF681">
            <v>0</v>
          </cell>
          <cell r="BG681">
            <v>0</v>
          </cell>
          <cell r="BH681">
            <v>0</v>
          </cell>
          <cell r="BI681">
            <v>0</v>
          </cell>
          <cell r="BJ681">
            <v>-246319.8</v>
          </cell>
        </row>
        <row r="682">
          <cell r="A682">
            <v>550900</v>
          </cell>
          <cell r="B682" t="str">
            <v>DX - Misc Revenue</v>
          </cell>
          <cell r="C682">
            <v>0</v>
          </cell>
          <cell r="D682">
            <v>0</v>
          </cell>
          <cell r="E682">
            <v>0</v>
          </cell>
          <cell r="F682">
            <v>0</v>
          </cell>
          <cell r="G682">
            <v>1073.5</v>
          </cell>
          <cell r="H682">
            <v>0</v>
          </cell>
          <cell r="I682">
            <v>0</v>
          </cell>
          <cell r="J682">
            <v>0</v>
          </cell>
          <cell r="K682">
            <v>1073.5</v>
          </cell>
          <cell r="L682">
            <v>0</v>
          </cell>
          <cell r="M682">
            <v>0</v>
          </cell>
          <cell r="N682">
            <v>0</v>
          </cell>
          <cell r="O682">
            <v>0</v>
          </cell>
          <cell r="P682">
            <v>0</v>
          </cell>
          <cell r="Q682">
            <v>-26839</v>
          </cell>
          <cell r="R682">
            <v>0</v>
          </cell>
          <cell r="S682">
            <v>0</v>
          </cell>
          <cell r="T682">
            <v>0</v>
          </cell>
          <cell r="U682">
            <v>0</v>
          </cell>
          <cell r="V682">
            <v>-25765.5</v>
          </cell>
          <cell r="W682">
            <v>0</v>
          </cell>
          <cell r="X682">
            <v>0</v>
          </cell>
          <cell r="Y682">
            <v>0</v>
          </cell>
          <cell r="Z682">
            <v>0</v>
          </cell>
          <cell r="AA682">
            <v>0</v>
          </cell>
          <cell r="AB682">
            <v>0</v>
          </cell>
          <cell r="AC682">
            <v>0</v>
          </cell>
          <cell r="AD682">
            <v>0</v>
          </cell>
          <cell r="AE682">
            <v>0</v>
          </cell>
          <cell r="AF682">
            <v>0</v>
          </cell>
          <cell r="AG682">
            <v>0</v>
          </cell>
          <cell r="AH682">
            <v>0</v>
          </cell>
          <cell r="AI682">
            <v>0</v>
          </cell>
          <cell r="AJ682">
            <v>0</v>
          </cell>
          <cell r="AK682">
            <v>0</v>
          </cell>
          <cell r="AL682">
            <v>0</v>
          </cell>
          <cell r="AM682">
            <v>0</v>
          </cell>
          <cell r="AN682">
            <v>0</v>
          </cell>
          <cell r="AO682">
            <v>0</v>
          </cell>
          <cell r="AP682">
            <v>0</v>
          </cell>
          <cell r="AQ682">
            <v>0</v>
          </cell>
          <cell r="AR682">
            <v>0</v>
          </cell>
          <cell r="AS682">
            <v>0</v>
          </cell>
          <cell r="AT682">
            <v>0</v>
          </cell>
          <cell r="AU682">
            <v>1073.5</v>
          </cell>
          <cell r="AV682">
            <v>0</v>
          </cell>
          <cell r="AW682">
            <v>0</v>
          </cell>
          <cell r="AX682">
            <v>0</v>
          </cell>
          <cell r="AY682">
            <v>1073.5</v>
          </cell>
          <cell r="AZ682">
            <v>0</v>
          </cell>
          <cell r="BA682">
            <v>0</v>
          </cell>
          <cell r="BB682">
            <v>0</v>
          </cell>
          <cell r="BC682">
            <v>0</v>
          </cell>
          <cell r="BD682">
            <v>0</v>
          </cell>
          <cell r="BE682">
            <v>-26839</v>
          </cell>
          <cell r="BF682">
            <v>0</v>
          </cell>
          <cell r="BG682">
            <v>0</v>
          </cell>
          <cell r="BH682">
            <v>0</v>
          </cell>
          <cell r="BI682">
            <v>0</v>
          </cell>
          <cell r="BJ682">
            <v>-25765.5</v>
          </cell>
        </row>
        <row r="683">
          <cell r="A683">
            <v>551000</v>
          </cell>
          <cell r="B683" t="str">
            <v>OCI-Amt ARS Hdg G/L</v>
          </cell>
          <cell r="C683">
            <v>0</v>
          </cell>
          <cell r="D683">
            <v>-169058.93</v>
          </cell>
          <cell r="E683">
            <v>0</v>
          </cell>
          <cell r="F683">
            <v>-169058.93</v>
          </cell>
          <cell r="G683">
            <v>-92721.3</v>
          </cell>
          <cell r="H683">
            <v>0</v>
          </cell>
          <cell r="I683">
            <v>0</v>
          </cell>
          <cell r="J683">
            <v>0</v>
          </cell>
          <cell r="K683">
            <v>-92721.3</v>
          </cell>
          <cell r="L683">
            <v>0</v>
          </cell>
          <cell r="M683">
            <v>0</v>
          </cell>
          <cell r="N683">
            <v>0</v>
          </cell>
          <cell r="O683">
            <v>0</v>
          </cell>
          <cell r="P683">
            <v>0</v>
          </cell>
          <cell r="Q683">
            <v>-12379.55</v>
          </cell>
          <cell r="R683">
            <v>0</v>
          </cell>
          <cell r="S683">
            <v>0</v>
          </cell>
          <cell r="T683">
            <v>0</v>
          </cell>
          <cell r="U683">
            <v>0</v>
          </cell>
          <cell r="V683">
            <v>-274159.78000000003</v>
          </cell>
          <cell r="W683">
            <v>0</v>
          </cell>
          <cell r="X683">
            <v>0</v>
          </cell>
          <cell r="Y683">
            <v>0</v>
          </cell>
          <cell r="Z683">
            <v>0</v>
          </cell>
          <cell r="AA683">
            <v>0</v>
          </cell>
          <cell r="AB683">
            <v>0</v>
          </cell>
          <cell r="AC683">
            <v>0</v>
          </cell>
          <cell r="AD683">
            <v>0</v>
          </cell>
          <cell r="AE683">
            <v>0</v>
          </cell>
          <cell r="AF683">
            <v>0</v>
          </cell>
          <cell r="AG683">
            <v>0</v>
          </cell>
          <cell r="AH683">
            <v>0</v>
          </cell>
          <cell r="AI683">
            <v>0</v>
          </cell>
          <cell r="AJ683">
            <v>0</v>
          </cell>
          <cell r="AK683">
            <v>0</v>
          </cell>
          <cell r="AL683">
            <v>0</v>
          </cell>
          <cell r="AM683">
            <v>0</v>
          </cell>
          <cell r="AN683">
            <v>0</v>
          </cell>
          <cell r="AO683">
            <v>0</v>
          </cell>
          <cell r="AP683">
            <v>0</v>
          </cell>
          <cell r="AQ683">
            <v>0</v>
          </cell>
          <cell r="AR683">
            <v>-169058.93</v>
          </cell>
          <cell r="AS683">
            <v>0</v>
          </cell>
          <cell r="AT683">
            <v>-169058.93</v>
          </cell>
          <cell r="AU683">
            <v>-92721.3</v>
          </cell>
          <cell r="AV683">
            <v>0</v>
          </cell>
          <cell r="AW683">
            <v>0</v>
          </cell>
          <cell r="AX683">
            <v>0</v>
          </cell>
          <cell r="AY683">
            <v>-92721.3</v>
          </cell>
          <cell r="AZ683">
            <v>0</v>
          </cell>
          <cell r="BA683">
            <v>0</v>
          </cell>
          <cell r="BB683">
            <v>0</v>
          </cell>
          <cell r="BC683">
            <v>0</v>
          </cell>
          <cell r="BD683">
            <v>0</v>
          </cell>
          <cell r="BE683">
            <v>-12379.55</v>
          </cell>
          <cell r="BF683">
            <v>0</v>
          </cell>
          <cell r="BG683">
            <v>0</v>
          </cell>
          <cell r="BH683">
            <v>0</v>
          </cell>
          <cell r="BI683">
            <v>0</v>
          </cell>
          <cell r="BJ683">
            <v>-274159.78000000003</v>
          </cell>
        </row>
        <row r="684">
          <cell r="A684">
            <v>560001</v>
          </cell>
          <cell r="B684" t="str">
            <v>RSVA Offset Account</v>
          </cell>
          <cell r="C684">
            <v>0</v>
          </cell>
          <cell r="D684">
            <v>0</v>
          </cell>
          <cell r="E684">
            <v>0</v>
          </cell>
          <cell r="F684">
            <v>0</v>
          </cell>
          <cell r="G684">
            <v>5443310.0099999998</v>
          </cell>
          <cell r="H684">
            <v>0</v>
          </cell>
          <cell r="I684">
            <v>0</v>
          </cell>
          <cell r="J684">
            <v>0</v>
          </cell>
          <cell r="K684">
            <v>5443310.0099999998</v>
          </cell>
          <cell r="L684">
            <v>0</v>
          </cell>
          <cell r="M684">
            <v>0</v>
          </cell>
          <cell r="N684">
            <v>0</v>
          </cell>
          <cell r="O684">
            <v>0</v>
          </cell>
          <cell r="P684">
            <v>0</v>
          </cell>
          <cell r="Q684">
            <v>0</v>
          </cell>
          <cell r="R684">
            <v>600380.31000000006</v>
          </cell>
          <cell r="S684">
            <v>0</v>
          </cell>
          <cell r="T684">
            <v>0</v>
          </cell>
          <cell r="U684">
            <v>0</v>
          </cell>
          <cell r="V684">
            <v>6043690.3200000003</v>
          </cell>
          <cell r="W684">
            <v>0</v>
          </cell>
          <cell r="X684">
            <v>0</v>
          </cell>
          <cell r="Y684">
            <v>0</v>
          </cell>
          <cell r="Z684">
            <v>0</v>
          </cell>
          <cell r="AA684">
            <v>0</v>
          </cell>
          <cell r="AB684">
            <v>0</v>
          </cell>
          <cell r="AC684">
            <v>0</v>
          </cell>
          <cell r="AD684">
            <v>0</v>
          </cell>
          <cell r="AE684">
            <v>0</v>
          </cell>
          <cell r="AF684">
            <v>0</v>
          </cell>
          <cell r="AG684">
            <v>0</v>
          </cell>
          <cell r="AH684">
            <v>0</v>
          </cell>
          <cell r="AI684">
            <v>0</v>
          </cell>
          <cell r="AJ684">
            <v>0</v>
          </cell>
          <cell r="AK684">
            <v>0</v>
          </cell>
          <cell r="AL684">
            <v>0</v>
          </cell>
          <cell r="AM684">
            <v>0</v>
          </cell>
          <cell r="AN684">
            <v>0</v>
          </cell>
          <cell r="AO684">
            <v>0</v>
          </cell>
          <cell r="AP684">
            <v>0</v>
          </cell>
          <cell r="AQ684">
            <v>0</v>
          </cell>
          <cell r="AR684">
            <v>0</v>
          </cell>
          <cell r="AS684">
            <v>0</v>
          </cell>
          <cell r="AT684">
            <v>0</v>
          </cell>
          <cell r="AU684">
            <v>5443310.0099999998</v>
          </cell>
          <cell r="AV684">
            <v>0</v>
          </cell>
          <cell r="AW684">
            <v>0</v>
          </cell>
          <cell r="AX684">
            <v>0</v>
          </cell>
          <cell r="AY684">
            <v>5443310.0099999998</v>
          </cell>
          <cell r="AZ684">
            <v>0</v>
          </cell>
          <cell r="BA684">
            <v>0</v>
          </cell>
          <cell r="BB684">
            <v>0</v>
          </cell>
          <cell r="BC684">
            <v>0</v>
          </cell>
          <cell r="BD684">
            <v>0</v>
          </cell>
          <cell r="BE684">
            <v>0</v>
          </cell>
          <cell r="BF684">
            <v>600380.31000000006</v>
          </cell>
          <cell r="BG684">
            <v>0</v>
          </cell>
          <cell r="BH684">
            <v>0</v>
          </cell>
          <cell r="BI684">
            <v>0</v>
          </cell>
          <cell r="BJ684">
            <v>6043690.3200000003</v>
          </cell>
        </row>
        <row r="685">
          <cell r="A685">
            <v>560002</v>
          </cell>
          <cell r="B685" t="str">
            <v>RCVA Offset  Account</v>
          </cell>
          <cell r="C685">
            <v>0</v>
          </cell>
          <cell r="D685">
            <v>0</v>
          </cell>
          <cell r="E685">
            <v>0</v>
          </cell>
          <cell r="F685">
            <v>0</v>
          </cell>
          <cell r="G685">
            <v>0</v>
          </cell>
          <cell r="H685">
            <v>0</v>
          </cell>
          <cell r="I685">
            <v>0</v>
          </cell>
          <cell r="J685">
            <v>0</v>
          </cell>
          <cell r="K685">
            <v>0</v>
          </cell>
          <cell r="L685">
            <v>0</v>
          </cell>
          <cell r="M685">
            <v>0</v>
          </cell>
          <cell r="N685">
            <v>0</v>
          </cell>
          <cell r="O685">
            <v>0</v>
          </cell>
          <cell r="P685">
            <v>0</v>
          </cell>
          <cell r="Q685">
            <v>0</v>
          </cell>
          <cell r="R685">
            <v>0</v>
          </cell>
          <cell r="S685">
            <v>0</v>
          </cell>
          <cell r="T685">
            <v>0</v>
          </cell>
          <cell r="U685">
            <v>0</v>
          </cell>
          <cell r="V685">
            <v>0</v>
          </cell>
          <cell r="W685">
            <v>0</v>
          </cell>
          <cell r="X685">
            <v>0</v>
          </cell>
          <cell r="Y685">
            <v>0</v>
          </cell>
          <cell r="Z685">
            <v>0</v>
          </cell>
          <cell r="AA685">
            <v>0</v>
          </cell>
          <cell r="AB685">
            <v>0</v>
          </cell>
          <cell r="AC685">
            <v>0</v>
          </cell>
          <cell r="AD685">
            <v>0</v>
          </cell>
          <cell r="AE685">
            <v>0</v>
          </cell>
          <cell r="AF685">
            <v>0</v>
          </cell>
          <cell r="AG685">
            <v>0</v>
          </cell>
          <cell r="AH685">
            <v>0</v>
          </cell>
          <cell r="AI685">
            <v>0</v>
          </cell>
          <cell r="AJ685">
            <v>0</v>
          </cell>
          <cell r="AK685">
            <v>0</v>
          </cell>
          <cell r="AL685">
            <v>0</v>
          </cell>
          <cell r="AM685">
            <v>0</v>
          </cell>
          <cell r="AN685">
            <v>0</v>
          </cell>
          <cell r="AO685">
            <v>0</v>
          </cell>
          <cell r="AP685">
            <v>0</v>
          </cell>
          <cell r="AQ685">
            <v>0</v>
          </cell>
          <cell r="AR685">
            <v>0</v>
          </cell>
          <cell r="AS685">
            <v>0</v>
          </cell>
          <cell r="AT685">
            <v>0</v>
          </cell>
          <cell r="AU685">
            <v>0</v>
          </cell>
          <cell r="AV685">
            <v>0</v>
          </cell>
          <cell r="AW685">
            <v>0</v>
          </cell>
          <cell r="AX685">
            <v>0</v>
          </cell>
          <cell r="AY685">
            <v>0</v>
          </cell>
          <cell r="AZ685">
            <v>0</v>
          </cell>
          <cell r="BA685">
            <v>0</v>
          </cell>
          <cell r="BB685">
            <v>0</v>
          </cell>
          <cell r="BC685">
            <v>0</v>
          </cell>
          <cell r="BD685">
            <v>0</v>
          </cell>
          <cell r="BE685">
            <v>0</v>
          </cell>
          <cell r="BF685">
            <v>0</v>
          </cell>
          <cell r="BG685">
            <v>0</v>
          </cell>
          <cell r="BH685">
            <v>0</v>
          </cell>
          <cell r="BI685">
            <v>0</v>
          </cell>
          <cell r="BJ685">
            <v>0</v>
          </cell>
        </row>
        <row r="686">
          <cell r="A686">
            <v>560020</v>
          </cell>
          <cell r="B686" t="str">
            <v>Tx-Tax Changes Dfd</v>
          </cell>
          <cell r="C686">
            <v>0</v>
          </cell>
          <cell r="D686">
            <v>-785228.36</v>
          </cell>
          <cell r="E686">
            <v>0</v>
          </cell>
          <cell r="F686">
            <v>-785228.36</v>
          </cell>
          <cell r="G686">
            <v>0</v>
          </cell>
          <cell r="H686">
            <v>0</v>
          </cell>
          <cell r="I686">
            <v>0</v>
          </cell>
          <cell r="J686">
            <v>0</v>
          </cell>
          <cell r="K686">
            <v>0</v>
          </cell>
          <cell r="L686">
            <v>0</v>
          </cell>
          <cell r="M686">
            <v>0</v>
          </cell>
          <cell r="N686">
            <v>0</v>
          </cell>
          <cell r="O686">
            <v>0</v>
          </cell>
          <cell r="P686">
            <v>0</v>
          </cell>
          <cell r="Q686">
            <v>0</v>
          </cell>
          <cell r="R686">
            <v>0</v>
          </cell>
          <cell r="S686">
            <v>0</v>
          </cell>
          <cell r="T686">
            <v>0</v>
          </cell>
          <cell r="U686">
            <v>0</v>
          </cell>
          <cell r="V686">
            <v>-785228.36</v>
          </cell>
          <cell r="W686">
            <v>0</v>
          </cell>
          <cell r="X686">
            <v>0</v>
          </cell>
          <cell r="Y686">
            <v>0</v>
          </cell>
          <cell r="Z686">
            <v>0</v>
          </cell>
          <cell r="AA686">
            <v>0</v>
          </cell>
          <cell r="AB686">
            <v>0</v>
          </cell>
          <cell r="AC686">
            <v>0</v>
          </cell>
          <cell r="AD686">
            <v>0</v>
          </cell>
          <cell r="AE686">
            <v>0</v>
          </cell>
          <cell r="AF686">
            <v>0</v>
          </cell>
          <cell r="AG686">
            <v>0</v>
          </cell>
          <cell r="AH686">
            <v>0</v>
          </cell>
          <cell r="AI686">
            <v>0</v>
          </cell>
          <cell r="AJ686">
            <v>0</v>
          </cell>
          <cell r="AK686">
            <v>0</v>
          </cell>
          <cell r="AL686">
            <v>0</v>
          </cell>
          <cell r="AM686">
            <v>0</v>
          </cell>
          <cell r="AN686">
            <v>0</v>
          </cell>
          <cell r="AO686">
            <v>0</v>
          </cell>
          <cell r="AP686">
            <v>0</v>
          </cell>
          <cell r="AQ686">
            <v>0</v>
          </cell>
          <cell r="AR686">
            <v>-785228.36</v>
          </cell>
          <cell r="AS686">
            <v>0</v>
          </cell>
          <cell r="AT686">
            <v>-785228.36</v>
          </cell>
          <cell r="AU686">
            <v>0</v>
          </cell>
          <cell r="AV686">
            <v>0</v>
          </cell>
          <cell r="AW686">
            <v>0</v>
          </cell>
          <cell r="AX686">
            <v>0</v>
          </cell>
          <cell r="AY686">
            <v>0</v>
          </cell>
          <cell r="AZ686">
            <v>0</v>
          </cell>
          <cell r="BA686">
            <v>0</v>
          </cell>
          <cell r="BB686">
            <v>0</v>
          </cell>
          <cell r="BC686">
            <v>0</v>
          </cell>
          <cell r="BD686">
            <v>0</v>
          </cell>
          <cell r="BE686">
            <v>0</v>
          </cell>
          <cell r="BF686">
            <v>0</v>
          </cell>
          <cell r="BG686">
            <v>0</v>
          </cell>
          <cell r="BH686">
            <v>0</v>
          </cell>
          <cell r="BI686">
            <v>0</v>
          </cell>
          <cell r="BJ686">
            <v>-785228.36</v>
          </cell>
        </row>
        <row r="687">
          <cell r="A687">
            <v>560030</v>
          </cell>
          <cell r="B687" t="str">
            <v>Rev per RA Agreemt</v>
          </cell>
          <cell r="C687">
            <v>0</v>
          </cell>
          <cell r="D687">
            <v>0</v>
          </cell>
          <cell r="E687">
            <v>0</v>
          </cell>
          <cell r="F687">
            <v>0</v>
          </cell>
          <cell r="G687">
            <v>0</v>
          </cell>
          <cell r="H687">
            <v>0</v>
          </cell>
          <cell r="I687">
            <v>0</v>
          </cell>
          <cell r="J687">
            <v>0</v>
          </cell>
          <cell r="K687">
            <v>0</v>
          </cell>
          <cell r="L687">
            <v>0</v>
          </cell>
          <cell r="M687">
            <v>0</v>
          </cell>
          <cell r="N687">
            <v>0</v>
          </cell>
          <cell r="O687">
            <v>0</v>
          </cell>
          <cell r="P687">
            <v>0</v>
          </cell>
          <cell r="Q687">
            <v>-27549000</v>
          </cell>
          <cell r="R687">
            <v>0</v>
          </cell>
          <cell r="S687">
            <v>0</v>
          </cell>
          <cell r="T687">
            <v>0</v>
          </cell>
          <cell r="U687">
            <v>0</v>
          </cell>
          <cell r="V687">
            <v>-27549000</v>
          </cell>
          <cell r="W687">
            <v>0</v>
          </cell>
          <cell r="X687">
            <v>0</v>
          </cell>
          <cell r="Y687">
            <v>0</v>
          </cell>
          <cell r="Z687">
            <v>0</v>
          </cell>
          <cell r="AA687">
            <v>0</v>
          </cell>
          <cell r="AB687">
            <v>0</v>
          </cell>
          <cell r="AC687">
            <v>0</v>
          </cell>
          <cell r="AD687">
            <v>0</v>
          </cell>
          <cell r="AE687">
            <v>0</v>
          </cell>
          <cell r="AF687">
            <v>0</v>
          </cell>
          <cell r="AG687">
            <v>0</v>
          </cell>
          <cell r="AH687">
            <v>0</v>
          </cell>
          <cell r="AI687">
            <v>0</v>
          </cell>
          <cell r="AJ687">
            <v>0</v>
          </cell>
          <cell r="AK687">
            <v>0</v>
          </cell>
          <cell r="AL687">
            <v>0</v>
          </cell>
          <cell r="AM687">
            <v>0</v>
          </cell>
          <cell r="AN687">
            <v>0</v>
          </cell>
          <cell r="AO687">
            <v>0</v>
          </cell>
          <cell r="AP687">
            <v>0</v>
          </cell>
          <cell r="AQ687">
            <v>0</v>
          </cell>
          <cell r="AR687">
            <v>0</v>
          </cell>
          <cell r="AS687">
            <v>0</v>
          </cell>
          <cell r="AT687">
            <v>0</v>
          </cell>
          <cell r="AU687">
            <v>0</v>
          </cell>
          <cell r="AV687">
            <v>0</v>
          </cell>
          <cell r="AW687">
            <v>0</v>
          </cell>
          <cell r="AX687">
            <v>0</v>
          </cell>
          <cell r="AY687">
            <v>0</v>
          </cell>
          <cell r="AZ687">
            <v>0</v>
          </cell>
          <cell r="BA687">
            <v>0</v>
          </cell>
          <cell r="BB687">
            <v>0</v>
          </cell>
          <cell r="BC687">
            <v>0</v>
          </cell>
          <cell r="BD687">
            <v>0</v>
          </cell>
          <cell r="BE687">
            <v>-27549000</v>
          </cell>
          <cell r="BF687">
            <v>0</v>
          </cell>
          <cell r="BG687">
            <v>0</v>
          </cell>
          <cell r="BH687">
            <v>0</v>
          </cell>
          <cell r="BI687">
            <v>0</v>
          </cell>
          <cell r="BJ687">
            <v>-27549000</v>
          </cell>
        </row>
        <row r="688">
          <cell r="A688">
            <v>560031</v>
          </cell>
          <cell r="B688" t="str">
            <v>RRP Rev Adj</v>
          </cell>
          <cell r="C688">
            <v>0</v>
          </cell>
          <cell r="D688">
            <v>0</v>
          </cell>
          <cell r="E688">
            <v>0</v>
          </cell>
          <cell r="F688">
            <v>0</v>
          </cell>
          <cell r="G688">
            <v>0</v>
          </cell>
          <cell r="H688">
            <v>0</v>
          </cell>
          <cell r="I688">
            <v>0</v>
          </cell>
          <cell r="J688">
            <v>0</v>
          </cell>
          <cell r="K688">
            <v>0</v>
          </cell>
          <cell r="L688">
            <v>0</v>
          </cell>
          <cell r="M688">
            <v>0</v>
          </cell>
          <cell r="N688">
            <v>0</v>
          </cell>
          <cell r="O688">
            <v>0</v>
          </cell>
          <cell r="P688">
            <v>0</v>
          </cell>
          <cell r="Q688">
            <v>-3957439.12</v>
          </cell>
          <cell r="R688">
            <v>0</v>
          </cell>
          <cell r="S688">
            <v>0</v>
          </cell>
          <cell r="T688">
            <v>0</v>
          </cell>
          <cell r="U688">
            <v>0</v>
          </cell>
          <cell r="V688">
            <v>-3957439.12</v>
          </cell>
          <cell r="W688">
            <v>0</v>
          </cell>
          <cell r="X688">
            <v>0</v>
          </cell>
          <cell r="Y688">
            <v>0</v>
          </cell>
          <cell r="Z688">
            <v>0</v>
          </cell>
          <cell r="AA688">
            <v>0</v>
          </cell>
          <cell r="AB688">
            <v>0</v>
          </cell>
          <cell r="AC688">
            <v>0</v>
          </cell>
          <cell r="AD688">
            <v>0</v>
          </cell>
          <cell r="AE688">
            <v>0</v>
          </cell>
          <cell r="AF688">
            <v>0</v>
          </cell>
          <cell r="AG688">
            <v>0</v>
          </cell>
          <cell r="AH688">
            <v>0</v>
          </cell>
          <cell r="AI688">
            <v>0</v>
          </cell>
          <cell r="AJ688">
            <v>0</v>
          </cell>
          <cell r="AK688">
            <v>0</v>
          </cell>
          <cell r="AL688">
            <v>0</v>
          </cell>
          <cell r="AM688">
            <v>0</v>
          </cell>
          <cell r="AN688">
            <v>0</v>
          </cell>
          <cell r="AO688">
            <v>0</v>
          </cell>
          <cell r="AP688">
            <v>0</v>
          </cell>
          <cell r="AQ688">
            <v>0</v>
          </cell>
          <cell r="AR688">
            <v>0</v>
          </cell>
          <cell r="AS688">
            <v>0</v>
          </cell>
          <cell r="AT688">
            <v>0</v>
          </cell>
          <cell r="AU688">
            <v>0</v>
          </cell>
          <cell r="AV688">
            <v>0</v>
          </cell>
          <cell r="AW688">
            <v>0</v>
          </cell>
          <cell r="AX688">
            <v>0</v>
          </cell>
          <cell r="AY688">
            <v>0</v>
          </cell>
          <cell r="AZ688">
            <v>0</v>
          </cell>
          <cell r="BA688">
            <v>0</v>
          </cell>
          <cell r="BB688">
            <v>0</v>
          </cell>
          <cell r="BC688">
            <v>0</v>
          </cell>
          <cell r="BD688">
            <v>0</v>
          </cell>
          <cell r="BE688">
            <v>-3957439.12</v>
          </cell>
          <cell r="BF688">
            <v>0</v>
          </cell>
          <cell r="BG688">
            <v>0</v>
          </cell>
          <cell r="BH688">
            <v>0</v>
          </cell>
          <cell r="BI688">
            <v>0</v>
          </cell>
          <cell r="BJ688">
            <v>-3957439.12</v>
          </cell>
        </row>
        <row r="689">
          <cell r="A689">
            <v>560040</v>
          </cell>
          <cell r="B689" t="str">
            <v>Tx Dfd Rev-Pensn Adj</v>
          </cell>
          <cell r="C689">
            <v>0</v>
          </cell>
          <cell r="D689">
            <v>-1858090.36</v>
          </cell>
          <cell r="E689">
            <v>0</v>
          </cell>
          <cell r="F689">
            <v>-1858090.36</v>
          </cell>
          <cell r="G689">
            <v>0</v>
          </cell>
          <cell r="H689">
            <v>0</v>
          </cell>
          <cell r="I689">
            <v>0</v>
          </cell>
          <cell r="J689">
            <v>0</v>
          </cell>
          <cell r="K689">
            <v>0</v>
          </cell>
          <cell r="L689">
            <v>0</v>
          </cell>
          <cell r="M689">
            <v>0</v>
          </cell>
          <cell r="N689">
            <v>0</v>
          </cell>
          <cell r="O689">
            <v>0</v>
          </cell>
          <cell r="P689">
            <v>0</v>
          </cell>
          <cell r="Q689">
            <v>0</v>
          </cell>
          <cell r="R689">
            <v>0</v>
          </cell>
          <cell r="S689">
            <v>0</v>
          </cell>
          <cell r="T689">
            <v>0</v>
          </cell>
          <cell r="U689">
            <v>0</v>
          </cell>
          <cell r="V689">
            <v>-1858090.36</v>
          </cell>
          <cell r="W689">
            <v>0</v>
          </cell>
          <cell r="X689">
            <v>0</v>
          </cell>
          <cell r="Y689">
            <v>0</v>
          </cell>
          <cell r="Z689">
            <v>0</v>
          </cell>
          <cell r="AA689">
            <v>0</v>
          </cell>
          <cell r="AB689">
            <v>0</v>
          </cell>
          <cell r="AC689">
            <v>0</v>
          </cell>
          <cell r="AD689">
            <v>0</v>
          </cell>
          <cell r="AE689">
            <v>0</v>
          </cell>
          <cell r="AF689">
            <v>0</v>
          </cell>
          <cell r="AG689">
            <v>0</v>
          </cell>
          <cell r="AH689">
            <v>0</v>
          </cell>
          <cell r="AI689">
            <v>0</v>
          </cell>
          <cell r="AJ689">
            <v>0</v>
          </cell>
          <cell r="AK689">
            <v>0</v>
          </cell>
          <cell r="AL689">
            <v>0</v>
          </cell>
          <cell r="AM689">
            <v>0</v>
          </cell>
          <cell r="AN689">
            <v>0</v>
          </cell>
          <cell r="AO689">
            <v>0</v>
          </cell>
          <cell r="AP689">
            <v>0</v>
          </cell>
          <cell r="AQ689">
            <v>0</v>
          </cell>
          <cell r="AR689">
            <v>-1858090.36</v>
          </cell>
          <cell r="AS689">
            <v>0</v>
          </cell>
          <cell r="AT689">
            <v>-1858090.36</v>
          </cell>
          <cell r="AU689">
            <v>0</v>
          </cell>
          <cell r="AV689">
            <v>0</v>
          </cell>
          <cell r="AW689">
            <v>0</v>
          </cell>
          <cell r="AX689">
            <v>0</v>
          </cell>
          <cell r="AY689">
            <v>0</v>
          </cell>
          <cell r="AZ689">
            <v>0</v>
          </cell>
          <cell r="BA689">
            <v>0</v>
          </cell>
          <cell r="BB689">
            <v>0</v>
          </cell>
          <cell r="BC689">
            <v>0</v>
          </cell>
          <cell r="BD689">
            <v>0</v>
          </cell>
          <cell r="BE689">
            <v>0</v>
          </cell>
          <cell r="BF689">
            <v>0</v>
          </cell>
          <cell r="BG689">
            <v>0</v>
          </cell>
          <cell r="BH689">
            <v>0</v>
          </cell>
          <cell r="BI689">
            <v>0</v>
          </cell>
          <cell r="BJ689">
            <v>-1858090.36</v>
          </cell>
        </row>
        <row r="690">
          <cell r="A690">
            <v>560041</v>
          </cell>
          <cell r="B690" t="str">
            <v>Tx Def Rev Right Pay</v>
          </cell>
          <cell r="C690">
            <v>0</v>
          </cell>
          <cell r="D690">
            <v>967778.95</v>
          </cell>
          <cell r="E690">
            <v>0</v>
          </cell>
          <cell r="F690">
            <v>967778.95</v>
          </cell>
          <cell r="G690">
            <v>0</v>
          </cell>
          <cell r="H690">
            <v>0</v>
          </cell>
          <cell r="I690">
            <v>0</v>
          </cell>
          <cell r="J690">
            <v>0</v>
          </cell>
          <cell r="K690">
            <v>0</v>
          </cell>
          <cell r="L690">
            <v>0</v>
          </cell>
          <cell r="M690">
            <v>0</v>
          </cell>
          <cell r="N690">
            <v>0</v>
          </cell>
          <cell r="O690">
            <v>0</v>
          </cell>
          <cell r="P690">
            <v>0</v>
          </cell>
          <cell r="Q690">
            <v>0</v>
          </cell>
          <cell r="R690">
            <v>0</v>
          </cell>
          <cell r="S690">
            <v>0</v>
          </cell>
          <cell r="T690">
            <v>0</v>
          </cell>
          <cell r="U690">
            <v>0</v>
          </cell>
          <cell r="V690">
            <v>967778.95</v>
          </cell>
          <cell r="W690">
            <v>0</v>
          </cell>
          <cell r="X690">
            <v>0</v>
          </cell>
          <cell r="Y690">
            <v>0</v>
          </cell>
          <cell r="Z690">
            <v>0</v>
          </cell>
          <cell r="AA690">
            <v>0</v>
          </cell>
          <cell r="AB690">
            <v>0</v>
          </cell>
          <cell r="AC690">
            <v>0</v>
          </cell>
          <cell r="AD690">
            <v>0</v>
          </cell>
          <cell r="AE690">
            <v>0</v>
          </cell>
          <cell r="AF690">
            <v>0</v>
          </cell>
          <cell r="AG690">
            <v>0</v>
          </cell>
          <cell r="AH690">
            <v>0</v>
          </cell>
          <cell r="AI690">
            <v>0</v>
          </cell>
          <cell r="AJ690">
            <v>0</v>
          </cell>
          <cell r="AK690">
            <v>0</v>
          </cell>
          <cell r="AL690">
            <v>0</v>
          </cell>
          <cell r="AM690">
            <v>0</v>
          </cell>
          <cell r="AN690">
            <v>0</v>
          </cell>
          <cell r="AO690">
            <v>0</v>
          </cell>
          <cell r="AP690">
            <v>0</v>
          </cell>
          <cell r="AQ690">
            <v>0</v>
          </cell>
          <cell r="AR690">
            <v>967778.95</v>
          </cell>
          <cell r="AS690">
            <v>0</v>
          </cell>
          <cell r="AT690">
            <v>967778.95</v>
          </cell>
          <cell r="AU690">
            <v>0</v>
          </cell>
          <cell r="AV690">
            <v>0</v>
          </cell>
          <cell r="AW690">
            <v>0</v>
          </cell>
          <cell r="AX690">
            <v>0</v>
          </cell>
          <cell r="AY690">
            <v>0</v>
          </cell>
          <cell r="AZ690">
            <v>0</v>
          </cell>
          <cell r="BA690">
            <v>0</v>
          </cell>
          <cell r="BB690">
            <v>0</v>
          </cell>
          <cell r="BC690">
            <v>0</v>
          </cell>
          <cell r="BD690">
            <v>0</v>
          </cell>
          <cell r="BE690">
            <v>0</v>
          </cell>
          <cell r="BF690">
            <v>0</v>
          </cell>
          <cell r="BG690">
            <v>0</v>
          </cell>
          <cell r="BH690">
            <v>0</v>
          </cell>
          <cell r="BI690">
            <v>0</v>
          </cell>
          <cell r="BJ690">
            <v>967778.95</v>
          </cell>
        </row>
        <row r="691">
          <cell r="A691">
            <v>560051</v>
          </cell>
          <cell r="B691" t="str">
            <v>Tx Exc Exp Def Rev</v>
          </cell>
          <cell r="C691">
            <v>0</v>
          </cell>
          <cell r="D691">
            <v>12813450.359999999</v>
          </cell>
          <cell r="E691">
            <v>0</v>
          </cell>
          <cell r="F691">
            <v>12813450.359999999</v>
          </cell>
          <cell r="G691">
            <v>0</v>
          </cell>
          <cell r="H691">
            <v>0</v>
          </cell>
          <cell r="I691">
            <v>0</v>
          </cell>
          <cell r="J691">
            <v>0</v>
          </cell>
          <cell r="K691">
            <v>0</v>
          </cell>
          <cell r="L691">
            <v>0</v>
          </cell>
          <cell r="M691">
            <v>0</v>
          </cell>
          <cell r="N691">
            <v>0</v>
          </cell>
          <cell r="O691">
            <v>0</v>
          </cell>
          <cell r="P691">
            <v>0</v>
          </cell>
          <cell r="Q691">
            <v>0</v>
          </cell>
          <cell r="R691">
            <v>0</v>
          </cell>
          <cell r="S691">
            <v>0</v>
          </cell>
          <cell r="T691">
            <v>0</v>
          </cell>
          <cell r="U691">
            <v>0</v>
          </cell>
          <cell r="V691">
            <v>12813450.359999999</v>
          </cell>
          <cell r="W691">
            <v>0</v>
          </cell>
          <cell r="X691">
            <v>0</v>
          </cell>
          <cell r="Y691">
            <v>0</v>
          </cell>
          <cell r="Z691">
            <v>0</v>
          </cell>
          <cell r="AA691">
            <v>0</v>
          </cell>
          <cell r="AB691">
            <v>0</v>
          </cell>
          <cell r="AC691">
            <v>0</v>
          </cell>
          <cell r="AD691">
            <v>0</v>
          </cell>
          <cell r="AE691">
            <v>0</v>
          </cell>
          <cell r="AF691">
            <v>0</v>
          </cell>
          <cell r="AG691">
            <v>0</v>
          </cell>
          <cell r="AH691">
            <v>0</v>
          </cell>
          <cell r="AI691">
            <v>0</v>
          </cell>
          <cell r="AJ691">
            <v>0</v>
          </cell>
          <cell r="AK691">
            <v>0</v>
          </cell>
          <cell r="AL691">
            <v>0</v>
          </cell>
          <cell r="AM691">
            <v>0</v>
          </cell>
          <cell r="AN691">
            <v>0</v>
          </cell>
          <cell r="AO691">
            <v>0</v>
          </cell>
          <cell r="AP691">
            <v>0</v>
          </cell>
          <cell r="AQ691">
            <v>0</v>
          </cell>
          <cell r="AR691">
            <v>12813450.359999999</v>
          </cell>
          <cell r="AS691">
            <v>0</v>
          </cell>
          <cell r="AT691">
            <v>12813450.359999999</v>
          </cell>
          <cell r="AU691">
            <v>0</v>
          </cell>
          <cell r="AV691">
            <v>0</v>
          </cell>
          <cell r="AW691">
            <v>0</v>
          </cell>
          <cell r="AX691">
            <v>0</v>
          </cell>
          <cell r="AY691">
            <v>0</v>
          </cell>
          <cell r="AZ691">
            <v>0</v>
          </cell>
          <cell r="BA691">
            <v>0</v>
          </cell>
          <cell r="BB691">
            <v>0</v>
          </cell>
          <cell r="BC691">
            <v>0</v>
          </cell>
          <cell r="BD691">
            <v>0</v>
          </cell>
          <cell r="BE691">
            <v>0</v>
          </cell>
          <cell r="BF691">
            <v>0</v>
          </cell>
          <cell r="BG691">
            <v>0</v>
          </cell>
          <cell r="BH691">
            <v>0</v>
          </cell>
          <cell r="BI691">
            <v>0</v>
          </cell>
          <cell r="BJ691">
            <v>12813450.359999999</v>
          </cell>
        </row>
        <row r="692">
          <cell r="A692">
            <v>560060</v>
          </cell>
          <cell r="B692" t="str">
            <v>LVSG Swtch Gear Crdt</v>
          </cell>
          <cell r="C692">
            <v>0</v>
          </cell>
          <cell r="D692">
            <v>11537243.220000001</v>
          </cell>
          <cell r="E692">
            <v>0</v>
          </cell>
          <cell r="F692">
            <v>11537243.220000001</v>
          </cell>
          <cell r="G692">
            <v>0</v>
          </cell>
          <cell r="H692">
            <v>0</v>
          </cell>
          <cell r="I692">
            <v>0</v>
          </cell>
          <cell r="J692">
            <v>0</v>
          </cell>
          <cell r="K692">
            <v>0</v>
          </cell>
          <cell r="L692">
            <v>0</v>
          </cell>
          <cell r="M692">
            <v>0</v>
          </cell>
          <cell r="N692">
            <v>0</v>
          </cell>
          <cell r="O692">
            <v>0</v>
          </cell>
          <cell r="P692">
            <v>0</v>
          </cell>
          <cell r="Q692">
            <v>0</v>
          </cell>
          <cell r="R692">
            <v>0</v>
          </cell>
          <cell r="S692">
            <v>0</v>
          </cell>
          <cell r="T692">
            <v>0</v>
          </cell>
          <cell r="U692">
            <v>0</v>
          </cell>
          <cell r="V692">
            <v>11537243.220000001</v>
          </cell>
          <cell r="W692">
            <v>0</v>
          </cell>
          <cell r="X692">
            <v>0</v>
          </cell>
          <cell r="Y692">
            <v>0</v>
          </cell>
          <cell r="Z692">
            <v>0</v>
          </cell>
          <cell r="AA692">
            <v>0</v>
          </cell>
          <cell r="AB692">
            <v>0</v>
          </cell>
          <cell r="AC692">
            <v>0</v>
          </cell>
          <cell r="AD692">
            <v>0</v>
          </cell>
          <cell r="AE692">
            <v>0</v>
          </cell>
          <cell r="AF692">
            <v>0</v>
          </cell>
          <cell r="AG692">
            <v>0</v>
          </cell>
          <cell r="AH692">
            <v>0</v>
          </cell>
          <cell r="AI692">
            <v>0</v>
          </cell>
          <cell r="AJ692">
            <v>0</v>
          </cell>
          <cell r="AK692">
            <v>0</v>
          </cell>
          <cell r="AL692">
            <v>0</v>
          </cell>
          <cell r="AM692">
            <v>0</v>
          </cell>
          <cell r="AN692">
            <v>0</v>
          </cell>
          <cell r="AO692">
            <v>0</v>
          </cell>
          <cell r="AP692">
            <v>0</v>
          </cell>
          <cell r="AQ692">
            <v>0</v>
          </cell>
          <cell r="AR692">
            <v>11537243.220000001</v>
          </cell>
          <cell r="AS692">
            <v>0</v>
          </cell>
          <cell r="AT692">
            <v>11537243.220000001</v>
          </cell>
          <cell r="AU692">
            <v>0</v>
          </cell>
          <cell r="AV692">
            <v>0</v>
          </cell>
          <cell r="AW692">
            <v>0</v>
          </cell>
          <cell r="AX692">
            <v>0</v>
          </cell>
          <cell r="AY692">
            <v>0</v>
          </cell>
          <cell r="AZ692">
            <v>0</v>
          </cell>
          <cell r="BA692">
            <v>0</v>
          </cell>
          <cell r="BB692">
            <v>0</v>
          </cell>
          <cell r="BC692">
            <v>0</v>
          </cell>
          <cell r="BD692">
            <v>0</v>
          </cell>
          <cell r="BE692">
            <v>0</v>
          </cell>
          <cell r="BF692">
            <v>0</v>
          </cell>
          <cell r="BG692">
            <v>0</v>
          </cell>
          <cell r="BH692">
            <v>0</v>
          </cell>
          <cell r="BI692">
            <v>0</v>
          </cell>
          <cell r="BJ692">
            <v>11537243.220000001</v>
          </cell>
        </row>
        <row r="693">
          <cell r="A693">
            <v>560726</v>
          </cell>
          <cell r="B693" t="str">
            <v>TX - Network Credit</v>
          </cell>
          <cell r="C693">
            <v>0</v>
          </cell>
          <cell r="D693">
            <v>-878769112.44000006</v>
          </cell>
          <cell r="E693">
            <v>0</v>
          </cell>
          <cell r="F693">
            <v>-878769112.44000006</v>
          </cell>
          <cell r="G693">
            <v>0</v>
          </cell>
          <cell r="H693">
            <v>0</v>
          </cell>
          <cell r="I693">
            <v>0</v>
          </cell>
          <cell r="J693">
            <v>0</v>
          </cell>
          <cell r="K693">
            <v>0</v>
          </cell>
          <cell r="L693">
            <v>0</v>
          </cell>
          <cell r="M693">
            <v>0</v>
          </cell>
          <cell r="N693">
            <v>0</v>
          </cell>
          <cell r="O693">
            <v>0</v>
          </cell>
          <cell r="P693">
            <v>0</v>
          </cell>
          <cell r="Q693">
            <v>0</v>
          </cell>
          <cell r="R693">
            <v>0</v>
          </cell>
          <cell r="S693">
            <v>0</v>
          </cell>
          <cell r="T693">
            <v>0</v>
          </cell>
          <cell r="U693">
            <v>0</v>
          </cell>
          <cell r="V693">
            <v>-878769112.44000006</v>
          </cell>
          <cell r="W693">
            <v>0</v>
          </cell>
          <cell r="X693">
            <v>0</v>
          </cell>
          <cell r="Y693">
            <v>0</v>
          </cell>
          <cell r="Z693">
            <v>0</v>
          </cell>
          <cell r="AA693">
            <v>0</v>
          </cell>
          <cell r="AB693">
            <v>0</v>
          </cell>
          <cell r="AC693">
            <v>0</v>
          </cell>
          <cell r="AD693">
            <v>0</v>
          </cell>
          <cell r="AE693">
            <v>0</v>
          </cell>
          <cell r="AF693">
            <v>0</v>
          </cell>
          <cell r="AG693">
            <v>0</v>
          </cell>
          <cell r="AH693">
            <v>0</v>
          </cell>
          <cell r="AI693">
            <v>0</v>
          </cell>
          <cell r="AJ693">
            <v>0</v>
          </cell>
          <cell r="AK693">
            <v>0</v>
          </cell>
          <cell r="AL693">
            <v>0</v>
          </cell>
          <cell r="AM693">
            <v>0</v>
          </cell>
          <cell r="AN693">
            <v>0</v>
          </cell>
          <cell r="AO693">
            <v>0</v>
          </cell>
          <cell r="AP693">
            <v>0</v>
          </cell>
          <cell r="AQ693">
            <v>0</v>
          </cell>
          <cell r="AR693">
            <v>-878769112.44000006</v>
          </cell>
          <cell r="AS693">
            <v>0</v>
          </cell>
          <cell r="AT693">
            <v>-878769112.44000006</v>
          </cell>
          <cell r="AU693">
            <v>0</v>
          </cell>
          <cell r="AV693">
            <v>0</v>
          </cell>
          <cell r="AW693">
            <v>0</v>
          </cell>
          <cell r="AX693">
            <v>0</v>
          </cell>
          <cell r="AY693">
            <v>0</v>
          </cell>
          <cell r="AZ693">
            <v>0</v>
          </cell>
          <cell r="BA693">
            <v>0</v>
          </cell>
          <cell r="BB693">
            <v>0</v>
          </cell>
          <cell r="BC693">
            <v>0</v>
          </cell>
          <cell r="BD693">
            <v>0</v>
          </cell>
          <cell r="BE693">
            <v>0</v>
          </cell>
          <cell r="BF693">
            <v>0</v>
          </cell>
          <cell r="BG693">
            <v>0</v>
          </cell>
          <cell r="BH693">
            <v>0</v>
          </cell>
          <cell r="BI693">
            <v>0</v>
          </cell>
          <cell r="BJ693">
            <v>-878769112.44000006</v>
          </cell>
        </row>
        <row r="694">
          <cell r="A694">
            <v>560727</v>
          </cell>
          <cell r="B694" t="str">
            <v>TX-Line Conn Serv Cr</v>
          </cell>
          <cell r="C694">
            <v>0</v>
          </cell>
          <cell r="D694">
            <v>-189669192.74000001</v>
          </cell>
          <cell r="E694">
            <v>0</v>
          </cell>
          <cell r="F694">
            <v>-189669192.74000001</v>
          </cell>
          <cell r="G694">
            <v>0</v>
          </cell>
          <cell r="H694">
            <v>0</v>
          </cell>
          <cell r="I694">
            <v>0</v>
          </cell>
          <cell r="J694">
            <v>0</v>
          </cell>
          <cell r="K694">
            <v>0</v>
          </cell>
          <cell r="L694">
            <v>0</v>
          </cell>
          <cell r="M694">
            <v>0</v>
          </cell>
          <cell r="N694">
            <v>0</v>
          </cell>
          <cell r="O694">
            <v>0</v>
          </cell>
          <cell r="P694">
            <v>0</v>
          </cell>
          <cell r="Q694">
            <v>0</v>
          </cell>
          <cell r="R694">
            <v>0</v>
          </cell>
          <cell r="S694">
            <v>0</v>
          </cell>
          <cell r="T694">
            <v>0</v>
          </cell>
          <cell r="U694">
            <v>0</v>
          </cell>
          <cell r="V694">
            <v>-189669192.74000001</v>
          </cell>
          <cell r="W694">
            <v>0</v>
          </cell>
          <cell r="X694">
            <v>0</v>
          </cell>
          <cell r="Y694">
            <v>0</v>
          </cell>
          <cell r="Z694">
            <v>0</v>
          </cell>
          <cell r="AA694">
            <v>0</v>
          </cell>
          <cell r="AB694">
            <v>0</v>
          </cell>
          <cell r="AC694">
            <v>0</v>
          </cell>
          <cell r="AD694">
            <v>0</v>
          </cell>
          <cell r="AE694">
            <v>0</v>
          </cell>
          <cell r="AF694">
            <v>0</v>
          </cell>
          <cell r="AG694">
            <v>0</v>
          </cell>
          <cell r="AH694">
            <v>0</v>
          </cell>
          <cell r="AI694">
            <v>0</v>
          </cell>
          <cell r="AJ694">
            <v>0</v>
          </cell>
          <cell r="AK694">
            <v>0</v>
          </cell>
          <cell r="AL694">
            <v>0</v>
          </cell>
          <cell r="AM694">
            <v>0</v>
          </cell>
          <cell r="AN694">
            <v>0</v>
          </cell>
          <cell r="AO694">
            <v>0</v>
          </cell>
          <cell r="AP694">
            <v>0</v>
          </cell>
          <cell r="AQ694">
            <v>0</v>
          </cell>
          <cell r="AR694">
            <v>-189669192.74000001</v>
          </cell>
          <cell r="AS694">
            <v>0</v>
          </cell>
          <cell r="AT694">
            <v>-189669192.74000001</v>
          </cell>
          <cell r="AU694">
            <v>0</v>
          </cell>
          <cell r="AV694">
            <v>0</v>
          </cell>
          <cell r="AW694">
            <v>0</v>
          </cell>
          <cell r="AX694">
            <v>0</v>
          </cell>
          <cell r="AY694">
            <v>0</v>
          </cell>
          <cell r="AZ694">
            <v>0</v>
          </cell>
          <cell r="BA694">
            <v>0</v>
          </cell>
          <cell r="BB694">
            <v>0</v>
          </cell>
          <cell r="BC694">
            <v>0</v>
          </cell>
          <cell r="BD694">
            <v>0</v>
          </cell>
          <cell r="BE694">
            <v>0</v>
          </cell>
          <cell r="BF694">
            <v>0</v>
          </cell>
          <cell r="BG694">
            <v>0</v>
          </cell>
          <cell r="BH694">
            <v>0</v>
          </cell>
          <cell r="BI694">
            <v>0</v>
          </cell>
          <cell r="BJ694">
            <v>-189669192.74000001</v>
          </cell>
        </row>
        <row r="695">
          <cell r="A695">
            <v>560728</v>
          </cell>
          <cell r="B695" t="str">
            <v>TX-Transf Conn Cred</v>
          </cell>
          <cell r="C695">
            <v>0</v>
          </cell>
          <cell r="D695">
            <v>-377320193.29000002</v>
          </cell>
          <cell r="E695">
            <v>0</v>
          </cell>
          <cell r="F695">
            <v>-377320193.29000002</v>
          </cell>
          <cell r="G695">
            <v>0</v>
          </cell>
          <cell r="H695">
            <v>0</v>
          </cell>
          <cell r="I695">
            <v>0</v>
          </cell>
          <cell r="J695">
            <v>0</v>
          </cell>
          <cell r="K695">
            <v>0</v>
          </cell>
          <cell r="L695">
            <v>0</v>
          </cell>
          <cell r="M695">
            <v>0</v>
          </cell>
          <cell r="N695">
            <v>0</v>
          </cell>
          <cell r="O695">
            <v>0</v>
          </cell>
          <cell r="P695">
            <v>0</v>
          </cell>
          <cell r="Q695">
            <v>0</v>
          </cell>
          <cell r="R695">
            <v>0</v>
          </cell>
          <cell r="S695">
            <v>0</v>
          </cell>
          <cell r="T695">
            <v>0</v>
          </cell>
          <cell r="U695">
            <v>0</v>
          </cell>
          <cell r="V695">
            <v>-377320193.29000002</v>
          </cell>
          <cell r="W695">
            <v>0</v>
          </cell>
          <cell r="X695">
            <v>0</v>
          </cell>
          <cell r="Y695">
            <v>0</v>
          </cell>
          <cell r="Z695">
            <v>0</v>
          </cell>
          <cell r="AA695">
            <v>0</v>
          </cell>
          <cell r="AB695">
            <v>0</v>
          </cell>
          <cell r="AC695">
            <v>0</v>
          </cell>
          <cell r="AD695">
            <v>0</v>
          </cell>
          <cell r="AE695">
            <v>0</v>
          </cell>
          <cell r="AF695">
            <v>0</v>
          </cell>
          <cell r="AG695">
            <v>0</v>
          </cell>
          <cell r="AH695">
            <v>0</v>
          </cell>
          <cell r="AI695">
            <v>0</v>
          </cell>
          <cell r="AJ695">
            <v>0</v>
          </cell>
          <cell r="AK695">
            <v>0</v>
          </cell>
          <cell r="AL695">
            <v>0</v>
          </cell>
          <cell r="AM695">
            <v>0</v>
          </cell>
          <cell r="AN695">
            <v>0</v>
          </cell>
          <cell r="AO695">
            <v>0</v>
          </cell>
          <cell r="AP695">
            <v>0</v>
          </cell>
          <cell r="AQ695">
            <v>0</v>
          </cell>
          <cell r="AR695">
            <v>-377320193.29000002</v>
          </cell>
          <cell r="AS695">
            <v>0</v>
          </cell>
          <cell r="AT695">
            <v>-377320193.29000002</v>
          </cell>
          <cell r="AU695">
            <v>0</v>
          </cell>
          <cell r="AV695">
            <v>0</v>
          </cell>
          <cell r="AW695">
            <v>0</v>
          </cell>
          <cell r="AX695">
            <v>0</v>
          </cell>
          <cell r="AY695">
            <v>0</v>
          </cell>
          <cell r="AZ695">
            <v>0</v>
          </cell>
          <cell r="BA695">
            <v>0</v>
          </cell>
          <cell r="BB695">
            <v>0</v>
          </cell>
          <cell r="BC695">
            <v>0</v>
          </cell>
          <cell r="BD695">
            <v>0</v>
          </cell>
          <cell r="BE695">
            <v>0</v>
          </cell>
          <cell r="BF695">
            <v>0</v>
          </cell>
          <cell r="BG695">
            <v>0</v>
          </cell>
          <cell r="BH695">
            <v>0</v>
          </cell>
          <cell r="BI695">
            <v>0</v>
          </cell>
          <cell r="BJ695">
            <v>-377320193.29000002</v>
          </cell>
        </row>
        <row r="696">
          <cell r="A696">
            <v>560729</v>
          </cell>
          <cell r="B696" t="str">
            <v>Tx Ext&amp;Whl thru Cred</v>
          </cell>
          <cell r="C696">
            <v>0</v>
          </cell>
          <cell r="D696">
            <v>-28813450.359999999</v>
          </cell>
          <cell r="E696">
            <v>0</v>
          </cell>
          <cell r="F696">
            <v>-28813450.359999999</v>
          </cell>
          <cell r="G696">
            <v>0</v>
          </cell>
          <cell r="H696">
            <v>0</v>
          </cell>
          <cell r="I696">
            <v>0</v>
          </cell>
          <cell r="J696">
            <v>0</v>
          </cell>
          <cell r="K696">
            <v>0</v>
          </cell>
          <cell r="L696">
            <v>0</v>
          </cell>
          <cell r="M696">
            <v>0</v>
          </cell>
          <cell r="N696">
            <v>0</v>
          </cell>
          <cell r="O696">
            <v>0</v>
          </cell>
          <cell r="P696">
            <v>0</v>
          </cell>
          <cell r="Q696">
            <v>0</v>
          </cell>
          <cell r="R696">
            <v>0</v>
          </cell>
          <cell r="S696">
            <v>0</v>
          </cell>
          <cell r="T696">
            <v>0</v>
          </cell>
          <cell r="U696">
            <v>0</v>
          </cell>
          <cell r="V696">
            <v>-28813450.359999999</v>
          </cell>
          <cell r="W696">
            <v>0</v>
          </cell>
          <cell r="X696">
            <v>0</v>
          </cell>
          <cell r="Y696">
            <v>0</v>
          </cell>
          <cell r="Z696">
            <v>0</v>
          </cell>
          <cell r="AA696">
            <v>0</v>
          </cell>
          <cell r="AB696">
            <v>0</v>
          </cell>
          <cell r="AC696">
            <v>0</v>
          </cell>
          <cell r="AD696">
            <v>0</v>
          </cell>
          <cell r="AE696">
            <v>0</v>
          </cell>
          <cell r="AF696">
            <v>0</v>
          </cell>
          <cell r="AG696">
            <v>0</v>
          </cell>
          <cell r="AH696">
            <v>0</v>
          </cell>
          <cell r="AI696">
            <v>0</v>
          </cell>
          <cell r="AJ696">
            <v>0</v>
          </cell>
          <cell r="AK696">
            <v>0</v>
          </cell>
          <cell r="AL696">
            <v>0</v>
          </cell>
          <cell r="AM696">
            <v>0</v>
          </cell>
          <cell r="AN696">
            <v>0</v>
          </cell>
          <cell r="AO696">
            <v>0</v>
          </cell>
          <cell r="AP696">
            <v>0</v>
          </cell>
          <cell r="AQ696">
            <v>0</v>
          </cell>
          <cell r="AR696">
            <v>-28813450.359999999</v>
          </cell>
          <cell r="AS696">
            <v>0</v>
          </cell>
          <cell r="AT696">
            <v>-28813450.359999999</v>
          </cell>
          <cell r="AU696">
            <v>0</v>
          </cell>
          <cell r="AV696">
            <v>0</v>
          </cell>
          <cell r="AW696">
            <v>0</v>
          </cell>
          <cell r="AX696">
            <v>0</v>
          </cell>
          <cell r="AY696">
            <v>0</v>
          </cell>
          <cell r="AZ696">
            <v>0</v>
          </cell>
          <cell r="BA696">
            <v>0</v>
          </cell>
          <cell r="BB696">
            <v>0</v>
          </cell>
          <cell r="BC696">
            <v>0</v>
          </cell>
          <cell r="BD696">
            <v>0</v>
          </cell>
          <cell r="BE696">
            <v>0</v>
          </cell>
          <cell r="BF696">
            <v>0</v>
          </cell>
          <cell r="BG696">
            <v>0</v>
          </cell>
          <cell r="BH696">
            <v>0</v>
          </cell>
          <cell r="BI696">
            <v>0</v>
          </cell>
          <cell r="BJ696">
            <v>-28813450.359999999</v>
          </cell>
        </row>
        <row r="697">
          <cell r="A697">
            <v>560732</v>
          </cell>
          <cell r="B697" t="str">
            <v>Tx Mt Provider Svc R</v>
          </cell>
          <cell r="C697">
            <v>0</v>
          </cell>
          <cell r="D697">
            <v>-962976.37</v>
          </cell>
          <cell r="E697">
            <v>0</v>
          </cell>
          <cell r="F697">
            <v>-962976.37</v>
          </cell>
          <cell r="G697">
            <v>0</v>
          </cell>
          <cell r="H697">
            <v>0</v>
          </cell>
          <cell r="I697">
            <v>0</v>
          </cell>
          <cell r="J697">
            <v>0</v>
          </cell>
          <cell r="K697">
            <v>0</v>
          </cell>
          <cell r="L697">
            <v>0</v>
          </cell>
          <cell r="M697">
            <v>0</v>
          </cell>
          <cell r="N697">
            <v>0</v>
          </cell>
          <cell r="O697">
            <v>0</v>
          </cell>
          <cell r="P697">
            <v>0</v>
          </cell>
          <cell r="Q697">
            <v>0</v>
          </cell>
          <cell r="R697">
            <v>0</v>
          </cell>
          <cell r="S697">
            <v>0</v>
          </cell>
          <cell r="T697">
            <v>0</v>
          </cell>
          <cell r="U697">
            <v>0</v>
          </cell>
          <cell r="V697">
            <v>-962976.37</v>
          </cell>
          <cell r="W697">
            <v>0</v>
          </cell>
          <cell r="X697">
            <v>0</v>
          </cell>
          <cell r="Y697">
            <v>0</v>
          </cell>
          <cell r="Z697">
            <v>0</v>
          </cell>
          <cell r="AA697">
            <v>0</v>
          </cell>
          <cell r="AB697">
            <v>0</v>
          </cell>
          <cell r="AC697">
            <v>0</v>
          </cell>
          <cell r="AD697">
            <v>0</v>
          </cell>
          <cell r="AE697">
            <v>0</v>
          </cell>
          <cell r="AF697">
            <v>0</v>
          </cell>
          <cell r="AG697">
            <v>0</v>
          </cell>
          <cell r="AH697">
            <v>0</v>
          </cell>
          <cell r="AI697">
            <v>0</v>
          </cell>
          <cell r="AJ697">
            <v>0</v>
          </cell>
          <cell r="AK697">
            <v>0</v>
          </cell>
          <cell r="AL697">
            <v>0</v>
          </cell>
          <cell r="AM697">
            <v>0</v>
          </cell>
          <cell r="AN697">
            <v>0</v>
          </cell>
          <cell r="AO697">
            <v>0</v>
          </cell>
          <cell r="AP697">
            <v>0</v>
          </cell>
          <cell r="AQ697">
            <v>0</v>
          </cell>
          <cell r="AR697">
            <v>-962976.37</v>
          </cell>
          <cell r="AS697">
            <v>0</v>
          </cell>
          <cell r="AT697">
            <v>-962976.37</v>
          </cell>
          <cell r="AU697">
            <v>0</v>
          </cell>
          <cell r="AV697">
            <v>0</v>
          </cell>
          <cell r="AW697">
            <v>0</v>
          </cell>
          <cell r="AX697">
            <v>0</v>
          </cell>
          <cell r="AY697">
            <v>0</v>
          </cell>
          <cell r="AZ697">
            <v>0</v>
          </cell>
          <cell r="BA697">
            <v>0</v>
          </cell>
          <cell r="BB697">
            <v>0</v>
          </cell>
          <cell r="BC697">
            <v>0</v>
          </cell>
          <cell r="BD697">
            <v>0</v>
          </cell>
          <cell r="BE697">
            <v>0</v>
          </cell>
          <cell r="BF697">
            <v>0</v>
          </cell>
          <cell r="BG697">
            <v>0</v>
          </cell>
          <cell r="BH697">
            <v>0</v>
          </cell>
          <cell r="BI697">
            <v>0</v>
          </cell>
          <cell r="BJ697">
            <v>-962976.37</v>
          </cell>
        </row>
        <row r="698">
          <cell r="A698">
            <v>570000</v>
          </cell>
          <cell r="B698" t="str">
            <v>Intnal Rev fr RECSV</v>
          </cell>
          <cell r="C698">
            <v>0</v>
          </cell>
          <cell r="D698">
            <v>-2182988.5499999998</v>
          </cell>
          <cell r="E698">
            <v>0</v>
          </cell>
          <cell r="F698">
            <v>-2182988.5499999998</v>
          </cell>
          <cell r="G698">
            <v>-1943607.22</v>
          </cell>
          <cell r="H698">
            <v>0</v>
          </cell>
          <cell r="I698">
            <v>0</v>
          </cell>
          <cell r="J698">
            <v>0</v>
          </cell>
          <cell r="K698">
            <v>-1943607.22</v>
          </cell>
          <cell r="L698">
            <v>0</v>
          </cell>
          <cell r="M698">
            <v>0</v>
          </cell>
          <cell r="N698">
            <v>0</v>
          </cell>
          <cell r="O698">
            <v>-17659539.199999999</v>
          </cell>
          <cell r="P698">
            <v>-59963.96</v>
          </cell>
          <cell r="Q698">
            <v>-129963.63</v>
          </cell>
          <cell r="R698">
            <v>0</v>
          </cell>
          <cell r="S698">
            <v>0</v>
          </cell>
          <cell r="T698">
            <v>0</v>
          </cell>
          <cell r="U698">
            <v>0</v>
          </cell>
          <cell r="V698">
            <v>-21976062.559999999</v>
          </cell>
          <cell r="W698">
            <v>0</v>
          </cell>
          <cell r="X698">
            <v>0</v>
          </cell>
          <cell r="Y698">
            <v>0</v>
          </cell>
          <cell r="Z698">
            <v>0</v>
          </cell>
          <cell r="AA698">
            <v>0</v>
          </cell>
          <cell r="AB698">
            <v>0</v>
          </cell>
          <cell r="AC698">
            <v>0</v>
          </cell>
          <cell r="AD698">
            <v>0</v>
          </cell>
          <cell r="AE698">
            <v>0</v>
          </cell>
          <cell r="AF698">
            <v>0</v>
          </cell>
          <cell r="AG698">
            <v>0</v>
          </cell>
          <cell r="AH698">
            <v>0</v>
          </cell>
          <cell r="AI698">
            <v>0</v>
          </cell>
          <cell r="AJ698">
            <v>0</v>
          </cell>
          <cell r="AK698">
            <v>0</v>
          </cell>
          <cell r="AL698">
            <v>0</v>
          </cell>
          <cell r="AM698">
            <v>0</v>
          </cell>
          <cell r="AN698">
            <v>0</v>
          </cell>
          <cell r="AO698">
            <v>0</v>
          </cell>
          <cell r="AP698">
            <v>0</v>
          </cell>
          <cell r="AQ698">
            <v>0</v>
          </cell>
          <cell r="AR698">
            <v>-2182988.5499999998</v>
          </cell>
          <cell r="AS698">
            <v>0</v>
          </cell>
          <cell r="AT698">
            <v>-2182988.5499999998</v>
          </cell>
          <cell r="AU698">
            <v>-1943607.22</v>
          </cell>
          <cell r="AV698">
            <v>0</v>
          </cell>
          <cell r="AW698">
            <v>0</v>
          </cell>
          <cell r="AX698">
            <v>0</v>
          </cell>
          <cell r="AY698">
            <v>-1943607.22</v>
          </cell>
          <cell r="AZ698">
            <v>0</v>
          </cell>
          <cell r="BA698">
            <v>0</v>
          </cell>
          <cell r="BB698">
            <v>0</v>
          </cell>
          <cell r="BC698">
            <v>-17659539.199999999</v>
          </cell>
          <cell r="BD698">
            <v>-59963.96</v>
          </cell>
          <cell r="BE698">
            <v>-129963.63</v>
          </cell>
          <cell r="BF698">
            <v>0</v>
          </cell>
          <cell r="BG698">
            <v>0</v>
          </cell>
          <cell r="BH698">
            <v>0</v>
          </cell>
          <cell r="BI698">
            <v>0</v>
          </cell>
          <cell r="BJ698">
            <v>-21976062.559999999</v>
          </cell>
        </row>
        <row r="699">
          <cell r="A699">
            <v>570050</v>
          </cell>
          <cell r="B699" t="str">
            <v>Div Income fr Sub</v>
          </cell>
          <cell r="C699">
            <v>-283355293.05000001</v>
          </cell>
          <cell r="D699">
            <v>0</v>
          </cell>
          <cell r="E699">
            <v>0</v>
          </cell>
          <cell r="F699">
            <v>0</v>
          </cell>
          <cell r="G699">
            <v>0</v>
          </cell>
          <cell r="H699">
            <v>0</v>
          </cell>
          <cell r="I699">
            <v>0</v>
          </cell>
          <cell r="J699">
            <v>0</v>
          </cell>
          <cell r="K699">
            <v>0</v>
          </cell>
          <cell r="L699">
            <v>0</v>
          </cell>
          <cell r="M699">
            <v>0</v>
          </cell>
          <cell r="N699">
            <v>0</v>
          </cell>
          <cell r="O699">
            <v>0</v>
          </cell>
          <cell r="P699">
            <v>0</v>
          </cell>
          <cell r="Q699">
            <v>0</v>
          </cell>
          <cell r="R699">
            <v>0</v>
          </cell>
          <cell r="S699">
            <v>0</v>
          </cell>
          <cell r="T699">
            <v>0</v>
          </cell>
          <cell r="U699">
            <v>283355293.05000001</v>
          </cell>
          <cell r="V699">
            <v>0</v>
          </cell>
          <cell r="W699">
            <v>0</v>
          </cell>
          <cell r="X699">
            <v>0</v>
          </cell>
          <cell r="Y699">
            <v>0</v>
          </cell>
          <cell r="Z699">
            <v>0</v>
          </cell>
          <cell r="AA699">
            <v>0</v>
          </cell>
          <cell r="AB699">
            <v>0</v>
          </cell>
          <cell r="AC699">
            <v>0</v>
          </cell>
          <cell r="AD699">
            <v>0</v>
          </cell>
          <cell r="AE699">
            <v>0</v>
          </cell>
          <cell r="AF699">
            <v>0</v>
          </cell>
          <cell r="AG699">
            <v>0</v>
          </cell>
          <cell r="AH699">
            <v>0</v>
          </cell>
          <cell r="AI699">
            <v>0</v>
          </cell>
          <cell r="AJ699">
            <v>0</v>
          </cell>
          <cell r="AK699">
            <v>0</v>
          </cell>
          <cell r="AL699">
            <v>0</v>
          </cell>
          <cell r="AM699">
            <v>0</v>
          </cell>
          <cell r="AN699">
            <v>0</v>
          </cell>
          <cell r="AO699">
            <v>0</v>
          </cell>
          <cell r="AP699">
            <v>0</v>
          </cell>
          <cell r="AQ699">
            <v>-283355293.05000001</v>
          </cell>
          <cell r="AR699">
            <v>0</v>
          </cell>
          <cell r="AS699">
            <v>0</v>
          </cell>
          <cell r="AT699">
            <v>0</v>
          </cell>
          <cell r="AU699">
            <v>0</v>
          </cell>
          <cell r="AV699">
            <v>0</v>
          </cell>
          <cell r="AW699">
            <v>0</v>
          </cell>
          <cell r="AX699">
            <v>0</v>
          </cell>
          <cell r="AY699">
            <v>0</v>
          </cell>
          <cell r="AZ699">
            <v>0</v>
          </cell>
          <cell r="BA699">
            <v>0</v>
          </cell>
          <cell r="BB699">
            <v>0</v>
          </cell>
          <cell r="BC699">
            <v>0</v>
          </cell>
          <cell r="BD699">
            <v>0</v>
          </cell>
          <cell r="BE699">
            <v>0</v>
          </cell>
          <cell r="BF699">
            <v>0</v>
          </cell>
          <cell r="BG699">
            <v>0</v>
          </cell>
          <cell r="BH699">
            <v>0</v>
          </cell>
          <cell r="BI699">
            <v>283355293.05000001</v>
          </cell>
          <cell r="BJ699">
            <v>0</v>
          </cell>
        </row>
        <row r="700">
          <cell r="A700">
            <v>570999</v>
          </cell>
          <cell r="B700" t="str">
            <v>Intco Rev Elmntn</v>
          </cell>
          <cell r="C700">
            <v>0</v>
          </cell>
          <cell r="D700">
            <v>0</v>
          </cell>
          <cell r="E700">
            <v>0</v>
          </cell>
          <cell r="F700">
            <v>0</v>
          </cell>
          <cell r="G700">
            <v>0</v>
          </cell>
          <cell r="H700">
            <v>0</v>
          </cell>
          <cell r="I700">
            <v>0</v>
          </cell>
          <cell r="J700">
            <v>0</v>
          </cell>
          <cell r="K700">
            <v>0</v>
          </cell>
          <cell r="L700">
            <v>0</v>
          </cell>
          <cell r="M700">
            <v>0</v>
          </cell>
          <cell r="N700">
            <v>0</v>
          </cell>
          <cell r="O700">
            <v>0</v>
          </cell>
          <cell r="P700">
            <v>0</v>
          </cell>
          <cell r="Q700">
            <v>0</v>
          </cell>
          <cell r="R700">
            <v>0</v>
          </cell>
          <cell r="S700">
            <v>0</v>
          </cell>
          <cell r="T700">
            <v>0</v>
          </cell>
          <cell r="U700">
            <v>21976062.559999999</v>
          </cell>
          <cell r="V700">
            <v>21976062.559999999</v>
          </cell>
          <cell r="W700">
            <v>0</v>
          </cell>
          <cell r="X700">
            <v>0</v>
          </cell>
          <cell r="Y700">
            <v>0</v>
          </cell>
          <cell r="Z700">
            <v>0</v>
          </cell>
          <cell r="AA700">
            <v>0</v>
          </cell>
          <cell r="AB700">
            <v>0</v>
          </cell>
          <cell r="AC700">
            <v>0</v>
          </cell>
          <cell r="AD700">
            <v>0</v>
          </cell>
          <cell r="AE700">
            <v>0</v>
          </cell>
          <cell r="AF700">
            <v>0</v>
          </cell>
          <cell r="AG700">
            <v>0</v>
          </cell>
          <cell r="AH700">
            <v>0</v>
          </cell>
          <cell r="AI700">
            <v>0</v>
          </cell>
          <cell r="AJ700">
            <v>0</v>
          </cell>
          <cell r="AK700">
            <v>0</v>
          </cell>
          <cell r="AL700">
            <v>0</v>
          </cell>
          <cell r="AM700">
            <v>0</v>
          </cell>
          <cell r="AN700">
            <v>0</v>
          </cell>
          <cell r="AO700">
            <v>0</v>
          </cell>
          <cell r="AP700">
            <v>0</v>
          </cell>
          <cell r="AQ700">
            <v>0</v>
          </cell>
          <cell r="AR700">
            <v>0</v>
          </cell>
          <cell r="AS700">
            <v>0</v>
          </cell>
          <cell r="AT700">
            <v>0</v>
          </cell>
          <cell r="AU700">
            <v>0</v>
          </cell>
          <cell r="AV700">
            <v>0</v>
          </cell>
          <cell r="AW700">
            <v>0</v>
          </cell>
          <cell r="AX700">
            <v>0</v>
          </cell>
          <cell r="AY700">
            <v>0</v>
          </cell>
          <cell r="AZ700">
            <v>0</v>
          </cell>
          <cell r="BA700">
            <v>0</v>
          </cell>
          <cell r="BB700">
            <v>0</v>
          </cell>
          <cell r="BC700">
            <v>0</v>
          </cell>
          <cell r="BD700">
            <v>0</v>
          </cell>
          <cell r="BE700">
            <v>0</v>
          </cell>
          <cell r="BF700">
            <v>0</v>
          </cell>
          <cell r="BG700">
            <v>0</v>
          </cell>
          <cell r="BH700">
            <v>0</v>
          </cell>
          <cell r="BI700">
            <v>21976062.559999999</v>
          </cell>
          <cell r="BJ700">
            <v>21976062.559999999</v>
          </cell>
        </row>
        <row r="701">
          <cell r="A701">
            <v>610000</v>
          </cell>
          <cell r="B701" t="str">
            <v>COP&amp;Engy(Int)</v>
          </cell>
          <cell r="C701">
            <v>0</v>
          </cell>
          <cell r="D701">
            <v>0</v>
          </cell>
          <cell r="E701">
            <v>0</v>
          </cell>
          <cell r="F701">
            <v>0</v>
          </cell>
          <cell r="G701">
            <v>0</v>
          </cell>
          <cell r="H701">
            <v>0</v>
          </cell>
          <cell r="I701">
            <v>0</v>
          </cell>
          <cell r="J701">
            <v>0</v>
          </cell>
          <cell r="K701">
            <v>0</v>
          </cell>
          <cell r="L701">
            <v>0</v>
          </cell>
          <cell r="M701">
            <v>0</v>
          </cell>
          <cell r="N701">
            <v>0</v>
          </cell>
          <cell r="O701">
            <v>0</v>
          </cell>
          <cell r="P701">
            <v>0</v>
          </cell>
          <cell r="Q701">
            <v>0</v>
          </cell>
          <cell r="R701">
            <v>178259599.77000001</v>
          </cell>
          <cell r="S701">
            <v>0</v>
          </cell>
          <cell r="T701">
            <v>0</v>
          </cell>
          <cell r="U701">
            <v>0</v>
          </cell>
          <cell r="V701">
            <v>178259599.77000001</v>
          </cell>
          <cell r="W701">
            <v>0</v>
          </cell>
          <cell r="X701">
            <v>0</v>
          </cell>
          <cell r="Y701">
            <v>0</v>
          </cell>
          <cell r="Z701">
            <v>0</v>
          </cell>
          <cell r="AA701">
            <v>0</v>
          </cell>
          <cell r="AB701">
            <v>0</v>
          </cell>
          <cell r="AC701">
            <v>0</v>
          </cell>
          <cell r="AD701">
            <v>0</v>
          </cell>
          <cell r="AE701">
            <v>0</v>
          </cell>
          <cell r="AF701">
            <v>0</v>
          </cell>
          <cell r="AG701">
            <v>0</v>
          </cell>
          <cell r="AH701">
            <v>0</v>
          </cell>
          <cell r="AI701">
            <v>0</v>
          </cell>
          <cell r="AJ701">
            <v>0</v>
          </cell>
          <cell r="AK701">
            <v>0</v>
          </cell>
          <cell r="AL701">
            <v>0</v>
          </cell>
          <cell r="AM701">
            <v>0</v>
          </cell>
          <cell r="AN701">
            <v>0</v>
          </cell>
          <cell r="AO701">
            <v>0</v>
          </cell>
          <cell r="AP701">
            <v>0</v>
          </cell>
          <cell r="AQ701">
            <v>0</v>
          </cell>
          <cell r="AR701">
            <v>0</v>
          </cell>
          <cell r="AS701">
            <v>0</v>
          </cell>
          <cell r="AT701">
            <v>0</v>
          </cell>
          <cell r="AU701">
            <v>0</v>
          </cell>
          <cell r="AV701">
            <v>0</v>
          </cell>
          <cell r="AW701">
            <v>0</v>
          </cell>
          <cell r="AX701">
            <v>0</v>
          </cell>
          <cell r="AY701">
            <v>0</v>
          </cell>
          <cell r="AZ701">
            <v>0</v>
          </cell>
          <cell r="BA701">
            <v>0</v>
          </cell>
          <cell r="BB701">
            <v>0</v>
          </cell>
          <cell r="BC701">
            <v>0</v>
          </cell>
          <cell r="BD701">
            <v>0</v>
          </cell>
          <cell r="BE701">
            <v>0</v>
          </cell>
          <cell r="BF701">
            <v>178259599.77000001</v>
          </cell>
          <cell r="BG701">
            <v>0</v>
          </cell>
          <cell r="BH701">
            <v>0</v>
          </cell>
          <cell r="BI701">
            <v>0</v>
          </cell>
          <cell r="BJ701">
            <v>178259599.77000001</v>
          </cell>
        </row>
        <row r="702">
          <cell r="A702">
            <v>610005</v>
          </cell>
          <cell r="B702" t="str">
            <v>Distribution Tariff</v>
          </cell>
          <cell r="C702">
            <v>0</v>
          </cell>
          <cell r="D702">
            <v>0</v>
          </cell>
          <cell r="E702">
            <v>0</v>
          </cell>
          <cell r="F702">
            <v>0</v>
          </cell>
          <cell r="G702">
            <v>0</v>
          </cell>
          <cell r="H702">
            <v>0</v>
          </cell>
          <cell r="I702">
            <v>0</v>
          </cell>
          <cell r="J702">
            <v>0</v>
          </cell>
          <cell r="K702">
            <v>0</v>
          </cell>
          <cell r="L702">
            <v>0</v>
          </cell>
          <cell r="M702">
            <v>0</v>
          </cell>
          <cell r="N702">
            <v>0</v>
          </cell>
          <cell r="O702">
            <v>0</v>
          </cell>
          <cell r="P702">
            <v>0</v>
          </cell>
          <cell r="Q702">
            <v>0</v>
          </cell>
          <cell r="R702">
            <v>-11763.11</v>
          </cell>
          <cell r="S702">
            <v>0</v>
          </cell>
          <cell r="T702">
            <v>0</v>
          </cell>
          <cell r="U702">
            <v>0</v>
          </cell>
          <cell r="V702">
            <v>-11763.11</v>
          </cell>
          <cell r="W702">
            <v>0</v>
          </cell>
          <cell r="X702">
            <v>0</v>
          </cell>
          <cell r="Y702">
            <v>0</v>
          </cell>
          <cell r="Z702">
            <v>0</v>
          </cell>
          <cell r="AA702">
            <v>0</v>
          </cell>
          <cell r="AB702">
            <v>0</v>
          </cell>
          <cell r="AC702">
            <v>0</v>
          </cell>
          <cell r="AD702">
            <v>0</v>
          </cell>
          <cell r="AE702">
            <v>0</v>
          </cell>
          <cell r="AF702">
            <v>0</v>
          </cell>
          <cell r="AG702">
            <v>0</v>
          </cell>
          <cell r="AH702">
            <v>0</v>
          </cell>
          <cell r="AI702">
            <v>0</v>
          </cell>
          <cell r="AJ702">
            <v>0</v>
          </cell>
          <cell r="AK702">
            <v>0</v>
          </cell>
          <cell r="AL702">
            <v>0</v>
          </cell>
          <cell r="AM702">
            <v>0</v>
          </cell>
          <cell r="AN702">
            <v>0</v>
          </cell>
          <cell r="AO702">
            <v>0</v>
          </cell>
          <cell r="AP702">
            <v>0</v>
          </cell>
          <cell r="AQ702">
            <v>0</v>
          </cell>
          <cell r="AR702">
            <v>0</v>
          </cell>
          <cell r="AS702">
            <v>0</v>
          </cell>
          <cell r="AT702">
            <v>0</v>
          </cell>
          <cell r="AU702">
            <v>0</v>
          </cell>
          <cell r="AV702">
            <v>0</v>
          </cell>
          <cell r="AW702">
            <v>0</v>
          </cell>
          <cell r="AX702">
            <v>0</v>
          </cell>
          <cell r="AY702">
            <v>0</v>
          </cell>
          <cell r="AZ702">
            <v>0</v>
          </cell>
          <cell r="BA702">
            <v>0</v>
          </cell>
          <cell r="BB702">
            <v>0</v>
          </cell>
          <cell r="BC702">
            <v>0</v>
          </cell>
          <cell r="BD702">
            <v>0</v>
          </cell>
          <cell r="BE702">
            <v>0</v>
          </cell>
          <cell r="BF702">
            <v>-11763.11</v>
          </cell>
          <cell r="BG702">
            <v>0</v>
          </cell>
          <cell r="BH702">
            <v>0</v>
          </cell>
          <cell r="BI702">
            <v>0</v>
          </cell>
          <cell r="BJ702">
            <v>-11763.11</v>
          </cell>
        </row>
        <row r="703">
          <cell r="A703">
            <v>610080</v>
          </cell>
          <cell r="B703" t="str">
            <v>COP-RPP Fnl Stlmt</v>
          </cell>
          <cell r="C703">
            <v>0</v>
          </cell>
          <cell r="D703">
            <v>0</v>
          </cell>
          <cell r="E703">
            <v>0</v>
          </cell>
          <cell r="F703">
            <v>0</v>
          </cell>
          <cell r="G703">
            <v>-357831.44</v>
          </cell>
          <cell r="H703">
            <v>0</v>
          </cell>
          <cell r="I703">
            <v>0</v>
          </cell>
          <cell r="J703">
            <v>0</v>
          </cell>
          <cell r="K703">
            <v>-357831.44</v>
          </cell>
          <cell r="L703">
            <v>0</v>
          </cell>
          <cell r="M703">
            <v>0</v>
          </cell>
          <cell r="N703">
            <v>0</v>
          </cell>
          <cell r="O703">
            <v>0</v>
          </cell>
          <cell r="P703">
            <v>0</v>
          </cell>
          <cell r="Q703">
            <v>0</v>
          </cell>
          <cell r="R703">
            <v>0</v>
          </cell>
          <cell r="S703">
            <v>0</v>
          </cell>
          <cell r="T703">
            <v>0</v>
          </cell>
          <cell r="U703">
            <v>0</v>
          </cell>
          <cell r="V703">
            <v>-357831.44</v>
          </cell>
          <cell r="W703">
            <v>0</v>
          </cell>
          <cell r="X703">
            <v>0</v>
          </cell>
          <cell r="Y703">
            <v>0</v>
          </cell>
          <cell r="Z703">
            <v>0</v>
          </cell>
          <cell r="AA703">
            <v>0</v>
          </cell>
          <cell r="AB703">
            <v>0</v>
          </cell>
          <cell r="AC703">
            <v>0</v>
          </cell>
          <cell r="AD703">
            <v>0</v>
          </cell>
          <cell r="AE703">
            <v>0</v>
          </cell>
          <cell r="AF703">
            <v>0</v>
          </cell>
          <cell r="AG703">
            <v>0</v>
          </cell>
          <cell r="AH703">
            <v>0</v>
          </cell>
          <cell r="AI703">
            <v>0</v>
          </cell>
          <cell r="AJ703">
            <v>0</v>
          </cell>
          <cell r="AK703">
            <v>0</v>
          </cell>
          <cell r="AL703">
            <v>0</v>
          </cell>
          <cell r="AM703">
            <v>0</v>
          </cell>
          <cell r="AN703">
            <v>0</v>
          </cell>
          <cell r="AO703">
            <v>0</v>
          </cell>
          <cell r="AP703">
            <v>0</v>
          </cell>
          <cell r="AQ703">
            <v>0</v>
          </cell>
          <cell r="AR703">
            <v>0</v>
          </cell>
          <cell r="AS703">
            <v>0</v>
          </cell>
          <cell r="AT703">
            <v>0</v>
          </cell>
          <cell r="AU703">
            <v>-357831.44</v>
          </cell>
          <cell r="AV703">
            <v>0</v>
          </cell>
          <cell r="AW703">
            <v>0</v>
          </cell>
          <cell r="AX703">
            <v>0</v>
          </cell>
          <cell r="AY703">
            <v>-357831.44</v>
          </cell>
          <cell r="AZ703">
            <v>0</v>
          </cell>
          <cell r="BA703">
            <v>0</v>
          </cell>
          <cell r="BB703">
            <v>0</v>
          </cell>
          <cell r="BC703">
            <v>0</v>
          </cell>
          <cell r="BD703">
            <v>0</v>
          </cell>
          <cell r="BE703">
            <v>0</v>
          </cell>
          <cell r="BF703">
            <v>0</v>
          </cell>
          <cell r="BG703">
            <v>0</v>
          </cell>
          <cell r="BH703">
            <v>0</v>
          </cell>
          <cell r="BI703">
            <v>0</v>
          </cell>
          <cell r="BJ703">
            <v>-357831.44</v>
          </cell>
        </row>
        <row r="704">
          <cell r="A704">
            <v>610300</v>
          </cell>
          <cell r="B704" t="str">
            <v>COP-Acqrd MEUs</v>
          </cell>
          <cell r="C704">
            <v>0</v>
          </cell>
          <cell r="D704">
            <v>0</v>
          </cell>
          <cell r="E704">
            <v>0</v>
          </cell>
          <cell r="F704">
            <v>0</v>
          </cell>
          <cell r="G704">
            <v>0</v>
          </cell>
          <cell r="H704">
            <v>0</v>
          </cell>
          <cell r="I704">
            <v>0</v>
          </cell>
          <cell r="J704">
            <v>0</v>
          </cell>
          <cell r="K704">
            <v>0</v>
          </cell>
          <cell r="L704">
            <v>0</v>
          </cell>
          <cell r="M704">
            <v>0</v>
          </cell>
          <cell r="N704">
            <v>0</v>
          </cell>
          <cell r="O704">
            <v>0</v>
          </cell>
          <cell r="P704">
            <v>0</v>
          </cell>
          <cell r="Q704">
            <v>0</v>
          </cell>
          <cell r="R704">
            <v>67284479.560000002</v>
          </cell>
          <cell r="S704">
            <v>0</v>
          </cell>
          <cell r="T704">
            <v>0</v>
          </cell>
          <cell r="U704">
            <v>0</v>
          </cell>
          <cell r="V704">
            <v>67284479.560000002</v>
          </cell>
          <cell r="W704">
            <v>0</v>
          </cell>
          <cell r="X704">
            <v>0</v>
          </cell>
          <cell r="Y704">
            <v>0</v>
          </cell>
          <cell r="Z704">
            <v>0</v>
          </cell>
          <cell r="AA704">
            <v>0</v>
          </cell>
          <cell r="AB704">
            <v>0</v>
          </cell>
          <cell r="AC704">
            <v>0</v>
          </cell>
          <cell r="AD704">
            <v>0</v>
          </cell>
          <cell r="AE704">
            <v>0</v>
          </cell>
          <cell r="AF704">
            <v>0</v>
          </cell>
          <cell r="AG704">
            <v>0</v>
          </cell>
          <cell r="AH704">
            <v>0</v>
          </cell>
          <cell r="AI704">
            <v>0</v>
          </cell>
          <cell r="AJ704">
            <v>0</v>
          </cell>
          <cell r="AK704">
            <v>0</v>
          </cell>
          <cell r="AL704">
            <v>0</v>
          </cell>
          <cell r="AM704">
            <v>0</v>
          </cell>
          <cell r="AN704">
            <v>0</v>
          </cell>
          <cell r="AO704">
            <v>0</v>
          </cell>
          <cell r="AP704">
            <v>0</v>
          </cell>
          <cell r="AQ704">
            <v>0</v>
          </cell>
          <cell r="AR704">
            <v>0</v>
          </cell>
          <cell r="AS704">
            <v>0</v>
          </cell>
          <cell r="AT704">
            <v>0</v>
          </cell>
          <cell r="AU704">
            <v>0</v>
          </cell>
          <cell r="AV704">
            <v>0</v>
          </cell>
          <cell r="AW704">
            <v>0</v>
          </cell>
          <cell r="AX704">
            <v>0</v>
          </cell>
          <cell r="AY704">
            <v>0</v>
          </cell>
          <cell r="AZ704">
            <v>0</v>
          </cell>
          <cell r="BA704">
            <v>0</v>
          </cell>
          <cell r="BB704">
            <v>0</v>
          </cell>
          <cell r="BC704">
            <v>0</v>
          </cell>
          <cell r="BD704">
            <v>0</v>
          </cell>
          <cell r="BE704">
            <v>0</v>
          </cell>
          <cell r="BF704">
            <v>67284479.560000002</v>
          </cell>
          <cell r="BG704">
            <v>0</v>
          </cell>
          <cell r="BH704">
            <v>0</v>
          </cell>
          <cell r="BI704">
            <v>0</v>
          </cell>
          <cell r="BJ704">
            <v>67284479.560000002</v>
          </cell>
        </row>
        <row r="705">
          <cell r="A705">
            <v>610602</v>
          </cell>
          <cell r="B705" t="str">
            <v>LTLT-SSS Admin Chg</v>
          </cell>
          <cell r="C705">
            <v>0</v>
          </cell>
          <cell r="D705">
            <v>0</v>
          </cell>
          <cell r="E705">
            <v>0</v>
          </cell>
          <cell r="F705">
            <v>0</v>
          </cell>
          <cell r="G705">
            <v>2065655.54</v>
          </cell>
          <cell r="H705">
            <v>0</v>
          </cell>
          <cell r="I705">
            <v>0</v>
          </cell>
          <cell r="J705">
            <v>0</v>
          </cell>
          <cell r="K705">
            <v>2065655.54</v>
          </cell>
          <cell r="L705">
            <v>0</v>
          </cell>
          <cell r="M705">
            <v>0</v>
          </cell>
          <cell r="N705">
            <v>0</v>
          </cell>
          <cell r="O705">
            <v>0</v>
          </cell>
          <cell r="P705">
            <v>0</v>
          </cell>
          <cell r="Q705">
            <v>0</v>
          </cell>
          <cell r="R705">
            <v>0</v>
          </cell>
          <cell r="S705">
            <v>0</v>
          </cell>
          <cell r="T705">
            <v>0</v>
          </cell>
          <cell r="U705">
            <v>0</v>
          </cell>
          <cell r="V705">
            <v>2065655.54</v>
          </cell>
          <cell r="W705">
            <v>0</v>
          </cell>
          <cell r="X705">
            <v>0</v>
          </cell>
          <cell r="Y705">
            <v>0</v>
          </cell>
          <cell r="Z705">
            <v>0</v>
          </cell>
          <cell r="AA705">
            <v>0</v>
          </cell>
          <cell r="AB705">
            <v>0</v>
          </cell>
          <cell r="AC705">
            <v>0</v>
          </cell>
          <cell r="AD705">
            <v>0</v>
          </cell>
          <cell r="AE705">
            <v>0</v>
          </cell>
          <cell r="AF705">
            <v>0</v>
          </cell>
          <cell r="AG705">
            <v>0</v>
          </cell>
          <cell r="AH705">
            <v>0</v>
          </cell>
          <cell r="AI705">
            <v>0</v>
          </cell>
          <cell r="AJ705">
            <v>0</v>
          </cell>
          <cell r="AK705">
            <v>0</v>
          </cell>
          <cell r="AL705">
            <v>0</v>
          </cell>
          <cell r="AM705">
            <v>0</v>
          </cell>
          <cell r="AN705">
            <v>0</v>
          </cell>
          <cell r="AO705">
            <v>0</v>
          </cell>
          <cell r="AP705">
            <v>0</v>
          </cell>
          <cell r="AQ705">
            <v>0</v>
          </cell>
          <cell r="AR705">
            <v>0</v>
          </cell>
          <cell r="AS705">
            <v>0</v>
          </cell>
          <cell r="AT705">
            <v>0</v>
          </cell>
          <cell r="AU705">
            <v>2065655.54</v>
          </cell>
          <cell r="AV705">
            <v>0</v>
          </cell>
          <cell r="AW705">
            <v>0</v>
          </cell>
          <cell r="AX705">
            <v>0</v>
          </cell>
          <cell r="AY705">
            <v>2065655.54</v>
          </cell>
          <cell r="AZ705">
            <v>0</v>
          </cell>
          <cell r="BA705">
            <v>0</v>
          </cell>
          <cell r="BB705">
            <v>0</v>
          </cell>
          <cell r="BC705">
            <v>0</v>
          </cell>
          <cell r="BD705">
            <v>0</v>
          </cell>
          <cell r="BE705">
            <v>0</v>
          </cell>
          <cell r="BF705">
            <v>0</v>
          </cell>
          <cell r="BG705">
            <v>0</v>
          </cell>
          <cell r="BH705">
            <v>0</v>
          </cell>
          <cell r="BI705">
            <v>0</v>
          </cell>
          <cell r="BJ705">
            <v>2065655.54</v>
          </cell>
        </row>
        <row r="706">
          <cell r="A706">
            <v>610604</v>
          </cell>
          <cell r="B706" t="str">
            <v>Dstrib'n Vlumtrc Chg</v>
          </cell>
          <cell r="C706">
            <v>0</v>
          </cell>
          <cell r="D706">
            <v>0</v>
          </cell>
          <cell r="E706">
            <v>0</v>
          </cell>
          <cell r="F706">
            <v>0</v>
          </cell>
          <cell r="G706">
            <v>0</v>
          </cell>
          <cell r="H706">
            <v>0</v>
          </cell>
          <cell r="I706">
            <v>0</v>
          </cell>
          <cell r="J706">
            <v>0</v>
          </cell>
          <cell r="K706">
            <v>0</v>
          </cell>
          <cell r="L706">
            <v>0</v>
          </cell>
          <cell r="M706">
            <v>0</v>
          </cell>
          <cell r="N706">
            <v>0</v>
          </cell>
          <cell r="O706">
            <v>0</v>
          </cell>
          <cell r="P706">
            <v>0</v>
          </cell>
          <cell r="Q706">
            <v>0</v>
          </cell>
          <cell r="R706">
            <v>134426.25</v>
          </cell>
          <cell r="S706">
            <v>0</v>
          </cell>
          <cell r="T706">
            <v>0</v>
          </cell>
          <cell r="U706">
            <v>0</v>
          </cell>
          <cell r="V706">
            <v>134426.25</v>
          </cell>
          <cell r="W706">
            <v>0</v>
          </cell>
          <cell r="X706">
            <v>0</v>
          </cell>
          <cell r="Y706">
            <v>0</v>
          </cell>
          <cell r="Z706">
            <v>0</v>
          </cell>
          <cell r="AA706">
            <v>0</v>
          </cell>
          <cell r="AB706">
            <v>0</v>
          </cell>
          <cell r="AC706">
            <v>0</v>
          </cell>
          <cell r="AD706">
            <v>0</v>
          </cell>
          <cell r="AE706">
            <v>0</v>
          </cell>
          <cell r="AF706">
            <v>0</v>
          </cell>
          <cell r="AG706">
            <v>0</v>
          </cell>
          <cell r="AH706">
            <v>0</v>
          </cell>
          <cell r="AI706">
            <v>0</v>
          </cell>
          <cell r="AJ706">
            <v>0</v>
          </cell>
          <cell r="AK706">
            <v>0</v>
          </cell>
          <cell r="AL706">
            <v>0</v>
          </cell>
          <cell r="AM706">
            <v>0</v>
          </cell>
          <cell r="AN706">
            <v>0</v>
          </cell>
          <cell r="AO706">
            <v>0</v>
          </cell>
          <cell r="AP706">
            <v>0</v>
          </cell>
          <cell r="AQ706">
            <v>0</v>
          </cell>
          <cell r="AR706">
            <v>0</v>
          </cell>
          <cell r="AS706">
            <v>0</v>
          </cell>
          <cell r="AT706">
            <v>0</v>
          </cell>
          <cell r="AU706">
            <v>0</v>
          </cell>
          <cell r="AV706">
            <v>0</v>
          </cell>
          <cell r="AW706">
            <v>0</v>
          </cell>
          <cell r="AX706">
            <v>0</v>
          </cell>
          <cell r="AY706">
            <v>0</v>
          </cell>
          <cell r="AZ706">
            <v>0</v>
          </cell>
          <cell r="BA706">
            <v>0</v>
          </cell>
          <cell r="BB706">
            <v>0</v>
          </cell>
          <cell r="BC706">
            <v>0</v>
          </cell>
          <cell r="BD706">
            <v>0</v>
          </cell>
          <cell r="BE706">
            <v>0</v>
          </cell>
          <cell r="BF706">
            <v>134426.25</v>
          </cell>
          <cell r="BG706">
            <v>0</v>
          </cell>
          <cell r="BH706">
            <v>0</v>
          </cell>
          <cell r="BI706">
            <v>0</v>
          </cell>
          <cell r="BJ706">
            <v>134426.25</v>
          </cell>
        </row>
        <row r="707">
          <cell r="A707">
            <v>610702</v>
          </cell>
          <cell r="B707" t="str">
            <v>IESO-101 Net Energy</v>
          </cell>
          <cell r="C707">
            <v>0</v>
          </cell>
          <cell r="D707">
            <v>0</v>
          </cell>
          <cell r="E707">
            <v>0</v>
          </cell>
          <cell r="F707">
            <v>0</v>
          </cell>
          <cell r="G707">
            <v>542909093.63999999</v>
          </cell>
          <cell r="H707">
            <v>0</v>
          </cell>
          <cell r="I707">
            <v>0</v>
          </cell>
          <cell r="J707">
            <v>0</v>
          </cell>
          <cell r="K707">
            <v>542909093.63999999</v>
          </cell>
          <cell r="L707">
            <v>0</v>
          </cell>
          <cell r="M707">
            <v>0</v>
          </cell>
          <cell r="N707">
            <v>0</v>
          </cell>
          <cell r="O707">
            <v>0</v>
          </cell>
          <cell r="P707">
            <v>0</v>
          </cell>
          <cell r="Q707">
            <v>0</v>
          </cell>
          <cell r="R707">
            <v>0</v>
          </cell>
          <cell r="S707">
            <v>0</v>
          </cell>
          <cell r="T707">
            <v>0</v>
          </cell>
          <cell r="U707">
            <v>0</v>
          </cell>
          <cell r="V707">
            <v>542909093.63999999</v>
          </cell>
          <cell r="W707">
            <v>0</v>
          </cell>
          <cell r="X707">
            <v>0</v>
          </cell>
          <cell r="Y707">
            <v>0</v>
          </cell>
          <cell r="Z707">
            <v>0</v>
          </cell>
          <cell r="AA707">
            <v>0</v>
          </cell>
          <cell r="AB707">
            <v>0</v>
          </cell>
          <cell r="AC707">
            <v>0</v>
          </cell>
          <cell r="AD707">
            <v>0</v>
          </cell>
          <cell r="AE707">
            <v>0</v>
          </cell>
          <cell r="AF707">
            <v>0</v>
          </cell>
          <cell r="AG707">
            <v>0</v>
          </cell>
          <cell r="AH707">
            <v>0</v>
          </cell>
          <cell r="AI707">
            <v>0</v>
          </cell>
          <cell r="AJ707">
            <v>0</v>
          </cell>
          <cell r="AK707">
            <v>0</v>
          </cell>
          <cell r="AL707">
            <v>0</v>
          </cell>
          <cell r="AM707">
            <v>0</v>
          </cell>
          <cell r="AN707">
            <v>0</v>
          </cell>
          <cell r="AO707">
            <v>0</v>
          </cell>
          <cell r="AP707">
            <v>0</v>
          </cell>
          <cell r="AQ707">
            <v>0</v>
          </cell>
          <cell r="AR707">
            <v>0</v>
          </cell>
          <cell r="AS707">
            <v>0</v>
          </cell>
          <cell r="AT707">
            <v>0</v>
          </cell>
          <cell r="AU707">
            <v>542909093.63999999</v>
          </cell>
          <cell r="AV707">
            <v>0</v>
          </cell>
          <cell r="AW707">
            <v>0</v>
          </cell>
          <cell r="AX707">
            <v>0</v>
          </cell>
          <cell r="AY707">
            <v>542909093.63999999</v>
          </cell>
          <cell r="AZ707">
            <v>0</v>
          </cell>
          <cell r="BA707">
            <v>0</v>
          </cell>
          <cell r="BB707">
            <v>0</v>
          </cell>
          <cell r="BC707">
            <v>0</v>
          </cell>
          <cell r="BD707">
            <v>0</v>
          </cell>
          <cell r="BE707">
            <v>0</v>
          </cell>
          <cell r="BF707">
            <v>0</v>
          </cell>
          <cell r="BG707">
            <v>0</v>
          </cell>
          <cell r="BH707">
            <v>0</v>
          </cell>
          <cell r="BI707">
            <v>0</v>
          </cell>
          <cell r="BJ707">
            <v>542909093.63999999</v>
          </cell>
        </row>
        <row r="708">
          <cell r="A708">
            <v>610703</v>
          </cell>
          <cell r="B708" t="str">
            <v>Emb Gnrtr - Spot</v>
          </cell>
          <cell r="C708">
            <v>0</v>
          </cell>
          <cell r="D708">
            <v>0</v>
          </cell>
          <cell r="E708">
            <v>0</v>
          </cell>
          <cell r="F708">
            <v>0</v>
          </cell>
          <cell r="G708">
            <v>21700298.039999999</v>
          </cell>
          <cell r="H708">
            <v>0</v>
          </cell>
          <cell r="I708">
            <v>0</v>
          </cell>
          <cell r="J708">
            <v>0</v>
          </cell>
          <cell r="K708">
            <v>21700298.039999999</v>
          </cell>
          <cell r="L708">
            <v>0</v>
          </cell>
          <cell r="M708">
            <v>0</v>
          </cell>
          <cell r="N708">
            <v>0</v>
          </cell>
          <cell r="O708">
            <v>0</v>
          </cell>
          <cell r="P708">
            <v>0</v>
          </cell>
          <cell r="Q708">
            <v>0</v>
          </cell>
          <cell r="R708">
            <v>0</v>
          </cell>
          <cell r="S708">
            <v>0</v>
          </cell>
          <cell r="T708">
            <v>0</v>
          </cell>
          <cell r="U708">
            <v>0</v>
          </cell>
          <cell r="V708">
            <v>21700298.039999999</v>
          </cell>
          <cell r="W708">
            <v>0</v>
          </cell>
          <cell r="X708">
            <v>0</v>
          </cell>
          <cell r="Y708">
            <v>0</v>
          </cell>
          <cell r="Z708">
            <v>0</v>
          </cell>
          <cell r="AA708">
            <v>0</v>
          </cell>
          <cell r="AB708">
            <v>0</v>
          </cell>
          <cell r="AC708">
            <v>0</v>
          </cell>
          <cell r="AD708">
            <v>0</v>
          </cell>
          <cell r="AE708">
            <v>0</v>
          </cell>
          <cell r="AF708">
            <v>0</v>
          </cell>
          <cell r="AG708">
            <v>0</v>
          </cell>
          <cell r="AH708">
            <v>0</v>
          </cell>
          <cell r="AI708">
            <v>0</v>
          </cell>
          <cell r="AJ708">
            <v>0</v>
          </cell>
          <cell r="AK708">
            <v>0</v>
          </cell>
          <cell r="AL708">
            <v>0</v>
          </cell>
          <cell r="AM708">
            <v>0</v>
          </cell>
          <cell r="AN708">
            <v>0</v>
          </cell>
          <cell r="AO708">
            <v>0</v>
          </cell>
          <cell r="AP708">
            <v>0</v>
          </cell>
          <cell r="AQ708">
            <v>0</v>
          </cell>
          <cell r="AR708">
            <v>0</v>
          </cell>
          <cell r="AS708">
            <v>0</v>
          </cell>
          <cell r="AT708">
            <v>0</v>
          </cell>
          <cell r="AU708">
            <v>21700298.039999999</v>
          </cell>
          <cell r="AV708">
            <v>0</v>
          </cell>
          <cell r="AW708">
            <v>0</v>
          </cell>
          <cell r="AX708">
            <v>0</v>
          </cell>
          <cell r="AY708">
            <v>21700298.039999999</v>
          </cell>
          <cell r="AZ708">
            <v>0</v>
          </cell>
          <cell r="BA708">
            <v>0</v>
          </cell>
          <cell r="BB708">
            <v>0</v>
          </cell>
          <cell r="BC708">
            <v>0</v>
          </cell>
          <cell r="BD708">
            <v>0</v>
          </cell>
          <cell r="BE708">
            <v>0</v>
          </cell>
          <cell r="BF708">
            <v>0</v>
          </cell>
          <cell r="BG708">
            <v>0</v>
          </cell>
          <cell r="BH708">
            <v>0</v>
          </cell>
          <cell r="BI708">
            <v>0</v>
          </cell>
          <cell r="BJ708">
            <v>21700298.039999999</v>
          </cell>
        </row>
        <row r="709">
          <cell r="A709">
            <v>610704</v>
          </cell>
          <cell r="B709" t="str">
            <v>H LDC Load Trsf-Spot</v>
          </cell>
          <cell r="C709">
            <v>0</v>
          </cell>
          <cell r="D709">
            <v>0</v>
          </cell>
          <cell r="E709">
            <v>0</v>
          </cell>
          <cell r="F709">
            <v>0</v>
          </cell>
          <cell r="G709">
            <v>13035751.640000001</v>
          </cell>
          <cell r="H709">
            <v>0</v>
          </cell>
          <cell r="I709">
            <v>0</v>
          </cell>
          <cell r="J709">
            <v>0</v>
          </cell>
          <cell r="K709">
            <v>13035751.640000001</v>
          </cell>
          <cell r="L709">
            <v>0</v>
          </cell>
          <cell r="M709">
            <v>0</v>
          </cell>
          <cell r="N709">
            <v>0</v>
          </cell>
          <cell r="O709">
            <v>0</v>
          </cell>
          <cell r="P709">
            <v>0</v>
          </cell>
          <cell r="Q709">
            <v>0</v>
          </cell>
          <cell r="R709">
            <v>0</v>
          </cell>
          <cell r="S709">
            <v>0</v>
          </cell>
          <cell r="T709">
            <v>0</v>
          </cell>
          <cell r="U709">
            <v>0</v>
          </cell>
          <cell r="V709">
            <v>13035751.640000001</v>
          </cell>
          <cell r="W709">
            <v>0</v>
          </cell>
          <cell r="X709">
            <v>0</v>
          </cell>
          <cell r="Y709">
            <v>0</v>
          </cell>
          <cell r="Z709">
            <v>0</v>
          </cell>
          <cell r="AA709">
            <v>0</v>
          </cell>
          <cell r="AB709">
            <v>0</v>
          </cell>
          <cell r="AC709">
            <v>0</v>
          </cell>
          <cell r="AD709">
            <v>0</v>
          </cell>
          <cell r="AE709">
            <v>0</v>
          </cell>
          <cell r="AF709">
            <v>0</v>
          </cell>
          <cell r="AG709">
            <v>0</v>
          </cell>
          <cell r="AH709">
            <v>0</v>
          </cell>
          <cell r="AI709">
            <v>0</v>
          </cell>
          <cell r="AJ709">
            <v>0</v>
          </cell>
          <cell r="AK709">
            <v>0</v>
          </cell>
          <cell r="AL709">
            <v>0</v>
          </cell>
          <cell r="AM709">
            <v>0</v>
          </cell>
          <cell r="AN709">
            <v>0</v>
          </cell>
          <cell r="AO709">
            <v>0</v>
          </cell>
          <cell r="AP709">
            <v>0</v>
          </cell>
          <cell r="AQ709">
            <v>0</v>
          </cell>
          <cell r="AR709">
            <v>0</v>
          </cell>
          <cell r="AS709">
            <v>0</v>
          </cell>
          <cell r="AT709">
            <v>0</v>
          </cell>
          <cell r="AU709">
            <v>13035751.640000001</v>
          </cell>
          <cell r="AV709">
            <v>0</v>
          </cell>
          <cell r="AW709">
            <v>0</v>
          </cell>
          <cell r="AX709">
            <v>0</v>
          </cell>
          <cell r="AY709">
            <v>13035751.640000001</v>
          </cell>
          <cell r="AZ709">
            <v>0</v>
          </cell>
          <cell r="BA709">
            <v>0</v>
          </cell>
          <cell r="BB709">
            <v>0</v>
          </cell>
          <cell r="BC709">
            <v>0</v>
          </cell>
          <cell r="BD709">
            <v>0</v>
          </cell>
          <cell r="BE709">
            <v>0</v>
          </cell>
          <cell r="BF709">
            <v>0</v>
          </cell>
          <cell r="BG709">
            <v>0</v>
          </cell>
          <cell r="BH709">
            <v>0</v>
          </cell>
          <cell r="BI709">
            <v>0</v>
          </cell>
          <cell r="BJ709">
            <v>13035751.640000001</v>
          </cell>
        </row>
        <row r="710">
          <cell r="A710">
            <v>610708</v>
          </cell>
          <cell r="B710" t="str">
            <v>FIT Generators COP</v>
          </cell>
          <cell r="C710">
            <v>0</v>
          </cell>
          <cell r="D710">
            <v>0</v>
          </cell>
          <cell r="E710">
            <v>0</v>
          </cell>
          <cell r="F710">
            <v>0</v>
          </cell>
          <cell r="G710">
            <v>44926803.119999997</v>
          </cell>
          <cell r="H710">
            <v>0</v>
          </cell>
          <cell r="I710">
            <v>0</v>
          </cell>
          <cell r="J710">
            <v>0</v>
          </cell>
          <cell r="K710">
            <v>44926803.119999997</v>
          </cell>
          <cell r="L710">
            <v>0</v>
          </cell>
          <cell r="M710">
            <v>0</v>
          </cell>
          <cell r="N710">
            <v>0</v>
          </cell>
          <cell r="O710">
            <v>0</v>
          </cell>
          <cell r="P710">
            <v>0</v>
          </cell>
          <cell r="Q710">
            <v>0</v>
          </cell>
          <cell r="R710">
            <v>0</v>
          </cell>
          <cell r="S710">
            <v>0</v>
          </cell>
          <cell r="T710">
            <v>0</v>
          </cell>
          <cell r="U710">
            <v>0</v>
          </cell>
          <cell r="V710">
            <v>44926803.119999997</v>
          </cell>
          <cell r="W710">
            <v>0</v>
          </cell>
          <cell r="X710">
            <v>0</v>
          </cell>
          <cell r="Y710">
            <v>0</v>
          </cell>
          <cell r="Z710">
            <v>0</v>
          </cell>
          <cell r="AA710">
            <v>0</v>
          </cell>
          <cell r="AB710">
            <v>0</v>
          </cell>
          <cell r="AC710">
            <v>0</v>
          </cell>
          <cell r="AD710">
            <v>0</v>
          </cell>
          <cell r="AE710">
            <v>0</v>
          </cell>
          <cell r="AF710">
            <v>0</v>
          </cell>
          <cell r="AG710">
            <v>0</v>
          </cell>
          <cell r="AH710">
            <v>0</v>
          </cell>
          <cell r="AI710">
            <v>0</v>
          </cell>
          <cell r="AJ710">
            <v>0</v>
          </cell>
          <cell r="AK710">
            <v>0</v>
          </cell>
          <cell r="AL710">
            <v>0</v>
          </cell>
          <cell r="AM710">
            <v>0</v>
          </cell>
          <cell r="AN710">
            <v>0</v>
          </cell>
          <cell r="AO710">
            <v>0</v>
          </cell>
          <cell r="AP710">
            <v>0</v>
          </cell>
          <cell r="AQ710">
            <v>0</v>
          </cell>
          <cell r="AR710">
            <v>0</v>
          </cell>
          <cell r="AS710">
            <v>0</v>
          </cell>
          <cell r="AT710">
            <v>0</v>
          </cell>
          <cell r="AU710">
            <v>44926803.119999997</v>
          </cell>
          <cell r="AV710">
            <v>0</v>
          </cell>
          <cell r="AW710">
            <v>0</v>
          </cell>
          <cell r="AX710">
            <v>0</v>
          </cell>
          <cell r="AY710">
            <v>44926803.119999997</v>
          </cell>
          <cell r="AZ710">
            <v>0</v>
          </cell>
          <cell r="BA710">
            <v>0</v>
          </cell>
          <cell r="BB710">
            <v>0</v>
          </cell>
          <cell r="BC710">
            <v>0</v>
          </cell>
          <cell r="BD710">
            <v>0</v>
          </cell>
          <cell r="BE710">
            <v>0</v>
          </cell>
          <cell r="BF710">
            <v>0</v>
          </cell>
          <cell r="BG710">
            <v>0</v>
          </cell>
          <cell r="BH710">
            <v>0</v>
          </cell>
          <cell r="BI710">
            <v>0</v>
          </cell>
          <cell r="BJ710">
            <v>44926803.119999997</v>
          </cell>
        </row>
        <row r="711">
          <cell r="A711">
            <v>610709</v>
          </cell>
          <cell r="B711" t="str">
            <v>FIT Declaration</v>
          </cell>
          <cell r="C711">
            <v>0</v>
          </cell>
          <cell r="D711">
            <v>0</v>
          </cell>
          <cell r="E711">
            <v>0</v>
          </cell>
          <cell r="F711">
            <v>0</v>
          </cell>
          <cell r="G711">
            <v>-40431729.270000003</v>
          </cell>
          <cell r="H711">
            <v>0</v>
          </cell>
          <cell r="I711">
            <v>0</v>
          </cell>
          <cell r="J711">
            <v>0</v>
          </cell>
          <cell r="K711">
            <v>-40431729.270000003</v>
          </cell>
          <cell r="L711">
            <v>0</v>
          </cell>
          <cell r="M711">
            <v>0</v>
          </cell>
          <cell r="N711">
            <v>0</v>
          </cell>
          <cell r="O711">
            <v>0</v>
          </cell>
          <cell r="P711">
            <v>0</v>
          </cell>
          <cell r="Q711">
            <v>0</v>
          </cell>
          <cell r="R711">
            <v>0</v>
          </cell>
          <cell r="S711">
            <v>0</v>
          </cell>
          <cell r="T711">
            <v>0</v>
          </cell>
          <cell r="U711">
            <v>0</v>
          </cell>
          <cell r="V711">
            <v>-40431729.270000003</v>
          </cell>
          <cell r="W711">
            <v>0</v>
          </cell>
          <cell r="X711">
            <v>0</v>
          </cell>
          <cell r="Y711">
            <v>0</v>
          </cell>
          <cell r="Z711">
            <v>0</v>
          </cell>
          <cell r="AA711">
            <v>0</v>
          </cell>
          <cell r="AB711">
            <v>0</v>
          </cell>
          <cell r="AC711">
            <v>0</v>
          </cell>
          <cell r="AD711">
            <v>0</v>
          </cell>
          <cell r="AE711">
            <v>0</v>
          </cell>
          <cell r="AF711">
            <v>0</v>
          </cell>
          <cell r="AG711">
            <v>0</v>
          </cell>
          <cell r="AH711">
            <v>0</v>
          </cell>
          <cell r="AI711">
            <v>0</v>
          </cell>
          <cell r="AJ711">
            <v>0</v>
          </cell>
          <cell r="AK711">
            <v>0</v>
          </cell>
          <cell r="AL711">
            <v>0</v>
          </cell>
          <cell r="AM711">
            <v>0</v>
          </cell>
          <cell r="AN711">
            <v>0</v>
          </cell>
          <cell r="AO711">
            <v>0</v>
          </cell>
          <cell r="AP711">
            <v>0</v>
          </cell>
          <cell r="AQ711">
            <v>0</v>
          </cell>
          <cell r="AR711">
            <v>0</v>
          </cell>
          <cell r="AS711">
            <v>0</v>
          </cell>
          <cell r="AT711">
            <v>0</v>
          </cell>
          <cell r="AU711">
            <v>-40431729.270000003</v>
          </cell>
          <cell r="AV711">
            <v>0</v>
          </cell>
          <cell r="AW711">
            <v>0</v>
          </cell>
          <cell r="AX711">
            <v>0</v>
          </cell>
          <cell r="AY711">
            <v>-40431729.270000003</v>
          </cell>
          <cell r="AZ711">
            <v>0</v>
          </cell>
          <cell r="BA711">
            <v>0</v>
          </cell>
          <cell r="BB711">
            <v>0</v>
          </cell>
          <cell r="BC711">
            <v>0</v>
          </cell>
          <cell r="BD711">
            <v>0</v>
          </cell>
          <cell r="BE711">
            <v>0</v>
          </cell>
          <cell r="BF711">
            <v>0</v>
          </cell>
          <cell r="BG711">
            <v>0</v>
          </cell>
          <cell r="BH711">
            <v>0</v>
          </cell>
          <cell r="BI711">
            <v>0</v>
          </cell>
          <cell r="BJ711">
            <v>-40431729.270000003</v>
          </cell>
        </row>
        <row r="712">
          <cell r="A712">
            <v>610710</v>
          </cell>
          <cell r="B712" t="str">
            <v>Micro FIT COP</v>
          </cell>
          <cell r="C712">
            <v>0</v>
          </cell>
          <cell r="D712">
            <v>0</v>
          </cell>
          <cell r="E712">
            <v>0</v>
          </cell>
          <cell r="F712">
            <v>0</v>
          </cell>
          <cell r="G712">
            <v>105186404.48</v>
          </cell>
          <cell r="H712">
            <v>0</v>
          </cell>
          <cell r="I712">
            <v>0</v>
          </cell>
          <cell r="J712">
            <v>0</v>
          </cell>
          <cell r="K712">
            <v>105186404.48</v>
          </cell>
          <cell r="L712">
            <v>0</v>
          </cell>
          <cell r="M712">
            <v>0</v>
          </cell>
          <cell r="N712">
            <v>0</v>
          </cell>
          <cell r="O712">
            <v>0</v>
          </cell>
          <cell r="P712">
            <v>0</v>
          </cell>
          <cell r="Q712">
            <v>0</v>
          </cell>
          <cell r="R712">
            <v>0</v>
          </cell>
          <cell r="S712">
            <v>0</v>
          </cell>
          <cell r="T712">
            <v>0</v>
          </cell>
          <cell r="U712">
            <v>0</v>
          </cell>
          <cell r="V712">
            <v>105186404.48</v>
          </cell>
          <cell r="W712">
            <v>0</v>
          </cell>
          <cell r="X712">
            <v>0</v>
          </cell>
          <cell r="Y712">
            <v>0</v>
          </cell>
          <cell r="Z712">
            <v>0</v>
          </cell>
          <cell r="AA712">
            <v>0</v>
          </cell>
          <cell r="AB712">
            <v>0</v>
          </cell>
          <cell r="AC712">
            <v>0</v>
          </cell>
          <cell r="AD712">
            <v>0</v>
          </cell>
          <cell r="AE712">
            <v>0</v>
          </cell>
          <cell r="AF712">
            <v>0</v>
          </cell>
          <cell r="AG712">
            <v>0</v>
          </cell>
          <cell r="AH712">
            <v>0</v>
          </cell>
          <cell r="AI712">
            <v>0</v>
          </cell>
          <cell r="AJ712">
            <v>0</v>
          </cell>
          <cell r="AK712">
            <v>0</v>
          </cell>
          <cell r="AL712">
            <v>0</v>
          </cell>
          <cell r="AM712">
            <v>0</v>
          </cell>
          <cell r="AN712">
            <v>0</v>
          </cell>
          <cell r="AO712">
            <v>0</v>
          </cell>
          <cell r="AP712">
            <v>0</v>
          </cell>
          <cell r="AQ712">
            <v>0</v>
          </cell>
          <cell r="AR712">
            <v>0</v>
          </cell>
          <cell r="AS712">
            <v>0</v>
          </cell>
          <cell r="AT712">
            <v>0</v>
          </cell>
          <cell r="AU712">
            <v>105186404.48</v>
          </cell>
          <cell r="AV712">
            <v>0</v>
          </cell>
          <cell r="AW712">
            <v>0</v>
          </cell>
          <cell r="AX712">
            <v>0</v>
          </cell>
          <cell r="AY712">
            <v>105186404.48</v>
          </cell>
          <cell r="AZ712">
            <v>0</v>
          </cell>
          <cell r="BA712">
            <v>0</v>
          </cell>
          <cell r="BB712">
            <v>0</v>
          </cell>
          <cell r="BC712">
            <v>0</v>
          </cell>
          <cell r="BD712">
            <v>0</v>
          </cell>
          <cell r="BE712">
            <v>0</v>
          </cell>
          <cell r="BF712">
            <v>0</v>
          </cell>
          <cell r="BG712">
            <v>0</v>
          </cell>
          <cell r="BH712">
            <v>0</v>
          </cell>
          <cell r="BI712">
            <v>0</v>
          </cell>
          <cell r="BJ712">
            <v>105186404.48</v>
          </cell>
        </row>
        <row r="713">
          <cell r="A713">
            <v>610711</v>
          </cell>
          <cell r="B713" t="str">
            <v>Micro FIT Declaration</v>
          </cell>
          <cell r="C713">
            <v>0</v>
          </cell>
          <cell r="D713">
            <v>0</v>
          </cell>
          <cell r="E713">
            <v>0</v>
          </cell>
          <cell r="F713">
            <v>0</v>
          </cell>
          <cell r="G713">
            <v>-101876124.23999999</v>
          </cell>
          <cell r="H713">
            <v>0</v>
          </cell>
          <cell r="I713">
            <v>0</v>
          </cell>
          <cell r="J713">
            <v>0</v>
          </cell>
          <cell r="K713">
            <v>-101876124.23999999</v>
          </cell>
          <cell r="L713">
            <v>0</v>
          </cell>
          <cell r="M713">
            <v>0</v>
          </cell>
          <cell r="N713">
            <v>0</v>
          </cell>
          <cell r="O713">
            <v>0</v>
          </cell>
          <cell r="P713">
            <v>0</v>
          </cell>
          <cell r="Q713">
            <v>0</v>
          </cell>
          <cell r="R713">
            <v>0</v>
          </cell>
          <cell r="S713">
            <v>0</v>
          </cell>
          <cell r="T713">
            <v>0</v>
          </cell>
          <cell r="U713">
            <v>0</v>
          </cell>
          <cell r="V713">
            <v>-101876124.23999999</v>
          </cell>
          <cell r="W713">
            <v>0</v>
          </cell>
          <cell r="X713">
            <v>0</v>
          </cell>
          <cell r="Y713">
            <v>0</v>
          </cell>
          <cell r="Z713">
            <v>0</v>
          </cell>
          <cell r="AA713">
            <v>0</v>
          </cell>
          <cell r="AB713">
            <v>0</v>
          </cell>
          <cell r="AC713">
            <v>0</v>
          </cell>
          <cell r="AD713">
            <v>0</v>
          </cell>
          <cell r="AE713">
            <v>0</v>
          </cell>
          <cell r="AF713">
            <v>0</v>
          </cell>
          <cell r="AG713">
            <v>0</v>
          </cell>
          <cell r="AH713">
            <v>0</v>
          </cell>
          <cell r="AI713">
            <v>0</v>
          </cell>
          <cell r="AJ713">
            <v>0</v>
          </cell>
          <cell r="AK713">
            <v>0</v>
          </cell>
          <cell r="AL713">
            <v>0</v>
          </cell>
          <cell r="AM713">
            <v>0</v>
          </cell>
          <cell r="AN713">
            <v>0</v>
          </cell>
          <cell r="AO713">
            <v>0</v>
          </cell>
          <cell r="AP713">
            <v>0</v>
          </cell>
          <cell r="AQ713">
            <v>0</v>
          </cell>
          <cell r="AR713">
            <v>0</v>
          </cell>
          <cell r="AS713">
            <v>0</v>
          </cell>
          <cell r="AT713">
            <v>0</v>
          </cell>
          <cell r="AU713">
            <v>-101876124.23999999</v>
          </cell>
          <cell r="AV713">
            <v>0</v>
          </cell>
          <cell r="AW713">
            <v>0</v>
          </cell>
          <cell r="AX713">
            <v>0</v>
          </cell>
          <cell r="AY713">
            <v>-101876124.23999999</v>
          </cell>
          <cell r="AZ713">
            <v>0</v>
          </cell>
          <cell r="BA713">
            <v>0</v>
          </cell>
          <cell r="BB713">
            <v>0</v>
          </cell>
          <cell r="BC713">
            <v>0</v>
          </cell>
          <cell r="BD713">
            <v>0</v>
          </cell>
          <cell r="BE713">
            <v>0</v>
          </cell>
          <cell r="BF713">
            <v>0</v>
          </cell>
          <cell r="BG713">
            <v>0</v>
          </cell>
          <cell r="BH713">
            <v>0</v>
          </cell>
          <cell r="BI713">
            <v>0</v>
          </cell>
          <cell r="BJ713">
            <v>-101876124.23999999</v>
          </cell>
        </row>
        <row r="714">
          <cell r="A714">
            <v>610713</v>
          </cell>
          <cell r="B714" t="str">
            <v>HCI Declaration</v>
          </cell>
          <cell r="C714">
            <v>0</v>
          </cell>
          <cell r="D714">
            <v>0</v>
          </cell>
          <cell r="E714">
            <v>0</v>
          </cell>
          <cell r="F714">
            <v>0</v>
          </cell>
          <cell r="G714">
            <v>-7585430.5099999998</v>
          </cell>
          <cell r="H714">
            <v>0</v>
          </cell>
          <cell r="I714">
            <v>0</v>
          </cell>
          <cell r="J714">
            <v>0</v>
          </cell>
          <cell r="K714">
            <v>-7585430.5099999998</v>
          </cell>
          <cell r="L714">
            <v>0</v>
          </cell>
          <cell r="M714">
            <v>0</v>
          </cell>
          <cell r="N714">
            <v>0</v>
          </cell>
          <cell r="O714">
            <v>0</v>
          </cell>
          <cell r="P714">
            <v>0</v>
          </cell>
          <cell r="Q714">
            <v>0</v>
          </cell>
          <cell r="R714">
            <v>0</v>
          </cell>
          <cell r="S714">
            <v>0</v>
          </cell>
          <cell r="T714">
            <v>0</v>
          </cell>
          <cell r="U714">
            <v>0</v>
          </cell>
          <cell r="V714">
            <v>-7585430.5099999998</v>
          </cell>
          <cell r="W714">
            <v>0</v>
          </cell>
          <cell r="X714">
            <v>0</v>
          </cell>
          <cell r="Y714">
            <v>0</v>
          </cell>
          <cell r="Z714">
            <v>0</v>
          </cell>
          <cell r="AA714">
            <v>0</v>
          </cell>
          <cell r="AB714">
            <v>0</v>
          </cell>
          <cell r="AC714">
            <v>0</v>
          </cell>
          <cell r="AD714">
            <v>0</v>
          </cell>
          <cell r="AE714">
            <v>0</v>
          </cell>
          <cell r="AF714">
            <v>0</v>
          </cell>
          <cell r="AG714">
            <v>0</v>
          </cell>
          <cell r="AH714">
            <v>0</v>
          </cell>
          <cell r="AI714">
            <v>0</v>
          </cell>
          <cell r="AJ714">
            <v>0</v>
          </cell>
          <cell r="AK714">
            <v>0</v>
          </cell>
          <cell r="AL714">
            <v>0</v>
          </cell>
          <cell r="AM714">
            <v>0</v>
          </cell>
          <cell r="AN714">
            <v>0</v>
          </cell>
          <cell r="AO714">
            <v>0</v>
          </cell>
          <cell r="AP714">
            <v>0</v>
          </cell>
          <cell r="AQ714">
            <v>0</v>
          </cell>
          <cell r="AR714">
            <v>0</v>
          </cell>
          <cell r="AS714">
            <v>0</v>
          </cell>
          <cell r="AT714">
            <v>0</v>
          </cell>
          <cell r="AU714">
            <v>-7585430.5099999998</v>
          </cell>
          <cell r="AV714">
            <v>0</v>
          </cell>
          <cell r="AW714">
            <v>0</v>
          </cell>
          <cell r="AX714">
            <v>0</v>
          </cell>
          <cell r="AY714">
            <v>-7585430.5099999998</v>
          </cell>
          <cell r="AZ714">
            <v>0</v>
          </cell>
          <cell r="BA714">
            <v>0</v>
          </cell>
          <cell r="BB714">
            <v>0</v>
          </cell>
          <cell r="BC714">
            <v>0</v>
          </cell>
          <cell r="BD714">
            <v>0</v>
          </cell>
          <cell r="BE714">
            <v>0</v>
          </cell>
          <cell r="BF714">
            <v>0</v>
          </cell>
          <cell r="BG714">
            <v>0</v>
          </cell>
          <cell r="BH714">
            <v>0</v>
          </cell>
          <cell r="BI714">
            <v>0</v>
          </cell>
          <cell r="BJ714">
            <v>-7585430.5099999998</v>
          </cell>
        </row>
        <row r="715">
          <cell r="A715">
            <v>610714</v>
          </cell>
          <cell r="B715" t="str">
            <v>HCI Cost of Power</v>
          </cell>
          <cell r="C715">
            <v>0</v>
          </cell>
          <cell r="D715">
            <v>0</v>
          </cell>
          <cell r="E715">
            <v>0</v>
          </cell>
          <cell r="F715">
            <v>0</v>
          </cell>
          <cell r="G715">
            <v>10857411.25</v>
          </cell>
          <cell r="H715">
            <v>0</v>
          </cell>
          <cell r="I715">
            <v>0</v>
          </cell>
          <cell r="J715">
            <v>0</v>
          </cell>
          <cell r="K715">
            <v>10857411.25</v>
          </cell>
          <cell r="L715">
            <v>0</v>
          </cell>
          <cell r="M715">
            <v>0</v>
          </cell>
          <cell r="N715">
            <v>0</v>
          </cell>
          <cell r="O715">
            <v>0</v>
          </cell>
          <cell r="P715">
            <v>0</v>
          </cell>
          <cell r="Q715">
            <v>0</v>
          </cell>
          <cell r="R715">
            <v>0</v>
          </cell>
          <cell r="S715">
            <v>0</v>
          </cell>
          <cell r="T715">
            <v>0</v>
          </cell>
          <cell r="U715">
            <v>0</v>
          </cell>
          <cell r="V715">
            <v>10857411.25</v>
          </cell>
          <cell r="W715">
            <v>0</v>
          </cell>
          <cell r="X715">
            <v>0</v>
          </cell>
          <cell r="Y715">
            <v>0</v>
          </cell>
          <cell r="Z715">
            <v>0</v>
          </cell>
          <cell r="AA715">
            <v>0</v>
          </cell>
          <cell r="AB715">
            <v>0</v>
          </cell>
          <cell r="AC715">
            <v>0</v>
          </cell>
          <cell r="AD715">
            <v>0</v>
          </cell>
          <cell r="AE715">
            <v>0</v>
          </cell>
          <cell r="AF715">
            <v>0</v>
          </cell>
          <cell r="AG715">
            <v>0</v>
          </cell>
          <cell r="AH715">
            <v>0</v>
          </cell>
          <cell r="AI715">
            <v>0</v>
          </cell>
          <cell r="AJ715">
            <v>0</v>
          </cell>
          <cell r="AK715">
            <v>0</v>
          </cell>
          <cell r="AL715">
            <v>0</v>
          </cell>
          <cell r="AM715">
            <v>0</v>
          </cell>
          <cell r="AN715">
            <v>0</v>
          </cell>
          <cell r="AO715">
            <v>0</v>
          </cell>
          <cell r="AP715">
            <v>0</v>
          </cell>
          <cell r="AQ715">
            <v>0</v>
          </cell>
          <cell r="AR715">
            <v>0</v>
          </cell>
          <cell r="AS715">
            <v>0</v>
          </cell>
          <cell r="AT715">
            <v>0</v>
          </cell>
          <cell r="AU715">
            <v>10857411.25</v>
          </cell>
          <cell r="AV715">
            <v>0</v>
          </cell>
          <cell r="AW715">
            <v>0</v>
          </cell>
          <cell r="AX715">
            <v>0</v>
          </cell>
          <cell r="AY715">
            <v>10857411.25</v>
          </cell>
          <cell r="AZ715">
            <v>0</v>
          </cell>
          <cell r="BA715">
            <v>0</v>
          </cell>
          <cell r="BB715">
            <v>0</v>
          </cell>
          <cell r="BC715">
            <v>0</v>
          </cell>
          <cell r="BD715">
            <v>0</v>
          </cell>
          <cell r="BE715">
            <v>0</v>
          </cell>
          <cell r="BF715">
            <v>0</v>
          </cell>
          <cell r="BG715">
            <v>0</v>
          </cell>
          <cell r="BH715">
            <v>0</v>
          </cell>
          <cell r="BI715">
            <v>0</v>
          </cell>
          <cell r="BJ715">
            <v>10857411.25</v>
          </cell>
        </row>
        <row r="716">
          <cell r="A716">
            <v>610721</v>
          </cell>
          <cell r="B716" t="str">
            <v>IESO-650Ntwk Svc Chg</v>
          </cell>
          <cell r="C716">
            <v>0</v>
          </cell>
          <cell r="D716">
            <v>0</v>
          </cell>
          <cell r="E716">
            <v>0</v>
          </cell>
          <cell r="F716">
            <v>0</v>
          </cell>
          <cell r="G716">
            <v>235168784.78999999</v>
          </cell>
          <cell r="H716">
            <v>0</v>
          </cell>
          <cell r="I716">
            <v>0</v>
          </cell>
          <cell r="J716">
            <v>0</v>
          </cell>
          <cell r="K716">
            <v>235168784.78999999</v>
          </cell>
          <cell r="L716">
            <v>0</v>
          </cell>
          <cell r="M716">
            <v>0</v>
          </cell>
          <cell r="N716">
            <v>0</v>
          </cell>
          <cell r="O716">
            <v>0</v>
          </cell>
          <cell r="P716">
            <v>0</v>
          </cell>
          <cell r="Q716">
            <v>0</v>
          </cell>
          <cell r="R716">
            <v>0</v>
          </cell>
          <cell r="S716">
            <v>0</v>
          </cell>
          <cell r="T716">
            <v>0</v>
          </cell>
          <cell r="U716">
            <v>0</v>
          </cell>
          <cell r="V716">
            <v>235168784.78999999</v>
          </cell>
          <cell r="W716">
            <v>0</v>
          </cell>
          <cell r="X716">
            <v>0</v>
          </cell>
          <cell r="Y716">
            <v>0</v>
          </cell>
          <cell r="Z716">
            <v>0</v>
          </cell>
          <cell r="AA716">
            <v>0</v>
          </cell>
          <cell r="AB716">
            <v>0</v>
          </cell>
          <cell r="AC716">
            <v>0</v>
          </cell>
          <cell r="AD716">
            <v>0</v>
          </cell>
          <cell r="AE716">
            <v>0</v>
          </cell>
          <cell r="AF716">
            <v>0</v>
          </cell>
          <cell r="AG716">
            <v>0</v>
          </cell>
          <cell r="AH716">
            <v>0</v>
          </cell>
          <cell r="AI716">
            <v>0</v>
          </cell>
          <cell r="AJ716">
            <v>0</v>
          </cell>
          <cell r="AK716">
            <v>0</v>
          </cell>
          <cell r="AL716">
            <v>0</v>
          </cell>
          <cell r="AM716">
            <v>0</v>
          </cell>
          <cell r="AN716">
            <v>0</v>
          </cell>
          <cell r="AO716">
            <v>0</v>
          </cell>
          <cell r="AP716">
            <v>0</v>
          </cell>
          <cell r="AQ716">
            <v>0</v>
          </cell>
          <cell r="AR716">
            <v>0</v>
          </cell>
          <cell r="AS716">
            <v>0</v>
          </cell>
          <cell r="AT716">
            <v>0</v>
          </cell>
          <cell r="AU716">
            <v>235168784.78999999</v>
          </cell>
          <cell r="AV716">
            <v>0</v>
          </cell>
          <cell r="AW716">
            <v>0</v>
          </cell>
          <cell r="AX716">
            <v>0</v>
          </cell>
          <cell r="AY716">
            <v>235168784.78999999</v>
          </cell>
          <cell r="AZ716">
            <v>0</v>
          </cell>
          <cell r="BA716">
            <v>0</v>
          </cell>
          <cell r="BB716">
            <v>0</v>
          </cell>
          <cell r="BC716">
            <v>0</v>
          </cell>
          <cell r="BD716">
            <v>0</v>
          </cell>
          <cell r="BE716">
            <v>0</v>
          </cell>
          <cell r="BF716">
            <v>0</v>
          </cell>
          <cell r="BG716">
            <v>0</v>
          </cell>
          <cell r="BH716">
            <v>0</v>
          </cell>
          <cell r="BI716">
            <v>0</v>
          </cell>
          <cell r="BJ716">
            <v>235168784.78999999</v>
          </cell>
        </row>
        <row r="717">
          <cell r="A717">
            <v>610722</v>
          </cell>
          <cell r="B717" t="str">
            <v>IESO-651 Ln Conn Svc</v>
          </cell>
          <cell r="C717">
            <v>0</v>
          </cell>
          <cell r="D717">
            <v>0</v>
          </cell>
          <cell r="E717">
            <v>0</v>
          </cell>
          <cell r="F717">
            <v>0</v>
          </cell>
          <cell r="G717">
            <v>45836915.549999997</v>
          </cell>
          <cell r="H717">
            <v>0</v>
          </cell>
          <cell r="I717">
            <v>0</v>
          </cell>
          <cell r="J717">
            <v>0</v>
          </cell>
          <cell r="K717">
            <v>45836915.549999997</v>
          </cell>
          <cell r="L717">
            <v>0</v>
          </cell>
          <cell r="M717">
            <v>0</v>
          </cell>
          <cell r="N717">
            <v>0</v>
          </cell>
          <cell r="O717">
            <v>0</v>
          </cell>
          <cell r="P717">
            <v>0</v>
          </cell>
          <cell r="Q717">
            <v>0</v>
          </cell>
          <cell r="R717">
            <v>0</v>
          </cell>
          <cell r="S717">
            <v>0</v>
          </cell>
          <cell r="T717">
            <v>0</v>
          </cell>
          <cell r="U717">
            <v>0</v>
          </cell>
          <cell r="V717">
            <v>45836915.549999997</v>
          </cell>
          <cell r="W717">
            <v>0</v>
          </cell>
          <cell r="X717">
            <v>0</v>
          </cell>
          <cell r="Y717">
            <v>0</v>
          </cell>
          <cell r="Z717">
            <v>0</v>
          </cell>
          <cell r="AA717">
            <v>0</v>
          </cell>
          <cell r="AB717">
            <v>0</v>
          </cell>
          <cell r="AC717">
            <v>0</v>
          </cell>
          <cell r="AD717">
            <v>0</v>
          </cell>
          <cell r="AE717">
            <v>0</v>
          </cell>
          <cell r="AF717">
            <v>0</v>
          </cell>
          <cell r="AG717">
            <v>0</v>
          </cell>
          <cell r="AH717">
            <v>0</v>
          </cell>
          <cell r="AI717">
            <v>0</v>
          </cell>
          <cell r="AJ717">
            <v>0</v>
          </cell>
          <cell r="AK717">
            <v>0</v>
          </cell>
          <cell r="AL717">
            <v>0</v>
          </cell>
          <cell r="AM717">
            <v>0</v>
          </cell>
          <cell r="AN717">
            <v>0</v>
          </cell>
          <cell r="AO717">
            <v>0</v>
          </cell>
          <cell r="AP717">
            <v>0</v>
          </cell>
          <cell r="AQ717">
            <v>0</v>
          </cell>
          <cell r="AR717">
            <v>0</v>
          </cell>
          <cell r="AS717">
            <v>0</v>
          </cell>
          <cell r="AT717">
            <v>0</v>
          </cell>
          <cell r="AU717">
            <v>45836915.549999997</v>
          </cell>
          <cell r="AV717">
            <v>0</v>
          </cell>
          <cell r="AW717">
            <v>0</v>
          </cell>
          <cell r="AX717">
            <v>0</v>
          </cell>
          <cell r="AY717">
            <v>45836915.549999997</v>
          </cell>
          <cell r="AZ717">
            <v>0</v>
          </cell>
          <cell r="BA717">
            <v>0</v>
          </cell>
          <cell r="BB717">
            <v>0</v>
          </cell>
          <cell r="BC717">
            <v>0</v>
          </cell>
          <cell r="BD717">
            <v>0</v>
          </cell>
          <cell r="BE717">
            <v>0</v>
          </cell>
          <cell r="BF717">
            <v>0</v>
          </cell>
          <cell r="BG717">
            <v>0</v>
          </cell>
          <cell r="BH717">
            <v>0</v>
          </cell>
          <cell r="BI717">
            <v>0</v>
          </cell>
          <cell r="BJ717">
            <v>45836915.549999997</v>
          </cell>
        </row>
        <row r="718">
          <cell r="A718">
            <v>610723</v>
          </cell>
          <cell r="B718" t="str">
            <v>IESO-652Trsf Conn Sv</v>
          </cell>
          <cell r="C718">
            <v>0</v>
          </cell>
          <cell r="D718">
            <v>0</v>
          </cell>
          <cell r="E718">
            <v>0</v>
          </cell>
          <cell r="F718">
            <v>0</v>
          </cell>
          <cell r="G718">
            <v>120398093.63</v>
          </cell>
          <cell r="H718">
            <v>0</v>
          </cell>
          <cell r="I718">
            <v>0</v>
          </cell>
          <cell r="J718">
            <v>0</v>
          </cell>
          <cell r="K718">
            <v>120398093.63</v>
          </cell>
          <cell r="L718">
            <v>0</v>
          </cell>
          <cell r="M718">
            <v>0</v>
          </cell>
          <cell r="N718">
            <v>0</v>
          </cell>
          <cell r="O718">
            <v>0</v>
          </cell>
          <cell r="P718">
            <v>0</v>
          </cell>
          <cell r="Q718">
            <v>0</v>
          </cell>
          <cell r="R718">
            <v>0</v>
          </cell>
          <cell r="S718">
            <v>0</v>
          </cell>
          <cell r="T718">
            <v>0</v>
          </cell>
          <cell r="U718">
            <v>0</v>
          </cell>
          <cell r="V718">
            <v>120398093.63</v>
          </cell>
          <cell r="W718">
            <v>0</v>
          </cell>
          <cell r="X718">
            <v>0</v>
          </cell>
          <cell r="Y718">
            <v>0</v>
          </cell>
          <cell r="Z718">
            <v>0</v>
          </cell>
          <cell r="AA718">
            <v>0</v>
          </cell>
          <cell r="AB718">
            <v>0</v>
          </cell>
          <cell r="AC718">
            <v>0</v>
          </cell>
          <cell r="AD718">
            <v>0</v>
          </cell>
          <cell r="AE718">
            <v>0</v>
          </cell>
          <cell r="AF718">
            <v>0</v>
          </cell>
          <cell r="AG718">
            <v>0</v>
          </cell>
          <cell r="AH718">
            <v>0</v>
          </cell>
          <cell r="AI718">
            <v>0</v>
          </cell>
          <cell r="AJ718">
            <v>0</v>
          </cell>
          <cell r="AK718">
            <v>0</v>
          </cell>
          <cell r="AL718">
            <v>0</v>
          </cell>
          <cell r="AM718">
            <v>0</v>
          </cell>
          <cell r="AN718">
            <v>0</v>
          </cell>
          <cell r="AO718">
            <v>0</v>
          </cell>
          <cell r="AP718">
            <v>0</v>
          </cell>
          <cell r="AQ718">
            <v>0</v>
          </cell>
          <cell r="AR718">
            <v>0</v>
          </cell>
          <cell r="AS718">
            <v>0</v>
          </cell>
          <cell r="AT718">
            <v>0</v>
          </cell>
          <cell r="AU718">
            <v>120398093.63</v>
          </cell>
          <cell r="AV718">
            <v>0</v>
          </cell>
          <cell r="AW718">
            <v>0</v>
          </cell>
          <cell r="AX718">
            <v>0</v>
          </cell>
          <cell r="AY718">
            <v>120398093.63</v>
          </cell>
          <cell r="AZ718">
            <v>0</v>
          </cell>
          <cell r="BA718">
            <v>0</v>
          </cell>
          <cell r="BB718">
            <v>0</v>
          </cell>
          <cell r="BC718">
            <v>0</v>
          </cell>
          <cell r="BD718">
            <v>0</v>
          </cell>
          <cell r="BE718">
            <v>0</v>
          </cell>
          <cell r="BF718">
            <v>0</v>
          </cell>
          <cell r="BG718">
            <v>0</v>
          </cell>
          <cell r="BH718">
            <v>0</v>
          </cell>
          <cell r="BI718">
            <v>0</v>
          </cell>
          <cell r="BJ718">
            <v>120398093.63</v>
          </cell>
        </row>
        <row r="719">
          <cell r="A719">
            <v>610731</v>
          </cell>
          <cell r="B719" t="str">
            <v>IESO-9990 IESO Admin</v>
          </cell>
          <cell r="C719">
            <v>0</v>
          </cell>
          <cell r="D719">
            <v>0</v>
          </cell>
          <cell r="E719">
            <v>0</v>
          </cell>
          <cell r="F719">
            <v>0</v>
          </cell>
          <cell r="G719">
            <v>119212367.84999999</v>
          </cell>
          <cell r="H719">
            <v>0</v>
          </cell>
          <cell r="I719">
            <v>0</v>
          </cell>
          <cell r="J719">
            <v>0</v>
          </cell>
          <cell r="K719">
            <v>119212367.84999999</v>
          </cell>
          <cell r="L719">
            <v>0</v>
          </cell>
          <cell r="M719">
            <v>0</v>
          </cell>
          <cell r="N719">
            <v>0</v>
          </cell>
          <cell r="O719">
            <v>0</v>
          </cell>
          <cell r="P719">
            <v>0</v>
          </cell>
          <cell r="Q719">
            <v>0</v>
          </cell>
          <cell r="R719">
            <v>0</v>
          </cell>
          <cell r="S719">
            <v>0</v>
          </cell>
          <cell r="T719">
            <v>0</v>
          </cell>
          <cell r="U719">
            <v>0</v>
          </cell>
          <cell r="V719">
            <v>119212367.84999999</v>
          </cell>
          <cell r="W719">
            <v>0</v>
          </cell>
          <cell r="X719">
            <v>0</v>
          </cell>
          <cell r="Y719">
            <v>0</v>
          </cell>
          <cell r="Z719">
            <v>0</v>
          </cell>
          <cell r="AA719">
            <v>0</v>
          </cell>
          <cell r="AB719">
            <v>0</v>
          </cell>
          <cell r="AC719">
            <v>0</v>
          </cell>
          <cell r="AD719">
            <v>0</v>
          </cell>
          <cell r="AE719">
            <v>0</v>
          </cell>
          <cell r="AF719">
            <v>0</v>
          </cell>
          <cell r="AG719">
            <v>0</v>
          </cell>
          <cell r="AH719">
            <v>0</v>
          </cell>
          <cell r="AI719">
            <v>0</v>
          </cell>
          <cell r="AJ719">
            <v>0</v>
          </cell>
          <cell r="AK719">
            <v>0</v>
          </cell>
          <cell r="AL719">
            <v>0</v>
          </cell>
          <cell r="AM719">
            <v>0</v>
          </cell>
          <cell r="AN719">
            <v>0</v>
          </cell>
          <cell r="AO719">
            <v>0</v>
          </cell>
          <cell r="AP719">
            <v>0</v>
          </cell>
          <cell r="AQ719">
            <v>0</v>
          </cell>
          <cell r="AR719">
            <v>0</v>
          </cell>
          <cell r="AS719">
            <v>0</v>
          </cell>
          <cell r="AT719">
            <v>0</v>
          </cell>
          <cell r="AU719">
            <v>119212367.84999999</v>
          </cell>
          <cell r="AV719">
            <v>0</v>
          </cell>
          <cell r="AW719">
            <v>0</v>
          </cell>
          <cell r="AX719">
            <v>0</v>
          </cell>
          <cell r="AY719">
            <v>119212367.84999999</v>
          </cell>
          <cell r="AZ719">
            <v>0</v>
          </cell>
          <cell r="BA719">
            <v>0</v>
          </cell>
          <cell r="BB719">
            <v>0</v>
          </cell>
          <cell r="BC719">
            <v>0</v>
          </cell>
          <cell r="BD719">
            <v>0</v>
          </cell>
          <cell r="BE719">
            <v>0</v>
          </cell>
          <cell r="BF719">
            <v>0</v>
          </cell>
          <cell r="BG719">
            <v>0</v>
          </cell>
          <cell r="BH719">
            <v>0</v>
          </cell>
          <cell r="BI719">
            <v>0</v>
          </cell>
          <cell r="BJ719">
            <v>119212367.84999999</v>
          </cell>
        </row>
        <row r="720">
          <cell r="A720">
            <v>610741</v>
          </cell>
          <cell r="B720" t="str">
            <v>Glob Adj Dmd Bld COP</v>
          </cell>
          <cell r="C720">
            <v>0</v>
          </cell>
          <cell r="D720">
            <v>0</v>
          </cell>
          <cell r="E720">
            <v>0</v>
          </cell>
          <cell r="F720">
            <v>0</v>
          </cell>
          <cell r="G720">
            <v>41513787.119999997</v>
          </cell>
          <cell r="H720">
            <v>0</v>
          </cell>
          <cell r="I720">
            <v>0</v>
          </cell>
          <cell r="J720">
            <v>0</v>
          </cell>
          <cell r="K720">
            <v>41513787.119999997</v>
          </cell>
          <cell r="L720">
            <v>0</v>
          </cell>
          <cell r="M720">
            <v>0</v>
          </cell>
          <cell r="N720">
            <v>0</v>
          </cell>
          <cell r="O720">
            <v>0</v>
          </cell>
          <cell r="P720">
            <v>0</v>
          </cell>
          <cell r="Q720">
            <v>0</v>
          </cell>
          <cell r="R720">
            <v>0</v>
          </cell>
          <cell r="S720">
            <v>0</v>
          </cell>
          <cell r="T720">
            <v>0</v>
          </cell>
          <cell r="U720">
            <v>0</v>
          </cell>
          <cell r="V720">
            <v>41513787.119999997</v>
          </cell>
          <cell r="W720">
            <v>0</v>
          </cell>
          <cell r="X720">
            <v>0</v>
          </cell>
          <cell r="Y720">
            <v>0</v>
          </cell>
          <cell r="Z720">
            <v>0</v>
          </cell>
          <cell r="AA720">
            <v>0</v>
          </cell>
          <cell r="AB720">
            <v>0</v>
          </cell>
          <cell r="AC720">
            <v>0</v>
          </cell>
          <cell r="AD720">
            <v>0</v>
          </cell>
          <cell r="AE720">
            <v>0</v>
          </cell>
          <cell r="AF720">
            <v>0</v>
          </cell>
          <cell r="AG720">
            <v>0</v>
          </cell>
          <cell r="AH720">
            <v>0</v>
          </cell>
          <cell r="AI720">
            <v>0</v>
          </cell>
          <cell r="AJ720">
            <v>0</v>
          </cell>
          <cell r="AK720">
            <v>0</v>
          </cell>
          <cell r="AL720">
            <v>0</v>
          </cell>
          <cell r="AM720">
            <v>0</v>
          </cell>
          <cell r="AN720">
            <v>0</v>
          </cell>
          <cell r="AO720">
            <v>0</v>
          </cell>
          <cell r="AP720">
            <v>0</v>
          </cell>
          <cell r="AQ720">
            <v>0</v>
          </cell>
          <cell r="AR720">
            <v>0</v>
          </cell>
          <cell r="AS720">
            <v>0</v>
          </cell>
          <cell r="AT720">
            <v>0</v>
          </cell>
          <cell r="AU720">
            <v>41513787.119999997</v>
          </cell>
          <cell r="AV720">
            <v>0</v>
          </cell>
          <cell r="AW720">
            <v>0</v>
          </cell>
          <cell r="AX720">
            <v>0</v>
          </cell>
          <cell r="AY720">
            <v>41513787.119999997</v>
          </cell>
          <cell r="AZ720">
            <v>0</v>
          </cell>
          <cell r="BA720">
            <v>0</v>
          </cell>
          <cell r="BB720">
            <v>0</v>
          </cell>
          <cell r="BC720">
            <v>0</v>
          </cell>
          <cell r="BD720">
            <v>0</v>
          </cell>
          <cell r="BE720">
            <v>0</v>
          </cell>
          <cell r="BF720">
            <v>0</v>
          </cell>
          <cell r="BG720">
            <v>0</v>
          </cell>
          <cell r="BH720">
            <v>0</v>
          </cell>
          <cell r="BI720">
            <v>0</v>
          </cell>
          <cell r="BJ720">
            <v>41513787.119999997</v>
          </cell>
        </row>
        <row r="721">
          <cell r="A721">
            <v>610742</v>
          </cell>
          <cell r="B721" t="str">
            <v>Prvncl Bnfts-RPP</v>
          </cell>
          <cell r="C721">
            <v>0</v>
          </cell>
          <cell r="D721">
            <v>0</v>
          </cell>
          <cell r="E721">
            <v>0</v>
          </cell>
          <cell r="F721">
            <v>0</v>
          </cell>
          <cell r="G721">
            <v>-753725887.19000006</v>
          </cell>
          <cell r="H721">
            <v>0</v>
          </cell>
          <cell r="I721">
            <v>0</v>
          </cell>
          <cell r="J721">
            <v>0</v>
          </cell>
          <cell r="K721">
            <v>-753725887.19000006</v>
          </cell>
          <cell r="L721">
            <v>0</v>
          </cell>
          <cell r="M721">
            <v>0</v>
          </cell>
          <cell r="N721">
            <v>0</v>
          </cell>
          <cell r="O721">
            <v>0</v>
          </cell>
          <cell r="P721">
            <v>0</v>
          </cell>
          <cell r="Q721">
            <v>0</v>
          </cell>
          <cell r="R721">
            <v>0</v>
          </cell>
          <cell r="S721">
            <v>0</v>
          </cell>
          <cell r="T721">
            <v>0</v>
          </cell>
          <cell r="U721">
            <v>0</v>
          </cell>
          <cell r="V721">
            <v>-753725887.19000006</v>
          </cell>
          <cell r="W721">
            <v>0</v>
          </cell>
          <cell r="X721">
            <v>0</v>
          </cell>
          <cell r="Y721">
            <v>0</v>
          </cell>
          <cell r="Z721">
            <v>0</v>
          </cell>
          <cell r="AA721">
            <v>0</v>
          </cell>
          <cell r="AB721">
            <v>0</v>
          </cell>
          <cell r="AC721">
            <v>0</v>
          </cell>
          <cell r="AD721">
            <v>0</v>
          </cell>
          <cell r="AE721">
            <v>0</v>
          </cell>
          <cell r="AF721">
            <v>0</v>
          </cell>
          <cell r="AG721">
            <v>0</v>
          </cell>
          <cell r="AH721">
            <v>0</v>
          </cell>
          <cell r="AI721">
            <v>0</v>
          </cell>
          <cell r="AJ721">
            <v>0</v>
          </cell>
          <cell r="AK721">
            <v>0</v>
          </cell>
          <cell r="AL721">
            <v>0</v>
          </cell>
          <cell r="AM721">
            <v>0</v>
          </cell>
          <cell r="AN721">
            <v>0</v>
          </cell>
          <cell r="AO721">
            <v>0</v>
          </cell>
          <cell r="AP721">
            <v>0</v>
          </cell>
          <cell r="AQ721">
            <v>0</v>
          </cell>
          <cell r="AR721">
            <v>0</v>
          </cell>
          <cell r="AS721">
            <v>0</v>
          </cell>
          <cell r="AT721">
            <v>0</v>
          </cell>
          <cell r="AU721">
            <v>-753725887.19000006</v>
          </cell>
          <cell r="AV721">
            <v>0</v>
          </cell>
          <cell r="AW721">
            <v>0</v>
          </cell>
          <cell r="AX721">
            <v>0</v>
          </cell>
          <cell r="AY721">
            <v>-753725887.19000006</v>
          </cell>
          <cell r="AZ721">
            <v>0</v>
          </cell>
          <cell r="BA721">
            <v>0</v>
          </cell>
          <cell r="BB721">
            <v>0</v>
          </cell>
          <cell r="BC721">
            <v>0</v>
          </cell>
          <cell r="BD721">
            <v>0</v>
          </cell>
          <cell r="BE721">
            <v>0</v>
          </cell>
          <cell r="BF721">
            <v>0</v>
          </cell>
          <cell r="BG721">
            <v>0</v>
          </cell>
          <cell r="BH721">
            <v>0</v>
          </cell>
          <cell r="BI721">
            <v>0</v>
          </cell>
          <cell r="BJ721">
            <v>-753725887.19000006</v>
          </cell>
        </row>
        <row r="722">
          <cell r="A722">
            <v>610743</v>
          </cell>
          <cell r="B722" t="str">
            <v>Global Adj Cmdiy Cst</v>
          </cell>
          <cell r="C722">
            <v>0</v>
          </cell>
          <cell r="D722">
            <v>0</v>
          </cell>
          <cell r="E722">
            <v>0</v>
          </cell>
          <cell r="F722">
            <v>0</v>
          </cell>
          <cell r="G722">
            <v>1175611115.5999999</v>
          </cell>
          <cell r="H722">
            <v>0</v>
          </cell>
          <cell r="I722">
            <v>0</v>
          </cell>
          <cell r="J722">
            <v>0</v>
          </cell>
          <cell r="K722">
            <v>1175611115.5999999</v>
          </cell>
          <cell r="L722">
            <v>0</v>
          </cell>
          <cell r="M722">
            <v>0</v>
          </cell>
          <cell r="N722">
            <v>0</v>
          </cell>
          <cell r="O722">
            <v>0</v>
          </cell>
          <cell r="P722">
            <v>0</v>
          </cell>
          <cell r="Q722">
            <v>0</v>
          </cell>
          <cell r="R722">
            <v>114711432.67</v>
          </cell>
          <cell r="S722">
            <v>0</v>
          </cell>
          <cell r="T722">
            <v>0</v>
          </cell>
          <cell r="U722">
            <v>0</v>
          </cell>
          <cell r="V722">
            <v>1290322548.27</v>
          </cell>
          <cell r="W722">
            <v>0</v>
          </cell>
          <cell r="X722">
            <v>0</v>
          </cell>
          <cell r="Y722">
            <v>0</v>
          </cell>
          <cell r="Z722">
            <v>0</v>
          </cell>
          <cell r="AA722">
            <v>0</v>
          </cell>
          <cell r="AB722">
            <v>0</v>
          </cell>
          <cell r="AC722">
            <v>0</v>
          </cell>
          <cell r="AD722">
            <v>0</v>
          </cell>
          <cell r="AE722">
            <v>0</v>
          </cell>
          <cell r="AF722">
            <v>0</v>
          </cell>
          <cell r="AG722">
            <v>0</v>
          </cell>
          <cell r="AH722">
            <v>0</v>
          </cell>
          <cell r="AI722">
            <v>0</v>
          </cell>
          <cell r="AJ722">
            <v>0</v>
          </cell>
          <cell r="AK722">
            <v>0</v>
          </cell>
          <cell r="AL722">
            <v>0</v>
          </cell>
          <cell r="AM722">
            <v>0</v>
          </cell>
          <cell r="AN722">
            <v>0</v>
          </cell>
          <cell r="AO722">
            <v>0</v>
          </cell>
          <cell r="AP722">
            <v>0</v>
          </cell>
          <cell r="AQ722">
            <v>0</v>
          </cell>
          <cell r="AR722">
            <v>0</v>
          </cell>
          <cell r="AS722">
            <v>0</v>
          </cell>
          <cell r="AT722">
            <v>0</v>
          </cell>
          <cell r="AU722">
            <v>1175611115.5999999</v>
          </cell>
          <cell r="AV722">
            <v>0</v>
          </cell>
          <cell r="AW722">
            <v>0</v>
          </cell>
          <cell r="AX722">
            <v>0</v>
          </cell>
          <cell r="AY722">
            <v>1175611115.5999999</v>
          </cell>
          <cell r="AZ722">
            <v>0</v>
          </cell>
          <cell r="BA722">
            <v>0</v>
          </cell>
          <cell r="BB722">
            <v>0</v>
          </cell>
          <cell r="BC722">
            <v>0</v>
          </cell>
          <cell r="BD722">
            <v>0</v>
          </cell>
          <cell r="BE722">
            <v>0</v>
          </cell>
          <cell r="BF722">
            <v>114711432.67</v>
          </cell>
          <cell r="BG722">
            <v>0</v>
          </cell>
          <cell r="BH722">
            <v>0</v>
          </cell>
          <cell r="BI722">
            <v>0</v>
          </cell>
          <cell r="BJ722">
            <v>1290322548.27</v>
          </cell>
        </row>
        <row r="723">
          <cell r="A723">
            <v>610744</v>
          </cell>
          <cell r="B723" t="str">
            <v>IESO140 Low Vol Rbt</v>
          </cell>
          <cell r="C723">
            <v>0</v>
          </cell>
          <cell r="D723">
            <v>0</v>
          </cell>
          <cell r="E723">
            <v>0</v>
          </cell>
          <cell r="F723">
            <v>0</v>
          </cell>
          <cell r="G723">
            <v>792755977.65999997</v>
          </cell>
          <cell r="H723">
            <v>0</v>
          </cell>
          <cell r="I723">
            <v>0</v>
          </cell>
          <cell r="J723">
            <v>0</v>
          </cell>
          <cell r="K723">
            <v>792755977.65999997</v>
          </cell>
          <cell r="L723">
            <v>0</v>
          </cell>
          <cell r="M723">
            <v>0</v>
          </cell>
          <cell r="N723">
            <v>0</v>
          </cell>
          <cell r="O723">
            <v>0</v>
          </cell>
          <cell r="P723">
            <v>0</v>
          </cell>
          <cell r="Q723">
            <v>0</v>
          </cell>
          <cell r="R723">
            <v>0</v>
          </cell>
          <cell r="S723">
            <v>0</v>
          </cell>
          <cell r="T723">
            <v>0</v>
          </cell>
          <cell r="U723">
            <v>0</v>
          </cell>
          <cell r="V723">
            <v>792755977.65999997</v>
          </cell>
          <cell r="W723">
            <v>0</v>
          </cell>
          <cell r="X723">
            <v>0</v>
          </cell>
          <cell r="Y723">
            <v>0</v>
          </cell>
          <cell r="Z723">
            <v>0</v>
          </cell>
          <cell r="AA723">
            <v>0</v>
          </cell>
          <cell r="AB723">
            <v>0</v>
          </cell>
          <cell r="AC723">
            <v>0</v>
          </cell>
          <cell r="AD723">
            <v>0</v>
          </cell>
          <cell r="AE723">
            <v>0</v>
          </cell>
          <cell r="AF723">
            <v>0</v>
          </cell>
          <cell r="AG723">
            <v>0</v>
          </cell>
          <cell r="AH723">
            <v>0</v>
          </cell>
          <cell r="AI723">
            <v>0</v>
          </cell>
          <cell r="AJ723">
            <v>0</v>
          </cell>
          <cell r="AK723">
            <v>0</v>
          </cell>
          <cell r="AL723">
            <v>0</v>
          </cell>
          <cell r="AM723">
            <v>0</v>
          </cell>
          <cell r="AN723">
            <v>0</v>
          </cell>
          <cell r="AO723">
            <v>0</v>
          </cell>
          <cell r="AP723">
            <v>0</v>
          </cell>
          <cell r="AQ723">
            <v>0</v>
          </cell>
          <cell r="AR723">
            <v>0</v>
          </cell>
          <cell r="AS723">
            <v>0</v>
          </cell>
          <cell r="AT723">
            <v>0</v>
          </cell>
          <cell r="AU723">
            <v>792755977.65999997</v>
          </cell>
          <cell r="AV723">
            <v>0</v>
          </cell>
          <cell r="AW723">
            <v>0</v>
          </cell>
          <cell r="AX723">
            <v>0</v>
          </cell>
          <cell r="AY723">
            <v>792755977.65999997</v>
          </cell>
          <cell r="AZ723">
            <v>0</v>
          </cell>
          <cell r="BA723">
            <v>0</v>
          </cell>
          <cell r="BB723">
            <v>0</v>
          </cell>
          <cell r="BC723">
            <v>0</v>
          </cell>
          <cell r="BD723">
            <v>0</v>
          </cell>
          <cell r="BE723">
            <v>0</v>
          </cell>
          <cell r="BF723">
            <v>0</v>
          </cell>
          <cell r="BG723">
            <v>0</v>
          </cell>
          <cell r="BH723">
            <v>0</v>
          </cell>
          <cell r="BI723">
            <v>0</v>
          </cell>
          <cell r="BJ723">
            <v>792755977.65999997</v>
          </cell>
        </row>
        <row r="724">
          <cell r="A724">
            <v>610745</v>
          </cell>
          <cell r="B724" t="str">
            <v>IESO140 Embed LDC</v>
          </cell>
          <cell r="C724">
            <v>0</v>
          </cell>
          <cell r="D724">
            <v>0</v>
          </cell>
          <cell r="E724">
            <v>0</v>
          </cell>
          <cell r="F724">
            <v>0</v>
          </cell>
          <cell r="G724">
            <v>24960497.73</v>
          </cell>
          <cell r="H724">
            <v>0</v>
          </cell>
          <cell r="I724">
            <v>0</v>
          </cell>
          <cell r="J724">
            <v>0</v>
          </cell>
          <cell r="K724">
            <v>24960497.73</v>
          </cell>
          <cell r="L724">
            <v>0</v>
          </cell>
          <cell r="M724">
            <v>0</v>
          </cell>
          <cell r="N724">
            <v>0</v>
          </cell>
          <cell r="O724">
            <v>0</v>
          </cell>
          <cell r="P724">
            <v>0</v>
          </cell>
          <cell r="Q724">
            <v>0</v>
          </cell>
          <cell r="R724">
            <v>0</v>
          </cell>
          <cell r="S724">
            <v>0</v>
          </cell>
          <cell r="T724">
            <v>0</v>
          </cell>
          <cell r="U724">
            <v>0</v>
          </cell>
          <cell r="V724">
            <v>24960497.73</v>
          </cell>
          <cell r="W724">
            <v>0</v>
          </cell>
          <cell r="X724">
            <v>0</v>
          </cell>
          <cell r="Y724">
            <v>0</v>
          </cell>
          <cell r="Z724">
            <v>0</v>
          </cell>
          <cell r="AA724">
            <v>0</v>
          </cell>
          <cell r="AB724">
            <v>0</v>
          </cell>
          <cell r="AC724">
            <v>0</v>
          </cell>
          <cell r="AD724">
            <v>0</v>
          </cell>
          <cell r="AE724">
            <v>0</v>
          </cell>
          <cell r="AF724">
            <v>0</v>
          </cell>
          <cell r="AG724">
            <v>0</v>
          </cell>
          <cell r="AH724">
            <v>0</v>
          </cell>
          <cell r="AI724">
            <v>0</v>
          </cell>
          <cell r="AJ724">
            <v>0</v>
          </cell>
          <cell r="AK724">
            <v>0</v>
          </cell>
          <cell r="AL724">
            <v>0</v>
          </cell>
          <cell r="AM724">
            <v>0</v>
          </cell>
          <cell r="AN724">
            <v>0</v>
          </cell>
          <cell r="AO724">
            <v>0</v>
          </cell>
          <cell r="AP724">
            <v>0</v>
          </cell>
          <cell r="AQ724">
            <v>0</v>
          </cell>
          <cell r="AR724">
            <v>0</v>
          </cell>
          <cell r="AS724">
            <v>0</v>
          </cell>
          <cell r="AT724">
            <v>0</v>
          </cell>
          <cell r="AU724">
            <v>24960497.73</v>
          </cell>
          <cell r="AV724">
            <v>0</v>
          </cell>
          <cell r="AW724">
            <v>0</v>
          </cell>
          <cell r="AX724">
            <v>0</v>
          </cell>
          <cell r="AY724">
            <v>24960497.73</v>
          </cell>
          <cell r="AZ724">
            <v>0</v>
          </cell>
          <cell r="BA724">
            <v>0</v>
          </cell>
          <cell r="BB724">
            <v>0</v>
          </cell>
          <cell r="BC724">
            <v>0</v>
          </cell>
          <cell r="BD724">
            <v>0</v>
          </cell>
          <cell r="BE724">
            <v>0</v>
          </cell>
          <cell r="BF724">
            <v>0</v>
          </cell>
          <cell r="BG724">
            <v>0</v>
          </cell>
          <cell r="BH724">
            <v>0</v>
          </cell>
          <cell r="BI724">
            <v>0</v>
          </cell>
          <cell r="BJ724">
            <v>24960497.73</v>
          </cell>
        </row>
        <row r="725">
          <cell r="A725">
            <v>610749</v>
          </cell>
          <cell r="B725" t="str">
            <v>RESOP Commodity COP</v>
          </cell>
          <cell r="C725">
            <v>0</v>
          </cell>
          <cell r="D725">
            <v>0</v>
          </cell>
          <cell r="E725">
            <v>0</v>
          </cell>
          <cell r="F725">
            <v>0</v>
          </cell>
          <cell r="G725">
            <v>206397821.37</v>
          </cell>
          <cell r="H725">
            <v>0</v>
          </cell>
          <cell r="I725">
            <v>0</v>
          </cell>
          <cell r="J725">
            <v>0</v>
          </cell>
          <cell r="K725">
            <v>206397821.37</v>
          </cell>
          <cell r="L725">
            <v>0</v>
          </cell>
          <cell r="M725">
            <v>0</v>
          </cell>
          <cell r="N725">
            <v>0</v>
          </cell>
          <cell r="O725">
            <v>0</v>
          </cell>
          <cell r="P725">
            <v>0</v>
          </cell>
          <cell r="Q725">
            <v>0</v>
          </cell>
          <cell r="R725">
            <v>0</v>
          </cell>
          <cell r="S725">
            <v>0</v>
          </cell>
          <cell r="T725">
            <v>0</v>
          </cell>
          <cell r="U725">
            <v>0</v>
          </cell>
          <cell r="V725">
            <v>206397821.37</v>
          </cell>
          <cell r="W725">
            <v>0</v>
          </cell>
          <cell r="X725">
            <v>0</v>
          </cell>
          <cell r="Y725">
            <v>0</v>
          </cell>
          <cell r="Z725">
            <v>0</v>
          </cell>
          <cell r="AA725">
            <v>0</v>
          </cell>
          <cell r="AB725">
            <v>0</v>
          </cell>
          <cell r="AC725">
            <v>0</v>
          </cell>
          <cell r="AD725">
            <v>0</v>
          </cell>
          <cell r="AE725">
            <v>0</v>
          </cell>
          <cell r="AF725">
            <v>0</v>
          </cell>
          <cell r="AG725">
            <v>0</v>
          </cell>
          <cell r="AH725">
            <v>0</v>
          </cell>
          <cell r="AI725">
            <v>0</v>
          </cell>
          <cell r="AJ725">
            <v>0</v>
          </cell>
          <cell r="AK725">
            <v>0</v>
          </cell>
          <cell r="AL725">
            <v>0</v>
          </cell>
          <cell r="AM725">
            <v>0</v>
          </cell>
          <cell r="AN725">
            <v>0</v>
          </cell>
          <cell r="AO725">
            <v>0</v>
          </cell>
          <cell r="AP725">
            <v>0</v>
          </cell>
          <cell r="AQ725">
            <v>0</v>
          </cell>
          <cell r="AR725">
            <v>0</v>
          </cell>
          <cell r="AS725">
            <v>0</v>
          </cell>
          <cell r="AT725">
            <v>0</v>
          </cell>
          <cell r="AU725">
            <v>206397821.37</v>
          </cell>
          <cell r="AV725">
            <v>0</v>
          </cell>
          <cell r="AW725">
            <v>0</v>
          </cell>
          <cell r="AX725">
            <v>0</v>
          </cell>
          <cell r="AY725">
            <v>206397821.37</v>
          </cell>
          <cell r="AZ725">
            <v>0</v>
          </cell>
          <cell r="BA725">
            <v>0</v>
          </cell>
          <cell r="BB725">
            <v>0</v>
          </cell>
          <cell r="BC725">
            <v>0</v>
          </cell>
          <cell r="BD725">
            <v>0</v>
          </cell>
          <cell r="BE725">
            <v>0</v>
          </cell>
          <cell r="BF725">
            <v>0</v>
          </cell>
          <cell r="BG725">
            <v>0</v>
          </cell>
          <cell r="BH725">
            <v>0</v>
          </cell>
          <cell r="BI725">
            <v>0</v>
          </cell>
          <cell r="BJ725">
            <v>206397821.37</v>
          </cell>
        </row>
        <row r="726">
          <cell r="A726">
            <v>610750</v>
          </cell>
          <cell r="B726" t="str">
            <v>IESO-1410 RESOP</v>
          </cell>
          <cell r="C726">
            <v>0</v>
          </cell>
          <cell r="D726">
            <v>0</v>
          </cell>
          <cell r="E726">
            <v>0</v>
          </cell>
          <cell r="F726">
            <v>0</v>
          </cell>
          <cell r="G726">
            <v>-185416545.41999999</v>
          </cell>
          <cell r="H726">
            <v>0</v>
          </cell>
          <cell r="I726">
            <v>0</v>
          </cell>
          <cell r="J726">
            <v>0</v>
          </cell>
          <cell r="K726">
            <v>-185416545.41999999</v>
          </cell>
          <cell r="L726">
            <v>0</v>
          </cell>
          <cell r="M726">
            <v>0</v>
          </cell>
          <cell r="N726">
            <v>0</v>
          </cell>
          <cell r="O726">
            <v>0</v>
          </cell>
          <cell r="P726">
            <v>0</v>
          </cell>
          <cell r="Q726">
            <v>0</v>
          </cell>
          <cell r="R726">
            <v>0</v>
          </cell>
          <cell r="S726">
            <v>0</v>
          </cell>
          <cell r="T726">
            <v>0</v>
          </cell>
          <cell r="U726">
            <v>0</v>
          </cell>
          <cell r="V726">
            <v>-185416545.41999999</v>
          </cell>
          <cell r="W726">
            <v>0</v>
          </cell>
          <cell r="X726">
            <v>0</v>
          </cell>
          <cell r="Y726">
            <v>0</v>
          </cell>
          <cell r="Z726">
            <v>0</v>
          </cell>
          <cell r="AA726">
            <v>0</v>
          </cell>
          <cell r="AB726">
            <v>0</v>
          </cell>
          <cell r="AC726">
            <v>0</v>
          </cell>
          <cell r="AD726">
            <v>0</v>
          </cell>
          <cell r="AE726">
            <v>0</v>
          </cell>
          <cell r="AF726">
            <v>0</v>
          </cell>
          <cell r="AG726">
            <v>0</v>
          </cell>
          <cell r="AH726">
            <v>0</v>
          </cell>
          <cell r="AI726">
            <v>0</v>
          </cell>
          <cell r="AJ726">
            <v>0</v>
          </cell>
          <cell r="AK726">
            <v>0</v>
          </cell>
          <cell r="AL726">
            <v>0</v>
          </cell>
          <cell r="AM726">
            <v>0</v>
          </cell>
          <cell r="AN726">
            <v>0</v>
          </cell>
          <cell r="AO726">
            <v>0</v>
          </cell>
          <cell r="AP726">
            <v>0</v>
          </cell>
          <cell r="AQ726">
            <v>0</v>
          </cell>
          <cell r="AR726">
            <v>0</v>
          </cell>
          <cell r="AS726">
            <v>0</v>
          </cell>
          <cell r="AT726">
            <v>0</v>
          </cell>
          <cell r="AU726">
            <v>-185416545.41999999</v>
          </cell>
          <cell r="AV726">
            <v>0</v>
          </cell>
          <cell r="AW726">
            <v>0</v>
          </cell>
          <cell r="AX726">
            <v>0</v>
          </cell>
          <cell r="AY726">
            <v>-185416545.41999999</v>
          </cell>
          <cell r="AZ726">
            <v>0</v>
          </cell>
          <cell r="BA726">
            <v>0</v>
          </cell>
          <cell r="BB726">
            <v>0</v>
          </cell>
          <cell r="BC726">
            <v>0</v>
          </cell>
          <cell r="BD726">
            <v>0</v>
          </cell>
          <cell r="BE726">
            <v>0</v>
          </cell>
          <cell r="BF726">
            <v>0</v>
          </cell>
          <cell r="BG726">
            <v>0</v>
          </cell>
          <cell r="BH726">
            <v>0</v>
          </cell>
          <cell r="BI726">
            <v>0</v>
          </cell>
          <cell r="BJ726">
            <v>-185416545.41999999</v>
          </cell>
        </row>
        <row r="727">
          <cell r="A727">
            <v>618010</v>
          </cell>
          <cell r="B727" t="str">
            <v>COS -GRP-OMA</v>
          </cell>
          <cell r="C727">
            <v>0</v>
          </cell>
          <cell r="D727">
            <v>0</v>
          </cell>
          <cell r="E727">
            <v>0</v>
          </cell>
          <cell r="F727">
            <v>0</v>
          </cell>
          <cell r="G727">
            <v>0</v>
          </cell>
          <cell r="H727">
            <v>0</v>
          </cell>
          <cell r="I727">
            <v>0</v>
          </cell>
          <cell r="J727">
            <v>0</v>
          </cell>
          <cell r="K727">
            <v>0</v>
          </cell>
          <cell r="L727">
            <v>0</v>
          </cell>
          <cell r="M727">
            <v>0</v>
          </cell>
          <cell r="N727">
            <v>0</v>
          </cell>
          <cell r="O727">
            <v>249306.67</v>
          </cell>
          <cell r="P727">
            <v>0</v>
          </cell>
          <cell r="Q727">
            <v>0</v>
          </cell>
          <cell r="R727">
            <v>0</v>
          </cell>
          <cell r="S727">
            <v>0</v>
          </cell>
          <cell r="T727">
            <v>0</v>
          </cell>
          <cell r="U727">
            <v>0</v>
          </cell>
          <cell r="V727">
            <v>249306.67</v>
          </cell>
          <cell r="W727">
            <v>0</v>
          </cell>
          <cell r="X727">
            <v>0</v>
          </cell>
          <cell r="Y727">
            <v>0</v>
          </cell>
          <cell r="Z727">
            <v>0</v>
          </cell>
          <cell r="AA727">
            <v>0</v>
          </cell>
          <cell r="AB727">
            <v>0</v>
          </cell>
          <cell r="AC727">
            <v>0</v>
          </cell>
          <cell r="AD727">
            <v>0</v>
          </cell>
          <cell r="AE727">
            <v>0</v>
          </cell>
          <cell r="AF727">
            <v>0</v>
          </cell>
          <cell r="AG727">
            <v>0</v>
          </cell>
          <cell r="AH727">
            <v>0</v>
          </cell>
          <cell r="AI727">
            <v>0</v>
          </cell>
          <cell r="AJ727">
            <v>0</v>
          </cell>
          <cell r="AK727">
            <v>0</v>
          </cell>
          <cell r="AL727">
            <v>0</v>
          </cell>
          <cell r="AM727">
            <v>0</v>
          </cell>
          <cell r="AN727">
            <v>0</v>
          </cell>
          <cell r="AO727">
            <v>0</v>
          </cell>
          <cell r="AP727">
            <v>0</v>
          </cell>
          <cell r="AQ727">
            <v>0</v>
          </cell>
          <cell r="AR727">
            <v>0</v>
          </cell>
          <cell r="AS727">
            <v>0</v>
          </cell>
          <cell r="AT727">
            <v>0</v>
          </cell>
          <cell r="AU727">
            <v>0</v>
          </cell>
          <cell r="AV727">
            <v>0</v>
          </cell>
          <cell r="AW727">
            <v>0</v>
          </cell>
          <cell r="AX727">
            <v>0</v>
          </cell>
          <cell r="AY727">
            <v>0</v>
          </cell>
          <cell r="AZ727">
            <v>0</v>
          </cell>
          <cell r="BA727">
            <v>0</v>
          </cell>
          <cell r="BB727">
            <v>0</v>
          </cell>
          <cell r="BC727">
            <v>249306.67</v>
          </cell>
          <cell r="BD727">
            <v>0</v>
          </cell>
          <cell r="BE727">
            <v>0</v>
          </cell>
          <cell r="BF727">
            <v>0</v>
          </cell>
          <cell r="BG727">
            <v>0</v>
          </cell>
          <cell r="BH727">
            <v>0</v>
          </cell>
          <cell r="BI727">
            <v>0</v>
          </cell>
          <cell r="BJ727">
            <v>249306.67</v>
          </cell>
        </row>
        <row r="728">
          <cell r="A728">
            <v>618091</v>
          </cell>
          <cell r="B728" t="str">
            <v>Fiber Optic Lse Exp</v>
          </cell>
          <cell r="C728">
            <v>0</v>
          </cell>
          <cell r="D728">
            <v>0</v>
          </cell>
          <cell r="E728">
            <v>0</v>
          </cell>
          <cell r="F728">
            <v>0</v>
          </cell>
          <cell r="G728">
            <v>0</v>
          </cell>
          <cell r="H728">
            <v>0</v>
          </cell>
          <cell r="I728">
            <v>0</v>
          </cell>
          <cell r="J728">
            <v>0</v>
          </cell>
          <cell r="K728">
            <v>0</v>
          </cell>
          <cell r="L728">
            <v>0</v>
          </cell>
          <cell r="M728">
            <v>0</v>
          </cell>
          <cell r="N728">
            <v>0</v>
          </cell>
          <cell r="O728">
            <v>3891081.15</v>
          </cell>
          <cell r="P728">
            <v>0</v>
          </cell>
          <cell r="Q728">
            <v>0</v>
          </cell>
          <cell r="R728">
            <v>0</v>
          </cell>
          <cell r="S728">
            <v>0</v>
          </cell>
          <cell r="T728">
            <v>0</v>
          </cell>
          <cell r="U728">
            <v>0</v>
          </cell>
          <cell r="V728">
            <v>3891081.15</v>
          </cell>
          <cell r="W728">
            <v>0</v>
          </cell>
          <cell r="X728">
            <v>0</v>
          </cell>
          <cell r="Y728">
            <v>0</v>
          </cell>
          <cell r="Z728">
            <v>0</v>
          </cell>
          <cell r="AA728">
            <v>0</v>
          </cell>
          <cell r="AB728">
            <v>0</v>
          </cell>
          <cell r="AC728">
            <v>0</v>
          </cell>
          <cell r="AD728">
            <v>0</v>
          </cell>
          <cell r="AE728">
            <v>0</v>
          </cell>
          <cell r="AF728">
            <v>0</v>
          </cell>
          <cell r="AG728">
            <v>0</v>
          </cell>
          <cell r="AH728">
            <v>0</v>
          </cell>
          <cell r="AI728">
            <v>0</v>
          </cell>
          <cell r="AJ728">
            <v>0</v>
          </cell>
          <cell r="AK728">
            <v>0</v>
          </cell>
          <cell r="AL728">
            <v>0</v>
          </cell>
          <cell r="AM728">
            <v>0</v>
          </cell>
          <cell r="AN728">
            <v>0</v>
          </cell>
          <cell r="AO728">
            <v>0</v>
          </cell>
          <cell r="AP728">
            <v>0</v>
          </cell>
          <cell r="AQ728">
            <v>0</v>
          </cell>
          <cell r="AR728">
            <v>0</v>
          </cell>
          <cell r="AS728">
            <v>0</v>
          </cell>
          <cell r="AT728">
            <v>0</v>
          </cell>
          <cell r="AU728">
            <v>0</v>
          </cell>
          <cell r="AV728">
            <v>0</v>
          </cell>
          <cell r="AW728">
            <v>0</v>
          </cell>
          <cell r="AX728">
            <v>0</v>
          </cell>
          <cell r="AY728">
            <v>0</v>
          </cell>
          <cell r="AZ728">
            <v>0</v>
          </cell>
          <cell r="BA728">
            <v>0</v>
          </cell>
          <cell r="BB728">
            <v>0</v>
          </cell>
          <cell r="BC728">
            <v>3891081.15</v>
          </cell>
          <cell r="BD728">
            <v>0</v>
          </cell>
          <cell r="BE728">
            <v>0</v>
          </cell>
          <cell r="BF728">
            <v>0</v>
          </cell>
          <cell r="BG728">
            <v>0</v>
          </cell>
          <cell r="BH728">
            <v>0</v>
          </cell>
          <cell r="BI728">
            <v>0</v>
          </cell>
          <cell r="BJ728">
            <v>3891081.15</v>
          </cell>
        </row>
        <row r="729">
          <cell r="A729">
            <v>618095</v>
          </cell>
          <cell r="B729" t="str">
            <v>Lit Svc Lse Exp</v>
          </cell>
          <cell r="C729">
            <v>0</v>
          </cell>
          <cell r="D729">
            <v>0</v>
          </cell>
          <cell r="E729">
            <v>0</v>
          </cell>
          <cell r="F729">
            <v>0</v>
          </cell>
          <cell r="G729">
            <v>0</v>
          </cell>
          <cell r="H729">
            <v>0</v>
          </cell>
          <cell r="I729">
            <v>0</v>
          </cell>
          <cell r="J729">
            <v>0</v>
          </cell>
          <cell r="K729">
            <v>0</v>
          </cell>
          <cell r="L729">
            <v>0</v>
          </cell>
          <cell r="M729">
            <v>0</v>
          </cell>
          <cell r="N729">
            <v>0</v>
          </cell>
          <cell r="O729">
            <v>25373935</v>
          </cell>
          <cell r="P729">
            <v>0</v>
          </cell>
          <cell r="Q729">
            <v>0</v>
          </cell>
          <cell r="R729">
            <v>0</v>
          </cell>
          <cell r="S729">
            <v>0</v>
          </cell>
          <cell r="T729">
            <v>0</v>
          </cell>
          <cell r="U729">
            <v>0</v>
          </cell>
          <cell r="V729">
            <v>25373935</v>
          </cell>
          <cell r="W729">
            <v>0</v>
          </cell>
          <cell r="X729">
            <v>0</v>
          </cell>
          <cell r="Y729">
            <v>0</v>
          </cell>
          <cell r="Z729">
            <v>0</v>
          </cell>
          <cell r="AA729">
            <v>0</v>
          </cell>
          <cell r="AB729">
            <v>0</v>
          </cell>
          <cell r="AC729">
            <v>0</v>
          </cell>
          <cell r="AD729">
            <v>0</v>
          </cell>
          <cell r="AE729">
            <v>0</v>
          </cell>
          <cell r="AF729">
            <v>0</v>
          </cell>
          <cell r="AG729">
            <v>0</v>
          </cell>
          <cell r="AH729">
            <v>0</v>
          </cell>
          <cell r="AI729">
            <v>0</v>
          </cell>
          <cell r="AJ729">
            <v>0</v>
          </cell>
          <cell r="AK729">
            <v>0</v>
          </cell>
          <cell r="AL729">
            <v>0</v>
          </cell>
          <cell r="AM729">
            <v>0</v>
          </cell>
          <cell r="AN729">
            <v>0</v>
          </cell>
          <cell r="AO729">
            <v>0</v>
          </cell>
          <cell r="AP729">
            <v>0</v>
          </cell>
          <cell r="AQ729">
            <v>0</v>
          </cell>
          <cell r="AR729">
            <v>0</v>
          </cell>
          <cell r="AS729">
            <v>0</v>
          </cell>
          <cell r="AT729">
            <v>0</v>
          </cell>
          <cell r="AU729">
            <v>0</v>
          </cell>
          <cell r="AV729">
            <v>0</v>
          </cell>
          <cell r="AW729">
            <v>0</v>
          </cell>
          <cell r="AX729">
            <v>0</v>
          </cell>
          <cell r="AY729">
            <v>0</v>
          </cell>
          <cell r="AZ729">
            <v>0</v>
          </cell>
          <cell r="BA729">
            <v>0</v>
          </cell>
          <cell r="BB729">
            <v>0</v>
          </cell>
          <cell r="BC729">
            <v>25373935</v>
          </cell>
          <cell r="BD729">
            <v>0</v>
          </cell>
          <cell r="BE729">
            <v>0</v>
          </cell>
          <cell r="BF729">
            <v>0</v>
          </cell>
          <cell r="BG729">
            <v>0</v>
          </cell>
          <cell r="BH729">
            <v>0</v>
          </cell>
          <cell r="BI729">
            <v>0</v>
          </cell>
          <cell r="BJ729">
            <v>25373935</v>
          </cell>
        </row>
        <row r="730">
          <cell r="A730">
            <v>618096</v>
          </cell>
          <cell r="B730" t="str">
            <v>Bulk Internet Exp</v>
          </cell>
          <cell r="C730">
            <v>0</v>
          </cell>
          <cell r="D730">
            <v>0</v>
          </cell>
          <cell r="E730">
            <v>0</v>
          </cell>
          <cell r="F730">
            <v>0</v>
          </cell>
          <cell r="G730">
            <v>0</v>
          </cell>
          <cell r="H730">
            <v>0</v>
          </cell>
          <cell r="I730">
            <v>0</v>
          </cell>
          <cell r="J730">
            <v>0</v>
          </cell>
          <cell r="K730">
            <v>0</v>
          </cell>
          <cell r="L730">
            <v>0</v>
          </cell>
          <cell r="M730">
            <v>0</v>
          </cell>
          <cell r="N730">
            <v>0</v>
          </cell>
          <cell r="O730">
            <v>390409.3</v>
          </cell>
          <cell r="P730">
            <v>0</v>
          </cell>
          <cell r="Q730">
            <v>0</v>
          </cell>
          <cell r="R730">
            <v>0</v>
          </cell>
          <cell r="S730">
            <v>0</v>
          </cell>
          <cell r="T730">
            <v>0</v>
          </cell>
          <cell r="U730">
            <v>0</v>
          </cell>
          <cell r="V730">
            <v>390409.3</v>
          </cell>
          <cell r="W730">
            <v>0</v>
          </cell>
          <cell r="X730">
            <v>0</v>
          </cell>
          <cell r="Y730">
            <v>0</v>
          </cell>
          <cell r="Z730">
            <v>0</v>
          </cell>
          <cell r="AA730">
            <v>0</v>
          </cell>
          <cell r="AB730">
            <v>0</v>
          </cell>
          <cell r="AC730">
            <v>0</v>
          </cell>
          <cell r="AD730">
            <v>0</v>
          </cell>
          <cell r="AE730">
            <v>0</v>
          </cell>
          <cell r="AF730">
            <v>0</v>
          </cell>
          <cell r="AG730">
            <v>0</v>
          </cell>
          <cell r="AH730">
            <v>0</v>
          </cell>
          <cell r="AI730">
            <v>0</v>
          </cell>
          <cell r="AJ730">
            <v>0</v>
          </cell>
          <cell r="AK730">
            <v>0</v>
          </cell>
          <cell r="AL730">
            <v>0</v>
          </cell>
          <cell r="AM730">
            <v>0</v>
          </cell>
          <cell r="AN730">
            <v>0</v>
          </cell>
          <cell r="AO730">
            <v>0</v>
          </cell>
          <cell r="AP730">
            <v>0</v>
          </cell>
          <cell r="AQ730">
            <v>0</v>
          </cell>
          <cell r="AR730">
            <v>0</v>
          </cell>
          <cell r="AS730">
            <v>0</v>
          </cell>
          <cell r="AT730">
            <v>0</v>
          </cell>
          <cell r="AU730">
            <v>0</v>
          </cell>
          <cell r="AV730">
            <v>0</v>
          </cell>
          <cell r="AW730">
            <v>0</v>
          </cell>
          <cell r="AX730">
            <v>0</v>
          </cell>
          <cell r="AY730">
            <v>0</v>
          </cell>
          <cell r="AZ730">
            <v>0</v>
          </cell>
          <cell r="BA730">
            <v>0</v>
          </cell>
          <cell r="BB730">
            <v>0</v>
          </cell>
          <cell r="BC730">
            <v>390409.3</v>
          </cell>
          <cell r="BD730">
            <v>0</v>
          </cell>
          <cell r="BE730">
            <v>0</v>
          </cell>
          <cell r="BF730">
            <v>0</v>
          </cell>
          <cell r="BG730">
            <v>0</v>
          </cell>
          <cell r="BH730">
            <v>0</v>
          </cell>
          <cell r="BI730">
            <v>0</v>
          </cell>
          <cell r="BJ730">
            <v>390409.3</v>
          </cell>
        </row>
        <row r="731">
          <cell r="A731">
            <v>618282</v>
          </cell>
          <cell r="B731" t="str">
            <v>Cost of Service (PC)</v>
          </cell>
          <cell r="C731">
            <v>0</v>
          </cell>
          <cell r="D731">
            <v>165795.64000000001</v>
          </cell>
          <cell r="E731">
            <v>0</v>
          </cell>
          <cell r="F731">
            <v>165795.64000000001</v>
          </cell>
          <cell r="G731">
            <v>76556.73</v>
          </cell>
          <cell r="H731">
            <v>0</v>
          </cell>
          <cell r="I731">
            <v>0</v>
          </cell>
          <cell r="J731">
            <v>0</v>
          </cell>
          <cell r="K731">
            <v>76556.73</v>
          </cell>
          <cell r="L731">
            <v>0</v>
          </cell>
          <cell r="M731">
            <v>0</v>
          </cell>
          <cell r="N731">
            <v>0</v>
          </cell>
          <cell r="O731">
            <v>0</v>
          </cell>
          <cell r="P731">
            <v>0</v>
          </cell>
          <cell r="Q731">
            <v>0</v>
          </cell>
          <cell r="R731">
            <v>0</v>
          </cell>
          <cell r="S731">
            <v>0</v>
          </cell>
          <cell r="T731">
            <v>0</v>
          </cell>
          <cell r="U731">
            <v>0</v>
          </cell>
          <cell r="V731">
            <v>242352.37</v>
          </cell>
          <cell r="W731">
            <v>0</v>
          </cell>
          <cell r="X731">
            <v>0</v>
          </cell>
          <cell r="Y731">
            <v>0</v>
          </cell>
          <cell r="Z731">
            <v>0</v>
          </cell>
          <cell r="AA731">
            <v>0</v>
          </cell>
          <cell r="AB731">
            <v>0</v>
          </cell>
          <cell r="AC731">
            <v>0</v>
          </cell>
          <cell r="AD731">
            <v>0</v>
          </cell>
          <cell r="AE731">
            <v>0</v>
          </cell>
          <cell r="AF731">
            <v>0</v>
          </cell>
          <cell r="AG731">
            <v>0</v>
          </cell>
          <cell r="AH731">
            <v>0</v>
          </cell>
          <cell r="AI731">
            <v>0</v>
          </cell>
          <cell r="AJ731">
            <v>0</v>
          </cell>
          <cell r="AK731">
            <v>0</v>
          </cell>
          <cell r="AL731">
            <v>0</v>
          </cell>
          <cell r="AM731">
            <v>0</v>
          </cell>
          <cell r="AN731">
            <v>0</v>
          </cell>
          <cell r="AO731">
            <v>0</v>
          </cell>
          <cell r="AP731">
            <v>0</v>
          </cell>
          <cell r="AQ731">
            <v>0</v>
          </cell>
          <cell r="AR731">
            <v>165795.64000000001</v>
          </cell>
          <cell r="AS731">
            <v>0</v>
          </cell>
          <cell r="AT731">
            <v>165795.64000000001</v>
          </cell>
          <cell r="AU731">
            <v>76556.73</v>
          </cell>
          <cell r="AV731">
            <v>0</v>
          </cell>
          <cell r="AW731">
            <v>0</v>
          </cell>
          <cell r="AX731">
            <v>0</v>
          </cell>
          <cell r="AY731">
            <v>76556.73</v>
          </cell>
          <cell r="AZ731">
            <v>0</v>
          </cell>
          <cell r="BA731">
            <v>0</v>
          </cell>
          <cell r="BB731">
            <v>0</v>
          </cell>
          <cell r="BC731">
            <v>0</v>
          </cell>
          <cell r="BD731">
            <v>0</v>
          </cell>
          <cell r="BE731">
            <v>0</v>
          </cell>
          <cell r="BF731">
            <v>0</v>
          </cell>
          <cell r="BG731">
            <v>0</v>
          </cell>
          <cell r="BH731">
            <v>0</v>
          </cell>
          <cell r="BI731">
            <v>0</v>
          </cell>
          <cell r="BJ731">
            <v>242352.37</v>
          </cell>
        </row>
        <row r="732">
          <cell r="A732">
            <v>618821</v>
          </cell>
          <cell r="B732" t="str">
            <v>Cost of Service-(Lab)</v>
          </cell>
          <cell r="C732">
            <v>0</v>
          </cell>
          <cell r="D732">
            <v>9611098.5899999999</v>
          </cell>
          <cell r="E732">
            <v>0</v>
          </cell>
          <cell r="F732">
            <v>9611098.5899999999</v>
          </cell>
          <cell r="G732">
            <v>11812354.890000001</v>
          </cell>
          <cell r="H732">
            <v>0</v>
          </cell>
          <cell r="I732">
            <v>0</v>
          </cell>
          <cell r="J732">
            <v>0</v>
          </cell>
          <cell r="K732">
            <v>11812354.890000001</v>
          </cell>
          <cell r="L732">
            <v>0</v>
          </cell>
          <cell r="M732">
            <v>0</v>
          </cell>
          <cell r="N732">
            <v>0</v>
          </cell>
          <cell r="O732">
            <v>0</v>
          </cell>
          <cell r="P732">
            <v>0</v>
          </cell>
          <cell r="Q732">
            <v>10918.46</v>
          </cell>
          <cell r="R732">
            <v>0</v>
          </cell>
          <cell r="S732">
            <v>0</v>
          </cell>
          <cell r="T732">
            <v>0</v>
          </cell>
          <cell r="U732">
            <v>0</v>
          </cell>
          <cell r="V732">
            <v>21434371.940000001</v>
          </cell>
          <cell r="W732">
            <v>0</v>
          </cell>
          <cell r="X732">
            <v>0</v>
          </cell>
          <cell r="Y732">
            <v>0</v>
          </cell>
          <cell r="Z732">
            <v>0</v>
          </cell>
          <cell r="AA732">
            <v>0</v>
          </cell>
          <cell r="AB732">
            <v>0</v>
          </cell>
          <cell r="AC732">
            <v>0</v>
          </cell>
          <cell r="AD732">
            <v>0</v>
          </cell>
          <cell r="AE732">
            <v>0</v>
          </cell>
          <cell r="AF732">
            <v>0</v>
          </cell>
          <cell r="AG732">
            <v>0</v>
          </cell>
          <cell r="AH732">
            <v>0</v>
          </cell>
          <cell r="AI732">
            <v>0</v>
          </cell>
          <cell r="AJ732">
            <v>0</v>
          </cell>
          <cell r="AK732">
            <v>0</v>
          </cell>
          <cell r="AL732">
            <v>0</v>
          </cell>
          <cell r="AM732">
            <v>0</v>
          </cell>
          <cell r="AN732">
            <v>0</v>
          </cell>
          <cell r="AO732">
            <v>0</v>
          </cell>
          <cell r="AP732">
            <v>0</v>
          </cell>
          <cell r="AQ732">
            <v>0</v>
          </cell>
          <cell r="AR732">
            <v>9611098.5899999999</v>
          </cell>
          <cell r="AS732">
            <v>0</v>
          </cell>
          <cell r="AT732">
            <v>9611098.5899999999</v>
          </cell>
          <cell r="AU732">
            <v>11812354.890000001</v>
          </cell>
          <cell r="AV732">
            <v>0</v>
          </cell>
          <cell r="AW732">
            <v>0</v>
          </cell>
          <cell r="AX732">
            <v>0</v>
          </cell>
          <cell r="AY732">
            <v>11812354.890000001</v>
          </cell>
          <cell r="AZ732">
            <v>0</v>
          </cell>
          <cell r="BA732">
            <v>0</v>
          </cell>
          <cell r="BB732">
            <v>0</v>
          </cell>
          <cell r="BC732">
            <v>0</v>
          </cell>
          <cell r="BD732">
            <v>0</v>
          </cell>
          <cell r="BE732">
            <v>10918.46</v>
          </cell>
          <cell r="BF732">
            <v>0</v>
          </cell>
          <cell r="BG732">
            <v>0</v>
          </cell>
          <cell r="BH732">
            <v>0</v>
          </cell>
          <cell r="BI732">
            <v>0</v>
          </cell>
          <cell r="BJ732">
            <v>21434371.940000001</v>
          </cell>
        </row>
        <row r="733">
          <cell r="A733">
            <v>618822</v>
          </cell>
          <cell r="B733" t="str">
            <v>Cost of Svc (Mtrl)</v>
          </cell>
          <cell r="C733">
            <v>0</v>
          </cell>
          <cell r="D733">
            <v>234553.35</v>
          </cell>
          <cell r="E733">
            <v>0</v>
          </cell>
          <cell r="F733">
            <v>234553.35</v>
          </cell>
          <cell r="G733">
            <v>167893.82</v>
          </cell>
          <cell r="H733">
            <v>0</v>
          </cell>
          <cell r="I733">
            <v>0</v>
          </cell>
          <cell r="J733">
            <v>0</v>
          </cell>
          <cell r="K733">
            <v>167893.82</v>
          </cell>
          <cell r="L733">
            <v>0</v>
          </cell>
          <cell r="M733">
            <v>0</v>
          </cell>
          <cell r="N733">
            <v>0</v>
          </cell>
          <cell r="O733">
            <v>46017.85</v>
          </cell>
          <cell r="P733">
            <v>0</v>
          </cell>
          <cell r="Q733">
            <v>0</v>
          </cell>
          <cell r="R733">
            <v>0</v>
          </cell>
          <cell r="S733">
            <v>0</v>
          </cell>
          <cell r="T733">
            <v>0</v>
          </cell>
          <cell r="U733">
            <v>0</v>
          </cell>
          <cell r="V733">
            <v>448465.02</v>
          </cell>
          <cell r="W733">
            <v>0</v>
          </cell>
          <cell r="X733">
            <v>0</v>
          </cell>
          <cell r="Y733">
            <v>0</v>
          </cell>
          <cell r="Z733">
            <v>0</v>
          </cell>
          <cell r="AA733">
            <v>0</v>
          </cell>
          <cell r="AB733">
            <v>0</v>
          </cell>
          <cell r="AC733">
            <v>0</v>
          </cell>
          <cell r="AD733">
            <v>0</v>
          </cell>
          <cell r="AE733">
            <v>0</v>
          </cell>
          <cell r="AF733">
            <v>0</v>
          </cell>
          <cell r="AG733">
            <v>0</v>
          </cell>
          <cell r="AH733">
            <v>0</v>
          </cell>
          <cell r="AI733">
            <v>0</v>
          </cell>
          <cell r="AJ733">
            <v>0</v>
          </cell>
          <cell r="AK733">
            <v>0</v>
          </cell>
          <cell r="AL733">
            <v>0</v>
          </cell>
          <cell r="AM733">
            <v>0</v>
          </cell>
          <cell r="AN733">
            <v>0</v>
          </cell>
          <cell r="AO733">
            <v>0</v>
          </cell>
          <cell r="AP733">
            <v>0</v>
          </cell>
          <cell r="AQ733">
            <v>0</v>
          </cell>
          <cell r="AR733">
            <v>234553.35</v>
          </cell>
          <cell r="AS733">
            <v>0</v>
          </cell>
          <cell r="AT733">
            <v>234553.35</v>
          </cell>
          <cell r="AU733">
            <v>167893.82</v>
          </cell>
          <cell r="AV733">
            <v>0</v>
          </cell>
          <cell r="AW733">
            <v>0</v>
          </cell>
          <cell r="AX733">
            <v>0</v>
          </cell>
          <cell r="AY733">
            <v>167893.82</v>
          </cell>
          <cell r="AZ733">
            <v>0</v>
          </cell>
          <cell r="BA733">
            <v>0</v>
          </cell>
          <cell r="BB733">
            <v>0</v>
          </cell>
          <cell r="BC733">
            <v>46017.85</v>
          </cell>
          <cell r="BD733">
            <v>0</v>
          </cell>
          <cell r="BE733">
            <v>0</v>
          </cell>
          <cell r="BF733">
            <v>0</v>
          </cell>
          <cell r="BG733">
            <v>0</v>
          </cell>
          <cell r="BH733">
            <v>0</v>
          </cell>
          <cell r="BI733">
            <v>0</v>
          </cell>
          <cell r="BJ733">
            <v>448465.02</v>
          </cell>
        </row>
        <row r="734">
          <cell r="A734">
            <v>618823</v>
          </cell>
          <cell r="B734" t="str">
            <v>Cost of Svc (Cntrct)</v>
          </cell>
          <cell r="C734">
            <v>0</v>
          </cell>
          <cell r="D734">
            <v>369112.96</v>
          </cell>
          <cell r="E734">
            <v>0</v>
          </cell>
          <cell r="F734">
            <v>369112.96</v>
          </cell>
          <cell r="G734">
            <v>629570.81000000006</v>
          </cell>
          <cell r="H734">
            <v>0</v>
          </cell>
          <cell r="I734">
            <v>0</v>
          </cell>
          <cell r="J734">
            <v>0</v>
          </cell>
          <cell r="K734">
            <v>629570.81000000006</v>
          </cell>
          <cell r="L734">
            <v>0</v>
          </cell>
          <cell r="M734">
            <v>0</v>
          </cell>
          <cell r="N734">
            <v>0</v>
          </cell>
          <cell r="O734">
            <v>0</v>
          </cell>
          <cell r="P734">
            <v>0</v>
          </cell>
          <cell r="Q734">
            <v>0</v>
          </cell>
          <cell r="R734">
            <v>0</v>
          </cell>
          <cell r="S734">
            <v>0</v>
          </cell>
          <cell r="T734">
            <v>0</v>
          </cell>
          <cell r="U734">
            <v>0</v>
          </cell>
          <cell r="V734">
            <v>998683.77</v>
          </cell>
          <cell r="W734">
            <v>0</v>
          </cell>
          <cell r="X734">
            <v>0</v>
          </cell>
          <cell r="Y734">
            <v>0</v>
          </cell>
          <cell r="Z734">
            <v>0</v>
          </cell>
          <cell r="AA734">
            <v>0</v>
          </cell>
          <cell r="AB734">
            <v>0</v>
          </cell>
          <cell r="AC734">
            <v>0</v>
          </cell>
          <cell r="AD734">
            <v>0</v>
          </cell>
          <cell r="AE734">
            <v>0</v>
          </cell>
          <cell r="AF734">
            <v>0</v>
          </cell>
          <cell r="AG734">
            <v>0</v>
          </cell>
          <cell r="AH734">
            <v>0</v>
          </cell>
          <cell r="AI734">
            <v>0</v>
          </cell>
          <cell r="AJ734">
            <v>0</v>
          </cell>
          <cell r="AK734">
            <v>0</v>
          </cell>
          <cell r="AL734">
            <v>0</v>
          </cell>
          <cell r="AM734">
            <v>0</v>
          </cell>
          <cell r="AN734">
            <v>0</v>
          </cell>
          <cell r="AO734">
            <v>0</v>
          </cell>
          <cell r="AP734">
            <v>0</v>
          </cell>
          <cell r="AQ734">
            <v>0</v>
          </cell>
          <cell r="AR734">
            <v>369112.96</v>
          </cell>
          <cell r="AS734">
            <v>0</v>
          </cell>
          <cell r="AT734">
            <v>369112.96</v>
          </cell>
          <cell r="AU734">
            <v>629570.81000000006</v>
          </cell>
          <cell r="AV734">
            <v>0</v>
          </cell>
          <cell r="AW734">
            <v>0</v>
          </cell>
          <cell r="AX734">
            <v>0</v>
          </cell>
          <cell r="AY734">
            <v>629570.81000000006</v>
          </cell>
          <cell r="AZ734">
            <v>0</v>
          </cell>
          <cell r="BA734">
            <v>0</v>
          </cell>
          <cell r="BB734">
            <v>0</v>
          </cell>
          <cell r="BC734">
            <v>0</v>
          </cell>
          <cell r="BD734">
            <v>0</v>
          </cell>
          <cell r="BE734">
            <v>0</v>
          </cell>
          <cell r="BF734">
            <v>0</v>
          </cell>
          <cell r="BG734">
            <v>0</v>
          </cell>
          <cell r="BH734">
            <v>0</v>
          </cell>
          <cell r="BI734">
            <v>0</v>
          </cell>
          <cell r="BJ734">
            <v>998683.77</v>
          </cell>
        </row>
        <row r="735">
          <cell r="A735">
            <v>618824</v>
          </cell>
          <cell r="B735" t="str">
            <v>Cost of Svc (Sundry)</v>
          </cell>
          <cell r="C735">
            <v>0</v>
          </cell>
          <cell r="D735">
            <v>12384.53</v>
          </cell>
          <cell r="E735">
            <v>0</v>
          </cell>
          <cell r="F735">
            <v>12384.53</v>
          </cell>
          <cell r="G735">
            <v>379354.62</v>
          </cell>
          <cell r="H735">
            <v>0</v>
          </cell>
          <cell r="I735">
            <v>0</v>
          </cell>
          <cell r="J735">
            <v>0</v>
          </cell>
          <cell r="K735">
            <v>379354.62</v>
          </cell>
          <cell r="L735">
            <v>0</v>
          </cell>
          <cell r="M735">
            <v>0</v>
          </cell>
          <cell r="N735">
            <v>0</v>
          </cell>
          <cell r="O735">
            <v>0</v>
          </cell>
          <cell r="P735">
            <v>0</v>
          </cell>
          <cell r="Q735">
            <v>120125.63</v>
          </cell>
          <cell r="R735">
            <v>0</v>
          </cell>
          <cell r="S735">
            <v>0</v>
          </cell>
          <cell r="T735">
            <v>0</v>
          </cell>
          <cell r="U735">
            <v>0</v>
          </cell>
          <cell r="V735">
            <v>511864.78</v>
          </cell>
          <cell r="W735">
            <v>0</v>
          </cell>
          <cell r="X735">
            <v>0</v>
          </cell>
          <cell r="Y735">
            <v>0</v>
          </cell>
          <cell r="Z735">
            <v>0</v>
          </cell>
          <cell r="AA735">
            <v>0</v>
          </cell>
          <cell r="AB735">
            <v>0</v>
          </cell>
          <cell r="AC735">
            <v>0</v>
          </cell>
          <cell r="AD735">
            <v>0</v>
          </cell>
          <cell r="AE735">
            <v>0</v>
          </cell>
          <cell r="AF735">
            <v>0</v>
          </cell>
          <cell r="AG735">
            <v>0</v>
          </cell>
          <cell r="AH735">
            <v>0</v>
          </cell>
          <cell r="AI735">
            <v>0</v>
          </cell>
          <cell r="AJ735">
            <v>0</v>
          </cell>
          <cell r="AK735">
            <v>0</v>
          </cell>
          <cell r="AL735">
            <v>0</v>
          </cell>
          <cell r="AM735">
            <v>0</v>
          </cell>
          <cell r="AN735">
            <v>0</v>
          </cell>
          <cell r="AO735">
            <v>0</v>
          </cell>
          <cell r="AP735">
            <v>0</v>
          </cell>
          <cell r="AQ735">
            <v>0</v>
          </cell>
          <cell r="AR735">
            <v>12384.53</v>
          </cell>
          <cell r="AS735">
            <v>0</v>
          </cell>
          <cell r="AT735">
            <v>12384.53</v>
          </cell>
          <cell r="AU735">
            <v>379354.62</v>
          </cell>
          <cell r="AV735">
            <v>0</v>
          </cell>
          <cell r="AW735">
            <v>0</v>
          </cell>
          <cell r="AX735">
            <v>0</v>
          </cell>
          <cell r="AY735">
            <v>379354.62</v>
          </cell>
          <cell r="AZ735">
            <v>0</v>
          </cell>
          <cell r="BA735">
            <v>0</v>
          </cell>
          <cell r="BB735">
            <v>0</v>
          </cell>
          <cell r="BC735">
            <v>0</v>
          </cell>
          <cell r="BD735">
            <v>0</v>
          </cell>
          <cell r="BE735">
            <v>120125.63</v>
          </cell>
          <cell r="BF735">
            <v>0</v>
          </cell>
          <cell r="BG735">
            <v>0</v>
          </cell>
          <cell r="BH735">
            <v>0</v>
          </cell>
          <cell r="BI735">
            <v>0</v>
          </cell>
          <cell r="BJ735">
            <v>511864.78</v>
          </cell>
        </row>
        <row r="736">
          <cell r="A736">
            <v>618825</v>
          </cell>
          <cell r="B736" t="str">
            <v>Cost of Service (TWE)</v>
          </cell>
          <cell r="C736">
            <v>0</v>
          </cell>
          <cell r="D736">
            <v>985429.21</v>
          </cell>
          <cell r="E736">
            <v>0</v>
          </cell>
          <cell r="F736">
            <v>985429.21</v>
          </cell>
          <cell r="G736">
            <v>2058665.81</v>
          </cell>
          <cell r="H736">
            <v>0</v>
          </cell>
          <cell r="I736">
            <v>0</v>
          </cell>
          <cell r="J736">
            <v>0</v>
          </cell>
          <cell r="K736">
            <v>2058665.81</v>
          </cell>
          <cell r="L736">
            <v>0</v>
          </cell>
          <cell r="M736">
            <v>0</v>
          </cell>
          <cell r="N736">
            <v>0</v>
          </cell>
          <cell r="O736">
            <v>0</v>
          </cell>
          <cell r="P736">
            <v>0</v>
          </cell>
          <cell r="Q736">
            <v>5843.12</v>
          </cell>
          <cell r="R736">
            <v>0</v>
          </cell>
          <cell r="S736">
            <v>0</v>
          </cell>
          <cell r="T736">
            <v>0</v>
          </cell>
          <cell r="U736">
            <v>0</v>
          </cell>
          <cell r="V736">
            <v>3049938.14</v>
          </cell>
          <cell r="W736">
            <v>0</v>
          </cell>
          <cell r="X736">
            <v>0</v>
          </cell>
          <cell r="Y736">
            <v>0</v>
          </cell>
          <cell r="Z736">
            <v>0</v>
          </cell>
          <cell r="AA736">
            <v>0</v>
          </cell>
          <cell r="AB736">
            <v>0</v>
          </cell>
          <cell r="AC736">
            <v>0</v>
          </cell>
          <cell r="AD736">
            <v>0</v>
          </cell>
          <cell r="AE736">
            <v>0</v>
          </cell>
          <cell r="AF736">
            <v>0</v>
          </cell>
          <cell r="AG736">
            <v>0</v>
          </cell>
          <cell r="AH736">
            <v>0</v>
          </cell>
          <cell r="AI736">
            <v>0</v>
          </cell>
          <cell r="AJ736">
            <v>0</v>
          </cell>
          <cell r="AK736">
            <v>0</v>
          </cell>
          <cell r="AL736">
            <v>0</v>
          </cell>
          <cell r="AM736">
            <v>0</v>
          </cell>
          <cell r="AN736">
            <v>0</v>
          </cell>
          <cell r="AO736">
            <v>0</v>
          </cell>
          <cell r="AP736">
            <v>0</v>
          </cell>
          <cell r="AQ736">
            <v>0</v>
          </cell>
          <cell r="AR736">
            <v>985429.21</v>
          </cell>
          <cell r="AS736">
            <v>0</v>
          </cell>
          <cell r="AT736">
            <v>985429.21</v>
          </cell>
          <cell r="AU736">
            <v>2058665.81</v>
          </cell>
          <cell r="AV736">
            <v>0</v>
          </cell>
          <cell r="AW736">
            <v>0</v>
          </cell>
          <cell r="AX736">
            <v>0</v>
          </cell>
          <cell r="AY736">
            <v>2058665.81</v>
          </cell>
          <cell r="AZ736">
            <v>0</v>
          </cell>
          <cell r="BA736">
            <v>0</v>
          </cell>
          <cell r="BB736">
            <v>0</v>
          </cell>
          <cell r="BC736">
            <v>0</v>
          </cell>
          <cell r="BD736">
            <v>0</v>
          </cell>
          <cell r="BE736">
            <v>5843.12</v>
          </cell>
          <cell r="BF736">
            <v>0</v>
          </cell>
          <cell r="BG736">
            <v>0</v>
          </cell>
          <cell r="BH736">
            <v>0</v>
          </cell>
          <cell r="BI736">
            <v>0</v>
          </cell>
          <cell r="BJ736">
            <v>3049938.14</v>
          </cell>
        </row>
        <row r="737">
          <cell r="A737">
            <v>618827</v>
          </cell>
          <cell r="B737" t="str">
            <v>Cost of Svc (Ovhd)</v>
          </cell>
          <cell r="C737">
            <v>0</v>
          </cell>
          <cell r="D737">
            <v>1276236.6000000001</v>
          </cell>
          <cell r="E737">
            <v>0</v>
          </cell>
          <cell r="F737">
            <v>1276236.6000000001</v>
          </cell>
          <cell r="G737">
            <v>1859737.42</v>
          </cell>
          <cell r="H737">
            <v>0</v>
          </cell>
          <cell r="I737">
            <v>0</v>
          </cell>
          <cell r="J737">
            <v>0</v>
          </cell>
          <cell r="K737">
            <v>1859737.42</v>
          </cell>
          <cell r="L737">
            <v>0</v>
          </cell>
          <cell r="M737">
            <v>0</v>
          </cell>
          <cell r="N737">
            <v>0</v>
          </cell>
          <cell r="O737">
            <v>0</v>
          </cell>
          <cell r="P737">
            <v>0</v>
          </cell>
          <cell r="Q737">
            <v>6971.61</v>
          </cell>
          <cell r="R737">
            <v>0</v>
          </cell>
          <cell r="S737">
            <v>0</v>
          </cell>
          <cell r="T737">
            <v>0</v>
          </cell>
          <cell r="U737">
            <v>0</v>
          </cell>
          <cell r="V737">
            <v>3142945.63</v>
          </cell>
          <cell r="W737">
            <v>0</v>
          </cell>
          <cell r="X737">
            <v>0</v>
          </cell>
          <cell r="Y737">
            <v>0</v>
          </cell>
          <cell r="Z737">
            <v>0</v>
          </cell>
          <cell r="AA737">
            <v>0</v>
          </cell>
          <cell r="AB737">
            <v>0</v>
          </cell>
          <cell r="AC737">
            <v>0</v>
          </cell>
          <cell r="AD737">
            <v>0</v>
          </cell>
          <cell r="AE737">
            <v>0</v>
          </cell>
          <cell r="AF737">
            <v>0</v>
          </cell>
          <cell r="AG737">
            <v>0</v>
          </cell>
          <cell r="AH737">
            <v>0</v>
          </cell>
          <cell r="AI737">
            <v>0</v>
          </cell>
          <cell r="AJ737">
            <v>0</v>
          </cell>
          <cell r="AK737">
            <v>0</v>
          </cell>
          <cell r="AL737">
            <v>0</v>
          </cell>
          <cell r="AM737">
            <v>0</v>
          </cell>
          <cell r="AN737">
            <v>0</v>
          </cell>
          <cell r="AO737">
            <v>0</v>
          </cell>
          <cell r="AP737">
            <v>0</v>
          </cell>
          <cell r="AQ737">
            <v>0</v>
          </cell>
          <cell r="AR737">
            <v>1276236.6000000001</v>
          </cell>
          <cell r="AS737">
            <v>0</v>
          </cell>
          <cell r="AT737">
            <v>1276236.6000000001</v>
          </cell>
          <cell r="AU737">
            <v>1859737.42</v>
          </cell>
          <cell r="AV737">
            <v>0</v>
          </cell>
          <cell r="AW737">
            <v>0</v>
          </cell>
          <cell r="AX737">
            <v>0</v>
          </cell>
          <cell r="AY737">
            <v>1859737.42</v>
          </cell>
          <cell r="AZ737">
            <v>0</v>
          </cell>
          <cell r="BA737">
            <v>0</v>
          </cell>
          <cell r="BB737">
            <v>0</v>
          </cell>
          <cell r="BC737">
            <v>0</v>
          </cell>
          <cell r="BD737">
            <v>0</v>
          </cell>
          <cell r="BE737">
            <v>6971.61</v>
          </cell>
          <cell r="BF737">
            <v>0</v>
          </cell>
          <cell r="BG737">
            <v>0</v>
          </cell>
          <cell r="BH737">
            <v>0</v>
          </cell>
          <cell r="BI737">
            <v>0</v>
          </cell>
          <cell r="BJ737">
            <v>3142945.63</v>
          </cell>
        </row>
        <row r="738">
          <cell r="A738">
            <v>618828</v>
          </cell>
          <cell r="B738" t="str">
            <v>Cost of Service (MS)</v>
          </cell>
          <cell r="C738">
            <v>0</v>
          </cell>
          <cell r="D738">
            <v>38119.08</v>
          </cell>
          <cell r="E738">
            <v>0</v>
          </cell>
          <cell r="F738">
            <v>38119.08</v>
          </cell>
          <cell r="G738">
            <v>33321.550000000003</v>
          </cell>
          <cell r="H738">
            <v>0</v>
          </cell>
          <cell r="I738">
            <v>0</v>
          </cell>
          <cell r="J738">
            <v>0</v>
          </cell>
          <cell r="K738">
            <v>33321.550000000003</v>
          </cell>
          <cell r="L738">
            <v>0</v>
          </cell>
          <cell r="M738">
            <v>0</v>
          </cell>
          <cell r="N738">
            <v>0</v>
          </cell>
          <cell r="O738">
            <v>0</v>
          </cell>
          <cell r="P738">
            <v>0</v>
          </cell>
          <cell r="Q738">
            <v>0</v>
          </cell>
          <cell r="R738">
            <v>0</v>
          </cell>
          <cell r="S738">
            <v>0</v>
          </cell>
          <cell r="T738">
            <v>0</v>
          </cell>
          <cell r="U738">
            <v>0</v>
          </cell>
          <cell r="V738">
            <v>71440.63</v>
          </cell>
          <cell r="W738">
            <v>0</v>
          </cell>
          <cell r="X738">
            <v>0</v>
          </cell>
          <cell r="Y738">
            <v>0</v>
          </cell>
          <cell r="Z738">
            <v>0</v>
          </cell>
          <cell r="AA738">
            <v>0</v>
          </cell>
          <cell r="AB738">
            <v>0</v>
          </cell>
          <cell r="AC738">
            <v>0</v>
          </cell>
          <cell r="AD738">
            <v>0</v>
          </cell>
          <cell r="AE738">
            <v>0</v>
          </cell>
          <cell r="AF738">
            <v>0</v>
          </cell>
          <cell r="AG738">
            <v>0</v>
          </cell>
          <cell r="AH738">
            <v>0</v>
          </cell>
          <cell r="AI738">
            <v>0</v>
          </cell>
          <cell r="AJ738">
            <v>0</v>
          </cell>
          <cell r="AK738">
            <v>0</v>
          </cell>
          <cell r="AL738">
            <v>0</v>
          </cell>
          <cell r="AM738">
            <v>0</v>
          </cell>
          <cell r="AN738">
            <v>0</v>
          </cell>
          <cell r="AO738">
            <v>0</v>
          </cell>
          <cell r="AP738">
            <v>0</v>
          </cell>
          <cell r="AQ738">
            <v>0</v>
          </cell>
          <cell r="AR738">
            <v>38119.08</v>
          </cell>
          <cell r="AS738">
            <v>0</v>
          </cell>
          <cell r="AT738">
            <v>38119.08</v>
          </cell>
          <cell r="AU738">
            <v>33321.550000000003</v>
          </cell>
          <cell r="AV738">
            <v>0</v>
          </cell>
          <cell r="AW738">
            <v>0</v>
          </cell>
          <cell r="AX738">
            <v>0</v>
          </cell>
          <cell r="AY738">
            <v>33321.550000000003</v>
          </cell>
          <cell r="AZ738">
            <v>0</v>
          </cell>
          <cell r="BA738">
            <v>0</v>
          </cell>
          <cell r="BB738">
            <v>0</v>
          </cell>
          <cell r="BC738">
            <v>0</v>
          </cell>
          <cell r="BD738">
            <v>0</v>
          </cell>
          <cell r="BE738">
            <v>0</v>
          </cell>
          <cell r="BF738">
            <v>0</v>
          </cell>
          <cell r="BG738">
            <v>0</v>
          </cell>
          <cell r="BH738">
            <v>0</v>
          </cell>
          <cell r="BI738">
            <v>0</v>
          </cell>
          <cell r="BJ738">
            <v>71440.63</v>
          </cell>
        </row>
        <row r="739">
          <cell r="A739">
            <v>618829</v>
          </cell>
          <cell r="B739" t="str">
            <v>Cost of Svc(Ext Eqp)</v>
          </cell>
          <cell r="C739">
            <v>0</v>
          </cell>
          <cell r="D739">
            <v>8726.6</v>
          </cell>
          <cell r="E739">
            <v>0</v>
          </cell>
          <cell r="F739">
            <v>8726.6</v>
          </cell>
          <cell r="G739">
            <v>0</v>
          </cell>
          <cell r="H739">
            <v>0</v>
          </cell>
          <cell r="I739">
            <v>0</v>
          </cell>
          <cell r="J739">
            <v>0</v>
          </cell>
          <cell r="K739">
            <v>0</v>
          </cell>
          <cell r="L739">
            <v>0</v>
          </cell>
          <cell r="M739">
            <v>0</v>
          </cell>
          <cell r="N739">
            <v>0</v>
          </cell>
          <cell r="O739">
            <v>0</v>
          </cell>
          <cell r="P739">
            <v>0</v>
          </cell>
          <cell r="Q739">
            <v>0</v>
          </cell>
          <cell r="R739">
            <v>0</v>
          </cell>
          <cell r="S739">
            <v>0</v>
          </cell>
          <cell r="T739">
            <v>0</v>
          </cell>
          <cell r="U739">
            <v>0</v>
          </cell>
          <cell r="V739">
            <v>8726.6</v>
          </cell>
          <cell r="W739">
            <v>0</v>
          </cell>
          <cell r="X739">
            <v>0</v>
          </cell>
          <cell r="Y739">
            <v>0</v>
          </cell>
          <cell r="Z739">
            <v>0</v>
          </cell>
          <cell r="AA739">
            <v>0</v>
          </cell>
          <cell r="AB739">
            <v>0</v>
          </cell>
          <cell r="AC739">
            <v>0</v>
          </cell>
          <cell r="AD739">
            <v>0</v>
          </cell>
          <cell r="AE739">
            <v>0</v>
          </cell>
          <cell r="AF739">
            <v>0</v>
          </cell>
          <cell r="AG739">
            <v>0</v>
          </cell>
          <cell r="AH739">
            <v>0</v>
          </cell>
          <cell r="AI739">
            <v>0</v>
          </cell>
          <cell r="AJ739">
            <v>0</v>
          </cell>
          <cell r="AK739">
            <v>0</v>
          </cell>
          <cell r="AL739">
            <v>0</v>
          </cell>
          <cell r="AM739">
            <v>0</v>
          </cell>
          <cell r="AN739">
            <v>0</v>
          </cell>
          <cell r="AO739">
            <v>0</v>
          </cell>
          <cell r="AP739">
            <v>0</v>
          </cell>
          <cell r="AQ739">
            <v>0</v>
          </cell>
          <cell r="AR739">
            <v>8726.6</v>
          </cell>
          <cell r="AS739">
            <v>0</v>
          </cell>
          <cell r="AT739">
            <v>8726.6</v>
          </cell>
          <cell r="AU739">
            <v>0</v>
          </cell>
          <cell r="AV739">
            <v>0</v>
          </cell>
          <cell r="AW739">
            <v>0</v>
          </cell>
          <cell r="AX739">
            <v>0</v>
          </cell>
          <cell r="AY739">
            <v>0</v>
          </cell>
          <cell r="AZ739">
            <v>0</v>
          </cell>
          <cell r="BA739">
            <v>0</v>
          </cell>
          <cell r="BB739">
            <v>0</v>
          </cell>
          <cell r="BC739">
            <v>0</v>
          </cell>
          <cell r="BD739">
            <v>0</v>
          </cell>
          <cell r="BE739">
            <v>0</v>
          </cell>
          <cell r="BF739">
            <v>0</v>
          </cell>
          <cell r="BG739">
            <v>0</v>
          </cell>
          <cell r="BH739">
            <v>0</v>
          </cell>
          <cell r="BI739">
            <v>0</v>
          </cell>
          <cell r="BJ739">
            <v>8726.6</v>
          </cell>
        </row>
        <row r="740">
          <cell r="A740">
            <v>618840</v>
          </cell>
          <cell r="B740" t="str">
            <v>Cost of Svc-Teleco</v>
          </cell>
          <cell r="C740">
            <v>0</v>
          </cell>
          <cell r="D740">
            <v>0</v>
          </cell>
          <cell r="E740">
            <v>0</v>
          </cell>
          <cell r="F740">
            <v>0</v>
          </cell>
          <cell r="G740">
            <v>0</v>
          </cell>
          <cell r="H740">
            <v>0</v>
          </cell>
          <cell r="I740">
            <v>0</v>
          </cell>
          <cell r="J740">
            <v>0</v>
          </cell>
          <cell r="K740">
            <v>0</v>
          </cell>
          <cell r="L740">
            <v>0</v>
          </cell>
          <cell r="M740">
            <v>0</v>
          </cell>
          <cell r="N740">
            <v>0</v>
          </cell>
          <cell r="O740">
            <v>4092378.34</v>
          </cell>
          <cell r="P740">
            <v>0</v>
          </cell>
          <cell r="Q740">
            <v>0</v>
          </cell>
          <cell r="R740">
            <v>0</v>
          </cell>
          <cell r="S740">
            <v>0</v>
          </cell>
          <cell r="T740">
            <v>0</v>
          </cell>
          <cell r="U740">
            <v>0</v>
          </cell>
          <cell r="V740">
            <v>4092378.34</v>
          </cell>
          <cell r="W740">
            <v>0</v>
          </cell>
          <cell r="X740">
            <v>0</v>
          </cell>
          <cell r="Y740">
            <v>0</v>
          </cell>
          <cell r="Z740">
            <v>0</v>
          </cell>
          <cell r="AA740">
            <v>0</v>
          </cell>
          <cell r="AB740">
            <v>0</v>
          </cell>
          <cell r="AC740">
            <v>0</v>
          </cell>
          <cell r="AD740">
            <v>0</v>
          </cell>
          <cell r="AE740">
            <v>0</v>
          </cell>
          <cell r="AF740">
            <v>0</v>
          </cell>
          <cell r="AG740">
            <v>0</v>
          </cell>
          <cell r="AH740">
            <v>0</v>
          </cell>
          <cell r="AI740">
            <v>0</v>
          </cell>
          <cell r="AJ740">
            <v>0</v>
          </cell>
          <cell r="AK740">
            <v>0</v>
          </cell>
          <cell r="AL740">
            <v>0</v>
          </cell>
          <cell r="AM740">
            <v>0</v>
          </cell>
          <cell r="AN740">
            <v>0</v>
          </cell>
          <cell r="AO740">
            <v>0</v>
          </cell>
          <cell r="AP740">
            <v>0</v>
          </cell>
          <cell r="AQ740">
            <v>0</v>
          </cell>
          <cell r="AR740">
            <v>0</v>
          </cell>
          <cell r="AS740">
            <v>0</v>
          </cell>
          <cell r="AT740">
            <v>0</v>
          </cell>
          <cell r="AU740">
            <v>0</v>
          </cell>
          <cell r="AV740">
            <v>0</v>
          </cell>
          <cell r="AW740">
            <v>0</v>
          </cell>
          <cell r="AX740">
            <v>0</v>
          </cell>
          <cell r="AY740">
            <v>0</v>
          </cell>
          <cell r="AZ740">
            <v>0</v>
          </cell>
          <cell r="BA740">
            <v>0</v>
          </cell>
          <cell r="BB740">
            <v>0</v>
          </cell>
          <cell r="BC740">
            <v>4092378.34</v>
          </cell>
          <cell r="BD740">
            <v>0</v>
          </cell>
          <cell r="BE740">
            <v>0</v>
          </cell>
          <cell r="BF740">
            <v>0</v>
          </cell>
          <cell r="BG740">
            <v>0</v>
          </cell>
          <cell r="BH740">
            <v>0</v>
          </cell>
          <cell r="BI740">
            <v>0</v>
          </cell>
          <cell r="BJ740">
            <v>4092378.34</v>
          </cell>
        </row>
        <row r="741">
          <cell r="A741">
            <v>619010</v>
          </cell>
          <cell r="B741" t="str">
            <v>Int.COS Overheads</v>
          </cell>
          <cell r="C741">
            <v>0</v>
          </cell>
          <cell r="D741">
            <v>8243.82</v>
          </cell>
          <cell r="E741">
            <v>0</v>
          </cell>
          <cell r="F741">
            <v>8243.82</v>
          </cell>
          <cell r="G741">
            <v>8198.9599999999991</v>
          </cell>
          <cell r="H741">
            <v>0</v>
          </cell>
          <cell r="I741">
            <v>0</v>
          </cell>
          <cell r="J741">
            <v>0</v>
          </cell>
          <cell r="K741">
            <v>8198.9599999999991</v>
          </cell>
          <cell r="L741">
            <v>0</v>
          </cell>
          <cell r="M741">
            <v>0</v>
          </cell>
          <cell r="N741">
            <v>0</v>
          </cell>
          <cell r="O741">
            <v>26911.439999999999</v>
          </cell>
          <cell r="P741">
            <v>0</v>
          </cell>
          <cell r="Q741">
            <v>219134.22</v>
          </cell>
          <cell r="R741">
            <v>0</v>
          </cell>
          <cell r="S741">
            <v>0</v>
          </cell>
          <cell r="T741">
            <v>0</v>
          </cell>
          <cell r="U741">
            <v>0</v>
          </cell>
          <cell r="V741">
            <v>262488.44</v>
          </cell>
          <cell r="W741">
            <v>0</v>
          </cell>
          <cell r="X741">
            <v>0</v>
          </cell>
          <cell r="Y741">
            <v>0</v>
          </cell>
          <cell r="Z741">
            <v>0</v>
          </cell>
          <cell r="AA741">
            <v>0</v>
          </cell>
          <cell r="AB741">
            <v>0</v>
          </cell>
          <cell r="AC741">
            <v>0</v>
          </cell>
          <cell r="AD741">
            <v>0</v>
          </cell>
          <cell r="AE741">
            <v>0</v>
          </cell>
          <cell r="AF741">
            <v>0</v>
          </cell>
          <cell r="AG741">
            <v>0</v>
          </cell>
          <cell r="AH741">
            <v>0</v>
          </cell>
          <cell r="AI741">
            <v>0</v>
          </cell>
          <cell r="AJ741">
            <v>0</v>
          </cell>
          <cell r="AK741">
            <v>0</v>
          </cell>
          <cell r="AL741">
            <v>0</v>
          </cell>
          <cell r="AM741">
            <v>0</v>
          </cell>
          <cell r="AN741">
            <v>0</v>
          </cell>
          <cell r="AO741">
            <v>0</v>
          </cell>
          <cell r="AP741">
            <v>0</v>
          </cell>
          <cell r="AQ741">
            <v>0</v>
          </cell>
          <cell r="AR741">
            <v>8243.82</v>
          </cell>
          <cell r="AS741">
            <v>0</v>
          </cell>
          <cell r="AT741">
            <v>8243.82</v>
          </cell>
          <cell r="AU741">
            <v>8198.9599999999991</v>
          </cell>
          <cell r="AV741">
            <v>0</v>
          </cell>
          <cell r="AW741">
            <v>0</v>
          </cell>
          <cell r="AX741">
            <v>0</v>
          </cell>
          <cell r="AY741">
            <v>8198.9599999999991</v>
          </cell>
          <cell r="AZ741">
            <v>0</v>
          </cell>
          <cell r="BA741">
            <v>0</v>
          </cell>
          <cell r="BB741">
            <v>0</v>
          </cell>
          <cell r="BC741">
            <v>26911.439999999999</v>
          </cell>
          <cell r="BD741">
            <v>0</v>
          </cell>
          <cell r="BE741">
            <v>219134.22</v>
          </cell>
          <cell r="BF741">
            <v>0</v>
          </cell>
          <cell r="BG741">
            <v>0</v>
          </cell>
          <cell r="BH741">
            <v>0</v>
          </cell>
          <cell r="BI741">
            <v>0</v>
          </cell>
          <cell r="BJ741">
            <v>262488.44</v>
          </cell>
        </row>
        <row r="742">
          <cell r="A742">
            <v>619012</v>
          </cell>
          <cell r="B742" t="str">
            <v>INT COS MAT SURCHG</v>
          </cell>
          <cell r="C742">
            <v>0</v>
          </cell>
          <cell r="D742">
            <v>0</v>
          </cell>
          <cell r="E742">
            <v>0</v>
          </cell>
          <cell r="F742">
            <v>0</v>
          </cell>
          <cell r="G742">
            <v>0</v>
          </cell>
          <cell r="H742">
            <v>0</v>
          </cell>
          <cell r="I742">
            <v>0</v>
          </cell>
          <cell r="J742">
            <v>0</v>
          </cell>
          <cell r="K742">
            <v>0</v>
          </cell>
          <cell r="L742">
            <v>0</v>
          </cell>
          <cell r="M742">
            <v>0</v>
          </cell>
          <cell r="N742">
            <v>0</v>
          </cell>
          <cell r="O742">
            <v>121.46</v>
          </cell>
          <cell r="P742">
            <v>0</v>
          </cell>
          <cell r="Q742">
            <v>1023</v>
          </cell>
          <cell r="R742">
            <v>0</v>
          </cell>
          <cell r="S742">
            <v>0</v>
          </cell>
          <cell r="T742">
            <v>0</v>
          </cell>
          <cell r="U742">
            <v>0</v>
          </cell>
          <cell r="V742">
            <v>1144.46</v>
          </cell>
          <cell r="W742">
            <v>0</v>
          </cell>
          <cell r="X742">
            <v>0</v>
          </cell>
          <cell r="Y742">
            <v>0</v>
          </cell>
          <cell r="Z742">
            <v>0</v>
          </cell>
          <cell r="AA742">
            <v>0</v>
          </cell>
          <cell r="AB742">
            <v>0</v>
          </cell>
          <cell r="AC742">
            <v>0</v>
          </cell>
          <cell r="AD742">
            <v>0</v>
          </cell>
          <cell r="AE742">
            <v>0</v>
          </cell>
          <cell r="AF742">
            <v>0</v>
          </cell>
          <cell r="AG742">
            <v>0</v>
          </cell>
          <cell r="AH742">
            <v>0</v>
          </cell>
          <cell r="AI742">
            <v>0</v>
          </cell>
          <cell r="AJ742">
            <v>0</v>
          </cell>
          <cell r="AK742">
            <v>0</v>
          </cell>
          <cell r="AL742">
            <v>0</v>
          </cell>
          <cell r="AM742">
            <v>0</v>
          </cell>
          <cell r="AN742">
            <v>0</v>
          </cell>
          <cell r="AO742">
            <v>0</v>
          </cell>
          <cell r="AP742">
            <v>0</v>
          </cell>
          <cell r="AQ742">
            <v>0</v>
          </cell>
          <cell r="AR742">
            <v>0</v>
          </cell>
          <cell r="AS742">
            <v>0</v>
          </cell>
          <cell r="AT742">
            <v>0</v>
          </cell>
          <cell r="AU742">
            <v>0</v>
          </cell>
          <cell r="AV742">
            <v>0</v>
          </cell>
          <cell r="AW742">
            <v>0</v>
          </cell>
          <cell r="AX742">
            <v>0</v>
          </cell>
          <cell r="AY742">
            <v>0</v>
          </cell>
          <cell r="AZ742">
            <v>0</v>
          </cell>
          <cell r="BA742">
            <v>0</v>
          </cell>
          <cell r="BB742">
            <v>0</v>
          </cell>
          <cell r="BC742">
            <v>121.46</v>
          </cell>
          <cell r="BD742">
            <v>0</v>
          </cell>
          <cell r="BE742">
            <v>1023</v>
          </cell>
          <cell r="BF742">
            <v>0</v>
          </cell>
          <cell r="BG742">
            <v>0</v>
          </cell>
          <cell r="BH742">
            <v>0</v>
          </cell>
          <cell r="BI742">
            <v>0</v>
          </cell>
          <cell r="BJ742">
            <v>1144.46</v>
          </cell>
        </row>
        <row r="743">
          <cell r="A743">
            <v>619020</v>
          </cell>
          <cell r="B743" t="str">
            <v>Int COS Labor</v>
          </cell>
          <cell r="C743">
            <v>0</v>
          </cell>
          <cell r="D743">
            <v>36269.08</v>
          </cell>
          <cell r="E743">
            <v>0</v>
          </cell>
          <cell r="F743">
            <v>36269.08</v>
          </cell>
          <cell r="G743">
            <v>22063.02</v>
          </cell>
          <cell r="H743">
            <v>0</v>
          </cell>
          <cell r="I743">
            <v>0</v>
          </cell>
          <cell r="J743">
            <v>0</v>
          </cell>
          <cell r="K743">
            <v>22063.02</v>
          </cell>
          <cell r="L743">
            <v>0</v>
          </cell>
          <cell r="M743">
            <v>0</v>
          </cell>
          <cell r="N743">
            <v>0</v>
          </cell>
          <cell r="O743">
            <v>1687609.83</v>
          </cell>
          <cell r="P743">
            <v>0</v>
          </cell>
          <cell r="Q743">
            <v>818071.49</v>
          </cell>
          <cell r="R743">
            <v>0</v>
          </cell>
          <cell r="S743">
            <v>0</v>
          </cell>
          <cell r="T743">
            <v>0</v>
          </cell>
          <cell r="U743">
            <v>0</v>
          </cell>
          <cell r="V743">
            <v>2564013.42</v>
          </cell>
          <cell r="W743">
            <v>0</v>
          </cell>
          <cell r="X743">
            <v>0</v>
          </cell>
          <cell r="Y743">
            <v>0</v>
          </cell>
          <cell r="Z743">
            <v>0</v>
          </cell>
          <cell r="AA743">
            <v>0</v>
          </cell>
          <cell r="AB743">
            <v>0</v>
          </cell>
          <cell r="AC743">
            <v>0</v>
          </cell>
          <cell r="AD743">
            <v>0</v>
          </cell>
          <cell r="AE743">
            <v>0</v>
          </cell>
          <cell r="AF743">
            <v>0</v>
          </cell>
          <cell r="AG743">
            <v>0</v>
          </cell>
          <cell r="AH743">
            <v>0</v>
          </cell>
          <cell r="AI743">
            <v>0</v>
          </cell>
          <cell r="AJ743">
            <v>0</v>
          </cell>
          <cell r="AK743">
            <v>0</v>
          </cell>
          <cell r="AL743">
            <v>0</v>
          </cell>
          <cell r="AM743">
            <v>0</v>
          </cell>
          <cell r="AN743">
            <v>0</v>
          </cell>
          <cell r="AO743">
            <v>0</v>
          </cell>
          <cell r="AP743">
            <v>0</v>
          </cell>
          <cell r="AQ743">
            <v>0</v>
          </cell>
          <cell r="AR743">
            <v>36269.08</v>
          </cell>
          <cell r="AS743">
            <v>0</v>
          </cell>
          <cell r="AT743">
            <v>36269.08</v>
          </cell>
          <cell r="AU743">
            <v>22063.02</v>
          </cell>
          <cell r="AV743">
            <v>0</v>
          </cell>
          <cell r="AW743">
            <v>0</v>
          </cell>
          <cell r="AX743">
            <v>0</v>
          </cell>
          <cell r="AY743">
            <v>22063.02</v>
          </cell>
          <cell r="AZ743">
            <v>0</v>
          </cell>
          <cell r="BA743">
            <v>0</v>
          </cell>
          <cell r="BB743">
            <v>0</v>
          </cell>
          <cell r="BC743">
            <v>1687609.83</v>
          </cell>
          <cell r="BD743">
            <v>0</v>
          </cell>
          <cell r="BE743">
            <v>818071.49</v>
          </cell>
          <cell r="BF743">
            <v>0</v>
          </cell>
          <cell r="BG743">
            <v>0</v>
          </cell>
          <cell r="BH743">
            <v>0</v>
          </cell>
          <cell r="BI743">
            <v>0</v>
          </cell>
          <cell r="BJ743">
            <v>2564013.42</v>
          </cell>
        </row>
        <row r="744">
          <cell r="A744">
            <v>619075</v>
          </cell>
          <cell r="B744" t="str">
            <v>Int COS Material</v>
          </cell>
          <cell r="C744">
            <v>0</v>
          </cell>
          <cell r="D744">
            <v>26164.63</v>
          </cell>
          <cell r="E744">
            <v>0</v>
          </cell>
          <cell r="F744">
            <v>26164.63</v>
          </cell>
          <cell r="G744">
            <v>-12320</v>
          </cell>
          <cell r="H744">
            <v>0</v>
          </cell>
          <cell r="I744">
            <v>0</v>
          </cell>
          <cell r="J744">
            <v>0</v>
          </cell>
          <cell r="K744">
            <v>-12320</v>
          </cell>
          <cell r="L744">
            <v>0</v>
          </cell>
          <cell r="M744">
            <v>0</v>
          </cell>
          <cell r="N744">
            <v>0</v>
          </cell>
          <cell r="O744">
            <v>1104.2</v>
          </cell>
          <cell r="P744">
            <v>0</v>
          </cell>
          <cell r="Q744">
            <v>9300</v>
          </cell>
          <cell r="R744">
            <v>0</v>
          </cell>
          <cell r="S744">
            <v>0</v>
          </cell>
          <cell r="T744">
            <v>0</v>
          </cell>
          <cell r="U744">
            <v>0</v>
          </cell>
          <cell r="V744">
            <v>24248.83</v>
          </cell>
          <cell r="W744">
            <v>0</v>
          </cell>
          <cell r="X744">
            <v>0</v>
          </cell>
          <cell r="Y744">
            <v>0</v>
          </cell>
          <cell r="Z744">
            <v>0</v>
          </cell>
          <cell r="AA744">
            <v>0</v>
          </cell>
          <cell r="AB744">
            <v>0</v>
          </cell>
          <cell r="AC744">
            <v>0</v>
          </cell>
          <cell r="AD744">
            <v>0</v>
          </cell>
          <cell r="AE744">
            <v>0</v>
          </cell>
          <cell r="AF744">
            <v>0</v>
          </cell>
          <cell r="AG744">
            <v>0</v>
          </cell>
          <cell r="AH744">
            <v>0</v>
          </cell>
          <cell r="AI744">
            <v>0</v>
          </cell>
          <cell r="AJ744">
            <v>0</v>
          </cell>
          <cell r="AK744">
            <v>0</v>
          </cell>
          <cell r="AL744">
            <v>0</v>
          </cell>
          <cell r="AM744">
            <v>0</v>
          </cell>
          <cell r="AN744">
            <v>0</v>
          </cell>
          <cell r="AO744">
            <v>0</v>
          </cell>
          <cell r="AP744">
            <v>0</v>
          </cell>
          <cell r="AQ744">
            <v>0</v>
          </cell>
          <cell r="AR744">
            <v>26164.63</v>
          </cell>
          <cell r="AS744">
            <v>0</v>
          </cell>
          <cell r="AT744">
            <v>26164.63</v>
          </cell>
          <cell r="AU744">
            <v>-12320</v>
          </cell>
          <cell r="AV744">
            <v>0</v>
          </cell>
          <cell r="AW744">
            <v>0</v>
          </cell>
          <cell r="AX744">
            <v>0</v>
          </cell>
          <cell r="AY744">
            <v>-12320</v>
          </cell>
          <cell r="AZ744">
            <v>0</v>
          </cell>
          <cell r="BA744">
            <v>0</v>
          </cell>
          <cell r="BB744">
            <v>0</v>
          </cell>
          <cell r="BC744">
            <v>1104.2</v>
          </cell>
          <cell r="BD744">
            <v>0</v>
          </cell>
          <cell r="BE744">
            <v>9300</v>
          </cell>
          <cell r="BF744">
            <v>0</v>
          </cell>
          <cell r="BG744">
            <v>0</v>
          </cell>
          <cell r="BH744">
            <v>0</v>
          </cell>
          <cell r="BI744">
            <v>0</v>
          </cell>
          <cell r="BJ744">
            <v>24248.83</v>
          </cell>
        </row>
        <row r="745">
          <cell r="A745">
            <v>619241</v>
          </cell>
          <cell r="B745" t="str">
            <v>Int COS Contracts</v>
          </cell>
          <cell r="C745">
            <v>0</v>
          </cell>
          <cell r="D745">
            <v>-13540.91</v>
          </cell>
          <cell r="E745">
            <v>0</v>
          </cell>
          <cell r="F745">
            <v>-13540.91</v>
          </cell>
          <cell r="G745">
            <v>13540.91</v>
          </cell>
          <cell r="H745">
            <v>0</v>
          </cell>
          <cell r="I745">
            <v>0</v>
          </cell>
          <cell r="J745">
            <v>0</v>
          </cell>
          <cell r="K745">
            <v>13540.91</v>
          </cell>
          <cell r="L745">
            <v>0</v>
          </cell>
          <cell r="M745">
            <v>0</v>
          </cell>
          <cell r="N745">
            <v>0</v>
          </cell>
          <cell r="O745">
            <v>19970.34</v>
          </cell>
          <cell r="P745">
            <v>0</v>
          </cell>
          <cell r="Q745">
            <v>37034</v>
          </cell>
          <cell r="R745">
            <v>0</v>
          </cell>
          <cell r="S745">
            <v>0</v>
          </cell>
          <cell r="T745">
            <v>0</v>
          </cell>
          <cell r="U745">
            <v>0</v>
          </cell>
          <cell r="V745">
            <v>57004.34</v>
          </cell>
          <cell r="W745">
            <v>0</v>
          </cell>
          <cell r="X745">
            <v>0</v>
          </cell>
          <cell r="Y745">
            <v>0</v>
          </cell>
          <cell r="Z745">
            <v>0</v>
          </cell>
          <cell r="AA745">
            <v>0</v>
          </cell>
          <cell r="AB745">
            <v>0</v>
          </cell>
          <cell r="AC745">
            <v>0</v>
          </cell>
          <cell r="AD745">
            <v>0</v>
          </cell>
          <cell r="AE745">
            <v>0</v>
          </cell>
          <cell r="AF745">
            <v>0</v>
          </cell>
          <cell r="AG745">
            <v>0</v>
          </cell>
          <cell r="AH745">
            <v>0</v>
          </cell>
          <cell r="AI745">
            <v>0</v>
          </cell>
          <cell r="AJ745">
            <v>0</v>
          </cell>
          <cell r="AK745">
            <v>0</v>
          </cell>
          <cell r="AL745">
            <v>0</v>
          </cell>
          <cell r="AM745">
            <v>0</v>
          </cell>
          <cell r="AN745">
            <v>0</v>
          </cell>
          <cell r="AO745">
            <v>0</v>
          </cell>
          <cell r="AP745">
            <v>0</v>
          </cell>
          <cell r="AQ745">
            <v>0</v>
          </cell>
          <cell r="AR745">
            <v>-13540.91</v>
          </cell>
          <cell r="AS745">
            <v>0</v>
          </cell>
          <cell r="AT745">
            <v>-13540.91</v>
          </cell>
          <cell r="AU745">
            <v>13540.91</v>
          </cell>
          <cell r="AV745">
            <v>0</v>
          </cell>
          <cell r="AW745">
            <v>0</v>
          </cell>
          <cell r="AX745">
            <v>0</v>
          </cell>
          <cell r="AY745">
            <v>13540.91</v>
          </cell>
          <cell r="AZ745">
            <v>0</v>
          </cell>
          <cell r="BA745">
            <v>0</v>
          </cell>
          <cell r="BB745">
            <v>0</v>
          </cell>
          <cell r="BC745">
            <v>19970.34</v>
          </cell>
          <cell r="BD745">
            <v>0</v>
          </cell>
          <cell r="BE745">
            <v>37034</v>
          </cell>
          <cell r="BF745">
            <v>0</v>
          </cell>
          <cell r="BG745">
            <v>0</v>
          </cell>
          <cell r="BH745">
            <v>0</v>
          </cell>
          <cell r="BI745">
            <v>0</v>
          </cell>
          <cell r="BJ745">
            <v>57004.34</v>
          </cell>
        </row>
        <row r="746">
          <cell r="A746">
            <v>619496</v>
          </cell>
          <cell r="B746" t="str">
            <v>Int COS Sundry</v>
          </cell>
          <cell r="C746">
            <v>0</v>
          </cell>
          <cell r="D746">
            <v>13235638.76</v>
          </cell>
          <cell r="E746">
            <v>0</v>
          </cell>
          <cell r="F746">
            <v>13235638.76</v>
          </cell>
          <cell r="G746">
            <v>4452774.41</v>
          </cell>
          <cell r="H746">
            <v>0</v>
          </cell>
          <cell r="I746">
            <v>0</v>
          </cell>
          <cell r="J746">
            <v>0</v>
          </cell>
          <cell r="K746">
            <v>4452774.41</v>
          </cell>
          <cell r="L746">
            <v>0</v>
          </cell>
          <cell r="M746">
            <v>0</v>
          </cell>
          <cell r="N746">
            <v>0</v>
          </cell>
          <cell r="O746">
            <v>1002423.15</v>
          </cell>
          <cell r="P746">
            <v>0</v>
          </cell>
          <cell r="Q746">
            <v>76448</v>
          </cell>
          <cell r="R746">
            <v>0</v>
          </cell>
          <cell r="S746">
            <v>0</v>
          </cell>
          <cell r="T746">
            <v>0</v>
          </cell>
          <cell r="U746">
            <v>0</v>
          </cell>
          <cell r="V746">
            <v>18767284.32</v>
          </cell>
          <cell r="W746">
            <v>0</v>
          </cell>
          <cell r="X746">
            <v>0</v>
          </cell>
          <cell r="Y746">
            <v>0</v>
          </cell>
          <cell r="Z746">
            <v>0</v>
          </cell>
          <cell r="AA746">
            <v>0</v>
          </cell>
          <cell r="AB746">
            <v>0</v>
          </cell>
          <cell r="AC746">
            <v>0</v>
          </cell>
          <cell r="AD746">
            <v>0</v>
          </cell>
          <cell r="AE746">
            <v>0</v>
          </cell>
          <cell r="AF746">
            <v>0</v>
          </cell>
          <cell r="AG746">
            <v>0</v>
          </cell>
          <cell r="AH746">
            <v>0</v>
          </cell>
          <cell r="AI746">
            <v>0</v>
          </cell>
          <cell r="AJ746">
            <v>0</v>
          </cell>
          <cell r="AK746">
            <v>0</v>
          </cell>
          <cell r="AL746">
            <v>0</v>
          </cell>
          <cell r="AM746">
            <v>0</v>
          </cell>
          <cell r="AN746">
            <v>0</v>
          </cell>
          <cell r="AO746">
            <v>0</v>
          </cell>
          <cell r="AP746">
            <v>0</v>
          </cell>
          <cell r="AQ746">
            <v>0</v>
          </cell>
          <cell r="AR746">
            <v>13235638.76</v>
          </cell>
          <cell r="AS746">
            <v>0</v>
          </cell>
          <cell r="AT746">
            <v>13235638.76</v>
          </cell>
          <cell r="AU746">
            <v>4452774.41</v>
          </cell>
          <cell r="AV746">
            <v>0</v>
          </cell>
          <cell r="AW746">
            <v>0</v>
          </cell>
          <cell r="AX746">
            <v>0</v>
          </cell>
          <cell r="AY746">
            <v>4452774.41</v>
          </cell>
          <cell r="AZ746">
            <v>0</v>
          </cell>
          <cell r="BA746">
            <v>0</v>
          </cell>
          <cell r="BB746">
            <v>0</v>
          </cell>
          <cell r="BC746">
            <v>1002423.15</v>
          </cell>
          <cell r="BD746">
            <v>0</v>
          </cell>
          <cell r="BE746">
            <v>76448</v>
          </cell>
          <cell r="BF746">
            <v>0</v>
          </cell>
          <cell r="BG746">
            <v>0</v>
          </cell>
          <cell r="BH746">
            <v>0</v>
          </cell>
          <cell r="BI746">
            <v>0</v>
          </cell>
          <cell r="BJ746">
            <v>18767284.32</v>
          </cell>
        </row>
        <row r="747">
          <cell r="A747">
            <v>619522</v>
          </cell>
          <cell r="B747" t="str">
            <v>Int COS TWE</v>
          </cell>
          <cell r="C747">
            <v>0</v>
          </cell>
          <cell r="D747">
            <v>0</v>
          </cell>
          <cell r="E747">
            <v>0</v>
          </cell>
          <cell r="F747">
            <v>0</v>
          </cell>
          <cell r="G747">
            <v>150.15</v>
          </cell>
          <cell r="H747">
            <v>0</v>
          </cell>
          <cell r="I747">
            <v>0</v>
          </cell>
          <cell r="J747">
            <v>0</v>
          </cell>
          <cell r="K747">
            <v>150.15</v>
          </cell>
          <cell r="L747">
            <v>0</v>
          </cell>
          <cell r="M747">
            <v>0</v>
          </cell>
          <cell r="N747">
            <v>0</v>
          </cell>
          <cell r="O747">
            <v>281007.92</v>
          </cell>
          <cell r="P747">
            <v>0</v>
          </cell>
          <cell r="Q747">
            <v>715230.87</v>
          </cell>
          <cell r="R747">
            <v>0</v>
          </cell>
          <cell r="S747">
            <v>0</v>
          </cell>
          <cell r="T747">
            <v>0</v>
          </cell>
          <cell r="U747">
            <v>0</v>
          </cell>
          <cell r="V747">
            <v>996388.94</v>
          </cell>
          <cell r="W747">
            <v>0</v>
          </cell>
          <cell r="X747">
            <v>0</v>
          </cell>
          <cell r="Y747">
            <v>0</v>
          </cell>
          <cell r="Z747">
            <v>0</v>
          </cell>
          <cell r="AA747">
            <v>0</v>
          </cell>
          <cell r="AB747">
            <v>0</v>
          </cell>
          <cell r="AC747">
            <v>0</v>
          </cell>
          <cell r="AD747">
            <v>0</v>
          </cell>
          <cell r="AE747">
            <v>0</v>
          </cell>
          <cell r="AF747">
            <v>0</v>
          </cell>
          <cell r="AG747">
            <v>0</v>
          </cell>
          <cell r="AH747">
            <v>0</v>
          </cell>
          <cell r="AI747">
            <v>0</v>
          </cell>
          <cell r="AJ747">
            <v>0</v>
          </cell>
          <cell r="AK747">
            <v>0</v>
          </cell>
          <cell r="AL747">
            <v>0</v>
          </cell>
          <cell r="AM747">
            <v>0</v>
          </cell>
          <cell r="AN747">
            <v>0</v>
          </cell>
          <cell r="AO747">
            <v>0</v>
          </cell>
          <cell r="AP747">
            <v>0</v>
          </cell>
          <cell r="AQ747">
            <v>0</v>
          </cell>
          <cell r="AR747">
            <v>0</v>
          </cell>
          <cell r="AS747">
            <v>0</v>
          </cell>
          <cell r="AT747">
            <v>0</v>
          </cell>
          <cell r="AU747">
            <v>150.15</v>
          </cell>
          <cell r="AV747">
            <v>0</v>
          </cell>
          <cell r="AW747">
            <v>0</v>
          </cell>
          <cell r="AX747">
            <v>0</v>
          </cell>
          <cell r="AY747">
            <v>150.15</v>
          </cell>
          <cell r="AZ747">
            <v>0</v>
          </cell>
          <cell r="BA747">
            <v>0</v>
          </cell>
          <cell r="BB747">
            <v>0</v>
          </cell>
          <cell r="BC747">
            <v>281007.92</v>
          </cell>
          <cell r="BD747">
            <v>0</v>
          </cell>
          <cell r="BE747">
            <v>715230.87</v>
          </cell>
          <cell r="BF747">
            <v>0</v>
          </cell>
          <cell r="BG747">
            <v>0</v>
          </cell>
          <cell r="BH747">
            <v>0</v>
          </cell>
          <cell r="BI747">
            <v>0</v>
          </cell>
          <cell r="BJ747">
            <v>996388.94</v>
          </cell>
        </row>
        <row r="748">
          <cell r="A748">
            <v>619999</v>
          </cell>
          <cell r="B748" t="str">
            <v>Interco COS Elim</v>
          </cell>
          <cell r="C748">
            <v>0</v>
          </cell>
          <cell r="D748">
            <v>952628</v>
          </cell>
          <cell r="E748">
            <v>0</v>
          </cell>
          <cell r="F748">
            <v>952628</v>
          </cell>
          <cell r="G748">
            <v>1476860.69</v>
          </cell>
          <cell r="H748">
            <v>0</v>
          </cell>
          <cell r="I748">
            <v>0</v>
          </cell>
          <cell r="J748">
            <v>0</v>
          </cell>
          <cell r="K748">
            <v>1476860.69</v>
          </cell>
          <cell r="L748">
            <v>0</v>
          </cell>
          <cell r="M748">
            <v>0</v>
          </cell>
          <cell r="N748">
            <v>0</v>
          </cell>
          <cell r="O748">
            <v>18263567.190000001</v>
          </cell>
          <cell r="P748">
            <v>0</v>
          </cell>
          <cell r="Q748">
            <v>128016.78</v>
          </cell>
          <cell r="R748">
            <v>0</v>
          </cell>
          <cell r="S748">
            <v>0</v>
          </cell>
          <cell r="T748">
            <v>0</v>
          </cell>
          <cell r="U748">
            <v>-21976062.559999999</v>
          </cell>
          <cell r="V748">
            <v>-1154989.8999999999</v>
          </cell>
          <cell r="W748">
            <v>0</v>
          </cell>
          <cell r="X748">
            <v>0</v>
          </cell>
          <cell r="Y748">
            <v>0</v>
          </cell>
          <cell r="Z748">
            <v>0</v>
          </cell>
          <cell r="AA748">
            <v>0</v>
          </cell>
          <cell r="AB748">
            <v>0</v>
          </cell>
          <cell r="AC748">
            <v>0</v>
          </cell>
          <cell r="AD748">
            <v>0</v>
          </cell>
          <cell r="AE748">
            <v>0</v>
          </cell>
          <cell r="AF748">
            <v>0</v>
          </cell>
          <cell r="AG748">
            <v>0</v>
          </cell>
          <cell r="AH748">
            <v>0</v>
          </cell>
          <cell r="AI748">
            <v>0</v>
          </cell>
          <cell r="AJ748">
            <v>0</v>
          </cell>
          <cell r="AK748">
            <v>0</v>
          </cell>
          <cell r="AL748">
            <v>0</v>
          </cell>
          <cell r="AM748">
            <v>0</v>
          </cell>
          <cell r="AN748">
            <v>0</v>
          </cell>
          <cell r="AO748">
            <v>0</v>
          </cell>
          <cell r="AP748">
            <v>0</v>
          </cell>
          <cell r="AQ748">
            <v>0</v>
          </cell>
          <cell r="AR748">
            <v>952628</v>
          </cell>
          <cell r="AS748">
            <v>0</v>
          </cell>
          <cell r="AT748">
            <v>952628</v>
          </cell>
          <cell r="AU748">
            <v>1476860.69</v>
          </cell>
          <cell r="AV748">
            <v>0</v>
          </cell>
          <cell r="AW748">
            <v>0</v>
          </cell>
          <cell r="AX748">
            <v>0</v>
          </cell>
          <cell r="AY748">
            <v>1476860.69</v>
          </cell>
          <cell r="AZ748">
            <v>0</v>
          </cell>
          <cell r="BA748">
            <v>0</v>
          </cell>
          <cell r="BB748">
            <v>0</v>
          </cell>
          <cell r="BC748">
            <v>18263567.190000001</v>
          </cell>
          <cell r="BD748">
            <v>0</v>
          </cell>
          <cell r="BE748">
            <v>128016.78</v>
          </cell>
          <cell r="BF748">
            <v>0</v>
          </cell>
          <cell r="BG748">
            <v>0</v>
          </cell>
          <cell r="BH748">
            <v>0</v>
          </cell>
          <cell r="BI748">
            <v>-21976062.559999999</v>
          </cell>
          <cell r="BJ748">
            <v>-1154989.8999999999</v>
          </cell>
        </row>
        <row r="749">
          <cell r="A749">
            <v>620000</v>
          </cell>
          <cell r="B749" t="str">
            <v>Om&amp;A General</v>
          </cell>
          <cell r="C749">
            <v>2047652.09</v>
          </cell>
          <cell r="D749">
            <v>2622026.56</v>
          </cell>
          <cell r="E749">
            <v>1013715.69</v>
          </cell>
          <cell r="F749">
            <v>3635742.25</v>
          </cell>
          <cell r="G749">
            <v>8607961.8499999996</v>
          </cell>
          <cell r="H749">
            <v>0</v>
          </cell>
          <cell r="I749">
            <v>0</v>
          </cell>
          <cell r="J749">
            <v>0</v>
          </cell>
          <cell r="K749">
            <v>8607961.8499999996</v>
          </cell>
          <cell r="L749">
            <v>0</v>
          </cell>
          <cell r="M749">
            <v>0</v>
          </cell>
          <cell r="N749">
            <v>0</v>
          </cell>
          <cell r="O749">
            <v>847</v>
          </cell>
          <cell r="P749">
            <v>0</v>
          </cell>
          <cell r="Q749">
            <v>0</v>
          </cell>
          <cell r="R749">
            <v>14894784.98</v>
          </cell>
          <cell r="S749">
            <v>0</v>
          </cell>
          <cell r="T749">
            <v>0</v>
          </cell>
          <cell r="U749">
            <v>0</v>
          </cell>
          <cell r="V749">
            <v>29186988.170000002</v>
          </cell>
          <cell r="W749">
            <v>0</v>
          </cell>
          <cell r="X749">
            <v>0</v>
          </cell>
          <cell r="Y749">
            <v>0</v>
          </cell>
          <cell r="Z749">
            <v>0</v>
          </cell>
          <cell r="AA749">
            <v>0</v>
          </cell>
          <cell r="AB749">
            <v>0</v>
          </cell>
          <cell r="AC749">
            <v>0</v>
          </cell>
          <cell r="AD749">
            <v>0</v>
          </cell>
          <cell r="AE749">
            <v>0</v>
          </cell>
          <cell r="AF749">
            <v>0</v>
          </cell>
          <cell r="AG749">
            <v>0</v>
          </cell>
          <cell r="AH749">
            <v>0</v>
          </cell>
          <cell r="AI749">
            <v>0</v>
          </cell>
          <cell r="AJ749">
            <v>0</v>
          </cell>
          <cell r="AK749">
            <v>0</v>
          </cell>
          <cell r="AL749">
            <v>0</v>
          </cell>
          <cell r="AM749">
            <v>0</v>
          </cell>
          <cell r="AN749">
            <v>0</v>
          </cell>
          <cell r="AO749">
            <v>0</v>
          </cell>
          <cell r="AP749">
            <v>0</v>
          </cell>
          <cell r="AQ749">
            <v>2047652.09</v>
          </cell>
          <cell r="AR749">
            <v>2622026.56</v>
          </cell>
          <cell r="AS749">
            <v>1013715.69</v>
          </cell>
          <cell r="AT749">
            <v>3635742.25</v>
          </cell>
          <cell r="AU749">
            <v>8607961.8499999996</v>
          </cell>
          <cell r="AV749">
            <v>0</v>
          </cell>
          <cell r="AW749">
            <v>0</v>
          </cell>
          <cell r="AX749">
            <v>0</v>
          </cell>
          <cell r="AY749">
            <v>8607961.8499999996</v>
          </cell>
          <cell r="AZ749">
            <v>0</v>
          </cell>
          <cell r="BA749">
            <v>0</v>
          </cell>
          <cell r="BB749">
            <v>0</v>
          </cell>
          <cell r="BC749">
            <v>847</v>
          </cell>
          <cell r="BD749">
            <v>0</v>
          </cell>
          <cell r="BE749">
            <v>0</v>
          </cell>
          <cell r="BF749">
            <v>14894784.98</v>
          </cell>
          <cell r="BG749">
            <v>0</v>
          </cell>
          <cell r="BH749">
            <v>0</v>
          </cell>
          <cell r="BI749">
            <v>0</v>
          </cell>
          <cell r="BJ749">
            <v>29186988.170000002</v>
          </cell>
        </row>
        <row r="750">
          <cell r="A750">
            <v>620009</v>
          </cell>
          <cell r="B750" t="str">
            <v>Lbr Reg-Gov't Oblgtn</v>
          </cell>
          <cell r="C750">
            <v>134093.35</v>
          </cell>
          <cell r="D750">
            <v>18811465.02</v>
          </cell>
          <cell r="E750">
            <v>0</v>
          </cell>
          <cell r="F750">
            <v>18811465.02</v>
          </cell>
          <cell r="G750">
            <v>16465296.65</v>
          </cell>
          <cell r="H750">
            <v>0</v>
          </cell>
          <cell r="I750">
            <v>0</v>
          </cell>
          <cell r="J750">
            <v>0</v>
          </cell>
          <cell r="K750">
            <v>16465296.65</v>
          </cell>
          <cell r="L750">
            <v>0</v>
          </cell>
          <cell r="M750">
            <v>0</v>
          </cell>
          <cell r="N750">
            <v>0</v>
          </cell>
          <cell r="O750">
            <v>538937.47</v>
          </cell>
          <cell r="P750">
            <v>0</v>
          </cell>
          <cell r="Q750">
            <v>310735.03999999998</v>
          </cell>
          <cell r="R750">
            <v>0</v>
          </cell>
          <cell r="S750">
            <v>0</v>
          </cell>
          <cell r="T750">
            <v>0</v>
          </cell>
          <cell r="U750">
            <v>0</v>
          </cell>
          <cell r="V750">
            <v>36260527.530000001</v>
          </cell>
          <cell r="W750">
            <v>0</v>
          </cell>
          <cell r="X750">
            <v>0</v>
          </cell>
          <cell r="Y750">
            <v>0</v>
          </cell>
          <cell r="Z750">
            <v>0</v>
          </cell>
          <cell r="AA750">
            <v>0</v>
          </cell>
          <cell r="AB750">
            <v>0</v>
          </cell>
          <cell r="AC750">
            <v>0</v>
          </cell>
          <cell r="AD750">
            <v>0</v>
          </cell>
          <cell r="AE750">
            <v>0</v>
          </cell>
          <cell r="AF750">
            <v>0</v>
          </cell>
          <cell r="AG750">
            <v>0</v>
          </cell>
          <cell r="AH750">
            <v>0</v>
          </cell>
          <cell r="AI750">
            <v>0</v>
          </cell>
          <cell r="AJ750">
            <v>0</v>
          </cell>
          <cell r="AK750">
            <v>0</v>
          </cell>
          <cell r="AL750">
            <v>0</v>
          </cell>
          <cell r="AM750">
            <v>0</v>
          </cell>
          <cell r="AN750">
            <v>0</v>
          </cell>
          <cell r="AO750">
            <v>0</v>
          </cell>
          <cell r="AP750">
            <v>0</v>
          </cell>
          <cell r="AQ750">
            <v>134093.35</v>
          </cell>
          <cell r="AR750">
            <v>18811465.02</v>
          </cell>
          <cell r="AS750">
            <v>0</v>
          </cell>
          <cell r="AT750">
            <v>18811465.02</v>
          </cell>
          <cell r="AU750">
            <v>16465296.65</v>
          </cell>
          <cell r="AV750">
            <v>0</v>
          </cell>
          <cell r="AW750">
            <v>0</v>
          </cell>
          <cell r="AX750">
            <v>0</v>
          </cell>
          <cell r="AY750">
            <v>16465296.65</v>
          </cell>
          <cell r="AZ750">
            <v>0</v>
          </cell>
          <cell r="BA750">
            <v>0</v>
          </cell>
          <cell r="BB750">
            <v>0</v>
          </cell>
          <cell r="BC750">
            <v>538937.47</v>
          </cell>
          <cell r="BD750">
            <v>0</v>
          </cell>
          <cell r="BE750">
            <v>310735.03999999998</v>
          </cell>
          <cell r="BF750">
            <v>0</v>
          </cell>
          <cell r="BG750">
            <v>0</v>
          </cell>
          <cell r="BH750">
            <v>0</v>
          </cell>
          <cell r="BI750">
            <v>0</v>
          </cell>
          <cell r="BJ750">
            <v>36260527.530000001</v>
          </cell>
        </row>
        <row r="751">
          <cell r="A751">
            <v>620010</v>
          </cell>
          <cell r="B751" t="str">
            <v>Lbr Reg-Pension</v>
          </cell>
          <cell r="C751">
            <v>397966.25</v>
          </cell>
          <cell r="D751">
            <v>84304005.109999999</v>
          </cell>
          <cell r="E751">
            <v>0</v>
          </cell>
          <cell r="F751">
            <v>84304005.109999999</v>
          </cell>
          <cell r="G751">
            <v>73516921.359999999</v>
          </cell>
          <cell r="H751">
            <v>0</v>
          </cell>
          <cell r="I751">
            <v>0</v>
          </cell>
          <cell r="J751">
            <v>0</v>
          </cell>
          <cell r="K751">
            <v>73516921.359999999</v>
          </cell>
          <cell r="L751">
            <v>0</v>
          </cell>
          <cell r="M751">
            <v>0</v>
          </cell>
          <cell r="N751">
            <v>0</v>
          </cell>
          <cell r="O751">
            <v>2360215.34</v>
          </cell>
          <cell r="P751">
            <v>0</v>
          </cell>
          <cell r="Q751">
            <v>1412628.31</v>
          </cell>
          <cell r="R751">
            <v>0</v>
          </cell>
          <cell r="S751">
            <v>0</v>
          </cell>
          <cell r="T751">
            <v>0</v>
          </cell>
          <cell r="U751">
            <v>0</v>
          </cell>
          <cell r="V751">
            <v>161991736.37</v>
          </cell>
          <cell r="W751">
            <v>0</v>
          </cell>
          <cell r="X751">
            <v>0</v>
          </cell>
          <cell r="Y751">
            <v>0</v>
          </cell>
          <cell r="Z751">
            <v>0</v>
          </cell>
          <cell r="AA751">
            <v>0</v>
          </cell>
          <cell r="AB751">
            <v>0</v>
          </cell>
          <cell r="AC751">
            <v>0</v>
          </cell>
          <cell r="AD751">
            <v>0</v>
          </cell>
          <cell r="AE751">
            <v>0</v>
          </cell>
          <cell r="AF751">
            <v>0</v>
          </cell>
          <cell r="AG751">
            <v>0</v>
          </cell>
          <cell r="AH751">
            <v>0</v>
          </cell>
          <cell r="AI751">
            <v>0</v>
          </cell>
          <cell r="AJ751">
            <v>0</v>
          </cell>
          <cell r="AK751">
            <v>0</v>
          </cell>
          <cell r="AL751">
            <v>0</v>
          </cell>
          <cell r="AM751">
            <v>0</v>
          </cell>
          <cell r="AN751">
            <v>0</v>
          </cell>
          <cell r="AO751">
            <v>0</v>
          </cell>
          <cell r="AP751">
            <v>0</v>
          </cell>
          <cell r="AQ751">
            <v>397966.25</v>
          </cell>
          <cell r="AR751">
            <v>84304005.109999999</v>
          </cell>
          <cell r="AS751">
            <v>0</v>
          </cell>
          <cell r="AT751">
            <v>84304005.109999999</v>
          </cell>
          <cell r="AU751">
            <v>73516921.359999999</v>
          </cell>
          <cell r="AV751">
            <v>0</v>
          </cell>
          <cell r="AW751">
            <v>0</v>
          </cell>
          <cell r="AX751">
            <v>0</v>
          </cell>
          <cell r="AY751">
            <v>73516921.359999999</v>
          </cell>
          <cell r="AZ751">
            <v>0</v>
          </cell>
          <cell r="BA751">
            <v>0</v>
          </cell>
          <cell r="BB751">
            <v>0</v>
          </cell>
          <cell r="BC751">
            <v>2360215.34</v>
          </cell>
          <cell r="BD751">
            <v>0</v>
          </cell>
          <cell r="BE751">
            <v>1412628.31</v>
          </cell>
          <cell r="BF751">
            <v>0</v>
          </cell>
          <cell r="BG751">
            <v>0</v>
          </cell>
          <cell r="BH751">
            <v>0</v>
          </cell>
          <cell r="BI751">
            <v>0</v>
          </cell>
          <cell r="BJ751">
            <v>161991736.37</v>
          </cell>
        </row>
        <row r="752">
          <cell r="A752">
            <v>620011</v>
          </cell>
          <cell r="B752" t="str">
            <v>Lbr Reg-Base Labour</v>
          </cell>
          <cell r="C752">
            <v>2732345.54</v>
          </cell>
          <cell r="D752">
            <v>265555065.87</v>
          </cell>
          <cell r="E752">
            <v>0</v>
          </cell>
          <cell r="F752">
            <v>265555065.87</v>
          </cell>
          <cell r="G752">
            <v>230984302.71000001</v>
          </cell>
          <cell r="H752">
            <v>0</v>
          </cell>
          <cell r="I752">
            <v>0</v>
          </cell>
          <cell r="J752">
            <v>0</v>
          </cell>
          <cell r="K752">
            <v>230984302.71000001</v>
          </cell>
          <cell r="L752">
            <v>0</v>
          </cell>
          <cell r="M752">
            <v>0</v>
          </cell>
          <cell r="N752">
            <v>0</v>
          </cell>
          <cell r="O752">
            <v>9161738.1799999997</v>
          </cell>
          <cell r="P752">
            <v>0</v>
          </cell>
          <cell r="Q752">
            <v>4233883.5</v>
          </cell>
          <cell r="R752">
            <v>2627253.69</v>
          </cell>
          <cell r="S752">
            <v>0</v>
          </cell>
          <cell r="T752">
            <v>0</v>
          </cell>
          <cell r="U752">
            <v>0</v>
          </cell>
          <cell r="V752">
            <v>515294589.49000001</v>
          </cell>
          <cell r="W752">
            <v>0</v>
          </cell>
          <cell r="X752">
            <v>0</v>
          </cell>
          <cell r="Y752">
            <v>0</v>
          </cell>
          <cell r="Z752">
            <v>0</v>
          </cell>
          <cell r="AA752">
            <v>0</v>
          </cell>
          <cell r="AB752">
            <v>0</v>
          </cell>
          <cell r="AC752">
            <v>0</v>
          </cell>
          <cell r="AD752">
            <v>0</v>
          </cell>
          <cell r="AE752">
            <v>0</v>
          </cell>
          <cell r="AF752">
            <v>0</v>
          </cell>
          <cell r="AG752">
            <v>0</v>
          </cell>
          <cell r="AH752">
            <v>0</v>
          </cell>
          <cell r="AI752">
            <v>0</v>
          </cell>
          <cell r="AJ752">
            <v>0</v>
          </cell>
          <cell r="AK752">
            <v>0</v>
          </cell>
          <cell r="AL752">
            <v>0</v>
          </cell>
          <cell r="AM752">
            <v>0</v>
          </cell>
          <cell r="AN752">
            <v>0</v>
          </cell>
          <cell r="AO752">
            <v>0</v>
          </cell>
          <cell r="AP752">
            <v>0</v>
          </cell>
          <cell r="AQ752">
            <v>2732345.54</v>
          </cell>
          <cell r="AR752">
            <v>265555065.87</v>
          </cell>
          <cell r="AS752">
            <v>0</v>
          </cell>
          <cell r="AT752">
            <v>265555065.87</v>
          </cell>
          <cell r="AU752">
            <v>230984302.71000001</v>
          </cell>
          <cell r="AV752">
            <v>0</v>
          </cell>
          <cell r="AW752">
            <v>0</v>
          </cell>
          <cell r="AX752">
            <v>0</v>
          </cell>
          <cell r="AY752">
            <v>230984302.71000001</v>
          </cell>
          <cell r="AZ752">
            <v>0</v>
          </cell>
          <cell r="BA752">
            <v>0</v>
          </cell>
          <cell r="BB752">
            <v>0</v>
          </cell>
          <cell r="BC752">
            <v>9161738.1799999997</v>
          </cell>
          <cell r="BD752">
            <v>0</v>
          </cell>
          <cell r="BE752">
            <v>4233883.5</v>
          </cell>
          <cell r="BF752">
            <v>2627253.69</v>
          </cell>
          <cell r="BG752">
            <v>0</v>
          </cell>
          <cell r="BH752">
            <v>0</v>
          </cell>
          <cell r="BI752">
            <v>0</v>
          </cell>
          <cell r="BJ752">
            <v>515294589.49000001</v>
          </cell>
        </row>
        <row r="753">
          <cell r="A753">
            <v>620012</v>
          </cell>
          <cell r="B753" t="str">
            <v>Lbr OPEB Retired</v>
          </cell>
          <cell r="C753">
            <v>194621.86</v>
          </cell>
          <cell r="D753">
            <v>45445315.380000003</v>
          </cell>
          <cell r="E753">
            <v>0</v>
          </cell>
          <cell r="F753">
            <v>45445315.380000003</v>
          </cell>
          <cell r="G753">
            <v>39531317.310000002</v>
          </cell>
          <cell r="H753">
            <v>0</v>
          </cell>
          <cell r="I753">
            <v>0</v>
          </cell>
          <cell r="J753">
            <v>0</v>
          </cell>
          <cell r="K753">
            <v>39531317.310000002</v>
          </cell>
          <cell r="L753">
            <v>0</v>
          </cell>
          <cell r="M753">
            <v>0</v>
          </cell>
          <cell r="N753">
            <v>0</v>
          </cell>
          <cell r="O753">
            <v>936399.6</v>
          </cell>
          <cell r="P753">
            <v>0</v>
          </cell>
          <cell r="Q753">
            <v>712931.75</v>
          </cell>
          <cell r="R753">
            <v>0</v>
          </cell>
          <cell r="S753">
            <v>0</v>
          </cell>
          <cell r="T753">
            <v>0</v>
          </cell>
          <cell r="U753">
            <v>0</v>
          </cell>
          <cell r="V753">
            <v>86820585.900000006</v>
          </cell>
          <cell r="W753">
            <v>0</v>
          </cell>
          <cell r="X753">
            <v>0</v>
          </cell>
          <cell r="Y753">
            <v>0</v>
          </cell>
          <cell r="Z753">
            <v>0</v>
          </cell>
          <cell r="AA753">
            <v>0</v>
          </cell>
          <cell r="AB753">
            <v>0</v>
          </cell>
          <cell r="AC753">
            <v>0</v>
          </cell>
          <cell r="AD753">
            <v>0</v>
          </cell>
          <cell r="AE753">
            <v>0</v>
          </cell>
          <cell r="AF753">
            <v>0</v>
          </cell>
          <cell r="AG753">
            <v>0</v>
          </cell>
          <cell r="AH753">
            <v>0</v>
          </cell>
          <cell r="AI753">
            <v>0</v>
          </cell>
          <cell r="AJ753">
            <v>0</v>
          </cell>
          <cell r="AK753">
            <v>0</v>
          </cell>
          <cell r="AL753">
            <v>0</v>
          </cell>
          <cell r="AM753">
            <v>0</v>
          </cell>
          <cell r="AN753">
            <v>0</v>
          </cell>
          <cell r="AO753">
            <v>0</v>
          </cell>
          <cell r="AP753">
            <v>0</v>
          </cell>
          <cell r="AQ753">
            <v>194621.86</v>
          </cell>
          <cell r="AR753">
            <v>45445315.380000003</v>
          </cell>
          <cell r="AS753">
            <v>0</v>
          </cell>
          <cell r="AT753">
            <v>45445315.380000003</v>
          </cell>
          <cell r="AU753">
            <v>39531317.310000002</v>
          </cell>
          <cell r="AV753">
            <v>0</v>
          </cell>
          <cell r="AW753">
            <v>0</v>
          </cell>
          <cell r="AX753">
            <v>0</v>
          </cell>
          <cell r="AY753">
            <v>39531317.310000002</v>
          </cell>
          <cell r="AZ753">
            <v>0</v>
          </cell>
          <cell r="BA753">
            <v>0</v>
          </cell>
          <cell r="BB753">
            <v>0</v>
          </cell>
          <cell r="BC753">
            <v>936399.6</v>
          </cell>
          <cell r="BD753">
            <v>0</v>
          </cell>
          <cell r="BE753">
            <v>712931.75</v>
          </cell>
          <cell r="BF753">
            <v>0</v>
          </cell>
          <cell r="BG753">
            <v>0</v>
          </cell>
          <cell r="BH753">
            <v>0</v>
          </cell>
          <cell r="BI753">
            <v>0</v>
          </cell>
          <cell r="BJ753">
            <v>86820585.900000006</v>
          </cell>
        </row>
        <row r="754">
          <cell r="A754">
            <v>620013</v>
          </cell>
          <cell r="B754" t="str">
            <v>Lbr Reg-OPEB Current</v>
          </cell>
          <cell r="C754">
            <v>82742.649999999994</v>
          </cell>
          <cell r="D754">
            <v>19476735.789999999</v>
          </cell>
          <cell r="E754">
            <v>0</v>
          </cell>
          <cell r="F754">
            <v>19476735.789999999</v>
          </cell>
          <cell r="G754">
            <v>17261443.280000001</v>
          </cell>
          <cell r="H754">
            <v>0</v>
          </cell>
          <cell r="I754">
            <v>0</v>
          </cell>
          <cell r="J754">
            <v>0</v>
          </cell>
          <cell r="K754">
            <v>17261443.280000001</v>
          </cell>
          <cell r="L754">
            <v>0</v>
          </cell>
          <cell r="M754">
            <v>0</v>
          </cell>
          <cell r="N754">
            <v>0</v>
          </cell>
          <cell r="O754">
            <v>434442.07</v>
          </cell>
          <cell r="P754">
            <v>0</v>
          </cell>
          <cell r="Q754">
            <v>239398.84</v>
          </cell>
          <cell r="R754">
            <v>0</v>
          </cell>
          <cell r="S754">
            <v>0</v>
          </cell>
          <cell r="T754">
            <v>0</v>
          </cell>
          <cell r="U754">
            <v>0</v>
          </cell>
          <cell r="V754">
            <v>37494762.630000003</v>
          </cell>
          <cell r="W754">
            <v>0</v>
          </cell>
          <cell r="X754">
            <v>0</v>
          </cell>
          <cell r="Y754">
            <v>0</v>
          </cell>
          <cell r="Z754">
            <v>0</v>
          </cell>
          <cell r="AA754">
            <v>0</v>
          </cell>
          <cell r="AB754">
            <v>0</v>
          </cell>
          <cell r="AC754">
            <v>0</v>
          </cell>
          <cell r="AD754">
            <v>0</v>
          </cell>
          <cell r="AE754">
            <v>0</v>
          </cell>
          <cell r="AF754">
            <v>0</v>
          </cell>
          <cell r="AG754">
            <v>0</v>
          </cell>
          <cell r="AH754">
            <v>0</v>
          </cell>
          <cell r="AI754">
            <v>0</v>
          </cell>
          <cell r="AJ754">
            <v>0</v>
          </cell>
          <cell r="AK754">
            <v>0</v>
          </cell>
          <cell r="AL754">
            <v>0</v>
          </cell>
          <cell r="AM754">
            <v>0</v>
          </cell>
          <cell r="AN754">
            <v>0</v>
          </cell>
          <cell r="AO754">
            <v>0</v>
          </cell>
          <cell r="AP754">
            <v>0</v>
          </cell>
          <cell r="AQ754">
            <v>82742.649999999994</v>
          </cell>
          <cell r="AR754">
            <v>19476735.789999999</v>
          </cell>
          <cell r="AS754">
            <v>0</v>
          </cell>
          <cell r="AT754">
            <v>19476735.789999999</v>
          </cell>
          <cell r="AU754">
            <v>17261443.280000001</v>
          </cell>
          <cell r="AV754">
            <v>0</v>
          </cell>
          <cell r="AW754">
            <v>0</v>
          </cell>
          <cell r="AX754">
            <v>0</v>
          </cell>
          <cell r="AY754">
            <v>17261443.280000001</v>
          </cell>
          <cell r="AZ754">
            <v>0</v>
          </cell>
          <cell r="BA754">
            <v>0</v>
          </cell>
          <cell r="BB754">
            <v>0</v>
          </cell>
          <cell r="BC754">
            <v>434442.07</v>
          </cell>
          <cell r="BD754">
            <v>0</v>
          </cell>
          <cell r="BE754">
            <v>239398.84</v>
          </cell>
          <cell r="BF754">
            <v>0</v>
          </cell>
          <cell r="BG754">
            <v>0</v>
          </cell>
          <cell r="BH754">
            <v>0</v>
          </cell>
          <cell r="BI754">
            <v>0</v>
          </cell>
          <cell r="BJ754">
            <v>37494762.630000003</v>
          </cell>
        </row>
        <row r="755">
          <cell r="A755">
            <v>620014</v>
          </cell>
          <cell r="B755" t="str">
            <v>Lbr Reg-Overtime</v>
          </cell>
          <cell r="C755">
            <v>0</v>
          </cell>
          <cell r="D755">
            <v>33309277.07</v>
          </cell>
          <cell r="E755">
            <v>0</v>
          </cell>
          <cell r="F755">
            <v>33309277.07</v>
          </cell>
          <cell r="G755">
            <v>30232480.879999999</v>
          </cell>
          <cell r="H755">
            <v>0</v>
          </cell>
          <cell r="I755">
            <v>0</v>
          </cell>
          <cell r="J755">
            <v>0</v>
          </cell>
          <cell r="K755">
            <v>30232480.879999999</v>
          </cell>
          <cell r="L755">
            <v>0</v>
          </cell>
          <cell r="M755">
            <v>0</v>
          </cell>
          <cell r="N755">
            <v>0</v>
          </cell>
          <cell r="O755">
            <v>747516.11</v>
          </cell>
          <cell r="P755">
            <v>0</v>
          </cell>
          <cell r="Q755">
            <v>909358.82</v>
          </cell>
          <cell r="R755">
            <v>0</v>
          </cell>
          <cell r="S755">
            <v>0</v>
          </cell>
          <cell r="T755">
            <v>0</v>
          </cell>
          <cell r="U755">
            <v>0</v>
          </cell>
          <cell r="V755">
            <v>65198632.880000003</v>
          </cell>
          <cell r="W755">
            <v>0</v>
          </cell>
          <cell r="X755">
            <v>0</v>
          </cell>
          <cell r="Y755">
            <v>0</v>
          </cell>
          <cell r="Z755">
            <v>0</v>
          </cell>
          <cell r="AA755">
            <v>0</v>
          </cell>
          <cell r="AB755">
            <v>0</v>
          </cell>
          <cell r="AC755">
            <v>0</v>
          </cell>
          <cell r="AD755">
            <v>0</v>
          </cell>
          <cell r="AE755">
            <v>0</v>
          </cell>
          <cell r="AF755">
            <v>0</v>
          </cell>
          <cell r="AG755">
            <v>0</v>
          </cell>
          <cell r="AH755">
            <v>0</v>
          </cell>
          <cell r="AI755">
            <v>0</v>
          </cell>
          <cell r="AJ755">
            <v>0</v>
          </cell>
          <cell r="AK755">
            <v>0</v>
          </cell>
          <cell r="AL755">
            <v>0</v>
          </cell>
          <cell r="AM755">
            <v>0</v>
          </cell>
          <cell r="AN755">
            <v>0</v>
          </cell>
          <cell r="AO755">
            <v>0</v>
          </cell>
          <cell r="AP755">
            <v>0</v>
          </cell>
          <cell r="AQ755">
            <v>0</v>
          </cell>
          <cell r="AR755">
            <v>33309277.07</v>
          </cell>
          <cell r="AS755">
            <v>0</v>
          </cell>
          <cell r="AT755">
            <v>33309277.07</v>
          </cell>
          <cell r="AU755">
            <v>30232480.879999999</v>
          </cell>
          <cell r="AV755">
            <v>0</v>
          </cell>
          <cell r="AW755">
            <v>0</v>
          </cell>
          <cell r="AX755">
            <v>0</v>
          </cell>
          <cell r="AY755">
            <v>30232480.879999999</v>
          </cell>
          <cell r="AZ755">
            <v>0</v>
          </cell>
          <cell r="BA755">
            <v>0</v>
          </cell>
          <cell r="BB755">
            <v>0</v>
          </cell>
          <cell r="BC755">
            <v>747516.11</v>
          </cell>
          <cell r="BD755">
            <v>0</v>
          </cell>
          <cell r="BE755">
            <v>909358.82</v>
          </cell>
          <cell r="BF755">
            <v>0</v>
          </cell>
          <cell r="BG755">
            <v>0</v>
          </cell>
          <cell r="BH755">
            <v>0</v>
          </cell>
          <cell r="BI755">
            <v>0</v>
          </cell>
          <cell r="BJ755">
            <v>65198632.880000003</v>
          </cell>
        </row>
        <row r="756">
          <cell r="A756">
            <v>620015</v>
          </cell>
          <cell r="B756" t="str">
            <v>Lbr Reg-Oth Pay</v>
          </cell>
          <cell r="C756">
            <v>984215.75</v>
          </cell>
          <cell r="D756">
            <v>20717240.41</v>
          </cell>
          <cell r="E756">
            <v>0</v>
          </cell>
          <cell r="F756">
            <v>20717240.41</v>
          </cell>
          <cell r="G756">
            <v>17783281.809999999</v>
          </cell>
          <cell r="H756">
            <v>0</v>
          </cell>
          <cell r="I756">
            <v>0</v>
          </cell>
          <cell r="J756">
            <v>0</v>
          </cell>
          <cell r="K756">
            <v>17783281.809999999</v>
          </cell>
          <cell r="L756">
            <v>0</v>
          </cell>
          <cell r="M756">
            <v>0</v>
          </cell>
          <cell r="N756">
            <v>0</v>
          </cell>
          <cell r="O756">
            <v>813307.91</v>
          </cell>
          <cell r="P756">
            <v>0</v>
          </cell>
          <cell r="Q756">
            <v>308734.40999999997</v>
          </cell>
          <cell r="R756">
            <v>0</v>
          </cell>
          <cell r="S756">
            <v>0</v>
          </cell>
          <cell r="T756">
            <v>0</v>
          </cell>
          <cell r="U756">
            <v>0</v>
          </cell>
          <cell r="V756">
            <v>40606780.289999999</v>
          </cell>
          <cell r="W756">
            <v>0</v>
          </cell>
          <cell r="X756">
            <v>0</v>
          </cell>
          <cell r="Y756">
            <v>0</v>
          </cell>
          <cell r="Z756">
            <v>0</v>
          </cell>
          <cell r="AA756">
            <v>0</v>
          </cell>
          <cell r="AB756">
            <v>0</v>
          </cell>
          <cell r="AC756">
            <v>0</v>
          </cell>
          <cell r="AD756">
            <v>0</v>
          </cell>
          <cell r="AE756">
            <v>0</v>
          </cell>
          <cell r="AF756">
            <v>0</v>
          </cell>
          <cell r="AG756">
            <v>0</v>
          </cell>
          <cell r="AH756">
            <v>0</v>
          </cell>
          <cell r="AI756">
            <v>0</v>
          </cell>
          <cell r="AJ756">
            <v>0</v>
          </cell>
          <cell r="AK756">
            <v>0</v>
          </cell>
          <cell r="AL756">
            <v>0</v>
          </cell>
          <cell r="AM756">
            <v>0</v>
          </cell>
          <cell r="AN756">
            <v>0</v>
          </cell>
          <cell r="AO756">
            <v>0</v>
          </cell>
          <cell r="AP756">
            <v>0</v>
          </cell>
          <cell r="AQ756">
            <v>984215.75</v>
          </cell>
          <cell r="AR756">
            <v>20717240.41</v>
          </cell>
          <cell r="AS756">
            <v>0</v>
          </cell>
          <cell r="AT756">
            <v>20717240.41</v>
          </cell>
          <cell r="AU756">
            <v>17783281.809999999</v>
          </cell>
          <cell r="AV756">
            <v>0</v>
          </cell>
          <cell r="AW756">
            <v>0</v>
          </cell>
          <cell r="AX756">
            <v>0</v>
          </cell>
          <cell r="AY756">
            <v>17783281.809999999</v>
          </cell>
          <cell r="AZ756">
            <v>0</v>
          </cell>
          <cell r="BA756">
            <v>0</v>
          </cell>
          <cell r="BB756">
            <v>0</v>
          </cell>
          <cell r="BC756">
            <v>813307.91</v>
          </cell>
          <cell r="BD756">
            <v>0</v>
          </cell>
          <cell r="BE756">
            <v>308734.40999999997</v>
          </cell>
          <cell r="BF756">
            <v>0</v>
          </cell>
          <cell r="BG756">
            <v>0</v>
          </cell>
          <cell r="BH756">
            <v>0</v>
          </cell>
          <cell r="BI756">
            <v>0</v>
          </cell>
          <cell r="BJ756">
            <v>40606780.289999999</v>
          </cell>
        </row>
        <row r="757">
          <cell r="A757">
            <v>620019</v>
          </cell>
          <cell r="B757" t="str">
            <v>Lb Cost Accr&amp;Adj</v>
          </cell>
          <cell r="C757">
            <v>-106836</v>
          </cell>
          <cell r="D757">
            <v>-1862235.65</v>
          </cell>
          <cell r="E757">
            <v>0</v>
          </cell>
          <cell r="F757">
            <v>-1862235.65</v>
          </cell>
          <cell r="G757">
            <v>-1858715.59</v>
          </cell>
          <cell r="H757">
            <v>0</v>
          </cell>
          <cell r="I757">
            <v>0</v>
          </cell>
          <cell r="J757">
            <v>0</v>
          </cell>
          <cell r="K757">
            <v>-1858715.59</v>
          </cell>
          <cell r="L757">
            <v>0</v>
          </cell>
          <cell r="M757">
            <v>0</v>
          </cell>
          <cell r="N757">
            <v>0</v>
          </cell>
          <cell r="O757">
            <v>-104981</v>
          </cell>
          <cell r="P757">
            <v>0</v>
          </cell>
          <cell r="Q757">
            <v>-32152</v>
          </cell>
          <cell r="R757">
            <v>0</v>
          </cell>
          <cell r="S757">
            <v>0</v>
          </cell>
          <cell r="T757">
            <v>0</v>
          </cell>
          <cell r="U757">
            <v>0</v>
          </cell>
          <cell r="V757">
            <v>-3964920.24</v>
          </cell>
          <cell r="W757">
            <v>0</v>
          </cell>
          <cell r="X757">
            <v>0</v>
          </cell>
          <cell r="Y757">
            <v>0</v>
          </cell>
          <cell r="Z757">
            <v>0</v>
          </cell>
          <cell r="AA757">
            <v>0</v>
          </cell>
          <cell r="AB757">
            <v>0</v>
          </cell>
          <cell r="AC757">
            <v>0</v>
          </cell>
          <cell r="AD757">
            <v>0</v>
          </cell>
          <cell r="AE757">
            <v>0</v>
          </cell>
          <cell r="AF757">
            <v>0</v>
          </cell>
          <cell r="AG757">
            <v>0</v>
          </cell>
          <cell r="AH757">
            <v>0</v>
          </cell>
          <cell r="AI757">
            <v>0</v>
          </cell>
          <cell r="AJ757">
            <v>0</v>
          </cell>
          <cell r="AK757">
            <v>0</v>
          </cell>
          <cell r="AL757">
            <v>0</v>
          </cell>
          <cell r="AM757">
            <v>0</v>
          </cell>
          <cell r="AN757">
            <v>0</v>
          </cell>
          <cell r="AO757">
            <v>0</v>
          </cell>
          <cell r="AP757">
            <v>0</v>
          </cell>
          <cell r="AQ757">
            <v>-106836</v>
          </cell>
          <cell r="AR757">
            <v>-1862235.65</v>
          </cell>
          <cell r="AS757">
            <v>0</v>
          </cell>
          <cell r="AT757">
            <v>-1862235.65</v>
          </cell>
          <cell r="AU757">
            <v>-1858715.59</v>
          </cell>
          <cell r="AV757">
            <v>0</v>
          </cell>
          <cell r="AW757">
            <v>0</v>
          </cell>
          <cell r="AX757">
            <v>0</v>
          </cell>
          <cell r="AY757">
            <v>-1858715.59</v>
          </cell>
          <cell r="AZ757">
            <v>0</v>
          </cell>
          <cell r="BA757">
            <v>0</v>
          </cell>
          <cell r="BB757">
            <v>0</v>
          </cell>
          <cell r="BC757">
            <v>-104981</v>
          </cell>
          <cell r="BD757">
            <v>0</v>
          </cell>
          <cell r="BE757">
            <v>-32152</v>
          </cell>
          <cell r="BF757">
            <v>0</v>
          </cell>
          <cell r="BG757">
            <v>0</v>
          </cell>
          <cell r="BH757">
            <v>0</v>
          </cell>
          <cell r="BI757">
            <v>0</v>
          </cell>
          <cell r="BJ757">
            <v>-3964920.24</v>
          </cell>
        </row>
        <row r="758">
          <cell r="A758">
            <v>620020</v>
          </cell>
          <cell r="B758" t="str">
            <v>Lbr NReg-Base Labour</v>
          </cell>
          <cell r="C758">
            <v>0</v>
          </cell>
          <cell r="D758">
            <v>82008464.709999993</v>
          </cell>
          <cell r="E758">
            <v>0</v>
          </cell>
          <cell r="F758">
            <v>82008464.709999993</v>
          </cell>
          <cell r="G758">
            <v>76932463.489999995</v>
          </cell>
          <cell r="H758">
            <v>0</v>
          </cell>
          <cell r="I758">
            <v>0</v>
          </cell>
          <cell r="J758">
            <v>0</v>
          </cell>
          <cell r="K758">
            <v>76932463.489999995</v>
          </cell>
          <cell r="L758">
            <v>0</v>
          </cell>
          <cell r="M758">
            <v>0</v>
          </cell>
          <cell r="N758">
            <v>0</v>
          </cell>
          <cell r="O758">
            <v>952211.55</v>
          </cell>
          <cell r="P758">
            <v>0</v>
          </cell>
          <cell r="Q758">
            <v>870761.77</v>
          </cell>
          <cell r="R758">
            <v>0</v>
          </cell>
          <cell r="S758">
            <v>0</v>
          </cell>
          <cell r="T758">
            <v>0</v>
          </cell>
          <cell r="U758">
            <v>0</v>
          </cell>
          <cell r="V758">
            <v>160763901.52000001</v>
          </cell>
          <cell r="W758">
            <v>0</v>
          </cell>
          <cell r="X758">
            <v>0</v>
          </cell>
          <cell r="Y758">
            <v>0</v>
          </cell>
          <cell r="Z758">
            <v>0</v>
          </cell>
          <cell r="AA758">
            <v>0</v>
          </cell>
          <cell r="AB758">
            <v>0</v>
          </cell>
          <cell r="AC758">
            <v>0</v>
          </cell>
          <cell r="AD758">
            <v>0</v>
          </cell>
          <cell r="AE758">
            <v>0</v>
          </cell>
          <cell r="AF758">
            <v>0</v>
          </cell>
          <cell r="AG758">
            <v>0</v>
          </cell>
          <cell r="AH758">
            <v>0</v>
          </cell>
          <cell r="AI758">
            <v>0</v>
          </cell>
          <cell r="AJ758">
            <v>0</v>
          </cell>
          <cell r="AK758">
            <v>0</v>
          </cell>
          <cell r="AL758">
            <v>0</v>
          </cell>
          <cell r="AM758">
            <v>0</v>
          </cell>
          <cell r="AN758">
            <v>0</v>
          </cell>
          <cell r="AO758">
            <v>0</v>
          </cell>
          <cell r="AP758">
            <v>0</v>
          </cell>
          <cell r="AQ758">
            <v>0</v>
          </cell>
          <cell r="AR758">
            <v>82008464.709999993</v>
          </cell>
          <cell r="AS758">
            <v>0</v>
          </cell>
          <cell r="AT758">
            <v>82008464.709999993</v>
          </cell>
          <cell r="AU758">
            <v>76932463.489999995</v>
          </cell>
          <cell r="AV758">
            <v>0</v>
          </cell>
          <cell r="AW758">
            <v>0</v>
          </cell>
          <cell r="AX758">
            <v>0</v>
          </cell>
          <cell r="AY758">
            <v>76932463.489999995</v>
          </cell>
          <cell r="AZ758">
            <v>0</v>
          </cell>
          <cell r="BA758">
            <v>0</v>
          </cell>
          <cell r="BB758">
            <v>0</v>
          </cell>
          <cell r="BC758">
            <v>952211.55</v>
          </cell>
          <cell r="BD758">
            <v>0</v>
          </cell>
          <cell r="BE758">
            <v>870761.77</v>
          </cell>
          <cell r="BF758">
            <v>0</v>
          </cell>
          <cell r="BG758">
            <v>0</v>
          </cell>
          <cell r="BH758">
            <v>0</v>
          </cell>
          <cell r="BI758">
            <v>0</v>
          </cell>
          <cell r="BJ758">
            <v>160763901.52000001</v>
          </cell>
        </row>
        <row r="759">
          <cell r="A759">
            <v>620021</v>
          </cell>
          <cell r="B759" t="str">
            <v>Lbr NReg-Overtime</v>
          </cell>
          <cell r="C759">
            <v>0</v>
          </cell>
          <cell r="D759">
            <v>8072936.9000000004</v>
          </cell>
          <cell r="E759">
            <v>0</v>
          </cell>
          <cell r="F759">
            <v>8072936.9000000004</v>
          </cell>
          <cell r="G759">
            <v>7448278.7599999998</v>
          </cell>
          <cell r="H759">
            <v>0</v>
          </cell>
          <cell r="I759">
            <v>0</v>
          </cell>
          <cell r="J759">
            <v>0</v>
          </cell>
          <cell r="K759">
            <v>7448278.7599999998</v>
          </cell>
          <cell r="L759">
            <v>0</v>
          </cell>
          <cell r="M759">
            <v>0</v>
          </cell>
          <cell r="N759">
            <v>0</v>
          </cell>
          <cell r="O759">
            <v>10104.93</v>
          </cell>
          <cell r="P759">
            <v>0</v>
          </cell>
          <cell r="Q759">
            <v>385816.81</v>
          </cell>
          <cell r="R759">
            <v>0</v>
          </cell>
          <cell r="S759">
            <v>0</v>
          </cell>
          <cell r="T759">
            <v>0</v>
          </cell>
          <cell r="U759">
            <v>0</v>
          </cell>
          <cell r="V759">
            <v>15917137.4</v>
          </cell>
          <cell r="W759">
            <v>0</v>
          </cell>
          <cell r="X759">
            <v>0</v>
          </cell>
          <cell r="Y759">
            <v>0</v>
          </cell>
          <cell r="Z759">
            <v>0</v>
          </cell>
          <cell r="AA759">
            <v>0</v>
          </cell>
          <cell r="AB759">
            <v>0</v>
          </cell>
          <cell r="AC759">
            <v>0</v>
          </cell>
          <cell r="AD759">
            <v>0</v>
          </cell>
          <cell r="AE759">
            <v>0</v>
          </cell>
          <cell r="AF759">
            <v>0</v>
          </cell>
          <cell r="AG759">
            <v>0</v>
          </cell>
          <cell r="AH759">
            <v>0</v>
          </cell>
          <cell r="AI759">
            <v>0</v>
          </cell>
          <cell r="AJ759">
            <v>0</v>
          </cell>
          <cell r="AK759">
            <v>0</v>
          </cell>
          <cell r="AL759">
            <v>0</v>
          </cell>
          <cell r="AM759">
            <v>0</v>
          </cell>
          <cell r="AN759">
            <v>0</v>
          </cell>
          <cell r="AO759">
            <v>0</v>
          </cell>
          <cell r="AP759">
            <v>0</v>
          </cell>
          <cell r="AQ759">
            <v>0</v>
          </cell>
          <cell r="AR759">
            <v>8072936.9000000004</v>
          </cell>
          <cell r="AS759">
            <v>0</v>
          </cell>
          <cell r="AT759">
            <v>8072936.9000000004</v>
          </cell>
          <cell r="AU759">
            <v>7448278.7599999998</v>
          </cell>
          <cell r="AV759">
            <v>0</v>
          </cell>
          <cell r="AW759">
            <v>0</v>
          </cell>
          <cell r="AX759">
            <v>0</v>
          </cell>
          <cell r="AY759">
            <v>7448278.7599999998</v>
          </cell>
          <cell r="AZ759">
            <v>0</v>
          </cell>
          <cell r="BA759">
            <v>0</v>
          </cell>
          <cell r="BB759">
            <v>0</v>
          </cell>
          <cell r="BC759">
            <v>10104.93</v>
          </cell>
          <cell r="BD759">
            <v>0</v>
          </cell>
          <cell r="BE759">
            <v>385816.81</v>
          </cell>
          <cell r="BF759">
            <v>0</v>
          </cell>
          <cell r="BG759">
            <v>0</v>
          </cell>
          <cell r="BH759">
            <v>0</v>
          </cell>
          <cell r="BI759">
            <v>0</v>
          </cell>
          <cell r="BJ759">
            <v>15917137.4</v>
          </cell>
        </row>
        <row r="760">
          <cell r="A760">
            <v>620022</v>
          </cell>
          <cell r="B760" t="str">
            <v>Lbr NReg-Oth Pay</v>
          </cell>
          <cell r="C760">
            <v>0</v>
          </cell>
          <cell r="D760">
            <v>12321706.300000001</v>
          </cell>
          <cell r="E760">
            <v>0</v>
          </cell>
          <cell r="F760">
            <v>12321706.300000001</v>
          </cell>
          <cell r="G760">
            <v>11383759.24</v>
          </cell>
          <cell r="H760">
            <v>0</v>
          </cell>
          <cell r="I760">
            <v>0</v>
          </cell>
          <cell r="J760">
            <v>0</v>
          </cell>
          <cell r="K760">
            <v>11383759.24</v>
          </cell>
          <cell r="L760">
            <v>0</v>
          </cell>
          <cell r="M760">
            <v>0</v>
          </cell>
          <cell r="N760">
            <v>0</v>
          </cell>
          <cell r="O760">
            <v>48372.77</v>
          </cell>
          <cell r="P760">
            <v>0</v>
          </cell>
          <cell r="Q760">
            <v>50700.32</v>
          </cell>
          <cell r="R760">
            <v>0</v>
          </cell>
          <cell r="S760">
            <v>0</v>
          </cell>
          <cell r="T760">
            <v>0</v>
          </cell>
          <cell r="U760">
            <v>0</v>
          </cell>
          <cell r="V760">
            <v>23804538.629999999</v>
          </cell>
          <cell r="W760">
            <v>0</v>
          </cell>
          <cell r="X760">
            <v>0</v>
          </cell>
          <cell r="Y760">
            <v>0</v>
          </cell>
          <cell r="Z760">
            <v>0</v>
          </cell>
          <cell r="AA760">
            <v>0</v>
          </cell>
          <cell r="AB760">
            <v>0</v>
          </cell>
          <cell r="AC760">
            <v>0</v>
          </cell>
          <cell r="AD760">
            <v>0</v>
          </cell>
          <cell r="AE760">
            <v>0</v>
          </cell>
          <cell r="AF760">
            <v>0</v>
          </cell>
          <cell r="AG760">
            <v>0</v>
          </cell>
          <cell r="AH760">
            <v>0</v>
          </cell>
          <cell r="AI760">
            <v>0</v>
          </cell>
          <cell r="AJ760">
            <v>0</v>
          </cell>
          <cell r="AK760">
            <v>0</v>
          </cell>
          <cell r="AL760">
            <v>0</v>
          </cell>
          <cell r="AM760">
            <v>0</v>
          </cell>
          <cell r="AN760">
            <v>0</v>
          </cell>
          <cell r="AO760">
            <v>0</v>
          </cell>
          <cell r="AP760">
            <v>0</v>
          </cell>
          <cell r="AQ760">
            <v>0</v>
          </cell>
          <cell r="AR760">
            <v>12321706.300000001</v>
          </cell>
          <cell r="AS760">
            <v>0</v>
          </cell>
          <cell r="AT760">
            <v>12321706.300000001</v>
          </cell>
          <cell r="AU760">
            <v>11383759.24</v>
          </cell>
          <cell r="AV760">
            <v>0</v>
          </cell>
          <cell r="AW760">
            <v>0</v>
          </cell>
          <cell r="AX760">
            <v>0</v>
          </cell>
          <cell r="AY760">
            <v>11383759.24</v>
          </cell>
          <cell r="AZ760">
            <v>0</v>
          </cell>
          <cell r="BA760">
            <v>0</v>
          </cell>
          <cell r="BB760">
            <v>0</v>
          </cell>
          <cell r="BC760">
            <v>48372.77</v>
          </cell>
          <cell r="BD760">
            <v>0</v>
          </cell>
          <cell r="BE760">
            <v>50700.32</v>
          </cell>
          <cell r="BF760">
            <v>0</v>
          </cell>
          <cell r="BG760">
            <v>0</v>
          </cell>
          <cell r="BH760">
            <v>0</v>
          </cell>
          <cell r="BI760">
            <v>0</v>
          </cell>
          <cell r="BJ760">
            <v>23804538.629999999</v>
          </cell>
        </row>
        <row r="761">
          <cell r="A761">
            <v>620023</v>
          </cell>
          <cell r="B761" t="str">
            <v>Lbr NReg-Benefits</v>
          </cell>
          <cell r="C761">
            <v>0</v>
          </cell>
          <cell r="D761">
            <v>24911586.489999998</v>
          </cell>
          <cell r="E761">
            <v>0</v>
          </cell>
          <cell r="F761">
            <v>24911586.489999998</v>
          </cell>
          <cell r="G761">
            <v>22933359.32</v>
          </cell>
          <cell r="H761">
            <v>0</v>
          </cell>
          <cell r="I761">
            <v>0</v>
          </cell>
          <cell r="J761">
            <v>0</v>
          </cell>
          <cell r="K761">
            <v>22933359.32</v>
          </cell>
          <cell r="L761">
            <v>0</v>
          </cell>
          <cell r="M761">
            <v>0</v>
          </cell>
          <cell r="N761">
            <v>0</v>
          </cell>
          <cell r="O761">
            <v>0</v>
          </cell>
          <cell r="P761">
            <v>0</v>
          </cell>
          <cell r="Q761">
            <v>219299.45</v>
          </cell>
          <cell r="R761">
            <v>0</v>
          </cell>
          <cell r="S761">
            <v>0</v>
          </cell>
          <cell r="T761">
            <v>0</v>
          </cell>
          <cell r="U761">
            <v>0</v>
          </cell>
          <cell r="V761">
            <v>48064245.259999998</v>
          </cell>
          <cell r="W761">
            <v>0</v>
          </cell>
          <cell r="X761">
            <v>0</v>
          </cell>
          <cell r="Y761">
            <v>0</v>
          </cell>
          <cell r="Z761">
            <v>0</v>
          </cell>
          <cell r="AA761">
            <v>0</v>
          </cell>
          <cell r="AB761">
            <v>0</v>
          </cell>
          <cell r="AC761">
            <v>0</v>
          </cell>
          <cell r="AD761">
            <v>0</v>
          </cell>
          <cell r="AE761">
            <v>0</v>
          </cell>
          <cell r="AF761">
            <v>0</v>
          </cell>
          <cell r="AG761">
            <v>0</v>
          </cell>
          <cell r="AH761">
            <v>0</v>
          </cell>
          <cell r="AI761">
            <v>0</v>
          </cell>
          <cell r="AJ761">
            <v>0</v>
          </cell>
          <cell r="AK761">
            <v>0</v>
          </cell>
          <cell r="AL761">
            <v>0</v>
          </cell>
          <cell r="AM761">
            <v>0</v>
          </cell>
          <cell r="AN761">
            <v>0</v>
          </cell>
          <cell r="AO761">
            <v>0</v>
          </cell>
          <cell r="AP761">
            <v>0</v>
          </cell>
          <cell r="AQ761">
            <v>0</v>
          </cell>
          <cell r="AR761">
            <v>24911586.489999998</v>
          </cell>
          <cell r="AS761">
            <v>0</v>
          </cell>
          <cell r="AT761">
            <v>24911586.489999998</v>
          </cell>
          <cell r="AU761">
            <v>22933359.32</v>
          </cell>
          <cell r="AV761">
            <v>0</v>
          </cell>
          <cell r="AW761">
            <v>0</v>
          </cell>
          <cell r="AX761">
            <v>0</v>
          </cell>
          <cell r="AY761">
            <v>22933359.32</v>
          </cell>
          <cell r="AZ761">
            <v>0</v>
          </cell>
          <cell r="BA761">
            <v>0</v>
          </cell>
          <cell r="BB761">
            <v>0</v>
          </cell>
          <cell r="BC761">
            <v>0</v>
          </cell>
          <cell r="BD761">
            <v>0</v>
          </cell>
          <cell r="BE761">
            <v>219299.45</v>
          </cell>
          <cell r="BF761">
            <v>0</v>
          </cell>
          <cell r="BG761">
            <v>0</v>
          </cell>
          <cell r="BH761">
            <v>0</v>
          </cell>
          <cell r="BI761">
            <v>0</v>
          </cell>
          <cell r="BJ761">
            <v>48064245.259999998</v>
          </cell>
        </row>
        <row r="762">
          <cell r="A762">
            <v>620024</v>
          </cell>
          <cell r="B762" t="str">
            <v>Lbr NReg-Gov't Oblgn</v>
          </cell>
          <cell r="C762">
            <v>0</v>
          </cell>
          <cell r="D762">
            <v>8246781.6699999999</v>
          </cell>
          <cell r="E762">
            <v>0</v>
          </cell>
          <cell r="F762">
            <v>8246781.6699999999</v>
          </cell>
          <cell r="G762">
            <v>7712156.9199999999</v>
          </cell>
          <cell r="H762">
            <v>0</v>
          </cell>
          <cell r="I762">
            <v>0</v>
          </cell>
          <cell r="J762">
            <v>0</v>
          </cell>
          <cell r="K762">
            <v>7712156.9199999999</v>
          </cell>
          <cell r="L762">
            <v>0</v>
          </cell>
          <cell r="M762">
            <v>0</v>
          </cell>
          <cell r="N762">
            <v>0</v>
          </cell>
          <cell r="O762">
            <v>81855.039999999994</v>
          </cell>
          <cell r="P762">
            <v>0</v>
          </cell>
          <cell r="Q762">
            <v>101483.89</v>
          </cell>
          <cell r="R762">
            <v>0</v>
          </cell>
          <cell r="S762">
            <v>0</v>
          </cell>
          <cell r="T762">
            <v>0</v>
          </cell>
          <cell r="U762">
            <v>0</v>
          </cell>
          <cell r="V762">
            <v>16142277.52</v>
          </cell>
          <cell r="W762">
            <v>0</v>
          </cell>
          <cell r="X762">
            <v>0</v>
          </cell>
          <cell r="Y762">
            <v>0</v>
          </cell>
          <cell r="Z762">
            <v>0</v>
          </cell>
          <cell r="AA762">
            <v>0</v>
          </cell>
          <cell r="AB762">
            <v>0</v>
          </cell>
          <cell r="AC762">
            <v>0</v>
          </cell>
          <cell r="AD762">
            <v>0</v>
          </cell>
          <cell r="AE762">
            <v>0</v>
          </cell>
          <cell r="AF762">
            <v>0</v>
          </cell>
          <cell r="AG762">
            <v>0</v>
          </cell>
          <cell r="AH762">
            <v>0</v>
          </cell>
          <cell r="AI762">
            <v>0</v>
          </cell>
          <cell r="AJ762">
            <v>0</v>
          </cell>
          <cell r="AK762">
            <v>0</v>
          </cell>
          <cell r="AL762">
            <v>0</v>
          </cell>
          <cell r="AM762">
            <v>0</v>
          </cell>
          <cell r="AN762">
            <v>0</v>
          </cell>
          <cell r="AO762">
            <v>0</v>
          </cell>
          <cell r="AP762">
            <v>0</v>
          </cell>
          <cell r="AQ762">
            <v>0</v>
          </cell>
          <cell r="AR762">
            <v>8246781.6699999999</v>
          </cell>
          <cell r="AS762">
            <v>0</v>
          </cell>
          <cell r="AT762">
            <v>8246781.6699999999</v>
          </cell>
          <cell r="AU762">
            <v>7712156.9199999999</v>
          </cell>
          <cell r="AV762">
            <v>0</v>
          </cell>
          <cell r="AW762">
            <v>0</v>
          </cell>
          <cell r="AX762">
            <v>0</v>
          </cell>
          <cell r="AY762">
            <v>7712156.9199999999</v>
          </cell>
          <cell r="AZ762">
            <v>0</v>
          </cell>
          <cell r="BA762">
            <v>0</v>
          </cell>
          <cell r="BB762">
            <v>0</v>
          </cell>
          <cell r="BC762">
            <v>81855.039999999994</v>
          </cell>
          <cell r="BD762">
            <v>0</v>
          </cell>
          <cell r="BE762">
            <v>101483.89</v>
          </cell>
          <cell r="BF762">
            <v>0</v>
          </cell>
          <cell r="BG762">
            <v>0</v>
          </cell>
          <cell r="BH762">
            <v>0</v>
          </cell>
          <cell r="BI762">
            <v>0</v>
          </cell>
          <cell r="BJ762">
            <v>16142277.52</v>
          </cell>
        </row>
        <row r="763">
          <cell r="A763">
            <v>620030</v>
          </cell>
          <cell r="B763" t="str">
            <v>Severance Pay</v>
          </cell>
          <cell r="C763">
            <v>0</v>
          </cell>
          <cell r="D763">
            <v>162835.71</v>
          </cell>
          <cell r="E763">
            <v>0</v>
          </cell>
          <cell r="F763">
            <v>162835.71</v>
          </cell>
          <cell r="G763">
            <v>121376.15</v>
          </cell>
          <cell r="H763">
            <v>0</v>
          </cell>
          <cell r="I763">
            <v>0</v>
          </cell>
          <cell r="J763">
            <v>0</v>
          </cell>
          <cell r="K763">
            <v>121376.15</v>
          </cell>
          <cell r="L763">
            <v>0</v>
          </cell>
          <cell r="M763">
            <v>0</v>
          </cell>
          <cell r="N763">
            <v>0</v>
          </cell>
          <cell r="O763">
            <v>6412</v>
          </cell>
          <cell r="P763">
            <v>0</v>
          </cell>
          <cell r="Q763">
            <v>0</v>
          </cell>
          <cell r="R763">
            <v>0</v>
          </cell>
          <cell r="S763">
            <v>0</v>
          </cell>
          <cell r="T763">
            <v>0</v>
          </cell>
          <cell r="U763">
            <v>0</v>
          </cell>
          <cell r="V763">
            <v>290623.86</v>
          </cell>
          <cell r="W763">
            <v>0</v>
          </cell>
          <cell r="X763">
            <v>0</v>
          </cell>
          <cell r="Y763">
            <v>0</v>
          </cell>
          <cell r="Z763">
            <v>0</v>
          </cell>
          <cell r="AA763">
            <v>0</v>
          </cell>
          <cell r="AB763">
            <v>0</v>
          </cell>
          <cell r="AC763">
            <v>0</v>
          </cell>
          <cell r="AD763">
            <v>0</v>
          </cell>
          <cell r="AE763">
            <v>0</v>
          </cell>
          <cell r="AF763">
            <v>0</v>
          </cell>
          <cell r="AG763">
            <v>0</v>
          </cell>
          <cell r="AH763">
            <v>0</v>
          </cell>
          <cell r="AI763">
            <v>0</v>
          </cell>
          <cell r="AJ763">
            <v>0</v>
          </cell>
          <cell r="AK763">
            <v>0</v>
          </cell>
          <cell r="AL763">
            <v>0</v>
          </cell>
          <cell r="AM763">
            <v>0</v>
          </cell>
          <cell r="AN763">
            <v>0</v>
          </cell>
          <cell r="AO763">
            <v>0</v>
          </cell>
          <cell r="AP763">
            <v>0</v>
          </cell>
          <cell r="AQ763">
            <v>0</v>
          </cell>
          <cell r="AR763">
            <v>162835.71</v>
          </cell>
          <cell r="AS763">
            <v>0</v>
          </cell>
          <cell r="AT763">
            <v>162835.71</v>
          </cell>
          <cell r="AU763">
            <v>121376.15</v>
          </cell>
          <cell r="AV763">
            <v>0</v>
          </cell>
          <cell r="AW763">
            <v>0</v>
          </cell>
          <cell r="AX763">
            <v>0</v>
          </cell>
          <cell r="AY763">
            <v>121376.15</v>
          </cell>
          <cell r="AZ763">
            <v>0</v>
          </cell>
          <cell r="BA763">
            <v>0</v>
          </cell>
          <cell r="BB763">
            <v>0</v>
          </cell>
          <cell r="BC763">
            <v>6412</v>
          </cell>
          <cell r="BD763">
            <v>0</v>
          </cell>
          <cell r="BE763">
            <v>0</v>
          </cell>
          <cell r="BF763">
            <v>0</v>
          </cell>
          <cell r="BG763">
            <v>0</v>
          </cell>
          <cell r="BH763">
            <v>0</v>
          </cell>
          <cell r="BI763">
            <v>0</v>
          </cell>
          <cell r="BJ763">
            <v>290623.86</v>
          </cell>
        </row>
        <row r="764">
          <cell r="A764">
            <v>620040</v>
          </cell>
          <cell r="B764" t="str">
            <v>Cmptr Sys Softw</v>
          </cell>
          <cell r="C764">
            <v>0</v>
          </cell>
          <cell r="D764">
            <v>40571.379999999997</v>
          </cell>
          <cell r="E764">
            <v>0</v>
          </cell>
          <cell r="F764">
            <v>40571.379999999997</v>
          </cell>
          <cell r="G764">
            <v>-3169.45</v>
          </cell>
          <cell r="H764">
            <v>0</v>
          </cell>
          <cell r="I764">
            <v>0</v>
          </cell>
          <cell r="J764">
            <v>0</v>
          </cell>
          <cell r="K764">
            <v>-3169.45</v>
          </cell>
          <cell r="L764">
            <v>0</v>
          </cell>
          <cell r="M764">
            <v>0</v>
          </cell>
          <cell r="N764">
            <v>0</v>
          </cell>
          <cell r="O764">
            <v>0</v>
          </cell>
          <cell r="P764">
            <v>0</v>
          </cell>
          <cell r="Q764">
            <v>0</v>
          </cell>
          <cell r="R764">
            <v>0</v>
          </cell>
          <cell r="S764">
            <v>0</v>
          </cell>
          <cell r="T764">
            <v>0</v>
          </cell>
          <cell r="U764">
            <v>0</v>
          </cell>
          <cell r="V764">
            <v>37401.93</v>
          </cell>
          <cell r="W764">
            <v>0</v>
          </cell>
          <cell r="X764">
            <v>0</v>
          </cell>
          <cell r="Y764">
            <v>0</v>
          </cell>
          <cell r="Z764">
            <v>0</v>
          </cell>
          <cell r="AA764">
            <v>0</v>
          </cell>
          <cell r="AB764">
            <v>0</v>
          </cell>
          <cell r="AC764">
            <v>0</v>
          </cell>
          <cell r="AD764">
            <v>0</v>
          </cell>
          <cell r="AE764">
            <v>0</v>
          </cell>
          <cell r="AF764">
            <v>0</v>
          </cell>
          <cell r="AG764">
            <v>0</v>
          </cell>
          <cell r="AH764">
            <v>0</v>
          </cell>
          <cell r="AI764">
            <v>0</v>
          </cell>
          <cell r="AJ764">
            <v>0</v>
          </cell>
          <cell r="AK764">
            <v>0</v>
          </cell>
          <cell r="AL764">
            <v>0</v>
          </cell>
          <cell r="AM764">
            <v>0</v>
          </cell>
          <cell r="AN764">
            <v>0</v>
          </cell>
          <cell r="AO764">
            <v>0</v>
          </cell>
          <cell r="AP764">
            <v>0</v>
          </cell>
          <cell r="AQ764">
            <v>0</v>
          </cell>
          <cell r="AR764">
            <v>40571.379999999997</v>
          </cell>
          <cell r="AS764">
            <v>0</v>
          </cell>
          <cell r="AT764">
            <v>40571.379999999997</v>
          </cell>
          <cell r="AU764">
            <v>-3169.45</v>
          </cell>
          <cell r="AV764">
            <v>0</v>
          </cell>
          <cell r="AW764">
            <v>0</v>
          </cell>
          <cell r="AX764">
            <v>0</v>
          </cell>
          <cell r="AY764">
            <v>-3169.45</v>
          </cell>
          <cell r="AZ764">
            <v>0</v>
          </cell>
          <cell r="BA764">
            <v>0</v>
          </cell>
          <cell r="BB764">
            <v>0</v>
          </cell>
          <cell r="BC764">
            <v>0</v>
          </cell>
          <cell r="BD764">
            <v>0</v>
          </cell>
          <cell r="BE764">
            <v>0</v>
          </cell>
          <cell r="BF764">
            <v>0</v>
          </cell>
          <cell r="BG764">
            <v>0</v>
          </cell>
          <cell r="BH764">
            <v>0</v>
          </cell>
          <cell r="BI764">
            <v>0</v>
          </cell>
          <cell r="BJ764">
            <v>37401.93</v>
          </cell>
        </row>
        <row r="765">
          <cell r="A765">
            <v>620046</v>
          </cell>
          <cell r="B765" t="str">
            <v>Cmpt Appli S/W&amp;Lic</v>
          </cell>
          <cell r="C765">
            <v>0</v>
          </cell>
          <cell r="D765">
            <v>5197981.1900000004</v>
          </cell>
          <cell r="E765">
            <v>0</v>
          </cell>
          <cell r="F765">
            <v>5197981.1900000004</v>
          </cell>
          <cell r="G765">
            <v>8317875.6600000001</v>
          </cell>
          <cell r="H765">
            <v>0</v>
          </cell>
          <cell r="I765">
            <v>0</v>
          </cell>
          <cell r="J765">
            <v>0</v>
          </cell>
          <cell r="K765">
            <v>8317875.6600000001</v>
          </cell>
          <cell r="L765">
            <v>0</v>
          </cell>
          <cell r="M765">
            <v>0</v>
          </cell>
          <cell r="N765">
            <v>0</v>
          </cell>
          <cell r="O765">
            <v>5216.75</v>
          </cell>
          <cell r="P765">
            <v>0</v>
          </cell>
          <cell r="Q765">
            <v>5142.68</v>
          </cell>
          <cell r="R765">
            <v>0</v>
          </cell>
          <cell r="S765">
            <v>0</v>
          </cell>
          <cell r="T765">
            <v>0</v>
          </cell>
          <cell r="U765">
            <v>0</v>
          </cell>
          <cell r="V765">
            <v>13526216.279999999</v>
          </cell>
          <cell r="W765">
            <v>0</v>
          </cell>
          <cell r="X765">
            <v>0</v>
          </cell>
          <cell r="Y765">
            <v>0</v>
          </cell>
          <cell r="Z765">
            <v>0</v>
          </cell>
          <cell r="AA765">
            <v>0</v>
          </cell>
          <cell r="AB765">
            <v>0</v>
          </cell>
          <cell r="AC765">
            <v>0</v>
          </cell>
          <cell r="AD765">
            <v>0</v>
          </cell>
          <cell r="AE765">
            <v>0</v>
          </cell>
          <cell r="AF765">
            <v>0</v>
          </cell>
          <cell r="AG765">
            <v>0</v>
          </cell>
          <cell r="AH765">
            <v>0</v>
          </cell>
          <cell r="AI765">
            <v>0</v>
          </cell>
          <cell r="AJ765">
            <v>0</v>
          </cell>
          <cell r="AK765">
            <v>0</v>
          </cell>
          <cell r="AL765">
            <v>0</v>
          </cell>
          <cell r="AM765">
            <v>0</v>
          </cell>
          <cell r="AN765">
            <v>0</v>
          </cell>
          <cell r="AO765">
            <v>0</v>
          </cell>
          <cell r="AP765">
            <v>0</v>
          </cell>
          <cell r="AQ765">
            <v>0</v>
          </cell>
          <cell r="AR765">
            <v>5197981.1900000004</v>
          </cell>
          <cell r="AS765">
            <v>0</v>
          </cell>
          <cell r="AT765">
            <v>5197981.1900000004</v>
          </cell>
          <cell r="AU765">
            <v>8317875.6600000001</v>
          </cell>
          <cell r="AV765">
            <v>0</v>
          </cell>
          <cell r="AW765">
            <v>0</v>
          </cell>
          <cell r="AX765">
            <v>0</v>
          </cell>
          <cell r="AY765">
            <v>8317875.6600000001</v>
          </cell>
          <cell r="AZ765">
            <v>0</v>
          </cell>
          <cell r="BA765">
            <v>0</v>
          </cell>
          <cell r="BB765">
            <v>0</v>
          </cell>
          <cell r="BC765">
            <v>5216.75</v>
          </cell>
          <cell r="BD765">
            <v>0</v>
          </cell>
          <cell r="BE765">
            <v>5142.68</v>
          </cell>
          <cell r="BF765">
            <v>0</v>
          </cell>
          <cell r="BG765">
            <v>0</v>
          </cell>
          <cell r="BH765">
            <v>0</v>
          </cell>
          <cell r="BI765">
            <v>0</v>
          </cell>
          <cell r="BJ765">
            <v>13526216.279999999</v>
          </cell>
        </row>
        <row r="766">
          <cell r="A766">
            <v>620052</v>
          </cell>
          <cell r="B766" t="str">
            <v>AUP Variance</v>
          </cell>
          <cell r="C766">
            <v>0</v>
          </cell>
          <cell r="D766">
            <v>51684.03</v>
          </cell>
          <cell r="E766">
            <v>0</v>
          </cell>
          <cell r="F766">
            <v>51684.03</v>
          </cell>
          <cell r="G766">
            <v>43537.7</v>
          </cell>
          <cell r="H766">
            <v>0</v>
          </cell>
          <cell r="I766">
            <v>0</v>
          </cell>
          <cell r="J766">
            <v>0</v>
          </cell>
          <cell r="K766">
            <v>43537.7</v>
          </cell>
          <cell r="L766">
            <v>0</v>
          </cell>
          <cell r="M766">
            <v>0</v>
          </cell>
          <cell r="N766">
            <v>0</v>
          </cell>
          <cell r="O766">
            <v>0.16</v>
          </cell>
          <cell r="P766">
            <v>0</v>
          </cell>
          <cell r="Q766">
            <v>-220.41</v>
          </cell>
          <cell r="R766">
            <v>0</v>
          </cell>
          <cell r="S766">
            <v>0</v>
          </cell>
          <cell r="T766">
            <v>0</v>
          </cell>
          <cell r="U766">
            <v>0</v>
          </cell>
          <cell r="V766">
            <v>95001.48</v>
          </cell>
          <cell r="W766">
            <v>0</v>
          </cell>
          <cell r="X766">
            <v>0</v>
          </cell>
          <cell r="Y766">
            <v>0</v>
          </cell>
          <cell r="Z766">
            <v>0</v>
          </cell>
          <cell r="AA766">
            <v>0</v>
          </cell>
          <cell r="AB766">
            <v>0</v>
          </cell>
          <cell r="AC766">
            <v>0</v>
          </cell>
          <cell r="AD766">
            <v>0</v>
          </cell>
          <cell r="AE766">
            <v>0</v>
          </cell>
          <cell r="AF766">
            <v>0</v>
          </cell>
          <cell r="AG766">
            <v>0</v>
          </cell>
          <cell r="AH766">
            <v>0</v>
          </cell>
          <cell r="AI766">
            <v>0</v>
          </cell>
          <cell r="AJ766">
            <v>0</v>
          </cell>
          <cell r="AK766">
            <v>0</v>
          </cell>
          <cell r="AL766">
            <v>0</v>
          </cell>
          <cell r="AM766">
            <v>0</v>
          </cell>
          <cell r="AN766">
            <v>0</v>
          </cell>
          <cell r="AO766">
            <v>0</v>
          </cell>
          <cell r="AP766">
            <v>0</v>
          </cell>
          <cell r="AQ766">
            <v>0</v>
          </cell>
          <cell r="AR766">
            <v>51684.03</v>
          </cell>
          <cell r="AS766">
            <v>0</v>
          </cell>
          <cell r="AT766">
            <v>51684.03</v>
          </cell>
          <cell r="AU766">
            <v>43537.7</v>
          </cell>
          <cell r="AV766">
            <v>0</v>
          </cell>
          <cell r="AW766">
            <v>0</v>
          </cell>
          <cell r="AX766">
            <v>0</v>
          </cell>
          <cell r="AY766">
            <v>43537.7</v>
          </cell>
          <cell r="AZ766">
            <v>0</v>
          </cell>
          <cell r="BA766">
            <v>0</v>
          </cell>
          <cell r="BB766">
            <v>0</v>
          </cell>
          <cell r="BC766">
            <v>0.16</v>
          </cell>
          <cell r="BD766">
            <v>0</v>
          </cell>
          <cell r="BE766">
            <v>-220.41</v>
          </cell>
          <cell r="BF766">
            <v>0</v>
          </cell>
          <cell r="BG766">
            <v>0</v>
          </cell>
          <cell r="BH766">
            <v>0</v>
          </cell>
          <cell r="BI766">
            <v>0</v>
          </cell>
          <cell r="BJ766">
            <v>95001.48</v>
          </cell>
        </row>
        <row r="767">
          <cell r="A767">
            <v>620053</v>
          </cell>
          <cell r="B767" t="str">
            <v>Inventory Scrap</v>
          </cell>
          <cell r="C767">
            <v>0</v>
          </cell>
          <cell r="D767">
            <v>208157.32</v>
          </cell>
          <cell r="E767">
            <v>0</v>
          </cell>
          <cell r="F767">
            <v>208157.32</v>
          </cell>
          <cell r="G767">
            <v>192145.19</v>
          </cell>
          <cell r="H767">
            <v>0</v>
          </cell>
          <cell r="I767">
            <v>0</v>
          </cell>
          <cell r="J767">
            <v>0</v>
          </cell>
          <cell r="K767">
            <v>192145.19</v>
          </cell>
          <cell r="L767">
            <v>0</v>
          </cell>
          <cell r="M767">
            <v>0</v>
          </cell>
          <cell r="N767">
            <v>0</v>
          </cell>
          <cell r="O767">
            <v>0</v>
          </cell>
          <cell r="P767">
            <v>0</v>
          </cell>
          <cell r="Q767">
            <v>0</v>
          </cell>
          <cell r="R767">
            <v>0</v>
          </cell>
          <cell r="S767">
            <v>0</v>
          </cell>
          <cell r="T767">
            <v>0</v>
          </cell>
          <cell r="U767">
            <v>0</v>
          </cell>
          <cell r="V767">
            <v>400302.51</v>
          </cell>
          <cell r="W767">
            <v>0</v>
          </cell>
          <cell r="X767">
            <v>0</v>
          </cell>
          <cell r="Y767">
            <v>0</v>
          </cell>
          <cell r="Z767">
            <v>0</v>
          </cell>
          <cell r="AA767">
            <v>0</v>
          </cell>
          <cell r="AB767">
            <v>0</v>
          </cell>
          <cell r="AC767">
            <v>0</v>
          </cell>
          <cell r="AD767">
            <v>0</v>
          </cell>
          <cell r="AE767">
            <v>0</v>
          </cell>
          <cell r="AF767">
            <v>0</v>
          </cell>
          <cell r="AG767">
            <v>0</v>
          </cell>
          <cell r="AH767">
            <v>0</v>
          </cell>
          <cell r="AI767">
            <v>0</v>
          </cell>
          <cell r="AJ767">
            <v>0</v>
          </cell>
          <cell r="AK767">
            <v>0</v>
          </cell>
          <cell r="AL767">
            <v>0</v>
          </cell>
          <cell r="AM767">
            <v>0</v>
          </cell>
          <cell r="AN767">
            <v>0</v>
          </cell>
          <cell r="AO767">
            <v>0</v>
          </cell>
          <cell r="AP767">
            <v>0</v>
          </cell>
          <cell r="AQ767">
            <v>0</v>
          </cell>
          <cell r="AR767">
            <v>208157.32</v>
          </cell>
          <cell r="AS767">
            <v>0</v>
          </cell>
          <cell r="AT767">
            <v>208157.32</v>
          </cell>
          <cell r="AU767">
            <v>192145.19</v>
          </cell>
          <cell r="AV767">
            <v>0</v>
          </cell>
          <cell r="AW767">
            <v>0</v>
          </cell>
          <cell r="AX767">
            <v>0</v>
          </cell>
          <cell r="AY767">
            <v>192145.19</v>
          </cell>
          <cell r="AZ767">
            <v>0</v>
          </cell>
          <cell r="BA767">
            <v>0</v>
          </cell>
          <cell r="BB767">
            <v>0</v>
          </cell>
          <cell r="BC767">
            <v>0</v>
          </cell>
          <cell r="BD767">
            <v>0</v>
          </cell>
          <cell r="BE767">
            <v>0</v>
          </cell>
          <cell r="BF767">
            <v>0</v>
          </cell>
          <cell r="BG767">
            <v>0</v>
          </cell>
          <cell r="BH767">
            <v>0</v>
          </cell>
          <cell r="BI767">
            <v>0</v>
          </cell>
          <cell r="BJ767">
            <v>400302.51</v>
          </cell>
        </row>
        <row r="768">
          <cell r="A768">
            <v>620054</v>
          </cell>
          <cell r="B768" t="str">
            <v>Inv cycle count var</v>
          </cell>
          <cell r="C768">
            <v>0</v>
          </cell>
          <cell r="D768">
            <v>-942897.96</v>
          </cell>
          <cell r="E768">
            <v>0</v>
          </cell>
          <cell r="F768">
            <v>-942897.96</v>
          </cell>
          <cell r="G768">
            <v>-909909.9</v>
          </cell>
          <cell r="H768">
            <v>0</v>
          </cell>
          <cell r="I768">
            <v>0</v>
          </cell>
          <cell r="J768">
            <v>0</v>
          </cell>
          <cell r="K768">
            <v>-909909.9</v>
          </cell>
          <cell r="L768">
            <v>0</v>
          </cell>
          <cell r="M768">
            <v>0</v>
          </cell>
          <cell r="N768">
            <v>0</v>
          </cell>
          <cell r="O768">
            <v>0</v>
          </cell>
          <cell r="P768">
            <v>0</v>
          </cell>
          <cell r="Q768">
            <v>0</v>
          </cell>
          <cell r="R768">
            <v>0</v>
          </cell>
          <cell r="S768">
            <v>0</v>
          </cell>
          <cell r="T768">
            <v>0</v>
          </cell>
          <cell r="U768">
            <v>0</v>
          </cell>
          <cell r="V768">
            <v>-1852807.86</v>
          </cell>
          <cell r="W768">
            <v>0</v>
          </cell>
          <cell r="X768">
            <v>0</v>
          </cell>
          <cell r="Y768">
            <v>0</v>
          </cell>
          <cell r="Z768">
            <v>0</v>
          </cell>
          <cell r="AA768">
            <v>0</v>
          </cell>
          <cell r="AB768">
            <v>0</v>
          </cell>
          <cell r="AC768">
            <v>0</v>
          </cell>
          <cell r="AD768">
            <v>0</v>
          </cell>
          <cell r="AE768">
            <v>0</v>
          </cell>
          <cell r="AF768">
            <v>0</v>
          </cell>
          <cell r="AG768">
            <v>0</v>
          </cell>
          <cell r="AH768">
            <v>0</v>
          </cell>
          <cell r="AI768">
            <v>0</v>
          </cell>
          <cell r="AJ768">
            <v>0</v>
          </cell>
          <cell r="AK768">
            <v>0</v>
          </cell>
          <cell r="AL768">
            <v>0</v>
          </cell>
          <cell r="AM768">
            <v>0</v>
          </cell>
          <cell r="AN768">
            <v>0</v>
          </cell>
          <cell r="AO768">
            <v>0</v>
          </cell>
          <cell r="AP768">
            <v>0</v>
          </cell>
          <cell r="AQ768">
            <v>0</v>
          </cell>
          <cell r="AR768">
            <v>-942897.96</v>
          </cell>
          <cell r="AS768">
            <v>0</v>
          </cell>
          <cell r="AT768">
            <v>-942897.96</v>
          </cell>
          <cell r="AU768">
            <v>-909909.9</v>
          </cell>
          <cell r="AV768">
            <v>0</v>
          </cell>
          <cell r="AW768">
            <v>0</v>
          </cell>
          <cell r="AX768">
            <v>0</v>
          </cell>
          <cell r="AY768">
            <v>-909909.9</v>
          </cell>
          <cell r="AZ768">
            <v>0</v>
          </cell>
          <cell r="BA768">
            <v>0</v>
          </cell>
          <cell r="BB768">
            <v>0</v>
          </cell>
          <cell r="BC768">
            <v>0</v>
          </cell>
          <cell r="BD768">
            <v>0</v>
          </cell>
          <cell r="BE768">
            <v>0</v>
          </cell>
          <cell r="BF768">
            <v>0</v>
          </cell>
          <cell r="BG768">
            <v>0</v>
          </cell>
          <cell r="BH768">
            <v>0</v>
          </cell>
          <cell r="BI768">
            <v>0</v>
          </cell>
          <cell r="BJ768">
            <v>-1852807.86</v>
          </cell>
        </row>
        <row r="769">
          <cell r="A769">
            <v>620056</v>
          </cell>
          <cell r="B769" t="str">
            <v>Inventory Recovery</v>
          </cell>
          <cell r="C769">
            <v>0</v>
          </cell>
          <cell r="D769">
            <v>21919.83</v>
          </cell>
          <cell r="E769">
            <v>0</v>
          </cell>
          <cell r="F769">
            <v>21919.83</v>
          </cell>
          <cell r="G769">
            <v>20233.68</v>
          </cell>
          <cell r="H769">
            <v>0</v>
          </cell>
          <cell r="I769">
            <v>0</v>
          </cell>
          <cell r="J769">
            <v>0</v>
          </cell>
          <cell r="K769">
            <v>20233.68</v>
          </cell>
          <cell r="L769">
            <v>0</v>
          </cell>
          <cell r="M769">
            <v>0</v>
          </cell>
          <cell r="N769">
            <v>0</v>
          </cell>
          <cell r="O769">
            <v>0</v>
          </cell>
          <cell r="P769">
            <v>0</v>
          </cell>
          <cell r="Q769">
            <v>0</v>
          </cell>
          <cell r="R769">
            <v>0</v>
          </cell>
          <cell r="S769">
            <v>0</v>
          </cell>
          <cell r="T769">
            <v>0</v>
          </cell>
          <cell r="U769">
            <v>0</v>
          </cell>
          <cell r="V769">
            <v>42153.51</v>
          </cell>
          <cell r="W769">
            <v>0</v>
          </cell>
          <cell r="X769">
            <v>0</v>
          </cell>
          <cell r="Y769">
            <v>0</v>
          </cell>
          <cell r="Z769">
            <v>0</v>
          </cell>
          <cell r="AA769">
            <v>0</v>
          </cell>
          <cell r="AB769">
            <v>0</v>
          </cell>
          <cell r="AC769">
            <v>0</v>
          </cell>
          <cell r="AD769">
            <v>0</v>
          </cell>
          <cell r="AE769">
            <v>0</v>
          </cell>
          <cell r="AF769">
            <v>0</v>
          </cell>
          <cell r="AG769">
            <v>0</v>
          </cell>
          <cell r="AH769">
            <v>0</v>
          </cell>
          <cell r="AI769">
            <v>0</v>
          </cell>
          <cell r="AJ769">
            <v>0</v>
          </cell>
          <cell r="AK769">
            <v>0</v>
          </cell>
          <cell r="AL769">
            <v>0</v>
          </cell>
          <cell r="AM769">
            <v>0</v>
          </cell>
          <cell r="AN769">
            <v>0</v>
          </cell>
          <cell r="AO769">
            <v>0</v>
          </cell>
          <cell r="AP769">
            <v>0</v>
          </cell>
          <cell r="AQ769">
            <v>0</v>
          </cell>
          <cell r="AR769">
            <v>21919.83</v>
          </cell>
          <cell r="AS769">
            <v>0</v>
          </cell>
          <cell r="AT769">
            <v>21919.83</v>
          </cell>
          <cell r="AU769">
            <v>20233.68</v>
          </cell>
          <cell r="AV769">
            <v>0</v>
          </cell>
          <cell r="AW769">
            <v>0</v>
          </cell>
          <cell r="AX769">
            <v>0</v>
          </cell>
          <cell r="AY769">
            <v>20233.68</v>
          </cell>
          <cell r="AZ769">
            <v>0</v>
          </cell>
          <cell r="BA769">
            <v>0</v>
          </cell>
          <cell r="BB769">
            <v>0</v>
          </cell>
          <cell r="BC769">
            <v>0</v>
          </cell>
          <cell r="BD769">
            <v>0</v>
          </cell>
          <cell r="BE769">
            <v>0</v>
          </cell>
          <cell r="BF769">
            <v>0</v>
          </cell>
          <cell r="BG769">
            <v>0</v>
          </cell>
          <cell r="BH769">
            <v>0</v>
          </cell>
          <cell r="BI769">
            <v>0</v>
          </cell>
          <cell r="BJ769">
            <v>42153.51</v>
          </cell>
        </row>
        <row r="770">
          <cell r="A770">
            <v>620057</v>
          </cell>
          <cell r="B770" t="str">
            <v>Inv Mvg Avg Prc G/L</v>
          </cell>
          <cell r="C770">
            <v>0</v>
          </cell>
          <cell r="D770">
            <v>17529.099999999999</v>
          </cell>
          <cell r="E770">
            <v>0</v>
          </cell>
          <cell r="F770">
            <v>17529.099999999999</v>
          </cell>
          <cell r="G770">
            <v>16180.71</v>
          </cell>
          <cell r="H770">
            <v>0</v>
          </cell>
          <cell r="I770">
            <v>0</v>
          </cell>
          <cell r="J770">
            <v>0</v>
          </cell>
          <cell r="K770">
            <v>16180.71</v>
          </cell>
          <cell r="L770">
            <v>0</v>
          </cell>
          <cell r="M770">
            <v>0</v>
          </cell>
          <cell r="N770">
            <v>0</v>
          </cell>
          <cell r="O770">
            <v>0</v>
          </cell>
          <cell r="P770">
            <v>0</v>
          </cell>
          <cell r="Q770">
            <v>0</v>
          </cell>
          <cell r="R770">
            <v>0</v>
          </cell>
          <cell r="S770">
            <v>0</v>
          </cell>
          <cell r="T770">
            <v>0</v>
          </cell>
          <cell r="U770">
            <v>0</v>
          </cell>
          <cell r="V770">
            <v>33709.81</v>
          </cell>
          <cell r="W770">
            <v>0</v>
          </cell>
          <cell r="X770">
            <v>0</v>
          </cell>
          <cell r="Y770">
            <v>0</v>
          </cell>
          <cell r="Z770">
            <v>0</v>
          </cell>
          <cell r="AA770">
            <v>0</v>
          </cell>
          <cell r="AB770">
            <v>0</v>
          </cell>
          <cell r="AC770">
            <v>0</v>
          </cell>
          <cell r="AD770">
            <v>0</v>
          </cell>
          <cell r="AE770">
            <v>0</v>
          </cell>
          <cell r="AF770">
            <v>0</v>
          </cell>
          <cell r="AG770">
            <v>0</v>
          </cell>
          <cell r="AH770">
            <v>0</v>
          </cell>
          <cell r="AI770">
            <v>0</v>
          </cell>
          <cell r="AJ770">
            <v>0</v>
          </cell>
          <cell r="AK770">
            <v>0</v>
          </cell>
          <cell r="AL770">
            <v>0</v>
          </cell>
          <cell r="AM770">
            <v>0</v>
          </cell>
          <cell r="AN770">
            <v>0</v>
          </cell>
          <cell r="AO770">
            <v>0</v>
          </cell>
          <cell r="AP770">
            <v>0</v>
          </cell>
          <cell r="AQ770">
            <v>0</v>
          </cell>
          <cell r="AR770">
            <v>17529.099999999999</v>
          </cell>
          <cell r="AS770">
            <v>0</v>
          </cell>
          <cell r="AT770">
            <v>17529.099999999999</v>
          </cell>
          <cell r="AU770">
            <v>16180.71</v>
          </cell>
          <cell r="AV770">
            <v>0</v>
          </cell>
          <cell r="AW770">
            <v>0</v>
          </cell>
          <cell r="AX770">
            <v>0</v>
          </cell>
          <cell r="AY770">
            <v>16180.71</v>
          </cell>
          <cell r="AZ770">
            <v>0</v>
          </cell>
          <cell r="BA770">
            <v>0</v>
          </cell>
          <cell r="BB770">
            <v>0</v>
          </cell>
          <cell r="BC770">
            <v>0</v>
          </cell>
          <cell r="BD770">
            <v>0</v>
          </cell>
          <cell r="BE770">
            <v>0</v>
          </cell>
          <cell r="BF770">
            <v>0</v>
          </cell>
          <cell r="BG770">
            <v>0</v>
          </cell>
          <cell r="BH770">
            <v>0</v>
          </cell>
          <cell r="BI770">
            <v>0</v>
          </cell>
          <cell r="BJ770">
            <v>33709.81</v>
          </cell>
        </row>
        <row r="771">
          <cell r="A771">
            <v>620058</v>
          </cell>
          <cell r="B771" t="str">
            <v>Inv Rcvry Splus Mtrl</v>
          </cell>
          <cell r="C771">
            <v>0</v>
          </cell>
          <cell r="D771">
            <v>-78401.58</v>
          </cell>
          <cell r="E771">
            <v>0</v>
          </cell>
          <cell r="F771">
            <v>-78401.58</v>
          </cell>
          <cell r="G771">
            <v>-72370.69</v>
          </cell>
          <cell r="H771">
            <v>0</v>
          </cell>
          <cell r="I771">
            <v>0</v>
          </cell>
          <cell r="J771">
            <v>0</v>
          </cell>
          <cell r="K771">
            <v>-72370.69</v>
          </cell>
          <cell r="L771">
            <v>0</v>
          </cell>
          <cell r="M771">
            <v>0</v>
          </cell>
          <cell r="N771">
            <v>0</v>
          </cell>
          <cell r="O771">
            <v>0</v>
          </cell>
          <cell r="P771">
            <v>0</v>
          </cell>
          <cell r="Q771">
            <v>0</v>
          </cell>
          <cell r="R771">
            <v>0</v>
          </cell>
          <cell r="S771">
            <v>0</v>
          </cell>
          <cell r="T771">
            <v>0</v>
          </cell>
          <cell r="U771">
            <v>0</v>
          </cell>
          <cell r="V771">
            <v>-150772.26999999999</v>
          </cell>
          <cell r="W771">
            <v>0</v>
          </cell>
          <cell r="X771">
            <v>0</v>
          </cell>
          <cell r="Y771">
            <v>0</v>
          </cell>
          <cell r="Z771">
            <v>0</v>
          </cell>
          <cell r="AA771">
            <v>0</v>
          </cell>
          <cell r="AB771">
            <v>0</v>
          </cell>
          <cell r="AC771">
            <v>0</v>
          </cell>
          <cell r="AD771">
            <v>0</v>
          </cell>
          <cell r="AE771">
            <v>0</v>
          </cell>
          <cell r="AF771">
            <v>0</v>
          </cell>
          <cell r="AG771">
            <v>0</v>
          </cell>
          <cell r="AH771">
            <v>0</v>
          </cell>
          <cell r="AI771">
            <v>0</v>
          </cell>
          <cell r="AJ771">
            <v>0</v>
          </cell>
          <cell r="AK771">
            <v>0</v>
          </cell>
          <cell r="AL771">
            <v>0</v>
          </cell>
          <cell r="AM771">
            <v>0</v>
          </cell>
          <cell r="AN771">
            <v>0</v>
          </cell>
          <cell r="AO771">
            <v>0</v>
          </cell>
          <cell r="AP771">
            <v>0</v>
          </cell>
          <cell r="AQ771">
            <v>0</v>
          </cell>
          <cell r="AR771">
            <v>-78401.58</v>
          </cell>
          <cell r="AS771">
            <v>0</v>
          </cell>
          <cell r="AT771">
            <v>-78401.58</v>
          </cell>
          <cell r="AU771">
            <v>-72370.69</v>
          </cell>
          <cell r="AV771">
            <v>0</v>
          </cell>
          <cell r="AW771">
            <v>0</v>
          </cell>
          <cell r="AX771">
            <v>0</v>
          </cell>
          <cell r="AY771">
            <v>-72370.69</v>
          </cell>
          <cell r="AZ771">
            <v>0</v>
          </cell>
          <cell r="BA771">
            <v>0</v>
          </cell>
          <cell r="BB771">
            <v>0</v>
          </cell>
          <cell r="BC771">
            <v>0</v>
          </cell>
          <cell r="BD771">
            <v>0</v>
          </cell>
          <cell r="BE771">
            <v>0</v>
          </cell>
          <cell r="BF771">
            <v>0</v>
          </cell>
          <cell r="BG771">
            <v>0</v>
          </cell>
          <cell r="BH771">
            <v>0</v>
          </cell>
          <cell r="BI771">
            <v>0</v>
          </cell>
          <cell r="BJ771">
            <v>-150772.26999999999</v>
          </cell>
        </row>
        <row r="772">
          <cell r="A772">
            <v>620060</v>
          </cell>
          <cell r="B772" t="str">
            <v>Fuel&amp;Lbrc-non Elc Gn</v>
          </cell>
          <cell r="C772">
            <v>0</v>
          </cell>
          <cell r="D772">
            <v>15458395.890000001</v>
          </cell>
          <cell r="E772">
            <v>0</v>
          </cell>
          <cell r="F772">
            <v>15458395.890000001</v>
          </cell>
          <cell r="G772">
            <v>14251475.939999999</v>
          </cell>
          <cell r="H772">
            <v>0</v>
          </cell>
          <cell r="I772">
            <v>0</v>
          </cell>
          <cell r="J772">
            <v>0</v>
          </cell>
          <cell r="K772">
            <v>14251475.939999999</v>
          </cell>
          <cell r="L772">
            <v>0</v>
          </cell>
          <cell r="M772">
            <v>0</v>
          </cell>
          <cell r="N772">
            <v>0</v>
          </cell>
          <cell r="O772">
            <v>0</v>
          </cell>
          <cell r="P772">
            <v>0</v>
          </cell>
          <cell r="Q772">
            <v>37891.120000000003</v>
          </cell>
          <cell r="R772">
            <v>0</v>
          </cell>
          <cell r="S772">
            <v>0</v>
          </cell>
          <cell r="T772">
            <v>0</v>
          </cell>
          <cell r="U772">
            <v>0</v>
          </cell>
          <cell r="V772">
            <v>29747762.949999999</v>
          </cell>
          <cell r="W772">
            <v>0</v>
          </cell>
          <cell r="X772">
            <v>0</v>
          </cell>
          <cell r="Y772">
            <v>0</v>
          </cell>
          <cell r="Z772">
            <v>0</v>
          </cell>
          <cell r="AA772">
            <v>0</v>
          </cell>
          <cell r="AB772">
            <v>0</v>
          </cell>
          <cell r="AC772">
            <v>0</v>
          </cell>
          <cell r="AD772">
            <v>0</v>
          </cell>
          <cell r="AE772">
            <v>0</v>
          </cell>
          <cell r="AF772">
            <v>0</v>
          </cell>
          <cell r="AG772">
            <v>0</v>
          </cell>
          <cell r="AH772">
            <v>0</v>
          </cell>
          <cell r="AI772">
            <v>0</v>
          </cell>
          <cell r="AJ772">
            <v>0</v>
          </cell>
          <cell r="AK772">
            <v>0</v>
          </cell>
          <cell r="AL772">
            <v>0</v>
          </cell>
          <cell r="AM772">
            <v>0</v>
          </cell>
          <cell r="AN772">
            <v>0</v>
          </cell>
          <cell r="AO772">
            <v>0</v>
          </cell>
          <cell r="AP772">
            <v>0</v>
          </cell>
          <cell r="AQ772">
            <v>0</v>
          </cell>
          <cell r="AR772">
            <v>15458395.890000001</v>
          </cell>
          <cell r="AS772">
            <v>0</v>
          </cell>
          <cell r="AT772">
            <v>15458395.890000001</v>
          </cell>
          <cell r="AU772">
            <v>14251475.939999999</v>
          </cell>
          <cell r="AV772">
            <v>0</v>
          </cell>
          <cell r="AW772">
            <v>0</v>
          </cell>
          <cell r="AX772">
            <v>0</v>
          </cell>
          <cell r="AY772">
            <v>14251475.939999999</v>
          </cell>
          <cell r="AZ772">
            <v>0</v>
          </cell>
          <cell r="BA772">
            <v>0</v>
          </cell>
          <cell r="BB772">
            <v>0</v>
          </cell>
          <cell r="BC772">
            <v>0</v>
          </cell>
          <cell r="BD772">
            <v>0</v>
          </cell>
          <cell r="BE772">
            <v>37891.120000000003</v>
          </cell>
          <cell r="BF772">
            <v>0</v>
          </cell>
          <cell r="BG772">
            <v>0</v>
          </cell>
          <cell r="BH772">
            <v>0</v>
          </cell>
          <cell r="BI772">
            <v>0</v>
          </cell>
          <cell r="BJ772">
            <v>29747762.949999999</v>
          </cell>
        </row>
        <row r="773">
          <cell r="A773">
            <v>620061</v>
          </cell>
          <cell r="B773" t="str">
            <v>Cash discount lost</v>
          </cell>
          <cell r="C773">
            <v>0</v>
          </cell>
          <cell r="D773">
            <v>6.89</v>
          </cell>
          <cell r="E773">
            <v>0</v>
          </cell>
          <cell r="F773">
            <v>6.89</v>
          </cell>
          <cell r="G773">
            <v>6.36</v>
          </cell>
          <cell r="H773">
            <v>0</v>
          </cell>
          <cell r="I773">
            <v>0</v>
          </cell>
          <cell r="J773">
            <v>0</v>
          </cell>
          <cell r="K773">
            <v>6.36</v>
          </cell>
          <cell r="L773">
            <v>0</v>
          </cell>
          <cell r="M773">
            <v>0</v>
          </cell>
          <cell r="N773">
            <v>0</v>
          </cell>
          <cell r="O773">
            <v>0</v>
          </cell>
          <cell r="P773">
            <v>0</v>
          </cell>
          <cell r="Q773">
            <v>12.05</v>
          </cell>
          <cell r="R773">
            <v>0</v>
          </cell>
          <cell r="S773">
            <v>0</v>
          </cell>
          <cell r="T773">
            <v>0</v>
          </cell>
          <cell r="U773">
            <v>0</v>
          </cell>
          <cell r="V773">
            <v>25.3</v>
          </cell>
          <cell r="W773">
            <v>0</v>
          </cell>
          <cell r="X773">
            <v>0</v>
          </cell>
          <cell r="Y773">
            <v>0</v>
          </cell>
          <cell r="Z773">
            <v>0</v>
          </cell>
          <cell r="AA773">
            <v>0</v>
          </cell>
          <cell r="AB773">
            <v>0</v>
          </cell>
          <cell r="AC773">
            <v>0</v>
          </cell>
          <cell r="AD773">
            <v>0</v>
          </cell>
          <cell r="AE773">
            <v>0</v>
          </cell>
          <cell r="AF773">
            <v>0</v>
          </cell>
          <cell r="AG773">
            <v>0</v>
          </cell>
          <cell r="AH773">
            <v>0</v>
          </cell>
          <cell r="AI773">
            <v>0</v>
          </cell>
          <cell r="AJ773">
            <v>0</v>
          </cell>
          <cell r="AK773">
            <v>0</v>
          </cell>
          <cell r="AL773">
            <v>0</v>
          </cell>
          <cell r="AM773">
            <v>0</v>
          </cell>
          <cell r="AN773">
            <v>0</v>
          </cell>
          <cell r="AO773">
            <v>0</v>
          </cell>
          <cell r="AP773">
            <v>0</v>
          </cell>
          <cell r="AQ773">
            <v>0</v>
          </cell>
          <cell r="AR773">
            <v>6.89</v>
          </cell>
          <cell r="AS773">
            <v>0</v>
          </cell>
          <cell r="AT773">
            <v>6.89</v>
          </cell>
          <cell r="AU773">
            <v>6.36</v>
          </cell>
          <cell r="AV773">
            <v>0</v>
          </cell>
          <cell r="AW773">
            <v>0</v>
          </cell>
          <cell r="AX773">
            <v>0</v>
          </cell>
          <cell r="AY773">
            <v>6.36</v>
          </cell>
          <cell r="AZ773">
            <v>0</v>
          </cell>
          <cell r="BA773">
            <v>0</v>
          </cell>
          <cell r="BB773">
            <v>0</v>
          </cell>
          <cell r="BC773">
            <v>0</v>
          </cell>
          <cell r="BD773">
            <v>0</v>
          </cell>
          <cell r="BE773">
            <v>12.05</v>
          </cell>
          <cell r="BF773">
            <v>0</v>
          </cell>
          <cell r="BG773">
            <v>0</v>
          </cell>
          <cell r="BH773">
            <v>0</v>
          </cell>
          <cell r="BI773">
            <v>0</v>
          </cell>
          <cell r="BJ773">
            <v>25.3</v>
          </cell>
        </row>
        <row r="774">
          <cell r="A774">
            <v>620062</v>
          </cell>
          <cell r="B774" t="str">
            <v>Cash discount earned</v>
          </cell>
          <cell r="C774">
            <v>0</v>
          </cell>
          <cell r="D774">
            <v>-262708.71000000002</v>
          </cell>
          <cell r="E774">
            <v>0</v>
          </cell>
          <cell r="F774">
            <v>-262708.71000000002</v>
          </cell>
          <cell r="G774">
            <v>-155138.34</v>
          </cell>
          <cell r="H774">
            <v>0</v>
          </cell>
          <cell r="I774">
            <v>0</v>
          </cell>
          <cell r="J774">
            <v>0</v>
          </cell>
          <cell r="K774">
            <v>-155138.34</v>
          </cell>
          <cell r="L774">
            <v>0</v>
          </cell>
          <cell r="M774">
            <v>0</v>
          </cell>
          <cell r="N774">
            <v>0</v>
          </cell>
          <cell r="O774">
            <v>0</v>
          </cell>
          <cell r="P774">
            <v>0</v>
          </cell>
          <cell r="Q774">
            <v>-160838.82999999999</v>
          </cell>
          <cell r="R774">
            <v>0</v>
          </cell>
          <cell r="S774">
            <v>0</v>
          </cell>
          <cell r="T774">
            <v>0</v>
          </cell>
          <cell r="U774">
            <v>0</v>
          </cell>
          <cell r="V774">
            <v>-578685.88</v>
          </cell>
          <cell r="W774">
            <v>0</v>
          </cell>
          <cell r="X774">
            <v>0</v>
          </cell>
          <cell r="Y774">
            <v>0</v>
          </cell>
          <cell r="Z774">
            <v>0</v>
          </cell>
          <cell r="AA774">
            <v>0</v>
          </cell>
          <cell r="AB774">
            <v>0</v>
          </cell>
          <cell r="AC774">
            <v>0</v>
          </cell>
          <cell r="AD774">
            <v>0</v>
          </cell>
          <cell r="AE774">
            <v>0</v>
          </cell>
          <cell r="AF774">
            <v>0</v>
          </cell>
          <cell r="AG774">
            <v>0</v>
          </cell>
          <cell r="AH774">
            <v>0</v>
          </cell>
          <cell r="AI774">
            <v>0</v>
          </cell>
          <cell r="AJ774">
            <v>0</v>
          </cell>
          <cell r="AK774">
            <v>0</v>
          </cell>
          <cell r="AL774">
            <v>0</v>
          </cell>
          <cell r="AM774">
            <v>0</v>
          </cell>
          <cell r="AN774">
            <v>0</v>
          </cell>
          <cell r="AO774">
            <v>0</v>
          </cell>
          <cell r="AP774">
            <v>0</v>
          </cell>
          <cell r="AQ774">
            <v>0</v>
          </cell>
          <cell r="AR774">
            <v>-262708.71000000002</v>
          </cell>
          <cell r="AS774">
            <v>0</v>
          </cell>
          <cell r="AT774">
            <v>-262708.71000000002</v>
          </cell>
          <cell r="AU774">
            <v>-155138.34</v>
          </cell>
          <cell r="AV774">
            <v>0</v>
          </cell>
          <cell r="AW774">
            <v>0</v>
          </cell>
          <cell r="AX774">
            <v>0</v>
          </cell>
          <cell r="AY774">
            <v>-155138.34</v>
          </cell>
          <cell r="AZ774">
            <v>0</v>
          </cell>
          <cell r="BA774">
            <v>0</v>
          </cell>
          <cell r="BB774">
            <v>0</v>
          </cell>
          <cell r="BC774">
            <v>0</v>
          </cell>
          <cell r="BD774">
            <v>0</v>
          </cell>
          <cell r="BE774">
            <v>-160838.82999999999</v>
          </cell>
          <cell r="BF774">
            <v>0</v>
          </cell>
          <cell r="BG774">
            <v>0</v>
          </cell>
          <cell r="BH774">
            <v>0</v>
          </cell>
          <cell r="BI774">
            <v>0</v>
          </cell>
          <cell r="BJ774">
            <v>-578685.88</v>
          </cell>
        </row>
        <row r="775">
          <cell r="A775">
            <v>620070</v>
          </cell>
          <cell r="B775" t="str">
            <v>Misc Mtrl&amp;Supplies</v>
          </cell>
          <cell r="C775">
            <v>-1500</v>
          </cell>
          <cell r="D775">
            <v>171772.52</v>
          </cell>
          <cell r="E775">
            <v>0</v>
          </cell>
          <cell r="F775">
            <v>171772.52</v>
          </cell>
          <cell r="G775">
            <v>251189.72</v>
          </cell>
          <cell r="H775">
            <v>0</v>
          </cell>
          <cell r="I775">
            <v>0</v>
          </cell>
          <cell r="J775">
            <v>0</v>
          </cell>
          <cell r="K775">
            <v>251189.72</v>
          </cell>
          <cell r="L775">
            <v>0</v>
          </cell>
          <cell r="M775">
            <v>0</v>
          </cell>
          <cell r="N775">
            <v>0</v>
          </cell>
          <cell r="O775">
            <v>255303.55</v>
          </cell>
          <cell r="P775">
            <v>0</v>
          </cell>
          <cell r="Q775">
            <v>232270.8</v>
          </cell>
          <cell r="R775">
            <v>0</v>
          </cell>
          <cell r="S775">
            <v>0</v>
          </cell>
          <cell r="T775">
            <v>0</v>
          </cell>
          <cell r="U775">
            <v>0</v>
          </cell>
          <cell r="V775">
            <v>909036.59</v>
          </cell>
          <cell r="W775">
            <v>0</v>
          </cell>
          <cell r="X775">
            <v>0</v>
          </cell>
          <cell r="Y775">
            <v>0</v>
          </cell>
          <cell r="Z775">
            <v>0</v>
          </cell>
          <cell r="AA775">
            <v>0</v>
          </cell>
          <cell r="AB775">
            <v>0</v>
          </cell>
          <cell r="AC775">
            <v>0</v>
          </cell>
          <cell r="AD775">
            <v>0</v>
          </cell>
          <cell r="AE775">
            <v>0</v>
          </cell>
          <cell r="AF775">
            <v>0</v>
          </cell>
          <cell r="AG775">
            <v>0</v>
          </cell>
          <cell r="AH775">
            <v>0</v>
          </cell>
          <cell r="AI775">
            <v>0</v>
          </cell>
          <cell r="AJ775">
            <v>0</v>
          </cell>
          <cell r="AK775">
            <v>0</v>
          </cell>
          <cell r="AL775">
            <v>0</v>
          </cell>
          <cell r="AM775">
            <v>0</v>
          </cell>
          <cell r="AN775">
            <v>0</v>
          </cell>
          <cell r="AO775">
            <v>0</v>
          </cell>
          <cell r="AP775">
            <v>0</v>
          </cell>
          <cell r="AQ775">
            <v>-1500</v>
          </cell>
          <cell r="AR775">
            <v>171772.52</v>
          </cell>
          <cell r="AS775">
            <v>0</v>
          </cell>
          <cell r="AT775">
            <v>171772.52</v>
          </cell>
          <cell r="AU775">
            <v>251189.72</v>
          </cell>
          <cell r="AV775">
            <v>0</v>
          </cell>
          <cell r="AW775">
            <v>0</v>
          </cell>
          <cell r="AX775">
            <v>0</v>
          </cell>
          <cell r="AY775">
            <v>251189.72</v>
          </cell>
          <cell r="AZ775">
            <v>0</v>
          </cell>
          <cell r="BA775">
            <v>0</v>
          </cell>
          <cell r="BB775">
            <v>0</v>
          </cell>
          <cell r="BC775">
            <v>255303.55</v>
          </cell>
          <cell r="BD775">
            <v>0</v>
          </cell>
          <cell r="BE775">
            <v>232270.8</v>
          </cell>
          <cell r="BF775">
            <v>0</v>
          </cell>
          <cell r="BG775">
            <v>0</v>
          </cell>
          <cell r="BH775">
            <v>0</v>
          </cell>
          <cell r="BI775">
            <v>0</v>
          </cell>
          <cell r="BJ775">
            <v>909036.59</v>
          </cell>
        </row>
        <row r="776">
          <cell r="A776">
            <v>620071</v>
          </cell>
          <cell r="B776" t="str">
            <v>Office Supplies</v>
          </cell>
          <cell r="C776">
            <v>0</v>
          </cell>
          <cell r="D776">
            <v>560.9</v>
          </cell>
          <cell r="E776">
            <v>0</v>
          </cell>
          <cell r="F776">
            <v>560.9</v>
          </cell>
          <cell r="G776">
            <v>536.88</v>
          </cell>
          <cell r="H776">
            <v>0</v>
          </cell>
          <cell r="I776">
            <v>0</v>
          </cell>
          <cell r="J776">
            <v>0</v>
          </cell>
          <cell r="K776">
            <v>536.88</v>
          </cell>
          <cell r="L776">
            <v>0</v>
          </cell>
          <cell r="M776">
            <v>0</v>
          </cell>
          <cell r="N776">
            <v>0</v>
          </cell>
          <cell r="O776">
            <v>6500.19</v>
          </cell>
          <cell r="P776">
            <v>0</v>
          </cell>
          <cell r="Q776">
            <v>13556.29</v>
          </cell>
          <cell r="R776">
            <v>0</v>
          </cell>
          <cell r="S776">
            <v>0</v>
          </cell>
          <cell r="T776">
            <v>0</v>
          </cell>
          <cell r="U776">
            <v>0</v>
          </cell>
          <cell r="V776">
            <v>21154.26</v>
          </cell>
          <cell r="W776">
            <v>0</v>
          </cell>
          <cell r="X776">
            <v>0</v>
          </cell>
          <cell r="Y776">
            <v>0</v>
          </cell>
          <cell r="Z776">
            <v>0</v>
          </cell>
          <cell r="AA776">
            <v>0</v>
          </cell>
          <cell r="AB776">
            <v>0</v>
          </cell>
          <cell r="AC776">
            <v>0</v>
          </cell>
          <cell r="AD776">
            <v>0</v>
          </cell>
          <cell r="AE776">
            <v>0</v>
          </cell>
          <cell r="AF776">
            <v>0</v>
          </cell>
          <cell r="AG776">
            <v>0</v>
          </cell>
          <cell r="AH776">
            <v>0</v>
          </cell>
          <cell r="AI776">
            <v>0</v>
          </cell>
          <cell r="AJ776">
            <v>0</v>
          </cell>
          <cell r="AK776">
            <v>0</v>
          </cell>
          <cell r="AL776">
            <v>0</v>
          </cell>
          <cell r="AM776">
            <v>0</v>
          </cell>
          <cell r="AN776">
            <v>0</v>
          </cell>
          <cell r="AO776">
            <v>0</v>
          </cell>
          <cell r="AP776">
            <v>0</v>
          </cell>
          <cell r="AQ776">
            <v>0</v>
          </cell>
          <cell r="AR776">
            <v>560.9</v>
          </cell>
          <cell r="AS776">
            <v>0</v>
          </cell>
          <cell r="AT776">
            <v>560.9</v>
          </cell>
          <cell r="AU776">
            <v>536.88</v>
          </cell>
          <cell r="AV776">
            <v>0</v>
          </cell>
          <cell r="AW776">
            <v>0</v>
          </cell>
          <cell r="AX776">
            <v>0</v>
          </cell>
          <cell r="AY776">
            <v>536.88</v>
          </cell>
          <cell r="AZ776">
            <v>0</v>
          </cell>
          <cell r="BA776">
            <v>0</v>
          </cell>
          <cell r="BB776">
            <v>0</v>
          </cell>
          <cell r="BC776">
            <v>6500.19</v>
          </cell>
          <cell r="BD776">
            <v>0</v>
          </cell>
          <cell r="BE776">
            <v>13556.29</v>
          </cell>
          <cell r="BF776">
            <v>0</v>
          </cell>
          <cell r="BG776">
            <v>0</v>
          </cell>
          <cell r="BH776">
            <v>0</v>
          </cell>
          <cell r="BI776">
            <v>0</v>
          </cell>
          <cell r="BJ776">
            <v>21154.26</v>
          </cell>
        </row>
        <row r="777">
          <cell r="A777">
            <v>620072</v>
          </cell>
          <cell r="B777" t="str">
            <v>Pblctns &amp; Subscrptn</v>
          </cell>
          <cell r="C777">
            <v>0</v>
          </cell>
          <cell r="D777">
            <v>71216.08</v>
          </cell>
          <cell r="E777">
            <v>0</v>
          </cell>
          <cell r="F777">
            <v>71216.08</v>
          </cell>
          <cell r="G777">
            <v>94564.04</v>
          </cell>
          <cell r="H777">
            <v>0</v>
          </cell>
          <cell r="I777">
            <v>0</v>
          </cell>
          <cell r="J777">
            <v>0</v>
          </cell>
          <cell r="K777">
            <v>94564.04</v>
          </cell>
          <cell r="L777">
            <v>0</v>
          </cell>
          <cell r="M777">
            <v>0</v>
          </cell>
          <cell r="N777">
            <v>0</v>
          </cell>
          <cell r="O777">
            <v>0</v>
          </cell>
          <cell r="P777">
            <v>0</v>
          </cell>
          <cell r="Q777">
            <v>838.14</v>
          </cell>
          <cell r="R777">
            <v>0</v>
          </cell>
          <cell r="S777">
            <v>0</v>
          </cell>
          <cell r="T777">
            <v>0</v>
          </cell>
          <cell r="U777">
            <v>0</v>
          </cell>
          <cell r="V777">
            <v>166618.26</v>
          </cell>
          <cell r="W777">
            <v>0</v>
          </cell>
          <cell r="X777">
            <v>0</v>
          </cell>
          <cell r="Y777">
            <v>0</v>
          </cell>
          <cell r="Z777">
            <v>0</v>
          </cell>
          <cell r="AA777">
            <v>0</v>
          </cell>
          <cell r="AB777">
            <v>0</v>
          </cell>
          <cell r="AC777">
            <v>0</v>
          </cell>
          <cell r="AD777">
            <v>0</v>
          </cell>
          <cell r="AE777">
            <v>0</v>
          </cell>
          <cell r="AF777">
            <v>0</v>
          </cell>
          <cell r="AG777">
            <v>0</v>
          </cell>
          <cell r="AH777">
            <v>0</v>
          </cell>
          <cell r="AI777">
            <v>0</v>
          </cell>
          <cell r="AJ777">
            <v>0</v>
          </cell>
          <cell r="AK777">
            <v>0</v>
          </cell>
          <cell r="AL777">
            <v>0</v>
          </cell>
          <cell r="AM777">
            <v>0</v>
          </cell>
          <cell r="AN777">
            <v>0</v>
          </cell>
          <cell r="AO777">
            <v>0</v>
          </cell>
          <cell r="AP777">
            <v>0</v>
          </cell>
          <cell r="AQ777">
            <v>0</v>
          </cell>
          <cell r="AR777">
            <v>71216.08</v>
          </cell>
          <cell r="AS777">
            <v>0</v>
          </cell>
          <cell r="AT777">
            <v>71216.08</v>
          </cell>
          <cell r="AU777">
            <v>94564.04</v>
          </cell>
          <cell r="AV777">
            <v>0</v>
          </cell>
          <cell r="AW777">
            <v>0</v>
          </cell>
          <cell r="AX777">
            <v>0</v>
          </cell>
          <cell r="AY777">
            <v>94564.04</v>
          </cell>
          <cell r="AZ777">
            <v>0</v>
          </cell>
          <cell r="BA777">
            <v>0</v>
          </cell>
          <cell r="BB777">
            <v>0</v>
          </cell>
          <cell r="BC777">
            <v>0</v>
          </cell>
          <cell r="BD777">
            <v>0</v>
          </cell>
          <cell r="BE777">
            <v>838.14</v>
          </cell>
          <cell r="BF777">
            <v>0</v>
          </cell>
          <cell r="BG777">
            <v>0</v>
          </cell>
          <cell r="BH777">
            <v>0</v>
          </cell>
          <cell r="BI777">
            <v>0</v>
          </cell>
          <cell r="BJ777">
            <v>166618.26</v>
          </cell>
        </row>
        <row r="778">
          <cell r="A778">
            <v>620074</v>
          </cell>
          <cell r="B778" t="str">
            <v>Free Issue Materials</v>
          </cell>
          <cell r="C778">
            <v>0</v>
          </cell>
          <cell r="D778">
            <v>14855.91</v>
          </cell>
          <cell r="E778">
            <v>0</v>
          </cell>
          <cell r="F778">
            <v>14855.91</v>
          </cell>
          <cell r="G778">
            <v>13713.16</v>
          </cell>
          <cell r="H778">
            <v>0</v>
          </cell>
          <cell r="I778">
            <v>0</v>
          </cell>
          <cell r="J778">
            <v>0</v>
          </cell>
          <cell r="K778">
            <v>13713.16</v>
          </cell>
          <cell r="L778">
            <v>0</v>
          </cell>
          <cell r="M778">
            <v>0</v>
          </cell>
          <cell r="N778">
            <v>0</v>
          </cell>
          <cell r="O778">
            <v>0</v>
          </cell>
          <cell r="P778">
            <v>0</v>
          </cell>
          <cell r="Q778">
            <v>0</v>
          </cell>
          <cell r="R778">
            <v>0</v>
          </cell>
          <cell r="S778">
            <v>0</v>
          </cell>
          <cell r="T778">
            <v>0</v>
          </cell>
          <cell r="U778">
            <v>0</v>
          </cell>
          <cell r="V778">
            <v>28569.07</v>
          </cell>
          <cell r="W778">
            <v>0</v>
          </cell>
          <cell r="X778">
            <v>0</v>
          </cell>
          <cell r="Y778">
            <v>0</v>
          </cell>
          <cell r="Z778">
            <v>0</v>
          </cell>
          <cell r="AA778">
            <v>0</v>
          </cell>
          <cell r="AB778">
            <v>0</v>
          </cell>
          <cell r="AC778">
            <v>0</v>
          </cell>
          <cell r="AD778">
            <v>0</v>
          </cell>
          <cell r="AE778">
            <v>0</v>
          </cell>
          <cell r="AF778">
            <v>0</v>
          </cell>
          <cell r="AG778">
            <v>0</v>
          </cell>
          <cell r="AH778">
            <v>0</v>
          </cell>
          <cell r="AI778">
            <v>0</v>
          </cell>
          <cell r="AJ778">
            <v>0</v>
          </cell>
          <cell r="AK778">
            <v>0</v>
          </cell>
          <cell r="AL778">
            <v>0</v>
          </cell>
          <cell r="AM778">
            <v>0</v>
          </cell>
          <cell r="AN778">
            <v>0</v>
          </cell>
          <cell r="AO778">
            <v>0</v>
          </cell>
          <cell r="AP778">
            <v>0</v>
          </cell>
          <cell r="AQ778">
            <v>0</v>
          </cell>
          <cell r="AR778">
            <v>14855.91</v>
          </cell>
          <cell r="AS778">
            <v>0</v>
          </cell>
          <cell r="AT778">
            <v>14855.91</v>
          </cell>
          <cell r="AU778">
            <v>13713.16</v>
          </cell>
          <cell r="AV778">
            <v>0</v>
          </cell>
          <cell r="AW778">
            <v>0</v>
          </cell>
          <cell r="AX778">
            <v>0</v>
          </cell>
          <cell r="AY778">
            <v>13713.16</v>
          </cell>
          <cell r="AZ778">
            <v>0</v>
          </cell>
          <cell r="BA778">
            <v>0</v>
          </cell>
          <cell r="BB778">
            <v>0</v>
          </cell>
          <cell r="BC778">
            <v>0</v>
          </cell>
          <cell r="BD778">
            <v>0</v>
          </cell>
          <cell r="BE778">
            <v>0</v>
          </cell>
          <cell r="BF778">
            <v>0</v>
          </cell>
          <cell r="BG778">
            <v>0</v>
          </cell>
          <cell r="BH778">
            <v>0</v>
          </cell>
          <cell r="BI778">
            <v>0</v>
          </cell>
          <cell r="BJ778">
            <v>28569.07</v>
          </cell>
        </row>
        <row r="779">
          <cell r="A779">
            <v>620100</v>
          </cell>
          <cell r="B779" t="str">
            <v>Consultants</v>
          </cell>
          <cell r="C779">
            <v>1091416.25</v>
          </cell>
          <cell r="D779">
            <v>36361072.630000003</v>
          </cell>
          <cell r="E779">
            <v>0</v>
          </cell>
          <cell r="F779">
            <v>36361072.630000003</v>
          </cell>
          <cell r="G779">
            <v>66174681.200000003</v>
          </cell>
          <cell r="H779">
            <v>0</v>
          </cell>
          <cell r="I779">
            <v>0</v>
          </cell>
          <cell r="J779">
            <v>0</v>
          </cell>
          <cell r="K779">
            <v>66174681.200000003</v>
          </cell>
          <cell r="L779">
            <v>0</v>
          </cell>
          <cell r="M779">
            <v>0</v>
          </cell>
          <cell r="N779">
            <v>0</v>
          </cell>
          <cell r="O779">
            <v>1588064.69</v>
          </cell>
          <cell r="P779">
            <v>0</v>
          </cell>
          <cell r="Q779">
            <v>9481.39</v>
          </cell>
          <cell r="R779">
            <v>91871.56</v>
          </cell>
          <cell r="S779">
            <v>0</v>
          </cell>
          <cell r="T779">
            <v>0</v>
          </cell>
          <cell r="U779">
            <v>0</v>
          </cell>
          <cell r="V779">
            <v>105316587.72</v>
          </cell>
          <cell r="W779">
            <v>0</v>
          </cell>
          <cell r="X779">
            <v>0</v>
          </cell>
          <cell r="Y779">
            <v>0</v>
          </cell>
          <cell r="Z779">
            <v>0</v>
          </cell>
          <cell r="AA779">
            <v>0</v>
          </cell>
          <cell r="AB779">
            <v>0</v>
          </cell>
          <cell r="AC779">
            <v>0</v>
          </cell>
          <cell r="AD779">
            <v>0</v>
          </cell>
          <cell r="AE779">
            <v>0</v>
          </cell>
          <cell r="AF779">
            <v>0</v>
          </cell>
          <cell r="AG779">
            <v>0</v>
          </cell>
          <cell r="AH779">
            <v>0</v>
          </cell>
          <cell r="AI779">
            <v>0</v>
          </cell>
          <cell r="AJ779">
            <v>0</v>
          </cell>
          <cell r="AK779">
            <v>0</v>
          </cell>
          <cell r="AL779">
            <v>0</v>
          </cell>
          <cell r="AM779">
            <v>0</v>
          </cell>
          <cell r="AN779">
            <v>0</v>
          </cell>
          <cell r="AO779">
            <v>0</v>
          </cell>
          <cell r="AP779">
            <v>0</v>
          </cell>
          <cell r="AQ779">
            <v>1091416.25</v>
          </cell>
          <cell r="AR779">
            <v>36361072.630000003</v>
          </cell>
          <cell r="AS779">
            <v>0</v>
          </cell>
          <cell r="AT779">
            <v>36361072.630000003</v>
          </cell>
          <cell r="AU779">
            <v>66174681.200000003</v>
          </cell>
          <cell r="AV779">
            <v>0</v>
          </cell>
          <cell r="AW779">
            <v>0</v>
          </cell>
          <cell r="AX779">
            <v>0</v>
          </cell>
          <cell r="AY779">
            <v>66174681.200000003</v>
          </cell>
          <cell r="AZ779">
            <v>0</v>
          </cell>
          <cell r="BA779">
            <v>0</v>
          </cell>
          <cell r="BB779">
            <v>0</v>
          </cell>
          <cell r="BC779">
            <v>1588064.69</v>
          </cell>
          <cell r="BD779">
            <v>0</v>
          </cell>
          <cell r="BE779">
            <v>9481.39</v>
          </cell>
          <cell r="BF779">
            <v>91871.56</v>
          </cell>
          <cell r="BG779">
            <v>0</v>
          </cell>
          <cell r="BH779">
            <v>0</v>
          </cell>
          <cell r="BI779">
            <v>0</v>
          </cell>
          <cell r="BJ779">
            <v>105316587.72</v>
          </cell>
        </row>
        <row r="780">
          <cell r="A780">
            <v>620101</v>
          </cell>
          <cell r="B780" t="str">
            <v>Consultants - Redist</v>
          </cell>
          <cell r="C780">
            <v>0</v>
          </cell>
          <cell r="D780">
            <v>-848489.95</v>
          </cell>
          <cell r="E780">
            <v>0</v>
          </cell>
          <cell r="F780">
            <v>-848489.95</v>
          </cell>
          <cell r="G780">
            <v>942093.04</v>
          </cell>
          <cell r="H780">
            <v>0</v>
          </cell>
          <cell r="I780">
            <v>0</v>
          </cell>
          <cell r="J780">
            <v>0</v>
          </cell>
          <cell r="K780">
            <v>942093.04</v>
          </cell>
          <cell r="L780">
            <v>0</v>
          </cell>
          <cell r="M780">
            <v>0</v>
          </cell>
          <cell r="N780">
            <v>0</v>
          </cell>
          <cell r="O780">
            <v>0</v>
          </cell>
          <cell r="P780">
            <v>0</v>
          </cell>
          <cell r="Q780">
            <v>0</v>
          </cell>
          <cell r="R780">
            <v>0</v>
          </cell>
          <cell r="S780">
            <v>0</v>
          </cell>
          <cell r="T780">
            <v>0</v>
          </cell>
          <cell r="U780">
            <v>0</v>
          </cell>
          <cell r="V780">
            <v>93603.09</v>
          </cell>
          <cell r="W780">
            <v>0</v>
          </cell>
          <cell r="X780">
            <v>0</v>
          </cell>
          <cell r="Y780">
            <v>0</v>
          </cell>
          <cell r="Z780">
            <v>0</v>
          </cell>
          <cell r="AA780">
            <v>0</v>
          </cell>
          <cell r="AB780">
            <v>0</v>
          </cell>
          <cell r="AC780">
            <v>0</v>
          </cell>
          <cell r="AD780">
            <v>0</v>
          </cell>
          <cell r="AE780">
            <v>0</v>
          </cell>
          <cell r="AF780">
            <v>0</v>
          </cell>
          <cell r="AG780">
            <v>0</v>
          </cell>
          <cell r="AH780">
            <v>0</v>
          </cell>
          <cell r="AI780">
            <v>0</v>
          </cell>
          <cell r="AJ780">
            <v>0</v>
          </cell>
          <cell r="AK780">
            <v>0</v>
          </cell>
          <cell r="AL780">
            <v>0</v>
          </cell>
          <cell r="AM780">
            <v>0</v>
          </cell>
          <cell r="AN780">
            <v>0</v>
          </cell>
          <cell r="AO780">
            <v>0</v>
          </cell>
          <cell r="AP780">
            <v>0</v>
          </cell>
          <cell r="AQ780">
            <v>0</v>
          </cell>
          <cell r="AR780">
            <v>-848489.95</v>
          </cell>
          <cell r="AS780">
            <v>0</v>
          </cell>
          <cell r="AT780">
            <v>-848489.95</v>
          </cell>
          <cell r="AU780">
            <v>942093.04</v>
          </cell>
          <cell r="AV780">
            <v>0</v>
          </cell>
          <cell r="AW780">
            <v>0</v>
          </cell>
          <cell r="AX780">
            <v>0</v>
          </cell>
          <cell r="AY780">
            <v>942093.04</v>
          </cell>
          <cell r="AZ780">
            <v>0</v>
          </cell>
          <cell r="BA780">
            <v>0</v>
          </cell>
          <cell r="BB780">
            <v>0</v>
          </cell>
          <cell r="BC780">
            <v>0</v>
          </cell>
          <cell r="BD780">
            <v>0</v>
          </cell>
          <cell r="BE780">
            <v>0</v>
          </cell>
          <cell r="BF780">
            <v>0</v>
          </cell>
          <cell r="BG780">
            <v>0</v>
          </cell>
          <cell r="BH780">
            <v>0</v>
          </cell>
          <cell r="BI780">
            <v>0</v>
          </cell>
          <cell r="BJ780">
            <v>93603.09</v>
          </cell>
        </row>
        <row r="781">
          <cell r="A781">
            <v>620120</v>
          </cell>
          <cell r="B781" t="str">
            <v>Rental Staff</v>
          </cell>
          <cell r="C781">
            <v>0</v>
          </cell>
          <cell r="D781">
            <v>882129.59</v>
          </cell>
          <cell r="E781">
            <v>0</v>
          </cell>
          <cell r="F781">
            <v>882129.59</v>
          </cell>
          <cell r="G781">
            <v>1749510.78</v>
          </cell>
          <cell r="H781">
            <v>0</v>
          </cell>
          <cell r="I781">
            <v>0</v>
          </cell>
          <cell r="J781">
            <v>0</v>
          </cell>
          <cell r="K781">
            <v>1749510.78</v>
          </cell>
          <cell r="L781">
            <v>0</v>
          </cell>
          <cell r="M781">
            <v>0</v>
          </cell>
          <cell r="N781">
            <v>0</v>
          </cell>
          <cell r="O781">
            <v>0</v>
          </cell>
          <cell r="P781">
            <v>0</v>
          </cell>
          <cell r="Q781">
            <v>0</v>
          </cell>
          <cell r="R781">
            <v>0</v>
          </cell>
          <cell r="S781">
            <v>0</v>
          </cell>
          <cell r="T781">
            <v>0</v>
          </cell>
          <cell r="U781">
            <v>0</v>
          </cell>
          <cell r="V781">
            <v>2631640.37</v>
          </cell>
          <cell r="W781">
            <v>0</v>
          </cell>
          <cell r="X781">
            <v>0</v>
          </cell>
          <cell r="Y781">
            <v>0</v>
          </cell>
          <cell r="Z781">
            <v>0</v>
          </cell>
          <cell r="AA781">
            <v>0</v>
          </cell>
          <cell r="AB781">
            <v>0</v>
          </cell>
          <cell r="AC781">
            <v>0</v>
          </cell>
          <cell r="AD781">
            <v>0</v>
          </cell>
          <cell r="AE781">
            <v>0</v>
          </cell>
          <cell r="AF781">
            <v>0</v>
          </cell>
          <cell r="AG781">
            <v>0</v>
          </cell>
          <cell r="AH781">
            <v>0</v>
          </cell>
          <cell r="AI781">
            <v>0</v>
          </cell>
          <cell r="AJ781">
            <v>0</v>
          </cell>
          <cell r="AK781">
            <v>0</v>
          </cell>
          <cell r="AL781">
            <v>0</v>
          </cell>
          <cell r="AM781">
            <v>0</v>
          </cell>
          <cell r="AN781">
            <v>0</v>
          </cell>
          <cell r="AO781">
            <v>0</v>
          </cell>
          <cell r="AP781">
            <v>0</v>
          </cell>
          <cell r="AQ781">
            <v>0</v>
          </cell>
          <cell r="AR781">
            <v>882129.59</v>
          </cell>
          <cell r="AS781">
            <v>0</v>
          </cell>
          <cell r="AT781">
            <v>882129.59</v>
          </cell>
          <cell r="AU781">
            <v>1749510.78</v>
          </cell>
          <cell r="AV781">
            <v>0</v>
          </cell>
          <cell r="AW781">
            <v>0</v>
          </cell>
          <cell r="AX781">
            <v>0</v>
          </cell>
          <cell r="AY781">
            <v>1749510.78</v>
          </cell>
          <cell r="AZ781">
            <v>0</v>
          </cell>
          <cell r="BA781">
            <v>0</v>
          </cell>
          <cell r="BB781">
            <v>0</v>
          </cell>
          <cell r="BC781">
            <v>0</v>
          </cell>
          <cell r="BD781">
            <v>0</v>
          </cell>
          <cell r="BE781">
            <v>0</v>
          </cell>
          <cell r="BF781">
            <v>0</v>
          </cell>
          <cell r="BG781">
            <v>0</v>
          </cell>
          <cell r="BH781">
            <v>0</v>
          </cell>
          <cell r="BI781">
            <v>0</v>
          </cell>
          <cell r="BJ781">
            <v>2631640.37</v>
          </cell>
        </row>
        <row r="782">
          <cell r="A782">
            <v>620121</v>
          </cell>
          <cell r="B782" t="str">
            <v>Agents' Commission</v>
          </cell>
          <cell r="C782">
            <v>0</v>
          </cell>
          <cell r="D782">
            <v>0</v>
          </cell>
          <cell r="E782">
            <v>0</v>
          </cell>
          <cell r="F782">
            <v>0</v>
          </cell>
          <cell r="G782">
            <v>0</v>
          </cell>
          <cell r="H782">
            <v>0</v>
          </cell>
          <cell r="I782">
            <v>0</v>
          </cell>
          <cell r="J782">
            <v>0</v>
          </cell>
          <cell r="K782">
            <v>0</v>
          </cell>
          <cell r="L782">
            <v>0</v>
          </cell>
          <cell r="M782">
            <v>0</v>
          </cell>
          <cell r="N782">
            <v>0</v>
          </cell>
          <cell r="O782">
            <v>847869.5</v>
          </cell>
          <cell r="P782">
            <v>0</v>
          </cell>
          <cell r="Q782">
            <v>0</v>
          </cell>
          <cell r="R782">
            <v>0</v>
          </cell>
          <cell r="S782">
            <v>0</v>
          </cell>
          <cell r="T782">
            <v>0</v>
          </cell>
          <cell r="U782">
            <v>0</v>
          </cell>
          <cell r="V782">
            <v>847869.5</v>
          </cell>
          <cell r="W782">
            <v>0</v>
          </cell>
          <cell r="X782">
            <v>0</v>
          </cell>
          <cell r="Y782">
            <v>0</v>
          </cell>
          <cell r="Z782">
            <v>0</v>
          </cell>
          <cell r="AA782">
            <v>0</v>
          </cell>
          <cell r="AB782">
            <v>0</v>
          </cell>
          <cell r="AC782">
            <v>0</v>
          </cell>
          <cell r="AD782">
            <v>0</v>
          </cell>
          <cell r="AE782">
            <v>0</v>
          </cell>
          <cell r="AF782">
            <v>0</v>
          </cell>
          <cell r="AG782">
            <v>0</v>
          </cell>
          <cell r="AH782">
            <v>0</v>
          </cell>
          <cell r="AI782">
            <v>0</v>
          </cell>
          <cell r="AJ782">
            <v>0</v>
          </cell>
          <cell r="AK782">
            <v>0</v>
          </cell>
          <cell r="AL782">
            <v>0</v>
          </cell>
          <cell r="AM782">
            <v>0</v>
          </cell>
          <cell r="AN782">
            <v>0</v>
          </cell>
          <cell r="AO782">
            <v>0</v>
          </cell>
          <cell r="AP782">
            <v>0</v>
          </cell>
          <cell r="AQ782">
            <v>0</v>
          </cell>
          <cell r="AR782">
            <v>0</v>
          </cell>
          <cell r="AS782">
            <v>0</v>
          </cell>
          <cell r="AT782">
            <v>0</v>
          </cell>
          <cell r="AU782">
            <v>0</v>
          </cell>
          <cell r="AV782">
            <v>0</v>
          </cell>
          <cell r="AW782">
            <v>0</v>
          </cell>
          <cell r="AX782">
            <v>0</v>
          </cell>
          <cell r="AY782">
            <v>0</v>
          </cell>
          <cell r="AZ782">
            <v>0</v>
          </cell>
          <cell r="BA782">
            <v>0</v>
          </cell>
          <cell r="BB782">
            <v>0</v>
          </cell>
          <cell r="BC782">
            <v>847869.5</v>
          </cell>
          <cell r="BD782">
            <v>0</v>
          </cell>
          <cell r="BE782">
            <v>0</v>
          </cell>
          <cell r="BF782">
            <v>0</v>
          </cell>
          <cell r="BG782">
            <v>0</v>
          </cell>
          <cell r="BH782">
            <v>0</v>
          </cell>
          <cell r="BI782">
            <v>0</v>
          </cell>
          <cell r="BJ782">
            <v>847869.5</v>
          </cell>
        </row>
        <row r="783">
          <cell r="A783">
            <v>620160</v>
          </cell>
          <cell r="B783" t="str">
            <v>Prntng&amp;Related Svc</v>
          </cell>
          <cell r="C783">
            <v>0</v>
          </cell>
          <cell r="D783">
            <v>242503.33</v>
          </cell>
          <cell r="E783">
            <v>0</v>
          </cell>
          <cell r="F783">
            <v>242503.33</v>
          </cell>
          <cell r="G783">
            <v>260061.16</v>
          </cell>
          <cell r="H783">
            <v>0</v>
          </cell>
          <cell r="I783">
            <v>0</v>
          </cell>
          <cell r="J783">
            <v>0</v>
          </cell>
          <cell r="K783">
            <v>260061.16</v>
          </cell>
          <cell r="L783">
            <v>0</v>
          </cell>
          <cell r="M783">
            <v>0</v>
          </cell>
          <cell r="N783">
            <v>0</v>
          </cell>
          <cell r="O783">
            <v>0</v>
          </cell>
          <cell r="P783">
            <v>0</v>
          </cell>
          <cell r="Q783">
            <v>186.37</v>
          </cell>
          <cell r="R783">
            <v>0</v>
          </cell>
          <cell r="S783">
            <v>0</v>
          </cell>
          <cell r="T783">
            <v>0</v>
          </cell>
          <cell r="U783">
            <v>0</v>
          </cell>
          <cell r="V783">
            <v>502750.86</v>
          </cell>
          <cell r="W783">
            <v>0</v>
          </cell>
          <cell r="X783">
            <v>0</v>
          </cell>
          <cell r="Y783">
            <v>0</v>
          </cell>
          <cell r="Z783">
            <v>0</v>
          </cell>
          <cell r="AA783">
            <v>0</v>
          </cell>
          <cell r="AB783">
            <v>0</v>
          </cell>
          <cell r="AC783">
            <v>0</v>
          </cell>
          <cell r="AD783">
            <v>0</v>
          </cell>
          <cell r="AE783">
            <v>0</v>
          </cell>
          <cell r="AF783">
            <v>0</v>
          </cell>
          <cell r="AG783">
            <v>0</v>
          </cell>
          <cell r="AH783">
            <v>0</v>
          </cell>
          <cell r="AI783">
            <v>0</v>
          </cell>
          <cell r="AJ783">
            <v>0</v>
          </cell>
          <cell r="AK783">
            <v>0</v>
          </cell>
          <cell r="AL783">
            <v>0</v>
          </cell>
          <cell r="AM783">
            <v>0</v>
          </cell>
          <cell r="AN783">
            <v>0</v>
          </cell>
          <cell r="AO783">
            <v>0</v>
          </cell>
          <cell r="AP783">
            <v>0</v>
          </cell>
          <cell r="AQ783">
            <v>0</v>
          </cell>
          <cell r="AR783">
            <v>242503.33</v>
          </cell>
          <cell r="AS783">
            <v>0</v>
          </cell>
          <cell r="AT783">
            <v>242503.33</v>
          </cell>
          <cell r="AU783">
            <v>260061.16</v>
          </cell>
          <cell r="AV783">
            <v>0</v>
          </cell>
          <cell r="AW783">
            <v>0</v>
          </cell>
          <cell r="AX783">
            <v>0</v>
          </cell>
          <cell r="AY783">
            <v>260061.16</v>
          </cell>
          <cell r="AZ783">
            <v>0</v>
          </cell>
          <cell r="BA783">
            <v>0</v>
          </cell>
          <cell r="BB783">
            <v>0</v>
          </cell>
          <cell r="BC783">
            <v>0</v>
          </cell>
          <cell r="BD783">
            <v>0</v>
          </cell>
          <cell r="BE783">
            <v>186.37</v>
          </cell>
          <cell r="BF783">
            <v>0</v>
          </cell>
          <cell r="BG783">
            <v>0</v>
          </cell>
          <cell r="BH783">
            <v>0</v>
          </cell>
          <cell r="BI783">
            <v>0</v>
          </cell>
          <cell r="BJ783">
            <v>502750.86</v>
          </cell>
        </row>
        <row r="784">
          <cell r="A784">
            <v>620180</v>
          </cell>
          <cell r="B784" t="str">
            <v>Computer Services</v>
          </cell>
          <cell r="C784">
            <v>0</v>
          </cell>
          <cell r="D784">
            <v>156988.89000000001</v>
          </cell>
          <cell r="E784">
            <v>0</v>
          </cell>
          <cell r="F784">
            <v>156988.89000000001</v>
          </cell>
          <cell r="G784">
            <v>121755.96</v>
          </cell>
          <cell r="H784">
            <v>0</v>
          </cell>
          <cell r="I784">
            <v>0</v>
          </cell>
          <cell r="J784">
            <v>0</v>
          </cell>
          <cell r="K784">
            <v>121755.96</v>
          </cell>
          <cell r="L784">
            <v>0</v>
          </cell>
          <cell r="M784">
            <v>0</v>
          </cell>
          <cell r="N784">
            <v>0</v>
          </cell>
          <cell r="O784">
            <v>0</v>
          </cell>
          <cell r="P784">
            <v>0</v>
          </cell>
          <cell r="Q784">
            <v>170.65</v>
          </cell>
          <cell r="R784">
            <v>0</v>
          </cell>
          <cell r="S784">
            <v>0</v>
          </cell>
          <cell r="T784">
            <v>0</v>
          </cell>
          <cell r="U784">
            <v>0</v>
          </cell>
          <cell r="V784">
            <v>278915.5</v>
          </cell>
          <cell r="W784">
            <v>0</v>
          </cell>
          <cell r="X784">
            <v>0</v>
          </cell>
          <cell r="Y784">
            <v>0</v>
          </cell>
          <cell r="Z784">
            <v>0</v>
          </cell>
          <cell r="AA784">
            <v>0</v>
          </cell>
          <cell r="AB784">
            <v>0</v>
          </cell>
          <cell r="AC784">
            <v>0</v>
          </cell>
          <cell r="AD784">
            <v>0</v>
          </cell>
          <cell r="AE784">
            <v>0</v>
          </cell>
          <cell r="AF784">
            <v>0</v>
          </cell>
          <cell r="AG784">
            <v>0</v>
          </cell>
          <cell r="AH784">
            <v>0</v>
          </cell>
          <cell r="AI784">
            <v>0</v>
          </cell>
          <cell r="AJ784">
            <v>0</v>
          </cell>
          <cell r="AK784">
            <v>0</v>
          </cell>
          <cell r="AL784">
            <v>0</v>
          </cell>
          <cell r="AM784">
            <v>0</v>
          </cell>
          <cell r="AN784">
            <v>0</v>
          </cell>
          <cell r="AO784">
            <v>0</v>
          </cell>
          <cell r="AP784">
            <v>0</v>
          </cell>
          <cell r="AQ784">
            <v>0</v>
          </cell>
          <cell r="AR784">
            <v>156988.89000000001</v>
          </cell>
          <cell r="AS784">
            <v>0</v>
          </cell>
          <cell r="AT784">
            <v>156988.89000000001</v>
          </cell>
          <cell r="AU784">
            <v>121755.96</v>
          </cell>
          <cell r="AV784">
            <v>0</v>
          </cell>
          <cell r="AW784">
            <v>0</v>
          </cell>
          <cell r="AX784">
            <v>0</v>
          </cell>
          <cell r="AY784">
            <v>121755.96</v>
          </cell>
          <cell r="AZ784">
            <v>0</v>
          </cell>
          <cell r="BA784">
            <v>0</v>
          </cell>
          <cell r="BB784">
            <v>0</v>
          </cell>
          <cell r="BC784">
            <v>0</v>
          </cell>
          <cell r="BD784">
            <v>0</v>
          </cell>
          <cell r="BE784">
            <v>170.65</v>
          </cell>
          <cell r="BF784">
            <v>0</v>
          </cell>
          <cell r="BG784">
            <v>0</v>
          </cell>
          <cell r="BH784">
            <v>0</v>
          </cell>
          <cell r="BI784">
            <v>0</v>
          </cell>
          <cell r="BJ784">
            <v>278915.5</v>
          </cell>
        </row>
        <row r="785">
          <cell r="A785">
            <v>620186</v>
          </cell>
          <cell r="B785" t="str">
            <v>Comp Svc-Mntnnce</v>
          </cell>
          <cell r="C785">
            <v>0</v>
          </cell>
          <cell r="D785">
            <v>2233059.7799999998</v>
          </cell>
          <cell r="E785">
            <v>0</v>
          </cell>
          <cell r="F785">
            <v>2233059.7799999998</v>
          </cell>
          <cell r="G785">
            <v>2395883.88</v>
          </cell>
          <cell r="H785">
            <v>0</v>
          </cell>
          <cell r="I785">
            <v>0</v>
          </cell>
          <cell r="J785">
            <v>0</v>
          </cell>
          <cell r="K785">
            <v>2395883.88</v>
          </cell>
          <cell r="L785">
            <v>0</v>
          </cell>
          <cell r="M785">
            <v>0</v>
          </cell>
          <cell r="N785">
            <v>0</v>
          </cell>
          <cell r="O785">
            <v>1590853.2</v>
          </cell>
          <cell r="P785">
            <v>0</v>
          </cell>
          <cell r="Q785">
            <v>0</v>
          </cell>
          <cell r="R785">
            <v>0</v>
          </cell>
          <cell r="S785">
            <v>0</v>
          </cell>
          <cell r="T785">
            <v>0</v>
          </cell>
          <cell r="U785">
            <v>0</v>
          </cell>
          <cell r="V785">
            <v>6219796.8600000003</v>
          </cell>
          <cell r="W785">
            <v>0</v>
          </cell>
          <cell r="X785">
            <v>0</v>
          </cell>
          <cell r="Y785">
            <v>0</v>
          </cell>
          <cell r="Z785">
            <v>0</v>
          </cell>
          <cell r="AA785">
            <v>0</v>
          </cell>
          <cell r="AB785">
            <v>0</v>
          </cell>
          <cell r="AC785">
            <v>0</v>
          </cell>
          <cell r="AD785">
            <v>0</v>
          </cell>
          <cell r="AE785">
            <v>0</v>
          </cell>
          <cell r="AF785">
            <v>0</v>
          </cell>
          <cell r="AG785">
            <v>0</v>
          </cell>
          <cell r="AH785">
            <v>0</v>
          </cell>
          <cell r="AI785">
            <v>0</v>
          </cell>
          <cell r="AJ785">
            <v>0</v>
          </cell>
          <cell r="AK785">
            <v>0</v>
          </cell>
          <cell r="AL785">
            <v>0</v>
          </cell>
          <cell r="AM785">
            <v>0</v>
          </cell>
          <cell r="AN785">
            <v>0</v>
          </cell>
          <cell r="AO785">
            <v>0</v>
          </cell>
          <cell r="AP785">
            <v>0</v>
          </cell>
          <cell r="AQ785">
            <v>0</v>
          </cell>
          <cell r="AR785">
            <v>2233059.7799999998</v>
          </cell>
          <cell r="AS785">
            <v>0</v>
          </cell>
          <cell r="AT785">
            <v>2233059.7799999998</v>
          </cell>
          <cell r="AU785">
            <v>2395883.88</v>
          </cell>
          <cell r="AV785">
            <v>0</v>
          </cell>
          <cell r="AW785">
            <v>0</v>
          </cell>
          <cell r="AX785">
            <v>0</v>
          </cell>
          <cell r="AY785">
            <v>2395883.88</v>
          </cell>
          <cell r="AZ785">
            <v>0</v>
          </cell>
          <cell r="BA785">
            <v>0</v>
          </cell>
          <cell r="BB785">
            <v>0</v>
          </cell>
          <cell r="BC785">
            <v>1590853.2</v>
          </cell>
          <cell r="BD785">
            <v>0</v>
          </cell>
          <cell r="BE785">
            <v>0</v>
          </cell>
          <cell r="BF785">
            <v>0</v>
          </cell>
          <cell r="BG785">
            <v>0</v>
          </cell>
          <cell r="BH785">
            <v>0</v>
          </cell>
          <cell r="BI785">
            <v>0</v>
          </cell>
          <cell r="BJ785">
            <v>6219796.8600000003</v>
          </cell>
        </row>
        <row r="786">
          <cell r="A786">
            <v>620200</v>
          </cell>
          <cell r="B786" t="str">
            <v>Ads/Cmmnctns</v>
          </cell>
          <cell r="C786">
            <v>0</v>
          </cell>
          <cell r="D786">
            <v>285032.31</v>
          </cell>
          <cell r="E786">
            <v>0</v>
          </cell>
          <cell r="F786">
            <v>285032.31</v>
          </cell>
          <cell r="G786">
            <v>210288.22</v>
          </cell>
          <cell r="H786">
            <v>0</v>
          </cell>
          <cell r="I786">
            <v>0</v>
          </cell>
          <cell r="J786">
            <v>0</v>
          </cell>
          <cell r="K786">
            <v>210288.22</v>
          </cell>
          <cell r="L786">
            <v>0</v>
          </cell>
          <cell r="M786">
            <v>0</v>
          </cell>
          <cell r="N786">
            <v>0</v>
          </cell>
          <cell r="O786">
            <v>0</v>
          </cell>
          <cell r="P786">
            <v>0</v>
          </cell>
          <cell r="Q786">
            <v>9493.5300000000007</v>
          </cell>
          <cell r="R786">
            <v>3331.51</v>
          </cell>
          <cell r="S786">
            <v>0</v>
          </cell>
          <cell r="T786">
            <v>0</v>
          </cell>
          <cell r="U786">
            <v>0</v>
          </cell>
          <cell r="V786">
            <v>508145.57</v>
          </cell>
          <cell r="W786">
            <v>0</v>
          </cell>
          <cell r="X786">
            <v>0</v>
          </cell>
          <cell r="Y786">
            <v>0</v>
          </cell>
          <cell r="Z786">
            <v>0</v>
          </cell>
          <cell r="AA786">
            <v>0</v>
          </cell>
          <cell r="AB786">
            <v>0</v>
          </cell>
          <cell r="AC786">
            <v>0</v>
          </cell>
          <cell r="AD786">
            <v>0</v>
          </cell>
          <cell r="AE786">
            <v>0</v>
          </cell>
          <cell r="AF786">
            <v>0</v>
          </cell>
          <cell r="AG786">
            <v>0</v>
          </cell>
          <cell r="AH786">
            <v>0</v>
          </cell>
          <cell r="AI786">
            <v>0</v>
          </cell>
          <cell r="AJ786">
            <v>0</v>
          </cell>
          <cell r="AK786">
            <v>0</v>
          </cell>
          <cell r="AL786">
            <v>0</v>
          </cell>
          <cell r="AM786">
            <v>0</v>
          </cell>
          <cell r="AN786">
            <v>0</v>
          </cell>
          <cell r="AO786">
            <v>0</v>
          </cell>
          <cell r="AP786">
            <v>0</v>
          </cell>
          <cell r="AQ786">
            <v>0</v>
          </cell>
          <cell r="AR786">
            <v>285032.31</v>
          </cell>
          <cell r="AS786">
            <v>0</v>
          </cell>
          <cell r="AT786">
            <v>285032.31</v>
          </cell>
          <cell r="AU786">
            <v>210288.22</v>
          </cell>
          <cell r="AV786">
            <v>0</v>
          </cell>
          <cell r="AW786">
            <v>0</v>
          </cell>
          <cell r="AX786">
            <v>0</v>
          </cell>
          <cell r="AY786">
            <v>210288.22</v>
          </cell>
          <cell r="AZ786">
            <v>0</v>
          </cell>
          <cell r="BA786">
            <v>0</v>
          </cell>
          <cell r="BB786">
            <v>0</v>
          </cell>
          <cell r="BC786">
            <v>0</v>
          </cell>
          <cell r="BD786">
            <v>0</v>
          </cell>
          <cell r="BE786">
            <v>9493.5300000000007</v>
          </cell>
          <cell r="BF786">
            <v>3331.51</v>
          </cell>
          <cell r="BG786">
            <v>0</v>
          </cell>
          <cell r="BH786">
            <v>0</v>
          </cell>
          <cell r="BI786">
            <v>0</v>
          </cell>
          <cell r="BJ786">
            <v>508145.57</v>
          </cell>
        </row>
        <row r="787">
          <cell r="A787">
            <v>620201</v>
          </cell>
          <cell r="B787" t="str">
            <v>Prmo Mat,Sup,Prod</v>
          </cell>
          <cell r="C787">
            <v>0</v>
          </cell>
          <cell r="D787">
            <v>499.82</v>
          </cell>
          <cell r="E787">
            <v>0</v>
          </cell>
          <cell r="F787">
            <v>499.82</v>
          </cell>
          <cell r="G787">
            <v>762.33</v>
          </cell>
          <cell r="H787">
            <v>0</v>
          </cell>
          <cell r="I787">
            <v>0</v>
          </cell>
          <cell r="J787">
            <v>0</v>
          </cell>
          <cell r="K787">
            <v>762.33</v>
          </cell>
          <cell r="L787">
            <v>0</v>
          </cell>
          <cell r="M787">
            <v>0</v>
          </cell>
          <cell r="N787">
            <v>0</v>
          </cell>
          <cell r="O787">
            <v>3955.99</v>
          </cell>
          <cell r="P787">
            <v>0</v>
          </cell>
          <cell r="Q787">
            <v>0</v>
          </cell>
          <cell r="R787">
            <v>0</v>
          </cell>
          <cell r="S787">
            <v>0</v>
          </cell>
          <cell r="T787">
            <v>0</v>
          </cell>
          <cell r="U787">
            <v>0</v>
          </cell>
          <cell r="V787">
            <v>5218.1400000000003</v>
          </cell>
          <cell r="W787">
            <v>0</v>
          </cell>
          <cell r="X787">
            <v>0</v>
          </cell>
          <cell r="Y787">
            <v>0</v>
          </cell>
          <cell r="Z787">
            <v>0</v>
          </cell>
          <cell r="AA787">
            <v>0</v>
          </cell>
          <cell r="AB787">
            <v>0</v>
          </cell>
          <cell r="AC787">
            <v>0</v>
          </cell>
          <cell r="AD787">
            <v>0</v>
          </cell>
          <cell r="AE787">
            <v>0</v>
          </cell>
          <cell r="AF787">
            <v>0</v>
          </cell>
          <cell r="AG787">
            <v>0</v>
          </cell>
          <cell r="AH787">
            <v>0</v>
          </cell>
          <cell r="AI787">
            <v>0</v>
          </cell>
          <cell r="AJ787">
            <v>0</v>
          </cell>
          <cell r="AK787">
            <v>0</v>
          </cell>
          <cell r="AL787">
            <v>0</v>
          </cell>
          <cell r="AM787">
            <v>0</v>
          </cell>
          <cell r="AN787">
            <v>0</v>
          </cell>
          <cell r="AO787">
            <v>0</v>
          </cell>
          <cell r="AP787">
            <v>0</v>
          </cell>
          <cell r="AQ787">
            <v>0</v>
          </cell>
          <cell r="AR787">
            <v>499.82</v>
          </cell>
          <cell r="AS787">
            <v>0</v>
          </cell>
          <cell r="AT787">
            <v>499.82</v>
          </cell>
          <cell r="AU787">
            <v>762.33</v>
          </cell>
          <cell r="AV787">
            <v>0</v>
          </cell>
          <cell r="AW787">
            <v>0</v>
          </cell>
          <cell r="AX787">
            <v>0</v>
          </cell>
          <cell r="AY787">
            <v>762.33</v>
          </cell>
          <cell r="AZ787">
            <v>0</v>
          </cell>
          <cell r="BA787">
            <v>0</v>
          </cell>
          <cell r="BB787">
            <v>0</v>
          </cell>
          <cell r="BC787">
            <v>3955.99</v>
          </cell>
          <cell r="BD787">
            <v>0</v>
          </cell>
          <cell r="BE787">
            <v>0</v>
          </cell>
          <cell r="BF787">
            <v>0</v>
          </cell>
          <cell r="BG787">
            <v>0</v>
          </cell>
          <cell r="BH787">
            <v>0</v>
          </cell>
          <cell r="BI787">
            <v>0</v>
          </cell>
          <cell r="BJ787">
            <v>5218.1400000000003</v>
          </cell>
        </row>
        <row r="788">
          <cell r="A788">
            <v>620206</v>
          </cell>
          <cell r="B788" t="str">
            <v>Cmmnctn-ext</v>
          </cell>
          <cell r="C788">
            <v>0</v>
          </cell>
          <cell r="D788">
            <v>104307.8</v>
          </cell>
          <cell r="E788">
            <v>0</v>
          </cell>
          <cell r="F788">
            <v>104307.8</v>
          </cell>
          <cell r="G788">
            <v>180512.27</v>
          </cell>
          <cell r="H788">
            <v>0</v>
          </cell>
          <cell r="I788">
            <v>0</v>
          </cell>
          <cell r="J788">
            <v>0</v>
          </cell>
          <cell r="K788">
            <v>180512.27</v>
          </cell>
          <cell r="L788">
            <v>0</v>
          </cell>
          <cell r="M788">
            <v>0</v>
          </cell>
          <cell r="N788">
            <v>0</v>
          </cell>
          <cell r="O788">
            <v>27564.98</v>
          </cell>
          <cell r="P788">
            <v>0</v>
          </cell>
          <cell r="Q788">
            <v>0</v>
          </cell>
          <cell r="R788">
            <v>0</v>
          </cell>
          <cell r="S788">
            <v>0</v>
          </cell>
          <cell r="T788">
            <v>0</v>
          </cell>
          <cell r="U788">
            <v>0</v>
          </cell>
          <cell r="V788">
            <v>312385.05</v>
          </cell>
          <cell r="W788">
            <v>0</v>
          </cell>
          <cell r="X788">
            <v>0</v>
          </cell>
          <cell r="Y788">
            <v>0</v>
          </cell>
          <cell r="Z788">
            <v>0</v>
          </cell>
          <cell r="AA788">
            <v>0</v>
          </cell>
          <cell r="AB788">
            <v>0</v>
          </cell>
          <cell r="AC788">
            <v>0</v>
          </cell>
          <cell r="AD788">
            <v>0</v>
          </cell>
          <cell r="AE788">
            <v>0</v>
          </cell>
          <cell r="AF788">
            <v>0</v>
          </cell>
          <cell r="AG788">
            <v>0</v>
          </cell>
          <cell r="AH788">
            <v>0</v>
          </cell>
          <cell r="AI788">
            <v>0</v>
          </cell>
          <cell r="AJ788">
            <v>0</v>
          </cell>
          <cell r="AK788">
            <v>0</v>
          </cell>
          <cell r="AL788">
            <v>0</v>
          </cell>
          <cell r="AM788">
            <v>0</v>
          </cell>
          <cell r="AN788">
            <v>0</v>
          </cell>
          <cell r="AO788">
            <v>0</v>
          </cell>
          <cell r="AP788">
            <v>0</v>
          </cell>
          <cell r="AQ788">
            <v>0</v>
          </cell>
          <cell r="AR788">
            <v>104307.8</v>
          </cell>
          <cell r="AS788">
            <v>0</v>
          </cell>
          <cell r="AT788">
            <v>104307.8</v>
          </cell>
          <cell r="AU788">
            <v>180512.27</v>
          </cell>
          <cell r="AV788">
            <v>0</v>
          </cell>
          <cell r="AW788">
            <v>0</v>
          </cell>
          <cell r="AX788">
            <v>0</v>
          </cell>
          <cell r="AY788">
            <v>180512.27</v>
          </cell>
          <cell r="AZ788">
            <v>0</v>
          </cell>
          <cell r="BA788">
            <v>0</v>
          </cell>
          <cell r="BB788">
            <v>0</v>
          </cell>
          <cell r="BC788">
            <v>27564.98</v>
          </cell>
          <cell r="BD788">
            <v>0</v>
          </cell>
          <cell r="BE788">
            <v>0</v>
          </cell>
          <cell r="BF788">
            <v>0</v>
          </cell>
          <cell r="BG788">
            <v>0</v>
          </cell>
          <cell r="BH788">
            <v>0</v>
          </cell>
          <cell r="BI788">
            <v>0</v>
          </cell>
          <cell r="BJ788">
            <v>312385.05</v>
          </cell>
        </row>
        <row r="789">
          <cell r="A789">
            <v>620220</v>
          </cell>
          <cell r="B789" t="str">
            <v>Freight Costs</v>
          </cell>
          <cell r="C789">
            <v>0</v>
          </cell>
          <cell r="D789">
            <v>3392277.66</v>
          </cell>
          <cell r="E789">
            <v>0</v>
          </cell>
          <cell r="F789">
            <v>3392277.66</v>
          </cell>
          <cell r="G789">
            <v>3200646.07</v>
          </cell>
          <cell r="H789">
            <v>0</v>
          </cell>
          <cell r="I789">
            <v>0</v>
          </cell>
          <cell r="J789">
            <v>0</v>
          </cell>
          <cell r="K789">
            <v>3200646.07</v>
          </cell>
          <cell r="L789">
            <v>0</v>
          </cell>
          <cell r="M789">
            <v>0</v>
          </cell>
          <cell r="N789">
            <v>0</v>
          </cell>
          <cell r="O789">
            <v>0</v>
          </cell>
          <cell r="P789">
            <v>0</v>
          </cell>
          <cell r="Q789">
            <v>385832.67</v>
          </cell>
          <cell r="R789">
            <v>0</v>
          </cell>
          <cell r="S789">
            <v>0</v>
          </cell>
          <cell r="T789">
            <v>0</v>
          </cell>
          <cell r="U789">
            <v>0</v>
          </cell>
          <cell r="V789">
            <v>6978756.4000000004</v>
          </cell>
          <cell r="W789">
            <v>0</v>
          </cell>
          <cell r="X789">
            <v>0</v>
          </cell>
          <cell r="Y789">
            <v>0</v>
          </cell>
          <cell r="Z789">
            <v>0</v>
          </cell>
          <cell r="AA789">
            <v>0</v>
          </cell>
          <cell r="AB789">
            <v>0</v>
          </cell>
          <cell r="AC789">
            <v>0</v>
          </cell>
          <cell r="AD789">
            <v>0</v>
          </cell>
          <cell r="AE789">
            <v>0</v>
          </cell>
          <cell r="AF789">
            <v>0</v>
          </cell>
          <cell r="AG789">
            <v>0</v>
          </cell>
          <cell r="AH789">
            <v>0</v>
          </cell>
          <cell r="AI789">
            <v>0</v>
          </cell>
          <cell r="AJ789">
            <v>0</v>
          </cell>
          <cell r="AK789">
            <v>0</v>
          </cell>
          <cell r="AL789">
            <v>0</v>
          </cell>
          <cell r="AM789">
            <v>0</v>
          </cell>
          <cell r="AN789">
            <v>0</v>
          </cell>
          <cell r="AO789">
            <v>0</v>
          </cell>
          <cell r="AP789">
            <v>0</v>
          </cell>
          <cell r="AQ789">
            <v>0</v>
          </cell>
          <cell r="AR789">
            <v>3392277.66</v>
          </cell>
          <cell r="AS789">
            <v>0</v>
          </cell>
          <cell r="AT789">
            <v>3392277.66</v>
          </cell>
          <cell r="AU789">
            <v>3200646.07</v>
          </cell>
          <cell r="AV789">
            <v>0</v>
          </cell>
          <cell r="AW789">
            <v>0</v>
          </cell>
          <cell r="AX789">
            <v>0</v>
          </cell>
          <cell r="AY789">
            <v>3200646.07</v>
          </cell>
          <cell r="AZ789">
            <v>0</v>
          </cell>
          <cell r="BA789">
            <v>0</v>
          </cell>
          <cell r="BB789">
            <v>0</v>
          </cell>
          <cell r="BC789">
            <v>0</v>
          </cell>
          <cell r="BD789">
            <v>0</v>
          </cell>
          <cell r="BE789">
            <v>385832.67</v>
          </cell>
          <cell r="BF789">
            <v>0</v>
          </cell>
          <cell r="BG789">
            <v>0</v>
          </cell>
          <cell r="BH789">
            <v>0</v>
          </cell>
          <cell r="BI789">
            <v>0</v>
          </cell>
          <cell r="BJ789">
            <v>6978756.4000000004</v>
          </cell>
        </row>
        <row r="790">
          <cell r="A790">
            <v>620221</v>
          </cell>
          <cell r="B790" t="str">
            <v>Postage &amp; Courier</v>
          </cell>
          <cell r="C790">
            <v>0</v>
          </cell>
          <cell r="D790">
            <v>3923.58</v>
          </cell>
          <cell r="E790">
            <v>0</v>
          </cell>
          <cell r="F790">
            <v>3923.58</v>
          </cell>
          <cell r="G790">
            <v>7909803.2999999998</v>
          </cell>
          <cell r="H790">
            <v>0</v>
          </cell>
          <cell r="I790">
            <v>0</v>
          </cell>
          <cell r="J790">
            <v>0</v>
          </cell>
          <cell r="K790">
            <v>7909803.2999999998</v>
          </cell>
          <cell r="L790">
            <v>0</v>
          </cell>
          <cell r="M790">
            <v>0</v>
          </cell>
          <cell r="N790">
            <v>0</v>
          </cell>
          <cell r="O790">
            <v>0</v>
          </cell>
          <cell r="P790">
            <v>0</v>
          </cell>
          <cell r="Q790">
            <v>2463.7399999999998</v>
          </cell>
          <cell r="R790">
            <v>0</v>
          </cell>
          <cell r="S790">
            <v>0</v>
          </cell>
          <cell r="T790">
            <v>0</v>
          </cell>
          <cell r="U790">
            <v>0</v>
          </cell>
          <cell r="V790">
            <v>7916190.6200000001</v>
          </cell>
          <cell r="W790">
            <v>0</v>
          </cell>
          <cell r="X790">
            <v>0</v>
          </cell>
          <cell r="Y790">
            <v>0</v>
          </cell>
          <cell r="Z790">
            <v>0</v>
          </cell>
          <cell r="AA790">
            <v>0</v>
          </cell>
          <cell r="AB790">
            <v>0</v>
          </cell>
          <cell r="AC790">
            <v>0</v>
          </cell>
          <cell r="AD790">
            <v>0</v>
          </cell>
          <cell r="AE790">
            <v>0</v>
          </cell>
          <cell r="AF790">
            <v>0</v>
          </cell>
          <cell r="AG790">
            <v>0</v>
          </cell>
          <cell r="AH790">
            <v>0</v>
          </cell>
          <cell r="AI790">
            <v>0</v>
          </cell>
          <cell r="AJ790">
            <v>0</v>
          </cell>
          <cell r="AK790">
            <v>0</v>
          </cell>
          <cell r="AL790">
            <v>0</v>
          </cell>
          <cell r="AM790">
            <v>0</v>
          </cell>
          <cell r="AN790">
            <v>0</v>
          </cell>
          <cell r="AO790">
            <v>0</v>
          </cell>
          <cell r="AP790">
            <v>0</v>
          </cell>
          <cell r="AQ790">
            <v>0</v>
          </cell>
          <cell r="AR790">
            <v>3923.58</v>
          </cell>
          <cell r="AS790">
            <v>0</v>
          </cell>
          <cell r="AT790">
            <v>3923.58</v>
          </cell>
          <cell r="AU790">
            <v>7909803.2999999998</v>
          </cell>
          <cell r="AV790">
            <v>0</v>
          </cell>
          <cell r="AW790">
            <v>0</v>
          </cell>
          <cell r="AX790">
            <v>0</v>
          </cell>
          <cell r="AY790">
            <v>7909803.2999999998</v>
          </cell>
          <cell r="AZ790">
            <v>0</v>
          </cell>
          <cell r="BA790">
            <v>0</v>
          </cell>
          <cell r="BB790">
            <v>0</v>
          </cell>
          <cell r="BC790">
            <v>0</v>
          </cell>
          <cell r="BD790">
            <v>0</v>
          </cell>
          <cell r="BE790">
            <v>2463.7399999999998</v>
          </cell>
          <cell r="BF790">
            <v>0</v>
          </cell>
          <cell r="BG790">
            <v>0</v>
          </cell>
          <cell r="BH790">
            <v>0</v>
          </cell>
          <cell r="BI790">
            <v>0</v>
          </cell>
          <cell r="BJ790">
            <v>7916190.6200000001</v>
          </cell>
        </row>
        <row r="791">
          <cell r="A791">
            <v>620240</v>
          </cell>
          <cell r="B791" t="str">
            <v>Other Contract Svc</v>
          </cell>
          <cell r="C791">
            <v>10376006</v>
          </cell>
          <cell r="D791">
            <v>218204393.80000001</v>
          </cell>
          <cell r="E791">
            <v>0</v>
          </cell>
          <cell r="F791">
            <v>218204393.80000001</v>
          </cell>
          <cell r="G791">
            <v>210345890.88999999</v>
          </cell>
          <cell r="H791">
            <v>0</v>
          </cell>
          <cell r="I791">
            <v>0</v>
          </cell>
          <cell r="J791">
            <v>0</v>
          </cell>
          <cell r="K791">
            <v>210345890.88999999</v>
          </cell>
          <cell r="L791">
            <v>0</v>
          </cell>
          <cell r="M791">
            <v>0</v>
          </cell>
          <cell r="N791">
            <v>0</v>
          </cell>
          <cell r="O791">
            <v>-902</v>
          </cell>
          <cell r="P791">
            <v>6000</v>
          </cell>
          <cell r="Q791">
            <v>4527563.93</v>
          </cell>
          <cell r="R791">
            <v>0</v>
          </cell>
          <cell r="S791">
            <v>0</v>
          </cell>
          <cell r="T791">
            <v>0</v>
          </cell>
          <cell r="U791">
            <v>0</v>
          </cell>
          <cell r="V791">
            <v>443458952.62</v>
          </cell>
          <cell r="W791">
            <v>0</v>
          </cell>
          <cell r="X791">
            <v>0</v>
          </cell>
          <cell r="Y791">
            <v>0</v>
          </cell>
          <cell r="Z791">
            <v>0</v>
          </cell>
          <cell r="AA791">
            <v>0</v>
          </cell>
          <cell r="AB791">
            <v>0</v>
          </cell>
          <cell r="AC791">
            <v>0</v>
          </cell>
          <cell r="AD791">
            <v>0</v>
          </cell>
          <cell r="AE791">
            <v>0</v>
          </cell>
          <cell r="AF791">
            <v>0</v>
          </cell>
          <cell r="AG791">
            <v>0</v>
          </cell>
          <cell r="AH791">
            <v>0</v>
          </cell>
          <cell r="AI791">
            <v>0</v>
          </cell>
          <cell r="AJ791">
            <v>0</v>
          </cell>
          <cell r="AK791">
            <v>0</v>
          </cell>
          <cell r="AL791">
            <v>0</v>
          </cell>
          <cell r="AM791">
            <v>0</v>
          </cell>
          <cell r="AN791">
            <v>0</v>
          </cell>
          <cell r="AO791">
            <v>0</v>
          </cell>
          <cell r="AP791">
            <v>0</v>
          </cell>
          <cell r="AQ791">
            <v>10376006</v>
          </cell>
          <cell r="AR791">
            <v>218204393.80000001</v>
          </cell>
          <cell r="AS791">
            <v>0</v>
          </cell>
          <cell r="AT791">
            <v>218204393.80000001</v>
          </cell>
          <cell r="AU791">
            <v>210345890.88999999</v>
          </cell>
          <cell r="AV791">
            <v>0</v>
          </cell>
          <cell r="AW791">
            <v>0</v>
          </cell>
          <cell r="AX791">
            <v>0</v>
          </cell>
          <cell r="AY791">
            <v>210345890.88999999</v>
          </cell>
          <cell r="AZ791">
            <v>0</v>
          </cell>
          <cell r="BA791">
            <v>0</v>
          </cell>
          <cell r="BB791">
            <v>0</v>
          </cell>
          <cell r="BC791">
            <v>-902</v>
          </cell>
          <cell r="BD791">
            <v>6000</v>
          </cell>
          <cell r="BE791">
            <v>4527563.93</v>
          </cell>
          <cell r="BF791">
            <v>0</v>
          </cell>
          <cell r="BG791">
            <v>0</v>
          </cell>
          <cell r="BH791">
            <v>0</v>
          </cell>
          <cell r="BI791">
            <v>0</v>
          </cell>
          <cell r="BJ791">
            <v>443458952.62</v>
          </cell>
        </row>
        <row r="792">
          <cell r="A792">
            <v>620260</v>
          </cell>
          <cell r="B792" t="str">
            <v>Travel Costs</v>
          </cell>
          <cell r="C792">
            <v>0</v>
          </cell>
          <cell r="D792">
            <v>237604.63</v>
          </cell>
          <cell r="E792">
            <v>0</v>
          </cell>
          <cell r="F792">
            <v>237604.63</v>
          </cell>
          <cell r="G792">
            <v>119002.08</v>
          </cell>
          <cell r="H792">
            <v>0</v>
          </cell>
          <cell r="I792">
            <v>0</v>
          </cell>
          <cell r="J792">
            <v>0</v>
          </cell>
          <cell r="K792">
            <v>119002.08</v>
          </cell>
          <cell r="L792">
            <v>0</v>
          </cell>
          <cell r="M792">
            <v>0</v>
          </cell>
          <cell r="N792">
            <v>0</v>
          </cell>
          <cell r="O792">
            <v>-17765.599999999999</v>
          </cell>
          <cell r="P792">
            <v>0</v>
          </cell>
          <cell r="Q792">
            <v>3663746.12</v>
          </cell>
          <cell r="R792">
            <v>0</v>
          </cell>
          <cell r="S792">
            <v>0</v>
          </cell>
          <cell r="T792">
            <v>0</v>
          </cell>
          <cell r="U792">
            <v>0</v>
          </cell>
          <cell r="V792">
            <v>4002587.23</v>
          </cell>
          <cell r="W792">
            <v>0</v>
          </cell>
          <cell r="X792">
            <v>0</v>
          </cell>
          <cell r="Y792">
            <v>0</v>
          </cell>
          <cell r="Z792">
            <v>0</v>
          </cell>
          <cell r="AA792">
            <v>0</v>
          </cell>
          <cell r="AB792">
            <v>0</v>
          </cell>
          <cell r="AC792">
            <v>0</v>
          </cell>
          <cell r="AD792">
            <v>0</v>
          </cell>
          <cell r="AE792">
            <v>0</v>
          </cell>
          <cell r="AF792">
            <v>0</v>
          </cell>
          <cell r="AG792">
            <v>0</v>
          </cell>
          <cell r="AH792">
            <v>0</v>
          </cell>
          <cell r="AI792">
            <v>0</v>
          </cell>
          <cell r="AJ792">
            <v>0</v>
          </cell>
          <cell r="AK792">
            <v>0</v>
          </cell>
          <cell r="AL792">
            <v>0</v>
          </cell>
          <cell r="AM792">
            <v>0</v>
          </cell>
          <cell r="AN792">
            <v>0</v>
          </cell>
          <cell r="AO792">
            <v>0</v>
          </cell>
          <cell r="AP792">
            <v>0</v>
          </cell>
          <cell r="AQ792">
            <v>0</v>
          </cell>
          <cell r="AR792">
            <v>237604.63</v>
          </cell>
          <cell r="AS792">
            <v>0</v>
          </cell>
          <cell r="AT792">
            <v>237604.63</v>
          </cell>
          <cell r="AU792">
            <v>119002.08</v>
          </cell>
          <cell r="AV792">
            <v>0</v>
          </cell>
          <cell r="AW792">
            <v>0</v>
          </cell>
          <cell r="AX792">
            <v>0</v>
          </cell>
          <cell r="AY792">
            <v>119002.08</v>
          </cell>
          <cell r="AZ792">
            <v>0</v>
          </cell>
          <cell r="BA792">
            <v>0</v>
          </cell>
          <cell r="BB792">
            <v>0</v>
          </cell>
          <cell r="BC792">
            <v>-17765.599999999999</v>
          </cell>
          <cell r="BD792">
            <v>0</v>
          </cell>
          <cell r="BE792">
            <v>3663746.12</v>
          </cell>
          <cell r="BF792">
            <v>0</v>
          </cell>
          <cell r="BG792">
            <v>0</v>
          </cell>
          <cell r="BH792">
            <v>0</v>
          </cell>
          <cell r="BI792">
            <v>0</v>
          </cell>
          <cell r="BJ792">
            <v>4002587.23</v>
          </cell>
        </row>
        <row r="793">
          <cell r="A793">
            <v>620261</v>
          </cell>
          <cell r="B793" t="str">
            <v>Meals &amp; Entert Exp</v>
          </cell>
          <cell r="C793">
            <v>4373.3</v>
          </cell>
          <cell r="D793">
            <v>441049.32</v>
          </cell>
          <cell r="E793">
            <v>0</v>
          </cell>
          <cell r="F793">
            <v>441049.32</v>
          </cell>
          <cell r="G793">
            <v>407016.57</v>
          </cell>
          <cell r="H793">
            <v>0</v>
          </cell>
          <cell r="I793">
            <v>0</v>
          </cell>
          <cell r="J793">
            <v>0</v>
          </cell>
          <cell r="K793">
            <v>407016.57</v>
          </cell>
          <cell r="L793">
            <v>0</v>
          </cell>
          <cell r="M793">
            <v>0</v>
          </cell>
          <cell r="N793">
            <v>0</v>
          </cell>
          <cell r="O793">
            <v>3532.81</v>
          </cell>
          <cell r="P793">
            <v>0</v>
          </cell>
          <cell r="Q793">
            <v>151166.14000000001</v>
          </cell>
          <cell r="R793">
            <v>0</v>
          </cell>
          <cell r="S793">
            <v>0</v>
          </cell>
          <cell r="T793">
            <v>0</v>
          </cell>
          <cell r="U793">
            <v>0</v>
          </cell>
          <cell r="V793">
            <v>1007138.14</v>
          </cell>
          <cell r="W793">
            <v>0</v>
          </cell>
          <cell r="X793">
            <v>0</v>
          </cell>
          <cell r="Y793">
            <v>0</v>
          </cell>
          <cell r="Z793">
            <v>0</v>
          </cell>
          <cell r="AA793">
            <v>0</v>
          </cell>
          <cell r="AB793">
            <v>0</v>
          </cell>
          <cell r="AC793">
            <v>0</v>
          </cell>
          <cell r="AD793">
            <v>0</v>
          </cell>
          <cell r="AE793">
            <v>0</v>
          </cell>
          <cell r="AF793">
            <v>0</v>
          </cell>
          <cell r="AG793">
            <v>0</v>
          </cell>
          <cell r="AH793">
            <v>0</v>
          </cell>
          <cell r="AI793">
            <v>0</v>
          </cell>
          <cell r="AJ793">
            <v>0</v>
          </cell>
          <cell r="AK793">
            <v>0</v>
          </cell>
          <cell r="AL793">
            <v>0</v>
          </cell>
          <cell r="AM793">
            <v>0</v>
          </cell>
          <cell r="AN793">
            <v>0</v>
          </cell>
          <cell r="AO793">
            <v>0</v>
          </cell>
          <cell r="AP793">
            <v>0</v>
          </cell>
          <cell r="AQ793">
            <v>4373.3</v>
          </cell>
          <cell r="AR793">
            <v>441049.32</v>
          </cell>
          <cell r="AS793">
            <v>0</v>
          </cell>
          <cell r="AT793">
            <v>441049.32</v>
          </cell>
          <cell r="AU793">
            <v>407016.57</v>
          </cell>
          <cell r="AV793">
            <v>0</v>
          </cell>
          <cell r="AW793">
            <v>0</v>
          </cell>
          <cell r="AX793">
            <v>0</v>
          </cell>
          <cell r="AY793">
            <v>407016.57</v>
          </cell>
          <cell r="AZ793">
            <v>0</v>
          </cell>
          <cell r="BA793">
            <v>0</v>
          </cell>
          <cell r="BB793">
            <v>0</v>
          </cell>
          <cell r="BC793">
            <v>3532.81</v>
          </cell>
          <cell r="BD793">
            <v>0</v>
          </cell>
          <cell r="BE793">
            <v>151166.14000000001</v>
          </cell>
          <cell r="BF793">
            <v>0</v>
          </cell>
          <cell r="BG793">
            <v>0</v>
          </cell>
          <cell r="BH793">
            <v>0</v>
          </cell>
          <cell r="BI793">
            <v>0</v>
          </cell>
          <cell r="BJ793">
            <v>1007138.14</v>
          </cell>
        </row>
        <row r="794">
          <cell r="A794">
            <v>620262</v>
          </cell>
          <cell r="B794" t="str">
            <v>Meals Fully Deductible</v>
          </cell>
          <cell r="C794">
            <v>0</v>
          </cell>
          <cell r="D794">
            <v>0</v>
          </cell>
          <cell r="E794">
            <v>0</v>
          </cell>
          <cell r="F794">
            <v>0</v>
          </cell>
          <cell r="G794">
            <v>0</v>
          </cell>
          <cell r="H794">
            <v>0</v>
          </cell>
          <cell r="I794">
            <v>0</v>
          </cell>
          <cell r="J794">
            <v>0</v>
          </cell>
          <cell r="K794">
            <v>0</v>
          </cell>
          <cell r="L794">
            <v>0</v>
          </cell>
          <cell r="M794">
            <v>0</v>
          </cell>
          <cell r="N794">
            <v>0</v>
          </cell>
          <cell r="O794">
            <v>0</v>
          </cell>
          <cell r="P794">
            <v>0</v>
          </cell>
          <cell r="Q794">
            <v>91935.3</v>
          </cell>
          <cell r="R794">
            <v>0</v>
          </cell>
          <cell r="S794">
            <v>0</v>
          </cell>
          <cell r="T794">
            <v>0</v>
          </cell>
          <cell r="U794">
            <v>0</v>
          </cell>
          <cell r="V794">
            <v>91935.3</v>
          </cell>
          <cell r="W794">
            <v>0</v>
          </cell>
          <cell r="X794">
            <v>0</v>
          </cell>
          <cell r="Y794">
            <v>0</v>
          </cell>
          <cell r="Z794">
            <v>0</v>
          </cell>
          <cell r="AA794">
            <v>0</v>
          </cell>
          <cell r="AB794">
            <v>0</v>
          </cell>
          <cell r="AC794">
            <v>0</v>
          </cell>
          <cell r="AD794">
            <v>0</v>
          </cell>
          <cell r="AE794">
            <v>0</v>
          </cell>
          <cell r="AF794">
            <v>0</v>
          </cell>
          <cell r="AG794">
            <v>0</v>
          </cell>
          <cell r="AH794">
            <v>0</v>
          </cell>
          <cell r="AI794">
            <v>0</v>
          </cell>
          <cell r="AJ794">
            <v>0</v>
          </cell>
          <cell r="AK794">
            <v>0</v>
          </cell>
          <cell r="AL794">
            <v>0</v>
          </cell>
          <cell r="AM794">
            <v>0</v>
          </cell>
          <cell r="AN794">
            <v>0</v>
          </cell>
          <cell r="AO794">
            <v>0</v>
          </cell>
          <cell r="AP794">
            <v>0</v>
          </cell>
          <cell r="AQ794">
            <v>0</v>
          </cell>
          <cell r="AR794">
            <v>0</v>
          </cell>
          <cell r="AS794">
            <v>0</v>
          </cell>
          <cell r="AT794">
            <v>0</v>
          </cell>
          <cell r="AU794">
            <v>0</v>
          </cell>
          <cell r="AV794">
            <v>0</v>
          </cell>
          <cell r="AW794">
            <v>0</v>
          </cell>
          <cell r="AX794">
            <v>0</v>
          </cell>
          <cell r="AY794">
            <v>0</v>
          </cell>
          <cell r="AZ794">
            <v>0</v>
          </cell>
          <cell r="BA794">
            <v>0</v>
          </cell>
          <cell r="BB794">
            <v>0</v>
          </cell>
          <cell r="BC794">
            <v>0</v>
          </cell>
          <cell r="BD794">
            <v>0</v>
          </cell>
          <cell r="BE794">
            <v>91935.3</v>
          </cell>
          <cell r="BF794">
            <v>0</v>
          </cell>
          <cell r="BG794">
            <v>0</v>
          </cell>
          <cell r="BH794">
            <v>0</v>
          </cell>
          <cell r="BI794">
            <v>0</v>
          </cell>
          <cell r="BJ794">
            <v>91935.3</v>
          </cell>
        </row>
        <row r="795">
          <cell r="A795">
            <v>620263</v>
          </cell>
          <cell r="B795" t="str">
            <v>Proc Card Exp Redist</v>
          </cell>
          <cell r="C795">
            <v>0</v>
          </cell>
          <cell r="D795">
            <v>442731.14</v>
          </cell>
          <cell r="E795">
            <v>0</v>
          </cell>
          <cell r="F795">
            <v>442731.14</v>
          </cell>
          <cell r="G795">
            <v>-420081.59</v>
          </cell>
          <cell r="H795">
            <v>0</v>
          </cell>
          <cell r="I795">
            <v>0</v>
          </cell>
          <cell r="J795">
            <v>0</v>
          </cell>
          <cell r="K795">
            <v>-420081.59</v>
          </cell>
          <cell r="L795">
            <v>0</v>
          </cell>
          <cell r="M795">
            <v>0</v>
          </cell>
          <cell r="N795">
            <v>0</v>
          </cell>
          <cell r="O795">
            <v>0</v>
          </cell>
          <cell r="P795">
            <v>0</v>
          </cell>
          <cell r="Q795">
            <v>22671.68</v>
          </cell>
          <cell r="R795">
            <v>0</v>
          </cell>
          <cell r="S795">
            <v>0</v>
          </cell>
          <cell r="T795">
            <v>0</v>
          </cell>
          <cell r="U795">
            <v>0</v>
          </cell>
          <cell r="V795">
            <v>45321.23</v>
          </cell>
          <cell r="W795">
            <v>0</v>
          </cell>
          <cell r="X795">
            <v>0</v>
          </cell>
          <cell r="Y795">
            <v>0</v>
          </cell>
          <cell r="Z795">
            <v>0</v>
          </cell>
          <cell r="AA795">
            <v>0</v>
          </cell>
          <cell r="AB795">
            <v>0</v>
          </cell>
          <cell r="AC795">
            <v>0</v>
          </cell>
          <cell r="AD795">
            <v>0</v>
          </cell>
          <cell r="AE795">
            <v>0</v>
          </cell>
          <cell r="AF795">
            <v>0</v>
          </cell>
          <cell r="AG795">
            <v>0</v>
          </cell>
          <cell r="AH795">
            <v>0</v>
          </cell>
          <cell r="AI795">
            <v>0</v>
          </cell>
          <cell r="AJ795">
            <v>0</v>
          </cell>
          <cell r="AK795">
            <v>0</v>
          </cell>
          <cell r="AL795">
            <v>0</v>
          </cell>
          <cell r="AM795">
            <v>0</v>
          </cell>
          <cell r="AN795">
            <v>0</v>
          </cell>
          <cell r="AO795">
            <v>0</v>
          </cell>
          <cell r="AP795">
            <v>0</v>
          </cell>
          <cell r="AQ795">
            <v>0</v>
          </cell>
          <cell r="AR795">
            <v>442731.14</v>
          </cell>
          <cell r="AS795">
            <v>0</v>
          </cell>
          <cell r="AT795">
            <v>442731.14</v>
          </cell>
          <cell r="AU795">
            <v>-420081.59</v>
          </cell>
          <cell r="AV795">
            <v>0</v>
          </cell>
          <cell r="AW795">
            <v>0</v>
          </cell>
          <cell r="AX795">
            <v>0</v>
          </cell>
          <cell r="AY795">
            <v>-420081.59</v>
          </cell>
          <cell r="AZ795">
            <v>0</v>
          </cell>
          <cell r="BA795">
            <v>0</v>
          </cell>
          <cell r="BB795">
            <v>0</v>
          </cell>
          <cell r="BC795">
            <v>0</v>
          </cell>
          <cell r="BD795">
            <v>0</v>
          </cell>
          <cell r="BE795">
            <v>22671.68</v>
          </cell>
          <cell r="BF795">
            <v>0</v>
          </cell>
          <cell r="BG795">
            <v>0</v>
          </cell>
          <cell r="BH795">
            <v>0</v>
          </cell>
          <cell r="BI795">
            <v>0</v>
          </cell>
          <cell r="BJ795">
            <v>45321.23</v>
          </cell>
        </row>
        <row r="796">
          <cell r="A796">
            <v>620264</v>
          </cell>
          <cell r="B796" t="str">
            <v>Mileage (Timesheets)</v>
          </cell>
          <cell r="C796">
            <v>0</v>
          </cell>
          <cell r="D796">
            <v>445386.6</v>
          </cell>
          <cell r="E796">
            <v>0</v>
          </cell>
          <cell r="F796">
            <v>445386.6</v>
          </cell>
          <cell r="G796">
            <v>408333.16</v>
          </cell>
          <cell r="H796">
            <v>0</v>
          </cell>
          <cell r="I796">
            <v>0</v>
          </cell>
          <cell r="J796">
            <v>0</v>
          </cell>
          <cell r="K796">
            <v>408333.16</v>
          </cell>
          <cell r="L796">
            <v>0</v>
          </cell>
          <cell r="M796">
            <v>0</v>
          </cell>
          <cell r="N796">
            <v>0</v>
          </cell>
          <cell r="O796">
            <v>0</v>
          </cell>
          <cell r="P796">
            <v>0</v>
          </cell>
          <cell r="Q796">
            <v>0</v>
          </cell>
          <cell r="R796">
            <v>0</v>
          </cell>
          <cell r="S796">
            <v>0</v>
          </cell>
          <cell r="T796">
            <v>0</v>
          </cell>
          <cell r="U796">
            <v>0</v>
          </cell>
          <cell r="V796">
            <v>853719.76</v>
          </cell>
          <cell r="W796">
            <v>0</v>
          </cell>
          <cell r="X796">
            <v>0</v>
          </cell>
          <cell r="Y796">
            <v>0</v>
          </cell>
          <cell r="Z796">
            <v>0</v>
          </cell>
          <cell r="AA796">
            <v>0</v>
          </cell>
          <cell r="AB796">
            <v>0</v>
          </cell>
          <cell r="AC796">
            <v>0</v>
          </cell>
          <cell r="AD796">
            <v>0</v>
          </cell>
          <cell r="AE796">
            <v>0</v>
          </cell>
          <cell r="AF796">
            <v>0</v>
          </cell>
          <cell r="AG796">
            <v>0</v>
          </cell>
          <cell r="AH796">
            <v>0</v>
          </cell>
          <cell r="AI796">
            <v>0</v>
          </cell>
          <cell r="AJ796">
            <v>0</v>
          </cell>
          <cell r="AK796">
            <v>0</v>
          </cell>
          <cell r="AL796">
            <v>0</v>
          </cell>
          <cell r="AM796">
            <v>0</v>
          </cell>
          <cell r="AN796">
            <v>0</v>
          </cell>
          <cell r="AO796">
            <v>0</v>
          </cell>
          <cell r="AP796">
            <v>0</v>
          </cell>
          <cell r="AQ796">
            <v>0</v>
          </cell>
          <cell r="AR796">
            <v>445386.6</v>
          </cell>
          <cell r="AS796">
            <v>0</v>
          </cell>
          <cell r="AT796">
            <v>445386.6</v>
          </cell>
          <cell r="AU796">
            <v>408333.16</v>
          </cell>
          <cell r="AV796">
            <v>0</v>
          </cell>
          <cell r="AW796">
            <v>0</v>
          </cell>
          <cell r="AX796">
            <v>0</v>
          </cell>
          <cell r="AY796">
            <v>408333.16</v>
          </cell>
          <cell r="AZ796">
            <v>0</v>
          </cell>
          <cell r="BA796">
            <v>0</v>
          </cell>
          <cell r="BB796">
            <v>0</v>
          </cell>
          <cell r="BC796">
            <v>0</v>
          </cell>
          <cell r="BD796">
            <v>0</v>
          </cell>
          <cell r="BE796">
            <v>0</v>
          </cell>
          <cell r="BF796">
            <v>0</v>
          </cell>
          <cell r="BG796">
            <v>0</v>
          </cell>
          <cell r="BH796">
            <v>0</v>
          </cell>
          <cell r="BI796">
            <v>0</v>
          </cell>
          <cell r="BJ796">
            <v>853719.76</v>
          </cell>
        </row>
        <row r="797">
          <cell r="A797">
            <v>620270</v>
          </cell>
          <cell r="B797" t="str">
            <v>P-card Cash &amp; Cheque</v>
          </cell>
          <cell r="C797">
            <v>2441.4299999999998</v>
          </cell>
          <cell r="D797">
            <v>5571274.8200000003</v>
          </cell>
          <cell r="E797">
            <v>0</v>
          </cell>
          <cell r="F797">
            <v>5571274.8200000003</v>
          </cell>
          <cell r="G797">
            <v>3189903.46</v>
          </cell>
          <cell r="H797">
            <v>0</v>
          </cell>
          <cell r="I797">
            <v>0</v>
          </cell>
          <cell r="J797">
            <v>0</v>
          </cell>
          <cell r="K797">
            <v>3189903.46</v>
          </cell>
          <cell r="L797">
            <v>0</v>
          </cell>
          <cell r="M797">
            <v>0</v>
          </cell>
          <cell r="N797">
            <v>0</v>
          </cell>
          <cell r="O797">
            <v>51218.53</v>
          </cell>
          <cell r="P797">
            <v>0</v>
          </cell>
          <cell r="Q797">
            <v>26666.03</v>
          </cell>
          <cell r="R797">
            <v>0</v>
          </cell>
          <cell r="S797">
            <v>0</v>
          </cell>
          <cell r="T797">
            <v>0</v>
          </cell>
          <cell r="U797">
            <v>0</v>
          </cell>
          <cell r="V797">
            <v>8841504.2699999996</v>
          </cell>
          <cell r="W797">
            <v>0</v>
          </cell>
          <cell r="X797">
            <v>0</v>
          </cell>
          <cell r="Y797">
            <v>0</v>
          </cell>
          <cell r="Z797">
            <v>0</v>
          </cell>
          <cell r="AA797">
            <v>0</v>
          </cell>
          <cell r="AB797">
            <v>0</v>
          </cell>
          <cell r="AC797">
            <v>0</v>
          </cell>
          <cell r="AD797">
            <v>0</v>
          </cell>
          <cell r="AE797">
            <v>0</v>
          </cell>
          <cell r="AF797">
            <v>0</v>
          </cell>
          <cell r="AG797">
            <v>0</v>
          </cell>
          <cell r="AH797">
            <v>0</v>
          </cell>
          <cell r="AI797">
            <v>0</v>
          </cell>
          <cell r="AJ797">
            <v>0</v>
          </cell>
          <cell r="AK797">
            <v>0</v>
          </cell>
          <cell r="AL797">
            <v>0</v>
          </cell>
          <cell r="AM797">
            <v>0</v>
          </cell>
          <cell r="AN797">
            <v>0</v>
          </cell>
          <cell r="AO797">
            <v>0</v>
          </cell>
          <cell r="AP797">
            <v>0</v>
          </cell>
          <cell r="AQ797">
            <v>2441.4299999999998</v>
          </cell>
          <cell r="AR797">
            <v>5571274.8200000003</v>
          </cell>
          <cell r="AS797">
            <v>0</v>
          </cell>
          <cell r="AT797">
            <v>5571274.8200000003</v>
          </cell>
          <cell r="AU797">
            <v>3189903.46</v>
          </cell>
          <cell r="AV797">
            <v>0</v>
          </cell>
          <cell r="AW797">
            <v>0</v>
          </cell>
          <cell r="AX797">
            <v>0</v>
          </cell>
          <cell r="AY797">
            <v>3189903.46</v>
          </cell>
          <cell r="AZ797">
            <v>0</v>
          </cell>
          <cell r="BA797">
            <v>0</v>
          </cell>
          <cell r="BB797">
            <v>0</v>
          </cell>
          <cell r="BC797">
            <v>51218.53</v>
          </cell>
          <cell r="BD797">
            <v>0</v>
          </cell>
          <cell r="BE797">
            <v>26666.03</v>
          </cell>
          <cell r="BF797">
            <v>0</v>
          </cell>
          <cell r="BG797">
            <v>0</v>
          </cell>
          <cell r="BH797">
            <v>0</v>
          </cell>
          <cell r="BI797">
            <v>0</v>
          </cell>
          <cell r="BJ797">
            <v>8841504.2699999996</v>
          </cell>
        </row>
        <row r="798">
          <cell r="A798">
            <v>620271</v>
          </cell>
          <cell r="B798" t="str">
            <v>P-card Facility Exp</v>
          </cell>
          <cell r="C798">
            <v>0</v>
          </cell>
          <cell r="D798">
            <v>667994.12</v>
          </cell>
          <cell r="E798">
            <v>0</v>
          </cell>
          <cell r="F798">
            <v>667994.12</v>
          </cell>
          <cell r="G798">
            <v>525235.34</v>
          </cell>
          <cell r="H798">
            <v>0</v>
          </cell>
          <cell r="I798">
            <v>0</v>
          </cell>
          <cell r="J798">
            <v>0</v>
          </cell>
          <cell r="K798">
            <v>525235.34</v>
          </cell>
          <cell r="L798">
            <v>0</v>
          </cell>
          <cell r="M798">
            <v>0</v>
          </cell>
          <cell r="N798">
            <v>0</v>
          </cell>
          <cell r="O798">
            <v>5134.1899999999996</v>
          </cell>
          <cell r="P798">
            <v>0</v>
          </cell>
          <cell r="Q798">
            <v>82205.13</v>
          </cell>
          <cell r="R798">
            <v>0</v>
          </cell>
          <cell r="S798">
            <v>0</v>
          </cell>
          <cell r="T798">
            <v>0</v>
          </cell>
          <cell r="U798">
            <v>0</v>
          </cell>
          <cell r="V798">
            <v>1280568.78</v>
          </cell>
          <cell r="W798">
            <v>0</v>
          </cell>
          <cell r="X798">
            <v>0</v>
          </cell>
          <cell r="Y798">
            <v>0</v>
          </cell>
          <cell r="Z798">
            <v>0</v>
          </cell>
          <cell r="AA798">
            <v>0</v>
          </cell>
          <cell r="AB798">
            <v>0</v>
          </cell>
          <cell r="AC798">
            <v>0</v>
          </cell>
          <cell r="AD798">
            <v>0</v>
          </cell>
          <cell r="AE798">
            <v>0</v>
          </cell>
          <cell r="AF798">
            <v>0</v>
          </cell>
          <cell r="AG798">
            <v>0</v>
          </cell>
          <cell r="AH798">
            <v>0</v>
          </cell>
          <cell r="AI798">
            <v>0</v>
          </cell>
          <cell r="AJ798">
            <v>0</v>
          </cell>
          <cell r="AK798">
            <v>0</v>
          </cell>
          <cell r="AL798">
            <v>0</v>
          </cell>
          <cell r="AM798">
            <v>0</v>
          </cell>
          <cell r="AN798">
            <v>0</v>
          </cell>
          <cell r="AO798">
            <v>0</v>
          </cell>
          <cell r="AP798">
            <v>0</v>
          </cell>
          <cell r="AQ798">
            <v>0</v>
          </cell>
          <cell r="AR798">
            <v>667994.12</v>
          </cell>
          <cell r="AS798">
            <v>0</v>
          </cell>
          <cell r="AT798">
            <v>667994.12</v>
          </cell>
          <cell r="AU798">
            <v>525235.34</v>
          </cell>
          <cell r="AV798">
            <v>0</v>
          </cell>
          <cell r="AW798">
            <v>0</v>
          </cell>
          <cell r="AX798">
            <v>0</v>
          </cell>
          <cell r="AY798">
            <v>525235.34</v>
          </cell>
          <cell r="AZ798">
            <v>0</v>
          </cell>
          <cell r="BA798">
            <v>0</v>
          </cell>
          <cell r="BB798">
            <v>0</v>
          </cell>
          <cell r="BC798">
            <v>5134.1899999999996</v>
          </cell>
          <cell r="BD798">
            <v>0</v>
          </cell>
          <cell r="BE798">
            <v>82205.13</v>
          </cell>
          <cell r="BF798">
            <v>0</v>
          </cell>
          <cell r="BG798">
            <v>0</v>
          </cell>
          <cell r="BH798">
            <v>0</v>
          </cell>
          <cell r="BI798">
            <v>0</v>
          </cell>
          <cell r="BJ798">
            <v>1280568.78</v>
          </cell>
        </row>
        <row r="799">
          <cell r="A799">
            <v>620272</v>
          </cell>
          <cell r="B799" t="str">
            <v>P-card Fleet Exp</v>
          </cell>
          <cell r="C799">
            <v>5348.13</v>
          </cell>
          <cell r="D799">
            <v>2169512.4300000002</v>
          </cell>
          <cell r="E799">
            <v>0</v>
          </cell>
          <cell r="F799">
            <v>2169512.4300000002</v>
          </cell>
          <cell r="G799">
            <v>1957839.21</v>
          </cell>
          <cell r="H799">
            <v>0</v>
          </cell>
          <cell r="I799">
            <v>0</v>
          </cell>
          <cell r="J799">
            <v>0</v>
          </cell>
          <cell r="K799">
            <v>1957839.21</v>
          </cell>
          <cell r="L799">
            <v>0</v>
          </cell>
          <cell r="M799">
            <v>0</v>
          </cell>
          <cell r="N799">
            <v>0</v>
          </cell>
          <cell r="O799">
            <v>32306.49</v>
          </cell>
          <cell r="P799">
            <v>0</v>
          </cell>
          <cell r="Q799">
            <v>95829.85</v>
          </cell>
          <cell r="R799">
            <v>0</v>
          </cell>
          <cell r="S799">
            <v>0</v>
          </cell>
          <cell r="T799">
            <v>0</v>
          </cell>
          <cell r="U799">
            <v>0</v>
          </cell>
          <cell r="V799">
            <v>4260836.1100000003</v>
          </cell>
          <cell r="W799">
            <v>0</v>
          </cell>
          <cell r="X799">
            <v>0</v>
          </cell>
          <cell r="Y799">
            <v>0</v>
          </cell>
          <cell r="Z799">
            <v>0</v>
          </cell>
          <cell r="AA799">
            <v>0</v>
          </cell>
          <cell r="AB799">
            <v>0</v>
          </cell>
          <cell r="AC799">
            <v>0</v>
          </cell>
          <cell r="AD799">
            <v>0</v>
          </cell>
          <cell r="AE799">
            <v>0</v>
          </cell>
          <cell r="AF799">
            <v>0</v>
          </cell>
          <cell r="AG799">
            <v>0</v>
          </cell>
          <cell r="AH799">
            <v>0</v>
          </cell>
          <cell r="AI799">
            <v>0</v>
          </cell>
          <cell r="AJ799">
            <v>0</v>
          </cell>
          <cell r="AK799">
            <v>0</v>
          </cell>
          <cell r="AL799">
            <v>0</v>
          </cell>
          <cell r="AM799">
            <v>0</v>
          </cell>
          <cell r="AN799">
            <v>0</v>
          </cell>
          <cell r="AO799">
            <v>0</v>
          </cell>
          <cell r="AP799">
            <v>0</v>
          </cell>
          <cell r="AQ799">
            <v>5348.13</v>
          </cell>
          <cell r="AR799">
            <v>2169512.4300000002</v>
          </cell>
          <cell r="AS799">
            <v>0</v>
          </cell>
          <cell r="AT799">
            <v>2169512.4300000002</v>
          </cell>
          <cell r="AU799">
            <v>1957839.21</v>
          </cell>
          <cell r="AV799">
            <v>0</v>
          </cell>
          <cell r="AW799">
            <v>0</v>
          </cell>
          <cell r="AX799">
            <v>0</v>
          </cell>
          <cell r="AY799">
            <v>1957839.21</v>
          </cell>
          <cell r="AZ799">
            <v>0</v>
          </cell>
          <cell r="BA799">
            <v>0</v>
          </cell>
          <cell r="BB799">
            <v>0</v>
          </cell>
          <cell r="BC799">
            <v>32306.49</v>
          </cell>
          <cell r="BD799">
            <v>0</v>
          </cell>
          <cell r="BE799">
            <v>95829.85</v>
          </cell>
          <cell r="BF799">
            <v>0</v>
          </cell>
          <cell r="BG799">
            <v>0</v>
          </cell>
          <cell r="BH799">
            <v>0</v>
          </cell>
          <cell r="BI799">
            <v>0</v>
          </cell>
          <cell r="BJ799">
            <v>4260836.1100000003</v>
          </cell>
        </row>
        <row r="800">
          <cell r="A800">
            <v>620273</v>
          </cell>
          <cell r="B800" t="str">
            <v>P-card Matrls &amp; Supl</v>
          </cell>
          <cell r="C800">
            <v>50.02</v>
          </cell>
          <cell r="D800">
            <v>6626036.7999999998</v>
          </cell>
          <cell r="E800">
            <v>0</v>
          </cell>
          <cell r="F800">
            <v>6626036.7999999998</v>
          </cell>
          <cell r="G800">
            <v>4236990.87</v>
          </cell>
          <cell r="H800">
            <v>0</v>
          </cell>
          <cell r="I800">
            <v>0</v>
          </cell>
          <cell r="J800">
            <v>0</v>
          </cell>
          <cell r="K800">
            <v>4236990.87</v>
          </cell>
          <cell r="L800">
            <v>0</v>
          </cell>
          <cell r="M800">
            <v>0</v>
          </cell>
          <cell r="N800">
            <v>0</v>
          </cell>
          <cell r="O800">
            <v>51574.92</v>
          </cell>
          <cell r="P800">
            <v>0</v>
          </cell>
          <cell r="Q800">
            <v>822402.13</v>
          </cell>
          <cell r="R800">
            <v>0</v>
          </cell>
          <cell r="S800">
            <v>0</v>
          </cell>
          <cell r="T800">
            <v>0</v>
          </cell>
          <cell r="U800">
            <v>0</v>
          </cell>
          <cell r="V800">
            <v>11737054.74</v>
          </cell>
          <cell r="W800">
            <v>0</v>
          </cell>
          <cell r="X800">
            <v>0</v>
          </cell>
          <cell r="Y800">
            <v>0</v>
          </cell>
          <cell r="Z800">
            <v>0</v>
          </cell>
          <cell r="AA800">
            <v>0</v>
          </cell>
          <cell r="AB800">
            <v>0</v>
          </cell>
          <cell r="AC800">
            <v>0</v>
          </cell>
          <cell r="AD800">
            <v>0</v>
          </cell>
          <cell r="AE800">
            <v>0</v>
          </cell>
          <cell r="AF800">
            <v>0</v>
          </cell>
          <cell r="AG800">
            <v>0</v>
          </cell>
          <cell r="AH800">
            <v>0</v>
          </cell>
          <cell r="AI800">
            <v>0</v>
          </cell>
          <cell r="AJ800">
            <v>0</v>
          </cell>
          <cell r="AK800">
            <v>0</v>
          </cell>
          <cell r="AL800">
            <v>0</v>
          </cell>
          <cell r="AM800">
            <v>0</v>
          </cell>
          <cell r="AN800">
            <v>0</v>
          </cell>
          <cell r="AO800">
            <v>0</v>
          </cell>
          <cell r="AP800">
            <v>0</v>
          </cell>
          <cell r="AQ800">
            <v>50.02</v>
          </cell>
          <cell r="AR800">
            <v>6626036.7999999998</v>
          </cell>
          <cell r="AS800">
            <v>0</v>
          </cell>
          <cell r="AT800">
            <v>6626036.7999999998</v>
          </cell>
          <cell r="AU800">
            <v>4236990.87</v>
          </cell>
          <cell r="AV800">
            <v>0</v>
          </cell>
          <cell r="AW800">
            <v>0</v>
          </cell>
          <cell r="AX800">
            <v>0</v>
          </cell>
          <cell r="AY800">
            <v>4236990.87</v>
          </cell>
          <cell r="AZ800">
            <v>0</v>
          </cell>
          <cell r="BA800">
            <v>0</v>
          </cell>
          <cell r="BB800">
            <v>0</v>
          </cell>
          <cell r="BC800">
            <v>51574.92</v>
          </cell>
          <cell r="BD800">
            <v>0</v>
          </cell>
          <cell r="BE800">
            <v>822402.13</v>
          </cell>
          <cell r="BF800">
            <v>0</v>
          </cell>
          <cell r="BG800">
            <v>0</v>
          </cell>
          <cell r="BH800">
            <v>0</v>
          </cell>
          <cell r="BI800">
            <v>0</v>
          </cell>
          <cell r="BJ800">
            <v>11737054.74</v>
          </cell>
        </row>
        <row r="801">
          <cell r="A801">
            <v>620274</v>
          </cell>
          <cell r="B801" t="str">
            <v>P-card Operating Exp</v>
          </cell>
          <cell r="C801">
            <v>12858.89</v>
          </cell>
          <cell r="D801">
            <v>20271605.559999999</v>
          </cell>
          <cell r="E801">
            <v>0</v>
          </cell>
          <cell r="F801">
            <v>20271605.559999999</v>
          </cell>
          <cell r="G801">
            <v>8321536.04</v>
          </cell>
          <cell r="H801">
            <v>0</v>
          </cell>
          <cell r="I801">
            <v>0</v>
          </cell>
          <cell r="J801">
            <v>0</v>
          </cell>
          <cell r="K801">
            <v>8321536.04</v>
          </cell>
          <cell r="L801">
            <v>0</v>
          </cell>
          <cell r="M801">
            <v>0</v>
          </cell>
          <cell r="N801">
            <v>0</v>
          </cell>
          <cell r="O801">
            <v>171534.97</v>
          </cell>
          <cell r="P801">
            <v>0</v>
          </cell>
          <cell r="Q801">
            <v>543903.63</v>
          </cell>
          <cell r="R801">
            <v>0</v>
          </cell>
          <cell r="S801">
            <v>0</v>
          </cell>
          <cell r="T801">
            <v>0</v>
          </cell>
          <cell r="U801">
            <v>0</v>
          </cell>
          <cell r="V801">
            <v>29321439.09</v>
          </cell>
          <cell r="W801">
            <v>0</v>
          </cell>
          <cell r="X801">
            <v>0</v>
          </cell>
          <cell r="Y801">
            <v>0</v>
          </cell>
          <cell r="Z801">
            <v>0</v>
          </cell>
          <cell r="AA801">
            <v>0</v>
          </cell>
          <cell r="AB801">
            <v>0</v>
          </cell>
          <cell r="AC801">
            <v>0</v>
          </cell>
          <cell r="AD801">
            <v>0</v>
          </cell>
          <cell r="AE801">
            <v>0</v>
          </cell>
          <cell r="AF801">
            <v>0</v>
          </cell>
          <cell r="AG801">
            <v>0</v>
          </cell>
          <cell r="AH801">
            <v>0</v>
          </cell>
          <cell r="AI801">
            <v>0</v>
          </cell>
          <cell r="AJ801">
            <v>0</v>
          </cell>
          <cell r="AK801">
            <v>0</v>
          </cell>
          <cell r="AL801">
            <v>0</v>
          </cell>
          <cell r="AM801">
            <v>0</v>
          </cell>
          <cell r="AN801">
            <v>0</v>
          </cell>
          <cell r="AO801">
            <v>0</v>
          </cell>
          <cell r="AP801">
            <v>0</v>
          </cell>
          <cell r="AQ801">
            <v>12858.89</v>
          </cell>
          <cell r="AR801">
            <v>20271605.559999999</v>
          </cell>
          <cell r="AS801">
            <v>0</v>
          </cell>
          <cell r="AT801">
            <v>20271605.559999999</v>
          </cell>
          <cell r="AU801">
            <v>8321536.04</v>
          </cell>
          <cell r="AV801">
            <v>0</v>
          </cell>
          <cell r="AW801">
            <v>0</v>
          </cell>
          <cell r="AX801">
            <v>0</v>
          </cell>
          <cell r="AY801">
            <v>8321536.04</v>
          </cell>
          <cell r="AZ801">
            <v>0</v>
          </cell>
          <cell r="BA801">
            <v>0</v>
          </cell>
          <cell r="BB801">
            <v>0</v>
          </cell>
          <cell r="BC801">
            <v>171534.97</v>
          </cell>
          <cell r="BD801">
            <v>0</v>
          </cell>
          <cell r="BE801">
            <v>543903.63</v>
          </cell>
          <cell r="BF801">
            <v>0</v>
          </cell>
          <cell r="BG801">
            <v>0</v>
          </cell>
          <cell r="BH801">
            <v>0</v>
          </cell>
          <cell r="BI801">
            <v>0</v>
          </cell>
          <cell r="BJ801">
            <v>29321439.09</v>
          </cell>
        </row>
        <row r="802">
          <cell r="A802">
            <v>620275</v>
          </cell>
          <cell r="B802" t="str">
            <v>P-card Other</v>
          </cell>
          <cell r="C802">
            <v>3834.64</v>
          </cell>
          <cell r="D802">
            <v>637129.92000000004</v>
          </cell>
          <cell r="E802">
            <v>0</v>
          </cell>
          <cell r="F802">
            <v>637129.92000000004</v>
          </cell>
          <cell r="G802">
            <v>465776.96</v>
          </cell>
          <cell r="H802">
            <v>0</v>
          </cell>
          <cell r="I802">
            <v>0</v>
          </cell>
          <cell r="J802">
            <v>0</v>
          </cell>
          <cell r="K802">
            <v>465776.96</v>
          </cell>
          <cell r="L802">
            <v>0</v>
          </cell>
          <cell r="M802">
            <v>0</v>
          </cell>
          <cell r="N802">
            <v>0</v>
          </cell>
          <cell r="O802">
            <v>9369.16</v>
          </cell>
          <cell r="P802">
            <v>0</v>
          </cell>
          <cell r="Q802">
            <v>14423.17</v>
          </cell>
          <cell r="R802">
            <v>0</v>
          </cell>
          <cell r="S802">
            <v>0</v>
          </cell>
          <cell r="T802">
            <v>0</v>
          </cell>
          <cell r="U802">
            <v>0</v>
          </cell>
          <cell r="V802">
            <v>1130533.8500000001</v>
          </cell>
          <cell r="W802">
            <v>0</v>
          </cell>
          <cell r="X802">
            <v>0</v>
          </cell>
          <cell r="Y802">
            <v>0</v>
          </cell>
          <cell r="Z802">
            <v>0</v>
          </cell>
          <cell r="AA802">
            <v>0</v>
          </cell>
          <cell r="AB802">
            <v>0</v>
          </cell>
          <cell r="AC802">
            <v>0</v>
          </cell>
          <cell r="AD802">
            <v>0</v>
          </cell>
          <cell r="AE802">
            <v>0</v>
          </cell>
          <cell r="AF802">
            <v>0</v>
          </cell>
          <cell r="AG802">
            <v>0</v>
          </cell>
          <cell r="AH802">
            <v>0</v>
          </cell>
          <cell r="AI802">
            <v>0</v>
          </cell>
          <cell r="AJ802">
            <v>0</v>
          </cell>
          <cell r="AK802">
            <v>0</v>
          </cell>
          <cell r="AL802">
            <v>0</v>
          </cell>
          <cell r="AM802">
            <v>0</v>
          </cell>
          <cell r="AN802">
            <v>0</v>
          </cell>
          <cell r="AO802">
            <v>0</v>
          </cell>
          <cell r="AP802">
            <v>0</v>
          </cell>
          <cell r="AQ802">
            <v>3834.64</v>
          </cell>
          <cell r="AR802">
            <v>637129.92000000004</v>
          </cell>
          <cell r="AS802">
            <v>0</v>
          </cell>
          <cell r="AT802">
            <v>637129.92000000004</v>
          </cell>
          <cell r="AU802">
            <v>465776.96</v>
          </cell>
          <cell r="AV802">
            <v>0</v>
          </cell>
          <cell r="AW802">
            <v>0</v>
          </cell>
          <cell r="AX802">
            <v>0</v>
          </cell>
          <cell r="AY802">
            <v>465776.96</v>
          </cell>
          <cell r="AZ802">
            <v>0</v>
          </cell>
          <cell r="BA802">
            <v>0</v>
          </cell>
          <cell r="BB802">
            <v>0</v>
          </cell>
          <cell r="BC802">
            <v>9369.16</v>
          </cell>
          <cell r="BD802">
            <v>0</v>
          </cell>
          <cell r="BE802">
            <v>14423.17</v>
          </cell>
          <cell r="BF802">
            <v>0</v>
          </cell>
          <cell r="BG802">
            <v>0</v>
          </cell>
          <cell r="BH802">
            <v>0</v>
          </cell>
          <cell r="BI802">
            <v>0</v>
          </cell>
          <cell r="BJ802">
            <v>1130533.8500000001</v>
          </cell>
        </row>
        <row r="803">
          <cell r="A803">
            <v>620276</v>
          </cell>
          <cell r="B803" t="str">
            <v>P-card Prof. Service</v>
          </cell>
          <cell r="C803">
            <v>12088.64</v>
          </cell>
          <cell r="D803">
            <v>3847572.2</v>
          </cell>
          <cell r="E803">
            <v>0</v>
          </cell>
          <cell r="F803">
            <v>3847572.2</v>
          </cell>
          <cell r="G803">
            <v>2887701.1</v>
          </cell>
          <cell r="H803">
            <v>0</v>
          </cell>
          <cell r="I803">
            <v>0</v>
          </cell>
          <cell r="J803">
            <v>0</v>
          </cell>
          <cell r="K803">
            <v>2887701.1</v>
          </cell>
          <cell r="L803">
            <v>0</v>
          </cell>
          <cell r="M803">
            <v>0</v>
          </cell>
          <cell r="N803">
            <v>0</v>
          </cell>
          <cell r="O803">
            <v>94950.94</v>
          </cell>
          <cell r="P803">
            <v>0</v>
          </cell>
          <cell r="Q803">
            <v>100698.1</v>
          </cell>
          <cell r="R803">
            <v>0</v>
          </cell>
          <cell r="S803">
            <v>0</v>
          </cell>
          <cell r="T803">
            <v>0</v>
          </cell>
          <cell r="U803">
            <v>0</v>
          </cell>
          <cell r="V803">
            <v>6943010.9800000004</v>
          </cell>
          <cell r="W803">
            <v>0</v>
          </cell>
          <cell r="X803">
            <v>0</v>
          </cell>
          <cell r="Y803">
            <v>0</v>
          </cell>
          <cell r="Z803">
            <v>0</v>
          </cell>
          <cell r="AA803">
            <v>0</v>
          </cell>
          <cell r="AB803">
            <v>0</v>
          </cell>
          <cell r="AC803">
            <v>0</v>
          </cell>
          <cell r="AD803">
            <v>0</v>
          </cell>
          <cell r="AE803">
            <v>0</v>
          </cell>
          <cell r="AF803">
            <v>0</v>
          </cell>
          <cell r="AG803">
            <v>0</v>
          </cell>
          <cell r="AH803">
            <v>0</v>
          </cell>
          <cell r="AI803">
            <v>0</v>
          </cell>
          <cell r="AJ803">
            <v>0</v>
          </cell>
          <cell r="AK803">
            <v>0</v>
          </cell>
          <cell r="AL803">
            <v>0</v>
          </cell>
          <cell r="AM803">
            <v>0</v>
          </cell>
          <cell r="AN803">
            <v>0</v>
          </cell>
          <cell r="AO803">
            <v>0</v>
          </cell>
          <cell r="AP803">
            <v>0</v>
          </cell>
          <cell r="AQ803">
            <v>12088.64</v>
          </cell>
          <cell r="AR803">
            <v>3847572.2</v>
          </cell>
          <cell r="AS803">
            <v>0</v>
          </cell>
          <cell r="AT803">
            <v>3847572.2</v>
          </cell>
          <cell r="AU803">
            <v>2887701.1</v>
          </cell>
          <cell r="AV803">
            <v>0</v>
          </cell>
          <cell r="AW803">
            <v>0</v>
          </cell>
          <cell r="AX803">
            <v>0</v>
          </cell>
          <cell r="AY803">
            <v>2887701.1</v>
          </cell>
          <cell r="AZ803">
            <v>0</v>
          </cell>
          <cell r="BA803">
            <v>0</v>
          </cell>
          <cell r="BB803">
            <v>0</v>
          </cell>
          <cell r="BC803">
            <v>94950.94</v>
          </cell>
          <cell r="BD803">
            <v>0</v>
          </cell>
          <cell r="BE803">
            <v>100698.1</v>
          </cell>
          <cell r="BF803">
            <v>0</v>
          </cell>
          <cell r="BG803">
            <v>0</v>
          </cell>
          <cell r="BH803">
            <v>0</v>
          </cell>
          <cell r="BI803">
            <v>0</v>
          </cell>
          <cell r="BJ803">
            <v>6943010.9800000004</v>
          </cell>
        </row>
        <row r="804">
          <cell r="A804">
            <v>620277</v>
          </cell>
          <cell r="B804" t="str">
            <v>P-card Travel Exp</v>
          </cell>
          <cell r="C804">
            <v>39992.14</v>
          </cell>
          <cell r="D804">
            <v>10731403.73</v>
          </cell>
          <cell r="E804">
            <v>0</v>
          </cell>
          <cell r="F804">
            <v>10731403.73</v>
          </cell>
          <cell r="G804">
            <v>8623410.4700000007</v>
          </cell>
          <cell r="H804">
            <v>0</v>
          </cell>
          <cell r="I804">
            <v>0</v>
          </cell>
          <cell r="J804">
            <v>0</v>
          </cell>
          <cell r="K804">
            <v>8623410.4700000007</v>
          </cell>
          <cell r="L804">
            <v>0</v>
          </cell>
          <cell r="M804">
            <v>0</v>
          </cell>
          <cell r="N804">
            <v>0</v>
          </cell>
          <cell r="O804">
            <v>76358.14</v>
          </cell>
          <cell r="P804">
            <v>0</v>
          </cell>
          <cell r="Q804">
            <v>286513.69</v>
          </cell>
          <cell r="R804">
            <v>0</v>
          </cell>
          <cell r="S804">
            <v>0</v>
          </cell>
          <cell r="T804">
            <v>0</v>
          </cell>
          <cell r="U804">
            <v>0</v>
          </cell>
          <cell r="V804">
            <v>19757678.170000002</v>
          </cell>
          <cell r="W804">
            <v>0</v>
          </cell>
          <cell r="X804">
            <v>0</v>
          </cell>
          <cell r="Y804">
            <v>0</v>
          </cell>
          <cell r="Z804">
            <v>0</v>
          </cell>
          <cell r="AA804">
            <v>0</v>
          </cell>
          <cell r="AB804">
            <v>0</v>
          </cell>
          <cell r="AC804">
            <v>0</v>
          </cell>
          <cell r="AD804">
            <v>0</v>
          </cell>
          <cell r="AE804">
            <v>0</v>
          </cell>
          <cell r="AF804">
            <v>0</v>
          </cell>
          <cell r="AG804">
            <v>0</v>
          </cell>
          <cell r="AH804">
            <v>0</v>
          </cell>
          <cell r="AI804">
            <v>0</v>
          </cell>
          <cell r="AJ804">
            <v>0</v>
          </cell>
          <cell r="AK804">
            <v>0</v>
          </cell>
          <cell r="AL804">
            <v>0</v>
          </cell>
          <cell r="AM804">
            <v>0</v>
          </cell>
          <cell r="AN804">
            <v>0</v>
          </cell>
          <cell r="AO804">
            <v>0</v>
          </cell>
          <cell r="AP804">
            <v>0</v>
          </cell>
          <cell r="AQ804">
            <v>39992.14</v>
          </cell>
          <cell r="AR804">
            <v>10731403.73</v>
          </cell>
          <cell r="AS804">
            <v>0</v>
          </cell>
          <cell r="AT804">
            <v>10731403.73</v>
          </cell>
          <cell r="AU804">
            <v>8623410.4700000007</v>
          </cell>
          <cell r="AV804">
            <v>0</v>
          </cell>
          <cell r="AW804">
            <v>0</v>
          </cell>
          <cell r="AX804">
            <v>0</v>
          </cell>
          <cell r="AY804">
            <v>8623410.4700000007</v>
          </cell>
          <cell r="AZ804">
            <v>0</v>
          </cell>
          <cell r="BA804">
            <v>0</v>
          </cell>
          <cell r="BB804">
            <v>0</v>
          </cell>
          <cell r="BC804">
            <v>76358.14</v>
          </cell>
          <cell r="BD804">
            <v>0</v>
          </cell>
          <cell r="BE804">
            <v>286513.69</v>
          </cell>
          <cell r="BF804">
            <v>0</v>
          </cell>
          <cell r="BG804">
            <v>0</v>
          </cell>
          <cell r="BH804">
            <v>0</v>
          </cell>
          <cell r="BI804">
            <v>0</v>
          </cell>
          <cell r="BJ804">
            <v>19757678.170000002</v>
          </cell>
        </row>
        <row r="805">
          <cell r="A805">
            <v>620279</v>
          </cell>
          <cell r="B805" t="str">
            <v>P-card Default Susp</v>
          </cell>
          <cell r="C805">
            <v>-148.74</v>
          </cell>
          <cell r="D805">
            <v>1928108.39</v>
          </cell>
          <cell r="E805">
            <v>0</v>
          </cell>
          <cell r="F805">
            <v>1928108.39</v>
          </cell>
          <cell r="G805">
            <v>558387.43999999994</v>
          </cell>
          <cell r="H805">
            <v>0</v>
          </cell>
          <cell r="I805">
            <v>0</v>
          </cell>
          <cell r="J805">
            <v>0</v>
          </cell>
          <cell r="K805">
            <v>558387.43999999994</v>
          </cell>
          <cell r="L805">
            <v>0</v>
          </cell>
          <cell r="M805">
            <v>0</v>
          </cell>
          <cell r="N805">
            <v>0</v>
          </cell>
          <cell r="O805">
            <v>-529.53</v>
          </cell>
          <cell r="P805">
            <v>0</v>
          </cell>
          <cell r="Q805">
            <v>-1124.96</v>
          </cell>
          <cell r="R805">
            <v>0</v>
          </cell>
          <cell r="S805">
            <v>0</v>
          </cell>
          <cell r="T805">
            <v>0</v>
          </cell>
          <cell r="U805">
            <v>0</v>
          </cell>
          <cell r="V805">
            <v>2484692.6</v>
          </cell>
          <cell r="W805">
            <v>0</v>
          </cell>
          <cell r="X805">
            <v>0</v>
          </cell>
          <cell r="Y805">
            <v>0</v>
          </cell>
          <cell r="Z805">
            <v>0</v>
          </cell>
          <cell r="AA805">
            <v>0</v>
          </cell>
          <cell r="AB805">
            <v>0</v>
          </cell>
          <cell r="AC805">
            <v>0</v>
          </cell>
          <cell r="AD805">
            <v>0</v>
          </cell>
          <cell r="AE805">
            <v>0</v>
          </cell>
          <cell r="AF805">
            <v>0</v>
          </cell>
          <cell r="AG805">
            <v>0</v>
          </cell>
          <cell r="AH805">
            <v>0</v>
          </cell>
          <cell r="AI805">
            <v>0</v>
          </cell>
          <cell r="AJ805">
            <v>0</v>
          </cell>
          <cell r="AK805">
            <v>0</v>
          </cell>
          <cell r="AL805">
            <v>0</v>
          </cell>
          <cell r="AM805">
            <v>0</v>
          </cell>
          <cell r="AN805">
            <v>0</v>
          </cell>
          <cell r="AO805">
            <v>0</v>
          </cell>
          <cell r="AP805">
            <v>0</v>
          </cell>
          <cell r="AQ805">
            <v>-148.74</v>
          </cell>
          <cell r="AR805">
            <v>1928108.39</v>
          </cell>
          <cell r="AS805">
            <v>0</v>
          </cell>
          <cell r="AT805">
            <v>1928108.39</v>
          </cell>
          <cell r="AU805">
            <v>558387.43999999994</v>
          </cell>
          <cell r="AV805">
            <v>0</v>
          </cell>
          <cell r="AW805">
            <v>0</v>
          </cell>
          <cell r="AX805">
            <v>0</v>
          </cell>
          <cell r="AY805">
            <v>558387.43999999994</v>
          </cell>
          <cell r="AZ805">
            <v>0</v>
          </cell>
          <cell r="BA805">
            <v>0</v>
          </cell>
          <cell r="BB805">
            <v>0</v>
          </cell>
          <cell r="BC805">
            <v>-529.53</v>
          </cell>
          <cell r="BD805">
            <v>0</v>
          </cell>
          <cell r="BE805">
            <v>-1124.96</v>
          </cell>
          <cell r="BF805">
            <v>0</v>
          </cell>
          <cell r="BG805">
            <v>0</v>
          </cell>
          <cell r="BH805">
            <v>0</v>
          </cell>
          <cell r="BI805">
            <v>0</v>
          </cell>
          <cell r="BJ805">
            <v>2484692.6</v>
          </cell>
        </row>
        <row r="806">
          <cell r="A806">
            <v>620280</v>
          </cell>
          <cell r="B806" t="str">
            <v>Buz Exp Proc Card</v>
          </cell>
          <cell r="C806">
            <v>2844.3</v>
          </cell>
          <cell r="D806">
            <v>41066.54</v>
          </cell>
          <cell r="E806">
            <v>0</v>
          </cell>
          <cell r="F806">
            <v>41066.54</v>
          </cell>
          <cell r="G806">
            <v>27749.759999999998</v>
          </cell>
          <cell r="H806">
            <v>0</v>
          </cell>
          <cell r="I806">
            <v>0</v>
          </cell>
          <cell r="J806">
            <v>0</v>
          </cell>
          <cell r="K806">
            <v>27749.759999999998</v>
          </cell>
          <cell r="L806">
            <v>0</v>
          </cell>
          <cell r="M806">
            <v>0</v>
          </cell>
          <cell r="N806">
            <v>0</v>
          </cell>
          <cell r="O806">
            <v>3395.17</v>
          </cell>
          <cell r="P806">
            <v>0</v>
          </cell>
          <cell r="Q806">
            <v>7511.01</v>
          </cell>
          <cell r="R806">
            <v>0</v>
          </cell>
          <cell r="S806">
            <v>0</v>
          </cell>
          <cell r="T806">
            <v>0</v>
          </cell>
          <cell r="U806">
            <v>0</v>
          </cell>
          <cell r="V806">
            <v>82566.78</v>
          </cell>
          <cell r="W806">
            <v>0</v>
          </cell>
          <cell r="X806">
            <v>0</v>
          </cell>
          <cell r="Y806">
            <v>0</v>
          </cell>
          <cell r="Z806">
            <v>0</v>
          </cell>
          <cell r="AA806">
            <v>0</v>
          </cell>
          <cell r="AB806">
            <v>0</v>
          </cell>
          <cell r="AC806">
            <v>0</v>
          </cell>
          <cell r="AD806">
            <v>0</v>
          </cell>
          <cell r="AE806">
            <v>0</v>
          </cell>
          <cell r="AF806">
            <v>0</v>
          </cell>
          <cell r="AG806">
            <v>0</v>
          </cell>
          <cell r="AH806">
            <v>0</v>
          </cell>
          <cell r="AI806">
            <v>0</v>
          </cell>
          <cell r="AJ806">
            <v>0</v>
          </cell>
          <cell r="AK806">
            <v>0</v>
          </cell>
          <cell r="AL806">
            <v>0</v>
          </cell>
          <cell r="AM806">
            <v>0</v>
          </cell>
          <cell r="AN806">
            <v>0</v>
          </cell>
          <cell r="AO806">
            <v>0</v>
          </cell>
          <cell r="AP806">
            <v>0</v>
          </cell>
          <cell r="AQ806">
            <v>2844.3</v>
          </cell>
          <cell r="AR806">
            <v>41066.54</v>
          </cell>
          <cell r="AS806">
            <v>0</v>
          </cell>
          <cell r="AT806">
            <v>41066.54</v>
          </cell>
          <cell r="AU806">
            <v>27749.759999999998</v>
          </cell>
          <cell r="AV806">
            <v>0</v>
          </cell>
          <cell r="AW806">
            <v>0</v>
          </cell>
          <cell r="AX806">
            <v>0</v>
          </cell>
          <cell r="AY806">
            <v>27749.759999999998</v>
          </cell>
          <cell r="AZ806">
            <v>0</v>
          </cell>
          <cell r="BA806">
            <v>0</v>
          </cell>
          <cell r="BB806">
            <v>0</v>
          </cell>
          <cell r="BC806">
            <v>3395.17</v>
          </cell>
          <cell r="BD806">
            <v>0</v>
          </cell>
          <cell r="BE806">
            <v>7511.01</v>
          </cell>
          <cell r="BF806">
            <v>0</v>
          </cell>
          <cell r="BG806">
            <v>0</v>
          </cell>
          <cell r="BH806">
            <v>0</v>
          </cell>
          <cell r="BI806">
            <v>0</v>
          </cell>
          <cell r="BJ806">
            <v>82566.78</v>
          </cell>
        </row>
        <row r="807">
          <cell r="A807">
            <v>620300</v>
          </cell>
          <cell r="B807" t="str">
            <v>Relocation Costs</v>
          </cell>
          <cell r="C807">
            <v>0</v>
          </cell>
          <cell r="D807">
            <v>582587.54</v>
          </cell>
          <cell r="E807">
            <v>0</v>
          </cell>
          <cell r="F807">
            <v>582587.54</v>
          </cell>
          <cell r="G807">
            <v>529706.5</v>
          </cell>
          <cell r="H807">
            <v>0</v>
          </cell>
          <cell r="I807">
            <v>0</v>
          </cell>
          <cell r="J807">
            <v>0</v>
          </cell>
          <cell r="K807">
            <v>529706.5</v>
          </cell>
          <cell r="L807">
            <v>0</v>
          </cell>
          <cell r="M807">
            <v>0</v>
          </cell>
          <cell r="N807">
            <v>0</v>
          </cell>
          <cell r="O807">
            <v>0</v>
          </cell>
          <cell r="P807">
            <v>0</v>
          </cell>
          <cell r="Q807">
            <v>23880.76</v>
          </cell>
          <cell r="R807">
            <v>0</v>
          </cell>
          <cell r="S807">
            <v>0</v>
          </cell>
          <cell r="T807">
            <v>0</v>
          </cell>
          <cell r="U807">
            <v>0</v>
          </cell>
          <cell r="V807">
            <v>1136174.8</v>
          </cell>
          <cell r="W807">
            <v>0</v>
          </cell>
          <cell r="X807">
            <v>0</v>
          </cell>
          <cell r="Y807">
            <v>0</v>
          </cell>
          <cell r="Z807">
            <v>0</v>
          </cell>
          <cell r="AA807">
            <v>0</v>
          </cell>
          <cell r="AB807">
            <v>0</v>
          </cell>
          <cell r="AC807">
            <v>0</v>
          </cell>
          <cell r="AD807">
            <v>0</v>
          </cell>
          <cell r="AE807">
            <v>0</v>
          </cell>
          <cell r="AF807">
            <v>0</v>
          </cell>
          <cell r="AG807">
            <v>0</v>
          </cell>
          <cell r="AH807">
            <v>0</v>
          </cell>
          <cell r="AI807">
            <v>0</v>
          </cell>
          <cell r="AJ807">
            <v>0</v>
          </cell>
          <cell r="AK807">
            <v>0</v>
          </cell>
          <cell r="AL807">
            <v>0</v>
          </cell>
          <cell r="AM807">
            <v>0</v>
          </cell>
          <cell r="AN807">
            <v>0</v>
          </cell>
          <cell r="AO807">
            <v>0</v>
          </cell>
          <cell r="AP807">
            <v>0</v>
          </cell>
          <cell r="AQ807">
            <v>0</v>
          </cell>
          <cell r="AR807">
            <v>582587.54</v>
          </cell>
          <cell r="AS807">
            <v>0</v>
          </cell>
          <cell r="AT807">
            <v>582587.54</v>
          </cell>
          <cell r="AU807">
            <v>529706.5</v>
          </cell>
          <cell r="AV807">
            <v>0</v>
          </cell>
          <cell r="AW807">
            <v>0</v>
          </cell>
          <cell r="AX807">
            <v>0</v>
          </cell>
          <cell r="AY807">
            <v>529706.5</v>
          </cell>
          <cell r="AZ807">
            <v>0</v>
          </cell>
          <cell r="BA807">
            <v>0</v>
          </cell>
          <cell r="BB807">
            <v>0</v>
          </cell>
          <cell r="BC807">
            <v>0</v>
          </cell>
          <cell r="BD807">
            <v>0</v>
          </cell>
          <cell r="BE807">
            <v>23880.76</v>
          </cell>
          <cell r="BF807">
            <v>0</v>
          </cell>
          <cell r="BG807">
            <v>0</v>
          </cell>
          <cell r="BH807">
            <v>0</v>
          </cell>
          <cell r="BI807">
            <v>0</v>
          </cell>
          <cell r="BJ807">
            <v>1136174.8</v>
          </cell>
        </row>
        <row r="808">
          <cell r="A808">
            <v>620320</v>
          </cell>
          <cell r="B808" t="str">
            <v>Cse&amp;Cnfrnce Fees</v>
          </cell>
          <cell r="C808">
            <v>16000</v>
          </cell>
          <cell r="D808">
            <v>36864.36</v>
          </cell>
          <cell r="E808">
            <v>0</v>
          </cell>
          <cell r="F808">
            <v>36864.36</v>
          </cell>
          <cell r="G808">
            <v>36137.96</v>
          </cell>
          <cell r="H808">
            <v>0</v>
          </cell>
          <cell r="I808">
            <v>0</v>
          </cell>
          <cell r="J808">
            <v>0</v>
          </cell>
          <cell r="K808">
            <v>36137.96</v>
          </cell>
          <cell r="L808">
            <v>0</v>
          </cell>
          <cell r="M808">
            <v>0</v>
          </cell>
          <cell r="N808">
            <v>0</v>
          </cell>
          <cell r="O808">
            <v>0</v>
          </cell>
          <cell r="P808">
            <v>0</v>
          </cell>
          <cell r="Q808">
            <v>2587.17</v>
          </cell>
          <cell r="R808">
            <v>0</v>
          </cell>
          <cell r="S808">
            <v>0</v>
          </cell>
          <cell r="T808">
            <v>0</v>
          </cell>
          <cell r="U808">
            <v>0</v>
          </cell>
          <cell r="V808">
            <v>91589.49</v>
          </cell>
          <cell r="W808">
            <v>0</v>
          </cell>
          <cell r="X808">
            <v>0</v>
          </cell>
          <cell r="Y808">
            <v>0</v>
          </cell>
          <cell r="Z808">
            <v>0</v>
          </cell>
          <cell r="AA808">
            <v>0</v>
          </cell>
          <cell r="AB808">
            <v>0</v>
          </cell>
          <cell r="AC808">
            <v>0</v>
          </cell>
          <cell r="AD808">
            <v>0</v>
          </cell>
          <cell r="AE808">
            <v>0</v>
          </cell>
          <cell r="AF808">
            <v>0</v>
          </cell>
          <cell r="AG808">
            <v>0</v>
          </cell>
          <cell r="AH808">
            <v>0</v>
          </cell>
          <cell r="AI808">
            <v>0</v>
          </cell>
          <cell r="AJ808">
            <v>0</v>
          </cell>
          <cell r="AK808">
            <v>0</v>
          </cell>
          <cell r="AL808">
            <v>0</v>
          </cell>
          <cell r="AM808">
            <v>0</v>
          </cell>
          <cell r="AN808">
            <v>0</v>
          </cell>
          <cell r="AO808">
            <v>0</v>
          </cell>
          <cell r="AP808">
            <v>0</v>
          </cell>
          <cell r="AQ808">
            <v>16000</v>
          </cell>
          <cell r="AR808">
            <v>36864.36</v>
          </cell>
          <cell r="AS808">
            <v>0</v>
          </cell>
          <cell r="AT808">
            <v>36864.36</v>
          </cell>
          <cell r="AU808">
            <v>36137.96</v>
          </cell>
          <cell r="AV808">
            <v>0</v>
          </cell>
          <cell r="AW808">
            <v>0</v>
          </cell>
          <cell r="AX808">
            <v>0</v>
          </cell>
          <cell r="AY808">
            <v>36137.96</v>
          </cell>
          <cell r="AZ808">
            <v>0</v>
          </cell>
          <cell r="BA808">
            <v>0</v>
          </cell>
          <cell r="BB808">
            <v>0</v>
          </cell>
          <cell r="BC808">
            <v>0</v>
          </cell>
          <cell r="BD808">
            <v>0</v>
          </cell>
          <cell r="BE808">
            <v>2587.17</v>
          </cell>
          <cell r="BF808">
            <v>0</v>
          </cell>
          <cell r="BG808">
            <v>0</v>
          </cell>
          <cell r="BH808">
            <v>0</v>
          </cell>
          <cell r="BI808">
            <v>0</v>
          </cell>
          <cell r="BJ808">
            <v>91589.49</v>
          </cell>
        </row>
        <row r="809">
          <cell r="A809">
            <v>620321</v>
          </cell>
          <cell r="B809" t="str">
            <v>TRAINING Expenses</v>
          </cell>
          <cell r="C809">
            <v>0</v>
          </cell>
          <cell r="D809">
            <v>86421.53</v>
          </cell>
          <cell r="E809">
            <v>0</v>
          </cell>
          <cell r="F809">
            <v>86421.53</v>
          </cell>
          <cell r="G809">
            <v>85983.2</v>
          </cell>
          <cell r="H809">
            <v>0</v>
          </cell>
          <cell r="I809">
            <v>0</v>
          </cell>
          <cell r="J809">
            <v>0</v>
          </cell>
          <cell r="K809">
            <v>85983.2</v>
          </cell>
          <cell r="L809">
            <v>0</v>
          </cell>
          <cell r="M809">
            <v>0</v>
          </cell>
          <cell r="N809">
            <v>0</v>
          </cell>
          <cell r="O809">
            <v>29613.11</v>
          </cell>
          <cell r="P809">
            <v>0</v>
          </cell>
          <cell r="Q809">
            <v>11.04</v>
          </cell>
          <cell r="R809">
            <v>0</v>
          </cell>
          <cell r="S809">
            <v>0</v>
          </cell>
          <cell r="T809">
            <v>0</v>
          </cell>
          <cell r="U809">
            <v>0</v>
          </cell>
          <cell r="V809">
            <v>202028.88</v>
          </cell>
          <cell r="W809">
            <v>0</v>
          </cell>
          <cell r="X809">
            <v>0</v>
          </cell>
          <cell r="Y809">
            <v>0</v>
          </cell>
          <cell r="Z809">
            <v>0</v>
          </cell>
          <cell r="AA809">
            <v>0</v>
          </cell>
          <cell r="AB809">
            <v>0</v>
          </cell>
          <cell r="AC809">
            <v>0</v>
          </cell>
          <cell r="AD809">
            <v>0</v>
          </cell>
          <cell r="AE809">
            <v>0</v>
          </cell>
          <cell r="AF809">
            <v>0</v>
          </cell>
          <cell r="AG809">
            <v>0</v>
          </cell>
          <cell r="AH809">
            <v>0</v>
          </cell>
          <cell r="AI809">
            <v>0</v>
          </cell>
          <cell r="AJ809">
            <v>0</v>
          </cell>
          <cell r="AK809">
            <v>0</v>
          </cell>
          <cell r="AL809">
            <v>0</v>
          </cell>
          <cell r="AM809">
            <v>0</v>
          </cell>
          <cell r="AN809">
            <v>0</v>
          </cell>
          <cell r="AO809">
            <v>0</v>
          </cell>
          <cell r="AP809">
            <v>0</v>
          </cell>
          <cell r="AQ809">
            <v>0</v>
          </cell>
          <cell r="AR809">
            <v>86421.53</v>
          </cell>
          <cell r="AS809">
            <v>0</v>
          </cell>
          <cell r="AT809">
            <v>86421.53</v>
          </cell>
          <cell r="AU809">
            <v>85983.2</v>
          </cell>
          <cell r="AV809">
            <v>0</v>
          </cell>
          <cell r="AW809">
            <v>0</v>
          </cell>
          <cell r="AX809">
            <v>0</v>
          </cell>
          <cell r="AY809">
            <v>85983.2</v>
          </cell>
          <cell r="AZ809">
            <v>0</v>
          </cell>
          <cell r="BA809">
            <v>0</v>
          </cell>
          <cell r="BB809">
            <v>0</v>
          </cell>
          <cell r="BC809">
            <v>29613.11</v>
          </cell>
          <cell r="BD809">
            <v>0</v>
          </cell>
          <cell r="BE809">
            <v>11.04</v>
          </cell>
          <cell r="BF809">
            <v>0</v>
          </cell>
          <cell r="BG809">
            <v>0</v>
          </cell>
          <cell r="BH809">
            <v>0</v>
          </cell>
          <cell r="BI809">
            <v>0</v>
          </cell>
          <cell r="BJ809">
            <v>202028.88</v>
          </cell>
        </row>
        <row r="810">
          <cell r="A810">
            <v>620330</v>
          </cell>
          <cell r="B810" t="str">
            <v>Insurance Expense</v>
          </cell>
          <cell r="C810">
            <v>0</v>
          </cell>
          <cell r="D810">
            <v>2084227.23</v>
          </cell>
          <cell r="E810">
            <v>0</v>
          </cell>
          <cell r="F810">
            <v>2084227.23</v>
          </cell>
          <cell r="G810">
            <v>4667538.12</v>
          </cell>
          <cell r="H810">
            <v>0</v>
          </cell>
          <cell r="I810">
            <v>0</v>
          </cell>
          <cell r="J810">
            <v>0</v>
          </cell>
          <cell r="K810">
            <v>4667538.12</v>
          </cell>
          <cell r="L810">
            <v>0</v>
          </cell>
          <cell r="M810">
            <v>0</v>
          </cell>
          <cell r="N810">
            <v>0</v>
          </cell>
          <cell r="O810">
            <v>0</v>
          </cell>
          <cell r="P810">
            <v>0</v>
          </cell>
          <cell r="Q810">
            <v>0</v>
          </cell>
          <cell r="R810">
            <v>0</v>
          </cell>
          <cell r="S810">
            <v>0</v>
          </cell>
          <cell r="T810">
            <v>0</v>
          </cell>
          <cell r="U810">
            <v>0</v>
          </cell>
          <cell r="V810">
            <v>6751765.3499999996</v>
          </cell>
          <cell r="W810">
            <v>0</v>
          </cell>
          <cell r="X810">
            <v>0</v>
          </cell>
          <cell r="Y810">
            <v>0</v>
          </cell>
          <cell r="Z810">
            <v>0</v>
          </cell>
          <cell r="AA810">
            <v>0</v>
          </cell>
          <cell r="AB810">
            <v>0</v>
          </cell>
          <cell r="AC810">
            <v>0</v>
          </cell>
          <cell r="AD810">
            <v>0</v>
          </cell>
          <cell r="AE810">
            <v>0</v>
          </cell>
          <cell r="AF810">
            <v>0</v>
          </cell>
          <cell r="AG810">
            <v>0</v>
          </cell>
          <cell r="AH810">
            <v>0</v>
          </cell>
          <cell r="AI810">
            <v>0</v>
          </cell>
          <cell r="AJ810">
            <v>0</v>
          </cell>
          <cell r="AK810">
            <v>0</v>
          </cell>
          <cell r="AL810">
            <v>0</v>
          </cell>
          <cell r="AM810">
            <v>0</v>
          </cell>
          <cell r="AN810">
            <v>0</v>
          </cell>
          <cell r="AO810">
            <v>0</v>
          </cell>
          <cell r="AP810">
            <v>0</v>
          </cell>
          <cell r="AQ810">
            <v>0</v>
          </cell>
          <cell r="AR810">
            <v>2084227.23</v>
          </cell>
          <cell r="AS810">
            <v>0</v>
          </cell>
          <cell r="AT810">
            <v>2084227.23</v>
          </cell>
          <cell r="AU810">
            <v>4667538.12</v>
          </cell>
          <cell r="AV810">
            <v>0</v>
          </cell>
          <cell r="AW810">
            <v>0</v>
          </cell>
          <cell r="AX810">
            <v>0</v>
          </cell>
          <cell r="AY810">
            <v>4667538.12</v>
          </cell>
          <cell r="AZ810">
            <v>0</v>
          </cell>
          <cell r="BA810">
            <v>0</v>
          </cell>
          <cell r="BB810">
            <v>0</v>
          </cell>
          <cell r="BC810">
            <v>0</v>
          </cell>
          <cell r="BD810">
            <v>0</v>
          </cell>
          <cell r="BE810">
            <v>0</v>
          </cell>
          <cell r="BF810">
            <v>0</v>
          </cell>
          <cell r="BG810">
            <v>0</v>
          </cell>
          <cell r="BH810">
            <v>0</v>
          </cell>
          <cell r="BI810">
            <v>0</v>
          </cell>
          <cell r="BJ810">
            <v>6751765.3499999996</v>
          </cell>
        </row>
        <row r="811">
          <cell r="A811">
            <v>620331</v>
          </cell>
          <cell r="B811" t="str">
            <v>New Royalty Costs</v>
          </cell>
          <cell r="C811">
            <v>0</v>
          </cell>
          <cell r="D811">
            <v>0</v>
          </cell>
          <cell r="E811">
            <v>0</v>
          </cell>
          <cell r="F811">
            <v>0</v>
          </cell>
          <cell r="G811">
            <v>0</v>
          </cell>
          <cell r="H811">
            <v>0</v>
          </cell>
          <cell r="I811">
            <v>0</v>
          </cell>
          <cell r="J811">
            <v>0</v>
          </cell>
          <cell r="K811">
            <v>0</v>
          </cell>
          <cell r="L811">
            <v>0</v>
          </cell>
          <cell r="M811">
            <v>0</v>
          </cell>
          <cell r="N811">
            <v>0</v>
          </cell>
          <cell r="O811">
            <v>201438.81</v>
          </cell>
          <cell r="P811">
            <v>0</v>
          </cell>
          <cell r="Q811">
            <v>0</v>
          </cell>
          <cell r="R811">
            <v>0</v>
          </cell>
          <cell r="S811">
            <v>0</v>
          </cell>
          <cell r="T811">
            <v>0</v>
          </cell>
          <cell r="U811">
            <v>0</v>
          </cell>
          <cell r="V811">
            <v>201438.81</v>
          </cell>
          <cell r="W811">
            <v>0</v>
          </cell>
          <cell r="X811">
            <v>0</v>
          </cell>
          <cell r="Y811">
            <v>0</v>
          </cell>
          <cell r="Z811">
            <v>0</v>
          </cell>
          <cell r="AA811">
            <v>0</v>
          </cell>
          <cell r="AB811">
            <v>0</v>
          </cell>
          <cell r="AC811">
            <v>0</v>
          </cell>
          <cell r="AD811">
            <v>0</v>
          </cell>
          <cell r="AE811">
            <v>0</v>
          </cell>
          <cell r="AF811">
            <v>0</v>
          </cell>
          <cell r="AG811">
            <v>0</v>
          </cell>
          <cell r="AH811">
            <v>0</v>
          </cell>
          <cell r="AI811">
            <v>0</v>
          </cell>
          <cell r="AJ811">
            <v>0</v>
          </cell>
          <cell r="AK811">
            <v>0</v>
          </cell>
          <cell r="AL811">
            <v>0</v>
          </cell>
          <cell r="AM811">
            <v>0</v>
          </cell>
          <cell r="AN811">
            <v>0</v>
          </cell>
          <cell r="AO811">
            <v>0</v>
          </cell>
          <cell r="AP811">
            <v>0</v>
          </cell>
          <cell r="AQ811">
            <v>0</v>
          </cell>
          <cell r="AR811">
            <v>0</v>
          </cell>
          <cell r="AS811">
            <v>0</v>
          </cell>
          <cell r="AT811">
            <v>0</v>
          </cell>
          <cell r="AU811">
            <v>0</v>
          </cell>
          <cell r="AV811">
            <v>0</v>
          </cell>
          <cell r="AW811">
            <v>0</v>
          </cell>
          <cell r="AX811">
            <v>0</v>
          </cell>
          <cell r="AY811">
            <v>0</v>
          </cell>
          <cell r="AZ811">
            <v>0</v>
          </cell>
          <cell r="BA811">
            <v>0</v>
          </cell>
          <cell r="BB811">
            <v>0</v>
          </cell>
          <cell r="BC811">
            <v>201438.81</v>
          </cell>
          <cell r="BD811">
            <v>0</v>
          </cell>
          <cell r="BE811">
            <v>0</v>
          </cell>
          <cell r="BF811">
            <v>0</v>
          </cell>
          <cell r="BG811">
            <v>0</v>
          </cell>
          <cell r="BH811">
            <v>0</v>
          </cell>
          <cell r="BI811">
            <v>0</v>
          </cell>
          <cell r="BJ811">
            <v>201438.81</v>
          </cell>
        </row>
        <row r="812">
          <cell r="A812">
            <v>620340</v>
          </cell>
          <cell r="B812" t="str">
            <v>Corporate Donations</v>
          </cell>
          <cell r="C812">
            <v>1117415.77</v>
          </cell>
          <cell r="D812">
            <v>226889.55</v>
          </cell>
          <cell r="E812">
            <v>0</v>
          </cell>
          <cell r="F812">
            <v>226889.55</v>
          </cell>
          <cell r="G812">
            <v>151114.5</v>
          </cell>
          <cell r="H812">
            <v>0</v>
          </cell>
          <cell r="I812">
            <v>0</v>
          </cell>
          <cell r="J812">
            <v>0</v>
          </cell>
          <cell r="K812">
            <v>151114.5</v>
          </cell>
          <cell r="L812">
            <v>0</v>
          </cell>
          <cell r="M812">
            <v>0</v>
          </cell>
          <cell r="N812">
            <v>0</v>
          </cell>
          <cell r="O812">
            <v>0</v>
          </cell>
          <cell r="P812">
            <v>0</v>
          </cell>
          <cell r="Q812">
            <v>0</v>
          </cell>
          <cell r="R812">
            <v>373112.69</v>
          </cell>
          <cell r="S812">
            <v>0</v>
          </cell>
          <cell r="T812">
            <v>0</v>
          </cell>
          <cell r="U812">
            <v>0</v>
          </cell>
          <cell r="V812">
            <v>1868532.51</v>
          </cell>
          <cell r="W812">
            <v>0</v>
          </cell>
          <cell r="X812">
            <v>0</v>
          </cell>
          <cell r="Y812">
            <v>0</v>
          </cell>
          <cell r="Z812">
            <v>0</v>
          </cell>
          <cell r="AA812">
            <v>0</v>
          </cell>
          <cell r="AB812">
            <v>0</v>
          </cell>
          <cell r="AC812">
            <v>0</v>
          </cell>
          <cell r="AD812">
            <v>0</v>
          </cell>
          <cell r="AE812">
            <v>0</v>
          </cell>
          <cell r="AF812">
            <v>0</v>
          </cell>
          <cell r="AG812">
            <v>0</v>
          </cell>
          <cell r="AH812">
            <v>0</v>
          </cell>
          <cell r="AI812">
            <v>0</v>
          </cell>
          <cell r="AJ812">
            <v>0</v>
          </cell>
          <cell r="AK812">
            <v>0</v>
          </cell>
          <cell r="AL812">
            <v>0</v>
          </cell>
          <cell r="AM812">
            <v>0</v>
          </cell>
          <cell r="AN812">
            <v>0</v>
          </cell>
          <cell r="AO812">
            <v>0</v>
          </cell>
          <cell r="AP812">
            <v>0</v>
          </cell>
          <cell r="AQ812">
            <v>1117415.77</v>
          </cell>
          <cell r="AR812">
            <v>226889.55</v>
          </cell>
          <cell r="AS812">
            <v>0</v>
          </cell>
          <cell r="AT812">
            <v>226889.55</v>
          </cell>
          <cell r="AU812">
            <v>151114.5</v>
          </cell>
          <cell r="AV812">
            <v>0</v>
          </cell>
          <cell r="AW812">
            <v>0</v>
          </cell>
          <cell r="AX812">
            <v>0</v>
          </cell>
          <cell r="AY812">
            <v>151114.5</v>
          </cell>
          <cell r="AZ812">
            <v>0</v>
          </cell>
          <cell r="BA812">
            <v>0</v>
          </cell>
          <cell r="BB812">
            <v>0</v>
          </cell>
          <cell r="BC812">
            <v>0</v>
          </cell>
          <cell r="BD812">
            <v>0</v>
          </cell>
          <cell r="BE812">
            <v>0</v>
          </cell>
          <cell r="BF812">
            <v>373112.69</v>
          </cell>
          <cell r="BG812">
            <v>0</v>
          </cell>
          <cell r="BH812">
            <v>0</v>
          </cell>
          <cell r="BI812">
            <v>0</v>
          </cell>
          <cell r="BJ812">
            <v>1868532.51</v>
          </cell>
        </row>
        <row r="813">
          <cell r="A813">
            <v>620350</v>
          </cell>
          <cell r="B813" t="str">
            <v>Corporate Sponsorships</v>
          </cell>
          <cell r="C813">
            <v>0</v>
          </cell>
          <cell r="D813">
            <v>77618.81</v>
          </cell>
          <cell r="E813">
            <v>0</v>
          </cell>
          <cell r="F813">
            <v>77618.81</v>
          </cell>
          <cell r="G813">
            <v>118388.29</v>
          </cell>
          <cell r="H813">
            <v>0</v>
          </cell>
          <cell r="I813">
            <v>0</v>
          </cell>
          <cell r="J813">
            <v>0</v>
          </cell>
          <cell r="K813">
            <v>118388.29</v>
          </cell>
          <cell r="L813">
            <v>0</v>
          </cell>
          <cell r="M813">
            <v>0</v>
          </cell>
          <cell r="N813">
            <v>0</v>
          </cell>
          <cell r="O813">
            <v>0</v>
          </cell>
          <cell r="P813">
            <v>0</v>
          </cell>
          <cell r="Q813">
            <v>6784.75</v>
          </cell>
          <cell r="R813">
            <v>0</v>
          </cell>
          <cell r="S813">
            <v>0</v>
          </cell>
          <cell r="T813">
            <v>0</v>
          </cell>
          <cell r="U813">
            <v>0</v>
          </cell>
          <cell r="V813">
            <v>202791.85</v>
          </cell>
          <cell r="W813">
            <v>0</v>
          </cell>
          <cell r="X813">
            <v>0</v>
          </cell>
          <cell r="Y813">
            <v>0</v>
          </cell>
          <cell r="Z813">
            <v>0</v>
          </cell>
          <cell r="AA813">
            <v>0</v>
          </cell>
          <cell r="AB813">
            <v>0</v>
          </cell>
          <cell r="AC813">
            <v>0</v>
          </cell>
          <cell r="AD813">
            <v>0</v>
          </cell>
          <cell r="AE813">
            <v>0</v>
          </cell>
          <cell r="AF813">
            <v>0</v>
          </cell>
          <cell r="AG813">
            <v>0</v>
          </cell>
          <cell r="AH813">
            <v>0</v>
          </cell>
          <cell r="AI813">
            <v>0</v>
          </cell>
          <cell r="AJ813">
            <v>0</v>
          </cell>
          <cell r="AK813">
            <v>0</v>
          </cell>
          <cell r="AL813">
            <v>0</v>
          </cell>
          <cell r="AM813">
            <v>0</v>
          </cell>
          <cell r="AN813">
            <v>0</v>
          </cell>
          <cell r="AO813">
            <v>0</v>
          </cell>
          <cell r="AP813">
            <v>0</v>
          </cell>
          <cell r="AQ813">
            <v>0</v>
          </cell>
          <cell r="AR813">
            <v>77618.81</v>
          </cell>
          <cell r="AS813">
            <v>0</v>
          </cell>
          <cell r="AT813">
            <v>77618.81</v>
          </cell>
          <cell r="AU813">
            <v>118388.29</v>
          </cell>
          <cell r="AV813">
            <v>0</v>
          </cell>
          <cell r="AW813">
            <v>0</v>
          </cell>
          <cell r="AX813">
            <v>0</v>
          </cell>
          <cell r="AY813">
            <v>118388.29</v>
          </cell>
          <cell r="AZ813">
            <v>0</v>
          </cell>
          <cell r="BA813">
            <v>0</v>
          </cell>
          <cell r="BB813">
            <v>0</v>
          </cell>
          <cell r="BC813">
            <v>0</v>
          </cell>
          <cell r="BD813">
            <v>0</v>
          </cell>
          <cell r="BE813">
            <v>6784.75</v>
          </cell>
          <cell r="BF813">
            <v>0</v>
          </cell>
          <cell r="BG813">
            <v>0</v>
          </cell>
          <cell r="BH813">
            <v>0</v>
          </cell>
          <cell r="BI813">
            <v>0</v>
          </cell>
          <cell r="BJ813">
            <v>202791.85</v>
          </cell>
        </row>
        <row r="814">
          <cell r="A814">
            <v>620360</v>
          </cell>
          <cell r="B814" t="str">
            <v>Membership Fees</v>
          </cell>
          <cell r="C814">
            <v>790</v>
          </cell>
          <cell r="D814">
            <v>502818.21</v>
          </cell>
          <cell r="E814">
            <v>0</v>
          </cell>
          <cell r="F814">
            <v>502818.21</v>
          </cell>
          <cell r="G814">
            <v>369201.11</v>
          </cell>
          <cell r="H814">
            <v>0</v>
          </cell>
          <cell r="I814">
            <v>0</v>
          </cell>
          <cell r="J814">
            <v>0</v>
          </cell>
          <cell r="K814">
            <v>369201.11</v>
          </cell>
          <cell r="L814">
            <v>0</v>
          </cell>
          <cell r="M814">
            <v>0</v>
          </cell>
          <cell r="N814">
            <v>0</v>
          </cell>
          <cell r="O814">
            <v>66076.28</v>
          </cell>
          <cell r="P814">
            <v>0</v>
          </cell>
          <cell r="Q814">
            <v>0</v>
          </cell>
          <cell r="R814">
            <v>0</v>
          </cell>
          <cell r="S814">
            <v>0</v>
          </cell>
          <cell r="T814">
            <v>0</v>
          </cell>
          <cell r="U814">
            <v>0</v>
          </cell>
          <cell r="V814">
            <v>938885.6</v>
          </cell>
          <cell r="W814">
            <v>0</v>
          </cell>
          <cell r="X814">
            <v>0</v>
          </cell>
          <cell r="Y814">
            <v>0</v>
          </cell>
          <cell r="Z814">
            <v>0</v>
          </cell>
          <cell r="AA814">
            <v>0</v>
          </cell>
          <cell r="AB814">
            <v>0</v>
          </cell>
          <cell r="AC814">
            <v>0</v>
          </cell>
          <cell r="AD814">
            <v>0</v>
          </cell>
          <cell r="AE814">
            <v>0</v>
          </cell>
          <cell r="AF814">
            <v>0</v>
          </cell>
          <cell r="AG814">
            <v>0</v>
          </cell>
          <cell r="AH814">
            <v>0</v>
          </cell>
          <cell r="AI814">
            <v>0</v>
          </cell>
          <cell r="AJ814">
            <v>0</v>
          </cell>
          <cell r="AK814">
            <v>0</v>
          </cell>
          <cell r="AL814">
            <v>0</v>
          </cell>
          <cell r="AM814">
            <v>0</v>
          </cell>
          <cell r="AN814">
            <v>0</v>
          </cell>
          <cell r="AO814">
            <v>0</v>
          </cell>
          <cell r="AP814">
            <v>0</v>
          </cell>
          <cell r="AQ814">
            <v>790</v>
          </cell>
          <cell r="AR814">
            <v>502818.21</v>
          </cell>
          <cell r="AS814">
            <v>0</v>
          </cell>
          <cell r="AT814">
            <v>502818.21</v>
          </cell>
          <cell r="AU814">
            <v>369201.11</v>
          </cell>
          <cell r="AV814">
            <v>0</v>
          </cell>
          <cell r="AW814">
            <v>0</v>
          </cell>
          <cell r="AX814">
            <v>0</v>
          </cell>
          <cell r="AY814">
            <v>369201.11</v>
          </cell>
          <cell r="AZ814">
            <v>0</v>
          </cell>
          <cell r="BA814">
            <v>0</v>
          </cell>
          <cell r="BB814">
            <v>0</v>
          </cell>
          <cell r="BC814">
            <v>66076.28</v>
          </cell>
          <cell r="BD814">
            <v>0</v>
          </cell>
          <cell r="BE814">
            <v>0</v>
          </cell>
          <cell r="BF814">
            <v>0</v>
          </cell>
          <cell r="BG814">
            <v>0</v>
          </cell>
          <cell r="BH814">
            <v>0</v>
          </cell>
          <cell r="BI814">
            <v>0</v>
          </cell>
          <cell r="BJ814">
            <v>938885.6</v>
          </cell>
        </row>
        <row r="815">
          <cell r="A815">
            <v>620380</v>
          </cell>
          <cell r="B815" t="str">
            <v>License Fees</v>
          </cell>
          <cell r="C815">
            <v>0</v>
          </cell>
          <cell r="D815">
            <v>41875.129999999997</v>
          </cell>
          <cell r="E815">
            <v>0</v>
          </cell>
          <cell r="F815">
            <v>41875.129999999997</v>
          </cell>
          <cell r="G815">
            <v>37193.730000000003</v>
          </cell>
          <cell r="H815">
            <v>0</v>
          </cell>
          <cell r="I815">
            <v>0</v>
          </cell>
          <cell r="J815">
            <v>0</v>
          </cell>
          <cell r="K815">
            <v>37193.730000000003</v>
          </cell>
          <cell r="L815">
            <v>0</v>
          </cell>
          <cell r="M815">
            <v>0</v>
          </cell>
          <cell r="N815">
            <v>0</v>
          </cell>
          <cell r="O815">
            <v>0</v>
          </cell>
          <cell r="P815">
            <v>0</v>
          </cell>
          <cell r="Q815">
            <v>2603.8000000000002</v>
          </cell>
          <cell r="R815">
            <v>0</v>
          </cell>
          <cell r="S815">
            <v>0</v>
          </cell>
          <cell r="T815">
            <v>0</v>
          </cell>
          <cell r="U815">
            <v>0</v>
          </cell>
          <cell r="V815">
            <v>81672.66</v>
          </cell>
          <cell r="W815">
            <v>0</v>
          </cell>
          <cell r="X815">
            <v>0</v>
          </cell>
          <cell r="Y815">
            <v>0</v>
          </cell>
          <cell r="Z815">
            <v>0</v>
          </cell>
          <cell r="AA815">
            <v>0</v>
          </cell>
          <cell r="AB815">
            <v>0</v>
          </cell>
          <cell r="AC815">
            <v>0</v>
          </cell>
          <cell r="AD815">
            <v>0</v>
          </cell>
          <cell r="AE815">
            <v>0</v>
          </cell>
          <cell r="AF815">
            <v>0</v>
          </cell>
          <cell r="AG815">
            <v>0</v>
          </cell>
          <cell r="AH815">
            <v>0</v>
          </cell>
          <cell r="AI815">
            <v>0</v>
          </cell>
          <cell r="AJ815">
            <v>0</v>
          </cell>
          <cell r="AK815">
            <v>0</v>
          </cell>
          <cell r="AL815">
            <v>0</v>
          </cell>
          <cell r="AM815">
            <v>0</v>
          </cell>
          <cell r="AN815">
            <v>0</v>
          </cell>
          <cell r="AO815">
            <v>0</v>
          </cell>
          <cell r="AP815">
            <v>0</v>
          </cell>
          <cell r="AQ815">
            <v>0</v>
          </cell>
          <cell r="AR815">
            <v>41875.129999999997</v>
          </cell>
          <cell r="AS815">
            <v>0</v>
          </cell>
          <cell r="AT815">
            <v>41875.129999999997</v>
          </cell>
          <cell r="AU815">
            <v>37193.730000000003</v>
          </cell>
          <cell r="AV815">
            <v>0</v>
          </cell>
          <cell r="AW815">
            <v>0</v>
          </cell>
          <cell r="AX815">
            <v>0</v>
          </cell>
          <cell r="AY815">
            <v>37193.730000000003</v>
          </cell>
          <cell r="AZ815">
            <v>0</v>
          </cell>
          <cell r="BA815">
            <v>0</v>
          </cell>
          <cell r="BB815">
            <v>0</v>
          </cell>
          <cell r="BC815">
            <v>0</v>
          </cell>
          <cell r="BD815">
            <v>0</v>
          </cell>
          <cell r="BE815">
            <v>2603.8000000000002</v>
          </cell>
          <cell r="BF815">
            <v>0</v>
          </cell>
          <cell r="BG815">
            <v>0</v>
          </cell>
          <cell r="BH815">
            <v>0</v>
          </cell>
          <cell r="BI815">
            <v>0</v>
          </cell>
          <cell r="BJ815">
            <v>81672.66</v>
          </cell>
        </row>
        <row r="816">
          <cell r="A816">
            <v>620490</v>
          </cell>
          <cell r="B816" t="str">
            <v>Othr Cost/Gnrl Misc</v>
          </cell>
          <cell r="C816">
            <v>274097.34999999998</v>
          </cell>
          <cell r="D816">
            <v>28138113.710000001</v>
          </cell>
          <cell r="E816">
            <v>0</v>
          </cell>
          <cell r="F816">
            <v>28138113.710000001</v>
          </cell>
          <cell r="G816">
            <v>32413085.16</v>
          </cell>
          <cell r="H816">
            <v>0</v>
          </cell>
          <cell r="I816">
            <v>0</v>
          </cell>
          <cell r="J816">
            <v>-741504.54</v>
          </cell>
          <cell r="K816">
            <v>31671580.620000001</v>
          </cell>
          <cell r="L816">
            <v>0</v>
          </cell>
          <cell r="M816">
            <v>0</v>
          </cell>
          <cell r="N816">
            <v>0</v>
          </cell>
          <cell r="O816">
            <v>103370.57</v>
          </cell>
          <cell r="P816">
            <v>0</v>
          </cell>
          <cell r="Q816">
            <v>231292.55</v>
          </cell>
          <cell r="R816">
            <v>0</v>
          </cell>
          <cell r="S816">
            <v>0</v>
          </cell>
          <cell r="T816">
            <v>0</v>
          </cell>
          <cell r="U816">
            <v>0</v>
          </cell>
          <cell r="V816">
            <v>60418454.799999997</v>
          </cell>
          <cell r="W816">
            <v>0</v>
          </cell>
          <cell r="X816">
            <v>0</v>
          </cell>
          <cell r="Y816">
            <v>0</v>
          </cell>
          <cell r="Z816">
            <v>0</v>
          </cell>
          <cell r="AA816">
            <v>0</v>
          </cell>
          <cell r="AB816">
            <v>0</v>
          </cell>
          <cell r="AC816">
            <v>0</v>
          </cell>
          <cell r="AD816">
            <v>0</v>
          </cell>
          <cell r="AE816">
            <v>0</v>
          </cell>
          <cell r="AF816">
            <v>0</v>
          </cell>
          <cell r="AG816">
            <v>0</v>
          </cell>
          <cell r="AH816">
            <v>0</v>
          </cell>
          <cell r="AI816">
            <v>0</v>
          </cell>
          <cell r="AJ816">
            <v>0</v>
          </cell>
          <cell r="AK816">
            <v>0</v>
          </cell>
          <cell r="AL816">
            <v>0</v>
          </cell>
          <cell r="AM816">
            <v>0</v>
          </cell>
          <cell r="AN816">
            <v>0</v>
          </cell>
          <cell r="AO816">
            <v>0</v>
          </cell>
          <cell r="AP816">
            <v>0</v>
          </cell>
          <cell r="AQ816">
            <v>274097.34999999998</v>
          </cell>
          <cell r="AR816">
            <v>28138113.710000001</v>
          </cell>
          <cell r="AS816">
            <v>0</v>
          </cell>
          <cell r="AT816">
            <v>28138113.710000001</v>
          </cell>
          <cell r="AU816">
            <v>32413085.16</v>
          </cell>
          <cell r="AV816">
            <v>0</v>
          </cell>
          <cell r="AW816">
            <v>0</v>
          </cell>
          <cell r="AX816">
            <v>-741504.54</v>
          </cell>
          <cell r="AY816">
            <v>31671580.620000001</v>
          </cell>
          <cell r="AZ816">
            <v>0</v>
          </cell>
          <cell r="BA816">
            <v>0</v>
          </cell>
          <cell r="BB816">
            <v>0</v>
          </cell>
          <cell r="BC816">
            <v>103370.57</v>
          </cell>
          <cell r="BD816">
            <v>0</v>
          </cell>
          <cell r="BE816">
            <v>231292.55</v>
          </cell>
          <cell r="BF816">
            <v>0</v>
          </cell>
          <cell r="BG816">
            <v>0</v>
          </cell>
          <cell r="BH816">
            <v>0</v>
          </cell>
          <cell r="BI816">
            <v>0</v>
          </cell>
          <cell r="BJ816">
            <v>60418454.799999997</v>
          </cell>
        </row>
        <row r="817">
          <cell r="A817">
            <v>620491</v>
          </cell>
          <cell r="B817" t="str">
            <v>US W/h Int-Link Co</v>
          </cell>
          <cell r="C817">
            <v>0</v>
          </cell>
          <cell r="D817">
            <v>-363.44</v>
          </cell>
          <cell r="E817">
            <v>0</v>
          </cell>
          <cell r="F817">
            <v>-363.44</v>
          </cell>
          <cell r="G817">
            <v>-418.54</v>
          </cell>
          <cell r="H817">
            <v>0</v>
          </cell>
          <cell r="I817">
            <v>0</v>
          </cell>
          <cell r="J817">
            <v>0</v>
          </cell>
          <cell r="K817">
            <v>-418.54</v>
          </cell>
          <cell r="L817">
            <v>0</v>
          </cell>
          <cell r="M817">
            <v>0</v>
          </cell>
          <cell r="N817">
            <v>0</v>
          </cell>
          <cell r="O817">
            <v>0</v>
          </cell>
          <cell r="P817">
            <v>0</v>
          </cell>
          <cell r="Q817">
            <v>0</v>
          </cell>
          <cell r="R817">
            <v>0</v>
          </cell>
          <cell r="S817">
            <v>0</v>
          </cell>
          <cell r="T817">
            <v>0</v>
          </cell>
          <cell r="U817">
            <v>0</v>
          </cell>
          <cell r="V817">
            <v>-781.98</v>
          </cell>
          <cell r="W817">
            <v>0</v>
          </cell>
          <cell r="X817">
            <v>0</v>
          </cell>
          <cell r="Y817">
            <v>0</v>
          </cell>
          <cell r="Z817">
            <v>0</v>
          </cell>
          <cell r="AA817">
            <v>0</v>
          </cell>
          <cell r="AB817">
            <v>0</v>
          </cell>
          <cell r="AC817">
            <v>0</v>
          </cell>
          <cell r="AD817">
            <v>0</v>
          </cell>
          <cell r="AE817">
            <v>0</v>
          </cell>
          <cell r="AF817">
            <v>0</v>
          </cell>
          <cell r="AG817">
            <v>0</v>
          </cell>
          <cell r="AH817">
            <v>0</v>
          </cell>
          <cell r="AI817">
            <v>0</v>
          </cell>
          <cell r="AJ817">
            <v>0</v>
          </cell>
          <cell r="AK817">
            <v>0</v>
          </cell>
          <cell r="AL817">
            <v>0</v>
          </cell>
          <cell r="AM817">
            <v>0</v>
          </cell>
          <cell r="AN817">
            <v>0</v>
          </cell>
          <cell r="AO817">
            <v>0</v>
          </cell>
          <cell r="AP817">
            <v>0</v>
          </cell>
          <cell r="AQ817">
            <v>0</v>
          </cell>
          <cell r="AR817">
            <v>-363.44</v>
          </cell>
          <cell r="AS817">
            <v>0</v>
          </cell>
          <cell r="AT817">
            <v>-363.44</v>
          </cell>
          <cell r="AU817">
            <v>-418.54</v>
          </cell>
          <cell r="AV817">
            <v>0</v>
          </cell>
          <cell r="AW817">
            <v>0</v>
          </cell>
          <cell r="AX817">
            <v>0</v>
          </cell>
          <cell r="AY817">
            <v>-418.54</v>
          </cell>
          <cell r="AZ817">
            <v>0</v>
          </cell>
          <cell r="BA817">
            <v>0</v>
          </cell>
          <cell r="BB817">
            <v>0</v>
          </cell>
          <cell r="BC817">
            <v>0</v>
          </cell>
          <cell r="BD817">
            <v>0</v>
          </cell>
          <cell r="BE817">
            <v>0</v>
          </cell>
          <cell r="BF817">
            <v>0</v>
          </cell>
          <cell r="BG817">
            <v>0</v>
          </cell>
          <cell r="BH817">
            <v>0</v>
          </cell>
          <cell r="BI817">
            <v>0</v>
          </cell>
          <cell r="BJ817">
            <v>-781.98</v>
          </cell>
        </row>
        <row r="818">
          <cell r="A818">
            <v>620494</v>
          </cell>
          <cell r="B818" t="str">
            <v>Bad Debt Expense</v>
          </cell>
          <cell r="C818">
            <v>0</v>
          </cell>
          <cell r="D818">
            <v>19380</v>
          </cell>
          <cell r="E818">
            <v>0</v>
          </cell>
          <cell r="F818">
            <v>19380</v>
          </cell>
          <cell r="G818">
            <v>21030833</v>
          </cell>
          <cell r="H818">
            <v>0</v>
          </cell>
          <cell r="I818">
            <v>0</v>
          </cell>
          <cell r="J818">
            <v>0</v>
          </cell>
          <cell r="K818">
            <v>21030833</v>
          </cell>
          <cell r="L818">
            <v>0</v>
          </cell>
          <cell r="M818">
            <v>0</v>
          </cell>
          <cell r="N818">
            <v>0</v>
          </cell>
          <cell r="O818">
            <v>27948.36</v>
          </cell>
          <cell r="P818">
            <v>0</v>
          </cell>
          <cell r="Q818">
            <v>-310477.38</v>
          </cell>
          <cell r="R818">
            <v>677070.11</v>
          </cell>
          <cell r="S818">
            <v>0</v>
          </cell>
          <cell r="T818">
            <v>0</v>
          </cell>
          <cell r="U818">
            <v>0</v>
          </cell>
          <cell r="V818">
            <v>21444754.09</v>
          </cell>
          <cell r="W818">
            <v>0</v>
          </cell>
          <cell r="X818">
            <v>0</v>
          </cell>
          <cell r="Y818">
            <v>0</v>
          </cell>
          <cell r="Z818">
            <v>0</v>
          </cell>
          <cell r="AA818">
            <v>0</v>
          </cell>
          <cell r="AB818">
            <v>0</v>
          </cell>
          <cell r="AC818">
            <v>0</v>
          </cell>
          <cell r="AD818">
            <v>0</v>
          </cell>
          <cell r="AE818">
            <v>0</v>
          </cell>
          <cell r="AF818">
            <v>0</v>
          </cell>
          <cell r="AG818">
            <v>0</v>
          </cell>
          <cell r="AH818">
            <v>0</v>
          </cell>
          <cell r="AI818">
            <v>0</v>
          </cell>
          <cell r="AJ818">
            <v>0</v>
          </cell>
          <cell r="AK818">
            <v>0</v>
          </cell>
          <cell r="AL818">
            <v>0</v>
          </cell>
          <cell r="AM818">
            <v>0</v>
          </cell>
          <cell r="AN818">
            <v>0</v>
          </cell>
          <cell r="AO818">
            <v>0</v>
          </cell>
          <cell r="AP818">
            <v>0</v>
          </cell>
          <cell r="AQ818">
            <v>0</v>
          </cell>
          <cell r="AR818">
            <v>19380</v>
          </cell>
          <cell r="AS818">
            <v>0</v>
          </cell>
          <cell r="AT818">
            <v>19380</v>
          </cell>
          <cell r="AU818">
            <v>21030833</v>
          </cell>
          <cell r="AV818">
            <v>0</v>
          </cell>
          <cell r="AW818">
            <v>0</v>
          </cell>
          <cell r="AX818">
            <v>0</v>
          </cell>
          <cell r="AY818">
            <v>21030833</v>
          </cell>
          <cell r="AZ818">
            <v>0</v>
          </cell>
          <cell r="BA818">
            <v>0</v>
          </cell>
          <cell r="BB818">
            <v>0</v>
          </cell>
          <cell r="BC818">
            <v>27948.36</v>
          </cell>
          <cell r="BD818">
            <v>0</v>
          </cell>
          <cell r="BE818">
            <v>-310477.38</v>
          </cell>
          <cell r="BF818">
            <v>677070.11</v>
          </cell>
          <cell r="BG818">
            <v>0</v>
          </cell>
          <cell r="BH818">
            <v>0</v>
          </cell>
          <cell r="BI818">
            <v>0</v>
          </cell>
          <cell r="BJ818">
            <v>21444754.09</v>
          </cell>
        </row>
        <row r="819">
          <cell r="A819">
            <v>620495</v>
          </cell>
          <cell r="B819" t="str">
            <v>Collection Agency Fees</v>
          </cell>
          <cell r="C819">
            <v>0</v>
          </cell>
          <cell r="D819">
            <v>0</v>
          </cell>
          <cell r="E819">
            <v>0</v>
          </cell>
          <cell r="F819">
            <v>0</v>
          </cell>
          <cell r="G819">
            <v>0</v>
          </cell>
          <cell r="H819">
            <v>0</v>
          </cell>
          <cell r="I819">
            <v>0</v>
          </cell>
          <cell r="J819">
            <v>0</v>
          </cell>
          <cell r="K819">
            <v>0</v>
          </cell>
          <cell r="L819">
            <v>0</v>
          </cell>
          <cell r="M819">
            <v>0</v>
          </cell>
          <cell r="N819">
            <v>0</v>
          </cell>
          <cell r="O819">
            <v>0</v>
          </cell>
          <cell r="P819">
            <v>0</v>
          </cell>
          <cell r="Q819">
            <v>0</v>
          </cell>
          <cell r="R819">
            <v>913616.54</v>
          </cell>
          <cell r="S819">
            <v>0</v>
          </cell>
          <cell r="T819">
            <v>0</v>
          </cell>
          <cell r="U819">
            <v>0</v>
          </cell>
          <cell r="V819">
            <v>913616.54</v>
          </cell>
          <cell r="W819">
            <v>0</v>
          </cell>
          <cell r="X819">
            <v>0</v>
          </cell>
          <cell r="Y819">
            <v>0</v>
          </cell>
          <cell r="Z819">
            <v>0</v>
          </cell>
          <cell r="AA819">
            <v>0</v>
          </cell>
          <cell r="AB819">
            <v>0</v>
          </cell>
          <cell r="AC819">
            <v>0</v>
          </cell>
          <cell r="AD819">
            <v>0</v>
          </cell>
          <cell r="AE819">
            <v>0</v>
          </cell>
          <cell r="AF819">
            <v>0</v>
          </cell>
          <cell r="AG819">
            <v>0</v>
          </cell>
          <cell r="AH819">
            <v>0</v>
          </cell>
          <cell r="AI819">
            <v>0</v>
          </cell>
          <cell r="AJ819">
            <v>0</v>
          </cell>
          <cell r="AK819">
            <v>0</v>
          </cell>
          <cell r="AL819">
            <v>0</v>
          </cell>
          <cell r="AM819">
            <v>0</v>
          </cell>
          <cell r="AN819">
            <v>0</v>
          </cell>
          <cell r="AO819">
            <v>0</v>
          </cell>
          <cell r="AP819">
            <v>0</v>
          </cell>
          <cell r="AQ819">
            <v>0</v>
          </cell>
          <cell r="AR819">
            <v>0</v>
          </cell>
          <cell r="AS819">
            <v>0</v>
          </cell>
          <cell r="AT819">
            <v>0</v>
          </cell>
          <cell r="AU819">
            <v>0</v>
          </cell>
          <cell r="AV819">
            <v>0</v>
          </cell>
          <cell r="AW819">
            <v>0</v>
          </cell>
          <cell r="AX819">
            <v>0</v>
          </cell>
          <cell r="AY819">
            <v>0</v>
          </cell>
          <cell r="AZ819">
            <v>0</v>
          </cell>
          <cell r="BA819">
            <v>0</v>
          </cell>
          <cell r="BB819">
            <v>0</v>
          </cell>
          <cell r="BC819">
            <v>0</v>
          </cell>
          <cell r="BD819">
            <v>0</v>
          </cell>
          <cell r="BE819">
            <v>0</v>
          </cell>
          <cell r="BF819">
            <v>913616.54</v>
          </cell>
          <cell r="BG819">
            <v>0</v>
          </cell>
          <cell r="BH819">
            <v>0</v>
          </cell>
          <cell r="BI819">
            <v>0</v>
          </cell>
          <cell r="BJ819">
            <v>913616.54</v>
          </cell>
        </row>
        <row r="820">
          <cell r="A820">
            <v>620496</v>
          </cell>
          <cell r="B820" t="str">
            <v>Misc Cost OMA</v>
          </cell>
          <cell r="C820">
            <v>0</v>
          </cell>
          <cell r="D820">
            <v>894432.9</v>
          </cell>
          <cell r="E820">
            <v>0</v>
          </cell>
          <cell r="F820">
            <v>894432.9</v>
          </cell>
          <cell r="G820">
            <v>1140450.04</v>
          </cell>
          <cell r="H820">
            <v>0</v>
          </cell>
          <cell r="I820">
            <v>0</v>
          </cell>
          <cell r="J820">
            <v>0</v>
          </cell>
          <cell r="K820">
            <v>1140450.04</v>
          </cell>
          <cell r="L820">
            <v>0</v>
          </cell>
          <cell r="M820">
            <v>0</v>
          </cell>
          <cell r="N820">
            <v>0</v>
          </cell>
          <cell r="O820">
            <v>0</v>
          </cell>
          <cell r="P820">
            <v>0</v>
          </cell>
          <cell r="Q820">
            <v>-2515380.52</v>
          </cell>
          <cell r="R820">
            <v>0</v>
          </cell>
          <cell r="S820">
            <v>0</v>
          </cell>
          <cell r="T820">
            <v>0</v>
          </cell>
          <cell r="U820">
            <v>0</v>
          </cell>
          <cell r="V820">
            <v>-480497.58</v>
          </cell>
          <cell r="W820">
            <v>0</v>
          </cell>
          <cell r="X820">
            <v>0</v>
          </cell>
          <cell r="Y820">
            <v>0</v>
          </cell>
          <cell r="Z820">
            <v>0</v>
          </cell>
          <cell r="AA820">
            <v>0</v>
          </cell>
          <cell r="AB820">
            <v>0</v>
          </cell>
          <cell r="AC820">
            <v>0</v>
          </cell>
          <cell r="AD820">
            <v>0</v>
          </cell>
          <cell r="AE820">
            <v>0</v>
          </cell>
          <cell r="AF820">
            <v>0</v>
          </cell>
          <cell r="AG820">
            <v>0</v>
          </cell>
          <cell r="AH820">
            <v>0</v>
          </cell>
          <cell r="AI820">
            <v>0</v>
          </cell>
          <cell r="AJ820">
            <v>0</v>
          </cell>
          <cell r="AK820">
            <v>0</v>
          </cell>
          <cell r="AL820">
            <v>0</v>
          </cell>
          <cell r="AM820">
            <v>0</v>
          </cell>
          <cell r="AN820">
            <v>0</v>
          </cell>
          <cell r="AO820">
            <v>0</v>
          </cell>
          <cell r="AP820">
            <v>0</v>
          </cell>
          <cell r="AQ820">
            <v>0</v>
          </cell>
          <cell r="AR820">
            <v>894432.9</v>
          </cell>
          <cell r="AS820">
            <v>0</v>
          </cell>
          <cell r="AT820">
            <v>894432.9</v>
          </cell>
          <cell r="AU820">
            <v>1140450.04</v>
          </cell>
          <cell r="AV820">
            <v>0</v>
          </cell>
          <cell r="AW820">
            <v>0</v>
          </cell>
          <cell r="AX820">
            <v>0</v>
          </cell>
          <cell r="AY820">
            <v>1140450.04</v>
          </cell>
          <cell r="AZ820">
            <v>0</v>
          </cell>
          <cell r="BA820">
            <v>0</v>
          </cell>
          <cell r="BB820">
            <v>0</v>
          </cell>
          <cell r="BC820">
            <v>0</v>
          </cell>
          <cell r="BD820">
            <v>0</v>
          </cell>
          <cell r="BE820">
            <v>-2515380.52</v>
          </cell>
          <cell r="BF820">
            <v>0</v>
          </cell>
          <cell r="BG820">
            <v>0</v>
          </cell>
          <cell r="BH820">
            <v>0</v>
          </cell>
          <cell r="BI820">
            <v>0</v>
          </cell>
          <cell r="BJ820">
            <v>-480497.58</v>
          </cell>
        </row>
        <row r="821">
          <cell r="A821">
            <v>620497</v>
          </cell>
          <cell r="B821" t="str">
            <v>CONTRACTUAL ALLOWANCES</v>
          </cell>
          <cell r="C821">
            <v>0</v>
          </cell>
          <cell r="D821">
            <v>0</v>
          </cell>
          <cell r="E821">
            <v>0</v>
          </cell>
          <cell r="F821">
            <v>0</v>
          </cell>
          <cell r="G821">
            <v>0</v>
          </cell>
          <cell r="H821">
            <v>0</v>
          </cell>
          <cell r="I821">
            <v>0</v>
          </cell>
          <cell r="J821">
            <v>0</v>
          </cell>
          <cell r="K821">
            <v>0</v>
          </cell>
          <cell r="L821">
            <v>0</v>
          </cell>
          <cell r="M821">
            <v>0</v>
          </cell>
          <cell r="N821">
            <v>0</v>
          </cell>
          <cell r="O821">
            <v>0</v>
          </cell>
          <cell r="P821">
            <v>0</v>
          </cell>
          <cell r="Q821">
            <v>0</v>
          </cell>
          <cell r="R821">
            <v>0</v>
          </cell>
          <cell r="S821">
            <v>0</v>
          </cell>
          <cell r="T821">
            <v>0</v>
          </cell>
          <cell r="U821">
            <v>0</v>
          </cell>
          <cell r="V821">
            <v>0</v>
          </cell>
          <cell r="W821">
            <v>0</v>
          </cell>
          <cell r="X821">
            <v>0</v>
          </cell>
          <cell r="Y821">
            <v>0</v>
          </cell>
          <cell r="Z821">
            <v>0</v>
          </cell>
          <cell r="AA821">
            <v>0</v>
          </cell>
          <cell r="AB821">
            <v>0</v>
          </cell>
          <cell r="AC821">
            <v>0</v>
          </cell>
          <cell r="AD821">
            <v>0</v>
          </cell>
          <cell r="AE821">
            <v>0</v>
          </cell>
          <cell r="AF821">
            <v>0</v>
          </cell>
          <cell r="AG821">
            <v>0</v>
          </cell>
          <cell r="AH821">
            <v>0</v>
          </cell>
          <cell r="AI821">
            <v>0</v>
          </cell>
          <cell r="AJ821">
            <v>0</v>
          </cell>
          <cell r="AK821">
            <v>0</v>
          </cell>
          <cell r="AL821">
            <v>0</v>
          </cell>
          <cell r="AM821">
            <v>0</v>
          </cell>
          <cell r="AN821">
            <v>0</v>
          </cell>
          <cell r="AO821">
            <v>0</v>
          </cell>
          <cell r="AP821">
            <v>0</v>
          </cell>
          <cell r="AQ821">
            <v>0</v>
          </cell>
          <cell r="AR821">
            <v>0</v>
          </cell>
          <cell r="AS821">
            <v>0</v>
          </cell>
          <cell r="AT821">
            <v>0</v>
          </cell>
          <cell r="AU821">
            <v>0</v>
          </cell>
          <cell r="AV821">
            <v>0</v>
          </cell>
          <cell r="AW821">
            <v>0</v>
          </cell>
          <cell r="AX821">
            <v>0</v>
          </cell>
          <cell r="AY821">
            <v>0</v>
          </cell>
          <cell r="AZ821">
            <v>0</v>
          </cell>
          <cell r="BA821">
            <v>0</v>
          </cell>
          <cell r="BB821">
            <v>0</v>
          </cell>
          <cell r="BC821">
            <v>0</v>
          </cell>
          <cell r="BD821">
            <v>0</v>
          </cell>
          <cell r="BE821">
            <v>0</v>
          </cell>
          <cell r="BF821">
            <v>0</v>
          </cell>
          <cell r="BG821">
            <v>0</v>
          </cell>
          <cell r="BH821">
            <v>0</v>
          </cell>
          <cell r="BI821">
            <v>0</v>
          </cell>
          <cell r="BJ821">
            <v>0</v>
          </cell>
        </row>
        <row r="822">
          <cell r="A822">
            <v>620498</v>
          </cell>
          <cell r="B822" t="str">
            <v>Damge Claim Stlmt</v>
          </cell>
          <cell r="C822">
            <v>0</v>
          </cell>
          <cell r="D822">
            <v>94485.24</v>
          </cell>
          <cell r="E822">
            <v>0</v>
          </cell>
          <cell r="F822">
            <v>94485.24</v>
          </cell>
          <cell r="G822">
            <v>72449.81</v>
          </cell>
          <cell r="H822">
            <v>0</v>
          </cell>
          <cell r="I822">
            <v>0</v>
          </cell>
          <cell r="J822">
            <v>0</v>
          </cell>
          <cell r="K822">
            <v>72449.81</v>
          </cell>
          <cell r="L822">
            <v>0</v>
          </cell>
          <cell r="M822">
            <v>0</v>
          </cell>
          <cell r="N822">
            <v>0</v>
          </cell>
          <cell r="O822">
            <v>0</v>
          </cell>
          <cell r="P822">
            <v>0</v>
          </cell>
          <cell r="Q822">
            <v>0</v>
          </cell>
          <cell r="R822">
            <v>86842.29</v>
          </cell>
          <cell r="S822">
            <v>0</v>
          </cell>
          <cell r="T822">
            <v>0</v>
          </cell>
          <cell r="U822">
            <v>0</v>
          </cell>
          <cell r="V822">
            <v>253777.34</v>
          </cell>
          <cell r="W822">
            <v>0</v>
          </cell>
          <cell r="X822">
            <v>0</v>
          </cell>
          <cell r="Y822">
            <v>0</v>
          </cell>
          <cell r="Z822">
            <v>0</v>
          </cell>
          <cell r="AA822">
            <v>0</v>
          </cell>
          <cell r="AB822">
            <v>0</v>
          </cell>
          <cell r="AC822">
            <v>0</v>
          </cell>
          <cell r="AD822">
            <v>0</v>
          </cell>
          <cell r="AE822">
            <v>0</v>
          </cell>
          <cell r="AF822">
            <v>0</v>
          </cell>
          <cell r="AG822">
            <v>0</v>
          </cell>
          <cell r="AH822">
            <v>0</v>
          </cell>
          <cell r="AI822">
            <v>0</v>
          </cell>
          <cell r="AJ822">
            <v>0</v>
          </cell>
          <cell r="AK822">
            <v>0</v>
          </cell>
          <cell r="AL822">
            <v>0</v>
          </cell>
          <cell r="AM822">
            <v>0</v>
          </cell>
          <cell r="AN822">
            <v>0</v>
          </cell>
          <cell r="AO822">
            <v>0</v>
          </cell>
          <cell r="AP822">
            <v>0</v>
          </cell>
          <cell r="AQ822">
            <v>0</v>
          </cell>
          <cell r="AR822">
            <v>94485.24</v>
          </cell>
          <cell r="AS822">
            <v>0</v>
          </cell>
          <cell r="AT822">
            <v>94485.24</v>
          </cell>
          <cell r="AU822">
            <v>72449.81</v>
          </cell>
          <cell r="AV822">
            <v>0</v>
          </cell>
          <cell r="AW822">
            <v>0</v>
          </cell>
          <cell r="AX822">
            <v>0</v>
          </cell>
          <cell r="AY822">
            <v>72449.81</v>
          </cell>
          <cell r="AZ822">
            <v>0</v>
          </cell>
          <cell r="BA822">
            <v>0</v>
          </cell>
          <cell r="BB822">
            <v>0</v>
          </cell>
          <cell r="BC822">
            <v>0</v>
          </cell>
          <cell r="BD822">
            <v>0</v>
          </cell>
          <cell r="BE822">
            <v>0</v>
          </cell>
          <cell r="BF822">
            <v>86842.29</v>
          </cell>
          <cell r="BG822">
            <v>0</v>
          </cell>
          <cell r="BH822">
            <v>0</v>
          </cell>
          <cell r="BI822">
            <v>0</v>
          </cell>
          <cell r="BJ822">
            <v>253777.34</v>
          </cell>
        </row>
        <row r="823">
          <cell r="A823">
            <v>620500</v>
          </cell>
          <cell r="B823" t="str">
            <v>Bad Debt Recovery</v>
          </cell>
          <cell r="C823">
            <v>0</v>
          </cell>
          <cell r="D823">
            <v>0</v>
          </cell>
          <cell r="E823">
            <v>0</v>
          </cell>
          <cell r="F823">
            <v>0</v>
          </cell>
          <cell r="G823">
            <v>-2257075.2000000002</v>
          </cell>
          <cell r="H823">
            <v>0</v>
          </cell>
          <cell r="I823">
            <v>0</v>
          </cell>
          <cell r="J823">
            <v>0</v>
          </cell>
          <cell r="K823">
            <v>-2257075.2000000002</v>
          </cell>
          <cell r="L823">
            <v>0</v>
          </cell>
          <cell r="M823">
            <v>0</v>
          </cell>
          <cell r="N823">
            <v>0</v>
          </cell>
          <cell r="O823">
            <v>0</v>
          </cell>
          <cell r="P823">
            <v>0</v>
          </cell>
          <cell r="Q823">
            <v>0</v>
          </cell>
          <cell r="R823">
            <v>0</v>
          </cell>
          <cell r="S823">
            <v>0</v>
          </cell>
          <cell r="T823">
            <v>0</v>
          </cell>
          <cell r="U823">
            <v>0</v>
          </cell>
          <cell r="V823">
            <v>-2257075.2000000002</v>
          </cell>
          <cell r="W823">
            <v>0</v>
          </cell>
          <cell r="X823">
            <v>0</v>
          </cell>
          <cell r="Y823">
            <v>0</v>
          </cell>
          <cell r="Z823">
            <v>0</v>
          </cell>
          <cell r="AA823">
            <v>0</v>
          </cell>
          <cell r="AB823">
            <v>0</v>
          </cell>
          <cell r="AC823">
            <v>0</v>
          </cell>
          <cell r="AD823">
            <v>0</v>
          </cell>
          <cell r="AE823">
            <v>0</v>
          </cell>
          <cell r="AF823">
            <v>0</v>
          </cell>
          <cell r="AG823">
            <v>0</v>
          </cell>
          <cell r="AH823">
            <v>0</v>
          </cell>
          <cell r="AI823">
            <v>0</v>
          </cell>
          <cell r="AJ823">
            <v>0</v>
          </cell>
          <cell r="AK823">
            <v>0</v>
          </cell>
          <cell r="AL823">
            <v>0</v>
          </cell>
          <cell r="AM823">
            <v>0</v>
          </cell>
          <cell r="AN823">
            <v>0</v>
          </cell>
          <cell r="AO823">
            <v>0</v>
          </cell>
          <cell r="AP823">
            <v>0</v>
          </cell>
          <cell r="AQ823">
            <v>0</v>
          </cell>
          <cell r="AR823">
            <v>0</v>
          </cell>
          <cell r="AS823">
            <v>0</v>
          </cell>
          <cell r="AT823">
            <v>0</v>
          </cell>
          <cell r="AU823">
            <v>-2257075.2000000002</v>
          </cell>
          <cell r="AV823">
            <v>0</v>
          </cell>
          <cell r="AW823">
            <v>0</v>
          </cell>
          <cell r="AX823">
            <v>0</v>
          </cell>
          <cell r="AY823">
            <v>-2257075.2000000002</v>
          </cell>
          <cell r="AZ823">
            <v>0</v>
          </cell>
          <cell r="BA823">
            <v>0</v>
          </cell>
          <cell r="BB823">
            <v>0</v>
          </cell>
          <cell r="BC823">
            <v>0</v>
          </cell>
          <cell r="BD823">
            <v>0</v>
          </cell>
          <cell r="BE823">
            <v>0</v>
          </cell>
          <cell r="BF823">
            <v>0</v>
          </cell>
          <cell r="BG823">
            <v>0</v>
          </cell>
          <cell r="BH823">
            <v>0</v>
          </cell>
          <cell r="BI823">
            <v>0</v>
          </cell>
          <cell r="BJ823">
            <v>-2257075.2000000002</v>
          </cell>
        </row>
        <row r="824">
          <cell r="A824">
            <v>620510</v>
          </cell>
          <cell r="B824" t="str">
            <v>Comp&amp;Oth Eq Cst&lt;$2K</v>
          </cell>
          <cell r="C824">
            <v>0</v>
          </cell>
          <cell r="D824">
            <v>301962.36</v>
          </cell>
          <cell r="E824">
            <v>0</v>
          </cell>
          <cell r="F824">
            <v>301962.36</v>
          </cell>
          <cell r="G824">
            <v>256103.71</v>
          </cell>
          <cell r="H824">
            <v>0</v>
          </cell>
          <cell r="I824">
            <v>0</v>
          </cell>
          <cell r="J824">
            <v>0</v>
          </cell>
          <cell r="K824">
            <v>256103.71</v>
          </cell>
          <cell r="L824">
            <v>0</v>
          </cell>
          <cell r="M824">
            <v>0</v>
          </cell>
          <cell r="N824">
            <v>0</v>
          </cell>
          <cell r="O824">
            <v>829.65</v>
          </cell>
          <cell r="P824">
            <v>0</v>
          </cell>
          <cell r="Q824">
            <v>2116.9</v>
          </cell>
          <cell r="R824">
            <v>0</v>
          </cell>
          <cell r="S824">
            <v>0</v>
          </cell>
          <cell r="T824">
            <v>0</v>
          </cell>
          <cell r="U824">
            <v>0</v>
          </cell>
          <cell r="V824">
            <v>561012.62</v>
          </cell>
          <cell r="W824">
            <v>0</v>
          </cell>
          <cell r="X824">
            <v>0</v>
          </cell>
          <cell r="Y824">
            <v>0</v>
          </cell>
          <cell r="Z824">
            <v>0</v>
          </cell>
          <cell r="AA824">
            <v>0</v>
          </cell>
          <cell r="AB824">
            <v>0</v>
          </cell>
          <cell r="AC824">
            <v>0</v>
          </cell>
          <cell r="AD824">
            <v>0</v>
          </cell>
          <cell r="AE824">
            <v>0</v>
          </cell>
          <cell r="AF824">
            <v>0</v>
          </cell>
          <cell r="AG824">
            <v>0</v>
          </cell>
          <cell r="AH824">
            <v>0</v>
          </cell>
          <cell r="AI824">
            <v>0</v>
          </cell>
          <cell r="AJ824">
            <v>0</v>
          </cell>
          <cell r="AK824">
            <v>0</v>
          </cell>
          <cell r="AL824">
            <v>0</v>
          </cell>
          <cell r="AM824">
            <v>0</v>
          </cell>
          <cell r="AN824">
            <v>0</v>
          </cell>
          <cell r="AO824">
            <v>0</v>
          </cell>
          <cell r="AP824">
            <v>0</v>
          </cell>
          <cell r="AQ824">
            <v>0</v>
          </cell>
          <cell r="AR824">
            <v>301962.36</v>
          </cell>
          <cell r="AS824">
            <v>0</v>
          </cell>
          <cell r="AT824">
            <v>301962.36</v>
          </cell>
          <cell r="AU824">
            <v>256103.71</v>
          </cell>
          <cell r="AV824">
            <v>0</v>
          </cell>
          <cell r="AW824">
            <v>0</v>
          </cell>
          <cell r="AX824">
            <v>0</v>
          </cell>
          <cell r="AY824">
            <v>256103.71</v>
          </cell>
          <cell r="AZ824">
            <v>0</v>
          </cell>
          <cell r="BA824">
            <v>0</v>
          </cell>
          <cell r="BB824">
            <v>0</v>
          </cell>
          <cell r="BC824">
            <v>829.65</v>
          </cell>
          <cell r="BD824">
            <v>0</v>
          </cell>
          <cell r="BE824">
            <v>2116.9</v>
          </cell>
          <cell r="BF824">
            <v>0</v>
          </cell>
          <cell r="BG824">
            <v>0</v>
          </cell>
          <cell r="BH824">
            <v>0</v>
          </cell>
          <cell r="BI824">
            <v>0</v>
          </cell>
          <cell r="BJ824">
            <v>561012.62</v>
          </cell>
        </row>
        <row r="825">
          <cell r="A825">
            <v>620520</v>
          </cell>
          <cell r="B825" t="str">
            <v>T&amp;We Costs</v>
          </cell>
          <cell r="C825">
            <v>0</v>
          </cell>
          <cell r="D825">
            <v>2752715.77</v>
          </cell>
          <cell r="E825">
            <v>0</v>
          </cell>
          <cell r="F825">
            <v>2752715.77</v>
          </cell>
          <cell r="G825">
            <v>2486785.38</v>
          </cell>
          <cell r="H825">
            <v>0</v>
          </cell>
          <cell r="I825">
            <v>0</v>
          </cell>
          <cell r="J825">
            <v>0</v>
          </cell>
          <cell r="K825">
            <v>2486785.38</v>
          </cell>
          <cell r="L825">
            <v>0</v>
          </cell>
          <cell r="M825">
            <v>0</v>
          </cell>
          <cell r="N825">
            <v>0</v>
          </cell>
          <cell r="O825">
            <v>0</v>
          </cell>
          <cell r="P825">
            <v>0</v>
          </cell>
          <cell r="Q825">
            <v>18194.150000000001</v>
          </cell>
          <cell r="R825">
            <v>0</v>
          </cell>
          <cell r="S825">
            <v>0</v>
          </cell>
          <cell r="T825">
            <v>0</v>
          </cell>
          <cell r="U825">
            <v>0</v>
          </cell>
          <cell r="V825">
            <v>5257695.3</v>
          </cell>
          <cell r="W825">
            <v>0</v>
          </cell>
          <cell r="X825">
            <v>0</v>
          </cell>
          <cell r="Y825">
            <v>0</v>
          </cell>
          <cell r="Z825">
            <v>0</v>
          </cell>
          <cell r="AA825">
            <v>0</v>
          </cell>
          <cell r="AB825">
            <v>0</v>
          </cell>
          <cell r="AC825">
            <v>0</v>
          </cell>
          <cell r="AD825">
            <v>0</v>
          </cell>
          <cell r="AE825">
            <v>0</v>
          </cell>
          <cell r="AF825">
            <v>0</v>
          </cell>
          <cell r="AG825">
            <v>0</v>
          </cell>
          <cell r="AH825">
            <v>0</v>
          </cell>
          <cell r="AI825">
            <v>0</v>
          </cell>
          <cell r="AJ825">
            <v>0</v>
          </cell>
          <cell r="AK825">
            <v>0</v>
          </cell>
          <cell r="AL825">
            <v>0</v>
          </cell>
          <cell r="AM825">
            <v>0</v>
          </cell>
          <cell r="AN825">
            <v>0</v>
          </cell>
          <cell r="AO825">
            <v>0</v>
          </cell>
          <cell r="AP825">
            <v>0</v>
          </cell>
          <cell r="AQ825">
            <v>0</v>
          </cell>
          <cell r="AR825">
            <v>2752715.77</v>
          </cell>
          <cell r="AS825">
            <v>0</v>
          </cell>
          <cell r="AT825">
            <v>2752715.77</v>
          </cell>
          <cell r="AU825">
            <v>2486785.38</v>
          </cell>
          <cell r="AV825">
            <v>0</v>
          </cell>
          <cell r="AW825">
            <v>0</v>
          </cell>
          <cell r="AX825">
            <v>0</v>
          </cell>
          <cell r="AY825">
            <v>2486785.38</v>
          </cell>
          <cell r="AZ825">
            <v>0</v>
          </cell>
          <cell r="BA825">
            <v>0</v>
          </cell>
          <cell r="BB825">
            <v>0</v>
          </cell>
          <cell r="BC825">
            <v>0</v>
          </cell>
          <cell r="BD825">
            <v>0</v>
          </cell>
          <cell r="BE825">
            <v>18194.150000000001</v>
          </cell>
          <cell r="BF825">
            <v>0</v>
          </cell>
          <cell r="BG825">
            <v>0</v>
          </cell>
          <cell r="BH825">
            <v>0</v>
          </cell>
          <cell r="BI825">
            <v>0</v>
          </cell>
          <cell r="BJ825">
            <v>5257695.3</v>
          </cell>
        </row>
        <row r="826">
          <cell r="A826">
            <v>620521</v>
          </cell>
          <cell r="B826" t="str">
            <v>T&amp;We Lease Costs</v>
          </cell>
          <cell r="C826">
            <v>0</v>
          </cell>
          <cell r="D826">
            <v>6997</v>
          </cell>
          <cell r="E826">
            <v>0</v>
          </cell>
          <cell r="F826">
            <v>6997</v>
          </cell>
          <cell r="G826">
            <v>-2112</v>
          </cell>
          <cell r="H826">
            <v>0</v>
          </cell>
          <cell r="I826">
            <v>0</v>
          </cell>
          <cell r="J826">
            <v>0</v>
          </cell>
          <cell r="K826">
            <v>-2112</v>
          </cell>
          <cell r="L826">
            <v>0</v>
          </cell>
          <cell r="M826">
            <v>0</v>
          </cell>
          <cell r="N826">
            <v>0</v>
          </cell>
          <cell r="O826">
            <v>0</v>
          </cell>
          <cell r="P826">
            <v>0</v>
          </cell>
          <cell r="Q826">
            <v>0</v>
          </cell>
          <cell r="R826">
            <v>0</v>
          </cell>
          <cell r="S826">
            <v>0</v>
          </cell>
          <cell r="T826">
            <v>0</v>
          </cell>
          <cell r="U826">
            <v>0</v>
          </cell>
          <cell r="V826">
            <v>4885</v>
          </cell>
          <cell r="W826">
            <v>0</v>
          </cell>
          <cell r="X826">
            <v>0</v>
          </cell>
          <cell r="Y826">
            <v>0</v>
          </cell>
          <cell r="Z826">
            <v>0</v>
          </cell>
          <cell r="AA826">
            <v>0</v>
          </cell>
          <cell r="AB826">
            <v>0</v>
          </cell>
          <cell r="AC826">
            <v>0</v>
          </cell>
          <cell r="AD826">
            <v>0</v>
          </cell>
          <cell r="AE826">
            <v>0</v>
          </cell>
          <cell r="AF826">
            <v>0</v>
          </cell>
          <cell r="AG826">
            <v>0</v>
          </cell>
          <cell r="AH826">
            <v>0</v>
          </cell>
          <cell r="AI826">
            <v>0</v>
          </cell>
          <cell r="AJ826">
            <v>0</v>
          </cell>
          <cell r="AK826">
            <v>0</v>
          </cell>
          <cell r="AL826">
            <v>0</v>
          </cell>
          <cell r="AM826">
            <v>0</v>
          </cell>
          <cell r="AN826">
            <v>0</v>
          </cell>
          <cell r="AO826">
            <v>0</v>
          </cell>
          <cell r="AP826">
            <v>0</v>
          </cell>
          <cell r="AQ826">
            <v>0</v>
          </cell>
          <cell r="AR826">
            <v>6997</v>
          </cell>
          <cell r="AS826">
            <v>0</v>
          </cell>
          <cell r="AT826">
            <v>6997</v>
          </cell>
          <cell r="AU826">
            <v>-2112</v>
          </cell>
          <cell r="AV826">
            <v>0</v>
          </cell>
          <cell r="AW826">
            <v>0</v>
          </cell>
          <cell r="AX826">
            <v>0</v>
          </cell>
          <cell r="AY826">
            <v>-2112</v>
          </cell>
          <cell r="AZ826">
            <v>0</v>
          </cell>
          <cell r="BA826">
            <v>0</v>
          </cell>
          <cell r="BB826">
            <v>0</v>
          </cell>
          <cell r="BC826">
            <v>0</v>
          </cell>
          <cell r="BD826">
            <v>0</v>
          </cell>
          <cell r="BE826">
            <v>0</v>
          </cell>
          <cell r="BF826">
            <v>0</v>
          </cell>
          <cell r="BG826">
            <v>0</v>
          </cell>
          <cell r="BH826">
            <v>0</v>
          </cell>
          <cell r="BI826">
            <v>0</v>
          </cell>
          <cell r="BJ826">
            <v>4885</v>
          </cell>
        </row>
        <row r="827">
          <cell r="A827">
            <v>620522</v>
          </cell>
          <cell r="B827" t="str">
            <v>T&amp;WE Cost Susp</v>
          </cell>
          <cell r="C827">
            <v>0</v>
          </cell>
          <cell r="D827">
            <v>116373.77</v>
          </cell>
          <cell r="E827">
            <v>0</v>
          </cell>
          <cell r="F827">
            <v>116373.77</v>
          </cell>
          <cell r="G827">
            <v>107421.94</v>
          </cell>
          <cell r="H827">
            <v>0</v>
          </cell>
          <cell r="I827">
            <v>0</v>
          </cell>
          <cell r="J827">
            <v>0</v>
          </cell>
          <cell r="K827">
            <v>107421.94</v>
          </cell>
          <cell r="L827">
            <v>0</v>
          </cell>
          <cell r="M827">
            <v>0</v>
          </cell>
          <cell r="N827">
            <v>0</v>
          </cell>
          <cell r="O827">
            <v>0</v>
          </cell>
          <cell r="P827">
            <v>0</v>
          </cell>
          <cell r="Q827">
            <v>0</v>
          </cell>
          <cell r="R827">
            <v>0</v>
          </cell>
          <cell r="S827">
            <v>0</v>
          </cell>
          <cell r="T827">
            <v>0</v>
          </cell>
          <cell r="U827">
            <v>0</v>
          </cell>
          <cell r="V827">
            <v>223795.71</v>
          </cell>
          <cell r="W827">
            <v>0</v>
          </cell>
          <cell r="X827">
            <v>0</v>
          </cell>
          <cell r="Y827">
            <v>0</v>
          </cell>
          <cell r="Z827">
            <v>0</v>
          </cell>
          <cell r="AA827">
            <v>0</v>
          </cell>
          <cell r="AB827">
            <v>0</v>
          </cell>
          <cell r="AC827">
            <v>0</v>
          </cell>
          <cell r="AD827">
            <v>0</v>
          </cell>
          <cell r="AE827">
            <v>0</v>
          </cell>
          <cell r="AF827">
            <v>0</v>
          </cell>
          <cell r="AG827">
            <v>0</v>
          </cell>
          <cell r="AH827">
            <v>0</v>
          </cell>
          <cell r="AI827">
            <v>0</v>
          </cell>
          <cell r="AJ827">
            <v>0</v>
          </cell>
          <cell r="AK827">
            <v>0</v>
          </cell>
          <cell r="AL827">
            <v>0</v>
          </cell>
          <cell r="AM827">
            <v>0</v>
          </cell>
          <cell r="AN827">
            <v>0</v>
          </cell>
          <cell r="AO827">
            <v>0</v>
          </cell>
          <cell r="AP827">
            <v>0</v>
          </cell>
          <cell r="AQ827">
            <v>0</v>
          </cell>
          <cell r="AR827">
            <v>116373.77</v>
          </cell>
          <cell r="AS827">
            <v>0</v>
          </cell>
          <cell r="AT827">
            <v>116373.77</v>
          </cell>
          <cell r="AU827">
            <v>107421.94</v>
          </cell>
          <cell r="AV827">
            <v>0</v>
          </cell>
          <cell r="AW827">
            <v>0</v>
          </cell>
          <cell r="AX827">
            <v>0</v>
          </cell>
          <cell r="AY827">
            <v>107421.94</v>
          </cell>
          <cell r="AZ827">
            <v>0</v>
          </cell>
          <cell r="BA827">
            <v>0</v>
          </cell>
          <cell r="BB827">
            <v>0</v>
          </cell>
          <cell r="BC827">
            <v>0</v>
          </cell>
          <cell r="BD827">
            <v>0</v>
          </cell>
          <cell r="BE827">
            <v>0</v>
          </cell>
          <cell r="BF827">
            <v>0</v>
          </cell>
          <cell r="BG827">
            <v>0</v>
          </cell>
          <cell r="BH827">
            <v>0</v>
          </cell>
          <cell r="BI827">
            <v>0</v>
          </cell>
          <cell r="BJ827">
            <v>223795.71</v>
          </cell>
        </row>
        <row r="828">
          <cell r="A828">
            <v>620524</v>
          </cell>
          <cell r="B828" t="str">
            <v>Tool Rental</v>
          </cell>
          <cell r="C828">
            <v>0</v>
          </cell>
          <cell r="D828">
            <v>1208.31</v>
          </cell>
          <cell r="E828">
            <v>0</v>
          </cell>
          <cell r="F828">
            <v>1208.31</v>
          </cell>
          <cell r="G828">
            <v>1115.3599999999999</v>
          </cell>
          <cell r="H828">
            <v>0</v>
          </cell>
          <cell r="I828">
            <v>0</v>
          </cell>
          <cell r="J828">
            <v>0</v>
          </cell>
          <cell r="K828">
            <v>1115.3599999999999</v>
          </cell>
          <cell r="L828">
            <v>0</v>
          </cell>
          <cell r="M828">
            <v>0</v>
          </cell>
          <cell r="N828">
            <v>0</v>
          </cell>
          <cell r="O828">
            <v>0</v>
          </cell>
          <cell r="P828">
            <v>0</v>
          </cell>
          <cell r="Q828">
            <v>0</v>
          </cell>
          <cell r="R828">
            <v>0</v>
          </cell>
          <cell r="S828">
            <v>0</v>
          </cell>
          <cell r="T828">
            <v>0</v>
          </cell>
          <cell r="U828">
            <v>0</v>
          </cell>
          <cell r="V828">
            <v>2323.67</v>
          </cell>
          <cell r="W828">
            <v>0</v>
          </cell>
          <cell r="X828">
            <v>0</v>
          </cell>
          <cell r="Y828">
            <v>0</v>
          </cell>
          <cell r="Z828">
            <v>0</v>
          </cell>
          <cell r="AA828">
            <v>0</v>
          </cell>
          <cell r="AB828">
            <v>0</v>
          </cell>
          <cell r="AC828">
            <v>0</v>
          </cell>
          <cell r="AD828">
            <v>0</v>
          </cell>
          <cell r="AE828">
            <v>0</v>
          </cell>
          <cell r="AF828">
            <v>0</v>
          </cell>
          <cell r="AG828">
            <v>0</v>
          </cell>
          <cell r="AH828">
            <v>0</v>
          </cell>
          <cell r="AI828">
            <v>0</v>
          </cell>
          <cell r="AJ828">
            <v>0</v>
          </cell>
          <cell r="AK828">
            <v>0</v>
          </cell>
          <cell r="AL828">
            <v>0</v>
          </cell>
          <cell r="AM828">
            <v>0</v>
          </cell>
          <cell r="AN828">
            <v>0</v>
          </cell>
          <cell r="AO828">
            <v>0</v>
          </cell>
          <cell r="AP828">
            <v>0</v>
          </cell>
          <cell r="AQ828">
            <v>0</v>
          </cell>
          <cell r="AR828">
            <v>1208.31</v>
          </cell>
          <cell r="AS828">
            <v>0</v>
          </cell>
          <cell r="AT828">
            <v>1208.31</v>
          </cell>
          <cell r="AU828">
            <v>1115.3599999999999</v>
          </cell>
          <cell r="AV828">
            <v>0</v>
          </cell>
          <cell r="AW828">
            <v>0</v>
          </cell>
          <cell r="AX828">
            <v>0</v>
          </cell>
          <cell r="AY828">
            <v>1115.3599999999999</v>
          </cell>
          <cell r="AZ828">
            <v>0</v>
          </cell>
          <cell r="BA828">
            <v>0</v>
          </cell>
          <cell r="BB828">
            <v>0</v>
          </cell>
          <cell r="BC828">
            <v>0</v>
          </cell>
          <cell r="BD828">
            <v>0</v>
          </cell>
          <cell r="BE828">
            <v>0</v>
          </cell>
          <cell r="BF828">
            <v>0</v>
          </cell>
          <cell r="BG828">
            <v>0</v>
          </cell>
          <cell r="BH828">
            <v>0</v>
          </cell>
          <cell r="BI828">
            <v>0</v>
          </cell>
          <cell r="BJ828">
            <v>2323.67</v>
          </cell>
        </row>
        <row r="829">
          <cell r="A829">
            <v>620525</v>
          </cell>
          <cell r="B829" t="str">
            <v>Helicopter Rental</v>
          </cell>
          <cell r="C829">
            <v>0</v>
          </cell>
          <cell r="D829">
            <v>970371.07</v>
          </cell>
          <cell r="E829">
            <v>0</v>
          </cell>
          <cell r="F829">
            <v>970371.07</v>
          </cell>
          <cell r="G829">
            <v>105672.8</v>
          </cell>
          <cell r="H829">
            <v>0</v>
          </cell>
          <cell r="I829">
            <v>0</v>
          </cell>
          <cell r="J829">
            <v>0</v>
          </cell>
          <cell r="K829">
            <v>105672.8</v>
          </cell>
          <cell r="L829">
            <v>0</v>
          </cell>
          <cell r="M829">
            <v>0</v>
          </cell>
          <cell r="N829">
            <v>0</v>
          </cell>
          <cell r="O829">
            <v>0</v>
          </cell>
          <cell r="P829">
            <v>0</v>
          </cell>
          <cell r="Q829">
            <v>11847</v>
          </cell>
          <cell r="R829">
            <v>0</v>
          </cell>
          <cell r="S829">
            <v>0</v>
          </cell>
          <cell r="T829">
            <v>0</v>
          </cell>
          <cell r="U829">
            <v>0</v>
          </cell>
          <cell r="V829">
            <v>1087890.8700000001</v>
          </cell>
          <cell r="W829">
            <v>0</v>
          </cell>
          <cell r="X829">
            <v>0</v>
          </cell>
          <cell r="Y829">
            <v>0</v>
          </cell>
          <cell r="Z829">
            <v>0</v>
          </cell>
          <cell r="AA829">
            <v>0</v>
          </cell>
          <cell r="AB829">
            <v>0</v>
          </cell>
          <cell r="AC829">
            <v>0</v>
          </cell>
          <cell r="AD829">
            <v>0</v>
          </cell>
          <cell r="AE829">
            <v>0</v>
          </cell>
          <cell r="AF829">
            <v>0</v>
          </cell>
          <cell r="AG829">
            <v>0</v>
          </cell>
          <cell r="AH829">
            <v>0</v>
          </cell>
          <cell r="AI829">
            <v>0</v>
          </cell>
          <cell r="AJ829">
            <v>0</v>
          </cell>
          <cell r="AK829">
            <v>0</v>
          </cell>
          <cell r="AL829">
            <v>0</v>
          </cell>
          <cell r="AM829">
            <v>0</v>
          </cell>
          <cell r="AN829">
            <v>0</v>
          </cell>
          <cell r="AO829">
            <v>0</v>
          </cell>
          <cell r="AP829">
            <v>0</v>
          </cell>
          <cell r="AQ829">
            <v>0</v>
          </cell>
          <cell r="AR829">
            <v>970371.07</v>
          </cell>
          <cell r="AS829">
            <v>0</v>
          </cell>
          <cell r="AT829">
            <v>970371.07</v>
          </cell>
          <cell r="AU829">
            <v>105672.8</v>
          </cell>
          <cell r="AV829">
            <v>0</v>
          </cell>
          <cell r="AW829">
            <v>0</v>
          </cell>
          <cell r="AX829">
            <v>0</v>
          </cell>
          <cell r="AY829">
            <v>105672.8</v>
          </cell>
          <cell r="AZ829">
            <v>0</v>
          </cell>
          <cell r="BA829">
            <v>0</v>
          </cell>
          <cell r="BB829">
            <v>0</v>
          </cell>
          <cell r="BC829">
            <v>0</v>
          </cell>
          <cell r="BD829">
            <v>0</v>
          </cell>
          <cell r="BE829">
            <v>11847</v>
          </cell>
          <cell r="BF829">
            <v>0</v>
          </cell>
          <cell r="BG829">
            <v>0</v>
          </cell>
          <cell r="BH829">
            <v>0</v>
          </cell>
          <cell r="BI829">
            <v>0</v>
          </cell>
          <cell r="BJ829">
            <v>1087890.8700000001</v>
          </cell>
        </row>
        <row r="830">
          <cell r="A830">
            <v>620526</v>
          </cell>
          <cell r="B830" t="str">
            <v>TWE Ext Rpair&amp;Part</v>
          </cell>
          <cell r="C830">
            <v>0</v>
          </cell>
          <cell r="D830">
            <v>14410364.810000001</v>
          </cell>
          <cell r="E830">
            <v>0</v>
          </cell>
          <cell r="F830">
            <v>14410364.810000001</v>
          </cell>
          <cell r="G830">
            <v>13254387</v>
          </cell>
          <cell r="H830">
            <v>0</v>
          </cell>
          <cell r="I830">
            <v>0</v>
          </cell>
          <cell r="J830">
            <v>0</v>
          </cell>
          <cell r="K830">
            <v>13254387</v>
          </cell>
          <cell r="L830">
            <v>0</v>
          </cell>
          <cell r="M830">
            <v>0</v>
          </cell>
          <cell r="N830">
            <v>0</v>
          </cell>
          <cell r="O830">
            <v>0</v>
          </cell>
          <cell r="P830">
            <v>0</v>
          </cell>
          <cell r="Q830">
            <v>0</v>
          </cell>
          <cell r="R830">
            <v>0</v>
          </cell>
          <cell r="S830">
            <v>0</v>
          </cell>
          <cell r="T830">
            <v>0</v>
          </cell>
          <cell r="U830">
            <v>0</v>
          </cell>
          <cell r="V830">
            <v>27664751.809999999</v>
          </cell>
          <cell r="W830">
            <v>0</v>
          </cell>
          <cell r="X830">
            <v>0</v>
          </cell>
          <cell r="Y830">
            <v>0</v>
          </cell>
          <cell r="Z830">
            <v>0</v>
          </cell>
          <cell r="AA830">
            <v>0</v>
          </cell>
          <cell r="AB830">
            <v>0</v>
          </cell>
          <cell r="AC830">
            <v>0</v>
          </cell>
          <cell r="AD830">
            <v>0</v>
          </cell>
          <cell r="AE830">
            <v>0</v>
          </cell>
          <cell r="AF830">
            <v>0</v>
          </cell>
          <cell r="AG830">
            <v>0</v>
          </cell>
          <cell r="AH830">
            <v>0</v>
          </cell>
          <cell r="AI830">
            <v>0</v>
          </cell>
          <cell r="AJ830">
            <v>0</v>
          </cell>
          <cell r="AK830">
            <v>0</v>
          </cell>
          <cell r="AL830">
            <v>0</v>
          </cell>
          <cell r="AM830">
            <v>0</v>
          </cell>
          <cell r="AN830">
            <v>0</v>
          </cell>
          <cell r="AO830">
            <v>0</v>
          </cell>
          <cell r="AP830">
            <v>0</v>
          </cell>
          <cell r="AQ830">
            <v>0</v>
          </cell>
          <cell r="AR830">
            <v>14410364.810000001</v>
          </cell>
          <cell r="AS830">
            <v>0</v>
          </cell>
          <cell r="AT830">
            <v>14410364.810000001</v>
          </cell>
          <cell r="AU830">
            <v>13254387</v>
          </cell>
          <cell r="AV830">
            <v>0</v>
          </cell>
          <cell r="AW830">
            <v>0</v>
          </cell>
          <cell r="AX830">
            <v>0</v>
          </cell>
          <cell r="AY830">
            <v>13254387</v>
          </cell>
          <cell r="AZ830">
            <v>0</v>
          </cell>
          <cell r="BA830">
            <v>0</v>
          </cell>
          <cell r="BB830">
            <v>0</v>
          </cell>
          <cell r="BC830">
            <v>0</v>
          </cell>
          <cell r="BD830">
            <v>0</v>
          </cell>
          <cell r="BE830">
            <v>0</v>
          </cell>
          <cell r="BF830">
            <v>0</v>
          </cell>
          <cell r="BG830">
            <v>0</v>
          </cell>
          <cell r="BH830">
            <v>0</v>
          </cell>
          <cell r="BI830">
            <v>0</v>
          </cell>
          <cell r="BJ830">
            <v>27664751.809999999</v>
          </cell>
        </row>
        <row r="831">
          <cell r="A831">
            <v>620528</v>
          </cell>
          <cell r="B831" t="str">
            <v>TWE Forced Rntl Cst</v>
          </cell>
          <cell r="C831">
            <v>0</v>
          </cell>
          <cell r="D831">
            <v>547654.76</v>
          </cell>
          <cell r="E831">
            <v>0</v>
          </cell>
          <cell r="F831">
            <v>547654.76</v>
          </cell>
          <cell r="G831">
            <v>505430.92</v>
          </cell>
          <cell r="H831">
            <v>0</v>
          </cell>
          <cell r="I831">
            <v>0</v>
          </cell>
          <cell r="J831">
            <v>0</v>
          </cell>
          <cell r="K831">
            <v>505430.92</v>
          </cell>
          <cell r="L831">
            <v>0</v>
          </cell>
          <cell r="M831">
            <v>0</v>
          </cell>
          <cell r="N831">
            <v>0</v>
          </cell>
          <cell r="O831">
            <v>0</v>
          </cell>
          <cell r="P831">
            <v>0</v>
          </cell>
          <cell r="Q831">
            <v>-41666</v>
          </cell>
          <cell r="R831">
            <v>0</v>
          </cell>
          <cell r="S831">
            <v>0</v>
          </cell>
          <cell r="T831">
            <v>0</v>
          </cell>
          <cell r="U831">
            <v>0</v>
          </cell>
          <cell r="V831">
            <v>1011419.68</v>
          </cell>
          <cell r="W831">
            <v>0</v>
          </cell>
          <cell r="X831">
            <v>0</v>
          </cell>
          <cell r="Y831">
            <v>0</v>
          </cell>
          <cell r="Z831">
            <v>0</v>
          </cell>
          <cell r="AA831">
            <v>0</v>
          </cell>
          <cell r="AB831">
            <v>0</v>
          </cell>
          <cell r="AC831">
            <v>0</v>
          </cell>
          <cell r="AD831">
            <v>0</v>
          </cell>
          <cell r="AE831">
            <v>0</v>
          </cell>
          <cell r="AF831">
            <v>0</v>
          </cell>
          <cell r="AG831">
            <v>0</v>
          </cell>
          <cell r="AH831">
            <v>0</v>
          </cell>
          <cell r="AI831">
            <v>0</v>
          </cell>
          <cell r="AJ831">
            <v>0</v>
          </cell>
          <cell r="AK831">
            <v>0</v>
          </cell>
          <cell r="AL831">
            <v>0</v>
          </cell>
          <cell r="AM831">
            <v>0</v>
          </cell>
          <cell r="AN831">
            <v>0</v>
          </cell>
          <cell r="AO831">
            <v>0</v>
          </cell>
          <cell r="AP831">
            <v>0</v>
          </cell>
          <cell r="AQ831">
            <v>0</v>
          </cell>
          <cell r="AR831">
            <v>547654.76</v>
          </cell>
          <cell r="AS831">
            <v>0</v>
          </cell>
          <cell r="AT831">
            <v>547654.76</v>
          </cell>
          <cell r="AU831">
            <v>505430.92</v>
          </cell>
          <cell r="AV831">
            <v>0</v>
          </cell>
          <cell r="AW831">
            <v>0</v>
          </cell>
          <cell r="AX831">
            <v>0</v>
          </cell>
          <cell r="AY831">
            <v>505430.92</v>
          </cell>
          <cell r="AZ831">
            <v>0</v>
          </cell>
          <cell r="BA831">
            <v>0</v>
          </cell>
          <cell r="BB831">
            <v>0</v>
          </cell>
          <cell r="BC831">
            <v>0</v>
          </cell>
          <cell r="BD831">
            <v>0</v>
          </cell>
          <cell r="BE831">
            <v>-41666</v>
          </cell>
          <cell r="BF831">
            <v>0</v>
          </cell>
          <cell r="BG831">
            <v>0</v>
          </cell>
          <cell r="BH831">
            <v>0</v>
          </cell>
          <cell r="BI831">
            <v>0</v>
          </cell>
          <cell r="BJ831">
            <v>1011419.68</v>
          </cell>
        </row>
        <row r="832">
          <cell r="A832">
            <v>620529</v>
          </cell>
          <cell r="B832" t="str">
            <v>TWE Insurance Fees</v>
          </cell>
          <cell r="C832">
            <v>0</v>
          </cell>
          <cell r="D832">
            <v>521524.17</v>
          </cell>
          <cell r="E832">
            <v>0</v>
          </cell>
          <cell r="F832">
            <v>521524.17</v>
          </cell>
          <cell r="G832">
            <v>524484.91</v>
          </cell>
          <cell r="H832">
            <v>0</v>
          </cell>
          <cell r="I832">
            <v>0</v>
          </cell>
          <cell r="J832">
            <v>0</v>
          </cell>
          <cell r="K832">
            <v>524484.91</v>
          </cell>
          <cell r="L832">
            <v>0</v>
          </cell>
          <cell r="M832">
            <v>0</v>
          </cell>
          <cell r="N832">
            <v>0</v>
          </cell>
          <cell r="O832">
            <v>0</v>
          </cell>
          <cell r="P832">
            <v>0</v>
          </cell>
          <cell r="Q832">
            <v>0</v>
          </cell>
          <cell r="R832">
            <v>0</v>
          </cell>
          <cell r="S832">
            <v>0</v>
          </cell>
          <cell r="T832">
            <v>0</v>
          </cell>
          <cell r="U832">
            <v>0</v>
          </cell>
          <cell r="V832">
            <v>1046009.08</v>
          </cell>
          <cell r="W832">
            <v>0</v>
          </cell>
          <cell r="X832">
            <v>0</v>
          </cell>
          <cell r="Y832">
            <v>0</v>
          </cell>
          <cell r="Z832">
            <v>0</v>
          </cell>
          <cell r="AA832">
            <v>0</v>
          </cell>
          <cell r="AB832">
            <v>0</v>
          </cell>
          <cell r="AC832">
            <v>0</v>
          </cell>
          <cell r="AD832">
            <v>0</v>
          </cell>
          <cell r="AE832">
            <v>0</v>
          </cell>
          <cell r="AF832">
            <v>0</v>
          </cell>
          <cell r="AG832">
            <v>0</v>
          </cell>
          <cell r="AH832">
            <v>0</v>
          </cell>
          <cell r="AI832">
            <v>0</v>
          </cell>
          <cell r="AJ832">
            <v>0</v>
          </cell>
          <cell r="AK832">
            <v>0</v>
          </cell>
          <cell r="AL832">
            <v>0</v>
          </cell>
          <cell r="AM832">
            <v>0</v>
          </cell>
          <cell r="AN832">
            <v>0</v>
          </cell>
          <cell r="AO832">
            <v>0</v>
          </cell>
          <cell r="AP832">
            <v>0</v>
          </cell>
          <cell r="AQ832">
            <v>0</v>
          </cell>
          <cell r="AR832">
            <v>521524.17</v>
          </cell>
          <cell r="AS832">
            <v>0</v>
          </cell>
          <cell r="AT832">
            <v>521524.17</v>
          </cell>
          <cell r="AU832">
            <v>524484.91</v>
          </cell>
          <cell r="AV832">
            <v>0</v>
          </cell>
          <cell r="AW832">
            <v>0</v>
          </cell>
          <cell r="AX832">
            <v>0</v>
          </cell>
          <cell r="AY832">
            <v>524484.91</v>
          </cell>
          <cell r="AZ832">
            <v>0</v>
          </cell>
          <cell r="BA832">
            <v>0</v>
          </cell>
          <cell r="BB832">
            <v>0</v>
          </cell>
          <cell r="BC832">
            <v>0</v>
          </cell>
          <cell r="BD832">
            <v>0</v>
          </cell>
          <cell r="BE832">
            <v>0</v>
          </cell>
          <cell r="BF832">
            <v>0</v>
          </cell>
          <cell r="BG832">
            <v>0</v>
          </cell>
          <cell r="BH832">
            <v>0</v>
          </cell>
          <cell r="BI832">
            <v>0</v>
          </cell>
          <cell r="BJ832">
            <v>1046009.08</v>
          </cell>
        </row>
        <row r="833">
          <cell r="A833">
            <v>620530</v>
          </cell>
          <cell r="B833" t="str">
            <v>TWE License Fees</v>
          </cell>
          <cell r="C833">
            <v>0</v>
          </cell>
          <cell r="D833">
            <v>664649.44999999995</v>
          </cell>
          <cell r="E833">
            <v>0</v>
          </cell>
          <cell r="F833">
            <v>664649.44999999995</v>
          </cell>
          <cell r="G833">
            <v>613522.56000000006</v>
          </cell>
          <cell r="H833">
            <v>0</v>
          </cell>
          <cell r="I833">
            <v>0</v>
          </cell>
          <cell r="J833">
            <v>0</v>
          </cell>
          <cell r="K833">
            <v>613522.56000000006</v>
          </cell>
          <cell r="L833">
            <v>0</v>
          </cell>
          <cell r="M833">
            <v>0</v>
          </cell>
          <cell r="N833">
            <v>0</v>
          </cell>
          <cell r="O833">
            <v>0</v>
          </cell>
          <cell r="P833">
            <v>0</v>
          </cell>
          <cell r="Q833">
            <v>0</v>
          </cell>
          <cell r="R833">
            <v>0</v>
          </cell>
          <cell r="S833">
            <v>0</v>
          </cell>
          <cell r="T833">
            <v>0</v>
          </cell>
          <cell r="U833">
            <v>0</v>
          </cell>
          <cell r="V833">
            <v>1278172.01</v>
          </cell>
          <cell r="W833">
            <v>0</v>
          </cell>
          <cell r="X833">
            <v>0</v>
          </cell>
          <cell r="Y833">
            <v>0</v>
          </cell>
          <cell r="Z833">
            <v>0</v>
          </cell>
          <cell r="AA833">
            <v>0</v>
          </cell>
          <cell r="AB833">
            <v>0</v>
          </cell>
          <cell r="AC833">
            <v>0</v>
          </cell>
          <cell r="AD833">
            <v>0</v>
          </cell>
          <cell r="AE833">
            <v>0</v>
          </cell>
          <cell r="AF833">
            <v>0</v>
          </cell>
          <cell r="AG833">
            <v>0</v>
          </cell>
          <cell r="AH833">
            <v>0</v>
          </cell>
          <cell r="AI833">
            <v>0</v>
          </cell>
          <cell r="AJ833">
            <v>0</v>
          </cell>
          <cell r="AK833">
            <v>0</v>
          </cell>
          <cell r="AL833">
            <v>0</v>
          </cell>
          <cell r="AM833">
            <v>0</v>
          </cell>
          <cell r="AN833">
            <v>0</v>
          </cell>
          <cell r="AO833">
            <v>0</v>
          </cell>
          <cell r="AP833">
            <v>0</v>
          </cell>
          <cell r="AQ833">
            <v>0</v>
          </cell>
          <cell r="AR833">
            <v>664649.44999999995</v>
          </cell>
          <cell r="AS833">
            <v>0</v>
          </cell>
          <cell r="AT833">
            <v>664649.44999999995</v>
          </cell>
          <cell r="AU833">
            <v>613522.56000000006</v>
          </cell>
          <cell r="AV833">
            <v>0</v>
          </cell>
          <cell r="AW833">
            <v>0</v>
          </cell>
          <cell r="AX833">
            <v>0</v>
          </cell>
          <cell r="AY833">
            <v>613522.56000000006</v>
          </cell>
          <cell r="AZ833">
            <v>0</v>
          </cell>
          <cell r="BA833">
            <v>0</v>
          </cell>
          <cell r="BB833">
            <v>0</v>
          </cell>
          <cell r="BC833">
            <v>0</v>
          </cell>
          <cell r="BD833">
            <v>0</v>
          </cell>
          <cell r="BE833">
            <v>0</v>
          </cell>
          <cell r="BF833">
            <v>0</v>
          </cell>
          <cell r="BG833">
            <v>0</v>
          </cell>
          <cell r="BH833">
            <v>0</v>
          </cell>
          <cell r="BI833">
            <v>0</v>
          </cell>
          <cell r="BJ833">
            <v>1278172.01</v>
          </cell>
        </row>
        <row r="834">
          <cell r="A834">
            <v>620532</v>
          </cell>
          <cell r="B834" t="str">
            <v>TWE Inspe &amp; Test</v>
          </cell>
          <cell r="C834">
            <v>0</v>
          </cell>
          <cell r="D834">
            <v>608705.61</v>
          </cell>
          <cell r="E834">
            <v>0</v>
          </cell>
          <cell r="F834">
            <v>608705.61</v>
          </cell>
          <cell r="G834">
            <v>561882.07999999996</v>
          </cell>
          <cell r="H834">
            <v>0</v>
          </cell>
          <cell r="I834">
            <v>0</v>
          </cell>
          <cell r="J834">
            <v>0</v>
          </cell>
          <cell r="K834">
            <v>561882.07999999996</v>
          </cell>
          <cell r="L834">
            <v>0</v>
          </cell>
          <cell r="M834">
            <v>0</v>
          </cell>
          <cell r="N834">
            <v>0</v>
          </cell>
          <cell r="O834">
            <v>0</v>
          </cell>
          <cell r="P834">
            <v>0</v>
          </cell>
          <cell r="Q834">
            <v>0</v>
          </cell>
          <cell r="R834">
            <v>0</v>
          </cell>
          <cell r="S834">
            <v>0</v>
          </cell>
          <cell r="T834">
            <v>0</v>
          </cell>
          <cell r="U834">
            <v>0</v>
          </cell>
          <cell r="V834">
            <v>1170587.69</v>
          </cell>
          <cell r="W834">
            <v>0</v>
          </cell>
          <cell r="X834">
            <v>0</v>
          </cell>
          <cell r="Y834">
            <v>0</v>
          </cell>
          <cell r="Z834">
            <v>0</v>
          </cell>
          <cell r="AA834">
            <v>0</v>
          </cell>
          <cell r="AB834">
            <v>0</v>
          </cell>
          <cell r="AC834">
            <v>0</v>
          </cell>
          <cell r="AD834">
            <v>0</v>
          </cell>
          <cell r="AE834">
            <v>0</v>
          </cell>
          <cell r="AF834">
            <v>0</v>
          </cell>
          <cell r="AG834">
            <v>0</v>
          </cell>
          <cell r="AH834">
            <v>0</v>
          </cell>
          <cell r="AI834">
            <v>0</v>
          </cell>
          <cell r="AJ834">
            <v>0</v>
          </cell>
          <cell r="AK834">
            <v>0</v>
          </cell>
          <cell r="AL834">
            <v>0</v>
          </cell>
          <cell r="AM834">
            <v>0</v>
          </cell>
          <cell r="AN834">
            <v>0</v>
          </cell>
          <cell r="AO834">
            <v>0</v>
          </cell>
          <cell r="AP834">
            <v>0</v>
          </cell>
          <cell r="AQ834">
            <v>0</v>
          </cell>
          <cell r="AR834">
            <v>608705.61</v>
          </cell>
          <cell r="AS834">
            <v>0</v>
          </cell>
          <cell r="AT834">
            <v>608705.61</v>
          </cell>
          <cell r="AU834">
            <v>561882.07999999996</v>
          </cell>
          <cell r="AV834">
            <v>0</v>
          </cell>
          <cell r="AW834">
            <v>0</v>
          </cell>
          <cell r="AX834">
            <v>0</v>
          </cell>
          <cell r="AY834">
            <v>561882.07999999996</v>
          </cell>
          <cell r="AZ834">
            <v>0</v>
          </cell>
          <cell r="BA834">
            <v>0</v>
          </cell>
          <cell r="BB834">
            <v>0</v>
          </cell>
          <cell r="BC834">
            <v>0</v>
          </cell>
          <cell r="BD834">
            <v>0</v>
          </cell>
          <cell r="BE834">
            <v>0</v>
          </cell>
          <cell r="BF834">
            <v>0</v>
          </cell>
          <cell r="BG834">
            <v>0</v>
          </cell>
          <cell r="BH834">
            <v>0</v>
          </cell>
          <cell r="BI834">
            <v>0</v>
          </cell>
          <cell r="BJ834">
            <v>1170587.69</v>
          </cell>
        </row>
        <row r="835">
          <cell r="A835">
            <v>620590</v>
          </cell>
          <cell r="B835" t="str">
            <v>Other Equipment Costs</v>
          </cell>
          <cell r="C835">
            <v>0</v>
          </cell>
          <cell r="D835">
            <v>105143.05</v>
          </cell>
          <cell r="E835">
            <v>0</v>
          </cell>
          <cell r="F835">
            <v>105143.05</v>
          </cell>
          <cell r="G835">
            <v>123911.07</v>
          </cell>
          <cell r="H835">
            <v>0</v>
          </cell>
          <cell r="I835">
            <v>0</v>
          </cell>
          <cell r="J835">
            <v>0</v>
          </cell>
          <cell r="K835">
            <v>123911.07</v>
          </cell>
          <cell r="L835">
            <v>0</v>
          </cell>
          <cell r="M835">
            <v>0</v>
          </cell>
          <cell r="N835">
            <v>0</v>
          </cell>
          <cell r="O835">
            <v>0</v>
          </cell>
          <cell r="P835">
            <v>0</v>
          </cell>
          <cell r="Q835">
            <v>17637.3</v>
          </cell>
          <cell r="R835">
            <v>0</v>
          </cell>
          <cell r="S835">
            <v>0</v>
          </cell>
          <cell r="T835">
            <v>0</v>
          </cell>
          <cell r="U835">
            <v>0</v>
          </cell>
          <cell r="V835">
            <v>246691.42</v>
          </cell>
          <cell r="W835">
            <v>0</v>
          </cell>
          <cell r="X835">
            <v>0</v>
          </cell>
          <cell r="Y835">
            <v>0</v>
          </cell>
          <cell r="Z835">
            <v>0</v>
          </cell>
          <cell r="AA835">
            <v>0</v>
          </cell>
          <cell r="AB835">
            <v>0</v>
          </cell>
          <cell r="AC835">
            <v>0</v>
          </cell>
          <cell r="AD835">
            <v>0</v>
          </cell>
          <cell r="AE835">
            <v>0</v>
          </cell>
          <cell r="AF835">
            <v>0</v>
          </cell>
          <cell r="AG835">
            <v>0</v>
          </cell>
          <cell r="AH835">
            <v>0</v>
          </cell>
          <cell r="AI835">
            <v>0</v>
          </cell>
          <cell r="AJ835">
            <v>0</v>
          </cell>
          <cell r="AK835">
            <v>0</v>
          </cell>
          <cell r="AL835">
            <v>0</v>
          </cell>
          <cell r="AM835">
            <v>0</v>
          </cell>
          <cell r="AN835">
            <v>0</v>
          </cell>
          <cell r="AO835">
            <v>0</v>
          </cell>
          <cell r="AP835">
            <v>0</v>
          </cell>
          <cell r="AQ835">
            <v>0</v>
          </cell>
          <cell r="AR835">
            <v>105143.05</v>
          </cell>
          <cell r="AS835">
            <v>0</v>
          </cell>
          <cell r="AT835">
            <v>105143.05</v>
          </cell>
          <cell r="AU835">
            <v>123911.07</v>
          </cell>
          <cell r="AV835">
            <v>0</v>
          </cell>
          <cell r="AW835">
            <v>0</v>
          </cell>
          <cell r="AX835">
            <v>0</v>
          </cell>
          <cell r="AY835">
            <v>123911.07</v>
          </cell>
          <cell r="AZ835">
            <v>0</v>
          </cell>
          <cell r="BA835">
            <v>0</v>
          </cell>
          <cell r="BB835">
            <v>0</v>
          </cell>
          <cell r="BC835">
            <v>0</v>
          </cell>
          <cell r="BD835">
            <v>0</v>
          </cell>
          <cell r="BE835">
            <v>17637.3</v>
          </cell>
          <cell r="BF835">
            <v>0</v>
          </cell>
          <cell r="BG835">
            <v>0</v>
          </cell>
          <cell r="BH835">
            <v>0</v>
          </cell>
          <cell r="BI835">
            <v>0</v>
          </cell>
          <cell r="BJ835">
            <v>246691.42</v>
          </cell>
        </row>
        <row r="836">
          <cell r="A836">
            <v>620611</v>
          </cell>
          <cell r="B836" t="str">
            <v>Telephone</v>
          </cell>
          <cell r="C836">
            <v>0</v>
          </cell>
          <cell r="D836">
            <v>1249.92</v>
          </cell>
          <cell r="E836">
            <v>0</v>
          </cell>
          <cell r="F836">
            <v>1249.92</v>
          </cell>
          <cell r="G836">
            <v>385335.81</v>
          </cell>
          <cell r="H836">
            <v>0</v>
          </cell>
          <cell r="I836">
            <v>0</v>
          </cell>
          <cell r="J836">
            <v>0</v>
          </cell>
          <cell r="K836">
            <v>385335.81</v>
          </cell>
          <cell r="L836">
            <v>0</v>
          </cell>
          <cell r="M836">
            <v>0</v>
          </cell>
          <cell r="N836">
            <v>0</v>
          </cell>
          <cell r="O836">
            <v>21396.639999999999</v>
          </cell>
          <cell r="P836">
            <v>0</v>
          </cell>
          <cell r="Q836">
            <v>4967.1099999999997</v>
          </cell>
          <cell r="R836">
            <v>0</v>
          </cell>
          <cell r="S836">
            <v>0</v>
          </cell>
          <cell r="T836">
            <v>0</v>
          </cell>
          <cell r="U836">
            <v>0</v>
          </cell>
          <cell r="V836">
            <v>412949.48</v>
          </cell>
          <cell r="W836">
            <v>0</v>
          </cell>
          <cell r="X836">
            <v>0</v>
          </cell>
          <cell r="Y836">
            <v>0</v>
          </cell>
          <cell r="Z836">
            <v>0</v>
          </cell>
          <cell r="AA836">
            <v>0</v>
          </cell>
          <cell r="AB836">
            <v>0</v>
          </cell>
          <cell r="AC836">
            <v>0</v>
          </cell>
          <cell r="AD836">
            <v>0</v>
          </cell>
          <cell r="AE836">
            <v>0</v>
          </cell>
          <cell r="AF836">
            <v>0</v>
          </cell>
          <cell r="AG836">
            <v>0</v>
          </cell>
          <cell r="AH836">
            <v>0</v>
          </cell>
          <cell r="AI836">
            <v>0</v>
          </cell>
          <cell r="AJ836">
            <v>0</v>
          </cell>
          <cell r="AK836">
            <v>0</v>
          </cell>
          <cell r="AL836">
            <v>0</v>
          </cell>
          <cell r="AM836">
            <v>0</v>
          </cell>
          <cell r="AN836">
            <v>0</v>
          </cell>
          <cell r="AO836">
            <v>0</v>
          </cell>
          <cell r="AP836">
            <v>0</v>
          </cell>
          <cell r="AQ836">
            <v>0</v>
          </cell>
          <cell r="AR836">
            <v>1249.92</v>
          </cell>
          <cell r="AS836">
            <v>0</v>
          </cell>
          <cell r="AT836">
            <v>1249.92</v>
          </cell>
          <cell r="AU836">
            <v>385335.81</v>
          </cell>
          <cell r="AV836">
            <v>0</v>
          </cell>
          <cell r="AW836">
            <v>0</v>
          </cell>
          <cell r="AX836">
            <v>0</v>
          </cell>
          <cell r="AY836">
            <v>385335.81</v>
          </cell>
          <cell r="AZ836">
            <v>0</v>
          </cell>
          <cell r="BA836">
            <v>0</v>
          </cell>
          <cell r="BB836">
            <v>0</v>
          </cell>
          <cell r="BC836">
            <v>21396.639999999999</v>
          </cell>
          <cell r="BD836">
            <v>0</v>
          </cell>
          <cell r="BE836">
            <v>4967.1099999999997</v>
          </cell>
          <cell r="BF836">
            <v>0</v>
          </cell>
          <cell r="BG836">
            <v>0</v>
          </cell>
          <cell r="BH836">
            <v>0</v>
          </cell>
          <cell r="BI836">
            <v>0</v>
          </cell>
          <cell r="BJ836">
            <v>412949.48</v>
          </cell>
        </row>
        <row r="837">
          <cell r="A837">
            <v>620612</v>
          </cell>
          <cell r="B837" t="str">
            <v>Ext Tele cost Gnrl</v>
          </cell>
          <cell r="C837">
            <v>0</v>
          </cell>
          <cell r="D837">
            <v>-2078832.39</v>
          </cell>
          <cell r="E837">
            <v>0</v>
          </cell>
          <cell r="F837">
            <v>-2078832.39</v>
          </cell>
          <cell r="G837">
            <v>3145571.66</v>
          </cell>
          <cell r="H837">
            <v>0</v>
          </cell>
          <cell r="I837">
            <v>0</v>
          </cell>
          <cell r="J837">
            <v>0</v>
          </cell>
          <cell r="K837">
            <v>3145571.66</v>
          </cell>
          <cell r="L837">
            <v>0</v>
          </cell>
          <cell r="M837">
            <v>0</v>
          </cell>
          <cell r="N837">
            <v>0</v>
          </cell>
          <cell r="O837">
            <v>0</v>
          </cell>
          <cell r="P837">
            <v>0</v>
          </cell>
          <cell r="Q837">
            <v>158.15</v>
          </cell>
          <cell r="R837">
            <v>0</v>
          </cell>
          <cell r="S837">
            <v>0</v>
          </cell>
          <cell r="T837">
            <v>0</v>
          </cell>
          <cell r="U837">
            <v>0</v>
          </cell>
          <cell r="V837">
            <v>1066897.42</v>
          </cell>
          <cell r="W837">
            <v>0</v>
          </cell>
          <cell r="X837">
            <v>0</v>
          </cell>
          <cell r="Y837">
            <v>0</v>
          </cell>
          <cell r="Z837">
            <v>0</v>
          </cell>
          <cell r="AA837">
            <v>0</v>
          </cell>
          <cell r="AB837">
            <v>0</v>
          </cell>
          <cell r="AC837">
            <v>0</v>
          </cell>
          <cell r="AD837">
            <v>0</v>
          </cell>
          <cell r="AE837">
            <v>0</v>
          </cell>
          <cell r="AF837">
            <v>0</v>
          </cell>
          <cell r="AG837">
            <v>0</v>
          </cell>
          <cell r="AH837">
            <v>0</v>
          </cell>
          <cell r="AI837">
            <v>0</v>
          </cell>
          <cell r="AJ837">
            <v>0</v>
          </cell>
          <cell r="AK837">
            <v>0</v>
          </cell>
          <cell r="AL837">
            <v>0</v>
          </cell>
          <cell r="AM837">
            <v>0</v>
          </cell>
          <cell r="AN837">
            <v>0</v>
          </cell>
          <cell r="AO837">
            <v>0</v>
          </cell>
          <cell r="AP837">
            <v>0</v>
          </cell>
          <cell r="AQ837">
            <v>0</v>
          </cell>
          <cell r="AR837">
            <v>-2078832.39</v>
          </cell>
          <cell r="AS837">
            <v>0</v>
          </cell>
          <cell r="AT837">
            <v>-2078832.39</v>
          </cell>
          <cell r="AU837">
            <v>3145571.66</v>
          </cell>
          <cell r="AV837">
            <v>0</v>
          </cell>
          <cell r="AW837">
            <v>0</v>
          </cell>
          <cell r="AX837">
            <v>0</v>
          </cell>
          <cell r="AY837">
            <v>3145571.66</v>
          </cell>
          <cell r="AZ837">
            <v>0</v>
          </cell>
          <cell r="BA837">
            <v>0</v>
          </cell>
          <cell r="BB837">
            <v>0</v>
          </cell>
          <cell r="BC837">
            <v>0</v>
          </cell>
          <cell r="BD837">
            <v>0</v>
          </cell>
          <cell r="BE837">
            <v>158.15</v>
          </cell>
          <cell r="BF837">
            <v>0</v>
          </cell>
          <cell r="BG837">
            <v>0</v>
          </cell>
          <cell r="BH837">
            <v>0</v>
          </cell>
          <cell r="BI837">
            <v>0</v>
          </cell>
          <cell r="BJ837">
            <v>1066897.42</v>
          </cell>
        </row>
        <row r="838">
          <cell r="A838">
            <v>620620</v>
          </cell>
          <cell r="B838" t="str">
            <v>Fclty Costs-Gnrl</v>
          </cell>
          <cell r="C838">
            <v>20.21</v>
          </cell>
          <cell r="D838">
            <v>28788857.109999999</v>
          </cell>
          <cell r="E838">
            <v>0</v>
          </cell>
          <cell r="F838">
            <v>28788857.109999999</v>
          </cell>
          <cell r="G838">
            <v>28497360.280000001</v>
          </cell>
          <cell r="H838">
            <v>0</v>
          </cell>
          <cell r="I838">
            <v>0</v>
          </cell>
          <cell r="J838">
            <v>0</v>
          </cell>
          <cell r="K838">
            <v>28497360.280000001</v>
          </cell>
          <cell r="L838">
            <v>0</v>
          </cell>
          <cell r="M838">
            <v>0</v>
          </cell>
          <cell r="N838">
            <v>0</v>
          </cell>
          <cell r="O838">
            <v>13543.11</v>
          </cell>
          <cell r="P838">
            <v>0</v>
          </cell>
          <cell r="Q838">
            <v>64775.3</v>
          </cell>
          <cell r="R838">
            <v>0</v>
          </cell>
          <cell r="S838">
            <v>0</v>
          </cell>
          <cell r="T838">
            <v>0</v>
          </cell>
          <cell r="U838">
            <v>0</v>
          </cell>
          <cell r="V838">
            <v>57364556.009999998</v>
          </cell>
          <cell r="W838">
            <v>0</v>
          </cell>
          <cell r="X838">
            <v>0</v>
          </cell>
          <cell r="Y838">
            <v>0</v>
          </cell>
          <cell r="Z838">
            <v>0</v>
          </cell>
          <cell r="AA838">
            <v>0</v>
          </cell>
          <cell r="AB838">
            <v>0</v>
          </cell>
          <cell r="AC838">
            <v>0</v>
          </cell>
          <cell r="AD838">
            <v>0</v>
          </cell>
          <cell r="AE838">
            <v>0</v>
          </cell>
          <cell r="AF838">
            <v>0</v>
          </cell>
          <cell r="AG838">
            <v>0</v>
          </cell>
          <cell r="AH838">
            <v>0</v>
          </cell>
          <cell r="AI838">
            <v>0</v>
          </cell>
          <cell r="AJ838">
            <v>0</v>
          </cell>
          <cell r="AK838">
            <v>0</v>
          </cell>
          <cell r="AL838">
            <v>0</v>
          </cell>
          <cell r="AM838">
            <v>0</v>
          </cell>
          <cell r="AN838">
            <v>0</v>
          </cell>
          <cell r="AO838">
            <v>0</v>
          </cell>
          <cell r="AP838">
            <v>0</v>
          </cell>
          <cell r="AQ838">
            <v>20.21</v>
          </cell>
          <cell r="AR838">
            <v>28788857.109999999</v>
          </cell>
          <cell r="AS838">
            <v>0</v>
          </cell>
          <cell r="AT838">
            <v>28788857.109999999</v>
          </cell>
          <cell r="AU838">
            <v>28497360.280000001</v>
          </cell>
          <cell r="AV838">
            <v>0</v>
          </cell>
          <cell r="AW838">
            <v>0</v>
          </cell>
          <cell r="AX838">
            <v>0</v>
          </cell>
          <cell r="AY838">
            <v>28497360.280000001</v>
          </cell>
          <cell r="AZ838">
            <v>0</v>
          </cell>
          <cell r="BA838">
            <v>0</v>
          </cell>
          <cell r="BB838">
            <v>0</v>
          </cell>
          <cell r="BC838">
            <v>13543.11</v>
          </cell>
          <cell r="BD838">
            <v>0</v>
          </cell>
          <cell r="BE838">
            <v>64775.3</v>
          </cell>
          <cell r="BF838">
            <v>0</v>
          </cell>
          <cell r="BG838">
            <v>0</v>
          </cell>
          <cell r="BH838">
            <v>0</v>
          </cell>
          <cell r="BI838">
            <v>0</v>
          </cell>
          <cell r="BJ838">
            <v>57364556.009999998</v>
          </cell>
        </row>
        <row r="839">
          <cell r="A839">
            <v>620630</v>
          </cell>
          <cell r="B839" t="str">
            <v>Fclty Costs-ls</v>
          </cell>
          <cell r="C839">
            <v>0</v>
          </cell>
          <cell r="D839">
            <v>80368.210000000006</v>
          </cell>
          <cell r="E839">
            <v>0</v>
          </cell>
          <cell r="F839">
            <v>80368.210000000006</v>
          </cell>
          <cell r="G839">
            <v>50624.67</v>
          </cell>
          <cell r="H839">
            <v>0</v>
          </cell>
          <cell r="I839">
            <v>0</v>
          </cell>
          <cell r="J839">
            <v>0</v>
          </cell>
          <cell r="K839">
            <v>50624.67</v>
          </cell>
          <cell r="L839">
            <v>0</v>
          </cell>
          <cell r="M839">
            <v>0</v>
          </cell>
          <cell r="N839">
            <v>0</v>
          </cell>
          <cell r="O839">
            <v>630256.97</v>
          </cell>
          <cell r="P839">
            <v>260279.54</v>
          </cell>
          <cell r="Q839">
            <v>0</v>
          </cell>
          <cell r="R839">
            <v>0</v>
          </cell>
          <cell r="S839">
            <v>0</v>
          </cell>
          <cell r="T839">
            <v>0</v>
          </cell>
          <cell r="U839">
            <v>0</v>
          </cell>
          <cell r="V839">
            <v>1021529.39</v>
          </cell>
          <cell r="W839">
            <v>0</v>
          </cell>
          <cell r="X839">
            <v>0</v>
          </cell>
          <cell r="Y839">
            <v>0</v>
          </cell>
          <cell r="Z839">
            <v>0</v>
          </cell>
          <cell r="AA839">
            <v>0</v>
          </cell>
          <cell r="AB839">
            <v>0</v>
          </cell>
          <cell r="AC839">
            <v>0</v>
          </cell>
          <cell r="AD839">
            <v>0</v>
          </cell>
          <cell r="AE839">
            <v>0</v>
          </cell>
          <cell r="AF839">
            <v>0</v>
          </cell>
          <cell r="AG839">
            <v>0</v>
          </cell>
          <cell r="AH839">
            <v>0</v>
          </cell>
          <cell r="AI839">
            <v>0</v>
          </cell>
          <cell r="AJ839">
            <v>0</v>
          </cell>
          <cell r="AK839">
            <v>0</v>
          </cell>
          <cell r="AL839">
            <v>0</v>
          </cell>
          <cell r="AM839">
            <v>0</v>
          </cell>
          <cell r="AN839">
            <v>0</v>
          </cell>
          <cell r="AO839">
            <v>0</v>
          </cell>
          <cell r="AP839">
            <v>0</v>
          </cell>
          <cell r="AQ839">
            <v>0</v>
          </cell>
          <cell r="AR839">
            <v>80368.210000000006</v>
          </cell>
          <cell r="AS839">
            <v>0</v>
          </cell>
          <cell r="AT839">
            <v>80368.210000000006</v>
          </cell>
          <cell r="AU839">
            <v>50624.67</v>
          </cell>
          <cell r="AV839">
            <v>0</v>
          </cell>
          <cell r="AW839">
            <v>0</v>
          </cell>
          <cell r="AX839">
            <v>0</v>
          </cell>
          <cell r="AY839">
            <v>50624.67</v>
          </cell>
          <cell r="AZ839">
            <v>0</v>
          </cell>
          <cell r="BA839">
            <v>0</v>
          </cell>
          <cell r="BB839">
            <v>0</v>
          </cell>
          <cell r="BC839">
            <v>630256.97</v>
          </cell>
          <cell r="BD839">
            <v>260279.54</v>
          </cell>
          <cell r="BE839">
            <v>0</v>
          </cell>
          <cell r="BF839">
            <v>0</v>
          </cell>
          <cell r="BG839">
            <v>0</v>
          </cell>
          <cell r="BH839">
            <v>0</v>
          </cell>
          <cell r="BI839">
            <v>0</v>
          </cell>
          <cell r="BJ839">
            <v>1021529.39</v>
          </cell>
        </row>
        <row r="840">
          <cell r="A840">
            <v>620640</v>
          </cell>
          <cell r="B840" t="str">
            <v>Fclty Costs-Utlty</v>
          </cell>
          <cell r="C840">
            <v>0</v>
          </cell>
          <cell r="D840">
            <v>1217.05</v>
          </cell>
          <cell r="E840">
            <v>0</v>
          </cell>
          <cell r="F840">
            <v>1217.05</v>
          </cell>
          <cell r="G840">
            <v>-1326.41</v>
          </cell>
          <cell r="H840">
            <v>0</v>
          </cell>
          <cell r="I840">
            <v>0</v>
          </cell>
          <cell r="J840">
            <v>0</v>
          </cell>
          <cell r="K840">
            <v>-1326.41</v>
          </cell>
          <cell r="L840">
            <v>0</v>
          </cell>
          <cell r="M840">
            <v>0</v>
          </cell>
          <cell r="N840">
            <v>0</v>
          </cell>
          <cell r="O840">
            <v>238686.87</v>
          </cell>
          <cell r="P840">
            <v>0</v>
          </cell>
          <cell r="Q840">
            <v>42417.8</v>
          </cell>
          <cell r="R840">
            <v>0</v>
          </cell>
          <cell r="S840">
            <v>0</v>
          </cell>
          <cell r="T840">
            <v>0</v>
          </cell>
          <cell r="U840">
            <v>0</v>
          </cell>
          <cell r="V840">
            <v>280995.31</v>
          </cell>
          <cell r="W840">
            <v>0</v>
          </cell>
          <cell r="X840">
            <v>0</v>
          </cell>
          <cell r="Y840">
            <v>0</v>
          </cell>
          <cell r="Z840">
            <v>0</v>
          </cell>
          <cell r="AA840">
            <v>0</v>
          </cell>
          <cell r="AB840">
            <v>0</v>
          </cell>
          <cell r="AC840">
            <v>0</v>
          </cell>
          <cell r="AD840">
            <v>0</v>
          </cell>
          <cell r="AE840">
            <v>0</v>
          </cell>
          <cell r="AF840">
            <v>0</v>
          </cell>
          <cell r="AG840">
            <v>0</v>
          </cell>
          <cell r="AH840">
            <v>0</v>
          </cell>
          <cell r="AI840">
            <v>0</v>
          </cell>
          <cell r="AJ840">
            <v>0</v>
          </cell>
          <cell r="AK840">
            <v>0</v>
          </cell>
          <cell r="AL840">
            <v>0</v>
          </cell>
          <cell r="AM840">
            <v>0</v>
          </cell>
          <cell r="AN840">
            <v>0</v>
          </cell>
          <cell r="AO840">
            <v>0</v>
          </cell>
          <cell r="AP840">
            <v>0</v>
          </cell>
          <cell r="AQ840">
            <v>0</v>
          </cell>
          <cell r="AR840">
            <v>1217.05</v>
          </cell>
          <cell r="AS840">
            <v>0</v>
          </cell>
          <cell r="AT840">
            <v>1217.05</v>
          </cell>
          <cell r="AU840">
            <v>-1326.41</v>
          </cell>
          <cell r="AV840">
            <v>0</v>
          </cell>
          <cell r="AW840">
            <v>0</v>
          </cell>
          <cell r="AX840">
            <v>0</v>
          </cell>
          <cell r="AY840">
            <v>-1326.41</v>
          </cell>
          <cell r="AZ840">
            <v>0</v>
          </cell>
          <cell r="BA840">
            <v>0</v>
          </cell>
          <cell r="BB840">
            <v>0</v>
          </cell>
          <cell r="BC840">
            <v>238686.87</v>
          </cell>
          <cell r="BD840">
            <v>0</v>
          </cell>
          <cell r="BE840">
            <v>42417.8</v>
          </cell>
          <cell r="BF840">
            <v>0</v>
          </cell>
          <cell r="BG840">
            <v>0</v>
          </cell>
          <cell r="BH840">
            <v>0</v>
          </cell>
          <cell r="BI840">
            <v>0</v>
          </cell>
          <cell r="BJ840">
            <v>280995.31</v>
          </cell>
        </row>
        <row r="841">
          <cell r="A841">
            <v>620700</v>
          </cell>
          <cell r="B841" t="str">
            <v>Teleco Cstmr Bld Cst</v>
          </cell>
          <cell r="C841">
            <v>0</v>
          </cell>
          <cell r="D841">
            <v>0</v>
          </cell>
          <cell r="E841">
            <v>0</v>
          </cell>
          <cell r="F841">
            <v>0</v>
          </cell>
          <cell r="G841">
            <v>0</v>
          </cell>
          <cell r="H841">
            <v>0</v>
          </cell>
          <cell r="I841">
            <v>0</v>
          </cell>
          <cell r="J841">
            <v>0</v>
          </cell>
          <cell r="K841">
            <v>0</v>
          </cell>
          <cell r="L841">
            <v>0</v>
          </cell>
          <cell r="M841">
            <v>0</v>
          </cell>
          <cell r="N841">
            <v>0</v>
          </cell>
          <cell r="O841">
            <v>225939.15</v>
          </cell>
          <cell r="P841">
            <v>0</v>
          </cell>
          <cell r="Q841">
            <v>0</v>
          </cell>
          <cell r="R841">
            <v>0</v>
          </cell>
          <cell r="S841">
            <v>0</v>
          </cell>
          <cell r="T841">
            <v>0</v>
          </cell>
          <cell r="U841">
            <v>0</v>
          </cell>
          <cell r="V841">
            <v>225939.15</v>
          </cell>
          <cell r="W841">
            <v>0</v>
          </cell>
          <cell r="X841">
            <v>0</v>
          </cell>
          <cell r="Y841">
            <v>0</v>
          </cell>
          <cell r="Z841">
            <v>0</v>
          </cell>
          <cell r="AA841">
            <v>0</v>
          </cell>
          <cell r="AB841">
            <v>0</v>
          </cell>
          <cell r="AC841">
            <v>0</v>
          </cell>
          <cell r="AD841">
            <v>0</v>
          </cell>
          <cell r="AE841">
            <v>0</v>
          </cell>
          <cell r="AF841">
            <v>0</v>
          </cell>
          <cell r="AG841">
            <v>0</v>
          </cell>
          <cell r="AH841">
            <v>0</v>
          </cell>
          <cell r="AI841">
            <v>0</v>
          </cell>
          <cell r="AJ841">
            <v>0</v>
          </cell>
          <cell r="AK841">
            <v>0</v>
          </cell>
          <cell r="AL841">
            <v>0</v>
          </cell>
          <cell r="AM841">
            <v>0</v>
          </cell>
          <cell r="AN841">
            <v>0</v>
          </cell>
          <cell r="AO841">
            <v>0</v>
          </cell>
          <cell r="AP841">
            <v>0</v>
          </cell>
          <cell r="AQ841">
            <v>0</v>
          </cell>
          <cell r="AR841">
            <v>0</v>
          </cell>
          <cell r="AS841">
            <v>0</v>
          </cell>
          <cell r="AT841">
            <v>0</v>
          </cell>
          <cell r="AU841">
            <v>0</v>
          </cell>
          <cell r="AV841">
            <v>0</v>
          </cell>
          <cell r="AW841">
            <v>0</v>
          </cell>
          <cell r="AX841">
            <v>0</v>
          </cell>
          <cell r="AY841">
            <v>0</v>
          </cell>
          <cell r="AZ841">
            <v>0</v>
          </cell>
          <cell r="BA841">
            <v>0</v>
          </cell>
          <cell r="BB841">
            <v>0</v>
          </cell>
          <cell r="BC841">
            <v>225939.15</v>
          </cell>
          <cell r="BD841">
            <v>0</v>
          </cell>
          <cell r="BE841">
            <v>0</v>
          </cell>
          <cell r="BF841">
            <v>0</v>
          </cell>
          <cell r="BG841">
            <v>0</v>
          </cell>
          <cell r="BH841">
            <v>0</v>
          </cell>
          <cell r="BI841">
            <v>0</v>
          </cell>
          <cell r="BJ841">
            <v>225939.15</v>
          </cell>
        </row>
        <row r="842">
          <cell r="A842">
            <v>620720</v>
          </cell>
          <cell r="B842" t="str">
            <v>Inergi Allocations</v>
          </cell>
          <cell r="C842">
            <v>0</v>
          </cell>
          <cell r="D842">
            <v>0</v>
          </cell>
          <cell r="E842">
            <v>0</v>
          </cell>
          <cell r="F842">
            <v>0</v>
          </cell>
          <cell r="G842">
            <v>0</v>
          </cell>
          <cell r="H842">
            <v>0</v>
          </cell>
          <cell r="I842">
            <v>0</v>
          </cell>
          <cell r="J842">
            <v>0</v>
          </cell>
          <cell r="K842">
            <v>0</v>
          </cell>
          <cell r="L842">
            <v>0</v>
          </cell>
          <cell r="M842">
            <v>0</v>
          </cell>
          <cell r="N842">
            <v>0</v>
          </cell>
          <cell r="O842">
            <v>200004</v>
          </cell>
          <cell r="P842">
            <v>0</v>
          </cell>
          <cell r="Q842">
            <v>0</v>
          </cell>
          <cell r="R842">
            <v>0</v>
          </cell>
          <cell r="S842">
            <v>0</v>
          </cell>
          <cell r="T842">
            <v>0</v>
          </cell>
          <cell r="U842">
            <v>0</v>
          </cell>
          <cell r="V842">
            <v>200004</v>
          </cell>
          <cell r="W842">
            <v>0</v>
          </cell>
          <cell r="X842">
            <v>0</v>
          </cell>
          <cell r="Y842">
            <v>0</v>
          </cell>
          <cell r="Z842">
            <v>0</v>
          </cell>
          <cell r="AA842">
            <v>0</v>
          </cell>
          <cell r="AB842">
            <v>0</v>
          </cell>
          <cell r="AC842">
            <v>0</v>
          </cell>
          <cell r="AD842">
            <v>0</v>
          </cell>
          <cell r="AE842">
            <v>0</v>
          </cell>
          <cell r="AF842">
            <v>0</v>
          </cell>
          <cell r="AG842">
            <v>0</v>
          </cell>
          <cell r="AH842">
            <v>0</v>
          </cell>
          <cell r="AI842">
            <v>0</v>
          </cell>
          <cell r="AJ842">
            <v>0</v>
          </cell>
          <cell r="AK842">
            <v>0</v>
          </cell>
          <cell r="AL842">
            <v>0</v>
          </cell>
          <cell r="AM842">
            <v>0</v>
          </cell>
          <cell r="AN842">
            <v>0</v>
          </cell>
          <cell r="AO842">
            <v>0</v>
          </cell>
          <cell r="AP842">
            <v>0</v>
          </cell>
          <cell r="AQ842">
            <v>0</v>
          </cell>
          <cell r="AR842">
            <v>0</v>
          </cell>
          <cell r="AS842">
            <v>0</v>
          </cell>
          <cell r="AT842">
            <v>0</v>
          </cell>
          <cell r="AU842">
            <v>0</v>
          </cell>
          <cell r="AV842">
            <v>0</v>
          </cell>
          <cell r="AW842">
            <v>0</v>
          </cell>
          <cell r="AX842">
            <v>0</v>
          </cell>
          <cell r="AY842">
            <v>0</v>
          </cell>
          <cell r="AZ842">
            <v>0</v>
          </cell>
          <cell r="BA842">
            <v>0</v>
          </cell>
          <cell r="BB842">
            <v>0</v>
          </cell>
          <cell r="BC842">
            <v>200004</v>
          </cell>
          <cell r="BD842">
            <v>0</v>
          </cell>
          <cell r="BE842">
            <v>0</v>
          </cell>
          <cell r="BF842">
            <v>0</v>
          </cell>
          <cell r="BG842">
            <v>0</v>
          </cell>
          <cell r="BH842">
            <v>0</v>
          </cell>
          <cell r="BI842">
            <v>0</v>
          </cell>
          <cell r="BJ842">
            <v>200004</v>
          </cell>
        </row>
        <row r="843">
          <cell r="A843">
            <v>620730</v>
          </cell>
          <cell r="B843" t="str">
            <v>Telecom Co-Lo Exp</v>
          </cell>
          <cell r="C843">
            <v>0</v>
          </cell>
          <cell r="D843">
            <v>0</v>
          </cell>
          <cell r="E843">
            <v>0</v>
          </cell>
          <cell r="F843">
            <v>0</v>
          </cell>
          <cell r="G843">
            <v>0</v>
          </cell>
          <cell r="H843">
            <v>0</v>
          </cell>
          <cell r="I843">
            <v>0</v>
          </cell>
          <cell r="J843">
            <v>0</v>
          </cell>
          <cell r="K843">
            <v>0</v>
          </cell>
          <cell r="L843">
            <v>0</v>
          </cell>
          <cell r="M843">
            <v>0</v>
          </cell>
          <cell r="N843">
            <v>0</v>
          </cell>
          <cell r="O843">
            <v>478500.12</v>
          </cell>
          <cell r="P843">
            <v>0</v>
          </cell>
          <cell r="Q843">
            <v>0</v>
          </cell>
          <cell r="R843">
            <v>0</v>
          </cell>
          <cell r="S843">
            <v>0</v>
          </cell>
          <cell r="T843">
            <v>0</v>
          </cell>
          <cell r="U843">
            <v>0</v>
          </cell>
          <cell r="V843">
            <v>478500.12</v>
          </cell>
          <cell r="W843">
            <v>0</v>
          </cell>
          <cell r="X843">
            <v>0</v>
          </cell>
          <cell r="Y843">
            <v>0</v>
          </cell>
          <cell r="Z843">
            <v>0</v>
          </cell>
          <cell r="AA843">
            <v>0</v>
          </cell>
          <cell r="AB843">
            <v>0</v>
          </cell>
          <cell r="AC843">
            <v>0</v>
          </cell>
          <cell r="AD843">
            <v>0</v>
          </cell>
          <cell r="AE843">
            <v>0</v>
          </cell>
          <cell r="AF843">
            <v>0</v>
          </cell>
          <cell r="AG843">
            <v>0</v>
          </cell>
          <cell r="AH843">
            <v>0</v>
          </cell>
          <cell r="AI843">
            <v>0</v>
          </cell>
          <cell r="AJ843">
            <v>0</v>
          </cell>
          <cell r="AK843">
            <v>0</v>
          </cell>
          <cell r="AL843">
            <v>0</v>
          </cell>
          <cell r="AM843">
            <v>0</v>
          </cell>
          <cell r="AN843">
            <v>0</v>
          </cell>
          <cell r="AO843">
            <v>0</v>
          </cell>
          <cell r="AP843">
            <v>0</v>
          </cell>
          <cell r="AQ843">
            <v>0</v>
          </cell>
          <cell r="AR843">
            <v>0</v>
          </cell>
          <cell r="AS843">
            <v>0</v>
          </cell>
          <cell r="AT843">
            <v>0</v>
          </cell>
          <cell r="AU843">
            <v>0</v>
          </cell>
          <cell r="AV843">
            <v>0</v>
          </cell>
          <cell r="AW843">
            <v>0</v>
          </cell>
          <cell r="AX843">
            <v>0</v>
          </cell>
          <cell r="AY843">
            <v>0</v>
          </cell>
          <cell r="AZ843">
            <v>0</v>
          </cell>
          <cell r="BA843">
            <v>0</v>
          </cell>
          <cell r="BB843">
            <v>0</v>
          </cell>
          <cell r="BC843">
            <v>478500.12</v>
          </cell>
          <cell r="BD843">
            <v>0</v>
          </cell>
          <cell r="BE843">
            <v>0</v>
          </cell>
          <cell r="BF843">
            <v>0</v>
          </cell>
          <cell r="BG843">
            <v>0</v>
          </cell>
          <cell r="BH843">
            <v>0</v>
          </cell>
          <cell r="BI843">
            <v>0</v>
          </cell>
          <cell r="BJ843">
            <v>478500.12</v>
          </cell>
        </row>
        <row r="844">
          <cell r="A844">
            <v>620900</v>
          </cell>
          <cell r="B844" t="str">
            <v>WBS Trfrs I/O-Allow</v>
          </cell>
          <cell r="C844">
            <v>0</v>
          </cell>
          <cell r="D844">
            <v>-561979.31000000006</v>
          </cell>
          <cell r="E844">
            <v>0</v>
          </cell>
          <cell r="F844">
            <v>-561979.31000000006</v>
          </cell>
          <cell r="G844">
            <v>4557.55</v>
          </cell>
          <cell r="H844">
            <v>0</v>
          </cell>
          <cell r="I844">
            <v>0</v>
          </cell>
          <cell r="J844">
            <v>0</v>
          </cell>
          <cell r="K844">
            <v>4557.55</v>
          </cell>
          <cell r="L844">
            <v>0</v>
          </cell>
          <cell r="M844">
            <v>0</v>
          </cell>
          <cell r="N844">
            <v>0</v>
          </cell>
          <cell r="O844">
            <v>0</v>
          </cell>
          <cell r="P844">
            <v>0</v>
          </cell>
          <cell r="Q844">
            <v>0</v>
          </cell>
          <cell r="R844">
            <v>0</v>
          </cell>
          <cell r="S844">
            <v>0</v>
          </cell>
          <cell r="T844">
            <v>0</v>
          </cell>
          <cell r="U844">
            <v>0</v>
          </cell>
          <cell r="V844">
            <v>-557421.76</v>
          </cell>
          <cell r="W844">
            <v>0</v>
          </cell>
          <cell r="X844">
            <v>0</v>
          </cell>
          <cell r="Y844">
            <v>0</v>
          </cell>
          <cell r="Z844">
            <v>0</v>
          </cell>
          <cell r="AA844">
            <v>0</v>
          </cell>
          <cell r="AB844">
            <v>0</v>
          </cell>
          <cell r="AC844">
            <v>0</v>
          </cell>
          <cell r="AD844">
            <v>0</v>
          </cell>
          <cell r="AE844">
            <v>0</v>
          </cell>
          <cell r="AF844">
            <v>0</v>
          </cell>
          <cell r="AG844">
            <v>0</v>
          </cell>
          <cell r="AH844">
            <v>0</v>
          </cell>
          <cell r="AI844">
            <v>0</v>
          </cell>
          <cell r="AJ844">
            <v>0</v>
          </cell>
          <cell r="AK844">
            <v>0</v>
          </cell>
          <cell r="AL844">
            <v>0</v>
          </cell>
          <cell r="AM844">
            <v>0</v>
          </cell>
          <cell r="AN844">
            <v>0</v>
          </cell>
          <cell r="AO844">
            <v>0</v>
          </cell>
          <cell r="AP844">
            <v>0</v>
          </cell>
          <cell r="AQ844">
            <v>0</v>
          </cell>
          <cell r="AR844">
            <v>-561979.31000000006</v>
          </cell>
          <cell r="AS844">
            <v>0</v>
          </cell>
          <cell r="AT844">
            <v>-561979.31000000006</v>
          </cell>
          <cell r="AU844">
            <v>4557.55</v>
          </cell>
          <cell r="AV844">
            <v>0</v>
          </cell>
          <cell r="AW844">
            <v>0</v>
          </cell>
          <cell r="AX844">
            <v>0</v>
          </cell>
          <cell r="AY844">
            <v>4557.55</v>
          </cell>
          <cell r="AZ844">
            <v>0</v>
          </cell>
          <cell r="BA844">
            <v>0</v>
          </cell>
          <cell r="BB844">
            <v>0</v>
          </cell>
          <cell r="BC844">
            <v>0</v>
          </cell>
          <cell r="BD844">
            <v>0</v>
          </cell>
          <cell r="BE844">
            <v>0</v>
          </cell>
          <cell r="BF844">
            <v>0</v>
          </cell>
          <cell r="BG844">
            <v>0</v>
          </cell>
          <cell r="BH844">
            <v>0</v>
          </cell>
          <cell r="BI844">
            <v>0</v>
          </cell>
          <cell r="BJ844">
            <v>-557421.76</v>
          </cell>
        </row>
        <row r="845">
          <cell r="A845">
            <v>620901</v>
          </cell>
          <cell r="B845" t="str">
            <v>WBS Trfrs I/O-DA</v>
          </cell>
          <cell r="C845">
            <v>0</v>
          </cell>
          <cell r="D845">
            <v>549359.53</v>
          </cell>
          <cell r="E845">
            <v>0</v>
          </cell>
          <cell r="F845">
            <v>549359.53</v>
          </cell>
          <cell r="G845">
            <v>7478.19</v>
          </cell>
          <cell r="H845">
            <v>0</v>
          </cell>
          <cell r="I845">
            <v>0</v>
          </cell>
          <cell r="J845">
            <v>0</v>
          </cell>
          <cell r="K845">
            <v>7478.19</v>
          </cell>
          <cell r="L845">
            <v>0</v>
          </cell>
          <cell r="M845">
            <v>0</v>
          </cell>
          <cell r="N845">
            <v>0</v>
          </cell>
          <cell r="O845">
            <v>0</v>
          </cell>
          <cell r="P845">
            <v>0</v>
          </cell>
          <cell r="Q845">
            <v>0</v>
          </cell>
          <cell r="R845">
            <v>0</v>
          </cell>
          <cell r="S845">
            <v>0</v>
          </cell>
          <cell r="T845">
            <v>0</v>
          </cell>
          <cell r="U845">
            <v>0</v>
          </cell>
          <cell r="V845">
            <v>556837.72</v>
          </cell>
          <cell r="W845">
            <v>0</v>
          </cell>
          <cell r="X845">
            <v>0</v>
          </cell>
          <cell r="Y845">
            <v>0</v>
          </cell>
          <cell r="Z845">
            <v>0</v>
          </cell>
          <cell r="AA845">
            <v>0</v>
          </cell>
          <cell r="AB845">
            <v>0</v>
          </cell>
          <cell r="AC845">
            <v>0</v>
          </cell>
          <cell r="AD845">
            <v>0</v>
          </cell>
          <cell r="AE845">
            <v>0</v>
          </cell>
          <cell r="AF845">
            <v>0</v>
          </cell>
          <cell r="AG845">
            <v>0</v>
          </cell>
          <cell r="AH845">
            <v>0</v>
          </cell>
          <cell r="AI845">
            <v>0</v>
          </cell>
          <cell r="AJ845">
            <v>0</v>
          </cell>
          <cell r="AK845">
            <v>0</v>
          </cell>
          <cell r="AL845">
            <v>0</v>
          </cell>
          <cell r="AM845">
            <v>0</v>
          </cell>
          <cell r="AN845">
            <v>0</v>
          </cell>
          <cell r="AO845">
            <v>0</v>
          </cell>
          <cell r="AP845">
            <v>0</v>
          </cell>
          <cell r="AQ845">
            <v>0</v>
          </cell>
          <cell r="AR845">
            <v>549359.53</v>
          </cell>
          <cell r="AS845">
            <v>0</v>
          </cell>
          <cell r="AT845">
            <v>549359.53</v>
          </cell>
          <cell r="AU845">
            <v>7478.19</v>
          </cell>
          <cell r="AV845">
            <v>0</v>
          </cell>
          <cell r="AW845">
            <v>0</v>
          </cell>
          <cell r="AX845">
            <v>0</v>
          </cell>
          <cell r="AY845">
            <v>7478.19</v>
          </cell>
          <cell r="AZ845">
            <v>0</v>
          </cell>
          <cell r="BA845">
            <v>0</v>
          </cell>
          <cell r="BB845">
            <v>0</v>
          </cell>
          <cell r="BC845">
            <v>0</v>
          </cell>
          <cell r="BD845">
            <v>0</v>
          </cell>
          <cell r="BE845">
            <v>0</v>
          </cell>
          <cell r="BF845">
            <v>0</v>
          </cell>
          <cell r="BG845">
            <v>0</v>
          </cell>
          <cell r="BH845">
            <v>0</v>
          </cell>
          <cell r="BI845">
            <v>0</v>
          </cell>
          <cell r="BJ845">
            <v>556837.72</v>
          </cell>
        </row>
        <row r="846">
          <cell r="A846">
            <v>620920</v>
          </cell>
          <cell r="B846" t="str">
            <v>Joint Use Pole Cost</v>
          </cell>
          <cell r="C846">
            <v>0</v>
          </cell>
          <cell r="D846">
            <v>0</v>
          </cell>
          <cell r="E846">
            <v>0</v>
          </cell>
          <cell r="F846">
            <v>0</v>
          </cell>
          <cell r="G846">
            <v>2425.1999999999998</v>
          </cell>
          <cell r="H846">
            <v>0</v>
          </cell>
          <cell r="I846">
            <v>0</v>
          </cell>
          <cell r="J846">
            <v>0</v>
          </cell>
          <cell r="K846">
            <v>2425.1999999999998</v>
          </cell>
          <cell r="L846">
            <v>0</v>
          </cell>
          <cell r="M846">
            <v>0</v>
          </cell>
          <cell r="N846">
            <v>0</v>
          </cell>
          <cell r="O846">
            <v>0</v>
          </cell>
          <cell r="P846">
            <v>0</v>
          </cell>
          <cell r="Q846">
            <v>0</v>
          </cell>
          <cell r="R846">
            <v>210519.89</v>
          </cell>
          <cell r="S846">
            <v>0</v>
          </cell>
          <cell r="T846">
            <v>0</v>
          </cell>
          <cell r="U846">
            <v>0</v>
          </cell>
          <cell r="V846">
            <v>212945.09</v>
          </cell>
          <cell r="W846">
            <v>0</v>
          </cell>
          <cell r="X846">
            <v>0</v>
          </cell>
          <cell r="Y846">
            <v>0</v>
          </cell>
          <cell r="Z846">
            <v>0</v>
          </cell>
          <cell r="AA846">
            <v>0</v>
          </cell>
          <cell r="AB846">
            <v>0</v>
          </cell>
          <cell r="AC846">
            <v>0</v>
          </cell>
          <cell r="AD846">
            <v>0</v>
          </cell>
          <cell r="AE846">
            <v>0</v>
          </cell>
          <cell r="AF846">
            <v>0</v>
          </cell>
          <cell r="AG846">
            <v>0</v>
          </cell>
          <cell r="AH846">
            <v>0</v>
          </cell>
          <cell r="AI846">
            <v>0</v>
          </cell>
          <cell r="AJ846">
            <v>0</v>
          </cell>
          <cell r="AK846">
            <v>0</v>
          </cell>
          <cell r="AL846">
            <v>0</v>
          </cell>
          <cell r="AM846">
            <v>0</v>
          </cell>
          <cell r="AN846">
            <v>0</v>
          </cell>
          <cell r="AO846">
            <v>0</v>
          </cell>
          <cell r="AP846">
            <v>0</v>
          </cell>
          <cell r="AQ846">
            <v>0</v>
          </cell>
          <cell r="AR846">
            <v>0</v>
          </cell>
          <cell r="AS846">
            <v>0</v>
          </cell>
          <cell r="AT846">
            <v>0</v>
          </cell>
          <cell r="AU846">
            <v>2425.1999999999998</v>
          </cell>
          <cell r="AV846">
            <v>0</v>
          </cell>
          <cell r="AW846">
            <v>0</v>
          </cell>
          <cell r="AX846">
            <v>0</v>
          </cell>
          <cell r="AY846">
            <v>2425.1999999999998</v>
          </cell>
          <cell r="AZ846">
            <v>0</v>
          </cell>
          <cell r="BA846">
            <v>0</v>
          </cell>
          <cell r="BB846">
            <v>0</v>
          </cell>
          <cell r="BC846">
            <v>0</v>
          </cell>
          <cell r="BD846">
            <v>0</v>
          </cell>
          <cell r="BE846">
            <v>0</v>
          </cell>
          <cell r="BF846">
            <v>210519.89</v>
          </cell>
          <cell r="BG846">
            <v>0</v>
          </cell>
          <cell r="BH846">
            <v>0</v>
          </cell>
          <cell r="BI846">
            <v>0</v>
          </cell>
          <cell r="BJ846">
            <v>212945.09</v>
          </cell>
        </row>
        <row r="847">
          <cell r="A847">
            <v>620991</v>
          </cell>
          <cell r="B847" t="str">
            <v>OMA Misc-PS Conv</v>
          </cell>
          <cell r="C847">
            <v>0</v>
          </cell>
          <cell r="D847">
            <v>2023.5</v>
          </cell>
          <cell r="E847">
            <v>0</v>
          </cell>
          <cell r="F847">
            <v>2023.5</v>
          </cell>
          <cell r="G847">
            <v>1867.84</v>
          </cell>
          <cell r="H847">
            <v>0</v>
          </cell>
          <cell r="I847">
            <v>0</v>
          </cell>
          <cell r="J847">
            <v>0</v>
          </cell>
          <cell r="K847">
            <v>1867.84</v>
          </cell>
          <cell r="L847">
            <v>0</v>
          </cell>
          <cell r="M847">
            <v>0</v>
          </cell>
          <cell r="N847">
            <v>0</v>
          </cell>
          <cell r="O847">
            <v>0</v>
          </cell>
          <cell r="P847">
            <v>0</v>
          </cell>
          <cell r="Q847">
            <v>0</v>
          </cell>
          <cell r="R847">
            <v>0</v>
          </cell>
          <cell r="S847">
            <v>0</v>
          </cell>
          <cell r="T847">
            <v>0</v>
          </cell>
          <cell r="U847">
            <v>0</v>
          </cell>
          <cell r="V847">
            <v>3891.34</v>
          </cell>
          <cell r="W847">
            <v>0</v>
          </cell>
          <cell r="X847">
            <v>0</v>
          </cell>
          <cell r="Y847">
            <v>0</v>
          </cell>
          <cell r="Z847">
            <v>0</v>
          </cell>
          <cell r="AA847">
            <v>0</v>
          </cell>
          <cell r="AB847">
            <v>0</v>
          </cell>
          <cell r="AC847">
            <v>0</v>
          </cell>
          <cell r="AD847">
            <v>0</v>
          </cell>
          <cell r="AE847">
            <v>0</v>
          </cell>
          <cell r="AF847">
            <v>0</v>
          </cell>
          <cell r="AG847">
            <v>0</v>
          </cell>
          <cell r="AH847">
            <v>0</v>
          </cell>
          <cell r="AI847">
            <v>0</v>
          </cell>
          <cell r="AJ847">
            <v>0</v>
          </cell>
          <cell r="AK847">
            <v>0</v>
          </cell>
          <cell r="AL847">
            <v>0</v>
          </cell>
          <cell r="AM847">
            <v>0</v>
          </cell>
          <cell r="AN847">
            <v>0</v>
          </cell>
          <cell r="AO847">
            <v>0</v>
          </cell>
          <cell r="AP847">
            <v>0</v>
          </cell>
          <cell r="AQ847">
            <v>0</v>
          </cell>
          <cell r="AR847">
            <v>2023.5</v>
          </cell>
          <cell r="AS847">
            <v>0</v>
          </cell>
          <cell r="AT847">
            <v>2023.5</v>
          </cell>
          <cell r="AU847">
            <v>1867.84</v>
          </cell>
          <cell r="AV847">
            <v>0</v>
          </cell>
          <cell r="AW847">
            <v>0</v>
          </cell>
          <cell r="AX847">
            <v>0</v>
          </cell>
          <cell r="AY847">
            <v>1867.84</v>
          </cell>
          <cell r="AZ847">
            <v>0</v>
          </cell>
          <cell r="BA847">
            <v>0</v>
          </cell>
          <cell r="BB847">
            <v>0</v>
          </cell>
          <cell r="BC847">
            <v>0</v>
          </cell>
          <cell r="BD847">
            <v>0</v>
          </cell>
          <cell r="BE847">
            <v>0</v>
          </cell>
          <cell r="BF847">
            <v>0</v>
          </cell>
          <cell r="BG847">
            <v>0</v>
          </cell>
          <cell r="BH847">
            <v>0</v>
          </cell>
          <cell r="BI847">
            <v>0</v>
          </cell>
          <cell r="BJ847">
            <v>3891.34</v>
          </cell>
        </row>
        <row r="848">
          <cell r="A848">
            <v>645000</v>
          </cell>
          <cell r="B848" t="str">
            <v>Self Insurance Claims</v>
          </cell>
          <cell r="C848">
            <v>0</v>
          </cell>
          <cell r="D848">
            <v>1422605.16</v>
          </cell>
          <cell r="E848">
            <v>0</v>
          </cell>
          <cell r="F848">
            <v>1422605.16</v>
          </cell>
          <cell r="G848">
            <v>1036891.49</v>
          </cell>
          <cell r="H848">
            <v>0</v>
          </cell>
          <cell r="I848">
            <v>0</v>
          </cell>
          <cell r="J848">
            <v>0</v>
          </cell>
          <cell r="K848">
            <v>1036891.49</v>
          </cell>
          <cell r="L848">
            <v>0</v>
          </cell>
          <cell r="M848">
            <v>0</v>
          </cell>
          <cell r="N848">
            <v>0</v>
          </cell>
          <cell r="O848">
            <v>0</v>
          </cell>
          <cell r="P848">
            <v>0</v>
          </cell>
          <cell r="Q848">
            <v>0</v>
          </cell>
          <cell r="R848">
            <v>0</v>
          </cell>
          <cell r="S848">
            <v>0</v>
          </cell>
          <cell r="T848">
            <v>0</v>
          </cell>
          <cell r="U848">
            <v>0</v>
          </cell>
          <cell r="V848">
            <v>2459496.65</v>
          </cell>
          <cell r="W848">
            <v>0</v>
          </cell>
          <cell r="X848">
            <v>0</v>
          </cell>
          <cell r="Y848">
            <v>0</v>
          </cell>
          <cell r="Z848">
            <v>0</v>
          </cell>
          <cell r="AA848">
            <v>0</v>
          </cell>
          <cell r="AB848">
            <v>0</v>
          </cell>
          <cell r="AC848">
            <v>0</v>
          </cell>
          <cell r="AD848">
            <v>0</v>
          </cell>
          <cell r="AE848">
            <v>0</v>
          </cell>
          <cell r="AF848">
            <v>0</v>
          </cell>
          <cell r="AG848">
            <v>0</v>
          </cell>
          <cell r="AH848">
            <v>0</v>
          </cell>
          <cell r="AI848">
            <v>0</v>
          </cell>
          <cell r="AJ848">
            <v>0</v>
          </cell>
          <cell r="AK848">
            <v>0</v>
          </cell>
          <cell r="AL848">
            <v>0</v>
          </cell>
          <cell r="AM848">
            <v>0</v>
          </cell>
          <cell r="AN848">
            <v>0</v>
          </cell>
          <cell r="AO848">
            <v>0</v>
          </cell>
          <cell r="AP848">
            <v>0</v>
          </cell>
          <cell r="AQ848">
            <v>0</v>
          </cell>
          <cell r="AR848">
            <v>1422605.16</v>
          </cell>
          <cell r="AS848">
            <v>0</v>
          </cell>
          <cell r="AT848">
            <v>1422605.16</v>
          </cell>
          <cell r="AU848">
            <v>1036891.49</v>
          </cell>
          <cell r="AV848">
            <v>0</v>
          </cell>
          <cell r="AW848">
            <v>0</v>
          </cell>
          <cell r="AX848">
            <v>0</v>
          </cell>
          <cell r="AY848">
            <v>1036891.49</v>
          </cell>
          <cell r="AZ848">
            <v>0</v>
          </cell>
          <cell r="BA848">
            <v>0</v>
          </cell>
          <cell r="BB848">
            <v>0</v>
          </cell>
          <cell r="BC848">
            <v>0</v>
          </cell>
          <cell r="BD848">
            <v>0</v>
          </cell>
          <cell r="BE848">
            <v>0</v>
          </cell>
          <cell r="BF848">
            <v>0</v>
          </cell>
          <cell r="BG848">
            <v>0</v>
          </cell>
          <cell r="BH848">
            <v>0</v>
          </cell>
          <cell r="BI848">
            <v>0</v>
          </cell>
          <cell r="BJ848">
            <v>2459496.65</v>
          </cell>
        </row>
        <row r="849">
          <cell r="A849">
            <v>660000</v>
          </cell>
          <cell r="B849" t="str">
            <v>Property Tax Expense</v>
          </cell>
          <cell r="C849">
            <v>0</v>
          </cell>
          <cell r="D849">
            <v>54052196.579999998</v>
          </cell>
          <cell r="E849">
            <v>0</v>
          </cell>
          <cell r="F849">
            <v>54052196.579999998</v>
          </cell>
          <cell r="G849">
            <v>3612164.86</v>
          </cell>
          <cell r="H849">
            <v>0</v>
          </cell>
          <cell r="I849">
            <v>0</v>
          </cell>
          <cell r="J849">
            <v>0</v>
          </cell>
          <cell r="K849">
            <v>3612164.86</v>
          </cell>
          <cell r="L849">
            <v>0</v>
          </cell>
          <cell r="M849">
            <v>0</v>
          </cell>
          <cell r="N849">
            <v>0</v>
          </cell>
          <cell r="O849">
            <v>11048.95</v>
          </cell>
          <cell r="P849">
            <v>0</v>
          </cell>
          <cell r="Q849">
            <v>49080</v>
          </cell>
          <cell r="R849">
            <v>554338.47</v>
          </cell>
          <cell r="S849">
            <v>0</v>
          </cell>
          <cell r="T849">
            <v>0</v>
          </cell>
          <cell r="U849">
            <v>0</v>
          </cell>
          <cell r="V849">
            <v>58278828.859999999</v>
          </cell>
          <cell r="W849">
            <v>0</v>
          </cell>
          <cell r="X849">
            <v>0</v>
          </cell>
          <cell r="Y849">
            <v>0</v>
          </cell>
          <cell r="Z849">
            <v>0</v>
          </cell>
          <cell r="AA849">
            <v>0</v>
          </cell>
          <cell r="AB849">
            <v>0</v>
          </cell>
          <cell r="AC849">
            <v>0</v>
          </cell>
          <cell r="AD849">
            <v>0</v>
          </cell>
          <cell r="AE849">
            <v>0</v>
          </cell>
          <cell r="AF849">
            <v>0</v>
          </cell>
          <cell r="AG849">
            <v>0</v>
          </cell>
          <cell r="AH849">
            <v>0</v>
          </cell>
          <cell r="AI849">
            <v>0</v>
          </cell>
          <cell r="AJ849">
            <v>0</v>
          </cell>
          <cell r="AK849">
            <v>0</v>
          </cell>
          <cell r="AL849">
            <v>0</v>
          </cell>
          <cell r="AM849">
            <v>0</v>
          </cell>
          <cell r="AN849">
            <v>0</v>
          </cell>
          <cell r="AO849">
            <v>0</v>
          </cell>
          <cell r="AP849">
            <v>0</v>
          </cell>
          <cell r="AQ849">
            <v>0</v>
          </cell>
          <cell r="AR849">
            <v>54052196.579999998</v>
          </cell>
          <cell r="AS849">
            <v>0</v>
          </cell>
          <cell r="AT849">
            <v>54052196.579999998</v>
          </cell>
          <cell r="AU849">
            <v>3612164.86</v>
          </cell>
          <cell r="AV849">
            <v>0</v>
          </cell>
          <cell r="AW849">
            <v>0</v>
          </cell>
          <cell r="AX849">
            <v>0</v>
          </cell>
          <cell r="AY849">
            <v>3612164.86</v>
          </cell>
          <cell r="AZ849">
            <v>0</v>
          </cell>
          <cell r="BA849">
            <v>0</v>
          </cell>
          <cell r="BB849">
            <v>0</v>
          </cell>
          <cell r="BC849">
            <v>11048.95</v>
          </cell>
          <cell r="BD849">
            <v>0</v>
          </cell>
          <cell r="BE849">
            <v>49080</v>
          </cell>
          <cell r="BF849">
            <v>554338.47</v>
          </cell>
          <cell r="BG849">
            <v>0</v>
          </cell>
          <cell r="BH849">
            <v>0</v>
          </cell>
          <cell r="BI849">
            <v>0</v>
          </cell>
          <cell r="BJ849">
            <v>58278828.859999999</v>
          </cell>
        </row>
        <row r="850">
          <cell r="A850">
            <v>660002</v>
          </cell>
          <cell r="B850" t="str">
            <v>First Natn Rgt Pymts</v>
          </cell>
          <cell r="C850">
            <v>0</v>
          </cell>
          <cell r="D850">
            <v>914322.64</v>
          </cell>
          <cell r="E850">
            <v>0</v>
          </cell>
          <cell r="F850">
            <v>914322.64</v>
          </cell>
          <cell r="G850">
            <v>29124.3</v>
          </cell>
          <cell r="H850">
            <v>0</v>
          </cell>
          <cell r="I850">
            <v>0</v>
          </cell>
          <cell r="J850">
            <v>0</v>
          </cell>
          <cell r="K850">
            <v>29124.3</v>
          </cell>
          <cell r="L850">
            <v>0</v>
          </cell>
          <cell r="M850">
            <v>0</v>
          </cell>
          <cell r="N850">
            <v>0</v>
          </cell>
          <cell r="O850">
            <v>0</v>
          </cell>
          <cell r="P850">
            <v>0</v>
          </cell>
          <cell r="Q850">
            <v>0</v>
          </cell>
          <cell r="R850">
            <v>0</v>
          </cell>
          <cell r="S850">
            <v>0</v>
          </cell>
          <cell r="T850">
            <v>0</v>
          </cell>
          <cell r="U850">
            <v>0</v>
          </cell>
          <cell r="V850">
            <v>943446.94</v>
          </cell>
          <cell r="W850">
            <v>0</v>
          </cell>
          <cell r="X850">
            <v>0</v>
          </cell>
          <cell r="Y850">
            <v>0</v>
          </cell>
          <cell r="Z850">
            <v>0</v>
          </cell>
          <cell r="AA850">
            <v>0</v>
          </cell>
          <cell r="AB850">
            <v>0</v>
          </cell>
          <cell r="AC850">
            <v>0</v>
          </cell>
          <cell r="AD850">
            <v>0</v>
          </cell>
          <cell r="AE850">
            <v>0</v>
          </cell>
          <cell r="AF850">
            <v>0</v>
          </cell>
          <cell r="AG850">
            <v>0</v>
          </cell>
          <cell r="AH850">
            <v>0</v>
          </cell>
          <cell r="AI850">
            <v>0</v>
          </cell>
          <cell r="AJ850">
            <v>0</v>
          </cell>
          <cell r="AK850">
            <v>0</v>
          </cell>
          <cell r="AL850">
            <v>0</v>
          </cell>
          <cell r="AM850">
            <v>0</v>
          </cell>
          <cell r="AN850">
            <v>0</v>
          </cell>
          <cell r="AO850">
            <v>0</v>
          </cell>
          <cell r="AP850">
            <v>0</v>
          </cell>
          <cell r="AQ850">
            <v>0</v>
          </cell>
          <cell r="AR850">
            <v>914322.64</v>
          </cell>
          <cell r="AS850">
            <v>0</v>
          </cell>
          <cell r="AT850">
            <v>914322.64</v>
          </cell>
          <cell r="AU850">
            <v>29124.3</v>
          </cell>
          <cell r="AV850">
            <v>0</v>
          </cell>
          <cell r="AW850">
            <v>0</v>
          </cell>
          <cell r="AX850">
            <v>0</v>
          </cell>
          <cell r="AY850">
            <v>29124.3</v>
          </cell>
          <cell r="AZ850">
            <v>0</v>
          </cell>
          <cell r="BA850">
            <v>0</v>
          </cell>
          <cell r="BB850">
            <v>0</v>
          </cell>
          <cell r="BC850">
            <v>0</v>
          </cell>
          <cell r="BD850">
            <v>0</v>
          </cell>
          <cell r="BE850">
            <v>0</v>
          </cell>
          <cell r="BF850">
            <v>0</v>
          </cell>
          <cell r="BG850">
            <v>0</v>
          </cell>
          <cell r="BH850">
            <v>0</v>
          </cell>
          <cell r="BI850">
            <v>0</v>
          </cell>
          <cell r="BJ850">
            <v>943446.94</v>
          </cell>
        </row>
        <row r="851">
          <cell r="A851">
            <v>660003</v>
          </cell>
          <cell r="B851" t="str">
            <v>Rgt Pymts-Non FN</v>
          </cell>
          <cell r="C851">
            <v>0</v>
          </cell>
          <cell r="D851">
            <v>2618463.41</v>
          </cell>
          <cell r="E851">
            <v>0</v>
          </cell>
          <cell r="F851">
            <v>2618463.41</v>
          </cell>
          <cell r="G851">
            <v>351229.38</v>
          </cell>
          <cell r="H851">
            <v>0</v>
          </cell>
          <cell r="I851">
            <v>0</v>
          </cell>
          <cell r="J851">
            <v>0</v>
          </cell>
          <cell r="K851">
            <v>351229.38</v>
          </cell>
          <cell r="L851">
            <v>0</v>
          </cell>
          <cell r="M851">
            <v>0</v>
          </cell>
          <cell r="N851">
            <v>0</v>
          </cell>
          <cell r="O851">
            <v>0</v>
          </cell>
          <cell r="P851">
            <v>0</v>
          </cell>
          <cell r="Q851">
            <v>0</v>
          </cell>
          <cell r="R851">
            <v>0</v>
          </cell>
          <cell r="S851">
            <v>0</v>
          </cell>
          <cell r="T851">
            <v>0</v>
          </cell>
          <cell r="U851">
            <v>0</v>
          </cell>
          <cell r="V851">
            <v>2969692.79</v>
          </cell>
          <cell r="W851">
            <v>0</v>
          </cell>
          <cell r="X851">
            <v>0</v>
          </cell>
          <cell r="Y851">
            <v>0</v>
          </cell>
          <cell r="Z851">
            <v>0</v>
          </cell>
          <cell r="AA851">
            <v>0</v>
          </cell>
          <cell r="AB851">
            <v>0</v>
          </cell>
          <cell r="AC851">
            <v>0</v>
          </cell>
          <cell r="AD851">
            <v>0</v>
          </cell>
          <cell r="AE851">
            <v>0</v>
          </cell>
          <cell r="AF851">
            <v>0</v>
          </cell>
          <cell r="AG851">
            <v>0</v>
          </cell>
          <cell r="AH851">
            <v>0</v>
          </cell>
          <cell r="AI851">
            <v>0</v>
          </cell>
          <cell r="AJ851">
            <v>0</v>
          </cell>
          <cell r="AK851">
            <v>0</v>
          </cell>
          <cell r="AL851">
            <v>0</v>
          </cell>
          <cell r="AM851">
            <v>0</v>
          </cell>
          <cell r="AN851">
            <v>0</v>
          </cell>
          <cell r="AO851">
            <v>0</v>
          </cell>
          <cell r="AP851">
            <v>0</v>
          </cell>
          <cell r="AQ851">
            <v>0</v>
          </cell>
          <cell r="AR851">
            <v>2618463.41</v>
          </cell>
          <cell r="AS851">
            <v>0</v>
          </cell>
          <cell r="AT851">
            <v>2618463.41</v>
          </cell>
          <cell r="AU851">
            <v>351229.38</v>
          </cell>
          <cell r="AV851">
            <v>0</v>
          </cell>
          <cell r="AW851">
            <v>0</v>
          </cell>
          <cell r="AX851">
            <v>0</v>
          </cell>
          <cell r="AY851">
            <v>351229.38</v>
          </cell>
          <cell r="AZ851">
            <v>0</v>
          </cell>
          <cell r="BA851">
            <v>0</v>
          </cell>
          <cell r="BB851">
            <v>0</v>
          </cell>
          <cell r="BC851">
            <v>0</v>
          </cell>
          <cell r="BD851">
            <v>0</v>
          </cell>
          <cell r="BE851">
            <v>0</v>
          </cell>
          <cell r="BF851">
            <v>0</v>
          </cell>
          <cell r="BG851">
            <v>0</v>
          </cell>
          <cell r="BH851">
            <v>0</v>
          </cell>
          <cell r="BI851">
            <v>0</v>
          </cell>
          <cell r="BJ851">
            <v>2969692.79</v>
          </cell>
        </row>
        <row r="852">
          <cell r="A852">
            <v>660004</v>
          </cell>
          <cell r="B852" t="str">
            <v>Indem Pymts to Prov</v>
          </cell>
          <cell r="C852">
            <v>0</v>
          </cell>
          <cell r="D852">
            <v>4500000</v>
          </cell>
          <cell r="E852">
            <v>0</v>
          </cell>
          <cell r="F852">
            <v>4500000</v>
          </cell>
          <cell r="G852">
            <v>500004</v>
          </cell>
          <cell r="H852">
            <v>0</v>
          </cell>
          <cell r="I852">
            <v>0</v>
          </cell>
          <cell r="J852">
            <v>0</v>
          </cell>
          <cell r="K852">
            <v>500004</v>
          </cell>
          <cell r="L852">
            <v>0</v>
          </cell>
          <cell r="M852">
            <v>0</v>
          </cell>
          <cell r="N852">
            <v>0</v>
          </cell>
          <cell r="O852">
            <v>0</v>
          </cell>
          <cell r="P852">
            <v>0</v>
          </cell>
          <cell r="Q852">
            <v>0</v>
          </cell>
          <cell r="R852">
            <v>0</v>
          </cell>
          <cell r="S852">
            <v>0</v>
          </cell>
          <cell r="T852">
            <v>0</v>
          </cell>
          <cell r="U852">
            <v>0</v>
          </cell>
          <cell r="V852">
            <v>5000004</v>
          </cell>
          <cell r="W852">
            <v>0</v>
          </cell>
          <cell r="X852">
            <v>0</v>
          </cell>
          <cell r="Y852">
            <v>0</v>
          </cell>
          <cell r="Z852">
            <v>0</v>
          </cell>
          <cell r="AA852">
            <v>0</v>
          </cell>
          <cell r="AB852">
            <v>0</v>
          </cell>
          <cell r="AC852">
            <v>0</v>
          </cell>
          <cell r="AD852">
            <v>0</v>
          </cell>
          <cell r="AE852">
            <v>0</v>
          </cell>
          <cell r="AF852">
            <v>0</v>
          </cell>
          <cell r="AG852">
            <v>0</v>
          </cell>
          <cell r="AH852">
            <v>0</v>
          </cell>
          <cell r="AI852">
            <v>0</v>
          </cell>
          <cell r="AJ852">
            <v>0</v>
          </cell>
          <cell r="AK852">
            <v>0</v>
          </cell>
          <cell r="AL852">
            <v>0</v>
          </cell>
          <cell r="AM852">
            <v>0</v>
          </cell>
          <cell r="AN852">
            <v>0</v>
          </cell>
          <cell r="AO852">
            <v>0</v>
          </cell>
          <cell r="AP852">
            <v>0</v>
          </cell>
          <cell r="AQ852">
            <v>0</v>
          </cell>
          <cell r="AR852">
            <v>4500000</v>
          </cell>
          <cell r="AS852">
            <v>0</v>
          </cell>
          <cell r="AT852">
            <v>4500000</v>
          </cell>
          <cell r="AU852">
            <v>500004</v>
          </cell>
          <cell r="AV852">
            <v>0</v>
          </cell>
          <cell r="AW852">
            <v>0</v>
          </cell>
          <cell r="AX852">
            <v>0</v>
          </cell>
          <cell r="AY852">
            <v>500004</v>
          </cell>
          <cell r="AZ852">
            <v>0</v>
          </cell>
          <cell r="BA852">
            <v>0</v>
          </cell>
          <cell r="BB852">
            <v>0</v>
          </cell>
          <cell r="BC852">
            <v>0</v>
          </cell>
          <cell r="BD852">
            <v>0</v>
          </cell>
          <cell r="BE852">
            <v>0</v>
          </cell>
          <cell r="BF852">
            <v>0</v>
          </cell>
          <cell r="BG852">
            <v>0</v>
          </cell>
          <cell r="BH852">
            <v>0</v>
          </cell>
          <cell r="BI852">
            <v>0</v>
          </cell>
          <cell r="BJ852">
            <v>5000004</v>
          </cell>
        </row>
        <row r="853">
          <cell r="A853">
            <v>660600</v>
          </cell>
          <cell r="B853" t="str">
            <v>Water Lease</v>
          </cell>
          <cell r="C853">
            <v>0</v>
          </cell>
          <cell r="D853">
            <v>0</v>
          </cell>
          <cell r="E853">
            <v>0</v>
          </cell>
          <cell r="F853">
            <v>0</v>
          </cell>
          <cell r="G853">
            <v>0</v>
          </cell>
          <cell r="H853">
            <v>0</v>
          </cell>
          <cell r="I853">
            <v>0</v>
          </cell>
          <cell r="J853">
            <v>0</v>
          </cell>
          <cell r="K853">
            <v>0</v>
          </cell>
          <cell r="L853">
            <v>0</v>
          </cell>
          <cell r="M853">
            <v>0</v>
          </cell>
          <cell r="N853">
            <v>0</v>
          </cell>
          <cell r="O853">
            <v>0</v>
          </cell>
          <cell r="P853">
            <v>0</v>
          </cell>
          <cell r="Q853">
            <v>10378.92</v>
          </cell>
          <cell r="R853">
            <v>0</v>
          </cell>
          <cell r="S853">
            <v>0</v>
          </cell>
          <cell r="T853">
            <v>0</v>
          </cell>
          <cell r="U853">
            <v>0</v>
          </cell>
          <cell r="V853">
            <v>10378.92</v>
          </cell>
          <cell r="W853">
            <v>0</v>
          </cell>
          <cell r="X853">
            <v>0</v>
          </cell>
          <cell r="Y853">
            <v>0</v>
          </cell>
          <cell r="Z853">
            <v>0</v>
          </cell>
          <cell r="AA853">
            <v>0</v>
          </cell>
          <cell r="AB853">
            <v>0</v>
          </cell>
          <cell r="AC853">
            <v>0</v>
          </cell>
          <cell r="AD853">
            <v>0</v>
          </cell>
          <cell r="AE853">
            <v>0</v>
          </cell>
          <cell r="AF853">
            <v>0</v>
          </cell>
          <cell r="AG853">
            <v>0</v>
          </cell>
          <cell r="AH853">
            <v>0</v>
          </cell>
          <cell r="AI853">
            <v>0</v>
          </cell>
          <cell r="AJ853">
            <v>0</v>
          </cell>
          <cell r="AK853">
            <v>0</v>
          </cell>
          <cell r="AL853">
            <v>0</v>
          </cell>
          <cell r="AM853">
            <v>0</v>
          </cell>
          <cell r="AN853">
            <v>0</v>
          </cell>
          <cell r="AO853">
            <v>0</v>
          </cell>
          <cell r="AP853">
            <v>0</v>
          </cell>
          <cell r="AQ853">
            <v>0</v>
          </cell>
          <cell r="AR853">
            <v>0</v>
          </cell>
          <cell r="AS853">
            <v>0</v>
          </cell>
          <cell r="AT853">
            <v>0</v>
          </cell>
          <cell r="AU853">
            <v>0</v>
          </cell>
          <cell r="AV853">
            <v>0</v>
          </cell>
          <cell r="AW853">
            <v>0</v>
          </cell>
          <cell r="AX853">
            <v>0</v>
          </cell>
          <cell r="AY853">
            <v>0</v>
          </cell>
          <cell r="AZ853">
            <v>0</v>
          </cell>
          <cell r="BA853">
            <v>0</v>
          </cell>
          <cell r="BB853">
            <v>0</v>
          </cell>
          <cell r="BC853">
            <v>0</v>
          </cell>
          <cell r="BD853">
            <v>0</v>
          </cell>
          <cell r="BE853">
            <v>10378.92</v>
          </cell>
          <cell r="BF853">
            <v>0</v>
          </cell>
          <cell r="BG853">
            <v>0</v>
          </cell>
          <cell r="BH853">
            <v>0</v>
          </cell>
          <cell r="BI853">
            <v>0</v>
          </cell>
          <cell r="BJ853">
            <v>10378.92</v>
          </cell>
        </row>
        <row r="854">
          <cell r="A854">
            <v>670000</v>
          </cell>
          <cell r="B854" t="str">
            <v>Cancel Costs Allow</v>
          </cell>
          <cell r="C854">
            <v>0</v>
          </cell>
          <cell r="D854">
            <v>4335790.9000000004</v>
          </cell>
          <cell r="E854">
            <v>0</v>
          </cell>
          <cell r="F854">
            <v>4335790.9000000004</v>
          </cell>
          <cell r="G854">
            <v>1146949.1399999999</v>
          </cell>
          <cell r="H854">
            <v>0</v>
          </cell>
          <cell r="I854">
            <v>0</v>
          </cell>
          <cell r="J854">
            <v>0</v>
          </cell>
          <cell r="K854">
            <v>1146949.1399999999</v>
          </cell>
          <cell r="L854">
            <v>0</v>
          </cell>
          <cell r="M854">
            <v>0</v>
          </cell>
          <cell r="N854">
            <v>0</v>
          </cell>
          <cell r="O854">
            <v>880260.9</v>
          </cell>
          <cell r="P854">
            <v>0</v>
          </cell>
          <cell r="Q854">
            <v>0</v>
          </cell>
          <cell r="R854">
            <v>0</v>
          </cell>
          <cell r="S854">
            <v>0</v>
          </cell>
          <cell r="T854">
            <v>0</v>
          </cell>
          <cell r="U854">
            <v>0</v>
          </cell>
          <cell r="V854">
            <v>6363000.9400000004</v>
          </cell>
          <cell r="W854">
            <v>0</v>
          </cell>
          <cell r="X854">
            <v>0</v>
          </cell>
          <cell r="Y854">
            <v>0</v>
          </cell>
          <cell r="Z854">
            <v>0</v>
          </cell>
          <cell r="AA854">
            <v>0</v>
          </cell>
          <cell r="AB854">
            <v>0</v>
          </cell>
          <cell r="AC854">
            <v>0</v>
          </cell>
          <cell r="AD854">
            <v>0</v>
          </cell>
          <cell r="AE854">
            <v>0</v>
          </cell>
          <cell r="AF854">
            <v>0</v>
          </cell>
          <cell r="AG854">
            <v>0</v>
          </cell>
          <cell r="AH854">
            <v>0</v>
          </cell>
          <cell r="AI854">
            <v>0</v>
          </cell>
          <cell r="AJ854">
            <v>0</v>
          </cell>
          <cell r="AK854">
            <v>0</v>
          </cell>
          <cell r="AL854">
            <v>0</v>
          </cell>
          <cell r="AM854">
            <v>0</v>
          </cell>
          <cell r="AN854">
            <v>0</v>
          </cell>
          <cell r="AO854">
            <v>0</v>
          </cell>
          <cell r="AP854">
            <v>0</v>
          </cell>
          <cell r="AQ854">
            <v>0</v>
          </cell>
          <cell r="AR854">
            <v>4335790.9000000004</v>
          </cell>
          <cell r="AS854">
            <v>0</v>
          </cell>
          <cell r="AT854">
            <v>4335790.9000000004</v>
          </cell>
          <cell r="AU854">
            <v>1146949.1399999999</v>
          </cell>
          <cell r="AV854">
            <v>0</v>
          </cell>
          <cell r="AW854">
            <v>0</v>
          </cell>
          <cell r="AX854">
            <v>0</v>
          </cell>
          <cell r="AY854">
            <v>1146949.1399999999</v>
          </cell>
          <cell r="AZ854">
            <v>0</v>
          </cell>
          <cell r="BA854">
            <v>0</v>
          </cell>
          <cell r="BB854">
            <v>0</v>
          </cell>
          <cell r="BC854">
            <v>880260.9</v>
          </cell>
          <cell r="BD854">
            <v>0</v>
          </cell>
          <cell r="BE854">
            <v>0</v>
          </cell>
          <cell r="BF854">
            <v>0</v>
          </cell>
          <cell r="BG854">
            <v>0</v>
          </cell>
          <cell r="BH854">
            <v>0</v>
          </cell>
          <cell r="BI854">
            <v>0</v>
          </cell>
          <cell r="BJ854">
            <v>6363000.9400000004</v>
          </cell>
        </row>
        <row r="855">
          <cell r="A855">
            <v>670001</v>
          </cell>
          <cell r="B855" t="str">
            <v>Cancel/WO Costs DA</v>
          </cell>
          <cell r="C855">
            <v>0</v>
          </cell>
          <cell r="D855">
            <v>0</v>
          </cell>
          <cell r="E855">
            <v>0</v>
          </cell>
          <cell r="F855">
            <v>0</v>
          </cell>
          <cell r="G855">
            <v>0</v>
          </cell>
          <cell r="H855">
            <v>0</v>
          </cell>
          <cell r="I855">
            <v>0</v>
          </cell>
          <cell r="J855">
            <v>0</v>
          </cell>
          <cell r="K855">
            <v>0</v>
          </cell>
          <cell r="L855">
            <v>0</v>
          </cell>
          <cell r="M855">
            <v>0</v>
          </cell>
          <cell r="N855">
            <v>0</v>
          </cell>
          <cell r="O855">
            <v>0</v>
          </cell>
          <cell r="P855">
            <v>0</v>
          </cell>
          <cell r="Q855">
            <v>0</v>
          </cell>
          <cell r="R855">
            <v>0</v>
          </cell>
          <cell r="S855">
            <v>0</v>
          </cell>
          <cell r="T855">
            <v>0</v>
          </cell>
          <cell r="U855">
            <v>0</v>
          </cell>
          <cell r="V855">
            <v>0</v>
          </cell>
          <cell r="W855">
            <v>0</v>
          </cell>
          <cell r="X855">
            <v>0</v>
          </cell>
          <cell r="Y855">
            <v>0</v>
          </cell>
          <cell r="Z855">
            <v>0</v>
          </cell>
          <cell r="AA855">
            <v>0</v>
          </cell>
          <cell r="AB855">
            <v>0</v>
          </cell>
          <cell r="AC855">
            <v>0</v>
          </cell>
          <cell r="AD855">
            <v>0</v>
          </cell>
          <cell r="AE855">
            <v>0</v>
          </cell>
          <cell r="AF855">
            <v>0</v>
          </cell>
          <cell r="AG855">
            <v>0</v>
          </cell>
          <cell r="AH855">
            <v>0</v>
          </cell>
          <cell r="AI855">
            <v>0</v>
          </cell>
          <cell r="AJ855">
            <v>0</v>
          </cell>
          <cell r="AK855">
            <v>0</v>
          </cell>
          <cell r="AL855">
            <v>0</v>
          </cell>
          <cell r="AM855">
            <v>0</v>
          </cell>
          <cell r="AN855">
            <v>0</v>
          </cell>
          <cell r="AO855">
            <v>0</v>
          </cell>
          <cell r="AP855">
            <v>0</v>
          </cell>
          <cell r="AQ855">
            <v>0</v>
          </cell>
          <cell r="AR855">
            <v>0</v>
          </cell>
          <cell r="AS855">
            <v>0</v>
          </cell>
          <cell r="AT855">
            <v>0</v>
          </cell>
          <cell r="AU855">
            <v>0</v>
          </cell>
          <cell r="AV855">
            <v>0</v>
          </cell>
          <cell r="AW855">
            <v>0</v>
          </cell>
          <cell r="AX855">
            <v>0</v>
          </cell>
          <cell r="AY855">
            <v>0</v>
          </cell>
          <cell r="AZ855">
            <v>0</v>
          </cell>
          <cell r="BA855">
            <v>0</v>
          </cell>
          <cell r="BB855">
            <v>0</v>
          </cell>
          <cell r="BC855">
            <v>0</v>
          </cell>
          <cell r="BD855">
            <v>0</v>
          </cell>
          <cell r="BE855">
            <v>0</v>
          </cell>
          <cell r="BF855">
            <v>0</v>
          </cell>
          <cell r="BG855">
            <v>0</v>
          </cell>
          <cell r="BH855">
            <v>0</v>
          </cell>
          <cell r="BI855">
            <v>0</v>
          </cell>
          <cell r="BJ855">
            <v>0</v>
          </cell>
        </row>
        <row r="856">
          <cell r="A856">
            <v>670002</v>
          </cell>
          <cell r="B856" t="str">
            <v>Proj OMA Writeoffs</v>
          </cell>
          <cell r="C856">
            <v>0</v>
          </cell>
          <cell r="D856">
            <v>16349517.27</v>
          </cell>
          <cell r="E856">
            <v>0</v>
          </cell>
          <cell r="F856">
            <v>16349517.27</v>
          </cell>
          <cell r="G856">
            <v>0</v>
          </cell>
          <cell r="H856">
            <v>0</v>
          </cell>
          <cell r="I856">
            <v>0</v>
          </cell>
          <cell r="J856">
            <v>0</v>
          </cell>
          <cell r="K856">
            <v>0</v>
          </cell>
          <cell r="L856">
            <v>0</v>
          </cell>
          <cell r="M856">
            <v>0</v>
          </cell>
          <cell r="N856">
            <v>0</v>
          </cell>
          <cell r="O856">
            <v>0</v>
          </cell>
          <cell r="P856">
            <v>0</v>
          </cell>
          <cell r="Q856">
            <v>0</v>
          </cell>
          <cell r="R856">
            <v>0</v>
          </cell>
          <cell r="S856">
            <v>0</v>
          </cell>
          <cell r="T856">
            <v>0</v>
          </cell>
          <cell r="U856">
            <v>0</v>
          </cell>
          <cell r="V856">
            <v>16349517.27</v>
          </cell>
          <cell r="W856">
            <v>0</v>
          </cell>
          <cell r="X856">
            <v>0</v>
          </cell>
          <cell r="Y856">
            <v>0</v>
          </cell>
          <cell r="Z856">
            <v>0</v>
          </cell>
          <cell r="AA856">
            <v>0</v>
          </cell>
          <cell r="AB856">
            <v>0</v>
          </cell>
          <cell r="AC856">
            <v>0</v>
          </cell>
          <cell r="AD856">
            <v>0</v>
          </cell>
          <cell r="AE856">
            <v>0</v>
          </cell>
          <cell r="AF856">
            <v>0</v>
          </cell>
          <cell r="AG856">
            <v>0</v>
          </cell>
          <cell r="AH856">
            <v>0</v>
          </cell>
          <cell r="AI856">
            <v>0</v>
          </cell>
          <cell r="AJ856">
            <v>0</v>
          </cell>
          <cell r="AK856">
            <v>0</v>
          </cell>
          <cell r="AL856">
            <v>0</v>
          </cell>
          <cell r="AM856">
            <v>0</v>
          </cell>
          <cell r="AN856">
            <v>0</v>
          </cell>
          <cell r="AO856">
            <v>0</v>
          </cell>
          <cell r="AP856">
            <v>0</v>
          </cell>
          <cell r="AQ856">
            <v>0</v>
          </cell>
          <cell r="AR856">
            <v>16349517.27</v>
          </cell>
          <cell r="AS856">
            <v>0</v>
          </cell>
          <cell r="AT856">
            <v>16349517.27</v>
          </cell>
          <cell r="AU856">
            <v>0</v>
          </cell>
          <cell r="AV856">
            <v>0</v>
          </cell>
          <cell r="AW856">
            <v>0</v>
          </cell>
          <cell r="AX856">
            <v>0</v>
          </cell>
          <cell r="AY856">
            <v>0</v>
          </cell>
          <cell r="AZ856">
            <v>0</v>
          </cell>
          <cell r="BA856">
            <v>0</v>
          </cell>
          <cell r="BB856">
            <v>0</v>
          </cell>
          <cell r="BC856">
            <v>0</v>
          </cell>
          <cell r="BD856">
            <v>0</v>
          </cell>
          <cell r="BE856">
            <v>0</v>
          </cell>
          <cell r="BF856">
            <v>0</v>
          </cell>
          <cell r="BG856">
            <v>0</v>
          </cell>
          <cell r="BH856">
            <v>0</v>
          </cell>
          <cell r="BI856">
            <v>0</v>
          </cell>
          <cell r="BJ856">
            <v>16349517.27</v>
          </cell>
        </row>
        <row r="857">
          <cell r="A857">
            <v>675000</v>
          </cell>
          <cell r="B857" t="str">
            <v>Financing Charges</v>
          </cell>
          <cell r="C857">
            <v>-431457.73</v>
          </cell>
          <cell r="D857">
            <v>-936601.54</v>
          </cell>
          <cell r="E857">
            <v>0</v>
          </cell>
          <cell r="F857">
            <v>-936601.54</v>
          </cell>
          <cell r="G857">
            <v>-718171.52</v>
          </cell>
          <cell r="H857">
            <v>0</v>
          </cell>
          <cell r="I857">
            <v>0</v>
          </cell>
          <cell r="J857">
            <v>0</v>
          </cell>
          <cell r="K857">
            <v>-718171.52</v>
          </cell>
          <cell r="L857">
            <v>0</v>
          </cell>
          <cell r="M857">
            <v>0</v>
          </cell>
          <cell r="N857">
            <v>0</v>
          </cell>
          <cell r="O857">
            <v>0</v>
          </cell>
          <cell r="P857">
            <v>0</v>
          </cell>
          <cell r="Q857">
            <v>0</v>
          </cell>
          <cell r="R857">
            <v>0</v>
          </cell>
          <cell r="S857">
            <v>0</v>
          </cell>
          <cell r="T857">
            <v>0</v>
          </cell>
          <cell r="U857">
            <v>0</v>
          </cell>
          <cell r="V857">
            <v>-2086230.79</v>
          </cell>
          <cell r="W857">
            <v>0</v>
          </cell>
          <cell r="X857">
            <v>0</v>
          </cell>
          <cell r="Y857">
            <v>0</v>
          </cell>
          <cell r="Z857">
            <v>0</v>
          </cell>
          <cell r="AA857">
            <v>0</v>
          </cell>
          <cell r="AB857">
            <v>0</v>
          </cell>
          <cell r="AC857">
            <v>0</v>
          </cell>
          <cell r="AD857">
            <v>0</v>
          </cell>
          <cell r="AE857">
            <v>0</v>
          </cell>
          <cell r="AF857">
            <v>0</v>
          </cell>
          <cell r="AG857">
            <v>0</v>
          </cell>
          <cell r="AH857">
            <v>0</v>
          </cell>
          <cell r="AI857">
            <v>0</v>
          </cell>
          <cell r="AJ857">
            <v>0</v>
          </cell>
          <cell r="AK857">
            <v>0</v>
          </cell>
          <cell r="AL857">
            <v>0</v>
          </cell>
          <cell r="AM857">
            <v>0</v>
          </cell>
          <cell r="AN857">
            <v>0</v>
          </cell>
          <cell r="AO857">
            <v>0</v>
          </cell>
          <cell r="AP857">
            <v>0</v>
          </cell>
          <cell r="AQ857">
            <v>-431457.73</v>
          </cell>
          <cell r="AR857">
            <v>-936601.54</v>
          </cell>
          <cell r="AS857">
            <v>0</v>
          </cell>
          <cell r="AT857">
            <v>-936601.54</v>
          </cell>
          <cell r="AU857">
            <v>-718171.52</v>
          </cell>
          <cell r="AV857">
            <v>0</v>
          </cell>
          <cell r="AW857">
            <v>0</v>
          </cell>
          <cell r="AX857">
            <v>0</v>
          </cell>
          <cell r="AY857">
            <v>-718171.52</v>
          </cell>
          <cell r="AZ857">
            <v>0</v>
          </cell>
          <cell r="BA857">
            <v>0</v>
          </cell>
          <cell r="BB857">
            <v>0</v>
          </cell>
          <cell r="BC857">
            <v>0</v>
          </cell>
          <cell r="BD857">
            <v>0</v>
          </cell>
          <cell r="BE857">
            <v>0</v>
          </cell>
          <cell r="BF857">
            <v>0</v>
          </cell>
          <cell r="BG857">
            <v>0</v>
          </cell>
          <cell r="BH857">
            <v>0</v>
          </cell>
          <cell r="BI857">
            <v>0</v>
          </cell>
          <cell r="BJ857">
            <v>-2086230.79</v>
          </cell>
        </row>
        <row r="858">
          <cell r="A858">
            <v>676010</v>
          </cell>
          <cell r="B858" t="str">
            <v>AUC NonOp Exp</v>
          </cell>
          <cell r="C858">
            <v>0</v>
          </cell>
          <cell r="D858">
            <v>864000.02</v>
          </cell>
          <cell r="E858">
            <v>0</v>
          </cell>
          <cell r="F858">
            <v>864000.02</v>
          </cell>
          <cell r="G858">
            <v>-846131.61</v>
          </cell>
          <cell r="H858">
            <v>0</v>
          </cell>
          <cell r="I858">
            <v>0</v>
          </cell>
          <cell r="J858">
            <v>0</v>
          </cell>
          <cell r="K858">
            <v>-846131.61</v>
          </cell>
          <cell r="L858">
            <v>0</v>
          </cell>
          <cell r="M858">
            <v>0</v>
          </cell>
          <cell r="N858">
            <v>0</v>
          </cell>
          <cell r="O858">
            <v>0</v>
          </cell>
          <cell r="P858">
            <v>0</v>
          </cell>
          <cell r="Q858">
            <v>0</v>
          </cell>
          <cell r="R858">
            <v>0</v>
          </cell>
          <cell r="S858">
            <v>0</v>
          </cell>
          <cell r="T858">
            <v>0</v>
          </cell>
          <cell r="U858">
            <v>0</v>
          </cell>
          <cell r="V858">
            <v>17868.41</v>
          </cell>
          <cell r="W858">
            <v>0</v>
          </cell>
          <cell r="X858">
            <v>0</v>
          </cell>
          <cell r="Y858">
            <v>0</v>
          </cell>
          <cell r="Z858">
            <v>0</v>
          </cell>
          <cell r="AA858">
            <v>0</v>
          </cell>
          <cell r="AB858">
            <v>0</v>
          </cell>
          <cell r="AC858">
            <v>0</v>
          </cell>
          <cell r="AD858">
            <v>0</v>
          </cell>
          <cell r="AE858">
            <v>0</v>
          </cell>
          <cell r="AF858">
            <v>0</v>
          </cell>
          <cell r="AG858">
            <v>0</v>
          </cell>
          <cell r="AH858">
            <v>0</v>
          </cell>
          <cell r="AI858">
            <v>0</v>
          </cell>
          <cell r="AJ858">
            <v>0</v>
          </cell>
          <cell r="AK858">
            <v>0</v>
          </cell>
          <cell r="AL858">
            <v>0</v>
          </cell>
          <cell r="AM858">
            <v>0</v>
          </cell>
          <cell r="AN858">
            <v>0</v>
          </cell>
          <cell r="AO858">
            <v>0</v>
          </cell>
          <cell r="AP858">
            <v>0</v>
          </cell>
          <cell r="AQ858">
            <v>0</v>
          </cell>
          <cell r="AR858">
            <v>864000.02</v>
          </cell>
          <cell r="AS858">
            <v>0</v>
          </cell>
          <cell r="AT858">
            <v>864000.02</v>
          </cell>
          <cell r="AU858">
            <v>-846131.61</v>
          </cell>
          <cell r="AV858">
            <v>0</v>
          </cell>
          <cell r="AW858">
            <v>0</v>
          </cell>
          <cell r="AX858">
            <v>0</v>
          </cell>
          <cell r="AY858">
            <v>-846131.61</v>
          </cell>
          <cell r="AZ858">
            <v>0</v>
          </cell>
          <cell r="BA858">
            <v>0</v>
          </cell>
          <cell r="BB858">
            <v>0</v>
          </cell>
          <cell r="BC858">
            <v>0</v>
          </cell>
          <cell r="BD858">
            <v>0</v>
          </cell>
          <cell r="BE858">
            <v>0</v>
          </cell>
          <cell r="BF858">
            <v>0</v>
          </cell>
          <cell r="BG858">
            <v>0</v>
          </cell>
          <cell r="BH858">
            <v>0</v>
          </cell>
          <cell r="BI858">
            <v>0</v>
          </cell>
          <cell r="BJ858">
            <v>17868.41</v>
          </cell>
        </row>
        <row r="859">
          <cell r="A859">
            <v>683010</v>
          </cell>
          <cell r="B859" t="str">
            <v>Capital Tax Provincial</v>
          </cell>
          <cell r="C859">
            <v>26225</v>
          </cell>
          <cell r="D859">
            <v>0</v>
          </cell>
          <cell r="E859">
            <v>0</v>
          </cell>
          <cell r="F859">
            <v>0</v>
          </cell>
          <cell r="G859">
            <v>0</v>
          </cell>
          <cell r="H859">
            <v>0</v>
          </cell>
          <cell r="I859">
            <v>0</v>
          </cell>
          <cell r="J859">
            <v>0</v>
          </cell>
          <cell r="K859">
            <v>0</v>
          </cell>
          <cell r="L859">
            <v>0</v>
          </cell>
          <cell r="M859">
            <v>0</v>
          </cell>
          <cell r="N859">
            <v>0</v>
          </cell>
          <cell r="O859">
            <v>0</v>
          </cell>
          <cell r="P859">
            <v>0</v>
          </cell>
          <cell r="Q859">
            <v>0</v>
          </cell>
          <cell r="R859">
            <v>0</v>
          </cell>
          <cell r="S859">
            <v>0</v>
          </cell>
          <cell r="T859">
            <v>0</v>
          </cell>
          <cell r="U859">
            <v>0</v>
          </cell>
          <cell r="V859">
            <v>26225</v>
          </cell>
          <cell r="W859">
            <v>0</v>
          </cell>
          <cell r="X859">
            <v>0</v>
          </cell>
          <cell r="Y859">
            <v>0</v>
          </cell>
          <cell r="Z859">
            <v>0</v>
          </cell>
          <cell r="AA859">
            <v>0</v>
          </cell>
          <cell r="AB859">
            <v>0</v>
          </cell>
          <cell r="AC859">
            <v>0</v>
          </cell>
          <cell r="AD859">
            <v>0</v>
          </cell>
          <cell r="AE859">
            <v>0</v>
          </cell>
          <cell r="AF859">
            <v>0</v>
          </cell>
          <cell r="AG859">
            <v>0</v>
          </cell>
          <cell r="AH859">
            <v>0</v>
          </cell>
          <cell r="AI859">
            <v>0</v>
          </cell>
          <cell r="AJ859">
            <v>0</v>
          </cell>
          <cell r="AK859">
            <v>0</v>
          </cell>
          <cell r="AL859">
            <v>0</v>
          </cell>
          <cell r="AM859">
            <v>0</v>
          </cell>
          <cell r="AN859">
            <v>0</v>
          </cell>
          <cell r="AO859">
            <v>0</v>
          </cell>
          <cell r="AP859">
            <v>0</v>
          </cell>
          <cell r="AQ859">
            <v>26225</v>
          </cell>
          <cell r="AR859">
            <v>0</v>
          </cell>
          <cell r="AS859">
            <v>0</v>
          </cell>
          <cell r="AT859">
            <v>0</v>
          </cell>
          <cell r="AU859">
            <v>0</v>
          </cell>
          <cell r="AV859">
            <v>0</v>
          </cell>
          <cell r="AW859">
            <v>0</v>
          </cell>
          <cell r="AX859">
            <v>0</v>
          </cell>
          <cell r="AY859">
            <v>0</v>
          </cell>
          <cell r="AZ859">
            <v>0</v>
          </cell>
          <cell r="BA859">
            <v>0</v>
          </cell>
          <cell r="BB859">
            <v>0</v>
          </cell>
          <cell r="BC859">
            <v>0</v>
          </cell>
          <cell r="BD859">
            <v>0</v>
          </cell>
          <cell r="BE859">
            <v>0</v>
          </cell>
          <cell r="BF859">
            <v>0</v>
          </cell>
          <cell r="BG859">
            <v>0</v>
          </cell>
          <cell r="BH859">
            <v>0</v>
          </cell>
          <cell r="BI859">
            <v>0</v>
          </cell>
          <cell r="BJ859">
            <v>26225</v>
          </cell>
        </row>
        <row r="860">
          <cell r="A860">
            <v>688000</v>
          </cell>
          <cell r="B860" t="str">
            <v>Cprt Misc&amp;Oth Cost</v>
          </cell>
          <cell r="C860">
            <v>2710.08</v>
          </cell>
          <cell r="D860">
            <v>-1359232.44</v>
          </cell>
          <cell r="E860">
            <v>0</v>
          </cell>
          <cell r="F860">
            <v>-1359232.44</v>
          </cell>
          <cell r="G860">
            <v>-3852478.79</v>
          </cell>
          <cell r="H860">
            <v>0</v>
          </cell>
          <cell r="I860">
            <v>0</v>
          </cell>
          <cell r="J860">
            <v>0</v>
          </cell>
          <cell r="K860">
            <v>-3852478.79</v>
          </cell>
          <cell r="L860">
            <v>0</v>
          </cell>
          <cell r="M860">
            <v>0</v>
          </cell>
          <cell r="N860">
            <v>0</v>
          </cell>
          <cell r="O860">
            <v>-39739.96</v>
          </cell>
          <cell r="P860">
            <v>0</v>
          </cell>
          <cell r="Q860">
            <v>-8165.45</v>
          </cell>
          <cell r="R860">
            <v>0</v>
          </cell>
          <cell r="S860">
            <v>0</v>
          </cell>
          <cell r="T860">
            <v>0</v>
          </cell>
          <cell r="U860">
            <v>0</v>
          </cell>
          <cell r="V860">
            <v>-5256906.5599999996</v>
          </cell>
          <cell r="W860">
            <v>0</v>
          </cell>
          <cell r="X860">
            <v>0</v>
          </cell>
          <cell r="Y860">
            <v>0</v>
          </cell>
          <cell r="Z860">
            <v>0</v>
          </cell>
          <cell r="AA860">
            <v>0</v>
          </cell>
          <cell r="AB860">
            <v>0</v>
          </cell>
          <cell r="AC860">
            <v>0</v>
          </cell>
          <cell r="AD860">
            <v>0</v>
          </cell>
          <cell r="AE860">
            <v>0</v>
          </cell>
          <cell r="AF860">
            <v>0</v>
          </cell>
          <cell r="AG860">
            <v>0</v>
          </cell>
          <cell r="AH860">
            <v>0</v>
          </cell>
          <cell r="AI860">
            <v>0</v>
          </cell>
          <cell r="AJ860">
            <v>0</v>
          </cell>
          <cell r="AK860">
            <v>0</v>
          </cell>
          <cell r="AL860">
            <v>0</v>
          </cell>
          <cell r="AM860">
            <v>0</v>
          </cell>
          <cell r="AN860">
            <v>0</v>
          </cell>
          <cell r="AO860">
            <v>0</v>
          </cell>
          <cell r="AP860">
            <v>0</v>
          </cell>
          <cell r="AQ860">
            <v>2710.08</v>
          </cell>
          <cell r="AR860">
            <v>-1359232.44</v>
          </cell>
          <cell r="AS860">
            <v>0</v>
          </cell>
          <cell r="AT860">
            <v>-1359232.44</v>
          </cell>
          <cell r="AU860">
            <v>-3852478.79</v>
          </cell>
          <cell r="AV860">
            <v>0</v>
          </cell>
          <cell r="AW860">
            <v>0</v>
          </cell>
          <cell r="AX860">
            <v>0</v>
          </cell>
          <cell r="AY860">
            <v>-3852478.79</v>
          </cell>
          <cell r="AZ860">
            <v>0</v>
          </cell>
          <cell r="BA860">
            <v>0</v>
          </cell>
          <cell r="BB860">
            <v>0</v>
          </cell>
          <cell r="BC860">
            <v>-39739.96</v>
          </cell>
          <cell r="BD860">
            <v>0</v>
          </cell>
          <cell r="BE860">
            <v>-8165.45</v>
          </cell>
          <cell r="BF860">
            <v>0</v>
          </cell>
          <cell r="BG860">
            <v>0</v>
          </cell>
          <cell r="BH860">
            <v>0</v>
          </cell>
          <cell r="BI860">
            <v>0</v>
          </cell>
          <cell r="BJ860">
            <v>-5256906.5599999996</v>
          </cell>
        </row>
        <row r="861">
          <cell r="A861">
            <v>690005</v>
          </cell>
          <cell r="B861" t="str">
            <v>OMA  Costs Journalized</v>
          </cell>
          <cell r="C861">
            <v>-11172717.279999999</v>
          </cell>
          <cell r="D861">
            <v>-1425439.81</v>
          </cell>
          <cell r="E861">
            <v>0</v>
          </cell>
          <cell r="F861">
            <v>-1425439.81</v>
          </cell>
          <cell r="G861">
            <v>-1463648.31</v>
          </cell>
          <cell r="H861">
            <v>0</v>
          </cell>
          <cell r="I861">
            <v>0</v>
          </cell>
          <cell r="J861">
            <v>0</v>
          </cell>
          <cell r="K861">
            <v>-1463648.31</v>
          </cell>
          <cell r="L861">
            <v>0</v>
          </cell>
          <cell r="M861">
            <v>0</v>
          </cell>
          <cell r="N861">
            <v>0</v>
          </cell>
          <cell r="O861">
            <v>-1738.08</v>
          </cell>
          <cell r="P861">
            <v>0</v>
          </cell>
          <cell r="Q861">
            <v>-9785.61</v>
          </cell>
          <cell r="R861">
            <v>0</v>
          </cell>
          <cell r="S861">
            <v>0</v>
          </cell>
          <cell r="T861">
            <v>0</v>
          </cell>
          <cell r="U861">
            <v>0</v>
          </cell>
          <cell r="V861">
            <v>-14073329.09</v>
          </cell>
          <cell r="W861">
            <v>0</v>
          </cell>
          <cell r="X861">
            <v>0</v>
          </cell>
          <cell r="Y861">
            <v>0</v>
          </cell>
          <cell r="Z861">
            <v>0</v>
          </cell>
          <cell r="AA861">
            <v>0</v>
          </cell>
          <cell r="AB861">
            <v>0</v>
          </cell>
          <cell r="AC861">
            <v>0</v>
          </cell>
          <cell r="AD861">
            <v>0</v>
          </cell>
          <cell r="AE861">
            <v>0</v>
          </cell>
          <cell r="AF861">
            <v>0</v>
          </cell>
          <cell r="AG861">
            <v>0</v>
          </cell>
          <cell r="AH861">
            <v>0</v>
          </cell>
          <cell r="AI861">
            <v>0</v>
          </cell>
          <cell r="AJ861">
            <v>0</v>
          </cell>
          <cell r="AK861">
            <v>0</v>
          </cell>
          <cell r="AL861">
            <v>0</v>
          </cell>
          <cell r="AM861">
            <v>0</v>
          </cell>
          <cell r="AN861">
            <v>0</v>
          </cell>
          <cell r="AO861">
            <v>0</v>
          </cell>
          <cell r="AP861">
            <v>0</v>
          </cell>
          <cell r="AQ861">
            <v>-11172717.279999999</v>
          </cell>
          <cell r="AR861">
            <v>-1425439.81</v>
          </cell>
          <cell r="AS861">
            <v>0</v>
          </cell>
          <cell r="AT861">
            <v>-1425439.81</v>
          </cell>
          <cell r="AU861">
            <v>-1463648.31</v>
          </cell>
          <cell r="AV861">
            <v>0</v>
          </cell>
          <cell r="AW861">
            <v>0</v>
          </cell>
          <cell r="AX861">
            <v>0</v>
          </cell>
          <cell r="AY861">
            <v>-1463648.31</v>
          </cell>
          <cell r="AZ861">
            <v>0</v>
          </cell>
          <cell r="BA861">
            <v>0</v>
          </cell>
          <cell r="BB861">
            <v>0</v>
          </cell>
          <cell r="BC861">
            <v>-1738.08</v>
          </cell>
          <cell r="BD861">
            <v>0</v>
          </cell>
          <cell r="BE861">
            <v>-9785.61</v>
          </cell>
          <cell r="BF861">
            <v>0</v>
          </cell>
          <cell r="BG861">
            <v>0</v>
          </cell>
          <cell r="BH861">
            <v>0</v>
          </cell>
          <cell r="BI861">
            <v>0</v>
          </cell>
          <cell r="BJ861">
            <v>-14073329.09</v>
          </cell>
        </row>
        <row r="862">
          <cell r="A862">
            <v>690010</v>
          </cell>
          <cell r="B862" t="str">
            <v>Ovhd rcvrd (non-cptl</v>
          </cell>
          <cell r="C862">
            <v>0</v>
          </cell>
          <cell r="D862">
            <v>-117005.38</v>
          </cell>
          <cell r="E862">
            <v>0</v>
          </cell>
          <cell r="F862">
            <v>-117005.38</v>
          </cell>
          <cell r="G862">
            <v>116685.18</v>
          </cell>
          <cell r="H862">
            <v>0</v>
          </cell>
          <cell r="I862">
            <v>0</v>
          </cell>
          <cell r="J862">
            <v>0</v>
          </cell>
          <cell r="K862">
            <v>116685.18</v>
          </cell>
          <cell r="L862">
            <v>0</v>
          </cell>
          <cell r="M862">
            <v>0</v>
          </cell>
          <cell r="N862">
            <v>0</v>
          </cell>
          <cell r="O862">
            <v>0</v>
          </cell>
          <cell r="P862">
            <v>0</v>
          </cell>
          <cell r="Q862">
            <v>0</v>
          </cell>
          <cell r="R862">
            <v>0</v>
          </cell>
          <cell r="S862">
            <v>0</v>
          </cell>
          <cell r="T862">
            <v>0</v>
          </cell>
          <cell r="U862">
            <v>0</v>
          </cell>
          <cell r="V862">
            <v>-320.2</v>
          </cell>
          <cell r="W862">
            <v>0</v>
          </cell>
          <cell r="X862">
            <v>0</v>
          </cell>
          <cell r="Y862">
            <v>0</v>
          </cell>
          <cell r="Z862">
            <v>0</v>
          </cell>
          <cell r="AA862">
            <v>0</v>
          </cell>
          <cell r="AB862">
            <v>0</v>
          </cell>
          <cell r="AC862">
            <v>0</v>
          </cell>
          <cell r="AD862">
            <v>0</v>
          </cell>
          <cell r="AE862">
            <v>0</v>
          </cell>
          <cell r="AF862">
            <v>0</v>
          </cell>
          <cell r="AG862">
            <v>0</v>
          </cell>
          <cell r="AH862">
            <v>0</v>
          </cell>
          <cell r="AI862">
            <v>0</v>
          </cell>
          <cell r="AJ862">
            <v>0</v>
          </cell>
          <cell r="AK862">
            <v>0</v>
          </cell>
          <cell r="AL862">
            <v>0</v>
          </cell>
          <cell r="AM862">
            <v>0</v>
          </cell>
          <cell r="AN862">
            <v>0</v>
          </cell>
          <cell r="AO862">
            <v>0</v>
          </cell>
          <cell r="AP862">
            <v>0</v>
          </cell>
          <cell r="AQ862">
            <v>0</v>
          </cell>
          <cell r="AR862">
            <v>-117005.38</v>
          </cell>
          <cell r="AS862">
            <v>0</v>
          </cell>
          <cell r="AT862">
            <v>-117005.38</v>
          </cell>
          <cell r="AU862">
            <v>116685.18</v>
          </cell>
          <cell r="AV862">
            <v>0</v>
          </cell>
          <cell r="AW862">
            <v>0</v>
          </cell>
          <cell r="AX862">
            <v>0</v>
          </cell>
          <cell r="AY862">
            <v>116685.18</v>
          </cell>
          <cell r="AZ862">
            <v>0</v>
          </cell>
          <cell r="BA862">
            <v>0</v>
          </cell>
          <cell r="BB862">
            <v>0</v>
          </cell>
          <cell r="BC862">
            <v>0</v>
          </cell>
          <cell r="BD862">
            <v>0</v>
          </cell>
          <cell r="BE862">
            <v>0</v>
          </cell>
          <cell r="BF862">
            <v>0</v>
          </cell>
          <cell r="BG862">
            <v>0</v>
          </cell>
          <cell r="BH862">
            <v>0</v>
          </cell>
          <cell r="BI862">
            <v>0</v>
          </cell>
          <cell r="BJ862">
            <v>-320.2</v>
          </cell>
        </row>
        <row r="863">
          <cell r="A863">
            <v>690012</v>
          </cell>
          <cell r="B863" t="str">
            <v>Material Surcharge</v>
          </cell>
          <cell r="C863">
            <v>0</v>
          </cell>
          <cell r="D863">
            <v>-15711682.630000001</v>
          </cell>
          <cell r="E863">
            <v>0</v>
          </cell>
          <cell r="F863">
            <v>-15711682.630000001</v>
          </cell>
          <cell r="G863">
            <v>-13747933.93</v>
          </cell>
          <cell r="H863">
            <v>0</v>
          </cell>
          <cell r="I863">
            <v>0</v>
          </cell>
          <cell r="J863">
            <v>0</v>
          </cell>
          <cell r="K863">
            <v>-13747933.93</v>
          </cell>
          <cell r="L863">
            <v>0</v>
          </cell>
          <cell r="M863">
            <v>0</v>
          </cell>
          <cell r="N863">
            <v>0</v>
          </cell>
          <cell r="O863">
            <v>0</v>
          </cell>
          <cell r="P863">
            <v>0</v>
          </cell>
          <cell r="Q863">
            <v>-44593.22</v>
          </cell>
          <cell r="R863">
            <v>0</v>
          </cell>
          <cell r="S863">
            <v>0</v>
          </cell>
          <cell r="T863">
            <v>0</v>
          </cell>
          <cell r="U863">
            <v>0</v>
          </cell>
          <cell r="V863">
            <v>-29504209.780000001</v>
          </cell>
          <cell r="W863">
            <v>0</v>
          </cell>
          <cell r="X863">
            <v>0</v>
          </cell>
          <cell r="Y863">
            <v>0</v>
          </cell>
          <cell r="Z863">
            <v>0</v>
          </cell>
          <cell r="AA863">
            <v>0</v>
          </cell>
          <cell r="AB863">
            <v>0</v>
          </cell>
          <cell r="AC863">
            <v>0</v>
          </cell>
          <cell r="AD863">
            <v>0</v>
          </cell>
          <cell r="AE863">
            <v>0</v>
          </cell>
          <cell r="AF863">
            <v>0</v>
          </cell>
          <cell r="AG863">
            <v>0</v>
          </cell>
          <cell r="AH863">
            <v>0</v>
          </cell>
          <cell r="AI863">
            <v>0</v>
          </cell>
          <cell r="AJ863">
            <v>0</v>
          </cell>
          <cell r="AK863">
            <v>0</v>
          </cell>
          <cell r="AL863">
            <v>0</v>
          </cell>
          <cell r="AM863">
            <v>0</v>
          </cell>
          <cell r="AN863">
            <v>0</v>
          </cell>
          <cell r="AO863">
            <v>0</v>
          </cell>
          <cell r="AP863">
            <v>0</v>
          </cell>
          <cell r="AQ863">
            <v>0</v>
          </cell>
          <cell r="AR863">
            <v>-15711682.630000001</v>
          </cell>
          <cell r="AS863">
            <v>0</v>
          </cell>
          <cell r="AT863">
            <v>-15711682.630000001</v>
          </cell>
          <cell r="AU863">
            <v>-13747933.93</v>
          </cell>
          <cell r="AV863">
            <v>0</v>
          </cell>
          <cell r="AW863">
            <v>0</v>
          </cell>
          <cell r="AX863">
            <v>0</v>
          </cell>
          <cell r="AY863">
            <v>-13747933.93</v>
          </cell>
          <cell r="AZ863">
            <v>0</v>
          </cell>
          <cell r="BA863">
            <v>0</v>
          </cell>
          <cell r="BB863">
            <v>0</v>
          </cell>
          <cell r="BC863">
            <v>0</v>
          </cell>
          <cell r="BD863">
            <v>0</v>
          </cell>
          <cell r="BE863">
            <v>-44593.22</v>
          </cell>
          <cell r="BF863">
            <v>0</v>
          </cell>
          <cell r="BG863">
            <v>0</v>
          </cell>
          <cell r="BH863">
            <v>0</v>
          </cell>
          <cell r="BI863">
            <v>0</v>
          </cell>
          <cell r="BJ863">
            <v>-29504209.780000001</v>
          </cell>
        </row>
        <row r="864">
          <cell r="A864">
            <v>690013</v>
          </cell>
          <cell r="B864" t="str">
            <v>Mat SC Adjustme A</v>
          </cell>
          <cell r="C864">
            <v>0</v>
          </cell>
          <cell r="D864">
            <v>7217.59</v>
          </cell>
          <cell r="E864">
            <v>0</v>
          </cell>
          <cell r="F864">
            <v>7217.59</v>
          </cell>
          <cell r="G864">
            <v>-7217.59</v>
          </cell>
          <cell r="H864">
            <v>0</v>
          </cell>
          <cell r="I864">
            <v>0</v>
          </cell>
          <cell r="J864">
            <v>0</v>
          </cell>
          <cell r="K864">
            <v>-7217.59</v>
          </cell>
          <cell r="L864">
            <v>0</v>
          </cell>
          <cell r="M864">
            <v>0</v>
          </cell>
          <cell r="N864">
            <v>0</v>
          </cell>
          <cell r="O864">
            <v>0</v>
          </cell>
          <cell r="P864">
            <v>0</v>
          </cell>
          <cell r="Q864">
            <v>0</v>
          </cell>
          <cell r="R864">
            <v>0</v>
          </cell>
          <cell r="S864">
            <v>0</v>
          </cell>
          <cell r="T864">
            <v>0</v>
          </cell>
          <cell r="U864">
            <v>0</v>
          </cell>
          <cell r="V864">
            <v>0</v>
          </cell>
          <cell r="W864">
            <v>0</v>
          </cell>
          <cell r="X864">
            <v>0</v>
          </cell>
          <cell r="Y864">
            <v>0</v>
          </cell>
          <cell r="Z864">
            <v>0</v>
          </cell>
          <cell r="AA864">
            <v>0</v>
          </cell>
          <cell r="AB864">
            <v>0</v>
          </cell>
          <cell r="AC864">
            <v>0</v>
          </cell>
          <cell r="AD864">
            <v>0</v>
          </cell>
          <cell r="AE864">
            <v>0</v>
          </cell>
          <cell r="AF864">
            <v>0</v>
          </cell>
          <cell r="AG864">
            <v>0</v>
          </cell>
          <cell r="AH864">
            <v>0</v>
          </cell>
          <cell r="AI864">
            <v>0</v>
          </cell>
          <cell r="AJ864">
            <v>0</v>
          </cell>
          <cell r="AK864">
            <v>0</v>
          </cell>
          <cell r="AL864">
            <v>0</v>
          </cell>
          <cell r="AM864">
            <v>0</v>
          </cell>
          <cell r="AN864">
            <v>0</v>
          </cell>
          <cell r="AO864">
            <v>0</v>
          </cell>
          <cell r="AP864">
            <v>0</v>
          </cell>
          <cell r="AQ864">
            <v>0</v>
          </cell>
          <cell r="AR864">
            <v>7217.59</v>
          </cell>
          <cell r="AS864">
            <v>0</v>
          </cell>
          <cell r="AT864">
            <v>7217.59</v>
          </cell>
          <cell r="AU864">
            <v>-7217.59</v>
          </cell>
          <cell r="AV864">
            <v>0</v>
          </cell>
          <cell r="AW864">
            <v>0</v>
          </cell>
          <cell r="AX864">
            <v>0</v>
          </cell>
          <cell r="AY864">
            <v>-7217.59</v>
          </cell>
          <cell r="AZ864">
            <v>0</v>
          </cell>
          <cell r="BA864">
            <v>0</v>
          </cell>
          <cell r="BB864">
            <v>0</v>
          </cell>
          <cell r="BC864">
            <v>0</v>
          </cell>
          <cell r="BD864">
            <v>0</v>
          </cell>
          <cell r="BE864">
            <v>0</v>
          </cell>
          <cell r="BF864">
            <v>0</v>
          </cell>
          <cell r="BG864">
            <v>0</v>
          </cell>
          <cell r="BH864">
            <v>0</v>
          </cell>
          <cell r="BI864">
            <v>0</v>
          </cell>
          <cell r="BJ864">
            <v>0</v>
          </cell>
        </row>
        <row r="865">
          <cell r="A865">
            <v>690015</v>
          </cell>
          <cell r="B865" t="str">
            <v>Freight Chgs Rcvry</v>
          </cell>
          <cell r="C865">
            <v>0</v>
          </cell>
          <cell r="D865">
            <v>0</v>
          </cell>
          <cell r="E865">
            <v>0</v>
          </cell>
          <cell r="F865">
            <v>0</v>
          </cell>
          <cell r="G865">
            <v>0</v>
          </cell>
          <cell r="H865">
            <v>0</v>
          </cell>
          <cell r="I865">
            <v>0</v>
          </cell>
          <cell r="J865">
            <v>0</v>
          </cell>
          <cell r="K865">
            <v>0</v>
          </cell>
          <cell r="L865">
            <v>0</v>
          </cell>
          <cell r="M865">
            <v>0</v>
          </cell>
          <cell r="N865">
            <v>0</v>
          </cell>
          <cell r="O865">
            <v>0</v>
          </cell>
          <cell r="P865">
            <v>0</v>
          </cell>
          <cell r="Q865">
            <v>0</v>
          </cell>
          <cell r="R865">
            <v>0</v>
          </cell>
          <cell r="S865">
            <v>0</v>
          </cell>
          <cell r="T865">
            <v>0</v>
          </cell>
          <cell r="U865">
            <v>0</v>
          </cell>
          <cell r="V865">
            <v>0</v>
          </cell>
          <cell r="W865">
            <v>0</v>
          </cell>
          <cell r="X865">
            <v>0</v>
          </cell>
          <cell r="Y865">
            <v>0</v>
          </cell>
          <cell r="Z865">
            <v>0</v>
          </cell>
          <cell r="AA865">
            <v>0</v>
          </cell>
          <cell r="AB865">
            <v>0</v>
          </cell>
          <cell r="AC865">
            <v>0</v>
          </cell>
          <cell r="AD865">
            <v>0</v>
          </cell>
          <cell r="AE865">
            <v>0</v>
          </cell>
          <cell r="AF865">
            <v>0</v>
          </cell>
          <cell r="AG865">
            <v>0</v>
          </cell>
          <cell r="AH865">
            <v>0</v>
          </cell>
          <cell r="AI865">
            <v>0</v>
          </cell>
          <cell r="AJ865">
            <v>0</v>
          </cell>
          <cell r="AK865">
            <v>0</v>
          </cell>
          <cell r="AL865">
            <v>0</v>
          </cell>
          <cell r="AM865">
            <v>0</v>
          </cell>
          <cell r="AN865">
            <v>0</v>
          </cell>
          <cell r="AO865">
            <v>0</v>
          </cell>
          <cell r="AP865">
            <v>0</v>
          </cell>
          <cell r="AQ865">
            <v>0</v>
          </cell>
          <cell r="AR865">
            <v>0</v>
          </cell>
          <cell r="AS865">
            <v>0</v>
          </cell>
          <cell r="AT865">
            <v>0</v>
          </cell>
          <cell r="AU865">
            <v>0</v>
          </cell>
          <cell r="AV865">
            <v>0</v>
          </cell>
          <cell r="AW865">
            <v>0</v>
          </cell>
          <cell r="AX865">
            <v>0</v>
          </cell>
          <cell r="AY865">
            <v>0</v>
          </cell>
          <cell r="AZ865">
            <v>0</v>
          </cell>
          <cell r="BA865">
            <v>0</v>
          </cell>
          <cell r="BB865">
            <v>0</v>
          </cell>
          <cell r="BC865">
            <v>0</v>
          </cell>
          <cell r="BD865">
            <v>0</v>
          </cell>
          <cell r="BE865">
            <v>0</v>
          </cell>
          <cell r="BF865">
            <v>0</v>
          </cell>
          <cell r="BG865">
            <v>0</v>
          </cell>
          <cell r="BH865">
            <v>0</v>
          </cell>
          <cell r="BI865">
            <v>0</v>
          </cell>
          <cell r="BJ865">
            <v>0</v>
          </cell>
        </row>
        <row r="866">
          <cell r="A866">
            <v>690017</v>
          </cell>
          <cell r="B866" t="str">
            <v>Interest -Allowable</v>
          </cell>
          <cell r="C866">
            <v>0</v>
          </cell>
          <cell r="D866">
            <v>33521149.82</v>
          </cell>
          <cell r="E866">
            <v>0</v>
          </cell>
          <cell r="F866">
            <v>33521149.82</v>
          </cell>
          <cell r="G866">
            <v>15067695.210000001</v>
          </cell>
          <cell r="H866">
            <v>0</v>
          </cell>
          <cell r="I866">
            <v>0</v>
          </cell>
          <cell r="J866">
            <v>0</v>
          </cell>
          <cell r="K866">
            <v>15067695.210000001</v>
          </cell>
          <cell r="L866">
            <v>0</v>
          </cell>
          <cell r="M866">
            <v>0</v>
          </cell>
          <cell r="N866">
            <v>0</v>
          </cell>
          <cell r="O866">
            <v>151448.03</v>
          </cell>
          <cell r="P866">
            <v>0</v>
          </cell>
          <cell r="Q866">
            <v>271114.15999999997</v>
          </cell>
          <cell r="R866">
            <v>0</v>
          </cell>
          <cell r="S866">
            <v>0</v>
          </cell>
          <cell r="T866">
            <v>0</v>
          </cell>
          <cell r="U866">
            <v>0</v>
          </cell>
          <cell r="V866">
            <v>49011407.219999999</v>
          </cell>
          <cell r="W866">
            <v>0</v>
          </cell>
          <cell r="X866">
            <v>0</v>
          </cell>
          <cell r="Y866">
            <v>0</v>
          </cell>
          <cell r="Z866">
            <v>0</v>
          </cell>
          <cell r="AA866">
            <v>0</v>
          </cell>
          <cell r="AB866">
            <v>0</v>
          </cell>
          <cell r="AC866">
            <v>0</v>
          </cell>
          <cell r="AD866">
            <v>0</v>
          </cell>
          <cell r="AE866">
            <v>0</v>
          </cell>
          <cell r="AF866">
            <v>0</v>
          </cell>
          <cell r="AG866">
            <v>0</v>
          </cell>
          <cell r="AH866">
            <v>0</v>
          </cell>
          <cell r="AI866">
            <v>0</v>
          </cell>
          <cell r="AJ866">
            <v>0</v>
          </cell>
          <cell r="AK866">
            <v>0</v>
          </cell>
          <cell r="AL866">
            <v>0</v>
          </cell>
          <cell r="AM866">
            <v>0</v>
          </cell>
          <cell r="AN866">
            <v>0</v>
          </cell>
          <cell r="AO866">
            <v>0</v>
          </cell>
          <cell r="AP866">
            <v>0</v>
          </cell>
          <cell r="AQ866">
            <v>0</v>
          </cell>
          <cell r="AR866">
            <v>33521149.82</v>
          </cell>
          <cell r="AS866">
            <v>0</v>
          </cell>
          <cell r="AT866">
            <v>33521149.82</v>
          </cell>
          <cell r="AU866">
            <v>15067695.210000001</v>
          </cell>
          <cell r="AV866">
            <v>0</v>
          </cell>
          <cell r="AW866">
            <v>0</v>
          </cell>
          <cell r="AX866">
            <v>0</v>
          </cell>
          <cell r="AY866">
            <v>15067695.210000001</v>
          </cell>
          <cell r="AZ866">
            <v>0</v>
          </cell>
          <cell r="BA866">
            <v>0</v>
          </cell>
          <cell r="BB866">
            <v>0</v>
          </cell>
          <cell r="BC866">
            <v>151448.03</v>
          </cell>
          <cell r="BD866">
            <v>0</v>
          </cell>
          <cell r="BE866">
            <v>271114.15999999997</v>
          </cell>
          <cell r="BF866">
            <v>0</v>
          </cell>
          <cell r="BG866">
            <v>0</v>
          </cell>
          <cell r="BH866">
            <v>0</v>
          </cell>
          <cell r="BI866">
            <v>0</v>
          </cell>
          <cell r="BJ866">
            <v>49011407.219999999</v>
          </cell>
        </row>
        <row r="867">
          <cell r="A867">
            <v>690018</v>
          </cell>
          <cell r="B867" t="str">
            <v>Interest- Disallow</v>
          </cell>
          <cell r="C867">
            <v>0</v>
          </cell>
          <cell r="D867">
            <v>6347707.8399999999</v>
          </cell>
          <cell r="E867">
            <v>0</v>
          </cell>
          <cell r="F867">
            <v>6347707.8399999999</v>
          </cell>
          <cell r="G867">
            <v>3573068.97</v>
          </cell>
          <cell r="H867">
            <v>0</v>
          </cell>
          <cell r="I867">
            <v>0</v>
          </cell>
          <cell r="J867">
            <v>0</v>
          </cell>
          <cell r="K867">
            <v>3573068.97</v>
          </cell>
          <cell r="L867">
            <v>0</v>
          </cell>
          <cell r="M867">
            <v>0</v>
          </cell>
          <cell r="N867">
            <v>0</v>
          </cell>
          <cell r="O867">
            <v>0</v>
          </cell>
          <cell r="P867">
            <v>0</v>
          </cell>
          <cell r="Q867">
            <v>49564.89</v>
          </cell>
          <cell r="R867">
            <v>0</v>
          </cell>
          <cell r="S867">
            <v>0</v>
          </cell>
          <cell r="T867">
            <v>0</v>
          </cell>
          <cell r="U867">
            <v>0</v>
          </cell>
          <cell r="V867">
            <v>9970341.6999999993</v>
          </cell>
          <cell r="W867">
            <v>0</v>
          </cell>
          <cell r="X867">
            <v>0</v>
          </cell>
          <cell r="Y867">
            <v>0</v>
          </cell>
          <cell r="Z867">
            <v>0</v>
          </cell>
          <cell r="AA867">
            <v>0</v>
          </cell>
          <cell r="AB867">
            <v>0</v>
          </cell>
          <cell r="AC867">
            <v>0</v>
          </cell>
          <cell r="AD867">
            <v>0</v>
          </cell>
          <cell r="AE867">
            <v>0</v>
          </cell>
          <cell r="AF867">
            <v>0</v>
          </cell>
          <cell r="AG867">
            <v>0</v>
          </cell>
          <cell r="AH867">
            <v>0</v>
          </cell>
          <cell r="AI867">
            <v>0</v>
          </cell>
          <cell r="AJ867">
            <v>0</v>
          </cell>
          <cell r="AK867">
            <v>0</v>
          </cell>
          <cell r="AL867">
            <v>0</v>
          </cell>
          <cell r="AM867">
            <v>0</v>
          </cell>
          <cell r="AN867">
            <v>0</v>
          </cell>
          <cell r="AO867">
            <v>0</v>
          </cell>
          <cell r="AP867">
            <v>0</v>
          </cell>
          <cell r="AQ867">
            <v>0</v>
          </cell>
          <cell r="AR867">
            <v>6347707.8399999999</v>
          </cell>
          <cell r="AS867">
            <v>0</v>
          </cell>
          <cell r="AT867">
            <v>6347707.8399999999</v>
          </cell>
          <cell r="AU867">
            <v>3573068.97</v>
          </cell>
          <cell r="AV867">
            <v>0</v>
          </cell>
          <cell r="AW867">
            <v>0</v>
          </cell>
          <cell r="AX867">
            <v>0</v>
          </cell>
          <cell r="AY867">
            <v>3573068.97</v>
          </cell>
          <cell r="AZ867">
            <v>0</v>
          </cell>
          <cell r="BA867">
            <v>0</v>
          </cell>
          <cell r="BB867">
            <v>0</v>
          </cell>
          <cell r="BC867">
            <v>0</v>
          </cell>
          <cell r="BD867">
            <v>0</v>
          </cell>
          <cell r="BE867">
            <v>49564.89</v>
          </cell>
          <cell r="BF867">
            <v>0</v>
          </cell>
          <cell r="BG867">
            <v>0</v>
          </cell>
          <cell r="BH867">
            <v>0</v>
          </cell>
          <cell r="BI867">
            <v>0</v>
          </cell>
          <cell r="BJ867">
            <v>9970341.6999999993</v>
          </cell>
        </row>
        <row r="868">
          <cell r="A868">
            <v>690020</v>
          </cell>
          <cell r="B868" t="str">
            <v>Lbr Rcvry-Billbl wk</v>
          </cell>
          <cell r="C868">
            <v>0</v>
          </cell>
          <cell r="D868">
            <v>-229462868.74000001</v>
          </cell>
          <cell r="E868">
            <v>0</v>
          </cell>
          <cell r="F868">
            <v>-229462868.74000001</v>
          </cell>
          <cell r="G868">
            <v>-232782580.77000001</v>
          </cell>
          <cell r="H868">
            <v>0</v>
          </cell>
          <cell r="I868">
            <v>0</v>
          </cell>
          <cell r="J868">
            <v>0</v>
          </cell>
          <cell r="K868">
            <v>-232782580.77000001</v>
          </cell>
          <cell r="L868">
            <v>0</v>
          </cell>
          <cell r="M868">
            <v>0</v>
          </cell>
          <cell r="N868">
            <v>0</v>
          </cell>
          <cell r="O868">
            <v>0</v>
          </cell>
          <cell r="P868">
            <v>0</v>
          </cell>
          <cell r="Q868">
            <v>-2377014.88</v>
          </cell>
          <cell r="R868">
            <v>0</v>
          </cell>
          <cell r="S868">
            <v>0</v>
          </cell>
          <cell r="T868">
            <v>0</v>
          </cell>
          <cell r="U868">
            <v>0</v>
          </cell>
          <cell r="V868">
            <v>-464622464.38999999</v>
          </cell>
          <cell r="W868">
            <v>0</v>
          </cell>
          <cell r="X868">
            <v>0</v>
          </cell>
          <cell r="Y868">
            <v>0</v>
          </cell>
          <cell r="Z868">
            <v>0</v>
          </cell>
          <cell r="AA868">
            <v>0</v>
          </cell>
          <cell r="AB868">
            <v>0</v>
          </cell>
          <cell r="AC868">
            <v>0</v>
          </cell>
          <cell r="AD868">
            <v>0</v>
          </cell>
          <cell r="AE868">
            <v>0</v>
          </cell>
          <cell r="AF868">
            <v>0</v>
          </cell>
          <cell r="AG868">
            <v>0</v>
          </cell>
          <cell r="AH868">
            <v>0</v>
          </cell>
          <cell r="AI868">
            <v>0</v>
          </cell>
          <cell r="AJ868">
            <v>0</v>
          </cell>
          <cell r="AK868">
            <v>0</v>
          </cell>
          <cell r="AL868">
            <v>0</v>
          </cell>
          <cell r="AM868">
            <v>0</v>
          </cell>
          <cell r="AN868">
            <v>0</v>
          </cell>
          <cell r="AO868">
            <v>0</v>
          </cell>
          <cell r="AP868">
            <v>0</v>
          </cell>
          <cell r="AQ868">
            <v>0</v>
          </cell>
          <cell r="AR868">
            <v>-229462868.74000001</v>
          </cell>
          <cell r="AS868">
            <v>0</v>
          </cell>
          <cell r="AT868">
            <v>-229462868.74000001</v>
          </cell>
          <cell r="AU868">
            <v>-232782580.77000001</v>
          </cell>
          <cell r="AV868">
            <v>0</v>
          </cell>
          <cell r="AW868">
            <v>0</v>
          </cell>
          <cell r="AX868">
            <v>0</v>
          </cell>
          <cell r="AY868">
            <v>-232782580.77000001</v>
          </cell>
          <cell r="AZ868">
            <v>0</v>
          </cell>
          <cell r="BA868">
            <v>0</v>
          </cell>
          <cell r="BB868">
            <v>0</v>
          </cell>
          <cell r="BC868">
            <v>0</v>
          </cell>
          <cell r="BD868">
            <v>0</v>
          </cell>
          <cell r="BE868">
            <v>-2377014.88</v>
          </cell>
          <cell r="BF868">
            <v>0</v>
          </cell>
          <cell r="BG868">
            <v>0</v>
          </cell>
          <cell r="BH868">
            <v>0</v>
          </cell>
          <cell r="BI868">
            <v>0</v>
          </cell>
          <cell r="BJ868">
            <v>-464622464.38999999</v>
          </cell>
        </row>
        <row r="869">
          <cell r="A869">
            <v>690025</v>
          </cell>
          <cell r="B869" t="str">
            <v>Labour Recovery DA</v>
          </cell>
          <cell r="C869">
            <v>0</v>
          </cell>
          <cell r="D869">
            <v>-46243035.100000001</v>
          </cell>
          <cell r="E869">
            <v>0</v>
          </cell>
          <cell r="F869">
            <v>-46243035.100000001</v>
          </cell>
          <cell r="G869">
            <v>-53036007.200000003</v>
          </cell>
          <cell r="H869">
            <v>0</v>
          </cell>
          <cell r="I869">
            <v>0</v>
          </cell>
          <cell r="J869">
            <v>0</v>
          </cell>
          <cell r="K869">
            <v>-53036007.200000003</v>
          </cell>
          <cell r="L869">
            <v>0</v>
          </cell>
          <cell r="M869">
            <v>0</v>
          </cell>
          <cell r="N869">
            <v>0</v>
          </cell>
          <cell r="O869">
            <v>0</v>
          </cell>
          <cell r="P869">
            <v>0</v>
          </cell>
          <cell r="Q869">
            <v>-867551.31</v>
          </cell>
          <cell r="R869">
            <v>0</v>
          </cell>
          <cell r="S869">
            <v>0</v>
          </cell>
          <cell r="T869">
            <v>0</v>
          </cell>
          <cell r="U869">
            <v>0</v>
          </cell>
          <cell r="V869">
            <v>-100146593.61</v>
          </cell>
          <cell r="W869">
            <v>0</v>
          </cell>
          <cell r="X869">
            <v>0</v>
          </cell>
          <cell r="Y869">
            <v>0</v>
          </cell>
          <cell r="Z869">
            <v>0</v>
          </cell>
          <cell r="AA869">
            <v>0</v>
          </cell>
          <cell r="AB869">
            <v>0</v>
          </cell>
          <cell r="AC869">
            <v>0</v>
          </cell>
          <cell r="AD869">
            <v>0</v>
          </cell>
          <cell r="AE869">
            <v>0</v>
          </cell>
          <cell r="AF869">
            <v>0</v>
          </cell>
          <cell r="AG869">
            <v>0</v>
          </cell>
          <cell r="AH869">
            <v>0</v>
          </cell>
          <cell r="AI869">
            <v>0</v>
          </cell>
          <cell r="AJ869">
            <v>0</v>
          </cell>
          <cell r="AK869">
            <v>0</v>
          </cell>
          <cell r="AL869">
            <v>0</v>
          </cell>
          <cell r="AM869">
            <v>0</v>
          </cell>
          <cell r="AN869">
            <v>0</v>
          </cell>
          <cell r="AO869">
            <v>0</v>
          </cell>
          <cell r="AP869">
            <v>0</v>
          </cell>
          <cell r="AQ869">
            <v>0</v>
          </cell>
          <cell r="AR869">
            <v>-46243035.100000001</v>
          </cell>
          <cell r="AS869">
            <v>0</v>
          </cell>
          <cell r="AT869">
            <v>-46243035.100000001</v>
          </cell>
          <cell r="AU869">
            <v>-53036007.200000003</v>
          </cell>
          <cell r="AV869">
            <v>0</v>
          </cell>
          <cell r="AW869">
            <v>0</v>
          </cell>
          <cell r="AX869">
            <v>0</v>
          </cell>
          <cell r="AY869">
            <v>-53036007.200000003</v>
          </cell>
          <cell r="AZ869">
            <v>0</v>
          </cell>
          <cell r="BA869">
            <v>0</v>
          </cell>
          <cell r="BB869">
            <v>0</v>
          </cell>
          <cell r="BC869">
            <v>0</v>
          </cell>
          <cell r="BD869">
            <v>0</v>
          </cell>
          <cell r="BE869">
            <v>-867551.31</v>
          </cell>
          <cell r="BF869">
            <v>0</v>
          </cell>
          <cell r="BG869">
            <v>0</v>
          </cell>
          <cell r="BH869">
            <v>0</v>
          </cell>
          <cell r="BI869">
            <v>0</v>
          </cell>
          <cell r="BJ869">
            <v>-100146593.61</v>
          </cell>
        </row>
        <row r="870">
          <cell r="A870">
            <v>690030</v>
          </cell>
          <cell r="B870" t="str">
            <v>Lb Rcvry(Non Rcv)OMA</v>
          </cell>
          <cell r="C870">
            <v>0</v>
          </cell>
          <cell r="D870">
            <v>0</v>
          </cell>
          <cell r="E870">
            <v>0</v>
          </cell>
          <cell r="F870">
            <v>0</v>
          </cell>
          <cell r="G870">
            <v>0</v>
          </cell>
          <cell r="H870">
            <v>0</v>
          </cell>
          <cell r="I870">
            <v>0</v>
          </cell>
          <cell r="J870">
            <v>0</v>
          </cell>
          <cell r="K870">
            <v>0</v>
          </cell>
          <cell r="L870">
            <v>0</v>
          </cell>
          <cell r="M870">
            <v>0</v>
          </cell>
          <cell r="N870">
            <v>0</v>
          </cell>
          <cell r="O870">
            <v>0</v>
          </cell>
          <cell r="P870">
            <v>0</v>
          </cell>
          <cell r="Q870">
            <v>0</v>
          </cell>
          <cell r="R870">
            <v>0</v>
          </cell>
          <cell r="S870">
            <v>0</v>
          </cell>
          <cell r="T870">
            <v>0</v>
          </cell>
          <cell r="U870">
            <v>0</v>
          </cell>
          <cell r="V870">
            <v>0</v>
          </cell>
          <cell r="W870">
            <v>0</v>
          </cell>
          <cell r="X870">
            <v>0</v>
          </cell>
          <cell r="Y870">
            <v>0</v>
          </cell>
          <cell r="Z870">
            <v>0</v>
          </cell>
          <cell r="AA870">
            <v>0</v>
          </cell>
          <cell r="AB870">
            <v>0</v>
          </cell>
          <cell r="AC870">
            <v>0</v>
          </cell>
          <cell r="AD870">
            <v>0</v>
          </cell>
          <cell r="AE870">
            <v>0</v>
          </cell>
          <cell r="AF870">
            <v>0</v>
          </cell>
          <cell r="AG870">
            <v>0</v>
          </cell>
          <cell r="AH870">
            <v>0</v>
          </cell>
          <cell r="AI870">
            <v>0</v>
          </cell>
          <cell r="AJ870">
            <v>0</v>
          </cell>
          <cell r="AK870">
            <v>0</v>
          </cell>
          <cell r="AL870">
            <v>0</v>
          </cell>
          <cell r="AM870">
            <v>0</v>
          </cell>
          <cell r="AN870">
            <v>0</v>
          </cell>
          <cell r="AO870">
            <v>0</v>
          </cell>
          <cell r="AP870">
            <v>0</v>
          </cell>
          <cell r="AQ870">
            <v>0</v>
          </cell>
          <cell r="AR870">
            <v>0</v>
          </cell>
          <cell r="AS870">
            <v>0</v>
          </cell>
          <cell r="AT870">
            <v>0</v>
          </cell>
          <cell r="AU870">
            <v>0</v>
          </cell>
          <cell r="AV870">
            <v>0</v>
          </cell>
          <cell r="AW870">
            <v>0</v>
          </cell>
          <cell r="AX870">
            <v>0</v>
          </cell>
          <cell r="AY870">
            <v>0</v>
          </cell>
          <cell r="AZ870">
            <v>0</v>
          </cell>
          <cell r="BA870">
            <v>0</v>
          </cell>
          <cell r="BB870">
            <v>0</v>
          </cell>
          <cell r="BC870">
            <v>0</v>
          </cell>
          <cell r="BD870">
            <v>0</v>
          </cell>
          <cell r="BE870">
            <v>0</v>
          </cell>
          <cell r="BF870">
            <v>0</v>
          </cell>
          <cell r="BG870">
            <v>0</v>
          </cell>
          <cell r="BH870">
            <v>0</v>
          </cell>
          <cell r="BI870">
            <v>0</v>
          </cell>
          <cell r="BJ870">
            <v>0</v>
          </cell>
        </row>
        <row r="871">
          <cell r="A871">
            <v>690040</v>
          </cell>
          <cell r="B871" t="str">
            <v>TWE&amp; TOOL RECOVERY</v>
          </cell>
          <cell r="C871">
            <v>0</v>
          </cell>
          <cell r="D871">
            <v>-22003650.32</v>
          </cell>
          <cell r="E871">
            <v>0</v>
          </cell>
          <cell r="F871">
            <v>-22003650.32</v>
          </cell>
          <cell r="G871">
            <v>-53142059.079999998</v>
          </cell>
          <cell r="H871">
            <v>0</v>
          </cell>
          <cell r="I871">
            <v>0</v>
          </cell>
          <cell r="J871">
            <v>0</v>
          </cell>
          <cell r="K871">
            <v>-53142059.079999998</v>
          </cell>
          <cell r="L871">
            <v>0</v>
          </cell>
          <cell r="M871">
            <v>0</v>
          </cell>
          <cell r="N871">
            <v>0</v>
          </cell>
          <cell r="O871">
            <v>0</v>
          </cell>
          <cell r="P871">
            <v>0</v>
          </cell>
          <cell r="Q871">
            <v>-321622.15000000002</v>
          </cell>
          <cell r="R871">
            <v>0</v>
          </cell>
          <cell r="S871">
            <v>0</v>
          </cell>
          <cell r="T871">
            <v>0</v>
          </cell>
          <cell r="U871">
            <v>0</v>
          </cell>
          <cell r="V871">
            <v>-75467331.549999997</v>
          </cell>
          <cell r="W871">
            <v>0</v>
          </cell>
          <cell r="X871">
            <v>0</v>
          </cell>
          <cell r="Y871">
            <v>0</v>
          </cell>
          <cell r="Z871">
            <v>0</v>
          </cell>
          <cell r="AA871">
            <v>0</v>
          </cell>
          <cell r="AB871">
            <v>0</v>
          </cell>
          <cell r="AC871">
            <v>0</v>
          </cell>
          <cell r="AD871">
            <v>0</v>
          </cell>
          <cell r="AE871">
            <v>0</v>
          </cell>
          <cell r="AF871">
            <v>0</v>
          </cell>
          <cell r="AG871">
            <v>0</v>
          </cell>
          <cell r="AH871">
            <v>0</v>
          </cell>
          <cell r="AI871">
            <v>0</v>
          </cell>
          <cell r="AJ871">
            <v>0</v>
          </cell>
          <cell r="AK871">
            <v>0</v>
          </cell>
          <cell r="AL871">
            <v>0</v>
          </cell>
          <cell r="AM871">
            <v>0</v>
          </cell>
          <cell r="AN871">
            <v>0</v>
          </cell>
          <cell r="AO871">
            <v>0</v>
          </cell>
          <cell r="AP871">
            <v>0</v>
          </cell>
          <cell r="AQ871">
            <v>0</v>
          </cell>
          <cell r="AR871">
            <v>-22003650.32</v>
          </cell>
          <cell r="AS871">
            <v>0</v>
          </cell>
          <cell r="AT871">
            <v>-22003650.32</v>
          </cell>
          <cell r="AU871">
            <v>-53142059.079999998</v>
          </cell>
          <cell r="AV871">
            <v>0</v>
          </cell>
          <cell r="AW871">
            <v>0</v>
          </cell>
          <cell r="AX871">
            <v>0</v>
          </cell>
          <cell r="AY871">
            <v>-53142059.079999998</v>
          </cell>
          <cell r="AZ871">
            <v>0</v>
          </cell>
          <cell r="BA871">
            <v>0</v>
          </cell>
          <cell r="BB871">
            <v>0</v>
          </cell>
          <cell r="BC871">
            <v>0</v>
          </cell>
          <cell r="BD871">
            <v>0</v>
          </cell>
          <cell r="BE871">
            <v>-321622.15000000002</v>
          </cell>
          <cell r="BF871">
            <v>0</v>
          </cell>
          <cell r="BG871">
            <v>0</v>
          </cell>
          <cell r="BH871">
            <v>0</v>
          </cell>
          <cell r="BI871">
            <v>0</v>
          </cell>
          <cell r="BJ871">
            <v>-75467331.549999997</v>
          </cell>
        </row>
        <row r="872">
          <cell r="A872">
            <v>690045</v>
          </cell>
          <cell r="B872" t="str">
            <v>Equip Recovery DA</v>
          </cell>
          <cell r="C872">
            <v>0</v>
          </cell>
          <cell r="D872">
            <v>-1566145.62</v>
          </cell>
          <cell r="E872">
            <v>0</v>
          </cell>
          <cell r="F872">
            <v>-1566145.62</v>
          </cell>
          <cell r="G872">
            <v>3000502.96</v>
          </cell>
          <cell r="H872">
            <v>0</v>
          </cell>
          <cell r="I872">
            <v>0</v>
          </cell>
          <cell r="J872">
            <v>0</v>
          </cell>
          <cell r="K872">
            <v>3000502.96</v>
          </cell>
          <cell r="L872">
            <v>0</v>
          </cell>
          <cell r="M872">
            <v>0</v>
          </cell>
          <cell r="N872">
            <v>0</v>
          </cell>
          <cell r="O872">
            <v>0</v>
          </cell>
          <cell r="P872">
            <v>0</v>
          </cell>
          <cell r="Q872">
            <v>-161221.35999999999</v>
          </cell>
          <cell r="R872">
            <v>0</v>
          </cell>
          <cell r="S872">
            <v>0</v>
          </cell>
          <cell r="T872">
            <v>0</v>
          </cell>
          <cell r="U872">
            <v>0</v>
          </cell>
          <cell r="V872">
            <v>1273135.98</v>
          </cell>
          <cell r="W872">
            <v>0</v>
          </cell>
          <cell r="X872">
            <v>0</v>
          </cell>
          <cell r="Y872">
            <v>0</v>
          </cell>
          <cell r="Z872">
            <v>0</v>
          </cell>
          <cell r="AA872">
            <v>0</v>
          </cell>
          <cell r="AB872">
            <v>0</v>
          </cell>
          <cell r="AC872">
            <v>0</v>
          </cell>
          <cell r="AD872">
            <v>0</v>
          </cell>
          <cell r="AE872">
            <v>0</v>
          </cell>
          <cell r="AF872">
            <v>0</v>
          </cell>
          <cell r="AG872">
            <v>0</v>
          </cell>
          <cell r="AH872">
            <v>0</v>
          </cell>
          <cell r="AI872">
            <v>0</v>
          </cell>
          <cell r="AJ872">
            <v>0</v>
          </cell>
          <cell r="AK872">
            <v>0</v>
          </cell>
          <cell r="AL872">
            <v>0</v>
          </cell>
          <cell r="AM872">
            <v>0</v>
          </cell>
          <cell r="AN872">
            <v>0</v>
          </cell>
          <cell r="AO872">
            <v>0</v>
          </cell>
          <cell r="AP872">
            <v>0</v>
          </cell>
          <cell r="AQ872">
            <v>0</v>
          </cell>
          <cell r="AR872">
            <v>-1566145.62</v>
          </cell>
          <cell r="AS872">
            <v>0</v>
          </cell>
          <cell r="AT872">
            <v>-1566145.62</v>
          </cell>
          <cell r="AU872">
            <v>3000502.96</v>
          </cell>
          <cell r="AV872">
            <v>0</v>
          </cell>
          <cell r="AW872">
            <v>0</v>
          </cell>
          <cell r="AX872">
            <v>0</v>
          </cell>
          <cell r="AY872">
            <v>3000502.96</v>
          </cell>
          <cell r="AZ872">
            <v>0</v>
          </cell>
          <cell r="BA872">
            <v>0</v>
          </cell>
          <cell r="BB872">
            <v>0</v>
          </cell>
          <cell r="BC872">
            <v>0</v>
          </cell>
          <cell r="BD872">
            <v>0</v>
          </cell>
          <cell r="BE872">
            <v>-161221.35999999999</v>
          </cell>
          <cell r="BF872">
            <v>0</v>
          </cell>
          <cell r="BG872">
            <v>0</v>
          </cell>
          <cell r="BH872">
            <v>0</v>
          </cell>
          <cell r="BI872">
            <v>0</v>
          </cell>
          <cell r="BJ872">
            <v>1273135.98</v>
          </cell>
        </row>
        <row r="873">
          <cell r="A873">
            <v>690046</v>
          </cell>
          <cell r="B873" t="str">
            <v>Mat SC Recoverd DA</v>
          </cell>
          <cell r="C873">
            <v>0</v>
          </cell>
          <cell r="D873">
            <v>-2311536.7999999998</v>
          </cell>
          <cell r="E873">
            <v>0</v>
          </cell>
          <cell r="F873">
            <v>-2311536.7999999998</v>
          </cell>
          <cell r="G873">
            <v>-1125158.19</v>
          </cell>
          <cell r="H873">
            <v>0</v>
          </cell>
          <cell r="I873">
            <v>0</v>
          </cell>
          <cell r="J873">
            <v>0</v>
          </cell>
          <cell r="K873">
            <v>-1125158.19</v>
          </cell>
          <cell r="L873">
            <v>0</v>
          </cell>
          <cell r="M873">
            <v>0</v>
          </cell>
          <cell r="N873">
            <v>0</v>
          </cell>
          <cell r="O873">
            <v>0</v>
          </cell>
          <cell r="P873">
            <v>0</v>
          </cell>
          <cell r="Q873">
            <v>-24250.86</v>
          </cell>
          <cell r="R873">
            <v>0</v>
          </cell>
          <cell r="S873">
            <v>0</v>
          </cell>
          <cell r="T873">
            <v>0</v>
          </cell>
          <cell r="U873">
            <v>0</v>
          </cell>
          <cell r="V873">
            <v>-3460945.85</v>
          </cell>
          <cell r="W873">
            <v>0</v>
          </cell>
          <cell r="X873">
            <v>0</v>
          </cell>
          <cell r="Y873">
            <v>0</v>
          </cell>
          <cell r="Z873">
            <v>0</v>
          </cell>
          <cell r="AA873">
            <v>0</v>
          </cell>
          <cell r="AB873">
            <v>0</v>
          </cell>
          <cell r="AC873">
            <v>0</v>
          </cell>
          <cell r="AD873">
            <v>0</v>
          </cell>
          <cell r="AE873">
            <v>0</v>
          </cell>
          <cell r="AF873">
            <v>0</v>
          </cell>
          <cell r="AG873">
            <v>0</v>
          </cell>
          <cell r="AH873">
            <v>0</v>
          </cell>
          <cell r="AI873">
            <v>0</v>
          </cell>
          <cell r="AJ873">
            <v>0</v>
          </cell>
          <cell r="AK873">
            <v>0</v>
          </cell>
          <cell r="AL873">
            <v>0</v>
          </cell>
          <cell r="AM873">
            <v>0</v>
          </cell>
          <cell r="AN873">
            <v>0</v>
          </cell>
          <cell r="AO873">
            <v>0</v>
          </cell>
          <cell r="AP873">
            <v>0</v>
          </cell>
          <cell r="AQ873">
            <v>0</v>
          </cell>
          <cell r="AR873">
            <v>-2311536.7999999998</v>
          </cell>
          <cell r="AS873">
            <v>0</v>
          </cell>
          <cell r="AT873">
            <v>-2311536.7999999998</v>
          </cell>
          <cell r="AU873">
            <v>-1125158.19</v>
          </cell>
          <cell r="AV873">
            <v>0</v>
          </cell>
          <cell r="AW873">
            <v>0</v>
          </cell>
          <cell r="AX873">
            <v>0</v>
          </cell>
          <cell r="AY873">
            <v>-1125158.19</v>
          </cell>
          <cell r="AZ873">
            <v>0</v>
          </cell>
          <cell r="BA873">
            <v>0</v>
          </cell>
          <cell r="BB873">
            <v>0</v>
          </cell>
          <cell r="BC873">
            <v>0</v>
          </cell>
          <cell r="BD873">
            <v>0</v>
          </cell>
          <cell r="BE873">
            <v>-24250.86</v>
          </cell>
          <cell r="BF873">
            <v>0</v>
          </cell>
          <cell r="BG873">
            <v>0</v>
          </cell>
          <cell r="BH873">
            <v>0</v>
          </cell>
          <cell r="BI873">
            <v>0</v>
          </cell>
          <cell r="BJ873">
            <v>-3460945.85</v>
          </cell>
        </row>
        <row r="874">
          <cell r="A874">
            <v>690047</v>
          </cell>
          <cell r="B874" t="str">
            <v>Corp Ovhd Recov DA</v>
          </cell>
          <cell r="C874">
            <v>0</v>
          </cell>
          <cell r="D874">
            <v>-110529503.31999999</v>
          </cell>
          <cell r="E874">
            <v>0</v>
          </cell>
          <cell r="F874">
            <v>-110529503.31999999</v>
          </cell>
          <cell r="G874">
            <v>-82057609.560000002</v>
          </cell>
          <cell r="H874">
            <v>0</v>
          </cell>
          <cell r="I874">
            <v>0</v>
          </cell>
          <cell r="J874">
            <v>0</v>
          </cell>
          <cell r="K874">
            <v>-82057609.560000002</v>
          </cell>
          <cell r="L874">
            <v>0</v>
          </cell>
          <cell r="M874">
            <v>0</v>
          </cell>
          <cell r="N874">
            <v>0</v>
          </cell>
          <cell r="O874">
            <v>0</v>
          </cell>
          <cell r="P874">
            <v>0</v>
          </cell>
          <cell r="Q874">
            <v>-390619.96</v>
          </cell>
          <cell r="R874">
            <v>0</v>
          </cell>
          <cell r="S874">
            <v>0</v>
          </cell>
          <cell r="T874">
            <v>0</v>
          </cell>
          <cell r="U874">
            <v>0</v>
          </cell>
          <cell r="V874">
            <v>-192977732.84</v>
          </cell>
          <cell r="W874">
            <v>0</v>
          </cell>
          <cell r="X874">
            <v>0</v>
          </cell>
          <cell r="Y874">
            <v>0</v>
          </cell>
          <cell r="Z874">
            <v>0</v>
          </cell>
          <cell r="AA874">
            <v>0</v>
          </cell>
          <cell r="AB874">
            <v>0</v>
          </cell>
          <cell r="AC874">
            <v>0</v>
          </cell>
          <cell r="AD874">
            <v>0</v>
          </cell>
          <cell r="AE874">
            <v>0</v>
          </cell>
          <cell r="AF874">
            <v>0</v>
          </cell>
          <cell r="AG874">
            <v>0</v>
          </cell>
          <cell r="AH874">
            <v>0</v>
          </cell>
          <cell r="AI874">
            <v>0</v>
          </cell>
          <cell r="AJ874">
            <v>0</v>
          </cell>
          <cell r="AK874">
            <v>0</v>
          </cell>
          <cell r="AL874">
            <v>0</v>
          </cell>
          <cell r="AM874">
            <v>0</v>
          </cell>
          <cell r="AN874">
            <v>0</v>
          </cell>
          <cell r="AO874">
            <v>0</v>
          </cell>
          <cell r="AP874">
            <v>0</v>
          </cell>
          <cell r="AQ874">
            <v>0</v>
          </cell>
          <cell r="AR874">
            <v>-110529503.31999999</v>
          </cell>
          <cell r="AS874">
            <v>0</v>
          </cell>
          <cell r="AT874">
            <v>-110529503.31999999</v>
          </cell>
          <cell r="AU874">
            <v>-82057609.560000002</v>
          </cell>
          <cell r="AV874">
            <v>0</v>
          </cell>
          <cell r="AW874">
            <v>0</v>
          </cell>
          <cell r="AX874">
            <v>0</v>
          </cell>
          <cell r="AY874">
            <v>-82057609.560000002</v>
          </cell>
          <cell r="AZ874">
            <v>0</v>
          </cell>
          <cell r="BA874">
            <v>0</v>
          </cell>
          <cell r="BB874">
            <v>0</v>
          </cell>
          <cell r="BC874">
            <v>0</v>
          </cell>
          <cell r="BD874">
            <v>0</v>
          </cell>
          <cell r="BE874">
            <v>-390619.96</v>
          </cell>
          <cell r="BF874">
            <v>0</v>
          </cell>
          <cell r="BG874">
            <v>0</v>
          </cell>
          <cell r="BH874">
            <v>0</v>
          </cell>
          <cell r="BI874">
            <v>0</v>
          </cell>
          <cell r="BJ874">
            <v>-192977732.84</v>
          </cell>
        </row>
        <row r="875">
          <cell r="A875">
            <v>690050</v>
          </cell>
          <cell r="B875" t="str">
            <v>Standard Lab Adj A</v>
          </cell>
          <cell r="C875">
            <v>0</v>
          </cell>
          <cell r="D875">
            <v>-7080851.5599999996</v>
          </cell>
          <cell r="E875">
            <v>48456</v>
          </cell>
          <cell r="F875">
            <v>-7032395.5599999996</v>
          </cell>
          <cell r="G875">
            <v>5735173.8099999996</v>
          </cell>
          <cell r="H875">
            <v>0</v>
          </cell>
          <cell r="I875">
            <v>0</v>
          </cell>
          <cell r="J875">
            <v>0</v>
          </cell>
          <cell r="K875">
            <v>5735173.8099999996</v>
          </cell>
          <cell r="L875">
            <v>0</v>
          </cell>
          <cell r="M875">
            <v>0</v>
          </cell>
          <cell r="N875">
            <v>0</v>
          </cell>
          <cell r="O875">
            <v>-1650551.32</v>
          </cell>
          <cell r="P875">
            <v>0</v>
          </cell>
          <cell r="Q875">
            <v>-7633.98</v>
          </cell>
          <cell r="R875">
            <v>0</v>
          </cell>
          <cell r="S875">
            <v>0</v>
          </cell>
          <cell r="T875">
            <v>0</v>
          </cell>
          <cell r="U875">
            <v>0</v>
          </cell>
          <cell r="V875">
            <v>-2955407.05</v>
          </cell>
          <cell r="W875">
            <v>0</v>
          </cell>
          <cell r="X875">
            <v>0</v>
          </cell>
          <cell r="Y875">
            <v>0</v>
          </cell>
          <cell r="Z875">
            <v>0</v>
          </cell>
          <cell r="AA875">
            <v>0</v>
          </cell>
          <cell r="AB875">
            <v>0</v>
          </cell>
          <cell r="AC875">
            <v>0</v>
          </cell>
          <cell r="AD875">
            <v>0</v>
          </cell>
          <cell r="AE875">
            <v>0</v>
          </cell>
          <cell r="AF875">
            <v>0</v>
          </cell>
          <cell r="AG875">
            <v>0</v>
          </cell>
          <cell r="AH875">
            <v>0</v>
          </cell>
          <cell r="AI875">
            <v>0</v>
          </cell>
          <cell r="AJ875">
            <v>0</v>
          </cell>
          <cell r="AK875">
            <v>0</v>
          </cell>
          <cell r="AL875">
            <v>0</v>
          </cell>
          <cell r="AM875">
            <v>0</v>
          </cell>
          <cell r="AN875">
            <v>0</v>
          </cell>
          <cell r="AO875">
            <v>0</v>
          </cell>
          <cell r="AP875">
            <v>0</v>
          </cell>
          <cell r="AQ875">
            <v>0</v>
          </cell>
          <cell r="AR875">
            <v>-7080851.5599999996</v>
          </cell>
          <cell r="AS875">
            <v>48456</v>
          </cell>
          <cell r="AT875">
            <v>-7032395.5599999996</v>
          </cell>
          <cell r="AU875">
            <v>5735173.8099999996</v>
          </cell>
          <cell r="AV875">
            <v>0</v>
          </cell>
          <cell r="AW875">
            <v>0</v>
          </cell>
          <cell r="AX875">
            <v>0</v>
          </cell>
          <cell r="AY875">
            <v>5735173.8099999996</v>
          </cell>
          <cell r="AZ875">
            <v>0</v>
          </cell>
          <cell r="BA875">
            <v>0</v>
          </cell>
          <cell r="BB875">
            <v>0</v>
          </cell>
          <cell r="BC875">
            <v>-1650551.32</v>
          </cell>
          <cell r="BD875">
            <v>0</v>
          </cell>
          <cell r="BE875">
            <v>-7633.98</v>
          </cell>
          <cell r="BF875">
            <v>0</v>
          </cell>
          <cell r="BG875">
            <v>0</v>
          </cell>
          <cell r="BH875">
            <v>0</v>
          </cell>
          <cell r="BI875">
            <v>0</v>
          </cell>
          <cell r="BJ875">
            <v>-2955407.05</v>
          </cell>
        </row>
        <row r="876">
          <cell r="A876">
            <v>690051</v>
          </cell>
          <cell r="B876" t="str">
            <v>Material Consumption</v>
          </cell>
          <cell r="C876">
            <v>0</v>
          </cell>
          <cell r="D876">
            <v>213382809.83000001</v>
          </cell>
          <cell r="E876">
            <v>0</v>
          </cell>
          <cell r="F876">
            <v>213382809.83000001</v>
          </cell>
          <cell r="G876">
            <v>100722534.84999999</v>
          </cell>
          <cell r="H876">
            <v>0</v>
          </cell>
          <cell r="I876">
            <v>0</v>
          </cell>
          <cell r="J876">
            <v>0</v>
          </cell>
          <cell r="K876">
            <v>100722534.84999999</v>
          </cell>
          <cell r="L876">
            <v>0</v>
          </cell>
          <cell r="M876">
            <v>0</v>
          </cell>
          <cell r="N876">
            <v>0</v>
          </cell>
          <cell r="O876">
            <v>5362335</v>
          </cell>
          <cell r="P876">
            <v>0</v>
          </cell>
          <cell r="Q876">
            <v>3634251.81</v>
          </cell>
          <cell r="R876">
            <v>0</v>
          </cell>
          <cell r="S876">
            <v>0</v>
          </cell>
          <cell r="T876">
            <v>0</v>
          </cell>
          <cell r="U876">
            <v>0</v>
          </cell>
          <cell r="V876">
            <v>323101931.49000001</v>
          </cell>
          <cell r="W876">
            <v>0</v>
          </cell>
          <cell r="X876">
            <v>0</v>
          </cell>
          <cell r="Y876">
            <v>0</v>
          </cell>
          <cell r="Z876">
            <v>0</v>
          </cell>
          <cell r="AA876">
            <v>0</v>
          </cell>
          <cell r="AB876">
            <v>0</v>
          </cell>
          <cell r="AC876">
            <v>0</v>
          </cell>
          <cell r="AD876">
            <v>0</v>
          </cell>
          <cell r="AE876">
            <v>0</v>
          </cell>
          <cell r="AF876">
            <v>0</v>
          </cell>
          <cell r="AG876">
            <v>0</v>
          </cell>
          <cell r="AH876">
            <v>0</v>
          </cell>
          <cell r="AI876">
            <v>0</v>
          </cell>
          <cell r="AJ876">
            <v>0</v>
          </cell>
          <cell r="AK876">
            <v>0</v>
          </cell>
          <cell r="AL876">
            <v>0</v>
          </cell>
          <cell r="AM876">
            <v>0</v>
          </cell>
          <cell r="AN876">
            <v>0</v>
          </cell>
          <cell r="AO876">
            <v>0</v>
          </cell>
          <cell r="AP876">
            <v>0</v>
          </cell>
          <cell r="AQ876">
            <v>0</v>
          </cell>
          <cell r="AR876">
            <v>213382809.83000001</v>
          </cell>
          <cell r="AS876">
            <v>0</v>
          </cell>
          <cell r="AT876">
            <v>213382809.83000001</v>
          </cell>
          <cell r="AU876">
            <v>100722534.84999999</v>
          </cell>
          <cell r="AV876">
            <v>0</v>
          </cell>
          <cell r="AW876">
            <v>0</v>
          </cell>
          <cell r="AX876">
            <v>0</v>
          </cell>
          <cell r="AY876">
            <v>100722534.84999999</v>
          </cell>
          <cell r="AZ876">
            <v>0</v>
          </cell>
          <cell r="BA876">
            <v>0</v>
          </cell>
          <cell r="BB876">
            <v>0</v>
          </cell>
          <cell r="BC876">
            <v>5362335</v>
          </cell>
          <cell r="BD876">
            <v>0</v>
          </cell>
          <cell r="BE876">
            <v>3634251.81</v>
          </cell>
          <cell r="BF876">
            <v>0</v>
          </cell>
          <cell r="BG876">
            <v>0</v>
          </cell>
          <cell r="BH876">
            <v>0</v>
          </cell>
          <cell r="BI876">
            <v>0</v>
          </cell>
          <cell r="BJ876">
            <v>323101931.49000001</v>
          </cell>
        </row>
        <row r="877">
          <cell r="A877">
            <v>690052</v>
          </cell>
          <cell r="B877" t="str">
            <v>Cntrct Cost&amp;svcs</v>
          </cell>
          <cell r="C877">
            <v>0</v>
          </cell>
          <cell r="D877">
            <v>-84891.34</v>
          </cell>
          <cell r="E877">
            <v>0</v>
          </cell>
          <cell r="F877">
            <v>-84891.34</v>
          </cell>
          <cell r="G877">
            <v>734780.33</v>
          </cell>
          <cell r="H877">
            <v>0</v>
          </cell>
          <cell r="I877">
            <v>0</v>
          </cell>
          <cell r="J877">
            <v>0</v>
          </cell>
          <cell r="K877">
            <v>734780.33</v>
          </cell>
          <cell r="L877">
            <v>0</v>
          </cell>
          <cell r="M877">
            <v>0</v>
          </cell>
          <cell r="N877">
            <v>0</v>
          </cell>
          <cell r="O877">
            <v>0</v>
          </cell>
          <cell r="P877">
            <v>0</v>
          </cell>
          <cell r="Q877">
            <v>0</v>
          </cell>
          <cell r="R877">
            <v>0</v>
          </cell>
          <cell r="S877">
            <v>0</v>
          </cell>
          <cell r="T877">
            <v>0</v>
          </cell>
          <cell r="U877">
            <v>0</v>
          </cell>
          <cell r="V877">
            <v>649888.99</v>
          </cell>
          <cell r="W877">
            <v>0</v>
          </cell>
          <cell r="X877">
            <v>0</v>
          </cell>
          <cell r="Y877">
            <v>0</v>
          </cell>
          <cell r="Z877">
            <v>0</v>
          </cell>
          <cell r="AA877">
            <v>0</v>
          </cell>
          <cell r="AB877">
            <v>0</v>
          </cell>
          <cell r="AC877">
            <v>0</v>
          </cell>
          <cell r="AD877">
            <v>0</v>
          </cell>
          <cell r="AE877">
            <v>0</v>
          </cell>
          <cell r="AF877">
            <v>0</v>
          </cell>
          <cell r="AG877">
            <v>0</v>
          </cell>
          <cell r="AH877">
            <v>0</v>
          </cell>
          <cell r="AI877">
            <v>0</v>
          </cell>
          <cell r="AJ877">
            <v>0</v>
          </cell>
          <cell r="AK877">
            <v>0</v>
          </cell>
          <cell r="AL877">
            <v>0</v>
          </cell>
          <cell r="AM877">
            <v>0</v>
          </cell>
          <cell r="AN877">
            <v>0</v>
          </cell>
          <cell r="AO877">
            <v>0</v>
          </cell>
          <cell r="AP877">
            <v>0</v>
          </cell>
          <cell r="AQ877">
            <v>0</v>
          </cell>
          <cell r="AR877">
            <v>-84891.34</v>
          </cell>
          <cell r="AS877">
            <v>0</v>
          </cell>
          <cell r="AT877">
            <v>-84891.34</v>
          </cell>
          <cell r="AU877">
            <v>734780.33</v>
          </cell>
          <cell r="AV877">
            <v>0</v>
          </cell>
          <cell r="AW877">
            <v>0</v>
          </cell>
          <cell r="AX877">
            <v>0</v>
          </cell>
          <cell r="AY877">
            <v>734780.33</v>
          </cell>
          <cell r="AZ877">
            <v>0</v>
          </cell>
          <cell r="BA877">
            <v>0</v>
          </cell>
          <cell r="BB877">
            <v>0</v>
          </cell>
          <cell r="BC877">
            <v>0</v>
          </cell>
          <cell r="BD877">
            <v>0</v>
          </cell>
          <cell r="BE877">
            <v>0</v>
          </cell>
          <cell r="BF877">
            <v>0</v>
          </cell>
          <cell r="BG877">
            <v>0</v>
          </cell>
          <cell r="BH877">
            <v>0</v>
          </cell>
          <cell r="BI877">
            <v>0</v>
          </cell>
          <cell r="BJ877">
            <v>649888.99</v>
          </cell>
        </row>
        <row r="878">
          <cell r="A878">
            <v>690053</v>
          </cell>
          <cell r="B878" t="str">
            <v>Misc Cnsmptn</v>
          </cell>
          <cell r="C878">
            <v>0</v>
          </cell>
          <cell r="D878">
            <v>3578400.58</v>
          </cell>
          <cell r="E878">
            <v>0</v>
          </cell>
          <cell r="F878">
            <v>3578400.58</v>
          </cell>
          <cell r="G878">
            <v>6333841.7599999998</v>
          </cell>
          <cell r="H878">
            <v>0</v>
          </cell>
          <cell r="I878">
            <v>0</v>
          </cell>
          <cell r="J878">
            <v>0</v>
          </cell>
          <cell r="K878">
            <v>6333841.7599999998</v>
          </cell>
          <cell r="L878">
            <v>0</v>
          </cell>
          <cell r="M878">
            <v>0</v>
          </cell>
          <cell r="N878">
            <v>0</v>
          </cell>
          <cell r="O878">
            <v>0</v>
          </cell>
          <cell r="P878">
            <v>0</v>
          </cell>
          <cell r="Q878">
            <v>153.5</v>
          </cell>
          <cell r="R878">
            <v>0</v>
          </cell>
          <cell r="S878">
            <v>0</v>
          </cell>
          <cell r="T878">
            <v>0</v>
          </cell>
          <cell r="U878">
            <v>0</v>
          </cell>
          <cell r="V878">
            <v>9912395.8399999999</v>
          </cell>
          <cell r="W878">
            <v>0</v>
          </cell>
          <cell r="X878">
            <v>0</v>
          </cell>
          <cell r="Y878">
            <v>0</v>
          </cell>
          <cell r="Z878">
            <v>0</v>
          </cell>
          <cell r="AA878">
            <v>0</v>
          </cell>
          <cell r="AB878">
            <v>0</v>
          </cell>
          <cell r="AC878">
            <v>0</v>
          </cell>
          <cell r="AD878">
            <v>0</v>
          </cell>
          <cell r="AE878">
            <v>0</v>
          </cell>
          <cell r="AF878">
            <v>0</v>
          </cell>
          <cell r="AG878">
            <v>0</v>
          </cell>
          <cell r="AH878">
            <v>0</v>
          </cell>
          <cell r="AI878">
            <v>0</v>
          </cell>
          <cell r="AJ878">
            <v>0</v>
          </cell>
          <cell r="AK878">
            <v>0</v>
          </cell>
          <cell r="AL878">
            <v>0</v>
          </cell>
          <cell r="AM878">
            <v>0</v>
          </cell>
          <cell r="AN878">
            <v>0</v>
          </cell>
          <cell r="AO878">
            <v>0</v>
          </cell>
          <cell r="AP878">
            <v>0</v>
          </cell>
          <cell r="AQ878">
            <v>0</v>
          </cell>
          <cell r="AR878">
            <v>3578400.58</v>
          </cell>
          <cell r="AS878">
            <v>0</v>
          </cell>
          <cell r="AT878">
            <v>3578400.58</v>
          </cell>
          <cell r="AU878">
            <v>6333841.7599999998</v>
          </cell>
          <cell r="AV878">
            <v>0</v>
          </cell>
          <cell r="AW878">
            <v>0</v>
          </cell>
          <cell r="AX878">
            <v>0</v>
          </cell>
          <cell r="AY878">
            <v>6333841.7599999998</v>
          </cell>
          <cell r="AZ878">
            <v>0</v>
          </cell>
          <cell r="BA878">
            <v>0</v>
          </cell>
          <cell r="BB878">
            <v>0</v>
          </cell>
          <cell r="BC878">
            <v>0</v>
          </cell>
          <cell r="BD878">
            <v>0</v>
          </cell>
          <cell r="BE878">
            <v>153.5</v>
          </cell>
          <cell r="BF878">
            <v>0</v>
          </cell>
          <cell r="BG878">
            <v>0</v>
          </cell>
          <cell r="BH878">
            <v>0</v>
          </cell>
          <cell r="BI878">
            <v>0</v>
          </cell>
          <cell r="BJ878">
            <v>9912395.8399999999</v>
          </cell>
        </row>
        <row r="879">
          <cell r="A879">
            <v>690054</v>
          </cell>
          <cell r="B879" t="str">
            <v>Fleet Adj Allowable</v>
          </cell>
          <cell r="C879">
            <v>0</v>
          </cell>
          <cell r="D879">
            <v>-2405904.98</v>
          </cell>
          <cell r="E879">
            <v>0</v>
          </cell>
          <cell r="F879">
            <v>-2405904.98</v>
          </cell>
          <cell r="G879">
            <v>-1264157.49</v>
          </cell>
          <cell r="H879">
            <v>0</v>
          </cell>
          <cell r="I879">
            <v>0</v>
          </cell>
          <cell r="J879">
            <v>0</v>
          </cell>
          <cell r="K879">
            <v>-1264157.49</v>
          </cell>
          <cell r="L879">
            <v>0</v>
          </cell>
          <cell r="M879">
            <v>0</v>
          </cell>
          <cell r="N879">
            <v>0</v>
          </cell>
          <cell r="O879">
            <v>0</v>
          </cell>
          <cell r="P879">
            <v>0</v>
          </cell>
          <cell r="Q879">
            <v>0</v>
          </cell>
          <cell r="R879">
            <v>0</v>
          </cell>
          <cell r="S879">
            <v>0</v>
          </cell>
          <cell r="T879">
            <v>0</v>
          </cell>
          <cell r="U879">
            <v>0</v>
          </cell>
          <cell r="V879">
            <v>-3670062.47</v>
          </cell>
          <cell r="W879">
            <v>0</v>
          </cell>
          <cell r="X879">
            <v>0</v>
          </cell>
          <cell r="Y879">
            <v>0</v>
          </cell>
          <cell r="Z879">
            <v>0</v>
          </cell>
          <cell r="AA879">
            <v>0</v>
          </cell>
          <cell r="AB879">
            <v>0</v>
          </cell>
          <cell r="AC879">
            <v>0</v>
          </cell>
          <cell r="AD879">
            <v>0</v>
          </cell>
          <cell r="AE879">
            <v>0</v>
          </cell>
          <cell r="AF879">
            <v>0</v>
          </cell>
          <cell r="AG879">
            <v>0</v>
          </cell>
          <cell r="AH879">
            <v>0</v>
          </cell>
          <cell r="AI879">
            <v>0</v>
          </cell>
          <cell r="AJ879">
            <v>0</v>
          </cell>
          <cell r="AK879">
            <v>0</v>
          </cell>
          <cell r="AL879">
            <v>0</v>
          </cell>
          <cell r="AM879">
            <v>0</v>
          </cell>
          <cell r="AN879">
            <v>0</v>
          </cell>
          <cell r="AO879">
            <v>0</v>
          </cell>
          <cell r="AP879">
            <v>0</v>
          </cell>
          <cell r="AQ879">
            <v>0</v>
          </cell>
          <cell r="AR879">
            <v>-2405904.98</v>
          </cell>
          <cell r="AS879">
            <v>0</v>
          </cell>
          <cell r="AT879">
            <v>-2405904.98</v>
          </cell>
          <cell r="AU879">
            <v>-1264157.49</v>
          </cell>
          <cell r="AV879">
            <v>0</v>
          </cell>
          <cell r="AW879">
            <v>0</v>
          </cell>
          <cell r="AX879">
            <v>0</v>
          </cell>
          <cell r="AY879">
            <v>-1264157.49</v>
          </cell>
          <cell r="AZ879">
            <v>0</v>
          </cell>
          <cell r="BA879">
            <v>0</v>
          </cell>
          <cell r="BB879">
            <v>0</v>
          </cell>
          <cell r="BC879">
            <v>0</v>
          </cell>
          <cell r="BD879">
            <v>0</v>
          </cell>
          <cell r="BE879">
            <v>0</v>
          </cell>
          <cell r="BF879">
            <v>0</v>
          </cell>
          <cell r="BG879">
            <v>0</v>
          </cell>
          <cell r="BH879">
            <v>0</v>
          </cell>
          <cell r="BI879">
            <v>0</v>
          </cell>
          <cell r="BJ879">
            <v>-3670062.47</v>
          </cell>
        </row>
        <row r="880">
          <cell r="A880">
            <v>690055</v>
          </cell>
          <cell r="B880" t="str">
            <v>Ext Equip Renl</v>
          </cell>
          <cell r="C880">
            <v>0</v>
          </cell>
          <cell r="D880">
            <v>23587209.5</v>
          </cell>
          <cell r="E880">
            <v>0</v>
          </cell>
          <cell r="F880">
            <v>23587209.5</v>
          </cell>
          <cell r="G880">
            <v>2419573.61</v>
          </cell>
          <cell r="H880">
            <v>0</v>
          </cell>
          <cell r="I880">
            <v>0</v>
          </cell>
          <cell r="J880">
            <v>0</v>
          </cell>
          <cell r="K880">
            <v>2419573.61</v>
          </cell>
          <cell r="L880">
            <v>0</v>
          </cell>
          <cell r="M880">
            <v>0</v>
          </cell>
          <cell r="N880">
            <v>0</v>
          </cell>
          <cell r="O880">
            <v>0</v>
          </cell>
          <cell r="P880">
            <v>0</v>
          </cell>
          <cell r="Q880">
            <v>0</v>
          </cell>
          <cell r="R880">
            <v>0</v>
          </cell>
          <cell r="S880">
            <v>0</v>
          </cell>
          <cell r="T880">
            <v>0</v>
          </cell>
          <cell r="U880">
            <v>0</v>
          </cell>
          <cell r="V880">
            <v>26006783.109999999</v>
          </cell>
          <cell r="W880">
            <v>0</v>
          </cell>
          <cell r="X880">
            <v>0</v>
          </cell>
          <cell r="Y880">
            <v>0</v>
          </cell>
          <cell r="Z880">
            <v>0</v>
          </cell>
          <cell r="AA880">
            <v>0</v>
          </cell>
          <cell r="AB880">
            <v>0</v>
          </cell>
          <cell r="AC880">
            <v>0</v>
          </cell>
          <cell r="AD880">
            <v>0</v>
          </cell>
          <cell r="AE880">
            <v>0</v>
          </cell>
          <cell r="AF880">
            <v>0</v>
          </cell>
          <cell r="AG880">
            <v>0</v>
          </cell>
          <cell r="AH880">
            <v>0</v>
          </cell>
          <cell r="AI880">
            <v>0</v>
          </cell>
          <cell r="AJ880">
            <v>0</v>
          </cell>
          <cell r="AK880">
            <v>0</v>
          </cell>
          <cell r="AL880">
            <v>0</v>
          </cell>
          <cell r="AM880">
            <v>0</v>
          </cell>
          <cell r="AN880">
            <v>0</v>
          </cell>
          <cell r="AO880">
            <v>0</v>
          </cell>
          <cell r="AP880">
            <v>0</v>
          </cell>
          <cell r="AQ880">
            <v>0</v>
          </cell>
          <cell r="AR880">
            <v>23587209.5</v>
          </cell>
          <cell r="AS880">
            <v>0</v>
          </cell>
          <cell r="AT880">
            <v>23587209.5</v>
          </cell>
          <cell r="AU880">
            <v>2419573.61</v>
          </cell>
          <cell r="AV880">
            <v>0</v>
          </cell>
          <cell r="AW880">
            <v>0</v>
          </cell>
          <cell r="AX880">
            <v>0</v>
          </cell>
          <cell r="AY880">
            <v>2419573.61</v>
          </cell>
          <cell r="AZ880">
            <v>0</v>
          </cell>
          <cell r="BA880">
            <v>0</v>
          </cell>
          <cell r="BB880">
            <v>0</v>
          </cell>
          <cell r="BC880">
            <v>0</v>
          </cell>
          <cell r="BD880">
            <v>0</v>
          </cell>
          <cell r="BE880">
            <v>0</v>
          </cell>
          <cell r="BF880">
            <v>0</v>
          </cell>
          <cell r="BG880">
            <v>0</v>
          </cell>
          <cell r="BH880">
            <v>0</v>
          </cell>
          <cell r="BI880">
            <v>0</v>
          </cell>
          <cell r="BJ880">
            <v>26006783.109999999</v>
          </cell>
        </row>
        <row r="881">
          <cell r="A881">
            <v>690056</v>
          </cell>
          <cell r="B881" t="str">
            <v>Fuel Consumption</v>
          </cell>
          <cell r="C881">
            <v>0</v>
          </cell>
          <cell r="D881">
            <v>1341.8</v>
          </cell>
          <cell r="E881">
            <v>0</v>
          </cell>
          <cell r="F881">
            <v>1341.8</v>
          </cell>
          <cell r="G881">
            <v>0</v>
          </cell>
          <cell r="H881">
            <v>0</v>
          </cell>
          <cell r="I881">
            <v>0</v>
          </cell>
          <cell r="J881">
            <v>0</v>
          </cell>
          <cell r="K881">
            <v>0</v>
          </cell>
          <cell r="L881">
            <v>0</v>
          </cell>
          <cell r="M881">
            <v>0</v>
          </cell>
          <cell r="N881">
            <v>0</v>
          </cell>
          <cell r="O881">
            <v>0</v>
          </cell>
          <cell r="P881">
            <v>0</v>
          </cell>
          <cell r="Q881">
            <v>2162</v>
          </cell>
          <cell r="R881">
            <v>0</v>
          </cell>
          <cell r="S881">
            <v>0</v>
          </cell>
          <cell r="T881">
            <v>0</v>
          </cell>
          <cell r="U881">
            <v>0</v>
          </cell>
          <cell r="V881">
            <v>3503.8</v>
          </cell>
          <cell r="W881">
            <v>0</v>
          </cell>
          <cell r="X881">
            <v>0</v>
          </cell>
          <cell r="Y881">
            <v>0</v>
          </cell>
          <cell r="Z881">
            <v>0</v>
          </cell>
          <cell r="AA881">
            <v>0</v>
          </cell>
          <cell r="AB881">
            <v>0</v>
          </cell>
          <cell r="AC881">
            <v>0</v>
          </cell>
          <cell r="AD881">
            <v>0</v>
          </cell>
          <cell r="AE881">
            <v>0</v>
          </cell>
          <cell r="AF881">
            <v>0</v>
          </cell>
          <cell r="AG881">
            <v>0</v>
          </cell>
          <cell r="AH881">
            <v>0</v>
          </cell>
          <cell r="AI881">
            <v>0</v>
          </cell>
          <cell r="AJ881">
            <v>0</v>
          </cell>
          <cell r="AK881">
            <v>0</v>
          </cell>
          <cell r="AL881">
            <v>0</v>
          </cell>
          <cell r="AM881">
            <v>0</v>
          </cell>
          <cell r="AN881">
            <v>0</v>
          </cell>
          <cell r="AO881">
            <v>0</v>
          </cell>
          <cell r="AP881">
            <v>0</v>
          </cell>
          <cell r="AQ881">
            <v>0</v>
          </cell>
          <cell r="AR881">
            <v>1341.8</v>
          </cell>
          <cell r="AS881">
            <v>0</v>
          </cell>
          <cell r="AT881">
            <v>1341.8</v>
          </cell>
          <cell r="AU881">
            <v>0</v>
          </cell>
          <cell r="AV881">
            <v>0</v>
          </cell>
          <cell r="AW881">
            <v>0</v>
          </cell>
          <cell r="AX881">
            <v>0</v>
          </cell>
          <cell r="AY881">
            <v>0</v>
          </cell>
          <cell r="AZ881">
            <v>0</v>
          </cell>
          <cell r="BA881">
            <v>0</v>
          </cell>
          <cell r="BB881">
            <v>0</v>
          </cell>
          <cell r="BC881">
            <v>0</v>
          </cell>
          <cell r="BD881">
            <v>0</v>
          </cell>
          <cell r="BE881">
            <v>2162</v>
          </cell>
          <cell r="BF881">
            <v>0</v>
          </cell>
          <cell r="BG881">
            <v>0</v>
          </cell>
          <cell r="BH881">
            <v>0</v>
          </cell>
          <cell r="BI881">
            <v>0</v>
          </cell>
          <cell r="BJ881">
            <v>3503.8</v>
          </cell>
        </row>
        <row r="882">
          <cell r="A882">
            <v>690057</v>
          </cell>
          <cell r="B882" t="str">
            <v>Procurement Card</v>
          </cell>
          <cell r="C882">
            <v>0</v>
          </cell>
          <cell r="D882">
            <v>1122739.56</v>
          </cell>
          <cell r="E882">
            <v>0</v>
          </cell>
          <cell r="F882">
            <v>1122739.56</v>
          </cell>
          <cell r="G882">
            <v>0</v>
          </cell>
          <cell r="H882">
            <v>0</v>
          </cell>
          <cell r="I882">
            <v>0</v>
          </cell>
          <cell r="J882">
            <v>0</v>
          </cell>
          <cell r="K882">
            <v>0</v>
          </cell>
          <cell r="L882">
            <v>0</v>
          </cell>
          <cell r="M882">
            <v>0</v>
          </cell>
          <cell r="N882">
            <v>0</v>
          </cell>
          <cell r="O882">
            <v>0</v>
          </cell>
          <cell r="P882">
            <v>0</v>
          </cell>
          <cell r="Q882">
            <v>-260780.17</v>
          </cell>
          <cell r="R882">
            <v>0</v>
          </cell>
          <cell r="S882">
            <v>0</v>
          </cell>
          <cell r="T882">
            <v>0</v>
          </cell>
          <cell r="U882">
            <v>0</v>
          </cell>
          <cell r="V882">
            <v>861959.39</v>
          </cell>
          <cell r="W882">
            <v>0</v>
          </cell>
          <cell r="X882">
            <v>0</v>
          </cell>
          <cell r="Y882">
            <v>0</v>
          </cell>
          <cell r="Z882">
            <v>0</v>
          </cell>
          <cell r="AA882">
            <v>0</v>
          </cell>
          <cell r="AB882">
            <v>0</v>
          </cell>
          <cell r="AC882">
            <v>0</v>
          </cell>
          <cell r="AD882">
            <v>0</v>
          </cell>
          <cell r="AE882">
            <v>0</v>
          </cell>
          <cell r="AF882">
            <v>0</v>
          </cell>
          <cell r="AG882">
            <v>0</v>
          </cell>
          <cell r="AH882">
            <v>0</v>
          </cell>
          <cell r="AI882">
            <v>0</v>
          </cell>
          <cell r="AJ882">
            <v>0</v>
          </cell>
          <cell r="AK882">
            <v>0</v>
          </cell>
          <cell r="AL882">
            <v>0</v>
          </cell>
          <cell r="AM882">
            <v>0</v>
          </cell>
          <cell r="AN882">
            <v>0</v>
          </cell>
          <cell r="AO882">
            <v>0</v>
          </cell>
          <cell r="AP882">
            <v>0</v>
          </cell>
          <cell r="AQ882">
            <v>0</v>
          </cell>
          <cell r="AR882">
            <v>1122739.56</v>
          </cell>
          <cell r="AS882">
            <v>0</v>
          </cell>
          <cell r="AT882">
            <v>1122739.56</v>
          </cell>
          <cell r="AU882">
            <v>0</v>
          </cell>
          <cell r="AV882">
            <v>0</v>
          </cell>
          <cell r="AW882">
            <v>0</v>
          </cell>
          <cell r="AX882">
            <v>0</v>
          </cell>
          <cell r="AY882">
            <v>0</v>
          </cell>
          <cell r="AZ882">
            <v>0</v>
          </cell>
          <cell r="BA882">
            <v>0</v>
          </cell>
          <cell r="BB882">
            <v>0</v>
          </cell>
          <cell r="BC882">
            <v>0</v>
          </cell>
          <cell r="BD882">
            <v>0</v>
          </cell>
          <cell r="BE882">
            <v>-260780.17</v>
          </cell>
          <cell r="BF882">
            <v>0</v>
          </cell>
          <cell r="BG882">
            <v>0</v>
          </cell>
          <cell r="BH882">
            <v>0</v>
          </cell>
          <cell r="BI882">
            <v>0</v>
          </cell>
          <cell r="BJ882">
            <v>861959.39</v>
          </cell>
        </row>
        <row r="883">
          <cell r="A883">
            <v>690060</v>
          </cell>
          <cell r="B883" t="str">
            <v>Std Labour Adj DA</v>
          </cell>
          <cell r="C883">
            <v>0</v>
          </cell>
          <cell r="D883">
            <v>-834687.11</v>
          </cell>
          <cell r="E883">
            <v>0</v>
          </cell>
          <cell r="F883">
            <v>-834687.11</v>
          </cell>
          <cell r="G883">
            <v>763054.2</v>
          </cell>
          <cell r="H883">
            <v>0</v>
          </cell>
          <cell r="I883">
            <v>0</v>
          </cell>
          <cell r="J883">
            <v>0</v>
          </cell>
          <cell r="K883">
            <v>763054.2</v>
          </cell>
          <cell r="L883">
            <v>0</v>
          </cell>
          <cell r="M883">
            <v>0</v>
          </cell>
          <cell r="N883">
            <v>0</v>
          </cell>
          <cell r="O883">
            <v>0</v>
          </cell>
          <cell r="P883">
            <v>0</v>
          </cell>
          <cell r="Q883">
            <v>-10198.11</v>
          </cell>
          <cell r="R883">
            <v>0</v>
          </cell>
          <cell r="S883">
            <v>0</v>
          </cell>
          <cell r="T883">
            <v>0</v>
          </cell>
          <cell r="U883">
            <v>0</v>
          </cell>
          <cell r="V883">
            <v>-81831.02</v>
          </cell>
          <cell r="W883">
            <v>0</v>
          </cell>
          <cell r="X883">
            <v>0</v>
          </cell>
          <cell r="Y883">
            <v>0</v>
          </cell>
          <cell r="Z883">
            <v>0</v>
          </cell>
          <cell r="AA883">
            <v>0</v>
          </cell>
          <cell r="AB883">
            <v>0</v>
          </cell>
          <cell r="AC883">
            <v>0</v>
          </cell>
          <cell r="AD883">
            <v>0</v>
          </cell>
          <cell r="AE883">
            <v>0</v>
          </cell>
          <cell r="AF883">
            <v>0</v>
          </cell>
          <cell r="AG883">
            <v>0</v>
          </cell>
          <cell r="AH883">
            <v>0</v>
          </cell>
          <cell r="AI883">
            <v>0</v>
          </cell>
          <cell r="AJ883">
            <v>0</v>
          </cell>
          <cell r="AK883">
            <v>0</v>
          </cell>
          <cell r="AL883">
            <v>0</v>
          </cell>
          <cell r="AM883">
            <v>0</v>
          </cell>
          <cell r="AN883">
            <v>0</v>
          </cell>
          <cell r="AO883">
            <v>0</v>
          </cell>
          <cell r="AP883">
            <v>0</v>
          </cell>
          <cell r="AQ883">
            <v>0</v>
          </cell>
          <cell r="AR883">
            <v>-834687.11</v>
          </cell>
          <cell r="AS883">
            <v>0</v>
          </cell>
          <cell r="AT883">
            <v>-834687.11</v>
          </cell>
          <cell r="AU883">
            <v>763054.2</v>
          </cell>
          <cell r="AV883">
            <v>0</v>
          </cell>
          <cell r="AW883">
            <v>0</v>
          </cell>
          <cell r="AX883">
            <v>0</v>
          </cell>
          <cell r="AY883">
            <v>763054.2</v>
          </cell>
          <cell r="AZ883">
            <v>0</v>
          </cell>
          <cell r="BA883">
            <v>0</v>
          </cell>
          <cell r="BB883">
            <v>0</v>
          </cell>
          <cell r="BC883">
            <v>0</v>
          </cell>
          <cell r="BD883">
            <v>0</v>
          </cell>
          <cell r="BE883">
            <v>-10198.11</v>
          </cell>
          <cell r="BF883">
            <v>0</v>
          </cell>
          <cell r="BG883">
            <v>0</v>
          </cell>
          <cell r="BH883">
            <v>0</v>
          </cell>
          <cell r="BI883">
            <v>0</v>
          </cell>
          <cell r="BJ883">
            <v>-81831.02</v>
          </cell>
        </row>
        <row r="884">
          <cell r="A884">
            <v>690063</v>
          </cell>
          <cell r="B884" t="str">
            <v>Mat SC Adjustment DA</v>
          </cell>
          <cell r="C884">
            <v>0</v>
          </cell>
          <cell r="D884">
            <v>5667.89</v>
          </cell>
          <cell r="E884">
            <v>0</v>
          </cell>
          <cell r="F884">
            <v>5667.89</v>
          </cell>
          <cell r="G884">
            <v>-5667.55</v>
          </cell>
          <cell r="H884">
            <v>0</v>
          </cell>
          <cell r="I884">
            <v>0</v>
          </cell>
          <cell r="J884">
            <v>0</v>
          </cell>
          <cell r="K884">
            <v>-5667.55</v>
          </cell>
          <cell r="L884">
            <v>0</v>
          </cell>
          <cell r="M884">
            <v>0</v>
          </cell>
          <cell r="N884">
            <v>0</v>
          </cell>
          <cell r="O884">
            <v>0</v>
          </cell>
          <cell r="P884">
            <v>0</v>
          </cell>
          <cell r="Q884">
            <v>0</v>
          </cell>
          <cell r="R884">
            <v>0</v>
          </cell>
          <cell r="S884">
            <v>0</v>
          </cell>
          <cell r="T884">
            <v>0</v>
          </cell>
          <cell r="U884">
            <v>0</v>
          </cell>
          <cell r="V884">
            <v>0.34</v>
          </cell>
          <cell r="W884">
            <v>0</v>
          </cell>
          <cell r="X884">
            <v>0</v>
          </cell>
          <cell r="Y884">
            <v>0</v>
          </cell>
          <cell r="Z884">
            <v>0</v>
          </cell>
          <cell r="AA884">
            <v>0</v>
          </cell>
          <cell r="AB884">
            <v>0</v>
          </cell>
          <cell r="AC884">
            <v>0</v>
          </cell>
          <cell r="AD884">
            <v>0</v>
          </cell>
          <cell r="AE884">
            <v>0</v>
          </cell>
          <cell r="AF884">
            <v>0</v>
          </cell>
          <cell r="AG884">
            <v>0</v>
          </cell>
          <cell r="AH884">
            <v>0</v>
          </cell>
          <cell r="AI884">
            <v>0</v>
          </cell>
          <cell r="AJ884">
            <v>0</v>
          </cell>
          <cell r="AK884">
            <v>0</v>
          </cell>
          <cell r="AL884">
            <v>0</v>
          </cell>
          <cell r="AM884">
            <v>0</v>
          </cell>
          <cell r="AN884">
            <v>0</v>
          </cell>
          <cell r="AO884">
            <v>0</v>
          </cell>
          <cell r="AP884">
            <v>0</v>
          </cell>
          <cell r="AQ884">
            <v>0</v>
          </cell>
          <cell r="AR884">
            <v>5667.89</v>
          </cell>
          <cell r="AS884">
            <v>0</v>
          </cell>
          <cell r="AT884">
            <v>5667.89</v>
          </cell>
          <cell r="AU884">
            <v>-5667.55</v>
          </cell>
          <cell r="AV884">
            <v>0</v>
          </cell>
          <cell r="AW884">
            <v>0</v>
          </cell>
          <cell r="AX884">
            <v>0</v>
          </cell>
          <cell r="AY884">
            <v>-5667.55</v>
          </cell>
          <cell r="AZ884">
            <v>0</v>
          </cell>
          <cell r="BA884">
            <v>0</v>
          </cell>
          <cell r="BB884">
            <v>0</v>
          </cell>
          <cell r="BC884">
            <v>0</v>
          </cell>
          <cell r="BD884">
            <v>0</v>
          </cell>
          <cell r="BE884">
            <v>0</v>
          </cell>
          <cell r="BF884">
            <v>0</v>
          </cell>
          <cell r="BG884">
            <v>0</v>
          </cell>
          <cell r="BH884">
            <v>0</v>
          </cell>
          <cell r="BI884">
            <v>0</v>
          </cell>
          <cell r="BJ884">
            <v>0.34</v>
          </cell>
        </row>
        <row r="885">
          <cell r="A885">
            <v>690064</v>
          </cell>
          <cell r="B885" t="str">
            <v>Fleet Adjustment DA</v>
          </cell>
          <cell r="C885">
            <v>0</v>
          </cell>
          <cell r="D885">
            <v>-154014.04</v>
          </cell>
          <cell r="E885">
            <v>0</v>
          </cell>
          <cell r="F885">
            <v>-154014.04</v>
          </cell>
          <cell r="G885">
            <v>-81992.2</v>
          </cell>
          <cell r="H885">
            <v>0</v>
          </cell>
          <cell r="I885">
            <v>0</v>
          </cell>
          <cell r="J885">
            <v>0</v>
          </cell>
          <cell r="K885">
            <v>-81992.2</v>
          </cell>
          <cell r="L885">
            <v>0</v>
          </cell>
          <cell r="M885">
            <v>0</v>
          </cell>
          <cell r="N885">
            <v>0</v>
          </cell>
          <cell r="O885">
            <v>0</v>
          </cell>
          <cell r="P885">
            <v>0</v>
          </cell>
          <cell r="Q885">
            <v>0</v>
          </cell>
          <cell r="R885">
            <v>0</v>
          </cell>
          <cell r="S885">
            <v>0</v>
          </cell>
          <cell r="T885">
            <v>0</v>
          </cell>
          <cell r="U885">
            <v>0</v>
          </cell>
          <cell r="V885">
            <v>-236006.24</v>
          </cell>
          <cell r="W885">
            <v>0</v>
          </cell>
          <cell r="X885">
            <v>0</v>
          </cell>
          <cell r="Y885">
            <v>0</v>
          </cell>
          <cell r="Z885">
            <v>0</v>
          </cell>
          <cell r="AA885">
            <v>0</v>
          </cell>
          <cell r="AB885">
            <v>0</v>
          </cell>
          <cell r="AC885">
            <v>0</v>
          </cell>
          <cell r="AD885">
            <v>0</v>
          </cell>
          <cell r="AE885">
            <v>0</v>
          </cell>
          <cell r="AF885">
            <v>0</v>
          </cell>
          <cell r="AG885">
            <v>0</v>
          </cell>
          <cell r="AH885">
            <v>0</v>
          </cell>
          <cell r="AI885">
            <v>0</v>
          </cell>
          <cell r="AJ885">
            <v>0</v>
          </cell>
          <cell r="AK885">
            <v>0</v>
          </cell>
          <cell r="AL885">
            <v>0</v>
          </cell>
          <cell r="AM885">
            <v>0</v>
          </cell>
          <cell r="AN885">
            <v>0</v>
          </cell>
          <cell r="AO885">
            <v>0</v>
          </cell>
          <cell r="AP885">
            <v>0</v>
          </cell>
          <cell r="AQ885">
            <v>0</v>
          </cell>
          <cell r="AR885">
            <v>-154014.04</v>
          </cell>
          <cell r="AS885">
            <v>0</v>
          </cell>
          <cell r="AT885">
            <v>-154014.04</v>
          </cell>
          <cell r="AU885">
            <v>-81992.2</v>
          </cell>
          <cell r="AV885">
            <v>0</v>
          </cell>
          <cell r="AW885">
            <v>0</v>
          </cell>
          <cell r="AX885">
            <v>0</v>
          </cell>
          <cell r="AY885">
            <v>-81992.2</v>
          </cell>
          <cell r="AZ885">
            <v>0</v>
          </cell>
          <cell r="BA885">
            <v>0</v>
          </cell>
          <cell r="BB885">
            <v>0</v>
          </cell>
          <cell r="BC885">
            <v>0</v>
          </cell>
          <cell r="BD885">
            <v>0</v>
          </cell>
          <cell r="BE885">
            <v>0</v>
          </cell>
          <cell r="BF885">
            <v>0</v>
          </cell>
          <cell r="BG885">
            <v>0</v>
          </cell>
          <cell r="BH885">
            <v>0</v>
          </cell>
          <cell r="BI885">
            <v>0</v>
          </cell>
          <cell r="BJ885">
            <v>-236006.24</v>
          </cell>
        </row>
        <row r="886">
          <cell r="A886">
            <v>690070</v>
          </cell>
          <cell r="B886" t="str">
            <v>OHSC Overhead Mngt Fee</v>
          </cell>
          <cell r="C886">
            <v>-4986488.04</v>
          </cell>
          <cell r="D886">
            <v>533239.24</v>
          </cell>
          <cell r="E886">
            <v>0</v>
          </cell>
          <cell r="F886">
            <v>533239.24</v>
          </cell>
          <cell r="G886">
            <v>371376.96</v>
          </cell>
          <cell r="H886">
            <v>0</v>
          </cell>
          <cell r="I886">
            <v>0</v>
          </cell>
          <cell r="J886">
            <v>0</v>
          </cell>
          <cell r="K886">
            <v>371376.96</v>
          </cell>
          <cell r="L886">
            <v>0</v>
          </cell>
          <cell r="M886">
            <v>0</v>
          </cell>
          <cell r="N886">
            <v>0</v>
          </cell>
          <cell r="O886">
            <v>2052170.04</v>
          </cell>
          <cell r="P886">
            <v>0</v>
          </cell>
          <cell r="Q886">
            <v>1326912.72</v>
          </cell>
          <cell r="R886">
            <v>0</v>
          </cell>
          <cell r="S886">
            <v>0</v>
          </cell>
          <cell r="T886">
            <v>0</v>
          </cell>
          <cell r="U886">
            <v>0</v>
          </cell>
          <cell r="V886">
            <v>-702789.08</v>
          </cell>
          <cell r="W886">
            <v>0</v>
          </cell>
          <cell r="X886">
            <v>0</v>
          </cell>
          <cell r="Y886">
            <v>0</v>
          </cell>
          <cell r="Z886">
            <v>0</v>
          </cell>
          <cell r="AA886">
            <v>0</v>
          </cell>
          <cell r="AB886">
            <v>0</v>
          </cell>
          <cell r="AC886">
            <v>0</v>
          </cell>
          <cell r="AD886">
            <v>0</v>
          </cell>
          <cell r="AE886">
            <v>0</v>
          </cell>
          <cell r="AF886">
            <v>0</v>
          </cell>
          <cell r="AG886">
            <v>0</v>
          </cell>
          <cell r="AH886">
            <v>0</v>
          </cell>
          <cell r="AI886">
            <v>0</v>
          </cell>
          <cell r="AJ886">
            <v>0</v>
          </cell>
          <cell r="AK886">
            <v>0</v>
          </cell>
          <cell r="AL886">
            <v>0</v>
          </cell>
          <cell r="AM886">
            <v>0</v>
          </cell>
          <cell r="AN886">
            <v>0</v>
          </cell>
          <cell r="AO886">
            <v>0</v>
          </cell>
          <cell r="AP886">
            <v>0</v>
          </cell>
          <cell r="AQ886">
            <v>-4986488.04</v>
          </cell>
          <cell r="AR886">
            <v>533239.24</v>
          </cell>
          <cell r="AS886">
            <v>0</v>
          </cell>
          <cell r="AT886">
            <v>533239.24</v>
          </cell>
          <cell r="AU886">
            <v>371376.96</v>
          </cell>
          <cell r="AV886">
            <v>0</v>
          </cell>
          <cell r="AW886">
            <v>0</v>
          </cell>
          <cell r="AX886">
            <v>0</v>
          </cell>
          <cell r="AY886">
            <v>371376.96</v>
          </cell>
          <cell r="AZ886">
            <v>0</v>
          </cell>
          <cell r="BA886">
            <v>0</v>
          </cell>
          <cell r="BB886">
            <v>0</v>
          </cell>
          <cell r="BC886">
            <v>2052170.04</v>
          </cell>
          <cell r="BD886">
            <v>0</v>
          </cell>
          <cell r="BE886">
            <v>1326912.72</v>
          </cell>
          <cell r="BF886">
            <v>0</v>
          </cell>
          <cell r="BG886">
            <v>0</v>
          </cell>
          <cell r="BH886">
            <v>0</v>
          </cell>
          <cell r="BI886">
            <v>0</v>
          </cell>
          <cell r="BJ886">
            <v>-702789.08</v>
          </cell>
        </row>
        <row r="887">
          <cell r="A887">
            <v>690080</v>
          </cell>
          <cell r="B887" t="str">
            <v>Lab O/U Adj DA</v>
          </cell>
          <cell r="C887">
            <v>0</v>
          </cell>
          <cell r="D887">
            <v>-1079824.67</v>
          </cell>
          <cell r="E887">
            <v>0</v>
          </cell>
          <cell r="F887">
            <v>-1079824.67</v>
          </cell>
          <cell r="G887">
            <v>1079796.67</v>
          </cell>
          <cell r="H887">
            <v>0</v>
          </cell>
          <cell r="I887">
            <v>0</v>
          </cell>
          <cell r="J887">
            <v>0</v>
          </cell>
          <cell r="K887">
            <v>1079796.67</v>
          </cell>
          <cell r="L887">
            <v>0</v>
          </cell>
          <cell r="M887">
            <v>0</v>
          </cell>
          <cell r="N887">
            <v>0</v>
          </cell>
          <cell r="O887">
            <v>0</v>
          </cell>
          <cell r="P887">
            <v>0</v>
          </cell>
          <cell r="Q887">
            <v>0</v>
          </cell>
          <cell r="R887">
            <v>0</v>
          </cell>
          <cell r="S887">
            <v>0</v>
          </cell>
          <cell r="T887">
            <v>0</v>
          </cell>
          <cell r="U887">
            <v>0</v>
          </cell>
          <cell r="V887">
            <v>-28</v>
          </cell>
          <cell r="W887">
            <v>0</v>
          </cell>
          <cell r="X887">
            <v>0</v>
          </cell>
          <cell r="Y887">
            <v>0</v>
          </cell>
          <cell r="Z887">
            <v>0</v>
          </cell>
          <cell r="AA887">
            <v>0</v>
          </cell>
          <cell r="AB887">
            <v>0</v>
          </cell>
          <cell r="AC887">
            <v>0</v>
          </cell>
          <cell r="AD887">
            <v>0</v>
          </cell>
          <cell r="AE887">
            <v>0</v>
          </cell>
          <cell r="AF887">
            <v>0</v>
          </cell>
          <cell r="AG887">
            <v>0</v>
          </cell>
          <cell r="AH887">
            <v>0</v>
          </cell>
          <cell r="AI887">
            <v>0</v>
          </cell>
          <cell r="AJ887">
            <v>0</v>
          </cell>
          <cell r="AK887">
            <v>0</v>
          </cell>
          <cell r="AL887">
            <v>0</v>
          </cell>
          <cell r="AM887">
            <v>0</v>
          </cell>
          <cell r="AN887">
            <v>0</v>
          </cell>
          <cell r="AO887">
            <v>0</v>
          </cell>
          <cell r="AP887">
            <v>0</v>
          </cell>
          <cell r="AQ887">
            <v>0</v>
          </cell>
          <cell r="AR887">
            <v>-1079824.67</v>
          </cell>
          <cell r="AS887">
            <v>0</v>
          </cell>
          <cell r="AT887">
            <v>-1079824.67</v>
          </cell>
          <cell r="AU887">
            <v>1079796.67</v>
          </cell>
          <cell r="AV887">
            <v>0</v>
          </cell>
          <cell r="AW887">
            <v>0</v>
          </cell>
          <cell r="AX887">
            <v>0</v>
          </cell>
          <cell r="AY887">
            <v>1079796.67</v>
          </cell>
          <cell r="AZ887">
            <v>0</v>
          </cell>
          <cell r="BA887">
            <v>0</v>
          </cell>
          <cell r="BB887">
            <v>0</v>
          </cell>
          <cell r="BC887">
            <v>0</v>
          </cell>
          <cell r="BD887">
            <v>0</v>
          </cell>
          <cell r="BE887">
            <v>0</v>
          </cell>
          <cell r="BF887">
            <v>0</v>
          </cell>
          <cell r="BG887">
            <v>0</v>
          </cell>
          <cell r="BH887">
            <v>0</v>
          </cell>
          <cell r="BI887">
            <v>0</v>
          </cell>
          <cell r="BJ887">
            <v>-28</v>
          </cell>
        </row>
        <row r="888">
          <cell r="A888">
            <v>690081</v>
          </cell>
          <cell r="B888" t="str">
            <v>Fleet O/U Adj DA</v>
          </cell>
          <cell r="C888">
            <v>0</v>
          </cell>
          <cell r="D888">
            <v>125142.48</v>
          </cell>
          <cell r="E888">
            <v>0</v>
          </cell>
          <cell r="F888">
            <v>125142.48</v>
          </cell>
          <cell r="G888">
            <v>-125146.48</v>
          </cell>
          <cell r="H888">
            <v>0</v>
          </cell>
          <cell r="I888">
            <v>0</v>
          </cell>
          <cell r="J888">
            <v>0</v>
          </cell>
          <cell r="K888">
            <v>-125146.48</v>
          </cell>
          <cell r="L888">
            <v>0</v>
          </cell>
          <cell r="M888">
            <v>0</v>
          </cell>
          <cell r="N888">
            <v>0</v>
          </cell>
          <cell r="O888">
            <v>0</v>
          </cell>
          <cell r="P888">
            <v>0</v>
          </cell>
          <cell r="Q888">
            <v>0</v>
          </cell>
          <cell r="R888">
            <v>0</v>
          </cell>
          <cell r="S888">
            <v>0</v>
          </cell>
          <cell r="T888">
            <v>0</v>
          </cell>
          <cell r="U888">
            <v>0</v>
          </cell>
          <cell r="V888">
            <v>-4</v>
          </cell>
          <cell r="W888">
            <v>0</v>
          </cell>
          <cell r="X888">
            <v>0</v>
          </cell>
          <cell r="Y888">
            <v>0</v>
          </cell>
          <cell r="Z888">
            <v>0</v>
          </cell>
          <cell r="AA888">
            <v>0</v>
          </cell>
          <cell r="AB888">
            <v>0</v>
          </cell>
          <cell r="AC888">
            <v>0</v>
          </cell>
          <cell r="AD888">
            <v>0</v>
          </cell>
          <cell r="AE888">
            <v>0</v>
          </cell>
          <cell r="AF888">
            <v>0</v>
          </cell>
          <cell r="AG888">
            <v>0</v>
          </cell>
          <cell r="AH888">
            <v>0</v>
          </cell>
          <cell r="AI888">
            <v>0</v>
          </cell>
          <cell r="AJ888">
            <v>0</v>
          </cell>
          <cell r="AK888">
            <v>0</v>
          </cell>
          <cell r="AL888">
            <v>0</v>
          </cell>
          <cell r="AM888">
            <v>0</v>
          </cell>
          <cell r="AN888">
            <v>0</v>
          </cell>
          <cell r="AO888">
            <v>0</v>
          </cell>
          <cell r="AP888">
            <v>0</v>
          </cell>
          <cell r="AQ888">
            <v>0</v>
          </cell>
          <cell r="AR888">
            <v>125142.48</v>
          </cell>
          <cell r="AS888">
            <v>0</v>
          </cell>
          <cell r="AT888">
            <v>125142.48</v>
          </cell>
          <cell r="AU888">
            <v>-125146.48</v>
          </cell>
          <cell r="AV888">
            <v>0</v>
          </cell>
          <cell r="AW888">
            <v>0</v>
          </cell>
          <cell r="AX888">
            <v>0</v>
          </cell>
          <cell r="AY888">
            <v>-125146.48</v>
          </cell>
          <cell r="AZ888">
            <v>0</v>
          </cell>
          <cell r="BA888">
            <v>0</v>
          </cell>
          <cell r="BB888">
            <v>0</v>
          </cell>
          <cell r="BC888">
            <v>0</v>
          </cell>
          <cell r="BD888">
            <v>0</v>
          </cell>
          <cell r="BE888">
            <v>0</v>
          </cell>
          <cell r="BF888">
            <v>0</v>
          </cell>
          <cell r="BG888">
            <v>0</v>
          </cell>
          <cell r="BH888">
            <v>0</v>
          </cell>
          <cell r="BI888">
            <v>0</v>
          </cell>
          <cell r="BJ888">
            <v>-4</v>
          </cell>
        </row>
        <row r="889">
          <cell r="A889">
            <v>690082</v>
          </cell>
          <cell r="B889" t="str">
            <v>Mat Surcharge O/U DA</v>
          </cell>
          <cell r="C889">
            <v>0</v>
          </cell>
          <cell r="D889">
            <v>-110361.92</v>
          </cell>
          <cell r="E889">
            <v>0</v>
          </cell>
          <cell r="F889">
            <v>-110361.92</v>
          </cell>
          <cell r="G889">
            <v>110351.92</v>
          </cell>
          <cell r="H889">
            <v>0</v>
          </cell>
          <cell r="I889">
            <v>0</v>
          </cell>
          <cell r="J889">
            <v>0</v>
          </cell>
          <cell r="K889">
            <v>110351.92</v>
          </cell>
          <cell r="L889">
            <v>0</v>
          </cell>
          <cell r="M889">
            <v>0</v>
          </cell>
          <cell r="N889">
            <v>0</v>
          </cell>
          <cell r="O889">
            <v>0</v>
          </cell>
          <cell r="P889">
            <v>0</v>
          </cell>
          <cell r="Q889">
            <v>0</v>
          </cell>
          <cell r="R889">
            <v>0</v>
          </cell>
          <cell r="S889">
            <v>0</v>
          </cell>
          <cell r="T889">
            <v>0</v>
          </cell>
          <cell r="U889">
            <v>0</v>
          </cell>
          <cell r="V889">
            <v>-10</v>
          </cell>
          <cell r="W889">
            <v>0</v>
          </cell>
          <cell r="X889">
            <v>0</v>
          </cell>
          <cell r="Y889">
            <v>0</v>
          </cell>
          <cell r="Z889">
            <v>0</v>
          </cell>
          <cell r="AA889">
            <v>0</v>
          </cell>
          <cell r="AB889">
            <v>0</v>
          </cell>
          <cell r="AC889">
            <v>0</v>
          </cell>
          <cell r="AD889">
            <v>0</v>
          </cell>
          <cell r="AE889">
            <v>0</v>
          </cell>
          <cell r="AF889">
            <v>0</v>
          </cell>
          <cell r="AG889">
            <v>0</v>
          </cell>
          <cell r="AH889">
            <v>0</v>
          </cell>
          <cell r="AI889">
            <v>0</v>
          </cell>
          <cell r="AJ889">
            <v>0</v>
          </cell>
          <cell r="AK889">
            <v>0</v>
          </cell>
          <cell r="AL889">
            <v>0</v>
          </cell>
          <cell r="AM889">
            <v>0</v>
          </cell>
          <cell r="AN889">
            <v>0</v>
          </cell>
          <cell r="AO889">
            <v>0</v>
          </cell>
          <cell r="AP889">
            <v>0</v>
          </cell>
          <cell r="AQ889">
            <v>0</v>
          </cell>
          <cell r="AR889">
            <v>-110361.92</v>
          </cell>
          <cell r="AS889">
            <v>0</v>
          </cell>
          <cell r="AT889">
            <v>-110361.92</v>
          </cell>
          <cell r="AU889">
            <v>110351.92</v>
          </cell>
          <cell r="AV889">
            <v>0</v>
          </cell>
          <cell r="AW889">
            <v>0</v>
          </cell>
          <cell r="AX889">
            <v>0</v>
          </cell>
          <cell r="AY889">
            <v>110351.92</v>
          </cell>
          <cell r="AZ889">
            <v>0</v>
          </cell>
          <cell r="BA889">
            <v>0</v>
          </cell>
          <cell r="BB889">
            <v>0</v>
          </cell>
          <cell r="BC889">
            <v>0</v>
          </cell>
          <cell r="BD889">
            <v>0</v>
          </cell>
          <cell r="BE889">
            <v>0</v>
          </cell>
          <cell r="BF889">
            <v>0</v>
          </cell>
          <cell r="BG889">
            <v>0</v>
          </cell>
          <cell r="BH889">
            <v>0</v>
          </cell>
          <cell r="BI889">
            <v>0</v>
          </cell>
          <cell r="BJ889">
            <v>-10</v>
          </cell>
        </row>
        <row r="890">
          <cell r="A890">
            <v>690084</v>
          </cell>
          <cell r="B890" t="str">
            <v>Corp Ovhd Adj DA</v>
          </cell>
          <cell r="C890">
            <v>0</v>
          </cell>
          <cell r="D890">
            <v>-118820.39</v>
          </cell>
          <cell r="E890">
            <v>0</v>
          </cell>
          <cell r="F890">
            <v>-118820.39</v>
          </cell>
          <cell r="G890">
            <v>-963510.17</v>
          </cell>
          <cell r="H890">
            <v>0</v>
          </cell>
          <cell r="I890">
            <v>0</v>
          </cell>
          <cell r="J890">
            <v>0</v>
          </cell>
          <cell r="K890">
            <v>-963510.17</v>
          </cell>
          <cell r="L890">
            <v>0</v>
          </cell>
          <cell r="M890">
            <v>0</v>
          </cell>
          <cell r="N890">
            <v>0</v>
          </cell>
          <cell r="O890">
            <v>0</v>
          </cell>
          <cell r="P890">
            <v>0</v>
          </cell>
          <cell r="Q890">
            <v>0</v>
          </cell>
          <cell r="R890">
            <v>0</v>
          </cell>
          <cell r="S890">
            <v>0</v>
          </cell>
          <cell r="T890">
            <v>0</v>
          </cell>
          <cell r="U890">
            <v>0</v>
          </cell>
          <cell r="V890">
            <v>-1082330.56</v>
          </cell>
          <cell r="W890">
            <v>0</v>
          </cell>
          <cell r="X890">
            <v>0</v>
          </cell>
          <cell r="Y890">
            <v>0</v>
          </cell>
          <cell r="Z890">
            <v>0</v>
          </cell>
          <cell r="AA890">
            <v>0</v>
          </cell>
          <cell r="AB890">
            <v>0</v>
          </cell>
          <cell r="AC890">
            <v>0</v>
          </cell>
          <cell r="AD890">
            <v>0</v>
          </cell>
          <cell r="AE890">
            <v>0</v>
          </cell>
          <cell r="AF890">
            <v>0</v>
          </cell>
          <cell r="AG890">
            <v>0</v>
          </cell>
          <cell r="AH890">
            <v>0</v>
          </cell>
          <cell r="AI890">
            <v>0</v>
          </cell>
          <cell r="AJ890">
            <v>0</v>
          </cell>
          <cell r="AK890">
            <v>0</v>
          </cell>
          <cell r="AL890">
            <v>0</v>
          </cell>
          <cell r="AM890">
            <v>0</v>
          </cell>
          <cell r="AN890">
            <v>0</v>
          </cell>
          <cell r="AO890">
            <v>0</v>
          </cell>
          <cell r="AP890">
            <v>0</v>
          </cell>
          <cell r="AQ890">
            <v>0</v>
          </cell>
          <cell r="AR890">
            <v>-118820.39</v>
          </cell>
          <cell r="AS890">
            <v>0</v>
          </cell>
          <cell r="AT890">
            <v>-118820.39</v>
          </cell>
          <cell r="AU890">
            <v>-963510.17</v>
          </cell>
          <cell r="AV890">
            <v>0</v>
          </cell>
          <cell r="AW890">
            <v>0</v>
          </cell>
          <cell r="AX890">
            <v>0</v>
          </cell>
          <cell r="AY890">
            <v>-963510.17</v>
          </cell>
          <cell r="AZ890">
            <v>0</v>
          </cell>
          <cell r="BA890">
            <v>0</v>
          </cell>
          <cell r="BB890">
            <v>0</v>
          </cell>
          <cell r="BC890">
            <v>0</v>
          </cell>
          <cell r="BD890">
            <v>0</v>
          </cell>
          <cell r="BE890">
            <v>0</v>
          </cell>
          <cell r="BF890">
            <v>0</v>
          </cell>
          <cell r="BG890">
            <v>0</v>
          </cell>
          <cell r="BH890">
            <v>0</v>
          </cell>
          <cell r="BI890">
            <v>0</v>
          </cell>
          <cell r="BJ890">
            <v>-1082330.56</v>
          </cell>
        </row>
        <row r="891">
          <cell r="A891">
            <v>690090</v>
          </cell>
          <cell r="B891" t="str">
            <v>Labour O/U Adj</v>
          </cell>
          <cell r="C891">
            <v>0</v>
          </cell>
          <cell r="D891">
            <v>-5399387.9100000001</v>
          </cell>
          <cell r="E891">
            <v>0</v>
          </cell>
          <cell r="F891">
            <v>-5399387.9100000001</v>
          </cell>
          <cell r="G891">
            <v>5399415.9100000001</v>
          </cell>
          <cell r="H891">
            <v>0</v>
          </cell>
          <cell r="I891">
            <v>0</v>
          </cell>
          <cell r="J891">
            <v>0</v>
          </cell>
          <cell r="K891">
            <v>5399415.9100000001</v>
          </cell>
          <cell r="L891">
            <v>0</v>
          </cell>
          <cell r="M891">
            <v>0</v>
          </cell>
          <cell r="N891">
            <v>0</v>
          </cell>
          <cell r="O891">
            <v>0</v>
          </cell>
          <cell r="P891">
            <v>0</v>
          </cell>
          <cell r="Q891">
            <v>0</v>
          </cell>
          <cell r="R891">
            <v>0</v>
          </cell>
          <cell r="S891">
            <v>0</v>
          </cell>
          <cell r="T891">
            <v>0</v>
          </cell>
          <cell r="U891">
            <v>0</v>
          </cell>
          <cell r="V891">
            <v>28</v>
          </cell>
          <cell r="W891">
            <v>0</v>
          </cell>
          <cell r="X891">
            <v>0</v>
          </cell>
          <cell r="Y891">
            <v>0</v>
          </cell>
          <cell r="Z891">
            <v>0</v>
          </cell>
          <cell r="AA891">
            <v>0</v>
          </cell>
          <cell r="AB891">
            <v>0</v>
          </cell>
          <cell r="AC891">
            <v>0</v>
          </cell>
          <cell r="AD891">
            <v>0</v>
          </cell>
          <cell r="AE891">
            <v>0</v>
          </cell>
          <cell r="AF891">
            <v>0</v>
          </cell>
          <cell r="AG891">
            <v>0</v>
          </cell>
          <cell r="AH891">
            <v>0</v>
          </cell>
          <cell r="AI891">
            <v>0</v>
          </cell>
          <cell r="AJ891">
            <v>0</v>
          </cell>
          <cell r="AK891">
            <v>0</v>
          </cell>
          <cell r="AL891">
            <v>0</v>
          </cell>
          <cell r="AM891">
            <v>0</v>
          </cell>
          <cell r="AN891">
            <v>0</v>
          </cell>
          <cell r="AO891">
            <v>0</v>
          </cell>
          <cell r="AP891">
            <v>0</v>
          </cell>
          <cell r="AQ891">
            <v>0</v>
          </cell>
          <cell r="AR891">
            <v>-5399387.9100000001</v>
          </cell>
          <cell r="AS891">
            <v>0</v>
          </cell>
          <cell r="AT891">
            <v>-5399387.9100000001</v>
          </cell>
          <cell r="AU891">
            <v>5399415.9100000001</v>
          </cell>
          <cell r="AV891">
            <v>0</v>
          </cell>
          <cell r="AW891">
            <v>0</v>
          </cell>
          <cell r="AX891">
            <v>0</v>
          </cell>
          <cell r="AY891">
            <v>5399415.9100000001</v>
          </cell>
          <cell r="AZ891">
            <v>0</v>
          </cell>
          <cell r="BA891">
            <v>0</v>
          </cell>
          <cell r="BB891">
            <v>0</v>
          </cell>
          <cell r="BC891">
            <v>0</v>
          </cell>
          <cell r="BD891">
            <v>0</v>
          </cell>
          <cell r="BE891">
            <v>0</v>
          </cell>
          <cell r="BF891">
            <v>0</v>
          </cell>
          <cell r="BG891">
            <v>0</v>
          </cell>
          <cell r="BH891">
            <v>0</v>
          </cell>
          <cell r="BI891">
            <v>0</v>
          </cell>
          <cell r="BJ891">
            <v>28</v>
          </cell>
        </row>
        <row r="892">
          <cell r="A892">
            <v>690091</v>
          </cell>
          <cell r="B892" t="str">
            <v>Fleet O/U Adj</v>
          </cell>
          <cell r="C892">
            <v>0</v>
          </cell>
          <cell r="D892">
            <v>1969577.08</v>
          </cell>
          <cell r="E892">
            <v>0</v>
          </cell>
          <cell r="F892">
            <v>1969577.08</v>
          </cell>
          <cell r="G892">
            <v>-1969573.08</v>
          </cell>
          <cell r="H892">
            <v>0</v>
          </cell>
          <cell r="I892">
            <v>0</v>
          </cell>
          <cell r="J892">
            <v>0</v>
          </cell>
          <cell r="K892">
            <v>-1969573.08</v>
          </cell>
          <cell r="L892">
            <v>0</v>
          </cell>
          <cell r="M892">
            <v>0</v>
          </cell>
          <cell r="N892">
            <v>0</v>
          </cell>
          <cell r="O892">
            <v>0</v>
          </cell>
          <cell r="P892">
            <v>0</v>
          </cell>
          <cell r="Q892">
            <v>0</v>
          </cell>
          <cell r="R892">
            <v>0</v>
          </cell>
          <cell r="S892">
            <v>0</v>
          </cell>
          <cell r="T892">
            <v>0</v>
          </cell>
          <cell r="U892">
            <v>0</v>
          </cell>
          <cell r="V892">
            <v>4</v>
          </cell>
          <cell r="W892">
            <v>0</v>
          </cell>
          <cell r="X892">
            <v>0</v>
          </cell>
          <cell r="Y892">
            <v>0</v>
          </cell>
          <cell r="Z892">
            <v>0</v>
          </cell>
          <cell r="AA892">
            <v>0</v>
          </cell>
          <cell r="AB892">
            <v>0</v>
          </cell>
          <cell r="AC892">
            <v>0</v>
          </cell>
          <cell r="AD892">
            <v>0</v>
          </cell>
          <cell r="AE892">
            <v>0</v>
          </cell>
          <cell r="AF892">
            <v>0</v>
          </cell>
          <cell r="AG892">
            <v>0</v>
          </cell>
          <cell r="AH892">
            <v>0</v>
          </cell>
          <cell r="AI892">
            <v>0</v>
          </cell>
          <cell r="AJ892">
            <v>0</v>
          </cell>
          <cell r="AK892">
            <v>0</v>
          </cell>
          <cell r="AL892">
            <v>0</v>
          </cell>
          <cell r="AM892">
            <v>0</v>
          </cell>
          <cell r="AN892">
            <v>0</v>
          </cell>
          <cell r="AO892">
            <v>0</v>
          </cell>
          <cell r="AP892">
            <v>0</v>
          </cell>
          <cell r="AQ892">
            <v>0</v>
          </cell>
          <cell r="AR892">
            <v>1969577.08</v>
          </cell>
          <cell r="AS892">
            <v>0</v>
          </cell>
          <cell r="AT892">
            <v>1969577.08</v>
          </cell>
          <cell r="AU892">
            <v>-1969573.08</v>
          </cell>
          <cell r="AV892">
            <v>0</v>
          </cell>
          <cell r="AW892">
            <v>0</v>
          </cell>
          <cell r="AX892">
            <v>0</v>
          </cell>
          <cell r="AY892">
            <v>-1969573.08</v>
          </cell>
          <cell r="AZ892">
            <v>0</v>
          </cell>
          <cell r="BA892">
            <v>0</v>
          </cell>
          <cell r="BB892">
            <v>0</v>
          </cell>
          <cell r="BC892">
            <v>0</v>
          </cell>
          <cell r="BD892">
            <v>0</v>
          </cell>
          <cell r="BE892">
            <v>0</v>
          </cell>
          <cell r="BF892">
            <v>0</v>
          </cell>
          <cell r="BG892">
            <v>0</v>
          </cell>
          <cell r="BH892">
            <v>0</v>
          </cell>
          <cell r="BI892">
            <v>0</v>
          </cell>
          <cell r="BJ892">
            <v>4</v>
          </cell>
        </row>
        <row r="893">
          <cell r="A893">
            <v>690092</v>
          </cell>
          <cell r="B893" t="str">
            <v>Mat Surcharge O/U Adj</v>
          </cell>
          <cell r="C893">
            <v>0</v>
          </cell>
          <cell r="D893">
            <v>-993221.72</v>
          </cell>
          <cell r="E893">
            <v>0</v>
          </cell>
          <cell r="F893">
            <v>-993221.72</v>
          </cell>
          <cell r="G893">
            <v>993231.72</v>
          </cell>
          <cell r="H893">
            <v>0</v>
          </cell>
          <cell r="I893">
            <v>0</v>
          </cell>
          <cell r="J893">
            <v>0</v>
          </cell>
          <cell r="K893">
            <v>993231.72</v>
          </cell>
          <cell r="L893">
            <v>0</v>
          </cell>
          <cell r="M893">
            <v>0</v>
          </cell>
          <cell r="N893">
            <v>0</v>
          </cell>
          <cell r="O893">
            <v>0</v>
          </cell>
          <cell r="P893">
            <v>0</v>
          </cell>
          <cell r="Q893">
            <v>0</v>
          </cell>
          <cell r="R893">
            <v>0</v>
          </cell>
          <cell r="S893">
            <v>0</v>
          </cell>
          <cell r="T893">
            <v>0</v>
          </cell>
          <cell r="U893">
            <v>0</v>
          </cell>
          <cell r="V893">
            <v>10</v>
          </cell>
          <cell r="W893">
            <v>0</v>
          </cell>
          <cell r="X893">
            <v>0</v>
          </cell>
          <cell r="Y893">
            <v>0</v>
          </cell>
          <cell r="Z893">
            <v>0</v>
          </cell>
          <cell r="AA893">
            <v>0</v>
          </cell>
          <cell r="AB893">
            <v>0</v>
          </cell>
          <cell r="AC893">
            <v>0</v>
          </cell>
          <cell r="AD893">
            <v>0</v>
          </cell>
          <cell r="AE893">
            <v>0</v>
          </cell>
          <cell r="AF893">
            <v>0</v>
          </cell>
          <cell r="AG893">
            <v>0</v>
          </cell>
          <cell r="AH893">
            <v>0</v>
          </cell>
          <cell r="AI893">
            <v>0</v>
          </cell>
          <cell r="AJ893">
            <v>0</v>
          </cell>
          <cell r="AK893">
            <v>0</v>
          </cell>
          <cell r="AL893">
            <v>0</v>
          </cell>
          <cell r="AM893">
            <v>0</v>
          </cell>
          <cell r="AN893">
            <v>0</v>
          </cell>
          <cell r="AO893">
            <v>0</v>
          </cell>
          <cell r="AP893">
            <v>0</v>
          </cell>
          <cell r="AQ893">
            <v>0</v>
          </cell>
          <cell r="AR893">
            <v>-993221.72</v>
          </cell>
          <cell r="AS893">
            <v>0</v>
          </cell>
          <cell r="AT893">
            <v>-993221.72</v>
          </cell>
          <cell r="AU893">
            <v>993231.72</v>
          </cell>
          <cell r="AV893">
            <v>0</v>
          </cell>
          <cell r="AW893">
            <v>0</v>
          </cell>
          <cell r="AX893">
            <v>0</v>
          </cell>
          <cell r="AY893">
            <v>993231.72</v>
          </cell>
          <cell r="AZ893">
            <v>0</v>
          </cell>
          <cell r="BA893">
            <v>0</v>
          </cell>
          <cell r="BB893">
            <v>0</v>
          </cell>
          <cell r="BC893">
            <v>0</v>
          </cell>
          <cell r="BD893">
            <v>0</v>
          </cell>
          <cell r="BE893">
            <v>0</v>
          </cell>
          <cell r="BF893">
            <v>0</v>
          </cell>
          <cell r="BG893">
            <v>0</v>
          </cell>
          <cell r="BH893">
            <v>0</v>
          </cell>
          <cell r="BI893">
            <v>0</v>
          </cell>
          <cell r="BJ893">
            <v>10</v>
          </cell>
        </row>
        <row r="894">
          <cell r="A894">
            <v>690093</v>
          </cell>
          <cell r="B894" t="str">
            <v>Matl Surch Fixed Amt</v>
          </cell>
          <cell r="C894">
            <v>0</v>
          </cell>
          <cell r="D894">
            <v>-451260.35</v>
          </cell>
          <cell r="E894">
            <v>0</v>
          </cell>
          <cell r="F894">
            <v>-451260.35</v>
          </cell>
          <cell r="G894">
            <v>-458673.58</v>
          </cell>
          <cell r="H894">
            <v>0</v>
          </cell>
          <cell r="I894">
            <v>0</v>
          </cell>
          <cell r="J894">
            <v>0</v>
          </cell>
          <cell r="K894">
            <v>-458673.58</v>
          </cell>
          <cell r="L894">
            <v>0</v>
          </cell>
          <cell r="M894">
            <v>0</v>
          </cell>
          <cell r="N894">
            <v>0</v>
          </cell>
          <cell r="O894">
            <v>0</v>
          </cell>
          <cell r="P894">
            <v>0</v>
          </cell>
          <cell r="Q894">
            <v>75999.960000000006</v>
          </cell>
          <cell r="R894">
            <v>0</v>
          </cell>
          <cell r="S894">
            <v>0</v>
          </cell>
          <cell r="T894">
            <v>0</v>
          </cell>
          <cell r="U894">
            <v>0</v>
          </cell>
          <cell r="V894">
            <v>-833933.97</v>
          </cell>
          <cell r="W894">
            <v>0</v>
          </cell>
          <cell r="X894">
            <v>0</v>
          </cell>
          <cell r="Y894">
            <v>0</v>
          </cell>
          <cell r="Z894">
            <v>0</v>
          </cell>
          <cell r="AA894">
            <v>0</v>
          </cell>
          <cell r="AB894">
            <v>0</v>
          </cell>
          <cell r="AC894">
            <v>0</v>
          </cell>
          <cell r="AD894">
            <v>0</v>
          </cell>
          <cell r="AE894">
            <v>0</v>
          </cell>
          <cell r="AF894">
            <v>0</v>
          </cell>
          <cell r="AG894">
            <v>0</v>
          </cell>
          <cell r="AH894">
            <v>0</v>
          </cell>
          <cell r="AI894">
            <v>0</v>
          </cell>
          <cell r="AJ894">
            <v>0</v>
          </cell>
          <cell r="AK894">
            <v>0</v>
          </cell>
          <cell r="AL894">
            <v>0</v>
          </cell>
          <cell r="AM894">
            <v>0</v>
          </cell>
          <cell r="AN894">
            <v>0</v>
          </cell>
          <cell r="AO894">
            <v>0</v>
          </cell>
          <cell r="AP894">
            <v>0</v>
          </cell>
          <cell r="AQ894">
            <v>0</v>
          </cell>
          <cell r="AR894">
            <v>-451260.35</v>
          </cell>
          <cell r="AS894">
            <v>0</v>
          </cell>
          <cell r="AT894">
            <v>-451260.35</v>
          </cell>
          <cell r="AU894">
            <v>-458673.58</v>
          </cell>
          <cell r="AV894">
            <v>0</v>
          </cell>
          <cell r="AW894">
            <v>0</v>
          </cell>
          <cell r="AX894">
            <v>0</v>
          </cell>
          <cell r="AY894">
            <v>-458673.58</v>
          </cell>
          <cell r="AZ894">
            <v>0</v>
          </cell>
          <cell r="BA894">
            <v>0</v>
          </cell>
          <cell r="BB894">
            <v>0</v>
          </cell>
          <cell r="BC894">
            <v>0</v>
          </cell>
          <cell r="BD894">
            <v>0</v>
          </cell>
          <cell r="BE894">
            <v>75999.960000000006</v>
          </cell>
          <cell r="BF894">
            <v>0</v>
          </cell>
          <cell r="BG894">
            <v>0</v>
          </cell>
          <cell r="BH894">
            <v>0</v>
          </cell>
          <cell r="BI894">
            <v>0</v>
          </cell>
          <cell r="BJ894">
            <v>-833933.97</v>
          </cell>
        </row>
        <row r="895">
          <cell r="A895">
            <v>690094</v>
          </cell>
          <cell r="B895" t="str">
            <v>Corp Ovhd Adj</v>
          </cell>
          <cell r="C895">
            <v>0</v>
          </cell>
          <cell r="D895">
            <v>116838.88</v>
          </cell>
          <cell r="E895">
            <v>0</v>
          </cell>
          <cell r="F895">
            <v>116838.88</v>
          </cell>
          <cell r="G895">
            <v>-116838.88</v>
          </cell>
          <cell r="H895">
            <v>0</v>
          </cell>
          <cell r="I895">
            <v>0</v>
          </cell>
          <cell r="J895">
            <v>0</v>
          </cell>
          <cell r="K895">
            <v>-116838.88</v>
          </cell>
          <cell r="L895">
            <v>0</v>
          </cell>
          <cell r="M895">
            <v>0</v>
          </cell>
          <cell r="N895">
            <v>0</v>
          </cell>
          <cell r="O895">
            <v>0</v>
          </cell>
          <cell r="P895">
            <v>0</v>
          </cell>
          <cell r="Q895">
            <v>0</v>
          </cell>
          <cell r="R895">
            <v>0</v>
          </cell>
          <cell r="S895">
            <v>0</v>
          </cell>
          <cell r="T895">
            <v>0</v>
          </cell>
          <cell r="U895">
            <v>0</v>
          </cell>
          <cell r="V895">
            <v>0</v>
          </cell>
          <cell r="W895">
            <v>0</v>
          </cell>
          <cell r="X895">
            <v>0</v>
          </cell>
          <cell r="Y895">
            <v>0</v>
          </cell>
          <cell r="Z895">
            <v>0</v>
          </cell>
          <cell r="AA895">
            <v>0</v>
          </cell>
          <cell r="AB895">
            <v>0</v>
          </cell>
          <cell r="AC895">
            <v>0</v>
          </cell>
          <cell r="AD895">
            <v>0</v>
          </cell>
          <cell r="AE895">
            <v>0</v>
          </cell>
          <cell r="AF895">
            <v>0</v>
          </cell>
          <cell r="AG895">
            <v>0</v>
          </cell>
          <cell r="AH895">
            <v>0</v>
          </cell>
          <cell r="AI895">
            <v>0</v>
          </cell>
          <cell r="AJ895">
            <v>0</v>
          </cell>
          <cell r="AK895">
            <v>0</v>
          </cell>
          <cell r="AL895">
            <v>0</v>
          </cell>
          <cell r="AM895">
            <v>0</v>
          </cell>
          <cell r="AN895">
            <v>0</v>
          </cell>
          <cell r="AO895">
            <v>0</v>
          </cell>
          <cell r="AP895">
            <v>0</v>
          </cell>
          <cell r="AQ895">
            <v>0</v>
          </cell>
          <cell r="AR895">
            <v>116838.88</v>
          </cell>
          <cell r="AS895">
            <v>0</v>
          </cell>
          <cell r="AT895">
            <v>116838.88</v>
          </cell>
          <cell r="AU895">
            <v>-116838.88</v>
          </cell>
          <cell r="AV895">
            <v>0</v>
          </cell>
          <cell r="AW895">
            <v>0</v>
          </cell>
          <cell r="AX895">
            <v>0</v>
          </cell>
          <cell r="AY895">
            <v>-116838.88</v>
          </cell>
          <cell r="AZ895">
            <v>0</v>
          </cell>
          <cell r="BA895">
            <v>0</v>
          </cell>
          <cell r="BB895">
            <v>0</v>
          </cell>
          <cell r="BC895">
            <v>0</v>
          </cell>
          <cell r="BD895">
            <v>0</v>
          </cell>
          <cell r="BE895">
            <v>0</v>
          </cell>
          <cell r="BF895">
            <v>0</v>
          </cell>
          <cell r="BG895">
            <v>0</v>
          </cell>
          <cell r="BH895">
            <v>0</v>
          </cell>
          <cell r="BI895">
            <v>0</v>
          </cell>
          <cell r="BJ895">
            <v>0</v>
          </cell>
        </row>
        <row r="896">
          <cell r="A896">
            <v>690117</v>
          </cell>
          <cell r="B896" t="str">
            <v>Int Adj  -Allowable</v>
          </cell>
          <cell r="C896">
            <v>0</v>
          </cell>
          <cell r="D896">
            <v>-445109.99</v>
          </cell>
          <cell r="E896">
            <v>0</v>
          </cell>
          <cell r="F896">
            <v>-445109.99</v>
          </cell>
          <cell r="G896">
            <v>-84720.62</v>
          </cell>
          <cell r="H896">
            <v>0</v>
          </cell>
          <cell r="I896">
            <v>0</v>
          </cell>
          <cell r="J896">
            <v>0</v>
          </cell>
          <cell r="K896">
            <v>-84720.62</v>
          </cell>
          <cell r="L896">
            <v>0</v>
          </cell>
          <cell r="M896">
            <v>0</v>
          </cell>
          <cell r="N896">
            <v>0</v>
          </cell>
          <cell r="O896">
            <v>0</v>
          </cell>
          <cell r="P896">
            <v>0</v>
          </cell>
          <cell r="Q896">
            <v>0</v>
          </cell>
          <cell r="R896">
            <v>0</v>
          </cell>
          <cell r="S896">
            <v>0</v>
          </cell>
          <cell r="T896">
            <v>0</v>
          </cell>
          <cell r="U896">
            <v>0</v>
          </cell>
          <cell r="V896">
            <v>-529830.61</v>
          </cell>
          <cell r="W896">
            <v>0</v>
          </cell>
          <cell r="X896">
            <v>0</v>
          </cell>
          <cell r="Y896">
            <v>0</v>
          </cell>
          <cell r="Z896">
            <v>0</v>
          </cell>
          <cell r="AA896">
            <v>0</v>
          </cell>
          <cell r="AB896">
            <v>0</v>
          </cell>
          <cell r="AC896">
            <v>0</v>
          </cell>
          <cell r="AD896">
            <v>0</v>
          </cell>
          <cell r="AE896">
            <v>0</v>
          </cell>
          <cell r="AF896">
            <v>0</v>
          </cell>
          <cell r="AG896">
            <v>0</v>
          </cell>
          <cell r="AH896">
            <v>0</v>
          </cell>
          <cell r="AI896">
            <v>0</v>
          </cell>
          <cell r="AJ896">
            <v>0</v>
          </cell>
          <cell r="AK896">
            <v>0</v>
          </cell>
          <cell r="AL896">
            <v>0</v>
          </cell>
          <cell r="AM896">
            <v>0</v>
          </cell>
          <cell r="AN896">
            <v>0</v>
          </cell>
          <cell r="AO896">
            <v>0</v>
          </cell>
          <cell r="AP896">
            <v>0</v>
          </cell>
          <cell r="AQ896">
            <v>0</v>
          </cell>
          <cell r="AR896">
            <v>-445109.99</v>
          </cell>
          <cell r="AS896">
            <v>0</v>
          </cell>
          <cell r="AT896">
            <v>-445109.99</v>
          </cell>
          <cell r="AU896">
            <v>-84720.62</v>
          </cell>
          <cell r="AV896">
            <v>0</v>
          </cell>
          <cell r="AW896">
            <v>0</v>
          </cell>
          <cell r="AX896">
            <v>0</v>
          </cell>
          <cell r="AY896">
            <v>-84720.62</v>
          </cell>
          <cell r="AZ896">
            <v>0</v>
          </cell>
          <cell r="BA896">
            <v>0</v>
          </cell>
          <cell r="BB896">
            <v>0</v>
          </cell>
          <cell r="BC896">
            <v>0</v>
          </cell>
          <cell r="BD896">
            <v>0</v>
          </cell>
          <cell r="BE896">
            <v>0</v>
          </cell>
          <cell r="BF896">
            <v>0</v>
          </cell>
          <cell r="BG896">
            <v>0</v>
          </cell>
          <cell r="BH896">
            <v>0</v>
          </cell>
          <cell r="BI896">
            <v>0</v>
          </cell>
          <cell r="BJ896">
            <v>-529830.61</v>
          </cell>
        </row>
        <row r="897">
          <cell r="A897">
            <v>690118</v>
          </cell>
          <cell r="B897" t="str">
            <v>Int Adj - DA</v>
          </cell>
          <cell r="C897">
            <v>0</v>
          </cell>
          <cell r="D897">
            <v>-8.1199999999999992</v>
          </cell>
          <cell r="E897">
            <v>0</v>
          </cell>
          <cell r="F897">
            <v>-8.1199999999999992</v>
          </cell>
          <cell r="G897">
            <v>-7162.96</v>
          </cell>
          <cell r="H897">
            <v>0</v>
          </cell>
          <cell r="I897">
            <v>0</v>
          </cell>
          <cell r="J897">
            <v>0</v>
          </cell>
          <cell r="K897">
            <v>-7162.96</v>
          </cell>
          <cell r="L897">
            <v>0</v>
          </cell>
          <cell r="M897">
            <v>0</v>
          </cell>
          <cell r="N897">
            <v>0</v>
          </cell>
          <cell r="O897">
            <v>0</v>
          </cell>
          <cell r="P897">
            <v>0</v>
          </cell>
          <cell r="Q897">
            <v>0</v>
          </cell>
          <cell r="R897">
            <v>0</v>
          </cell>
          <cell r="S897">
            <v>0</v>
          </cell>
          <cell r="T897">
            <v>0</v>
          </cell>
          <cell r="U897">
            <v>0</v>
          </cell>
          <cell r="V897">
            <v>-7171.08</v>
          </cell>
          <cell r="W897">
            <v>0</v>
          </cell>
          <cell r="X897">
            <v>0</v>
          </cell>
          <cell r="Y897">
            <v>0</v>
          </cell>
          <cell r="Z897">
            <v>0</v>
          </cell>
          <cell r="AA897">
            <v>0</v>
          </cell>
          <cell r="AB897">
            <v>0</v>
          </cell>
          <cell r="AC897">
            <v>0</v>
          </cell>
          <cell r="AD897">
            <v>0</v>
          </cell>
          <cell r="AE897">
            <v>0</v>
          </cell>
          <cell r="AF897">
            <v>0</v>
          </cell>
          <cell r="AG897">
            <v>0</v>
          </cell>
          <cell r="AH897">
            <v>0</v>
          </cell>
          <cell r="AI897">
            <v>0</v>
          </cell>
          <cell r="AJ897">
            <v>0</v>
          </cell>
          <cell r="AK897">
            <v>0</v>
          </cell>
          <cell r="AL897">
            <v>0</v>
          </cell>
          <cell r="AM897">
            <v>0</v>
          </cell>
          <cell r="AN897">
            <v>0</v>
          </cell>
          <cell r="AO897">
            <v>0</v>
          </cell>
          <cell r="AP897">
            <v>0</v>
          </cell>
          <cell r="AQ897">
            <v>0</v>
          </cell>
          <cell r="AR897">
            <v>-8.1199999999999992</v>
          </cell>
          <cell r="AS897">
            <v>0</v>
          </cell>
          <cell r="AT897">
            <v>-8.1199999999999992</v>
          </cell>
          <cell r="AU897">
            <v>-7162.96</v>
          </cell>
          <cell r="AV897">
            <v>0</v>
          </cell>
          <cell r="AW897">
            <v>0</v>
          </cell>
          <cell r="AX897">
            <v>0</v>
          </cell>
          <cell r="AY897">
            <v>-7162.96</v>
          </cell>
          <cell r="AZ897">
            <v>0</v>
          </cell>
          <cell r="BA897">
            <v>0</v>
          </cell>
          <cell r="BB897">
            <v>0</v>
          </cell>
          <cell r="BC897">
            <v>0</v>
          </cell>
          <cell r="BD897">
            <v>0</v>
          </cell>
          <cell r="BE897">
            <v>0</v>
          </cell>
          <cell r="BF897">
            <v>0</v>
          </cell>
          <cell r="BG897">
            <v>0</v>
          </cell>
          <cell r="BH897">
            <v>0</v>
          </cell>
          <cell r="BI897">
            <v>0</v>
          </cell>
          <cell r="BJ897">
            <v>-7171.08</v>
          </cell>
        </row>
        <row r="898">
          <cell r="A898">
            <v>690174</v>
          </cell>
          <cell r="B898" t="str">
            <v>AUC Int offset reco</v>
          </cell>
          <cell r="C898">
            <v>0</v>
          </cell>
          <cell r="D898">
            <v>-33027888.510000002</v>
          </cell>
          <cell r="E898">
            <v>0</v>
          </cell>
          <cell r="F898">
            <v>-33027888.510000002</v>
          </cell>
          <cell r="G898">
            <v>-14976737.1</v>
          </cell>
          <cell r="H898">
            <v>0</v>
          </cell>
          <cell r="I898">
            <v>0</v>
          </cell>
          <cell r="J898">
            <v>0</v>
          </cell>
          <cell r="K898">
            <v>-14976737.1</v>
          </cell>
          <cell r="L898">
            <v>0</v>
          </cell>
          <cell r="M898">
            <v>0</v>
          </cell>
          <cell r="N898">
            <v>0</v>
          </cell>
          <cell r="O898">
            <v>-151448.03</v>
          </cell>
          <cell r="P898">
            <v>0</v>
          </cell>
          <cell r="Q898">
            <v>-271073.02</v>
          </cell>
          <cell r="R898">
            <v>0</v>
          </cell>
          <cell r="S898">
            <v>0</v>
          </cell>
          <cell r="T898">
            <v>0</v>
          </cell>
          <cell r="U898">
            <v>0</v>
          </cell>
          <cell r="V898">
            <v>-48427146.659999996</v>
          </cell>
          <cell r="W898">
            <v>0</v>
          </cell>
          <cell r="X898">
            <v>0</v>
          </cell>
          <cell r="Y898">
            <v>0</v>
          </cell>
          <cell r="Z898">
            <v>0</v>
          </cell>
          <cell r="AA898">
            <v>0</v>
          </cell>
          <cell r="AB898">
            <v>0</v>
          </cell>
          <cell r="AC898">
            <v>0</v>
          </cell>
          <cell r="AD898">
            <v>0</v>
          </cell>
          <cell r="AE898">
            <v>0</v>
          </cell>
          <cell r="AF898">
            <v>0</v>
          </cell>
          <cell r="AG898">
            <v>0</v>
          </cell>
          <cell r="AH898">
            <v>0</v>
          </cell>
          <cell r="AI898">
            <v>0</v>
          </cell>
          <cell r="AJ898">
            <v>0</v>
          </cell>
          <cell r="AK898">
            <v>0</v>
          </cell>
          <cell r="AL898">
            <v>0</v>
          </cell>
          <cell r="AM898">
            <v>0</v>
          </cell>
          <cell r="AN898">
            <v>0</v>
          </cell>
          <cell r="AO898">
            <v>0</v>
          </cell>
          <cell r="AP898">
            <v>0</v>
          </cell>
          <cell r="AQ898">
            <v>0</v>
          </cell>
          <cell r="AR898">
            <v>-33027888.510000002</v>
          </cell>
          <cell r="AS898">
            <v>0</v>
          </cell>
          <cell r="AT898">
            <v>-33027888.510000002</v>
          </cell>
          <cell r="AU898">
            <v>-14976737.1</v>
          </cell>
          <cell r="AV898">
            <v>0</v>
          </cell>
          <cell r="AW898">
            <v>0</v>
          </cell>
          <cell r="AX898">
            <v>0</v>
          </cell>
          <cell r="AY898">
            <v>-14976737.1</v>
          </cell>
          <cell r="AZ898">
            <v>0</v>
          </cell>
          <cell r="BA898">
            <v>0</v>
          </cell>
          <cell r="BB898">
            <v>0</v>
          </cell>
          <cell r="BC898">
            <v>-151448.03</v>
          </cell>
          <cell r="BD898">
            <v>0</v>
          </cell>
          <cell r="BE898">
            <v>-271073.02</v>
          </cell>
          <cell r="BF898">
            <v>0</v>
          </cell>
          <cell r="BG898">
            <v>0</v>
          </cell>
          <cell r="BH898">
            <v>0</v>
          </cell>
          <cell r="BI898">
            <v>0</v>
          </cell>
          <cell r="BJ898">
            <v>-48427146.659999996</v>
          </cell>
        </row>
        <row r="899">
          <cell r="A899">
            <v>690175</v>
          </cell>
          <cell r="B899" t="str">
            <v>Cont capital from Cu</v>
          </cell>
          <cell r="C899">
            <v>0</v>
          </cell>
          <cell r="D899">
            <v>-96326857.140000001</v>
          </cell>
          <cell r="E899">
            <v>0</v>
          </cell>
          <cell r="F899">
            <v>-96326857.140000001</v>
          </cell>
          <cell r="G899">
            <v>-99180702.140000001</v>
          </cell>
          <cell r="H899">
            <v>0</v>
          </cell>
          <cell r="I899">
            <v>0</v>
          </cell>
          <cell r="J899">
            <v>0</v>
          </cell>
          <cell r="K899">
            <v>-99180702.140000001</v>
          </cell>
          <cell r="L899">
            <v>0</v>
          </cell>
          <cell r="M899">
            <v>0</v>
          </cell>
          <cell r="N899">
            <v>0</v>
          </cell>
          <cell r="O899">
            <v>0</v>
          </cell>
          <cell r="P899">
            <v>0</v>
          </cell>
          <cell r="Q899">
            <v>-928843.11</v>
          </cell>
          <cell r="R899">
            <v>0</v>
          </cell>
          <cell r="S899">
            <v>0</v>
          </cell>
          <cell r="T899">
            <v>0</v>
          </cell>
          <cell r="U899">
            <v>0</v>
          </cell>
          <cell r="V899">
            <v>-196436402.38999999</v>
          </cell>
          <cell r="W899">
            <v>0</v>
          </cell>
          <cell r="X899">
            <v>0</v>
          </cell>
          <cell r="Y899">
            <v>0</v>
          </cell>
          <cell r="Z899">
            <v>0</v>
          </cell>
          <cell r="AA899">
            <v>0</v>
          </cell>
          <cell r="AB899">
            <v>0</v>
          </cell>
          <cell r="AC899">
            <v>0</v>
          </cell>
          <cell r="AD899">
            <v>0</v>
          </cell>
          <cell r="AE899">
            <v>0</v>
          </cell>
          <cell r="AF899">
            <v>0</v>
          </cell>
          <cell r="AG899">
            <v>0</v>
          </cell>
          <cell r="AH899">
            <v>0</v>
          </cell>
          <cell r="AI899">
            <v>0</v>
          </cell>
          <cell r="AJ899">
            <v>0</v>
          </cell>
          <cell r="AK899">
            <v>0</v>
          </cell>
          <cell r="AL899">
            <v>0</v>
          </cell>
          <cell r="AM899">
            <v>0</v>
          </cell>
          <cell r="AN899">
            <v>0</v>
          </cell>
          <cell r="AO899">
            <v>0</v>
          </cell>
          <cell r="AP899">
            <v>0</v>
          </cell>
          <cell r="AQ899">
            <v>0</v>
          </cell>
          <cell r="AR899">
            <v>-96326857.140000001</v>
          </cell>
          <cell r="AS899">
            <v>0</v>
          </cell>
          <cell r="AT899">
            <v>-96326857.140000001</v>
          </cell>
          <cell r="AU899">
            <v>-99180702.140000001</v>
          </cell>
          <cell r="AV899">
            <v>0</v>
          </cell>
          <cell r="AW899">
            <v>0</v>
          </cell>
          <cell r="AX899">
            <v>0</v>
          </cell>
          <cell r="AY899">
            <v>-99180702.140000001</v>
          </cell>
          <cell r="AZ899">
            <v>0</v>
          </cell>
          <cell r="BA899">
            <v>0</v>
          </cell>
          <cell r="BB899">
            <v>0</v>
          </cell>
          <cell r="BC899">
            <v>0</v>
          </cell>
          <cell r="BD899">
            <v>0</v>
          </cell>
          <cell r="BE899">
            <v>-928843.11</v>
          </cell>
          <cell r="BF899">
            <v>0</v>
          </cell>
          <cell r="BG899">
            <v>0</v>
          </cell>
          <cell r="BH899">
            <v>0</v>
          </cell>
          <cell r="BI899">
            <v>0</v>
          </cell>
          <cell r="BJ899">
            <v>-196436402.38999999</v>
          </cell>
        </row>
        <row r="900">
          <cell r="A900">
            <v>690176</v>
          </cell>
          <cell r="B900" t="str">
            <v>Sett.Offset-Rem Cost</v>
          </cell>
          <cell r="C900">
            <v>0</v>
          </cell>
          <cell r="D900">
            <v>-10255157.02</v>
          </cell>
          <cell r="E900">
            <v>0</v>
          </cell>
          <cell r="F900">
            <v>-10255157.02</v>
          </cell>
          <cell r="G900">
            <v>-4943627.83</v>
          </cell>
          <cell r="H900">
            <v>0</v>
          </cell>
          <cell r="I900">
            <v>0</v>
          </cell>
          <cell r="J900">
            <v>0</v>
          </cell>
          <cell r="K900">
            <v>-4943627.83</v>
          </cell>
          <cell r="L900">
            <v>0</v>
          </cell>
          <cell r="M900">
            <v>0</v>
          </cell>
          <cell r="N900">
            <v>0</v>
          </cell>
          <cell r="O900">
            <v>0</v>
          </cell>
          <cell r="P900">
            <v>0</v>
          </cell>
          <cell r="Q900">
            <v>-146121.9</v>
          </cell>
          <cell r="R900">
            <v>0</v>
          </cell>
          <cell r="S900">
            <v>0</v>
          </cell>
          <cell r="T900">
            <v>0</v>
          </cell>
          <cell r="U900">
            <v>0</v>
          </cell>
          <cell r="V900">
            <v>-15344906.75</v>
          </cell>
          <cell r="W900">
            <v>0</v>
          </cell>
          <cell r="X900">
            <v>0</v>
          </cell>
          <cell r="Y900">
            <v>0</v>
          </cell>
          <cell r="Z900">
            <v>0</v>
          </cell>
          <cell r="AA900">
            <v>0</v>
          </cell>
          <cell r="AB900">
            <v>0</v>
          </cell>
          <cell r="AC900">
            <v>0</v>
          </cell>
          <cell r="AD900">
            <v>0</v>
          </cell>
          <cell r="AE900">
            <v>0</v>
          </cell>
          <cell r="AF900">
            <v>0</v>
          </cell>
          <cell r="AG900">
            <v>0</v>
          </cell>
          <cell r="AH900">
            <v>0</v>
          </cell>
          <cell r="AI900">
            <v>0</v>
          </cell>
          <cell r="AJ900">
            <v>0</v>
          </cell>
          <cell r="AK900">
            <v>0</v>
          </cell>
          <cell r="AL900">
            <v>0</v>
          </cell>
          <cell r="AM900">
            <v>0</v>
          </cell>
          <cell r="AN900">
            <v>0</v>
          </cell>
          <cell r="AO900">
            <v>0</v>
          </cell>
          <cell r="AP900">
            <v>0</v>
          </cell>
          <cell r="AQ900">
            <v>0</v>
          </cell>
          <cell r="AR900">
            <v>-10255157.02</v>
          </cell>
          <cell r="AS900">
            <v>0</v>
          </cell>
          <cell r="AT900">
            <v>-10255157.02</v>
          </cell>
          <cell r="AU900">
            <v>-4943627.83</v>
          </cell>
          <cell r="AV900">
            <v>0</v>
          </cell>
          <cell r="AW900">
            <v>0</v>
          </cell>
          <cell r="AX900">
            <v>0</v>
          </cell>
          <cell r="AY900">
            <v>-4943627.83</v>
          </cell>
          <cell r="AZ900">
            <v>0</v>
          </cell>
          <cell r="BA900">
            <v>0</v>
          </cell>
          <cell r="BB900">
            <v>0</v>
          </cell>
          <cell r="BC900">
            <v>0</v>
          </cell>
          <cell r="BD900">
            <v>0</v>
          </cell>
          <cell r="BE900">
            <v>-146121.9</v>
          </cell>
          <cell r="BF900">
            <v>0</v>
          </cell>
          <cell r="BG900">
            <v>0</v>
          </cell>
          <cell r="BH900">
            <v>0</v>
          </cell>
          <cell r="BI900">
            <v>0</v>
          </cell>
          <cell r="BJ900">
            <v>-15344906.75</v>
          </cell>
        </row>
        <row r="901">
          <cell r="A901">
            <v>690177</v>
          </cell>
          <cell r="B901" t="str">
            <v>Sett.Offset-Cont. Ca</v>
          </cell>
          <cell r="C901">
            <v>0</v>
          </cell>
          <cell r="D901">
            <v>96019349.400000006</v>
          </cell>
          <cell r="E901">
            <v>0</v>
          </cell>
          <cell r="F901">
            <v>96019349.400000006</v>
          </cell>
          <cell r="G901">
            <v>74614746.519999996</v>
          </cell>
          <cell r="H901">
            <v>0</v>
          </cell>
          <cell r="I901">
            <v>0</v>
          </cell>
          <cell r="J901">
            <v>0</v>
          </cell>
          <cell r="K901">
            <v>74614746.519999996</v>
          </cell>
          <cell r="L901">
            <v>0</v>
          </cell>
          <cell r="M901">
            <v>0</v>
          </cell>
          <cell r="N901">
            <v>0</v>
          </cell>
          <cell r="O901">
            <v>0</v>
          </cell>
          <cell r="P901">
            <v>0</v>
          </cell>
          <cell r="Q901">
            <v>924921.95</v>
          </cell>
          <cell r="R901">
            <v>0</v>
          </cell>
          <cell r="S901">
            <v>0</v>
          </cell>
          <cell r="T901">
            <v>0</v>
          </cell>
          <cell r="U901">
            <v>0</v>
          </cell>
          <cell r="V901">
            <v>171559017.87</v>
          </cell>
          <cell r="W901">
            <v>0</v>
          </cell>
          <cell r="X901">
            <v>0</v>
          </cell>
          <cell r="Y901">
            <v>0</v>
          </cell>
          <cell r="Z901">
            <v>0</v>
          </cell>
          <cell r="AA901">
            <v>0</v>
          </cell>
          <cell r="AB901">
            <v>0</v>
          </cell>
          <cell r="AC901">
            <v>0</v>
          </cell>
          <cell r="AD901">
            <v>0</v>
          </cell>
          <cell r="AE901">
            <v>0</v>
          </cell>
          <cell r="AF901">
            <v>0</v>
          </cell>
          <cell r="AG901">
            <v>0</v>
          </cell>
          <cell r="AH901">
            <v>0</v>
          </cell>
          <cell r="AI901">
            <v>0</v>
          </cell>
          <cell r="AJ901">
            <v>0</v>
          </cell>
          <cell r="AK901">
            <v>0</v>
          </cell>
          <cell r="AL901">
            <v>0</v>
          </cell>
          <cell r="AM901">
            <v>0</v>
          </cell>
          <cell r="AN901">
            <v>0</v>
          </cell>
          <cell r="AO901">
            <v>0</v>
          </cell>
          <cell r="AP901">
            <v>0</v>
          </cell>
          <cell r="AQ901">
            <v>0</v>
          </cell>
          <cell r="AR901">
            <v>96019349.400000006</v>
          </cell>
          <cell r="AS901">
            <v>0</v>
          </cell>
          <cell r="AT901">
            <v>96019349.400000006</v>
          </cell>
          <cell r="AU901">
            <v>74614746.519999996</v>
          </cell>
          <cell r="AV901">
            <v>0</v>
          </cell>
          <cell r="AW901">
            <v>0</v>
          </cell>
          <cell r="AX901">
            <v>0</v>
          </cell>
          <cell r="AY901">
            <v>74614746.519999996</v>
          </cell>
          <cell r="AZ901">
            <v>0</v>
          </cell>
          <cell r="BA901">
            <v>0</v>
          </cell>
          <cell r="BB901">
            <v>0</v>
          </cell>
          <cell r="BC901">
            <v>0</v>
          </cell>
          <cell r="BD901">
            <v>0</v>
          </cell>
          <cell r="BE901">
            <v>924921.95</v>
          </cell>
          <cell r="BF901">
            <v>0</v>
          </cell>
          <cell r="BG901">
            <v>0</v>
          </cell>
          <cell r="BH901">
            <v>0</v>
          </cell>
          <cell r="BI901">
            <v>0</v>
          </cell>
          <cell r="BJ901">
            <v>171559017.87</v>
          </cell>
        </row>
        <row r="902">
          <cell r="A902">
            <v>690178</v>
          </cell>
          <cell r="B902" t="str">
            <v>Sett.Offset-COS Ext</v>
          </cell>
          <cell r="C902">
            <v>0</v>
          </cell>
          <cell r="D902">
            <v>-790573.08</v>
          </cell>
          <cell r="E902">
            <v>0</v>
          </cell>
          <cell r="F902">
            <v>-790573.08</v>
          </cell>
          <cell r="G902">
            <v>-1253375.98</v>
          </cell>
          <cell r="H902">
            <v>0</v>
          </cell>
          <cell r="I902">
            <v>0</v>
          </cell>
          <cell r="J902">
            <v>0</v>
          </cell>
          <cell r="K902">
            <v>-1253375.98</v>
          </cell>
          <cell r="L902">
            <v>0</v>
          </cell>
          <cell r="M902">
            <v>0</v>
          </cell>
          <cell r="N902">
            <v>0</v>
          </cell>
          <cell r="O902">
            <v>0</v>
          </cell>
          <cell r="P902">
            <v>0</v>
          </cell>
          <cell r="Q902">
            <v>-120125.63</v>
          </cell>
          <cell r="R902">
            <v>0</v>
          </cell>
          <cell r="S902">
            <v>0</v>
          </cell>
          <cell r="T902">
            <v>0</v>
          </cell>
          <cell r="U902">
            <v>0</v>
          </cell>
          <cell r="V902">
            <v>-2164074.69</v>
          </cell>
          <cell r="W902">
            <v>0</v>
          </cell>
          <cell r="X902">
            <v>0</v>
          </cell>
          <cell r="Y902">
            <v>0</v>
          </cell>
          <cell r="Z902">
            <v>0</v>
          </cell>
          <cell r="AA902">
            <v>0</v>
          </cell>
          <cell r="AB902">
            <v>0</v>
          </cell>
          <cell r="AC902">
            <v>0</v>
          </cell>
          <cell r="AD902">
            <v>0</v>
          </cell>
          <cell r="AE902">
            <v>0</v>
          </cell>
          <cell r="AF902">
            <v>0</v>
          </cell>
          <cell r="AG902">
            <v>0</v>
          </cell>
          <cell r="AH902">
            <v>0</v>
          </cell>
          <cell r="AI902">
            <v>0</v>
          </cell>
          <cell r="AJ902">
            <v>0</v>
          </cell>
          <cell r="AK902">
            <v>0</v>
          </cell>
          <cell r="AL902">
            <v>0</v>
          </cell>
          <cell r="AM902">
            <v>0</v>
          </cell>
          <cell r="AN902">
            <v>0</v>
          </cell>
          <cell r="AO902">
            <v>0</v>
          </cell>
          <cell r="AP902">
            <v>0</v>
          </cell>
          <cell r="AQ902">
            <v>0</v>
          </cell>
          <cell r="AR902">
            <v>-790573.08</v>
          </cell>
          <cell r="AS902">
            <v>0</v>
          </cell>
          <cell r="AT902">
            <v>-790573.08</v>
          </cell>
          <cell r="AU902">
            <v>-1253375.98</v>
          </cell>
          <cell r="AV902">
            <v>0</v>
          </cell>
          <cell r="AW902">
            <v>0</v>
          </cell>
          <cell r="AX902">
            <v>0</v>
          </cell>
          <cell r="AY902">
            <v>-1253375.98</v>
          </cell>
          <cell r="AZ902">
            <v>0</v>
          </cell>
          <cell r="BA902">
            <v>0</v>
          </cell>
          <cell r="BB902">
            <v>0</v>
          </cell>
          <cell r="BC902">
            <v>0</v>
          </cell>
          <cell r="BD902">
            <v>0</v>
          </cell>
          <cell r="BE902">
            <v>-120125.63</v>
          </cell>
          <cell r="BF902">
            <v>0</v>
          </cell>
          <cell r="BG902">
            <v>0</v>
          </cell>
          <cell r="BH902">
            <v>0</v>
          </cell>
          <cell r="BI902">
            <v>0</v>
          </cell>
          <cell r="BJ902">
            <v>-2164074.69</v>
          </cell>
        </row>
        <row r="903">
          <cell r="A903">
            <v>690179</v>
          </cell>
          <cell r="B903" t="str">
            <v>Sett.Offset-COS int</v>
          </cell>
          <cell r="C903">
            <v>0</v>
          </cell>
          <cell r="D903">
            <v>-10244.84</v>
          </cell>
          <cell r="E903">
            <v>0</v>
          </cell>
          <cell r="F903">
            <v>-10244.84</v>
          </cell>
          <cell r="G903">
            <v>-184725.66</v>
          </cell>
          <cell r="H903">
            <v>0</v>
          </cell>
          <cell r="I903">
            <v>0</v>
          </cell>
          <cell r="J903">
            <v>0</v>
          </cell>
          <cell r="K903">
            <v>-184725.66</v>
          </cell>
          <cell r="L903">
            <v>0</v>
          </cell>
          <cell r="M903">
            <v>0</v>
          </cell>
          <cell r="N903">
            <v>0</v>
          </cell>
          <cell r="O903">
            <v>-18263567.190000001</v>
          </cell>
          <cell r="P903">
            <v>0</v>
          </cell>
          <cell r="Q903">
            <v>-77626.100000000006</v>
          </cell>
          <cell r="R903">
            <v>0</v>
          </cell>
          <cell r="S903">
            <v>0</v>
          </cell>
          <cell r="T903">
            <v>0</v>
          </cell>
          <cell r="U903">
            <v>0</v>
          </cell>
          <cell r="V903">
            <v>-18536163.789999999</v>
          </cell>
          <cell r="W903">
            <v>0</v>
          </cell>
          <cell r="X903">
            <v>0</v>
          </cell>
          <cell r="Y903">
            <v>0</v>
          </cell>
          <cell r="Z903">
            <v>0</v>
          </cell>
          <cell r="AA903">
            <v>0</v>
          </cell>
          <cell r="AB903">
            <v>0</v>
          </cell>
          <cell r="AC903">
            <v>0</v>
          </cell>
          <cell r="AD903">
            <v>0</v>
          </cell>
          <cell r="AE903">
            <v>0</v>
          </cell>
          <cell r="AF903">
            <v>0</v>
          </cell>
          <cell r="AG903">
            <v>0</v>
          </cell>
          <cell r="AH903">
            <v>0</v>
          </cell>
          <cell r="AI903">
            <v>0</v>
          </cell>
          <cell r="AJ903">
            <v>0</v>
          </cell>
          <cell r="AK903">
            <v>0</v>
          </cell>
          <cell r="AL903">
            <v>0</v>
          </cell>
          <cell r="AM903">
            <v>0</v>
          </cell>
          <cell r="AN903">
            <v>0</v>
          </cell>
          <cell r="AO903">
            <v>0</v>
          </cell>
          <cell r="AP903">
            <v>0</v>
          </cell>
          <cell r="AQ903">
            <v>0</v>
          </cell>
          <cell r="AR903">
            <v>-10244.84</v>
          </cell>
          <cell r="AS903">
            <v>0</v>
          </cell>
          <cell r="AT903">
            <v>-10244.84</v>
          </cell>
          <cell r="AU903">
            <v>-184725.66</v>
          </cell>
          <cell r="AV903">
            <v>0</v>
          </cell>
          <cell r="AW903">
            <v>0</v>
          </cell>
          <cell r="AX903">
            <v>0</v>
          </cell>
          <cell r="AY903">
            <v>-184725.66</v>
          </cell>
          <cell r="AZ903">
            <v>0</v>
          </cell>
          <cell r="BA903">
            <v>0</v>
          </cell>
          <cell r="BB903">
            <v>0</v>
          </cell>
          <cell r="BC903">
            <v>-18263567.190000001</v>
          </cell>
          <cell r="BD903">
            <v>0</v>
          </cell>
          <cell r="BE903">
            <v>-77626.100000000006</v>
          </cell>
          <cell r="BF903">
            <v>0</v>
          </cell>
          <cell r="BG903">
            <v>0</v>
          </cell>
          <cell r="BH903">
            <v>0</v>
          </cell>
          <cell r="BI903">
            <v>0</v>
          </cell>
          <cell r="BJ903">
            <v>-18536163.789999999</v>
          </cell>
        </row>
        <row r="904">
          <cell r="A904">
            <v>690180</v>
          </cell>
          <cell r="B904" t="str">
            <v>AUC offset - Materials</v>
          </cell>
          <cell r="C904">
            <v>0</v>
          </cell>
          <cell r="D904">
            <v>-185148977.58000001</v>
          </cell>
          <cell r="E904">
            <v>0</v>
          </cell>
          <cell r="F904">
            <v>-185148977.58000001</v>
          </cell>
          <cell r="G904">
            <v>-88053336.659999996</v>
          </cell>
          <cell r="H904">
            <v>0</v>
          </cell>
          <cell r="I904">
            <v>0</v>
          </cell>
          <cell r="J904">
            <v>0</v>
          </cell>
          <cell r="K904">
            <v>-88053336.659999996</v>
          </cell>
          <cell r="L904">
            <v>0</v>
          </cell>
          <cell r="M904">
            <v>0</v>
          </cell>
          <cell r="N904">
            <v>0</v>
          </cell>
          <cell r="O904">
            <v>-5310175.9800000004</v>
          </cell>
          <cell r="P904">
            <v>0</v>
          </cell>
          <cell r="Q904">
            <v>-2182119.37</v>
          </cell>
          <cell r="R904">
            <v>0</v>
          </cell>
          <cell r="S904">
            <v>0</v>
          </cell>
          <cell r="T904">
            <v>0</v>
          </cell>
          <cell r="U904">
            <v>0</v>
          </cell>
          <cell r="V904">
            <v>-280694609.58999997</v>
          </cell>
          <cell r="W904">
            <v>0</v>
          </cell>
          <cell r="X904">
            <v>0</v>
          </cell>
          <cell r="Y904">
            <v>0</v>
          </cell>
          <cell r="Z904">
            <v>0</v>
          </cell>
          <cell r="AA904">
            <v>0</v>
          </cell>
          <cell r="AB904">
            <v>0</v>
          </cell>
          <cell r="AC904">
            <v>0</v>
          </cell>
          <cell r="AD904">
            <v>0</v>
          </cell>
          <cell r="AE904">
            <v>0</v>
          </cell>
          <cell r="AF904">
            <v>0</v>
          </cell>
          <cell r="AG904">
            <v>0</v>
          </cell>
          <cell r="AH904">
            <v>0</v>
          </cell>
          <cell r="AI904">
            <v>0</v>
          </cell>
          <cell r="AJ904">
            <v>0</v>
          </cell>
          <cell r="AK904">
            <v>0</v>
          </cell>
          <cell r="AL904">
            <v>0</v>
          </cell>
          <cell r="AM904">
            <v>0</v>
          </cell>
          <cell r="AN904">
            <v>0</v>
          </cell>
          <cell r="AO904">
            <v>0</v>
          </cell>
          <cell r="AP904">
            <v>0</v>
          </cell>
          <cell r="AQ904">
            <v>0</v>
          </cell>
          <cell r="AR904">
            <v>-185148977.58000001</v>
          </cell>
          <cell r="AS904">
            <v>0</v>
          </cell>
          <cell r="AT904">
            <v>-185148977.58000001</v>
          </cell>
          <cell r="AU904">
            <v>-88053336.659999996</v>
          </cell>
          <cell r="AV904">
            <v>0</v>
          </cell>
          <cell r="AW904">
            <v>0</v>
          </cell>
          <cell r="AX904">
            <v>0</v>
          </cell>
          <cell r="AY904">
            <v>-88053336.659999996</v>
          </cell>
          <cell r="AZ904">
            <v>0</v>
          </cell>
          <cell r="BA904">
            <v>0</v>
          </cell>
          <cell r="BB904">
            <v>0</v>
          </cell>
          <cell r="BC904">
            <v>-5310175.9800000004</v>
          </cell>
          <cell r="BD904">
            <v>0</v>
          </cell>
          <cell r="BE904">
            <v>-2182119.37</v>
          </cell>
          <cell r="BF904">
            <v>0</v>
          </cell>
          <cell r="BG904">
            <v>0</v>
          </cell>
          <cell r="BH904">
            <v>0</v>
          </cell>
          <cell r="BI904">
            <v>0</v>
          </cell>
          <cell r="BJ904">
            <v>-280694609.58999997</v>
          </cell>
        </row>
        <row r="905">
          <cell r="A905">
            <v>690181</v>
          </cell>
          <cell r="B905" t="str">
            <v>AuC offset - Contracts</v>
          </cell>
          <cell r="C905">
            <v>0</v>
          </cell>
          <cell r="D905">
            <v>-172250056.19999999</v>
          </cell>
          <cell r="E905">
            <v>0</v>
          </cell>
          <cell r="F905">
            <v>-172250056.19999999</v>
          </cell>
          <cell r="G905">
            <v>-126627189.98</v>
          </cell>
          <cell r="H905">
            <v>0</v>
          </cell>
          <cell r="I905">
            <v>0</v>
          </cell>
          <cell r="J905">
            <v>0</v>
          </cell>
          <cell r="K905">
            <v>-126627189.98</v>
          </cell>
          <cell r="L905">
            <v>0</v>
          </cell>
          <cell r="M905">
            <v>0</v>
          </cell>
          <cell r="N905">
            <v>0</v>
          </cell>
          <cell r="O905">
            <v>0</v>
          </cell>
          <cell r="P905">
            <v>0</v>
          </cell>
          <cell r="Q905">
            <v>-370595.22</v>
          </cell>
          <cell r="R905">
            <v>0</v>
          </cell>
          <cell r="S905">
            <v>0</v>
          </cell>
          <cell r="T905">
            <v>0</v>
          </cell>
          <cell r="U905">
            <v>0</v>
          </cell>
          <cell r="V905">
            <v>-299247841.39999998</v>
          </cell>
          <cell r="W905">
            <v>0</v>
          </cell>
          <cell r="X905">
            <v>0</v>
          </cell>
          <cell r="Y905">
            <v>0</v>
          </cell>
          <cell r="Z905">
            <v>0</v>
          </cell>
          <cell r="AA905">
            <v>0</v>
          </cell>
          <cell r="AB905">
            <v>0</v>
          </cell>
          <cell r="AC905">
            <v>0</v>
          </cell>
          <cell r="AD905">
            <v>0</v>
          </cell>
          <cell r="AE905">
            <v>0</v>
          </cell>
          <cell r="AF905">
            <v>0</v>
          </cell>
          <cell r="AG905">
            <v>0</v>
          </cell>
          <cell r="AH905">
            <v>0</v>
          </cell>
          <cell r="AI905">
            <v>0</v>
          </cell>
          <cell r="AJ905">
            <v>0</v>
          </cell>
          <cell r="AK905">
            <v>0</v>
          </cell>
          <cell r="AL905">
            <v>0</v>
          </cell>
          <cell r="AM905">
            <v>0</v>
          </cell>
          <cell r="AN905">
            <v>0</v>
          </cell>
          <cell r="AO905">
            <v>0</v>
          </cell>
          <cell r="AP905">
            <v>0</v>
          </cell>
          <cell r="AQ905">
            <v>0</v>
          </cell>
          <cell r="AR905">
            <v>-172250056.19999999</v>
          </cell>
          <cell r="AS905">
            <v>0</v>
          </cell>
          <cell r="AT905">
            <v>-172250056.19999999</v>
          </cell>
          <cell r="AU905">
            <v>-126627189.98</v>
          </cell>
          <cell r="AV905">
            <v>0</v>
          </cell>
          <cell r="AW905">
            <v>0</v>
          </cell>
          <cell r="AX905">
            <v>0</v>
          </cell>
          <cell r="AY905">
            <v>-126627189.98</v>
          </cell>
          <cell r="AZ905">
            <v>0</v>
          </cell>
          <cell r="BA905">
            <v>0</v>
          </cell>
          <cell r="BB905">
            <v>0</v>
          </cell>
          <cell r="BC905">
            <v>0</v>
          </cell>
          <cell r="BD905">
            <v>0</v>
          </cell>
          <cell r="BE905">
            <v>-370595.22</v>
          </cell>
          <cell r="BF905">
            <v>0</v>
          </cell>
          <cell r="BG905">
            <v>0</v>
          </cell>
          <cell r="BH905">
            <v>0</v>
          </cell>
          <cell r="BI905">
            <v>0</v>
          </cell>
          <cell r="BJ905">
            <v>-299247841.39999998</v>
          </cell>
        </row>
        <row r="906">
          <cell r="A906">
            <v>690182</v>
          </cell>
          <cell r="B906" t="str">
            <v>AUC Offset-MiscCost</v>
          </cell>
          <cell r="C906">
            <v>0</v>
          </cell>
          <cell r="D906">
            <v>-25693688.899999999</v>
          </cell>
          <cell r="E906">
            <v>0</v>
          </cell>
          <cell r="F906">
            <v>-25693688.899999999</v>
          </cell>
          <cell r="G906">
            <v>-38311274.539999999</v>
          </cell>
          <cell r="H906">
            <v>0</v>
          </cell>
          <cell r="I906">
            <v>0</v>
          </cell>
          <cell r="J906">
            <v>0</v>
          </cell>
          <cell r="K906">
            <v>-38311274.539999999</v>
          </cell>
          <cell r="L906">
            <v>0</v>
          </cell>
          <cell r="M906">
            <v>0</v>
          </cell>
          <cell r="N906">
            <v>0</v>
          </cell>
          <cell r="O906">
            <v>-51177.85</v>
          </cell>
          <cell r="P906">
            <v>0</v>
          </cell>
          <cell r="Q906">
            <v>-999462.48</v>
          </cell>
          <cell r="R906">
            <v>0</v>
          </cell>
          <cell r="S906">
            <v>0</v>
          </cell>
          <cell r="T906">
            <v>0</v>
          </cell>
          <cell r="U906">
            <v>0</v>
          </cell>
          <cell r="V906">
            <v>-65055603.770000003</v>
          </cell>
          <cell r="W906">
            <v>0</v>
          </cell>
          <cell r="X906">
            <v>0</v>
          </cell>
          <cell r="Y906">
            <v>0</v>
          </cell>
          <cell r="Z906">
            <v>0</v>
          </cell>
          <cell r="AA906">
            <v>0</v>
          </cell>
          <cell r="AB906">
            <v>0</v>
          </cell>
          <cell r="AC906">
            <v>0</v>
          </cell>
          <cell r="AD906">
            <v>0</v>
          </cell>
          <cell r="AE906">
            <v>0</v>
          </cell>
          <cell r="AF906">
            <v>0</v>
          </cell>
          <cell r="AG906">
            <v>0</v>
          </cell>
          <cell r="AH906">
            <v>0</v>
          </cell>
          <cell r="AI906">
            <v>0</v>
          </cell>
          <cell r="AJ906">
            <v>0</v>
          </cell>
          <cell r="AK906">
            <v>0</v>
          </cell>
          <cell r="AL906">
            <v>0</v>
          </cell>
          <cell r="AM906">
            <v>0</v>
          </cell>
          <cell r="AN906">
            <v>0</v>
          </cell>
          <cell r="AO906">
            <v>0</v>
          </cell>
          <cell r="AP906">
            <v>0</v>
          </cell>
          <cell r="AQ906">
            <v>0</v>
          </cell>
          <cell r="AR906">
            <v>-25693688.899999999</v>
          </cell>
          <cell r="AS906">
            <v>0</v>
          </cell>
          <cell r="AT906">
            <v>-25693688.899999999</v>
          </cell>
          <cell r="AU906">
            <v>-38311274.539999999</v>
          </cell>
          <cell r="AV906">
            <v>0</v>
          </cell>
          <cell r="AW906">
            <v>0</v>
          </cell>
          <cell r="AX906">
            <v>0</v>
          </cell>
          <cell r="AY906">
            <v>-38311274.539999999</v>
          </cell>
          <cell r="AZ906">
            <v>0</v>
          </cell>
          <cell r="BA906">
            <v>0</v>
          </cell>
          <cell r="BB906">
            <v>0</v>
          </cell>
          <cell r="BC906">
            <v>-51177.85</v>
          </cell>
          <cell r="BD906">
            <v>0</v>
          </cell>
          <cell r="BE906">
            <v>-999462.48</v>
          </cell>
          <cell r="BF906">
            <v>0</v>
          </cell>
          <cell r="BG906">
            <v>0</v>
          </cell>
          <cell r="BH906">
            <v>0</v>
          </cell>
          <cell r="BI906">
            <v>0</v>
          </cell>
          <cell r="BJ906">
            <v>-65055603.770000003</v>
          </cell>
        </row>
        <row r="907">
          <cell r="A907">
            <v>690183</v>
          </cell>
          <cell r="B907" t="str">
            <v>AUC Offset-Eqp Rent</v>
          </cell>
          <cell r="C907">
            <v>0</v>
          </cell>
          <cell r="D907">
            <v>-23956381.329999998</v>
          </cell>
          <cell r="E907">
            <v>0</v>
          </cell>
          <cell r="F907">
            <v>-23956381.329999998</v>
          </cell>
          <cell r="G907">
            <v>-2152759.9500000002</v>
          </cell>
          <cell r="H907">
            <v>0</v>
          </cell>
          <cell r="I907">
            <v>0</v>
          </cell>
          <cell r="J907">
            <v>0</v>
          </cell>
          <cell r="K907">
            <v>-2152759.9500000002</v>
          </cell>
          <cell r="L907">
            <v>0</v>
          </cell>
          <cell r="M907">
            <v>0</v>
          </cell>
          <cell r="N907">
            <v>0</v>
          </cell>
          <cell r="O907">
            <v>0</v>
          </cell>
          <cell r="P907">
            <v>0</v>
          </cell>
          <cell r="Q907">
            <v>0</v>
          </cell>
          <cell r="R907">
            <v>0</v>
          </cell>
          <cell r="S907">
            <v>0</v>
          </cell>
          <cell r="T907">
            <v>0</v>
          </cell>
          <cell r="U907">
            <v>0</v>
          </cell>
          <cell r="V907">
            <v>-26109141.280000001</v>
          </cell>
          <cell r="W907">
            <v>0</v>
          </cell>
          <cell r="X907">
            <v>0</v>
          </cell>
          <cell r="Y907">
            <v>0</v>
          </cell>
          <cell r="Z907">
            <v>0</v>
          </cell>
          <cell r="AA907">
            <v>0</v>
          </cell>
          <cell r="AB907">
            <v>0</v>
          </cell>
          <cell r="AC907">
            <v>0</v>
          </cell>
          <cell r="AD907">
            <v>0</v>
          </cell>
          <cell r="AE907">
            <v>0</v>
          </cell>
          <cell r="AF907">
            <v>0</v>
          </cell>
          <cell r="AG907">
            <v>0</v>
          </cell>
          <cell r="AH907">
            <v>0</v>
          </cell>
          <cell r="AI907">
            <v>0</v>
          </cell>
          <cell r="AJ907">
            <v>0</v>
          </cell>
          <cell r="AK907">
            <v>0</v>
          </cell>
          <cell r="AL907">
            <v>0</v>
          </cell>
          <cell r="AM907">
            <v>0</v>
          </cell>
          <cell r="AN907">
            <v>0</v>
          </cell>
          <cell r="AO907">
            <v>0</v>
          </cell>
          <cell r="AP907">
            <v>0</v>
          </cell>
          <cell r="AQ907">
            <v>0</v>
          </cell>
          <cell r="AR907">
            <v>-23956381.329999998</v>
          </cell>
          <cell r="AS907">
            <v>0</v>
          </cell>
          <cell r="AT907">
            <v>-23956381.329999998</v>
          </cell>
          <cell r="AU907">
            <v>-2152759.9500000002</v>
          </cell>
          <cell r="AV907">
            <v>0</v>
          </cell>
          <cell r="AW907">
            <v>0</v>
          </cell>
          <cell r="AX907">
            <v>0</v>
          </cell>
          <cell r="AY907">
            <v>-2152759.9500000002</v>
          </cell>
          <cell r="AZ907">
            <v>0</v>
          </cell>
          <cell r="BA907">
            <v>0</v>
          </cell>
          <cell r="BB907">
            <v>0</v>
          </cell>
          <cell r="BC907">
            <v>0</v>
          </cell>
          <cell r="BD907">
            <v>0</v>
          </cell>
          <cell r="BE907">
            <v>0</v>
          </cell>
          <cell r="BF907">
            <v>0</v>
          </cell>
          <cell r="BG907">
            <v>0</v>
          </cell>
          <cell r="BH907">
            <v>0</v>
          </cell>
          <cell r="BI907">
            <v>0</v>
          </cell>
          <cell r="BJ907">
            <v>-26109141.280000001</v>
          </cell>
        </row>
        <row r="908">
          <cell r="A908">
            <v>690184</v>
          </cell>
          <cell r="B908" t="str">
            <v>AuC Offset - Fuel</v>
          </cell>
          <cell r="C908">
            <v>0</v>
          </cell>
          <cell r="D908">
            <v>-1341.8</v>
          </cell>
          <cell r="E908">
            <v>0</v>
          </cell>
          <cell r="F908">
            <v>-1341.8</v>
          </cell>
          <cell r="G908">
            <v>0</v>
          </cell>
          <cell r="H908">
            <v>0</v>
          </cell>
          <cell r="I908">
            <v>0</v>
          </cell>
          <cell r="J908">
            <v>0</v>
          </cell>
          <cell r="K908">
            <v>0</v>
          </cell>
          <cell r="L908">
            <v>0</v>
          </cell>
          <cell r="M908">
            <v>0</v>
          </cell>
          <cell r="N908">
            <v>0</v>
          </cell>
          <cell r="O908">
            <v>0</v>
          </cell>
          <cell r="P908">
            <v>0</v>
          </cell>
          <cell r="Q908">
            <v>0</v>
          </cell>
          <cell r="R908">
            <v>0</v>
          </cell>
          <cell r="S908">
            <v>0</v>
          </cell>
          <cell r="T908">
            <v>0</v>
          </cell>
          <cell r="U908">
            <v>0</v>
          </cell>
          <cell r="V908">
            <v>-1341.8</v>
          </cell>
          <cell r="W908">
            <v>0</v>
          </cell>
          <cell r="X908">
            <v>0</v>
          </cell>
          <cell r="Y908">
            <v>0</v>
          </cell>
          <cell r="Z908">
            <v>0</v>
          </cell>
          <cell r="AA908">
            <v>0</v>
          </cell>
          <cell r="AB908">
            <v>0</v>
          </cell>
          <cell r="AC908">
            <v>0</v>
          </cell>
          <cell r="AD908">
            <v>0</v>
          </cell>
          <cell r="AE908">
            <v>0</v>
          </cell>
          <cell r="AF908">
            <v>0</v>
          </cell>
          <cell r="AG908">
            <v>0</v>
          </cell>
          <cell r="AH908">
            <v>0</v>
          </cell>
          <cell r="AI908">
            <v>0</v>
          </cell>
          <cell r="AJ908">
            <v>0</v>
          </cell>
          <cell r="AK908">
            <v>0</v>
          </cell>
          <cell r="AL908">
            <v>0</v>
          </cell>
          <cell r="AM908">
            <v>0</v>
          </cell>
          <cell r="AN908">
            <v>0</v>
          </cell>
          <cell r="AO908">
            <v>0</v>
          </cell>
          <cell r="AP908">
            <v>0</v>
          </cell>
          <cell r="AQ908">
            <v>0</v>
          </cell>
          <cell r="AR908">
            <v>-1341.8</v>
          </cell>
          <cell r="AS908">
            <v>0</v>
          </cell>
          <cell r="AT908">
            <v>-1341.8</v>
          </cell>
          <cell r="AU908">
            <v>0</v>
          </cell>
          <cell r="AV908">
            <v>0</v>
          </cell>
          <cell r="AW908">
            <v>0</v>
          </cell>
          <cell r="AX908">
            <v>0</v>
          </cell>
          <cell r="AY908">
            <v>0</v>
          </cell>
          <cell r="AZ908">
            <v>0</v>
          </cell>
          <cell r="BA908">
            <v>0</v>
          </cell>
          <cell r="BB908">
            <v>0</v>
          </cell>
          <cell r="BC908">
            <v>0</v>
          </cell>
          <cell r="BD908">
            <v>0</v>
          </cell>
          <cell r="BE908">
            <v>0</v>
          </cell>
          <cell r="BF908">
            <v>0</v>
          </cell>
          <cell r="BG908">
            <v>0</v>
          </cell>
          <cell r="BH908">
            <v>0</v>
          </cell>
          <cell r="BI908">
            <v>0</v>
          </cell>
          <cell r="BJ908">
            <v>-1341.8</v>
          </cell>
        </row>
        <row r="909">
          <cell r="A909">
            <v>690185</v>
          </cell>
          <cell r="B909" t="str">
            <v>AuC Offset - Proc Card</v>
          </cell>
          <cell r="C909">
            <v>0</v>
          </cell>
          <cell r="D909">
            <v>-11910363.99</v>
          </cell>
          <cell r="E909">
            <v>0</v>
          </cell>
          <cell r="F909">
            <v>-11910363.99</v>
          </cell>
          <cell r="G909">
            <v>-10144519.52</v>
          </cell>
          <cell r="H909">
            <v>0</v>
          </cell>
          <cell r="I909">
            <v>0</v>
          </cell>
          <cell r="J909">
            <v>0</v>
          </cell>
          <cell r="K909">
            <v>-10144519.52</v>
          </cell>
          <cell r="L909">
            <v>0</v>
          </cell>
          <cell r="M909">
            <v>0</v>
          </cell>
          <cell r="N909">
            <v>0</v>
          </cell>
          <cell r="O909">
            <v>0</v>
          </cell>
          <cell r="P909">
            <v>0</v>
          </cell>
          <cell r="Q909">
            <v>-138624.42000000001</v>
          </cell>
          <cell r="R909">
            <v>0</v>
          </cell>
          <cell r="S909">
            <v>0</v>
          </cell>
          <cell r="T909">
            <v>0</v>
          </cell>
          <cell r="U909">
            <v>0</v>
          </cell>
          <cell r="V909">
            <v>-22193507.93</v>
          </cell>
          <cell r="W909">
            <v>0</v>
          </cell>
          <cell r="X909">
            <v>0</v>
          </cell>
          <cell r="Y909">
            <v>0</v>
          </cell>
          <cell r="Z909">
            <v>0</v>
          </cell>
          <cell r="AA909">
            <v>0</v>
          </cell>
          <cell r="AB909">
            <v>0</v>
          </cell>
          <cell r="AC909">
            <v>0</v>
          </cell>
          <cell r="AD909">
            <v>0</v>
          </cell>
          <cell r="AE909">
            <v>0</v>
          </cell>
          <cell r="AF909">
            <v>0</v>
          </cell>
          <cell r="AG909">
            <v>0</v>
          </cell>
          <cell r="AH909">
            <v>0</v>
          </cell>
          <cell r="AI909">
            <v>0</v>
          </cell>
          <cell r="AJ909">
            <v>0</v>
          </cell>
          <cell r="AK909">
            <v>0</v>
          </cell>
          <cell r="AL909">
            <v>0</v>
          </cell>
          <cell r="AM909">
            <v>0</v>
          </cell>
          <cell r="AN909">
            <v>0</v>
          </cell>
          <cell r="AO909">
            <v>0</v>
          </cell>
          <cell r="AP909">
            <v>0</v>
          </cell>
          <cell r="AQ909">
            <v>0</v>
          </cell>
          <cell r="AR909">
            <v>-11910363.99</v>
          </cell>
          <cell r="AS909">
            <v>0</v>
          </cell>
          <cell r="AT909">
            <v>-11910363.99</v>
          </cell>
          <cell r="AU909">
            <v>-10144519.52</v>
          </cell>
          <cell r="AV909">
            <v>0</v>
          </cell>
          <cell r="AW909">
            <v>0</v>
          </cell>
          <cell r="AX909">
            <v>0</v>
          </cell>
          <cell r="AY909">
            <v>-10144519.52</v>
          </cell>
          <cell r="AZ909">
            <v>0</v>
          </cell>
          <cell r="BA909">
            <v>0</v>
          </cell>
          <cell r="BB909">
            <v>0</v>
          </cell>
          <cell r="BC909">
            <v>0</v>
          </cell>
          <cell r="BD909">
            <v>0</v>
          </cell>
          <cell r="BE909">
            <v>-138624.42000000001</v>
          </cell>
          <cell r="BF909">
            <v>0</v>
          </cell>
          <cell r="BG909">
            <v>0</v>
          </cell>
          <cell r="BH909">
            <v>0</v>
          </cell>
          <cell r="BI909">
            <v>0</v>
          </cell>
          <cell r="BJ909">
            <v>-22193507.93</v>
          </cell>
        </row>
        <row r="910">
          <cell r="A910">
            <v>690186</v>
          </cell>
          <cell r="B910" t="str">
            <v>AUC Offset-COS Affil</v>
          </cell>
          <cell r="C910">
            <v>0</v>
          </cell>
          <cell r="D910">
            <v>-1408252.54</v>
          </cell>
          <cell r="E910">
            <v>0</v>
          </cell>
          <cell r="F910">
            <v>-1408252.54</v>
          </cell>
          <cell r="G910">
            <v>-569791.81000000006</v>
          </cell>
          <cell r="H910">
            <v>0</v>
          </cell>
          <cell r="I910">
            <v>0</v>
          </cell>
          <cell r="J910">
            <v>0</v>
          </cell>
          <cell r="K910">
            <v>-569791.81000000006</v>
          </cell>
          <cell r="L910">
            <v>0</v>
          </cell>
          <cell r="M910">
            <v>0</v>
          </cell>
          <cell r="N910">
            <v>0</v>
          </cell>
          <cell r="O910">
            <v>-1606839.06</v>
          </cell>
          <cell r="P910">
            <v>0</v>
          </cell>
          <cell r="Q910">
            <v>-21602.84</v>
          </cell>
          <cell r="R910">
            <v>0</v>
          </cell>
          <cell r="S910">
            <v>0</v>
          </cell>
          <cell r="T910">
            <v>0</v>
          </cell>
          <cell r="U910">
            <v>0</v>
          </cell>
          <cell r="V910">
            <v>-3606486.25</v>
          </cell>
          <cell r="W910">
            <v>0</v>
          </cell>
          <cell r="X910">
            <v>0</v>
          </cell>
          <cell r="Y910">
            <v>0</v>
          </cell>
          <cell r="Z910">
            <v>0</v>
          </cell>
          <cell r="AA910">
            <v>0</v>
          </cell>
          <cell r="AB910">
            <v>0</v>
          </cell>
          <cell r="AC910">
            <v>0</v>
          </cell>
          <cell r="AD910">
            <v>0</v>
          </cell>
          <cell r="AE910">
            <v>0</v>
          </cell>
          <cell r="AF910">
            <v>0</v>
          </cell>
          <cell r="AG910">
            <v>0</v>
          </cell>
          <cell r="AH910">
            <v>0</v>
          </cell>
          <cell r="AI910">
            <v>0</v>
          </cell>
          <cell r="AJ910">
            <v>0</v>
          </cell>
          <cell r="AK910">
            <v>0</v>
          </cell>
          <cell r="AL910">
            <v>0</v>
          </cell>
          <cell r="AM910">
            <v>0</v>
          </cell>
          <cell r="AN910">
            <v>0</v>
          </cell>
          <cell r="AO910">
            <v>0</v>
          </cell>
          <cell r="AP910">
            <v>0</v>
          </cell>
          <cell r="AQ910">
            <v>0</v>
          </cell>
          <cell r="AR910">
            <v>-1408252.54</v>
          </cell>
          <cell r="AS910">
            <v>0</v>
          </cell>
          <cell r="AT910">
            <v>-1408252.54</v>
          </cell>
          <cell r="AU910">
            <v>-569791.81000000006</v>
          </cell>
          <cell r="AV910">
            <v>0</v>
          </cell>
          <cell r="AW910">
            <v>0</v>
          </cell>
          <cell r="AX910">
            <v>0</v>
          </cell>
          <cell r="AY910">
            <v>-569791.81000000006</v>
          </cell>
          <cell r="AZ910">
            <v>0</v>
          </cell>
          <cell r="BA910">
            <v>0</v>
          </cell>
          <cell r="BB910">
            <v>0</v>
          </cell>
          <cell r="BC910">
            <v>-1606839.06</v>
          </cell>
          <cell r="BD910">
            <v>0</v>
          </cell>
          <cell r="BE910">
            <v>-21602.84</v>
          </cell>
          <cell r="BF910">
            <v>0</v>
          </cell>
          <cell r="BG910">
            <v>0</v>
          </cell>
          <cell r="BH910">
            <v>0</v>
          </cell>
          <cell r="BI910">
            <v>0</v>
          </cell>
          <cell r="BJ910">
            <v>-3606486.25</v>
          </cell>
        </row>
        <row r="911">
          <cell r="A911">
            <v>690187</v>
          </cell>
          <cell r="B911" t="str">
            <v>Settled Interest DA</v>
          </cell>
          <cell r="C911">
            <v>0</v>
          </cell>
          <cell r="D911">
            <v>-6334839.8399999999</v>
          </cell>
          <cell r="E911">
            <v>0</v>
          </cell>
          <cell r="F911">
            <v>-6334839.8399999999</v>
          </cell>
          <cell r="G911">
            <v>-3563556.66</v>
          </cell>
          <cell r="H911">
            <v>0</v>
          </cell>
          <cell r="I911">
            <v>0</v>
          </cell>
          <cell r="J911">
            <v>0</v>
          </cell>
          <cell r="K911">
            <v>-3563556.66</v>
          </cell>
          <cell r="L911">
            <v>0</v>
          </cell>
          <cell r="M911">
            <v>0</v>
          </cell>
          <cell r="N911">
            <v>0</v>
          </cell>
          <cell r="O911">
            <v>0</v>
          </cell>
          <cell r="P911">
            <v>0</v>
          </cell>
          <cell r="Q911">
            <v>-49523.72</v>
          </cell>
          <cell r="R911">
            <v>0</v>
          </cell>
          <cell r="S911">
            <v>0</v>
          </cell>
          <cell r="T911">
            <v>0</v>
          </cell>
          <cell r="U911">
            <v>0</v>
          </cell>
          <cell r="V911">
            <v>-9947920.2200000007</v>
          </cell>
          <cell r="W911">
            <v>0</v>
          </cell>
          <cell r="X911">
            <v>0</v>
          </cell>
          <cell r="Y911">
            <v>0</v>
          </cell>
          <cell r="Z911">
            <v>0</v>
          </cell>
          <cell r="AA911">
            <v>0</v>
          </cell>
          <cell r="AB911">
            <v>0</v>
          </cell>
          <cell r="AC911">
            <v>0</v>
          </cell>
          <cell r="AD911">
            <v>0</v>
          </cell>
          <cell r="AE911">
            <v>0</v>
          </cell>
          <cell r="AF911">
            <v>0</v>
          </cell>
          <cell r="AG911">
            <v>0</v>
          </cell>
          <cell r="AH911">
            <v>0</v>
          </cell>
          <cell r="AI911">
            <v>0</v>
          </cell>
          <cell r="AJ911">
            <v>0</v>
          </cell>
          <cell r="AK911">
            <v>0</v>
          </cell>
          <cell r="AL911">
            <v>0</v>
          </cell>
          <cell r="AM911">
            <v>0</v>
          </cell>
          <cell r="AN911">
            <v>0</v>
          </cell>
          <cell r="AO911">
            <v>0</v>
          </cell>
          <cell r="AP911">
            <v>0</v>
          </cell>
          <cell r="AQ911">
            <v>0</v>
          </cell>
          <cell r="AR911">
            <v>-6334839.8399999999</v>
          </cell>
          <cell r="AS911">
            <v>0</v>
          </cell>
          <cell r="AT911">
            <v>-6334839.8399999999</v>
          </cell>
          <cell r="AU911">
            <v>-3563556.66</v>
          </cell>
          <cell r="AV911">
            <v>0</v>
          </cell>
          <cell r="AW911">
            <v>0</v>
          </cell>
          <cell r="AX911">
            <v>0</v>
          </cell>
          <cell r="AY911">
            <v>-3563556.66</v>
          </cell>
          <cell r="AZ911">
            <v>0</v>
          </cell>
          <cell r="BA911">
            <v>0</v>
          </cell>
          <cell r="BB911">
            <v>0</v>
          </cell>
          <cell r="BC911">
            <v>0</v>
          </cell>
          <cell r="BD911">
            <v>0</v>
          </cell>
          <cell r="BE911">
            <v>-49523.72</v>
          </cell>
          <cell r="BF911">
            <v>0</v>
          </cell>
          <cell r="BG911">
            <v>0</v>
          </cell>
          <cell r="BH911">
            <v>0</v>
          </cell>
          <cell r="BI911">
            <v>0</v>
          </cell>
          <cell r="BJ911">
            <v>-9947920.2200000007</v>
          </cell>
        </row>
        <row r="912">
          <cell r="A912">
            <v>690188</v>
          </cell>
          <cell r="B912" t="str">
            <v>AUC Offset-WO Allow</v>
          </cell>
          <cell r="C912">
            <v>0</v>
          </cell>
          <cell r="D912">
            <v>0</v>
          </cell>
          <cell r="E912">
            <v>0</v>
          </cell>
          <cell r="F912">
            <v>0</v>
          </cell>
          <cell r="G912">
            <v>0</v>
          </cell>
          <cell r="H912">
            <v>0</v>
          </cell>
          <cell r="I912">
            <v>0</v>
          </cell>
          <cell r="J912">
            <v>0</v>
          </cell>
          <cell r="K912">
            <v>0</v>
          </cell>
          <cell r="L912">
            <v>0</v>
          </cell>
          <cell r="M912">
            <v>0</v>
          </cell>
          <cell r="N912">
            <v>0</v>
          </cell>
          <cell r="O912">
            <v>0</v>
          </cell>
          <cell r="P912">
            <v>0</v>
          </cell>
          <cell r="Q912">
            <v>0</v>
          </cell>
          <cell r="R912">
            <v>0</v>
          </cell>
          <cell r="S912">
            <v>0</v>
          </cell>
          <cell r="T912">
            <v>0</v>
          </cell>
          <cell r="U912">
            <v>0</v>
          </cell>
          <cell r="V912">
            <v>0</v>
          </cell>
          <cell r="W912">
            <v>0</v>
          </cell>
          <cell r="X912">
            <v>0</v>
          </cell>
          <cell r="Y912">
            <v>0</v>
          </cell>
          <cell r="Z912">
            <v>0</v>
          </cell>
          <cell r="AA912">
            <v>0</v>
          </cell>
          <cell r="AB912">
            <v>0</v>
          </cell>
          <cell r="AC912">
            <v>0</v>
          </cell>
          <cell r="AD912">
            <v>0</v>
          </cell>
          <cell r="AE912">
            <v>0</v>
          </cell>
          <cell r="AF912">
            <v>0</v>
          </cell>
          <cell r="AG912">
            <v>0</v>
          </cell>
          <cell r="AH912">
            <v>0</v>
          </cell>
          <cell r="AI912">
            <v>0</v>
          </cell>
          <cell r="AJ912">
            <v>0</v>
          </cell>
          <cell r="AK912">
            <v>0</v>
          </cell>
          <cell r="AL912">
            <v>0</v>
          </cell>
          <cell r="AM912">
            <v>0</v>
          </cell>
          <cell r="AN912">
            <v>0</v>
          </cell>
          <cell r="AO912">
            <v>0</v>
          </cell>
          <cell r="AP912">
            <v>0</v>
          </cell>
          <cell r="AQ912">
            <v>0</v>
          </cell>
          <cell r="AR912">
            <v>0</v>
          </cell>
          <cell r="AS912">
            <v>0</v>
          </cell>
          <cell r="AT912">
            <v>0</v>
          </cell>
          <cell r="AU912">
            <v>0</v>
          </cell>
          <cell r="AV912">
            <v>0</v>
          </cell>
          <cell r="AW912">
            <v>0</v>
          </cell>
          <cell r="AX912">
            <v>0</v>
          </cell>
          <cell r="AY912">
            <v>0</v>
          </cell>
          <cell r="AZ912">
            <v>0</v>
          </cell>
          <cell r="BA912">
            <v>0</v>
          </cell>
          <cell r="BB912">
            <v>0</v>
          </cell>
          <cell r="BC912">
            <v>0</v>
          </cell>
          <cell r="BD912">
            <v>0</v>
          </cell>
          <cell r="BE912">
            <v>0</v>
          </cell>
          <cell r="BF912">
            <v>0</v>
          </cell>
          <cell r="BG912">
            <v>0</v>
          </cell>
          <cell r="BH912">
            <v>0</v>
          </cell>
          <cell r="BI912">
            <v>0</v>
          </cell>
          <cell r="BJ912">
            <v>0</v>
          </cell>
        </row>
        <row r="913">
          <cell r="A913">
            <v>690189</v>
          </cell>
          <cell r="B913" t="str">
            <v>AUC Offset-WO DA</v>
          </cell>
          <cell r="C913">
            <v>0</v>
          </cell>
          <cell r="D913">
            <v>0</v>
          </cell>
          <cell r="E913">
            <v>0</v>
          </cell>
          <cell r="F913">
            <v>0</v>
          </cell>
          <cell r="G913">
            <v>0</v>
          </cell>
          <cell r="H913">
            <v>0</v>
          </cell>
          <cell r="I913">
            <v>0</v>
          </cell>
          <cell r="J913">
            <v>0</v>
          </cell>
          <cell r="K913">
            <v>0</v>
          </cell>
          <cell r="L913">
            <v>0</v>
          </cell>
          <cell r="M913">
            <v>0</v>
          </cell>
          <cell r="N913">
            <v>0</v>
          </cell>
          <cell r="O913">
            <v>0</v>
          </cell>
          <cell r="P913">
            <v>0</v>
          </cell>
          <cell r="Q913">
            <v>0</v>
          </cell>
          <cell r="R913">
            <v>0</v>
          </cell>
          <cell r="S913">
            <v>0</v>
          </cell>
          <cell r="T913">
            <v>0</v>
          </cell>
          <cell r="U913">
            <v>0</v>
          </cell>
          <cell r="V913">
            <v>0</v>
          </cell>
          <cell r="W913">
            <v>0</v>
          </cell>
          <cell r="X913">
            <v>0</v>
          </cell>
          <cell r="Y913">
            <v>0</v>
          </cell>
          <cell r="Z913">
            <v>0</v>
          </cell>
          <cell r="AA913">
            <v>0</v>
          </cell>
          <cell r="AB913">
            <v>0</v>
          </cell>
          <cell r="AC913">
            <v>0</v>
          </cell>
          <cell r="AD913">
            <v>0</v>
          </cell>
          <cell r="AE913">
            <v>0</v>
          </cell>
          <cell r="AF913">
            <v>0</v>
          </cell>
          <cell r="AG913">
            <v>0</v>
          </cell>
          <cell r="AH913">
            <v>0</v>
          </cell>
          <cell r="AI913">
            <v>0</v>
          </cell>
          <cell r="AJ913">
            <v>0</v>
          </cell>
          <cell r="AK913">
            <v>0</v>
          </cell>
          <cell r="AL913">
            <v>0</v>
          </cell>
          <cell r="AM913">
            <v>0</v>
          </cell>
          <cell r="AN913">
            <v>0</v>
          </cell>
          <cell r="AO913">
            <v>0</v>
          </cell>
          <cell r="AP913">
            <v>0</v>
          </cell>
          <cell r="AQ913">
            <v>0</v>
          </cell>
          <cell r="AR913">
            <v>0</v>
          </cell>
          <cell r="AS913">
            <v>0</v>
          </cell>
          <cell r="AT913">
            <v>0</v>
          </cell>
          <cell r="AU913">
            <v>0</v>
          </cell>
          <cell r="AV913">
            <v>0</v>
          </cell>
          <cell r="AW913">
            <v>0</v>
          </cell>
          <cell r="AX913">
            <v>0</v>
          </cell>
          <cell r="AY913">
            <v>0</v>
          </cell>
          <cell r="AZ913">
            <v>0</v>
          </cell>
          <cell r="BA913">
            <v>0</v>
          </cell>
          <cell r="BB913">
            <v>0</v>
          </cell>
          <cell r="BC913">
            <v>0</v>
          </cell>
          <cell r="BD913">
            <v>0</v>
          </cell>
          <cell r="BE913">
            <v>0</v>
          </cell>
          <cell r="BF913">
            <v>0</v>
          </cell>
          <cell r="BG913">
            <v>0</v>
          </cell>
          <cell r="BH913">
            <v>0</v>
          </cell>
          <cell r="BI913">
            <v>0</v>
          </cell>
          <cell r="BJ913">
            <v>0</v>
          </cell>
        </row>
        <row r="914">
          <cell r="A914">
            <v>690190</v>
          </cell>
          <cell r="B914" t="str">
            <v>AUC Offset-trf I/O</v>
          </cell>
          <cell r="C914">
            <v>0</v>
          </cell>
          <cell r="D914">
            <v>561979.31000000006</v>
          </cell>
          <cell r="E914">
            <v>0</v>
          </cell>
          <cell r="F914">
            <v>561979.31000000006</v>
          </cell>
          <cell r="G914">
            <v>-1534.04</v>
          </cell>
          <cell r="H914">
            <v>0</v>
          </cell>
          <cell r="I914">
            <v>0</v>
          </cell>
          <cell r="J914">
            <v>0</v>
          </cell>
          <cell r="K914">
            <v>-1534.04</v>
          </cell>
          <cell r="L914">
            <v>0</v>
          </cell>
          <cell r="M914">
            <v>0</v>
          </cell>
          <cell r="N914">
            <v>0</v>
          </cell>
          <cell r="O914">
            <v>0</v>
          </cell>
          <cell r="P914">
            <v>0</v>
          </cell>
          <cell r="Q914">
            <v>0</v>
          </cell>
          <cell r="R914">
            <v>0</v>
          </cell>
          <cell r="S914">
            <v>0</v>
          </cell>
          <cell r="T914">
            <v>0</v>
          </cell>
          <cell r="U914">
            <v>0</v>
          </cell>
          <cell r="V914">
            <v>560445.27</v>
          </cell>
          <cell r="W914">
            <v>0</v>
          </cell>
          <cell r="X914">
            <v>0</v>
          </cell>
          <cell r="Y914">
            <v>0</v>
          </cell>
          <cell r="Z914">
            <v>0</v>
          </cell>
          <cell r="AA914">
            <v>0</v>
          </cell>
          <cell r="AB914">
            <v>0</v>
          </cell>
          <cell r="AC914">
            <v>0</v>
          </cell>
          <cell r="AD914">
            <v>0</v>
          </cell>
          <cell r="AE914">
            <v>0</v>
          </cell>
          <cell r="AF914">
            <v>0</v>
          </cell>
          <cell r="AG914">
            <v>0</v>
          </cell>
          <cell r="AH914">
            <v>0</v>
          </cell>
          <cell r="AI914">
            <v>0</v>
          </cell>
          <cell r="AJ914">
            <v>0</v>
          </cell>
          <cell r="AK914">
            <v>0</v>
          </cell>
          <cell r="AL914">
            <v>0</v>
          </cell>
          <cell r="AM914">
            <v>0</v>
          </cell>
          <cell r="AN914">
            <v>0</v>
          </cell>
          <cell r="AO914">
            <v>0</v>
          </cell>
          <cell r="AP914">
            <v>0</v>
          </cell>
          <cell r="AQ914">
            <v>0</v>
          </cell>
          <cell r="AR914">
            <v>561979.31000000006</v>
          </cell>
          <cell r="AS914">
            <v>0</v>
          </cell>
          <cell r="AT914">
            <v>561979.31000000006</v>
          </cell>
          <cell r="AU914">
            <v>-1534.04</v>
          </cell>
          <cell r="AV914">
            <v>0</v>
          </cell>
          <cell r="AW914">
            <v>0</v>
          </cell>
          <cell r="AX914">
            <v>0</v>
          </cell>
          <cell r="AY914">
            <v>-1534.04</v>
          </cell>
          <cell r="AZ914">
            <v>0</v>
          </cell>
          <cell r="BA914">
            <v>0</v>
          </cell>
          <cell r="BB914">
            <v>0</v>
          </cell>
          <cell r="BC914">
            <v>0</v>
          </cell>
          <cell r="BD914">
            <v>0</v>
          </cell>
          <cell r="BE914">
            <v>0</v>
          </cell>
          <cell r="BF914">
            <v>0</v>
          </cell>
          <cell r="BG914">
            <v>0</v>
          </cell>
          <cell r="BH914">
            <v>0</v>
          </cell>
          <cell r="BI914">
            <v>0</v>
          </cell>
          <cell r="BJ914">
            <v>560445.27</v>
          </cell>
        </row>
        <row r="915">
          <cell r="A915">
            <v>690191</v>
          </cell>
          <cell r="B915" t="str">
            <v>AUC Offst-trf I/O DA</v>
          </cell>
          <cell r="C915">
            <v>0</v>
          </cell>
          <cell r="D915">
            <v>-549359.53</v>
          </cell>
          <cell r="E915">
            <v>0</v>
          </cell>
          <cell r="F915">
            <v>-549359.53</v>
          </cell>
          <cell r="G915">
            <v>1534.04</v>
          </cell>
          <cell r="H915">
            <v>0</v>
          </cell>
          <cell r="I915">
            <v>0</v>
          </cell>
          <cell r="J915">
            <v>0</v>
          </cell>
          <cell r="K915">
            <v>1534.04</v>
          </cell>
          <cell r="L915">
            <v>0</v>
          </cell>
          <cell r="M915">
            <v>0</v>
          </cell>
          <cell r="N915">
            <v>0</v>
          </cell>
          <cell r="O915">
            <v>0</v>
          </cell>
          <cell r="P915">
            <v>0</v>
          </cell>
          <cell r="Q915">
            <v>0</v>
          </cell>
          <cell r="R915">
            <v>0</v>
          </cell>
          <cell r="S915">
            <v>0</v>
          </cell>
          <cell r="T915">
            <v>0</v>
          </cell>
          <cell r="U915">
            <v>0</v>
          </cell>
          <cell r="V915">
            <v>-547825.49</v>
          </cell>
          <cell r="W915">
            <v>0</v>
          </cell>
          <cell r="X915">
            <v>0</v>
          </cell>
          <cell r="Y915">
            <v>0</v>
          </cell>
          <cell r="Z915">
            <v>0</v>
          </cell>
          <cell r="AA915">
            <v>0</v>
          </cell>
          <cell r="AB915">
            <v>0</v>
          </cell>
          <cell r="AC915">
            <v>0</v>
          </cell>
          <cell r="AD915">
            <v>0</v>
          </cell>
          <cell r="AE915">
            <v>0</v>
          </cell>
          <cell r="AF915">
            <v>0</v>
          </cell>
          <cell r="AG915">
            <v>0</v>
          </cell>
          <cell r="AH915">
            <v>0</v>
          </cell>
          <cell r="AI915">
            <v>0</v>
          </cell>
          <cell r="AJ915">
            <v>0</v>
          </cell>
          <cell r="AK915">
            <v>0</v>
          </cell>
          <cell r="AL915">
            <v>0</v>
          </cell>
          <cell r="AM915">
            <v>0</v>
          </cell>
          <cell r="AN915">
            <v>0</v>
          </cell>
          <cell r="AO915">
            <v>0</v>
          </cell>
          <cell r="AP915">
            <v>0</v>
          </cell>
          <cell r="AQ915">
            <v>0</v>
          </cell>
          <cell r="AR915">
            <v>-549359.53</v>
          </cell>
          <cell r="AS915">
            <v>0</v>
          </cell>
          <cell r="AT915">
            <v>-549359.53</v>
          </cell>
          <cell r="AU915">
            <v>1534.04</v>
          </cell>
          <cell r="AV915">
            <v>0</v>
          </cell>
          <cell r="AW915">
            <v>0</v>
          </cell>
          <cell r="AX915">
            <v>0</v>
          </cell>
          <cell r="AY915">
            <v>1534.04</v>
          </cell>
          <cell r="AZ915">
            <v>0</v>
          </cell>
          <cell r="BA915">
            <v>0</v>
          </cell>
          <cell r="BB915">
            <v>0</v>
          </cell>
          <cell r="BC915">
            <v>0</v>
          </cell>
          <cell r="BD915">
            <v>0</v>
          </cell>
          <cell r="BE915">
            <v>0</v>
          </cell>
          <cell r="BF915">
            <v>0</v>
          </cell>
          <cell r="BG915">
            <v>0</v>
          </cell>
          <cell r="BH915">
            <v>0</v>
          </cell>
          <cell r="BI915">
            <v>0</v>
          </cell>
          <cell r="BJ915">
            <v>-547825.49</v>
          </cell>
        </row>
        <row r="916">
          <cell r="A916">
            <v>694000</v>
          </cell>
          <cell r="B916" t="str">
            <v>Income Tax Expense</v>
          </cell>
          <cell r="C916">
            <v>-5958141.75</v>
          </cell>
          <cell r="D916">
            <v>91121683.400000006</v>
          </cell>
          <cell r="E916">
            <v>57982.6</v>
          </cell>
          <cell r="F916">
            <v>91179666</v>
          </cell>
          <cell r="G916">
            <v>41857291.890000001</v>
          </cell>
          <cell r="H916">
            <v>149800</v>
          </cell>
          <cell r="I916">
            <v>0</v>
          </cell>
          <cell r="J916">
            <v>0</v>
          </cell>
          <cell r="K916">
            <v>42007091.890000001</v>
          </cell>
          <cell r="L916">
            <v>0</v>
          </cell>
          <cell r="M916">
            <v>0</v>
          </cell>
          <cell r="N916">
            <v>0</v>
          </cell>
          <cell r="O916">
            <v>880829.43</v>
          </cell>
          <cell r="P916">
            <v>-6339</v>
          </cell>
          <cell r="Q916">
            <v>-1435633.78</v>
          </cell>
          <cell r="R916">
            <v>4004887.09</v>
          </cell>
          <cell r="S916">
            <v>0</v>
          </cell>
          <cell r="T916">
            <v>0</v>
          </cell>
          <cell r="U916">
            <v>0</v>
          </cell>
          <cell r="V916">
            <v>130672359.88</v>
          </cell>
          <cell r="W916">
            <v>0</v>
          </cell>
          <cell r="X916">
            <v>0</v>
          </cell>
          <cell r="Y916">
            <v>0</v>
          </cell>
          <cell r="Z916">
            <v>0</v>
          </cell>
          <cell r="AA916">
            <v>0</v>
          </cell>
          <cell r="AB916">
            <v>0</v>
          </cell>
          <cell r="AC916">
            <v>0</v>
          </cell>
          <cell r="AD916">
            <v>0</v>
          </cell>
          <cell r="AE916">
            <v>0</v>
          </cell>
          <cell r="AF916">
            <v>0</v>
          </cell>
          <cell r="AG916">
            <v>0</v>
          </cell>
          <cell r="AH916">
            <v>0</v>
          </cell>
          <cell r="AI916">
            <v>0</v>
          </cell>
          <cell r="AJ916">
            <v>0</v>
          </cell>
          <cell r="AK916">
            <v>0</v>
          </cell>
          <cell r="AL916">
            <v>0</v>
          </cell>
          <cell r="AM916">
            <v>0</v>
          </cell>
          <cell r="AN916">
            <v>0</v>
          </cell>
          <cell r="AO916">
            <v>0</v>
          </cell>
          <cell r="AP916">
            <v>0</v>
          </cell>
          <cell r="AQ916">
            <v>-5958141.75</v>
          </cell>
          <cell r="AR916">
            <v>91121683.400000006</v>
          </cell>
          <cell r="AS916">
            <v>57982.6</v>
          </cell>
          <cell r="AT916">
            <v>91179666</v>
          </cell>
          <cell r="AU916">
            <v>41857291.890000001</v>
          </cell>
          <cell r="AV916">
            <v>149800</v>
          </cell>
          <cell r="AW916">
            <v>0</v>
          </cell>
          <cell r="AX916">
            <v>0</v>
          </cell>
          <cell r="AY916">
            <v>42007091.890000001</v>
          </cell>
          <cell r="AZ916">
            <v>0</v>
          </cell>
          <cell r="BA916">
            <v>0</v>
          </cell>
          <cell r="BB916">
            <v>0</v>
          </cell>
          <cell r="BC916">
            <v>880829.43</v>
          </cell>
          <cell r="BD916">
            <v>-6339</v>
          </cell>
          <cell r="BE916">
            <v>-1435633.78</v>
          </cell>
          <cell r="BF916">
            <v>4004887.09</v>
          </cell>
          <cell r="BG916">
            <v>0</v>
          </cell>
          <cell r="BH916">
            <v>0</v>
          </cell>
          <cell r="BI916">
            <v>0</v>
          </cell>
          <cell r="BJ916">
            <v>130672359.88</v>
          </cell>
        </row>
        <row r="917">
          <cell r="A917">
            <v>694020</v>
          </cell>
          <cell r="B917" t="str">
            <v>Deferred Tax Expense</v>
          </cell>
          <cell r="C917">
            <v>481395.28</v>
          </cell>
          <cell r="D917">
            <v>-11399338.640000001</v>
          </cell>
          <cell r="E917">
            <v>0</v>
          </cell>
          <cell r="F917">
            <v>-11399338.640000001</v>
          </cell>
          <cell r="G917">
            <v>1553786.35</v>
          </cell>
          <cell r="H917">
            <v>0</v>
          </cell>
          <cell r="I917">
            <v>0</v>
          </cell>
          <cell r="J917">
            <v>0</v>
          </cell>
          <cell r="K917">
            <v>1553786.35</v>
          </cell>
          <cell r="L917">
            <v>0</v>
          </cell>
          <cell r="M917">
            <v>0</v>
          </cell>
          <cell r="N917">
            <v>0</v>
          </cell>
          <cell r="O917">
            <v>1360405.57</v>
          </cell>
          <cell r="P917">
            <v>0</v>
          </cell>
          <cell r="Q917">
            <v>0</v>
          </cell>
          <cell r="R917">
            <v>-1258176.9099999999</v>
          </cell>
          <cell r="S917">
            <v>0</v>
          </cell>
          <cell r="T917">
            <v>0</v>
          </cell>
          <cell r="U917">
            <v>0</v>
          </cell>
          <cell r="V917">
            <v>-9261928.3499999996</v>
          </cell>
          <cell r="W917">
            <v>0</v>
          </cell>
          <cell r="X917">
            <v>0</v>
          </cell>
          <cell r="Y917">
            <v>0</v>
          </cell>
          <cell r="Z917">
            <v>0</v>
          </cell>
          <cell r="AA917">
            <v>0</v>
          </cell>
          <cell r="AB917">
            <v>0</v>
          </cell>
          <cell r="AC917">
            <v>0</v>
          </cell>
          <cell r="AD917">
            <v>0</v>
          </cell>
          <cell r="AE917">
            <v>0</v>
          </cell>
          <cell r="AF917">
            <v>0</v>
          </cell>
          <cell r="AG917">
            <v>0</v>
          </cell>
          <cell r="AH917">
            <v>0</v>
          </cell>
          <cell r="AI917">
            <v>0</v>
          </cell>
          <cell r="AJ917">
            <v>0</v>
          </cell>
          <cell r="AK917">
            <v>0</v>
          </cell>
          <cell r="AL917">
            <v>0</v>
          </cell>
          <cell r="AM917">
            <v>0</v>
          </cell>
          <cell r="AN917">
            <v>0</v>
          </cell>
          <cell r="AO917">
            <v>0</v>
          </cell>
          <cell r="AP917">
            <v>0</v>
          </cell>
          <cell r="AQ917">
            <v>481395.28</v>
          </cell>
          <cell r="AR917">
            <v>-11399338.640000001</v>
          </cell>
          <cell r="AS917">
            <v>0</v>
          </cell>
          <cell r="AT917">
            <v>-11399338.640000001</v>
          </cell>
          <cell r="AU917">
            <v>1553786.35</v>
          </cell>
          <cell r="AV917">
            <v>0</v>
          </cell>
          <cell r="AW917">
            <v>0</v>
          </cell>
          <cell r="AX917">
            <v>0</v>
          </cell>
          <cell r="AY917">
            <v>1553786.35</v>
          </cell>
          <cell r="AZ917">
            <v>0</v>
          </cell>
          <cell r="BA917">
            <v>0</v>
          </cell>
          <cell r="BB917">
            <v>0</v>
          </cell>
          <cell r="BC917">
            <v>1360405.57</v>
          </cell>
          <cell r="BD917">
            <v>0</v>
          </cell>
          <cell r="BE917">
            <v>0</v>
          </cell>
          <cell r="BF917">
            <v>-1258176.9099999999</v>
          </cell>
          <cell r="BG917">
            <v>0</v>
          </cell>
          <cell r="BH917">
            <v>0</v>
          </cell>
          <cell r="BI917">
            <v>0</v>
          </cell>
          <cell r="BJ917">
            <v>-9261928.3499999996</v>
          </cell>
        </row>
        <row r="918">
          <cell r="A918">
            <v>698030</v>
          </cell>
          <cell r="B918" t="str">
            <v>Biz Mdl Control Acc</v>
          </cell>
          <cell r="C918">
            <v>0</v>
          </cell>
          <cell r="D918">
            <v>17193589.469999999</v>
          </cell>
          <cell r="E918">
            <v>0</v>
          </cell>
          <cell r="F918">
            <v>17193589.469999999</v>
          </cell>
          <cell r="G918">
            <v>9128570.4299999997</v>
          </cell>
          <cell r="H918">
            <v>0</v>
          </cell>
          <cell r="I918">
            <v>0</v>
          </cell>
          <cell r="J918">
            <v>0</v>
          </cell>
          <cell r="K918">
            <v>9128570.4299999997</v>
          </cell>
          <cell r="L918">
            <v>0</v>
          </cell>
          <cell r="M918">
            <v>0</v>
          </cell>
          <cell r="N918">
            <v>0</v>
          </cell>
          <cell r="O918">
            <v>0</v>
          </cell>
          <cell r="P918">
            <v>0</v>
          </cell>
          <cell r="Q918">
            <v>0</v>
          </cell>
          <cell r="R918">
            <v>0</v>
          </cell>
          <cell r="S918">
            <v>0</v>
          </cell>
          <cell r="T918">
            <v>0</v>
          </cell>
          <cell r="U918">
            <v>0</v>
          </cell>
          <cell r="V918">
            <v>26322159.899999999</v>
          </cell>
          <cell r="W918">
            <v>0</v>
          </cell>
          <cell r="X918">
            <v>0</v>
          </cell>
          <cell r="Y918">
            <v>0</v>
          </cell>
          <cell r="Z918">
            <v>0</v>
          </cell>
          <cell r="AA918">
            <v>0</v>
          </cell>
          <cell r="AB918">
            <v>0</v>
          </cell>
          <cell r="AC918">
            <v>0</v>
          </cell>
          <cell r="AD918">
            <v>0</v>
          </cell>
          <cell r="AE918">
            <v>0</v>
          </cell>
          <cell r="AF918">
            <v>0</v>
          </cell>
          <cell r="AG918">
            <v>0</v>
          </cell>
          <cell r="AH918">
            <v>0</v>
          </cell>
          <cell r="AI918">
            <v>0</v>
          </cell>
          <cell r="AJ918">
            <v>0</v>
          </cell>
          <cell r="AK918">
            <v>0</v>
          </cell>
          <cell r="AL918">
            <v>0</v>
          </cell>
          <cell r="AM918">
            <v>0</v>
          </cell>
          <cell r="AN918">
            <v>0</v>
          </cell>
          <cell r="AO918">
            <v>0</v>
          </cell>
          <cell r="AP918">
            <v>0</v>
          </cell>
          <cell r="AQ918">
            <v>0</v>
          </cell>
          <cell r="AR918">
            <v>17193589.469999999</v>
          </cell>
          <cell r="AS918">
            <v>0</v>
          </cell>
          <cell r="AT918">
            <v>17193589.469999999</v>
          </cell>
          <cell r="AU918">
            <v>9128570.4299999997</v>
          </cell>
          <cell r="AV918">
            <v>0</v>
          </cell>
          <cell r="AW918">
            <v>0</v>
          </cell>
          <cell r="AX918">
            <v>0</v>
          </cell>
          <cell r="AY918">
            <v>9128570.4299999997</v>
          </cell>
          <cell r="AZ918">
            <v>0</v>
          </cell>
          <cell r="BA918">
            <v>0</v>
          </cell>
          <cell r="BB918">
            <v>0</v>
          </cell>
          <cell r="BC918">
            <v>0</v>
          </cell>
          <cell r="BD918">
            <v>0</v>
          </cell>
          <cell r="BE918">
            <v>0</v>
          </cell>
          <cell r="BF918">
            <v>0</v>
          </cell>
          <cell r="BG918">
            <v>0</v>
          </cell>
          <cell r="BH918">
            <v>0</v>
          </cell>
          <cell r="BI918">
            <v>0</v>
          </cell>
          <cell r="BJ918">
            <v>26322159.899999999</v>
          </cell>
        </row>
        <row r="919">
          <cell r="A919">
            <v>699998</v>
          </cell>
          <cell r="B919" t="str">
            <v>FICO Rec Acc</v>
          </cell>
          <cell r="C919">
            <v>0</v>
          </cell>
          <cell r="D919">
            <v>-117062317.67</v>
          </cell>
          <cell r="E919">
            <v>0</v>
          </cell>
          <cell r="F919">
            <v>-117062317.67</v>
          </cell>
          <cell r="G919">
            <v>116421458.12</v>
          </cell>
          <cell r="H919">
            <v>0</v>
          </cell>
          <cell r="I919">
            <v>0</v>
          </cell>
          <cell r="J919">
            <v>741504.54</v>
          </cell>
          <cell r="K919">
            <v>117162962.66</v>
          </cell>
          <cell r="L919">
            <v>0</v>
          </cell>
          <cell r="M919">
            <v>79.260000000000005</v>
          </cell>
          <cell r="N919">
            <v>79.260000000000005</v>
          </cell>
          <cell r="O919">
            <v>-0.11</v>
          </cell>
          <cell r="P919">
            <v>0</v>
          </cell>
          <cell r="Q919">
            <v>-100803.4</v>
          </cell>
          <cell r="R919">
            <v>0</v>
          </cell>
          <cell r="S919">
            <v>0</v>
          </cell>
          <cell r="T919">
            <v>0</v>
          </cell>
          <cell r="U919">
            <v>0</v>
          </cell>
          <cell r="V919">
            <v>-79.260000000000005</v>
          </cell>
          <cell r="W919">
            <v>0</v>
          </cell>
          <cell r="X919">
            <v>0</v>
          </cell>
          <cell r="Y919">
            <v>0</v>
          </cell>
          <cell r="Z919">
            <v>0</v>
          </cell>
          <cell r="AA919">
            <v>0</v>
          </cell>
          <cell r="AB919">
            <v>0</v>
          </cell>
          <cell r="AC919">
            <v>0</v>
          </cell>
          <cell r="AD919">
            <v>0</v>
          </cell>
          <cell r="AE919">
            <v>0</v>
          </cell>
          <cell r="AF919">
            <v>0</v>
          </cell>
          <cell r="AG919">
            <v>0</v>
          </cell>
          <cell r="AH919">
            <v>0</v>
          </cell>
          <cell r="AI919">
            <v>0</v>
          </cell>
          <cell r="AJ919">
            <v>0</v>
          </cell>
          <cell r="AK919">
            <v>0</v>
          </cell>
          <cell r="AL919">
            <v>0</v>
          </cell>
          <cell r="AM919">
            <v>0</v>
          </cell>
          <cell r="AN919">
            <v>0</v>
          </cell>
          <cell r="AO919">
            <v>0</v>
          </cell>
          <cell r="AP919">
            <v>0</v>
          </cell>
          <cell r="AQ919">
            <v>0</v>
          </cell>
          <cell r="AR919">
            <v>-117062317.67</v>
          </cell>
          <cell r="AS919">
            <v>0</v>
          </cell>
          <cell r="AT919">
            <v>-117062317.67</v>
          </cell>
          <cell r="AU919">
            <v>116421458.12</v>
          </cell>
          <cell r="AV919">
            <v>0</v>
          </cell>
          <cell r="AW919">
            <v>0</v>
          </cell>
          <cell r="AX919">
            <v>741504.54</v>
          </cell>
          <cell r="AY919">
            <v>117162962.66</v>
          </cell>
          <cell r="AZ919">
            <v>0</v>
          </cell>
          <cell r="BA919">
            <v>79.260000000000005</v>
          </cell>
          <cell r="BB919">
            <v>79.260000000000005</v>
          </cell>
          <cell r="BC919">
            <v>-0.11</v>
          </cell>
          <cell r="BD919">
            <v>0</v>
          </cell>
          <cell r="BE919">
            <v>-100803.4</v>
          </cell>
          <cell r="BF919">
            <v>0</v>
          </cell>
          <cell r="BG919">
            <v>0</v>
          </cell>
          <cell r="BH919">
            <v>0</v>
          </cell>
          <cell r="BI919">
            <v>0</v>
          </cell>
          <cell r="BJ919">
            <v>-79.260000000000005</v>
          </cell>
        </row>
        <row r="920">
          <cell r="A920">
            <v>708500</v>
          </cell>
          <cell r="B920" t="str">
            <v>Fuel Exp - Remote</v>
          </cell>
          <cell r="C920">
            <v>0</v>
          </cell>
          <cell r="D920">
            <v>0</v>
          </cell>
          <cell r="E920">
            <v>0</v>
          </cell>
          <cell r="F920">
            <v>0</v>
          </cell>
          <cell r="G920">
            <v>1956.68</v>
          </cell>
          <cell r="H920">
            <v>0</v>
          </cell>
          <cell r="I920">
            <v>0</v>
          </cell>
          <cell r="J920">
            <v>0</v>
          </cell>
          <cell r="K920">
            <v>1956.68</v>
          </cell>
          <cell r="L920">
            <v>0</v>
          </cell>
          <cell r="M920">
            <v>0</v>
          </cell>
          <cell r="N920">
            <v>0</v>
          </cell>
          <cell r="O920">
            <v>0</v>
          </cell>
          <cell r="P920">
            <v>0</v>
          </cell>
          <cell r="Q920">
            <v>24306150.07</v>
          </cell>
          <cell r="R920">
            <v>0</v>
          </cell>
          <cell r="S920">
            <v>0</v>
          </cell>
          <cell r="T920">
            <v>0</v>
          </cell>
          <cell r="U920">
            <v>0</v>
          </cell>
          <cell r="V920">
            <v>24308106.75</v>
          </cell>
          <cell r="W920">
            <v>0</v>
          </cell>
          <cell r="X920">
            <v>0</v>
          </cell>
          <cell r="Y920">
            <v>0</v>
          </cell>
          <cell r="Z920">
            <v>0</v>
          </cell>
          <cell r="AA920">
            <v>0</v>
          </cell>
          <cell r="AB920">
            <v>0</v>
          </cell>
          <cell r="AC920">
            <v>0</v>
          </cell>
          <cell r="AD920">
            <v>0</v>
          </cell>
          <cell r="AE920">
            <v>0</v>
          </cell>
          <cell r="AF920">
            <v>0</v>
          </cell>
          <cell r="AG920">
            <v>0</v>
          </cell>
          <cell r="AH920">
            <v>0</v>
          </cell>
          <cell r="AI920">
            <v>0</v>
          </cell>
          <cell r="AJ920">
            <v>0</v>
          </cell>
          <cell r="AK920">
            <v>0</v>
          </cell>
          <cell r="AL920">
            <v>0</v>
          </cell>
          <cell r="AM920">
            <v>0</v>
          </cell>
          <cell r="AN920">
            <v>0</v>
          </cell>
          <cell r="AO920">
            <v>0</v>
          </cell>
          <cell r="AP920">
            <v>0</v>
          </cell>
          <cell r="AQ920">
            <v>0</v>
          </cell>
          <cell r="AR920">
            <v>0</v>
          </cell>
          <cell r="AS920">
            <v>0</v>
          </cell>
          <cell r="AT920">
            <v>0</v>
          </cell>
          <cell r="AU920">
            <v>1956.68</v>
          </cell>
          <cell r="AV920">
            <v>0</v>
          </cell>
          <cell r="AW920">
            <v>0</v>
          </cell>
          <cell r="AX920">
            <v>0</v>
          </cell>
          <cell r="AY920">
            <v>1956.68</v>
          </cell>
          <cell r="AZ920">
            <v>0</v>
          </cell>
          <cell r="BA920">
            <v>0</v>
          </cell>
          <cell r="BB920">
            <v>0</v>
          </cell>
          <cell r="BC920">
            <v>0</v>
          </cell>
          <cell r="BD920">
            <v>0</v>
          </cell>
          <cell r="BE920">
            <v>24306150.07</v>
          </cell>
          <cell r="BF920">
            <v>0</v>
          </cell>
          <cell r="BG920">
            <v>0</v>
          </cell>
          <cell r="BH920">
            <v>0</v>
          </cell>
          <cell r="BI920">
            <v>0</v>
          </cell>
          <cell r="BJ920">
            <v>24308106.75</v>
          </cell>
        </row>
        <row r="921">
          <cell r="A921">
            <v>741100</v>
          </cell>
          <cell r="B921" t="str">
            <v>Depr Exp - Gnrtn Plt</v>
          </cell>
          <cell r="C921">
            <v>0</v>
          </cell>
          <cell r="D921">
            <v>0</v>
          </cell>
          <cell r="E921">
            <v>0</v>
          </cell>
          <cell r="F921">
            <v>0</v>
          </cell>
          <cell r="G921">
            <v>8224.43</v>
          </cell>
          <cell r="H921">
            <v>0</v>
          </cell>
          <cell r="I921">
            <v>0</v>
          </cell>
          <cell r="J921">
            <v>0</v>
          </cell>
          <cell r="K921">
            <v>8224.43</v>
          </cell>
          <cell r="L921">
            <v>0</v>
          </cell>
          <cell r="M921">
            <v>0</v>
          </cell>
          <cell r="N921">
            <v>0</v>
          </cell>
          <cell r="O921">
            <v>0</v>
          </cell>
          <cell r="P921">
            <v>0</v>
          </cell>
          <cell r="Q921">
            <v>2382990.08</v>
          </cell>
          <cell r="R921">
            <v>0</v>
          </cell>
          <cell r="S921">
            <v>0</v>
          </cell>
          <cell r="T921">
            <v>0</v>
          </cell>
          <cell r="U921">
            <v>0</v>
          </cell>
          <cell r="V921">
            <v>2391214.5099999998</v>
          </cell>
          <cell r="W921">
            <v>0</v>
          </cell>
          <cell r="X921">
            <v>0</v>
          </cell>
          <cell r="Y921">
            <v>0</v>
          </cell>
          <cell r="Z921">
            <v>0</v>
          </cell>
          <cell r="AA921">
            <v>0</v>
          </cell>
          <cell r="AB921">
            <v>0</v>
          </cell>
          <cell r="AC921">
            <v>0</v>
          </cell>
          <cell r="AD921">
            <v>0</v>
          </cell>
          <cell r="AE921">
            <v>0</v>
          </cell>
          <cell r="AF921">
            <v>0</v>
          </cell>
          <cell r="AG921">
            <v>0</v>
          </cell>
          <cell r="AH921">
            <v>0</v>
          </cell>
          <cell r="AI921">
            <v>0</v>
          </cell>
          <cell r="AJ921">
            <v>0</v>
          </cell>
          <cell r="AK921">
            <v>0</v>
          </cell>
          <cell r="AL921">
            <v>0</v>
          </cell>
          <cell r="AM921">
            <v>0</v>
          </cell>
          <cell r="AN921">
            <v>0</v>
          </cell>
          <cell r="AO921">
            <v>0</v>
          </cell>
          <cell r="AP921">
            <v>0</v>
          </cell>
          <cell r="AQ921">
            <v>0</v>
          </cell>
          <cell r="AR921">
            <v>0</v>
          </cell>
          <cell r="AS921">
            <v>0</v>
          </cell>
          <cell r="AT921">
            <v>0</v>
          </cell>
          <cell r="AU921">
            <v>8224.43</v>
          </cell>
          <cell r="AV921">
            <v>0</v>
          </cell>
          <cell r="AW921">
            <v>0</v>
          </cell>
          <cell r="AX921">
            <v>0</v>
          </cell>
          <cell r="AY921">
            <v>8224.43</v>
          </cell>
          <cell r="AZ921">
            <v>0</v>
          </cell>
          <cell r="BA921">
            <v>0</v>
          </cell>
          <cell r="BB921">
            <v>0</v>
          </cell>
          <cell r="BC921">
            <v>0</v>
          </cell>
          <cell r="BD921">
            <v>0</v>
          </cell>
          <cell r="BE921">
            <v>2382990.08</v>
          </cell>
          <cell r="BF921">
            <v>0</v>
          </cell>
          <cell r="BG921">
            <v>0</v>
          </cell>
          <cell r="BH921">
            <v>0</v>
          </cell>
          <cell r="BI921">
            <v>0</v>
          </cell>
          <cell r="BJ921">
            <v>2391214.5099999998</v>
          </cell>
        </row>
        <row r="922">
          <cell r="A922">
            <v>741101</v>
          </cell>
          <cell r="B922" t="str">
            <v>Dep Exp - Tx Plant</v>
          </cell>
          <cell r="C922">
            <v>0</v>
          </cell>
          <cell r="D922">
            <v>214885533.18000001</v>
          </cell>
          <cell r="E922">
            <v>320616.33</v>
          </cell>
          <cell r="F922">
            <v>215206149.50999999</v>
          </cell>
          <cell r="G922">
            <v>19.920000000000002</v>
          </cell>
          <cell r="H922">
            <v>0</v>
          </cell>
          <cell r="I922">
            <v>0</v>
          </cell>
          <cell r="J922">
            <v>0</v>
          </cell>
          <cell r="K922">
            <v>19.920000000000002</v>
          </cell>
          <cell r="L922">
            <v>0</v>
          </cell>
          <cell r="M922">
            <v>0</v>
          </cell>
          <cell r="N922">
            <v>0</v>
          </cell>
          <cell r="O922">
            <v>0</v>
          </cell>
          <cell r="P922">
            <v>0</v>
          </cell>
          <cell r="Q922">
            <v>0</v>
          </cell>
          <cell r="R922">
            <v>0</v>
          </cell>
          <cell r="S922">
            <v>0</v>
          </cell>
          <cell r="T922">
            <v>0</v>
          </cell>
          <cell r="U922">
            <v>18714.240000000002</v>
          </cell>
          <cell r="V922">
            <v>215224883.66999999</v>
          </cell>
          <cell r="W922">
            <v>0</v>
          </cell>
          <cell r="X922">
            <v>0</v>
          </cell>
          <cell r="Y922">
            <v>0</v>
          </cell>
          <cell r="Z922">
            <v>0</v>
          </cell>
          <cell r="AA922">
            <v>0</v>
          </cell>
          <cell r="AB922">
            <v>0</v>
          </cell>
          <cell r="AC922">
            <v>0</v>
          </cell>
          <cell r="AD922">
            <v>0</v>
          </cell>
          <cell r="AE922">
            <v>0</v>
          </cell>
          <cell r="AF922">
            <v>0</v>
          </cell>
          <cell r="AG922">
            <v>0</v>
          </cell>
          <cell r="AH922">
            <v>0</v>
          </cell>
          <cell r="AI922">
            <v>0</v>
          </cell>
          <cell r="AJ922">
            <v>0</v>
          </cell>
          <cell r="AK922">
            <v>0</v>
          </cell>
          <cell r="AL922">
            <v>0</v>
          </cell>
          <cell r="AM922">
            <v>0</v>
          </cell>
          <cell r="AN922">
            <v>0</v>
          </cell>
          <cell r="AO922">
            <v>0</v>
          </cell>
          <cell r="AP922">
            <v>0</v>
          </cell>
          <cell r="AQ922">
            <v>0</v>
          </cell>
          <cell r="AR922">
            <v>214885533.18000001</v>
          </cell>
          <cell r="AS922">
            <v>320616.33</v>
          </cell>
          <cell r="AT922">
            <v>215206149.50999999</v>
          </cell>
          <cell r="AU922">
            <v>19.920000000000002</v>
          </cell>
          <cell r="AV922">
            <v>0</v>
          </cell>
          <cell r="AW922">
            <v>0</v>
          </cell>
          <cell r="AX922">
            <v>0</v>
          </cell>
          <cell r="AY922">
            <v>19.920000000000002</v>
          </cell>
          <cell r="AZ922">
            <v>0</v>
          </cell>
          <cell r="BA922">
            <v>0</v>
          </cell>
          <cell r="BB922">
            <v>0</v>
          </cell>
          <cell r="BC922">
            <v>0</v>
          </cell>
          <cell r="BD922">
            <v>0</v>
          </cell>
          <cell r="BE922">
            <v>0</v>
          </cell>
          <cell r="BF922">
            <v>0</v>
          </cell>
          <cell r="BG922">
            <v>0</v>
          </cell>
          <cell r="BH922">
            <v>0</v>
          </cell>
          <cell r="BI922">
            <v>18714.240000000002</v>
          </cell>
          <cell r="BJ922">
            <v>215224883.66999999</v>
          </cell>
        </row>
        <row r="923">
          <cell r="A923">
            <v>741102</v>
          </cell>
          <cell r="B923" t="str">
            <v>Dep Exp - Dx Plant</v>
          </cell>
          <cell r="C923">
            <v>0</v>
          </cell>
          <cell r="D923">
            <v>0</v>
          </cell>
          <cell r="E923">
            <v>0</v>
          </cell>
          <cell r="F923">
            <v>0</v>
          </cell>
          <cell r="G923">
            <v>178704140.88</v>
          </cell>
          <cell r="H923">
            <v>0</v>
          </cell>
          <cell r="I923">
            <v>0</v>
          </cell>
          <cell r="J923">
            <v>0</v>
          </cell>
          <cell r="K923">
            <v>178704140.88</v>
          </cell>
          <cell r="L923">
            <v>0</v>
          </cell>
          <cell r="M923">
            <v>0</v>
          </cell>
          <cell r="N923">
            <v>0</v>
          </cell>
          <cell r="O923">
            <v>0</v>
          </cell>
          <cell r="P923">
            <v>0</v>
          </cell>
          <cell r="Q923">
            <v>223642.5</v>
          </cell>
          <cell r="R923">
            <v>0</v>
          </cell>
          <cell r="S923">
            <v>0</v>
          </cell>
          <cell r="T923">
            <v>0</v>
          </cell>
          <cell r="U923">
            <v>0</v>
          </cell>
          <cell r="V923">
            <v>178927783.38</v>
          </cell>
          <cell r="W923">
            <v>0</v>
          </cell>
          <cell r="X923">
            <v>0</v>
          </cell>
          <cell r="Y923">
            <v>0</v>
          </cell>
          <cell r="Z923">
            <v>0</v>
          </cell>
          <cell r="AA923">
            <v>0</v>
          </cell>
          <cell r="AB923">
            <v>0</v>
          </cell>
          <cell r="AC923">
            <v>0</v>
          </cell>
          <cell r="AD923">
            <v>0</v>
          </cell>
          <cell r="AE923">
            <v>0</v>
          </cell>
          <cell r="AF923">
            <v>0</v>
          </cell>
          <cell r="AG923">
            <v>0</v>
          </cell>
          <cell r="AH923">
            <v>0</v>
          </cell>
          <cell r="AI923">
            <v>0</v>
          </cell>
          <cell r="AJ923">
            <v>0</v>
          </cell>
          <cell r="AK923">
            <v>0</v>
          </cell>
          <cell r="AL923">
            <v>0</v>
          </cell>
          <cell r="AM923">
            <v>0</v>
          </cell>
          <cell r="AN923">
            <v>0</v>
          </cell>
          <cell r="AO923">
            <v>0</v>
          </cell>
          <cell r="AP923">
            <v>0</v>
          </cell>
          <cell r="AQ923">
            <v>0</v>
          </cell>
          <cell r="AR923">
            <v>0</v>
          </cell>
          <cell r="AS923">
            <v>0</v>
          </cell>
          <cell r="AT923">
            <v>0</v>
          </cell>
          <cell r="AU923">
            <v>178704140.88</v>
          </cell>
          <cell r="AV923">
            <v>0</v>
          </cell>
          <cell r="AW923">
            <v>0</v>
          </cell>
          <cell r="AX923">
            <v>0</v>
          </cell>
          <cell r="AY923">
            <v>178704140.88</v>
          </cell>
          <cell r="AZ923">
            <v>0</v>
          </cell>
          <cell r="BA923">
            <v>0</v>
          </cell>
          <cell r="BB923">
            <v>0</v>
          </cell>
          <cell r="BC923">
            <v>0</v>
          </cell>
          <cell r="BD923">
            <v>0</v>
          </cell>
          <cell r="BE923">
            <v>223642.5</v>
          </cell>
          <cell r="BF923">
            <v>0</v>
          </cell>
          <cell r="BG923">
            <v>0</v>
          </cell>
          <cell r="BH923">
            <v>0</v>
          </cell>
          <cell r="BI923">
            <v>0</v>
          </cell>
          <cell r="BJ923">
            <v>178927783.38</v>
          </cell>
        </row>
        <row r="924">
          <cell r="A924">
            <v>741103</v>
          </cell>
          <cell r="B924" t="str">
            <v>Dep Exp - Gnrl Plt</v>
          </cell>
          <cell r="C924">
            <v>0</v>
          </cell>
          <cell r="D924">
            <v>43182948.280000001</v>
          </cell>
          <cell r="E924">
            <v>0</v>
          </cell>
          <cell r="F924">
            <v>43182948.280000001</v>
          </cell>
          <cell r="G924">
            <v>23898366.550000001</v>
          </cell>
          <cell r="H924">
            <v>0</v>
          </cell>
          <cell r="I924">
            <v>0</v>
          </cell>
          <cell r="J924">
            <v>0</v>
          </cell>
          <cell r="K924">
            <v>23898366.550000001</v>
          </cell>
          <cell r="L924">
            <v>0</v>
          </cell>
          <cell r="M924">
            <v>0</v>
          </cell>
          <cell r="N924">
            <v>0</v>
          </cell>
          <cell r="O924">
            <v>10016203.08</v>
          </cell>
          <cell r="P924">
            <v>119565.63</v>
          </cell>
          <cell r="Q924">
            <v>226168.64</v>
          </cell>
          <cell r="R924">
            <v>0</v>
          </cell>
          <cell r="S924">
            <v>0</v>
          </cell>
          <cell r="T924">
            <v>0</v>
          </cell>
          <cell r="U924">
            <v>0</v>
          </cell>
          <cell r="V924">
            <v>77443252.180000007</v>
          </cell>
          <cell r="W924">
            <v>0</v>
          </cell>
          <cell r="X924">
            <v>0</v>
          </cell>
          <cell r="Y924">
            <v>0</v>
          </cell>
          <cell r="Z924">
            <v>0</v>
          </cell>
          <cell r="AA924">
            <v>0</v>
          </cell>
          <cell r="AB924">
            <v>0</v>
          </cell>
          <cell r="AC924">
            <v>0</v>
          </cell>
          <cell r="AD924">
            <v>0</v>
          </cell>
          <cell r="AE924">
            <v>0</v>
          </cell>
          <cell r="AF924">
            <v>0</v>
          </cell>
          <cell r="AG924">
            <v>0</v>
          </cell>
          <cell r="AH924">
            <v>0</v>
          </cell>
          <cell r="AI924">
            <v>0</v>
          </cell>
          <cell r="AJ924">
            <v>0</v>
          </cell>
          <cell r="AK924">
            <v>0</v>
          </cell>
          <cell r="AL924">
            <v>0</v>
          </cell>
          <cell r="AM924">
            <v>0</v>
          </cell>
          <cell r="AN924">
            <v>0</v>
          </cell>
          <cell r="AO924">
            <v>0</v>
          </cell>
          <cell r="AP924">
            <v>0</v>
          </cell>
          <cell r="AQ924">
            <v>0</v>
          </cell>
          <cell r="AR924">
            <v>43182948.280000001</v>
          </cell>
          <cell r="AS924">
            <v>0</v>
          </cell>
          <cell r="AT924">
            <v>43182948.280000001</v>
          </cell>
          <cell r="AU924">
            <v>23898366.550000001</v>
          </cell>
          <cell r="AV924">
            <v>0</v>
          </cell>
          <cell r="AW924">
            <v>0</v>
          </cell>
          <cell r="AX924">
            <v>0</v>
          </cell>
          <cell r="AY924">
            <v>23898366.550000001</v>
          </cell>
          <cell r="AZ924">
            <v>0</v>
          </cell>
          <cell r="BA924">
            <v>0</v>
          </cell>
          <cell r="BB924">
            <v>0</v>
          </cell>
          <cell r="BC924">
            <v>10016203.08</v>
          </cell>
          <cell r="BD924">
            <v>119565.63</v>
          </cell>
          <cell r="BE924">
            <v>226168.64</v>
          </cell>
          <cell r="BF924">
            <v>0</v>
          </cell>
          <cell r="BG924">
            <v>0</v>
          </cell>
          <cell r="BH924">
            <v>0</v>
          </cell>
          <cell r="BI924">
            <v>0</v>
          </cell>
          <cell r="BJ924">
            <v>77443252.180000007</v>
          </cell>
        </row>
        <row r="925">
          <cell r="A925">
            <v>741200</v>
          </cell>
          <cell r="B925" t="str">
            <v>Dep Exp-Gnrl Plt-MFA</v>
          </cell>
          <cell r="C925">
            <v>0</v>
          </cell>
          <cell r="D925">
            <v>9947439.0199999996</v>
          </cell>
          <cell r="E925">
            <v>0</v>
          </cell>
          <cell r="F925">
            <v>9947439.0199999996</v>
          </cell>
          <cell r="G925">
            <v>13186139.4</v>
          </cell>
          <cell r="H925">
            <v>0</v>
          </cell>
          <cell r="I925">
            <v>0</v>
          </cell>
          <cell r="J925">
            <v>0</v>
          </cell>
          <cell r="K925">
            <v>13186139.4</v>
          </cell>
          <cell r="L925">
            <v>0</v>
          </cell>
          <cell r="M925">
            <v>0</v>
          </cell>
          <cell r="N925">
            <v>0</v>
          </cell>
          <cell r="O925">
            <v>107695.59</v>
          </cell>
          <cell r="P925">
            <v>0</v>
          </cell>
          <cell r="Q925">
            <v>106744.51</v>
          </cell>
          <cell r="R925">
            <v>0</v>
          </cell>
          <cell r="S925">
            <v>0</v>
          </cell>
          <cell r="T925">
            <v>0</v>
          </cell>
          <cell r="U925">
            <v>0</v>
          </cell>
          <cell r="V925">
            <v>23348018.52</v>
          </cell>
          <cell r="W925">
            <v>0</v>
          </cell>
          <cell r="X925">
            <v>0</v>
          </cell>
          <cell r="Y925">
            <v>0</v>
          </cell>
          <cell r="Z925">
            <v>0</v>
          </cell>
          <cell r="AA925">
            <v>0</v>
          </cell>
          <cell r="AB925">
            <v>0</v>
          </cell>
          <cell r="AC925">
            <v>0</v>
          </cell>
          <cell r="AD925">
            <v>0</v>
          </cell>
          <cell r="AE925">
            <v>0</v>
          </cell>
          <cell r="AF925">
            <v>0</v>
          </cell>
          <cell r="AG925">
            <v>0</v>
          </cell>
          <cell r="AH925">
            <v>0</v>
          </cell>
          <cell r="AI925">
            <v>0</v>
          </cell>
          <cell r="AJ925">
            <v>0</v>
          </cell>
          <cell r="AK925">
            <v>0</v>
          </cell>
          <cell r="AL925">
            <v>0</v>
          </cell>
          <cell r="AM925">
            <v>0</v>
          </cell>
          <cell r="AN925">
            <v>0</v>
          </cell>
          <cell r="AO925">
            <v>0</v>
          </cell>
          <cell r="AP925">
            <v>0</v>
          </cell>
          <cell r="AQ925">
            <v>0</v>
          </cell>
          <cell r="AR925">
            <v>9947439.0199999996</v>
          </cell>
          <cell r="AS925">
            <v>0</v>
          </cell>
          <cell r="AT925">
            <v>9947439.0199999996</v>
          </cell>
          <cell r="AU925">
            <v>13186139.4</v>
          </cell>
          <cell r="AV925">
            <v>0</v>
          </cell>
          <cell r="AW925">
            <v>0</v>
          </cell>
          <cell r="AX925">
            <v>0</v>
          </cell>
          <cell r="AY925">
            <v>13186139.4</v>
          </cell>
          <cell r="AZ925">
            <v>0</v>
          </cell>
          <cell r="BA925">
            <v>0</v>
          </cell>
          <cell r="BB925">
            <v>0</v>
          </cell>
          <cell r="BC925">
            <v>107695.59</v>
          </cell>
          <cell r="BD925">
            <v>0</v>
          </cell>
          <cell r="BE925">
            <v>106744.51</v>
          </cell>
          <cell r="BF925">
            <v>0</v>
          </cell>
          <cell r="BG925">
            <v>0</v>
          </cell>
          <cell r="BH925">
            <v>0</v>
          </cell>
          <cell r="BI925">
            <v>0</v>
          </cell>
          <cell r="BJ925">
            <v>23348018.52</v>
          </cell>
        </row>
        <row r="926">
          <cell r="A926">
            <v>741300</v>
          </cell>
          <cell r="B926" t="str">
            <v>Dep Exp-Gnrl Plt-TWE</v>
          </cell>
          <cell r="C926">
            <v>0</v>
          </cell>
          <cell r="D926">
            <v>9265172.7300000004</v>
          </cell>
          <cell r="E926">
            <v>0</v>
          </cell>
          <cell r="F926">
            <v>9265172.7300000004</v>
          </cell>
          <cell r="G926">
            <v>29339714.600000001</v>
          </cell>
          <cell r="H926">
            <v>0</v>
          </cell>
          <cell r="I926">
            <v>0</v>
          </cell>
          <cell r="J926">
            <v>0</v>
          </cell>
          <cell r="K926">
            <v>29339714.600000001</v>
          </cell>
          <cell r="L926">
            <v>0</v>
          </cell>
          <cell r="M926">
            <v>0</v>
          </cell>
          <cell r="N926">
            <v>0</v>
          </cell>
          <cell r="O926">
            <v>0</v>
          </cell>
          <cell r="P926">
            <v>0</v>
          </cell>
          <cell r="Q926">
            <v>0</v>
          </cell>
          <cell r="R926">
            <v>0</v>
          </cell>
          <cell r="S926">
            <v>0</v>
          </cell>
          <cell r="T926">
            <v>0</v>
          </cell>
          <cell r="U926">
            <v>0</v>
          </cell>
          <cell r="V926">
            <v>38604887.329999998</v>
          </cell>
          <cell r="W926">
            <v>0</v>
          </cell>
          <cell r="X926">
            <v>0</v>
          </cell>
          <cell r="Y926">
            <v>0</v>
          </cell>
          <cell r="Z926">
            <v>0</v>
          </cell>
          <cell r="AA926">
            <v>0</v>
          </cell>
          <cell r="AB926">
            <v>0</v>
          </cell>
          <cell r="AC926">
            <v>0</v>
          </cell>
          <cell r="AD926">
            <v>0</v>
          </cell>
          <cell r="AE926">
            <v>0</v>
          </cell>
          <cell r="AF926">
            <v>0</v>
          </cell>
          <cell r="AG926">
            <v>0</v>
          </cell>
          <cell r="AH926">
            <v>0</v>
          </cell>
          <cell r="AI926">
            <v>0</v>
          </cell>
          <cell r="AJ926">
            <v>0</v>
          </cell>
          <cell r="AK926">
            <v>0</v>
          </cell>
          <cell r="AL926">
            <v>0</v>
          </cell>
          <cell r="AM926">
            <v>0</v>
          </cell>
          <cell r="AN926">
            <v>0</v>
          </cell>
          <cell r="AO926">
            <v>0</v>
          </cell>
          <cell r="AP926">
            <v>0</v>
          </cell>
          <cell r="AQ926">
            <v>0</v>
          </cell>
          <cell r="AR926">
            <v>9265172.7300000004</v>
          </cell>
          <cell r="AS926">
            <v>0</v>
          </cell>
          <cell r="AT926">
            <v>9265172.7300000004</v>
          </cell>
          <cell r="AU926">
            <v>29339714.600000001</v>
          </cell>
          <cell r="AV926">
            <v>0</v>
          </cell>
          <cell r="AW926">
            <v>0</v>
          </cell>
          <cell r="AX926">
            <v>0</v>
          </cell>
          <cell r="AY926">
            <v>29339714.600000001</v>
          </cell>
          <cell r="AZ926">
            <v>0</v>
          </cell>
          <cell r="BA926">
            <v>0</v>
          </cell>
          <cell r="BB926">
            <v>0</v>
          </cell>
          <cell r="BC926">
            <v>0</v>
          </cell>
          <cell r="BD926">
            <v>0</v>
          </cell>
          <cell r="BE926">
            <v>0</v>
          </cell>
          <cell r="BF926">
            <v>0</v>
          </cell>
          <cell r="BG926">
            <v>0</v>
          </cell>
          <cell r="BH926">
            <v>0</v>
          </cell>
          <cell r="BI926">
            <v>0</v>
          </cell>
          <cell r="BJ926">
            <v>38604887.329999998</v>
          </cell>
        </row>
        <row r="927">
          <cell r="A927">
            <v>741390</v>
          </cell>
          <cell r="B927" t="str">
            <v>Cptlzd Dep Redistri</v>
          </cell>
          <cell r="C927">
            <v>0</v>
          </cell>
          <cell r="D927">
            <v>-9260464.6899999995</v>
          </cell>
          <cell r="E927">
            <v>0</v>
          </cell>
          <cell r="F927">
            <v>-9260464.6899999995</v>
          </cell>
          <cell r="G927">
            <v>-17061695.210000001</v>
          </cell>
          <cell r="H927">
            <v>0</v>
          </cell>
          <cell r="I927">
            <v>0</v>
          </cell>
          <cell r="J927">
            <v>0</v>
          </cell>
          <cell r="K927">
            <v>-17061695.210000001</v>
          </cell>
          <cell r="L927">
            <v>0</v>
          </cell>
          <cell r="M927">
            <v>0</v>
          </cell>
          <cell r="N927">
            <v>0</v>
          </cell>
          <cell r="O927">
            <v>0</v>
          </cell>
          <cell r="P927">
            <v>0</v>
          </cell>
          <cell r="Q927">
            <v>0</v>
          </cell>
          <cell r="R927">
            <v>0</v>
          </cell>
          <cell r="S927">
            <v>0</v>
          </cell>
          <cell r="T927">
            <v>0</v>
          </cell>
          <cell r="U927">
            <v>0</v>
          </cell>
          <cell r="V927">
            <v>-26322159.899999999</v>
          </cell>
          <cell r="W927">
            <v>0</v>
          </cell>
          <cell r="X927">
            <v>0</v>
          </cell>
          <cell r="Y927">
            <v>0</v>
          </cell>
          <cell r="Z927">
            <v>0</v>
          </cell>
          <cell r="AA927">
            <v>0</v>
          </cell>
          <cell r="AB927">
            <v>0</v>
          </cell>
          <cell r="AC927">
            <v>0</v>
          </cell>
          <cell r="AD927">
            <v>0</v>
          </cell>
          <cell r="AE927">
            <v>0</v>
          </cell>
          <cell r="AF927">
            <v>0</v>
          </cell>
          <cell r="AG927">
            <v>0</v>
          </cell>
          <cell r="AH927">
            <v>0</v>
          </cell>
          <cell r="AI927">
            <v>0</v>
          </cell>
          <cell r="AJ927">
            <v>0</v>
          </cell>
          <cell r="AK927">
            <v>0</v>
          </cell>
          <cell r="AL927">
            <v>0</v>
          </cell>
          <cell r="AM927">
            <v>0</v>
          </cell>
          <cell r="AN927">
            <v>0</v>
          </cell>
          <cell r="AO927">
            <v>0</v>
          </cell>
          <cell r="AP927">
            <v>0</v>
          </cell>
          <cell r="AQ927">
            <v>0</v>
          </cell>
          <cell r="AR927">
            <v>-9260464.6899999995</v>
          </cell>
          <cell r="AS927">
            <v>0</v>
          </cell>
          <cell r="AT927">
            <v>-9260464.6899999995</v>
          </cell>
          <cell r="AU927">
            <v>-17061695.210000001</v>
          </cell>
          <cell r="AV927">
            <v>0</v>
          </cell>
          <cell r="AW927">
            <v>0</v>
          </cell>
          <cell r="AX927">
            <v>0</v>
          </cell>
          <cell r="AY927">
            <v>-17061695.210000001</v>
          </cell>
          <cell r="AZ927">
            <v>0</v>
          </cell>
          <cell r="BA927">
            <v>0</v>
          </cell>
          <cell r="BB927">
            <v>0</v>
          </cell>
          <cell r="BC927">
            <v>0</v>
          </cell>
          <cell r="BD927">
            <v>0</v>
          </cell>
          <cell r="BE927">
            <v>0</v>
          </cell>
          <cell r="BF927">
            <v>0</v>
          </cell>
          <cell r="BG927">
            <v>0</v>
          </cell>
          <cell r="BH927">
            <v>0</v>
          </cell>
          <cell r="BI927">
            <v>0</v>
          </cell>
          <cell r="BJ927">
            <v>-26322159.899999999</v>
          </cell>
        </row>
        <row r="928">
          <cell r="A928">
            <v>741400</v>
          </cell>
          <cell r="B928" t="str">
            <v>Dep Exp-Gnrl Plt-Too</v>
          </cell>
          <cell r="C928">
            <v>0</v>
          </cell>
          <cell r="D928">
            <v>554053.64</v>
          </cell>
          <cell r="E928">
            <v>0</v>
          </cell>
          <cell r="F928">
            <v>554053.64</v>
          </cell>
          <cell r="G928">
            <v>734442.58</v>
          </cell>
          <cell r="H928">
            <v>0</v>
          </cell>
          <cell r="I928">
            <v>0</v>
          </cell>
          <cell r="J928">
            <v>0</v>
          </cell>
          <cell r="K928">
            <v>734442.58</v>
          </cell>
          <cell r="L928">
            <v>0</v>
          </cell>
          <cell r="M928">
            <v>0</v>
          </cell>
          <cell r="N928">
            <v>0</v>
          </cell>
          <cell r="O928">
            <v>0</v>
          </cell>
          <cell r="P928">
            <v>0</v>
          </cell>
          <cell r="Q928">
            <v>5880.92</v>
          </cell>
          <cell r="R928">
            <v>0</v>
          </cell>
          <cell r="S928">
            <v>0</v>
          </cell>
          <cell r="T928">
            <v>0</v>
          </cell>
          <cell r="U928">
            <v>0</v>
          </cell>
          <cell r="V928">
            <v>1294377.1399999999</v>
          </cell>
          <cell r="W928">
            <v>0</v>
          </cell>
          <cell r="X928">
            <v>0</v>
          </cell>
          <cell r="Y928">
            <v>0</v>
          </cell>
          <cell r="Z928">
            <v>0</v>
          </cell>
          <cell r="AA928">
            <v>0</v>
          </cell>
          <cell r="AB928">
            <v>0</v>
          </cell>
          <cell r="AC928">
            <v>0</v>
          </cell>
          <cell r="AD928">
            <v>0</v>
          </cell>
          <cell r="AE928">
            <v>0</v>
          </cell>
          <cell r="AF928">
            <v>0</v>
          </cell>
          <cell r="AG928">
            <v>0</v>
          </cell>
          <cell r="AH928">
            <v>0</v>
          </cell>
          <cell r="AI928">
            <v>0</v>
          </cell>
          <cell r="AJ928">
            <v>0</v>
          </cell>
          <cell r="AK928">
            <v>0</v>
          </cell>
          <cell r="AL928">
            <v>0</v>
          </cell>
          <cell r="AM928">
            <v>0</v>
          </cell>
          <cell r="AN928">
            <v>0</v>
          </cell>
          <cell r="AO928">
            <v>0</v>
          </cell>
          <cell r="AP928">
            <v>0</v>
          </cell>
          <cell r="AQ928">
            <v>0</v>
          </cell>
          <cell r="AR928">
            <v>554053.64</v>
          </cell>
          <cell r="AS928">
            <v>0</v>
          </cell>
          <cell r="AT928">
            <v>554053.64</v>
          </cell>
          <cell r="AU928">
            <v>734442.58</v>
          </cell>
          <cell r="AV928">
            <v>0</v>
          </cell>
          <cell r="AW928">
            <v>0</v>
          </cell>
          <cell r="AX928">
            <v>0</v>
          </cell>
          <cell r="AY928">
            <v>734442.58</v>
          </cell>
          <cell r="AZ928">
            <v>0</v>
          </cell>
          <cell r="BA928">
            <v>0</v>
          </cell>
          <cell r="BB928">
            <v>0</v>
          </cell>
          <cell r="BC928">
            <v>0</v>
          </cell>
          <cell r="BD928">
            <v>0</v>
          </cell>
          <cell r="BE928">
            <v>5880.92</v>
          </cell>
          <cell r="BF928">
            <v>0</v>
          </cell>
          <cell r="BG928">
            <v>0</v>
          </cell>
          <cell r="BH928">
            <v>0</v>
          </cell>
          <cell r="BI928">
            <v>0</v>
          </cell>
          <cell r="BJ928">
            <v>1294377.1399999999</v>
          </cell>
        </row>
        <row r="929">
          <cell r="A929">
            <v>741500</v>
          </cell>
          <cell r="B929" t="str">
            <v>Real Estate:Sale G/L</v>
          </cell>
          <cell r="C929">
            <v>0</v>
          </cell>
          <cell r="D929">
            <v>-91651.78</v>
          </cell>
          <cell r="E929">
            <v>0</v>
          </cell>
          <cell r="F929">
            <v>-91651.78</v>
          </cell>
          <cell r="G929">
            <v>2322.66</v>
          </cell>
          <cell r="H929">
            <v>0</v>
          </cell>
          <cell r="I929">
            <v>0</v>
          </cell>
          <cell r="J929">
            <v>0</v>
          </cell>
          <cell r="K929">
            <v>2322.66</v>
          </cell>
          <cell r="L929">
            <v>0</v>
          </cell>
          <cell r="M929">
            <v>0</v>
          </cell>
          <cell r="N929">
            <v>0</v>
          </cell>
          <cell r="O929">
            <v>0</v>
          </cell>
          <cell r="P929">
            <v>0</v>
          </cell>
          <cell r="Q929">
            <v>0</v>
          </cell>
          <cell r="R929">
            <v>-15198.99</v>
          </cell>
          <cell r="S929">
            <v>0</v>
          </cell>
          <cell r="T929">
            <v>0</v>
          </cell>
          <cell r="U929">
            <v>0</v>
          </cell>
          <cell r="V929">
            <v>-104528.11</v>
          </cell>
          <cell r="W929">
            <v>0</v>
          </cell>
          <cell r="X929">
            <v>0</v>
          </cell>
          <cell r="Y929">
            <v>0</v>
          </cell>
          <cell r="Z929">
            <v>0</v>
          </cell>
          <cell r="AA929">
            <v>0</v>
          </cell>
          <cell r="AB929">
            <v>0</v>
          </cell>
          <cell r="AC929">
            <v>0</v>
          </cell>
          <cell r="AD929">
            <v>0</v>
          </cell>
          <cell r="AE929">
            <v>0</v>
          </cell>
          <cell r="AF929">
            <v>0</v>
          </cell>
          <cell r="AG929">
            <v>0</v>
          </cell>
          <cell r="AH929">
            <v>0</v>
          </cell>
          <cell r="AI929">
            <v>0</v>
          </cell>
          <cell r="AJ929">
            <v>0</v>
          </cell>
          <cell r="AK929">
            <v>0</v>
          </cell>
          <cell r="AL929">
            <v>0</v>
          </cell>
          <cell r="AM929">
            <v>0</v>
          </cell>
          <cell r="AN929">
            <v>0</v>
          </cell>
          <cell r="AO929">
            <v>0</v>
          </cell>
          <cell r="AP929">
            <v>0</v>
          </cell>
          <cell r="AQ929">
            <v>0</v>
          </cell>
          <cell r="AR929">
            <v>-91651.78</v>
          </cell>
          <cell r="AS929">
            <v>0</v>
          </cell>
          <cell r="AT929">
            <v>-91651.78</v>
          </cell>
          <cell r="AU929">
            <v>2322.66</v>
          </cell>
          <cell r="AV929">
            <v>0</v>
          </cell>
          <cell r="AW929">
            <v>0</v>
          </cell>
          <cell r="AX929">
            <v>0</v>
          </cell>
          <cell r="AY929">
            <v>2322.66</v>
          </cell>
          <cell r="AZ929">
            <v>0</v>
          </cell>
          <cell r="BA929">
            <v>0</v>
          </cell>
          <cell r="BB929">
            <v>0</v>
          </cell>
          <cell r="BC929">
            <v>0</v>
          </cell>
          <cell r="BD929">
            <v>0</v>
          </cell>
          <cell r="BE929">
            <v>0</v>
          </cell>
          <cell r="BF929">
            <v>-15198.99</v>
          </cell>
          <cell r="BG929">
            <v>0</v>
          </cell>
          <cell r="BH929">
            <v>0</v>
          </cell>
          <cell r="BI929">
            <v>0</v>
          </cell>
          <cell r="BJ929">
            <v>-104528.11</v>
          </cell>
        </row>
        <row r="930">
          <cell r="A930">
            <v>741510</v>
          </cell>
          <cell r="B930" t="str">
            <v>Maj FA:G on Dspstn</v>
          </cell>
          <cell r="C930">
            <v>0</v>
          </cell>
          <cell r="D930">
            <v>-5.35</v>
          </cell>
          <cell r="E930">
            <v>0</v>
          </cell>
          <cell r="F930">
            <v>-5.35</v>
          </cell>
          <cell r="G930">
            <v>18307.830000000002</v>
          </cell>
          <cell r="H930">
            <v>0</v>
          </cell>
          <cell r="I930">
            <v>0</v>
          </cell>
          <cell r="J930">
            <v>0</v>
          </cell>
          <cell r="K930">
            <v>18307.830000000002</v>
          </cell>
          <cell r="L930">
            <v>0</v>
          </cell>
          <cell r="M930">
            <v>0</v>
          </cell>
          <cell r="N930">
            <v>0</v>
          </cell>
          <cell r="O930">
            <v>80655.67</v>
          </cell>
          <cell r="P930">
            <v>0</v>
          </cell>
          <cell r="Q930">
            <v>-1</v>
          </cell>
          <cell r="R930">
            <v>0</v>
          </cell>
          <cell r="S930">
            <v>0</v>
          </cell>
          <cell r="T930">
            <v>0</v>
          </cell>
          <cell r="U930">
            <v>0</v>
          </cell>
          <cell r="V930">
            <v>98957.15</v>
          </cell>
          <cell r="W930">
            <v>0</v>
          </cell>
          <cell r="X930">
            <v>0</v>
          </cell>
          <cell r="Y930">
            <v>0</v>
          </cell>
          <cell r="Z930">
            <v>0</v>
          </cell>
          <cell r="AA930">
            <v>0</v>
          </cell>
          <cell r="AB930">
            <v>0</v>
          </cell>
          <cell r="AC930">
            <v>0</v>
          </cell>
          <cell r="AD930">
            <v>0</v>
          </cell>
          <cell r="AE930">
            <v>0</v>
          </cell>
          <cell r="AF930">
            <v>0</v>
          </cell>
          <cell r="AG930">
            <v>0</v>
          </cell>
          <cell r="AH930">
            <v>0</v>
          </cell>
          <cell r="AI930">
            <v>0</v>
          </cell>
          <cell r="AJ930">
            <v>0</v>
          </cell>
          <cell r="AK930">
            <v>0</v>
          </cell>
          <cell r="AL930">
            <v>0</v>
          </cell>
          <cell r="AM930">
            <v>0</v>
          </cell>
          <cell r="AN930">
            <v>0</v>
          </cell>
          <cell r="AO930">
            <v>0</v>
          </cell>
          <cell r="AP930">
            <v>0</v>
          </cell>
          <cell r="AQ930">
            <v>0</v>
          </cell>
          <cell r="AR930">
            <v>-5.35</v>
          </cell>
          <cell r="AS930">
            <v>0</v>
          </cell>
          <cell r="AT930">
            <v>-5.35</v>
          </cell>
          <cell r="AU930">
            <v>18307.830000000002</v>
          </cell>
          <cell r="AV930">
            <v>0</v>
          </cell>
          <cell r="AW930">
            <v>0</v>
          </cell>
          <cell r="AX930">
            <v>0</v>
          </cell>
          <cell r="AY930">
            <v>18307.830000000002</v>
          </cell>
          <cell r="AZ930">
            <v>0</v>
          </cell>
          <cell r="BA930">
            <v>0</v>
          </cell>
          <cell r="BB930">
            <v>0</v>
          </cell>
          <cell r="BC930">
            <v>80655.67</v>
          </cell>
          <cell r="BD930">
            <v>0</v>
          </cell>
          <cell r="BE930">
            <v>-1</v>
          </cell>
          <cell r="BF930">
            <v>0</v>
          </cell>
          <cell r="BG930">
            <v>0</v>
          </cell>
          <cell r="BH930">
            <v>0</v>
          </cell>
          <cell r="BI930">
            <v>0</v>
          </cell>
          <cell r="BJ930">
            <v>98957.15</v>
          </cell>
        </row>
        <row r="931">
          <cell r="A931">
            <v>741520</v>
          </cell>
          <cell r="B931" t="str">
            <v>MFAs:G on Dspstn</v>
          </cell>
          <cell r="C931">
            <v>0</v>
          </cell>
          <cell r="D931">
            <v>38309.300000000003</v>
          </cell>
          <cell r="E931">
            <v>0</v>
          </cell>
          <cell r="F931">
            <v>38309.300000000003</v>
          </cell>
          <cell r="G931">
            <v>50782.11</v>
          </cell>
          <cell r="H931">
            <v>0</v>
          </cell>
          <cell r="I931">
            <v>0</v>
          </cell>
          <cell r="J931">
            <v>0</v>
          </cell>
          <cell r="K931">
            <v>50782.11</v>
          </cell>
          <cell r="L931">
            <v>0</v>
          </cell>
          <cell r="M931">
            <v>0</v>
          </cell>
          <cell r="N931">
            <v>0</v>
          </cell>
          <cell r="O931">
            <v>0</v>
          </cell>
          <cell r="P931">
            <v>0</v>
          </cell>
          <cell r="Q931">
            <v>-1879.83</v>
          </cell>
          <cell r="R931">
            <v>0</v>
          </cell>
          <cell r="S931">
            <v>0</v>
          </cell>
          <cell r="T931">
            <v>0</v>
          </cell>
          <cell r="U931">
            <v>0</v>
          </cell>
          <cell r="V931">
            <v>87211.58</v>
          </cell>
          <cell r="W931">
            <v>0</v>
          </cell>
          <cell r="X931">
            <v>0</v>
          </cell>
          <cell r="Y931">
            <v>0</v>
          </cell>
          <cell r="Z931">
            <v>0</v>
          </cell>
          <cell r="AA931">
            <v>0</v>
          </cell>
          <cell r="AB931">
            <v>0</v>
          </cell>
          <cell r="AC931">
            <v>0</v>
          </cell>
          <cell r="AD931">
            <v>0</v>
          </cell>
          <cell r="AE931">
            <v>0</v>
          </cell>
          <cell r="AF931">
            <v>0</v>
          </cell>
          <cell r="AG931">
            <v>0</v>
          </cell>
          <cell r="AH931">
            <v>0</v>
          </cell>
          <cell r="AI931">
            <v>0</v>
          </cell>
          <cell r="AJ931">
            <v>0</v>
          </cell>
          <cell r="AK931">
            <v>0</v>
          </cell>
          <cell r="AL931">
            <v>0</v>
          </cell>
          <cell r="AM931">
            <v>0</v>
          </cell>
          <cell r="AN931">
            <v>0</v>
          </cell>
          <cell r="AO931">
            <v>0</v>
          </cell>
          <cell r="AP931">
            <v>0</v>
          </cell>
          <cell r="AQ931">
            <v>0</v>
          </cell>
          <cell r="AR931">
            <v>38309.300000000003</v>
          </cell>
          <cell r="AS931">
            <v>0</v>
          </cell>
          <cell r="AT931">
            <v>38309.300000000003</v>
          </cell>
          <cell r="AU931">
            <v>50782.11</v>
          </cell>
          <cell r="AV931">
            <v>0</v>
          </cell>
          <cell r="AW931">
            <v>0</v>
          </cell>
          <cell r="AX931">
            <v>0</v>
          </cell>
          <cell r="AY931">
            <v>50782.11</v>
          </cell>
          <cell r="AZ931">
            <v>0</v>
          </cell>
          <cell r="BA931">
            <v>0</v>
          </cell>
          <cell r="BB931">
            <v>0</v>
          </cell>
          <cell r="BC931">
            <v>0</v>
          </cell>
          <cell r="BD931">
            <v>0</v>
          </cell>
          <cell r="BE931">
            <v>-1879.83</v>
          </cell>
          <cell r="BF931">
            <v>0</v>
          </cell>
          <cell r="BG931">
            <v>0</v>
          </cell>
          <cell r="BH931">
            <v>0</v>
          </cell>
          <cell r="BI931">
            <v>0</v>
          </cell>
          <cell r="BJ931">
            <v>87211.58</v>
          </cell>
        </row>
        <row r="932">
          <cell r="A932">
            <v>741530</v>
          </cell>
          <cell r="B932" t="str">
            <v>Asst Rem&amp;Reloc Exp</v>
          </cell>
          <cell r="C932">
            <v>0</v>
          </cell>
          <cell r="D932">
            <v>22065670.370000001</v>
          </cell>
          <cell r="E932">
            <v>0</v>
          </cell>
          <cell r="F932">
            <v>22065670.370000001</v>
          </cell>
          <cell r="G932">
            <v>46538273.549999997</v>
          </cell>
          <cell r="H932">
            <v>0</v>
          </cell>
          <cell r="I932">
            <v>0</v>
          </cell>
          <cell r="J932">
            <v>0</v>
          </cell>
          <cell r="K932">
            <v>46538273.549999997</v>
          </cell>
          <cell r="L932">
            <v>0</v>
          </cell>
          <cell r="M932">
            <v>0</v>
          </cell>
          <cell r="N932">
            <v>0</v>
          </cell>
          <cell r="O932">
            <v>0</v>
          </cell>
          <cell r="P932">
            <v>0</v>
          </cell>
          <cell r="Q932">
            <v>559781.89</v>
          </cell>
          <cell r="R932">
            <v>0</v>
          </cell>
          <cell r="S932">
            <v>0</v>
          </cell>
          <cell r="T932">
            <v>0</v>
          </cell>
          <cell r="U932">
            <v>0</v>
          </cell>
          <cell r="V932">
            <v>69163725.810000002</v>
          </cell>
          <cell r="W932">
            <v>0</v>
          </cell>
          <cell r="X932">
            <v>0</v>
          </cell>
          <cell r="Y932">
            <v>0</v>
          </cell>
          <cell r="Z932">
            <v>0</v>
          </cell>
          <cell r="AA932">
            <v>0</v>
          </cell>
          <cell r="AB932">
            <v>0</v>
          </cell>
          <cell r="AC932">
            <v>0</v>
          </cell>
          <cell r="AD932">
            <v>0</v>
          </cell>
          <cell r="AE932">
            <v>0</v>
          </cell>
          <cell r="AF932">
            <v>0</v>
          </cell>
          <cell r="AG932">
            <v>0</v>
          </cell>
          <cell r="AH932">
            <v>0</v>
          </cell>
          <cell r="AI932">
            <v>0</v>
          </cell>
          <cell r="AJ932">
            <v>0</v>
          </cell>
          <cell r="AK932">
            <v>0</v>
          </cell>
          <cell r="AL932">
            <v>0</v>
          </cell>
          <cell r="AM932">
            <v>0</v>
          </cell>
          <cell r="AN932">
            <v>0</v>
          </cell>
          <cell r="AO932">
            <v>0</v>
          </cell>
          <cell r="AP932">
            <v>0</v>
          </cell>
          <cell r="AQ932">
            <v>0</v>
          </cell>
          <cell r="AR932">
            <v>22065670.370000001</v>
          </cell>
          <cell r="AS932">
            <v>0</v>
          </cell>
          <cell r="AT932">
            <v>22065670.370000001</v>
          </cell>
          <cell r="AU932">
            <v>46538273.549999997</v>
          </cell>
          <cell r="AV932">
            <v>0</v>
          </cell>
          <cell r="AW932">
            <v>0</v>
          </cell>
          <cell r="AX932">
            <v>0</v>
          </cell>
          <cell r="AY932">
            <v>46538273.549999997</v>
          </cell>
          <cell r="AZ932">
            <v>0</v>
          </cell>
          <cell r="BA932">
            <v>0</v>
          </cell>
          <cell r="BB932">
            <v>0</v>
          </cell>
          <cell r="BC932">
            <v>0</v>
          </cell>
          <cell r="BD932">
            <v>0</v>
          </cell>
          <cell r="BE932">
            <v>559781.89</v>
          </cell>
          <cell r="BF932">
            <v>0</v>
          </cell>
          <cell r="BG932">
            <v>0</v>
          </cell>
          <cell r="BH932">
            <v>0</v>
          </cell>
          <cell r="BI932">
            <v>0</v>
          </cell>
          <cell r="BJ932">
            <v>69163725.810000002</v>
          </cell>
        </row>
        <row r="933">
          <cell r="A933">
            <v>741700</v>
          </cell>
          <cell r="B933" t="str">
            <v>Dep Exp-Intang SW</v>
          </cell>
          <cell r="C933">
            <v>0</v>
          </cell>
          <cell r="D933">
            <v>23381533.809999999</v>
          </cell>
          <cell r="E933">
            <v>0</v>
          </cell>
          <cell r="F933">
            <v>23381533.809999999</v>
          </cell>
          <cell r="G933">
            <v>23421520.07</v>
          </cell>
          <cell r="H933">
            <v>0</v>
          </cell>
          <cell r="I933">
            <v>0</v>
          </cell>
          <cell r="J933">
            <v>0</v>
          </cell>
          <cell r="K933">
            <v>23421520.07</v>
          </cell>
          <cell r="L933">
            <v>0</v>
          </cell>
          <cell r="M933">
            <v>0</v>
          </cell>
          <cell r="N933">
            <v>0</v>
          </cell>
          <cell r="O933">
            <v>0</v>
          </cell>
          <cell r="P933">
            <v>0</v>
          </cell>
          <cell r="Q933">
            <v>0</v>
          </cell>
          <cell r="R933">
            <v>692536.89</v>
          </cell>
          <cell r="S933">
            <v>0</v>
          </cell>
          <cell r="T933">
            <v>0</v>
          </cell>
          <cell r="U933">
            <v>-40435.199999999997</v>
          </cell>
          <cell r="V933">
            <v>47455155.57</v>
          </cell>
          <cell r="W933">
            <v>0</v>
          </cell>
          <cell r="X933">
            <v>0</v>
          </cell>
          <cell r="Y933">
            <v>0</v>
          </cell>
          <cell r="Z933">
            <v>0</v>
          </cell>
          <cell r="AA933">
            <v>0</v>
          </cell>
          <cell r="AB933">
            <v>0</v>
          </cell>
          <cell r="AC933">
            <v>0</v>
          </cell>
          <cell r="AD933">
            <v>0</v>
          </cell>
          <cell r="AE933">
            <v>0</v>
          </cell>
          <cell r="AF933">
            <v>0</v>
          </cell>
          <cell r="AG933">
            <v>0</v>
          </cell>
          <cell r="AH933">
            <v>0</v>
          </cell>
          <cell r="AI933">
            <v>0</v>
          </cell>
          <cell r="AJ933">
            <v>0</v>
          </cell>
          <cell r="AK933">
            <v>0</v>
          </cell>
          <cell r="AL933">
            <v>0</v>
          </cell>
          <cell r="AM933">
            <v>0</v>
          </cell>
          <cell r="AN933">
            <v>0</v>
          </cell>
          <cell r="AO933">
            <v>0</v>
          </cell>
          <cell r="AP933">
            <v>0</v>
          </cell>
          <cell r="AQ933">
            <v>0</v>
          </cell>
          <cell r="AR933">
            <v>23381533.809999999</v>
          </cell>
          <cell r="AS933">
            <v>0</v>
          </cell>
          <cell r="AT933">
            <v>23381533.809999999</v>
          </cell>
          <cell r="AU933">
            <v>23421520.07</v>
          </cell>
          <cell r="AV933">
            <v>0</v>
          </cell>
          <cell r="AW933">
            <v>0</v>
          </cell>
          <cell r="AX933">
            <v>0</v>
          </cell>
          <cell r="AY933">
            <v>23421520.07</v>
          </cell>
          <cell r="AZ933">
            <v>0</v>
          </cell>
          <cell r="BA933">
            <v>0</v>
          </cell>
          <cell r="BB933">
            <v>0</v>
          </cell>
          <cell r="BC933">
            <v>0</v>
          </cell>
          <cell r="BD933">
            <v>0</v>
          </cell>
          <cell r="BE933">
            <v>0</v>
          </cell>
          <cell r="BF933">
            <v>692536.89</v>
          </cell>
          <cell r="BG933">
            <v>0</v>
          </cell>
          <cell r="BH933">
            <v>0</v>
          </cell>
          <cell r="BI933">
            <v>-40435.199999999997</v>
          </cell>
          <cell r="BJ933">
            <v>47455155.57</v>
          </cell>
        </row>
        <row r="934">
          <cell r="A934">
            <v>741701</v>
          </cell>
          <cell r="B934" t="str">
            <v>Dep Exp-Intang CC</v>
          </cell>
          <cell r="C934">
            <v>0</v>
          </cell>
          <cell r="D934">
            <v>156931.44</v>
          </cell>
          <cell r="E934">
            <v>0</v>
          </cell>
          <cell r="F934">
            <v>156931.44</v>
          </cell>
          <cell r="G934">
            <v>20387.28</v>
          </cell>
          <cell r="H934">
            <v>0</v>
          </cell>
          <cell r="I934">
            <v>0</v>
          </cell>
          <cell r="J934">
            <v>0</v>
          </cell>
          <cell r="K934">
            <v>20387.28</v>
          </cell>
          <cell r="L934">
            <v>0</v>
          </cell>
          <cell r="M934">
            <v>0</v>
          </cell>
          <cell r="N934">
            <v>0</v>
          </cell>
          <cell r="O934">
            <v>0</v>
          </cell>
          <cell r="P934">
            <v>0</v>
          </cell>
          <cell r="Q934">
            <v>0</v>
          </cell>
          <cell r="R934">
            <v>352926.17</v>
          </cell>
          <cell r="S934">
            <v>0</v>
          </cell>
          <cell r="T934">
            <v>0</v>
          </cell>
          <cell r="U934">
            <v>-352926.17</v>
          </cell>
          <cell r="V934">
            <v>177318.72</v>
          </cell>
          <cell r="W934">
            <v>0</v>
          </cell>
          <cell r="X934">
            <v>0</v>
          </cell>
          <cell r="Y934">
            <v>0</v>
          </cell>
          <cell r="Z934">
            <v>0</v>
          </cell>
          <cell r="AA934">
            <v>0</v>
          </cell>
          <cell r="AB934">
            <v>0</v>
          </cell>
          <cell r="AC934">
            <v>0</v>
          </cell>
          <cell r="AD934">
            <v>0</v>
          </cell>
          <cell r="AE934">
            <v>0</v>
          </cell>
          <cell r="AF934">
            <v>0</v>
          </cell>
          <cell r="AG934">
            <v>0</v>
          </cell>
          <cell r="AH934">
            <v>0</v>
          </cell>
          <cell r="AI934">
            <v>0</v>
          </cell>
          <cell r="AJ934">
            <v>0</v>
          </cell>
          <cell r="AK934">
            <v>0</v>
          </cell>
          <cell r="AL934">
            <v>0</v>
          </cell>
          <cell r="AM934">
            <v>0</v>
          </cell>
          <cell r="AN934">
            <v>0</v>
          </cell>
          <cell r="AO934">
            <v>0</v>
          </cell>
          <cell r="AP934">
            <v>0</v>
          </cell>
          <cell r="AQ934">
            <v>0</v>
          </cell>
          <cell r="AR934">
            <v>156931.44</v>
          </cell>
          <cell r="AS934">
            <v>0</v>
          </cell>
          <cell r="AT934">
            <v>156931.44</v>
          </cell>
          <cell r="AU934">
            <v>20387.28</v>
          </cell>
          <cell r="AV934">
            <v>0</v>
          </cell>
          <cell r="AW934">
            <v>0</v>
          </cell>
          <cell r="AX934">
            <v>0</v>
          </cell>
          <cell r="AY934">
            <v>20387.28</v>
          </cell>
          <cell r="AZ934">
            <v>0</v>
          </cell>
          <cell r="BA934">
            <v>0</v>
          </cell>
          <cell r="BB934">
            <v>0</v>
          </cell>
          <cell r="BC934">
            <v>0</v>
          </cell>
          <cell r="BD934">
            <v>0</v>
          </cell>
          <cell r="BE934">
            <v>0</v>
          </cell>
          <cell r="BF934">
            <v>352926.17</v>
          </cell>
          <cell r="BG934">
            <v>0</v>
          </cell>
          <cell r="BH934">
            <v>0</v>
          </cell>
          <cell r="BI934">
            <v>-352926.17</v>
          </cell>
          <cell r="BJ934">
            <v>177318.72</v>
          </cell>
        </row>
        <row r="935">
          <cell r="A935">
            <v>741900</v>
          </cell>
          <cell r="B935" t="str">
            <v>Brmptn Dep Exp</v>
          </cell>
          <cell r="C935">
            <v>0</v>
          </cell>
          <cell r="D935">
            <v>0</v>
          </cell>
          <cell r="E935">
            <v>0</v>
          </cell>
          <cell r="F935">
            <v>0</v>
          </cell>
          <cell r="G935">
            <v>0</v>
          </cell>
          <cell r="H935">
            <v>0</v>
          </cell>
          <cell r="I935">
            <v>0</v>
          </cell>
          <cell r="J935">
            <v>0</v>
          </cell>
          <cell r="K935">
            <v>0</v>
          </cell>
          <cell r="L935">
            <v>0</v>
          </cell>
          <cell r="M935">
            <v>0</v>
          </cell>
          <cell r="N935">
            <v>0</v>
          </cell>
          <cell r="O935">
            <v>0</v>
          </cell>
          <cell r="P935">
            <v>0</v>
          </cell>
          <cell r="Q935">
            <v>0</v>
          </cell>
          <cell r="R935">
            <v>10916164.65</v>
          </cell>
          <cell r="S935">
            <v>0</v>
          </cell>
          <cell r="T935">
            <v>0</v>
          </cell>
          <cell r="U935">
            <v>352926.17</v>
          </cell>
          <cell r="V935">
            <v>11269090.82</v>
          </cell>
          <cell r="W935">
            <v>0</v>
          </cell>
          <cell r="X935">
            <v>0</v>
          </cell>
          <cell r="Y935">
            <v>0</v>
          </cell>
          <cell r="Z935">
            <v>0</v>
          </cell>
          <cell r="AA935">
            <v>0</v>
          </cell>
          <cell r="AB935">
            <v>0</v>
          </cell>
          <cell r="AC935">
            <v>0</v>
          </cell>
          <cell r="AD935">
            <v>0</v>
          </cell>
          <cell r="AE935">
            <v>0</v>
          </cell>
          <cell r="AF935">
            <v>0</v>
          </cell>
          <cell r="AG935">
            <v>0</v>
          </cell>
          <cell r="AH935">
            <v>0</v>
          </cell>
          <cell r="AI935">
            <v>0</v>
          </cell>
          <cell r="AJ935">
            <v>0</v>
          </cell>
          <cell r="AK935">
            <v>0</v>
          </cell>
          <cell r="AL935">
            <v>0</v>
          </cell>
          <cell r="AM935">
            <v>0</v>
          </cell>
          <cell r="AN935">
            <v>0</v>
          </cell>
          <cell r="AO935">
            <v>0</v>
          </cell>
          <cell r="AP935">
            <v>0</v>
          </cell>
          <cell r="AQ935">
            <v>0</v>
          </cell>
          <cell r="AR935">
            <v>0</v>
          </cell>
          <cell r="AS935">
            <v>0</v>
          </cell>
          <cell r="AT935">
            <v>0</v>
          </cell>
          <cell r="AU935">
            <v>0</v>
          </cell>
          <cell r="AV935">
            <v>0</v>
          </cell>
          <cell r="AW935">
            <v>0</v>
          </cell>
          <cell r="AX935">
            <v>0</v>
          </cell>
          <cell r="AY935">
            <v>0</v>
          </cell>
          <cell r="AZ935">
            <v>0</v>
          </cell>
          <cell r="BA935">
            <v>0</v>
          </cell>
          <cell r="BB935">
            <v>0</v>
          </cell>
          <cell r="BC935">
            <v>0</v>
          </cell>
          <cell r="BD935">
            <v>0</v>
          </cell>
          <cell r="BE935">
            <v>0</v>
          </cell>
          <cell r="BF935">
            <v>10916164.65</v>
          </cell>
          <cell r="BG935">
            <v>0</v>
          </cell>
          <cell r="BH935">
            <v>0</v>
          </cell>
          <cell r="BI935">
            <v>352926.17</v>
          </cell>
          <cell r="BJ935">
            <v>11269090.82</v>
          </cell>
        </row>
        <row r="936">
          <cell r="A936">
            <v>753000</v>
          </cell>
          <cell r="B936" t="str">
            <v>Other Amortization</v>
          </cell>
          <cell r="C936">
            <v>0</v>
          </cell>
          <cell r="D936">
            <v>0</v>
          </cell>
          <cell r="E936">
            <v>0</v>
          </cell>
          <cell r="F936">
            <v>0</v>
          </cell>
          <cell r="G936">
            <v>0</v>
          </cell>
          <cell r="H936">
            <v>0</v>
          </cell>
          <cell r="I936">
            <v>0</v>
          </cell>
          <cell r="J936">
            <v>0</v>
          </cell>
          <cell r="K936">
            <v>0</v>
          </cell>
          <cell r="L936">
            <v>0</v>
          </cell>
          <cell r="M936">
            <v>0</v>
          </cell>
          <cell r="N936">
            <v>0</v>
          </cell>
          <cell r="O936">
            <v>0</v>
          </cell>
          <cell r="P936">
            <v>0</v>
          </cell>
          <cell r="Q936">
            <v>0</v>
          </cell>
          <cell r="R936">
            <v>1048218.71</v>
          </cell>
          <cell r="S936">
            <v>0</v>
          </cell>
          <cell r="T936">
            <v>0</v>
          </cell>
          <cell r="U936">
            <v>0</v>
          </cell>
          <cell r="V936">
            <v>1048218.71</v>
          </cell>
          <cell r="W936">
            <v>0</v>
          </cell>
          <cell r="X936">
            <v>0</v>
          </cell>
          <cell r="Y936">
            <v>0</v>
          </cell>
          <cell r="Z936">
            <v>0</v>
          </cell>
          <cell r="AA936">
            <v>0</v>
          </cell>
          <cell r="AB936">
            <v>0</v>
          </cell>
          <cell r="AC936">
            <v>0</v>
          </cell>
          <cell r="AD936">
            <v>0</v>
          </cell>
          <cell r="AE936">
            <v>0</v>
          </cell>
          <cell r="AF936">
            <v>0</v>
          </cell>
          <cell r="AG936">
            <v>0</v>
          </cell>
          <cell r="AH936">
            <v>0</v>
          </cell>
          <cell r="AI936">
            <v>0</v>
          </cell>
          <cell r="AJ936">
            <v>0</v>
          </cell>
          <cell r="AK936">
            <v>0</v>
          </cell>
          <cell r="AL936">
            <v>0</v>
          </cell>
          <cell r="AM936">
            <v>0</v>
          </cell>
          <cell r="AN936">
            <v>0</v>
          </cell>
          <cell r="AO936">
            <v>0</v>
          </cell>
          <cell r="AP936">
            <v>0</v>
          </cell>
          <cell r="AQ936">
            <v>0</v>
          </cell>
          <cell r="AR936">
            <v>0</v>
          </cell>
          <cell r="AS936">
            <v>0</v>
          </cell>
          <cell r="AT936">
            <v>0</v>
          </cell>
          <cell r="AU936">
            <v>0</v>
          </cell>
          <cell r="AV936">
            <v>0</v>
          </cell>
          <cell r="AW936">
            <v>0</v>
          </cell>
          <cell r="AX936">
            <v>0</v>
          </cell>
          <cell r="AY936">
            <v>0</v>
          </cell>
          <cell r="AZ936">
            <v>0</v>
          </cell>
          <cell r="BA936">
            <v>0</v>
          </cell>
          <cell r="BB936">
            <v>0</v>
          </cell>
          <cell r="BC936">
            <v>0</v>
          </cell>
          <cell r="BD936">
            <v>0</v>
          </cell>
          <cell r="BE936">
            <v>0</v>
          </cell>
          <cell r="BF936">
            <v>1048218.71</v>
          </cell>
          <cell r="BG936">
            <v>0</v>
          </cell>
          <cell r="BH936">
            <v>0</v>
          </cell>
          <cell r="BI936">
            <v>0</v>
          </cell>
          <cell r="BJ936">
            <v>1048218.71</v>
          </cell>
        </row>
        <row r="937">
          <cell r="A937">
            <v>753030</v>
          </cell>
          <cell r="B937" t="str">
            <v>RARA(MR&amp;SE) Amort</v>
          </cell>
          <cell r="C937">
            <v>0</v>
          </cell>
          <cell r="D937">
            <v>0</v>
          </cell>
          <cell r="E937">
            <v>0</v>
          </cell>
          <cell r="F937">
            <v>0</v>
          </cell>
          <cell r="G937">
            <v>0</v>
          </cell>
          <cell r="H937">
            <v>0</v>
          </cell>
          <cell r="I937">
            <v>0</v>
          </cell>
          <cell r="J937">
            <v>0</v>
          </cell>
          <cell r="K937">
            <v>0</v>
          </cell>
          <cell r="L937">
            <v>0</v>
          </cell>
          <cell r="M937">
            <v>0</v>
          </cell>
          <cell r="N937">
            <v>0</v>
          </cell>
          <cell r="O937">
            <v>0</v>
          </cell>
          <cell r="P937">
            <v>0</v>
          </cell>
          <cell r="Q937">
            <v>0</v>
          </cell>
          <cell r="R937">
            <v>1359581.49</v>
          </cell>
          <cell r="S937">
            <v>0</v>
          </cell>
          <cell r="T937">
            <v>0</v>
          </cell>
          <cell r="U937">
            <v>0</v>
          </cell>
          <cell r="V937">
            <v>1359581.49</v>
          </cell>
          <cell r="W937">
            <v>0</v>
          </cell>
          <cell r="X937">
            <v>0</v>
          </cell>
          <cell r="Y937">
            <v>0</v>
          </cell>
          <cell r="Z937">
            <v>0</v>
          </cell>
          <cell r="AA937">
            <v>0</v>
          </cell>
          <cell r="AB937">
            <v>0</v>
          </cell>
          <cell r="AC937">
            <v>0</v>
          </cell>
          <cell r="AD937">
            <v>0</v>
          </cell>
          <cell r="AE937">
            <v>0</v>
          </cell>
          <cell r="AF937">
            <v>0</v>
          </cell>
          <cell r="AG937">
            <v>0</v>
          </cell>
          <cell r="AH937">
            <v>0</v>
          </cell>
          <cell r="AI937">
            <v>0</v>
          </cell>
          <cell r="AJ937">
            <v>0</v>
          </cell>
          <cell r="AK937">
            <v>0</v>
          </cell>
          <cell r="AL937">
            <v>0</v>
          </cell>
          <cell r="AM937">
            <v>0</v>
          </cell>
          <cell r="AN937">
            <v>0</v>
          </cell>
          <cell r="AO937">
            <v>0</v>
          </cell>
          <cell r="AP937">
            <v>0</v>
          </cell>
          <cell r="AQ937">
            <v>0</v>
          </cell>
          <cell r="AR937">
            <v>0</v>
          </cell>
          <cell r="AS937">
            <v>0</v>
          </cell>
          <cell r="AT937">
            <v>0</v>
          </cell>
          <cell r="AU937">
            <v>0</v>
          </cell>
          <cell r="AV937">
            <v>0</v>
          </cell>
          <cell r="AW937">
            <v>0</v>
          </cell>
          <cell r="AX937">
            <v>0</v>
          </cell>
          <cell r="AY937">
            <v>0</v>
          </cell>
          <cell r="AZ937">
            <v>0</v>
          </cell>
          <cell r="BA937">
            <v>0</v>
          </cell>
          <cell r="BB937">
            <v>0</v>
          </cell>
          <cell r="BC937">
            <v>0</v>
          </cell>
          <cell r="BD937">
            <v>0</v>
          </cell>
          <cell r="BE937">
            <v>0</v>
          </cell>
          <cell r="BF937">
            <v>1359581.49</v>
          </cell>
          <cell r="BG937">
            <v>0</v>
          </cell>
          <cell r="BH937">
            <v>0</v>
          </cell>
          <cell r="BI937">
            <v>0</v>
          </cell>
          <cell r="BJ937">
            <v>1359581.49</v>
          </cell>
        </row>
        <row r="938">
          <cell r="A938">
            <v>753050</v>
          </cell>
          <cell r="B938" t="str">
            <v>Amt of Env Reg  Asst</v>
          </cell>
          <cell r="C938">
            <v>0</v>
          </cell>
          <cell r="D938">
            <v>5864426.3399999999</v>
          </cell>
          <cell r="E938">
            <v>0</v>
          </cell>
          <cell r="F938">
            <v>5864426.3399999999</v>
          </cell>
          <cell r="G938">
            <v>9219424.8399999999</v>
          </cell>
          <cell r="H938">
            <v>0</v>
          </cell>
          <cell r="I938">
            <v>0</v>
          </cell>
          <cell r="J938">
            <v>0</v>
          </cell>
          <cell r="K938">
            <v>9219424.8399999999</v>
          </cell>
          <cell r="L938">
            <v>0</v>
          </cell>
          <cell r="M938">
            <v>0</v>
          </cell>
          <cell r="N938">
            <v>0</v>
          </cell>
          <cell r="O938">
            <v>0</v>
          </cell>
          <cell r="P938">
            <v>0</v>
          </cell>
          <cell r="Q938">
            <v>2515380.52</v>
          </cell>
          <cell r="R938">
            <v>0</v>
          </cell>
          <cell r="S938">
            <v>0</v>
          </cell>
          <cell r="T938">
            <v>0</v>
          </cell>
          <cell r="U938">
            <v>0</v>
          </cell>
          <cell r="V938">
            <v>17599231.699999999</v>
          </cell>
          <cell r="W938">
            <v>0</v>
          </cell>
          <cell r="X938">
            <v>0</v>
          </cell>
          <cell r="Y938">
            <v>0</v>
          </cell>
          <cell r="Z938">
            <v>0</v>
          </cell>
          <cell r="AA938">
            <v>0</v>
          </cell>
          <cell r="AB938">
            <v>0</v>
          </cell>
          <cell r="AC938">
            <v>0</v>
          </cell>
          <cell r="AD938">
            <v>0</v>
          </cell>
          <cell r="AE938">
            <v>0</v>
          </cell>
          <cell r="AF938">
            <v>0</v>
          </cell>
          <cell r="AG938">
            <v>0</v>
          </cell>
          <cell r="AH938">
            <v>0</v>
          </cell>
          <cell r="AI938">
            <v>0</v>
          </cell>
          <cell r="AJ938">
            <v>0</v>
          </cell>
          <cell r="AK938">
            <v>0</v>
          </cell>
          <cell r="AL938">
            <v>0</v>
          </cell>
          <cell r="AM938">
            <v>0</v>
          </cell>
          <cell r="AN938">
            <v>0</v>
          </cell>
          <cell r="AO938">
            <v>0</v>
          </cell>
          <cell r="AP938">
            <v>0</v>
          </cell>
          <cell r="AQ938">
            <v>0</v>
          </cell>
          <cell r="AR938">
            <v>5864426.3399999999</v>
          </cell>
          <cell r="AS938">
            <v>0</v>
          </cell>
          <cell r="AT938">
            <v>5864426.3399999999</v>
          </cell>
          <cell r="AU938">
            <v>9219424.8399999999</v>
          </cell>
          <cell r="AV938">
            <v>0</v>
          </cell>
          <cell r="AW938">
            <v>0</v>
          </cell>
          <cell r="AX938">
            <v>0</v>
          </cell>
          <cell r="AY938">
            <v>9219424.8399999999</v>
          </cell>
          <cell r="AZ938">
            <v>0</v>
          </cell>
          <cell r="BA938">
            <v>0</v>
          </cell>
          <cell r="BB938">
            <v>0</v>
          </cell>
          <cell r="BC938">
            <v>0</v>
          </cell>
          <cell r="BD938">
            <v>0</v>
          </cell>
          <cell r="BE938">
            <v>2515380.52</v>
          </cell>
          <cell r="BF938">
            <v>0</v>
          </cell>
          <cell r="BG938">
            <v>0</v>
          </cell>
          <cell r="BH938">
            <v>0</v>
          </cell>
          <cell r="BI938">
            <v>0</v>
          </cell>
          <cell r="BJ938">
            <v>17599231.699999999</v>
          </cell>
        </row>
        <row r="939">
          <cell r="A939">
            <v>756001</v>
          </cell>
          <cell r="B939" t="str">
            <v>Unrealized  FX G/L</v>
          </cell>
          <cell r="C939">
            <v>0</v>
          </cell>
          <cell r="D939">
            <v>42737.48</v>
          </cell>
          <cell r="E939">
            <v>0</v>
          </cell>
          <cell r="F939">
            <v>42737.48</v>
          </cell>
          <cell r="G939">
            <v>6614.32</v>
          </cell>
          <cell r="H939">
            <v>0</v>
          </cell>
          <cell r="I939">
            <v>0</v>
          </cell>
          <cell r="J939">
            <v>0</v>
          </cell>
          <cell r="K939">
            <v>6614.32</v>
          </cell>
          <cell r="L939">
            <v>0</v>
          </cell>
          <cell r="M939">
            <v>0</v>
          </cell>
          <cell r="N939">
            <v>0</v>
          </cell>
          <cell r="O939">
            <v>273.89</v>
          </cell>
          <cell r="P939">
            <v>0</v>
          </cell>
          <cell r="Q939">
            <v>0</v>
          </cell>
          <cell r="R939">
            <v>0</v>
          </cell>
          <cell r="S939">
            <v>0</v>
          </cell>
          <cell r="T939">
            <v>0</v>
          </cell>
          <cell r="U939">
            <v>0</v>
          </cell>
          <cell r="V939">
            <v>49625.69</v>
          </cell>
          <cell r="W939">
            <v>0</v>
          </cell>
          <cell r="X939">
            <v>0</v>
          </cell>
          <cell r="Y939">
            <v>0</v>
          </cell>
          <cell r="Z939">
            <v>0</v>
          </cell>
          <cell r="AA939">
            <v>0</v>
          </cell>
          <cell r="AB939">
            <v>0</v>
          </cell>
          <cell r="AC939">
            <v>0</v>
          </cell>
          <cell r="AD939">
            <v>0</v>
          </cell>
          <cell r="AE939">
            <v>0</v>
          </cell>
          <cell r="AF939">
            <v>0</v>
          </cell>
          <cell r="AG939">
            <v>0</v>
          </cell>
          <cell r="AH939">
            <v>0</v>
          </cell>
          <cell r="AI939">
            <v>0</v>
          </cell>
          <cell r="AJ939">
            <v>0</v>
          </cell>
          <cell r="AK939">
            <v>0</v>
          </cell>
          <cell r="AL939">
            <v>0</v>
          </cell>
          <cell r="AM939">
            <v>0</v>
          </cell>
          <cell r="AN939">
            <v>0</v>
          </cell>
          <cell r="AO939">
            <v>0</v>
          </cell>
          <cell r="AP939">
            <v>0</v>
          </cell>
          <cell r="AQ939">
            <v>0</v>
          </cell>
          <cell r="AR939">
            <v>42737.48</v>
          </cell>
          <cell r="AS939">
            <v>0</v>
          </cell>
          <cell r="AT939">
            <v>42737.48</v>
          </cell>
          <cell r="AU939">
            <v>6614.32</v>
          </cell>
          <cell r="AV939">
            <v>0</v>
          </cell>
          <cell r="AW939">
            <v>0</v>
          </cell>
          <cell r="AX939">
            <v>0</v>
          </cell>
          <cell r="AY939">
            <v>6614.32</v>
          </cell>
          <cell r="AZ939">
            <v>0</v>
          </cell>
          <cell r="BA939">
            <v>0</v>
          </cell>
          <cell r="BB939">
            <v>0</v>
          </cell>
          <cell r="BC939">
            <v>273.89</v>
          </cell>
          <cell r="BD939">
            <v>0</v>
          </cell>
          <cell r="BE939">
            <v>0</v>
          </cell>
          <cell r="BF939">
            <v>0</v>
          </cell>
          <cell r="BG939">
            <v>0</v>
          </cell>
          <cell r="BH939">
            <v>0</v>
          </cell>
          <cell r="BI939">
            <v>0</v>
          </cell>
          <cell r="BJ939">
            <v>49625.69</v>
          </cell>
        </row>
        <row r="940">
          <cell r="A940">
            <v>760000</v>
          </cell>
          <cell r="B940" t="str">
            <v>Fin Chrg-Trsury Supp</v>
          </cell>
          <cell r="C940">
            <v>0</v>
          </cell>
          <cell r="D940">
            <v>1356050.04</v>
          </cell>
          <cell r="E940">
            <v>0</v>
          </cell>
          <cell r="F940">
            <v>1356050.04</v>
          </cell>
          <cell r="G940">
            <v>730180.75</v>
          </cell>
          <cell r="H940">
            <v>0</v>
          </cell>
          <cell r="I940">
            <v>0</v>
          </cell>
          <cell r="J940">
            <v>0</v>
          </cell>
          <cell r="K940">
            <v>730180.75</v>
          </cell>
          <cell r="L940">
            <v>0</v>
          </cell>
          <cell r="M940">
            <v>0</v>
          </cell>
          <cell r="N940">
            <v>0</v>
          </cell>
          <cell r="O940">
            <v>0</v>
          </cell>
          <cell r="P940">
            <v>0</v>
          </cell>
          <cell r="Q940">
            <v>0</v>
          </cell>
          <cell r="R940">
            <v>0</v>
          </cell>
          <cell r="S940">
            <v>0</v>
          </cell>
          <cell r="T940">
            <v>0</v>
          </cell>
          <cell r="U940">
            <v>0</v>
          </cell>
          <cell r="V940">
            <v>2086230.79</v>
          </cell>
          <cell r="W940">
            <v>0</v>
          </cell>
          <cell r="X940">
            <v>0</v>
          </cell>
          <cell r="Y940">
            <v>0</v>
          </cell>
          <cell r="Z940">
            <v>0</v>
          </cell>
          <cell r="AA940">
            <v>0</v>
          </cell>
          <cell r="AB940">
            <v>0</v>
          </cell>
          <cell r="AC940">
            <v>0</v>
          </cell>
          <cell r="AD940">
            <v>0</v>
          </cell>
          <cell r="AE940">
            <v>0</v>
          </cell>
          <cell r="AF940">
            <v>0</v>
          </cell>
          <cell r="AG940">
            <v>0</v>
          </cell>
          <cell r="AH940">
            <v>0</v>
          </cell>
          <cell r="AI940">
            <v>0</v>
          </cell>
          <cell r="AJ940">
            <v>0</v>
          </cell>
          <cell r="AK940">
            <v>0</v>
          </cell>
          <cell r="AL940">
            <v>0</v>
          </cell>
          <cell r="AM940">
            <v>0</v>
          </cell>
          <cell r="AN940">
            <v>0</v>
          </cell>
          <cell r="AO940">
            <v>0</v>
          </cell>
          <cell r="AP940">
            <v>0</v>
          </cell>
          <cell r="AQ940">
            <v>0</v>
          </cell>
          <cell r="AR940">
            <v>1356050.04</v>
          </cell>
          <cell r="AS940">
            <v>0</v>
          </cell>
          <cell r="AT940">
            <v>1356050.04</v>
          </cell>
          <cell r="AU940">
            <v>730180.75</v>
          </cell>
          <cell r="AV940">
            <v>0</v>
          </cell>
          <cell r="AW940">
            <v>0</v>
          </cell>
          <cell r="AX940">
            <v>0</v>
          </cell>
          <cell r="AY940">
            <v>730180.75</v>
          </cell>
          <cell r="AZ940">
            <v>0</v>
          </cell>
          <cell r="BA940">
            <v>0</v>
          </cell>
          <cell r="BB940">
            <v>0</v>
          </cell>
          <cell r="BC940">
            <v>0</v>
          </cell>
          <cell r="BD940">
            <v>0</v>
          </cell>
          <cell r="BE940">
            <v>0</v>
          </cell>
          <cell r="BF940">
            <v>0</v>
          </cell>
          <cell r="BG940">
            <v>0</v>
          </cell>
          <cell r="BH940">
            <v>0</v>
          </cell>
          <cell r="BI940">
            <v>0</v>
          </cell>
          <cell r="BJ940">
            <v>2086230.79</v>
          </cell>
        </row>
        <row r="941">
          <cell r="A941">
            <v>761000</v>
          </cell>
          <cell r="B941" t="str">
            <v>G/L On Rate Swaps</v>
          </cell>
          <cell r="C941">
            <v>-2453663.36</v>
          </cell>
          <cell r="D941">
            <v>-5977242.9800000004</v>
          </cell>
          <cell r="E941">
            <v>0</v>
          </cell>
          <cell r="F941">
            <v>-5977242.9800000004</v>
          </cell>
          <cell r="G941">
            <v>-3984828.65</v>
          </cell>
          <cell r="H941">
            <v>0</v>
          </cell>
          <cell r="I941">
            <v>0</v>
          </cell>
          <cell r="J941">
            <v>0</v>
          </cell>
          <cell r="K941">
            <v>-3984828.65</v>
          </cell>
          <cell r="L941">
            <v>0</v>
          </cell>
          <cell r="M941">
            <v>0</v>
          </cell>
          <cell r="N941">
            <v>0</v>
          </cell>
          <cell r="O941">
            <v>0</v>
          </cell>
          <cell r="P941">
            <v>0</v>
          </cell>
          <cell r="Q941">
            <v>0</v>
          </cell>
          <cell r="R941">
            <v>0</v>
          </cell>
          <cell r="S941">
            <v>0</v>
          </cell>
          <cell r="T941">
            <v>0</v>
          </cell>
          <cell r="U941">
            <v>0</v>
          </cell>
          <cell r="V941">
            <v>-12415734.99</v>
          </cell>
          <cell r="W941">
            <v>0</v>
          </cell>
          <cell r="X941">
            <v>0</v>
          </cell>
          <cell r="Y941">
            <v>0</v>
          </cell>
          <cell r="Z941">
            <v>0</v>
          </cell>
          <cell r="AA941">
            <v>0</v>
          </cell>
          <cell r="AB941">
            <v>0</v>
          </cell>
          <cell r="AC941">
            <v>0</v>
          </cell>
          <cell r="AD941">
            <v>0</v>
          </cell>
          <cell r="AE941">
            <v>0</v>
          </cell>
          <cell r="AF941">
            <v>0</v>
          </cell>
          <cell r="AG941">
            <v>0</v>
          </cell>
          <cell r="AH941">
            <v>0</v>
          </cell>
          <cell r="AI941">
            <v>0</v>
          </cell>
          <cell r="AJ941">
            <v>0</v>
          </cell>
          <cell r="AK941">
            <v>0</v>
          </cell>
          <cell r="AL941">
            <v>0</v>
          </cell>
          <cell r="AM941">
            <v>0</v>
          </cell>
          <cell r="AN941">
            <v>0</v>
          </cell>
          <cell r="AO941">
            <v>0</v>
          </cell>
          <cell r="AP941">
            <v>0</v>
          </cell>
          <cell r="AQ941">
            <v>-2453663.36</v>
          </cell>
          <cell r="AR941">
            <v>-5977242.9800000004</v>
          </cell>
          <cell r="AS941">
            <v>0</v>
          </cell>
          <cell r="AT941">
            <v>-5977242.9800000004</v>
          </cell>
          <cell r="AU941">
            <v>-3984828.65</v>
          </cell>
          <cell r="AV941">
            <v>0</v>
          </cell>
          <cell r="AW941">
            <v>0</v>
          </cell>
          <cell r="AX941">
            <v>0</v>
          </cell>
          <cell r="AY941">
            <v>-3984828.65</v>
          </cell>
          <cell r="AZ941">
            <v>0</v>
          </cell>
          <cell r="BA941">
            <v>0</v>
          </cell>
          <cell r="BB941">
            <v>0</v>
          </cell>
          <cell r="BC941">
            <v>0</v>
          </cell>
          <cell r="BD941">
            <v>0</v>
          </cell>
          <cell r="BE941">
            <v>0</v>
          </cell>
          <cell r="BF941">
            <v>0</v>
          </cell>
          <cell r="BG941">
            <v>0</v>
          </cell>
          <cell r="BH941">
            <v>0</v>
          </cell>
          <cell r="BI941">
            <v>0</v>
          </cell>
          <cell r="BJ941">
            <v>-12415734.99</v>
          </cell>
        </row>
        <row r="942">
          <cell r="A942">
            <v>761010</v>
          </cell>
          <cell r="B942" t="str">
            <v>Interest Costs/Credits</v>
          </cell>
          <cell r="C942">
            <v>5.25</v>
          </cell>
          <cell r="D942">
            <v>160880.88</v>
          </cell>
          <cell r="E942">
            <v>0</v>
          </cell>
          <cell r="F942">
            <v>160880.88</v>
          </cell>
          <cell r="G942">
            <v>116367.97</v>
          </cell>
          <cell r="H942">
            <v>0</v>
          </cell>
          <cell r="I942">
            <v>0</v>
          </cell>
          <cell r="J942">
            <v>0</v>
          </cell>
          <cell r="K942">
            <v>116367.97</v>
          </cell>
          <cell r="L942">
            <v>0</v>
          </cell>
          <cell r="M942">
            <v>0</v>
          </cell>
          <cell r="N942">
            <v>0</v>
          </cell>
          <cell r="O942">
            <v>531.84</v>
          </cell>
          <cell r="P942">
            <v>0</v>
          </cell>
          <cell r="Q942">
            <v>65.459999999999994</v>
          </cell>
          <cell r="R942">
            <v>93064.99</v>
          </cell>
          <cell r="S942">
            <v>0</v>
          </cell>
          <cell r="T942">
            <v>0</v>
          </cell>
          <cell r="U942">
            <v>0</v>
          </cell>
          <cell r="V942">
            <v>370916.39</v>
          </cell>
          <cell r="W942">
            <v>0</v>
          </cell>
          <cell r="X942">
            <v>0</v>
          </cell>
          <cell r="Y942">
            <v>0</v>
          </cell>
          <cell r="Z942">
            <v>0</v>
          </cell>
          <cell r="AA942">
            <v>0</v>
          </cell>
          <cell r="AB942">
            <v>0</v>
          </cell>
          <cell r="AC942">
            <v>0</v>
          </cell>
          <cell r="AD942">
            <v>0</v>
          </cell>
          <cell r="AE942">
            <v>0</v>
          </cell>
          <cell r="AF942">
            <v>0</v>
          </cell>
          <cell r="AG942">
            <v>0</v>
          </cell>
          <cell r="AH942">
            <v>0</v>
          </cell>
          <cell r="AI942">
            <v>0</v>
          </cell>
          <cell r="AJ942">
            <v>0</v>
          </cell>
          <cell r="AK942">
            <v>0</v>
          </cell>
          <cell r="AL942">
            <v>0</v>
          </cell>
          <cell r="AM942">
            <v>0</v>
          </cell>
          <cell r="AN942">
            <v>0</v>
          </cell>
          <cell r="AO942">
            <v>0</v>
          </cell>
          <cell r="AP942">
            <v>0</v>
          </cell>
          <cell r="AQ942">
            <v>5.25</v>
          </cell>
          <cell r="AR942">
            <v>160880.88</v>
          </cell>
          <cell r="AS942">
            <v>0</v>
          </cell>
          <cell r="AT942">
            <v>160880.88</v>
          </cell>
          <cell r="AU942">
            <v>116367.97</v>
          </cell>
          <cell r="AV942">
            <v>0</v>
          </cell>
          <cell r="AW942">
            <v>0</v>
          </cell>
          <cell r="AX942">
            <v>0</v>
          </cell>
          <cell r="AY942">
            <v>116367.97</v>
          </cell>
          <cell r="AZ942">
            <v>0</v>
          </cell>
          <cell r="BA942">
            <v>0</v>
          </cell>
          <cell r="BB942">
            <v>0</v>
          </cell>
          <cell r="BC942">
            <v>531.84</v>
          </cell>
          <cell r="BD942">
            <v>0</v>
          </cell>
          <cell r="BE942">
            <v>65.459999999999994</v>
          </cell>
          <cell r="BF942">
            <v>93064.99</v>
          </cell>
          <cell r="BG942">
            <v>0</v>
          </cell>
          <cell r="BH942">
            <v>0</v>
          </cell>
          <cell r="BI942">
            <v>0</v>
          </cell>
          <cell r="BJ942">
            <v>370916.39</v>
          </cell>
        </row>
        <row r="943">
          <cell r="A943">
            <v>761110</v>
          </cell>
          <cell r="B943" t="str">
            <v>Interest Costs Bonds</v>
          </cell>
          <cell r="C943">
            <v>420998352.94</v>
          </cell>
          <cell r="D943">
            <v>0</v>
          </cell>
          <cell r="E943">
            <v>0</v>
          </cell>
          <cell r="F943">
            <v>0</v>
          </cell>
          <cell r="G943">
            <v>0</v>
          </cell>
          <cell r="H943">
            <v>0</v>
          </cell>
          <cell r="I943">
            <v>0</v>
          </cell>
          <cell r="J943">
            <v>0</v>
          </cell>
          <cell r="K943">
            <v>0</v>
          </cell>
          <cell r="L943">
            <v>0</v>
          </cell>
          <cell r="M943">
            <v>0</v>
          </cell>
          <cell r="N943">
            <v>0</v>
          </cell>
          <cell r="O943">
            <v>0</v>
          </cell>
          <cell r="P943">
            <v>0</v>
          </cell>
          <cell r="Q943">
            <v>0</v>
          </cell>
          <cell r="R943">
            <v>0</v>
          </cell>
          <cell r="S943">
            <v>0</v>
          </cell>
          <cell r="T943">
            <v>0</v>
          </cell>
          <cell r="U943">
            <v>0</v>
          </cell>
          <cell r="V943">
            <v>420998352.94</v>
          </cell>
          <cell r="W943">
            <v>0</v>
          </cell>
          <cell r="X943">
            <v>0</v>
          </cell>
          <cell r="Y943">
            <v>0</v>
          </cell>
          <cell r="Z943">
            <v>0</v>
          </cell>
          <cell r="AA943">
            <v>0</v>
          </cell>
          <cell r="AB943">
            <v>0</v>
          </cell>
          <cell r="AC943">
            <v>0</v>
          </cell>
          <cell r="AD943">
            <v>0</v>
          </cell>
          <cell r="AE943">
            <v>0</v>
          </cell>
          <cell r="AF943">
            <v>0</v>
          </cell>
          <cell r="AG943">
            <v>0</v>
          </cell>
          <cell r="AH943">
            <v>0</v>
          </cell>
          <cell r="AI943">
            <v>0</v>
          </cell>
          <cell r="AJ943">
            <v>0</v>
          </cell>
          <cell r="AK943">
            <v>0</v>
          </cell>
          <cell r="AL943">
            <v>0</v>
          </cell>
          <cell r="AM943">
            <v>0</v>
          </cell>
          <cell r="AN943">
            <v>0</v>
          </cell>
          <cell r="AO943">
            <v>0</v>
          </cell>
          <cell r="AP943">
            <v>0</v>
          </cell>
          <cell r="AQ943">
            <v>420998352.94</v>
          </cell>
          <cell r="AR943">
            <v>0</v>
          </cell>
          <cell r="AS943">
            <v>0</v>
          </cell>
          <cell r="AT943">
            <v>0</v>
          </cell>
          <cell r="AU943">
            <v>0</v>
          </cell>
          <cell r="AV943">
            <v>0</v>
          </cell>
          <cell r="AW943">
            <v>0</v>
          </cell>
          <cell r="AX943">
            <v>0</v>
          </cell>
          <cell r="AY943">
            <v>0</v>
          </cell>
          <cell r="AZ943">
            <v>0</v>
          </cell>
          <cell r="BA943">
            <v>0</v>
          </cell>
          <cell r="BB943">
            <v>0</v>
          </cell>
          <cell r="BC943">
            <v>0</v>
          </cell>
          <cell r="BD943">
            <v>0</v>
          </cell>
          <cell r="BE943">
            <v>0</v>
          </cell>
          <cell r="BF943">
            <v>0</v>
          </cell>
          <cell r="BG943">
            <v>0</v>
          </cell>
          <cell r="BH943">
            <v>0</v>
          </cell>
          <cell r="BI943">
            <v>0</v>
          </cell>
          <cell r="BJ943">
            <v>420998352.94</v>
          </cell>
        </row>
        <row r="944">
          <cell r="A944">
            <v>761120</v>
          </cell>
          <cell r="B944" t="str">
            <v>Bond Disc/Prem Amt</v>
          </cell>
          <cell r="C944">
            <v>2274133.33</v>
          </cell>
          <cell r="D944">
            <v>738977.2</v>
          </cell>
          <cell r="E944">
            <v>0</v>
          </cell>
          <cell r="F944">
            <v>738977.2</v>
          </cell>
          <cell r="G944">
            <v>1756284.49</v>
          </cell>
          <cell r="H944">
            <v>0</v>
          </cell>
          <cell r="I944">
            <v>0</v>
          </cell>
          <cell r="J944">
            <v>0</v>
          </cell>
          <cell r="K944">
            <v>1756284.49</v>
          </cell>
          <cell r="L944">
            <v>0</v>
          </cell>
          <cell r="M944">
            <v>0</v>
          </cell>
          <cell r="N944">
            <v>0</v>
          </cell>
          <cell r="O944">
            <v>0</v>
          </cell>
          <cell r="P944">
            <v>0</v>
          </cell>
          <cell r="Q944">
            <v>578.48</v>
          </cell>
          <cell r="R944">
            <v>23488.61</v>
          </cell>
          <cell r="S944">
            <v>0</v>
          </cell>
          <cell r="T944">
            <v>0</v>
          </cell>
          <cell r="U944">
            <v>-2497325.02</v>
          </cell>
          <cell r="V944">
            <v>2296137.09</v>
          </cell>
          <cell r="W944">
            <v>0</v>
          </cell>
          <cell r="X944">
            <v>0</v>
          </cell>
          <cell r="Y944">
            <v>0</v>
          </cell>
          <cell r="Z944">
            <v>0</v>
          </cell>
          <cell r="AA944">
            <v>0</v>
          </cell>
          <cell r="AB944">
            <v>0</v>
          </cell>
          <cell r="AC944">
            <v>0</v>
          </cell>
          <cell r="AD944">
            <v>0</v>
          </cell>
          <cell r="AE944">
            <v>0</v>
          </cell>
          <cell r="AF944">
            <v>0</v>
          </cell>
          <cell r="AG944">
            <v>0</v>
          </cell>
          <cell r="AH944">
            <v>0</v>
          </cell>
          <cell r="AI944">
            <v>0</v>
          </cell>
          <cell r="AJ944">
            <v>0</v>
          </cell>
          <cell r="AK944">
            <v>0</v>
          </cell>
          <cell r="AL944">
            <v>0</v>
          </cell>
          <cell r="AM944">
            <v>0</v>
          </cell>
          <cell r="AN944">
            <v>0</v>
          </cell>
          <cell r="AO944">
            <v>0</v>
          </cell>
          <cell r="AP944">
            <v>0</v>
          </cell>
          <cell r="AQ944">
            <v>2274133.33</v>
          </cell>
          <cell r="AR944">
            <v>738977.2</v>
          </cell>
          <cell r="AS944">
            <v>0</v>
          </cell>
          <cell r="AT944">
            <v>738977.2</v>
          </cell>
          <cell r="AU944">
            <v>1756284.49</v>
          </cell>
          <cell r="AV944">
            <v>0</v>
          </cell>
          <cell r="AW944">
            <v>0</v>
          </cell>
          <cell r="AX944">
            <v>0</v>
          </cell>
          <cell r="AY944">
            <v>1756284.49</v>
          </cell>
          <cell r="AZ944">
            <v>0</v>
          </cell>
          <cell r="BA944">
            <v>0</v>
          </cell>
          <cell r="BB944">
            <v>0</v>
          </cell>
          <cell r="BC944">
            <v>0</v>
          </cell>
          <cell r="BD944">
            <v>0</v>
          </cell>
          <cell r="BE944">
            <v>578.48</v>
          </cell>
          <cell r="BF944">
            <v>23488.61</v>
          </cell>
          <cell r="BG944">
            <v>0</v>
          </cell>
          <cell r="BH944">
            <v>0</v>
          </cell>
          <cell r="BI944">
            <v>-2497325.02</v>
          </cell>
          <cell r="BJ944">
            <v>2296137.09</v>
          </cell>
        </row>
        <row r="945">
          <cell r="A945">
            <v>761130</v>
          </cell>
          <cell r="B945" t="str">
            <v>unearned Int Amort</v>
          </cell>
          <cell r="C945">
            <v>-2495821.65</v>
          </cell>
          <cell r="D945">
            <v>0</v>
          </cell>
          <cell r="E945">
            <v>0</v>
          </cell>
          <cell r="F945">
            <v>0</v>
          </cell>
          <cell r="G945">
            <v>0</v>
          </cell>
          <cell r="H945">
            <v>0</v>
          </cell>
          <cell r="I945">
            <v>0</v>
          </cell>
          <cell r="J945">
            <v>0</v>
          </cell>
          <cell r="K945">
            <v>0</v>
          </cell>
          <cell r="L945">
            <v>0</v>
          </cell>
          <cell r="M945">
            <v>0</v>
          </cell>
          <cell r="N945">
            <v>0</v>
          </cell>
          <cell r="O945">
            <v>0</v>
          </cell>
          <cell r="P945">
            <v>0</v>
          </cell>
          <cell r="Q945">
            <v>0</v>
          </cell>
          <cell r="R945">
            <v>0</v>
          </cell>
          <cell r="S945">
            <v>0</v>
          </cell>
          <cell r="T945">
            <v>0</v>
          </cell>
          <cell r="U945">
            <v>2495821.65</v>
          </cell>
          <cell r="V945">
            <v>0</v>
          </cell>
          <cell r="W945">
            <v>0</v>
          </cell>
          <cell r="X945">
            <v>0</v>
          </cell>
          <cell r="Y945">
            <v>0</v>
          </cell>
          <cell r="Z945">
            <v>0</v>
          </cell>
          <cell r="AA945">
            <v>0</v>
          </cell>
          <cell r="AB945">
            <v>0</v>
          </cell>
          <cell r="AC945">
            <v>0</v>
          </cell>
          <cell r="AD945">
            <v>0</v>
          </cell>
          <cell r="AE945">
            <v>0</v>
          </cell>
          <cell r="AF945">
            <v>0</v>
          </cell>
          <cell r="AG945">
            <v>0</v>
          </cell>
          <cell r="AH945">
            <v>0</v>
          </cell>
          <cell r="AI945">
            <v>0</v>
          </cell>
          <cell r="AJ945">
            <v>0</v>
          </cell>
          <cell r="AK945">
            <v>0</v>
          </cell>
          <cell r="AL945">
            <v>0</v>
          </cell>
          <cell r="AM945">
            <v>0</v>
          </cell>
          <cell r="AN945">
            <v>0</v>
          </cell>
          <cell r="AO945">
            <v>0</v>
          </cell>
          <cell r="AP945">
            <v>0</v>
          </cell>
          <cell r="AQ945">
            <v>-2495821.65</v>
          </cell>
          <cell r="AR945">
            <v>0</v>
          </cell>
          <cell r="AS945">
            <v>0</v>
          </cell>
          <cell r="AT945">
            <v>0</v>
          </cell>
          <cell r="AU945">
            <v>0</v>
          </cell>
          <cell r="AV945">
            <v>0</v>
          </cell>
          <cell r="AW945">
            <v>0</v>
          </cell>
          <cell r="AX945">
            <v>0</v>
          </cell>
          <cell r="AY945">
            <v>0</v>
          </cell>
          <cell r="AZ945">
            <v>0</v>
          </cell>
          <cell r="BA945">
            <v>0</v>
          </cell>
          <cell r="BB945">
            <v>0</v>
          </cell>
          <cell r="BC945">
            <v>0</v>
          </cell>
          <cell r="BD945">
            <v>0</v>
          </cell>
          <cell r="BE945">
            <v>0</v>
          </cell>
          <cell r="BF945">
            <v>0</v>
          </cell>
          <cell r="BG945">
            <v>0</v>
          </cell>
          <cell r="BH945">
            <v>0</v>
          </cell>
          <cell r="BI945">
            <v>2495821.65</v>
          </cell>
          <cell r="BJ945">
            <v>0</v>
          </cell>
        </row>
        <row r="946">
          <cell r="A946">
            <v>761140</v>
          </cell>
          <cell r="B946" t="str">
            <v>Int-ST Notes</v>
          </cell>
          <cell r="C946">
            <v>4550</v>
          </cell>
          <cell r="D946">
            <v>0</v>
          </cell>
          <cell r="E946">
            <v>0</v>
          </cell>
          <cell r="F946">
            <v>0</v>
          </cell>
          <cell r="G946">
            <v>0</v>
          </cell>
          <cell r="H946">
            <v>0</v>
          </cell>
          <cell r="I946">
            <v>0</v>
          </cell>
          <cell r="J946">
            <v>0</v>
          </cell>
          <cell r="K946">
            <v>0</v>
          </cell>
          <cell r="L946">
            <v>0</v>
          </cell>
          <cell r="M946">
            <v>0</v>
          </cell>
          <cell r="N946">
            <v>0</v>
          </cell>
          <cell r="O946">
            <v>0</v>
          </cell>
          <cell r="P946">
            <v>0</v>
          </cell>
          <cell r="Q946">
            <v>0</v>
          </cell>
          <cell r="R946">
            <v>0</v>
          </cell>
          <cell r="S946">
            <v>0</v>
          </cell>
          <cell r="T946">
            <v>0</v>
          </cell>
          <cell r="U946">
            <v>0</v>
          </cell>
          <cell r="V946">
            <v>4550</v>
          </cell>
          <cell r="W946">
            <v>0</v>
          </cell>
          <cell r="X946">
            <v>0</v>
          </cell>
          <cell r="Y946">
            <v>0</v>
          </cell>
          <cell r="Z946">
            <v>0</v>
          </cell>
          <cell r="AA946">
            <v>0</v>
          </cell>
          <cell r="AB946">
            <v>0</v>
          </cell>
          <cell r="AC946">
            <v>0</v>
          </cell>
          <cell r="AD946">
            <v>0</v>
          </cell>
          <cell r="AE946">
            <v>0</v>
          </cell>
          <cell r="AF946">
            <v>0</v>
          </cell>
          <cell r="AG946">
            <v>0</v>
          </cell>
          <cell r="AH946">
            <v>0</v>
          </cell>
          <cell r="AI946">
            <v>0</v>
          </cell>
          <cell r="AJ946">
            <v>0</v>
          </cell>
          <cell r="AK946">
            <v>0</v>
          </cell>
          <cell r="AL946">
            <v>0</v>
          </cell>
          <cell r="AM946">
            <v>0</v>
          </cell>
          <cell r="AN946">
            <v>0</v>
          </cell>
          <cell r="AO946">
            <v>0</v>
          </cell>
          <cell r="AP946">
            <v>0</v>
          </cell>
          <cell r="AQ946">
            <v>4550</v>
          </cell>
          <cell r="AR946">
            <v>0</v>
          </cell>
          <cell r="AS946">
            <v>0</v>
          </cell>
          <cell r="AT946">
            <v>0</v>
          </cell>
          <cell r="AU946">
            <v>0</v>
          </cell>
          <cell r="AV946">
            <v>0</v>
          </cell>
          <cell r="AW946">
            <v>0</v>
          </cell>
          <cell r="AX946">
            <v>0</v>
          </cell>
          <cell r="AY946">
            <v>0</v>
          </cell>
          <cell r="AZ946">
            <v>0</v>
          </cell>
          <cell r="BA946">
            <v>0</v>
          </cell>
          <cell r="BB946">
            <v>0</v>
          </cell>
          <cell r="BC946">
            <v>0</v>
          </cell>
          <cell r="BD946">
            <v>0</v>
          </cell>
          <cell r="BE946">
            <v>0</v>
          </cell>
          <cell r="BF946">
            <v>0</v>
          </cell>
          <cell r="BG946">
            <v>0</v>
          </cell>
          <cell r="BH946">
            <v>0</v>
          </cell>
          <cell r="BI946">
            <v>0</v>
          </cell>
          <cell r="BJ946">
            <v>4550</v>
          </cell>
        </row>
        <row r="947">
          <cell r="A947">
            <v>761200</v>
          </cell>
          <cell r="B947" t="str">
            <v>Intco Bond Int Exp</v>
          </cell>
          <cell r="C947">
            <v>0</v>
          </cell>
          <cell r="D947">
            <v>247967319.15000001</v>
          </cell>
          <cell r="E947">
            <v>0</v>
          </cell>
          <cell r="F947">
            <v>247967319.15000001</v>
          </cell>
          <cell r="G947">
            <v>153996924.15000001</v>
          </cell>
          <cell r="H947">
            <v>0</v>
          </cell>
          <cell r="I947">
            <v>0</v>
          </cell>
          <cell r="J947">
            <v>0</v>
          </cell>
          <cell r="K947">
            <v>153996924.15000001</v>
          </cell>
          <cell r="L947">
            <v>0</v>
          </cell>
          <cell r="M947">
            <v>0</v>
          </cell>
          <cell r="N947">
            <v>0</v>
          </cell>
          <cell r="O947">
            <v>0</v>
          </cell>
          <cell r="P947">
            <v>0</v>
          </cell>
          <cell r="Q947">
            <v>1237400</v>
          </cell>
          <cell r="R947">
            <v>11445973.970000001</v>
          </cell>
          <cell r="S947">
            <v>0</v>
          </cell>
          <cell r="T947">
            <v>0</v>
          </cell>
          <cell r="U947">
            <v>0</v>
          </cell>
          <cell r="V947">
            <v>414647617.26999998</v>
          </cell>
          <cell r="W947">
            <v>0</v>
          </cell>
          <cell r="X947">
            <v>0</v>
          </cell>
          <cell r="Y947">
            <v>0</v>
          </cell>
          <cell r="Z947">
            <v>0</v>
          </cell>
          <cell r="AA947">
            <v>0</v>
          </cell>
          <cell r="AB947">
            <v>0</v>
          </cell>
          <cell r="AC947">
            <v>0</v>
          </cell>
          <cell r="AD947">
            <v>0</v>
          </cell>
          <cell r="AE947">
            <v>0</v>
          </cell>
          <cell r="AF947">
            <v>0</v>
          </cell>
          <cell r="AG947">
            <v>0</v>
          </cell>
          <cell r="AH947">
            <v>0</v>
          </cell>
          <cell r="AI947">
            <v>0</v>
          </cell>
          <cell r="AJ947">
            <v>0</v>
          </cell>
          <cell r="AK947">
            <v>0</v>
          </cell>
          <cell r="AL947">
            <v>0</v>
          </cell>
          <cell r="AM947">
            <v>0</v>
          </cell>
          <cell r="AN947">
            <v>0</v>
          </cell>
          <cell r="AO947">
            <v>0</v>
          </cell>
          <cell r="AP947">
            <v>0</v>
          </cell>
          <cell r="AQ947">
            <v>0</v>
          </cell>
          <cell r="AR947">
            <v>247967319.15000001</v>
          </cell>
          <cell r="AS947">
            <v>0</v>
          </cell>
          <cell r="AT947">
            <v>247967319.15000001</v>
          </cell>
          <cell r="AU947">
            <v>153996924.15000001</v>
          </cell>
          <cell r="AV947">
            <v>0</v>
          </cell>
          <cell r="AW947">
            <v>0</v>
          </cell>
          <cell r="AX947">
            <v>0</v>
          </cell>
          <cell r="AY947">
            <v>153996924.15000001</v>
          </cell>
          <cell r="AZ947">
            <v>0</v>
          </cell>
          <cell r="BA947">
            <v>0</v>
          </cell>
          <cell r="BB947">
            <v>0</v>
          </cell>
          <cell r="BC947">
            <v>0</v>
          </cell>
          <cell r="BD947">
            <v>0</v>
          </cell>
          <cell r="BE947">
            <v>1237400</v>
          </cell>
          <cell r="BF947">
            <v>11445973.970000001</v>
          </cell>
          <cell r="BG947">
            <v>0</v>
          </cell>
          <cell r="BH947">
            <v>0</v>
          </cell>
          <cell r="BI947">
            <v>0</v>
          </cell>
          <cell r="BJ947">
            <v>414647617.26999998</v>
          </cell>
        </row>
        <row r="948">
          <cell r="A948">
            <v>761210</v>
          </cell>
          <cell r="B948" t="str">
            <v>IntCo Bond Int Incm</v>
          </cell>
          <cell r="C948">
            <v>-414647617.26999998</v>
          </cell>
          <cell r="D948">
            <v>0</v>
          </cell>
          <cell r="E948">
            <v>0</v>
          </cell>
          <cell r="F948">
            <v>0</v>
          </cell>
          <cell r="G948">
            <v>0</v>
          </cell>
          <cell r="H948">
            <v>0</v>
          </cell>
          <cell r="I948">
            <v>0</v>
          </cell>
          <cell r="J948">
            <v>0</v>
          </cell>
          <cell r="K948">
            <v>0</v>
          </cell>
          <cell r="L948">
            <v>0</v>
          </cell>
          <cell r="M948">
            <v>0</v>
          </cell>
          <cell r="N948">
            <v>0</v>
          </cell>
          <cell r="O948">
            <v>0</v>
          </cell>
          <cell r="P948">
            <v>0</v>
          </cell>
          <cell r="Q948">
            <v>0</v>
          </cell>
          <cell r="R948">
            <v>0</v>
          </cell>
          <cell r="S948">
            <v>0</v>
          </cell>
          <cell r="T948">
            <v>0</v>
          </cell>
          <cell r="U948">
            <v>0</v>
          </cell>
          <cell r="V948">
            <v>-414647617.26999998</v>
          </cell>
          <cell r="W948">
            <v>0</v>
          </cell>
          <cell r="X948">
            <v>0</v>
          </cell>
          <cell r="Y948">
            <v>0</v>
          </cell>
          <cell r="Z948">
            <v>0</v>
          </cell>
          <cell r="AA948">
            <v>0</v>
          </cell>
          <cell r="AB948">
            <v>0</v>
          </cell>
          <cell r="AC948">
            <v>0</v>
          </cell>
          <cell r="AD948">
            <v>0</v>
          </cell>
          <cell r="AE948">
            <v>0</v>
          </cell>
          <cell r="AF948">
            <v>0</v>
          </cell>
          <cell r="AG948">
            <v>0</v>
          </cell>
          <cell r="AH948">
            <v>0</v>
          </cell>
          <cell r="AI948">
            <v>0</v>
          </cell>
          <cell r="AJ948">
            <v>0</v>
          </cell>
          <cell r="AK948">
            <v>0</v>
          </cell>
          <cell r="AL948">
            <v>0</v>
          </cell>
          <cell r="AM948">
            <v>0</v>
          </cell>
          <cell r="AN948">
            <v>0</v>
          </cell>
          <cell r="AO948">
            <v>0</v>
          </cell>
          <cell r="AP948">
            <v>0</v>
          </cell>
          <cell r="AQ948">
            <v>-414647617.26999998</v>
          </cell>
          <cell r="AR948">
            <v>0</v>
          </cell>
          <cell r="AS948">
            <v>0</v>
          </cell>
          <cell r="AT948">
            <v>0</v>
          </cell>
          <cell r="AU948">
            <v>0</v>
          </cell>
          <cell r="AV948">
            <v>0</v>
          </cell>
          <cell r="AW948">
            <v>0</v>
          </cell>
          <cell r="AX948">
            <v>0</v>
          </cell>
          <cell r="AY948">
            <v>0</v>
          </cell>
          <cell r="AZ948">
            <v>0</v>
          </cell>
          <cell r="BA948">
            <v>0</v>
          </cell>
          <cell r="BB948">
            <v>0</v>
          </cell>
          <cell r="BC948">
            <v>0</v>
          </cell>
          <cell r="BD948">
            <v>0</v>
          </cell>
          <cell r="BE948">
            <v>0</v>
          </cell>
          <cell r="BF948">
            <v>0</v>
          </cell>
          <cell r="BG948">
            <v>0</v>
          </cell>
          <cell r="BH948">
            <v>0</v>
          </cell>
          <cell r="BI948">
            <v>0</v>
          </cell>
          <cell r="BJ948">
            <v>-414647617.26999998</v>
          </cell>
        </row>
        <row r="949">
          <cell r="A949">
            <v>761250</v>
          </cell>
          <cell r="B949" t="str">
            <v>IntCo Dmnd Loan Int</v>
          </cell>
          <cell r="C949">
            <v>219483.18</v>
          </cell>
          <cell r="D949">
            <v>403949</v>
          </cell>
          <cell r="E949">
            <v>6134</v>
          </cell>
          <cell r="F949">
            <v>410083</v>
          </cell>
          <cell r="G949">
            <v>-2328657</v>
          </cell>
          <cell r="H949">
            <v>0</v>
          </cell>
          <cell r="I949">
            <v>0</v>
          </cell>
          <cell r="J949">
            <v>14411</v>
          </cell>
          <cell r="K949">
            <v>-2314246</v>
          </cell>
          <cell r="L949">
            <v>0</v>
          </cell>
          <cell r="M949">
            <v>0</v>
          </cell>
          <cell r="N949">
            <v>0</v>
          </cell>
          <cell r="O949">
            <v>617826</v>
          </cell>
          <cell r="P949">
            <v>54547</v>
          </cell>
          <cell r="Q949">
            <v>82741</v>
          </cell>
          <cell r="R949">
            <v>-238319.98</v>
          </cell>
          <cell r="S949">
            <v>0</v>
          </cell>
          <cell r="T949">
            <v>779</v>
          </cell>
          <cell r="U949">
            <v>0</v>
          </cell>
          <cell r="V949">
            <v>-1167106.8</v>
          </cell>
          <cell r="W949">
            <v>0</v>
          </cell>
          <cell r="X949">
            <v>0</v>
          </cell>
          <cell r="Y949">
            <v>0</v>
          </cell>
          <cell r="Z949">
            <v>0</v>
          </cell>
          <cell r="AA949">
            <v>0</v>
          </cell>
          <cell r="AB949">
            <v>0</v>
          </cell>
          <cell r="AC949">
            <v>0</v>
          </cell>
          <cell r="AD949">
            <v>0</v>
          </cell>
          <cell r="AE949">
            <v>0</v>
          </cell>
          <cell r="AF949">
            <v>0</v>
          </cell>
          <cell r="AG949">
            <v>0</v>
          </cell>
          <cell r="AH949">
            <v>0</v>
          </cell>
          <cell r="AI949">
            <v>0</v>
          </cell>
          <cell r="AJ949">
            <v>0</v>
          </cell>
          <cell r="AK949">
            <v>0</v>
          </cell>
          <cell r="AL949">
            <v>0</v>
          </cell>
          <cell r="AM949">
            <v>0</v>
          </cell>
          <cell r="AN949">
            <v>0</v>
          </cell>
          <cell r="AO949">
            <v>0</v>
          </cell>
          <cell r="AP949">
            <v>0</v>
          </cell>
          <cell r="AQ949">
            <v>219483.18</v>
          </cell>
          <cell r="AR949">
            <v>403949</v>
          </cell>
          <cell r="AS949">
            <v>6134</v>
          </cell>
          <cell r="AT949">
            <v>410083</v>
          </cell>
          <cell r="AU949">
            <v>-2328657</v>
          </cell>
          <cell r="AV949">
            <v>0</v>
          </cell>
          <cell r="AW949">
            <v>0</v>
          </cell>
          <cell r="AX949">
            <v>14411</v>
          </cell>
          <cell r="AY949">
            <v>-2314246</v>
          </cell>
          <cell r="AZ949">
            <v>0</v>
          </cell>
          <cell r="BA949">
            <v>0</v>
          </cell>
          <cell r="BB949">
            <v>0</v>
          </cell>
          <cell r="BC949">
            <v>617826</v>
          </cell>
          <cell r="BD949">
            <v>54547</v>
          </cell>
          <cell r="BE949">
            <v>82741</v>
          </cell>
          <cell r="BF949">
            <v>-238319.98</v>
          </cell>
          <cell r="BG949">
            <v>0</v>
          </cell>
          <cell r="BH949">
            <v>779</v>
          </cell>
          <cell r="BI949">
            <v>0</v>
          </cell>
          <cell r="BJ949">
            <v>-1167106.8</v>
          </cell>
        </row>
        <row r="950">
          <cell r="A950">
            <v>761260</v>
          </cell>
          <cell r="B950" t="str">
            <v>IntCo Dmnd Loan</v>
          </cell>
          <cell r="C950">
            <v>1167106.8</v>
          </cell>
          <cell r="D950">
            <v>0</v>
          </cell>
          <cell r="E950">
            <v>0</v>
          </cell>
          <cell r="F950">
            <v>0</v>
          </cell>
          <cell r="G950">
            <v>0</v>
          </cell>
          <cell r="H950">
            <v>0</v>
          </cell>
          <cell r="I950">
            <v>0</v>
          </cell>
          <cell r="J950">
            <v>0</v>
          </cell>
          <cell r="K950">
            <v>0</v>
          </cell>
          <cell r="L950">
            <v>0</v>
          </cell>
          <cell r="M950">
            <v>0</v>
          </cell>
          <cell r="N950">
            <v>0</v>
          </cell>
          <cell r="O950">
            <v>0</v>
          </cell>
          <cell r="P950">
            <v>0</v>
          </cell>
          <cell r="Q950">
            <v>0</v>
          </cell>
          <cell r="R950">
            <v>0</v>
          </cell>
          <cell r="S950">
            <v>0</v>
          </cell>
          <cell r="T950">
            <v>0</v>
          </cell>
          <cell r="U950">
            <v>0</v>
          </cell>
          <cell r="V950">
            <v>1167106.8</v>
          </cell>
          <cell r="W950">
            <v>0</v>
          </cell>
          <cell r="X950">
            <v>0</v>
          </cell>
          <cell r="Y950">
            <v>0</v>
          </cell>
          <cell r="Z950">
            <v>0</v>
          </cell>
          <cell r="AA950">
            <v>0</v>
          </cell>
          <cell r="AB950">
            <v>0</v>
          </cell>
          <cell r="AC950">
            <v>0</v>
          </cell>
          <cell r="AD950">
            <v>0</v>
          </cell>
          <cell r="AE950">
            <v>0</v>
          </cell>
          <cell r="AF950">
            <v>0</v>
          </cell>
          <cell r="AG950">
            <v>0</v>
          </cell>
          <cell r="AH950">
            <v>0</v>
          </cell>
          <cell r="AI950">
            <v>0</v>
          </cell>
          <cell r="AJ950">
            <v>0</v>
          </cell>
          <cell r="AK950">
            <v>0</v>
          </cell>
          <cell r="AL950">
            <v>0</v>
          </cell>
          <cell r="AM950">
            <v>0</v>
          </cell>
          <cell r="AN950">
            <v>0</v>
          </cell>
          <cell r="AO950">
            <v>0</v>
          </cell>
          <cell r="AP950">
            <v>0</v>
          </cell>
          <cell r="AQ950">
            <v>1167106.8</v>
          </cell>
          <cell r="AR950">
            <v>0</v>
          </cell>
          <cell r="AS950">
            <v>0</v>
          </cell>
          <cell r="AT950">
            <v>0</v>
          </cell>
          <cell r="AU950">
            <v>0</v>
          </cell>
          <cell r="AV950">
            <v>0</v>
          </cell>
          <cell r="AW950">
            <v>0</v>
          </cell>
          <cell r="AX950">
            <v>0</v>
          </cell>
          <cell r="AY950">
            <v>0</v>
          </cell>
          <cell r="AZ950">
            <v>0</v>
          </cell>
          <cell r="BA950">
            <v>0</v>
          </cell>
          <cell r="BB950">
            <v>0</v>
          </cell>
          <cell r="BC950">
            <v>0</v>
          </cell>
          <cell r="BD950">
            <v>0</v>
          </cell>
          <cell r="BE950">
            <v>0</v>
          </cell>
          <cell r="BF950">
            <v>0</v>
          </cell>
          <cell r="BG950">
            <v>0</v>
          </cell>
          <cell r="BH950">
            <v>0</v>
          </cell>
          <cell r="BI950">
            <v>0</v>
          </cell>
          <cell r="BJ950">
            <v>1167106.8</v>
          </cell>
        </row>
        <row r="951">
          <cell r="A951">
            <v>761300</v>
          </cell>
          <cell r="B951" t="str">
            <v>M to M G/L on LTD</v>
          </cell>
          <cell r="C951">
            <v>-4544564.47</v>
          </cell>
          <cell r="D951">
            <v>-5398734.0099999998</v>
          </cell>
          <cell r="E951">
            <v>0</v>
          </cell>
          <cell r="F951">
            <v>-5398734.0099999998</v>
          </cell>
          <cell r="G951">
            <v>-3599156.01</v>
          </cell>
          <cell r="H951">
            <v>0</v>
          </cell>
          <cell r="I951">
            <v>0</v>
          </cell>
          <cell r="J951">
            <v>0</v>
          </cell>
          <cell r="K951">
            <v>-3599156.01</v>
          </cell>
          <cell r="L951">
            <v>0</v>
          </cell>
          <cell r="M951">
            <v>0</v>
          </cell>
          <cell r="N951">
            <v>0</v>
          </cell>
          <cell r="O951">
            <v>0</v>
          </cell>
          <cell r="P951">
            <v>0</v>
          </cell>
          <cell r="Q951">
            <v>0</v>
          </cell>
          <cell r="R951">
            <v>0</v>
          </cell>
          <cell r="S951">
            <v>0</v>
          </cell>
          <cell r="T951">
            <v>0</v>
          </cell>
          <cell r="U951">
            <v>0</v>
          </cell>
          <cell r="V951">
            <v>-13542454.49</v>
          </cell>
          <cell r="W951">
            <v>0</v>
          </cell>
          <cell r="X951">
            <v>0</v>
          </cell>
          <cell r="Y951">
            <v>0</v>
          </cell>
          <cell r="Z951">
            <v>0</v>
          </cell>
          <cell r="AA951">
            <v>0</v>
          </cell>
          <cell r="AB951">
            <v>0</v>
          </cell>
          <cell r="AC951">
            <v>0</v>
          </cell>
          <cell r="AD951">
            <v>0</v>
          </cell>
          <cell r="AE951">
            <v>0</v>
          </cell>
          <cell r="AF951">
            <v>0</v>
          </cell>
          <cell r="AG951">
            <v>0</v>
          </cell>
          <cell r="AH951">
            <v>0</v>
          </cell>
          <cell r="AI951">
            <v>0</v>
          </cell>
          <cell r="AJ951">
            <v>0</v>
          </cell>
          <cell r="AK951">
            <v>0</v>
          </cell>
          <cell r="AL951">
            <v>0</v>
          </cell>
          <cell r="AM951">
            <v>0</v>
          </cell>
          <cell r="AN951">
            <v>0</v>
          </cell>
          <cell r="AO951">
            <v>0</v>
          </cell>
          <cell r="AP951">
            <v>0</v>
          </cell>
          <cell r="AQ951">
            <v>-4544564.47</v>
          </cell>
          <cell r="AR951">
            <v>-5398734.0099999998</v>
          </cell>
          <cell r="AS951">
            <v>0</v>
          </cell>
          <cell r="AT951">
            <v>-5398734.0099999998</v>
          </cell>
          <cell r="AU951">
            <v>-3599156.01</v>
          </cell>
          <cell r="AV951">
            <v>0</v>
          </cell>
          <cell r="AW951">
            <v>0</v>
          </cell>
          <cell r="AX951">
            <v>0</v>
          </cell>
          <cell r="AY951">
            <v>-3599156.01</v>
          </cell>
          <cell r="AZ951">
            <v>0</v>
          </cell>
          <cell r="BA951">
            <v>0</v>
          </cell>
          <cell r="BB951">
            <v>0</v>
          </cell>
          <cell r="BC951">
            <v>0</v>
          </cell>
          <cell r="BD951">
            <v>0</v>
          </cell>
          <cell r="BE951">
            <v>0</v>
          </cell>
          <cell r="BF951">
            <v>0</v>
          </cell>
          <cell r="BG951">
            <v>0</v>
          </cell>
          <cell r="BH951">
            <v>0</v>
          </cell>
          <cell r="BI951">
            <v>0</v>
          </cell>
          <cell r="BJ951">
            <v>-13542454.49</v>
          </cell>
        </row>
        <row r="952">
          <cell r="A952">
            <v>761310</v>
          </cell>
          <cell r="B952" t="str">
            <v>M-M G/L Int Rt Swp</v>
          </cell>
          <cell r="C952">
            <v>5048945.21</v>
          </cell>
          <cell r="D952">
            <v>5361369.9800000004</v>
          </cell>
          <cell r="E952">
            <v>0</v>
          </cell>
          <cell r="F952">
            <v>5361369.9800000004</v>
          </cell>
          <cell r="G952">
            <v>3574246.65</v>
          </cell>
          <cell r="H952">
            <v>0</v>
          </cell>
          <cell r="I952">
            <v>0</v>
          </cell>
          <cell r="J952">
            <v>0</v>
          </cell>
          <cell r="K952">
            <v>3574246.65</v>
          </cell>
          <cell r="L952">
            <v>0</v>
          </cell>
          <cell r="M952">
            <v>0</v>
          </cell>
          <cell r="N952">
            <v>0</v>
          </cell>
          <cell r="O952">
            <v>0</v>
          </cell>
          <cell r="P952">
            <v>0</v>
          </cell>
          <cell r="Q952">
            <v>0</v>
          </cell>
          <cell r="R952">
            <v>0</v>
          </cell>
          <cell r="S952">
            <v>0</v>
          </cell>
          <cell r="T952">
            <v>0</v>
          </cell>
          <cell r="U952">
            <v>0</v>
          </cell>
          <cell r="V952">
            <v>13984561.84</v>
          </cell>
          <cell r="W952">
            <v>0</v>
          </cell>
          <cell r="X952">
            <v>0</v>
          </cell>
          <cell r="Y952">
            <v>0</v>
          </cell>
          <cell r="Z952">
            <v>0</v>
          </cell>
          <cell r="AA952">
            <v>0</v>
          </cell>
          <cell r="AB952">
            <v>0</v>
          </cell>
          <cell r="AC952">
            <v>0</v>
          </cell>
          <cell r="AD952">
            <v>0</v>
          </cell>
          <cell r="AE952">
            <v>0</v>
          </cell>
          <cell r="AF952">
            <v>0</v>
          </cell>
          <cell r="AG952">
            <v>0</v>
          </cell>
          <cell r="AH952">
            <v>0</v>
          </cell>
          <cell r="AI952">
            <v>0</v>
          </cell>
          <cell r="AJ952">
            <v>0</v>
          </cell>
          <cell r="AK952">
            <v>0</v>
          </cell>
          <cell r="AL952">
            <v>0</v>
          </cell>
          <cell r="AM952">
            <v>0</v>
          </cell>
          <cell r="AN952">
            <v>0</v>
          </cell>
          <cell r="AO952">
            <v>0</v>
          </cell>
          <cell r="AP952">
            <v>0</v>
          </cell>
          <cell r="AQ952">
            <v>5048945.21</v>
          </cell>
          <cell r="AR952">
            <v>5361369.9800000004</v>
          </cell>
          <cell r="AS952">
            <v>0</v>
          </cell>
          <cell r="AT952">
            <v>5361369.9800000004</v>
          </cell>
          <cell r="AU952">
            <v>3574246.65</v>
          </cell>
          <cell r="AV952">
            <v>0</v>
          </cell>
          <cell r="AW952">
            <v>0</v>
          </cell>
          <cell r="AX952">
            <v>0</v>
          </cell>
          <cell r="AY952">
            <v>3574246.65</v>
          </cell>
          <cell r="AZ952">
            <v>0</v>
          </cell>
          <cell r="BA952">
            <v>0</v>
          </cell>
          <cell r="BB952">
            <v>0</v>
          </cell>
          <cell r="BC952">
            <v>0</v>
          </cell>
          <cell r="BD952">
            <v>0</v>
          </cell>
          <cell r="BE952">
            <v>0</v>
          </cell>
          <cell r="BF952">
            <v>0</v>
          </cell>
          <cell r="BG952">
            <v>0</v>
          </cell>
          <cell r="BH952">
            <v>0</v>
          </cell>
          <cell r="BI952">
            <v>0</v>
          </cell>
          <cell r="BJ952">
            <v>13984561.84</v>
          </cell>
        </row>
        <row r="953">
          <cell r="A953">
            <v>761330</v>
          </cell>
          <cell r="B953" t="str">
            <v>Int Income ST Inv</v>
          </cell>
          <cell r="C953">
            <v>-3593192.95</v>
          </cell>
          <cell r="D953">
            <v>0</v>
          </cell>
          <cell r="E953">
            <v>0</v>
          </cell>
          <cell r="F953">
            <v>0</v>
          </cell>
          <cell r="G953">
            <v>0</v>
          </cell>
          <cell r="H953">
            <v>0</v>
          </cell>
          <cell r="I953">
            <v>0</v>
          </cell>
          <cell r="J953">
            <v>0</v>
          </cell>
          <cell r="K953">
            <v>0</v>
          </cell>
          <cell r="L953">
            <v>0</v>
          </cell>
          <cell r="M953">
            <v>0</v>
          </cell>
          <cell r="N953">
            <v>0</v>
          </cell>
          <cell r="O953">
            <v>0</v>
          </cell>
          <cell r="P953">
            <v>0</v>
          </cell>
          <cell r="Q953">
            <v>0</v>
          </cell>
          <cell r="R953">
            <v>0</v>
          </cell>
          <cell r="S953">
            <v>0</v>
          </cell>
          <cell r="T953">
            <v>0</v>
          </cell>
          <cell r="U953">
            <v>0</v>
          </cell>
          <cell r="V953">
            <v>-3593192.95</v>
          </cell>
          <cell r="W953">
            <v>0</v>
          </cell>
          <cell r="X953">
            <v>0</v>
          </cell>
          <cell r="Y953">
            <v>0</v>
          </cell>
          <cell r="Z953">
            <v>0</v>
          </cell>
          <cell r="AA953">
            <v>0</v>
          </cell>
          <cell r="AB953">
            <v>0</v>
          </cell>
          <cell r="AC953">
            <v>0</v>
          </cell>
          <cell r="AD953">
            <v>0</v>
          </cell>
          <cell r="AE953">
            <v>0</v>
          </cell>
          <cell r="AF953">
            <v>0</v>
          </cell>
          <cell r="AG953">
            <v>0</v>
          </cell>
          <cell r="AH953">
            <v>0</v>
          </cell>
          <cell r="AI953">
            <v>0</v>
          </cell>
          <cell r="AJ953">
            <v>0</v>
          </cell>
          <cell r="AK953">
            <v>0</v>
          </cell>
          <cell r="AL953">
            <v>0</v>
          </cell>
          <cell r="AM953">
            <v>0</v>
          </cell>
          <cell r="AN953">
            <v>0</v>
          </cell>
          <cell r="AO953">
            <v>0</v>
          </cell>
          <cell r="AP953">
            <v>0</v>
          </cell>
          <cell r="AQ953">
            <v>-3593192.95</v>
          </cell>
          <cell r="AR953">
            <v>0</v>
          </cell>
          <cell r="AS953">
            <v>0</v>
          </cell>
          <cell r="AT953">
            <v>0</v>
          </cell>
          <cell r="AU953">
            <v>0</v>
          </cell>
          <cell r="AV953">
            <v>0</v>
          </cell>
          <cell r="AW953">
            <v>0</v>
          </cell>
          <cell r="AX953">
            <v>0</v>
          </cell>
          <cell r="AY953">
            <v>0</v>
          </cell>
          <cell r="AZ953">
            <v>0</v>
          </cell>
          <cell r="BA953">
            <v>0</v>
          </cell>
          <cell r="BB953">
            <v>0</v>
          </cell>
          <cell r="BC953">
            <v>0</v>
          </cell>
          <cell r="BD953">
            <v>0</v>
          </cell>
          <cell r="BE953">
            <v>0</v>
          </cell>
          <cell r="BF953">
            <v>0</v>
          </cell>
          <cell r="BG953">
            <v>0</v>
          </cell>
          <cell r="BH953">
            <v>0</v>
          </cell>
          <cell r="BI953">
            <v>0</v>
          </cell>
          <cell r="BJ953">
            <v>-3593192.95</v>
          </cell>
        </row>
        <row r="954">
          <cell r="A954">
            <v>761401</v>
          </cell>
          <cell r="B954" t="str">
            <v>Interest Recovery</v>
          </cell>
          <cell r="C954">
            <v>0</v>
          </cell>
          <cell r="D954">
            <v>-39552000.549999997</v>
          </cell>
          <cell r="E954">
            <v>0</v>
          </cell>
          <cell r="F954">
            <v>-39552000.549999997</v>
          </cell>
          <cell r="G954">
            <v>-18420619.350000001</v>
          </cell>
          <cell r="H954">
            <v>0</v>
          </cell>
          <cell r="I954">
            <v>0</v>
          </cell>
          <cell r="J954">
            <v>0</v>
          </cell>
          <cell r="K954">
            <v>-18420619.350000001</v>
          </cell>
          <cell r="L954">
            <v>0</v>
          </cell>
          <cell r="M954">
            <v>0</v>
          </cell>
          <cell r="N954">
            <v>0</v>
          </cell>
          <cell r="O954">
            <v>-151448.03</v>
          </cell>
          <cell r="P954">
            <v>0</v>
          </cell>
          <cell r="Q954">
            <v>-320679.05</v>
          </cell>
          <cell r="R954">
            <v>0</v>
          </cell>
          <cell r="S954">
            <v>0</v>
          </cell>
          <cell r="T954">
            <v>0</v>
          </cell>
          <cell r="U954">
            <v>0</v>
          </cell>
          <cell r="V954">
            <v>-58444746.979999997</v>
          </cell>
          <cell r="W954">
            <v>0</v>
          </cell>
          <cell r="X954">
            <v>0</v>
          </cell>
          <cell r="Y954">
            <v>0</v>
          </cell>
          <cell r="Z954">
            <v>0</v>
          </cell>
          <cell r="AA954">
            <v>0</v>
          </cell>
          <cell r="AB954">
            <v>0</v>
          </cell>
          <cell r="AC954">
            <v>0</v>
          </cell>
          <cell r="AD954">
            <v>0</v>
          </cell>
          <cell r="AE954">
            <v>0</v>
          </cell>
          <cell r="AF954">
            <v>0</v>
          </cell>
          <cell r="AG954">
            <v>0</v>
          </cell>
          <cell r="AH954">
            <v>0</v>
          </cell>
          <cell r="AI954">
            <v>0</v>
          </cell>
          <cell r="AJ954">
            <v>0</v>
          </cell>
          <cell r="AK954">
            <v>0</v>
          </cell>
          <cell r="AL954">
            <v>0</v>
          </cell>
          <cell r="AM954">
            <v>0</v>
          </cell>
          <cell r="AN954">
            <v>0</v>
          </cell>
          <cell r="AO954">
            <v>0</v>
          </cell>
          <cell r="AP954">
            <v>0</v>
          </cell>
          <cell r="AQ954">
            <v>0</v>
          </cell>
          <cell r="AR954">
            <v>-39552000.549999997</v>
          </cell>
          <cell r="AS954">
            <v>0</v>
          </cell>
          <cell r="AT954">
            <v>-39552000.549999997</v>
          </cell>
          <cell r="AU954">
            <v>-18420619.350000001</v>
          </cell>
          <cell r="AV954">
            <v>0</v>
          </cell>
          <cell r="AW954">
            <v>0</v>
          </cell>
          <cell r="AX954">
            <v>0</v>
          </cell>
          <cell r="AY954">
            <v>-18420619.350000001</v>
          </cell>
          <cell r="AZ954">
            <v>0</v>
          </cell>
          <cell r="BA954">
            <v>0</v>
          </cell>
          <cell r="BB954">
            <v>0</v>
          </cell>
          <cell r="BC954">
            <v>-151448.03</v>
          </cell>
          <cell r="BD954">
            <v>0</v>
          </cell>
          <cell r="BE954">
            <v>-320679.05</v>
          </cell>
          <cell r="BF954">
            <v>0</v>
          </cell>
          <cell r="BG954">
            <v>0</v>
          </cell>
          <cell r="BH954">
            <v>0</v>
          </cell>
          <cell r="BI954">
            <v>0</v>
          </cell>
          <cell r="BJ954">
            <v>-58444746.979999997</v>
          </cell>
        </row>
        <row r="955">
          <cell r="A955">
            <v>761410</v>
          </cell>
          <cell r="B955" t="str">
            <v>Interest Capitalized</v>
          </cell>
          <cell r="C955">
            <v>0</v>
          </cell>
          <cell r="D955">
            <v>0</v>
          </cell>
          <cell r="E955">
            <v>0</v>
          </cell>
          <cell r="F955">
            <v>0</v>
          </cell>
          <cell r="G955">
            <v>0</v>
          </cell>
          <cell r="H955">
            <v>0</v>
          </cell>
          <cell r="I955">
            <v>0</v>
          </cell>
          <cell r="J955">
            <v>0</v>
          </cell>
          <cell r="K955">
            <v>0</v>
          </cell>
          <cell r="L955">
            <v>0</v>
          </cell>
          <cell r="M955">
            <v>0</v>
          </cell>
          <cell r="N955">
            <v>0</v>
          </cell>
          <cell r="O955">
            <v>0</v>
          </cell>
          <cell r="P955">
            <v>0</v>
          </cell>
          <cell r="Q955">
            <v>0</v>
          </cell>
          <cell r="R955">
            <v>-879851.37</v>
          </cell>
          <cell r="S955">
            <v>0</v>
          </cell>
          <cell r="T955">
            <v>0</v>
          </cell>
          <cell r="U955">
            <v>0</v>
          </cell>
          <cell r="V955">
            <v>-879851.37</v>
          </cell>
          <cell r="W955">
            <v>0</v>
          </cell>
          <cell r="X955">
            <v>0</v>
          </cell>
          <cell r="Y955">
            <v>0</v>
          </cell>
          <cell r="Z955">
            <v>0</v>
          </cell>
          <cell r="AA955">
            <v>0</v>
          </cell>
          <cell r="AB955">
            <v>0</v>
          </cell>
          <cell r="AC955">
            <v>0</v>
          </cell>
          <cell r="AD955">
            <v>0</v>
          </cell>
          <cell r="AE955">
            <v>0</v>
          </cell>
          <cell r="AF955">
            <v>0</v>
          </cell>
          <cell r="AG955">
            <v>0</v>
          </cell>
          <cell r="AH955">
            <v>0</v>
          </cell>
          <cell r="AI955">
            <v>0</v>
          </cell>
          <cell r="AJ955">
            <v>0</v>
          </cell>
          <cell r="AK955">
            <v>0</v>
          </cell>
          <cell r="AL955">
            <v>0</v>
          </cell>
          <cell r="AM955">
            <v>0</v>
          </cell>
          <cell r="AN955">
            <v>0</v>
          </cell>
          <cell r="AO955">
            <v>0</v>
          </cell>
          <cell r="AP955">
            <v>0</v>
          </cell>
          <cell r="AQ955">
            <v>0</v>
          </cell>
          <cell r="AR955">
            <v>0</v>
          </cell>
          <cell r="AS955">
            <v>0</v>
          </cell>
          <cell r="AT955">
            <v>0</v>
          </cell>
          <cell r="AU955">
            <v>0</v>
          </cell>
          <cell r="AV955">
            <v>0</v>
          </cell>
          <cell r="AW955">
            <v>0</v>
          </cell>
          <cell r="AX955">
            <v>0</v>
          </cell>
          <cell r="AY955">
            <v>0</v>
          </cell>
          <cell r="AZ955">
            <v>0</v>
          </cell>
          <cell r="BA955">
            <v>0</v>
          </cell>
          <cell r="BB955">
            <v>0</v>
          </cell>
          <cell r="BC955">
            <v>0</v>
          </cell>
          <cell r="BD955">
            <v>0</v>
          </cell>
          <cell r="BE955">
            <v>0</v>
          </cell>
          <cell r="BF955">
            <v>-879851.37</v>
          </cell>
          <cell r="BG955">
            <v>0</v>
          </cell>
          <cell r="BH955">
            <v>0</v>
          </cell>
          <cell r="BI955">
            <v>0</v>
          </cell>
          <cell r="BJ955">
            <v>-879851.37</v>
          </cell>
        </row>
        <row r="956">
          <cell r="A956">
            <v>761412</v>
          </cell>
          <cell r="B956" t="str">
            <v>Int Impr -Defer Cost</v>
          </cell>
          <cell r="C956">
            <v>0</v>
          </cell>
          <cell r="D956">
            <v>514320.45</v>
          </cell>
          <cell r="E956">
            <v>0</v>
          </cell>
          <cell r="F956">
            <v>514320.45</v>
          </cell>
          <cell r="G956">
            <v>1819163.4</v>
          </cell>
          <cell r="H956">
            <v>0</v>
          </cell>
          <cell r="I956">
            <v>0</v>
          </cell>
          <cell r="J956">
            <v>-16196.19</v>
          </cell>
          <cell r="K956">
            <v>1802967.21</v>
          </cell>
          <cell r="L956">
            <v>0</v>
          </cell>
          <cell r="M956">
            <v>0</v>
          </cell>
          <cell r="N956">
            <v>0</v>
          </cell>
          <cell r="O956">
            <v>0</v>
          </cell>
          <cell r="P956">
            <v>0</v>
          </cell>
          <cell r="Q956">
            <v>0</v>
          </cell>
          <cell r="R956">
            <v>0</v>
          </cell>
          <cell r="S956">
            <v>0</v>
          </cell>
          <cell r="T956">
            <v>0</v>
          </cell>
          <cell r="U956">
            <v>0</v>
          </cell>
          <cell r="V956">
            <v>2317287.66</v>
          </cell>
          <cell r="W956">
            <v>0</v>
          </cell>
          <cell r="X956">
            <v>0</v>
          </cell>
          <cell r="Y956">
            <v>0</v>
          </cell>
          <cell r="Z956">
            <v>0</v>
          </cell>
          <cell r="AA956">
            <v>0</v>
          </cell>
          <cell r="AB956">
            <v>0</v>
          </cell>
          <cell r="AC956">
            <v>0</v>
          </cell>
          <cell r="AD956">
            <v>0</v>
          </cell>
          <cell r="AE956">
            <v>0</v>
          </cell>
          <cell r="AF956">
            <v>0</v>
          </cell>
          <cell r="AG956">
            <v>0</v>
          </cell>
          <cell r="AH956">
            <v>0</v>
          </cell>
          <cell r="AI956">
            <v>0</v>
          </cell>
          <cell r="AJ956">
            <v>0</v>
          </cell>
          <cell r="AK956">
            <v>0</v>
          </cell>
          <cell r="AL956">
            <v>0</v>
          </cell>
          <cell r="AM956">
            <v>0</v>
          </cell>
          <cell r="AN956">
            <v>0</v>
          </cell>
          <cell r="AO956">
            <v>0</v>
          </cell>
          <cell r="AP956">
            <v>0</v>
          </cell>
          <cell r="AQ956">
            <v>0</v>
          </cell>
          <cell r="AR956">
            <v>514320.45</v>
          </cell>
          <cell r="AS956">
            <v>0</v>
          </cell>
          <cell r="AT956">
            <v>514320.45</v>
          </cell>
          <cell r="AU956">
            <v>1819163.4</v>
          </cell>
          <cell r="AV956">
            <v>0</v>
          </cell>
          <cell r="AW956">
            <v>0</v>
          </cell>
          <cell r="AX956">
            <v>-16196.19</v>
          </cell>
          <cell r="AY956">
            <v>1802967.21</v>
          </cell>
          <cell r="AZ956">
            <v>0</v>
          </cell>
          <cell r="BA956">
            <v>0</v>
          </cell>
          <cell r="BB956">
            <v>0</v>
          </cell>
          <cell r="BC956">
            <v>0</v>
          </cell>
          <cell r="BD956">
            <v>0</v>
          </cell>
          <cell r="BE956">
            <v>0</v>
          </cell>
          <cell r="BF956">
            <v>0</v>
          </cell>
          <cell r="BG956">
            <v>0</v>
          </cell>
          <cell r="BH956">
            <v>0</v>
          </cell>
          <cell r="BI956">
            <v>0</v>
          </cell>
          <cell r="BJ956">
            <v>2317287.66</v>
          </cell>
        </row>
        <row r="957">
          <cell r="A957">
            <v>761660</v>
          </cell>
          <cell r="B957" t="str">
            <v>Int-Cstmrs' Dpsits</v>
          </cell>
          <cell r="C957">
            <v>0</v>
          </cell>
          <cell r="D957">
            <v>0</v>
          </cell>
          <cell r="E957">
            <v>0</v>
          </cell>
          <cell r="F957">
            <v>0</v>
          </cell>
          <cell r="G957">
            <v>389624.35</v>
          </cell>
          <cell r="H957">
            <v>0</v>
          </cell>
          <cell r="I957">
            <v>0</v>
          </cell>
          <cell r="J957">
            <v>0</v>
          </cell>
          <cell r="K957">
            <v>389624.35</v>
          </cell>
          <cell r="L957">
            <v>0</v>
          </cell>
          <cell r="M957">
            <v>0</v>
          </cell>
          <cell r="N957">
            <v>0</v>
          </cell>
          <cell r="O957">
            <v>0</v>
          </cell>
          <cell r="P957">
            <v>0</v>
          </cell>
          <cell r="Q957">
            <v>3943.68</v>
          </cell>
          <cell r="R957">
            <v>0</v>
          </cell>
          <cell r="S957">
            <v>0</v>
          </cell>
          <cell r="T957">
            <v>0</v>
          </cell>
          <cell r="U957">
            <v>0</v>
          </cell>
          <cell r="V957">
            <v>393568.03</v>
          </cell>
          <cell r="W957">
            <v>0</v>
          </cell>
          <cell r="X957">
            <v>0</v>
          </cell>
          <cell r="Y957">
            <v>0</v>
          </cell>
          <cell r="Z957">
            <v>0</v>
          </cell>
          <cell r="AA957">
            <v>0</v>
          </cell>
          <cell r="AB957">
            <v>0</v>
          </cell>
          <cell r="AC957">
            <v>0</v>
          </cell>
          <cell r="AD957">
            <v>0</v>
          </cell>
          <cell r="AE957">
            <v>0</v>
          </cell>
          <cell r="AF957">
            <v>0</v>
          </cell>
          <cell r="AG957">
            <v>0</v>
          </cell>
          <cell r="AH957">
            <v>0</v>
          </cell>
          <cell r="AI957">
            <v>0</v>
          </cell>
          <cell r="AJ957">
            <v>0</v>
          </cell>
          <cell r="AK957">
            <v>0</v>
          </cell>
          <cell r="AL957">
            <v>0</v>
          </cell>
          <cell r="AM957">
            <v>0</v>
          </cell>
          <cell r="AN957">
            <v>0</v>
          </cell>
          <cell r="AO957">
            <v>0</v>
          </cell>
          <cell r="AP957">
            <v>0</v>
          </cell>
          <cell r="AQ957">
            <v>0</v>
          </cell>
          <cell r="AR957">
            <v>0</v>
          </cell>
          <cell r="AS957">
            <v>0</v>
          </cell>
          <cell r="AT957">
            <v>0</v>
          </cell>
          <cell r="AU957">
            <v>389624.35</v>
          </cell>
          <cell r="AV957">
            <v>0</v>
          </cell>
          <cell r="AW957">
            <v>0</v>
          </cell>
          <cell r="AX957">
            <v>0</v>
          </cell>
          <cell r="AY957">
            <v>389624.35</v>
          </cell>
          <cell r="AZ957">
            <v>0</v>
          </cell>
          <cell r="BA957">
            <v>0</v>
          </cell>
          <cell r="BB957">
            <v>0</v>
          </cell>
          <cell r="BC957">
            <v>0</v>
          </cell>
          <cell r="BD957">
            <v>0</v>
          </cell>
          <cell r="BE957">
            <v>3943.68</v>
          </cell>
          <cell r="BF957">
            <v>0</v>
          </cell>
          <cell r="BG957">
            <v>0</v>
          </cell>
          <cell r="BH957">
            <v>0</v>
          </cell>
          <cell r="BI957">
            <v>0</v>
          </cell>
          <cell r="BJ957">
            <v>393568.03</v>
          </cell>
        </row>
        <row r="958">
          <cell r="A958">
            <v>761680</v>
          </cell>
          <cell r="B958" t="str">
            <v>Interest-Credit Int</v>
          </cell>
          <cell r="C958">
            <v>-3697640.33</v>
          </cell>
          <cell r="D958">
            <v>-16849.75</v>
          </cell>
          <cell r="E958">
            <v>0</v>
          </cell>
          <cell r="F958">
            <v>-16849.75</v>
          </cell>
          <cell r="G958">
            <v>-10327.26</v>
          </cell>
          <cell r="H958">
            <v>0</v>
          </cell>
          <cell r="I958">
            <v>0</v>
          </cell>
          <cell r="J958">
            <v>0</v>
          </cell>
          <cell r="K958">
            <v>-10327.26</v>
          </cell>
          <cell r="L958">
            <v>0</v>
          </cell>
          <cell r="M958">
            <v>0</v>
          </cell>
          <cell r="N958">
            <v>0</v>
          </cell>
          <cell r="O958">
            <v>0</v>
          </cell>
          <cell r="P958">
            <v>0</v>
          </cell>
          <cell r="Q958">
            <v>0</v>
          </cell>
          <cell r="R958">
            <v>0</v>
          </cell>
          <cell r="S958">
            <v>0</v>
          </cell>
          <cell r="T958">
            <v>0</v>
          </cell>
          <cell r="U958">
            <v>0</v>
          </cell>
          <cell r="V958">
            <v>-3724817.34</v>
          </cell>
          <cell r="W958">
            <v>0</v>
          </cell>
          <cell r="X958">
            <v>0</v>
          </cell>
          <cell r="Y958">
            <v>0</v>
          </cell>
          <cell r="Z958">
            <v>0</v>
          </cell>
          <cell r="AA958">
            <v>0</v>
          </cell>
          <cell r="AB958">
            <v>0</v>
          </cell>
          <cell r="AC958">
            <v>0</v>
          </cell>
          <cell r="AD958">
            <v>0</v>
          </cell>
          <cell r="AE958">
            <v>0</v>
          </cell>
          <cell r="AF958">
            <v>0</v>
          </cell>
          <cell r="AG958">
            <v>0</v>
          </cell>
          <cell r="AH958">
            <v>0</v>
          </cell>
          <cell r="AI958">
            <v>0</v>
          </cell>
          <cell r="AJ958">
            <v>0</v>
          </cell>
          <cell r="AK958">
            <v>0</v>
          </cell>
          <cell r="AL958">
            <v>0</v>
          </cell>
          <cell r="AM958">
            <v>0</v>
          </cell>
          <cell r="AN958">
            <v>0</v>
          </cell>
          <cell r="AO958">
            <v>0</v>
          </cell>
          <cell r="AP958">
            <v>0</v>
          </cell>
          <cell r="AQ958">
            <v>-3697640.33</v>
          </cell>
          <cell r="AR958">
            <v>-16849.75</v>
          </cell>
          <cell r="AS958">
            <v>0</v>
          </cell>
          <cell r="AT958">
            <v>-16849.75</v>
          </cell>
          <cell r="AU958">
            <v>-10327.26</v>
          </cell>
          <cell r="AV958">
            <v>0</v>
          </cell>
          <cell r="AW958">
            <v>0</v>
          </cell>
          <cell r="AX958">
            <v>0</v>
          </cell>
          <cell r="AY958">
            <v>-10327.26</v>
          </cell>
          <cell r="AZ958">
            <v>0</v>
          </cell>
          <cell r="BA958">
            <v>0</v>
          </cell>
          <cell r="BB958">
            <v>0</v>
          </cell>
          <cell r="BC958">
            <v>0</v>
          </cell>
          <cell r="BD958">
            <v>0</v>
          </cell>
          <cell r="BE958">
            <v>0</v>
          </cell>
          <cell r="BF958">
            <v>0</v>
          </cell>
          <cell r="BG958">
            <v>0</v>
          </cell>
          <cell r="BH958">
            <v>0</v>
          </cell>
          <cell r="BI958">
            <v>0</v>
          </cell>
          <cell r="BJ958">
            <v>-3724817.34</v>
          </cell>
        </row>
        <row r="959">
          <cell r="A959">
            <v>761681</v>
          </cell>
          <cell r="B959" t="str">
            <v>Non Deductible Int</v>
          </cell>
          <cell r="C959">
            <v>-502554.03</v>
          </cell>
          <cell r="D959">
            <v>113892.34</v>
          </cell>
          <cell r="E959">
            <v>0</v>
          </cell>
          <cell r="F959">
            <v>113892.34</v>
          </cell>
          <cell r="G959">
            <v>73692.84</v>
          </cell>
          <cell r="H959">
            <v>0</v>
          </cell>
          <cell r="I959">
            <v>0</v>
          </cell>
          <cell r="J959">
            <v>0</v>
          </cell>
          <cell r="K959">
            <v>73692.84</v>
          </cell>
          <cell r="L959">
            <v>0</v>
          </cell>
          <cell r="M959">
            <v>0</v>
          </cell>
          <cell r="N959">
            <v>0</v>
          </cell>
          <cell r="O959">
            <v>4889.96</v>
          </cell>
          <cell r="P959">
            <v>0</v>
          </cell>
          <cell r="Q959">
            <v>-9701.65</v>
          </cell>
          <cell r="R959">
            <v>0</v>
          </cell>
          <cell r="S959">
            <v>0</v>
          </cell>
          <cell r="T959">
            <v>0</v>
          </cell>
          <cell r="U959">
            <v>0</v>
          </cell>
          <cell r="V959">
            <v>-319780.53999999998</v>
          </cell>
          <cell r="W959">
            <v>0</v>
          </cell>
          <cell r="X959">
            <v>0</v>
          </cell>
          <cell r="Y959">
            <v>0</v>
          </cell>
          <cell r="Z959">
            <v>0</v>
          </cell>
          <cell r="AA959">
            <v>0</v>
          </cell>
          <cell r="AB959">
            <v>0</v>
          </cell>
          <cell r="AC959">
            <v>0</v>
          </cell>
          <cell r="AD959">
            <v>0</v>
          </cell>
          <cell r="AE959">
            <v>0</v>
          </cell>
          <cell r="AF959">
            <v>0</v>
          </cell>
          <cell r="AG959">
            <v>0</v>
          </cell>
          <cell r="AH959">
            <v>0</v>
          </cell>
          <cell r="AI959">
            <v>0</v>
          </cell>
          <cell r="AJ959">
            <v>0</v>
          </cell>
          <cell r="AK959">
            <v>0</v>
          </cell>
          <cell r="AL959">
            <v>0</v>
          </cell>
          <cell r="AM959">
            <v>0</v>
          </cell>
          <cell r="AN959">
            <v>0</v>
          </cell>
          <cell r="AO959">
            <v>0</v>
          </cell>
          <cell r="AP959">
            <v>0</v>
          </cell>
          <cell r="AQ959">
            <v>-502554.03</v>
          </cell>
          <cell r="AR959">
            <v>113892.34</v>
          </cell>
          <cell r="AS959">
            <v>0</v>
          </cell>
          <cell r="AT959">
            <v>113892.34</v>
          </cell>
          <cell r="AU959">
            <v>73692.84</v>
          </cell>
          <cell r="AV959">
            <v>0</v>
          </cell>
          <cell r="AW959">
            <v>0</v>
          </cell>
          <cell r="AX959">
            <v>0</v>
          </cell>
          <cell r="AY959">
            <v>73692.84</v>
          </cell>
          <cell r="AZ959">
            <v>0</v>
          </cell>
          <cell r="BA959">
            <v>0</v>
          </cell>
          <cell r="BB959">
            <v>0</v>
          </cell>
          <cell r="BC959">
            <v>4889.96</v>
          </cell>
          <cell r="BD959">
            <v>0</v>
          </cell>
          <cell r="BE959">
            <v>-9701.65</v>
          </cell>
          <cell r="BF959">
            <v>0</v>
          </cell>
          <cell r="BG959">
            <v>0</v>
          </cell>
          <cell r="BH959">
            <v>0</v>
          </cell>
          <cell r="BI959">
            <v>0</v>
          </cell>
          <cell r="BJ959">
            <v>-319780.53999999998</v>
          </cell>
        </row>
        <row r="960">
          <cell r="A960">
            <v>761700</v>
          </cell>
          <cell r="B960" t="str">
            <v>MTM G/L FRN(HFT) INV</v>
          </cell>
          <cell r="C960">
            <v>-677500</v>
          </cell>
          <cell r="D960">
            <v>0</v>
          </cell>
          <cell r="E960">
            <v>0</v>
          </cell>
          <cell r="F960">
            <v>0</v>
          </cell>
          <cell r="G960">
            <v>0</v>
          </cell>
          <cell r="H960">
            <v>0</v>
          </cell>
          <cell r="I960">
            <v>0</v>
          </cell>
          <cell r="J960">
            <v>0</v>
          </cell>
          <cell r="K960">
            <v>0</v>
          </cell>
          <cell r="L960">
            <v>0</v>
          </cell>
          <cell r="M960">
            <v>0</v>
          </cell>
          <cell r="N960">
            <v>0</v>
          </cell>
          <cell r="O960">
            <v>0</v>
          </cell>
          <cell r="P960">
            <v>0</v>
          </cell>
          <cell r="Q960">
            <v>0</v>
          </cell>
          <cell r="R960">
            <v>0</v>
          </cell>
          <cell r="S960">
            <v>0</v>
          </cell>
          <cell r="T960">
            <v>0</v>
          </cell>
          <cell r="U960">
            <v>0</v>
          </cell>
          <cell r="V960">
            <v>-677500</v>
          </cell>
          <cell r="W960">
            <v>0</v>
          </cell>
          <cell r="X960">
            <v>0</v>
          </cell>
          <cell r="Y960">
            <v>0</v>
          </cell>
          <cell r="Z960">
            <v>0</v>
          </cell>
          <cell r="AA960">
            <v>0</v>
          </cell>
          <cell r="AB960">
            <v>0</v>
          </cell>
          <cell r="AC960">
            <v>0</v>
          </cell>
          <cell r="AD960">
            <v>0</v>
          </cell>
          <cell r="AE960">
            <v>0</v>
          </cell>
          <cell r="AF960">
            <v>0</v>
          </cell>
          <cell r="AG960">
            <v>0</v>
          </cell>
          <cell r="AH960">
            <v>0</v>
          </cell>
          <cell r="AI960">
            <v>0</v>
          </cell>
          <cell r="AJ960">
            <v>0</v>
          </cell>
          <cell r="AK960">
            <v>0</v>
          </cell>
          <cell r="AL960">
            <v>0</v>
          </cell>
          <cell r="AM960">
            <v>0</v>
          </cell>
          <cell r="AN960">
            <v>0</v>
          </cell>
          <cell r="AO960">
            <v>0</v>
          </cell>
          <cell r="AP960">
            <v>0</v>
          </cell>
          <cell r="AQ960">
            <v>-677500</v>
          </cell>
          <cell r="AR960">
            <v>0</v>
          </cell>
          <cell r="AS960">
            <v>0</v>
          </cell>
          <cell r="AT960">
            <v>0</v>
          </cell>
          <cell r="AU960">
            <v>0</v>
          </cell>
          <cell r="AV960">
            <v>0</v>
          </cell>
          <cell r="AW960">
            <v>0</v>
          </cell>
          <cell r="AX960">
            <v>0</v>
          </cell>
          <cell r="AY960">
            <v>0</v>
          </cell>
          <cell r="AZ960">
            <v>0</v>
          </cell>
          <cell r="BA960">
            <v>0</v>
          </cell>
          <cell r="BB960">
            <v>0</v>
          </cell>
          <cell r="BC960">
            <v>0</v>
          </cell>
          <cell r="BD960">
            <v>0</v>
          </cell>
          <cell r="BE960">
            <v>0</v>
          </cell>
          <cell r="BF960">
            <v>0</v>
          </cell>
          <cell r="BG960">
            <v>0</v>
          </cell>
          <cell r="BH960">
            <v>0</v>
          </cell>
          <cell r="BI960">
            <v>0</v>
          </cell>
          <cell r="BJ960">
            <v>-677500</v>
          </cell>
        </row>
        <row r="961">
          <cell r="A961">
            <v>761720</v>
          </cell>
          <cell r="B961" t="str">
            <v>Bank Chgs &amp; Fees</v>
          </cell>
          <cell r="C961">
            <v>0</v>
          </cell>
          <cell r="D961">
            <v>307598.28999999998</v>
          </cell>
          <cell r="E961">
            <v>0</v>
          </cell>
          <cell r="F961">
            <v>307598.28999999998</v>
          </cell>
          <cell r="G961">
            <v>189507.96</v>
          </cell>
          <cell r="H961">
            <v>0</v>
          </cell>
          <cell r="I961">
            <v>0</v>
          </cell>
          <cell r="J961">
            <v>0</v>
          </cell>
          <cell r="K961">
            <v>189507.96</v>
          </cell>
          <cell r="L961">
            <v>0</v>
          </cell>
          <cell r="M961">
            <v>0</v>
          </cell>
          <cell r="N961">
            <v>0</v>
          </cell>
          <cell r="O961">
            <v>82</v>
          </cell>
          <cell r="P961">
            <v>0</v>
          </cell>
          <cell r="Q961">
            <v>7652.09</v>
          </cell>
          <cell r="R961">
            <v>0</v>
          </cell>
          <cell r="S961">
            <v>0</v>
          </cell>
          <cell r="T961">
            <v>0</v>
          </cell>
          <cell r="U961">
            <v>0</v>
          </cell>
          <cell r="V961">
            <v>504840.34</v>
          </cell>
          <cell r="W961">
            <v>0</v>
          </cell>
          <cell r="X961">
            <v>0</v>
          </cell>
          <cell r="Y961">
            <v>0</v>
          </cell>
          <cell r="Z961">
            <v>0</v>
          </cell>
          <cell r="AA961">
            <v>0</v>
          </cell>
          <cell r="AB961">
            <v>0</v>
          </cell>
          <cell r="AC961">
            <v>0</v>
          </cell>
          <cell r="AD961">
            <v>0</v>
          </cell>
          <cell r="AE961">
            <v>0</v>
          </cell>
          <cell r="AF961">
            <v>0</v>
          </cell>
          <cell r="AG961">
            <v>0</v>
          </cell>
          <cell r="AH961">
            <v>0</v>
          </cell>
          <cell r="AI961">
            <v>0</v>
          </cell>
          <cell r="AJ961">
            <v>0</v>
          </cell>
          <cell r="AK961">
            <v>0</v>
          </cell>
          <cell r="AL961">
            <v>0</v>
          </cell>
          <cell r="AM961">
            <v>0</v>
          </cell>
          <cell r="AN961">
            <v>0</v>
          </cell>
          <cell r="AO961">
            <v>0</v>
          </cell>
          <cell r="AP961">
            <v>0</v>
          </cell>
          <cell r="AQ961">
            <v>0</v>
          </cell>
          <cell r="AR961">
            <v>307598.28999999998</v>
          </cell>
          <cell r="AS961">
            <v>0</v>
          </cell>
          <cell r="AT961">
            <v>307598.28999999998</v>
          </cell>
          <cell r="AU961">
            <v>189507.96</v>
          </cell>
          <cell r="AV961">
            <v>0</v>
          </cell>
          <cell r="AW961">
            <v>0</v>
          </cell>
          <cell r="AX961">
            <v>0</v>
          </cell>
          <cell r="AY961">
            <v>189507.96</v>
          </cell>
          <cell r="AZ961">
            <v>0</v>
          </cell>
          <cell r="BA961">
            <v>0</v>
          </cell>
          <cell r="BB961">
            <v>0</v>
          </cell>
          <cell r="BC961">
            <v>82</v>
          </cell>
          <cell r="BD961">
            <v>0</v>
          </cell>
          <cell r="BE961">
            <v>7652.09</v>
          </cell>
          <cell r="BF961">
            <v>0</v>
          </cell>
          <cell r="BG961">
            <v>0</v>
          </cell>
          <cell r="BH961">
            <v>0</v>
          </cell>
          <cell r="BI961">
            <v>0</v>
          </cell>
          <cell r="BJ961">
            <v>504840.34</v>
          </cell>
        </row>
        <row r="962">
          <cell r="A962">
            <v>761730</v>
          </cell>
          <cell r="B962" t="str">
            <v>Credit Facility Fees</v>
          </cell>
          <cell r="C962">
            <v>0</v>
          </cell>
          <cell r="D962">
            <v>2760629.51</v>
          </cell>
          <cell r="E962">
            <v>0</v>
          </cell>
          <cell r="F962">
            <v>2760629.51</v>
          </cell>
          <cell r="G962">
            <v>1691998.74</v>
          </cell>
          <cell r="H962">
            <v>0</v>
          </cell>
          <cell r="I962">
            <v>0</v>
          </cell>
          <cell r="J962">
            <v>0</v>
          </cell>
          <cell r="K962">
            <v>1691998.74</v>
          </cell>
          <cell r="L962">
            <v>0</v>
          </cell>
          <cell r="M962">
            <v>0</v>
          </cell>
          <cell r="N962">
            <v>0</v>
          </cell>
          <cell r="O962">
            <v>0</v>
          </cell>
          <cell r="P962">
            <v>0</v>
          </cell>
          <cell r="Q962">
            <v>0</v>
          </cell>
          <cell r="R962">
            <v>0</v>
          </cell>
          <cell r="S962">
            <v>0</v>
          </cell>
          <cell r="T962">
            <v>0</v>
          </cell>
          <cell r="U962">
            <v>0</v>
          </cell>
          <cell r="V962">
            <v>4452628.25</v>
          </cell>
          <cell r="W962">
            <v>0</v>
          </cell>
          <cell r="X962">
            <v>0</v>
          </cell>
          <cell r="Y962">
            <v>0</v>
          </cell>
          <cell r="Z962">
            <v>0</v>
          </cell>
          <cell r="AA962">
            <v>0</v>
          </cell>
          <cell r="AB962">
            <v>0</v>
          </cell>
          <cell r="AC962">
            <v>0</v>
          </cell>
          <cell r="AD962">
            <v>0</v>
          </cell>
          <cell r="AE962">
            <v>0</v>
          </cell>
          <cell r="AF962">
            <v>0</v>
          </cell>
          <cell r="AG962">
            <v>0</v>
          </cell>
          <cell r="AH962">
            <v>0</v>
          </cell>
          <cell r="AI962">
            <v>0</v>
          </cell>
          <cell r="AJ962">
            <v>0</v>
          </cell>
          <cell r="AK962">
            <v>0</v>
          </cell>
          <cell r="AL962">
            <v>0</v>
          </cell>
          <cell r="AM962">
            <v>0</v>
          </cell>
          <cell r="AN962">
            <v>0</v>
          </cell>
          <cell r="AO962">
            <v>0</v>
          </cell>
          <cell r="AP962">
            <v>0</v>
          </cell>
          <cell r="AQ962">
            <v>0</v>
          </cell>
          <cell r="AR962">
            <v>2760629.51</v>
          </cell>
          <cell r="AS962">
            <v>0</v>
          </cell>
          <cell r="AT962">
            <v>2760629.51</v>
          </cell>
          <cell r="AU962">
            <v>1691998.74</v>
          </cell>
          <cell r="AV962">
            <v>0</v>
          </cell>
          <cell r="AW962">
            <v>0</v>
          </cell>
          <cell r="AX962">
            <v>0</v>
          </cell>
          <cell r="AY962">
            <v>1691998.74</v>
          </cell>
          <cell r="AZ962">
            <v>0</v>
          </cell>
          <cell r="BA962">
            <v>0</v>
          </cell>
          <cell r="BB962">
            <v>0</v>
          </cell>
          <cell r="BC962">
            <v>0</v>
          </cell>
          <cell r="BD962">
            <v>0</v>
          </cell>
          <cell r="BE962">
            <v>0</v>
          </cell>
          <cell r="BF962">
            <v>0</v>
          </cell>
          <cell r="BG962">
            <v>0</v>
          </cell>
          <cell r="BH962">
            <v>0</v>
          </cell>
          <cell r="BI962">
            <v>0</v>
          </cell>
          <cell r="BJ962">
            <v>4452628.25</v>
          </cell>
        </row>
        <row r="963">
          <cell r="A963">
            <v>761740</v>
          </cell>
          <cell r="B963" t="str">
            <v>LOC Chges &amp; Fee</v>
          </cell>
          <cell r="C963">
            <v>0</v>
          </cell>
          <cell r="D963">
            <v>17650.830000000002</v>
          </cell>
          <cell r="E963">
            <v>0</v>
          </cell>
          <cell r="F963">
            <v>17650.830000000002</v>
          </cell>
          <cell r="G963">
            <v>11172.28</v>
          </cell>
          <cell r="H963">
            <v>0</v>
          </cell>
          <cell r="I963">
            <v>0</v>
          </cell>
          <cell r="J963">
            <v>0</v>
          </cell>
          <cell r="K963">
            <v>11172.28</v>
          </cell>
          <cell r="L963">
            <v>0</v>
          </cell>
          <cell r="M963">
            <v>0</v>
          </cell>
          <cell r="N963">
            <v>0</v>
          </cell>
          <cell r="O963">
            <v>0</v>
          </cell>
          <cell r="P963">
            <v>0</v>
          </cell>
          <cell r="Q963">
            <v>0</v>
          </cell>
          <cell r="R963">
            <v>0</v>
          </cell>
          <cell r="S963">
            <v>0</v>
          </cell>
          <cell r="T963">
            <v>0</v>
          </cell>
          <cell r="U963">
            <v>0</v>
          </cell>
          <cell r="V963">
            <v>28823.11</v>
          </cell>
          <cell r="W963">
            <v>0</v>
          </cell>
          <cell r="X963">
            <v>0</v>
          </cell>
          <cell r="Y963">
            <v>0</v>
          </cell>
          <cell r="Z963">
            <v>0</v>
          </cell>
          <cell r="AA963">
            <v>0</v>
          </cell>
          <cell r="AB963">
            <v>0</v>
          </cell>
          <cell r="AC963">
            <v>0</v>
          </cell>
          <cell r="AD963">
            <v>0</v>
          </cell>
          <cell r="AE963">
            <v>0</v>
          </cell>
          <cell r="AF963">
            <v>0</v>
          </cell>
          <cell r="AG963">
            <v>0</v>
          </cell>
          <cell r="AH963">
            <v>0</v>
          </cell>
          <cell r="AI963">
            <v>0</v>
          </cell>
          <cell r="AJ963">
            <v>0</v>
          </cell>
          <cell r="AK963">
            <v>0</v>
          </cell>
          <cell r="AL963">
            <v>0</v>
          </cell>
          <cell r="AM963">
            <v>0</v>
          </cell>
          <cell r="AN963">
            <v>0</v>
          </cell>
          <cell r="AO963">
            <v>0</v>
          </cell>
          <cell r="AP963">
            <v>0</v>
          </cell>
          <cell r="AQ963">
            <v>0</v>
          </cell>
          <cell r="AR963">
            <v>17650.830000000002</v>
          </cell>
          <cell r="AS963">
            <v>0</v>
          </cell>
          <cell r="AT963">
            <v>17650.830000000002</v>
          </cell>
          <cell r="AU963">
            <v>11172.28</v>
          </cell>
          <cell r="AV963">
            <v>0</v>
          </cell>
          <cell r="AW963">
            <v>0</v>
          </cell>
          <cell r="AX963">
            <v>0</v>
          </cell>
          <cell r="AY963">
            <v>11172.28</v>
          </cell>
          <cell r="AZ963">
            <v>0</v>
          </cell>
          <cell r="BA963">
            <v>0</v>
          </cell>
          <cell r="BB963">
            <v>0</v>
          </cell>
          <cell r="BC963">
            <v>0</v>
          </cell>
          <cell r="BD963">
            <v>0</v>
          </cell>
          <cell r="BE963">
            <v>0</v>
          </cell>
          <cell r="BF963">
            <v>0</v>
          </cell>
          <cell r="BG963">
            <v>0</v>
          </cell>
          <cell r="BH963">
            <v>0</v>
          </cell>
          <cell r="BI963">
            <v>0</v>
          </cell>
          <cell r="BJ963">
            <v>28823.11</v>
          </cell>
        </row>
        <row r="964">
          <cell r="A964">
            <v>761750</v>
          </cell>
          <cell r="B964" t="str">
            <v>Trustee Fees</v>
          </cell>
          <cell r="C964">
            <v>0</v>
          </cell>
          <cell r="D964">
            <v>79865.710000000006</v>
          </cell>
          <cell r="E964">
            <v>0</v>
          </cell>
          <cell r="F964">
            <v>79865.710000000006</v>
          </cell>
          <cell r="G964">
            <v>49366.83</v>
          </cell>
          <cell r="H964">
            <v>0</v>
          </cell>
          <cell r="I964">
            <v>0</v>
          </cell>
          <cell r="J964">
            <v>0</v>
          </cell>
          <cell r="K964">
            <v>49366.83</v>
          </cell>
          <cell r="L964">
            <v>0</v>
          </cell>
          <cell r="M964">
            <v>0</v>
          </cell>
          <cell r="N964">
            <v>0</v>
          </cell>
          <cell r="O964">
            <v>0</v>
          </cell>
          <cell r="P964">
            <v>0</v>
          </cell>
          <cell r="Q964">
            <v>0</v>
          </cell>
          <cell r="R964">
            <v>0</v>
          </cell>
          <cell r="S964">
            <v>0</v>
          </cell>
          <cell r="T964">
            <v>0</v>
          </cell>
          <cell r="U964">
            <v>0</v>
          </cell>
          <cell r="V964">
            <v>129232.54</v>
          </cell>
          <cell r="W964">
            <v>0</v>
          </cell>
          <cell r="X964">
            <v>0</v>
          </cell>
          <cell r="Y964">
            <v>0</v>
          </cell>
          <cell r="Z964">
            <v>0</v>
          </cell>
          <cell r="AA964">
            <v>0</v>
          </cell>
          <cell r="AB964">
            <v>0</v>
          </cell>
          <cell r="AC964">
            <v>0</v>
          </cell>
          <cell r="AD964">
            <v>0</v>
          </cell>
          <cell r="AE964">
            <v>0</v>
          </cell>
          <cell r="AF964">
            <v>0</v>
          </cell>
          <cell r="AG964">
            <v>0</v>
          </cell>
          <cell r="AH964">
            <v>0</v>
          </cell>
          <cell r="AI964">
            <v>0</v>
          </cell>
          <cell r="AJ964">
            <v>0</v>
          </cell>
          <cell r="AK964">
            <v>0</v>
          </cell>
          <cell r="AL964">
            <v>0</v>
          </cell>
          <cell r="AM964">
            <v>0</v>
          </cell>
          <cell r="AN964">
            <v>0</v>
          </cell>
          <cell r="AO964">
            <v>0</v>
          </cell>
          <cell r="AP964">
            <v>0</v>
          </cell>
          <cell r="AQ964">
            <v>0</v>
          </cell>
          <cell r="AR964">
            <v>79865.710000000006</v>
          </cell>
          <cell r="AS964">
            <v>0</v>
          </cell>
          <cell r="AT964">
            <v>79865.710000000006</v>
          </cell>
          <cell r="AU964">
            <v>49366.83</v>
          </cell>
          <cell r="AV964">
            <v>0</v>
          </cell>
          <cell r="AW964">
            <v>0</v>
          </cell>
          <cell r="AX964">
            <v>0</v>
          </cell>
          <cell r="AY964">
            <v>49366.83</v>
          </cell>
          <cell r="AZ964">
            <v>0</v>
          </cell>
          <cell r="BA964">
            <v>0</v>
          </cell>
          <cell r="BB964">
            <v>0</v>
          </cell>
          <cell r="BC964">
            <v>0</v>
          </cell>
          <cell r="BD964">
            <v>0</v>
          </cell>
          <cell r="BE964">
            <v>0</v>
          </cell>
          <cell r="BF964">
            <v>0</v>
          </cell>
          <cell r="BG964">
            <v>0</v>
          </cell>
          <cell r="BH964">
            <v>0</v>
          </cell>
          <cell r="BI964">
            <v>0</v>
          </cell>
          <cell r="BJ964">
            <v>129232.54</v>
          </cell>
        </row>
        <row r="965">
          <cell r="A965">
            <v>761760</v>
          </cell>
          <cell r="B965" t="str">
            <v>Custodial Fees</v>
          </cell>
          <cell r="C965">
            <v>0</v>
          </cell>
          <cell r="D965">
            <v>12577.01</v>
          </cell>
          <cell r="E965">
            <v>0</v>
          </cell>
          <cell r="F965">
            <v>12577.01</v>
          </cell>
          <cell r="G965">
            <v>7774.13</v>
          </cell>
          <cell r="H965">
            <v>0</v>
          </cell>
          <cell r="I965">
            <v>0</v>
          </cell>
          <cell r="J965">
            <v>0</v>
          </cell>
          <cell r="K965">
            <v>7774.13</v>
          </cell>
          <cell r="L965">
            <v>0</v>
          </cell>
          <cell r="M965">
            <v>0</v>
          </cell>
          <cell r="N965">
            <v>0</v>
          </cell>
          <cell r="O965">
            <v>0</v>
          </cell>
          <cell r="P965">
            <v>0</v>
          </cell>
          <cell r="Q965">
            <v>0</v>
          </cell>
          <cell r="R965">
            <v>0</v>
          </cell>
          <cell r="S965">
            <v>0</v>
          </cell>
          <cell r="T965">
            <v>0</v>
          </cell>
          <cell r="U965">
            <v>0</v>
          </cell>
          <cell r="V965">
            <v>20351.14</v>
          </cell>
          <cell r="W965">
            <v>0</v>
          </cell>
          <cell r="X965">
            <v>0</v>
          </cell>
          <cell r="Y965">
            <v>0</v>
          </cell>
          <cell r="Z965">
            <v>0</v>
          </cell>
          <cell r="AA965">
            <v>0</v>
          </cell>
          <cell r="AB965">
            <v>0</v>
          </cell>
          <cell r="AC965">
            <v>0</v>
          </cell>
          <cell r="AD965">
            <v>0</v>
          </cell>
          <cell r="AE965">
            <v>0</v>
          </cell>
          <cell r="AF965">
            <v>0</v>
          </cell>
          <cell r="AG965">
            <v>0</v>
          </cell>
          <cell r="AH965">
            <v>0</v>
          </cell>
          <cell r="AI965">
            <v>0</v>
          </cell>
          <cell r="AJ965">
            <v>0</v>
          </cell>
          <cell r="AK965">
            <v>0</v>
          </cell>
          <cell r="AL965">
            <v>0</v>
          </cell>
          <cell r="AM965">
            <v>0</v>
          </cell>
          <cell r="AN965">
            <v>0</v>
          </cell>
          <cell r="AO965">
            <v>0</v>
          </cell>
          <cell r="AP965">
            <v>0</v>
          </cell>
          <cell r="AQ965">
            <v>0</v>
          </cell>
          <cell r="AR965">
            <v>12577.01</v>
          </cell>
          <cell r="AS965">
            <v>0</v>
          </cell>
          <cell r="AT965">
            <v>12577.01</v>
          </cell>
          <cell r="AU965">
            <v>7774.13</v>
          </cell>
          <cell r="AV965">
            <v>0</v>
          </cell>
          <cell r="AW965">
            <v>0</v>
          </cell>
          <cell r="AX965">
            <v>0</v>
          </cell>
          <cell r="AY965">
            <v>7774.13</v>
          </cell>
          <cell r="AZ965">
            <v>0</v>
          </cell>
          <cell r="BA965">
            <v>0</v>
          </cell>
          <cell r="BB965">
            <v>0</v>
          </cell>
          <cell r="BC965">
            <v>0</v>
          </cell>
          <cell r="BD965">
            <v>0</v>
          </cell>
          <cell r="BE965">
            <v>0</v>
          </cell>
          <cell r="BF965">
            <v>0</v>
          </cell>
          <cell r="BG965">
            <v>0</v>
          </cell>
          <cell r="BH965">
            <v>0</v>
          </cell>
          <cell r="BI965">
            <v>0</v>
          </cell>
          <cell r="BJ965">
            <v>20351.14</v>
          </cell>
        </row>
        <row r="966">
          <cell r="A966">
            <v>761765</v>
          </cell>
          <cell r="B966" t="str">
            <v>Crdt Rtng&amp;Flng Fees</v>
          </cell>
          <cell r="C966">
            <v>0</v>
          </cell>
          <cell r="D966">
            <v>474195.47</v>
          </cell>
          <cell r="E966">
            <v>0</v>
          </cell>
          <cell r="F966">
            <v>474195.47</v>
          </cell>
          <cell r="G966">
            <v>292259.59999999998</v>
          </cell>
          <cell r="H966">
            <v>0</v>
          </cell>
          <cell r="I966">
            <v>0</v>
          </cell>
          <cell r="J966">
            <v>0</v>
          </cell>
          <cell r="K966">
            <v>292259.59999999998</v>
          </cell>
          <cell r="L966">
            <v>0</v>
          </cell>
          <cell r="M966">
            <v>0</v>
          </cell>
          <cell r="N966">
            <v>0</v>
          </cell>
          <cell r="O966">
            <v>0</v>
          </cell>
          <cell r="P966">
            <v>0</v>
          </cell>
          <cell r="Q966">
            <v>0</v>
          </cell>
          <cell r="R966">
            <v>0</v>
          </cell>
          <cell r="S966">
            <v>0</v>
          </cell>
          <cell r="T966">
            <v>0</v>
          </cell>
          <cell r="U966">
            <v>0</v>
          </cell>
          <cell r="V966">
            <v>766455.07</v>
          </cell>
          <cell r="W966">
            <v>0</v>
          </cell>
          <cell r="X966">
            <v>0</v>
          </cell>
          <cell r="Y966">
            <v>0</v>
          </cell>
          <cell r="Z966">
            <v>0</v>
          </cell>
          <cell r="AA966">
            <v>0</v>
          </cell>
          <cell r="AB966">
            <v>0</v>
          </cell>
          <cell r="AC966">
            <v>0</v>
          </cell>
          <cell r="AD966">
            <v>0</v>
          </cell>
          <cell r="AE966">
            <v>0</v>
          </cell>
          <cell r="AF966">
            <v>0</v>
          </cell>
          <cell r="AG966">
            <v>0</v>
          </cell>
          <cell r="AH966">
            <v>0</v>
          </cell>
          <cell r="AI966">
            <v>0</v>
          </cell>
          <cell r="AJ966">
            <v>0</v>
          </cell>
          <cell r="AK966">
            <v>0</v>
          </cell>
          <cell r="AL966">
            <v>0</v>
          </cell>
          <cell r="AM966">
            <v>0</v>
          </cell>
          <cell r="AN966">
            <v>0</v>
          </cell>
          <cell r="AO966">
            <v>0</v>
          </cell>
          <cell r="AP966">
            <v>0</v>
          </cell>
          <cell r="AQ966">
            <v>0</v>
          </cell>
          <cell r="AR966">
            <v>474195.47</v>
          </cell>
          <cell r="AS966">
            <v>0</v>
          </cell>
          <cell r="AT966">
            <v>474195.47</v>
          </cell>
          <cell r="AU966">
            <v>292259.59999999998</v>
          </cell>
          <cell r="AV966">
            <v>0</v>
          </cell>
          <cell r="AW966">
            <v>0</v>
          </cell>
          <cell r="AX966">
            <v>0</v>
          </cell>
          <cell r="AY966">
            <v>292259.59999999998</v>
          </cell>
          <cell r="AZ966">
            <v>0</v>
          </cell>
          <cell r="BA966">
            <v>0</v>
          </cell>
          <cell r="BB966">
            <v>0</v>
          </cell>
          <cell r="BC966">
            <v>0</v>
          </cell>
          <cell r="BD966">
            <v>0</v>
          </cell>
          <cell r="BE966">
            <v>0</v>
          </cell>
          <cell r="BF966">
            <v>0</v>
          </cell>
          <cell r="BG966">
            <v>0</v>
          </cell>
          <cell r="BH966">
            <v>0</v>
          </cell>
          <cell r="BI966">
            <v>0</v>
          </cell>
          <cell r="BJ966">
            <v>766455.07</v>
          </cell>
        </row>
        <row r="967">
          <cell r="A967">
            <v>761770</v>
          </cell>
          <cell r="B967" t="str">
            <v>Amort-G/L on Hedg</v>
          </cell>
          <cell r="C967">
            <v>0</v>
          </cell>
          <cell r="D967">
            <v>169058.93</v>
          </cell>
          <cell r="E967">
            <v>0</v>
          </cell>
          <cell r="F967">
            <v>169058.93</v>
          </cell>
          <cell r="G967">
            <v>92721.3</v>
          </cell>
          <cell r="H967">
            <v>0</v>
          </cell>
          <cell r="I967">
            <v>0</v>
          </cell>
          <cell r="J967">
            <v>0</v>
          </cell>
          <cell r="K967">
            <v>92721.3</v>
          </cell>
          <cell r="L967">
            <v>0</v>
          </cell>
          <cell r="M967">
            <v>0</v>
          </cell>
          <cell r="N967">
            <v>0</v>
          </cell>
          <cell r="O967">
            <v>0</v>
          </cell>
          <cell r="P967">
            <v>0</v>
          </cell>
          <cell r="Q967">
            <v>12379.55</v>
          </cell>
          <cell r="R967">
            <v>0</v>
          </cell>
          <cell r="S967">
            <v>0</v>
          </cell>
          <cell r="T967">
            <v>0</v>
          </cell>
          <cell r="U967">
            <v>0</v>
          </cell>
          <cell r="V967">
            <v>274159.78000000003</v>
          </cell>
          <cell r="W967">
            <v>0</v>
          </cell>
          <cell r="X967">
            <v>0</v>
          </cell>
          <cell r="Y967">
            <v>0</v>
          </cell>
          <cell r="Z967">
            <v>0</v>
          </cell>
          <cell r="AA967">
            <v>0</v>
          </cell>
          <cell r="AB967">
            <v>0</v>
          </cell>
          <cell r="AC967">
            <v>0</v>
          </cell>
          <cell r="AD967">
            <v>0</v>
          </cell>
          <cell r="AE967">
            <v>0</v>
          </cell>
          <cell r="AF967">
            <v>0</v>
          </cell>
          <cell r="AG967">
            <v>0</v>
          </cell>
          <cell r="AH967">
            <v>0</v>
          </cell>
          <cell r="AI967">
            <v>0</v>
          </cell>
          <cell r="AJ967">
            <v>0</v>
          </cell>
          <cell r="AK967">
            <v>0</v>
          </cell>
          <cell r="AL967">
            <v>0</v>
          </cell>
          <cell r="AM967">
            <v>0</v>
          </cell>
          <cell r="AN967">
            <v>0</v>
          </cell>
          <cell r="AO967">
            <v>0</v>
          </cell>
          <cell r="AP967">
            <v>0</v>
          </cell>
          <cell r="AQ967">
            <v>0</v>
          </cell>
          <cell r="AR967">
            <v>169058.93</v>
          </cell>
          <cell r="AS967">
            <v>0</v>
          </cell>
          <cell r="AT967">
            <v>169058.93</v>
          </cell>
          <cell r="AU967">
            <v>92721.3</v>
          </cell>
          <cell r="AV967">
            <v>0</v>
          </cell>
          <cell r="AW967">
            <v>0</v>
          </cell>
          <cell r="AX967">
            <v>0</v>
          </cell>
          <cell r="AY967">
            <v>92721.3</v>
          </cell>
          <cell r="AZ967">
            <v>0</v>
          </cell>
          <cell r="BA967">
            <v>0</v>
          </cell>
          <cell r="BB967">
            <v>0</v>
          </cell>
          <cell r="BC967">
            <v>0</v>
          </cell>
          <cell r="BD967">
            <v>0</v>
          </cell>
          <cell r="BE967">
            <v>12379.55</v>
          </cell>
          <cell r="BF967">
            <v>0</v>
          </cell>
          <cell r="BG967">
            <v>0</v>
          </cell>
          <cell r="BH967">
            <v>0</v>
          </cell>
          <cell r="BI967">
            <v>0</v>
          </cell>
          <cell r="BJ967">
            <v>274159.78000000003</v>
          </cell>
        </row>
        <row r="968">
          <cell r="A968">
            <v>761780</v>
          </cell>
          <cell r="B968" t="str">
            <v>Amort -Undwrtng Fee</v>
          </cell>
          <cell r="C968">
            <v>155799.95000000001</v>
          </cell>
          <cell r="D968">
            <v>1481692.04</v>
          </cell>
          <cell r="E968">
            <v>0</v>
          </cell>
          <cell r="F968">
            <v>1481692.04</v>
          </cell>
          <cell r="G968">
            <v>965460.46</v>
          </cell>
          <cell r="H968">
            <v>0</v>
          </cell>
          <cell r="I968">
            <v>0</v>
          </cell>
          <cell r="J968">
            <v>0</v>
          </cell>
          <cell r="K968">
            <v>965460.46</v>
          </cell>
          <cell r="L968">
            <v>0</v>
          </cell>
          <cell r="M968">
            <v>0</v>
          </cell>
          <cell r="N968">
            <v>0</v>
          </cell>
          <cell r="O968">
            <v>0</v>
          </cell>
          <cell r="P968">
            <v>0</v>
          </cell>
          <cell r="Q968">
            <v>2142.09</v>
          </cell>
          <cell r="R968">
            <v>0</v>
          </cell>
          <cell r="S968">
            <v>0</v>
          </cell>
          <cell r="T968">
            <v>0</v>
          </cell>
          <cell r="U968">
            <v>0</v>
          </cell>
          <cell r="V968">
            <v>2605094.54</v>
          </cell>
          <cell r="W968">
            <v>0</v>
          </cell>
          <cell r="X968">
            <v>0</v>
          </cell>
          <cell r="Y968">
            <v>0</v>
          </cell>
          <cell r="Z968">
            <v>0</v>
          </cell>
          <cell r="AA968">
            <v>0</v>
          </cell>
          <cell r="AB968">
            <v>0</v>
          </cell>
          <cell r="AC968">
            <v>0</v>
          </cell>
          <cell r="AD968">
            <v>0</v>
          </cell>
          <cell r="AE968">
            <v>0</v>
          </cell>
          <cell r="AF968">
            <v>0</v>
          </cell>
          <cell r="AG968">
            <v>0</v>
          </cell>
          <cell r="AH968">
            <v>0</v>
          </cell>
          <cell r="AI968">
            <v>0</v>
          </cell>
          <cell r="AJ968">
            <v>0</v>
          </cell>
          <cell r="AK968">
            <v>0</v>
          </cell>
          <cell r="AL968">
            <v>0</v>
          </cell>
          <cell r="AM968">
            <v>0</v>
          </cell>
          <cell r="AN968">
            <v>0</v>
          </cell>
          <cell r="AO968">
            <v>0</v>
          </cell>
          <cell r="AP968">
            <v>0</v>
          </cell>
          <cell r="AQ968">
            <v>155799.95000000001</v>
          </cell>
          <cell r="AR968">
            <v>1481692.04</v>
          </cell>
          <cell r="AS968">
            <v>0</v>
          </cell>
          <cell r="AT968">
            <v>1481692.04</v>
          </cell>
          <cell r="AU968">
            <v>965460.46</v>
          </cell>
          <cell r="AV968">
            <v>0</v>
          </cell>
          <cell r="AW968">
            <v>0</v>
          </cell>
          <cell r="AX968">
            <v>0</v>
          </cell>
          <cell r="AY968">
            <v>965460.46</v>
          </cell>
          <cell r="AZ968">
            <v>0</v>
          </cell>
          <cell r="BA968">
            <v>0</v>
          </cell>
          <cell r="BB968">
            <v>0</v>
          </cell>
          <cell r="BC968">
            <v>0</v>
          </cell>
          <cell r="BD968">
            <v>0</v>
          </cell>
          <cell r="BE968">
            <v>2142.09</v>
          </cell>
          <cell r="BF968">
            <v>0</v>
          </cell>
          <cell r="BG968">
            <v>0</v>
          </cell>
          <cell r="BH968">
            <v>0</v>
          </cell>
          <cell r="BI968">
            <v>0</v>
          </cell>
          <cell r="BJ968">
            <v>2605094.54</v>
          </cell>
        </row>
        <row r="969">
          <cell r="A969">
            <v>761790</v>
          </cell>
          <cell r="B969" t="str">
            <v>Amort-Prspcts Cst</v>
          </cell>
          <cell r="C969">
            <v>5715.38</v>
          </cell>
          <cell r="D969">
            <v>160643.01</v>
          </cell>
          <cell r="E969">
            <v>0</v>
          </cell>
          <cell r="F969">
            <v>160643.01</v>
          </cell>
          <cell r="G969">
            <v>91302.35</v>
          </cell>
          <cell r="H969">
            <v>0</v>
          </cell>
          <cell r="I969">
            <v>0</v>
          </cell>
          <cell r="J969">
            <v>0</v>
          </cell>
          <cell r="K969">
            <v>91302.35</v>
          </cell>
          <cell r="L969">
            <v>0</v>
          </cell>
          <cell r="M969">
            <v>0</v>
          </cell>
          <cell r="N969">
            <v>0</v>
          </cell>
          <cell r="O969">
            <v>0</v>
          </cell>
          <cell r="P969">
            <v>0</v>
          </cell>
          <cell r="Q969">
            <v>0</v>
          </cell>
          <cell r="R969">
            <v>0</v>
          </cell>
          <cell r="S969">
            <v>0</v>
          </cell>
          <cell r="T969">
            <v>0</v>
          </cell>
          <cell r="U969">
            <v>0</v>
          </cell>
          <cell r="V969">
            <v>257660.74</v>
          </cell>
          <cell r="W969">
            <v>0</v>
          </cell>
          <cell r="X969">
            <v>0</v>
          </cell>
          <cell r="Y969">
            <v>0</v>
          </cell>
          <cell r="Z969">
            <v>0</v>
          </cell>
          <cell r="AA969">
            <v>0</v>
          </cell>
          <cell r="AB969">
            <v>0</v>
          </cell>
          <cell r="AC969">
            <v>0</v>
          </cell>
          <cell r="AD969">
            <v>0</v>
          </cell>
          <cell r="AE969">
            <v>0</v>
          </cell>
          <cell r="AF969">
            <v>0</v>
          </cell>
          <cell r="AG969">
            <v>0</v>
          </cell>
          <cell r="AH969">
            <v>0</v>
          </cell>
          <cell r="AI969">
            <v>0</v>
          </cell>
          <cell r="AJ969">
            <v>0</v>
          </cell>
          <cell r="AK969">
            <v>0</v>
          </cell>
          <cell r="AL969">
            <v>0</v>
          </cell>
          <cell r="AM969">
            <v>0</v>
          </cell>
          <cell r="AN969">
            <v>0</v>
          </cell>
          <cell r="AO969">
            <v>0</v>
          </cell>
          <cell r="AP969">
            <v>0</v>
          </cell>
          <cell r="AQ969">
            <v>5715.38</v>
          </cell>
          <cell r="AR969">
            <v>160643.01</v>
          </cell>
          <cell r="AS969">
            <v>0</v>
          </cell>
          <cell r="AT969">
            <v>160643.01</v>
          </cell>
          <cell r="AU969">
            <v>91302.35</v>
          </cell>
          <cell r="AV969">
            <v>0</v>
          </cell>
          <cell r="AW969">
            <v>0</v>
          </cell>
          <cell r="AX969">
            <v>0</v>
          </cell>
          <cell r="AY969">
            <v>91302.35</v>
          </cell>
          <cell r="AZ969">
            <v>0</v>
          </cell>
          <cell r="BA969">
            <v>0</v>
          </cell>
          <cell r="BB969">
            <v>0</v>
          </cell>
          <cell r="BC969">
            <v>0</v>
          </cell>
          <cell r="BD969">
            <v>0</v>
          </cell>
          <cell r="BE969">
            <v>0</v>
          </cell>
          <cell r="BF969">
            <v>0</v>
          </cell>
          <cell r="BG969">
            <v>0</v>
          </cell>
          <cell r="BH969">
            <v>0</v>
          </cell>
          <cell r="BI969">
            <v>0</v>
          </cell>
          <cell r="BJ969">
            <v>257660.74</v>
          </cell>
        </row>
        <row r="970">
          <cell r="A970">
            <v>761800</v>
          </cell>
          <cell r="B970" t="str">
            <v>Preferr Dividend Exp</v>
          </cell>
          <cell r="C970">
            <v>17765000</v>
          </cell>
          <cell r="D970">
            <v>13081070.279999999</v>
          </cell>
          <cell r="E970">
            <v>0</v>
          </cell>
          <cell r="F970">
            <v>13081070.279999999</v>
          </cell>
          <cell r="G970">
            <v>7373044.7199999997</v>
          </cell>
          <cell r="H970">
            <v>0</v>
          </cell>
          <cell r="I970">
            <v>0</v>
          </cell>
          <cell r="J970">
            <v>0</v>
          </cell>
          <cell r="K970">
            <v>7373044.7199999997</v>
          </cell>
          <cell r="L970">
            <v>0</v>
          </cell>
          <cell r="M970">
            <v>0</v>
          </cell>
          <cell r="N970">
            <v>0</v>
          </cell>
          <cell r="O970">
            <v>0</v>
          </cell>
          <cell r="P970">
            <v>0</v>
          </cell>
          <cell r="Q970">
            <v>0</v>
          </cell>
          <cell r="R970">
            <v>0</v>
          </cell>
          <cell r="S970">
            <v>0</v>
          </cell>
          <cell r="T970">
            <v>0</v>
          </cell>
          <cell r="U970">
            <v>-20454115</v>
          </cell>
          <cell r="V970">
            <v>17765000</v>
          </cell>
          <cell r="W970">
            <v>0</v>
          </cell>
          <cell r="X970">
            <v>0</v>
          </cell>
          <cell r="Y970">
            <v>0</v>
          </cell>
          <cell r="Z970">
            <v>0</v>
          </cell>
          <cell r="AA970">
            <v>0</v>
          </cell>
          <cell r="AB970">
            <v>0</v>
          </cell>
          <cell r="AC970">
            <v>0</v>
          </cell>
          <cell r="AD970">
            <v>0</v>
          </cell>
          <cell r="AE970">
            <v>0</v>
          </cell>
          <cell r="AF970">
            <v>0</v>
          </cell>
          <cell r="AG970">
            <v>0</v>
          </cell>
          <cell r="AH970">
            <v>0</v>
          </cell>
          <cell r="AI970">
            <v>0</v>
          </cell>
          <cell r="AJ970">
            <v>0</v>
          </cell>
          <cell r="AK970">
            <v>0</v>
          </cell>
          <cell r="AL970">
            <v>0</v>
          </cell>
          <cell r="AM970">
            <v>0</v>
          </cell>
          <cell r="AN970">
            <v>0</v>
          </cell>
          <cell r="AO970">
            <v>0</v>
          </cell>
          <cell r="AP970">
            <v>0</v>
          </cell>
          <cell r="AQ970">
            <v>17765000</v>
          </cell>
          <cell r="AR970">
            <v>13081070.279999999</v>
          </cell>
          <cell r="AS970">
            <v>0</v>
          </cell>
          <cell r="AT970">
            <v>13081070.279999999</v>
          </cell>
          <cell r="AU970">
            <v>7373044.7199999997</v>
          </cell>
          <cell r="AV970">
            <v>0</v>
          </cell>
          <cell r="AW970">
            <v>0</v>
          </cell>
          <cell r="AX970">
            <v>0</v>
          </cell>
          <cell r="AY970">
            <v>7373044.7199999997</v>
          </cell>
          <cell r="AZ970">
            <v>0</v>
          </cell>
          <cell r="BA970">
            <v>0</v>
          </cell>
          <cell r="BB970">
            <v>0</v>
          </cell>
          <cell r="BC970">
            <v>0</v>
          </cell>
          <cell r="BD970">
            <v>0</v>
          </cell>
          <cell r="BE970">
            <v>0</v>
          </cell>
          <cell r="BF970">
            <v>0</v>
          </cell>
          <cell r="BG970">
            <v>0</v>
          </cell>
          <cell r="BH970">
            <v>0</v>
          </cell>
          <cell r="BI970">
            <v>-20454115</v>
          </cell>
          <cell r="BJ970">
            <v>17765000</v>
          </cell>
        </row>
        <row r="971">
          <cell r="A971">
            <v>765000</v>
          </cell>
          <cell r="B971" t="str">
            <v>FX Gain&amp;Losses</v>
          </cell>
          <cell r="C971">
            <v>34850.839999999997</v>
          </cell>
          <cell r="D971">
            <v>-279836.59000000003</v>
          </cell>
          <cell r="E971">
            <v>0</v>
          </cell>
          <cell r="F971">
            <v>-279836.59000000003</v>
          </cell>
          <cell r="G971">
            <v>-101383.89</v>
          </cell>
          <cell r="H971">
            <v>0</v>
          </cell>
          <cell r="I971">
            <v>0</v>
          </cell>
          <cell r="J971">
            <v>0</v>
          </cell>
          <cell r="K971">
            <v>-101383.89</v>
          </cell>
          <cell r="L971">
            <v>0</v>
          </cell>
          <cell r="M971">
            <v>0</v>
          </cell>
          <cell r="N971">
            <v>0</v>
          </cell>
          <cell r="O971">
            <v>578.17999999999995</v>
          </cell>
          <cell r="P971">
            <v>0</v>
          </cell>
          <cell r="Q971">
            <v>-123.5</v>
          </cell>
          <cell r="R971">
            <v>0</v>
          </cell>
          <cell r="S971">
            <v>0</v>
          </cell>
          <cell r="T971">
            <v>0</v>
          </cell>
          <cell r="U971">
            <v>0</v>
          </cell>
          <cell r="V971">
            <v>-345914.96</v>
          </cell>
          <cell r="W971">
            <v>0</v>
          </cell>
          <cell r="X971">
            <v>0</v>
          </cell>
          <cell r="Y971">
            <v>0</v>
          </cell>
          <cell r="Z971">
            <v>0</v>
          </cell>
          <cell r="AA971">
            <v>0</v>
          </cell>
          <cell r="AB971">
            <v>0</v>
          </cell>
          <cell r="AC971">
            <v>0</v>
          </cell>
          <cell r="AD971">
            <v>0</v>
          </cell>
          <cell r="AE971">
            <v>0</v>
          </cell>
          <cell r="AF971">
            <v>0</v>
          </cell>
          <cell r="AG971">
            <v>0</v>
          </cell>
          <cell r="AH971">
            <v>0</v>
          </cell>
          <cell r="AI971">
            <v>0</v>
          </cell>
          <cell r="AJ971">
            <v>0</v>
          </cell>
          <cell r="AK971">
            <v>0</v>
          </cell>
          <cell r="AL971">
            <v>0</v>
          </cell>
          <cell r="AM971">
            <v>0</v>
          </cell>
          <cell r="AN971">
            <v>0</v>
          </cell>
          <cell r="AO971">
            <v>0</v>
          </cell>
          <cell r="AP971">
            <v>0</v>
          </cell>
          <cell r="AQ971">
            <v>34850.839999999997</v>
          </cell>
          <cell r="AR971">
            <v>-279836.59000000003</v>
          </cell>
          <cell r="AS971">
            <v>0</v>
          </cell>
          <cell r="AT971">
            <v>-279836.59000000003</v>
          </cell>
          <cell r="AU971">
            <v>-101383.89</v>
          </cell>
          <cell r="AV971">
            <v>0</v>
          </cell>
          <cell r="AW971">
            <v>0</v>
          </cell>
          <cell r="AX971">
            <v>0</v>
          </cell>
          <cell r="AY971">
            <v>-101383.89</v>
          </cell>
          <cell r="AZ971">
            <v>0</v>
          </cell>
          <cell r="BA971">
            <v>0</v>
          </cell>
          <cell r="BB971">
            <v>0</v>
          </cell>
          <cell r="BC971">
            <v>578.17999999999995</v>
          </cell>
          <cell r="BD971">
            <v>0</v>
          </cell>
          <cell r="BE971">
            <v>-123.5</v>
          </cell>
          <cell r="BF971">
            <v>0</v>
          </cell>
          <cell r="BG971">
            <v>0</v>
          </cell>
          <cell r="BH971">
            <v>0</v>
          </cell>
          <cell r="BI971">
            <v>0</v>
          </cell>
          <cell r="BJ971">
            <v>-345914.96</v>
          </cell>
        </row>
        <row r="972">
          <cell r="A972">
            <v>765020</v>
          </cell>
          <cell r="B972" t="str">
            <v>FX Profit Loss</v>
          </cell>
          <cell r="C972">
            <v>0</v>
          </cell>
          <cell r="D972">
            <v>0</v>
          </cell>
          <cell r="E972">
            <v>0</v>
          </cell>
          <cell r="F972">
            <v>0</v>
          </cell>
          <cell r="G972">
            <v>0</v>
          </cell>
          <cell r="H972">
            <v>0</v>
          </cell>
          <cell r="I972">
            <v>0</v>
          </cell>
          <cell r="J972">
            <v>0</v>
          </cell>
          <cell r="K972">
            <v>0</v>
          </cell>
          <cell r="L972">
            <v>0</v>
          </cell>
          <cell r="M972">
            <v>0</v>
          </cell>
          <cell r="N972">
            <v>0</v>
          </cell>
          <cell r="O972">
            <v>0</v>
          </cell>
          <cell r="P972">
            <v>0</v>
          </cell>
          <cell r="Q972">
            <v>0</v>
          </cell>
          <cell r="R972">
            <v>181.88</v>
          </cell>
          <cell r="S972">
            <v>0</v>
          </cell>
          <cell r="T972">
            <v>0</v>
          </cell>
          <cell r="U972">
            <v>0</v>
          </cell>
          <cell r="V972">
            <v>181.88</v>
          </cell>
          <cell r="W972">
            <v>0</v>
          </cell>
          <cell r="X972">
            <v>0</v>
          </cell>
          <cell r="Y972">
            <v>0</v>
          </cell>
          <cell r="Z972">
            <v>0</v>
          </cell>
          <cell r="AA972">
            <v>0</v>
          </cell>
          <cell r="AB972">
            <v>0</v>
          </cell>
          <cell r="AC972">
            <v>0</v>
          </cell>
          <cell r="AD972">
            <v>0</v>
          </cell>
          <cell r="AE972">
            <v>0</v>
          </cell>
          <cell r="AF972">
            <v>0</v>
          </cell>
          <cell r="AG972">
            <v>0</v>
          </cell>
          <cell r="AH972">
            <v>0</v>
          </cell>
          <cell r="AI972">
            <v>0</v>
          </cell>
          <cell r="AJ972">
            <v>0</v>
          </cell>
          <cell r="AK972">
            <v>0</v>
          </cell>
          <cell r="AL972">
            <v>0</v>
          </cell>
          <cell r="AM972">
            <v>0</v>
          </cell>
          <cell r="AN972">
            <v>0</v>
          </cell>
          <cell r="AO972">
            <v>0</v>
          </cell>
          <cell r="AP972">
            <v>0</v>
          </cell>
          <cell r="AQ972">
            <v>0</v>
          </cell>
          <cell r="AR972">
            <v>0</v>
          </cell>
          <cell r="AS972">
            <v>0</v>
          </cell>
          <cell r="AT972">
            <v>0</v>
          </cell>
          <cell r="AU972">
            <v>0</v>
          </cell>
          <cell r="AV972">
            <v>0</v>
          </cell>
          <cell r="AW972">
            <v>0</v>
          </cell>
          <cell r="AX972">
            <v>0</v>
          </cell>
          <cell r="AY972">
            <v>0</v>
          </cell>
          <cell r="AZ972">
            <v>0</v>
          </cell>
          <cell r="BA972">
            <v>0</v>
          </cell>
          <cell r="BB972">
            <v>0</v>
          </cell>
          <cell r="BC972">
            <v>0</v>
          </cell>
          <cell r="BD972">
            <v>0</v>
          </cell>
          <cell r="BE972">
            <v>0</v>
          </cell>
          <cell r="BF972">
            <v>181.88</v>
          </cell>
          <cell r="BG972">
            <v>0</v>
          </cell>
          <cell r="BH972">
            <v>0</v>
          </cell>
          <cell r="BI972">
            <v>0</v>
          </cell>
          <cell r="BJ972">
            <v>181.88</v>
          </cell>
        </row>
        <row r="973">
          <cell r="A973" t="str">
            <v>Checke</v>
          </cell>
          <cell r="B973" t="str">
            <v>d Balance</v>
          </cell>
          <cell r="C973">
            <v>0</v>
          </cell>
          <cell r="D973">
            <v>0</v>
          </cell>
          <cell r="E973">
            <v>0</v>
          </cell>
          <cell r="F973">
            <v>0</v>
          </cell>
          <cell r="G973">
            <v>0</v>
          </cell>
          <cell r="H973">
            <v>0</v>
          </cell>
          <cell r="I973">
            <v>0</v>
          </cell>
          <cell r="J973">
            <v>0</v>
          </cell>
          <cell r="K973">
            <v>0</v>
          </cell>
          <cell r="L973">
            <v>0</v>
          </cell>
          <cell r="M973">
            <v>0</v>
          </cell>
          <cell r="N973">
            <v>0</v>
          </cell>
          <cell r="O973">
            <v>0</v>
          </cell>
          <cell r="P973">
            <v>0</v>
          </cell>
          <cell r="Q973">
            <v>0</v>
          </cell>
          <cell r="R973">
            <v>0</v>
          </cell>
          <cell r="S973">
            <v>0</v>
          </cell>
          <cell r="T973">
            <v>0</v>
          </cell>
          <cell r="U973">
            <v>0</v>
          </cell>
          <cell r="V973">
            <v>0</v>
          </cell>
          <cell r="W973">
            <v>0</v>
          </cell>
          <cell r="X973">
            <v>0</v>
          </cell>
          <cell r="Y973">
            <v>0</v>
          </cell>
          <cell r="Z973">
            <v>0</v>
          </cell>
          <cell r="AA973">
            <v>0</v>
          </cell>
          <cell r="AB973">
            <v>0</v>
          </cell>
          <cell r="AC973">
            <v>0</v>
          </cell>
          <cell r="AD973">
            <v>0</v>
          </cell>
          <cell r="AE973">
            <v>0</v>
          </cell>
          <cell r="AF973">
            <v>0</v>
          </cell>
          <cell r="AG973">
            <v>0</v>
          </cell>
          <cell r="AH973">
            <v>0</v>
          </cell>
          <cell r="AI973">
            <v>0</v>
          </cell>
          <cell r="AJ973">
            <v>0</v>
          </cell>
          <cell r="AK973">
            <v>0</v>
          </cell>
          <cell r="AL973">
            <v>0</v>
          </cell>
          <cell r="AM973">
            <v>0</v>
          </cell>
          <cell r="AN973">
            <v>0</v>
          </cell>
          <cell r="AO973">
            <v>0</v>
          </cell>
          <cell r="AP973">
            <v>0</v>
          </cell>
          <cell r="AQ973">
            <v>0</v>
          </cell>
          <cell r="AR973">
            <v>0</v>
          </cell>
          <cell r="AS973">
            <v>0</v>
          </cell>
          <cell r="AT973">
            <v>0</v>
          </cell>
          <cell r="AU973">
            <v>0</v>
          </cell>
          <cell r="AV973">
            <v>0</v>
          </cell>
          <cell r="AW973">
            <v>0</v>
          </cell>
          <cell r="AX973">
            <v>0</v>
          </cell>
          <cell r="AY973">
            <v>0</v>
          </cell>
          <cell r="AZ973">
            <v>0</v>
          </cell>
          <cell r="BA973">
            <v>0</v>
          </cell>
          <cell r="BB973">
            <v>0</v>
          </cell>
          <cell r="BC973">
            <v>0</v>
          </cell>
          <cell r="BD973">
            <v>0</v>
          </cell>
          <cell r="BE973">
            <v>0</v>
          </cell>
          <cell r="BF973">
            <v>0</v>
          </cell>
          <cell r="BG973">
            <v>0</v>
          </cell>
          <cell r="BH973">
            <v>0</v>
          </cell>
          <cell r="BI973">
            <v>0</v>
          </cell>
          <cell r="BJ973">
            <v>0</v>
          </cell>
        </row>
        <row r="974">
          <cell r="A974" t="str">
            <v>Compre</v>
          </cell>
          <cell r="B974" t="str">
            <v>hensive Income</v>
          </cell>
          <cell r="C974">
            <v>-288672648.85000002</v>
          </cell>
          <cell r="D974">
            <v>-457939456.82999998</v>
          </cell>
          <cell r="E974">
            <v>-153095.34</v>
          </cell>
          <cell r="F974">
            <v>-458092552.17000002</v>
          </cell>
          <cell r="G974">
            <v>-257626410.15000001</v>
          </cell>
          <cell r="H974">
            <v>-942608.15</v>
          </cell>
          <cell r="I974">
            <v>0</v>
          </cell>
          <cell r="J974">
            <v>-1785.19</v>
          </cell>
          <cell r="K974">
            <v>-258570803.49000001</v>
          </cell>
          <cell r="L974">
            <v>0</v>
          </cell>
          <cell r="M974">
            <v>79.260000000000005</v>
          </cell>
          <cell r="N974">
            <v>79.260000000000005</v>
          </cell>
          <cell r="O974">
            <v>-7040470.96</v>
          </cell>
          <cell r="P974">
            <v>373538.83</v>
          </cell>
          <cell r="Q974">
            <v>-12379.54</v>
          </cell>
          <cell r="R974">
            <v>-17311160.190000001</v>
          </cell>
          <cell r="S974">
            <v>0</v>
          </cell>
          <cell r="T974">
            <v>779</v>
          </cell>
          <cell r="U974">
            <v>283332068.72000003</v>
          </cell>
          <cell r="V974">
            <v>-745993549.38999999</v>
          </cell>
          <cell r="W974">
            <v>0</v>
          </cell>
          <cell r="X974">
            <v>0</v>
          </cell>
          <cell r="Y974">
            <v>0</v>
          </cell>
          <cell r="Z974">
            <v>0</v>
          </cell>
          <cell r="AA974">
            <v>0</v>
          </cell>
          <cell r="AB974">
            <v>0</v>
          </cell>
          <cell r="AC974">
            <v>0</v>
          </cell>
          <cell r="AD974">
            <v>0</v>
          </cell>
          <cell r="AE974">
            <v>0</v>
          </cell>
          <cell r="AF974">
            <v>0</v>
          </cell>
          <cell r="AG974">
            <v>0</v>
          </cell>
          <cell r="AH974">
            <v>0</v>
          </cell>
          <cell r="AI974">
            <v>0</v>
          </cell>
          <cell r="AJ974">
            <v>0</v>
          </cell>
          <cell r="AK974">
            <v>0</v>
          </cell>
          <cell r="AL974">
            <v>0</v>
          </cell>
          <cell r="AM974">
            <v>0</v>
          </cell>
          <cell r="AN974">
            <v>0</v>
          </cell>
          <cell r="AO974">
            <v>0</v>
          </cell>
          <cell r="AP974">
            <v>0</v>
          </cell>
          <cell r="AQ974">
            <v>-288672648.85000002</v>
          </cell>
          <cell r="AR974">
            <v>-457939456.82999998</v>
          </cell>
          <cell r="AS974">
            <v>-153095.34</v>
          </cell>
          <cell r="AT974">
            <v>-458092552.17000002</v>
          </cell>
          <cell r="AU974">
            <v>-257626410.15000001</v>
          </cell>
          <cell r="AV974">
            <v>-942608.15</v>
          </cell>
          <cell r="AW974">
            <v>0</v>
          </cell>
          <cell r="AX974">
            <v>-1785.19</v>
          </cell>
          <cell r="AY974">
            <v>-258570803.49000001</v>
          </cell>
          <cell r="AZ974">
            <v>0</v>
          </cell>
          <cell r="BA974">
            <v>79.260000000000005</v>
          </cell>
          <cell r="BB974">
            <v>79.260000000000005</v>
          </cell>
          <cell r="BC974">
            <v>-7040470.96</v>
          </cell>
          <cell r="BD974">
            <v>373538.83</v>
          </cell>
          <cell r="BE974">
            <v>-12379.54</v>
          </cell>
          <cell r="BF974">
            <v>-17311160.190000001</v>
          </cell>
          <cell r="BG974">
            <v>0</v>
          </cell>
          <cell r="BH974">
            <v>779</v>
          </cell>
          <cell r="BI974">
            <v>283332068.72000003</v>
          </cell>
          <cell r="BJ974">
            <v>-745993549.38999999</v>
          </cell>
        </row>
        <row r="975">
          <cell r="A975" t="str">
            <v>Total</v>
          </cell>
          <cell r="B975" t="str">
            <v>Liabilities &amp; Equity</v>
          </cell>
          <cell r="C975">
            <v>-13808451380.969999</v>
          </cell>
          <cell r="D975">
            <v>-10890863441.1</v>
          </cell>
          <cell r="E975">
            <v>-6980699.0599999996</v>
          </cell>
          <cell r="F975">
            <v>-10897844140.16</v>
          </cell>
          <cell r="G975">
            <v>-7157963236.3299999</v>
          </cell>
          <cell r="H975">
            <v>-16303362.84</v>
          </cell>
          <cell r="I975">
            <v>0</v>
          </cell>
          <cell r="J975">
            <v>-418704.24</v>
          </cell>
          <cell r="K975">
            <v>-7174685303.4099998</v>
          </cell>
          <cell r="L975">
            <v>574.53</v>
          </cell>
          <cell r="M975">
            <v>79.180000000000007</v>
          </cell>
          <cell r="N975">
            <v>653.71</v>
          </cell>
          <cell r="O975">
            <v>-44815787.039999999</v>
          </cell>
          <cell r="P975">
            <v>3152273.32</v>
          </cell>
          <cell r="Q975">
            <v>-52887103.840000004</v>
          </cell>
          <cell r="R975">
            <v>-377016357.54000002</v>
          </cell>
          <cell r="S975">
            <v>-0.16</v>
          </cell>
          <cell r="T975">
            <v>52152.31</v>
          </cell>
          <cell r="U975">
            <v>11760926016.709999</v>
          </cell>
          <cell r="V975">
            <v>-20591568977.07</v>
          </cell>
          <cell r="W975">
            <v>0</v>
          </cell>
          <cell r="X975">
            <v>0</v>
          </cell>
          <cell r="Y975">
            <v>0</v>
          </cell>
          <cell r="Z975">
            <v>0</v>
          </cell>
          <cell r="AA975">
            <v>0</v>
          </cell>
          <cell r="AB975">
            <v>0</v>
          </cell>
          <cell r="AC975">
            <v>0</v>
          </cell>
          <cell r="AD975">
            <v>0</v>
          </cell>
          <cell r="AE975">
            <v>0</v>
          </cell>
          <cell r="AF975">
            <v>0</v>
          </cell>
          <cell r="AG975">
            <v>0</v>
          </cell>
          <cell r="AH975">
            <v>0</v>
          </cell>
          <cell r="AI975">
            <v>0</v>
          </cell>
          <cell r="AJ975">
            <v>0</v>
          </cell>
          <cell r="AK975">
            <v>0</v>
          </cell>
          <cell r="AL975">
            <v>0</v>
          </cell>
          <cell r="AM975">
            <v>0</v>
          </cell>
          <cell r="AN975">
            <v>0</v>
          </cell>
          <cell r="AO975">
            <v>0</v>
          </cell>
          <cell r="AP975">
            <v>0</v>
          </cell>
          <cell r="AQ975">
            <v>-13808451380.969999</v>
          </cell>
          <cell r="AR975">
            <v>-10890863441.1</v>
          </cell>
          <cell r="AS975">
            <v>-6980699.0599999996</v>
          </cell>
          <cell r="AT975">
            <v>-10897844140.16</v>
          </cell>
          <cell r="AU975">
            <v>-7157963236.3299999</v>
          </cell>
          <cell r="AV975">
            <v>-16303362.84</v>
          </cell>
          <cell r="AW975">
            <v>0</v>
          </cell>
          <cell r="AX975">
            <v>-418704.24</v>
          </cell>
          <cell r="AY975">
            <v>-7174685303.4099998</v>
          </cell>
          <cell r="AZ975">
            <v>574.53</v>
          </cell>
          <cell r="BA975">
            <v>79.180000000000007</v>
          </cell>
          <cell r="BB975">
            <v>653.71</v>
          </cell>
          <cell r="BC975">
            <v>-44815787.039999999</v>
          </cell>
          <cell r="BD975">
            <v>3152273.32</v>
          </cell>
          <cell r="BE975">
            <v>-52887103.840000004</v>
          </cell>
          <cell r="BF975">
            <v>-377016357.54000002</v>
          </cell>
          <cell r="BG975">
            <v>-0.16</v>
          </cell>
          <cell r="BH975">
            <v>52152.31</v>
          </cell>
          <cell r="BI975">
            <v>11760926016.709999</v>
          </cell>
          <cell r="BJ975">
            <v>-20591568977.07</v>
          </cell>
        </row>
        <row r="976">
          <cell r="A976" t="str">
            <v>* Accrued Liabilities</v>
          </cell>
          <cell r="C976">
            <v>22719510.91</v>
          </cell>
          <cell r="D976">
            <v>-88283095.930000007</v>
          </cell>
          <cell r="E976">
            <v>0</v>
          </cell>
          <cell r="F976">
            <v>-88283095.930000007</v>
          </cell>
          <cell r="G976">
            <v>-93141325.549999997</v>
          </cell>
          <cell r="H976">
            <v>-7.0000000000000007E-2</v>
          </cell>
          <cell r="I976">
            <v>0</v>
          </cell>
          <cell r="J976">
            <v>-343708.03</v>
          </cell>
          <cell r="K976">
            <v>-93485033.650000006</v>
          </cell>
          <cell r="L976">
            <v>0</v>
          </cell>
          <cell r="M976">
            <v>-1</v>
          </cell>
          <cell r="N976">
            <v>-1</v>
          </cell>
          <cell r="O976">
            <v>-2579479.38</v>
          </cell>
          <cell r="P976">
            <v>-5182.6499999999996</v>
          </cell>
          <cell r="Q976">
            <v>-79001.72</v>
          </cell>
          <cell r="R976">
            <v>0</v>
          </cell>
          <cell r="S976">
            <v>0</v>
          </cell>
          <cell r="T976">
            <v>0</v>
          </cell>
          <cell r="U976">
            <v>-22706830.420000002</v>
          </cell>
          <cell r="V976">
            <v>-184419113.84</v>
          </cell>
          <cell r="W976">
            <v>0</v>
          </cell>
          <cell r="X976">
            <v>0</v>
          </cell>
          <cell r="Y976">
            <v>0</v>
          </cell>
          <cell r="Z976">
            <v>0</v>
          </cell>
          <cell r="AA976">
            <v>0</v>
          </cell>
          <cell r="AB976">
            <v>0</v>
          </cell>
          <cell r="AC976">
            <v>0</v>
          </cell>
          <cell r="AD976">
            <v>0</v>
          </cell>
          <cell r="AE976">
            <v>0</v>
          </cell>
          <cell r="AF976">
            <v>0</v>
          </cell>
          <cell r="AG976">
            <v>0</v>
          </cell>
          <cell r="AH976">
            <v>0</v>
          </cell>
          <cell r="AI976">
            <v>0</v>
          </cell>
          <cell r="AJ976">
            <v>0</v>
          </cell>
          <cell r="AK976">
            <v>0</v>
          </cell>
          <cell r="AL976">
            <v>0</v>
          </cell>
          <cell r="AM976">
            <v>0</v>
          </cell>
          <cell r="AN976">
            <v>0</v>
          </cell>
          <cell r="AO976">
            <v>0</v>
          </cell>
          <cell r="AP976">
            <v>0</v>
          </cell>
          <cell r="AQ976">
            <v>22719510.91</v>
          </cell>
          <cell r="AR976">
            <v>-88283095.930000007</v>
          </cell>
          <cell r="AS976">
            <v>0</v>
          </cell>
          <cell r="AT976">
            <v>-88283095.930000007</v>
          </cell>
          <cell r="AU976">
            <v>-93141325.549999997</v>
          </cell>
          <cell r="AV976">
            <v>-7.0000000000000007E-2</v>
          </cell>
          <cell r="AW976">
            <v>0</v>
          </cell>
          <cell r="AX976">
            <v>-343708.03</v>
          </cell>
          <cell r="AY976">
            <v>-93485033.650000006</v>
          </cell>
          <cell r="AZ976">
            <v>0</v>
          </cell>
          <cell r="BA976">
            <v>-1</v>
          </cell>
          <cell r="BB976">
            <v>-1</v>
          </cell>
          <cell r="BC976">
            <v>-2579479.38</v>
          </cell>
          <cell r="BD976">
            <v>-5182.6499999999996</v>
          </cell>
          <cell r="BE976">
            <v>-79001.72</v>
          </cell>
          <cell r="BF976">
            <v>0</v>
          </cell>
          <cell r="BG976">
            <v>0</v>
          </cell>
          <cell r="BH976">
            <v>0</v>
          </cell>
          <cell r="BI976">
            <v>-22706830.420000002</v>
          </cell>
          <cell r="BJ976">
            <v>-184419113.84</v>
          </cell>
        </row>
        <row r="977">
          <cell r="A977" t="str">
            <v>* Admin Exp - Other</v>
          </cell>
          <cell r="C977">
            <v>1890291.71</v>
          </cell>
          <cell r="D977">
            <v>54777019.030000001</v>
          </cell>
          <cell r="E977">
            <v>1013715.69</v>
          </cell>
          <cell r="F977">
            <v>55790734.719999999</v>
          </cell>
          <cell r="G977">
            <v>45899724.420000002</v>
          </cell>
          <cell r="H977">
            <v>0</v>
          </cell>
          <cell r="I977">
            <v>0</v>
          </cell>
          <cell r="J977">
            <v>-741504.54</v>
          </cell>
          <cell r="K977">
            <v>45158219.880000003</v>
          </cell>
          <cell r="L977">
            <v>0</v>
          </cell>
          <cell r="M977">
            <v>0</v>
          </cell>
          <cell r="N977">
            <v>0</v>
          </cell>
          <cell r="O977">
            <v>1185917.28</v>
          </cell>
          <cell r="P977">
            <v>0</v>
          </cell>
          <cell r="Q977">
            <v>-2048516.79</v>
          </cell>
          <cell r="R977">
            <v>15105304.869999999</v>
          </cell>
          <cell r="S977">
            <v>0</v>
          </cell>
          <cell r="T977">
            <v>0</v>
          </cell>
          <cell r="U977">
            <v>0</v>
          </cell>
          <cell r="V977">
            <v>117081951.67</v>
          </cell>
          <cell r="W977">
            <v>0</v>
          </cell>
          <cell r="X977">
            <v>0</v>
          </cell>
          <cell r="Y977">
            <v>0</v>
          </cell>
          <cell r="Z977">
            <v>0</v>
          </cell>
          <cell r="AA977">
            <v>0</v>
          </cell>
          <cell r="AB977">
            <v>0</v>
          </cell>
          <cell r="AC977">
            <v>0</v>
          </cell>
          <cell r="AD977">
            <v>0</v>
          </cell>
          <cell r="AE977">
            <v>0</v>
          </cell>
          <cell r="AF977">
            <v>0</v>
          </cell>
          <cell r="AG977">
            <v>0</v>
          </cell>
          <cell r="AH977">
            <v>0</v>
          </cell>
          <cell r="AI977">
            <v>0</v>
          </cell>
          <cell r="AJ977">
            <v>0</v>
          </cell>
          <cell r="AK977">
            <v>0</v>
          </cell>
          <cell r="AL977">
            <v>0</v>
          </cell>
          <cell r="AM977">
            <v>0</v>
          </cell>
          <cell r="AN977">
            <v>0</v>
          </cell>
          <cell r="AO977">
            <v>0</v>
          </cell>
          <cell r="AP977">
            <v>0</v>
          </cell>
          <cell r="AQ977">
            <v>1890291.71</v>
          </cell>
          <cell r="AR977">
            <v>54777019.030000001</v>
          </cell>
          <cell r="AS977">
            <v>1013715.69</v>
          </cell>
          <cell r="AT977">
            <v>55790734.719999999</v>
          </cell>
          <cell r="AU977">
            <v>45899724.420000002</v>
          </cell>
          <cell r="AV977">
            <v>0</v>
          </cell>
          <cell r="AW977">
            <v>0</v>
          </cell>
          <cell r="AX977">
            <v>-741504.54</v>
          </cell>
          <cell r="AY977">
            <v>45158219.880000003</v>
          </cell>
          <cell r="AZ977">
            <v>0</v>
          </cell>
          <cell r="BA977">
            <v>0</v>
          </cell>
          <cell r="BB977">
            <v>0</v>
          </cell>
          <cell r="BC977">
            <v>1185917.28</v>
          </cell>
          <cell r="BD977">
            <v>0</v>
          </cell>
          <cell r="BE977">
            <v>-2048516.79</v>
          </cell>
          <cell r="BF977">
            <v>15105304.869999999</v>
          </cell>
          <cell r="BG977">
            <v>0</v>
          </cell>
          <cell r="BH977">
            <v>0</v>
          </cell>
          <cell r="BI977">
            <v>0</v>
          </cell>
          <cell r="BJ977">
            <v>117081951.67</v>
          </cell>
        </row>
        <row r="978">
          <cell r="A978" t="str">
            <v>* Advertising &amp; Communication</v>
          </cell>
          <cell r="C978">
            <v>0</v>
          </cell>
          <cell r="D978">
            <v>393763.51</v>
          </cell>
          <cell r="E978">
            <v>0</v>
          </cell>
          <cell r="F978">
            <v>393763.51</v>
          </cell>
          <cell r="G978">
            <v>8301366.1200000001</v>
          </cell>
          <cell r="H978">
            <v>0</v>
          </cell>
          <cell r="I978">
            <v>0</v>
          </cell>
          <cell r="J978">
            <v>0</v>
          </cell>
          <cell r="K978">
            <v>8301366.1200000001</v>
          </cell>
          <cell r="L978">
            <v>0</v>
          </cell>
          <cell r="M978">
            <v>0</v>
          </cell>
          <cell r="N978">
            <v>0</v>
          </cell>
          <cell r="O978">
            <v>31520.97</v>
          </cell>
          <cell r="P978">
            <v>0</v>
          </cell>
          <cell r="Q978">
            <v>11957.27</v>
          </cell>
          <cell r="R978">
            <v>3331.51</v>
          </cell>
          <cell r="S978">
            <v>0</v>
          </cell>
          <cell r="T978">
            <v>0</v>
          </cell>
          <cell r="U978">
            <v>0</v>
          </cell>
          <cell r="V978">
            <v>8741939.3800000008</v>
          </cell>
          <cell r="W978">
            <v>0</v>
          </cell>
          <cell r="X978">
            <v>0</v>
          </cell>
          <cell r="Y978">
            <v>0</v>
          </cell>
          <cell r="Z978">
            <v>0</v>
          </cell>
          <cell r="AA978">
            <v>0</v>
          </cell>
          <cell r="AB978">
            <v>0</v>
          </cell>
          <cell r="AC978">
            <v>0</v>
          </cell>
          <cell r="AD978">
            <v>0</v>
          </cell>
          <cell r="AE978">
            <v>0</v>
          </cell>
          <cell r="AF978">
            <v>0</v>
          </cell>
          <cell r="AG978">
            <v>0</v>
          </cell>
          <cell r="AH978">
            <v>0</v>
          </cell>
          <cell r="AI978">
            <v>0</v>
          </cell>
          <cell r="AJ978">
            <v>0</v>
          </cell>
          <cell r="AK978">
            <v>0</v>
          </cell>
          <cell r="AL978">
            <v>0</v>
          </cell>
          <cell r="AM978">
            <v>0</v>
          </cell>
          <cell r="AN978">
            <v>0</v>
          </cell>
          <cell r="AO978">
            <v>0</v>
          </cell>
          <cell r="AP978">
            <v>0</v>
          </cell>
          <cell r="AQ978">
            <v>0</v>
          </cell>
          <cell r="AR978">
            <v>393763.51</v>
          </cell>
          <cell r="AS978">
            <v>0</v>
          </cell>
          <cell r="AT978">
            <v>393763.51</v>
          </cell>
          <cell r="AU978">
            <v>8301366.1200000001</v>
          </cell>
          <cell r="AV978">
            <v>0</v>
          </cell>
          <cell r="AW978">
            <v>0</v>
          </cell>
          <cell r="AX978">
            <v>0</v>
          </cell>
          <cell r="AY978">
            <v>8301366.1200000001</v>
          </cell>
          <cell r="AZ978">
            <v>0</v>
          </cell>
          <cell r="BA978">
            <v>0</v>
          </cell>
          <cell r="BB978">
            <v>0</v>
          </cell>
          <cell r="BC978">
            <v>31520.97</v>
          </cell>
          <cell r="BD978">
            <v>0</v>
          </cell>
          <cell r="BE978">
            <v>11957.27</v>
          </cell>
          <cell r="BF978">
            <v>3331.51</v>
          </cell>
          <cell r="BG978">
            <v>0</v>
          </cell>
          <cell r="BH978">
            <v>0</v>
          </cell>
          <cell r="BI978">
            <v>0</v>
          </cell>
          <cell r="BJ978">
            <v>8741939.3800000008</v>
          </cell>
        </row>
        <row r="979">
          <cell r="A979" t="str">
            <v>* Bonds</v>
          </cell>
          <cell r="C979">
            <v>418323001.25999999</v>
          </cell>
          <cell r="D979">
            <v>-5069206.8499999996</v>
          </cell>
          <cell r="E979">
            <v>0</v>
          </cell>
          <cell r="F979">
            <v>-5069206.8499999996</v>
          </cell>
          <cell r="G979">
            <v>-2135822.86</v>
          </cell>
          <cell r="H979">
            <v>0</v>
          </cell>
          <cell r="I979">
            <v>0</v>
          </cell>
          <cell r="J979">
            <v>0</v>
          </cell>
          <cell r="K979">
            <v>-2135822.86</v>
          </cell>
          <cell r="L979">
            <v>0</v>
          </cell>
          <cell r="M979">
            <v>0</v>
          </cell>
          <cell r="N979">
            <v>0</v>
          </cell>
          <cell r="O979">
            <v>0</v>
          </cell>
          <cell r="P979">
            <v>0</v>
          </cell>
          <cell r="Q979">
            <v>12958.03</v>
          </cell>
          <cell r="R979">
            <v>23488.61</v>
          </cell>
          <cell r="S979">
            <v>0</v>
          </cell>
          <cell r="T979">
            <v>0</v>
          </cell>
          <cell r="U979">
            <v>-1503.37</v>
          </cell>
          <cell r="V979">
            <v>411152914.81999999</v>
          </cell>
          <cell r="W979">
            <v>0</v>
          </cell>
          <cell r="X979">
            <v>0</v>
          </cell>
          <cell r="Y979">
            <v>0</v>
          </cell>
          <cell r="Z979">
            <v>0</v>
          </cell>
          <cell r="AA979">
            <v>0</v>
          </cell>
          <cell r="AB979">
            <v>0</v>
          </cell>
          <cell r="AC979">
            <v>0</v>
          </cell>
          <cell r="AD979">
            <v>0</v>
          </cell>
          <cell r="AE979">
            <v>0</v>
          </cell>
          <cell r="AF979">
            <v>0</v>
          </cell>
          <cell r="AG979">
            <v>0</v>
          </cell>
          <cell r="AH979">
            <v>0</v>
          </cell>
          <cell r="AI979">
            <v>0</v>
          </cell>
          <cell r="AJ979">
            <v>0</v>
          </cell>
          <cell r="AK979">
            <v>0</v>
          </cell>
          <cell r="AL979">
            <v>0</v>
          </cell>
          <cell r="AM979">
            <v>0</v>
          </cell>
          <cell r="AN979">
            <v>0</v>
          </cell>
          <cell r="AO979">
            <v>0</v>
          </cell>
          <cell r="AP979">
            <v>0</v>
          </cell>
          <cell r="AQ979">
            <v>418323001.25999999</v>
          </cell>
          <cell r="AR979">
            <v>-5069206.8499999996</v>
          </cell>
          <cell r="AS979">
            <v>0</v>
          </cell>
          <cell r="AT979">
            <v>-5069206.8499999996</v>
          </cell>
          <cell r="AU979">
            <v>-2135822.86</v>
          </cell>
          <cell r="AV979">
            <v>0</v>
          </cell>
          <cell r="AW979">
            <v>0</v>
          </cell>
          <cell r="AX979">
            <v>0</v>
          </cell>
          <cell r="AY979">
            <v>-2135822.86</v>
          </cell>
          <cell r="AZ979">
            <v>0</v>
          </cell>
          <cell r="BA979">
            <v>0</v>
          </cell>
          <cell r="BB979">
            <v>0</v>
          </cell>
          <cell r="BC979">
            <v>0</v>
          </cell>
          <cell r="BD979">
            <v>0</v>
          </cell>
          <cell r="BE979">
            <v>12958.03</v>
          </cell>
          <cell r="BF979">
            <v>23488.61</v>
          </cell>
          <cell r="BG979">
            <v>0</v>
          </cell>
          <cell r="BH979">
            <v>0</v>
          </cell>
          <cell r="BI979">
            <v>-1503.37</v>
          </cell>
          <cell r="BJ979">
            <v>411152914.81999999</v>
          </cell>
        </row>
        <row r="980">
          <cell r="A980" t="str">
            <v>* Common Dividends Payables</v>
          </cell>
          <cell r="C980">
            <v>0</v>
          </cell>
          <cell r="D980">
            <v>0</v>
          </cell>
          <cell r="E980">
            <v>0</v>
          </cell>
          <cell r="F980">
            <v>0</v>
          </cell>
          <cell r="G980">
            <v>0</v>
          </cell>
          <cell r="H980">
            <v>0</v>
          </cell>
          <cell r="I980">
            <v>0</v>
          </cell>
          <cell r="J980">
            <v>0</v>
          </cell>
          <cell r="K980">
            <v>0</v>
          </cell>
          <cell r="L980">
            <v>0</v>
          </cell>
          <cell r="M980">
            <v>0</v>
          </cell>
          <cell r="N980">
            <v>0</v>
          </cell>
          <cell r="O980">
            <v>0</v>
          </cell>
          <cell r="P980">
            <v>0</v>
          </cell>
          <cell r="Q980">
            <v>0</v>
          </cell>
          <cell r="R980">
            <v>0</v>
          </cell>
          <cell r="S980">
            <v>0</v>
          </cell>
          <cell r="T980">
            <v>0</v>
          </cell>
          <cell r="U980">
            <v>0</v>
          </cell>
          <cell r="V980">
            <v>0</v>
          </cell>
          <cell r="W980">
            <v>0</v>
          </cell>
          <cell r="X980">
            <v>0</v>
          </cell>
          <cell r="Y980">
            <v>0</v>
          </cell>
          <cell r="Z980">
            <v>0</v>
          </cell>
          <cell r="AA980">
            <v>0</v>
          </cell>
          <cell r="AB980">
            <v>0</v>
          </cell>
          <cell r="AC980">
            <v>0</v>
          </cell>
          <cell r="AD980">
            <v>0</v>
          </cell>
          <cell r="AE980">
            <v>0</v>
          </cell>
          <cell r="AF980">
            <v>0</v>
          </cell>
          <cell r="AG980">
            <v>0</v>
          </cell>
          <cell r="AH980">
            <v>0</v>
          </cell>
          <cell r="AI980">
            <v>0</v>
          </cell>
          <cell r="AJ980">
            <v>0</v>
          </cell>
          <cell r="AK980">
            <v>0</v>
          </cell>
          <cell r="AL980">
            <v>0</v>
          </cell>
          <cell r="AM980">
            <v>0</v>
          </cell>
          <cell r="AN980">
            <v>0</v>
          </cell>
          <cell r="AO980">
            <v>0</v>
          </cell>
          <cell r="AP980">
            <v>0</v>
          </cell>
          <cell r="AQ980">
            <v>0</v>
          </cell>
          <cell r="AR980">
            <v>0</v>
          </cell>
          <cell r="AS980">
            <v>0</v>
          </cell>
          <cell r="AT980">
            <v>0</v>
          </cell>
          <cell r="AU980">
            <v>0</v>
          </cell>
          <cell r="AV980">
            <v>0</v>
          </cell>
          <cell r="AW980">
            <v>0</v>
          </cell>
          <cell r="AX980">
            <v>0</v>
          </cell>
          <cell r="AY980">
            <v>0</v>
          </cell>
          <cell r="AZ980">
            <v>0</v>
          </cell>
          <cell r="BA980">
            <v>0</v>
          </cell>
          <cell r="BB980">
            <v>0</v>
          </cell>
          <cell r="BC980">
            <v>0</v>
          </cell>
          <cell r="BD980">
            <v>0</v>
          </cell>
          <cell r="BE980">
            <v>0</v>
          </cell>
          <cell r="BF980">
            <v>0</v>
          </cell>
          <cell r="BG980">
            <v>0</v>
          </cell>
          <cell r="BH980">
            <v>0</v>
          </cell>
          <cell r="BI980">
            <v>0</v>
          </cell>
          <cell r="BJ980">
            <v>0</v>
          </cell>
        </row>
        <row r="981">
          <cell r="A981" t="str">
            <v>* Construction in progress</v>
          </cell>
          <cell r="C981">
            <v>0</v>
          </cell>
          <cell r="D981">
            <v>712448898.94000006</v>
          </cell>
          <cell r="E981">
            <v>0</v>
          </cell>
          <cell r="F981">
            <v>712448898.94000006</v>
          </cell>
          <cell r="G981">
            <v>313633405.88</v>
          </cell>
          <cell r="H981">
            <v>0</v>
          </cell>
          <cell r="I981">
            <v>0</v>
          </cell>
          <cell r="J981">
            <v>0</v>
          </cell>
          <cell r="K981">
            <v>313633405.88</v>
          </cell>
          <cell r="L981">
            <v>0</v>
          </cell>
          <cell r="M981">
            <v>0</v>
          </cell>
          <cell r="N981">
            <v>0</v>
          </cell>
          <cell r="O981">
            <v>14400829.630000001</v>
          </cell>
          <cell r="P981">
            <v>0</v>
          </cell>
          <cell r="Q981">
            <v>7249909.75</v>
          </cell>
          <cell r="R981">
            <v>7222967.0700000003</v>
          </cell>
          <cell r="S981">
            <v>0</v>
          </cell>
          <cell r="T981">
            <v>0</v>
          </cell>
          <cell r="U981">
            <v>0</v>
          </cell>
          <cell r="V981">
            <v>1054956011.27</v>
          </cell>
          <cell r="W981">
            <v>0</v>
          </cell>
          <cell r="X981">
            <v>0</v>
          </cell>
          <cell r="Y981">
            <v>0</v>
          </cell>
          <cell r="Z981">
            <v>0</v>
          </cell>
          <cell r="AA981">
            <v>0</v>
          </cell>
          <cell r="AB981">
            <v>0</v>
          </cell>
          <cell r="AC981">
            <v>0</v>
          </cell>
          <cell r="AD981">
            <v>0</v>
          </cell>
          <cell r="AE981">
            <v>0</v>
          </cell>
          <cell r="AF981">
            <v>0</v>
          </cell>
          <cell r="AG981">
            <v>0</v>
          </cell>
          <cell r="AH981">
            <v>0</v>
          </cell>
          <cell r="AI981">
            <v>0</v>
          </cell>
          <cell r="AJ981">
            <v>0</v>
          </cell>
          <cell r="AK981">
            <v>0</v>
          </cell>
          <cell r="AL981">
            <v>0</v>
          </cell>
          <cell r="AM981">
            <v>0</v>
          </cell>
          <cell r="AN981">
            <v>0</v>
          </cell>
          <cell r="AO981">
            <v>0</v>
          </cell>
          <cell r="AP981">
            <v>0</v>
          </cell>
          <cell r="AQ981">
            <v>0</v>
          </cell>
          <cell r="AR981">
            <v>712448898.94000006</v>
          </cell>
          <cell r="AS981">
            <v>0</v>
          </cell>
          <cell r="AT981">
            <v>712448898.94000006</v>
          </cell>
          <cell r="AU981">
            <v>313633405.88</v>
          </cell>
          <cell r="AV981">
            <v>0</v>
          </cell>
          <cell r="AW981">
            <v>0</v>
          </cell>
          <cell r="AX981">
            <v>0</v>
          </cell>
          <cell r="AY981">
            <v>313633405.88</v>
          </cell>
          <cell r="AZ981">
            <v>0</v>
          </cell>
          <cell r="BA981">
            <v>0</v>
          </cell>
          <cell r="BB981">
            <v>0</v>
          </cell>
          <cell r="BC981">
            <v>14400829.630000001</v>
          </cell>
          <cell r="BD981">
            <v>0</v>
          </cell>
          <cell r="BE981">
            <v>7249909.75</v>
          </cell>
          <cell r="BF981">
            <v>7222967.0700000003</v>
          </cell>
          <cell r="BG981">
            <v>0</v>
          </cell>
          <cell r="BH981">
            <v>0</v>
          </cell>
          <cell r="BI981">
            <v>0</v>
          </cell>
          <cell r="BJ981">
            <v>1054956011.27</v>
          </cell>
        </row>
        <row r="982">
          <cell r="A982" t="str">
            <v>* COP Flow Through Revenue</v>
          </cell>
          <cell r="C982">
            <v>0</v>
          </cell>
          <cell r="D982">
            <v>0</v>
          </cell>
          <cell r="E982">
            <v>0</v>
          </cell>
          <cell r="F982">
            <v>0</v>
          </cell>
          <cell r="G982">
            <v>-2413142946.8000002</v>
          </cell>
          <cell r="H982">
            <v>0</v>
          </cell>
          <cell r="I982">
            <v>0</v>
          </cell>
          <cell r="J982">
            <v>0</v>
          </cell>
          <cell r="K982">
            <v>-2413142946.8000002</v>
          </cell>
          <cell r="L982">
            <v>0</v>
          </cell>
          <cell r="M982">
            <v>0</v>
          </cell>
          <cell r="N982">
            <v>0</v>
          </cell>
          <cell r="O982">
            <v>0</v>
          </cell>
          <cell r="P982">
            <v>0</v>
          </cell>
          <cell r="Q982">
            <v>0</v>
          </cell>
          <cell r="R982">
            <v>-360378175.13999999</v>
          </cell>
          <cell r="S982">
            <v>0</v>
          </cell>
          <cell r="T982">
            <v>0</v>
          </cell>
          <cell r="U982">
            <v>0</v>
          </cell>
          <cell r="V982">
            <v>-2773521121.9400001</v>
          </cell>
          <cell r="W982">
            <v>0</v>
          </cell>
          <cell r="X982">
            <v>0</v>
          </cell>
          <cell r="Y982">
            <v>0</v>
          </cell>
          <cell r="Z982">
            <v>0</v>
          </cell>
          <cell r="AA982">
            <v>0</v>
          </cell>
          <cell r="AB982">
            <v>0</v>
          </cell>
          <cell r="AC982">
            <v>0</v>
          </cell>
          <cell r="AD982">
            <v>0</v>
          </cell>
          <cell r="AE982">
            <v>0</v>
          </cell>
          <cell r="AF982">
            <v>0</v>
          </cell>
          <cell r="AG982">
            <v>0</v>
          </cell>
          <cell r="AH982">
            <v>0</v>
          </cell>
          <cell r="AI982">
            <v>0</v>
          </cell>
          <cell r="AJ982">
            <v>0</v>
          </cell>
          <cell r="AK982">
            <v>0</v>
          </cell>
          <cell r="AL982">
            <v>0</v>
          </cell>
          <cell r="AM982">
            <v>0</v>
          </cell>
          <cell r="AN982">
            <v>0</v>
          </cell>
          <cell r="AO982">
            <v>0</v>
          </cell>
          <cell r="AP982">
            <v>0</v>
          </cell>
          <cell r="AQ982">
            <v>0</v>
          </cell>
          <cell r="AR982">
            <v>0</v>
          </cell>
          <cell r="AS982">
            <v>0</v>
          </cell>
          <cell r="AT982">
            <v>0</v>
          </cell>
          <cell r="AU982">
            <v>-2413142946.8000002</v>
          </cell>
          <cell r="AV982">
            <v>0</v>
          </cell>
          <cell r="AW982">
            <v>0</v>
          </cell>
          <cell r="AX982">
            <v>0</v>
          </cell>
          <cell r="AY982">
            <v>-2413142946.8000002</v>
          </cell>
          <cell r="AZ982">
            <v>0</v>
          </cell>
          <cell r="BA982">
            <v>0</v>
          </cell>
          <cell r="BB982">
            <v>0</v>
          </cell>
          <cell r="BC982">
            <v>0</v>
          </cell>
          <cell r="BD982">
            <v>0</v>
          </cell>
          <cell r="BE982">
            <v>0</v>
          </cell>
          <cell r="BF982">
            <v>-360378175.13999999</v>
          </cell>
          <cell r="BG982">
            <v>0</v>
          </cell>
          <cell r="BH982">
            <v>0</v>
          </cell>
          <cell r="BI982">
            <v>0</v>
          </cell>
          <cell r="BJ982">
            <v>-2773521121.9400001</v>
          </cell>
        </row>
        <row r="983">
          <cell r="A983" t="str">
            <v>* Corporate Donations</v>
          </cell>
          <cell r="C983">
            <v>1117415.77</v>
          </cell>
          <cell r="D983">
            <v>226889.55</v>
          </cell>
          <cell r="E983">
            <v>0</v>
          </cell>
          <cell r="F983">
            <v>226889.55</v>
          </cell>
          <cell r="G983">
            <v>151114.5</v>
          </cell>
          <cell r="H983">
            <v>0</v>
          </cell>
          <cell r="I983">
            <v>0</v>
          </cell>
          <cell r="J983">
            <v>0</v>
          </cell>
          <cell r="K983">
            <v>151114.5</v>
          </cell>
          <cell r="L983">
            <v>0</v>
          </cell>
          <cell r="M983">
            <v>0</v>
          </cell>
          <cell r="N983">
            <v>0</v>
          </cell>
          <cell r="O983">
            <v>0</v>
          </cell>
          <cell r="P983">
            <v>0</v>
          </cell>
          <cell r="Q983">
            <v>0</v>
          </cell>
          <cell r="R983">
            <v>373112.69</v>
          </cell>
          <cell r="S983">
            <v>0</v>
          </cell>
          <cell r="T983">
            <v>0</v>
          </cell>
          <cell r="U983">
            <v>0</v>
          </cell>
          <cell r="V983">
            <v>1868532.51</v>
          </cell>
          <cell r="W983">
            <v>0</v>
          </cell>
          <cell r="X983">
            <v>0</v>
          </cell>
          <cell r="Y983">
            <v>0</v>
          </cell>
          <cell r="Z983">
            <v>0</v>
          </cell>
          <cell r="AA983">
            <v>0</v>
          </cell>
          <cell r="AB983">
            <v>0</v>
          </cell>
          <cell r="AC983">
            <v>0</v>
          </cell>
          <cell r="AD983">
            <v>0</v>
          </cell>
          <cell r="AE983">
            <v>0</v>
          </cell>
          <cell r="AF983">
            <v>0</v>
          </cell>
          <cell r="AG983">
            <v>0</v>
          </cell>
          <cell r="AH983">
            <v>0</v>
          </cell>
          <cell r="AI983">
            <v>0</v>
          </cell>
          <cell r="AJ983">
            <v>0</v>
          </cell>
          <cell r="AK983">
            <v>0</v>
          </cell>
          <cell r="AL983">
            <v>0</v>
          </cell>
          <cell r="AM983">
            <v>0</v>
          </cell>
          <cell r="AN983">
            <v>0</v>
          </cell>
          <cell r="AO983">
            <v>0</v>
          </cell>
          <cell r="AP983">
            <v>0</v>
          </cell>
          <cell r="AQ983">
            <v>1117415.77</v>
          </cell>
          <cell r="AR983">
            <v>226889.55</v>
          </cell>
          <cell r="AS983">
            <v>0</v>
          </cell>
          <cell r="AT983">
            <v>226889.55</v>
          </cell>
          <cell r="AU983">
            <v>151114.5</v>
          </cell>
          <cell r="AV983">
            <v>0</v>
          </cell>
          <cell r="AW983">
            <v>0</v>
          </cell>
          <cell r="AX983">
            <v>0</v>
          </cell>
          <cell r="AY983">
            <v>151114.5</v>
          </cell>
          <cell r="AZ983">
            <v>0</v>
          </cell>
          <cell r="BA983">
            <v>0</v>
          </cell>
          <cell r="BB983">
            <v>0</v>
          </cell>
          <cell r="BC983">
            <v>0</v>
          </cell>
          <cell r="BD983">
            <v>0</v>
          </cell>
          <cell r="BE983">
            <v>0</v>
          </cell>
          <cell r="BF983">
            <v>373112.69</v>
          </cell>
          <cell r="BG983">
            <v>0</v>
          </cell>
          <cell r="BH983">
            <v>0</v>
          </cell>
          <cell r="BI983">
            <v>0</v>
          </cell>
          <cell r="BJ983">
            <v>1868532.51</v>
          </cell>
        </row>
        <row r="984">
          <cell r="A984" t="str">
            <v>* Cost of Power</v>
          </cell>
          <cell r="C984">
            <v>0</v>
          </cell>
          <cell r="D984">
            <v>0</v>
          </cell>
          <cell r="E984">
            <v>0</v>
          </cell>
          <cell r="F984">
            <v>0</v>
          </cell>
          <cell r="G984">
            <v>-202521636.87</v>
          </cell>
          <cell r="H984">
            <v>0</v>
          </cell>
          <cell r="I984">
            <v>0</v>
          </cell>
          <cell r="J984">
            <v>0</v>
          </cell>
          <cell r="K984">
            <v>-202521636.87</v>
          </cell>
          <cell r="L984">
            <v>0</v>
          </cell>
          <cell r="M984">
            <v>0</v>
          </cell>
          <cell r="N984">
            <v>0</v>
          </cell>
          <cell r="O984">
            <v>0</v>
          </cell>
          <cell r="P984">
            <v>0</v>
          </cell>
          <cell r="Q984">
            <v>0</v>
          </cell>
          <cell r="R984">
            <v>0</v>
          </cell>
          <cell r="S984">
            <v>0</v>
          </cell>
          <cell r="T984">
            <v>0</v>
          </cell>
          <cell r="U984">
            <v>0</v>
          </cell>
          <cell r="V984">
            <v>-202521636.87</v>
          </cell>
          <cell r="W984">
            <v>0</v>
          </cell>
          <cell r="X984">
            <v>0</v>
          </cell>
          <cell r="Y984">
            <v>0</v>
          </cell>
          <cell r="Z984">
            <v>0</v>
          </cell>
          <cell r="AA984">
            <v>0</v>
          </cell>
          <cell r="AB984">
            <v>0</v>
          </cell>
          <cell r="AC984">
            <v>0</v>
          </cell>
          <cell r="AD984">
            <v>0</v>
          </cell>
          <cell r="AE984">
            <v>0</v>
          </cell>
          <cell r="AF984">
            <v>0</v>
          </cell>
          <cell r="AG984">
            <v>0</v>
          </cell>
          <cell r="AH984">
            <v>0</v>
          </cell>
          <cell r="AI984">
            <v>0</v>
          </cell>
          <cell r="AJ984">
            <v>0</v>
          </cell>
          <cell r="AK984">
            <v>0</v>
          </cell>
          <cell r="AL984">
            <v>0</v>
          </cell>
          <cell r="AM984">
            <v>0</v>
          </cell>
          <cell r="AN984">
            <v>0</v>
          </cell>
          <cell r="AO984">
            <v>0</v>
          </cell>
          <cell r="AP984">
            <v>0</v>
          </cell>
          <cell r="AQ984">
            <v>0</v>
          </cell>
          <cell r="AR984">
            <v>0</v>
          </cell>
          <cell r="AS984">
            <v>0</v>
          </cell>
          <cell r="AT984">
            <v>0</v>
          </cell>
          <cell r="AU984">
            <v>-202521636.87</v>
          </cell>
          <cell r="AV984">
            <v>0</v>
          </cell>
          <cell r="AW984">
            <v>0</v>
          </cell>
          <cell r="AX984">
            <v>0</v>
          </cell>
          <cell r="AY984">
            <v>-202521636.87</v>
          </cell>
          <cell r="AZ984">
            <v>0</v>
          </cell>
          <cell r="BA984">
            <v>0</v>
          </cell>
          <cell r="BB984">
            <v>0</v>
          </cell>
          <cell r="BC984">
            <v>0</v>
          </cell>
          <cell r="BD984">
            <v>0</v>
          </cell>
          <cell r="BE984">
            <v>0</v>
          </cell>
          <cell r="BF984">
            <v>0</v>
          </cell>
          <cell r="BG984">
            <v>0</v>
          </cell>
          <cell r="BH984">
            <v>0</v>
          </cell>
          <cell r="BI984">
            <v>0</v>
          </cell>
          <cell r="BJ984">
            <v>-202521636.87</v>
          </cell>
        </row>
        <row r="985">
          <cell r="A985" t="str">
            <v>* Course and Conferences</v>
          </cell>
          <cell r="C985">
            <v>16000</v>
          </cell>
          <cell r="D985">
            <v>123285.89</v>
          </cell>
          <cell r="E985">
            <v>0</v>
          </cell>
          <cell r="F985">
            <v>123285.89</v>
          </cell>
          <cell r="G985">
            <v>122121.16</v>
          </cell>
          <cell r="H985">
            <v>0</v>
          </cell>
          <cell r="I985">
            <v>0</v>
          </cell>
          <cell r="J985">
            <v>0</v>
          </cell>
          <cell r="K985">
            <v>122121.16</v>
          </cell>
          <cell r="L985">
            <v>0</v>
          </cell>
          <cell r="M985">
            <v>0</v>
          </cell>
          <cell r="N985">
            <v>0</v>
          </cell>
          <cell r="O985">
            <v>29613.11</v>
          </cell>
          <cell r="P985">
            <v>0</v>
          </cell>
          <cell r="Q985">
            <v>2598.21</v>
          </cell>
          <cell r="R985">
            <v>0</v>
          </cell>
          <cell r="S985">
            <v>0</v>
          </cell>
          <cell r="T985">
            <v>0</v>
          </cell>
          <cell r="U985">
            <v>0</v>
          </cell>
          <cell r="V985">
            <v>293618.37</v>
          </cell>
          <cell r="W985">
            <v>0</v>
          </cell>
          <cell r="X985">
            <v>0</v>
          </cell>
          <cell r="Y985">
            <v>0</v>
          </cell>
          <cell r="Z985">
            <v>0</v>
          </cell>
          <cell r="AA985">
            <v>0</v>
          </cell>
          <cell r="AB985">
            <v>0</v>
          </cell>
          <cell r="AC985">
            <v>0</v>
          </cell>
          <cell r="AD985">
            <v>0</v>
          </cell>
          <cell r="AE985">
            <v>0</v>
          </cell>
          <cell r="AF985">
            <v>0</v>
          </cell>
          <cell r="AG985">
            <v>0</v>
          </cell>
          <cell r="AH985">
            <v>0</v>
          </cell>
          <cell r="AI985">
            <v>0</v>
          </cell>
          <cell r="AJ985">
            <v>0</v>
          </cell>
          <cell r="AK985">
            <v>0</v>
          </cell>
          <cell r="AL985">
            <v>0</v>
          </cell>
          <cell r="AM985">
            <v>0</v>
          </cell>
          <cell r="AN985">
            <v>0</v>
          </cell>
          <cell r="AO985">
            <v>0</v>
          </cell>
          <cell r="AP985">
            <v>0</v>
          </cell>
          <cell r="AQ985">
            <v>16000</v>
          </cell>
          <cell r="AR985">
            <v>123285.89</v>
          </cell>
          <cell r="AS985">
            <v>0</v>
          </cell>
          <cell r="AT985">
            <v>123285.89</v>
          </cell>
          <cell r="AU985">
            <v>122121.16</v>
          </cell>
          <cell r="AV985">
            <v>0</v>
          </cell>
          <cell r="AW985">
            <v>0</v>
          </cell>
          <cell r="AX985">
            <v>0</v>
          </cell>
          <cell r="AY985">
            <v>122121.16</v>
          </cell>
          <cell r="AZ985">
            <v>0</v>
          </cell>
          <cell r="BA985">
            <v>0</v>
          </cell>
          <cell r="BB985">
            <v>0</v>
          </cell>
          <cell r="BC985">
            <v>29613.11</v>
          </cell>
          <cell r="BD985">
            <v>0</v>
          </cell>
          <cell r="BE985">
            <v>2598.21</v>
          </cell>
          <cell r="BF985">
            <v>0</v>
          </cell>
          <cell r="BG985">
            <v>0</v>
          </cell>
          <cell r="BH985">
            <v>0</v>
          </cell>
          <cell r="BI985">
            <v>0</v>
          </cell>
          <cell r="BJ985">
            <v>293618.37</v>
          </cell>
        </row>
        <row r="986">
          <cell r="A986" t="str">
            <v>* Credit Fees</v>
          </cell>
          <cell r="C986">
            <v>161515.32999999999</v>
          </cell>
          <cell r="D986">
            <v>5294851.87</v>
          </cell>
          <cell r="E986">
            <v>0</v>
          </cell>
          <cell r="F986">
            <v>5294851.87</v>
          </cell>
          <cell r="G986">
            <v>3298842.35</v>
          </cell>
          <cell r="H986">
            <v>0</v>
          </cell>
          <cell r="I986">
            <v>0</v>
          </cell>
          <cell r="J986">
            <v>0</v>
          </cell>
          <cell r="K986">
            <v>3298842.35</v>
          </cell>
          <cell r="L986">
            <v>0</v>
          </cell>
          <cell r="M986">
            <v>0</v>
          </cell>
          <cell r="N986">
            <v>0</v>
          </cell>
          <cell r="O986">
            <v>82</v>
          </cell>
          <cell r="P986">
            <v>0</v>
          </cell>
          <cell r="Q986">
            <v>9794.18</v>
          </cell>
          <cell r="R986">
            <v>0</v>
          </cell>
          <cell r="S986">
            <v>0</v>
          </cell>
          <cell r="T986">
            <v>0</v>
          </cell>
          <cell r="U986">
            <v>0</v>
          </cell>
          <cell r="V986">
            <v>8765085.7300000004</v>
          </cell>
          <cell r="W986">
            <v>0</v>
          </cell>
          <cell r="X986">
            <v>0</v>
          </cell>
          <cell r="Y986">
            <v>0</v>
          </cell>
          <cell r="Z986">
            <v>0</v>
          </cell>
          <cell r="AA986">
            <v>0</v>
          </cell>
          <cell r="AB986">
            <v>0</v>
          </cell>
          <cell r="AC986">
            <v>0</v>
          </cell>
          <cell r="AD986">
            <v>0</v>
          </cell>
          <cell r="AE986">
            <v>0</v>
          </cell>
          <cell r="AF986">
            <v>0</v>
          </cell>
          <cell r="AG986">
            <v>0</v>
          </cell>
          <cell r="AH986">
            <v>0</v>
          </cell>
          <cell r="AI986">
            <v>0</v>
          </cell>
          <cell r="AJ986">
            <v>0</v>
          </cell>
          <cell r="AK986">
            <v>0</v>
          </cell>
          <cell r="AL986">
            <v>0</v>
          </cell>
          <cell r="AM986">
            <v>0</v>
          </cell>
          <cell r="AN986">
            <v>0</v>
          </cell>
          <cell r="AO986">
            <v>0</v>
          </cell>
          <cell r="AP986">
            <v>0</v>
          </cell>
          <cell r="AQ986">
            <v>161515.32999999999</v>
          </cell>
          <cell r="AR986">
            <v>5294851.87</v>
          </cell>
          <cell r="AS986">
            <v>0</v>
          </cell>
          <cell r="AT986">
            <v>5294851.87</v>
          </cell>
          <cell r="AU986">
            <v>3298842.35</v>
          </cell>
          <cell r="AV986">
            <v>0</v>
          </cell>
          <cell r="AW986">
            <v>0</v>
          </cell>
          <cell r="AX986">
            <v>0</v>
          </cell>
          <cell r="AY986">
            <v>3298842.35</v>
          </cell>
          <cell r="AZ986">
            <v>0</v>
          </cell>
          <cell r="BA986">
            <v>0</v>
          </cell>
          <cell r="BB986">
            <v>0</v>
          </cell>
          <cell r="BC986">
            <v>82</v>
          </cell>
          <cell r="BD986">
            <v>0</v>
          </cell>
          <cell r="BE986">
            <v>9794.18</v>
          </cell>
          <cell r="BF986">
            <v>0</v>
          </cell>
          <cell r="BG986">
            <v>0</v>
          </cell>
          <cell r="BH986">
            <v>0</v>
          </cell>
          <cell r="BI986">
            <v>0</v>
          </cell>
          <cell r="BJ986">
            <v>8765085.7300000004</v>
          </cell>
        </row>
        <row r="987">
          <cell r="A987" t="str">
            <v>* Current Income Taxes</v>
          </cell>
          <cell r="C987">
            <v>-5958141.75</v>
          </cell>
          <cell r="D987">
            <v>91121683.400000006</v>
          </cell>
          <cell r="E987">
            <v>57982.6</v>
          </cell>
          <cell r="F987">
            <v>91179666</v>
          </cell>
          <cell r="G987">
            <v>41857291.890000001</v>
          </cell>
          <cell r="H987">
            <v>149800</v>
          </cell>
          <cell r="I987">
            <v>0</v>
          </cell>
          <cell r="J987">
            <v>0</v>
          </cell>
          <cell r="K987">
            <v>42007091.890000001</v>
          </cell>
          <cell r="L987">
            <v>0</v>
          </cell>
          <cell r="M987">
            <v>0</v>
          </cell>
          <cell r="N987">
            <v>0</v>
          </cell>
          <cell r="O987">
            <v>880829.43</v>
          </cell>
          <cell r="P987">
            <v>-6339</v>
          </cell>
          <cell r="Q987">
            <v>-1435633.78</v>
          </cell>
          <cell r="R987">
            <v>4004887.09</v>
          </cell>
          <cell r="S987">
            <v>0</v>
          </cell>
          <cell r="T987">
            <v>0</v>
          </cell>
          <cell r="U987">
            <v>0</v>
          </cell>
          <cell r="V987">
            <v>130672359.88</v>
          </cell>
          <cell r="W987">
            <v>0</v>
          </cell>
          <cell r="X987">
            <v>0</v>
          </cell>
          <cell r="Y987">
            <v>0</v>
          </cell>
          <cell r="Z987">
            <v>0</v>
          </cell>
          <cell r="AA987">
            <v>0</v>
          </cell>
          <cell r="AB987">
            <v>0</v>
          </cell>
          <cell r="AC987">
            <v>0</v>
          </cell>
          <cell r="AD987">
            <v>0</v>
          </cell>
          <cell r="AE987">
            <v>0</v>
          </cell>
          <cell r="AF987">
            <v>0</v>
          </cell>
          <cell r="AG987">
            <v>0</v>
          </cell>
          <cell r="AH987">
            <v>0</v>
          </cell>
          <cell r="AI987">
            <v>0</v>
          </cell>
          <cell r="AJ987">
            <v>0</v>
          </cell>
          <cell r="AK987">
            <v>0</v>
          </cell>
          <cell r="AL987">
            <v>0</v>
          </cell>
          <cell r="AM987">
            <v>0</v>
          </cell>
          <cell r="AN987">
            <v>0</v>
          </cell>
          <cell r="AO987">
            <v>0</v>
          </cell>
          <cell r="AP987">
            <v>0</v>
          </cell>
          <cell r="AQ987">
            <v>-5958141.75</v>
          </cell>
          <cell r="AR987">
            <v>91121683.400000006</v>
          </cell>
          <cell r="AS987">
            <v>57982.6</v>
          </cell>
          <cell r="AT987">
            <v>91179666</v>
          </cell>
          <cell r="AU987">
            <v>41857291.890000001</v>
          </cell>
          <cell r="AV987">
            <v>149800</v>
          </cell>
          <cell r="AW987">
            <v>0</v>
          </cell>
          <cell r="AX987">
            <v>0</v>
          </cell>
          <cell r="AY987">
            <v>42007091.890000001</v>
          </cell>
          <cell r="AZ987">
            <v>0</v>
          </cell>
          <cell r="BA987">
            <v>0</v>
          </cell>
          <cell r="BB987">
            <v>0</v>
          </cell>
          <cell r="BC987">
            <v>880829.43</v>
          </cell>
          <cell r="BD987">
            <v>-6339</v>
          </cell>
          <cell r="BE987">
            <v>-1435633.78</v>
          </cell>
          <cell r="BF987">
            <v>4004887.09</v>
          </cell>
          <cell r="BG987">
            <v>0</v>
          </cell>
          <cell r="BH987">
            <v>0</v>
          </cell>
          <cell r="BI987">
            <v>0</v>
          </cell>
          <cell r="BJ987">
            <v>130672359.88</v>
          </cell>
        </row>
        <row r="988">
          <cell r="A988" t="str">
            <v>* Customer Deposits</v>
          </cell>
          <cell r="C988">
            <v>0</v>
          </cell>
          <cell r="D988">
            <v>-1553485.57</v>
          </cell>
          <cell r="E988">
            <v>0</v>
          </cell>
          <cell r="F988">
            <v>-1553485.57</v>
          </cell>
          <cell r="G988">
            <v>-47317180.710000001</v>
          </cell>
          <cell r="H988">
            <v>0</v>
          </cell>
          <cell r="I988">
            <v>0</v>
          </cell>
          <cell r="J988">
            <v>0</v>
          </cell>
          <cell r="K988">
            <v>-47317180.710000001</v>
          </cell>
          <cell r="L988">
            <v>0</v>
          </cell>
          <cell r="M988">
            <v>1</v>
          </cell>
          <cell r="N988">
            <v>1</v>
          </cell>
          <cell r="O988">
            <v>-202953.01</v>
          </cell>
          <cell r="P988">
            <v>0</v>
          </cell>
          <cell r="Q988">
            <v>-410473.65</v>
          </cell>
          <cell r="R988">
            <v>-5463279.9100000001</v>
          </cell>
          <cell r="S988">
            <v>0</v>
          </cell>
          <cell r="T988">
            <v>0</v>
          </cell>
          <cell r="U988">
            <v>0</v>
          </cell>
          <cell r="V988">
            <v>-54947371.850000001</v>
          </cell>
          <cell r="W988">
            <v>0</v>
          </cell>
          <cell r="X988">
            <v>0</v>
          </cell>
          <cell r="Y988">
            <v>0</v>
          </cell>
          <cell r="Z988">
            <v>0</v>
          </cell>
          <cell r="AA988">
            <v>0</v>
          </cell>
          <cell r="AB988">
            <v>0</v>
          </cell>
          <cell r="AC988">
            <v>0</v>
          </cell>
          <cell r="AD988">
            <v>0</v>
          </cell>
          <cell r="AE988">
            <v>0</v>
          </cell>
          <cell r="AF988">
            <v>0</v>
          </cell>
          <cell r="AG988">
            <v>0</v>
          </cell>
          <cell r="AH988">
            <v>0</v>
          </cell>
          <cell r="AI988">
            <v>0</v>
          </cell>
          <cell r="AJ988">
            <v>0</v>
          </cell>
          <cell r="AK988">
            <v>0</v>
          </cell>
          <cell r="AL988">
            <v>0</v>
          </cell>
          <cell r="AM988">
            <v>0</v>
          </cell>
          <cell r="AN988">
            <v>0</v>
          </cell>
          <cell r="AO988">
            <v>0</v>
          </cell>
          <cell r="AP988">
            <v>0</v>
          </cell>
          <cell r="AQ988">
            <v>0</v>
          </cell>
          <cell r="AR988">
            <v>-1553485.57</v>
          </cell>
          <cell r="AS988">
            <v>0</v>
          </cell>
          <cell r="AT988">
            <v>-1553485.57</v>
          </cell>
          <cell r="AU988">
            <v>-47317180.710000001</v>
          </cell>
          <cell r="AV988">
            <v>0</v>
          </cell>
          <cell r="AW988">
            <v>0</v>
          </cell>
          <cell r="AX988">
            <v>0</v>
          </cell>
          <cell r="AY988">
            <v>-47317180.710000001</v>
          </cell>
          <cell r="AZ988">
            <v>0</v>
          </cell>
          <cell r="BA988">
            <v>1</v>
          </cell>
          <cell r="BB988">
            <v>1</v>
          </cell>
          <cell r="BC988">
            <v>-202953.01</v>
          </cell>
          <cell r="BD988">
            <v>0</v>
          </cell>
          <cell r="BE988">
            <v>-410473.65</v>
          </cell>
          <cell r="BF988">
            <v>-5463279.9100000001</v>
          </cell>
          <cell r="BG988">
            <v>0</v>
          </cell>
          <cell r="BH988">
            <v>0</v>
          </cell>
          <cell r="BI988">
            <v>0</v>
          </cell>
          <cell r="BJ988">
            <v>-54947371.850000001</v>
          </cell>
        </row>
        <row r="989">
          <cell r="A989" t="str">
            <v>* Debt bonds notes payable</v>
          </cell>
          <cell r="C989">
            <v>-7879490537.8800001</v>
          </cell>
          <cell r="D989">
            <v>-4632436262.5600004</v>
          </cell>
          <cell r="E989">
            <v>0</v>
          </cell>
          <cell r="F989">
            <v>-4632436262.5600004</v>
          </cell>
          <cell r="G989">
            <v>-2785087508.3699999</v>
          </cell>
          <cell r="H989">
            <v>0</v>
          </cell>
          <cell r="I989">
            <v>0</v>
          </cell>
          <cell r="J989">
            <v>0</v>
          </cell>
          <cell r="K989">
            <v>-2785087508.3699999</v>
          </cell>
          <cell r="L989">
            <v>0</v>
          </cell>
          <cell r="M989">
            <v>0</v>
          </cell>
          <cell r="N989">
            <v>0</v>
          </cell>
          <cell r="O989">
            <v>0</v>
          </cell>
          <cell r="P989">
            <v>0</v>
          </cell>
          <cell r="Q989">
            <v>-23000000</v>
          </cell>
          <cell r="R989">
            <v>-183000000</v>
          </cell>
          <cell r="S989">
            <v>0</v>
          </cell>
          <cell r="T989">
            <v>0</v>
          </cell>
          <cell r="U989">
            <v>7623523770.9300003</v>
          </cell>
          <cell r="V989">
            <v>-7879490537.8800001</v>
          </cell>
          <cell r="W989">
            <v>0</v>
          </cell>
          <cell r="X989">
            <v>0</v>
          </cell>
          <cell r="Y989">
            <v>0</v>
          </cell>
          <cell r="Z989">
            <v>0</v>
          </cell>
          <cell r="AA989">
            <v>0</v>
          </cell>
          <cell r="AB989">
            <v>0</v>
          </cell>
          <cell r="AC989">
            <v>0</v>
          </cell>
          <cell r="AD989">
            <v>0</v>
          </cell>
          <cell r="AE989">
            <v>0</v>
          </cell>
          <cell r="AF989">
            <v>0</v>
          </cell>
          <cell r="AG989">
            <v>0</v>
          </cell>
          <cell r="AH989">
            <v>0</v>
          </cell>
          <cell r="AI989">
            <v>0</v>
          </cell>
          <cell r="AJ989">
            <v>0</v>
          </cell>
          <cell r="AK989">
            <v>0</v>
          </cell>
          <cell r="AL989">
            <v>0</v>
          </cell>
          <cell r="AM989">
            <v>0</v>
          </cell>
          <cell r="AN989">
            <v>0</v>
          </cell>
          <cell r="AO989">
            <v>0</v>
          </cell>
          <cell r="AP989">
            <v>0</v>
          </cell>
          <cell r="AQ989">
            <v>-7879490537.8800001</v>
          </cell>
          <cell r="AR989">
            <v>-4632436262.5600004</v>
          </cell>
          <cell r="AS989">
            <v>0</v>
          </cell>
          <cell r="AT989">
            <v>-4632436262.5600004</v>
          </cell>
          <cell r="AU989">
            <v>-2785087508.3699999</v>
          </cell>
          <cell r="AV989">
            <v>0</v>
          </cell>
          <cell r="AW989">
            <v>0</v>
          </cell>
          <cell r="AX989">
            <v>0</v>
          </cell>
          <cell r="AY989">
            <v>-2785087508.3699999</v>
          </cell>
          <cell r="AZ989">
            <v>0</v>
          </cell>
          <cell r="BA989">
            <v>0</v>
          </cell>
          <cell r="BB989">
            <v>0</v>
          </cell>
          <cell r="BC989">
            <v>0</v>
          </cell>
          <cell r="BD989">
            <v>0</v>
          </cell>
          <cell r="BE989">
            <v>-23000000</v>
          </cell>
          <cell r="BF989">
            <v>-183000000</v>
          </cell>
          <cell r="BG989">
            <v>0</v>
          </cell>
          <cell r="BH989">
            <v>0</v>
          </cell>
          <cell r="BI989">
            <v>7623523770.9300003</v>
          </cell>
          <cell r="BJ989">
            <v>-7879490537.8800001</v>
          </cell>
        </row>
        <row r="990">
          <cell r="A990" t="str">
            <v>* Deferred Income Tax</v>
          </cell>
          <cell r="C990">
            <v>481395.28</v>
          </cell>
          <cell r="D990">
            <v>-11399338.640000001</v>
          </cell>
          <cell r="E990">
            <v>0</v>
          </cell>
          <cell r="F990">
            <v>-11399338.640000001</v>
          </cell>
          <cell r="G990">
            <v>1553786.35</v>
          </cell>
          <cell r="H990">
            <v>0</v>
          </cell>
          <cell r="I990">
            <v>0</v>
          </cell>
          <cell r="J990">
            <v>0</v>
          </cell>
          <cell r="K990">
            <v>1553786.35</v>
          </cell>
          <cell r="L990">
            <v>0</v>
          </cell>
          <cell r="M990">
            <v>0</v>
          </cell>
          <cell r="N990">
            <v>0</v>
          </cell>
          <cell r="O990">
            <v>1360405.57</v>
          </cell>
          <cell r="P990">
            <v>0</v>
          </cell>
          <cell r="Q990">
            <v>0</v>
          </cell>
          <cell r="R990">
            <v>-1258176.9099999999</v>
          </cell>
          <cell r="S990">
            <v>0</v>
          </cell>
          <cell r="T990">
            <v>0</v>
          </cell>
          <cell r="U990">
            <v>0</v>
          </cell>
          <cell r="V990">
            <v>-9261928.3499999996</v>
          </cell>
          <cell r="W990">
            <v>0</v>
          </cell>
          <cell r="X990">
            <v>0</v>
          </cell>
          <cell r="Y990">
            <v>0</v>
          </cell>
          <cell r="Z990">
            <v>0</v>
          </cell>
          <cell r="AA990">
            <v>0</v>
          </cell>
          <cell r="AB990">
            <v>0</v>
          </cell>
          <cell r="AC990">
            <v>0</v>
          </cell>
          <cell r="AD990">
            <v>0</v>
          </cell>
          <cell r="AE990">
            <v>0</v>
          </cell>
          <cell r="AF990">
            <v>0</v>
          </cell>
          <cell r="AG990">
            <v>0</v>
          </cell>
          <cell r="AH990">
            <v>0</v>
          </cell>
          <cell r="AI990">
            <v>0</v>
          </cell>
          <cell r="AJ990">
            <v>0</v>
          </cell>
          <cell r="AK990">
            <v>0</v>
          </cell>
          <cell r="AL990">
            <v>0</v>
          </cell>
          <cell r="AM990">
            <v>0</v>
          </cell>
          <cell r="AN990">
            <v>0</v>
          </cell>
          <cell r="AO990">
            <v>0</v>
          </cell>
          <cell r="AP990">
            <v>0</v>
          </cell>
          <cell r="AQ990">
            <v>481395.28</v>
          </cell>
          <cell r="AR990">
            <v>-11399338.640000001</v>
          </cell>
          <cell r="AS990">
            <v>0</v>
          </cell>
          <cell r="AT990">
            <v>-11399338.640000001</v>
          </cell>
          <cell r="AU990">
            <v>1553786.35</v>
          </cell>
          <cell r="AV990">
            <v>0</v>
          </cell>
          <cell r="AW990">
            <v>0</v>
          </cell>
          <cell r="AX990">
            <v>0</v>
          </cell>
          <cell r="AY990">
            <v>1553786.35</v>
          </cell>
          <cell r="AZ990">
            <v>0</v>
          </cell>
          <cell r="BA990">
            <v>0</v>
          </cell>
          <cell r="BB990">
            <v>0</v>
          </cell>
          <cell r="BC990">
            <v>1360405.57</v>
          </cell>
          <cell r="BD990">
            <v>0</v>
          </cell>
          <cell r="BE990">
            <v>0</v>
          </cell>
          <cell r="BF990">
            <v>-1258176.9099999999</v>
          </cell>
          <cell r="BG990">
            <v>0</v>
          </cell>
          <cell r="BH990">
            <v>0</v>
          </cell>
          <cell r="BI990">
            <v>0</v>
          </cell>
          <cell r="BJ990">
            <v>-9261928.3499999996</v>
          </cell>
        </row>
        <row r="991">
          <cell r="A991" t="str">
            <v>* Depreciation Expenses</v>
          </cell>
          <cell r="C991">
            <v>0</v>
          </cell>
          <cell r="D991">
            <v>292113147.41000003</v>
          </cell>
          <cell r="E991">
            <v>320616.33</v>
          </cell>
          <cell r="F991">
            <v>292433763.74000001</v>
          </cell>
          <cell r="G991">
            <v>252251260.5</v>
          </cell>
          <cell r="H991">
            <v>0</v>
          </cell>
          <cell r="I991">
            <v>0</v>
          </cell>
          <cell r="J991">
            <v>0</v>
          </cell>
          <cell r="K991">
            <v>252251260.5</v>
          </cell>
          <cell r="L991">
            <v>0</v>
          </cell>
          <cell r="M991">
            <v>0</v>
          </cell>
          <cell r="N991">
            <v>0</v>
          </cell>
          <cell r="O991">
            <v>10123898.67</v>
          </cell>
          <cell r="P991">
            <v>119565.63</v>
          </cell>
          <cell r="Q991">
            <v>2945426.65</v>
          </cell>
          <cell r="R991">
            <v>11961627.710000001</v>
          </cell>
          <cell r="S991">
            <v>0</v>
          </cell>
          <cell r="T991">
            <v>0</v>
          </cell>
          <cell r="U991">
            <v>-21720.959999999999</v>
          </cell>
          <cell r="V991">
            <v>569813821.94000006</v>
          </cell>
          <cell r="W991">
            <v>0</v>
          </cell>
          <cell r="X991">
            <v>0</v>
          </cell>
          <cell r="Y991">
            <v>0</v>
          </cell>
          <cell r="Z991">
            <v>0</v>
          </cell>
          <cell r="AA991">
            <v>0</v>
          </cell>
          <cell r="AB991">
            <v>0</v>
          </cell>
          <cell r="AC991">
            <v>0</v>
          </cell>
          <cell r="AD991">
            <v>0</v>
          </cell>
          <cell r="AE991">
            <v>0</v>
          </cell>
          <cell r="AF991">
            <v>0</v>
          </cell>
          <cell r="AG991">
            <v>0</v>
          </cell>
          <cell r="AH991">
            <v>0</v>
          </cell>
          <cell r="AI991">
            <v>0</v>
          </cell>
          <cell r="AJ991">
            <v>0</v>
          </cell>
          <cell r="AK991">
            <v>0</v>
          </cell>
          <cell r="AL991">
            <v>0</v>
          </cell>
          <cell r="AM991">
            <v>0</v>
          </cell>
          <cell r="AN991">
            <v>0</v>
          </cell>
          <cell r="AO991">
            <v>0</v>
          </cell>
          <cell r="AP991">
            <v>0</v>
          </cell>
          <cell r="AQ991">
            <v>0</v>
          </cell>
          <cell r="AR991">
            <v>292113147.41000003</v>
          </cell>
          <cell r="AS991">
            <v>320616.33</v>
          </cell>
          <cell r="AT991">
            <v>292433763.74000001</v>
          </cell>
          <cell r="AU991">
            <v>252251260.5</v>
          </cell>
          <cell r="AV991">
            <v>0</v>
          </cell>
          <cell r="AW991">
            <v>0</v>
          </cell>
          <cell r="AX991">
            <v>0</v>
          </cell>
          <cell r="AY991">
            <v>252251260.5</v>
          </cell>
          <cell r="AZ991">
            <v>0</v>
          </cell>
          <cell r="BA991">
            <v>0</v>
          </cell>
          <cell r="BB991">
            <v>0</v>
          </cell>
          <cell r="BC991">
            <v>10123898.67</v>
          </cell>
          <cell r="BD991">
            <v>119565.63</v>
          </cell>
          <cell r="BE991">
            <v>2945426.65</v>
          </cell>
          <cell r="BF991">
            <v>11961627.710000001</v>
          </cell>
          <cell r="BG991">
            <v>0</v>
          </cell>
          <cell r="BH991">
            <v>0</v>
          </cell>
          <cell r="BI991">
            <v>-21720.959999999999</v>
          </cell>
          <cell r="BJ991">
            <v>569813821.94000006</v>
          </cell>
        </row>
        <row r="992">
          <cell r="A992" t="str">
            <v>* Distribution Plant Acc Dep</v>
          </cell>
          <cell r="C992">
            <v>-4397.8999999999996</v>
          </cell>
          <cell r="D992">
            <v>0</v>
          </cell>
          <cell r="E992">
            <v>0</v>
          </cell>
          <cell r="F992">
            <v>0</v>
          </cell>
          <cell r="G992">
            <v>-2617522436.0700002</v>
          </cell>
          <cell r="H992">
            <v>0</v>
          </cell>
          <cell r="I992">
            <v>0</v>
          </cell>
          <cell r="J992">
            <v>0</v>
          </cell>
          <cell r="K992">
            <v>-2617522436.0700002</v>
          </cell>
          <cell r="L992">
            <v>0</v>
          </cell>
          <cell r="M992">
            <v>0</v>
          </cell>
          <cell r="N992">
            <v>0</v>
          </cell>
          <cell r="O992">
            <v>0</v>
          </cell>
          <cell r="P992">
            <v>0</v>
          </cell>
          <cell r="Q992">
            <v>-1784763.57</v>
          </cell>
          <cell r="R992">
            <v>0</v>
          </cell>
          <cell r="S992">
            <v>0</v>
          </cell>
          <cell r="T992">
            <v>0</v>
          </cell>
          <cell r="U992">
            <v>0</v>
          </cell>
          <cell r="V992">
            <v>-2619311597.54</v>
          </cell>
          <cell r="W992">
            <v>0</v>
          </cell>
          <cell r="X992">
            <v>0</v>
          </cell>
          <cell r="Y992">
            <v>0</v>
          </cell>
          <cell r="Z992">
            <v>0</v>
          </cell>
          <cell r="AA992">
            <v>0</v>
          </cell>
          <cell r="AB992">
            <v>0</v>
          </cell>
          <cell r="AC992">
            <v>0</v>
          </cell>
          <cell r="AD992">
            <v>0</v>
          </cell>
          <cell r="AE992">
            <v>0</v>
          </cell>
          <cell r="AF992">
            <v>0</v>
          </cell>
          <cell r="AG992">
            <v>0</v>
          </cell>
          <cell r="AH992">
            <v>0</v>
          </cell>
          <cell r="AI992">
            <v>0</v>
          </cell>
          <cell r="AJ992">
            <v>0</v>
          </cell>
          <cell r="AK992">
            <v>0</v>
          </cell>
          <cell r="AL992">
            <v>0</v>
          </cell>
          <cell r="AM992">
            <v>0</v>
          </cell>
          <cell r="AN992">
            <v>0</v>
          </cell>
          <cell r="AO992">
            <v>0</v>
          </cell>
          <cell r="AP992">
            <v>0</v>
          </cell>
          <cell r="AQ992">
            <v>-4397.8999999999996</v>
          </cell>
          <cell r="AR992">
            <v>0</v>
          </cell>
          <cell r="AS992">
            <v>0</v>
          </cell>
          <cell r="AT992">
            <v>0</v>
          </cell>
          <cell r="AU992">
            <v>-2617522436.0700002</v>
          </cell>
          <cell r="AV992">
            <v>0</v>
          </cell>
          <cell r="AW992">
            <v>0</v>
          </cell>
          <cell r="AX992">
            <v>0</v>
          </cell>
          <cell r="AY992">
            <v>-2617522436.0700002</v>
          </cell>
          <cell r="AZ992">
            <v>0</v>
          </cell>
          <cell r="BA992">
            <v>0</v>
          </cell>
          <cell r="BB992">
            <v>0</v>
          </cell>
          <cell r="BC992">
            <v>0</v>
          </cell>
          <cell r="BD992">
            <v>0</v>
          </cell>
          <cell r="BE992">
            <v>-1784763.57</v>
          </cell>
          <cell r="BF992">
            <v>0</v>
          </cell>
          <cell r="BG992">
            <v>0</v>
          </cell>
          <cell r="BH992">
            <v>0</v>
          </cell>
          <cell r="BI992">
            <v>0</v>
          </cell>
          <cell r="BJ992">
            <v>-2619311597.54</v>
          </cell>
        </row>
        <row r="993">
          <cell r="A993" t="str">
            <v>* DX Tariff</v>
          </cell>
          <cell r="C993">
            <v>0</v>
          </cell>
          <cell r="D993">
            <v>0</v>
          </cell>
          <cell r="E993">
            <v>0</v>
          </cell>
          <cell r="F993">
            <v>0</v>
          </cell>
          <cell r="G993">
            <v>-1122459444.7</v>
          </cell>
          <cell r="H993">
            <v>0</v>
          </cell>
          <cell r="I993">
            <v>0</v>
          </cell>
          <cell r="J993">
            <v>0</v>
          </cell>
          <cell r="K993">
            <v>-1122459444.7</v>
          </cell>
          <cell r="L993">
            <v>0</v>
          </cell>
          <cell r="M993">
            <v>0</v>
          </cell>
          <cell r="N993">
            <v>0</v>
          </cell>
          <cell r="O993">
            <v>0</v>
          </cell>
          <cell r="P993">
            <v>0</v>
          </cell>
          <cell r="Q993">
            <v>-14603833.02</v>
          </cell>
          <cell r="R993">
            <v>-61276412.990000002</v>
          </cell>
          <cell r="S993">
            <v>0</v>
          </cell>
          <cell r="T993">
            <v>0</v>
          </cell>
          <cell r="U993">
            <v>0</v>
          </cell>
          <cell r="V993">
            <v>-1198339690.71</v>
          </cell>
          <cell r="W993">
            <v>0</v>
          </cell>
          <cell r="X993">
            <v>0</v>
          </cell>
          <cell r="Y993">
            <v>0</v>
          </cell>
          <cell r="Z993">
            <v>0</v>
          </cell>
          <cell r="AA993">
            <v>0</v>
          </cell>
          <cell r="AB993">
            <v>0</v>
          </cell>
          <cell r="AC993">
            <v>0</v>
          </cell>
          <cell r="AD993">
            <v>0</v>
          </cell>
          <cell r="AE993">
            <v>0</v>
          </cell>
          <cell r="AF993">
            <v>0</v>
          </cell>
          <cell r="AG993">
            <v>0</v>
          </cell>
          <cell r="AH993">
            <v>0</v>
          </cell>
          <cell r="AI993">
            <v>0</v>
          </cell>
          <cell r="AJ993">
            <v>0</v>
          </cell>
          <cell r="AK993">
            <v>0</v>
          </cell>
          <cell r="AL993">
            <v>0</v>
          </cell>
          <cell r="AM993">
            <v>0</v>
          </cell>
          <cell r="AN993">
            <v>0</v>
          </cell>
          <cell r="AO993">
            <v>0</v>
          </cell>
          <cell r="AP993">
            <v>0</v>
          </cell>
          <cell r="AQ993">
            <v>0</v>
          </cell>
          <cell r="AR993">
            <v>0</v>
          </cell>
          <cell r="AS993">
            <v>0</v>
          </cell>
          <cell r="AT993">
            <v>0</v>
          </cell>
          <cell r="AU993">
            <v>-1122459444.7</v>
          </cell>
          <cell r="AV993">
            <v>0</v>
          </cell>
          <cell r="AW993">
            <v>0</v>
          </cell>
          <cell r="AX993">
            <v>0</v>
          </cell>
          <cell r="AY993">
            <v>-1122459444.7</v>
          </cell>
          <cell r="AZ993">
            <v>0</v>
          </cell>
          <cell r="BA993">
            <v>0</v>
          </cell>
          <cell r="BB993">
            <v>0</v>
          </cell>
          <cell r="BC993">
            <v>0</v>
          </cell>
          <cell r="BD993">
            <v>0</v>
          </cell>
          <cell r="BE993">
            <v>-14603833.02</v>
          </cell>
          <cell r="BF993">
            <v>-61276412.990000002</v>
          </cell>
          <cell r="BG993">
            <v>0</v>
          </cell>
          <cell r="BH993">
            <v>0</v>
          </cell>
          <cell r="BI993">
            <v>0</v>
          </cell>
          <cell r="BJ993">
            <v>-1198339690.71</v>
          </cell>
        </row>
        <row r="994">
          <cell r="A994" t="str">
            <v>* E Prov - Land Assets - Remed</v>
          </cell>
          <cell r="C994">
            <v>0</v>
          </cell>
          <cell r="D994">
            <v>-2310794</v>
          </cell>
          <cell r="E994">
            <v>0</v>
          </cell>
          <cell r="F994">
            <v>-2310794</v>
          </cell>
          <cell r="G994">
            <v>-5370000</v>
          </cell>
          <cell r="H994">
            <v>0</v>
          </cell>
          <cell r="I994">
            <v>0</v>
          </cell>
          <cell r="J994">
            <v>0</v>
          </cell>
          <cell r="K994">
            <v>-5370000</v>
          </cell>
          <cell r="L994">
            <v>0</v>
          </cell>
          <cell r="M994">
            <v>0</v>
          </cell>
          <cell r="N994">
            <v>0</v>
          </cell>
          <cell r="O994">
            <v>0</v>
          </cell>
          <cell r="P994">
            <v>0</v>
          </cell>
          <cell r="Q994">
            <v>-1822723</v>
          </cell>
          <cell r="R994">
            <v>0</v>
          </cell>
          <cell r="S994">
            <v>0</v>
          </cell>
          <cell r="T994">
            <v>0</v>
          </cell>
          <cell r="U994">
            <v>0</v>
          </cell>
          <cell r="V994">
            <v>-9503517</v>
          </cell>
          <cell r="W994">
            <v>0</v>
          </cell>
          <cell r="X994">
            <v>0</v>
          </cell>
          <cell r="Y994">
            <v>0</v>
          </cell>
          <cell r="Z994">
            <v>0</v>
          </cell>
          <cell r="AA994">
            <v>0</v>
          </cell>
          <cell r="AB994">
            <v>0</v>
          </cell>
          <cell r="AC994">
            <v>0</v>
          </cell>
          <cell r="AD994">
            <v>0</v>
          </cell>
          <cell r="AE994">
            <v>0</v>
          </cell>
          <cell r="AF994">
            <v>0</v>
          </cell>
          <cell r="AG994">
            <v>0</v>
          </cell>
          <cell r="AH994">
            <v>0</v>
          </cell>
          <cell r="AI994">
            <v>0</v>
          </cell>
          <cell r="AJ994">
            <v>0</v>
          </cell>
          <cell r="AK994">
            <v>0</v>
          </cell>
          <cell r="AL994">
            <v>0</v>
          </cell>
          <cell r="AM994">
            <v>0</v>
          </cell>
          <cell r="AN994">
            <v>0</v>
          </cell>
          <cell r="AO994">
            <v>0</v>
          </cell>
          <cell r="AP994">
            <v>0</v>
          </cell>
          <cell r="AQ994">
            <v>0</v>
          </cell>
          <cell r="AR994">
            <v>-2310794</v>
          </cell>
          <cell r="AS994">
            <v>0</v>
          </cell>
          <cell r="AT994">
            <v>-2310794</v>
          </cell>
          <cell r="AU994">
            <v>-5370000</v>
          </cell>
          <cell r="AV994">
            <v>0</v>
          </cell>
          <cell r="AW994">
            <v>0</v>
          </cell>
          <cell r="AX994">
            <v>0</v>
          </cell>
          <cell r="AY994">
            <v>-5370000</v>
          </cell>
          <cell r="AZ994">
            <v>0</v>
          </cell>
          <cell r="BA994">
            <v>0</v>
          </cell>
          <cell r="BB994">
            <v>0</v>
          </cell>
          <cell r="BC994">
            <v>0</v>
          </cell>
          <cell r="BD994">
            <v>0</v>
          </cell>
          <cell r="BE994">
            <v>-1822723</v>
          </cell>
          <cell r="BF994">
            <v>0</v>
          </cell>
          <cell r="BG994">
            <v>0</v>
          </cell>
          <cell r="BH994">
            <v>0</v>
          </cell>
          <cell r="BI994">
            <v>0</v>
          </cell>
          <cell r="BJ994">
            <v>-9503517</v>
          </cell>
        </row>
        <row r="995">
          <cell r="A995" t="str">
            <v>* Energy Cost of Power</v>
          </cell>
          <cell r="C995">
            <v>0</v>
          </cell>
          <cell r="D995">
            <v>0</v>
          </cell>
          <cell r="E995">
            <v>0</v>
          </cell>
          <cell r="F995">
            <v>0</v>
          </cell>
          <cell r="G995">
            <v>1707824.1</v>
          </cell>
          <cell r="H995">
            <v>0</v>
          </cell>
          <cell r="I995">
            <v>0</v>
          </cell>
          <cell r="J995">
            <v>0</v>
          </cell>
          <cell r="K995">
            <v>1707824.1</v>
          </cell>
          <cell r="L995">
            <v>0</v>
          </cell>
          <cell r="M995">
            <v>0</v>
          </cell>
          <cell r="N995">
            <v>0</v>
          </cell>
          <cell r="O995">
            <v>0</v>
          </cell>
          <cell r="P995">
            <v>0</v>
          </cell>
          <cell r="Q995">
            <v>0</v>
          </cell>
          <cell r="R995">
            <v>245666742.47</v>
          </cell>
          <cell r="S995">
            <v>0</v>
          </cell>
          <cell r="T995">
            <v>0</v>
          </cell>
          <cell r="U995">
            <v>0</v>
          </cell>
          <cell r="V995">
            <v>247374566.56999999</v>
          </cell>
          <cell r="W995">
            <v>0</v>
          </cell>
          <cell r="X995">
            <v>0</v>
          </cell>
          <cell r="Y995">
            <v>0</v>
          </cell>
          <cell r="Z995">
            <v>0</v>
          </cell>
          <cell r="AA995">
            <v>0</v>
          </cell>
          <cell r="AB995">
            <v>0</v>
          </cell>
          <cell r="AC995">
            <v>0</v>
          </cell>
          <cell r="AD995">
            <v>0</v>
          </cell>
          <cell r="AE995">
            <v>0</v>
          </cell>
          <cell r="AF995">
            <v>0</v>
          </cell>
          <cell r="AG995">
            <v>0</v>
          </cell>
          <cell r="AH995">
            <v>0</v>
          </cell>
          <cell r="AI995">
            <v>0</v>
          </cell>
          <cell r="AJ995">
            <v>0</v>
          </cell>
          <cell r="AK995">
            <v>0</v>
          </cell>
          <cell r="AL995">
            <v>0</v>
          </cell>
          <cell r="AM995">
            <v>0</v>
          </cell>
          <cell r="AN995">
            <v>0</v>
          </cell>
          <cell r="AO995">
            <v>0</v>
          </cell>
          <cell r="AP995">
            <v>0</v>
          </cell>
          <cell r="AQ995">
            <v>0</v>
          </cell>
          <cell r="AR995">
            <v>0</v>
          </cell>
          <cell r="AS995">
            <v>0</v>
          </cell>
          <cell r="AT995">
            <v>0</v>
          </cell>
          <cell r="AU995">
            <v>1707824.1</v>
          </cell>
          <cell r="AV995">
            <v>0</v>
          </cell>
          <cell r="AW995">
            <v>0</v>
          </cell>
          <cell r="AX995">
            <v>0</v>
          </cell>
          <cell r="AY995">
            <v>1707824.1</v>
          </cell>
          <cell r="AZ995">
            <v>0</v>
          </cell>
          <cell r="BA995">
            <v>0</v>
          </cell>
          <cell r="BB995">
            <v>0</v>
          </cell>
          <cell r="BC995">
            <v>0</v>
          </cell>
          <cell r="BD995">
            <v>0</v>
          </cell>
          <cell r="BE995">
            <v>0</v>
          </cell>
          <cell r="BF995">
            <v>245666742.47</v>
          </cell>
          <cell r="BG995">
            <v>0</v>
          </cell>
          <cell r="BH995">
            <v>0</v>
          </cell>
          <cell r="BI995">
            <v>0</v>
          </cell>
          <cell r="BJ995">
            <v>247374566.56999999</v>
          </cell>
        </row>
        <row r="996">
          <cell r="A996" t="str">
            <v>* Environmental Amortization</v>
          </cell>
          <cell r="C996">
            <v>0</v>
          </cell>
          <cell r="D996">
            <v>5864426.3399999999</v>
          </cell>
          <cell r="E996">
            <v>0</v>
          </cell>
          <cell r="F996">
            <v>5864426.3399999999</v>
          </cell>
          <cell r="G996">
            <v>9219424.8399999999</v>
          </cell>
          <cell r="H996">
            <v>0</v>
          </cell>
          <cell r="I996">
            <v>0</v>
          </cell>
          <cell r="J996">
            <v>0</v>
          </cell>
          <cell r="K996">
            <v>9219424.8399999999</v>
          </cell>
          <cell r="L996">
            <v>0</v>
          </cell>
          <cell r="M996">
            <v>0</v>
          </cell>
          <cell r="N996">
            <v>0</v>
          </cell>
          <cell r="O996">
            <v>0</v>
          </cell>
          <cell r="P996">
            <v>0</v>
          </cell>
          <cell r="Q996">
            <v>2515380.52</v>
          </cell>
          <cell r="R996">
            <v>0</v>
          </cell>
          <cell r="S996">
            <v>0</v>
          </cell>
          <cell r="T996">
            <v>0</v>
          </cell>
          <cell r="U996">
            <v>0</v>
          </cell>
          <cell r="V996">
            <v>17599231.699999999</v>
          </cell>
          <cell r="W996">
            <v>0</v>
          </cell>
          <cell r="X996">
            <v>0</v>
          </cell>
          <cell r="Y996">
            <v>0</v>
          </cell>
          <cell r="Z996">
            <v>0</v>
          </cell>
          <cell r="AA996">
            <v>0</v>
          </cell>
          <cell r="AB996">
            <v>0</v>
          </cell>
          <cell r="AC996">
            <v>0</v>
          </cell>
          <cell r="AD996">
            <v>0</v>
          </cell>
          <cell r="AE996">
            <v>0</v>
          </cell>
          <cell r="AF996">
            <v>0</v>
          </cell>
          <cell r="AG996">
            <v>0</v>
          </cell>
          <cell r="AH996">
            <v>0</v>
          </cell>
          <cell r="AI996">
            <v>0</v>
          </cell>
          <cell r="AJ996">
            <v>0</v>
          </cell>
          <cell r="AK996">
            <v>0</v>
          </cell>
          <cell r="AL996">
            <v>0</v>
          </cell>
          <cell r="AM996">
            <v>0</v>
          </cell>
          <cell r="AN996">
            <v>0</v>
          </cell>
          <cell r="AO996">
            <v>0</v>
          </cell>
          <cell r="AP996">
            <v>0</v>
          </cell>
          <cell r="AQ996">
            <v>0</v>
          </cell>
          <cell r="AR996">
            <v>5864426.3399999999</v>
          </cell>
          <cell r="AS996">
            <v>0</v>
          </cell>
          <cell r="AT996">
            <v>5864426.3399999999</v>
          </cell>
          <cell r="AU996">
            <v>9219424.8399999999</v>
          </cell>
          <cell r="AV996">
            <v>0</v>
          </cell>
          <cell r="AW996">
            <v>0</v>
          </cell>
          <cell r="AX996">
            <v>0</v>
          </cell>
          <cell r="AY996">
            <v>9219424.8399999999</v>
          </cell>
          <cell r="AZ996">
            <v>0</v>
          </cell>
          <cell r="BA996">
            <v>0</v>
          </cell>
          <cell r="BB996">
            <v>0</v>
          </cell>
          <cell r="BC996">
            <v>0</v>
          </cell>
          <cell r="BD996">
            <v>0</v>
          </cell>
          <cell r="BE996">
            <v>2515380.52</v>
          </cell>
          <cell r="BF996">
            <v>0</v>
          </cell>
          <cell r="BG996">
            <v>0</v>
          </cell>
          <cell r="BH996">
            <v>0</v>
          </cell>
          <cell r="BI996">
            <v>0</v>
          </cell>
          <cell r="BJ996">
            <v>17599231.699999999</v>
          </cell>
        </row>
        <row r="997">
          <cell r="A997" t="str">
            <v>* Environmental Prov - PCB</v>
          </cell>
          <cell r="C997">
            <v>0</v>
          </cell>
          <cell r="D997">
            <v>-9735796.3000000007</v>
          </cell>
          <cell r="E997">
            <v>0</v>
          </cell>
          <cell r="F997">
            <v>-9735796.3000000007</v>
          </cell>
          <cell r="G997">
            <v>-3145655.66</v>
          </cell>
          <cell r="H997">
            <v>0</v>
          </cell>
          <cell r="I997">
            <v>0</v>
          </cell>
          <cell r="J997">
            <v>0</v>
          </cell>
          <cell r="K997">
            <v>-3145655.66</v>
          </cell>
          <cell r="L997">
            <v>0</v>
          </cell>
          <cell r="M997">
            <v>0</v>
          </cell>
          <cell r="N997">
            <v>0</v>
          </cell>
          <cell r="O997">
            <v>0</v>
          </cell>
          <cell r="P997">
            <v>0</v>
          </cell>
          <cell r="Q997">
            <v>0</v>
          </cell>
          <cell r="R997">
            <v>0</v>
          </cell>
          <cell r="S997">
            <v>0</v>
          </cell>
          <cell r="T997">
            <v>0</v>
          </cell>
          <cell r="U997">
            <v>0</v>
          </cell>
          <cell r="V997">
            <v>-12881451.960000001</v>
          </cell>
          <cell r="W997">
            <v>0</v>
          </cell>
          <cell r="X997">
            <v>0</v>
          </cell>
          <cell r="Y997">
            <v>0</v>
          </cell>
          <cell r="Z997">
            <v>0</v>
          </cell>
          <cell r="AA997">
            <v>0</v>
          </cell>
          <cell r="AB997">
            <v>0</v>
          </cell>
          <cell r="AC997">
            <v>0</v>
          </cell>
          <cell r="AD997">
            <v>0</v>
          </cell>
          <cell r="AE997">
            <v>0</v>
          </cell>
          <cell r="AF997">
            <v>0</v>
          </cell>
          <cell r="AG997">
            <v>0</v>
          </cell>
          <cell r="AH997">
            <v>0</v>
          </cell>
          <cell r="AI997">
            <v>0</v>
          </cell>
          <cell r="AJ997">
            <v>0</v>
          </cell>
          <cell r="AK997">
            <v>0</v>
          </cell>
          <cell r="AL997">
            <v>0</v>
          </cell>
          <cell r="AM997">
            <v>0</v>
          </cell>
          <cell r="AN997">
            <v>0</v>
          </cell>
          <cell r="AO997">
            <v>0</v>
          </cell>
          <cell r="AP997">
            <v>0</v>
          </cell>
          <cell r="AQ997">
            <v>0</v>
          </cell>
          <cell r="AR997">
            <v>-9735796.3000000007</v>
          </cell>
          <cell r="AS997">
            <v>0</v>
          </cell>
          <cell r="AT997">
            <v>-9735796.3000000007</v>
          </cell>
          <cell r="AU997">
            <v>-3145655.66</v>
          </cell>
          <cell r="AV997">
            <v>0</v>
          </cell>
          <cell r="AW997">
            <v>0</v>
          </cell>
          <cell r="AX997">
            <v>0</v>
          </cell>
          <cell r="AY997">
            <v>-3145655.66</v>
          </cell>
          <cell r="AZ997">
            <v>0</v>
          </cell>
          <cell r="BA997">
            <v>0</v>
          </cell>
          <cell r="BB997">
            <v>0</v>
          </cell>
          <cell r="BC997">
            <v>0</v>
          </cell>
          <cell r="BD997">
            <v>0</v>
          </cell>
          <cell r="BE997">
            <v>0</v>
          </cell>
          <cell r="BF997">
            <v>0</v>
          </cell>
          <cell r="BG997">
            <v>0</v>
          </cell>
          <cell r="BH997">
            <v>0</v>
          </cell>
          <cell r="BI997">
            <v>0</v>
          </cell>
          <cell r="BJ997">
            <v>-12881451.960000001</v>
          </cell>
        </row>
        <row r="998">
          <cell r="A998" t="str">
            <v>* Foreign Exchange</v>
          </cell>
          <cell r="C998">
            <v>34850.839999999997</v>
          </cell>
          <cell r="D998">
            <v>-237099.11</v>
          </cell>
          <cell r="E998">
            <v>0</v>
          </cell>
          <cell r="F998">
            <v>-237099.11</v>
          </cell>
          <cell r="G998">
            <v>-94769.57</v>
          </cell>
          <cell r="H998">
            <v>0</v>
          </cell>
          <cell r="I998">
            <v>0</v>
          </cell>
          <cell r="J998">
            <v>0</v>
          </cell>
          <cell r="K998">
            <v>-94769.57</v>
          </cell>
          <cell r="L998">
            <v>0</v>
          </cell>
          <cell r="M998">
            <v>0</v>
          </cell>
          <cell r="N998">
            <v>0</v>
          </cell>
          <cell r="O998">
            <v>852.07</v>
          </cell>
          <cell r="P998">
            <v>0</v>
          </cell>
          <cell r="Q998">
            <v>-123.5</v>
          </cell>
          <cell r="R998">
            <v>181.88</v>
          </cell>
          <cell r="S998">
            <v>0</v>
          </cell>
          <cell r="T998">
            <v>0</v>
          </cell>
          <cell r="U998">
            <v>0</v>
          </cell>
          <cell r="V998">
            <v>-296107.39</v>
          </cell>
          <cell r="W998">
            <v>0</v>
          </cell>
          <cell r="X998">
            <v>0</v>
          </cell>
          <cell r="Y998">
            <v>0</v>
          </cell>
          <cell r="Z998">
            <v>0</v>
          </cell>
          <cell r="AA998">
            <v>0</v>
          </cell>
          <cell r="AB998">
            <v>0</v>
          </cell>
          <cell r="AC998">
            <v>0</v>
          </cell>
          <cell r="AD998">
            <v>0</v>
          </cell>
          <cell r="AE998">
            <v>0</v>
          </cell>
          <cell r="AF998">
            <v>0</v>
          </cell>
          <cell r="AG998">
            <v>0</v>
          </cell>
          <cell r="AH998">
            <v>0</v>
          </cell>
          <cell r="AI998">
            <v>0</v>
          </cell>
          <cell r="AJ998">
            <v>0</v>
          </cell>
          <cell r="AK998">
            <v>0</v>
          </cell>
          <cell r="AL998">
            <v>0</v>
          </cell>
          <cell r="AM998">
            <v>0</v>
          </cell>
          <cell r="AN998">
            <v>0</v>
          </cell>
          <cell r="AO998">
            <v>0</v>
          </cell>
          <cell r="AP998">
            <v>0</v>
          </cell>
          <cell r="AQ998">
            <v>34850.839999999997</v>
          </cell>
          <cell r="AR998">
            <v>-237099.11</v>
          </cell>
          <cell r="AS998">
            <v>0</v>
          </cell>
          <cell r="AT998">
            <v>-237099.11</v>
          </cell>
          <cell r="AU998">
            <v>-94769.57</v>
          </cell>
          <cell r="AV998">
            <v>0</v>
          </cell>
          <cell r="AW998">
            <v>0</v>
          </cell>
          <cell r="AX998">
            <v>0</v>
          </cell>
          <cell r="AY998">
            <v>-94769.57</v>
          </cell>
          <cell r="AZ998">
            <v>0</v>
          </cell>
          <cell r="BA998">
            <v>0</v>
          </cell>
          <cell r="BB998">
            <v>0</v>
          </cell>
          <cell r="BC998">
            <v>852.07</v>
          </cell>
          <cell r="BD998">
            <v>0</v>
          </cell>
          <cell r="BE998">
            <v>-123.5</v>
          </cell>
          <cell r="BF998">
            <v>181.88</v>
          </cell>
          <cell r="BG998">
            <v>0</v>
          </cell>
          <cell r="BH998">
            <v>0</v>
          </cell>
          <cell r="BI998">
            <v>0</v>
          </cell>
          <cell r="BJ998">
            <v>-296107.39</v>
          </cell>
        </row>
        <row r="999">
          <cell r="A999" t="str">
            <v>* Future use assets</v>
          </cell>
          <cell r="C999">
            <v>5764611.7599999998</v>
          </cell>
          <cell r="D999">
            <v>91261651.75</v>
          </cell>
          <cell r="E999">
            <v>0</v>
          </cell>
          <cell r="F999">
            <v>91261651.75</v>
          </cell>
          <cell r="G999">
            <v>45168316.280000001</v>
          </cell>
          <cell r="H999">
            <v>0</v>
          </cell>
          <cell r="I999">
            <v>0</v>
          </cell>
          <cell r="J999">
            <v>0</v>
          </cell>
          <cell r="K999">
            <v>45168316.280000001</v>
          </cell>
          <cell r="L999">
            <v>0</v>
          </cell>
          <cell r="M999">
            <v>-0.02</v>
          </cell>
          <cell r="N999">
            <v>-0.02</v>
          </cell>
          <cell r="O999">
            <v>0</v>
          </cell>
          <cell r="P999">
            <v>0</v>
          </cell>
          <cell r="Q999">
            <v>1573005</v>
          </cell>
          <cell r="R999">
            <v>3578694.11</v>
          </cell>
          <cell r="S999">
            <v>0</v>
          </cell>
          <cell r="T999">
            <v>0</v>
          </cell>
          <cell r="U999">
            <v>0</v>
          </cell>
          <cell r="V999">
            <v>147346278.88</v>
          </cell>
          <cell r="W999">
            <v>0</v>
          </cell>
          <cell r="X999">
            <v>0</v>
          </cell>
          <cell r="Y999">
            <v>0</v>
          </cell>
          <cell r="Z999">
            <v>0</v>
          </cell>
          <cell r="AA999">
            <v>0</v>
          </cell>
          <cell r="AB999">
            <v>0</v>
          </cell>
          <cell r="AC999">
            <v>0</v>
          </cell>
          <cell r="AD999">
            <v>0</v>
          </cell>
          <cell r="AE999">
            <v>0</v>
          </cell>
          <cell r="AF999">
            <v>0</v>
          </cell>
          <cell r="AG999">
            <v>0</v>
          </cell>
          <cell r="AH999">
            <v>0</v>
          </cell>
          <cell r="AI999">
            <v>0</v>
          </cell>
          <cell r="AJ999">
            <v>0</v>
          </cell>
          <cell r="AK999">
            <v>0</v>
          </cell>
          <cell r="AL999">
            <v>0</v>
          </cell>
          <cell r="AM999">
            <v>0</v>
          </cell>
          <cell r="AN999">
            <v>0</v>
          </cell>
          <cell r="AO999">
            <v>0</v>
          </cell>
          <cell r="AP999">
            <v>0</v>
          </cell>
          <cell r="AQ999">
            <v>5764611.7599999998</v>
          </cell>
          <cell r="AR999">
            <v>91261651.75</v>
          </cell>
          <cell r="AS999">
            <v>0</v>
          </cell>
          <cell r="AT999">
            <v>91261651.75</v>
          </cell>
          <cell r="AU999">
            <v>45168316.280000001</v>
          </cell>
          <cell r="AV999">
            <v>0</v>
          </cell>
          <cell r="AW999">
            <v>0</v>
          </cell>
          <cell r="AX999">
            <v>0</v>
          </cell>
          <cell r="AY999">
            <v>45168316.280000001</v>
          </cell>
          <cell r="AZ999">
            <v>0</v>
          </cell>
          <cell r="BA999">
            <v>-0.02</v>
          </cell>
          <cell r="BB999">
            <v>-0.02</v>
          </cell>
          <cell r="BC999">
            <v>0</v>
          </cell>
          <cell r="BD999">
            <v>0</v>
          </cell>
          <cell r="BE999">
            <v>1573005</v>
          </cell>
          <cell r="BF999">
            <v>3578694.11</v>
          </cell>
          <cell r="BG999">
            <v>0</v>
          </cell>
          <cell r="BH999">
            <v>0</v>
          </cell>
          <cell r="BI999">
            <v>0</v>
          </cell>
          <cell r="BJ999">
            <v>147346278.88</v>
          </cell>
        </row>
        <row r="1000">
          <cell r="A1000" t="str">
            <v>* Gain Loss Dispositions</v>
          </cell>
          <cell r="C1000">
            <v>0</v>
          </cell>
          <cell r="D1000">
            <v>-53347.83</v>
          </cell>
          <cell r="E1000">
            <v>0</v>
          </cell>
          <cell r="F1000">
            <v>-53347.83</v>
          </cell>
          <cell r="G1000">
            <v>71412.600000000006</v>
          </cell>
          <cell r="H1000">
            <v>0</v>
          </cell>
          <cell r="I1000">
            <v>0</v>
          </cell>
          <cell r="J1000">
            <v>0</v>
          </cell>
          <cell r="K1000">
            <v>71412.600000000006</v>
          </cell>
          <cell r="L1000">
            <v>0</v>
          </cell>
          <cell r="M1000">
            <v>0</v>
          </cell>
          <cell r="N1000">
            <v>0</v>
          </cell>
          <cell r="O1000">
            <v>80655.67</v>
          </cell>
          <cell r="P1000">
            <v>0</v>
          </cell>
          <cell r="Q1000">
            <v>-1880.83</v>
          </cell>
          <cell r="R1000">
            <v>-15198.99</v>
          </cell>
          <cell r="S1000">
            <v>0</v>
          </cell>
          <cell r="T1000">
            <v>0</v>
          </cell>
          <cell r="U1000">
            <v>0</v>
          </cell>
          <cell r="V1000">
            <v>81640.62</v>
          </cell>
          <cell r="W1000">
            <v>0</v>
          </cell>
          <cell r="X1000">
            <v>0</v>
          </cell>
          <cell r="Y1000">
            <v>0</v>
          </cell>
          <cell r="Z1000">
            <v>0</v>
          </cell>
          <cell r="AA1000">
            <v>0</v>
          </cell>
          <cell r="AB1000">
            <v>0</v>
          </cell>
          <cell r="AC1000">
            <v>0</v>
          </cell>
          <cell r="AD1000">
            <v>0</v>
          </cell>
          <cell r="AE1000">
            <v>0</v>
          </cell>
          <cell r="AF1000">
            <v>0</v>
          </cell>
          <cell r="AG1000">
            <v>0</v>
          </cell>
          <cell r="AH1000">
            <v>0</v>
          </cell>
          <cell r="AI1000">
            <v>0</v>
          </cell>
          <cell r="AJ1000">
            <v>0</v>
          </cell>
          <cell r="AK1000">
            <v>0</v>
          </cell>
          <cell r="AL1000">
            <v>0</v>
          </cell>
          <cell r="AM1000">
            <v>0</v>
          </cell>
          <cell r="AN1000">
            <v>0</v>
          </cell>
          <cell r="AO1000">
            <v>0</v>
          </cell>
          <cell r="AP1000">
            <v>0</v>
          </cell>
          <cell r="AQ1000">
            <v>0</v>
          </cell>
          <cell r="AR1000">
            <v>-53347.83</v>
          </cell>
          <cell r="AS1000">
            <v>0</v>
          </cell>
          <cell r="AT1000">
            <v>-53347.83</v>
          </cell>
          <cell r="AU1000">
            <v>71412.600000000006</v>
          </cell>
          <cell r="AV1000">
            <v>0</v>
          </cell>
          <cell r="AW1000">
            <v>0</v>
          </cell>
          <cell r="AX1000">
            <v>0</v>
          </cell>
          <cell r="AY1000">
            <v>71412.600000000006</v>
          </cell>
          <cell r="AZ1000">
            <v>0</v>
          </cell>
          <cell r="BA1000">
            <v>0</v>
          </cell>
          <cell r="BB1000">
            <v>0</v>
          </cell>
          <cell r="BC1000">
            <v>80655.67</v>
          </cell>
          <cell r="BD1000">
            <v>0</v>
          </cell>
          <cell r="BE1000">
            <v>-1880.83</v>
          </cell>
          <cell r="BF1000">
            <v>-15198.99</v>
          </cell>
          <cell r="BG1000">
            <v>0</v>
          </cell>
          <cell r="BH1000">
            <v>0</v>
          </cell>
          <cell r="BI1000">
            <v>0</v>
          </cell>
          <cell r="BJ1000">
            <v>81640.62</v>
          </cell>
        </row>
        <row r="1001">
          <cell r="A1001" t="str">
            <v>* General Plant Acc Dep</v>
          </cell>
          <cell r="C1001">
            <v>-40.81</v>
          </cell>
          <cell r="D1001">
            <v>-612309026.71000004</v>
          </cell>
          <cell r="E1001">
            <v>0</v>
          </cell>
          <cell r="F1001">
            <v>-612309026.71000004</v>
          </cell>
          <cell r="G1001">
            <v>-459882274.91000003</v>
          </cell>
          <cell r="H1001">
            <v>0</v>
          </cell>
          <cell r="I1001">
            <v>0</v>
          </cell>
          <cell r="J1001">
            <v>0</v>
          </cell>
          <cell r="K1001">
            <v>-459882274.91000003</v>
          </cell>
          <cell r="L1001">
            <v>0</v>
          </cell>
          <cell r="M1001">
            <v>67.94</v>
          </cell>
          <cell r="N1001">
            <v>67.94</v>
          </cell>
          <cell r="O1001">
            <v>-69871775.489999995</v>
          </cell>
          <cell r="P1001">
            <v>-1014395.5</v>
          </cell>
          <cell r="Q1001">
            <v>-1938532.36</v>
          </cell>
          <cell r="R1001">
            <v>-268185150.88999999</v>
          </cell>
          <cell r="S1001">
            <v>0</v>
          </cell>
          <cell r="T1001">
            <v>0</v>
          </cell>
          <cell r="U1001">
            <v>-1005697.22</v>
          </cell>
          <cell r="V1001">
            <v>-1414206825.95</v>
          </cell>
          <cell r="W1001">
            <v>0</v>
          </cell>
          <cell r="X1001">
            <v>0</v>
          </cell>
          <cell r="Y1001">
            <v>0</v>
          </cell>
          <cell r="Z1001">
            <v>0</v>
          </cell>
          <cell r="AA1001">
            <v>0</v>
          </cell>
          <cell r="AB1001">
            <v>0</v>
          </cell>
          <cell r="AC1001">
            <v>0</v>
          </cell>
          <cell r="AD1001">
            <v>0</v>
          </cell>
          <cell r="AE1001">
            <v>0</v>
          </cell>
          <cell r="AF1001">
            <v>0</v>
          </cell>
          <cell r="AG1001">
            <v>0</v>
          </cell>
          <cell r="AH1001">
            <v>0</v>
          </cell>
          <cell r="AI1001">
            <v>0</v>
          </cell>
          <cell r="AJ1001">
            <v>0</v>
          </cell>
          <cell r="AK1001">
            <v>0</v>
          </cell>
          <cell r="AL1001">
            <v>0</v>
          </cell>
          <cell r="AM1001">
            <v>0</v>
          </cell>
          <cell r="AN1001">
            <v>0</v>
          </cell>
          <cell r="AO1001">
            <v>0</v>
          </cell>
          <cell r="AP1001">
            <v>0</v>
          </cell>
          <cell r="AQ1001">
            <v>-40.81</v>
          </cell>
          <cell r="AR1001">
            <v>-612309026.71000004</v>
          </cell>
          <cell r="AS1001">
            <v>0</v>
          </cell>
          <cell r="AT1001">
            <v>-612309026.71000004</v>
          </cell>
          <cell r="AU1001">
            <v>-459882274.91000003</v>
          </cell>
          <cell r="AV1001">
            <v>0</v>
          </cell>
          <cell r="AW1001">
            <v>0</v>
          </cell>
          <cell r="AX1001">
            <v>0</v>
          </cell>
          <cell r="AY1001">
            <v>-459882274.91000003</v>
          </cell>
          <cell r="AZ1001">
            <v>0</v>
          </cell>
          <cell r="BA1001">
            <v>67.94</v>
          </cell>
          <cell r="BB1001">
            <v>67.94</v>
          </cell>
          <cell r="BC1001">
            <v>-69871775.489999995</v>
          </cell>
          <cell r="BD1001">
            <v>-1014395.5</v>
          </cell>
          <cell r="BE1001">
            <v>-1938532.36</v>
          </cell>
          <cell r="BF1001">
            <v>-268185150.88999999</v>
          </cell>
          <cell r="BG1001">
            <v>0</v>
          </cell>
          <cell r="BH1001">
            <v>0</v>
          </cell>
          <cell r="BI1001">
            <v>-1005697.22</v>
          </cell>
          <cell r="BJ1001">
            <v>-1414206825.95</v>
          </cell>
        </row>
        <row r="1002">
          <cell r="A1002" t="str">
            <v>* Generation Plant Acc Dep</v>
          </cell>
          <cell r="C1002">
            <v>0</v>
          </cell>
          <cell r="D1002">
            <v>0</v>
          </cell>
          <cell r="E1002">
            <v>0</v>
          </cell>
          <cell r="F1002">
            <v>0</v>
          </cell>
          <cell r="G1002">
            <v>-599458.1</v>
          </cell>
          <cell r="H1002">
            <v>0</v>
          </cell>
          <cell r="I1002">
            <v>0</v>
          </cell>
          <cell r="J1002">
            <v>0</v>
          </cell>
          <cell r="K1002">
            <v>-599458.1</v>
          </cell>
          <cell r="L1002">
            <v>0</v>
          </cell>
          <cell r="M1002">
            <v>0</v>
          </cell>
          <cell r="N1002">
            <v>0</v>
          </cell>
          <cell r="O1002">
            <v>0</v>
          </cell>
          <cell r="P1002">
            <v>0</v>
          </cell>
          <cell r="Q1002">
            <v>-22055847.559999999</v>
          </cell>
          <cell r="R1002">
            <v>0</v>
          </cell>
          <cell r="S1002">
            <v>0</v>
          </cell>
          <cell r="T1002">
            <v>0</v>
          </cell>
          <cell r="U1002">
            <v>-18714.240000000002</v>
          </cell>
          <cell r="V1002">
            <v>-22674019.899999999</v>
          </cell>
          <cell r="W1002">
            <v>0</v>
          </cell>
          <cell r="X1002">
            <v>0</v>
          </cell>
          <cell r="Y1002">
            <v>0</v>
          </cell>
          <cell r="Z1002">
            <v>0</v>
          </cell>
          <cell r="AA1002">
            <v>0</v>
          </cell>
          <cell r="AB1002">
            <v>0</v>
          </cell>
          <cell r="AC1002">
            <v>0</v>
          </cell>
          <cell r="AD1002">
            <v>0</v>
          </cell>
          <cell r="AE1002">
            <v>0</v>
          </cell>
          <cell r="AF1002">
            <v>0</v>
          </cell>
          <cell r="AG1002">
            <v>0</v>
          </cell>
          <cell r="AH1002">
            <v>0</v>
          </cell>
          <cell r="AI1002">
            <v>0</v>
          </cell>
          <cell r="AJ1002">
            <v>0</v>
          </cell>
          <cell r="AK1002">
            <v>0</v>
          </cell>
          <cell r="AL1002">
            <v>0</v>
          </cell>
          <cell r="AM1002">
            <v>0</v>
          </cell>
          <cell r="AN1002">
            <v>0</v>
          </cell>
          <cell r="AO1002">
            <v>0</v>
          </cell>
          <cell r="AP1002">
            <v>0</v>
          </cell>
          <cell r="AQ1002">
            <v>0</v>
          </cell>
          <cell r="AR1002">
            <v>0</v>
          </cell>
          <cell r="AS1002">
            <v>0</v>
          </cell>
          <cell r="AT1002">
            <v>0</v>
          </cell>
          <cell r="AU1002">
            <v>-599458.1</v>
          </cell>
          <cell r="AV1002">
            <v>0</v>
          </cell>
          <cell r="AW1002">
            <v>0</v>
          </cell>
          <cell r="AX1002">
            <v>0</v>
          </cell>
          <cell r="AY1002">
            <v>-599458.1</v>
          </cell>
          <cell r="AZ1002">
            <v>0</v>
          </cell>
          <cell r="BA1002">
            <v>0</v>
          </cell>
          <cell r="BB1002">
            <v>0</v>
          </cell>
          <cell r="BC1002">
            <v>0</v>
          </cell>
          <cell r="BD1002">
            <v>0</v>
          </cell>
          <cell r="BE1002">
            <v>-22055847.559999999</v>
          </cell>
          <cell r="BF1002">
            <v>0</v>
          </cell>
          <cell r="BG1002">
            <v>0</v>
          </cell>
          <cell r="BH1002">
            <v>0</v>
          </cell>
          <cell r="BI1002">
            <v>-18714.240000000002</v>
          </cell>
          <cell r="BJ1002">
            <v>-22674019.899999999</v>
          </cell>
        </row>
        <row r="1003">
          <cell r="A1003" t="str">
            <v>* GST PST DRC</v>
          </cell>
          <cell r="C1003">
            <v>178997.73</v>
          </cell>
          <cell r="D1003">
            <v>71608441.439999998</v>
          </cell>
          <cell r="E1003">
            <v>0</v>
          </cell>
          <cell r="F1003">
            <v>71608441.439999998</v>
          </cell>
          <cell r="G1003">
            <v>-95531274.780000001</v>
          </cell>
          <cell r="H1003">
            <v>0</v>
          </cell>
          <cell r="I1003">
            <v>0</v>
          </cell>
          <cell r="J1003">
            <v>-70467.990000000005</v>
          </cell>
          <cell r="K1003">
            <v>-95601742.769999996</v>
          </cell>
          <cell r="L1003">
            <v>0</v>
          </cell>
          <cell r="M1003">
            <v>-0.02</v>
          </cell>
          <cell r="N1003">
            <v>-0.02</v>
          </cell>
          <cell r="O1003">
            <v>-218697.71</v>
          </cell>
          <cell r="P1003">
            <v>0</v>
          </cell>
          <cell r="Q1003">
            <v>561602.02</v>
          </cell>
          <cell r="R1003">
            <v>-258145.23</v>
          </cell>
          <cell r="S1003">
            <v>0</v>
          </cell>
          <cell r="T1003">
            <v>0</v>
          </cell>
          <cell r="U1003">
            <v>0</v>
          </cell>
          <cell r="V1003">
            <v>-23729544.539999999</v>
          </cell>
          <cell r="W1003">
            <v>0</v>
          </cell>
          <cell r="X1003">
            <v>0</v>
          </cell>
          <cell r="Y1003">
            <v>0</v>
          </cell>
          <cell r="Z1003">
            <v>0</v>
          </cell>
          <cell r="AA1003">
            <v>0</v>
          </cell>
          <cell r="AB1003">
            <v>0</v>
          </cell>
          <cell r="AC1003">
            <v>0</v>
          </cell>
          <cell r="AD1003">
            <v>0</v>
          </cell>
          <cell r="AE1003">
            <v>0</v>
          </cell>
          <cell r="AF1003">
            <v>0</v>
          </cell>
          <cell r="AG1003">
            <v>0</v>
          </cell>
          <cell r="AH1003">
            <v>0</v>
          </cell>
          <cell r="AI1003">
            <v>0</v>
          </cell>
          <cell r="AJ1003">
            <v>0</v>
          </cell>
          <cell r="AK1003">
            <v>0</v>
          </cell>
          <cell r="AL1003">
            <v>0</v>
          </cell>
          <cell r="AM1003">
            <v>0</v>
          </cell>
          <cell r="AN1003">
            <v>0</v>
          </cell>
          <cell r="AO1003">
            <v>0</v>
          </cell>
          <cell r="AP1003">
            <v>0</v>
          </cell>
          <cell r="AQ1003">
            <v>178997.73</v>
          </cell>
          <cell r="AR1003">
            <v>71608441.439999998</v>
          </cell>
          <cell r="AS1003">
            <v>0</v>
          </cell>
          <cell r="AT1003">
            <v>71608441.439999998</v>
          </cell>
          <cell r="AU1003">
            <v>-95531274.780000001</v>
          </cell>
          <cell r="AV1003">
            <v>0</v>
          </cell>
          <cell r="AW1003">
            <v>0</v>
          </cell>
          <cell r="AX1003">
            <v>-70467.990000000005</v>
          </cell>
          <cell r="AY1003">
            <v>-95601742.769999996</v>
          </cell>
          <cell r="AZ1003">
            <v>0</v>
          </cell>
          <cell r="BA1003">
            <v>-0.02</v>
          </cell>
          <cell r="BB1003">
            <v>-0.02</v>
          </cell>
          <cell r="BC1003">
            <v>-218697.71</v>
          </cell>
          <cell r="BD1003">
            <v>0</v>
          </cell>
          <cell r="BE1003">
            <v>561602.02</v>
          </cell>
          <cell r="BF1003">
            <v>-258145.23</v>
          </cell>
          <cell r="BG1003">
            <v>0</v>
          </cell>
          <cell r="BH1003">
            <v>0</v>
          </cell>
          <cell r="BI1003">
            <v>0</v>
          </cell>
          <cell r="BJ1003">
            <v>-23729544.539999999</v>
          </cell>
        </row>
        <row r="1004">
          <cell r="A1004" t="str">
            <v>* IMO Costs</v>
          </cell>
          <cell r="C1004">
            <v>0</v>
          </cell>
          <cell r="D1004">
            <v>0</v>
          </cell>
          <cell r="E1004">
            <v>0</v>
          </cell>
          <cell r="F1004">
            <v>0</v>
          </cell>
          <cell r="G1004">
            <v>2411435406.8400002</v>
          </cell>
          <cell r="H1004">
            <v>0</v>
          </cell>
          <cell r="I1004">
            <v>0</v>
          </cell>
          <cell r="J1004">
            <v>0</v>
          </cell>
          <cell r="K1004">
            <v>2411435406.8400002</v>
          </cell>
          <cell r="L1004">
            <v>0</v>
          </cell>
          <cell r="M1004">
            <v>0</v>
          </cell>
          <cell r="N1004">
            <v>0</v>
          </cell>
          <cell r="O1004">
            <v>0</v>
          </cell>
          <cell r="P1004">
            <v>0</v>
          </cell>
          <cell r="Q1004">
            <v>0</v>
          </cell>
          <cell r="R1004">
            <v>114711432.67</v>
          </cell>
          <cell r="S1004">
            <v>0</v>
          </cell>
          <cell r="T1004">
            <v>0</v>
          </cell>
          <cell r="U1004">
            <v>0</v>
          </cell>
          <cell r="V1004">
            <v>2526146839.5100002</v>
          </cell>
          <cell r="W1004">
            <v>0</v>
          </cell>
          <cell r="X1004">
            <v>0</v>
          </cell>
          <cell r="Y1004">
            <v>0</v>
          </cell>
          <cell r="Z1004">
            <v>0</v>
          </cell>
          <cell r="AA1004">
            <v>0</v>
          </cell>
          <cell r="AB1004">
            <v>0</v>
          </cell>
          <cell r="AC1004">
            <v>0</v>
          </cell>
          <cell r="AD1004">
            <v>0</v>
          </cell>
          <cell r="AE1004">
            <v>0</v>
          </cell>
          <cell r="AF1004">
            <v>0</v>
          </cell>
          <cell r="AG1004">
            <v>0</v>
          </cell>
          <cell r="AH1004">
            <v>0</v>
          </cell>
          <cell r="AI1004">
            <v>0</v>
          </cell>
          <cell r="AJ1004">
            <v>0</v>
          </cell>
          <cell r="AK1004">
            <v>0</v>
          </cell>
          <cell r="AL1004">
            <v>0</v>
          </cell>
          <cell r="AM1004">
            <v>0</v>
          </cell>
          <cell r="AN1004">
            <v>0</v>
          </cell>
          <cell r="AO1004">
            <v>0</v>
          </cell>
          <cell r="AP1004">
            <v>0</v>
          </cell>
          <cell r="AQ1004">
            <v>0</v>
          </cell>
          <cell r="AR1004">
            <v>0</v>
          </cell>
          <cell r="AS1004">
            <v>0</v>
          </cell>
          <cell r="AT1004">
            <v>0</v>
          </cell>
          <cell r="AU1004">
            <v>2411435406.8400002</v>
          </cell>
          <cell r="AV1004">
            <v>0</v>
          </cell>
          <cell r="AW1004">
            <v>0</v>
          </cell>
          <cell r="AX1004">
            <v>0</v>
          </cell>
          <cell r="AY1004">
            <v>2411435406.8400002</v>
          </cell>
          <cell r="AZ1004">
            <v>0</v>
          </cell>
          <cell r="BA1004">
            <v>0</v>
          </cell>
          <cell r="BB1004">
            <v>0</v>
          </cell>
          <cell r="BC1004">
            <v>0</v>
          </cell>
          <cell r="BD1004">
            <v>0</v>
          </cell>
          <cell r="BE1004">
            <v>0</v>
          </cell>
          <cell r="BF1004">
            <v>114711432.67</v>
          </cell>
          <cell r="BG1004">
            <v>0</v>
          </cell>
          <cell r="BH1004">
            <v>0</v>
          </cell>
          <cell r="BI1004">
            <v>0</v>
          </cell>
          <cell r="BJ1004">
            <v>2526146839.5100002</v>
          </cell>
        </row>
        <row r="1005">
          <cell r="A1005" t="str">
            <v>* Major Distribution Assets</v>
          </cell>
          <cell r="C1005">
            <v>235467.82</v>
          </cell>
          <cell r="D1005">
            <v>0</v>
          </cell>
          <cell r="E1005">
            <v>0</v>
          </cell>
          <cell r="F1005">
            <v>0</v>
          </cell>
          <cell r="G1005">
            <v>7457998229.0900002</v>
          </cell>
          <cell r="H1005">
            <v>0</v>
          </cell>
          <cell r="I1005">
            <v>0</v>
          </cell>
          <cell r="J1005">
            <v>0</v>
          </cell>
          <cell r="K1005">
            <v>7457998229.0900002</v>
          </cell>
          <cell r="L1005">
            <v>0</v>
          </cell>
          <cell r="M1005">
            <v>0</v>
          </cell>
          <cell r="N1005">
            <v>0</v>
          </cell>
          <cell r="O1005">
            <v>0</v>
          </cell>
          <cell r="P1005">
            <v>0</v>
          </cell>
          <cell r="Q1005">
            <v>6542923.71</v>
          </cell>
          <cell r="R1005">
            <v>0</v>
          </cell>
          <cell r="S1005">
            <v>0</v>
          </cell>
          <cell r="T1005">
            <v>0</v>
          </cell>
          <cell r="U1005">
            <v>0</v>
          </cell>
          <cell r="V1005">
            <v>7464776620.6199999</v>
          </cell>
          <cell r="W1005">
            <v>0</v>
          </cell>
          <cell r="X1005">
            <v>0</v>
          </cell>
          <cell r="Y1005">
            <v>0</v>
          </cell>
          <cell r="Z1005">
            <v>0</v>
          </cell>
          <cell r="AA1005">
            <v>0</v>
          </cell>
          <cell r="AB1005">
            <v>0</v>
          </cell>
          <cell r="AC1005">
            <v>0</v>
          </cell>
          <cell r="AD1005">
            <v>0</v>
          </cell>
          <cell r="AE1005">
            <v>0</v>
          </cell>
          <cell r="AF1005">
            <v>0</v>
          </cell>
          <cell r="AG1005">
            <v>0</v>
          </cell>
          <cell r="AH1005">
            <v>0</v>
          </cell>
          <cell r="AI1005">
            <v>0</v>
          </cell>
          <cell r="AJ1005">
            <v>0</v>
          </cell>
          <cell r="AK1005">
            <v>0</v>
          </cell>
          <cell r="AL1005">
            <v>0</v>
          </cell>
          <cell r="AM1005">
            <v>0</v>
          </cell>
          <cell r="AN1005">
            <v>0</v>
          </cell>
          <cell r="AO1005">
            <v>0</v>
          </cell>
          <cell r="AP1005">
            <v>0</v>
          </cell>
          <cell r="AQ1005">
            <v>235467.82</v>
          </cell>
          <cell r="AR1005">
            <v>0</v>
          </cell>
          <cell r="AS1005">
            <v>0</v>
          </cell>
          <cell r="AT1005">
            <v>0</v>
          </cell>
          <cell r="AU1005">
            <v>7457998229.0900002</v>
          </cell>
          <cell r="AV1005">
            <v>0</v>
          </cell>
          <cell r="AW1005">
            <v>0</v>
          </cell>
          <cell r="AX1005">
            <v>0</v>
          </cell>
          <cell r="AY1005">
            <v>7457998229.0900002</v>
          </cell>
          <cell r="AZ1005">
            <v>0</v>
          </cell>
          <cell r="BA1005">
            <v>0</v>
          </cell>
          <cell r="BB1005">
            <v>0</v>
          </cell>
          <cell r="BC1005">
            <v>0</v>
          </cell>
          <cell r="BD1005">
            <v>0</v>
          </cell>
          <cell r="BE1005">
            <v>6542923.71</v>
          </cell>
          <cell r="BF1005">
            <v>0</v>
          </cell>
          <cell r="BG1005">
            <v>0</v>
          </cell>
          <cell r="BH1005">
            <v>0</v>
          </cell>
          <cell r="BI1005">
            <v>0</v>
          </cell>
          <cell r="BJ1005">
            <v>7464776620.6199999</v>
          </cell>
        </row>
        <row r="1006">
          <cell r="A1006" t="str">
            <v>* Major General Assets</v>
          </cell>
          <cell r="C1006">
            <v>143102.88</v>
          </cell>
          <cell r="D1006">
            <v>966936095.15999997</v>
          </cell>
          <cell r="E1006">
            <v>0</v>
          </cell>
          <cell r="F1006">
            <v>966936095.15999997</v>
          </cell>
          <cell r="G1006">
            <v>424039081.58999997</v>
          </cell>
          <cell r="H1006">
            <v>0</v>
          </cell>
          <cell r="I1006">
            <v>0</v>
          </cell>
          <cell r="J1006">
            <v>0</v>
          </cell>
          <cell r="K1006">
            <v>424039081.58999997</v>
          </cell>
          <cell r="L1006">
            <v>0</v>
          </cell>
          <cell r="M1006">
            <v>-2408.35</v>
          </cell>
          <cell r="N1006">
            <v>-2408.35</v>
          </cell>
          <cell r="O1006">
            <v>132020972.7</v>
          </cell>
          <cell r="P1006">
            <v>2253618.31</v>
          </cell>
          <cell r="Q1006">
            <v>8999606.3399999999</v>
          </cell>
          <cell r="R1006">
            <v>478950555.35000002</v>
          </cell>
          <cell r="S1006">
            <v>0</v>
          </cell>
          <cell r="T1006">
            <v>0</v>
          </cell>
          <cell r="U1006">
            <v>15744356.34</v>
          </cell>
          <cell r="V1006">
            <v>2029084980.3199999</v>
          </cell>
          <cell r="W1006">
            <v>0</v>
          </cell>
          <cell r="X1006">
            <v>0</v>
          </cell>
          <cell r="Y1006">
            <v>0</v>
          </cell>
          <cell r="Z1006">
            <v>0</v>
          </cell>
          <cell r="AA1006">
            <v>0</v>
          </cell>
          <cell r="AB1006">
            <v>0</v>
          </cell>
          <cell r="AC1006">
            <v>0</v>
          </cell>
          <cell r="AD1006">
            <v>0</v>
          </cell>
          <cell r="AE1006">
            <v>0</v>
          </cell>
          <cell r="AF1006">
            <v>0</v>
          </cell>
          <cell r="AG1006">
            <v>0</v>
          </cell>
          <cell r="AH1006">
            <v>0</v>
          </cell>
          <cell r="AI1006">
            <v>0</v>
          </cell>
          <cell r="AJ1006">
            <v>0</v>
          </cell>
          <cell r="AK1006">
            <v>0</v>
          </cell>
          <cell r="AL1006">
            <v>0</v>
          </cell>
          <cell r="AM1006">
            <v>0</v>
          </cell>
          <cell r="AN1006">
            <v>0</v>
          </cell>
          <cell r="AO1006">
            <v>0</v>
          </cell>
          <cell r="AP1006">
            <v>0</v>
          </cell>
          <cell r="AQ1006">
            <v>143102.88</v>
          </cell>
          <cell r="AR1006">
            <v>966936095.15999997</v>
          </cell>
          <cell r="AS1006">
            <v>0</v>
          </cell>
          <cell r="AT1006">
            <v>966936095.15999997</v>
          </cell>
          <cell r="AU1006">
            <v>424039081.58999997</v>
          </cell>
          <cell r="AV1006">
            <v>0</v>
          </cell>
          <cell r="AW1006">
            <v>0</v>
          </cell>
          <cell r="AX1006">
            <v>0</v>
          </cell>
          <cell r="AY1006">
            <v>424039081.58999997</v>
          </cell>
          <cell r="AZ1006">
            <v>0</v>
          </cell>
          <cell r="BA1006">
            <v>-2408.35</v>
          </cell>
          <cell r="BB1006">
            <v>-2408.35</v>
          </cell>
          <cell r="BC1006">
            <v>132020972.7</v>
          </cell>
          <cell r="BD1006">
            <v>2253618.31</v>
          </cell>
          <cell r="BE1006">
            <v>8999606.3399999999</v>
          </cell>
          <cell r="BF1006">
            <v>478950555.35000002</v>
          </cell>
          <cell r="BG1006">
            <v>0</v>
          </cell>
          <cell r="BH1006">
            <v>0</v>
          </cell>
          <cell r="BI1006">
            <v>15744356.34</v>
          </cell>
          <cell r="BJ1006">
            <v>2029084980.3199999</v>
          </cell>
        </row>
        <row r="1007">
          <cell r="A1007" t="str">
            <v>* Major Generation Assets</v>
          </cell>
          <cell r="C1007">
            <v>0</v>
          </cell>
          <cell r="D1007">
            <v>0</v>
          </cell>
          <cell r="E1007">
            <v>0</v>
          </cell>
          <cell r="F1007">
            <v>0</v>
          </cell>
          <cell r="G1007">
            <v>709312.29</v>
          </cell>
          <cell r="H1007">
            <v>0</v>
          </cell>
          <cell r="I1007">
            <v>0</v>
          </cell>
          <cell r="J1007">
            <v>0</v>
          </cell>
          <cell r="K1007">
            <v>709312.29</v>
          </cell>
          <cell r="L1007">
            <v>0</v>
          </cell>
          <cell r="M1007">
            <v>0</v>
          </cell>
          <cell r="N1007">
            <v>0</v>
          </cell>
          <cell r="O1007">
            <v>0</v>
          </cell>
          <cell r="P1007">
            <v>0</v>
          </cell>
          <cell r="Q1007">
            <v>38453833.399999999</v>
          </cell>
          <cell r="R1007">
            <v>0</v>
          </cell>
          <cell r="S1007">
            <v>0</v>
          </cell>
          <cell r="T1007">
            <v>0</v>
          </cell>
          <cell r="U1007">
            <v>0</v>
          </cell>
          <cell r="V1007">
            <v>39163145.689999998</v>
          </cell>
          <cell r="W1007">
            <v>0</v>
          </cell>
          <cell r="X1007">
            <v>0</v>
          </cell>
          <cell r="Y1007">
            <v>0</v>
          </cell>
          <cell r="Z1007">
            <v>0</v>
          </cell>
          <cell r="AA1007">
            <v>0</v>
          </cell>
          <cell r="AB1007">
            <v>0</v>
          </cell>
          <cell r="AC1007">
            <v>0</v>
          </cell>
          <cell r="AD1007">
            <v>0</v>
          </cell>
          <cell r="AE1007">
            <v>0</v>
          </cell>
          <cell r="AF1007">
            <v>0</v>
          </cell>
          <cell r="AG1007">
            <v>0</v>
          </cell>
          <cell r="AH1007">
            <v>0</v>
          </cell>
          <cell r="AI1007">
            <v>0</v>
          </cell>
          <cell r="AJ1007">
            <v>0</v>
          </cell>
          <cell r="AK1007">
            <v>0</v>
          </cell>
          <cell r="AL1007">
            <v>0</v>
          </cell>
          <cell r="AM1007">
            <v>0</v>
          </cell>
          <cell r="AN1007">
            <v>0</v>
          </cell>
          <cell r="AO1007">
            <v>0</v>
          </cell>
          <cell r="AP1007">
            <v>0</v>
          </cell>
          <cell r="AQ1007">
            <v>0</v>
          </cell>
          <cell r="AR1007">
            <v>0</v>
          </cell>
          <cell r="AS1007">
            <v>0</v>
          </cell>
          <cell r="AT1007">
            <v>0</v>
          </cell>
          <cell r="AU1007">
            <v>709312.29</v>
          </cell>
          <cell r="AV1007">
            <v>0</v>
          </cell>
          <cell r="AW1007">
            <v>0</v>
          </cell>
          <cell r="AX1007">
            <v>0</v>
          </cell>
          <cell r="AY1007">
            <v>709312.29</v>
          </cell>
          <cell r="AZ1007">
            <v>0</v>
          </cell>
          <cell r="BA1007">
            <v>0</v>
          </cell>
          <cell r="BB1007">
            <v>0</v>
          </cell>
          <cell r="BC1007">
            <v>0</v>
          </cell>
          <cell r="BD1007">
            <v>0</v>
          </cell>
          <cell r="BE1007">
            <v>38453833.399999999</v>
          </cell>
          <cell r="BF1007">
            <v>0</v>
          </cell>
          <cell r="BG1007">
            <v>0</v>
          </cell>
          <cell r="BH1007">
            <v>0</v>
          </cell>
          <cell r="BI1007">
            <v>0</v>
          </cell>
          <cell r="BJ1007">
            <v>39163145.689999998</v>
          </cell>
        </row>
        <row r="1008">
          <cell r="A1008" t="str">
            <v>* Major Transmission Assets</v>
          </cell>
          <cell r="C1008">
            <v>719628.23</v>
          </cell>
          <cell r="D1008">
            <v>12384651304.23</v>
          </cell>
          <cell r="E1008">
            <v>11290700.58</v>
          </cell>
          <cell r="F1008">
            <v>12395942004.809999</v>
          </cell>
          <cell r="G1008">
            <v>117658.55</v>
          </cell>
          <cell r="H1008">
            <v>0</v>
          </cell>
          <cell r="I1008">
            <v>0</v>
          </cell>
          <cell r="J1008">
            <v>0</v>
          </cell>
          <cell r="K1008">
            <v>117658.55</v>
          </cell>
          <cell r="L1008">
            <v>0</v>
          </cell>
          <cell r="M1008">
            <v>2408.33</v>
          </cell>
          <cell r="N1008">
            <v>2408.33</v>
          </cell>
          <cell r="O1008">
            <v>0</v>
          </cell>
          <cell r="P1008">
            <v>0</v>
          </cell>
          <cell r="Q1008">
            <v>0</v>
          </cell>
          <cell r="R1008">
            <v>0</v>
          </cell>
          <cell r="S1008">
            <v>0</v>
          </cell>
          <cell r="T1008">
            <v>0</v>
          </cell>
          <cell r="U1008">
            <v>0</v>
          </cell>
          <cell r="V1008">
            <v>12396781699.92</v>
          </cell>
          <cell r="W1008">
            <v>0</v>
          </cell>
          <cell r="X1008">
            <v>0</v>
          </cell>
          <cell r="Y1008">
            <v>0</v>
          </cell>
          <cell r="Z1008">
            <v>0</v>
          </cell>
          <cell r="AA1008">
            <v>0</v>
          </cell>
          <cell r="AB1008">
            <v>0</v>
          </cell>
          <cell r="AC1008">
            <v>0</v>
          </cell>
          <cell r="AD1008">
            <v>0</v>
          </cell>
          <cell r="AE1008">
            <v>0</v>
          </cell>
          <cell r="AF1008">
            <v>0</v>
          </cell>
          <cell r="AG1008">
            <v>0</v>
          </cell>
          <cell r="AH1008">
            <v>0</v>
          </cell>
          <cell r="AI1008">
            <v>0</v>
          </cell>
          <cell r="AJ1008">
            <v>0</v>
          </cell>
          <cell r="AK1008">
            <v>0</v>
          </cell>
          <cell r="AL1008">
            <v>0</v>
          </cell>
          <cell r="AM1008">
            <v>0</v>
          </cell>
          <cell r="AN1008">
            <v>0</v>
          </cell>
          <cell r="AO1008">
            <v>0</v>
          </cell>
          <cell r="AP1008">
            <v>0</v>
          </cell>
          <cell r="AQ1008">
            <v>719628.23</v>
          </cell>
          <cell r="AR1008">
            <v>12384651304.23</v>
          </cell>
          <cell r="AS1008">
            <v>11290700.58</v>
          </cell>
          <cell r="AT1008">
            <v>12395942004.809999</v>
          </cell>
          <cell r="AU1008">
            <v>117658.55</v>
          </cell>
          <cell r="AV1008">
            <v>0</v>
          </cell>
          <cell r="AW1008">
            <v>0</v>
          </cell>
          <cell r="AX1008">
            <v>0</v>
          </cell>
          <cell r="AY1008">
            <v>117658.55</v>
          </cell>
          <cell r="AZ1008">
            <v>0</v>
          </cell>
          <cell r="BA1008">
            <v>2408.33</v>
          </cell>
          <cell r="BB1008">
            <v>2408.33</v>
          </cell>
          <cell r="BC1008">
            <v>0</v>
          </cell>
          <cell r="BD1008">
            <v>0</v>
          </cell>
          <cell r="BE1008">
            <v>0</v>
          </cell>
          <cell r="BF1008">
            <v>0</v>
          </cell>
          <cell r="BG1008">
            <v>0</v>
          </cell>
          <cell r="BH1008">
            <v>0</v>
          </cell>
          <cell r="BI1008">
            <v>0</v>
          </cell>
          <cell r="BJ1008">
            <v>12396781699.92</v>
          </cell>
        </row>
        <row r="1009">
          <cell r="A1009" t="str">
            <v>* Market Ready &amp; RARA Amort</v>
          </cell>
          <cell r="C1009">
            <v>0</v>
          </cell>
          <cell r="D1009">
            <v>0</v>
          </cell>
          <cell r="E1009">
            <v>0</v>
          </cell>
          <cell r="F1009">
            <v>0</v>
          </cell>
          <cell r="G1009">
            <v>0</v>
          </cell>
          <cell r="H1009">
            <v>0</v>
          </cell>
          <cell r="I1009">
            <v>0</v>
          </cell>
          <cell r="J1009">
            <v>0</v>
          </cell>
          <cell r="K1009">
            <v>0</v>
          </cell>
          <cell r="L1009">
            <v>0</v>
          </cell>
          <cell r="M1009">
            <v>0</v>
          </cell>
          <cell r="N1009">
            <v>0</v>
          </cell>
          <cell r="O1009">
            <v>0</v>
          </cell>
          <cell r="P1009">
            <v>0</v>
          </cell>
          <cell r="Q1009">
            <v>0</v>
          </cell>
          <cell r="R1009">
            <v>1359581.49</v>
          </cell>
          <cell r="S1009">
            <v>0</v>
          </cell>
          <cell r="T1009">
            <v>0</v>
          </cell>
          <cell r="U1009">
            <v>0</v>
          </cell>
          <cell r="V1009">
            <v>1359581.49</v>
          </cell>
          <cell r="W1009">
            <v>0</v>
          </cell>
          <cell r="X1009">
            <v>0</v>
          </cell>
          <cell r="Y1009">
            <v>0</v>
          </cell>
          <cell r="Z1009">
            <v>0</v>
          </cell>
          <cell r="AA1009">
            <v>0</v>
          </cell>
          <cell r="AB1009">
            <v>0</v>
          </cell>
          <cell r="AC1009">
            <v>0</v>
          </cell>
          <cell r="AD1009">
            <v>0</v>
          </cell>
          <cell r="AE1009">
            <v>0</v>
          </cell>
          <cell r="AF1009">
            <v>0</v>
          </cell>
          <cell r="AG1009">
            <v>0</v>
          </cell>
          <cell r="AH1009">
            <v>0</v>
          </cell>
          <cell r="AI1009">
            <v>0</v>
          </cell>
          <cell r="AJ1009">
            <v>0</v>
          </cell>
          <cell r="AK1009">
            <v>0</v>
          </cell>
          <cell r="AL1009">
            <v>0</v>
          </cell>
          <cell r="AM1009">
            <v>0</v>
          </cell>
          <cell r="AN1009">
            <v>0</v>
          </cell>
          <cell r="AO1009">
            <v>0</v>
          </cell>
          <cell r="AP1009">
            <v>0</v>
          </cell>
          <cell r="AQ1009">
            <v>0</v>
          </cell>
          <cell r="AR1009">
            <v>0</v>
          </cell>
          <cell r="AS1009">
            <v>0</v>
          </cell>
          <cell r="AT1009">
            <v>0</v>
          </cell>
          <cell r="AU1009">
            <v>0</v>
          </cell>
          <cell r="AV1009">
            <v>0</v>
          </cell>
          <cell r="AW1009">
            <v>0</v>
          </cell>
          <cell r="AX1009">
            <v>0</v>
          </cell>
          <cell r="AY1009">
            <v>0</v>
          </cell>
          <cell r="AZ1009">
            <v>0</v>
          </cell>
          <cell r="BA1009">
            <v>0</v>
          </cell>
          <cell r="BB1009">
            <v>0</v>
          </cell>
          <cell r="BC1009">
            <v>0</v>
          </cell>
          <cell r="BD1009">
            <v>0</v>
          </cell>
          <cell r="BE1009">
            <v>0</v>
          </cell>
          <cell r="BF1009">
            <v>1359581.49</v>
          </cell>
          <cell r="BG1009">
            <v>0</v>
          </cell>
          <cell r="BH1009">
            <v>0</v>
          </cell>
          <cell r="BI1009">
            <v>0</v>
          </cell>
          <cell r="BJ1009">
            <v>1359581.49</v>
          </cell>
        </row>
        <row r="1010">
          <cell r="A1010" t="str">
            <v>* Membership Fees</v>
          </cell>
          <cell r="C1010">
            <v>790</v>
          </cell>
          <cell r="D1010">
            <v>502818.21</v>
          </cell>
          <cell r="E1010">
            <v>0</v>
          </cell>
          <cell r="F1010">
            <v>502818.21</v>
          </cell>
          <cell r="G1010">
            <v>369201.11</v>
          </cell>
          <cell r="H1010">
            <v>0</v>
          </cell>
          <cell r="I1010">
            <v>0</v>
          </cell>
          <cell r="J1010">
            <v>0</v>
          </cell>
          <cell r="K1010">
            <v>369201.11</v>
          </cell>
          <cell r="L1010">
            <v>0</v>
          </cell>
          <cell r="M1010">
            <v>0</v>
          </cell>
          <cell r="N1010">
            <v>0</v>
          </cell>
          <cell r="O1010">
            <v>66076.28</v>
          </cell>
          <cell r="P1010">
            <v>0</v>
          </cell>
          <cell r="Q1010">
            <v>0</v>
          </cell>
          <cell r="R1010">
            <v>0</v>
          </cell>
          <cell r="S1010">
            <v>0</v>
          </cell>
          <cell r="T1010">
            <v>0</v>
          </cell>
          <cell r="U1010">
            <v>0</v>
          </cell>
          <cell r="V1010">
            <v>938885.6</v>
          </cell>
          <cell r="W1010">
            <v>0</v>
          </cell>
          <cell r="X1010">
            <v>0</v>
          </cell>
          <cell r="Y1010">
            <v>0</v>
          </cell>
          <cell r="Z1010">
            <v>0</v>
          </cell>
          <cell r="AA1010">
            <v>0</v>
          </cell>
          <cell r="AB1010">
            <v>0</v>
          </cell>
          <cell r="AC1010">
            <v>0</v>
          </cell>
          <cell r="AD1010">
            <v>0</v>
          </cell>
          <cell r="AE1010">
            <v>0</v>
          </cell>
          <cell r="AF1010">
            <v>0</v>
          </cell>
          <cell r="AG1010">
            <v>0</v>
          </cell>
          <cell r="AH1010">
            <v>0</v>
          </cell>
          <cell r="AI1010">
            <v>0</v>
          </cell>
          <cell r="AJ1010">
            <v>0</v>
          </cell>
          <cell r="AK1010">
            <v>0</v>
          </cell>
          <cell r="AL1010">
            <v>0</v>
          </cell>
          <cell r="AM1010">
            <v>0</v>
          </cell>
          <cell r="AN1010">
            <v>0</v>
          </cell>
          <cell r="AO1010">
            <v>0</v>
          </cell>
          <cell r="AP1010">
            <v>0</v>
          </cell>
          <cell r="AQ1010">
            <v>790</v>
          </cell>
          <cell r="AR1010">
            <v>502818.21</v>
          </cell>
          <cell r="AS1010">
            <v>0</v>
          </cell>
          <cell r="AT1010">
            <v>502818.21</v>
          </cell>
          <cell r="AU1010">
            <v>369201.11</v>
          </cell>
          <cell r="AV1010">
            <v>0</v>
          </cell>
          <cell r="AW1010">
            <v>0</v>
          </cell>
          <cell r="AX1010">
            <v>0</v>
          </cell>
          <cell r="AY1010">
            <v>369201.11</v>
          </cell>
          <cell r="AZ1010">
            <v>0</v>
          </cell>
          <cell r="BA1010">
            <v>0</v>
          </cell>
          <cell r="BB1010">
            <v>0</v>
          </cell>
          <cell r="BC1010">
            <v>66076.28</v>
          </cell>
          <cell r="BD1010">
            <v>0</v>
          </cell>
          <cell r="BE1010">
            <v>0</v>
          </cell>
          <cell r="BF1010">
            <v>0</v>
          </cell>
          <cell r="BG1010">
            <v>0</v>
          </cell>
          <cell r="BH1010">
            <v>0</v>
          </cell>
          <cell r="BI1010">
            <v>0</v>
          </cell>
          <cell r="BJ1010">
            <v>938885.6</v>
          </cell>
        </row>
        <row r="1011">
          <cell r="A1011" t="str">
            <v>* MFA -TWE</v>
          </cell>
          <cell r="C1011">
            <v>0</v>
          </cell>
          <cell r="D1011">
            <v>125759359.61</v>
          </cell>
          <cell r="E1011">
            <v>0</v>
          </cell>
          <cell r="F1011">
            <v>125759359.61</v>
          </cell>
          <cell r="G1011">
            <v>398237972.58999997</v>
          </cell>
          <cell r="H1011">
            <v>0</v>
          </cell>
          <cell r="I1011">
            <v>0</v>
          </cell>
          <cell r="J1011">
            <v>0</v>
          </cell>
          <cell r="K1011">
            <v>398237972.58999997</v>
          </cell>
          <cell r="L1011">
            <v>0</v>
          </cell>
          <cell r="M1011">
            <v>0.02</v>
          </cell>
          <cell r="N1011">
            <v>0.02</v>
          </cell>
          <cell r="O1011">
            <v>0</v>
          </cell>
          <cell r="P1011">
            <v>0</v>
          </cell>
          <cell r="Q1011">
            <v>0</v>
          </cell>
          <cell r="R1011">
            <v>58498852.890000001</v>
          </cell>
          <cell r="S1011">
            <v>0</v>
          </cell>
          <cell r="T1011">
            <v>0</v>
          </cell>
          <cell r="U1011">
            <v>0</v>
          </cell>
          <cell r="V1011">
            <v>582496185.11000001</v>
          </cell>
          <cell r="W1011">
            <v>0</v>
          </cell>
          <cell r="X1011">
            <v>0</v>
          </cell>
          <cell r="Y1011">
            <v>0</v>
          </cell>
          <cell r="Z1011">
            <v>0</v>
          </cell>
          <cell r="AA1011">
            <v>0</v>
          </cell>
          <cell r="AB1011">
            <v>0</v>
          </cell>
          <cell r="AC1011">
            <v>0</v>
          </cell>
          <cell r="AD1011">
            <v>0</v>
          </cell>
          <cell r="AE1011">
            <v>0</v>
          </cell>
          <cell r="AF1011">
            <v>0</v>
          </cell>
          <cell r="AG1011">
            <v>0</v>
          </cell>
          <cell r="AH1011">
            <v>0</v>
          </cell>
          <cell r="AI1011">
            <v>0</v>
          </cell>
          <cell r="AJ1011">
            <v>0</v>
          </cell>
          <cell r="AK1011">
            <v>0</v>
          </cell>
          <cell r="AL1011">
            <v>0</v>
          </cell>
          <cell r="AM1011">
            <v>0</v>
          </cell>
          <cell r="AN1011">
            <v>0</v>
          </cell>
          <cell r="AO1011">
            <v>0</v>
          </cell>
          <cell r="AP1011">
            <v>0</v>
          </cell>
          <cell r="AQ1011">
            <v>0</v>
          </cell>
          <cell r="AR1011">
            <v>125759359.61</v>
          </cell>
          <cell r="AS1011">
            <v>0</v>
          </cell>
          <cell r="AT1011">
            <v>125759359.61</v>
          </cell>
          <cell r="AU1011">
            <v>398237972.58999997</v>
          </cell>
          <cell r="AV1011">
            <v>0</v>
          </cell>
          <cell r="AW1011">
            <v>0</v>
          </cell>
          <cell r="AX1011">
            <v>0</v>
          </cell>
          <cell r="AY1011">
            <v>398237972.58999997</v>
          </cell>
          <cell r="AZ1011">
            <v>0</v>
          </cell>
          <cell r="BA1011">
            <v>0.02</v>
          </cell>
          <cell r="BB1011">
            <v>0.02</v>
          </cell>
          <cell r="BC1011">
            <v>0</v>
          </cell>
          <cell r="BD1011">
            <v>0</v>
          </cell>
          <cell r="BE1011">
            <v>0</v>
          </cell>
          <cell r="BF1011">
            <v>58498852.890000001</v>
          </cell>
          <cell r="BG1011">
            <v>0</v>
          </cell>
          <cell r="BH1011">
            <v>0</v>
          </cell>
          <cell r="BI1011">
            <v>0</v>
          </cell>
          <cell r="BJ1011">
            <v>582496185.11000001</v>
          </cell>
        </row>
        <row r="1012">
          <cell r="A1012" t="str">
            <v>* MFA-Other</v>
          </cell>
          <cell r="C1012">
            <v>0</v>
          </cell>
          <cell r="D1012">
            <v>63314015.950000003</v>
          </cell>
          <cell r="E1012">
            <v>0</v>
          </cell>
          <cell r="F1012">
            <v>63314015.950000003</v>
          </cell>
          <cell r="G1012">
            <v>81873280.609999999</v>
          </cell>
          <cell r="H1012">
            <v>0</v>
          </cell>
          <cell r="I1012">
            <v>0</v>
          </cell>
          <cell r="J1012">
            <v>0</v>
          </cell>
          <cell r="K1012">
            <v>81873280.609999999</v>
          </cell>
          <cell r="L1012">
            <v>0</v>
          </cell>
          <cell r="M1012">
            <v>-0.01</v>
          </cell>
          <cell r="N1012">
            <v>-0.01</v>
          </cell>
          <cell r="O1012">
            <v>538477.88</v>
          </cell>
          <cell r="P1012">
            <v>0</v>
          </cell>
          <cell r="Q1012">
            <v>793321.03</v>
          </cell>
          <cell r="R1012">
            <v>10337271.550000001</v>
          </cell>
          <cell r="S1012">
            <v>0</v>
          </cell>
          <cell r="T1012">
            <v>0</v>
          </cell>
          <cell r="U1012">
            <v>0</v>
          </cell>
          <cell r="V1012">
            <v>156856367.00999999</v>
          </cell>
          <cell r="W1012">
            <v>0</v>
          </cell>
          <cell r="X1012">
            <v>0</v>
          </cell>
          <cell r="Y1012">
            <v>0</v>
          </cell>
          <cell r="Z1012">
            <v>0</v>
          </cell>
          <cell r="AA1012">
            <v>0</v>
          </cell>
          <cell r="AB1012">
            <v>0</v>
          </cell>
          <cell r="AC1012">
            <v>0</v>
          </cell>
          <cell r="AD1012">
            <v>0</v>
          </cell>
          <cell r="AE1012">
            <v>0</v>
          </cell>
          <cell r="AF1012">
            <v>0</v>
          </cell>
          <cell r="AG1012">
            <v>0</v>
          </cell>
          <cell r="AH1012">
            <v>0</v>
          </cell>
          <cell r="AI1012">
            <v>0</v>
          </cell>
          <cell r="AJ1012">
            <v>0</v>
          </cell>
          <cell r="AK1012">
            <v>0</v>
          </cell>
          <cell r="AL1012">
            <v>0</v>
          </cell>
          <cell r="AM1012">
            <v>0</v>
          </cell>
          <cell r="AN1012">
            <v>0</v>
          </cell>
          <cell r="AO1012">
            <v>0</v>
          </cell>
          <cell r="AP1012">
            <v>0</v>
          </cell>
          <cell r="AQ1012">
            <v>0</v>
          </cell>
          <cell r="AR1012">
            <v>63314015.950000003</v>
          </cell>
          <cell r="AS1012">
            <v>0</v>
          </cell>
          <cell r="AT1012">
            <v>63314015.950000003</v>
          </cell>
          <cell r="AU1012">
            <v>81873280.609999999</v>
          </cell>
          <cell r="AV1012">
            <v>0</v>
          </cell>
          <cell r="AW1012">
            <v>0</v>
          </cell>
          <cell r="AX1012">
            <v>0</v>
          </cell>
          <cell r="AY1012">
            <v>81873280.609999999</v>
          </cell>
          <cell r="AZ1012">
            <v>0</v>
          </cell>
          <cell r="BA1012">
            <v>-0.01</v>
          </cell>
          <cell r="BB1012">
            <v>-0.01</v>
          </cell>
          <cell r="BC1012">
            <v>538477.88</v>
          </cell>
          <cell r="BD1012">
            <v>0</v>
          </cell>
          <cell r="BE1012">
            <v>793321.03</v>
          </cell>
          <cell r="BF1012">
            <v>10337271.550000001</v>
          </cell>
          <cell r="BG1012">
            <v>0</v>
          </cell>
          <cell r="BH1012">
            <v>0</v>
          </cell>
          <cell r="BI1012">
            <v>0</v>
          </cell>
          <cell r="BJ1012">
            <v>156856367.00999999</v>
          </cell>
        </row>
        <row r="1013">
          <cell r="A1013" t="str">
            <v>* OCI</v>
          </cell>
          <cell r="C1013">
            <v>0</v>
          </cell>
          <cell r="D1013">
            <v>-169058.93</v>
          </cell>
          <cell r="E1013">
            <v>0</v>
          </cell>
          <cell r="F1013">
            <v>-169058.93</v>
          </cell>
          <cell r="G1013">
            <v>-92721.3</v>
          </cell>
          <cell r="H1013">
            <v>0</v>
          </cell>
          <cell r="I1013">
            <v>0</v>
          </cell>
          <cell r="J1013">
            <v>0</v>
          </cell>
          <cell r="K1013">
            <v>-92721.3</v>
          </cell>
          <cell r="L1013">
            <v>0</v>
          </cell>
          <cell r="M1013">
            <v>0</v>
          </cell>
          <cell r="N1013">
            <v>0</v>
          </cell>
          <cell r="O1013">
            <v>0</v>
          </cell>
          <cell r="P1013">
            <v>0</v>
          </cell>
          <cell r="Q1013">
            <v>-12379.55</v>
          </cell>
          <cell r="R1013">
            <v>0</v>
          </cell>
          <cell r="S1013">
            <v>0</v>
          </cell>
          <cell r="T1013">
            <v>0</v>
          </cell>
          <cell r="U1013">
            <v>0</v>
          </cell>
          <cell r="V1013">
            <v>-274159.78000000003</v>
          </cell>
          <cell r="W1013">
            <v>0</v>
          </cell>
          <cell r="X1013">
            <v>0</v>
          </cell>
          <cell r="Y1013">
            <v>0</v>
          </cell>
          <cell r="Z1013">
            <v>0</v>
          </cell>
          <cell r="AA1013">
            <v>0</v>
          </cell>
          <cell r="AB1013">
            <v>0</v>
          </cell>
          <cell r="AC1013">
            <v>0</v>
          </cell>
          <cell r="AD1013">
            <v>0</v>
          </cell>
          <cell r="AE1013">
            <v>0</v>
          </cell>
          <cell r="AF1013">
            <v>0</v>
          </cell>
          <cell r="AG1013">
            <v>0</v>
          </cell>
          <cell r="AH1013">
            <v>0</v>
          </cell>
          <cell r="AI1013">
            <v>0</v>
          </cell>
          <cell r="AJ1013">
            <v>0</v>
          </cell>
          <cell r="AK1013">
            <v>0</v>
          </cell>
          <cell r="AL1013">
            <v>0</v>
          </cell>
          <cell r="AM1013">
            <v>0</v>
          </cell>
          <cell r="AN1013">
            <v>0</v>
          </cell>
          <cell r="AO1013">
            <v>0</v>
          </cell>
          <cell r="AP1013">
            <v>0</v>
          </cell>
          <cell r="AQ1013">
            <v>0</v>
          </cell>
          <cell r="AR1013">
            <v>-169058.93</v>
          </cell>
          <cell r="AS1013">
            <v>0</v>
          </cell>
          <cell r="AT1013">
            <v>-169058.93</v>
          </cell>
          <cell r="AU1013">
            <v>-92721.3</v>
          </cell>
          <cell r="AV1013">
            <v>0</v>
          </cell>
          <cell r="AW1013">
            <v>0</v>
          </cell>
          <cell r="AX1013">
            <v>0</v>
          </cell>
          <cell r="AY1013">
            <v>-92721.3</v>
          </cell>
          <cell r="AZ1013">
            <v>0</v>
          </cell>
          <cell r="BA1013">
            <v>0</v>
          </cell>
          <cell r="BB1013">
            <v>0</v>
          </cell>
          <cell r="BC1013">
            <v>0</v>
          </cell>
          <cell r="BD1013">
            <v>0</v>
          </cell>
          <cell r="BE1013">
            <v>-12379.55</v>
          </cell>
          <cell r="BF1013">
            <v>0</v>
          </cell>
          <cell r="BG1013">
            <v>0</v>
          </cell>
          <cell r="BH1013">
            <v>0</v>
          </cell>
          <cell r="BI1013">
            <v>0</v>
          </cell>
          <cell r="BJ1013">
            <v>-274159.78000000003</v>
          </cell>
        </row>
        <row r="1014">
          <cell r="A1014" t="str">
            <v>* Opening Retained Earnings</v>
          </cell>
          <cell r="C1014">
            <v>-131545486.48999999</v>
          </cell>
          <cell r="D1014">
            <v>-1500792596.3499999</v>
          </cell>
          <cell r="E1014">
            <v>-6853021.1200000001</v>
          </cell>
          <cell r="F1014">
            <v>-1507645617.47</v>
          </cell>
          <cell r="G1014">
            <v>-1110725151.1700001</v>
          </cell>
          <cell r="H1014">
            <v>-14725254.310000001</v>
          </cell>
          <cell r="I1014">
            <v>0</v>
          </cell>
          <cell r="J1014">
            <v>-1006.41</v>
          </cell>
          <cell r="K1014">
            <v>-1125451411.8900001</v>
          </cell>
          <cell r="L1014">
            <v>0</v>
          </cell>
          <cell r="M1014">
            <v>0.38</v>
          </cell>
          <cell r="N1014">
            <v>0.38</v>
          </cell>
          <cell r="O1014">
            <v>-16698328.619999999</v>
          </cell>
          <cell r="P1014">
            <v>2783120.31</v>
          </cell>
          <cell r="Q1014">
            <v>0.55000000000000004</v>
          </cell>
          <cell r="R1014">
            <v>-65311741.909999996</v>
          </cell>
          <cell r="S1014">
            <v>782.99</v>
          </cell>
          <cell r="T1014">
            <v>1963736.24</v>
          </cell>
          <cell r="U1014">
            <v>15213394.380000001</v>
          </cell>
          <cell r="V1014">
            <v>-2826691551.5300002</v>
          </cell>
          <cell r="W1014">
            <v>0</v>
          </cell>
          <cell r="X1014">
            <v>0</v>
          </cell>
          <cell r="Y1014">
            <v>0</v>
          </cell>
          <cell r="Z1014">
            <v>0</v>
          </cell>
          <cell r="AA1014">
            <v>0</v>
          </cell>
          <cell r="AB1014">
            <v>0</v>
          </cell>
          <cell r="AC1014">
            <v>0</v>
          </cell>
          <cell r="AD1014">
            <v>0</v>
          </cell>
          <cell r="AE1014">
            <v>0</v>
          </cell>
          <cell r="AF1014">
            <v>0</v>
          </cell>
          <cell r="AG1014">
            <v>0</v>
          </cell>
          <cell r="AH1014">
            <v>0</v>
          </cell>
          <cell r="AI1014">
            <v>0</v>
          </cell>
          <cell r="AJ1014">
            <v>0</v>
          </cell>
          <cell r="AK1014">
            <v>0</v>
          </cell>
          <cell r="AL1014">
            <v>0</v>
          </cell>
          <cell r="AM1014">
            <v>0</v>
          </cell>
          <cell r="AN1014">
            <v>0</v>
          </cell>
          <cell r="AO1014">
            <v>0</v>
          </cell>
          <cell r="AP1014">
            <v>0</v>
          </cell>
          <cell r="AQ1014">
            <v>-131545486.48999999</v>
          </cell>
          <cell r="AR1014">
            <v>-1500792596.3499999</v>
          </cell>
          <cell r="AS1014">
            <v>-6853021.1200000001</v>
          </cell>
          <cell r="AT1014">
            <v>-1507645617.47</v>
          </cell>
          <cell r="AU1014">
            <v>-1110725151.1700001</v>
          </cell>
          <cell r="AV1014">
            <v>-14725254.310000001</v>
          </cell>
          <cell r="AW1014">
            <v>0</v>
          </cell>
          <cell r="AX1014">
            <v>-1006.41</v>
          </cell>
          <cell r="AY1014">
            <v>-1125451411.8900001</v>
          </cell>
          <cell r="AZ1014">
            <v>0</v>
          </cell>
          <cell r="BA1014">
            <v>0.38</v>
          </cell>
          <cell r="BB1014">
            <v>0.38</v>
          </cell>
          <cell r="BC1014">
            <v>-16698328.619999999</v>
          </cell>
          <cell r="BD1014">
            <v>2783120.31</v>
          </cell>
          <cell r="BE1014">
            <v>0.55000000000000004</v>
          </cell>
          <cell r="BF1014">
            <v>-65311741.909999996</v>
          </cell>
          <cell r="BG1014">
            <v>782.99</v>
          </cell>
          <cell r="BH1014">
            <v>1963736.24</v>
          </cell>
          <cell r="BI1014">
            <v>15213394.380000001</v>
          </cell>
          <cell r="BJ1014">
            <v>-2826691551.5300002</v>
          </cell>
        </row>
        <row r="1015">
          <cell r="A1015" t="str">
            <v>* Other</v>
          </cell>
          <cell r="C1015">
            <v>-677500</v>
          </cell>
          <cell r="D1015">
            <v>0</v>
          </cell>
          <cell r="E1015">
            <v>0</v>
          </cell>
          <cell r="F1015">
            <v>0</v>
          </cell>
          <cell r="G1015">
            <v>0</v>
          </cell>
          <cell r="H1015">
            <v>0</v>
          </cell>
          <cell r="I1015">
            <v>0</v>
          </cell>
          <cell r="J1015">
            <v>0</v>
          </cell>
          <cell r="K1015">
            <v>0</v>
          </cell>
          <cell r="L1015">
            <v>0</v>
          </cell>
          <cell r="M1015">
            <v>0</v>
          </cell>
          <cell r="N1015">
            <v>0</v>
          </cell>
          <cell r="O1015">
            <v>0</v>
          </cell>
          <cell r="P1015">
            <v>0</v>
          </cell>
          <cell r="Q1015">
            <v>0</v>
          </cell>
          <cell r="R1015">
            <v>0</v>
          </cell>
          <cell r="S1015">
            <v>0</v>
          </cell>
          <cell r="T1015">
            <v>0</v>
          </cell>
          <cell r="U1015">
            <v>0</v>
          </cell>
          <cell r="V1015">
            <v>-677500</v>
          </cell>
          <cell r="W1015">
            <v>0</v>
          </cell>
          <cell r="X1015">
            <v>0</v>
          </cell>
          <cell r="Y1015">
            <v>0</v>
          </cell>
          <cell r="Z1015">
            <v>0</v>
          </cell>
          <cell r="AA1015">
            <v>0</v>
          </cell>
          <cell r="AB1015">
            <v>0</v>
          </cell>
          <cell r="AC1015">
            <v>0</v>
          </cell>
          <cell r="AD1015">
            <v>0</v>
          </cell>
          <cell r="AE1015">
            <v>0</v>
          </cell>
          <cell r="AF1015">
            <v>0</v>
          </cell>
          <cell r="AG1015">
            <v>0</v>
          </cell>
          <cell r="AH1015">
            <v>0</v>
          </cell>
          <cell r="AI1015">
            <v>0</v>
          </cell>
          <cell r="AJ1015">
            <v>0</v>
          </cell>
          <cell r="AK1015">
            <v>0</v>
          </cell>
          <cell r="AL1015">
            <v>0</v>
          </cell>
          <cell r="AM1015">
            <v>0</v>
          </cell>
          <cell r="AN1015">
            <v>0</v>
          </cell>
          <cell r="AO1015">
            <v>0</v>
          </cell>
          <cell r="AP1015">
            <v>0</v>
          </cell>
          <cell r="AQ1015">
            <v>-677500</v>
          </cell>
          <cell r="AR1015">
            <v>0</v>
          </cell>
          <cell r="AS1015">
            <v>0</v>
          </cell>
          <cell r="AT1015">
            <v>0</v>
          </cell>
          <cell r="AU1015">
            <v>0</v>
          </cell>
          <cell r="AV1015">
            <v>0</v>
          </cell>
          <cell r="AW1015">
            <v>0</v>
          </cell>
          <cell r="AX1015">
            <v>0</v>
          </cell>
          <cell r="AY1015">
            <v>0</v>
          </cell>
          <cell r="AZ1015">
            <v>0</v>
          </cell>
          <cell r="BA1015">
            <v>0</v>
          </cell>
          <cell r="BB1015">
            <v>0</v>
          </cell>
          <cell r="BC1015">
            <v>0</v>
          </cell>
          <cell r="BD1015">
            <v>0</v>
          </cell>
          <cell r="BE1015">
            <v>0</v>
          </cell>
          <cell r="BF1015">
            <v>0</v>
          </cell>
          <cell r="BG1015">
            <v>0</v>
          </cell>
          <cell r="BH1015">
            <v>0</v>
          </cell>
          <cell r="BI1015">
            <v>0</v>
          </cell>
          <cell r="BJ1015">
            <v>-677500</v>
          </cell>
        </row>
        <row r="1016">
          <cell r="A1016" t="str">
            <v>* Other Amortization</v>
          </cell>
          <cell r="C1016">
            <v>0</v>
          </cell>
          <cell r="D1016">
            <v>0</v>
          </cell>
          <cell r="E1016">
            <v>0</v>
          </cell>
          <cell r="F1016">
            <v>0</v>
          </cell>
          <cell r="G1016">
            <v>0</v>
          </cell>
          <cell r="H1016">
            <v>0</v>
          </cell>
          <cell r="I1016">
            <v>0</v>
          </cell>
          <cell r="J1016">
            <v>0</v>
          </cell>
          <cell r="K1016">
            <v>0</v>
          </cell>
          <cell r="L1016">
            <v>0</v>
          </cell>
          <cell r="M1016">
            <v>0</v>
          </cell>
          <cell r="N1016">
            <v>0</v>
          </cell>
          <cell r="O1016">
            <v>0</v>
          </cell>
          <cell r="P1016">
            <v>0</v>
          </cell>
          <cell r="Q1016">
            <v>0</v>
          </cell>
          <cell r="R1016">
            <v>1048218.71</v>
          </cell>
          <cell r="S1016">
            <v>0</v>
          </cell>
          <cell r="T1016">
            <v>0</v>
          </cell>
          <cell r="U1016">
            <v>0</v>
          </cell>
          <cell r="V1016">
            <v>1048218.71</v>
          </cell>
          <cell r="W1016">
            <v>0</v>
          </cell>
          <cell r="X1016">
            <v>0</v>
          </cell>
          <cell r="Y1016">
            <v>0</v>
          </cell>
          <cell r="Z1016">
            <v>0</v>
          </cell>
          <cell r="AA1016">
            <v>0</v>
          </cell>
          <cell r="AB1016">
            <v>0</v>
          </cell>
          <cell r="AC1016">
            <v>0</v>
          </cell>
          <cell r="AD1016">
            <v>0</v>
          </cell>
          <cell r="AE1016">
            <v>0</v>
          </cell>
          <cell r="AF1016">
            <v>0</v>
          </cell>
          <cell r="AG1016">
            <v>0</v>
          </cell>
          <cell r="AH1016">
            <v>0</v>
          </cell>
          <cell r="AI1016">
            <v>0</v>
          </cell>
          <cell r="AJ1016">
            <v>0</v>
          </cell>
          <cell r="AK1016">
            <v>0</v>
          </cell>
          <cell r="AL1016">
            <v>0</v>
          </cell>
          <cell r="AM1016">
            <v>0</v>
          </cell>
          <cell r="AN1016">
            <v>0</v>
          </cell>
          <cell r="AO1016">
            <v>0</v>
          </cell>
          <cell r="AP1016">
            <v>0</v>
          </cell>
          <cell r="AQ1016">
            <v>0</v>
          </cell>
          <cell r="AR1016">
            <v>0</v>
          </cell>
          <cell r="AS1016">
            <v>0</v>
          </cell>
          <cell r="AT1016">
            <v>0</v>
          </cell>
          <cell r="AU1016">
            <v>0</v>
          </cell>
          <cell r="AV1016">
            <v>0</v>
          </cell>
          <cell r="AW1016">
            <v>0</v>
          </cell>
          <cell r="AX1016">
            <v>0</v>
          </cell>
          <cell r="AY1016">
            <v>0</v>
          </cell>
          <cell r="AZ1016">
            <v>0</v>
          </cell>
          <cell r="BA1016">
            <v>0</v>
          </cell>
          <cell r="BB1016">
            <v>0</v>
          </cell>
          <cell r="BC1016">
            <v>0</v>
          </cell>
          <cell r="BD1016">
            <v>0</v>
          </cell>
          <cell r="BE1016">
            <v>0</v>
          </cell>
          <cell r="BF1016">
            <v>1048218.71</v>
          </cell>
          <cell r="BG1016">
            <v>0</v>
          </cell>
          <cell r="BH1016">
            <v>0</v>
          </cell>
          <cell r="BI1016">
            <v>0</v>
          </cell>
          <cell r="BJ1016">
            <v>1048218.71</v>
          </cell>
        </row>
        <row r="1017">
          <cell r="A1017" t="str">
            <v>* Other Receivables - Employee R</v>
          </cell>
          <cell r="C1017">
            <v>-12129.81</v>
          </cell>
          <cell r="D1017">
            <v>752752.21</v>
          </cell>
          <cell r="E1017">
            <v>0</v>
          </cell>
          <cell r="F1017">
            <v>752752.21</v>
          </cell>
          <cell r="G1017">
            <v>911962.21</v>
          </cell>
          <cell r="H1017">
            <v>0</v>
          </cell>
          <cell r="I1017">
            <v>0</v>
          </cell>
          <cell r="J1017">
            <v>0</v>
          </cell>
          <cell r="K1017">
            <v>911962.21</v>
          </cell>
          <cell r="L1017">
            <v>0</v>
          </cell>
          <cell r="M1017">
            <v>0</v>
          </cell>
          <cell r="N1017">
            <v>0</v>
          </cell>
          <cell r="O1017">
            <v>-33111.120000000003</v>
          </cell>
          <cell r="P1017">
            <v>0</v>
          </cell>
          <cell r="Q1017">
            <v>-1203.45</v>
          </cell>
          <cell r="R1017">
            <v>0</v>
          </cell>
          <cell r="S1017">
            <v>0</v>
          </cell>
          <cell r="T1017">
            <v>0</v>
          </cell>
          <cell r="U1017">
            <v>0</v>
          </cell>
          <cell r="V1017">
            <v>1618270.04</v>
          </cell>
          <cell r="W1017">
            <v>0</v>
          </cell>
          <cell r="X1017">
            <v>0</v>
          </cell>
          <cell r="Y1017">
            <v>0</v>
          </cell>
          <cell r="Z1017">
            <v>0</v>
          </cell>
          <cell r="AA1017">
            <v>0</v>
          </cell>
          <cell r="AB1017">
            <v>0</v>
          </cell>
          <cell r="AC1017">
            <v>0</v>
          </cell>
          <cell r="AD1017">
            <v>0</v>
          </cell>
          <cell r="AE1017">
            <v>0</v>
          </cell>
          <cell r="AF1017">
            <v>0</v>
          </cell>
          <cell r="AG1017">
            <v>0</v>
          </cell>
          <cell r="AH1017">
            <v>0</v>
          </cell>
          <cell r="AI1017">
            <v>0</v>
          </cell>
          <cell r="AJ1017">
            <v>0</v>
          </cell>
          <cell r="AK1017">
            <v>0</v>
          </cell>
          <cell r="AL1017">
            <v>0</v>
          </cell>
          <cell r="AM1017">
            <v>0</v>
          </cell>
          <cell r="AN1017">
            <v>0</v>
          </cell>
          <cell r="AO1017">
            <v>0</v>
          </cell>
          <cell r="AP1017">
            <v>0</v>
          </cell>
          <cell r="AQ1017">
            <v>-12129.81</v>
          </cell>
          <cell r="AR1017">
            <v>752752.21</v>
          </cell>
          <cell r="AS1017">
            <v>0</v>
          </cell>
          <cell r="AT1017">
            <v>752752.21</v>
          </cell>
          <cell r="AU1017">
            <v>911962.21</v>
          </cell>
          <cell r="AV1017">
            <v>0</v>
          </cell>
          <cell r="AW1017">
            <v>0</v>
          </cell>
          <cell r="AX1017">
            <v>0</v>
          </cell>
          <cell r="AY1017">
            <v>911962.21</v>
          </cell>
          <cell r="AZ1017">
            <v>0</v>
          </cell>
          <cell r="BA1017">
            <v>0</v>
          </cell>
          <cell r="BB1017">
            <v>0</v>
          </cell>
          <cell r="BC1017">
            <v>-33111.120000000003</v>
          </cell>
          <cell r="BD1017">
            <v>0</v>
          </cell>
          <cell r="BE1017">
            <v>-1203.45</v>
          </cell>
          <cell r="BF1017">
            <v>0</v>
          </cell>
          <cell r="BG1017">
            <v>0</v>
          </cell>
          <cell r="BH1017">
            <v>0</v>
          </cell>
          <cell r="BI1017">
            <v>0</v>
          </cell>
          <cell r="BJ1017">
            <v>1618270.04</v>
          </cell>
        </row>
        <row r="1018">
          <cell r="A1018" t="str">
            <v>* Other Receivables Other</v>
          </cell>
          <cell r="C1018">
            <v>94830626.540000007</v>
          </cell>
          <cell r="D1018">
            <v>5928596.4800000004</v>
          </cell>
          <cell r="E1018">
            <v>0</v>
          </cell>
          <cell r="F1018">
            <v>5928596.4800000004</v>
          </cell>
          <cell r="G1018">
            <v>8211490.79</v>
          </cell>
          <cell r="H1018">
            <v>0</v>
          </cell>
          <cell r="I1018">
            <v>6157023.9000000004</v>
          </cell>
          <cell r="J1018">
            <v>0</v>
          </cell>
          <cell r="K1018">
            <v>14368514.689999999</v>
          </cell>
          <cell r="L1018">
            <v>0</v>
          </cell>
          <cell r="M1018">
            <v>990483.85</v>
          </cell>
          <cell r="N1018">
            <v>990483.85</v>
          </cell>
          <cell r="O1018">
            <v>89780.76</v>
          </cell>
          <cell r="P1018">
            <v>0</v>
          </cell>
          <cell r="Q1018">
            <v>551954.69999999995</v>
          </cell>
          <cell r="R1018">
            <v>0</v>
          </cell>
          <cell r="S1018">
            <v>0</v>
          </cell>
          <cell r="T1018">
            <v>0</v>
          </cell>
          <cell r="U1018">
            <v>-94405052.519999996</v>
          </cell>
          <cell r="V1018">
            <v>22354904.5</v>
          </cell>
          <cell r="W1018">
            <v>0</v>
          </cell>
          <cell r="X1018">
            <v>0</v>
          </cell>
          <cell r="Y1018">
            <v>0</v>
          </cell>
          <cell r="Z1018">
            <v>0</v>
          </cell>
          <cell r="AA1018">
            <v>0</v>
          </cell>
          <cell r="AB1018">
            <v>0</v>
          </cell>
          <cell r="AC1018">
            <v>0</v>
          </cell>
          <cell r="AD1018">
            <v>0</v>
          </cell>
          <cell r="AE1018">
            <v>0</v>
          </cell>
          <cell r="AF1018">
            <v>0</v>
          </cell>
          <cell r="AG1018">
            <v>0</v>
          </cell>
          <cell r="AH1018">
            <v>0</v>
          </cell>
          <cell r="AI1018">
            <v>0</v>
          </cell>
          <cell r="AJ1018">
            <v>0</v>
          </cell>
          <cell r="AK1018">
            <v>0</v>
          </cell>
          <cell r="AL1018">
            <v>0</v>
          </cell>
          <cell r="AM1018">
            <v>0</v>
          </cell>
          <cell r="AN1018">
            <v>0</v>
          </cell>
          <cell r="AO1018">
            <v>0</v>
          </cell>
          <cell r="AP1018">
            <v>0</v>
          </cell>
          <cell r="AQ1018">
            <v>94830626.540000007</v>
          </cell>
          <cell r="AR1018">
            <v>5928596.4800000004</v>
          </cell>
          <cell r="AS1018">
            <v>0</v>
          </cell>
          <cell r="AT1018">
            <v>5928596.4800000004</v>
          </cell>
          <cell r="AU1018">
            <v>8211490.79</v>
          </cell>
          <cell r="AV1018">
            <v>0</v>
          </cell>
          <cell r="AW1018">
            <v>6157023.9000000004</v>
          </cell>
          <cell r="AX1018">
            <v>0</v>
          </cell>
          <cell r="AY1018">
            <v>14368514.689999999</v>
          </cell>
          <cell r="AZ1018">
            <v>0</v>
          </cell>
          <cell r="BA1018">
            <v>990483.85</v>
          </cell>
          <cell r="BB1018">
            <v>990483.85</v>
          </cell>
          <cell r="BC1018">
            <v>89780.76</v>
          </cell>
          <cell r="BD1018">
            <v>0</v>
          </cell>
          <cell r="BE1018">
            <v>551954.69999999995</v>
          </cell>
          <cell r="BF1018">
            <v>0</v>
          </cell>
          <cell r="BG1018">
            <v>0</v>
          </cell>
          <cell r="BH1018">
            <v>0</v>
          </cell>
          <cell r="BI1018">
            <v>-94405052.519999996</v>
          </cell>
          <cell r="BJ1018">
            <v>22354904.5</v>
          </cell>
        </row>
        <row r="1019">
          <cell r="A1019" t="str">
            <v>* Payments in Lieu</v>
          </cell>
          <cell r="C1019">
            <v>0</v>
          </cell>
          <cell r="D1019">
            <v>-59016093.920000002</v>
          </cell>
          <cell r="E1019">
            <v>0</v>
          </cell>
          <cell r="F1019">
            <v>-59016093.920000002</v>
          </cell>
          <cell r="G1019">
            <v>-4316554.24</v>
          </cell>
          <cell r="H1019">
            <v>0</v>
          </cell>
          <cell r="I1019">
            <v>0</v>
          </cell>
          <cell r="J1019">
            <v>0</v>
          </cell>
          <cell r="K1019">
            <v>-4316554.24</v>
          </cell>
          <cell r="L1019">
            <v>0</v>
          </cell>
          <cell r="M1019">
            <v>0</v>
          </cell>
          <cell r="N1019">
            <v>0</v>
          </cell>
          <cell r="O1019">
            <v>0</v>
          </cell>
          <cell r="P1019">
            <v>0</v>
          </cell>
          <cell r="Q1019">
            <v>-447.48</v>
          </cell>
          <cell r="R1019">
            <v>0</v>
          </cell>
          <cell r="S1019">
            <v>0</v>
          </cell>
          <cell r="T1019">
            <v>0</v>
          </cell>
          <cell r="U1019">
            <v>0</v>
          </cell>
          <cell r="V1019">
            <v>-63333095.640000001</v>
          </cell>
          <cell r="W1019">
            <v>0</v>
          </cell>
          <cell r="X1019">
            <v>0</v>
          </cell>
          <cell r="Y1019">
            <v>0</v>
          </cell>
          <cell r="Z1019">
            <v>0</v>
          </cell>
          <cell r="AA1019">
            <v>0</v>
          </cell>
          <cell r="AB1019">
            <v>0</v>
          </cell>
          <cell r="AC1019">
            <v>0</v>
          </cell>
          <cell r="AD1019">
            <v>0</v>
          </cell>
          <cell r="AE1019">
            <v>0</v>
          </cell>
          <cell r="AF1019">
            <v>0</v>
          </cell>
          <cell r="AG1019">
            <v>0</v>
          </cell>
          <cell r="AH1019">
            <v>0</v>
          </cell>
          <cell r="AI1019">
            <v>0</v>
          </cell>
          <cell r="AJ1019">
            <v>0</v>
          </cell>
          <cell r="AK1019">
            <v>0</v>
          </cell>
          <cell r="AL1019">
            <v>0</v>
          </cell>
          <cell r="AM1019">
            <v>0</v>
          </cell>
          <cell r="AN1019">
            <v>0</v>
          </cell>
          <cell r="AO1019">
            <v>0</v>
          </cell>
          <cell r="AP1019">
            <v>0</v>
          </cell>
          <cell r="AQ1019">
            <v>0</v>
          </cell>
          <cell r="AR1019">
            <v>-59016093.920000002</v>
          </cell>
          <cell r="AS1019">
            <v>0</v>
          </cell>
          <cell r="AT1019">
            <v>-59016093.920000002</v>
          </cell>
          <cell r="AU1019">
            <v>-4316554.24</v>
          </cell>
          <cell r="AV1019">
            <v>0</v>
          </cell>
          <cell r="AW1019">
            <v>0</v>
          </cell>
          <cell r="AX1019">
            <v>0</v>
          </cell>
          <cell r="AY1019">
            <v>-4316554.24</v>
          </cell>
          <cell r="AZ1019">
            <v>0</v>
          </cell>
          <cell r="BA1019">
            <v>0</v>
          </cell>
          <cell r="BB1019">
            <v>0</v>
          </cell>
          <cell r="BC1019">
            <v>0</v>
          </cell>
          <cell r="BD1019">
            <v>0</v>
          </cell>
          <cell r="BE1019">
            <v>-447.48</v>
          </cell>
          <cell r="BF1019">
            <v>0</v>
          </cell>
          <cell r="BG1019">
            <v>0</v>
          </cell>
          <cell r="BH1019">
            <v>0</v>
          </cell>
          <cell r="BI1019">
            <v>0</v>
          </cell>
          <cell r="BJ1019">
            <v>-63333095.640000001</v>
          </cell>
        </row>
        <row r="1020">
          <cell r="A1020" t="str">
            <v>* Payroll Related</v>
          </cell>
          <cell r="C1020">
            <v>54515.05</v>
          </cell>
          <cell r="D1020">
            <v>-7292824.2999999998</v>
          </cell>
          <cell r="E1020">
            <v>0</v>
          </cell>
          <cell r="F1020">
            <v>-7292824.2999999998</v>
          </cell>
          <cell r="G1020">
            <v>-8827314.8300000001</v>
          </cell>
          <cell r="H1020">
            <v>0</v>
          </cell>
          <cell r="I1020">
            <v>0</v>
          </cell>
          <cell r="J1020">
            <v>0</v>
          </cell>
          <cell r="K1020">
            <v>-8827314.8300000001</v>
          </cell>
          <cell r="L1020">
            <v>0</v>
          </cell>
          <cell r="M1020">
            <v>0</v>
          </cell>
          <cell r="N1020">
            <v>0</v>
          </cell>
          <cell r="O1020">
            <v>-348862.74</v>
          </cell>
          <cell r="P1020">
            <v>0</v>
          </cell>
          <cell r="Q1020">
            <v>-191152.74</v>
          </cell>
          <cell r="R1020">
            <v>-880079.56</v>
          </cell>
          <cell r="S1020">
            <v>0</v>
          </cell>
          <cell r="T1020">
            <v>0</v>
          </cell>
          <cell r="U1020">
            <v>0</v>
          </cell>
          <cell r="V1020">
            <v>-17485719.120000001</v>
          </cell>
          <cell r="W1020">
            <v>0</v>
          </cell>
          <cell r="X1020">
            <v>0</v>
          </cell>
          <cell r="Y1020">
            <v>0</v>
          </cell>
          <cell r="Z1020">
            <v>0</v>
          </cell>
          <cell r="AA1020">
            <v>0</v>
          </cell>
          <cell r="AB1020">
            <v>0</v>
          </cell>
          <cell r="AC1020">
            <v>0</v>
          </cell>
          <cell r="AD1020">
            <v>0</v>
          </cell>
          <cell r="AE1020">
            <v>0</v>
          </cell>
          <cell r="AF1020">
            <v>0</v>
          </cell>
          <cell r="AG1020">
            <v>0</v>
          </cell>
          <cell r="AH1020">
            <v>0</v>
          </cell>
          <cell r="AI1020">
            <v>0</v>
          </cell>
          <cell r="AJ1020">
            <v>0</v>
          </cell>
          <cell r="AK1020">
            <v>0</v>
          </cell>
          <cell r="AL1020">
            <v>0</v>
          </cell>
          <cell r="AM1020">
            <v>0</v>
          </cell>
          <cell r="AN1020">
            <v>0</v>
          </cell>
          <cell r="AO1020">
            <v>0</v>
          </cell>
          <cell r="AP1020">
            <v>0</v>
          </cell>
          <cell r="AQ1020">
            <v>54515.05</v>
          </cell>
          <cell r="AR1020">
            <v>-7292824.2999999998</v>
          </cell>
          <cell r="AS1020">
            <v>0</v>
          </cell>
          <cell r="AT1020">
            <v>-7292824.2999999998</v>
          </cell>
          <cell r="AU1020">
            <v>-8827314.8300000001</v>
          </cell>
          <cell r="AV1020">
            <v>0</v>
          </cell>
          <cell r="AW1020">
            <v>0</v>
          </cell>
          <cell r="AX1020">
            <v>0</v>
          </cell>
          <cell r="AY1020">
            <v>-8827314.8300000001</v>
          </cell>
          <cell r="AZ1020">
            <v>0</v>
          </cell>
          <cell r="BA1020">
            <v>0</v>
          </cell>
          <cell r="BB1020">
            <v>0</v>
          </cell>
          <cell r="BC1020">
            <v>-348862.74</v>
          </cell>
          <cell r="BD1020">
            <v>0</v>
          </cell>
          <cell r="BE1020">
            <v>-191152.74</v>
          </cell>
          <cell r="BF1020">
            <v>-880079.56</v>
          </cell>
          <cell r="BG1020">
            <v>0</v>
          </cell>
          <cell r="BH1020">
            <v>0</v>
          </cell>
          <cell r="BI1020">
            <v>0</v>
          </cell>
          <cell r="BJ1020">
            <v>-17485719.120000001</v>
          </cell>
        </row>
        <row r="1021">
          <cell r="A1021" t="str">
            <v>* Period End Accruals</v>
          </cell>
          <cell r="C1021">
            <v>-2713009.08</v>
          </cell>
          <cell r="D1021">
            <v>-44040363.18</v>
          </cell>
          <cell r="E1021">
            <v>0</v>
          </cell>
          <cell r="F1021">
            <v>-44040363.18</v>
          </cell>
          <cell r="G1021">
            <v>-84073463.629999995</v>
          </cell>
          <cell r="H1021">
            <v>0.05</v>
          </cell>
          <cell r="I1021">
            <v>0</v>
          </cell>
          <cell r="J1021">
            <v>0</v>
          </cell>
          <cell r="K1021">
            <v>-84073463.579999998</v>
          </cell>
          <cell r="L1021">
            <v>0</v>
          </cell>
          <cell r="M1021">
            <v>0</v>
          </cell>
          <cell r="N1021">
            <v>0</v>
          </cell>
          <cell r="O1021">
            <v>-2365415.4700000002</v>
          </cell>
          <cell r="P1021">
            <v>0</v>
          </cell>
          <cell r="Q1021">
            <v>-2835280.8</v>
          </cell>
          <cell r="R1021">
            <v>-44312898.520000003</v>
          </cell>
          <cell r="S1021">
            <v>0</v>
          </cell>
          <cell r="T1021">
            <v>0</v>
          </cell>
          <cell r="U1021">
            <v>0</v>
          </cell>
          <cell r="V1021">
            <v>-180340430.63</v>
          </cell>
          <cell r="W1021">
            <v>0</v>
          </cell>
          <cell r="X1021">
            <v>0</v>
          </cell>
          <cell r="Y1021">
            <v>0</v>
          </cell>
          <cell r="Z1021">
            <v>0</v>
          </cell>
          <cell r="AA1021">
            <v>0</v>
          </cell>
          <cell r="AB1021">
            <v>0</v>
          </cell>
          <cell r="AC1021">
            <v>0</v>
          </cell>
          <cell r="AD1021">
            <v>0</v>
          </cell>
          <cell r="AE1021">
            <v>0</v>
          </cell>
          <cell r="AF1021">
            <v>0</v>
          </cell>
          <cell r="AG1021">
            <v>0</v>
          </cell>
          <cell r="AH1021">
            <v>0</v>
          </cell>
          <cell r="AI1021">
            <v>0</v>
          </cell>
          <cell r="AJ1021">
            <v>0</v>
          </cell>
          <cell r="AK1021">
            <v>0</v>
          </cell>
          <cell r="AL1021">
            <v>0</v>
          </cell>
          <cell r="AM1021">
            <v>0</v>
          </cell>
          <cell r="AN1021">
            <v>0</v>
          </cell>
          <cell r="AO1021">
            <v>0</v>
          </cell>
          <cell r="AP1021">
            <v>0</v>
          </cell>
          <cell r="AQ1021">
            <v>-2713009.08</v>
          </cell>
          <cell r="AR1021">
            <v>-44040363.18</v>
          </cell>
          <cell r="AS1021">
            <v>0</v>
          </cell>
          <cell r="AT1021">
            <v>-44040363.18</v>
          </cell>
          <cell r="AU1021">
            <v>-84073463.629999995</v>
          </cell>
          <cell r="AV1021">
            <v>0.05</v>
          </cell>
          <cell r="AW1021">
            <v>0</v>
          </cell>
          <cell r="AX1021">
            <v>0</v>
          </cell>
          <cell r="AY1021">
            <v>-84073463.579999998</v>
          </cell>
          <cell r="AZ1021">
            <v>0</v>
          </cell>
          <cell r="BA1021">
            <v>0</v>
          </cell>
          <cell r="BB1021">
            <v>0</v>
          </cell>
          <cell r="BC1021">
            <v>-2365415.4700000002</v>
          </cell>
          <cell r="BD1021">
            <v>0</v>
          </cell>
          <cell r="BE1021">
            <v>-2835280.8</v>
          </cell>
          <cell r="BF1021">
            <v>-44312898.520000003</v>
          </cell>
          <cell r="BG1021">
            <v>0</v>
          </cell>
          <cell r="BH1021">
            <v>0</v>
          </cell>
          <cell r="BI1021">
            <v>0</v>
          </cell>
          <cell r="BJ1021">
            <v>-180340430.63</v>
          </cell>
        </row>
        <row r="1022">
          <cell r="A1022" t="str">
            <v>* Preferred Dividends payable</v>
          </cell>
          <cell r="C1022">
            <v>-4441250</v>
          </cell>
          <cell r="D1022">
            <v>-3270267.69</v>
          </cell>
          <cell r="E1022">
            <v>0</v>
          </cell>
          <cell r="F1022">
            <v>-3270267.69</v>
          </cell>
          <cell r="G1022">
            <v>-1843261.06</v>
          </cell>
          <cell r="H1022">
            <v>0</v>
          </cell>
          <cell r="I1022">
            <v>0</v>
          </cell>
          <cell r="J1022">
            <v>0</v>
          </cell>
          <cell r="K1022">
            <v>-1843261.06</v>
          </cell>
          <cell r="L1022">
            <v>0</v>
          </cell>
          <cell r="M1022">
            <v>0</v>
          </cell>
          <cell r="N1022">
            <v>0</v>
          </cell>
          <cell r="O1022">
            <v>0</v>
          </cell>
          <cell r="P1022">
            <v>0</v>
          </cell>
          <cell r="Q1022">
            <v>0</v>
          </cell>
          <cell r="R1022">
            <v>0</v>
          </cell>
          <cell r="S1022">
            <v>0</v>
          </cell>
          <cell r="T1022">
            <v>0</v>
          </cell>
          <cell r="U1022">
            <v>5113528.75</v>
          </cell>
          <cell r="V1022">
            <v>-4441250</v>
          </cell>
          <cell r="W1022">
            <v>0</v>
          </cell>
          <cell r="X1022">
            <v>0</v>
          </cell>
          <cell r="Y1022">
            <v>0</v>
          </cell>
          <cell r="Z1022">
            <v>0</v>
          </cell>
          <cell r="AA1022">
            <v>0</v>
          </cell>
          <cell r="AB1022">
            <v>0</v>
          </cell>
          <cell r="AC1022">
            <v>0</v>
          </cell>
          <cell r="AD1022">
            <v>0</v>
          </cell>
          <cell r="AE1022">
            <v>0</v>
          </cell>
          <cell r="AF1022">
            <v>0</v>
          </cell>
          <cell r="AG1022">
            <v>0</v>
          </cell>
          <cell r="AH1022">
            <v>0</v>
          </cell>
          <cell r="AI1022">
            <v>0</v>
          </cell>
          <cell r="AJ1022">
            <v>0</v>
          </cell>
          <cell r="AK1022">
            <v>0</v>
          </cell>
          <cell r="AL1022">
            <v>0</v>
          </cell>
          <cell r="AM1022">
            <v>0</v>
          </cell>
          <cell r="AN1022">
            <v>0</v>
          </cell>
          <cell r="AO1022">
            <v>0</v>
          </cell>
          <cell r="AP1022">
            <v>0</v>
          </cell>
          <cell r="AQ1022">
            <v>-4441250</v>
          </cell>
          <cell r="AR1022">
            <v>-3270267.69</v>
          </cell>
          <cell r="AS1022">
            <v>0</v>
          </cell>
          <cell r="AT1022">
            <v>-3270267.69</v>
          </cell>
          <cell r="AU1022">
            <v>-1843261.06</v>
          </cell>
          <cell r="AV1022">
            <v>0</v>
          </cell>
          <cell r="AW1022">
            <v>0</v>
          </cell>
          <cell r="AX1022">
            <v>0</v>
          </cell>
          <cell r="AY1022">
            <v>-1843261.06</v>
          </cell>
          <cell r="AZ1022">
            <v>0</v>
          </cell>
          <cell r="BA1022">
            <v>0</v>
          </cell>
          <cell r="BB1022">
            <v>0</v>
          </cell>
          <cell r="BC1022">
            <v>0</v>
          </cell>
          <cell r="BD1022">
            <v>0</v>
          </cell>
          <cell r="BE1022">
            <v>0</v>
          </cell>
          <cell r="BF1022">
            <v>0</v>
          </cell>
          <cell r="BG1022">
            <v>0</v>
          </cell>
          <cell r="BH1022">
            <v>0</v>
          </cell>
          <cell r="BI1022">
            <v>5113528.75</v>
          </cell>
          <cell r="BJ1022">
            <v>-4441250</v>
          </cell>
        </row>
        <row r="1023">
          <cell r="A1023" t="str">
            <v>* Preferred Share Capital</v>
          </cell>
          <cell r="C1023">
            <v>-323000000</v>
          </cell>
          <cell r="D1023">
            <v>-237837650</v>
          </cell>
          <cell r="E1023">
            <v>0</v>
          </cell>
          <cell r="F1023">
            <v>-237837650</v>
          </cell>
          <cell r="G1023">
            <v>-134055350</v>
          </cell>
          <cell r="H1023">
            <v>0</v>
          </cell>
          <cell r="I1023">
            <v>0</v>
          </cell>
          <cell r="J1023">
            <v>0</v>
          </cell>
          <cell r="K1023">
            <v>-134055350</v>
          </cell>
          <cell r="L1023">
            <v>0</v>
          </cell>
          <cell r="M1023">
            <v>0</v>
          </cell>
          <cell r="N1023">
            <v>0</v>
          </cell>
          <cell r="O1023">
            <v>0</v>
          </cell>
          <cell r="P1023">
            <v>0</v>
          </cell>
          <cell r="Q1023">
            <v>0</v>
          </cell>
          <cell r="R1023">
            <v>0</v>
          </cell>
          <cell r="S1023">
            <v>0</v>
          </cell>
          <cell r="T1023">
            <v>0</v>
          </cell>
          <cell r="U1023">
            <v>371893000</v>
          </cell>
          <cell r="V1023">
            <v>-323000000</v>
          </cell>
          <cell r="W1023">
            <v>0</v>
          </cell>
          <cell r="X1023">
            <v>0</v>
          </cell>
          <cell r="Y1023">
            <v>0</v>
          </cell>
          <cell r="Z1023">
            <v>0</v>
          </cell>
          <cell r="AA1023">
            <v>0</v>
          </cell>
          <cell r="AB1023">
            <v>0</v>
          </cell>
          <cell r="AC1023">
            <v>0</v>
          </cell>
          <cell r="AD1023">
            <v>0</v>
          </cell>
          <cell r="AE1023">
            <v>0</v>
          </cell>
          <cell r="AF1023">
            <v>0</v>
          </cell>
          <cell r="AG1023">
            <v>0</v>
          </cell>
          <cell r="AH1023">
            <v>0</v>
          </cell>
          <cell r="AI1023">
            <v>0</v>
          </cell>
          <cell r="AJ1023">
            <v>0</v>
          </cell>
          <cell r="AK1023">
            <v>0</v>
          </cell>
          <cell r="AL1023">
            <v>0</v>
          </cell>
          <cell r="AM1023">
            <v>0</v>
          </cell>
          <cell r="AN1023">
            <v>0</v>
          </cell>
          <cell r="AO1023">
            <v>0</v>
          </cell>
          <cell r="AP1023">
            <v>0</v>
          </cell>
          <cell r="AQ1023">
            <v>-323000000</v>
          </cell>
          <cell r="AR1023">
            <v>-237837650</v>
          </cell>
          <cell r="AS1023">
            <v>0</v>
          </cell>
          <cell r="AT1023">
            <v>-237837650</v>
          </cell>
          <cell r="AU1023">
            <v>-134055350</v>
          </cell>
          <cell r="AV1023">
            <v>0</v>
          </cell>
          <cell r="AW1023">
            <v>0</v>
          </cell>
          <cell r="AX1023">
            <v>0</v>
          </cell>
          <cell r="AY1023">
            <v>-134055350</v>
          </cell>
          <cell r="AZ1023">
            <v>0</v>
          </cell>
          <cell r="BA1023">
            <v>0</v>
          </cell>
          <cell r="BB1023">
            <v>0</v>
          </cell>
          <cell r="BC1023">
            <v>0</v>
          </cell>
          <cell r="BD1023">
            <v>0</v>
          </cell>
          <cell r="BE1023">
            <v>0</v>
          </cell>
          <cell r="BF1023">
            <v>0</v>
          </cell>
          <cell r="BG1023">
            <v>0</v>
          </cell>
          <cell r="BH1023">
            <v>0</v>
          </cell>
          <cell r="BI1023">
            <v>371893000</v>
          </cell>
          <cell r="BJ1023">
            <v>-323000000</v>
          </cell>
        </row>
        <row r="1024">
          <cell r="A1024" t="str">
            <v>* Reg Asset - RARA II Drawdown</v>
          </cell>
          <cell r="C1024">
            <v>0</v>
          </cell>
          <cell r="D1024">
            <v>0</v>
          </cell>
          <cell r="E1024">
            <v>0</v>
          </cell>
          <cell r="F1024">
            <v>0</v>
          </cell>
          <cell r="G1024">
            <v>-96741416.469999999</v>
          </cell>
          <cell r="H1024">
            <v>0</v>
          </cell>
          <cell r="I1024">
            <v>0</v>
          </cell>
          <cell r="J1024">
            <v>0</v>
          </cell>
          <cell r="K1024">
            <v>-96741416.469999999</v>
          </cell>
          <cell r="L1024">
            <v>0</v>
          </cell>
          <cell r="M1024">
            <v>0</v>
          </cell>
          <cell r="N1024">
            <v>0</v>
          </cell>
          <cell r="O1024">
            <v>0</v>
          </cell>
          <cell r="P1024">
            <v>0</v>
          </cell>
          <cell r="Q1024">
            <v>0</v>
          </cell>
          <cell r="R1024">
            <v>0</v>
          </cell>
          <cell r="S1024">
            <v>0</v>
          </cell>
          <cell r="T1024">
            <v>0</v>
          </cell>
          <cell r="U1024">
            <v>0</v>
          </cell>
          <cell r="V1024">
            <v>-96741416.469999999</v>
          </cell>
          <cell r="W1024">
            <v>0</v>
          </cell>
          <cell r="X1024">
            <v>0</v>
          </cell>
          <cell r="Y1024">
            <v>0</v>
          </cell>
          <cell r="Z1024">
            <v>0</v>
          </cell>
          <cell r="AA1024">
            <v>0</v>
          </cell>
          <cell r="AB1024">
            <v>0</v>
          </cell>
          <cell r="AC1024">
            <v>0</v>
          </cell>
          <cell r="AD1024">
            <v>0</v>
          </cell>
          <cell r="AE1024">
            <v>0</v>
          </cell>
          <cell r="AF1024">
            <v>0</v>
          </cell>
          <cell r="AG1024">
            <v>0</v>
          </cell>
          <cell r="AH1024">
            <v>0</v>
          </cell>
          <cell r="AI1024">
            <v>0</v>
          </cell>
          <cell r="AJ1024">
            <v>0</v>
          </cell>
          <cell r="AK1024">
            <v>0</v>
          </cell>
          <cell r="AL1024">
            <v>0</v>
          </cell>
          <cell r="AM1024">
            <v>0</v>
          </cell>
          <cell r="AN1024">
            <v>0</v>
          </cell>
          <cell r="AO1024">
            <v>0</v>
          </cell>
          <cell r="AP1024">
            <v>0</v>
          </cell>
          <cell r="AQ1024">
            <v>0</v>
          </cell>
          <cell r="AR1024">
            <v>0</v>
          </cell>
          <cell r="AS1024">
            <v>0</v>
          </cell>
          <cell r="AT1024">
            <v>0</v>
          </cell>
          <cell r="AU1024">
            <v>-96741416.469999999</v>
          </cell>
          <cell r="AV1024">
            <v>0</v>
          </cell>
          <cell r="AW1024">
            <v>0</v>
          </cell>
          <cell r="AX1024">
            <v>0</v>
          </cell>
          <cell r="AY1024">
            <v>-96741416.469999999</v>
          </cell>
          <cell r="AZ1024">
            <v>0</v>
          </cell>
          <cell r="BA1024">
            <v>0</v>
          </cell>
          <cell r="BB1024">
            <v>0</v>
          </cell>
          <cell r="BC1024">
            <v>0</v>
          </cell>
          <cell r="BD1024">
            <v>0</v>
          </cell>
          <cell r="BE1024">
            <v>0</v>
          </cell>
          <cell r="BF1024">
            <v>0</v>
          </cell>
          <cell r="BG1024">
            <v>0</v>
          </cell>
          <cell r="BH1024">
            <v>0</v>
          </cell>
          <cell r="BI1024">
            <v>0</v>
          </cell>
          <cell r="BJ1024">
            <v>-96741416.469999999</v>
          </cell>
        </row>
        <row r="1025">
          <cell r="A1025" t="str">
            <v>* Reg Asset - RARA II Interest</v>
          </cell>
          <cell r="C1025">
            <v>0</v>
          </cell>
          <cell r="D1025">
            <v>0</v>
          </cell>
          <cell r="E1025">
            <v>0</v>
          </cell>
          <cell r="F1025">
            <v>0</v>
          </cell>
          <cell r="G1025">
            <v>9368241.7799999993</v>
          </cell>
          <cell r="H1025">
            <v>0</v>
          </cell>
          <cell r="I1025">
            <v>0</v>
          </cell>
          <cell r="J1025">
            <v>0</v>
          </cell>
          <cell r="K1025">
            <v>9368241.7799999993</v>
          </cell>
          <cell r="L1025">
            <v>0</v>
          </cell>
          <cell r="M1025">
            <v>0</v>
          </cell>
          <cell r="N1025">
            <v>0</v>
          </cell>
          <cell r="O1025">
            <v>0</v>
          </cell>
          <cell r="P1025">
            <v>0</v>
          </cell>
          <cell r="Q1025">
            <v>0</v>
          </cell>
          <cell r="R1025">
            <v>0</v>
          </cell>
          <cell r="S1025">
            <v>0</v>
          </cell>
          <cell r="T1025">
            <v>0</v>
          </cell>
          <cell r="U1025">
            <v>0</v>
          </cell>
          <cell r="V1025">
            <v>9368241.7799999993</v>
          </cell>
          <cell r="W1025">
            <v>0</v>
          </cell>
          <cell r="X1025">
            <v>0</v>
          </cell>
          <cell r="Y1025">
            <v>0</v>
          </cell>
          <cell r="Z1025">
            <v>0</v>
          </cell>
          <cell r="AA1025">
            <v>0</v>
          </cell>
          <cell r="AB1025">
            <v>0</v>
          </cell>
          <cell r="AC1025">
            <v>0</v>
          </cell>
          <cell r="AD1025">
            <v>0</v>
          </cell>
          <cell r="AE1025">
            <v>0</v>
          </cell>
          <cell r="AF1025">
            <v>0</v>
          </cell>
          <cell r="AG1025">
            <v>0</v>
          </cell>
          <cell r="AH1025">
            <v>0</v>
          </cell>
          <cell r="AI1025">
            <v>0</v>
          </cell>
          <cell r="AJ1025">
            <v>0</v>
          </cell>
          <cell r="AK1025">
            <v>0</v>
          </cell>
          <cell r="AL1025">
            <v>0</v>
          </cell>
          <cell r="AM1025">
            <v>0</v>
          </cell>
          <cell r="AN1025">
            <v>0</v>
          </cell>
          <cell r="AO1025">
            <v>0</v>
          </cell>
          <cell r="AP1025">
            <v>0</v>
          </cell>
          <cell r="AQ1025">
            <v>0</v>
          </cell>
          <cell r="AR1025">
            <v>0</v>
          </cell>
          <cell r="AS1025">
            <v>0</v>
          </cell>
          <cell r="AT1025">
            <v>0</v>
          </cell>
          <cell r="AU1025">
            <v>9368241.7799999993</v>
          </cell>
          <cell r="AV1025">
            <v>0</v>
          </cell>
          <cell r="AW1025">
            <v>0</v>
          </cell>
          <cell r="AX1025">
            <v>0</v>
          </cell>
          <cell r="AY1025">
            <v>9368241.7799999993</v>
          </cell>
          <cell r="AZ1025">
            <v>0</v>
          </cell>
          <cell r="BA1025">
            <v>0</v>
          </cell>
          <cell r="BB1025">
            <v>0</v>
          </cell>
          <cell r="BC1025">
            <v>0</v>
          </cell>
          <cell r="BD1025">
            <v>0</v>
          </cell>
          <cell r="BE1025">
            <v>0</v>
          </cell>
          <cell r="BF1025">
            <v>0</v>
          </cell>
          <cell r="BG1025">
            <v>0</v>
          </cell>
          <cell r="BH1025">
            <v>0</v>
          </cell>
          <cell r="BI1025">
            <v>0</v>
          </cell>
          <cell r="BJ1025">
            <v>9368241.7799999993</v>
          </cell>
        </row>
        <row r="1026">
          <cell r="A1026" t="str">
            <v>* Reg Asset – RARA II Principal</v>
          </cell>
          <cell r="C1026">
            <v>0</v>
          </cell>
          <cell r="D1026">
            <v>0</v>
          </cell>
          <cell r="E1026">
            <v>0</v>
          </cell>
          <cell r="F1026">
            <v>0</v>
          </cell>
          <cell r="G1026">
            <v>97679639.019999996</v>
          </cell>
          <cell r="H1026">
            <v>0</v>
          </cell>
          <cell r="I1026">
            <v>0</v>
          </cell>
          <cell r="J1026">
            <v>0</v>
          </cell>
          <cell r="K1026">
            <v>97679639.019999996</v>
          </cell>
          <cell r="L1026">
            <v>0</v>
          </cell>
          <cell r="M1026">
            <v>0</v>
          </cell>
          <cell r="N1026">
            <v>0</v>
          </cell>
          <cell r="O1026">
            <v>0</v>
          </cell>
          <cell r="P1026">
            <v>0</v>
          </cell>
          <cell r="Q1026">
            <v>0</v>
          </cell>
          <cell r="R1026">
            <v>0</v>
          </cell>
          <cell r="S1026">
            <v>0</v>
          </cell>
          <cell r="T1026">
            <v>0</v>
          </cell>
          <cell r="U1026">
            <v>0</v>
          </cell>
          <cell r="V1026">
            <v>97679639.019999996</v>
          </cell>
          <cell r="W1026">
            <v>0</v>
          </cell>
          <cell r="X1026">
            <v>0</v>
          </cell>
          <cell r="Y1026">
            <v>0</v>
          </cell>
          <cell r="Z1026">
            <v>0</v>
          </cell>
          <cell r="AA1026">
            <v>0</v>
          </cell>
          <cell r="AB1026">
            <v>0</v>
          </cell>
          <cell r="AC1026">
            <v>0</v>
          </cell>
          <cell r="AD1026">
            <v>0</v>
          </cell>
          <cell r="AE1026">
            <v>0</v>
          </cell>
          <cell r="AF1026">
            <v>0</v>
          </cell>
          <cell r="AG1026">
            <v>0</v>
          </cell>
          <cell r="AH1026">
            <v>0</v>
          </cell>
          <cell r="AI1026">
            <v>0</v>
          </cell>
          <cell r="AJ1026">
            <v>0</v>
          </cell>
          <cell r="AK1026">
            <v>0</v>
          </cell>
          <cell r="AL1026">
            <v>0</v>
          </cell>
          <cell r="AM1026">
            <v>0</v>
          </cell>
          <cell r="AN1026">
            <v>0</v>
          </cell>
          <cell r="AO1026">
            <v>0</v>
          </cell>
          <cell r="AP1026">
            <v>0</v>
          </cell>
          <cell r="AQ1026">
            <v>0</v>
          </cell>
          <cell r="AR1026">
            <v>0</v>
          </cell>
          <cell r="AS1026">
            <v>0</v>
          </cell>
          <cell r="AT1026">
            <v>0</v>
          </cell>
          <cell r="AU1026">
            <v>97679639.019999996</v>
          </cell>
          <cell r="AV1026">
            <v>0</v>
          </cell>
          <cell r="AW1026">
            <v>0</v>
          </cell>
          <cell r="AX1026">
            <v>0</v>
          </cell>
          <cell r="AY1026">
            <v>97679639.019999996</v>
          </cell>
          <cell r="AZ1026">
            <v>0</v>
          </cell>
          <cell r="BA1026">
            <v>0</v>
          </cell>
          <cell r="BB1026">
            <v>0</v>
          </cell>
          <cell r="BC1026">
            <v>0</v>
          </cell>
          <cell r="BD1026">
            <v>0</v>
          </cell>
          <cell r="BE1026">
            <v>0</v>
          </cell>
          <cell r="BF1026">
            <v>0</v>
          </cell>
          <cell r="BG1026">
            <v>0</v>
          </cell>
          <cell r="BH1026">
            <v>0</v>
          </cell>
          <cell r="BI1026">
            <v>0</v>
          </cell>
          <cell r="BJ1026">
            <v>97679639.019999996</v>
          </cell>
        </row>
        <row r="1027">
          <cell r="A1027" t="str">
            <v>* Reg Asset - RARA IV Drawdown</v>
          </cell>
          <cell r="C1027">
            <v>0</v>
          </cell>
          <cell r="D1027">
            <v>0</v>
          </cell>
          <cell r="E1027">
            <v>0</v>
          </cell>
          <cell r="F1027">
            <v>0</v>
          </cell>
          <cell r="G1027">
            <v>-28966834.93</v>
          </cell>
          <cell r="H1027">
            <v>0</v>
          </cell>
          <cell r="I1027">
            <v>0</v>
          </cell>
          <cell r="J1027">
            <v>0</v>
          </cell>
          <cell r="K1027">
            <v>-28966834.93</v>
          </cell>
          <cell r="L1027">
            <v>0</v>
          </cell>
          <cell r="M1027">
            <v>0</v>
          </cell>
          <cell r="N1027">
            <v>0</v>
          </cell>
          <cell r="O1027">
            <v>0</v>
          </cell>
          <cell r="P1027">
            <v>0</v>
          </cell>
          <cell r="Q1027">
            <v>0</v>
          </cell>
          <cell r="R1027">
            <v>0</v>
          </cell>
          <cell r="S1027">
            <v>0</v>
          </cell>
          <cell r="T1027">
            <v>0</v>
          </cell>
          <cell r="U1027">
            <v>0</v>
          </cell>
          <cell r="V1027">
            <v>-28966834.93</v>
          </cell>
          <cell r="W1027">
            <v>0</v>
          </cell>
          <cell r="X1027">
            <v>0</v>
          </cell>
          <cell r="Y1027">
            <v>0</v>
          </cell>
          <cell r="Z1027">
            <v>0</v>
          </cell>
          <cell r="AA1027">
            <v>0</v>
          </cell>
          <cell r="AB1027">
            <v>0</v>
          </cell>
          <cell r="AC1027">
            <v>0</v>
          </cell>
          <cell r="AD1027">
            <v>0</v>
          </cell>
          <cell r="AE1027">
            <v>0</v>
          </cell>
          <cell r="AF1027">
            <v>0</v>
          </cell>
          <cell r="AG1027">
            <v>0</v>
          </cell>
          <cell r="AH1027">
            <v>0</v>
          </cell>
          <cell r="AI1027">
            <v>0</v>
          </cell>
          <cell r="AJ1027">
            <v>0</v>
          </cell>
          <cell r="AK1027">
            <v>0</v>
          </cell>
          <cell r="AL1027">
            <v>0</v>
          </cell>
          <cell r="AM1027">
            <v>0</v>
          </cell>
          <cell r="AN1027">
            <v>0</v>
          </cell>
          <cell r="AO1027">
            <v>0</v>
          </cell>
          <cell r="AP1027">
            <v>0</v>
          </cell>
          <cell r="AQ1027">
            <v>0</v>
          </cell>
          <cell r="AR1027">
            <v>0</v>
          </cell>
          <cell r="AS1027">
            <v>0</v>
          </cell>
          <cell r="AT1027">
            <v>0</v>
          </cell>
          <cell r="AU1027">
            <v>-28966834.93</v>
          </cell>
          <cell r="AV1027">
            <v>0</v>
          </cell>
          <cell r="AW1027">
            <v>0</v>
          </cell>
          <cell r="AX1027">
            <v>0</v>
          </cell>
          <cell r="AY1027">
            <v>-28966834.93</v>
          </cell>
          <cell r="AZ1027">
            <v>0</v>
          </cell>
          <cell r="BA1027">
            <v>0</v>
          </cell>
          <cell r="BB1027">
            <v>0</v>
          </cell>
          <cell r="BC1027">
            <v>0</v>
          </cell>
          <cell r="BD1027">
            <v>0</v>
          </cell>
          <cell r="BE1027">
            <v>0</v>
          </cell>
          <cell r="BF1027">
            <v>0</v>
          </cell>
          <cell r="BG1027">
            <v>0</v>
          </cell>
          <cell r="BH1027">
            <v>0</v>
          </cell>
          <cell r="BI1027">
            <v>0</v>
          </cell>
          <cell r="BJ1027">
            <v>-28966834.93</v>
          </cell>
        </row>
        <row r="1028">
          <cell r="A1028" t="str">
            <v>* Reg Asset - RARA IV Interest</v>
          </cell>
          <cell r="C1028">
            <v>0</v>
          </cell>
          <cell r="D1028">
            <v>0</v>
          </cell>
          <cell r="E1028">
            <v>0</v>
          </cell>
          <cell r="F1028">
            <v>0</v>
          </cell>
          <cell r="G1028">
            <v>389478.19</v>
          </cell>
          <cell r="H1028">
            <v>0</v>
          </cell>
          <cell r="I1028">
            <v>0</v>
          </cell>
          <cell r="J1028">
            <v>0</v>
          </cell>
          <cell r="K1028">
            <v>389478.19</v>
          </cell>
          <cell r="L1028">
            <v>0</v>
          </cell>
          <cell r="M1028">
            <v>0</v>
          </cell>
          <cell r="N1028">
            <v>0</v>
          </cell>
          <cell r="O1028">
            <v>0</v>
          </cell>
          <cell r="P1028">
            <v>0</v>
          </cell>
          <cell r="Q1028">
            <v>0</v>
          </cell>
          <cell r="R1028">
            <v>0</v>
          </cell>
          <cell r="S1028">
            <v>0</v>
          </cell>
          <cell r="T1028">
            <v>0</v>
          </cell>
          <cell r="U1028">
            <v>0</v>
          </cell>
          <cell r="V1028">
            <v>389478.19</v>
          </cell>
          <cell r="W1028">
            <v>0</v>
          </cell>
          <cell r="X1028">
            <v>0</v>
          </cell>
          <cell r="Y1028">
            <v>0</v>
          </cell>
          <cell r="Z1028">
            <v>0</v>
          </cell>
          <cell r="AA1028">
            <v>0</v>
          </cell>
          <cell r="AB1028">
            <v>0</v>
          </cell>
          <cell r="AC1028">
            <v>0</v>
          </cell>
          <cell r="AD1028">
            <v>0</v>
          </cell>
          <cell r="AE1028">
            <v>0</v>
          </cell>
          <cell r="AF1028">
            <v>0</v>
          </cell>
          <cell r="AG1028">
            <v>0</v>
          </cell>
          <cell r="AH1028">
            <v>0</v>
          </cell>
          <cell r="AI1028">
            <v>0</v>
          </cell>
          <cell r="AJ1028">
            <v>0</v>
          </cell>
          <cell r="AK1028">
            <v>0</v>
          </cell>
          <cell r="AL1028">
            <v>0</v>
          </cell>
          <cell r="AM1028">
            <v>0</v>
          </cell>
          <cell r="AN1028">
            <v>0</v>
          </cell>
          <cell r="AO1028">
            <v>0</v>
          </cell>
          <cell r="AP1028">
            <v>0</v>
          </cell>
          <cell r="AQ1028">
            <v>0</v>
          </cell>
          <cell r="AR1028">
            <v>0</v>
          </cell>
          <cell r="AS1028">
            <v>0</v>
          </cell>
          <cell r="AT1028">
            <v>0</v>
          </cell>
          <cell r="AU1028">
            <v>389478.19</v>
          </cell>
          <cell r="AV1028">
            <v>0</v>
          </cell>
          <cell r="AW1028">
            <v>0</v>
          </cell>
          <cell r="AX1028">
            <v>0</v>
          </cell>
          <cell r="AY1028">
            <v>389478.19</v>
          </cell>
          <cell r="AZ1028">
            <v>0</v>
          </cell>
          <cell r="BA1028">
            <v>0</v>
          </cell>
          <cell r="BB1028">
            <v>0</v>
          </cell>
          <cell r="BC1028">
            <v>0</v>
          </cell>
          <cell r="BD1028">
            <v>0</v>
          </cell>
          <cell r="BE1028">
            <v>0</v>
          </cell>
          <cell r="BF1028">
            <v>0</v>
          </cell>
          <cell r="BG1028">
            <v>0</v>
          </cell>
          <cell r="BH1028">
            <v>0</v>
          </cell>
          <cell r="BI1028">
            <v>0</v>
          </cell>
          <cell r="BJ1028">
            <v>389478.19</v>
          </cell>
        </row>
        <row r="1029">
          <cell r="A1029" t="str">
            <v>* Reg Asset – RARA IV Principal</v>
          </cell>
          <cell r="C1029">
            <v>0</v>
          </cell>
          <cell r="D1029">
            <v>0</v>
          </cell>
          <cell r="E1029">
            <v>0</v>
          </cell>
          <cell r="F1029">
            <v>0</v>
          </cell>
          <cell r="G1029">
            <v>29029999.989999998</v>
          </cell>
          <cell r="H1029">
            <v>0</v>
          </cell>
          <cell r="I1029">
            <v>0</v>
          </cell>
          <cell r="J1029">
            <v>0</v>
          </cell>
          <cell r="K1029">
            <v>29029999.989999998</v>
          </cell>
          <cell r="L1029">
            <v>0</v>
          </cell>
          <cell r="M1029">
            <v>0</v>
          </cell>
          <cell r="N1029">
            <v>0</v>
          </cell>
          <cell r="O1029">
            <v>0</v>
          </cell>
          <cell r="P1029">
            <v>0</v>
          </cell>
          <cell r="Q1029">
            <v>0</v>
          </cell>
          <cell r="R1029">
            <v>0</v>
          </cell>
          <cell r="S1029">
            <v>0</v>
          </cell>
          <cell r="T1029">
            <v>0</v>
          </cell>
          <cell r="U1029">
            <v>0</v>
          </cell>
          <cell r="V1029">
            <v>29029999.989999998</v>
          </cell>
          <cell r="W1029">
            <v>0</v>
          </cell>
          <cell r="X1029">
            <v>0</v>
          </cell>
          <cell r="Y1029">
            <v>0</v>
          </cell>
          <cell r="Z1029">
            <v>0</v>
          </cell>
          <cell r="AA1029">
            <v>0</v>
          </cell>
          <cell r="AB1029">
            <v>0</v>
          </cell>
          <cell r="AC1029">
            <v>0</v>
          </cell>
          <cell r="AD1029">
            <v>0</v>
          </cell>
          <cell r="AE1029">
            <v>0</v>
          </cell>
          <cell r="AF1029">
            <v>0</v>
          </cell>
          <cell r="AG1029">
            <v>0</v>
          </cell>
          <cell r="AH1029">
            <v>0</v>
          </cell>
          <cell r="AI1029">
            <v>0</v>
          </cell>
          <cell r="AJ1029">
            <v>0</v>
          </cell>
          <cell r="AK1029">
            <v>0</v>
          </cell>
          <cell r="AL1029">
            <v>0</v>
          </cell>
          <cell r="AM1029">
            <v>0</v>
          </cell>
          <cell r="AN1029">
            <v>0</v>
          </cell>
          <cell r="AO1029">
            <v>0</v>
          </cell>
          <cell r="AP1029">
            <v>0</v>
          </cell>
          <cell r="AQ1029">
            <v>0</v>
          </cell>
          <cell r="AR1029">
            <v>0</v>
          </cell>
          <cell r="AS1029">
            <v>0</v>
          </cell>
          <cell r="AT1029">
            <v>0</v>
          </cell>
          <cell r="AU1029">
            <v>29029999.989999998</v>
          </cell>
          <cell r="AV1029">
            <v>0</v>
          </cell>
          <cell r="AW1029">
            <v>0</v>
          </cell>
          <cell r="AX1029">
            <v>0</v>
          </cell>
          <cell r="AY1029">
            <v>29029999.989999998</v>
          </cell>
          <cell r="AZ1029">
            <v>0</v>
          </cell>
          <cell r="BA1029">
            <v>0</v>
          </cell>
          <cell r="BB1029">
            <v>0</v>
          </cell>
          <cell r="BC1029">
            <v>0</v>
          </cell>
          <cell r="BD1029">
            <v>0</v>
          </cell>
          <cell r="BE1029">
            <v>0</v>
          </cell>
          <cell r="BF1029">
            <v>0</v>
          </cell>
          <cell r="BG1029">
            <v>0</v>
          </cell>
          <cell r="BH1029">
            <v>0</v>
          </cell>
          <cell r="BI1029">
            <v>0</v>
          </cell>
          <cell r="BJ1029">
            <v>29029999.989999998</v>
          </cell>
        </row>
        <row r="1030">
          <cell r="A1030" t="str">
            <v>* Reg Asset - Rider 8 Interest</v>
          </cell>
          <cell r="C1030">
            <v>0</v>
          </cell>
          <cell r="D1030">
            <v>0</v>
          </cell>
          <cell r="E1030">
            <v>0</v>
          </cell>
          <cell r="F1030">
            <v>0</v>
          </cell>
          <cell r="G1030">
            <v>-1066415.1399999999</v>
          </cell>
          <cell r="H1030">
            <v>0</v>
          </cell>
          <cell r="I1030">
            <v>0</v>
          </cell>
          <cell r="J1030">
            <v>0</v>
          </cell>
          <cell r="K1030">
            <v>-1066415.1399999999</v>
          </cell>
          <cell r="L1030">
            <v>0</v>
          </cell>
          <cell r="M1030">
            <v>0</v>
          </cell>
          <cell r="N1030">
            <v>0</v>
          </cell>
          <cell r="O1030">
            <v>0</v>
          </cell>
          <cell r="P1030">
            <v>0</v>
          </cell>
          <cell r="Q1030">
            <v>0</v>
          </cell>
          <cell r="R1030">
            <v>0</v>
          </cell>
          <cell r="S1030">
            <v>0</v>
          </cell>
          <cell r="T1030">
            <v>0</v>
          </cell>
          <cell r="U1030">
            <v>0</v>
          </cell>
          <cell r="V1030">
            <v>-1066415.1399999999</v>
          </cell>
          <cell r="W1030">
            <v>0</v>
          </cell>
          <cell r="X1030">
            <v>0</v>
          </cell>
          <cell r="Y1030">
            <v>0</v>
          </cell>
          <cell r="Z1030">
            <v>0</v>
          </cell>
          <cell r="AA1030">
            <v>0</v>
          </cell>
          <cell r="AB1030">
            <v>0</v>
          </cell>
          <cell r="AC1030">
            <v>0</v>
          </cell>
          <cell r="AD1030">
            <v>0</v>
          </cell>
          <cell r="AE1030">
            <v>0</v>
          </cell>
          <cell r="AF1030">
            <v>0</v>
          </cell>
          <cell r="AG1030">
            <v>0</v>
          </cell>
          <cell r="AH1030">
            <v>0</v>
          </cell>
          <cell r="AI1030">
            <v>0</v>
          </cell>
          <cell r="AJ1030">
            <v>0</v>
          </cell>
          <cell r="AK1030">
            <v>0</v>
          </cell>
          <cell r="AL1030">
            <v>0</v>
          </cell>
          <cell r="AM1030">
            <v>0</v>
          </cell>
          <cell r="AN1030">
            <v>0</v>
          </cell>
          <cell r="AO1030">
            <v>0</v>
          </cell>
          <cell r="AP1030">
            <v>0</v>
          </cell>
          <cell r="AQ1030">
            <v>0</v>
          </cell>
          <cell r="AR1030">
            <v>0</v>
          </cell>
          <cell r="AS1030">
            <v>0</v>
          </cell>
          <cell r="AT1030">
            <v>0</v>
          </cell>
          <cell r="AU1030">
            <v>-1066415.1399999999</v>
          </cell>
          <cell r="AV1030">
            <v>0</v>
          </cell>
          <cell r="AW1030">
            <v>0</v>
          </cell>
          <cell r="AX1030">
            <v>0</v>
          </cell>
          <cell r="AY1030">
            <v>-1066415.1399999999</v>
          </cell>
          <cell r="AZ1030">
            <v>0</v>
          </cell>
          <cell r="BA1030">
            <v>0</v>
          </cell>
          <cell r="BB1030">
            <v>0</v>
          </cell>
          <cell r="BC1030">
            <v>0</v>
          </cell>
          <cell r="BD1030">
            <v>0</v>
          </cell>
          <cell r="BE1030">
            <v>0</v>
          </cell>
          <cell r="BF1030">
            <v>0</v>
          </cell>
          <cell r="BG1030">
            <v>0</v>
          </cell>
          <cell r="BH1030">
            <v>0</v>
          </cell>
          <cell r="BI1030">
            <v>0</v>
          </cell>
          <cell r="BJ1030">
            <v>-1066415.1399999999</v>
          </cell>
        </row>
        <row r="1031">
          <cell r="A1031" t="str">
            <v>* Reg Asset - Rider 8 Principal</v>
          </cell>
          <cell r="C1031">
            <v>0</v>
          </cell>
          <cell r="D1031">
            <v>0</v>
          </cell>
          <cell r="E1031">
            <v>0</v>
          </cell>
          <cell r="F1031">
            <v>0</v>
          </cell>
          <cell r="G1031">
            <v>-44084583.020000003</v>
          </cell>
          <cell r="H1031">
            <v>0</v>
          </cell>
          <cell r="I1031">
            <v>0</v>
          </cell>
          <cell r="J1031">
            <v>0</v>
          </cell>
          <cell r="K1031">
            <v>-44084583.020000003</v>
          </cell>
          <cell r="L1031">
            <v>0</v>
          </cell>
          <cell r="M1031">
            <v>0</v>
          </cell>
          <cell r="N1031">
            <v>0</v>
          </cell>
          <cell r="O1031">
            <v>0</v>
          </cell>
          <cell r="P1031">
            <v>0</v>
          </cell>
          <cell r="Q1031">
            <v>0</v>
          </cell>
          <cell r="R1031">
            <v>-219266.63</v>
          </cell>
          <cell r="S1031">
            <v>0</v>
          </cell>
          <cell r="T1031">
            <v>0</v>
          </cell>
          <cell r="U1031">
            <v>0</v>
          </cell>
          <cell r="V1031">
            <v>-44303849.649999999</v>
          </cell>
          <cell r="W1031">
            <v>0</v>
          </cell>
          <cell r="X1031">
            <v>0</v>
          </cell>
          <cell r="Y1031">
            <v>0</v>
          </cell>
          <cell r="Z1031">
            <v>0</v>
          </cell>
          <cell r="AA1031">
            <v>0</v>
          </cell>
          <cell r="AB1031">
            <v>0</v>
          </cell>
          <cell r="AC1031">
            <v>0</v>
          </cell>
          <cell r="AD1031">
            <v>0</v>
          </cell>
          <cell r="AE1031">
            <v>0</v>
          </cell>
          <cell r="AF1031">
            <v>0</v>
          </cell>
          <cell r="AG1031">
            <v>0</v>
          </cell>
          <cell r="AH1031">
            <v>0</v>
          </cell>
          <cell r="AI1031">
            <v>0</v>
          </cell>
          <cell r="AJ1031">
            <v>0</v>
          </cell>
          <cell r="AK1031">
            <v>0</v>
          </cell>
          <cell r="AL1031">
            <v>0</v>
          </cell>
          <cell r="AM1031">
            <v>0</v>
          </cell>
          <cell r="AN1031">
            <v>0</v>
          </cell>
          <cell r="AO1031">
            <v>0</v>
          </cell>
          <cell r="AP1031">
            <v>0</v>
          </cell>
          <cell r="AQ1031">
            <v>0</v>
          </cell>
          <cell r="AR1031">
            <v>0</v>
          </cell>
          <cell r="AS1031">
            <v>0</v>
          </cell>
          <cell r="AT1031">
            <v>0</v>
          </cell>
          <cell r="AU1031">
            <v>-44084583.020000003</v>
          </cell>
          <cell r="AV1031">
            <v>0</v>
          </cell>
          <cell r="AW1031">
            <v>0</v>
          </cell>
          <cell r="AX1031">
            <v>0</v>
          </cell>
          <cell r="AY1031">
            <v>-44084583.020000003</v>
          </cell>
          <cell r="AZ1031">
            <v>0</v>
          </cell>
          <cell r="BA1031">
            <v>0</v>
          </cell>
          <cell r="BB1031">
            <v>0</v>
          </cell>
          <cell r="BC1031">
            <v>0</v>
          </cell>
          <cell r="BD1031">
            <v>0</v>
          </cell>
          <cell r="BE1031">
            <v>0</v>
          </cell>
          <cell r="BF1031">
            <v>-219266.63</v>
          </cell>
          <cell r="BG1031">
            <v>0</v>
          </cell>
          <cell r="BH1031">
            <v>0</v>
          </cell>
          <cell r="BI1031">
            <v>0</v>
          </cell>
          <cell r="BJ1031">
            <v>-44303849.649999999</v>
          </cell>
        </row>
        <row r="1032">
          <cell r="A1032" t="str">
            <v>* Reg Liab - Brampton RA Disp &amp;</v>
          </cell>
          <cell r="C1032">
            <v>0</v>
          </cell>
          <cell r="D1032">
            <v>0</v>
          </cell>
          <cell r="E1032">
            <v>0</v>
          </cell>
          <cell r="F1032">
            <v>0</v>
          </cell>
          <cell r="G1032">
            <v>0</v>
          </cell>
          <cell r="H1032">
            <v>0</v>
          </cell>
          <cell r="I1032">
            <v>0</v>
          </cell>
          <cell r="J1032">
            <v>0</v>
          </cell>
          <cell r="K1032">
            <v>0</v>
          </cell>
          <cell r="L1032">
            <v>0</v>
          </cell>
          <cell r="M1032">
            <v>0</v>
          </cell>
          <cell r="N1032">
            <v>0</v>
          </cell>
          <cell r="O1032">
            <v>0</v>
          </cell>
          <cell r="P1032">
            <v>0</v>
          </cell>
          <cell r="Q1032">
            <v>0</v>
          </cell>
          <cell r="R1032">
            <v>-43937.120000000003</v>
          </cell>
          <cell r="S1032">
            <v>0</v>
          </cell>
          <cell r="T1032">
            <v>0</v>
          </cell>
          <cell r="U1032">
            <v>0</v>
          </cell>
          <cell r="V1032">
            <v>-43937.120000000003</v>
          </cell>
          <cell r="W1032">
            <v>0</v>
          </cell>
          <cell r="X1032">
            <v>0</v>
          </cell>
          <cell r="Y1032">
            <v>0</v>
          </cell>
          <cell r="Z1032">
            <v>0</v>
          </cell>
          <cell r="AA1032">
            <v>0</v>
          </cell>
          <cell r="AB1032">
            <v>0</v>
          </cell>
          <cell r="AC1032">
            <v>0</v>
          </cell>
          <cell r="AD1032">
            <v>0</v>
          </cell>
          <cell r="AE1032">
            <v>0</v>
          </cell>
          <cell r="AF1032">
            <v>0</v>
          </cell>
          <cell r="AG1032">
            <v>0</v>
          </cell>
          <cell r="AH1032">
            <v>0</v>
          </cell>
          <cell r="AI1032">
            <v>0</v>
          </cell>
          <cell r="AJ1032">
            <v>0</v>
          </cell>
          <cell r="AK1032">
            <v>0</v>
          </cell>
          <cell r="AL1032">
            <v>0</v>
          </cell>
          <cell r="AM1032">
            <v>0</v>
          </cell>
          <cell r="AN1032">
            <v>0</v>
          </cell>
          <cell r="AO1032">
            <v>0</v>
          </cell>
          <cell r="AP1032">
            <v>0</v>
          </cell>
          <cell r="AQ1032">
            <v>0</v>
          </cell>
          <cell r="AR1032">
            <v>0</v>
          </cell>
          <cell r="AS1032">
            <v>0</v>
          </cell>
          <cell r="AT1032">
            <v>0</v>
          </cell>
          <cell r="AU1032">
            <v>0</v>
          </cell>
          <cell r="AV1032">
            <v>0</v>
          </cell>
          <cell r="AW1032">
            <v>0</v>
          </cell>
          <cell r="AX1032">
            <v>0</v>
          </cell>
          <cell r="AY1032">
            <v>0</v>
          </cell>
          <cell r="AZ1032">
            <v>0</v>
          </cell>
          <cell r="BA1032">
            <v>0</v>
          </cell>
          <cell r="BB1032">
            <v>0</v>
          </cell>
          <cell r="BC1032">
            <v>0</v>
          </cell>
          <cell r="BD1032">
            <v>0</v>
          </cell>
          <cell r="BE1032">
            <v>0</v>
          </cell>
          <cell r="BF1032">
            <v>-43937.120000000003</v>
          </cell>
          <cell r="BG1032">
            <v>0</v>
          </cell>
          <cell r="BH1032">
            <v>0</v>
          </cell>
          <cell r="BI1032">
            <v>0</v>
          </cell>
          <cell r="BJ1032">
            <v>-43937.120000000003</v>
          </cell>
        </row>
        <row r="1033">
          <cell r="A1033" t="str">
            <v>* Reg Liab - Def Tx Export Servi</v>
          </cell>
          <cell r="C1033">
            <v>0</v>
          </cell>
          <cell r="D1033">
            <v>-2935541.15</v>
          </cell>
          <cell r="E1033">
            <v>0</v>
          </cell>
          <cell r="F1033">
            <v>-2935541.15</v>
          </cell>
          <cell r="G1033">
            <v>0</v>
          </cell>
          <cell r="H1033">
            <v>0</v>
          </cell>
          <cell r="I1033">
            <v>0</v>
          </cell>
          <cell r="J1033">
            <v>0</v>
          </cell>
          <cell r="K1033">
            <v>0</v>
          </cell>
          <cell r="L1033">
            <v>0</v>
          </cell>
          <cell r="M1033">
            <v>0</v>
          </cell>
          <cell r="N1033">
            <v>0</v>
          </cell>
          <cell r="O1033">
            <v>0</v>
          </cell>
          <cell r="P1033">
            <v>0</v>
          </cell>
          <cell r="Q1033">
            <v>0</v>
          </cell>
          <cell r="R1033">
            <v>0</v>
          </cell>
          <cell r="S1033">
            <v>0</v>
          </cell>
          <cell r="T1033">
            <v>0</v>
          </cell>
          <cell r="U1033">
            <v>0</v>
          </cell>
          <cell r="V1033">
            <v>-2935541.15</v>
          </cell>
          <cell r="W1033">
            <v>0</v>
          </cell>
          <cell r="X1033">
            <v>0</v>
          </cell>
          <cell r="Y1033">
            <v>0</v>
          </cell>
          <cell r="Z1033">
            <v>0</v>
          </cell>
          <cell r="AA1033">
            <v>0</v>
          </cell>
          <cell r="AB1033">
            <v>0</v>
          </cell>
          <cell r="AC1033">
            <v>0</v>
          </cell>
          <cell r="AD1033">
            <v>0</v>
          </cell>
          <cell r="AE1033">
            <v>0</v>
          </cell>
          <cell r="AF1033">
            <v>0</v>
          </cell>
          <cell r="AG1033">
            <v>0</v>
          </cell>
          <cell r="AH1033">
            <v>0</v>
          </cell>
          <cell r="AI1033">
            <v>0</v>
          </cell>
          <cell r="AJ1033">
            <v>0</v>
          </cell>
          <cell r="AK1033">
            <v>0</v>
          </cell>
          <cell r="AL1033">
            <v>0</v>
          </cell>
          <cell r="AM1033">
            <v>0</v>
          </cell>
          <cell r="AN1033">
            <v>0</v>
          </cell>
          <cell r="AO1033">
            <v>0</v>
          </cell>
          <cell r="AP1033">
            <v>0</v>
          </cell>
          <cell r="AQ1033">
            <v>0</v>
          </cell>
          <cell r="AR1033">
            <v>-2935541.15</v>
          </cell>
          <cell r="AS1033">
            <v>0</v>
          </cell>
          <cell r="AT1033">
            <v>-2935541.15</v>
          </cell>
          <cell r="AU1033">
            <v>0</v>
          </cell>
          <cell r="AV1033">
            <v>0</v>
          </cell>
          <cell r="AW1033">
            <v>0</v>
          </cell>
          <cell r="AX1033">
            <v>0</v>
          </cell>
          <cell r="AY1033">
            <v>0</v>
          </cell>
          <cell r="AZ1033">
            <v>0</v>
          </cell>
          <cell r="BA1033">
            <v>0</v>
          </cell>
          <cell r="BB1033">
            <v>0</v>
          </cell>
          <cell r="BC1033">
            <v>0</v>
          </cell>
          <cell r="BD1033">
            <v>0</v>
          </cell>
          <cell r="BE1033">
            <v>0</v>
          </cell>
          <cell r="BF1033">
            <v>0</v>
          </cell>
          <cell r="BG1033">
            <v>0</v>
          </cell>
          <cell r="BH1033">
            <v>0</v>
          </cell>
          <cell r="BI1033">
            <v>0</v>
          </cell>
          <cell r="BJ1033">
            <v>-2935541.15</v>
          </cell>
        </row>
        <row r="1034">
          <cell r="A1034" t="str">
            <v>* Reg Liab - Deferred Pension In</v>
          </cell>
          <cell r="C1034">
            <v>0</v>
          </cell>
          <cell r="D1034">
            <v>445219.75</v>
          </cell>
          <cell r="E1034">
            <v>0</v>
          </cell>
          <cell r="F1034">
            <v>445219.75</v>
          </cell>
          <cell r="G1034">
            <v>885233.06</v>
          </cell>
          <cell r="H1034">
            <v>0</v>
          </cell>
          <cell r="I1034">
            <v>0</v>
          </cell>
          <cell r="J1034">
            <v>0</v>
          </cell>
          <cell r="K1034">
            <v>885233.06</v>
          </cell>
          <cell r="L1034">
            <v>0</v>
          </cell>
          <cell r="M1034">
            <v>0</v>
          </cell>
          <cell r="N1034">
            <v>0</v>
          </cell>
          <cell r="O1034">
            <v>0</v>
          </cell>
          <cell r="P1034">
            <v>0</v>
          </cell>
          <cell r="Q1034">
            <v>0</v>
          </cell>
          <cell r="R1034">
            <v>0</v>
          </cell>
          <cell r="S1034">
            <v>0</v>
          </cell>
          <cell r="T1034">
            <v>0</v>
          </cell>
          <cell r="U1034">
            <v>0</v>
          </cell>
          <cell r="V1034">
            <v>1330452.81</v>
          </cell>
          <cell r="W1034">
            <v>0</v>
          </cell>
          <cell r="X1034">
            <v>0</v>
          </cell>
          <cell r="Y1034">
            <v>0</v>
          </cell>
          <cell r="Z1034">
            <v>0</v>
          </cell>
          <cell r="AA1034">
            <v>0</v>
          </cell>
          <cell r="AB1034">
            <v>0</v>
          </cell>
          <cell r="AC1034">
            <v>0</v>
          </cell>
          <cell r="AD1034">
            <v>0</v>
          </cell>
          <cell r="AE1034">
            <v>0</v>
          </cell>
          <cell r="AF1034">
            <v>0</v>
          </cell>
          <cell r="AG1034">
            <v>0</v>
          </cell>
          <cell r="AH1034">
            <v>0</v>
          </cell>
          <cell r="AI1034">
            <v>0</v>
          </cell>
          <cell r="AJ1034">
            <v>0</v>
          </cell>
          <cell r="AK1034">
            <v>0</v>
          </cell>
          <cell r="AL1034">
            <v>0</v>
          </cell>
          <cell r="AM1034">
            <v>0</v>
          </cell>
          <cell r="AN1034">
            <v>0</v>
          </cell>
          <cell r="AO1034">
            <v>0</v>
          </cell>
          <cell r="AP1034">
            <v>0</v>
          </cell>
          <cell r="AQ1034">
            <v>0</v>
          </cell>
          <cell r="AR1034">
            <v>445219.75</v>
          </cell>
          <cell r="AS1034">
            <v>0</v>
          </cell>
          <cell r="AT1034">
            <v>445219.75</v>
          </cell>
          <cell r="AU1034">
            <v>885233.06</v>
          </cell>
          <cell r="AV1034">
            <v>0</v>
          </cell>
          <cell r="AW1034">
            <v>0</v>
          </cell>
          <cell r="AX1034">
            <v>0</v>
          </cell>
          <cell r="AY1034">
            <v>885233.06</v>
          </cell>
          <cell r="AZ1034">
            <v>0</v>
          </cell>
          <cell r="BA1034">
            <v>0</v>
          </cell>
          <cell r="BB1034">
            <v>0</v>
          </cell>
          <cell r="BC1034">
            <v>0</v>
          </cell>
          <cell r="BD1034">
            <v>0</v>
          </cell>
          <cell r="BE1034">
            <v>0</v>
          </cell>
          <cell r="BF1034">
            <v>0</v>
          </cell>
          <cell r="BG1034">
            <v>0</v>
          </cell>
          <cell r="BH1034">
            <v>0</v>
          </cell>
          <cell r="BI1034">
            <v>0</v>
          </cell>
          <cell r="BJ1034">
            <v>1330452.81</v>
          </cell>
        </row>
        <row r="1035">
          <cell r="A1035" t="str">
            <v>* Reg Liab - Deferred Pension Pr</v>
          </cell>
          <cell r="C1035">
            <v>0</v>
          </cell>
          <cell r="D1035">
            <v>14276337.539999999</v>
          </cell>
          <cell r="E1035">
            <v>0</v>
          </cell>
          <cell r="F1035">
            <v>14276337.539999999</v>
          </cell>
          <cell r="G1035">
            <v>44862341.609999999</v>
          </cell>
          <cell r="H1035">
            <v>0</v>
          </cell>
          <cell r="I1035">
            <v>0</v>
          </cell>
          <cell r="J1035">
            <v>0</v>
          </cell>
          <cell r="K1035">
            <v>44862341.609999999</v>
          </cell>
          <cell r="L1035">
            <v>0</v>
          </cell>
          <cell r="M1035">
            <v>0</v>
          </cell>
          <cell r="N1035">
            <v>0</v>
          </cell>
          <cell r="O1035">
            <v>0</v>
          </cell>
          <cell r="P1035">
            <v>0</v>
          </cell>
          <cell r="Q1035">
            <v>0</v>
          </cell>
          <cell r="R1035">
            <v>0</v>
          </cell>
          <cell r="S1035">
            <v>0</v>
          </cell>
          <cell r="T1035">
            <v>0</v>
          </cell>
          <cell r="U1035">
            <v>0</v>
          </cell>
          <cell r="V1035">
            <v>59138679.149999999</v>
          </cell>
          <cell r="W1035">
            <v>0</v>
          </cell>
          <cell r="X1035">
            <v>0</v>
          </cell>
          <cell r="Y1035">
            <v>0</v>
          </cell>
          <cell r="Z1035">
            <v>0</v>
          </cell>
          <cell r="AA1035">
            <v>0</v>
          </cell>
          <cell r="AB1035">
            <v>0</v>
          </cell>
          <cell r="AC1035">
            <v>0</v>
          </cell>
          <cell r="AD1035">
            <v>0</v>
          </cell>
          <cell r="AE1035">
            <v>0</v>
          </cell>
          <cell r="AF1035">
            <v>0</v>
          </cell>
          <cell r="AG1035">
            <v>0</v>
          </cell>
          <cell r="AH1035">
            <v>0</v>
          </cell>
          <cell r="AI1035">
            <v>0</v>
          </cell>
          <cell r="AJ1035">
            <v>0</v>
          </cell>
          <cell r="AK1035">
            <v>0</v>
          </cell>
          <cell r="AL1035">
            <v>0</v>
          </cell>
          <cell r="AM1035">
            <v>0</v>
          </cell>
          <cell r="AN1035">
            <v>0</v>
          </cell>
          <cell r="AO1035">
            <v>0</v>
          </cell>
          <cell r="AP1035">
            <v>0</v>
          </cell>
          <cell r="AQ1035">
            <v>0</v>
          </cell>
          <cell r="AR1035">
            <v>14276337.539999999</v>
          </cell>
          <cell r="AS1035">
            <v>0</v>
          </cell>
          <cell r="AT1035">
            <v>14276337.539999999</v>
          </cell>
          <cell r="AU1035">
            <v>44862341.609999999</v>
          </cell>
          <cell r="AV1035">
            <v>0</v>
          </cell>
          <cell r="AW1035">
            <v>0</v>
          </cell>
          <cell r="AX1035">
            <v>0</v>
          </cell>
          <cell r="AY1035">
            <v>44862341.609999999</v>
          </cell>
          <cell r="AZ1035">
            <v>0</v>
          </cell>
          <cell r="BA1035">
            <v>0</v>
          </cell>
          <cell r="BB1035">
            <v>0</v>
          </cell>
          <cell r="BC1035">
            <v>0</v>
          </cell>
          <cell r="BD1035">
            <v>0</v>
          </cell>
          <cell r="BE1035">
            <v>0</v>
          </cell>
          <cell r="BF1035">
            <v>0</v>
          </cell>
          <cell r="BG1035">
            <v>0</v>
          </cell>
          <cell r="BH1035">
            <v>0</v>
          </cell>
          <cell r="BI1035">
            <v>0</v>
          </cell>
          <cell r="BJ1035">
            <v>59138679.149999999</v>
          </cell>
        </row>
        <row r="1036">
          <cell r="A1036" t="str">
            <v>* Reg Liab - Deferred Tax Liab P</v>
          </cell>
          <cell r="C1036">
            <v>0</v>
          </cell>
          <cell r="D1036">
            <v>-1617055.61</v>
          </cell>
          <cell r="E1036">
            <v>0</v>
          </cell>
          <cell r="F1036">
            <v>-1617055.61</v>
          </cell>
          <cell r="G1036">
            <v>-6903313.0499999998</v>
          </cell>
          <cell r="H1036">
            <v>0</v>
          </cell>
          <cell r="I1036">
            <v>0</v>
          </cell>
          <cell r="J1036">
            <v>0</v>
          </cell>
          <cell r="K1036">
            <v>-6903313.0499999998</v>
          </cell>
          <cell r="L1036">
            <v>0</v>
          </cell>
          <cell r="M1036">
            <v>0</v>
          </cell>
          <cell r="N1036">
            <v>0</v>
          </cell>
          <cell r="O1036">
            <v>0</v>
          </cell>
          <cell r="P1036">
            <v>0</v>
          </cell>
          <cell r="Q1036">
            <v>-4841255.72</v>
          </cell>
          <cell r="R1036">
            <v>-2382703.38</v>
          </cell>
          <cell r="S1036">
            <v>0</v>
          </cell>
          <cell r="T1036">
            <v>0</v>
          </cell>
          <cell r="U1036">
            <v>0</v>
          </cell>
          <cell r="V1036">
            <v>-15744327.76</v>
          </cell>
          <cell r="W1036">
            <v>0</v>
          </cell>
          <cell r="X1036">
            <v>0</v>
          </cell>
          <cell r="Y1036">
            <v>0</v>
          </cell>
          <cell r="Z1036">
            <v>0</v>
          </cell>
          <cell r="AA1036">
            <v>0</v>
          </cell>
          <cell r="AB1036">
            <v>0</v>
          </cell>
          <cell r="AC1036">
            <v>0</v>
          </cell>
          <cell r="AD1036">
            <v>0</v>
          </cell>
          <cell r="AE1036">
            <v>0</v>
          </cell>
          <cell r="AF1036">
            <v>0</v>
          </cell>
          <cell r="AG1036">
            <v>0</v>
          </cell>
          <cell r="AH1036">
            <v>0</v>
          </cell>
          <cell r="AI1036">
            <v>0</v>
          </cell>
          <cell r="AJ1036">
            <v>0</v>
          </cell>
          <cell r="AK1036">
            <v>0</v>
          </cell>
          <cell r="AL1036">
            <v>0</v>
          </cell>
          <cell r="AM1036">
            <v>0</v>
          </cell>
          <cell r="AN1036">
            <v>0</v>
          </cell>
          <cell r="AO1036">
            <v>0</v>
          </cell>
          <cell r="AP1036">
            <v>0</v>
          </cell>
          <cell r="AQ1036">
            <v>0</v>
          </cell>
          <cell r="AR1036">
            <v>-1617055.61</v>
          </cell>
          <cell r="AS1036">
            <v>0</v>
          </cell>
          <cell r="AT1036">
            <v>-1617055.61</v>
          </cell>
          <cell r="AU1036">
            <v>-6903313.0499999998</v>
          </cell>
          <cell r="AV1036">
            <v>0</v>
          </cell>
          <cell r="AW1036">
            <v>0</v>
          </cell>
          <cell r="AX1036">
            <v>0</v>
          </cell>
          <cell r="AY1036">
            <v>-6903313.0499999998</v>
          </cell>
          <cell r="AZ1036">
            <v>0</v>
          </cell>
          <cell r="BA1036">
            <v>0</v>
          </cell>
          <cell r="BB1036">
            <v>0</v>
          </cell>
          <cell r="BC1036">
            <v>0</v>
          </cell>
          <cell r="BD1036">
            <v>0</v>
          </cell>
          <cell r="BE1036">
            <v>-4841255.72</v>
          </cell>
          <cell r="BF1036">
            <v>-2382703.38</v>
          </cell>
          <cell r="BG1036">
            <v>0</v>
          </cell>
          <cell r="BH1036">
            <v>0</v>
          </cell>
          <cell r="BI1036">
            <v>0</v>
          </cell>
          <cell r="BJ1036">
            <v>-15744327.76</v>
          </cell>
        </row>
        <row r="1037">
          <cell r="A1037" t="str">
            <v>* Reg Liab - DPA Principal</v>
          </cell>
          <cell r="C1037">
            <v>0.02</v>
          </cell>
          <cell r="D1037">
            <v>0</v>
          </cell>
          <cell r="E1037">
            <v>0</v>
          </cell>
          <cell r="F1037">
            <v>0</v>
          </cell>
          <cell r="G1037">
            <v>0</v>
          </cell>
          <cell r="H1037">
            <v>0</v>
          </cell>
          <cell r="I1037">
            <v>0</v>
          </cell>
          <cell r="J1037">
            <v>0</v>
          </cell>
          <cell r="K1037">
            <v>0</v>
          </cell>
          <cell r="L1037">
            <v>0</v>
          </cell>
          <cell r="M1037">
            <v>0</v>
          </cell>
          <cell r="N1037">
            <v>0</v>
          </cell>
          <cell r="O1037">
            <v>0</v>
          </cell>
          <cell r="P1037">
            <v>0</v>
          </cell>
          <cell r="Q1037">
            <v>0</v>
          </cell>
          <cell r="R1037">
            <v>0</v>
          </cell>
          <cell r="S1037">
            <v>0</v>
          </cell>
          <cell r="T1037">
            <v>0</v>
          </cell>
          <cell r="U1037">
            <v>0</v>
          </cell>
          <cell r="V1037">
            <v>0.02</v>
          </cell>
          <cell r="W1037">
            <v>0</v>
          </cell>
          <cell r="X1037">
            <v>0</v>
          </cell>
          <cell r="Y1037">
            <v>0</v>
          </cell>
          <cell r="Z1037">
            <v>0</v>
          </cell>
          <cell r="AA1037">
            <v>0</v>
          </cell>
          <cell r="AB1037">
            <v>0</v>
          </cell>
          <cell r="AC1037">
            <v>0</v>
          </cell>
          <cell r="AD1037">
            <v>0</v>
          </cell>
          <cell r="AE1037">
            <v>0</v>
          </cell>
          <cell r="AF1037">
            <v>0</v>
          </cell>
          <cell r="AG1037">
            <v>0</v>
          </cell>
          <cell r="AH1037">
            <v>0</v>
          </cell>
          <cell r="AI1037">
            <v>0</v>
          </cell>
          <cell r="AJ1037">
            <v>0</v>
          </cell>
          <cell r="AK1037">
            <v>0</v>
          </cell>
          <cell r="AL1037">
            <v>0</v>
          </cell>
          <cell r="AM1037">
            <v>0</v>
          </cell>
          <cell r="AN1037">
            <v>0</v>
          </cell>
          <cell r="AO1037">
            <v>0</v>
          </cell>
          <cell r="AP1037">
            <v>0</v>
          </cell>
          <cell r="AQ1037">
            <v>0.02</v>
          </cell>
          <cell r="AR1037">
            <v>0</v>
          </cell>
          <cell r="AS1037">
            <v>0</v>
          </cell>
          <cell r="AT1037">
            <v>0</v>
          </cell>
          <cell r="AU1037">
            <v>0</v>
          </cell>
          <cell r="AV1037">
            <v>0</v>
          </cell>
          <cell r="AW1037">
            <v>0</v>
          </cell>
          <cell r="AX1037">
            <v>0</v>
          </cell>
          <cell r="AY1037">
            <v>0</v>
          </cell>
          <cell r="AZ1037">
            <v>0</v>
          </cell>
          <cell r="BA1037">
            <v>0</v>
          </cell>
          <cell r="BB1037">
            <v>0</v>
          </cell>
          <cell r="BC1037">
            <v>0</v>
          </cell>
          <cell r="BD1037">
            <v>0</v>
          </cell>
          <cell r="BE1037">
            <v>0</v>
          </cell>
          <cell r="BF1037">
            <v>0</v>
          </cell>
          <cell r="BG1037">
            <v>0</v>
          </cell>
          <cell r="BH1037">
            <v>0</v>
          </cell>
          <cell r="BI1037">
            <v>0</v>
          </cell>
          <cell r="BJ1037">
            <v>0.02</v>
          </cell>
        </row>
        <row r="1038">
          <cell r="A1038" t="str">
            <v>* Reg Liab - Fixed MicroFIT Char</v>
          </cell>
          <cell r="C1038">
            <v>0</v>
          </cell>
          <cell r="D1038">
            <v>0</v>
          </cell>
          <cell r="E1038">
            <v>0</v>
          </cell>
          <cell r="F1038">
            <v>0</v>
          </cell>
          <cell r="G1038">
            <v>-853047.44</v>
          </cell>
          <cell r="H1038">
            <v>0</v>
          </cell>
          <cell r="I1038">
            <v>0</v>
          </cell>
          <cell r="J1038">
            <v>0</v>
          </cell>
          <cell r="K1038">
            <v>-853047.44</v>
          </cell>
          <cell r="L1038">
            <v>0</v>
          </cell>
          <cell r="M1038">
            <v>0</v>
          </cell>
          <cell r="N1038">
            <v>0</v>
          </cell>
          <cell r="O1038">
            <v>0</v>
          </cell>
          <cell r="P1038">
            <v>0</v>
          </cell>
          <cell r="Q1038">
            <v>0</v>
          </cell>
          <cell r="R1038">
            <v>0</v>
          </cell>
          <cell r="S1038">
            <v>0</v>
          </cell>
          <cell r="T1038">
            <v>0</v>
          </cell>
          <cell r="U1038">
            <v>0</v>
          </cell>
          <cell r="V1038">
            <v>-853047.44</v>
          </cell>
          <cell r="W1038">
            <v>0</v>
          </cell>
          <cell r="X1038">
            <v>0</v>
          </cell>
          <cell r="Y1038">
            <v>0</v>
          </cell>
          <cell r="Z1038">
            <v>0</v>
          </cell>
          <cell r="AA1038">
            <v>0</v>
          </cell>
          <cell r="AB1038">
            <v>0</v>
          </cell>
          <cell r="AC1038">
            <v>0</v>
          </cell>
          <cell r="AD1038">
            <v>0</v>
          </cell>
          <cell r="AE1038">
            <v>0</v>
          </cell>
          <cell r="AF1038">
            <v>0</v>
          </cell>
          <cell r="AG1038">
            <v>0</v>
          </cell>
          <cell r="AH1038">
            <v>0</v>
          </cell>
          <cell r="AI1038">
            <v>0</v>
          </cell>
          <cell r="AJ1038">
            <v>0</v>
          </cell>
          <cell r="AK1038">
            <v>0</v>
          </cell>
          <cell r="AL1038">
            <v>0</v>
          </cell>
          <cell r="AM1038">
            <v>0</v>
          </cell>
          <cell r="AN1038">
            <v>0</v>
          </cell>
          <cell r="AO1038">
            <v>0</v>
          </cell>
          <cell r="AP1038">
            <v>0</v>
          </cell>
          <cell r="AQ1038">
            <v>0</v>
          </cell>
          <cell r="AR1038">
            <v>0</v>
          </cell>
          <cell r="AS1038">
            <v>0</v>
          </cell>
          <cell r="AT1038">
            <v>0</v>
          </cell>
          <cell r="AU1038">
            <v>-853047.44</v>
          </cell>
          <cell r="AV1038">
            <v>0</v>
          </cell>
          <cell r="AW1038">
            <v>0</v>
          </cell>
          <cell r="AX1038">
            <v>0</v>
          </cell>
          <cell r="AY1038">
            <v>-853047.44</v>
          </cell>
          <cell r="AZ1038">
            <v>0</v>
          </cell>
          <cell r="BA1038">
            <v>0</v>
          </cell>
          <cell r="BB1038">
            <v>0</v>
          </cell>
          <cell r="BC1038">
            <v>0</v>
          </cell>
          <cell r="BD1038">
            <v>0</v>
          </cell>
          <cell r="BE1038">
            <v>0</v>
          </cell>
          <cell r="BF1038">
            <v>0</v>
          </cell>
          <cell r="BG1038">
            <v>0</v>
          </cell>
          <cell r="BH1038">
            <v>0</v>
          </cell>
          <cell r="BI1038">
            <v>0</v>
          </cell>
          <cell r="BJ1038">
            <v>-853047.44</v>
          </cell>
        </row>
        <row r="1039">
          <cell r="A1039" t="str">
            <v>* Reg Liab - Fixed MicroFIT Char</v>
          </cell>
          <cell r="C1039">
            <v>0</v>
          </cell>
          <cell r="D1039">
            <v>0</v>
          </cell>
          <cell r="E1039">
            <v>0</v>
          </cell>
          <cell r="F1039">
            <v>0</v>
          </cell>
          <cell r="G1039">
            <v>-9996.9</v>
          </cell>
          <cell r="H1039">
            <v>0</v>
          </cell>
          <cell r="I1039">
            <v>0</v>
          </cell>
          <cell r="J1039">
            <v>0</v>
          </cell>
          <cell r="K1039">
            <v>-9996.9</v>
          </cell>
          <cell r="L1039">
            <v>0</v>
          </cell>
          <cell r="M1039">
            <v>0</v>
          </cell>
          <cell r="N1039">
            <v>0</v>
          </cell>
          <cell r="O1039">
            <v>0</v>
          </cell>
          <cell r="P1039">
            <v>0</v>
          </cell>
          <cell r="Q1039">
            <v>0</v>
          </cell>
          <cell r="R1039">
            <v>0</v>
          </cell>
          <cell r="S1039">
            <v>0</v>
          </cell>
          <cell r="T1039">
            <v>0</v>
          </cell>
          <cell r="U1039">
            <v>0</v>
          </cell>
          <cell r="V1039">
            <v>-9996.9</v>
          </cell>
          <cell r="W1039">
            <v>0</v>
          </cell>
          <cell r="X1039">
            <v>0</v>
          </cell>
          <cell r="Y1039">
            <v>0</v>
          </cell>
          <cell r="Z1039">
            <v>0</v>
          </cell>
          <cell r="AA1039">
            <v>0</v>
          </cell>
          <cell r="AB1039">
            <v>0</v>
          </cell>
          <cell r="AC1039">
            <v>0</v>
          </cell>
          <cell r="AD1039">
            <v>0</v>
          </cell>
          <cell r="AE1039">
            <v>0</v>
          </cell>
          <cell r="AF1039">
            <v>0</v>
          </cell>
          <cell r="AG1039">
            <v>0</v>
          </cell>
          <cell r="AH1039">
            <v>0</v>
          </cell>
          <cell r="AI1039">
            <v>0</v>
          </cell>
          <cell r="AJ1039">
            <v>0</v>
          </cell>
          <cell r="AK1039">
            <v>0</v>
          </cell>
          <cell r="AL1039">
            <v>0</v>
          </cell>
          <cell r="AM1039">
            <v>0</v>
          </cell>
          <cell r="AN1039">
            <v>0</v>
          </cell>
          <cell r="AO1039">
            <v>0</v>
          </cell>
          <cell r="AP1039">
            <v>0</v>
          </cell>
          <cell r="AQ1039">
            <v>0</v>
          </cell>
          <cell r="AR1039">
            <v>0</v>
          </cell>
          <cell r="AS1039">
            <v>0</v>
          </cell>
          <cell r="AT1039">
            <v>0</v>
          </cell>
          <cell r="AU1039">
            <v>-9996.9</v>
          </cell>
          <cell r="AV1039">
            <v>0</v>
          </cell>
          <cell r="AW1039">
            <v>0</v>
          </cell>
          <cell r="AX1039">
            <v>0</v>
          </cell>
          <cell r="AY1039">
            <v>-9996.9</v>
          </cell>
          <cell r="AZ1039">
            <v>0</v>
          </cell>
          <cell r="BA1039">
            <v>0</v>
          </cell>
          <cell r="BB1039">
            <v>0</v>
          </cell>
          <cell r="BC1039">
            <v>0</v>
          </cell>
          <cell r="BD1039">
            <v>0</v>
          </cell>
          <cell r="BE1039">
            <v>0</v>
          </cell>
          <cell r="BF1039">
            <v>0</v>
          </cell>
          <cell r="BG1039">
            <v>0</v>
          </cell>
          <cell r="BH1039">
            <v>0</v>
          </cell>
          <cell r="BI1039">
            <v>0</v>
          </cell>
          <cell r="BJ1039">
            <v>-9996.9</v>
          </cell>
        </row>
        <row r="1040">
          <cell r="A1040" t="str">
            <v>* Reg Liab - HST Tax Changes Int</v>
          </cell>
          <cell r="C1040">
            <v>0</v>
          </cell>
          <cell r="D1040">
            <v>-77280.800000000003</v>
          </cell>
          <cell r="E1040">
            <v>0</v>
          </cell>
          <cell r="F1040">
            <v>-77280.800000000003</v>
          </cell>
          <cell r="G1040">
            <v>-151554.60999999999</v>
          </cell>
          <cell r="H1040">
            <v>0</v>
          </cell>
          <cell r="I1040">
            <v>0</v>
          </cell>
          <cell r="J1040">
            <v>0</v>
          </cell>
          <cell r="K1040">
            <v>-151554.60999999999</v>
          </cell>
          <cell r="L1040">
            <v>0</v>
          </cell>
          <cell r="M1040">
            <v>0</v>
          </cell>
          <cell r="N1040">
            <v>0</v>
          </cell>
          <cell r="O1040">
            <v>0</v>
          </cell>
          <cell r="P1040">
            <v>0</v>
          </cell>
          <cell r="Q1040">
            <v>0</v>
          </cell>
          <cell r="R1040">
            <v>0</v>
          </cell>
          <cell r="S1040">
            <v>0</v>
          </cell>
          <cell r="T1040">
            <v>0</v>
          </cell>
          <cell r="U1040">
            <v>0</v>
          </cell>
          <cell r="V1040">
            <v>-228835.41</v>
          </cell>
          <cell r="W1040">
            <v>0</v>
          </cell>
          <cell r="X1040">
            <v>0</v>
          </cell>
          <cell r="Y1040">
            <v>0</v>
          </cell>
          <cell r="Z1040">
            <v>0</v>
          </cell>
          <cell r="AA1040">
            <v>0</v>
          </cell>
          <cell r="AB1040">
            <v>0</v>
          </cell>
          <cell r="AC1040">
            <v>0</v>
          </cell>
          <cell r="AD1040">
            <v>0</v>
          </cell>
          <cell r="AE1040">
            <v>0</v>
          </cell>
          <cell r="AF1040">
            <v>0</v>
          </cell>
          <cell r="AG1040">
            <v>0</v>
          </cell>
          <cell r="AH1040">
            <v>0</v>
          </cell>
          <cell r="AI1040">
            <v>0</v>
          </cell>
          <cell r="AJ1040">
            <v>0</v>
          </cell>
          <cell r="AK1040">
            <v>0</v>
          </cell>
          <cell r="AL1040">
            <v>0</v>
          </cell>
          <cell r="AM1040">
            <v>0</v>
          </cell>
          <cell r="AN1040">
            <v>0</v>
          </cell>
          <cell r="AO1040">
            <v>0</v>
          </cell>
          <cell r="AP1040">
            <v>0</v>
          </cell>
          <cell r="AQ1040">
            <v>0</v>
          </cell>
          <cell r="AR1040">
            <v>-77280.800000000003</v>
          </cell>
          <cell r="AS1040">
            <v>0</v>
          </cell>
          <cell r="AT1040">
            <v>-77280.800000000003</v>
          </cell>
          <cell r="AU1040">
            <v>-151554.60999999999</v>
          </cell>
          <cell r="AV1040">
            <v>0</v>
          </cell>
          <cell r="AW1040">
            <v>0</v>
          </cell>
          <cell r="AX1040">
            <v>0</v>
          </cell>
          <cell r="AY1040">
            <v>-151554.60999999999</v>
          </cell>
          <cell r="AZ1040">
            <v>0</v>
          </cell>
          <cell r="BA1040">
            <v>0</v>
          </cell>
          <cell r="BB1040">
            <v>0</v>
          </cell>
          <cell r="BC1040">
            <v>0</v>
          </cell>
          <cell r="BD1040">
            <v>0</v>
          </cell>
          <cell r="BE1040">
            <v>0</v>
          </cell>
          <cell r="BF1040">
            <v>0</v>
          </cell>
          <cell r="BG1040">
            <v>0</v>
          </cell>
          <cell r="BH1040">
            <v>0</v>
          </cell>
          <cell r="BI1040">
            <v>0</v>
          </cell>
          <cell r="BJ1040">
            <v>-228835.41</v>
          </cell>
        </row>
        <row r="1041">
          <cell r="A1041" t="str">
            <v>* Reg Liab - HST Tax Changes Pri</v>
          </cell>
          <cell r="C1041">
            <v>0</v>
          </cell>
          <cell r="D1041">
            <v>-2500000</v>
          </cell>
          <cell r="E1041">
            <v>0</v>
          </cell>
          <cell r="F1041">
            <v>-2500000</v>
          </cell>
          <cell r="G1041">
            <v>-9800000</v>
          </cell>
          <cell r="H1041">
            <v>0</v>
          </cell>
          <cell r="I1041">
            <v>0</v>
          </cell>
          <cell r="J1041">
            <v>0</v>
          </cell>
          <cell r="K1041">
            <v>-9800000</v>
          </cell>
          <cell r="L1041">
            <v>0</v>
          </cell>
          <cell r="M1041">
            <v>0</v>
          </cell>
          <cell r="N1041">
            <v>0</v>
          </cell>
          <cell r="O1041">
            <v>0</v>
          </cell>
          <cell r="P1041">
            <v>0</v>
          </cell>
          <cell r="Q1041">
            <v>0</v>
          </cell>
          <cell r="R1041">
            <v>0</v>
          </cell>
          <cell r="S1041">
            <v>0</v>
          </cell>
          <cell r="T1041">
            <v>0</v>
          </cell>
          <cell r="U1041">
            <v>0</v>
          </cell>
          <cell r="V1041">
            <v>-12300000</v>
          </cell>
          <cell r="W1041">
            <v>0</v>
          </cell>
          <cell r="X1041">
            <v>0</v>
          </cell>
          <cell r="Y1041">
            <v>0</v>
          </cell>
          <cell r="Z1041">
            <v>0</v>
          </cell>
          <cell r="AA1041">
            <v>0</v>
          </cell>
          <cell r="AB1041">
            <v>0</v>
          </cell>
          <cell r="AC1041">
            <v>0</v>
          </cell>
          <cell r="AD1041">
            <v>0</v>
          </cell>
          <cell r="AE1041">
            <v>0</v>
          </cell>
          <cell r="AF1041">
            <v>0</v>
          </cell>
          <cell r="AG1041">
            <v>0</v>
          </cell>
          <cell r="AH1041">
            <v>0</v>
          </cell>
          <cell r="AI1041">
            <v>0</v>
          </cell>
          <cell r="AJ1041">
            <v>0</v>
          </cell>
          <cell r="AK1041">
            <v>0</v>
          </cell>
          <cell r="AL1041">
            <v>0</v>
          </cell>
          <cell r="AM1041">
            <v>0</v>
          </cell>
          <cell r="AN1041">
            <v>0</v>
          </cell>
          <cell r="AO1041">
            <v>0</v>
          </cell>
          <cell r="AP1041">
            <v>0</v>
          </cell>
          <cell r="AQ1041">
            <v>0</v>
          </cell>
          <cell r="AR1041">
            <v>-2500000</v>
          </cell>
          <cell r="AS1041">
            <v>0</v>
          </cell>
          <cell r="AT1041">
            <v>-2500000</v>
          </cell>
          <cell r="AU1041">
            <v>-9800000</v>
          </cell>
          <cell r="AV1041">
            <v>0</v>
          </cell>
          <cell r="AW1041">
            <v>0</v>
          </cell>
          <cell r="AX1041">
            <v>0</v>
          </cell>
          <cell r="AY1041">
            <v>-9800000</v>
          </cell>
          <cell r="AZ1041">
            <v>0</v>
          </cell>
          <cell r="BA1041">
            <v>0</v>
          </cell>
          <cell r="BB1041">
            <v>0</v>
          </cell>
          <cell r="BC1041">
            <v>0</v>
          </cell>
          <cell r="BD1041">
            <v>0</v>
          </cell>
          <cell r="BE1041">
            <v>0</v>
          </cell>
          <cell r="BF1041">
            <v>0</v>
          </cell>
          <cell r="BG1041">
            <v>0</v>
          </cell>
          <cell r="BH1041">
            <v>0</v>
          </cell>
          <cell r="BI1041">
            <v>0</v>
          </cell>
          <cell r="BJ1041">
            <v>-12300000</v>
          </cell>
        </row>
        <row r="1042">
          <cell r="A1042" t="str">
            <v>* Reg Liab - Joint Use Charges I</v>
          </cell>
          <cell r="C1042">
            <v>0</v>
          </cell>
          <cell r="D1042">
            <v>0</v>
          </cell>
          <cell r="E1042">
            <v>0</v>
          </cell>
          <cell r="F1042">
            <v>0</v>
          </cell>
          <cell r="G1042">
            <v>-2381.42</v>
          </cell>
          <cell r="H1042">
            <v>0</v>
          </cell>
          <cell r="I1042">
            <v>0</v>
          </cell>
          <cell r="J1042">
            <v>0</v>
          </cell>
          <cell r="K1042">
            <v>-2381.42</v>
          </cell>
          <cell r="L1042">
            <v>0</v>
          </cell>
          <cell r="M1042">
            <v>0</v>
          </cell>
          <cell r="N1042">
            <v>0</v>
          </cell>
          <cell r="O1042">
            <v>0</v>
          </cell>
          <cell r="P1042">
            <v>0</v>
          </cell>
          <cell r="Q1042">
            <v>0</v>
          </cell>
          <cell r="R1042">
            <v>0</v>
          </cell>
          <cell r="S1042">
            <v>0</v>
          </cell>
          <cell r="T1042">
            <v>0</v>
          </cell>
          <cell r="U1042">
            <v>0</v>
          </cell>
          <cell r="V1042">
            <v>-2381.42</v>
          </cell>
          <cell r="W1042">
            <v>0</v>
          </cell>
          <cell r="X1042">
            <v>0</v>
          </cell>
          <cell r="Y1042">
            <v>0</v>
          </cell>
          <cell r="Z1042">
            <v>0</v>
          </cell>
          <cell r="AA1042">
            <v>0</v>
          </cell>
          <cell r="AB1042">
            <v>0</v>
          </cell>
          <cell r="AC1042">
            <v>0</v>
          </cell>
          <cell r="AD1042">
            <v>0</v>
          </cell>
          <cell r="AE1042">
            <v>0</v>
          </cell>
          <cell r="AF1042">
            <v>0</v>
          </cell>
          <cell r="AG1042">
            <v>0</v>
          </cell>
          <cell r="AH1042">
            <v>0</v>
          </cell>
          <cell r="AI1042">
            <v>0</v>
          </cell>
          <cell r="AJ1042">
            <v>0</v>
          </cell>
          <cell r="AK1042">
            <v>0</v>
          </cell>
          <cell r="AL1042">
            <v>0</v>
          </cell>
          <cell r="AM1042">
            <v>0</v>
          </cell>
          <cell r="AN1042">
            <v>0</v>
          </cell>
          <cell r="AO1042">
            <v>0</v>
          </cell>
          <cell r="AP1042">
            <v>0</v>
          </cell>
          <cell r="AQ1042">
            <v>0</v>
          </cell>
          <cell r="AR1042">
            <v>0</v>
          </cell>
          <cell r="AS1042">
            <v>0</v>
          </cell>
          <cell r="AT1042">
            <v>0</v>
          </cell>
          <cell r="AU1042">
            <v>-2381.42</v>
          </cell>
          <cell r="AV1042">
            <v>0</v>
          </cell>
          <cell r="AW1042">
            <v>0</v>
          </cell>
          <cell r="AX1042">
            <v>0</v>
          </cell>
          <cell r="AY1042">
            <v>-2381.42</v>
          </cell>
          <cell r="AZ1042">
            <v>0</v>
          </cell>
          <cell r="BA1042">
            <v>0</v>
          </cell>
          <cell r="BB1042">
            <v>0</v>
          </cell>
          <cell r="BC1042">
            <v>0</v>
          </cell>
          <cell r="BD1042">
            <v>0</v>
          </cell>
          <cell r="BE1042">
            <v>0</v>
          </cell>
          <cell r="BF1042">
            <v>0</v>
          </cell>
          <cell r="BG1042">
            <v>0</v>
          </cell>
          <cell r="BH1042">
            <v>0</v>
          </cell>
          <cell r="BI1042">
            <v>0</v>
          </cell>
          <cell r="BJ1042">
            <v>-2381.42</v>
          </cell>
        </row>
        <row r="1043">
          <cell r="A1043" t="str">
            <v>* Reg Liab - Project Costs Defer</v>
          </cell>
          <cell r="C1043">
            <v>0</v>
          </cell>
          <cell r="D1043">
            <v>0</v>
          </cell>
          <cell r="E1043">
            <v>0</v>
          </cell>
          <cell r="F1043">
            <v>0</v>
          </cell>
          <cell r="G1043">
            <v>-1642341.9</v>
          </cell>
          <cell r="H1043">
            <v>0</v>
          </cell>
          <cell r="I1043">
            <v>0</v>
          </cell>
          <cell r="J1043">
            <v>0</v>
          </cell>
          <cell r="K1043">
            <v>-1642341.9</v>
          </cell>
          <cell r="L1043">
            <v>0</v>
          </cell>
          <cell r="M1043">
            <v>0</v>
          </cell>
          <cell r="N1043">
            <v>0</v>
          </cell>
          <cell r="O1043">
            <v>0</v>
          </cell>
          <cell r="P1043">
            <v>0</v>
          </cell>
          <cell r="Q1043">
            <v>0</v>
          </cell>
          <cell r="R1043">
            <v>0</v>
          </cell>
          <cell r="S1043">
            <v>0</v>
          </cell>
          <cell r="T1043">
            <v>0</v>
          </cell>
          <cell r="U1043">
            <v>0</v>
          </cell>
          <cell r="V1043">
            <v>-1642341.9</v>
          </cell>
          <cell r="W1043">
            <v>0</v>
          </cell>
          <cell r="X1043">
            <v>0</v>
          </cell>
          <cell r="Y1043">
            <v>0</v>
          </cell>
          <cell r="Z1043">
            <v>0</v>
          </cell>
          <cell r="AA1043">
            <v>0</v>
          </cell>
          <cell r="AB1043">
            <v>0</v>
          </cell>
          <cell r="AC1043">
            <v>0</v>
          </cell>
          <cell r="AD1043">
            <v>0</v>
          </cell>
          <cell r="AE1043">
            <v>0</v>
          </cell>
          <cell r="AF1043">
            <v>0</v>
          </cell>
          <cell r="AG1043">
            <v>0</v>
          </cell>
          <cell r="AH1043">
            <v>0</v>
          </cell>
          <cell r="AI1043">
            <v>0</v>
          </cell>
          <cell r="AJ1043">
            <v>0</v>
          </cell>
          <cell r="AK1043">
            <v>0</v>
          </cell>
          <cell r="AL1043">
            <v>0</v>
          </cell>
          <cell r="AM1043">
            <v>0</v>
          </cell>
          <cell r="AN1043">
            <v>0</v>
          </cell>
          <cell r="AO1043">
            <v>0</v>
          </cell>
          <cell r="AP1043">
            <v>0</v>
          </cell>
          <cell r="AQ1043">
            <v>0</v>
          </cell>
          <cell r="AR1043">
            <v>0</v>
          </cell>
          <cell r="AS1043">
            <v>0</v>
          </cell>
          <cell r="AT1043">
            <v>0</v>
          </cell>
          <cell r="AU1043">
            <v>-1642341.9</v>
          </cell>
          <cell r="AV1043">
            <v>0</v>
          </cell>
          <cell r="AW1043">
            <v>0</v>
          </cell>
          <cell r="AX1043">
            <v>0</v>
          </cell>
          <cell r="AY1043">
            <v>-1642341.9</v>
          </cell>
          <cell r="AZ1043">
            <v>0</v>
          </cell>
          <cell r="BA1043">
            <v>0</v>
          </cell>
          <cell r="BB1043">
            <v>0</v>
          </cell>
          <cell r="BC1043">
            <v>0</v>
          </cell>
          <cell r="BD1043">
            <v>0</v>
          </cell>
          <cell r="BE1043">
            <v>0</v>
          </cell>
          <cell r="BF1043">
            <v>0</v>
          </cell>
          <cell r="BG1043">
            <v>0</v>
          </cell>
          <cell r="BH1043">
            <v>0</v>
          </cell>
          <cell r="BI1043">
            <v>0</v>
          </cell>
          <cell r="BJ1043">
            <v>-1642341.9</v>
          </cell>
        </row>
        <row r="1044">
          <cell r="A1044" t="str">
            <v>* Reg Liab - Project Costs Defer</v>
          </cell>
          <cell r="C1044">
            <v>0</v>
          </cell>
          <cell r="D1044">
            <v>0</v>
          </cell>
          <cell r="E1044">
            <v>0</v>
          </cell>
          <cell r="F1044">
            <v>0</v>
          </cell>
          <cell r="G1044">
            <v>-62544.77</v>
          </cell>
          <cell r="H1044">
            <v>0</v>
          </cell>
          <cell r="I1044">
            <v>0</v>
          </cell>
          <cell r="J1044">
            <v>0</v>
          </cell>
          <cell r="K1044">
            <v>-62544.77</v>
          </cell>
          <cell r="L1044">
            <v>0</v>
          </cell>
          <cell r="M1044">
            <v>0</v>
          </cell>
          <cell r="N1044">
            <v>0</v>
          </cell>
          <cell r="O1044">
            <v>0</v>
          </cell>
          <cell r="P1044">
            <v>0</v>
          </cell>
          <cell r="Q1044">
            <v>0</v>
          </cell>
          <cell r="R1044">
            <v>0</v>
          </cell>
          <cell r="S1044">
            <v>0</v>
          </cell>
          <cell r="T1044">
            <v>0</v>
          </cell>
          <cell r="U1044">
            <v>0</v>
          </cell>
          <cell r="V1044">
            <v>-62544.77</v>
          </cell>
          <cell r="W1044">
            <v>0</v>
          </cell>
          <cell r="X1044">
            <v>0</v>
          </cell>
          <cell r="Y1044">
            <v>0</v>
          </cell>
          <cell r="Z1044">
            <v>0</v>
          </cell>
          <cell r="AA1044">
            <v>0</v>
          </cell>
          <cell r="AB1044">
            <v>0</v>
          </cell>
          <cell r="AC1044">
            <v>0</v>
          </cell>
          <cell r="AD1044">
            <v>0</v>
          </cell>
          <cell r="AE1044">
            <v>0</v>
          </cell>
          <cell r="AF1044">
            <v>0</v>
          </cell>
          <cell r="AG1044">
            <v>0</v>
          </cell>
          <cell r="AH1044">
            <v>0</v>
          </cell>
          <cell r="AI1044">
            <v>0</v>
          </cell>
          <cell r="AJ1044">
            <v>0</v>
          </cell>
          <cell r="AK1044">
            <v>0</v>
          </cell>
          <cell r="AL1044">
            <v>0</v>
          </cell>
          <cell r="AM1044">
            <v>0</v>
          </cell>
          <cell r="AN1044">
            <v>0</v>
          </cell>
          <cell r="AO1044">
            <v>0</v>
          </cell>
          <cell r="AP1044">
            <v>0</v>
          </cell>
          <cell r="AQ1044">
            <v>0</v>
          </cell>
          <cell r="AR1044">
            <v>0</v>
          </cell>
          <cell r="AS1044">
            <v>0</v>
          </cell>
          <cell r="AT1044">
            <v>0</v>
          </cell>
          <cell r="AU1044">
            <v>-62544.77</v>
          </cell>
          <cell r="AV1044">
            <v>0</v>
          </cell>
          <cell r="AW1044">
            <v>0</v>
          </cell>
          <cell r="AX1044">
            <v>0</v>
          </cell>
          <cell r="AY1044">
            <v>-62544.77</v>
          </cell>
          <cell r="AZ1044">
            <v>0</v>
          </cell>
          <cell r="BA1044">
            <v>0</v>
          </cell>
          <cell r="BB1044">
            <v>0</v>
          </cell>
          <cell r="BC1044">
            <v>0</v>
          </cell>
          <cell r="BD1044">
            <v>0</v>
          </cell>
          <cell r="BE1044">
            <v>0</v>
          </cell>
          <cell r="BF1044">
            <v>0</v>
          </cell>
          <cell r="BG1044">
            <v>0</v>
          </cell>
          <cell r="BH1044">
            <v>0</v>
          </cell>
          <cell r="BI1044">
            <v>0</v>
          </cell>
          <cell r="BJ1044">
            <v>-62544.77</v>
          </cell>
        </row>
        <row r="1045">
          <cell r="A1045" t="str">
            <v>* Reg Liab - Remotes RRP Def Rev</v>
          </cell>
          <cell r="C1045">
            <v>0</v>
          </cell>
          <cell r="D1045">
            <v>0</v>
          </cell>
          <cell r="E1045">
            <v>0</v>
          </cell>
          <cell r="F1045">
            <v>0</v>
          </cell>
          <cell r="G1045">
            <v>0</v>
          </cell>
          <cell r="H1045">
            <v>0</v>
          </cell>
          <cell r="I1045">
            <v>0</v>
          </cell>
          <cell r="J1045">
            <v>0</v>
          </cell>
          <cell r="K1045">
            <v>0</v>
          </cell>
          <cell r="L1045">
            <v>0</v>
          </cell>
          <cell r="M1045">
            <v>0</v>
          </cell>
          <cell r="N1045">
            <v>0</v>
          </cell>
          <cell r="O1045">
            <v>0</v>
          </cell>
          <cell r="P1045">
            <v>0</v>
          </cell>
          <cell r="Q1045">
            <v>786718.56</v>
          </cell>
          <cell r="R1045">
            <v>0</v>
          </cell>
          <cell r="S1045">
            <v>0</v>
          </cell>
          <cell r="T1045">
            <v>0</v>
          </cell>
          <cell r="U1045">
            <v>0</v>
          </cell>
          <cell r="V1045">
            <v>786718.56</v>
          </cell>
          <cell r="W1045">
            <v>0</v>
          </cell>
          <cell r="X1045">
            <v>0</v>
          </cell>
          <cell r="Y1045">
            <v>0</v>
          </cell>
          <cell r="Z1045">
            <v>0</v>
          </cell>
          <cell r="AA1045">
            <v>0</v>
          </cell>
          <cell r="AB1045">
            <v>0</v>
          </cell>
          <cell r="AC1045">
            <v>0</v>
          </cell>
          <cell r="AD1045">
            <v>0</v>
          </cell>
          <cell r="AE1045">
            <v>0</v>
          </cell>
          <cell r="AF1045">
            <v>0</v>
          </cell>
          <cell r="AG1045">
            <v>0</v>
          </cell>
          <cell r="AH1045">
            <v>0</v>
          </cell>
          <cell r="AI1045">
            <v>0</v>
          </cell>
          <cell r="AJ1045">
            <v>0</v>
          </cell>
          <cell r="AK1045">
            <v>0</v>
          </cell>
          <cell r="AL1045">
            <v>0</v>
          </cell>
          <cell r="AM1045">
            <v>0</v>
          </cell>
          <cell r="AN1045">
            <v>0</v>
          </cell>
          <cell r="AO1045">
            <v>0</v>
          </cell>
          <cell r="AP1045">
            <v>0</v>
          </cell>
          <cell r="AQ1045">
            <v>0</v>
          </cell>
          <cell r="AR1045">
            <v>0</v>
          </cell>
          <cell r="AS1045">
            <v>0</v>
          </cell>
          <cell r="AT1045">
            <v>0</v>
          </cell>
          <cell r="AU1045">
            <v>0</v>
          </cell>
          <cell r="AV1045">
            <v>0</v>
          </cell>
          <cell r="AW1045">
            <v>0</v>
          </cell>
          <cell r="AX1045">
            <v>0</v>
          </cell>
          <cell r="AY1045">
            <v>0</v>
          </cell>
          <cell r="AZ1045">
            <v>0</v>
          </cell>
          <cell r="BA1045">
            <v>0</v>
          </cell>
          <cell r="BB1045">
            <v>0</v>
          </cell>
          <cell r="BC1045">
            <v>0</v>
          </cell>
          <cell r="BD1045">
            <v>0</v>
          </cell>
          <cell r="BE1045">
            <v>786718.56</v>
          </cell>
          <cell r="BF1045">
            <v>0</v>
          </cell>
          <cell r="BG1045">
            <v>0</v>
          </cell>
          <cell r="BH1045">
            <v>0</v>
          </cell>
          <cell r="BI1045">
            <v>0</v>
          </cell>
          <cell r="BJ1045">
            <v>786718.56</v>
          </cell>
        </row>
        <row r="1046">
          <cell r="A1046" t="str">
            <v>* Reg Liab - Rider 6 Drawdown</v>
          </cell>
          <cell r="C1046">
            <v>0</v>
          </cell>
          <cell r="D1046">
            <v>0</v>
          </cell>
          <cell r="E1046">
            <v>0</v>
          </cell>
          <cell r="F1046">
            <v>0</v>
          </cell>
          <cell r="G1046">
            <v>31240803.579999998</v>
          </cell>
          <cell r="H1046">
            <v>0</v>
          </cell>
          <cell r="I1046">
            <v>0</v>
          </cell>
          <cell r="J1046">
            <v>0</v>
          </cell>
          <cell r="K1046">
            <v>31240803.579999998</v>
          </cell>
          <cell r="L1046">
            <v>0</v>
          </cell>
          <cell r="M1046">
            <v>0</v>
          </cell>
          <cell r="N1046">
            <v>0</v>
          </cell>
          <cell r="O1046">
            <v>0</v>
          </cell>
          <cell r="P1046">
            <v>0</v>
          </cell>
          <cell r="Q1046">
            <v>0</v>
          </cell>
          <cell r="R1046">
            <v>0</v>
          </cell>
          <cell r="S1046">
            <v>0</v>
          </cell>
          <cell r="T1046">
            <v>0</v>
          </cell>
          <cell r="U1046">
            <v>0</v>
          </cell>
          <cell r="V1046">
            <v>31240803.579999998</v>
          </cell>
          <cell r="W1046">
            <v>0</v>
          </cell>
          <cell r="X1046">
            <v>0</v>
          </cell>
          <cell r="Y1046">
            <v>0</v>
          </cell>
          <cell r="Z1046">
            <v>0</v>
          </cell>
          <cell r="AA1046">
            <v>0</v>
          </cell>
          <cell r="AB1046">
            <v>0</v>
          </cell>
          <cell r="AC1046">
            <v>0</v>
          </cell>
          <cell r="AD1046">
            <v>0</v>
          </cell>
          <cell r="AE1046">
            <v>0</v>
          </cell>
          <cell r="AF1046">
            <v>0</v>
          </cell>
          <cell r="AG1046">
            <v>0</v>
          </cell>
          <cell r="AH1046">
            <v>0</v>
          </cell>
          <cell r="AI1046">
            <v>0</v>
          </cell>
          <cell r="AJ1046">
            <v>0</v>
          </cell>
          <cell r="AK1046">
            <v>0</v>
          </cell>
          <cell r="AL1046">
            <v>0</v>
          </cell>
          <cell r="AM1046">
            <v>0</v>
          </cell>
          <cell r="AN1046">
            <v>0</v>
          </cell>
          <cell r="AO1046">
            <v>0</v>
          </cell>
          <cell r="AP1046">
            <v>0</v>
          </cell>
          <cell r="AQ1046">
            <v>0</v>
          </cell>
          <cell r="AR1046">
            <v>0</v>
          </cell>
          <cell r="AS1046">
            <v>0</v>
          </cell>
          <cell r="AT1046">
            <v>0</v>
          </cell>
          <cell r="AU1046">
            <v>31240803.579999998</v>
          </cell>
          <cell r="AV1046">
            <v>0</v>
          </cell>
          <cell r="AW1046">
            <v>0</v>
          </cell>
          <cell r="AX1046">
            <v>0</v>
          </cell>
          <cell r="AY1046">
            <v>31240803.579999998</v>
          </cell>
          <cell r="AZ1046">
            <v>0</v>
          </cell>
          <cell r="BA1046">
            <v>0</v>
          </cell>
          <cell r="BB1046">
            <v>0</v>
          </cell>
          <cell r="BC1046">
            <v>0</v>
          </cell>
          <cell r="BD1046">
            <v>0</v>
          </cell>
          <cell r="BE1046">
            <v>0</v>
          </cell>
          <cell r="BF1046">
            <v>0</v>
          </cell>
          <cell r="BG1046">
            <v>0</v>
          </cell>
          <cell r="BH1046">
            <v>0</v>
          </cell>
          <cell r="BI1046">
            <v>0</v>
          </cell>
          <cell r="BJ1046">
            <v>31240803.579999998</v>
          </cell>
        </row>
        <row r="1047">
          <cell r="A1047" t="str">
            <v>* Reg Liab - Rider 6 Interest</v>
          </cell>
          <cell r="C1047">
            <v>0</v>
          </cell>
          <cell r="D1047">
            <v>0</v>
          </cell>
          <cell r="E1047">
            <v>0</v>
          </cell>
          <cell r="F1047">
            <v>0</v>
          </cell>
          <cell r="G1047">
            <v>-277347.89</v>
          </cell>
          <cell r="H1047">
            <v>0</v>
          </cell>
          <cell r="I1047">
            <v>0</v>
          </cell>
          <cell r="J1047">
            <v>0</v>
          </cell>
          <cell r="K1047">
            <v>-277347.89</v>
          </cell>
          <cell r="L1047">
            <v>0</v>
          </cell>
          <cell r="M1047">
            <v>0</v>
          </cell>
          <cell r="N1047">
            <v>0</v>
          </cell>
          <cell r="O1047">
            <v>0</v>
          </cell>
          <cell r="P1047">
            <v>0</v>
          </cell>
          <cell r="Q1047">
            <v>0</v>
          </cell>
          <cell r="R1047">
            <v>0</v>
          </cell>
          <cell r="S1047">
            <v>0</v>
          </cell>
          <cell r="T1047">
            <v>0</v>
          </cell>
          <cell r="U1047">
            <v>0</v>
          </cell>
          <cell r="V1047">
            <v>-277347.89</v>
          </cell>
          <cell r="W1047">
            <v>0</v>
          </cell>
          <cell r="X1047">
            <v>0</v>
          </cell>
          <cell r="Y1047">
            <v>0</v>
          </cell>
          <cell r="Z1047">
            <v>0</v>
          </cell>
          <cell r="AA1047">
            <v>0</v>
          </cell>
          <cell r="AB1047">
            <v>0</v>
          </cell>
          <cell r="AC1047">
            <v>0</v>
          </cell>
          <cell r="AD1047">
            <v>0</v>
          </cell>
          <cell r="AE1047">
            <v>0</v>
          </cell>
          <cell r="AF1047">
            <v>0</v>
          </cell>
          <cell r="AG1047">
            <v>0</v>
          </cell>
          <cell r="AH1047">
            <v>0</v>
          </cell>
          <cell r="AI1047">
            <v>0</v>
          </cell>
          <cell r="AJ1047">
            <v>0</v>
          </cell>
          <cell r="AK1047">
            <v>0</v>
          </cell>
          <cell r="AL1047">
            <v>0</v>
          </cell>
          <cell r="AM1047">
            <v>0</v>
          </cell>
          <cell r="AN1047">
            <v>0</v>
          </cell>
          <cell r="AO1047">
            <v>0</v>
          </cell>
          <cell r="AP1047">
            <v>0</v>
          </cell>
          <cell r="AQ1047">
            <v>0</v>
          </cell>
          <cell r="AR1047">
            <v>0</v>
          </cell>
          <cell r="AS1047">
            <v>0</v>
          </cell>
          <cell r="AT1047">
            <v>0</v>
          </cell>
          <cell r="AU1047">
            <v>-277347.89</v>
          </cell>
          <cell r="AV1047">
            <v>0</v>
          </cell>
          <cell r="AW1047">
            <v>0</v>
          </cell>
          <cell r="AX1047">
            <v>0</v>
          </cell>
          <cell r="AY1047">
            <v>-277347.89</v>
          </cell>
          <cell r="AZ1047">
            <v>0</v>
          </cell>
          <cell r="BA1047">
            <v>0</v>
          </cell>
          <cell r="BB1047">
            <v>0</v>
          </cell>
          <cell r="BC1047">
            <v>0</v>
          </cell>
          <cell r="BD1047">
            <v>0</v>
          </cell>
          <cell r="BE1047">
            <v>0</v>
          </cell>
          <cell r="BF1047">
            <v>0</v>
          </cell>
          <cell r="BG1047">
            <v>0</v>
          </cell>
          <cell r="BH1047">
            <v>0</v>
          </cell>
          <cell r="BI1047">
            <v>0</v>
          </cell>
          <cell r="BJ1047">
            <v>-277347.89</v>
          </cell>
        </row>
        <row r="1048">
          <cell r="A1048" t="str">
            <v>* Reg Liab - Rider 6 Principal</v>
          </cell>
          <cell r="C1048">
            <v>0</v>
          </cell>
          <cell r="D1048">
            <v>0</v>
          </cell>
          <cell r="E1048">
            <v>0</v>
          </cell>
          <cell r="F1048">
            <v>0</v>
          </cell>
          <cell r="G1048">
            <v>-31156745.079999998</v>
          </cell>
          <cell r="H1048">
            <v>0</v>
          </cell>
          <cell r="I1048">
            <v>0</v>
          </cell>
          <cell r="J1048">
            <v>0</v>
          </cell>
          <cell r="K1048">
            <v>-31156745.079999998</v>
          </cell>
          <cell r="L1048">
            <v>0</v>
          </cell>
          <cell r="M1048">
            <v>0</v>
          </cell>
          <cell r="N1048">
            <v>0</v>
          </cell>
          <cell r="O1048">
            <v>0</v>
          </cell>
          <cell r="P1048">
            <v>0</v>
          </cell>
          <cell r="Q1048">
            <v>0</v>
          </cell>
          <cell r="R1048">
            <v>0</v>
          </cell>
          <cell r="S1048">
            <v>0</v>
          </cell>
          <cell r="T1048">
            <v>0</v>
          </cell>
          <cell r="U1048">
            <v>0</v>
          </cell>
          <cell r="V1048">
            <v>-31156745.079999998</v>
          </cell>
          <cell r="W1048">
            <v>0</v>
          </cell>
          <cell r="X1048">
            <v>0</v>
          </cell>
          <cell r="Y1048">
            <v>0</v>
          </cell>
          <cell r="Z1048">
            <v>0</v>
          </cell>
          <cell r="AA1048">
            <v>0</v>
          </cell>
          <cell r="AB1048">
            <v>0</v>
          </cell>
          <cell r="AC1048">
            <v>0</v>
          </cell>
          <cell r="AD1048">
            <v>0</v>
          </cell>
          <cell r="AE1048">
            <v>0</v>
          </cell>
          <cell r="AF1048">
            <v>0</v>
          </cell>
          <cell r="AG1048">
            <v>0</v>
          </cell>
          <cell r="AH1048">
            <v>0</v>
          </cell>
          <cell r="AI1048">
            <v>0</v>
          </cell>
          <cell r="AJ1048">
            <v>0</v>
          </cell>
          <cell r="AK1048">
            <v>0</v>
          </cell>
          <cell r="AL1048">
            <v>0</v>
          </cell>
          <cell r="AM1048">
            <v>0</v>
          </cell>
          <cell r="AN1048">
            <v>0</v>
          </cell>
          <cell r="AO1048">
            <v>0</v>
          </cell>
          <cell r="AP1048">
            <v>0</v>
          </cell>
          <cell r="AQ1048">
            <v>0</v>
          </cell>
          <cell r="AR1048">
            <v>0</v>
          </cell>
          <cell r="AS1048">
            <v>0</v>
          </cell>
          <cell r="AT1048">
            <v>0</v>
          </cell>
          <cell r="AU1048">
            <v>-31156745.079999998</v>
          </cell>
          <cell r="AV1048">
            <v>0</v>
          </cell>
          <cell r="AW1048">
            <v>0</v>
          </cell>
          <cell r="AX1048">
            <v>0</v>
          </cell>
          <cell r="AY1048">
            <v>-31156745.079999998</v>
          </cell>
          <cell r="AZ1048">
            <v>0</v>
          </cell>
          <cell r="BA1048">
            <v>0</v>
          </cell>
          <cell r="BB1048">
            <v>0</v>
          </cell>
          <cell r="BC1048">
            <v>0</v>
          </cell>
          <cell r="BD1048">
            <v>0</v>
          </cell>
          <cell r="BE1048">
            <v>0</v>
          </cell>
          <cell r="BF1048">
            <v>0</v>
          </cell>
          <cell r="BG1048">
            <v>0</v>
          </cell>
          <cell r="BH1048">
            <v>0</v>
          </cell>
          <cell r="BI1048">
            <v>0</v>
          </cell>
          <cell r="BJ1048">
            <v>-31156745.079999998</v>
          </cell>
        </row>
        <row r="1049">
          <cell r="A1049" t="str">
            <v>* Reg Liab - Rider III Drawdown</v>
          </cell>
          <cell r="C1049">
            <v>0</v>
          </cell>
          <cell r="D1049">
            <v>0</v>
          </cell>
          <cell r="E1049">
            <v>0</v>
          </cell>
          <cell r="F1049">
            <v>0</v>
          </cell>
          <cell r="G1049">
            <v>64697174.649999999</v>
          </cell>
          <cell r="H1049">
            <v>0</v>
          </cell>
          <cell r="I1049">
            <v>0</v>
          </cell>
          <cell r="J1049">
            <v>0</v>
          </cell>
          <cell r="K1049">
            <v>64697174.649999999</v>
          </cell>
          <cell r="L1049">
            <v>0</v>
          </cell>
          <cell r="M1049">
            <v>0</v>
          </cell>
          <cell r="N1049">
            <v>0</v>
          </cell>
          <cell r="O1049">
            <v>0</v>
          </cell>
          <cell r="P1049">
            <v>0</v>
          </cell>
          <cell r="Q1049">
            <v>0</v>
          </cell>
          <cell r="R1049">
            <v>0</v>
          </cell>
          <cell r="S1049">
            <v>0</v>
          </cell>
          <cell r="T1049">
            <v>0</v>
          </cell>
          <cell r="U1049">
            <v>0</v>
          </cell>
          <cell r="V1049">
            <v>64697174.649999999</v>
          </cell>
          <cell r="W1049">
            <v>0</v>
          </cell>
          <cell r="X1049">
            <v>0</v>
          </cell>
          <cell r="Y1049">
            <v>0</v>
          </cell>
          <cell r="Z1049">
            <v>0</v>
          </cell>
          <cell r="AA1049">
            <v>0</v>
          </cell>
          <cell r="AB1049">
            <v>0</v>
          </cell>
          <cell r="AC1049">
            <v>0</v>
          </cell>
          <cell r="AD1049">
            <v>0</v>
          </cell>
          <cell r="AE1049">
            <v>0</v>
          </cell>
          <cell r="AF1049">
            <v>0</v>
          </cell>
          <cell r="AG1049">
            <v>0</v>
          </cell>
          <cell r="AH1049">
            <v>0</v>
          </cell>
          <cell r="AI1049">
            <v>0</v>
          </cell>
          <cell r="AJ1049">
            <v>0</v>
          </cell>
          <cell r="AK1049">
            <v>0</v>
          </cell>
          <cell r="AL1049">
            <v>0</v>
          </cell>
          <cell r="AM1049">
            <v>0</v>
          </cell>
          <cell r="AN1049">
            <v>0</v>
          </cell>
          <cell r="AO1049">
            <v>0</v>
          </cell>
          <cell r="AP1049">
            <v>0</v>
          </cell>
          <cell r="AQ1049">
            <v>0</v>
          </cell>
          <cell r="AR1049">
            <v>0</v>
          </cell>
          <cell r="AS1049">
            <v>0</v>
          </cell>
          <cell r="AT1049">
            <v>0</v>
          </cell>
          <cell r="AU1049">
            <v>64697174.649999999</v>
          </cell>
          <cell r="AV1049">
            <v>0</v>
          </cell>
          <cell r="AW1049">
            <v>0</v>
          </cell>
          <cell r="AX1049">
            <v>0</v>
          </cell>
          <cell r="AY1049">
            <v>64697174.649999999</v>
          </cell>
          <cell r="AZ1049">
            <v>0</v>
          </cell>
          <cell r="BA1049">
            <v>0</v>
          </cell>
          <cell r="BB1049">
            <v>0</v>
          </cell>
          <cell r="BC1049">
            <v>0</v>
          </cell>
          <cell r="BD1049">
            <v>0</v>
          </cell>
          <cell r="BE1049">
            <v>0</v>
          </cell>
          <cell r="BF1049">
            <v>0</v>
          </cell>
          <cell r="BG1049">
            <v>0</v>
          </cell>
          <cell r="BH1049">
            <v>0</v>
          </cell>
          <cell r="BI1049">
            <v>0</v>
          </cell>
          <cell r="BJ1049">
            <v>64697174.649999999</v>
          </cell>
        </row>
        <row r="1050">
          <cell r="A1050" t="str">
            <v>* Reg Liab - Rider III Interest</v>
          </cell>
          <cell r="C1050">
            <v>0</v>
          </cell>
          <cell r="D1050">
            <v>0</v>
          </cell>
          <cell r="E1050">
            <v>0</v>
          </cell>
          <cell r="F1050">
            <v>0</v>
          </cell>
          <cell r="G1050">
            <v>-2782954.41</v>
          </cell>
          <cell r="H1050">
            <v>0</v>
          </cell>
          <cell r="I1050">
            <v>0</v>
          </cell>
          <cell r="J1050">
            <v>0</v>
          </cell>
          <cell r="K1050">
            <v>-2782954.41</v>
          </cell>
          <cell r="L1050">
            <v>0</v>
          </cell>
          <cell r="M1050">
            <v>0</v>
          </cell>
          <cell r="N1050">
            <v>0</v>
          </cell>
          <cell r="O1050">
            <v>0</v>
          </cell>
          <cell r="P1050">
            <v>0</v>
          </cell>
          <cell r="Q1050">
            <v>0</v>
          </cell>
          <cell r="R1050">
            <v>0</v>
          </cell>
          <cell r="S1050">
            <v>0</v>
          </cell>
          <cell r="T1050">
            <v>0</v>
          </cell>
          <cell r="U1050">
            <v>0</v>
          </cell>
          <cell r="V1050">
            <v>-2782954.41</v>
          </cell>
          <cell r="W1050">
            <v>0</v>
          </cell>
          <cell r="X1050">
            <v>0</v>
          </cell>
          <cell r="Y1050">
            <v>0</v>
          </cell>
          <cell r="Z1050">
            <v>0</v>
          </cell>
          <cell r="AA1050">
            <v>0</v>
          </cell>
          <cell r="AB1050">
            <v>0</v>
          </cell>
          <cell r="AC1050">
            <v>0</v>
          </cell>
          <cell r="AD1050">
            <v>0</v>
          </cell>
          <cell r="AE1050">
            <v>0</v>
          </cell>
          <cell r="AF1050">
            <v>0</v>
          </cell>
          <cell r="AG1050">
            <v>0</v>
          </cell>
          <cell r="AH1050">
            <v>0</v>
          </cell>
          <cell r="AI1050">
            <v>0</v>
          </cell>
          <cell r="AJ1050">
            <v>0</v>
          </cell>
          <cell r="AK1050">
            <v>0</v>
          </cell>
          <cell r="AL1050">
            <v>0</v>
          </cell>
          <cell r="AM1050">
            <v>0</v>
          </cell>
          <cell r="AN1050">
            <v>0</v>
          </cell>
          <cell r="AO1050">
            <v>0</v>
          </cell>
          <cell r="AP1050">
            <v>0</v>
          </cell>
          <cell r="AQ1050">
            <v>0</v>
          </cell>
          <cell r="AR1050">
            <v>0</v>
          </cell>
          <cell r="AS1050">
            <v>0</v>
          </cell>
          <cell r="AT1050">
            <v>0</v>
          </cell>
          <cell r="AU1050">
            <v>-2782954.41</v>
          </cell>
          <cell r="AV1050">
            <v>0</v>
          </cell>
          <cell r="AW1050">
            <v>0</v>
          </cell>
          <cell r="AX1050">
            <v>0</v>
          </cell>
          <cell r="AY1050">
            <v>-2782954.41</v>
          </cell>
          <cell r="AZ1050">
            <v>0</v>
          </cell>
          <cell r="BA1050">
            <v>0</v>
          </cell>
          <cell r="BB1050">
            <v>0</v>
          </cell>
          <cell r="BC1050">
            <v>0</v>
          </cell>
          <cell r="BD1050">
            <v>0</v>
          </cell>
          <cell r="BE1050">
            <v>0</v>
          </cell>
          <cell r="BF1050">
            <v>0</v>
          </cell>
          <cell r="BG1050">
            <v>0</v>
          </cell>
          <cell r="BH1050">
            <v>0</v>
          </cell>
          <cell r="BI1050">
            <v>0</v>
          </cell>
          <cell r="BJ1050">
            <v>-2782954.41</v>
          </cell>
        </row>
        <row r="1051">
          <cell r="A1051" t="str">
            <v>* Reg Liab - Rider III Principal</v>
          </cell>
          <cell r="C1051">
            <v>0</v>
          </cell>
          <cell r="D1051">
            <v>0</v>
          </cell>
          <cell r="E1051">
            <v>0</v>
          </cell>
          <cell r="F1051">
            <v>0</v>
          </cell>
          <cell r="G1051">
            <v>-70933466.920000002</v>
          </cell>
          <cell r="H1051">
            <v>0</v>
          </cell>
          <cell r="I1051">
            <v>0</v>
          </cell>
          <cell r="J1051">
            <v>0</v>
          </cell>
          <cell r="K1051">
            <v>-70933466.920000002</v>
          </cell>
          <cell r="L1051">
            <v>0</v>
          </cell>
          <cell r="M1051">
            <v>0</v>
          </cell>
          <cell r="N1051">
            <v>0</v>
          </cell>
          <cell r="O1051">
            <v>0</v>
          </cell>
          <cell r="P1051">
            <v>0</v>
          </cell>
          <cell r="Q1051">
            <v>0</v>
          </cell>
          <cell r="R1051">
            <v>0</v>
          </cell>
          <cell r="S1051">
            <v>0</v>
          </cell>
          <cell r="T1051">
            <v>0</v>
          </cell>
          <cell r="U1051">
            <v>0</v>
          </cell>
          <cell r="V1051">
            <v>-70933466.920000002</v>
          </cell>
          <cell r="W1051">
            <v>0</v>
          </cell>
          <cell r="X1051">
            <v>0</v>
          </cell>
          <cell r="Y1051">
            <v>0</v>
          </cell>
          <cell r="Z1051">
            <v>0</v>
          </cell>
          <cell r="AA1051">
            <v>0</v>
          </cell>
          <cell r="AB1051">
            <v>0</v>
          </cell>
          <cell r="AC1051">
            <v>0</v>
          </cell>
          <cell r="AD1051">
            <v>0</v>
          </cell>
          <cell r="AE1051">
            <v>0</v>
          </cell>
          <cell r="AF1051">
            <v>0</v>
          </cell>
          <cell r="AG1051">
            <v>0</v>
          </cell>
          <cell r="AH1051">
            <v>0</v>
          </cell>
          <cell r="AI1051">
            <v>0</v>
          </cell>
          <cell r="AJ1051">
            <v>0</v>
          </cell>
          <cell r="AK1051">
            <v>0</v>
          </cell>
          <cell r="AL1051">
            <v>0</v>
          </cell>
          <cell r="AM1051">
            <v>0</v>
          </cell>
          <cell r="AN1051">
            <v>0</v>
          </cell>
          <cell r="AO1051">
            <v>0</v>
          </cell>
          <cell r="AP1051">
            <v>0</v>
          </cell>
          <cell r="AQ1051">
            <v>0</v>
          </cell>
          <cell r="AR1051">
            <v>0</v>
          </cell>
          <cell r="AS1051">
            <v>0</v>
          </cell>
          <cell r="AT1051">
            <v>0</v>
          </cell>
          <cell r="AU1051">
            <v>-70933466.920000002</v>
          </cell>
          <cell r="AV1051">
            <v>0</v>
          </cell>
          <cell r="AW1051">
            <v>0</v>
          </cell>
          <cell r="AX1051">
            <v>0</v>
          </cell>
          <cell r="AY1051">
            <v>-70933466.920000002</v>
          </cell>
          <cell r="AZ1051">
            <v>0</v>
          </cell>
          <cell r="BA1051">
            <v>0</v>
          </cell>
          <cell r="BB1051">
            <v>0</v>
          </cell>
          <cell r="BC1051">
            <v>0</v>
          </cell>
          <cell r="BD1051">
            <v>0</v>
          </cell>
          <cell r="BE1051">
            <v>0</v>
          </cell>
          <cell r="BF1051">
            <v>0</v>
          </cell>
          <cell r="BG1051">
            <v>0</v>
          </cell>
          <cell r="BH1051">
            <v>0</v>
          </cell>
          <cell r="BI1051">
            <v>0</v>
          </cell>
          <cell r="BJ1051">
            <v>-70933466.920000002</v>
          </cell>
        </row>
        <row r="1052">
          <cell r="A1052" t="str">
            <v>* Reg Liab - Rights Payments Int</v>
          </cell>
          <cell r="C1052">
            <v>0</v>
          </cell>
          <cell r="D1052">
            <v>-44511.08</v>
          </cell>
          <cell r="E1052">
            <v>0</v>
          </cell>
          <cell r="F1052">
            <v>-44511.08</v>
          </cell>
          <cell r="G1052">
            <v>0</v>
          </cell>
          <cell r="H1052">
            <v>0</v>
          </cell>
          <cell r="I1052">
            <v>0</v>
          </cell>
          <cell r="J1052">
            <v>0</v>
          </cell>
          <cell r="K1052">
            <v>0</v>
          </cell>
          <cell r="L1052">
            <v>0</v>
          </cell>
          <cell r="M1052">
            <v>0</v>
          </cell>
          <cell r="N1052">
            <v>0</v>
          </cell>
          <cell r="O1052">
            <v>0</v>
          </cell>
          <cell r="P1052">
            <v>0</v>
          </cell>
          <cell r="Q1052">
            <v>0</v>
          </cell>
          <cell r="R1052">
            <v>0</v>
          </cell>
          <cell r="S1052">
            <v>0</v>
          </cell>
          <cell r="T1052">
            <v>0</v>
          </cell>
          <cell r="U1052">
            <v>0</v>
          </cell>
          <cell r="V1052">
            <v>-44511.08</v>
          </cell>
          <cell r="W1052">
            <v>0</v>
          </cell>
          <cell r="X1052">
            <v>0</v>
          </cell>
          <cell r="Y1052">
            <v>0</v>
          </cell>
          <cell r="Z1052">
            <v>0</v>
          </cell>
          <cell r="AA1052">
            <v>0</v>
          </cell>
          <cell r="AB1052">
            <v>0</v>
          </cell>
          <cell r="AC1052">
            <v>0</v>
          </cell>
          <cell r="AD1052">
            <v>0</v>
          </cell>
          <cell r="AE1052">
            <v>0</v>
          </cell>
          <cell r="AF1052">
            <v>0</v>
          </cell>
          <cell r="AG1052">
            <v>0</v>
          </cell>
          <cell r="AH1052">
            <v>0</v>
          </cell>
          <cell r="AI1052">
            <v>0</v>
          </cell>
          <cell r="AJ1052">
            <v>0</v>
          </cell>
          <cell r="AK1052">
            <v>0</v>
          </cell>
          <cell r="AL1052">
            <v>0</v>
          </cell>
          <cell r="AM1052">
            <v>0</v>
          </cell>
          <cell r="AN1052">
            <v>0</v>
          </cell>
          <cell r="AO1052">
            <v>0</v>
          </cell>
          <cell r="AP1052">
            <v>0</v>
          </cell>
          <cell r="AQ1052">
            <v>0</v>
          </cell>
          <cell r="AR1052">
            <v>-44511.08</v>
          </cell>
          <cell r="AS1052">
            <v>0</v>
          </cell>
          <cell r="AT1052">
            <v>-44511.08</v>
          </cell>
          <cell r="AU1052">
            <v>0</v>
          </cell>
          <cell r="AV1052">
            <v>0</v>
          </cell>
          <cell r="AW1052">
            <v>0</v>
          </cell>
          <cell r="AX1052">
            <v>0</v>
          </cell>
          <cell r="AY1052">
            <v>0</v>
          </cell>
          <cell r="AZ1052">
            <v>0</v>
          </cell>
          <cell r="BA1052">
            <v>0</v>
          </cell>
          <cell r="BB1052">
            <v>0</v>
          </cell>
          <cell r="BC1052">
            <v>0</v>
          </cell>
          <cell r="BD1052">
            <v>0</v>
          </cell>
          <cell r="BE1052">
            <v>0</v>
          </cell>
          <cell r="BF1052">
            <v>0</v>
          </cell>
          <cell r="BG1052">
            <v>0</v>
          </cell>
          <cell r="BH1052">
            <v>0</v>
          </cell>
          <cell r="BI1052">
            <v>0</v>
          </cell>
          <cell r="BJ1052">
            <v>-44511.08</v>
          </cell>
        </row>
        <row r="1053">
          <cell r="A1053" t="str">
            <v>* Reg Liab - Rights Payments Pri</v>
          </cell>
          <cell r="C1053">
            <v>0</v>
          </cell>
          <cell r="D1053">
            <v>-2693442.97</v>
          </cell>
          <cell r="E1053">
            <v>0</v>
          </cell>
          <cell r="F1053">
            <v>-2693442.97</v>
          </cell>
          <cell r="G1053">
            <v>0</v>
          </cell>
          <cell r="H1053">
            <v>0</v>
          </cell>
          <cell r="I1053">
            <v>0</v>
          </cell>
          <cell r="J1053">
            <v>0</v>
          </cell>
          <cell r="K1053">
            <v>0</v>
          </cell>
          <cell r="L1053">
            <v>0</v>
          </cell>
          <cell r="M1053">
            <v>0</v>
          </cell>
          <cell r="N1053">
            <v>0</v>
          </cell>
          <cell r="O1053">
            <v>0</v>
          </cell>
          <cell r="P1053">
            <v>0</v>
          </cell>
          <cell r="Q1053">
            <v>0</v>
          </cell>
          <cell r="R1053">
            <v>0</v>
          </cell>
          <cell r="S1053">
            <v>0</v>
          </cell>
          <cell r="T1053">
            <v>0</v>
          </cell>
          <cell r="U1053">
            <v>0</v>
          </cell>
          <cell r="V1053">
            <v>-2693442.97</v>
          </cell>
          <cell r="W1053">
            <v>0</v>
          </cell>
          <cell r="X1053">
            <v>0</v>
          </cell>
          <cell r="Y1053">
            <v>0</v>
          </cell>
          <cell r="Z1053">
            <v>0</v>
          </cell>
          <cell r="AA1053">
            <v>0</v>
          </cell>
          <cell r="AB1053">
            <v>0</v>
          </cell>
          <cell r="AC1053">
            <v>0</v>
          </cell>
          <cell r="AD1053">
            <v>0</v>
          </cell>
          <cell r="AE1053">
            <v>0</v>
          </cell>
          <cell r="AF1053">
            <v>0</v>
          </cell>
          <cell r="AG1053">
            <v>0</v>
          </cell>
          <cell r="AH1053">
            <v>0</v>
          </cell>
          <cell r="AI1053">
            <v>0</v>
          </cell>
          <cell r="AJ1053">
            <v>0</v>
          </cell>
          <cell r="AK1053">
            <v>0</v>
          </cell>
          <cell r="AL1053">
            <v>0</v>
          </cell>
          <cell r="AM1053">
            <v>0</v>
          </cell>
          <cell r="AN1053">
            <v>0</v>
          </cell>
          <cell r="AO1053">
            <v>0</v>
          </cell>
          <cell r="AP1053">
            <v>0</v>
          </cell>
          <cell r="AQ1053">
            <v>0</v>
          </cell>
          <cell r="AR1053">
            <v>-2693442.97</v>
          </cell>
          <cell r="AS1053">
            <v>0</v>
          </cell>
          <cell r="AT1053">
            <v>-2693442.97</v>
          </cell>
          <cell r="AU1053">
            <v>0</v>
          </cell>
          <cell r="AV1053">
            <v>0</v>
          </cell>
          <cell r="AW1053">
            <v>0</v>
          </cell>
          <cell r="AX1053">
            <v>0</v>
          </cell>
          <cell r="AY1053">
            <v>0</v>
          </cell>
          <cell r="AZ1053">
            <v>0</v>
          </cell>
          <cell r="BA1053">
            <v>0</v>
          </cell>
          <cell r="BB1053">
            <v>0</v>
          </cell>
          <cell r="BC1053">
            <v>0</v>
          </cell>
          <cell r="BD1053">
            <v>0</v>
          </cell>
          <cell r="BE1053">
            <v>0</v>
          </cell>
          <cell r="BF1053">
            <v>0</v>
          </cell>
          <cell r="BG1053">
            <v>0</v>
          </cell>
          <cell r="BH1053">
            <v>0</v>
          </cell>
          <cell r="BI1053">
            <v>0</v>
          </cell>
          <cell r="BJ1053">
            <v>-2693442.97</v>
          </cell>
        </row>
        <row r="1054">
          <cell r="A1054" t="str">
            <v>* Reg Liab - Stations E&amp;CS Rev&amp;S</v>
          </cell>
          <cell r="C1054">
            <v>0</v>
          </cell>
          <cell r="D1054">
            <v>-28718914.43</v>
          </cell>
          <cell r="E1054">
            <v>0</v>
          </cell>
          <cell r="F1054">
            <v>-28718914.43</v>
          </cell>
          <cell r="G1054">
            <v>0</v>
          </cell>
          <cell r="H1054">
            <v>0</v>
          </cell>
          <cell r="I1054">
            <v>0</v>
          </cell>
          <cell r="J1054">
            <v>0</v>
          </cell>
          <cell r="K1054">
            <v>0</v>
          </cell>
          <cell r="L1054">
            <v>0</v>
          </cell>
          <cell r="M1054">
            <v>0</v>
          </cell>
          <cell r="N1054">
            <v>0</v>
          </cell>
          <cell r="O1054">
            <v>0</v>
          </cell>
          <cell r="P1054">
            <v>0</v>
          </cell>
          <cell r="Q1054">
            <v>0</v>
          </cell>
          <cell r="R1054">
            <v>0</v>
          </cell>
          <cell r="S1054">
            <v>0</v>
          </cell>
          <cell r="T1054">
            <v>0</v>
          </cell>
          <cell r="U1054">
            <v>0</v>
          </cell>
          <cell r="V1054">
            <v>-28718914.43</v>
          </cell>
          <cell r="W1054">
            <v>0</v>
          </cell>
          <cell r="X1054">
            <v>0</v>
          </cell>
          <cell r="Y1054">
            <v>0</v>
          </cell>
          <cell r="Z1054">
            <v>0</v>
          </cell>
          <cell r="AA1054">
            <v>0</v>
          </cell>
          <cell r="AB1054">
            <v>0</v>
          </cell>
          <cell r="AC1054">
            <v>0</v>
          </cell>
          <cell r="AD1054">
            <v>0</v>
          </cell>
          <cell r="AE1054">
            <v>0</v>
          </cell>
          <cell r="AF1054">
            <v>0</v>
          </cell>
          <cell r="AG1054">
            <v>0</v>
          </cell>
          <cell r="AH1054">
            <v>0</v>
          </cell>
          <cell r="AI1054">
            <v>0</v>
          </cell>
          <cell r="AJ1054">
            <v>0</v>
          </cell>
          <cell r="AK1054">
            <v>0</v>
          </cell>
          <cell r="AL1054">
            <v>0</v>
          </cell>
          <cell r="AM1054">
            <v>0</v>
          </cell>
          <cell r="AN1054">
            <v>0</v>
          </cell>
          <cell r="AO1054">
            <v>0</v>
          </cell>
          <cell r="AP1054">
            <v>0</v>
          </cell>
          <cell r="AQ1054">
            <v>0</v>
          </cell>
          <cell r="AR1054">
            <v>-28718914.43</v>
          </cell>
          <cell r="AS1054">
            <v>0</v>
          </cell>
          <cell r="AT1054">
            <v>-28718914.43</v>
          </cell>
          <cell r="AU1054">
            <v>0</v>
          </cell>
          <cell r="AV1054">
            <v>0</v>
          </cell>
          <cell r="AW1054">
            <v>0</v>
          </cell>
          <cell r="AX1054">
            <v>0</v>
          </cell>
          <cell r="AY1054">
            <v>0</v>
          </cell>
          <cell r="AZ1054">
            <v>0</v>
          </cell>
          <cell r="BA1054">
            <v>0</v>
          </cell>
          <cell r="BB1054">
            <v>0</v>
          </cell>
          <cell r="BC1054">
            <v>0</v>
          </cell>
          <cell r="BD1054">
            <v>0</v>
          </cell>
          <cell r="BE1054">
            <v>0</v>
          </cell>
          <cell r="BF1054">
            <v>0</v>
          </cell>
          <cell r="BG1054">
            <v>0</v>
          </cell>
          <cell r="BH1054">
            <v>0</v>
          </cell>
          <cell r="BI1054">
            <v>0</v>
          </cell>
          <cell r="BJ1054">
            <v>-28718914.43</v>
          </cell>
        </row>
        <row r="1055">
          <cell r="A1055" t="str">
            <v>* Reg Liab - Stations E&amp;CS Rev&amp;S</v>
          </cell>
          <cell r="C1055">
            <v>0</v>
          </cell>
          <cell r="D1055">
            <v>-730830.94</v>
          </cell>
          <cell r="E1055">
            <v>0</v>
          </cell>
          <cell r="F1055">
            <v>-730830.94</v>
          </cell>
          <cell r="G1055">
            <v>0</v>
          </cell>
          <cell r="H1055">
            <v>0</v>
          </cell>
          <cell r="I1055">
            <v>0</v>
          </cell>
          <cell r="J1055">
            <v>0</v>
          </cell>
          <cell r="K1055">
            <v>0</v>
          </cell>
          <cell r="L1055">
            <v>0</v>
          </cell>
          <cell r="M1055">
            <v>0</v>
          </cell>
          <cell r="N1055">
            <v>0</v>
          </cell>
          <cell r="O1055">
            <v>0</v>
          </cell>
          <cell r="P1055">
            <v>0</v>
          </cell>
          <cell r="Q1055">
            <v>0</v>
          </cell>
          <cell r="R1055">
            <v>0</v>
          </cell>
          <cell r="S1055">
            <v>0</v>
          </cell>
          <cell r="T1055">
            <v>0</v>
          </cell>
          <cell r="U1055">
            <v>0</v>
          </cell>
          <cell r="V1055">
            <v>-730830.94</v>
          </cell>
          <cell r="W1055">
            <v>0</v>
          </cell>
          <cell r="X1055">
            <v>0</v>
          </cell>
          <cell r="Y1055">
            <v>0</v>
          </cell>
          <cell r="Z1055">
            <v>0</v>
          </cell>
          <cell r="AA1055">
            <v>0</v>
          </cell>
          <cell r="AB1055">
            <v>0</v>
          </cell>
          <cell r="AC1055">
            <v>0</v>
          </cell>
          <cell r="AD1055">
            <v>0</v>
          </cell>
          <cell r="AE1055">
            <v>0</v>
          </cell>
          <cell r="AF1055">
            <v>0</v>
          </cell>
          <cell r="AG1055">
            <v>0</v>
          </cell>
          <cell r="AH1055">
            <v>0</v>
          </cell>
          <cell r="AI1055">
            <v>0</v>
          </cell>
          <cell r="AJ1055">
            <v>0</v>
          </cell>
          <cell r="AK1055">
            <v>0</v>
          </cell>
          <cell r="AL1055">
            <v>0</v>
          </cell>
          <cell r="AM1055">
            <v>0</v>
          </cell>
          <cell r="AN1055">
            <v>0</v>
          </cell>
          <cell r="AO1055">
            <v>0</v>
          </cell>
          <cell r="AP1055">
            <v>0</v>
          </cell>
          <cell r="AQ1055">
            <v>0</v>
          </cell>
          <cell r="AR1055">
            <v>-730830.94</v>
          </cell>
          <cell r="AS1055">
            <v>0</v>
          </cell>
          <cell r="AT1055">
            <v>-730830.94</v>
          </cell>
          <cell r="AU1055">
            <v>0</v>
          </cell>
          <cell r="AV1055">
            <v>0</v>
          </cell>
          <cell r="AW1055">
            <v>0</v>
          </cell>
          <cell r="AX1055">
            <v>0</v>
          </cell>
          <cell r="AY1055">
            <v>0</v>
          </cell>
          <cell r="AZ1055">
            <v>0</v>
          </cell>
          <cell r="BA1055">
            <v>0</v>
          </cell>
          <cell r="BB1055">
            <v>0</v>
          </cell>
          <cell r="BC1055">
            <v>0</v>
          </cell>
          <cell r="BD1055">
            <v>0</v>
          </cell>
          <cell r="BE1055">
            <v>0</v>
          </cell>
          <cell r="BF1055">
            <v>0</v>
          </cell>
          <cell r="BG1055">
            <v>0</v>
          </cell>
          <cell r="BH1055">
            <v>0</v>
          </cell>
          <cell r="BI1055">
            <v>0</v>
          </cell>
          <cell r="BJ1055">
            <v>-730830.94</v>
          </cell>
        </row>
        <row r="1056">
          <cell r="A1056" t="str">
            <v>* Reg Liab - Tax Changes Interes</v>
          </cell>
          <cell r="C1056">
            <v>0</v>
          </cell>
          <cell r="D1056">
            <v>-436587.43</v>
          </cell>
          <cell r="E1056">
            <v>0</v>
          </cell>
          <cell r="F1056">
            <v>-436587.43</v>
          </cell>
          <cell r="G1056">
            <v>-22203.83</v>
          </cell>
          <cell r="H1056">
            <v>0</v>
          </cell>
          <cell r="I1056">
            <v>0</v>
          </cell>
          <cell r="J1056">
            <v>0</v>
          </cell>
          <cell r="K1056">
            <v>-22203.83</v>
          </cell>
          <cell r="L1056">
            <v>0</v>
          </cell>
          <cell r="M1056">
            <v>0</v>
          </cell>
          <cell r="N1056">
            <v>0</v>
          </cell>
          <cell r="O1056">
            <v>0</v>
          </cell>
          <cell r="P1056">
            <v>0</v>
          </cell>
          <cell r="Q1056">
            <v>0</v>
          </cell>
          <cell r="R1056">
            <v>0</v>
          </cell>
          <cell r="S1056">
            <v>0</v>
          </cell>
          <cell r="T1056">
            <v>0</v>
          </cell>
          <cell r="U1056">
            <v>0</v>
          </cell>
          <cell r="V1056">
            <v>-458791.26</v>
          </cell>
          <cell r="W1056">
            <v>0</v>
          </cell>
          <cell r="X1056">
            <v>0</v>
          </cell>
          <cell r="Y1056">
            <v>0</v>
          </cell>
          <cell r="Z1056">
            <v>0</v>
          </cell>
          <cell r="AA1056">
            <v>0</v>
          </cell>
          <cell r="AB1056">
            <v>0</v>
          </cell>
          <cell r="AC1056">
            <v>0</v>
          </cell>
          <cell r="AD1056">
            <v>0</v>
          </cell>
          <cell r="AE1056">
            <v>0</v>
          </cell>
          <cell r="AF1056">
            <v>0</v>
          </cell>
          <cell r="AG1056">
            <v>0</v>
          </cell>
          <cell r="AH1056">
            <v>0</v>
          </cell>
          <cell r="AI1056">
            <v>0</v>
          </cell>
          <cell r="AJ1056">
            <v>0</v>
          </cell>
          <cell r="AK1056">
            <v>0</v>
          </cell>
          <cell r="AL1056">
            <v>0</v>
          </cell>
          <cell r="AM1056">
            <v>0</v>
          </cell>
          <cell r="AN1056">
            <v>0</v>
          </cell>
          <cell r="AO1056">
            <v>0</v>
          </cell>
          <cell r="AP1056">
            <v>0</v>
          </cell>
          <cell r="AQ1056">
            <v>0</v>
          </cell>
          <cell r="AR1056">
            <v>-436587.43</v>
          </cell>
          <cell r="AS1056">
            <v>0</v>
          </cell>
          <cell r="AT1056">
            <v>-436587.43</v>
          </cell>
          <cell r="AU1056">
            <v>-22203.83</v>
          </cell>
          <cell r="AV1056">
            <v>0</v>
          </cell>
          <cell r="AW1056">
            <v>0</v>
          </cell>
          <cell r="AX1056">
            <v>0</v>
          </cell>
          <cell r="AY1056">
            <v>-22203.83</v>
          </cell>
          <cell r="AZ1056">
            <v>0</v>
          </cell>
          <cell r="BA1056">
            <v>0</v>
          </cell>
          <cell r="BB1056">
            <v>0</v>
          </cell>
          <cell r="BC1056">
            <v>0</v>
          </cell>
          <cell r="BD1056">
            <v>0</v>
          </cell>
          <cell r="BE1056">
            <v>0</v>
          </cell>
          <cell r="BF1056">
            <v>0</v>
          </cell>
          <cell r="BG1056">
            <v>0</v>
          </cell>
          <cell r="BH1056">
            <v>0</v>
          </cell>
          <cell r="BI1056">
            <v>0</v>
          </cell>
          <cell r="BJ1056">
            <v>-458791.26</v>
          </cell>
        </row>
        <row r="1057">
          <cell r="A1057" t="str">
            <v>* Reg Liab - Tax Changes Princip</v>
          </cell>
          <cell r="C1057">
            <v>0</v>
          </cell>
          <cell r="D1057">
            <v>-489193.46</v>
          </cell>
          <cell r="E1057">
            <v>0</v>
          </cell>
          <cell r="F1057">
            <v>-489193.46</v>
          </cell>
          <cell r="G1057">
            <v>-3112850.35</v>
          </cell>
          <cell r="H1057">
            <v>0</v>
          </cell>
          <cell r="I1057">
            <v>0</v>
          </cell>
          <cell r="J1057">
            <v>0</v>
          </cell>
          <cell r="K1057">
            <v>-3112850.35</v>
          </cell>
          <cell r="L1057">
            <v>0</v>
          </cell>
          <cell r="M1057">
            <v>0</v>
          </cell>
          <cell r="N1057">
            <v>0</v>
          </cell>
          <cell r="O1057">
            <v>0</v>
          </cell>
          <cell r="P1057">
            <v>0</v>
          </cell>
          <cell r="Q1057">
            <v>0</v>
          </cell>
          <cell r="R1057">
            <v>-31876.98</v>
          </cell>
          <cell r="S1057">
            <v>0</v>
          </cell>
          <cell r="T1057">
            <v>0</v>
          </cell>
          <cell r="U1057">
            <v>0</v>
          </cell>
          <cell r="V1057">
            <v>-3633920.79</v>
          </cell>
          <cell r="W1057">
            <v>0</v>
          </cell>
          <cell r="X1057">
            <v>0</v>
          </cell>
          <cell r="Y1057">
            <v>0</v>
          </cell>
          <cell r="Z1057">
            <v>0</v>
          </cell>
          <cell r="AA1057">
            <v>0</v>
          </cell>
          <cell r="AB1057">
            <v>0</v>
          </cell>
          <cell r="AC1057">
            <v>0</v>
          </cell>
          <cell r="AD1057">
            <v>0</v>
          </cell>
          <cell r="AE1057">
            <v>0</v>
          </cell>
          <cell r="AF1057">
            <v>0</v>
          </cell>
          <cell r="AG1057">
            <v>0</v>
          </cell>
          <cell r="AH1057">
            <v>0</v>
          </cell>
          <cell r="AI1057">
            <v>0</v>
          </cell>
          <cell r="AJ1057">
            <v>0</v>
          </cell>
          <cell r="AK1057">
            <v>0</v>
          </cell>
          <cell r="AL1057">
            <v>0</v>
          </cell>
          <cell r="AM1057">
            <v>0</v>
          </cell>
          <cell r="AN1057">
            <v>0</v>
          </cell>
          <cell r="AO1057">
            <v>0</v>
          </cell>
          <cell r="AP1057">
            <v>0</v>
          </cell>
          <cell r="AQ1057">
            <v>0</v>
          </cell>
          <cell r="AR1057">
            <v>-489193.46</v>
          </cell>
          <cell r="AS1057">
            <v>0</v>
          </cell>
          <cell r="AT1057">
            <v>-489193.46</v>
          </cell>
          <cell r="AU1057">
            <v>-3112850.35</v>
          </cell>
          <cell r="AV1057">
            <v>0</v>
          </cell>
          <cell r="AW1057">
            <v>0</v>
          </cell>
          <cell r="AX1057">
            <v>0</v>
          </cell>
          <cell r="AY1057">
            <v>-3112850.35</v>
          </cell>
          <cell r="AZ1057">
            <v>0</v>
          </cell>
          <cell r="BA1057">
            <v>0</v>
          </cell>
          <cell r="BB1057">
            <v>0</v>
          </cell>
          <cell r="BC1057">
            <v>0</v>
          </cell>
          <cell r="BD1057">
            <v>0</v>
          </cell>
          <cell r="BE1057">
            <v>0</v>
          </cell>
          <cell r="BF1057">
            <v>-31876.98</v>
          </cell>
          <cell r="BG1057">
            <v>0</v>
          </cell>
          <cell r="BH1057">
            <v>0</v>
          </cell>
          <cell r="BI1057">
            <v>0</v>
          </cell>
          <cell r="BJ1057">
            <v>-3633920.79</v>
          </cell>
        </row>
        <row r="1058">
          <cell r="A1058" t="str">
            <v>* Reg Liab - Tx Earnings Sharing</v>
          </cell>
          <cell r="C1058">
            <v>0</v>
          </cell>
          <cell r="D1058">
            <v>0</v>
          </cell>
          <cell r="E1058">
            <v>0</v>
          </cell>
          <cell r="F1058">
            <v>0</v>
          </cell>
          <cell r="G1058">
            <v>0</v>
          </cell>
          <cell r="H1058">
            <v>0</v>
          </cell>
          <cell r="I1058">
            <v>0</v>
          </cell>
          <cell r="J1058">
            <v>0</v>
          </cell>
          <cell r="K1058">
            <v>0</v>
          </cell>
          <cell r="L1058">
            <v>0</v>
          </cell>
          <cell r="M1058">
            <v>0</v>
          </cell>
          <cell r="N1058">
            <v>0</v>
          </cell>
          <cell r="O1058">
            <v>0</v>
          </cell>
          <cell r="P1058">
            <v>0</v>
          </cell>
          <cell r="Q1058">
            <v>0</v>
          </cell>
          <cell r="R1058">
            <v>0</v>
          </cell>
          <cell r="S1058">
            <v>0</v>
          </cell>
          <cell r="T1058">
            <v>0</v>
          </cell>
          <cell r="U1058">
            <v>0</v>
          </cell>
          <cell r="V1058">
            <v>0</v>
          </cell>
          <cell r="W1058">
            <v>0</v>
          </cell>
          <cell r="X1058">
            <v>0</v>
          </cell>
          <cell r="Y1058">
            <v>0</v>
          </cell>
          <cell r="Z1058">
            <v>0</v>
          </cell>
          <cell r="AA1058">
            <v>0</v>
          </cell>
          <cell r="AB1058">
            <v>0</v>
          </cell>
          <cell r="AC1058">
            <v>0</v>
          </cell>
          <cell r="AD1058">
            <v>0</v>
          </cell>
          <cell r="AE1058">
            <v>0</v>
          </cell>
          <cell r="AF1058">
            <v>0</v>
          </cell>
          <cell r="AG1058">
            <v>0</v>
          </cell>
          <cell r="AH1058">
            <v>0</v>
          </cell>
          <cell r="AI1058">
            <v>0</v>
          </cell>
          <cell r="AJ1058">
            <v>0</v>
          </cell>
          <cell r="AK1058">
            <v>0</v>
          </cell>
          <cell r="AL1058">
            <v>0</v>
          </cell>
          <cell r="AM1058">
            <v>0</v>
          </cell>
          <cell r="AN1058">
            <v>0</v>
          </cell>
          <cell r="AO1058">
            <v>0</v>
          </cell>
          <cell r="AP1058">
            <v>0</v>
          </cell>
          <cell r="AQ1058">
            <v>0</v>
          </cell>
          <cell r="AR1058">
            <v>0</v>
          </cell>
          <cell r="AS1058">
            <v>0</v>
          </cell>
          <cell r="AT1058">
            <v>0</v>
          </cell>
          <cell r="AU1058">
            <v>0</v>
          </cell>
          <cell r="AV1058">
            <v>0</v>
          </cell>
          <cell r="AW1058">
            <v>0</v>
          </cell>
          <cell r="AX1058">
            <v>0</v>
          </cell>
          <cell r="AY1058">
            <v>0</v>
          </cell>
          <cell r="AZ1058">
            <v>0</v>
          </cell>
          <cell r="BA1058">
            <v>0</v>
          </cell>
          <cell r="BB1058">
            <v>0</v>
          </cell>
          <cell r="BC1058">
            <v>0</v>
          </cell>
          <cell r="BD1058">
            <v>0</v>
          </cell>
          <cell r="BE1058">
            <v>0</v>
          </cell>
          <cell r="BF1058">
            <v>0</v>
          </cell>
          <cell r="BG1058">
            <v>0</v>
          </cell>
          <cell r="BH1058">
            <v>0</v>
          </cell>
          <cell r="BI1058">
            <v>0</v>
          </cell>
          <cell r="BJ1058">
            <v>0</v>
          </cell>
        </row>
        <row r="1059">
          <cell r="A1059" t="str">
            <v>* Reg Liab - Tx Excess Export De</v>
          </cell>
          <cell r="C1059">
            <v>0</v>
          </cell>
          <cell r="D1059">
            <v>-31275565.050000001</v>
          </cell>
          <cell r="E1059">
            <v>0</v>
          </cell>
          <cell r="F1059">
            <v>-31275565.050000001</v>
          </cell>
          <cell r="G1059">
            <v>0</v>
          </cell>
          <cell r="H1059">
            <v>0</v>
          </cell>
          <cell r="I1059">
            <v>0</v>
          </cell>
          <cell r="J1059">
            <v>0</v>
          </cell>
          <cell r="K1059">
            <v>0</v>
          </cell>
          <cell r="L1059">
            <v>0</v>
          </cell>
          <cell r="M1059">
            <v>0</v>
          </cell>
          <cell r="N1059">
            <v>0</v>
          </cell>
          <cell r="O1059">
            <v>0</v>
          </cell>
          <cell r="P1059">
            <v>0</v>
          </cell>
          <cell r="Q1059">
            <v>0</v>
          </cell>
          <cell r="R1059">
            <v>0</v>
          </cell>
          <cell r="S1059">
            <v>0</v>
          </cell>
          <cell r="T1059">
            <v>0</v>
          </cell>
          <cell r="U1059">
            <v>0</v>
          </cell>
          <cell r="V1059">
            <v>-31275565.050000001</v>
          </cell>
          <cell r="W1059">
            <v>0</v>
          </cell>
          <cell r="X1059">
            <v>0</v>
          </cell>
          <cell r="Y1059">
            <v>0</v>
          </cell>
          <cell r="Z1059">
            <v>0</v>
          </cell>
          <cell r="AA1059">
            <v>0</v>
          </cell>
          <cell r="AB1059">
            <v>0</v>
          </cell>
          <cell r="AC1059">
            <v>0</v>
          </cell>
          <cell r="AD1059">
            <v>0</v>
          </cell>
          <cell r="AE1059">
            <v>0</v>
          </cell>
          <cell r="AF1059">
            <v>0</v>
          </cell>
          <cell r="AG1059">
            <v>0</v>
          </cell>
          <cell r="AH1059">
            <v>0</v>
          </cell>
          <cell r="AI1059">
            <v>0</v>
          </cell>
          <cell r="AJ1059">
            <v>0</v>
          </cell>
          <cell r="AK1059">
            <v>0</v>
          </cell>
          <cell r="AL1059">
            <v>0</v>
          </cell>
          <cell r="AM1059">
            <v>0</v>
          </cell>
          <cell r="AN1059">
            <v>0</v>
          </cell>
          <cell r="AO1059">
            <v>0</v>
          </cell>
          <cell r="AP1059">
            <v>0</v>
          </cell>
          <cell r="AQ1059">
            <v>0</v>
          </cell>
          <cell r="AR1059">
            <v>-31275565.050000001</v>
          </cell>
          <cell r="AS1059">
            <v>0</v>
          </cell>
          <cell r="AT1059">
            <v>-31275565.050000001</v>
          </cell>
          <cell r="AU1059">
            <v>0</v>
          </cell>
          <cell r="AV1059">
            <v>0</v>
          </cell>
          <cell r="AW1059">
            <v>0</v>
          </cell>
          <cell r="AX1059">
            <v>0</v>
          </cell>
          <cell r="AY1059">
            <v>0</v>
          </cell>
          <cell r="AZ1059">
            <v>0</v>
          </cell>
          <cell r="BA1059">
            <v>0</v>
          </cell>
          <cell r="BB1059">
            <v>0</v>
          </cell>
          <cell r="BC1059">
            <v>0</v>
          </cell>
          <cell r="BD1059">
            <v>0</v>
          </cell>
          <cell r="BE1059">
            <v>0</v>
          </cell>
          <cell r="BF1059">
            <v>0</v>
          </cell>
          <cell r="BG1059">
            <v>0</v>
          </cell>
          <cell r="BH1059">
            <v>0</v>
          </cell>
          <cell r="BI1059">
            <v>0</v>
          </cell>
          <cell r="BJ1059">
            <v>-31275565.050000001</v>
          </cell>
        </row>
        <row r="1060">
          <cell r="A1060" t="str">
            <v>* Reg Liab - Tx Excess Export De</v>
          </cell>
          <cell r="C1060">
            <v>0</v>
          </cell>
          <cell r="D1060">
            <v>-531583.93999999994</v>
          </cell>
          <cell r="E1060">
            <v>0</v>
          </cell>
          <cell r="F1060">
            <v>-531583.93999999994</v>
          </cell>
          <cell r="G1060">
            <v>0</v>
          </cell>
          <cell r="H1060">
            <v>0</v>
          </cell>
          <cell r="I1060">
            <v>0</v>
          </cell>
          <cell r="J1060">
            <v>0</v>
          </cell>
          <cell r="K1060">
            <v>0</v>
          </cell>
          <cell r="L1060">
            <v>0</v>
          </cell>
          <cell r="M1060">
            <v>0</v>
          </cell>
          <cell r="N1060">
            <v>0</v>
          </cell>
          <cell r="O1060">
            <v>0</v>
          </cell>
          <cell r="P1060">
            <v>0</v>
          </cell>
          <cell r="Q1060">
            <v>0</v>
          </cell>
          <cell r="R1060">
            <v>0</v>
          </cell>
          <cell r="S1060">
            <v>0</v>
          </cell>
          <cell r="T1060">
            <v>0</v>
          </cell>
          <cell r="U1060">
            <v>0</v>
          </cell>
          <cell r="V1060">
            <v>-531583.93999999994</v>
          </cell>
          <cell r="W1060">
            <v>0</v>
          </cell>
          <cell r="X1060">
            <v>0</v>
          </cell>
          <cell r="Y1060">
            <v>0</v>
          </cell>
          <cell r="Z1060">
            <v>0</v>
          </cell>
          <cell r="AA1060">
            <v>0</v>
          </cell>
          <cell r="AB1060">
            <v>0</v>
          </cell>
          <cell r="AC1060">
            <v>0</v>
          </cell>
          <cell r="AD1060">
            <v>0</v>
          </cell>
          <cell r="AE1060">
            <v>0</v>
          </cell>
          <cell r="AF1060">
            <v>0</v>
          </cell>
          <cell r="AG1060">
            <v>0</v>
          </cell>
          <cell r="AH1060">
            <v>0</v>
          </cell>
          <cell r="AI1060">
            <v>0</v>
          </cell>
          <cell r="AJ1060">
            <v>0</v>
          </cell>
          <cell r="AK1060">
            <v>0</v>
          </cell>
          <cell r="AL1060">
            <v>0</v>
          </cell>
          <cell r="AM1060">
            <v>0</v>
          </cell>
          <cell r="AN1060">
            <v>0</v>
          </cell>
          <cell r="AO1060">
            <v>0</v>
          </cell>
          <cell r="AP1060">
            <v>0</v>
          </cell>
          <cell r="AQ1060">
            <v>0</v>
          </cell>
          <cell r="AR1060">
            <v>-531583.93999999994</v>
          </cell>
          <cell r="AS1060">
            <v>0</v>
          </cell>
          <cell r="AT1060">
            <v>-531583.93999999994</v>
          </cell>
          <cell r="AU1060">
            <v>0</v>
          </cell>
          <cell r="AV1060">
            <v>0</v>
          </cell>
          <cell r="AW1060">
            <v>0</v>
          </cell>
          <cell r="AX1060">
            <v>0</v>
          </cell>
          <cell r="AY1060">
            <v>0</v>
          </cell>
          <cell r="AZ1060">
            <v>0</v>
          </cell>
          <cell r="BA1060">
            <v>0</v>
          </cell>
          <cell r="BB1060">
            <v>0</v>
          </cell>
          <cell r="BC1060">
            <v>0</v>
          </cell>
          <cell r="BD1060">
            <v>0</v>
          </cell>
          <cell r="BE1060">
            <v>0</v>
          </cell>
          <cell r="BF1060">
            <v>0</v>
          </cell>
          <cell r="BG1060">
            <v>0</v>
          </cell>
          <cell r="BH1060">
            <v>0</v>
          </cell>
          <cell r="BI1060">
            <v>0</v>
          </cell>
          <cell r="BJ1060">
            <v>-531583.93999999994</v>
          </cell>
        </row>
        <row r="1061">
          <cell r="A1061" t="str">
            <v>* Reg Liab - Joint Use Charges P</v>
          </cell>
          <cell r="C1061">
            <v>0</v>
          </cell>
          <cell r="D1061">
            <v>0</v>
          </cell>
          <cell r="E1061">
            <v>0</v>
          </cell>
          <cell r="F1061">
            <v>0</v>
          </cell>
          <cell r="G1061">
            <v>-193913.48</v>
          </cell>
          <cell r="H1061">
            <v>0</v>
          </cell>
          <cell r="I1061">
            <v>0</v>
          </cell>
          <cell r="J1061">
            <v>0</v>
          </cell>
          <cell r="K1061">
            <v>-193913.48</v>
          </cell>
          <cell r="L1061">
            <v>0</v>
          </cell>
          <cell r="M1061">
            <v>0</v>
          </cell>
          <cell r="N1061">
            <v>0</v>
          </cell>
          <cell r="O1061">
            <v>0</v>
          </cell>
          <cell r="P1061">
            <v>0</v>
          </cell>
          <cell r="Q1061">
            <v>0</v>
          </cell>
          <cell r="R1061">
            <v>0</v>
          </cell>
          <cell r="S1061">
            <v>0</v>
          </cell>
          <cell r="T1061">
            <v>0</v>
          </cell>
          <cell r="U1061">
            <v>0</v>
          </cell>
          <cell r="V1061">
            <v>-193913.48</v>
          </cell>
          <cell r="W1061">
            <v>0</v>
          </cell>
          <cell r="X1061">
            <v>0</v>
          </cell>
          <cell r="Y1061">
            <v>0</v>
          </cell>
          <cell r="Z1061">
            <v>0</v>
          </cell>
          <cell r="AA1061">
            <v>0</v>
          </cell>
          <cell r="AB1061">
            <v>0</v>
          </cell>
          <cell r="AC1061">
            <v>0</v>
          </cell>
          <cell r="AD1061">
            <v>0</v>
          </cell>
          <cell r="AE1061">
            <v>0</v>
          </cell>
          <cell r="AF1061">
            <v>0</v>
          </cell>
          <cell r="AG1061">
            <v>0</v>
          </cell>
          <cell r="AH1061">
            <v>0</v>
          </cell>
          <cell r="AI1061">
            <v>0</v>
          </cell>
          <cell r="AJ1061">
            <v>0</v>
          </cell>
          <cell r="AK1061">
            <v>0</v>
          </cell>
          <cell r="AL1061">
            <v>0</v>
          </cell>
          <cell r="AM1061">
            <v>0</v>
          </cell>
          <cell r="AN1061">
            <v>0</v>
          </cell>
          <cell r="AO1061">
            <v>0</v>
          </cell>
          <cell r="AP1061">
            <v>0</v>
          </cell>
          <cell r="AQ1061">
            <v>0</v>
          </cell>
          <cell r="AR1061">
            <v>0</v>
          </cell>
          <cell r="AS1061">
            <v>0</v>
          </cell>
          <cell r="AT1061">
            <v>0</v>
          </cell>
          <cell r="AU1061">
            <v>-193913.48</v>
          </cell>
          <cell r="AV1061">
            <v>0</v>
          </cell>
          <cell r="AW1061">
            <v>0</v>
          </cell>
          <cell r="AX1061">
            <v>0</v>
          </cell>
          <cell r="AY1061">
            <v>-193913.48</v>
          </cell>
          <cell r="AZ1061">
            <v>0</v>
          </cell>
          <cell r="BA1061">
            <v>0</v>
          </cell>
          <cell r="BB1061">
            <v>0</v>
          </cell>
          <cell r="BC1061">
            <v>0</v>
          </cell>
          <cell r="BD1061">
            <v>0</v>
          </cell>
          <cell r="BE1061">
            <v>0</v>
          </cell>
          <cell r="BF1061">
            <v>0</v>
          </cell>
          <cell r="BG1061">
            <v>0</v>
          </cell>
          <cell r="BH1061">
            <v>0</v>
          </cell>
          <cell r="BI1061">
            <v>0</v>
          </cell>
          <cell r="BJ1061">
            <v>-193913.48</v>
          </cell>
        </row>
        <row r="1062">
          <cell r="A1062" t="str">
            <v>* Regulatory Liabilities Princip</v>
          </cell>
          <cell r="C1062">
            <v>0</v>
          </cell>
          <cell r="D1062">
            <v>0</v>
          </cell>
          <cell r="E1062">
            <v>0</v>
          </cell>
          <cell r="F1062">
            <v>0</v>
          </cell>
          <cell r="G1062">
            <v>0</v>
          </cell>
          <cell r="H1062">
            <v>0</v>
          </cell>
          <cell r="I1062">
            <v>0</v>
          </cell>
          <cell r="J1062">
            <v>0</v>
          </cell>
          <cell r="K1062">
            <v>0</v>
          </cell>
          <cell r="L1062">
            <v>0</v>
          </cell>
          <cell r="M1062">
            <v>0</v>
          </cell>
          <cell r="N1062">
            <v>0</v>
          </cell>
          <cell r="O1062">
            <v>0</v>
          </cell>
          <cell r="P1062">
            <v>0</v>
          </cell>
          <cell r="Q1062">
            <v>0</v>
          </cell>
          <cell r="R1062">
            <v>0</v>
          </cell>
          <cell r="S1062">
            <v>0</v>
          </cell>
          <cell r="T1062">
            <v>0</v>
          </cell>
          <cell r="U1062">
            <v>0</v>
          </cell>
          <cell r="V1062">
            <v>0</v>
          </cell>
          <cell r="W1062">
            <v>0</v>
          </cell>
          <cell r="X1062">
            <v>0</v>
          </cell>
          <cell r="Y1062">
            <v>0</v>
          </cell>
          <cell r="Z1062">
            <v>0</v>
          </cell>
          <cell r="AA1062">
            <v>0</v>
          </cell>
          <cell r="AB1062">
            <v>0</v>
          </cell>
          <cell r="AC1062">
            <v>0</v>
          </cell>
          <cell r="AD1062">
            <v>0</v>
          </cell>
          <cell r="AE1062">
            <v>0</v>
          </cell>
          <cell r="AF1062">
            <v>0</v>
          </cell>
          <cell r="AG1062">
            <v>0</v>
          </cell>
          <cell r="AH1062">
            <v>0</v>
          </cell>
          <cell r="AI1062">
            <v>0</v>
          </cell>
          <cell r="AJ1062">
            <v>0</v>
          </cell>
          <cell r="AK1062">
            <v>0</v>
          </cell>
          <cell r="AL1062">
            <v>0</v>
          </cell>
          <cell r="AM1062">
            <v>0</v>
          </cell>
          <cell r="AN1062">
            <v>0</v>
          </cell>
          <cell r="AO1062">
            <v>0</v>
          </cell>
          <cell r="AP1062">
            <v>0</v>
          </cell>
          <cell r="AQ1062">
            <v>0</v>
          </cell>
          <cell r="AR1062">
            <v>0</v>
          </cell>
          <cell r="AS1062">
            <v>0</v>
          </cell>
          <cell r="AT1062">
            <v>0</v>
          </cell>
          <cell r="AU1062">
            <v>0</v>
          </cell>
          <cell r="AV1062">
            <v>0</v>
          </cell>
          <cell r="AW1062">
            <v>0</v>
          </cell>
          <cell r="AX1062">
            <v>0</v>
          </cell>
          <cell r="AY1062">
            <v>0</v>
          </cell>
          <cell r="AZ1062">
            <v>0</v>
          </cell>
          <cell r="BA1062">
            <v>0</v>
          </cell>
          <cell r="BB1062">
            <v>0</v>
          </cell>
          <cell r="BC1062">
            <v>0</v>
          </cell>
          <cell r="BD1062">
            <v>0</v>
          </cell>
          <cell r="BE1062">
            <v>0</v>
          </cell>
          <cell r="BF1062">
            <v>0</v>
          </cell>
          <cell r="BG1062">
            <v>0</v>
          </cell>
          <cell r="BH1062">
            <v>0</v>
          </cell>
          <cell r="BI1062">
            <v>0</v>
          </cell>
          <cell r="BJ1062">
            <v>0</v>
          </cell>
        </row>
        <row r="1063">
          <cell r="A1063" t="str">
            <v>* Removal</v>
          </cell>
          <cell r="C1063">
            <v>0</v>
          </cell>
          <cell r="D1063">
            <v>22065670.370000001</v>
          </cell>
          <cell r="E1063">
            <v>0</v>
          </cell>
          <cell r="F1063">
            <v>22065670.370000001</v>
          </cell>
          <cell r="G1063">
            <v>46538273.549999997</v>
          </cell>
          <cell r="H1063">
            <v>0</v>
          </cell>
          <cell r="I1063">
            <v>0</v>
          </cell>
          <cell r="J1063">
            <v>0</v>
          </cell>
          <cell r="K1063">
            <v>46538273.549999997</v>
          </cell>
          <cell r="L1063">
            <v>0</v>
          </cell>
          <cell r="M1063">
            <v>0</v>
          </cell>
          <cell r="N1063">
            <v>0</v>
          </cell>
          <cell r="O1063">
            <v>0</v>
          </cell>
          <cell r="P1063">
            <v>0</v>
          </cell>
          <cell r="Q1063">
            <v>559781.89</v>
          </cell>
          <cell r="R1063">
            <v>0</v>
          </cell>
          <cell r="S1063">
            <v>0</v>
          </cell>
          <cell r="T1063">
            <v>0</v>
          </cell>
          <cell r="U1063">
            <v>0</v>
          </cell>
          <cell r="V1063">
            <v>69163725.810000002</v>
          </cell>
          <cell r="W1063">
            <v>0</v>
          </cell>
          <cell r="X1063">
            <v>0</v>
          </cell>
          <cell r="Y1063">
            <v>0</v>
          </cell>
          <cell r="Z1063">
            <v>0</v>
          </cell>
          <cell r="AA1063">
            <v>0</v>
          </cell>
          <cell r="AB1063">
            <v>0</v>
          </cell>
          <cell r="AC1063">
            <v>0</v>
          </cell>
          <cell r="AD1063">
            <v>0</v>
          </cell>
          <cell r="AE1063">
            <v>0</v>
          </cell>
          <cell r="AF1063">
            <v>0</v>
          </cell>
          <cell r="AG1063">
            <v>0</v>
          </cell>
          <cell r="AH1063">
            <v>0</v>
          </cell>
          <cell r="AI1063">
            <v>0</v>
          </cell>
          <cell r="AJ1063">
            <v>0</v>
          </cell>
          <cell r="AK1063">
            <v>0</v>
          </cell>
          <cell r="AL1063">
            <v>0</v>
          </cell>
          <cell r="AM1063">
            <v>0</v>
          </cell>
          <cell r="AN1063">
            <v>0</v>
          </cell>
          <cell r="AO1063">
            <v>0</v>
          </cell>
          <cell r="AP1063">
            <v>0</v>
          </cell>
          <cell r="AQ1063">
            <v>0</v>
          </cell>
          <cell r="AR1063">
            <v>22065670.370000001</v>
          </cell>
          <cell r="AS1063">
            <v>0</v>
          </cell>
          <cell r="AT1063">
            <v>22065670.370000001</v>
          </cell>
          <cell r="AU1063">
            <v>46538273.549999997</v>
          </cell>
          <cell r="AV1063">
            <v>0</v>
          </cell>
          <cell r="AW1063">
            <v>0</v>
          </cell>
          <cell r="AX1063">
            <v>0</v>
          </cell>
          <cell r="AY1063">
            <v>46538273.549999997</v>
          </cell>
          <cell r="AZ1063">
            <v>0</v>
          </cell>
          <cell r="BA1063">
            <v>0</v>
          </cell>
          <cell r="BB1063">
            <v>0</v>
          </cell>
          <cell r="BC1063">
            <v>0</v>
          </cell>
          <cell r="BD1063">
            <v>0</v>
          </cell>
          <cell r="BE1063">
            <v>559781.89</v>
          </cell>
          <cell r="BF1063">
            <v>0</v>
          </cell>
          <cell r="BG1063">
            <v>0</v>
          </cell>
          <cell r="BH1063">
            <v>0</v>
          </cell>
          <cell r="BI1063">
            <v>0</v>
          </cell>
          <cell r="BJ1063">
            <v>69163725.810000002</v>
          </cell>
        </row>
        <row r="1064">
          <cell r="A1064" t="str">
            <v>* SMS Projects Work Mgmt</v>
          </cell>
          <cell r="C1064">
            <v>-416956835.66000003</v>
          </cell>
          <cell r="D1064">
            <v>249947877.63</v>
          </cell>
          <cell r="E1064">
            <v>6134</v>
          </cell>
          <cell r="F1064">
            <v>249954011.63</v>
          </cell>
          <cell r="G1064">
            <v>152942896.44</v>
          </cell>
          <cell r="H1064">
            <v>0</v>
          </cell>
          <cell r="I1064">
            <v>0</v>
          </cell>
          <cell r="J1064">
            <v>14411</v>
          </cell>
          <cell r="K1064">
            <v>152957307.44</v>
          </cell>
          <cell r="L1064">
            <v>0</v>
          </cell>
          <cell r="M1064">
            <v>0</v>
          </cell>
          <cell r="N1064">
            <v>0</v>
          </cell>
          <cell r="O1064">
            <v>623247.80000000005</v>
          </cell>
          <cell r="P1064">
            <v>54547</v>
          </cell>
          <cell r="Q1064">
            <v>1314448.49</v>
          </cell>
          <cell r="R1064">
            <v>11300718.98</v>
          </cell>
          <cell r="S1064">
            <v>0</v>
          </cell>
          <cell r="T1064">
            <v>779</v>
          </cell>
          <cell r="U1064">
            <v>0</v>
          </cell>
          <cell r="V1064">
            <v>-751775.32</v>
          </cell>
          <cell r="W1064">
            <v>0</v>
          </cell>
          <cell r="X1064">
            <v>0</v>
          </cell>
          <cell r="Y1064">
            <v>0</v>
          </cell>
          <cell r="Z1064">
            <v>0</v>
          </cell>
          <cell r="AA1064">
            <v>0</v>
          </cell>
          <cell r="AB1064">
            <v>0</v>
          </cell>
          <cell r="AC1064">
            <v>0</v>
          </cell>
          <cell r="AD1064">
            <v>0</v>
          </cell>
          <cell r="AE1064">
            <v>0</v>
          </cell>
          <cell r="AF1064">
            <v>0</v>
          </cell>
          <cell r="AG1064">
            <v>0</v>
          </cell>
          <cell r="AH1064">
            <v>0</v>
          </cell>
          <cell r="AI1064">
            <v>0</v>
          </cell>
          <cell r="AJ1064">
            <v>0</v>
          </cell>
          <cell r="AK1064">
            <v>0</v>
          </cell>
          <cell r="AL1064">
            <v>0</v>
          </cell>
          <cell r="AM1064">
            <v>0</v>
          </cell>
          <cell r="AN1064">
            <v>0</v>
          </cell>
          <cell r="AO1064">
            <v>0</v>
          </cell>
          <cell r="AP1064">
            <v>0</v>
          </cell>
          <cell r="AQ1064">
            <v>-416956835.66000003</v>
          </cell>
          <cell r="AR1064">
            <v>249947877.63</v>
          </cell>
          <cell r="AS1064">
            <v>6134</v>
          </cell>
          <cell r="AT1064">
            <v>249954011.63</v>
          </cell>
          <cell r="AU1064">
            <v>152942896.44</v>
          </cell>
          <cell r="AV1064">
            <v>0</v>
          </cell>
          <cell r="AW1064">
            <v>0</v>
          </cell>
          <cell r="AX1064">
            <v>14411</v>
          </cell>
          <cell r="AY1064">
            <v>152957307.44</v>
          </cell>
          <cell r="AZ1064">
            <v>0</v>
          </cell>
          <cell r="BA1064">
            <v>0</v>
          </cell>
          <cell r="BB1064">
            <v>0</v>
          </cell>
          <cell r="BC1064">
            <v>623247.80000000005</v>
          </cell>
          <cell r="BD1064">
            <v>54547</v>
          </cell>
          <cell r="BE1064">
            <v>1314448.49</v>
          </cell>
          <cell r="BF1064">
            <v>11300718.98</v>
          </cell>
          <cell r="BG1064">
            <v>0</v>
          </cell>
          <cell r="BH1064">
            <v>779</v>
          </cell>
          <cell r="BI1064">
            <v>0</v>
          </cell>
          <cell r="BJ1064">
            <v>-751775.32</v>
          </cell>
        </row>
        <row r="1065">
          <cell r="A1065" t="str">
            <v>* Sponsorship</v>
          </cell>
          <cell r="C1065">
            <v>0</v>
          </cell>
          <cell r="D1065">
            <v>77618.81</v>
          </cell>
          <cell r="E1065">
            <v>0</v>
          </cell>
          <cell r="F1065">
            <v>77618.81</v>
          </cell>
          <cell r="G1065">
            <v>118388.29</v>
          </cell>
          <cell r="H1065">
            <v>0</v>
          </cell>
          <cell r="I1065">
            <v>0</v>
          </cell>
          <cell r="J1065">
            <v>0</v>
          </cell>
          <cell r="K1065">
            <v>118388.29</v>
          </cell>
          <cell r="L1065">
            <v>0</v>
          </cell>
          <cell r="M1065">
            <v>0</v>
          </cell>
          <cell r="N1065">
            <v>0</v>
          </cell>
          <cell r="O1065">
            <v>0</v>
          </cell>
          <cell r="P1065">
            <v>0</v>
          </cell>
          <cell r="Q1065">
            <v>6784.75</v>
          </cell>
          <cell r="R1065">
            <v>0</v>
          </cell>
          <cell r="S1065">
            <v>0</v>
          </cell>
          <cell r="T1065">
            <v>0</v>
          </cell>
          <cell r="U1065">
            <v>0</v>
          </cell>
          <cell r="V1065">
            <v>202791.85</v>
          </cell>
          <cell r="W1065">
            <v>0</v>
          </cell>
          <cell r="X1065">
            <v>0</v>
          </cell>
          <cell r="Y1065">
            <v>0</v>
          </cell>
          <cell r="Z1065">
            <v>0</v>
          </cell>
          <cell r="AA1065">
            <v>0</v>
          </cell>
          <cell r="AB1065">
            <v>0</v>
          </cell>
          <cell r="AC1065">
            <v>0</v>
          </cell>
          <cell r="AD1065">
            <v>0</v>
          </cell>
          <cell r="AE1065">
            <v>0</v>
          </cell>
          <cell r="AF1065">
            <v>0</v>
          </cell>
          <cell r="AG1065">
            <v>0</v>
          </cell>
          <cell r="AH1065">
            <v>0</v>
          </cell>
          <cell r="AI1065">
            <v>0</v>
          </cell>
          <cell r="AJ1065">
            <v>0</v>
          </cell>
          <cell r="AK1065">
            <v>0</v>
          </cell>
          <cell r="AL1065">
            <v>0</v>
          </cell>
          <cell r="AM1065">
            <v>0</v>
          </cell>
          <cell r="AN1065">
            <v>0</v>
          </cell>
          <cell r="AO1065">
            <v>0</v>
          </cell>
          <cell r="AP1065">
            <v>0</v>
          </cell>
          <cell r="AQ1065">
            <v>0</v>
          </cell>
          <cell r="AR1065">
            <v>77618.81</v>
          </cell>
          <cell r="AS1065">
            <v>0</v>
          </cell>
          <cell r="AT1065">
            <v>77618.81</v>
          </cell>
          <cell r="AU1065">
            <v>118388.29</v>
          </cell>
          <cell r="AV1065">
            <v>0</v>
          </cell>
          <cell r="AW1065">
            <v>0</v>
          </cell>
          <cell r="AX1065">
            <v>0</v>
          </cell>
          <cell r="AY1065">
            <v>118388.29</v>
          </cell>
          <cell r="AZ1065">
            <v>0</v>
          </cell>
          <cell r="BA1065">
            <v>0</v>
          </cell>
          <cell r="BB1065">
            <v>0</v>
          </cell>
          <cell r="BC1065">
            <v>0</v>
          </cell>
          <cell r="BD1065">
            <v>0</v>
          </cell>
          <cell r="BE1065">
            <v>6784.75</v>
          </cell>
          <cell r="BF1065">
            <v>0</v>
          </cell>
          <cell r="BG1065">
            <v>0</v>
          </cell>
          <cell r="BH1065">
            <v>0</v>
          </cell>
          <cell r="BI1065">
            <v>0</v>
          </cell>
          <cell r="BJ1065">
            <v>202791.85</v>
          </cell>
        </row>
        <row r="1066">
          <cell r="A1066" t="str">
            <v>* ST OPEB</v>
          </cell>
          <cell r="C1066">
            <v>-79000</v>
          </cell>
          <cell r="D1066">
            <v>-20652891</v>
          </cell>
          <cell r="E1066">
            <v>0</v>
          </cell>
          <cell r="F1066">
            <v>-20652891</v>
          </cell>
          <cell r="G1066">
            <v>-21729109</v>
          </cell>
          <cell r="H1066">
            <v>0</v>
          </cell>
          <cell r="I1066">
            <v>0</v>
          </cell>
          <cell r="J1066">
            <v>0</v>
          </cell>
          <cell r="K1066">
            <v>-21729109</v>
          </cell>
          <cell r="L1066">
            <v>0</v>
          </cell>
          <cell r="M1066">
            <v>0</v>
          </cell>
          <cell r="N1066">
            <v>0</v>
          </cell>
          <cell r="O1066">
            <v>-239000</v>
          </cell>
          <cell r="P1066">
            <v>0</v>
          </cell>
          <cell r="Q1066">
            <v>-300000</v>
          </cell>
          <cell r="R1066">
            <v>-155000</v>
          </cell>
          <cell r="S1066">
            <v>0</v>
          </cell>
          <cell r="T1066">
            <v>0</v>
          </cell>
          <cell r="U1066">
            <v>0</v>
          </cell>
          <cell r="V1066">
            <v>-43155000</v>
          </cell>
          <cell r="W1066">
            <v>0</v>
          </cell>
          <cell r="X1066">
            <v>0</v>
          </cell>
          <cell r="Y1066">
            <v>0</v>
          </cell>
          <cell r="Z1066">
            <v>0</v>
          </cell>
          <cell r="AA1066">
            <v>0</v>
          </cell>
          <cell r="AB1066">
            <v>0</v>
          </cell>
          <cell r="AC1066">
            <v>0</v>
          </cell>
          <cell r="AD1066">
            <v>0</v>
          </cell>
          <cell r="AE1066">
            <v>0</v>
          </cell>
          <cell r="AF1066">
            <v>0</v>
          </cell>
          <cell r="AG1066">
            <v>0</v>
          </cell>
          <cell r="AH1066">
            <v>0</v>
          </cell>
          <cell r="AI1066">
            <v>0</v>
          </cell>
          <cell r="AJ1066">
            <v>0</v>
          </cell>
          <cell r="AK1066">
            <v>0</v>
          </cell>
          <cell r="AL1066">
            <v>0</v>
          </cell>
          <cell r="AM1066">
            <v>0</v>
          </cell>
          <cell r="AN1066">
            <v>0</v>
          </cell>
          <cell r="AO1066">
            <v>0</v>
          </cell>
          <cell r="AP1066">
            <v>0</v>
          </cell>
          <cell r="AQ1066">
            <v>-79000</v>
          </cell>
          <cell r="AR1066">
            <v>-20652891</v>
          </cell>
          <cell r="AS1066">
            <v>0</v>
          </cell>
          <cell r="AT1066">
            <v>-20652891</v>
          </cell>
          <cell r="AU1066">
            <v>-21729109</v>
          </cell>
          <cell r="AV1066">
            <v>0</v>
          </cell>
          <cell r="AW1066">
            <v>0</v>
          </cell>
          <cell r="AX1066">
            <v>0</v>
          </cell>
          <cell r="AY1066">
            <v>-21729109</v>
          </cell>
          <cell r="AZ1066">
            <v>0</v>
          </cell>
          <cell r="BA1066">
            <v>0</v>
          </cell>
          <cell r="BB1066">
            <v>0</v>
          </cell>
          <cell r="BC1066">
            <v>-239000</v>
          </cell>
          <cell r="BD1066">
            <v>0</v>
          </cell>
          <cell r="BE1066">
            <v>-300000</v>
          </cell>
          <cell r="BF1066">
            <v>-155000</v>
          </cell>
          <cell r="BG1066">
            <v>0</v>
          </cell>
          <cell r="BH1066">
            <v>0</v>
          </cell>
          <cell r="BI1066">
            <v>0</v>
          </cell>
          <cell r="BJ1066">
            <v>-43155000</v>
          </cell>
        </row>
        <row r="1067">
          <cell r="A1067" t="str">
            <v>* Surplus Real Estate</v>
          </cell>
          <cell r="C1067">
            <v>0</v>
          </cell>
          <cell r="D1067">
            <v>0.01</v>
          </cell>
          <cell r="E1067">
            <v>0</v>
          </cell>
          <cell r="F1067">
            <v>0.01</v>
          </cell>
          <cell r="G1067">
            <v>0</v>
          </cell>
          <cell r="H1067">
            <v>0</v>
          </cell>
          <cell r="I1067">
            <v>0</v>
          </cell>
          <cell r="J1067">
            <v>0</v>
          </cell>
          <cell r="K1067">
            <v>0</v>
          </cell>
          <cell r="L1067">
            <v>0</v>
          </cell>
          <cell r="M1067">
            <v>-0.01</v>
          </cell>
          <cell r="N1067">
            <v>-0.01</v>
          </cell>
          <cell r="O1067">
            <v>0</v>
          </cell>
          <cell r="P1067">
            <v>0</v>
          </cell>
          <cell r="Q1067">
            <v>0</v>
          </cell>
          <cell r="R1067">
            <v>0</v>
          </cell>
          <cell r="S1067">
            <v>0</v>
          </cell>
          <cell r="T1067">
            <v>0</v>
          </cell>
          <cell r="U1067">
            <v>0</v>
          </cell>
          <cell r="V1067">
            <v>0</v>
          </cell>
          <cell r="W1067">
            <v>0</v>
          </cell>
          <cell r="X1067">
            <v>0</v>
          </cell>
          <cell r="Y1067">
            <v>0</v>
          </cell>
          <cell r="Z1067">
            <v>0</v>
          </cell>
          <cell r="AA1067">
            <v>0</v>
          </cell>
          <cell r="AB1067">
            <v>0</v>
          </cell>
          <cell r="AC1067">
            <v>0</v>
          </cell>
          <cell r="AD1067">
            <v>0</v>
          </cell>
          <cell r="AE1067">
            <v>0</v>
          </cell>
          <cell r="AF1067">
            <v>0</v>
          </cell>
          <cell r="AG1067">
            <v>0</v>
          </cell>
          <cell r="AH1067">
            <v>0</v>
          </cell>
          <cell r="AI1067">
            <v>0</v>
          </cell>
          <cell r="AJ1067">
            <v>0</v>
          </cell>
          <cell r="AK1067">
            <v>0</v>
          </cell>
          <cell r="AL1067">
            <v>0</v>
          </cell>
          <cell r="AM1067">
            <v>0</v>
          </cell>
          <cell r="AN1067">
            <v>0</v>
          </cell>
          <cell r="AO1067">
            <v>0</v>
          </cell>
          <cell r="AP1067">
            <v>0</v>
          </cell>
          <cell r="AQ1067">
            <v>0</v>
          </cell>
          <cell r="AR1067">
            <v>0.01</v>
          </cell>
          <cell r="AS1067">
            <v>0</v>
          </cell>
          <cell r="AT1067">
            <v>0.01</v>
          </cell>
          <cell r="AU1067">
            <v>0</v>
          </cell>
          <cell r="AV1067">
            <v>0</v>
          </cell>
          <cell r="AW1067">
            <v>0</v>
          </cell>
          <cell r="AX1067">
            <v>0</v>
          </cell>
          <cell r="AY1067">
            <v>0</v>
          </cell>
          <cell r="AZ1067">
            <v>0</v>
          </cell>
          <cell r="BA1067">
            <v>-0.01</v>
          </cell>
          <cell r="BB1067">
            <v>-0.01</v>
          </cell>
          <cell r="BC1067">
            <v>0</v>
          </cell>
          <cell r="BD1067">
            <v>0</v>
          </cell>
          <cell r="BE1067">
            <v>0</v>
          </cell>
          <cell r="BF1067">
            <v>0</v>
          </cell>
          <cell r="BG1067">
            <v>0</v>
          </cell>
          <cell r="BH1067">
            <v>0</v>
          </cell>
          <cell r="BI1067">
            <v>0</v>
          </cell>
          <cell r="BJ1067">
            <v>0</v>
          </cell>
        </row>
        <row r="1068">
          <cell r="A1068" t="str">
            <v>* Transmission Plant Acc Dep</v>
          </cell>
          <cell r="C1068">
            <v>-12860.53</v>
          </cell>
          <cell r="D1068">
            <v>-4104660437.4899998</v>
          </cell>
          <cell r="E1068">
            <v>-3391866.06</v>
          </cell>
          <cell r="F1068">
            <v>-4108052303.5500002</v>
          </cell>
          <cell r="G1068">
            <v>50998.26</v>
          </cell>
          <cell r="H1068">
            <v>0</v>
          </cell>
          <cell r="I1068">
            <v>0</v>
          </cell>
          <cell r="J1068">
            <v>0</v>
          </cell>
          <cell r="K1068">
            <v>50998.26</v>
          </cell>
          <cell r="L1068">
            <v>0</v>
          </cell>
          <cell r="M1068">
            <v>-67.92</v>
          </cell>
          <cell r="N1068">
            <v>-67.92</v>
          </cell>
          <cell r="O1068">
            <v>0</v>
          </cell>
          <cell r="P1068">
            <v>0</v>
          </cell>
          <cell r="Q1068">
            <v>0</v>
          </cell>
          <cell r="R1068">
            <v>0</v>
          </cell>
          <cell r="S1068">
            <v>0</v>
          </cell>
          <cell r="T1068">
            <v>0</v>
          </cell>
          <cell r="U1068">
            <v>0</v>
          </cell>
          <cell r="V1068">
            <v>-4108014233.7399998</v>
          </cell>
          <cell r="W1068">
            <v>0</v>
          </cell>
          <cell r="X1068">
            <v>0</v>
          </cell>
          <cell r="Y1068">
            <v>0</v>
          </cell>
          <cell r="Z1068">
            <v>0</v>
          </cell>
          <cell r="AA1068">
            <v>0</v>
          </cell>
          <cell r="AB1068">
            <v>0</v>
          </cell>
          <cell r="AC1068">
            <v>0</v>
          </cell>
          <cell r="AD1068">
            <v>0</v>
          </cell>
          <cell r="AE1068">
            <v>0</v>
          </cell>
          <cell r="AF1068">
            <v>0</v>
          </cell>
          <cell r="AG1068">
            <v>0</v>
          </cell>
          <cell r="AH1068">
            <v>0</v>
          </cell>
          <cell r="AI1068">
            <v>0</v>
          </cell>
          <cell r="AJ1068">
            <v>0</v>
          </cell>
          <cell r="AK1068">
            <v>0</v>
          </cell>
          <cell r="AL1068">
            <v>0</v>
          </cell>
          <cell r="AM1068">
            <v>0</v>
          </cell>
          <cell r="AN1068">
            <v>0</v>
          </cell>
          <cell r="AO1068">
            <v>0</v>
          </cell>
          <cell r="AP1068">
            <v>0</v>
          </cell>
          <cell r="AQ1068">
            <v>-12860.53</v>
          </cell>
          <cell r="AR1068">
            <v>-4104660437.4899998</v>
          </cell>
          <cell r="AS1068">
            <v>-3391866.06</v>
          </cell>
          <cell r="AT1068">
            <v>-4108052303.5500002</v>
          </cell>
          <cell r="AU1068">
            <v>50998.26</v>
          </cell>
          <cell r="AV1068">
            <v>0</v>
          </cell>
          <cell r="AW1068">
            <v>0</v>
          </cell>
          <cell r="AX1068">
            <v>0</v>
          </cell>
          <cell r="AY1068">
            <v>50998.26</v>
          </cell>
          <cell r="AZ1068">
            <v>0</v>
          </cell>
          <cell r="BA1068">
            <v>-67.92</v>
          </cell>
          <cell r="BB1068">
            <v>-67.92</v>
          </cell>
          <cell r="BC1068">
            <v>0</v>
          </cell>
          <cell r="BD1068">
            <v>0</v>
          </cell>
          <cell r="BE1068">
            <v>0</v>
          </cell>
          <cell r="BF1068">
            <v>0</v>
          </cell>
          <cell r="BG1068">
            <v>0</v>
          </cell>
          <cell r="BH1068">
            <v>0</v>
          </cell>
          <cell r="BI1068">
            <v>0</v>
          </cell>
          <cell r="BJ1068">
            <v>-4108014233.7399998</v>
          </cell>
        </row>
        <row r="1069">
          <cell r="A1069" t="str">
            <v>* Travel</v>
          </cell>
          <cell r="C1069">
            <v>4373.3</v>
          </cell>
          <cell r="D1069">
            <v>1124040.55</v>
          </cell>
          <cell r="E1069">
            <v>0</v>
          </cell>
          <cell r="F1069">
            <v>1124040.55</v>
          </cell>
          <cell r="G1069">
            <v>934351.81</v>
          </cell>
          <cell r="H1069">
            <v>0</v>
          </cell>
          <cell r="I1069">
            <v>0</v>
          </cell>
          <cell r="J1069">
            <v>0</v>
          </cell>
          <cell r="K1069">
            <v>934351.81</v>
          </cell>
          <cell r="L1069">
            <v>0</v>
          </cell>
          <cell r="M1069">
            <v>0</v>
          </cell>
          <cell r="N1069">
            <v>0</v>
          </cell>
          <cell r="O1069">
            <v>-14232.79</v>
          </cell>
          <cell r="P1069">
            <v>0</v>
          </cell>
          <cell r="Q1069">
            <v>3906847.56</v>
          </cell>
          <cell r="R1069">
            <v>0</v>
          </cell>
          <cell r="S1069">
            <v>0</v>
          </cell>
          <cell r="T1069">
            <v>0</v>
          </cell>
          <cell r="U1069">
            <v>0</v>
          </cell>
          <cell r="V1069">
            <v>5955380.4299999997</v>
          </cell>
          <cell r="W1069">
            <v>0</v>
          </cell>
          <cell r="X1069">
            <v>0</v>
          </cell>
          <cell r="Y1069">
            <v>0</v>
          </cell>
          <cell r="Z1069">
            <v>0</v>
          </cell>
          <cell r="AA1069">
            <v>0</v>
          </cell>
          <cell r="AB1069">
            <v>0</v>
          </cell>
          <cell r="AC1069">
            <v>0</v>
          </cell>
          <cell r="AD1069">
            <v>0</v>
          </cell>
          <cell r="AE1069">
            <v>0</v>
          </cell>
          <cell r="AF1069">
            <v>0</v>
          </cell>
          <cell r="AG1069">
            <v>0</v>
          </cell>
          <cell r="AH1069">
            <v>0</v>
          </cell>
          <cell r="AI1069">
            <v>0</v>
          </cell>
          <cell r="AJ1069">
            <v>0</v>
          </cell>
          <cell r="AK1069">
            <v>0</v>
          </cell>
          <cell r="AL1069">
            <v>0</v>
          </cell>
          <cell r="AM1069">
            <v>0</v>
          </cell>
          <cell r="AN1069">
            <v>0</v>
          </cell>
          <cell r="AO1069">
            <v>0</v>
          </cell>
          <cell r="AP1069">
            <v>0</v>
          </cell>
          <cell r="AQ1069">
            <v>4373.3</v>
          </cell>
          <cell r="AR1069">
            <v>1124040.55</v>
          </cell>
          <cell r="AS1069">
            <v>0</v>
          </cell>
          <cell r="AT1069">
            <v>1124040.55</v>
          </cell>
          <cell r="AU1069">
            <v>934351.81</v>
          </cell>
          <cell r="AV1069">
            <v>0</v>
          </cell>
          <cell r="AW1069">
            <v>0</v>
          </cell>
          <cell r="AX1069">
            <v>0</v>
          </cell>
          <cell r="AY1069">
            <v>934351.81</v>
          </cell>
          <cell r="AZ1069">
            <v>0</v>
          </cell>
          <cell r="BA1069">
            <v>0</v>
          </cell>
          <cell r="BB1069">
            <v>0</v>
          </cell>
          <cell r="BC1069">
            <v>-14232.79</v>
          </cell>
          <cell r="BD1069">
            <v>0</v>
          </cell>
          <cell r="BE1069">
            <v>3906847.56</v>
          </cell>
          <cell r="BF1069">
            <v>0</v>
          </cell>
          <cell r="BG1069">
            <v>0</v>
          </cell>
          <cell r="BH1069">
            <v>0</v>
          </cell>
          <cell r="BI1069">
            <v>0</v>
          </cell>
          <cell r="BJ1069">
            <v>5955380.4299999997</v>
          </cell>
        </row>
        <row r="1070">
          <cell r="A1070" t="str">
            <v>* Vacation Reserve</v>
          </cell>
          <cell r="C1070">
            <v>-105425.99</v>
          </cell>
          <cell r="D1070">
            <v>-12542168.359999999</v>
          </cell>
          <cell r="E1070">
            <v>0</v>
          </cell>
          <cell r="F1070">
            <v>-12542168.359999999</v>
          </cell>
          <cell r="G1070">
            <v>-16505241.609999999</v>
          </cell>
          <cell r="H1070">
            <v>0</v>
          </cell>
          <cell r="I1070">
            <v>0</v>
          </cell>
          <cell r="J1070">
            <v>0</v>
          </cell>
          <cell r="K1070">
            <v>-16505241.609999999</v>
          </cell>
          <cell r="L1070">
            <v>0</v>
          </cell>
          <cell r="M1070">
            <v>0</v>
          </cell>
          <cell r="N1070">
            <v>0</v>
          </cell>
          <cell r="O1070">
            <v>-541830.21</v>
          </cell>
          <cell r="P1070">
            <v>0</v>
          </cell>
          <cell r="Q1070">
            <v>-235273.62</v>
          </cell>
          <cell r="R1070">
            <v>0</v>
          </cell>
          <cell r="S1070">
            <v>0</v>
          </cell>
          <cell r="T1070">
            <v>0</v>
          </cell>
          <cell r="U1070">
            <v>0</v>
          </cell>
          <cell r="V1070">
            <v>-29929939.789999999</v>
          </cell>
          <cell r="W1070">
            <v>0</v>
          </cell>
          <cell r="X1070">
            <v>0</v>
          </cell>
          <cell r="Y1070">
            <v>0</v>
          </cell>
          <cell r="Z1070">
            <v>0</v>
          </cell>
          <cell r="AA1070">
            <v>0</v>
          </cell>
          <cell r="AB1070">
            <v>0</v>
          </cell>
          <cell r="AC1070">
            <v>0</v>
          </cell>
          <cell r="AD1070">
            <v>0</v>
          </cell>
          <cell r="AE1070">
            <v>0</v>
          </cell>
          <cell r="AF1070">
            <v>0</v>
          </cell>
          <cell r="AG1070">
            <v>0</v>
          </cell>
          <cell r="AH1070">
            <v>0</v>
          </cell>
          <cell r="AI1070">
            <v>0</v>
          </cell>
          <cell r="AJ1070">
            <v>0</v>
          </cell>
          <cell r="AK1070">
            <v>0</v>
          </cell>
          <cell r="AL1070">
            <v>0</v>
          </cell>
          <cell r="AM1070">
            <v>0</v>
          </cell>
          <cell r="AN1070">
            <v>0</v>
          </cell>
          <cell r="AO1070">
            <v>0</v>
          </cell>
          <cell r="AP1070">
            <v>0</v>
          </cell>
          <cell r="AQ1070">
            <v>-105425.99</v>
          </cell>
          <cell r="AR1070">
            <v>-12542168.359999999</v>
          </cell>
          <cell r="AS1070">
            <v>0</v>
          </cell>
          <cell r="AT1070">
            <v>-12542168.359999999</v>
          </cell>
          <cell r="AU1070">
            <v>-16505241.609999999</v>
          </cell>
          <cell r="AV1070">
            <v>0</v>
          </cell>
          <cell r="AW1070">
            <v>0</v>
          </cell>
          <cell r="AX1070">
            <v>0</v>
          </cell>
          <cell r="AY1070">
            <v>-16505241.609999999</v>
          </cell>
          <cell r="AZ1070">
            <v>0</v>
          </cell>
          <cell r="BA1070">
            <v>0</v>
          </cell>
          <cell r="BB1070">
            <v>0</v>
          </cell>
          <cell r="BC1070">
            <v>-541830.21</v>
          </cell>
          <cell r="BD1070">
            <v>0</v>
          </cell>
          <cell r="BE1070">
            <v>-235273.62</v>
          </cell>
          <cell r="BF1070">
            <v>0</v>
          </cell>
          <cell r="BG1070">
            <v>0</v>
          </cell>
          <cell r="BH1070">
            <v>0</v>
          </cell>
          <cell r="BI1070">
            <v>0</v>
          </cell>
          <cell r="BJ1070">
            <v>-29929939.789999999</v>
          </cell>
        </row>
        <row r="1071">
          <cell r="A1071" t="str">
            <v>* WSIB</v>
          </cell>
          <cell r="C1071">
            <v>0</v>
          </cell>
          <cell r="D1071">
            <v>6026.23</v>
          </cell>
          <cell r="E1071">
            <v>0</v>
          </cell>
          <cell r="F1071">
            <v>6026.23</v>
          </cell>
          <cell r="G1071">
            <v>-6026.23</v>
          </cell>
          <cell r="H1071">
            <v>0</v>
          </cell>
          <cell r="I1071">
            <v>0</v>
          </cell>
          <cell r="J1071">
            <v>0</v>
          </cell>
          <cell r="K1071">
            <v>-6026.23</v>
          </cell>
          <cell r="L1071">
            <v>0</v>
          </cell>
          <cell r="M1071">
            <v>0</v>
          </cell>
          <cell r="N1071">
            <v>0</v>
          </cell>
          <cell r="O1071">
            <v>0</v>
          </cell>
          <cell r="P1071">
            <v>0</v>
          </cell>
          <cell r="Q1071">
            <v>0</v>
          </cell>
          <cell r="R1071">
            <v>0</v>
          </cell>
          <cell r="S1071">
            <v>0</v>
          </cell>
          <cell r="T1071">
            <v>0</v>
          </cell>
          <cell r="U1071">
            <v>0</v>
          </cell>
          <cell r="V1071">
            <v>0</v>
          </cell>
          <cell r="W1071">
            <v>0</v>
          </cell>
          <cell r="X1071">
            <v>0</v>
          </cell>
          <cell r="Y1071">
            <v>0</v>
          </cell>
          <cell r="Z1071">
            <v>0</v>
          </cell>
          <cell r="AA1071">
            <v>0</v>
          </cell>
          <cell r="AB1071">
            <v>0</v>
          </cell>
          <cell r="AC1071">
            <v>0</v>
          </cell>
          <cell r="AD1071">
            <v>0</v>
          </cell>
          <cell r="AE1071">
            <v>0</v>
          </cell>
          <cell r="AF1071">
            <v>0</v>
          </cell>
          <cell r="AG1071">
            <v>0</v>
          </cell>
          <cell r="AH1071">
            <v>0</v>
          </cell>
          <cell r="AI1071">
            <v>0</v>
          </cell>
          <cell r="AJ1071">
            <v>0</v>
          </cell>
          <cell r="AK1071">
            <v>0</v>
          </cell>
          <cell r="AL1071">
            <v>0</v>
          </cell>
          <cell r="AM1071">
            <v>0</v>
          </cell>
          <cell r="AN1071">
            <v>0</v>
          </cell>
          <cell r="AO1071">
            <v>0</v>
          </cell>
          <cell r="AP1071">
            <v>0</v>
          </cell>
          <cell r="AQ1071">
            <v>0</v>
          </cell>
          <cell r="AR1071">
            <v>6026.23</v>
          </cell>
          <cell r="AS1071">
            <v>0</v>
          </cell>
          <cell r="AT1071">
            <v>6026.23</v>
          </cell>
          <cell r="AU1071">
            <v>-6026.23</v>
          </cell>
          <cell r="AV1071">
            <v>0</v>
          </cell>
          <cell r="AW1071">
            <v>0</v>
          </cell>
          <cell r="AX1071">
            <v>0</v>
          </cell>
          <cell r="AY1071">
            <v>-6026.23</v>
          </cell>
          <cell r="AZ1071">
            <v>0</v>
          </cell>
          <cell r="BA1071">
            <v>0</v>
          </cell>
          <cell r="BB1071">
            <v>0</v>
          </cell>
          <cell r="BC1071">
            <v>0</v>
          </cell>
          <cell r="BD1071">
            <v>0</v>
          </cell>
          <cell r="BE1071">
            <v>0</v>
          </cell>
          <cell r="BF1071">
            <v>0</v>
          </cell>
          <cell r="BG1071">
            <v>0</v>
          </cell>
          <cell r="BH1071">
            <v>0</v>
          </cell>
          <cell r="BI1071">
            <v>0</v>
          </cell>
          <cell r="BJ1071">
            <v>0</v>
          </cell>
        </row>
        <row r="1072">
          <cell r="A1072" t="str">
            <v>** Accounts Payable</v>
          </cell>
          <cell r="C1072">
            <v>-9367325.9000000004</v>
          </cell>
          <cell r="D1072">
            <v>-65191698.350000001</v>
          </cell>
          <cell r="E1072">
            <v>0</v>
          </cell>
          <cell r="F1072">
            <v>-65191698.350000001</v>
          </cell>
          <cell r="G1072">
            <v>-57691731.090000004</v>
          </cell>
          <cell r="H1072">
            <v>0</v>
          </cell>
          <cell r="I1072">
            <v>0</v>
          </cell>
          <cell r="J1072">
            <v>-1736.14</v>
          </cell>
          <cell r="K1072">
            <v>-57693467.229999997</v>
          </cell>
          <cell r="L1072">
            <v>574.53</v>
          </cell>
          <cell r="M1072">
            <v>0</v>
          </cell>
          <cell r="N1072">
            <v>574.53</v>
          </cell>
          <cell r="O1072">
            <v>-1260868.6299999999</v>
          </cell>
          <cell r="P1072">
            <v>185</v>
          </cell>
          <cell r="Q1072">
            <v>-985908.86</v>
          </cell>
          <cell r="R1072">
            <v>-5505623.1900000004</v>
          </cell>
          <cell r="S1072">
            <v>0</v>
          </cell>
          <cell r="T1072">
            <v>0</v>
          </cell>
          <cell r="U1072">
            <v>0</v>
          </cell>
          <cell r="V1072">
            <v>-140004132.63</v>
          </cell>
          <cell r="W1072">
            <v>0</v>
          </cell>
          <cell r="X1072">
            <v>0</v>
          </cell>
          <cell r="Y1072">
            <v>0</v>
          </cell>
          <cell r="Z1072">
            <v>0</v>
          </cell>
          <cell r="AA1072">
            <v>0</v>
          </cell>
          <cell r="AB1072">
            <v>0</v>
          </cell>
          <cell r="AC1072">
            <v>0</v>
          </cell>
          <cell r="AD1072">
            <v>0</v>
          </cell>
          <cell r="AE1072">
            <v>0</v>
          </cell>
          <cell r="AF1072">
            <v>0</v>
          </cell>
          <cell r="AG1072">
            <v>0</v>
          </cell>
          <cell r="AH1072">
            <v>0</v>
          </cell>
          <cell r="AI1072">
            <v>0</v>
          </cell>
          <cell r="AJ1072">
            <v>0</v>
          </cell>
          <cell r="AK1072">
            <v>0</v>
          </cell>
          <cell r="AL1072">
            <v>0</v>
          </cell>
          <cell r="AM1072">
            <v>0</v>
          </cell>
          <cell r="AN1072">
            <v>0</v>
          </cell>
          <cell r="AO1072">
            <v>0</v>
          </cell>
          <cell r="AP1072">
            <v>0</v>
          </cell>
          <cell r="AQ1072">
            <v>-9367325.9000000004</v>
          </cell>
          <cell r="AR1072">
            <v>-65191698.350000001</v>
          </cell>
          <cell r="AS1072">
            <v>0</v>
          </cell>
          <cell r="AT1072">
            <v>-65191698.350000001</v>
          </cell>
          <cell r="AU1072">
            <v>-57691731.090000004</v>
          </cell>
          <cell r="AV1072">
            <v>0</v>
          </cell>
          <cell r="AW1072">
            <v>0</v>
          </cell>
          <cell r="AX1072">
            <v>-1736.14</v>
          </cell>
          <cell r="AY1072">
            <v>-57693467.229999997</v>
          </cell>
          <cell r="AZ1072">
            <v>574.53</v>
          </cell>
          <cell r="BA1072">
            <v>0</v>
          </cell>
          <cell r="BB1072">
            <v>574.53</v>
          </cell>
          <cell r="BC1072">
            <v>-1260868.6299999999</v>
          </cell>
          <cell r="BD1072">
            <v>185</v>
          </cell>
          <cell r="BE1072">
            <v>-985908.86</v>
          </cell>
          <cell r="BF1072">
            <v>-5505623.1900000004</v>
          </cell>
          <cell r="BG1072">
            <v>0</v>
          </cell>
          <cell r="BH1072">
            <v>0</v>
          </cell>
          <cell r="BI1072">
            <v>0</v>
          </cell>
          <cell r="BJ1072">
            <v>-140004132.63</v>
          </cell>
        </row>
        <row r="1073">
          <cell r="A1073" t="str">
            <v>** Accrued interest</v>
          </cell>
          <cell r="C1073">
            <v>-94929370.319999993</v>
          </cell>
          <cell r="D1073">
            <v>-57879533.420000002</v>
          </cell>
          <cell r="E1073">
            <v>0</v>
          </cell>
          <cell r="F1073">
            <v>-57879533.420000002</v>
          </cell>
          <cell r="G1073">
            <v>-35001173.090000004</v>
          </cell>
          <cell r="H1073">
            <v>0</v>
          </cell>
          <cell r="I1073">
            <v>0</v>
          </cell>
          <cell r="J1073">
            <v>0</v>
          </cell>
          <cell r="K1073">
            <v>-35001173.090000004</v>
          </cell>
          <cell r="L1073">
            <v>0</v>
          </cell>
          <cell r="M1073">
            <v>0</v>
          </cell>
          <cell r="N1073">
            <v>0</v>
          </cell>
          <cell r="O1073">
            <v>0</v>
          </cell>
          <cell r="P1073">
            <v>0</v>
          </cell>
          <cell r="Q1073">
            <v>-142385.75</v>
          </cell>
          <cell r="R1073">
            <v>-1381960.26</v>
          </cell>
          <cell r="S1073">
            <v>0</v>
          </cell>
          <cell r="T1073">
            <v>0</v>
          </cell>
          <cell r="U1073">
            <v>94405052.489999995</v>
          </cell>
          <cell r="V1073">
            <v>-94929370.349999994</v>
          </cell>
          <cell r="W1073">
            <v>0</v>
          </cell>
          <cell r="X1073">
            <v>0</v>
          </cell>
          <cell r="Y1073">
            <v>0</v>
          </cell>
          <cell r="Z1073">
            <v>0</v>
          </cell>
          <cell r="AA1073">
            <v>0</v>
          </cell>
          <cell r="AB1073">
            <v>0</v>
          </cell>
          <cell r="AC1073">
            <v>0</v>
          </cell>
          <cell r="AD1073">
            <v>0</v>
          </cell>
          <cell r="AE1073">
            <v>0</v>
          </cell>
          <cell r="AF1073">
            <v>0</v>
          </cell>
          <cell r="AG1073">
            <v>0</v>
          </cell>
          <cell r="AH1073">
            <v>0</v>
          </cell>
          <cell r="AI1073">
            <v>0</v>
          </cell>
          <cell r="AJ1073">
            <v>0</v>
          </cell>
          <cell r="AK1073">
            <v>0</v>
          </cell>
          <cell r="AL1073">
            <v>0</v>
          </cell>
          <cell r="AM1073">
            <v>0</v>
          </cell>
          <cell r="AN1073">
            <v>0</v>
          </cell>
          <cell r="AO1073">
            <v>0</v>
          </cell>
          <cell r="AP1073">
            <v>0</v>
          </cell>
          <cell r="AQ1073">
            <v>-94929370.319999993</v>
          </cell>
          <cell r="AR1073">
            <v>-57879533.420000002</v>
          </cell>
          <cell r="AS1073">
            <v>0</v>
          </cell>
          <cell r="AT1073">
            <v>-57879533.420000002</v>
          </cell>
          <cell r="AU1073">
            <v>-35001173.090000004</v>
          </cell>
          <cell r="AV1073">
            <v>0</v>
          </cell>
          <cell r="AW1073">
            <v>0</v>
          </cell>
          <cell r="AX1073">
            <v>0</v>
          </cell>
          <cell r="AY1073">
            <v>-35001173.090000004</v>
          </cell>
          <cell r="AZ1073">
            <v>0</v>
          </cell>
          <cell r="BA1073">
            <v>0</v>
          </cell>
          <cell r="BB1073">
            <v>0</v>
          </cell>
          <cell r="BC1073">
            <v>0</v>
          </cell>
          <cell r="BD1073">
            <v>0</v>
          </cell>
          <cell r="BE1073">
            <v>-142385.75</v>
          </cell>
          <cell r="BF1073">
            <v>-1381960.26</v>
          </cell>
          <cell r="BG1073">
            <v>0</v>
          </cell>
          <cell r="BH1073">
            <v>0</v>
          </cell>
          <cell r="BI1073">
            <v>94405052.489999995</v>
          </cell>
          <cell r="BJ1073">
            <v>-94929370.349999994</v>
          </cell>
        </row>
        <row r="1074">
          <cell r="A1074" t="str">
            <v>** Allowable - Direct TWE Cost</v>
          </cell>
          <cell r="C1074">
            <v>0</v>
          </cell>
          <cell r="D1074">
            <v>55862260.479999997</v>
          </cell>
          <cell r="E1074">
            <v>0</v>
          </cell>
          <cell r="F1074">
            <v>55862260.479999997</v>
          </cell>
          <cell r="G1074">
            <v>33117596.09</v>
          </cell>
          <cell r="H1074">
            <v>0</v>
          </cell>
          <cell r="I1074">
            <v>0</v>
          </cell>
          <cell r="J1074">
            <v>0</v>
          </cell>
          <cell r="K1074">
            <v>33117596.09</v>
          </cell>
          <cell r="L1074">
            <v>0</v>
          </cell>
          <cell r="M1074">
            <v>0</v>
          </cell>
          <cell r="N1074">
            <v>0</v>
          </cell>
          <cell r="O1074">
            <v>0</v>
          </cell>
          <cell r="P1074">
            <v>0</v>
          </cell>
          <cell r="Q1074">
            <v>76326.37</v>
          </cell>
          <cell r="R1074">
            <v>0</v>
          </cell>
          <cell r="S1074">
            <v>0</v>
          </cell>
          <cell r="T1074">
            <v>0</v>
          </cell>
          <cell r="U1074">
            <v>0</v>
          </cell>
          <cell r="V1074">
            <v>89056182.939999998</v>
          </cell>
          <cell r="W1074">
            <v>0</v>
          </cell>
          <cell r="X1074">
            <v>0</v>
          </cell>
          <cell r="Y1074">
            <v>0</v>
          </cell>
          <cell r="Z1074">
            <v>0</v>
          </cell>
          <cell r="AA1074">
            <v>0</v>
          </cell>
          <cell r="AB1074">
            <v>0</v>
          </cell>
          <cell r="AC1074">
            <v>0</v>
          </cell>
          <cell r="AD1074">
            <v>0</v>
          </cell>
          <cell r="AE1074">
            <v>0</v>
          </cell>
          <cell r="AF1074">
            <v>0</v>
          </cell>
          <cell r="AG1074">
            <v>0</v>
          </cell>
          <cell r="AH1074">
            <v>0</v>
          </cell>
          <cell r="AI1074">
            <v>0</v>
          </cell>
          <cell r="AJ1074">
            <v>0</v>
          </cell>
          <cell r="AK1074">
            <v>0</v>
          </cell>
          <cell r="AL1074">
            <v>0</v>
          </cell>
          <cell r="AM1074">
            <v>0</v>
          </cell>
          <cell r="AN1074">
            <v>0</v>
          </cell>
          <cell r="AO1074">
            <v>0</v>
          </cell>
          <cell r="AP1074">
            <v>0</v>
          </cell>
          <cell r="AQ1074">
            <v>0</v>
          </cell>
          <cell r="AR1074">
            <v>55862260.479999997</v>
          </cell>
          <cell r="AS1074">
            <v>0</v>
          </cell>
          <cell r="AT1074">
            <v>55862260.479999997</v>
          </cell>
          <cell r="AU1074">
            <v>33117596.09</v>
          </cell>
          <cell r="AV1074">
            <v>0</v>
          </cell>
          <cell r="AW1074">
            <v>0</v>
          </cell>
          <cell r="AX1074">
            <v>0</v>
          </cell>
          <cell r="AY1074">
            <v>33117596.09</v>
          </cell>
          <cell r="AZ1074">
            <v>0</v>
          </cell>
          <cell r="BA1074">
            <v>0</v>
          </cell>
          <cell r="BB1074">
            <v>0</v>
          </cell>
          <cell r="BC1074">
            <v>0</v>
          </cell>
          <cell r="BD1074">
            <v>0</v>
          </cell>
          <cell r="BE1074">
            <v>76326.37</v>
          </cell>
          <cell r="BF1074">
            <v>0</v>
          </cell>
          <cell r="BG1074">
            <v>0</v>
          </cell>
          <cell r="BH1074">
            <v>0</v>
          </cell>
          <cell r="BI1074">
            <v>0</v>
          </cell>
          <cell r="BJ1074">
            <v>89056182.939999998</v>
          </cell>
        </row>
        <row r="1075">
          <cell r="A1075" t="str">
            <v>** Allowable - Labour Recovery</v>
          </cell>
          <cell r="C1075">
            <v>0</v>
          </cell>
          <cell r="D1075">
            <v>-241943108.21000001</v>
          </cell>
          <cell r="E1075">
            <v>48456</v>
          </cell>
          <cell r="F1075">
            <v>-241894652.21000001</v>
          </cell>
          <cell r="G1075">
            <v>-221647991.05000001</v>
          </cell>
          <cell r="H1075">
            <v>0</v>
          </cell>
          <cell r="I1075">
            <v>0</v>
          </cell>
          <cell r="J1075">
            <v>0</v>
          </cell>
          <cell r="K1075">
            <v>-221647991.05000001</v>
          </cell>
          <cell r="L1075">
            <v>0</v>
          </cell>
          <cell r="M1075">
            <v>0</v>
          </cell>
          <cell r="N1075">
            <v>0</v>
          </cell>
          <cell r="O1075">
            <v>-1650551.32</v>
          </cell>
          <cell r="P1075">
            <v>0</v>
          </cell>
          <cell r="Q1075">
            <v>-2384648.86</v>
          </cell>
          <cell r="R1075">
            <v>0</v>
          </cell>
          <cell r="S1075">
            <v>0</v>
          </cell>
          <cell r="T1075">
            <v>0</v>
          </cell>
          <cell r="U1075">
            <v>0</v>
          </cell>
          <cell r="V1075">
            <v>-467577843.44</v>
          </cell>
          <cell r="W1075">
            <v>0</v>
          </cell>
          <cell r="X1075">
            <v>0</v>
          </cell>
          <cell r="Y1075">
            <v>0</v>
          </cell>
          <cell r="Z1075">
            <v>0</v>
          </cell>
          <cell r="AA1075">
            <v>0</v>
          </cell>
          <cell r="AB1075">
            <v>0</v>
          </cell>
          <cell r="AC1075">
            <v>0</v>
          </cell>
          <cell r="AD1075">
            <v>0</v>
          </cell>
          <cell r="AE1075">
            <v>0</v>
          </cell>
          <cell r="AF1075">
            <v>0</v>
          </cell>
          <cell r="AG1075">
            <v>0</v>
          </cell>
          <cell r="AH1075">
            <v>0</v>
          </cell>
          <cell r="AI1075">
            <v>0</v>
          </cell>
          <cell r="AJ1075">
            <v>0</v>
          </cell>
          <cell r="AK1075">
            <v>0</v>
          </cell>
          <cell r="AL1075">
            <v>0</v>
          </cell>
          <cell r="AM1075">
            <v>0</v>
          </cell>
          <cell r="AN1075">
            <v>0</v>
          </cell>
          <cell r="AO1075">
            <v>0</v>
          </cell>
          <cell r="AP1075">
            <v>0</v>
          </cell>
          <cell r="AQ1075">
            <v>0</v>
          </cell>
          <cell r="AR1075">
            <v>-241943108.21000001</v>
          </cell>
          <cell r="AS1075">
            <v>48456</v>
          </cell>
          <cell r="AT1075">
            <v>-241894652.21000001</v>
          </cell>
          <cell r="AU1075">
            <v>-221647991.05000001</v>
          </cell>
          <cell r="AV1075">
            <v>0</v>
          </cell>
          <cell r="AW1075">
            <v>0</v>
          </cell>
          <cell r="AX1075">
            <v>0</v>
          </cell>
          <cell r="AY1075">
            <v>-221647991.05000001</v>
          </cell>
          <cell r="AZ1075">
            <v>0</v>
          </cell>
          <cell r="BA1075">
            <v>0</v>
          </cell>
          <cell r="BB1075">
            <v>0</v>
          </cell>
          <cell r="BC1075">
            <v>-1650551.32</v>
          </cell>
          <cell r="BD1075">
            <v>0</v>
          </cell>
          <cell r="BE1075">
            <v>-2384648.86</v>
          </cell>
          <cell r="BF1075">
            <v>0</v>
          </cell>
          <cell r="BG1075">
            <v>0</v>
          </cell>
          <cell r="BH1075">
            <v>0</v>
          </cell>
          <cell r="BI1075">
            <v>0</v>
          </cell>
          <cell r="BJ1075">
            <v>-467577843.44</v>
          </cell>
        </row>
        <row r="1076">
          <cell r="A1076" t="str">
            <v>** Allowable - Recovery - Materia</v>
          </cell>
          <cell r="C1076">
            <v>-11172717.279999999</v>
          </cell>
          <cell r="D1076">
            <v>-18574386.920000002</v>
          </cell>
          <cell r="E1076">
            <v>0</v>
          </cell>
          <cell r="F1076">
            <v>-18574386.920000002</v>
          </cell>
          <cell r="G1076">
            <v>-14684241.689999999</v>
          </cell>
          <cell r="H1076">
            <v>0</v>
          </cell>
          <cell r="I1076">
            <v>0</v>
          </cell>
          <cell r="J1076">
            <v>0</v>
          </cell>
          <cell r="K1076">
            <v>-14684241.689999999</v>
          </cell>
          <cell r="L1076">
            <v>0</v>
          </cell>
          <cell r="M1076">
            <v>0</v>
          </cell>
          <cell r="N1076">
            <v>0</v>
          </cell>
          <cell r="O1076">
            <v>-1738.08</v>
          </cell>
          <cell r="P1076">
            <v>0</v>
          </cell>
          <cell r="Q1076">
            <v>21621.13</v>
          </cell>
          <cell r="R1076">
            <v>0</v>
          </cell>
          <cell r="S1076">
            <v>0</v>
          </cell>
          <cell r="T1076">
            <v>0</v>
          </cell>
          <cell r="U1076">
            <v>0</v>
          </cell>
          <cell r="V1076">
            <v>-44411462.840000004</v>
          </cell>
          <cell r="W1076">
            <v>0</v>
          </cell>
          <cell r="X1076">
            <v>0</v>
          </cell>
          <cell r="Y1076">
            <v>0</v>
          </cell>
          <cell r="Z1076">
            <v>0</v>
          </cell>
          <cell r="AA1076">
            <v>0</v>
          </cell>
          <cell r="AB1076">
            <v>0</v>
          </cell>
          <cell r="AC1076">
            <v>0</v>
          </cell>
          <cell r="AD1076">
            <v>0</v>
          </cell>
          <cell r="AE1076">
            <v>0</v>
          </cell>
          <cell r="AF1076">
            <v>0</v>
          </cell>
          <cell r="AG1076">
            <v>0</v>
          </cell>
          <cell r="AH1076">
            <v>0</v>
          </cell>
          <cell r="AI1076">
            <v>0</v>
          </cell>
          <cell r="AJ1076">
            <v>0</v>
          </cell>
          <cell r="AK1076">
            <v>0</v>
          </cell>
          <cell r="AL1076">
            <v>0</v>
          </cell>
          <cell r="AM1076">
            <v>0</v>
          </cell>
          <cell r="AN1076">
            <v>0</v>
          </cell>
          <cell r="AO1076">
            <v>0</v>
          </cell>
          <cell r="AP1076">
            <v>0</v>
          </cell>
          <cell r="AQ1076">
            <v>-11172717.279999999</v>
          </cell>
          <cell r="AR1076">
            <v>-18574386.920000002</v>
          </cell>
          <cell r="AS1076">
            <v>0</v>
          </cell>
          <cell r="AT1076">
            <v>-18574386.920000002</v>
          </cell>
          <cell r="AU1076">
            <v>-14684241.689999999</v>
          </cell>
          <cell r="AV1076">
            <v>0</v>
          </cell>
          <cell r="AW1076">
            <v>0</v>
          </cell>
          <cell r="AX1076">
            <v>0</v>
          </cell>
          <cell r="AY1076">
            <v>-14684241.689999999</v>
          </cell>
          <cell r="AZ1076">
            <v>0</v>
          </cell>
          <cell r="BA1076">
            <v>0</v>
          </cell>
          <cell r="BB1076">
            <v>0</v>
          </cell>
          <cell r="BC1076">
            <v>-1738.08</v>
          </cell>
          <cell r="BD1076">
            <v>0</v>
          </cell>
          <cell r="BE1076">
            <v>21621.13</v>
          </cell>
          <cell r="BF1076">
            <v>0</v>
          </cell>
          <cell r="BG1076">
            <v>0</v>
          </cell>
          <cell r="BH1076">
            <v>0</v>
          </cell>
          <cell r="BI1076">
            <v>0</v>
          </cell>
          <cell r="BJ1076">
            <v>-44411462.840000004</v>
          </cell>
        </row>
        <row r="1077">
          <cell r="A1077" t="str">
            <v>** Allowable - Settlement - Inter</v>
          </cell>
          <cell r="C1077">
            <v>0</v>
          </cell>
          <cell r="D1077">
            <v>-33027888.510000002</v>
          </cell>
          <cell r="E1077">
            <v>0</v>
          </cell>
          <cell r="F1077">
            <v>-33027888.510000002</v>
          </cell>
          <cell r="G1077">
            <v>-14976737.1</v>
          </cell>
          <cell r="H1077">
            <v>0</v>
          </cell>
          <cell r="I1077">
            <v>0</v>
          </cell>
          <cell r="J1077">
            <v>0</v>
          </cell>
          <cell r="K1077">
            <v>-14976737.1</v>
          </cell>
          <cell r="L1077">
            <v>0</v>
          </cell>
          <cell r="M1077">
            <v>0</v>
          </cell>
          <cell r="N1077">
            <v>0</v>
          </cell>
          <cell r="O1077">
            <v>-151448.03</v>
          </cell>
          <cell r="P1077">
            <v>0</v>
          </cell>
          <cell r="Q1077">
            <v>-271073.02</v>
          </cell>
          <cell r="R1077">
            <v>0</v>
          </cell>
          <cell r="S1077">
            <v>0</v>
          </cell>
          <cell r="T1077">
            <v>0</v>
          </cell>
          <cell r="U1077">
            <v>0</v>
          </cell>
          <cell r="V1077">
            <v>-48427146.659999996</v>
          </cell>
          <cell r="W1077">
            <v>0</v>
          </cell>
          <cell r="X1077">
            <v>0</v>
          </cell>
          <cell r="Y1077">
            <v>0</v>
          </cell>
          <cell r="Z1077">
            <v>0</v>
          </cell>
          <cell r="AA1077">
            <v>0</v>
          </cell>
          <cell r="AB1077">
            <v>0</v>
          </cell>
          <cell r="AC1077">
            <v>0</v>
          </cell>
          <cell r="AD1077">
            <v>0</v>
          </cell>
          <cell r="AE1077">
            <v>0</v>
          </cell>
          <cell r="AF1077">
            <v>0</v>
          </cell>
          <cell r="AG1077">
            <v>0</v>
          </cell>
          <cell r="AH1077">
            <v>0</v>
          </cell>
          <cell r="AI1077">
            <v>0</v>
          </cell>
          <cell r="AJ1077">
            <v>0</v>
          </cell>
          <cell r="AK1077">
            <v>0</v>
          </cell>
          <cell r="AL1077">
            <v>0</v>
          </cell>
          <cell r="AM1077">
            <v>0</v>
          </cell>
          <cell r="AN1077">
            <v>0</v>
          </cell>
          <cell r="AO1077">
            <v>0</v>
          </cell>
          <cell r="AP1077">
            <v>0</v>
          </cell>
          <cell r="AQ1077">
            <v>0</v>
          </cell>
          <cell r="AR1077">
            <v>-33027888.510000002</v>
          </cell>
          <cell r="AS1077">
            <v>0</v>
          </cell>
          <cell r="AT1077">
            <v>-33027888.510000002</v>
          </cell>
          <cell r="AU1077">
            <v>-14976737.1</v>
          </cell>
          <cell r="AV1077">
            <v>0</v>
          </cell>
          <cell r="AW1077">
            <v>0</v>
          </cell>
          <cell r="AX1077">
            <v>0</v>
          </cell>
          <cell r="AY1077">
            <v>-14976737.1</v>
          </cell>
          <cell r="AZ1077">
            <v>0</v>
          </cell>
          <cell r="BA1077">
            <v>0</v>
          </cell>
          <cell r="BB1077">
            <v>0</v>
          </cell>
          <cell r="BC1077">
            <v>-151448.03</v>
          </cell>
          <cell r="BD1077">
            <v>0</v>
          </cell>
          <cell r="BE1077">
            <v>-271073.02</v>
          </cell>
          <cell r="BF1077">
            <v>0</v>
          </cell>
          <cell r="BG1077">
            <v>0</v>
          </cell>
          <cell r="BH1077">
            <v>0</v>
          </cell>
          <cell r="BI1077">
            <v>0</v>
          </cell>
          <cell r="BJ1077">
            <v>-48427146.659999996</v>
          </cell>
        </row>
        <row r="1078">
          <cell r="A1078" t="str">
            <v>** Allowable - Source - Interest</v>
          </cell>
          <cell r="C1078">
            <v>0</v>
          </cell>
          <cell r="D1078">
            <v>33076039.829999998</v>
          </cell>
          <cell r="E1078">
            <v>0</v>
          </cell>
          <cell r="F1078">
            <v>33076039.829999998</v>
          </cell>
          <cell r="G1078">
            <v>14982974.59</v>
          </cell>
          <cell r="H1078">
            <v>0</v>
          </cell>
          <cell r="I1078">
            <v>0</v>
          </cell>
          <cell r="J1078">
            <v>0</v>
          </cell>
          <cell r="K1078">
            <v>14982974.59</v>
          </cell>
          <cell r="L1078">
            <v>0</v>
          </cell>
          <cell r="M1078">
            <v>0</v>
          </cell>
          <cell r="N1078">
            <v>0</v>
          </cell>
          <cell r="O1078">
            <v>151448.03</v>
          </cell>
          <cell r="P1078">
            <v>0</v>
          </cell>
          <cell r="Q1078">
            <v>271114.15999999997</v>
          </cell>
          <cell r="R1078">
            <v>0</v>
          </cell>
          <cell r="S1078">
            <v>0</v>
          </cell>
          <cell r="T1078">
            <v>0</v>
          </cell>
          <cell r="U1078">
            <v>0</v>
          </cell>
          <cell r="V1078">
            <v>48481576.609999999</v>
          </cell>
          <cell r="W1078">
            <v>0</v>
          </cell>
          <cell r="X1078">
            <v>0</v>
          </cell>
          <cell r="Y1078">
            <v>0</v>
          </cell>
          <cell r="Z1078">
            <v>0</v>
          </cell>
          <cell r="AA1078">
            <v>0</v>
          </cell>
          <cell r="AB1078">
            <v>0</v>
          </cell>
          <cell r="AC1078">
            <v>0</v>
          </cell>
          <cell r="AD1078">
            <v>0</v>
          </cell>
          <cell r="AE1078">
            <v>0</v>
          </cell>
          <cell r="AF1078">
            <v>0</v>
          </cell>
          <cell r="AG1078">
            <v>0</v>
          </cell>
          <cell r="AH1078">
            <v>0</v>
          </cell>
          <cell r="AI1078">
            <v>0</v>
          </cell>
          <cell r="AJ1078">
            <v>0</v>
          </cell>
          <cell r="AK1078">
            <v>0</v>
          </cell>
          <cell r="AL1078">
            <v>0</v>
          </cell>
          <cell r="AM1078">
            <v>0</v>
          </cell>
          <cell r="AN1078">
            <v>0</v>
          </cell>
          <cell r="AO1078">
            <v>0</v>
          </cell>
          <cell r="AP1078">
            <v>0</v>
          </cell>
          <cell r="AQ1078">
            <v>0</v>
          </cell>
          <cell r="AR1078">
            <v>33076039.829999998</v>
          </cell>
          <cell r="AS1078">
            <v>0</v>
          </cell>
          <cell r="AT1078">
            <v>33076039.829999998</v>
          </cell>
          <cell r="AU1078">
            <v>14982974.59</v>
          </cell>
          <cell r="AV1078">
            <v>0</v>
          </cell>
          <cell r="AW1078">
            <v>0</v>
          </cell>
          <cell r="AX1078">
            <v>0</v>
          </cell>
          <cell r="AY1078">
            <v>14982974.59</v>
          </cell>
          <cell r="AZ1078">
            <v>0</v>
          </cell>
          <cell r="BA1078">
            <v>0</v>
          </cell>
          <cell r="BB1078">
            <v>0</v>
          </cell>
          <cell r="BC1078">
            <v>151448.03</v>
          </cell>
          <cell r="BD1078">
            <v>0</v>
          </cell>
          <cell r="BE1078">
            <v>271114.15999999997</v>
          </cell>
          <cell r="BF1078">
            <v>0</v>
          </cell>
          <cell r="BG1078">
            <v>0</v>
          </cell>
          <cell r="BH1078">
            <v>0</v>
          </cell>
          <cell r="BI1078">
            <v>0</v>
          </cell>
          <cell r="BJ1078">
            <v>48481576.609999999</v>
          </cell>
        </row>
        <row r="1079">
          <cell r="A1079" t="str">
            <v>** Allowable - TWE</v>
          </cell>
          <cell r="C1079">
            <v>0</v>
          </cell>
          <cell r="D1079">
            <v>-20034073.239999998</v>
          </cell>
          <cell r="E1079">
            <v>0</v>
          </cell>
          <cell r="F1079">
            <v>-20034073.239999998</v>
          </cell>
          <cell r="G1079">
            <v>-55111632.159999996</v>
          </cell>
          <cell r="H1079">
            <v>0</v>
          </cell>
          <cell r="I1079">
            <v>0</v>
          </cell>
          <cell r="J1079">
            <v>0</v>
          </cell>
          <cell r="K1079">
            <v>-55111632.159999996</v>
          </cell>
          <cell r="L1079">
            <v>0</v>
          </cell>
          <cell r="M1079">
            <v>0</v>
          </cell>
          <cell r="N1079">
            <v>0</v>
          </cell>
          <cell r="O1079">
            <v>0</v>
          </cell>
          <cell r="P1079">
            <v>0</v>
          </cell>
          <cell r="Q1079">
            <v>-321622.15000000002</v>
          </cell>
          <cell r="R1079">
            <v>0</v>
          </cell>
          <cell r="S1079">
            <v>0</v>
          </cell>
          <cell r="T1079">
            <v>0</v>
          </cell>
          <cell r="U1079">
            <v>0</v>
          </cell>
          <cell r="V1079">
            <v>-75467327.549999997</v>
          </cell>
          <cell r="W1079">
            <v>0</v>
          </cell>
          <cell r="X1079">
            <v>0</v>
          </cell>
          <cell r="Y1079">
            <v>0</v>
          </cell>
          <cell r="Z1079">
            <v>0</v>
          </cell>
          <cell r="AA1079">
            <v>0</v>
          </cell>
          <cell r="AB1079">
            <v>0</v>
          </cell>
          <cell r="AC1079">
            <v>0</v>
          </cell>
          <cell r="AD1079">
            <v>0</v>
          </cell>
          <cell r="AE1079">
            <v>0</v>
          </cell>
          <cell r="AF1079">
            <v>0</v>
          </cell>
          <cell r="AG1079">
            <v>0</v>
          </cell>
          <cell r="AH1079">
            <v>0</v>
          </cell>
          <cell r="AI1079">
            <v>0</v>
          </cell>
          <cell r="AJ1079">
            <v>0</v>
          </cell>
          <cell r="AK1079">
            <v>0</v>
          </cell>
          <cell r="AL1079">
            <v>0</v>
          </cell>
          <cell r="AM1079">
            <v>0</v>
          </cell>
          <cell r="AN1079">
            <v>0</v>
          </cell>
          <cell r="AO1079">
            <v>0</v>
          </cell>
          <cell r="AP1079">
            <v>0</v>
          </cell>
          <cell r="AQ1079">
            <v>0</v>
          </cell>
          <cell r="AR1079">
            <v>-20034073.239999998</v>
          </cell>
          <cell r="AS1079">
            <v>0</v>
          </cell>
          <cell r="AT1079">
            <v>-20034073.239999998</v>
          </cell>
          <cell r="AU1079">
            <v>-55111632.159999996</v>
          </cell>
          <cell r="AV1079">
            <v>0</v>
          </cell>
          <cell r="AW1079">
            <v>0</v>
          </cell>
          <cell r="AX1079">
            <v>0</v>
          </cell>
          <cell r="AY1079">
            <v>-55111632.159999996</v>
          </cell>
          <cell r="AZ1079">
            <v>0</v>
          </cell>
          <cell r="BA1079">
            <v>0</v>
          </cell>
          <cell r="BB1079">
            <v>0</v>
          </cell>
          <cell r="BC1079">
            <v>0</v>
          </cell>
          <cell r="BD1079">
            <v>0</v>
          </cell>
          <cell r="BE1079">
            <v>-321622.15000000002</v>
          </cell>
          <cell r="BF1079">
            <v>0</v>
          </cell>
          <cell r="BG1079">
            <v>0</v>
          </cell>
          <cell r="BH1079">
            <v>0</v>
          </cell>
          <cell r="BI1079">
            <v>0</v>
          </cell>
          <cell r="BJ1079">
            <v>-75467327.549999997</v>
          </cell>
        </row>
        <row r="1080">
          <cell r="A1080" t="str">
            <v>** Allowable- Recovery - Corporat</v>
          </cell>
          <cell r="C1080">
            <v>0</v>
          </cell>
          <cell r="D1080">
            <v>-166.5</v>
          </cell>
          <cell r="E1080">
            <v>0</v>
          </cell>
          <cell r="F1080">
            <v>-166.5</v>
          </cell>
          <cell r="G1080">
            <v>-153.69999999999999</v>
          </cell>
          <cell r="H1080">
            <v>0</v>
          </cell>
          <cell r="I1080">
            <v>0</v>
          </cell>
          <cell r="J1080">
            <v>0</v>
          </cell>
          <cell r="K1080">
            <v>-153.69999999999999</v>
          </cell>
          <cell r="L1080">
            <v>0</v>
          </cell>
          <cell r="M1080">
            <v>0</v>
          </cell>
          <cell r="N1080">
            <v>0</v>
          </cell>
          <cell r="O1080">
            <v>0</v>
          </cell>
          <cell r="P1080">
            <v>0</v>
          </cell>
          <cell r="Q1080">
            <v>0</v>
          </cell>
          <cell r="R1080">
            <v>0</v>
          </cell>
          <cell r="S1080">
            <v>0</v>
          </cell>
          <cell r="T1080">
            <v>0</v>
          </cell>
          <cell r="U1080">
            <v>0</v>
          </cell>
          <cell r="V1080">
            <v>-320.2</v>
          </cell>
          <cell r="W1080">
            <v>0</v>
          </cell>
          <cell r="X1080">
            <v>0</v>
          </cell>
          <cell r="Y1080">
            <v>0</v>
          </cell>
          <cell r="Z1080">
            <v>0</v>
          </cell>
          <cell r="AA1080">
            <v>0</v>
          </cell>
          <cell r="AB1080">
            <v>0</v>
          </cell>
          <cell r="AC1080">
            <v>0</v>
          </cell>
          <cell r="AD1080">
            <v>0</v>
          </cell>
          <cell r="AE1080">
            <v>0</v>
          </cell>
          <cell r="AF1080">
            <v>0</v>
          </cell>
          <cell r="AG1080">
            <v>0</v>
          </cell>
          <cell r="AH1080">
            <v>0</v>
          </cell>
          <cell r="AI1080">
            <v>0</v>
          </cell>
          <cell r="AJ1080">
            <v>0</v>
          </cell>
          <cell r="AK1080">
            <v>0</v>
          </cell>
          <cell r="AL1080">
            <v>0</v>
          </cell>
          <cell r="AM1080">
            <v>0</v>
          </cell>
          <cell r="AN1080">
            <v>0</v>
          </cell>
          <cell r="AO1080">
            <v>0</v>
          </cell>
          <cell r="AP1080">
            <v>0</v>
          </cell>
          <cell r="AQ1080">
            <v>0</v>
          </cell>
          <cell r="AR1080">
            <v>-166.5</v>
          </cell>
          <cell r="AS1080">
            <v>0</v>
          </cell>
          <cell r="AT1080">
            <v>-166.5</v>
          </cell>
          <cell r="AU1080">
            <v>-153.69999999999999</v>
          </cell>
          <cell r="AV1080">
            <v>0</v>
          </cell>
          <cell r="AW1080">
            <v>0</v>
          </cell>
          <cell r="AX1080">
            <v>0</v>
          </cell>
          <cell r="AY1080">
            <v>-153.69999999999999</v>
          </cell>
          <cell r="AZ1080">
            <v>0</v>
          </cell>
          <cell r="BA1080">
            <v>0</v>
          </cell>
          <cell r="BB1080">
            <v>0</v>
          </cell>
          <cell r="BC1080">
            <v>0</v>
          </cell>
          <cell r="BD1080">
            <v>0</v>
          </cell>
          <cell r="BE1080">
            <v>0</v>
          </cell>
          <cell r="BF1080">
            <v>0</v>
          </cell>
          <cell r="BG1080">
            <v>0</v>
          </cell>
          <cell r="BH1080">
            <v>0</v>
          </cell>
          <cell r="BI1080">
            <v>0</v>
          </cell>
          <cell r="BJ1080">
            <v>-320.2</v>
          </cell>
        </row>
        <row r="1081">
          <cell r="A1081" t="str">
            <v>** Amortization</v>
          </cell>
          <cell r="C1081">
            <v>0</v>
          </cell>
          <cell r="D1081">
            <v>5864426.3399999999</v>
          </cell>
          <cell r="E1081">
            <v>0</v>
          </cell>
          <cell r="F1081">
            <v>5864426.3399999999</v>
          </cell>
          <cell r="G1081">
            <v>9219424.8399999999</v>
          </cell>
          <cell r="H1081">
            <v>0</v>
          </cell>
          <cell r="I1081">
            <v>0</v>
          </cell>
          <cell r="J1081">
            <v>0</v>
          </cell>
          <cell r="K1081">
            <v>9219424.8399999999</v>
          </cell>
          <cell r="L1081">
            <v>0</v>
          </cell>
          <cell r="M1081">
            <v>0</v>
          </cell>
          <cell r="N1081">
            <v>0</v>
          </cell>
          <cell r="O1081">
            <v>0</v>
          </cell>
          <cell r="P1081">
            <v>0</v>
          </cell>
          <cell r="Q1081">
            <v>2515380.52</v>
          </cell>
          <cell r="R1081">
            <v>2407800.2000000002</v>
          </cell>
          <cell r="S1081">
            <v>0</v>
          </cell>
          <cell r="T1081">
            <v>0</v>
          </cell>
          <cell r="U1081">
            <v>0</v>
          </cell>
          <cell r="V1081">
            <v>20007031.899999999</v>
          </cell>
          <cell r="W1081">
            <v>0</v>
          </cell>
          <cell r="X1081">
            <v>0</v>
          </cell>
          <cell r="Y1081">
            <v>0</v>
          </cell>
          <cell r="Z1081">
            <v>0</v>
          </cell>
          <cell r="AA1081">
            <v>0</v>
          </cell>
          <cell r="AB1081">
            <v>0</v>
          </cell>
          <cell r="AC1081">
            <v>0</v>
          </cell>
          <cell r="AD1081">
            <v>0</v>
          </cell>
          <cell r="AE1081">
            <v>0</v>
          </cell>
          <cell r="AF1081">
            <v>0</v>
          </cell>
          <cell r="AG1081">
            <v>0</v>
          </cell>
          <cell r="AH1081">
            <v>0</v>
          </cell>
          <cell r="AI1081">
            <v>0</v>
          </cell>
          <cell r="AJ1081">
            <v>0</v>
          </cell>
          <cell r="AK1081">
            <v>0</v>
          </cell>
          <cell r="AL1081">
            <v>0</v>
          </cell>
          <cell r="AM1081">
            <v>0</v>
          </cell>
          <cell r="AN1081">
            <v>0</v>
          </cell>
          <cell r="AO1081">
            <v>0</v>
          </cell>
          <cell r="AP1081">
            <v>0</v>
          </cell>
          <cell r="AQ1081">
            <v>0</v>
          </cell>
          <cell r="AR1081">
            <v>5864426.3399999999</v>
          </cell>
          <cell r="AS1081">
            <v>0</v>
          </cell>
          <cell r="AT1081">
            <v>5864426.3399999999</v>
          </cell>
          <cell r="AU1081">
            <v>9219424.8399999999</v>
          </cell>
          <cell r="AV1081">
            <v>0</v>
          </cell>
          <cell r="AW1081">
            <v>0</v>
          </cell>
          <cell r="AX1081">
            <v>0</v>
          </cell>
          <cell r="AY1081">
            <v>9219424.8399999999</v>
          </cell>
          <cell r="AZ1081">
            <v>0</v>
          </cell>
          <cell r="BA1081">
            <v>0</v>
          </cell>
          <cell r="BB1081">
            <v>0</v>
          </cell>
          <cell r="BC1081">
            <v>0</v>
          </cell>
          <cell r="BD1081">
            <v>0</v>
          </cell>
          <cell r="BE1081">
            <v>2515380.52</v>
          </cell>
          <cell r="BF1081">
            <v>2407800.2000000002</v>
          </cell>
          <cell r="BG1081">
            <v>0</v>
          </cell>
          <cell r="BH1081">
            <v>0</v>
          </cell>
          <cell r="BI1081">
            <v>0</v>
          </cell>
          <cell r="BJ1081">
            <v>20007031.899999999</v>
          </cell>
        </row>
        <row r="1082">
          <cell r="A1082" t="str">
            <v>** Associated Debt Service</v>
          </cell>
          <cell r="C1082">
            <v>418484516.58999997</v>
          </cell>
          <cell r="D1082">
            <v>225645.02</v>
          </cell>
          <cell r="E1082">
            <v>0</v>
          </cell>
          <cell r="F1082">
            <v>225645.02</v>
          </cell>
          <cell r="G1082">
            <v>1163019.49</v>
          </cell>
          <cell r="H1082">
            <v>0</v>
          </cell>
          <cell r="I1082">
            <v>0</v>
          </cell>
          <cell r="J1082">
            <v>0</v>
          </cell>
          <cell r="K1082">
            <v>1163019.49</v>
          </cell>
          <cell r="L1082">
            <v>0</v>
          </cell>
          <cell r="M1082">
            <v>0</v>
          </cell>
          <cell r="N1082">
            <v>0</v>
          </cell>
          <cell r="O1082">
            <v>82</v>
          </cell>
          <cell r="P1082">
            <v>0</v>
          </cell>
          <cell r="Q1082">
            <v>22752.21</v>
          </cell>
          <cell r="R1082">
            <v>23488.61</v>
          </cell>
          <cell r="S1082">
            <v>0</v>
          </cell>
          <cell r="T1082">
            <v>0</v>
          </cell>
          <cell r="U1082">
            <v>-1503.37</v>
          </cell>
          <cell r="V1082">
            <v>419918000.55000001</v>
          </cell>
          <cell r="W1082">
            <v>0</v>
          </cell>
          <cell r="X1082">
            <v>0</v>
          </cell>
          <cell r="Y1082">
            <v>0</v>
          </cell>
          <cell r="Z1082">
            <v>0</v>
          </cell>
          <cell r="AA1082">
            <v>0</v>
          </cell>
          <cell r="AB1082">
            <v>0</v>
          </cell>
          <cell r="AC1082">
            <v>0</v>
          </cell>
          <cell r="AD1082">
            <v>0</v>
          </cell>
          <cell r="AE1082">
            <v>0</v>
          </cell>
          <cell r="AF1082">
            <v>0</v>
          </cell>
          <cell r="AG1082">
            <v>0</v>
          </cell>
          <cell r="AH1082">
            <v>0</v>
          </cell>
          <cell r="AI1082">
            <v>0</v>
          </cell>
          <cell r="AJ1082">
            <v>0</v>
          </cell>
          <cell r="AK1082">
            <v>0</v>
          </cell>
          <cell r="AL1082">
            <v>0</v>
          </cell>
          <cell r="AM1082">
            <v>0</v>
          </cell>
          <cell r="AN1082">
            <v>0</v>
          </cell>
          <cell r="AO1082">
            <v>0</v>
          </cell>
          <cell r="AP1082">
            <v>0</v>
          </cell>
          <cell r="AQ1082">
            <v>418484516.58999997</v>
          </cell>
          <cell r="AR1082">
            <v>225645.02</v>
          </cell>
          <cell r="AS1082">
            <v>0</v>
          </cell>
          <cell r="AT1082">
            <v>225645.02</v>
          </cell>
          <cell r="AU1082">
            <v>1163019.49</v>
          </cell>
          <cell r="AV1082">
            <v>0</v>
          </cell>
          <cell r="AW1082">
            <v>0</v>
          </cell>
          <cell r="AX1082">
            <v>0</v>
          </cell>
          <cell r="AY1082">
            <v>1163019.49</v>
          </cell>
          <cell r="AZ1082">
            <v>0</v>
          </cell>
          <cell r="BA1082">
            <v>0</v>
          </cell>
          <cell r="BB1082">
            <v>0</v>
          </cell>
          <cell r="BC1082">
            <v>82</v>
          </cell>
          <cell r="BD1082">
            <v>0</v>
          </cell>
          <cell r="BE1082">
            <v>22752.21</v>
          </cell>
          <cell r="BF1082">
            <v>23488.61</v>
          </cell>
          <cell r="BG1082">
            <v>0</v>
          </cell>
          <cell r="BH1082">
            <v>0</v>
          </cell>
          <cell r="BI1082">
            <v>-1503.37</v>
          </cell>
          <cell r="BJ1082">
            <v>419918000.55000001</v>
          </cell>
        </row>
        <row r="1083">
          <cell r="A1083" t="str">
            <v>** Bad Debts and Write Off</v>
          </cell>
          <cell r="C1083">
            <v>0</v>
          </cell>
          <cell r="D1083">
            <v>113865.24</v>
          </cell>
          <cell r="E1083">
            <v>0</v>
          </cell>
          <cell r="F1083">
            <v>113865.24</v>
          </cell>
          <cell r="G1083">
            <v>18846207.609999999</v>
          </cell>
          <cell r="H1083">
            <v>0</v>
          </cell>
          <cell r="I1083">
            <v>0</v>
          </cell>
          <cell r="J1083">
            <v>0</v>
          </cell>
          <cell r="K1083">
            <v>18846207.609999999</v>
          </cell>
          <cell r="L1083">
            <v>0</v>
          </cell>
          <cell r="M1083">
            <v>0</v>
          </cell>
          <cell r="N1083">
            <v>0</v>
          </cell>
          <cell r="O1083">
            <v>27948.36</v>
          </cell>
          <cell r="P1083">
            <v>0</v>
          </cell>
          <cell r="Q1083">
            <v>-310477.38</v>
          </cell>
          <cell r="R1083">
            <v>1677528.94</v>
          </cell>
          <cell r="S1083">
            <v>0</v>
          </cell>
          <cell r="T1083">
            <v>0</v>
          </cell>
          <cell r="U1083">
            <v>0</v>
          </cell>
          <cell r="V1083">
            <v>20355072.77</v>
          </cell>
          <cell r="W1083">
            <v>0</v>
          </cell>
          <cell r="X1083">
            <v>0</v>
          </cell>
          <cell r="Y1083">
            <v>0</v>
          </cell>
          <cell r="Z1083">
            <v>0</v>
          </cell>
          <cell r="AA1083">
            <v>0</v>
          </cell>
          <cell r="AB1083">
            <v>0</v>
          </cell>
          <cell r="AC1083">
            <v>0</v>
          </cell>
          <cell r="AD1083">
            <v>0</v>
          </cell>
          <cell r="AE1083">
            <v>0</v>
          </cell>
          <cell r="AF1083">
            <v>0</v>
          </cell>
          <cell r="AG1083">
            <v>0</v>
          </cell>
          <cell r="AH1083">
            <v>0</v>
          </cell>
          <cell r="AI1083">
            <v>0</v>
          </cell>
          <cell r="AJ1083">
            <v>0</v>
          </cell>
          <cell r="AK1083">
            <v>0</v>
          </cell>
          <cell r="AL1083">
            <v>0</v>
          </cell>
          <cell r="AM1083">
            <v>0</v>
          </cell>
          <cell r="AN1083">
            <v>0</v>
          </cell>
          <cell r="AO1083">
            <v>0</v>
          </cell>
          <cell r="AP1083">
            <v>0</v>
          </cell>
          <cell r="AQ1083">
            <v>0</v>
          </cell>
          <cell r="AR1083">
            <v>113865.24</v>
          </cell>
          <cell r="AS1083">
            <v>0</v>
          </cell>
          <cell r="AT1083">
            <v>113865.24</v>
          </cell>
          <cell r="AU1083">
            <v>18846207.609999999</v>
          </cell>
          <cell r="AV1083">
            <v>0</v>
          </cell>
          <cell r="AW1083">
            <v>0</v>
          </cell>
          <cell r="AX1083">
            <v>0</v>
          </cell>
          <cell r="AY1083">
            <v>18846207.609999999</v>
          </cell>
          <cell r="AZ1083">
            <v>0</v>
          </cell>
          <cell r="BA1083">
            <v>0</v>
          </cell>
          <cell r="BB1083">
            <v>0</v>
          </cell>
          <cell r="BC1083">
            <v>27948.36</v>
          </cell>
          <cell r="BD1083">
            <v>0</v>
          </cell>
          <cell r="BE1083">
            <v>-310477.38</v>
          </cell>
          <cell r="BF1083">
            <v>1677528.94</v>
          </cell>
          <cell r="BG1083">
            <v>0</v>
          </cell>
          <cell r="BH1083">
            <v>0</v>
          </cell>
          <cell r="BI1083">
            <v>0</v>
          </cell>
          <cell r="BJ1083">
            <v>20355072.77</v>
          </cell>
        </row>
        <row r="1084">
          <cell r="A1084" t="str">
            <v>** Capital Suspense &amp; Land Sales</v>
          </cell>
          <cell r="C1084">
            <v>0</v>
          </cell>
          <cell r="D1084">
            <v>-22380.93</v>
          </cell>
          <cell r="E1084">
            <v>0</v>
          </cell>
          <cell r="F1084">
            <v>-22380.93</v>
          </cell>
          <cell r="G1084">
            <v>21791.360000000001</v>
          </cell>
          <cell r="H1084">
            <v>0</v>
          </cell>
          <cell r="I1084">
            <v>0</v>
          </cell>
          <cell r="J1084">
            <v>0</v>
          </cell>
          <cell r="K1084">
            <v>21791.360000000001</v>
          </cell>
          <cell r="L1084">
            <v>0</v>
          </cell>
          <cell r="M1084">
            <v>0</v>
          </cell>
          <cell r="N1084">
            <v>0</v>
          </cell>
          <cell r="O1084">
            <v>0</v>
          </cell>
          <cell r="P1084">
            <v>0</v>
          </cell>
          <cell r="Q1084">
            <v>0</v>
          </cell>
          <cell r="R1084">
            <v>0</v>
          </cell>
          <cell r="S1084">
            <v>0</v>
          </cell>
          <cell r="T1084">
            <v>0</v>
          </cell>
          <cell r="U1084">
            <v>0</v>
          </cell>
          <cell r="V1084">
            <v>-589.57000000000005</v>
          </cell>
          <cell r="W1084">
            <v>0</v>
          </cell>
          <cell r="X1084">
            <v>0</v>
          </cell>
          <cell r="Y1084">
            <v>0</v>
          </cell>
          <cell r="Z1084">
            <v>0</v>
          </cell>
          <cell r="AA1084">
            <v>0</v>
          </cell>
          <cell r="AB1084">
            <v>0</v>
          </cell>
          <cell r="AC1084">
            <v>0</v>
          </cell>
          <cell r="AD1084">
            <v>0</v>
          </cell>
          <cell r="AE1084">
            <v>0</v>
          </cell>
          <cell r="AF1084">
            <v>0</v>
          </cell>
          <cell r="AG1084">
            <v>0</v>
          </cell>
          <cell r="AH1084">
            <v>0</v>
          </cell>
          <cell r="AI1084">
            <v>0</v>
          </cell>
          <cell r="AJ1084">
            <v>0</v>
          </cell>
          <cell r="AK1084">
            <v>0</v>
          </cell>
          <cell r="AL1084">
            <v>0</v>
          </cell>
          <cell r="AM1084">
            <v>0</v>
          </cell>
          <cell r="AN1084">
            <v>0</v>
          </cell>
          <cell r="AO1084">
            <v>0</v>
          </cell>
          <cell r="AP1084">
            <v>0</v>
          </cell>
          <cell r="AQ1084">
            <v>0</v>
          </cell>
          <cell r="AR1084">
            <v>-22380.93</v>
          </cell>
          <cell r="AS1084">
            <v>0</v>
          </cell>
          <cell r="AT1084">
            <v>-22380.93</v>
          </cell>
          <cell r="AU1084">
            <v>21791.360000000001</v>
          </cell>
          <cell r="AV1084">
            <v>0</v>
          </cell>
          <cell r="AW1084">
            <v>0</v>
          </cell>
          <cell r="AX1084">
            <v>0</v>
          </cell>
          <cell r="AY1084">
            <v>21791.360000000001</v>
          </cell>
          <cell r="AZ1084">
            <v>0</v>
          </cell>
          <cell r="BA1084">
            <v>0</v>
          </cell>
          <cell r="BB1084">
            <v>0</v>
          </cell>
          <cell r="BC1084">
            <v>0</v>
          </cell>
          <cell r="BD1084">
            <v>0</v>
          </cell>
          <cell r="BE1084">
            <v>0</v>
          </cell>
          <cell r="BF1084">
            <v>0</v>
          </cell>
          <cell r="BG1084">
            <v>0</v>
          </cell>
          <cell r="BH1084">
            <v>0</v>
          </cell>
          <cell r="BI1084">
            <v>0</v>
          </cell>
          <cell r="BJ1084">
            <v>-589.57000000000005</v>
          </cell>
        </row>
        <row r="1085">
          <cell r="A1085" t="str">
            <v>** CIP Int Capitalized</v>
          </cell>
          <cell r="C1085">
            <v>0</v>
          </cell>
          <cell r="D1085">
            <v>-39552000.549999997</v>
          </cell>
          <cell r="E1085">
            <v>0</v>
          </cell>
          <cell r="F1085">
            <v>-39552000.549999997</v>
          </cell>
          <cell r="G1085">
            <v>-18420619.350000001</v>
          </cell>
          <cell r="H1085">
            <v>0</v>
          </cell>
          <cell r="I1085">
            <v>0</v>
          </cell>
          <cell r="J1085">
            <v>0</v>
          </cell>
          <cell r="K1085">
            <v>-18420619.350000001</v>
          </cell>
          <cell r="L1085">
            <v>0</v>
          </cell>
          <cell r="M1085">
            <v>0</v>
          </cell>
          <cell r="N1085">
            <v>0</v>
          </cell>
          <cell r="O1085">
            <v>-151448.03</v>
          </cell>
          <cell r="P1085">
            <v>0</v>
          </cell>
          <cell r="Q1085">
            <v>-320679.05</v>
          </cell>
          <cell r="R1085">
            <v>-879851.37</v>
          </cell>
          <cell r="S1085">
            <v>0</v>
          </cell>
          <cell r="T1085">
            <v>0</v>
          </cell>
          <cell r="U1085">
            <v>0</v>
          </cell>
          <cell r="V1085">
            <v>-59324598.350000001</v>
          </cell>
          <cell r="W1085">
            <v>0</v>
          </cell>
          <cell r="X1085">
            <v>0</v>
          </cell>
          <cell r="Y1085">
            <v>0</v>
          </cell>
          <cell r="Z1085">
            <v>0</v>
          </cell>
          <cell r="AA1085">
            <v>0</v>
          </cell>
          <cell r="AB1085">
            <v>0</v>
          </cell>
          <cell r="AC1085">
            <v>0</v>
          </cell>
          <cell r="AD1085">
            <v>0</v>
          </cell>
          <cell r="AE1085">
            <v>0</v>
          </cell>
          <cell r="AF1085">
            <v>0</v>
          </cell>
          <cell r="AG1085">
            <v>0</v>
          </cell>
          <cell r="AH1085">
            <v>0</v>
          </cell>
          <cell r="AI1085">
            <v>0</v>
          </cell>
          <cell r="AJ1085">
            <v>0</v>
          </cell>
          <cell r="AK1085">
            <v>0</v>
          </cell>
          <cell r="AL1085">
            <v>0</v>
          </cell>
          <cell r="AM1085">
            <v>0</v>
          </cell>
          <cell r="AN1085">
            <v>0</v>
          </cell>
          <cell r="AO1085">
            <v>0</v>
          </cell>
          <cell r="AP1085">
            <v>0</v>
          </cell>
          <cell r="AQ1085">
            <v>0</v>
          </cell>
          <cell r="AR1085">
            <v>-39552000.549999997</v>
          </cell>
          <cell r="AS1085">
            <v>0</v>
          </cell>
          <cell r="AT1085">
            <v>-39552000.549999997</v>
          </cell>
          <cell r="AU1085">
            <v>-18420619.350000001</v>
          </cell>
          <cell r="AV1085">
            <v>0</v>
          </cell>
          <cell r="AW1085">
            <v>0</v>
          </cell>
          <cell r="AX1085">
            <v>0</v>
          </cell>
          <cell r="AY1085">
            <v>-18420619.350000001</v>
          </cell>
          <cell r="AZ1085">
            <v>0</v>
          </cell>
          <cell r="BA1085">
            <v>0</v>
          </cell>
          <cell r="BB1085">
            <v>0</v>
          </cell>
          <cell r="BC1085">
            <v>-151448.03</v>
          </cell>
          <cell r="BD1085">
            <v>0</v>
          </cell>
          <cell r="BE1085">
            <v>-320679.05</v>
          </cell>
          <cell r="BF1085">
            <v>-879851.37</v>
          </cell>
          <cell r="BG1085">
            <v>0</v>
          </cell>
          <cell r="BH1085">
            <v>0</v>
          </cell>
          <cell r="BI1085">
            <v>0</v>
          </cell>
          <cell r="BJ1085">
            <v>-59324598.350000001</v>
          </cell>
        </row>
        <row r="1086">
          <cell r="A1086" t="str">
            <v>** Commercial Paper</v>
          </cell>
          <cell r="C1086">
            <v>4550</v>
          </cell>
          <cell r="D1086">
            <v>0</v>
          </cell>
          <cell r="E1086">
            <v>0</v>
          </cell>
          <cell r="F1086">
            <v>0</v>
          </cell>
          <cell r="G1086">
            <v>0</v>
          </cell>
          <cell r="H1086">
            <v>0</v>
          </cell>
          <cell r="I1086">
            <v>0</v>
          </cell>
          <cell r="J1086">
            <v>0</v>
          </cell>
          <cell r="K1086">
            <v>0</v>
          </cell>
          <cell r="L1086">
            <v>0</v>
          </cell>
          <cell r="M1086">
            <v>0</v>
          </cell>
          <cell r="N1086">
            <v>0</v>
          </cell>
          <cell r="O1086">
            <v>0</v>
          </cell>
          <cell r="P1086">
            <v>0</v>
          </cell>
          <cell r="Q1086">
            <v>0</v>
          </cell>
          <cell r="R1086">
            <v>0</v>
          </cell>
          <cell r="S1086">
            <v>0</v>
          </cell>
          <cell r="T1086">
            <v>0</v>
          </cell>
          <cell r="U1086">
            <v>0</v>
          </cell>
          <cell r="V1086">
            <v>4550</v>
          </cell>
          <cell r="W1086">
            <v>0</v>
          </cell>
          <cell r="X1086">
            <v>0</v>
          </cell>
          <cell r="Y1086">
            <v>0</v>
          </cell>
          <cell r="Z1086">
            <v>0</v>
          </cell>
          <cell r="AA1086">
            <v>0</v>
          </cell>
          <cell r="AB1086">
            <v>0</v>
          </cell>
          <cell r="AC1086">
            <v>0</v>
          </cell>
          <cell r="AD1086">
            <v>0</v>
          </cell>
          <cell r="AE1086">
            <v>0</v>
          </cell>
          <cell r="AF1086">
            <v>0</v>
          </cell>
          <cell r="AG1086">
            <v>0</v>
          </cell>
          <cell r="AH1086">
            <v>0</v>
          </cell>
          <cell r="AI1086">
            <v>0</v>
          </cell>
          <cell r="AJ1086">
            <v>0</v>
          </cell>
          <cell r="AK1086">
            <v>0</v>
          </cell>
          <cell r="AL1086">
            <v>0</v>
          </cell>
          <cell r="AM1086">
            <v>0</v>
          </cell>
          <cell r="AN1086">
            <v>0</v>
          </cell>
          <cell r="AO1086">
            <v>0</v>
          </cell>
          <cell r="AP1086">
            <v>0</v>
          </cell>
          <cell r="AQ1086">
            <v>4550</v>
          </cell>
          <cell r="AR1086">
            <v>0</v>
          </cell>
          <cell r="AS1086">
            <v>0</v>
          </cell>
          <cell r="AT1086">
            <v>0</v>
          </cell>
          <cell r="AU1086">
            <v>0</v>
          </cell>
          <cell r="AV1086">
            <v>0</v>
          </cell>
          <cell r="AW1086">
            <v>0</v>
          </cell>
          <cell r="AX1086">
            <v>0</v>
          </cell>
          <cell r="AY1086">
            <v>0</v>
          </cell>
          <cell r="AZ1086">
            <v>0</v>
          </cell>
          <cell r="BA1086">
            <v>0</v>
          </cell>
          <cell r="BB1086">
            <v>0</v>
          </cell>
          <cell r="BC1086">
            <v>0</v>
          </cell>
          <cell r="BD1086">
            <v>0</v>
          </cell>
          <cell r="BE1086">
            <v>0</v>
          </cell>
          <cell r="BF1086">
            <v>0</v>
          </cell>
          <cell r="BG1086">
            <v>0</v>
          </cell>
          <cell r="BH1086">
            <v>0</v>
          </cell>
          <cell r="BI1086">
            <v>0</v>
          </cell>
          <cell r="BJ1086">
            <v>4550</v>
          </cell>
        </row>
        <row r="1087">
          <cell r="A1087" t="str">
            <v>** Common Dividends Paid</v>
          </cell>
          <cell r="C1087">
            <v>352300000</v>
          </cell>
          <cell r="D1087">
            <v>150000196.59</v>
          </cell>
          <cell r="E1087">
            <v>0</v>
          </cell>
          <cell r="F1087">
            <v>150000196.59</v>
          </cell>
          <cell r="G1087">
            <v>100000981.45999999</v>
          </cell>
          <cell r="H1087">
            <v>0</v>
          </cell>
          <cell r="I1087">
            <v>0</v>
          </cell>
          <cell r="J1087">
            <v>0</v>
          </cell>
          <cell r="K1087">
            <v>100000981.45999999</v>
          </cell>
          <cell r="L1087">
            <v>0</v>
          </cell>
          <cell r="M1087">
            <v>0</v>
          </cell>
          <cell r="N1087">
            <v>0</v>
          </cell>
          <cell r="O1087">
            <v>0</v>
          </cell>
          <cell r="P1087">
            <v>0</v>
          </cell>
          <cell r="Q1087">
            <v>0</v>
          </cell>
          <cell r="R1087">
            <v>12900000</v>
          </cell>
          <cell r="S1087">
            <v>0</v>
          </cell>
          <cell r="T1087">
            <v>0</v>
          </cell>
          <cell r="U1087">
            <v>-262901178.05000001</v>
          </cell>
          <cell r="V1087">
            <v>352300000</v>
          </cell>
          <cell r="W1087">
            <v>0</v>
          </cell>
          <cell r="X1087">
            <v>0</v>
          </cell>
          <cell r="Y1087">
            <v>0</v>
          </cell>
          <cell r="Z1087">
            <v>0</v>
          </cell>
          <cell r="AA1087">
            <v>0</v>
          </cell>
          <cell r="AB1087">
            <v>0</v>
          </cell>
          <cell r="AC1087">
            <v>0</v>
          </cell>
          <cell r="AD1087">
            <v>0</v>
          </cell>
          <cell r="AE1087">
            <v>0</v>
          </cell>
          <cell r="AF1087">
            <v>0</v>
          </cell>
          <cell r="AG1087">
            <v>0</v>
          </cell>
          <cell r="AH1087">
            <v>0</v>
          </cell>
          <cell r="AI1087">
            <v>0</v>
          </cell>
          <cell r="AJ1087">
            <v>0</v>
          </cell>
          <cell r="AK1087">
            <v>0</v>
          </cell>
          <cell r="AL1087">
            <v>0</v>
          </cell>
          <cell r="AM1087">
            <v>0</v>
          </cell>
          <cell r="AN1087">
            <v>0</v>
          </cell>
          <cell r="AO1087">
            <v>0</v>
          </cell>
          <cell r="AP1087">
            <v>0</v>
          </cell>
          <cell r="AQ1087">
            <v>352300000</v>
          </cell>
          <cell r="AR1087">
            <v>150000196.59</v>
          </cell>
          <cell r="AS1087">
            <v>0</v>
          </cell>
          <cell r="AT1087">
            <v>150000196.59</v>
          </cell>
          <cell r="AU1087">
            <v>100000981.45999999</v>
          </cell>
          <cell r="AV1087">
            <v>0</v>
          </cell>
          <cell r="AW1087">
            <v>0</v>
          </cell>
          <cell r="AX1087">
            <v>0</v>
          </cell>
          <cell r="AY1087">
            <v>100000981.45999999</v>
          </cell>
          <cell r="AZ1087">
            <v>0</v>
          </cell>
          <cell r="BA1087">
            <v>0</v>
          </cell>
          <cell r="BB1087">
            <v>0</v>
          </cell>
          <cell r="BC1087">
            <v>0</v>
          </cell>
          <cell r="BD1087">
            <v>0</v>
          </cell>
          <cell r="BE1087">
            <v>0</v>
          </cell>
          <cell r="BF1087">
            <v>12900000</v>
          </cell>
          <cell r="BG1087">
            <v>0</v>
          </cell>
          <cell r="BH1087">
            <v>0</v>
          </cell>
          <cell r="BI1087">
            <v>-262901178.05000001</v>
          </cell>
          <cell r="BJ1087">
            <v>352300000</v>
          </cell>
        </row>
        <row r="1088">
          <cell r="A1088" t="str">
            <v>** Common Share Capital</v>
          </cell>
          <cell r="C1088">
            <v>-3314000000</v>
          </cell>
          <cell r="D1088">
            <v>-2083014515.45</v>
          </cell>
          <cell r="E1088">
            <v>0</v>
          </cell>
          <cell r="F1088">
            <v>-2083014515.45</v>
          </cell>
          <cell r="G1088">
            <v>-907985494.07000005</v>
          </cell>
          <cell r="H1088">
            <v>0</v>
          </cell>
          <cell r="I1088">
            <v>0</v>
          </cell>
          <cell r="J1088">
            <v>-0.48</v>
          </cell>
          <cell r="K1088">
            <v>-907985494.54999995</v>
          </cell>
          <cell r="L1088">
            <v>0</v>
          </cell>
          <cell r="M1088">
            <v>0</v>
          </cell>
          <cell r="N1088">
            <v>0</v>
          </cell>
          <cell r="O1088">
            <v>0</v>
          </cell>
          <cell r="P1088">
            <v>-10</v>
          </cell>
          <cell r="Q1088">
            <v>0</v>
          </cell>
          <cell r="R1088">
            <v>-51501490.060000002</v>
          </cell>
          <cell r="S1088">
            <v>-783.15</v>
          </cell>
          <cell r="T1088">
            <v>-1930557.61</v>
          </cell>
          <cell r="U1088">
            <v>3044432851.8200002</v>
          </cell>
          <cell r="V1088">
            <v>-3313999999</v>
          </cell>
          <cell r="W1088">
            <v>0</v>
          </cell>
          <cell r="X1088">
            <v>0</v>
          </cell>
          <cell r="Y1088">
            <v>0</v>
          </cell>
          <cell r="Z1088">
            <v>0</v>
          </cell>
          <cell r="AA1088">
            <v>0</v>
          </cell>
          <cell r="AB1088">
            <v>0</v>
          </cell>
          <cell r="AC1088">
            <v>0</v>
          </cell>
          <cell r="AD1088">
            <v>0</v>
          </cell>
          <cell r="AE1088">
            <v>0</v>
          </cell>
          <cell r="AF1088">
            <v>0</v>
          </cell>
          <cell r="AG1088">
            <v>0</v>
          </cell>
          <cell r="AH1088">
            <v>0</v>
          </cell>
          <cell r="AI1088">
            <v>0</v>
          </cell>
          <cell r="AJ1088">
            <v>0</v>
          </cell>
          <cell r="AK1088">
            <v>0</v>
          </cell>
          <cell r="AL1088">
            <v>0</v>
          </cell>
          <cell r="AM1088">
            <v>0</v>
          </cell>
          <cell r="AN1088">
            <v>0</v>
          </cell>
          <cell r="AO1088">
            <v>0</v>
          </cell>
          <cell r="AP1088">
            <v>0</v>
          </cell>
          <cell r="AQ1088">
            <v>-3314000000</v>
          </cell>
          <cell r="AR1088">
            <v>-2083014515.45</v>
          </cell>
          <cell r="AS1088">
            <v>0</v>
          </cell>
          <cell r="AT1088">
            <v>-2083014515.45</v>
          </cell>
          <cell r="AU1088">
            <v>-907985494.07000005</v>
          </cell>
          <cell r="AV1088">
            <v>0</v>
          </cell>
          <cell r="AW1088">
            <v>0</v>
          </cell>
          <cell r="AX1088">
            <v>-0.48</v>
          </cell>
          <cell r="AY1088">
            <v>-907985494.54999995</v>
          </cell>
          <cell r="AZ1088">
            <v>0</v>
          </cell>
          <cell r="BA1088">
            <v>0</v>
          </cell>
          <cell r="BB1088">
            <v>0</v>
          </cell>
          <cell r="BC1088">
            <v>0</v>
          </cell>
          <cell r="BD1088">
            <v>-10</v>
          </cell>
          <cell r="BE1088">
            <v>0</v>
          </cell>
          <cell r="BF1088">
            <v>-51501490.060000002</v>
          </cell>
          <cell r="BG1088">
            <v>-783.15</v>
          </cell>
          <cell r="BH1088">
            <v>-1930557.61</v>
          </cell>
          <cell r="BI1088">
            <v>3044432851.8200002</v>
          </cell>
          <cell r="BJ1088">
            <v>-3313999999</v>
          </cell>
        </row>
        <row r="1089">
          <cell r="A1089" t="str">
            <v>** Computer Serv and Equipment</v>
          </cell>
          <cell r="C1089">
            <v>0</v>
          </cell>
          <cell r="D1089">
            <v>7930563.5999999996</v>
          </cell>
          <cell r="E1089">
            <v>0</v>
          </cell>
          <cell r="F1089">
            <v>7930563.5999999996</v>
          </cell>
          <cell r="G1089">
            <v>11088449.76</v>
          </cell>
          <cell r="H1089">
            <v>0</v>
          </cell>
          <cell r="I1089">
            <v>0</v>
          </cell>
          <cell r="J1089">
            <v>0</v>
          </cell>
          <cell r="K1089">
            <v>11088449.76</v>
          </cell>
          <cell r="L1089">
            <v>0</v>
          </cell>
          <cell r="M1089">
            <v>0</v>
          </cell>
          <cell r="N1089">
            <v>0</v>
          </cell>
          <cell r="O1089">
            <v>1596899.6</v>
          </cell>
          <cell r="P1089">
            <v>0</v>
          </cell>
          <cell r="Q1089">
            <v>7430.23</v>
          </cell>
          <cell r="R1089">
            <v>0</v>
          </cell>
          <cell r="S1089">
            <v>0</v>
          </cell>
          <cell r="T1089">
            <v>0</v>
          </cell>
          <cell r="U1089">
            <v>0</v>
          </cell>
          <cell r="V1089">
            <v>20623343.190000001</v>
          </cell>
          <cell r="W1089">
            <v>0</v>
          </cell>
          <cell r="X1089">
            <v>0</v>
          </cell>
          <cell r="Y1089">
            <v>0</v>
          </cell>
          <cell r="Z1089">
            <v>0</v>
          </cell>
          <cell r="AA1089">
            <v>0</v>
          </cell>
          <cell r="AB1089">
            <v>0</v>
          </cell>
          <cell r="AC1089">
            <v>0</v>
          </cell>
          <cell r="AD1089">
            <v>0</v>
          </cell>
          <cell r="AE1089">
            <v>0</v>
          </cell>
          <cell r="AF1089">
            <v>0</v>
          </cell>
          <cell r="AG1089">
            <v>0</v>
          </cell>
          <cell r="AH1089">
            <v>0</v>
          </cell>
          <cell r="AI1089">
            <v>0</v>
          </cell>
          <cell r="AJ1089">
            <v>0</v>
          </cell>
          <cell r="AK1089">
            <v>0</v>
          </cell>
          <cell r="AL1089">
            <v>0</v>
          </cell>
          <cell r="AM1089">
            <v>0</v>
          </cell>
          <cell r="AN1089">
            <v>0</v>
          </cell>
          <cell r="AO1089">
            <v>0</v>
          </cell>
          <cell r="AP1089">
            <v>0</v>
          </cell>
          <cell r="AQ1089">
            <v>0</v>
          </cell>
          <cell r="AR1089">
            <v>7930563.5999999996</v>
          </cell>
          <cell r="AS1089">
            <v>0</v>
          </cell>
          <cell r="AT1089">
            <v>7930563.5999999996</v>
          </cell>
          <cell r="AU1089">
            <v>11088449.76</v>
          </cell>
          <cell r="AV1089">
            <v>0</v>
          </cell>
          <cell r="AW1089">
            <v>0</v>
          </cell>
          <cell r="AX1089">
            <v>0</v>
          </cell>
          <cell r="AY1089">
            <v>11088449.76</v>
          </cell>
          <cell r="AZ1089">
            <v>0</v>
          </cell>
          <cell r="BA1089">
            <v>0</v>
          </cell>
          <cell r="BB1089">
            <v>0</v>
          </cell>
          <cell r="BC1089">
            <v>1596899.6</v>
          </cell>
          <cell r="BD1089">
            <v>0</v>
          </cell>
          <cell r="BE1089">
            <v>7430.23</v>
          </cell>
          <cell r="BF1089">
            <v>0</v>
          </cell>
          <cell r="BG1089">
            <v>0</v>
          </cell>
          <cell r="BH1089">
            <v>0</v>
          </cell>
          <cell r="BI1089">
            <v>0</v>
          </cell>
          <cell r="BJ1089">
            <v>20623343.190000001</v>
          </cell>
        </row>
        <row r="1090">
          <cell r="A1090" t="str">
            <v>** Consultants</v>
          </cell>
          <cell r="C1090">
            <v>1091416.25</v>
          </cell>
          <cell r="D1090">
            <v>35512582.68</v>
          </cell>
          <cell r="E1090">
            <v>0</v>
          </cell>
          <cell r="F1090">
            <v>35512582.68</v>
          </cell>
          <cell r="G1090">
            <v>67116774.239999995</v>
          </cell>
          <cell r="H1090">
            <v>0</v>
          </cell>
          <cell r="I1090">
            <v>0</v>
          </cell>
          <cell r="J1090">
            <v>0</v>
          </cell>
          <cell r="K1090">
            <v>67116774.239999995</v>
          </cell>
          <cell r="L1090">
            <v>0</v>
          </cell>
          <cell r="M1090">
            <v>0</v>
          </cell>
          <cell r="N1090">
            <v>0</v>
          </cell>
          <cell r="O1090">
            <v>1588064.69</v>
          </cell>
          <cell r="P1090">
            <v>0</v>
          </cell>
          <cell r="Q1090">
            <v>9481.39</v>
          </cell>
          <cell r="R1090">
            <v>91871.56</v>
          </cell>
          <cell r="S1090">
            <v>0</v>
          </cell>
          <cell r="T1090">
            <v>0</v>
          </cell>
          <cell r="U1090">
            <v>0</v>
          </cell>
          <cell r="V1090">
            <v>105410190.81</v>
          </cell>
          <cell r="W1090">
            <v>0</v>
          </cell>
          <cell r="X1090">
            <v>0</v>
          </cell>
          <cell r="Y1090">
            <v>0</v>
          </cell>
          <cell r="Z1090">
            <v>0</v>
          </cell>
          <cell r="AA1090">
            <v>0</v>
          </cell>
          <cell r="AB1090">
            <v>0</v>
          </cell>
          <cell r="AC1090">
            <v>0</v>
          </cell>
          <cell r="AD1090">
            <v>0</v>
          </cell>
          <cell r="AE1090">
            <v>0</v>
          </cell>
          <cell r="AF1090">
            <v>0</v>
          </cell>
          <cell r="AG1090">
            <v>0</v>
          </cell>
          <cell r="AH1090">
            <v>0</v>
          </cell>
          <cell r="AI1090">
            <v>0</v>
          </cell>
          <cell r="AJ1090">
            <v>0</v>
          </cell>
          <cell r="AK1090">
            <v>0</v>
          </cell>
          <cell r="AL1090">
            <v>0</v>
          </cell>
          <cell r="AM1090">
            <v>0</v>
          </cell>
          <cell r="AN1090">
            <v>0</v>
          </cell>
          <cell r="AO1090">
            <v>0</v>
          </cell>
          <cell r="AP1090">
            <v>0</v>
          </cell>
          <cell r="AQ1090">
            <v>1091416.25</v>
          </cell>
          <cell r="AR1090">
            <v>35512582.68</v>
          </cell>
          <cell r="AS1090">
            <v>0</v>
          </cell>
          <cell r="AT1090">
            <v>35512582.68</v>
          </cell>
          <cell r="AU1090">
            <v>67116774.239999995</v>
          </cell>
          <cell r="AV1090">
            <v>0</v>
          </cell>
          <cell r="AW1090">
            <v>0</v>
          </cell>
          <cell r="AX1090">
            <v>0</v>
          </cell>
          <cell r="AY1090">
            <v>67116774.239999995</v>
          </cell>
          <cell r="AZ1090">
            <v>0</v>
          </cell>
          <cell r="BA1090">
            <v>0</v>
          </cell>
          <cell r="BB1090">
            <v>0</v>
          </cell>
          <cell r="BC1090">
            <v>1588064.69</v>
          </cell>
          <cell r="BD1090">
            <v>0</v>
          </cell>
          <cell r="BE1090">
            <v>9481.39</v>
          </cell>
          <cell r="BF1090">
            <v>91871.56</v>
          </cell>
          <cell r="BG1090">
            <v>0</v>
          </cell>
          <cell r="BH1090">
            <v>0</v>
          </cell>
          <cell r="BI1090">
            <v>0</v>
          </cell>
          <cell r="BJ1090">
            <v>105410190.81</v>
          </cell>
        </row>
        <row r="1091">
          <cell r="A1091" t="str">
            <v>** Cont Cap Acc Dep - Intangible</v>
          </cell>
          <cell r="C1091">
            <v>0</v>
          </cell>
          <cell r="D1091">
            <v>-2252238.7599999998</v>
          </cell>
          <cell r="E1091">
            <v>0</v>
          </cell>
          <cell r="F1091">
            <v>-2252238.7599999998</v>
          </cell>
          <cell r="G1091">
            <v>-1461063.48</v>
          </cell>
          <cell r="H1091">
            <v>0</v>
          </cell>
          <cell r="I1091">
            <v>0</v>
          </cell>
          <cell r="J1091">
            <v>0</v>
          </cell>
          <cell r="K1091">
            <v>-1461063.48</v>
          </cell>
          <cell r="L1091">
            <v>0</v>
          </cell>
          <cell r="M1091">
            <v>0</v>
          </cell>
          <cell r="N1091">
            <v>0</v>
          </cell>
          <cell r="O1091">
            <v>0</v>
          </cell>
          <cell r="P1091">
            <v>0</v>
          </cell>
          <cell r="Q1091">
            <v>0</v>
          </cell>
          <cell r="R1091">
            <v>-1005697.22</v>
          </cell>
          <cell r="S1091">
            <v>0</v>
          </cell>
          <cell r="T1091">
            <v>0</v>
          </cell>
          <cell r="U1091">
            <v>1046132.42</v>
          </cell>
          <cell r="V1091">
            <v>-3672867.04</v>
          </cell>
          <cell r="W1091">
            <v>0</v>
          </cell>
          <cell r="X1091">
            <v>0</v>
          </cell>
          <cell r="Y1091">
            <v>0</v>
          </cell>
          <cell r="Z1091">
            <v>0</v>
          </cell>
          <cell r="AA1091">
            <v>0</v>
          </cell>
          <cell r="AB1091">
            <v>0</v>
          </cell>
          <cell r="AC1091">
            <v>0</v>
          </cell>
          <cell r="AD1091">
            <v>0</v>
          </cell>
          <cell r="AE1091">
            <v>0</v>
          </cell>
          <cell r="AF1091">
            <v>0</v>
          </cell>
          <cell r="AG1091">
            <v>0</v>
          </cell>
          <cell r="AH1091">
            <v>0</v>
          </cell>
          <cell r="AI1091">
            <v>0</v>
          </cell>
          <cell r="AJ1091">
            <v>0</v>
          </cell>
          <cell r="AK1091">
            <v>0</v>
          </cell>
          <cell r="AL1091">
            <v>0</v>
          </cell>
          <cell r="AM1091">
            <v>0</v>
          </cell>
          <cell r="AN1091">
            <v>0</v>
          </cell>
          <cell r="AO1091">
            <v>0</v>
          </cell>
          <cell r="AP1091">
            <v>0</v>
          </cell>
          <cell r="AQ1091">
            <v>0</v>
          </cell>
          <cell r="AR1091">
            <v>-2252238.7599999998</v>
          </cell>
          <cell r="AS1091">
            <v>0</v>
          </cell>
          <cell r="AT1091">
            <v>-2252238.7599999998</v>
          </cell>
          <cell r="AU1091">
            <v>-1461063.48</v>
          </cell>
          <cell r="AV1091">
            <v>0</v>
          </cell>
          <cell r="AW1091">
            <v>0</v>
          </cell>
          <cell r="AX1091">
            <v>0</v>
          </cell>
          <cell r="AY1091">
            <v>-1461063.48</v>
          </cell>
          <cell r="AZ1091">
            <v>0</v>
          </cell>
          <cell r="BA1091">
            <v>0</v>
          </cell>
          <cell r="BB1091">
            <v>0</v>
          </cell>
          <cell r="BC1091">
            <v>0</v>
          </cell>
          <cell r="BD1091">
            <v>0</v>
          </cell>
          <cell r="BE1091">
            <v>0</v>
          </cell>
          <cell r="BF1091">
            <v>-1005697.22</v>
          </cell>
          <cell r="BG1091">
            <v>0</v>
          </cell>
          <cell r="BH1091">
            <v>0</v>
          </cell>
          <cell r="BI1091">
            <v>1046132.42</v>
          </cell>
          <cell r="BJ1091">
            <v>-3672867.04</v>
          </cell>
        </row>
        <row r="1092">
          <cell r="A1092" t="str">
            <v>** Contrib Capital - Intangible</v>
          </cell>
          <cell r="C1092">
            <v>0</v>
          </cell>
          <cell r="D1092">
            <v>3886942</v>
          </cell>
          <cell r="E1092">
            <v>0</v>
          </cell>
          <cell r="F1092">
            <v>3886942</v>
          </cell>
          <cell r="G1092">
            <v>1473404.99</v>
          </cell>
          <cell r="H1092">
            <v>0</v>
          </cell>
          <cell r="I1092">
            <v>0</v>
          </cell>
          <cell r="J1092">
            <v>0</v>
          </cell>
          <cell r="K1092">
            <v>1473404.99</v>
          </cell>
          <cell r="L1092">
            <v>0</v>
          </cell>
          <cell r="M1092">
            <v>0</v>
          </cell>
          <cell r="N1092">
            <v>0</v>
          </cell>
          <cell r="O1092">
            <v>0</v>
          </cell>
          <cell r="P1092">
            <v>0</v>
          </cell>
          <cell r="Q1092">
            <v>0</v>
          </cell>
          <cell r="R1092">
            <v>14880356.34</v>
          </cell>
          <cell r="S1092">
            <v>0</v>
          </cell>
          <cell r="T1092">
            <v>0</v>
          </cell>
          <cell r="U1092">
            <v>-15744356.34</v>
          </cell>
          <cell r="V1092">
            <v>4496346.99</v>
          </cell>
          <cell r="W1092">
            <v>0</v>
          </cell>
          <cell r="X1092">
            <v>0</v>
          </cell>
          <cell r="Y1092">
            <v>0</v>
          </cell>
          <cell r="Z1092">
            <v>0</v>
          </cell>
          <cell r="AA1092">
            <v>0</v>
          </cell>
          <cell r="AB1092">
            <v>0</v>
          </cell>
          <cell r="AC1092">
            <v>0</v>
          </cell>
          <cell r="AD1092">
            <v>0</v>
          </cell>
          <cell r="AE1092">
            <v>0</v>
          </cell>
          <cell r="AF1092">
            <v>0</v>
          </cell>
          <cell r="AG1092">
            <v>0</v>
          </cell>
          <cell r="AH1092">
            <v>0</v>
          </cell>
          <cell r="AI1092">
            <v>0</v>
          </cell>
          <cell r="AJ1092">
            <v>0</v>
          </cell>
          <cell r="AK1092">
            <v>0</v>
          </cell>
          <cell r="AL1092">
            <v>0</v>
          </cell>
          <cell r="AM1092">
            <v>0</v>
          </cell>
          <cell r="AN1092">
            <v>0</v>
          </cell>
          <cell r="AO1092">
            <v>0</v>
          </cell>
          <cell r="AP1092">
            <v>0</v>
          </cell>
          <cell r="AQ1092">
            <v>0</v>
          </cell>
          <cell r="AR1092">
            <v>3886942</v>
          </cell>
          <cell r="AS1092">
            <v>0</v>
          </cell>
          <cell r="AT1092">
            <v>3886942</v>
          </cell>
          <cell r="AU1092">
            <v>1473404.99</v>
          </cell>
          <cell r="AV1092">
            <v>0</v>
          </cell>
          <cell r="AW1092">
            <v>0</v>
          </cell>
          <cell r="AX1092">
            <v>0</v>
          </cell>
          <cell r="AY1092">
            <v>1473404.99</v>
          </cell>
          <cell r="AZ1092">
            <v>0</v>
          </cell>
          <cell r="BA1092">
            <v>0</v>
          </cell>
          <cell r="BB1092">
            <v>0</v>
          </cell>
          <cell r="BC1092">
            <v>0</v>
          </cell>
          <cell r="BD1092">
            <v>0</v>
          </cell>
          <cell r="BE1092">
            <v>0</v>
          </cell>
          <cell r="BF1092">
            <v>14880356.34</v>
          </cell>
          <cell r="BG1092">
            <v>0</v>
          </cell>
          <cell r="BH1092">
            <v>0</v>
          </cell>
          <cell r="BI1092">
            <v>-15744356.34</v>
          </cell>
          <cell r="BJ1092">
            <v>4496346.99</v>
          </cell>
        </row>
        <row r="1093">
          <cell r="A1093" t="str">
            <v>** Contributed Surplus</v>
          </cell>
          <cell r="C1093">
            <v>0</v>
          </cell>
          <cell r="D1093">
            <v>-1162362.6000000001</v>
          </cell>
          <cell r="E1093">
            <v>0</v>
          </cell>
          <cell r="F1093">
            <v>-1162362.6000000001</v>
          </cell>
          <cell r="G1093">
            <v>-2944649.4</v>
          </cell>
          <cell r="H1093">
            <v>0</v>
          </cell>
          <cell r="I1093">
            <v>0</v>
          </cell>
          <cell r="J1093">
            <v>0</v>
          </cell>
          <cell r="K1093">
            <v>-2944649.4</v>
          </cell>
          <cell r="L1093">
            <v>0</v>
          </cell>
          <cell r="M1093">
            <v>0</v>
          </cell>
          <cell r="N1093">
            <v>0</v>
          </cell>
          <cell r="O1093">
            <v>0</v>
          </cell>
          <cell r="P1093">
            <v>0</v>
          </cell>
          <cell r="Q1093">
            <v>0</v>
          </cell>
          <cell r="R1093">
            <v>0</v>
          </cell>
          <cell r="S1093">
            <v>0</v>
          </cell>
          <cell r="T1093">
            <v>0</v>
          </cell>
          <cell r="U1093">
            <v>4107012</v>
          </cell>
          <cell r="V1093">
            <v>0</v>
          </cell>
          <cell r="W1093">
            <v>0</v>
          </cell>
          <cell r="X1093">
            <v>0</v>
          </cell>
          <cell r="Y1093">
            <v>0</v>
          </cell>
          <cell r="Z1093">
            <v>0</v>
          </cell>
          <cell r="AA1093">
            <v>0</v>
          </cell>
          <cell r="AB1093">
            <v>0</v>
          </cell>
          <cell r="AC1093">
            <v>0</v>
          </cell>
          <cell r="AD1093">
            <v>0</v>
          </cell>
          <cell r="AE1093">
            <v>0</v>
          </cell>
          <cell r="AF1093">
            <v>0</v>
          </cell>
          <cell r="AG1093">
            <v>0</v>
          </cell>
          <cell r="AH1093">
            <v>0</v>
          </cell>
          <cell r="AI1093">
            <v>0</v>
          </cell>
          <cell r="AJ1093">
            <v>0</v>
          </cell>
          <cell r="AK1093">
            <v>0</v>
          </cell>
          <cell r="AL1093">
            <v>0</v>
          </cell>
          <cell r="AM1093">
            <v>0</v>
          </cell>
          <cell r="AN1093">
            <v>0</v>
          </cell>
          <cell r="AO1093">
            <v>0</v>
          </cell>
          <cell r="AP1093">
            <v>0</v>
          </cell>
          <cell r="AQ1093">
            <v>0</v>
          </cell>
          <cell r="AR1093">
            <v>-1162362.6000000001</v>
          </cell>
          <cell r="AS1093">
            <v>0</v>
          </cell>
          <cell r="AT1093">
            <v>-1162362.6000000001</v>
          </cell>
          <cell r="AU1093">
            <v>-2944649.4</v>
          </cell>
          <cell r="AV1093">
            <v>0</v>
          </cell>
          <cell r="AW1093">
            <v>0</v>
          </cell>
          <cell r="AX1093">
            <v>0</v>
          </cell>
          <cell r="AY1093">
            <v>-2944649.4</v>
          </cell>
          <cell r="AZ1093">
            <v>0</v>
          </cell>
          <cell r="BA1093">
            <v>0</v>
          </cell>
          <cell r="BB1093">
            <v>0</v>
          </cell>
          <cell r="BC1093">
            <v>0</v>
          </cell>
          <cell r="BD1093">
            <v>0</v>
          </cell>
          <cell r="BE1093">
            <v>0</v>
          </cell>
          <cell r="BF1093">
            <v>0</v>
          </cell>
          <cell r="BG1093">
            <v>0</v>
          </cell>
          <cell r="BH1093">
            <v>0</v>
          </cell>
          <cell r="BI1093">
            <v>4107012</v>
          </cell>
          <cell r="BJ1093">
            <v>0</v>
          </cell>
        </row>
        <row r="1094">
          <cell r="A1094" t="str">
            <v>** Corporate Misc and Other Costs</v>
          </cell>
          <cell r="C1094">
            <v>2710.08</v>
          </cell>
          <cell r="D1094">
            <v>-1359232.44</v>
          </cell>
          <cell r="E1094">
            <v>0</v>
          </cell>
          <cell r="F1094">
            <v>-1359232.44</v>
          </cell>
          <cell r="G1094">
            <v>-3852478.79</v>
          </cell>
          <cell r="H1094">
            <v>0</v>
          </cell>
          <cell r="I1094">
            <v>0</v>
          </cell>
          <cell r="J1094">
            <v>0</v>
          </cell>
          <cell r="K1094">
            <v>-3852478.79</v>
          </cell>
          <cell r="L1094">
            <v>0</v>
          </cell>
          <cell r="M1094">
            <v>0</v>
          </cell>
          <cell r="N1094">
            <v>0</v>
          </cell>
          <cell r="O1094">
            <v>-39739.96</v>
          </cell>
          <cell r="P1094">
            <v>0</v>
          </cell>
          <cell r="Q1094">
            <v>-8165.45</v>
          </cell>
          <cell r="R1094">
            <v>0</v>
          </cell>
          <cell r="S1094">
            <v>0</v>
          </cell>
          <cell r="T1094">
            <v>0</v>
          </cell>
          <cell r="U1094">
            <v>0</v>
          </cell>
          <cell r="V1094">
            <v>-5256906.5599999996</v>
          </cell>
          <cell r="W1094">
            <v>0</v>
          </cell>
          <cell r="X1094">
            <v>0</v>
          </cell>
          <cell r="Y1094">
            <v>0</v>
          </cell>
          <cell r="Z1094">
            <v>0</v>
          </cell>
          <cell r="AA1094">
            <v>0</v>
          </cell>
          <cell r="AB1094">
            <v>0</v>
          </cell>
          <cell r="AC1094">
            <v>0</v>
          </cell>
          <cell r="AD1094">
            <v>0</v>
          </cell>
          <cell r="AE1094">
            <v>0</v>
          </cell>
          <cell r="AF1094">
            <v>0</v>
          </cell>
          <cell r="AG1094">
            <v>0</v>
          </cell>
          <cell r="AH1094">
            <v>0</v>
          </cell>
          <cell r="AI1094">
            <v>0</v>
          </cell>
          <cell r="AJ1094">
            <v>0</v>
          </cell>
          <cell r="AK1094">
            <v>0</v>
          </cell>
          <cell r="AL1094">
            <v>0</v>
          </cell>
          <cell r="AM1094">
            <v>0</v>
          </cell>
          <cell r="AN1094">
            <v>0</v>
          </cell>
          <cell r="AO1094">
            <v>0</v>
          </cell>
          <cell r="AP1094">
            <v>0</v>
          </cell>
          <cell r="AQ1094">
            <v>2710.08</v>
          </cell>
          <cell r="AR1094">
            <v>-1359232.44</v>
          </cell>
          <cell r="AS1094">
            <v>0</v>
          </cell>
          <cell r="AT1094">
            <v>-1359232.44</v>
          </cell>
          <cell r="AU1094">
            <v>-3852478.79</v>
          </cell>
          <cell r="AV1094">
            <v>0</v>
          </cell>
          <cell r="AW1094">
            <v>0</v>
          </cell>
          <cell r="AX1094">
            <v>0</v>
          </cell>
          <cell r="AY1094">
            <v>-3852478.79</v>
          </cell>
          <cell r="AZ1094">
            <v>0</v>
          </cell>
          <cell r="BA1094">
            <v>0</v>
          </cell>
          <cell r="BB1094">
            <v>0</v>
          </cell>
          <cell r="BC1094">
            <v>-39739.96</v>
          </cell>
          <cell r="BD1094">
            <v>0</v>
          </cell>
          <cell r="BE1094">
            <v>-8165.45</v>
          </cell>
          <cell r="BF1094">
            <v>0</v>
          </cell>
          <cell r="BG1094">
            <v>0</v>
          </cell>
          <cell r="BH1094">
            <v>0</v>
          </cell>
          <cell r="BI1094">
            <v>0</v>
          </cell>
          <cell r="BJ1094">
            <v>-5256906.5599999996</v>
          </cell>
        </row>
        <row r="1095">
          <cell r="A1095" t="str">
            <v>** Costs Transferred In/Out</v>
          </cell>
          <cell r="C1095">
            <v>0</v>
          </cell>
          <cell r="D1095">
            <v>-12619.78</v>
          </cell>
          <cell r="E1095">
            <v>0</v>
          </cell>
          <cell r="F1095">
            <v>-12619.78</v>
          </cell>
          <cell r="G1095">
            <v>12035.74</v>
          </cell>
          <cell r="H1095">
            <v>0</v>
          </cell>
          <cell r="I1095">
            <v>0</v>
          </cell>
          <cell r="J1095">
            <v>0</v>
          </cell>
          <cell r="K1095">
            <v>12035.74</v>
          </cell>
          <cell r="L1095">
            <v>0</v>
          </cell>
          <cell r="M1095">
            <v>0</v>
          </cell>
          <cell r="N1095">
            <v>0</v>
          </cell>
          <cell r="O1095">
            <v>0</v>
          </cell>
          <cell r="P1095">
            <v>0</v>
          </cell>
          <cell r="Q1095">
            <v>0</v>
          </cell>
          <cell r="R1095">
            <v>0</v>
          </cell>
          <cell r="S1095">
            <v>0</v>
          </cell>
          <cell r="T1095">
            <v>0</v>
          </cell>
          <cell r="U1095">
            <v>0</v>
          </cell>
          <cell r="V1095">
            <v>-584.04</v>
          </cell>
          <cell r="W1095">
            <v>0</v>
          </cell>
          <cell r="X1095">
            <v>0</v>
          </cell>
          <cell r="Y1095">
            <v>0</v>
          </cell>
          <cell r="Z1095">
            <v>0</v>
          </cell>
          <cell r="AA1095">
            <v>0</v>
          </cell>
          <cell r="AB1095">
            <v>0</v>
          </cell>
          <cell r="AC1095">
            <v>0</v>
          </cell>
          <cell r="AD1095">
            <v>0</v>
          </cell>
          <cell r="AE1095">
            <v>0</v>
          </cell>
          <cell r="AF1095">
            <v>0</v>
          </cell>
          <cell r="AG1095">
            <v>0</v>
          </cell>
          <cell r="AH1095">
            <v>0</v>
          </cell>
          <cell r="AI1095">
            <v>0</v>
          </cell>
          <cell r="AJ1095">
            <v>0</v>
          </cell>
          <cell r="AK1095">
            <v>0</v>
          </cell>
          <cell r="AL1095">
            <v>0</v>
          </cell>
          <cell r="AM1095">
            <v>0</v>
          </cell>
          <cell r="AN1095">
            <v>0</v>
          </cell>
          <cell r="AO1095">
            <v>0</v>
          </cell>
          <cell r="AP1095">
            <v>0</v>
          </cell>
          <cell r="AQ1095">
            <v>0</v>
          </cell>
          <cell r="AR1095">
            <v>-12619.78</v>
          </cell>
          <cell r="AS1095">
            <v>0</v>
          </cell>
          <cell r="AT1095">
            <v>-12619.78</v>
          </cell>
          <cell r="AU1095">
            <v>12035.74</v>
          </cell>
          <cell r="AV1095">
            <v>0</v>
          </cell>
          <cell r="AW1095">
            <v>0</v>
          </cell>
          <cell r="AX1095">
            <v>0</v>
          </cell>
          <cell r="AY1095">
            <v>12035.74</v>
          </cell>
          <cell r="AZ1095">
            <v>0</v>
          </cell>
          <cell r="BA1095">
            <v>0</v>
          </cell>
          <cell r="BB1095">
            <v>0</v>
          </cell>
          <cell r="BC1095">
            <v>0</v>
          </cell>
          <cell r="BD1095">
            <v>0</v>
          </cell>
          <cell r="BE1095">
            <v>0</v>
          </cell>
          <cell r="BF1095">
            <v>0</v>
          </cell>
          <cell r="BG1095">
            <v>0</v>
          </cell>
          <cell r="BH1095">
            <v>0</v>
          </cell>
          <cell r="BI1095">
            <v>0</v>
          </cell>
          <cell r="BJ1095">
            <v>-584.04</v>
          </cell>
        </row>
        <row r="1096">
          <cell r="A1096" t="str">
            <v>** Deferred Revenue IFRS</v>
          </cell>
          <cell r="C1096">
            <v>0</v>
          </cell>
          <cell r="D1096">
            <v>0</v>
          </cell>
          <cell r="E1096">
            <v>0</v>
          </cell>
          <cell r="F1096">
            <v>0</v>
          </cell>
          <cell r="G1096">
            <v>0</v>
          </cell>
          <cell r="H1096">
            <v>0</v>
          </cell>
          <cell r="I1096">
            <v>0</v>
          </cell>
          <cell r="J1096">
            <v>0</v>
          </cell>
          <cell r="K1096">
            <v>0</v>
          </cell>
          <cell r="L1096">
            <v>0</v>
          </cell>
          <cell r="M1096">
            <v>0</v>
          </cell>
          <cell r="N1096">
            <v>0</v>
          </cell>
          <cell r="O1096">
            <v>0</v>
          </cell>
          <cell r="P1096">
            <v>0</v>
          </cell>
          <cell r="Q1096">
            <v>0</v>
          </cell>
          <cell r="R1096">
            <v>0</v>
          </cell>
          <cell r="S1096">
            <v>0</v>
          </cell>
          <cell r="T1096">
            <v>0</v>
          </cell>
          <cell r="U1096">
            <v>0</v>
          </cell>
          <cell r="V1096">
            <v>0</v>
          </cell>
          <cell r="W1096">
            <v>0</v>
          </cell>
          <cell r="X1096">
            <v>0</v>
          </cell>
          <cell r="Y1096">
            <v>0</v>
          </cell>
          <cell r="Z1096">
            <v>0</v>
          </cell>
          <cell r="AA1096">
            <v>0</v>
          </cell>
          <cell r="AB1096">
            <v>0</v>
          </cell>
          <cell r="AC1096">
            <v>0</v>
          </cell>
          <cell r="AD1096">
            <v>0</v>
          </cell>
          <cell r="AE1096">
            <v>0</v>
          </cell>
          <cell r="AF1096">
            <v>0</v>
          </cell>
          <cell r="AG1096">
            <v>0</v>
          </cell>
          <cell r="AH1096">
            <v>0</v>
          </cell>
          <cell r="AI1096">
            <v>0</v>
          </cell>
          <cell r="AJ1096">
            <v>0</v>
          </cell>
          <cell r="AK1096">
            <v>0</v>
          </cell>
          <cell r="AL1096">
            <v>0</v>
          </cell>
          <cell r="AM1096">
            <v>0</v>
          </cell>
          <cell r="AN1096">
            <v>0</v>
          </cell>
          <cell r="AO1096">
            <v>0</v>
          </cell>
          <cell r="AP1096">
            <v>0</v>
          </cell>
          <cell r="AQ1096">
            <v>0</v>
          </cell>
          <cell r="AR1096">
            <v>0</v>
          </cell>
          <cell r="AS1096">
            <v>0</v>
          </cell>
          <cell r="AT1096">
            <v>0</v>
          </cell>
          <cell r="AU1096">
            <v>0</v>
          </cell>
          <cell r="AV1096">
            <v>0</v>
          </cell>
          <cell r="AW1096">
            <v>0</v>
          </cell>
          <cell r="AX1096">
            <v>0</v>
          </cell>
          <cell r="AY1096">
            <v>0</v>
          </cell>
          <cell r="AZ1096">
            <v>0</v>
          </cell>
          <cell r="BA1096">
            <v>0</v>
          </cell>
          <cell r="BB1096">
            <v>0</v>
          </cell>
          <cell r="BC1096">
            <v>0</v>
          </cell>
          <cell r="BD1096">
            <v>0</v>
          </cell>
          <cell r="BE1096">
            <v>0</v>
          </cell>
          <cell r="BF1096">
            <v>0</v>
          </cell>
          <cell r="BG1096">
            <v>0</v>
          </cell>
          <cell r="BH1096">
            <v>0</v>
          </cell>
          <cell r="BI1096">
            <v>0</v>
          </cell>
          <cell r="BJ1096">
            <v>0</v>
          </cell>
        </row>
        <row r="1097">
          <cell r="A1097" t="str">
            <v>** Deferred Tax Liability Current</v>
          </cell>
          <cell r="C1097">
            <v>0</v>
          </cell>
          <cell r="D1097">
            <v>0</v>
          </cell>
          <cell r="E1097">
            <v>0</v>
          </cell>
          <cell r="F1097">
            <v>0</v>
          </cell>
          <cell r="G1097">
            <v>0</v>
          </cell>
          <cell r="H1097">
            <v>0</v>
          </cell>
          <cell r="I1097">
            <v>0</v>
          </cell>
          <cell r="J1097">
            <v>0</v>
          </cell>
          <cell r="K1097">
            <v>0</v>
          </cell>
          <cell r="L1097">
            <v>0</v>
          </cell>
          <cell r="M1097">
            <v>-0.44</v>
          </cell>
          <cell r="N1097">
            <v>-0.44</v>
          </cell>
          <cell r="O1097">
            <v>2.6</v>
          </cell>
          <cell r="P1097">
            <v>-0.51</v>
          </cell>
          <cell r="Q1097">
            <v>0</v>
          </cell>
          <cell r="R1097">
            <v>0</v>
          </cell>
          <cell r="S1097">
            <v>0</v>
          </cell>
          <cell r="T1097">
            <v>0</v>
          </cell>
          <cell r="U1097">
            <v>0</v>
          </cell>
          <cell r="V1097">
            <v>1.65</v>
          </cell>
          <cell r="W1097">
            <v>0</v>
          </cell>
          <cell r="X1097">
            <v>0</v>
          </cell>
          <cell r="Y1097">
            <v>0</v>
          </cell>
          <cell r="Z1097">
            <v>0</v>
          </cell>
          <cell r="AA1097">
            <v>0</v>
          </cell>
          <cell r="AB1097">
            <v>0</v>
          </cell>
          <cell r="AC1097">
            <v>0</v>
          </cell>
          <cell r="AD1097">
            <v>0</v>
          </cell>
          <cell r="AE1097">
            <v>0</v>
          </cell>
          <cell r="AF1097">
            <v>0</v>
          </cell>
          <cell r="AG1097">
            <v>0</v>
          </cell>
          <cell r="AH1097">
            <v>0</v>
          </cell>
          <cell r="AI1097">
            <v>0</v>
          </cell>
          <cell r="AJ1097">
            <v>0</v>
          </cell>
          <cell r="AK1097">
            <v>0</v>
          </cell>
          <cell r="AL1097">
            <v>0</v>
          </cell>
          <cell r="AM1097">
            <v>0</v>
          </cell>
          <cell r="AN1097">
            <v>0</v>
          </cell>
          <cell r="AO1097">
            <v>0</v>
          </cell>
          <cell r="AP1097">
            <v>0</v>
          </cell>
          <cell r="AQ1097">
            <v>0</v>
          </cell>
          <cell r="AR1097">
            <v>0</v>
          </cell>
          <cell r="AS1097">
            <v>0</v>
          </cell>
          <cell r="AT1097">
            <v>0</v>
          </cell>
          <cell r="AU1097">
            <v>0</v>
          </cell>
          <cell r="AV1097">
            <v>0</v>
          </cell>
          <cell r="AW1097">
            <v>0</v>
          </cell>
          <cell r="AX1097">
            <v>0</v>
          </cell>
          <cell r="AY1097">
            <v>0</v>
          </cell>
          <cell r="AZ1097">
            <v>0</v>
          </cell>
          <cell r="BA1097">
            <v>-0.44</v>
          </cell>
          <cell r="BB1097">
            <v>-0.44</v>
          </cell>
          <cell r="BC1097">
            <v>2.6</v>
          </cell>
          <cell r="BD1097">
            <v>-0.51</v>
          </cell>
          <cell r="BE1097">
            <v>0</v>
          </cell>
          <cell r="BF1097">
            <v>0</v>
          </cell>
          <cell r="BG1097">
            <v>0</v>
          </cell>
          <cell r="BH1097">
            <v>0</v>
          </cell>
          <cell r="BI1097">
            <v>0</v>
          </cell>
          <cell r="BJ1097">
            <v>1.65</v>
          </cell>
        </row>
        <row r="1098">
          <cell r="A1098" t="str">
            <v>** Depreciation</v>
          </cell>
          <cell r="C1098">
            <v>0</v>
          </cell>
          <cell r="D1098">
            <v>314125469.94999999</v>
          </cell>
          <cell r="E1098">
            <v>320616.33</v>
          </cell>
          <cell r="F1098">
            <v>314446086.27999997</v>
          </cell>
          <cell r="G1098">
            <v>298860946.64999998</v>
          </cell>
          <cell r="H1098">
            <v>0</v>
          </cell>
          <cell r="I1098">
            <v>0</v>
          </cell>
          <cell r="J1098">
            <v>0</v>
          </cell>
          <cell r="K1098">
            <v>298860946.64999998</v>
          </cell>
          <cell r="L1098">
            <v>0</v>
          </cell>
          <cell r="M1098">
            <v>0</v>
          </cell>
          <cell r="N1098">
            <v>0</v>
          </cell>
          <cell r="O1098">
            <v>10204554.34</v>
          </cell>
          <cell r="P1098">
            <v>119565.63</v>
          </cell>
          <cell r="Q1098">
            <v>3503327.71</v>
          </cell>
          <cell r="R1098">
            <v>11946428.720000001</v>
          </cell>
          <cell r="S1098">
            <v>0</v>
          </cell>
          <cell r="T1098">
            <v>0</v>
          </cell>
          <cell r="U1098">
            <v>-21720.959999999999</v>
          </cell>
          <cell r="V1098">
            <v>639059188.37</v>
          </cell>
          <cell r="W1098">
            <v>0</v>
          </cell>
          <cell r="X1098">
            <v>0</v>
          </cell>
          <cell r="Y1098">
            <v>0</v>
          </cell>
          <cell r="Z1098">
            <v>0</v>
          </cell>
          <cell r="AA1098">
            <v>0</v>
          </cell>
          <cell r="AB1098">
            <v>0</v>
          </cell>
          <cell r="AC1098">
            <v>0</v>
          </cell>
          <cell r="AD1098">
            <v>0</v>
          </cell>
          <cell r="AE1098">
            <v>0</v>
          </cell>
          <cell r="AF1098">
            <v>0</v>
          </cell>
          <cell r="AG1098">
            <v>0</v>
          </cell>
          <cell r="AH1098">
            <v>0</v>
          </cell>
          <cell r="AI1098">
            <v>0</v>
          </cell>
          <cell r="AJ1098">
            <v>0</v>
          </cell>
          <cell r="AK1098">
            <v>0</v>
          </cell>
          <cell r="AL1098">
            <v>0</v>
          </cell>
          <cell r="AM1098">
            <v>0</v>
          </cell>
          <cell r="AN1098">
            <v>0</v>
          </cell>
          <cell r="AO1098">
            <v>0</v>
          </cell>
          <cell r="AP1098">
            <v>0</v>
          </cell>
          <cell r="AQ1098">
            <v>0</v>
          </cell>
          <cell r="AR1098">
            <v>314125469.94999999</v>
          </cell>
          <cell r="AS1098">
            <v>320616.33</v>
          </cell>
          <cell r="AT1098">
            <v>314446086.27999997</v>
          </cell>
          <cell r="AU1098">
            <v>298860946.64999998</v>
          </cell>
          <cell r="AV1098">
            <v>0</v>
          </cell>
          <cell r="AW1098">
            <v>0</v>
          </cell>
          <cell r="AX1098">
            <v>0</v>
          </cell>
          <cell r="AY1098">
            <v>298860946.64999998</v>
          </cell>
          <cell r="AZ1098">
            <v>0</v>
          </cell>
          <cell r="BA1098">
            <v>0</v>
          </cell>
          <cell r="BB1098">
            <v>0</v>
          </cell>
          <cell r="BC1098">
            <v>10204554.34</v>
          </cell>
          <cell r="BD1098">
            <v>119565.63</v>
          </cell>
          <cell r="BE1098">
            <v>3503327.71</v>
          </cell>
          <cell r="BF1098">
            <v>11946428.720000001</v>
          </cell>
          <cell r="BG1098">
            <v>0</v>
          </cell>
          <cell r="BH1098">
            <v>0</v>
          </cell>
          <cell r="BI1098">
            <v>-21720.959999999999</v>
          </cell>
          <cell r="BJ1098">
            <v>639059188.37</v>
          </cell>
        </row>
        <row r="1099">
          <cell r="A1099" t="str">
            <v>** Disallowable - Labour Recovery</v>
          </cell>
          <cell r="C1099">
            <v>0</v>
          </cell>
          <cell r="D1099">
            <v>-48157546.880000003</v>
          </cell>
          <cell r="E1099">
            <v>0</v>
          </cell>
          <cell r="F1099">
            <v>-48157546.880000003</v>
          </cell>
          <cell r="G1099">
            <v>-51193156.329999998</v>
          </cell>
          <cell r="H1099">
            <v>0</v>
          </cell>
          <cell r="I1099">
            <v>0</v>
          </cell>
          <cell r="J1099">
            <v>0</v>
          </cell>
          <cell r="K1099">
            <v>-51193156.329999998</v>
          </cell>
          <cell r="L1099">
            <v>0</v>
          </cell>
          <cell r="M1099">
            <v>0</v>
          </cell>
          <cell r="N1099">
            <v>0</v>
          </cell>
          <cell r="O1099">
            <v>0</v>
          </cell>
          <cell r="P1099">
            <v>0</v>
          </cell>
          <cell r="Q1099">
            <v>-877749.42</v>
          </cell>
          <cell r="R1099">
            <v>0</v>
          </cell>
          <cell r="S1099">
            <v>0</v>
          </cell>
          <cell r="T1099">
            <v>0</v>
          </cell>
          <cell r="U1099">
            <v>0</v>
          </cell>
          <cell r="V1099">
            <v>-100228452.63</v>
          </cell>
          <cell r="W1099">
            <v>0</v>
          </cell>
          <cell r="X1099">
            <v>0</v>
          </cell>
          <cell r="Y1099">
            <v>0</v>
          </cell>
          <cell r="Z1099">
            <v>0</v>
          </cell>
          <cell r="AA1099">
            <v>0</v>
          </cell>
          <cell r="AB1099">
            <v>0</v>
          </cell>
          <cell r="AC1099">
            <v>0</v>
          </cell>
          <cell r="AD1099">
            <v>0</v>
          </cell>
          <cell r="AE1099">
            <v>0</v>
          </cell>
          <cell r="AF1099">
            <v>0</v>
          </cell>
          <cell r="AG1099">
            <v>0</v>
          </cell>
          <cell r="AH1099">
            <v>0</v>
          </cell>
          <cell r="AI1099">
            <v>0</v>
          </cell>
          <cell r="AJ1099">
            <v>0</v>
          </cell>
          <cell r="AK1099">
            <v>0</v>
          </cell>
          <cell r="AL1099">
            <v>0</v>
          </cell>
          <cell r="AM1099">
            <v>0</v>
          </cell>
          <cell r="AN1099">
            <v>0</v>
          </cell>
          <cell r="AO1099">
            <v>0</v>
          </cell>
          <cell r="AP1099">
            <v>0</v>
          </cell>
          <cell r="AQ1099">
            <v>0</v>
          </cell>
          <cell r="AR1099">
            <v>-48157546.880000003</v>
          </cell>
          <cell r="AS1099">
            <v>0</v>
          </cell>
          <cell r="AT1099">
            <v>-48157546.880000003</v>
          </cell>
          <cell r="AU1099">
            <v>-51193156.329999998</v>
          </cell>
          <cell r="AV1099">
            <v>0</v>
          </cell>
          <cell r="AW1099">
            <v>0</v>
          </cell>
          <cell r="AX1099">
            <v>0</v>
          </cell>
          <cell r="AY1099">
            <v>-51193156.329999998</v>
          </cell>
          <cell r="AZ1099">
            <v>0</v>
          </cell>
          <cell r="BA1099">
            <v>0</v>
          </cell>
          <cell r="BB1099">
            <v>0</v>
          </cell>
          <cell r="BC1099">
            <v>0</v>
          </cell>
          <cell r="BD1099">
            <v>0</v>
          </cell>
          <cell r="BE1099">
            <v>-877749.42</v>
          </cell>
          <cell r="BF1099">
            <v>0</v>
          </cell>
          <cell r="BG1099">
            <v>0</v>
          </cell>
          <cell r="BH1099">
            <v>0</v>
          </cell>
          <cell r="BI1099">
            <v>0</v>
          </cell>
          <cell r="BJ1099">
            <v>-100228452.63</v>
          </cell>
        </row>
        <row r="1100">
          <cell r="A1100" t="str">
            <v>** Disallowable - Recovery - Mate</v>
          </cell>
          <cell r="C1100">
            <v>0</v>
          </cell>
          <cell r="D1100">
            <v>-2416230.83</v>
          </cell>
          <cell r="E1100">
            <v>0</v>
          </cell>
          <cell r="F1100">
            <v>-2416230.83</v>
          </cell>
          <cell r="G1100">
            <v>-1020473.82</v>
          </cell>
          <cell r="H1100">
            <v>0</v>
          </cell>
          <cell r="I1100">
            <v>0</v>
          </cell>
          <cell r="J1100">
            <v>0</v>
          </cell>
          <cell r="K1100">
            <v>-1020473.82</v>
          </cell>
          <cell r="L1100">
            <v>0</v>
          </cell>
          <cell r="M1100">
            <v>0</v>
          </cell>
          <cell r="N1100">
            <v>0</v>
          </cell>
          <cell r="O1100">
            <v>0</v>
          </cell>
          <cell r="P1100">
            <v>0</v>
          </cell>
          <cell r="Q1100">
            <v>-24250.86</v>
          </cell>
          <cell r="R1100">
            <v>0</v>
          </cell>
          <cell r="S1100">
            <v>0</v>
          </cell>
          <cell r="T1100">
            <v>0</v>
          </cell>
          <cell r="U1100">
            <v>0</v>
          </cell>
          <cell r="V1100">
            <v>-3460955.51</v>
          </cell>
          <cell r="W1100">
            <v>0</v>
          </cell>
          <cell r="X1100">
            <v>0</v>
          </cell>
          <cell r="Y1100">
            <v>0</v>
          </cell>
          <cell r="Z1100">
            <v>0</v>
          </cell>
          <cell r="AA1100">
            <v>0</v>
          </cell>
          <cell r="AB1100">
            <v>0</v>
          </cell>
          <cell r="AC1100">
            <v>0</v>
          </cell>
          <cell r="AD1100">
            <v>0</v>
          </cell>
          <cell r="AE1100">
            <v>0</v>
          </cell>
          <cell r="AF1100">
            <v>0</v>
          </cell>
          <cell r="AG1100">
            <v>0</v>
          </cell>
          <cell r="AH1100">
            <v>0</v>
          </cell>
          <cell r="AI1100">
            <v>0</v>
          </cell>
          <cell r="AJ1100">
            <v>0</v>
          </cell>
          <cell r="AK1100">
            <v>0</v>
          </cell>
          <cell r="AL1100">
            <v>0</v>
          </cell>
          <cell r="AM1100">
            <v>0</v>
          </cell>
          <cell r="AN1100">
            <v>0</v>
          </cell>
          <cell r="AO1100">
            <v>0</v>
          </cell>
          <cell r="AP1100">
            <v>0</v>
          </cell>
          <cell r="AQ1100">
            <v>0</v>
          </cell>
          <cell r="AR1100">
            <v>-2416230.83</v>
          </cell>
          <cell r="AS1100">
            <v>0</v>
          </cell>
          <cell r="AT1100">
            <v>-2416230.83</v>
          </cell>
          <cell r="AU1100">
            <v>-1020473.82</v>
          </cell>
          <cell r="AV1100">
            <v>0</v>
          </cell>
          <cell r="AW1100">
            <v>0</v>
          </cell>
          <cell r="AX1100">
            <v>0</v>
          </cell>
          <cell r="AY1100">
            <v>-1020473.82</v>
          </cell>
          <cell r="AZ1100">
            <v>0</v>
          </cell>
          <cell r="BA1100">
            <v>0</v>
          </cell>
          <cell r="BB1100">
            <v>0</v>
          </cell>
          <cell r="BC1100">
            <v>0</v>
          </cell>
          <cell r="BD1100">
            <v>0</v>
          </cell>
          <cell r="BE1100">
            <v>-24250.86</v>
          </cell>
          <cell r="BF1100">
            <v>0</v>
          </cell>
          <cell r="BG1100">
            <v>0</v>
          </cell>
          <cell r="BH1100">
            <v>0</v>
          </cell>
          <cell r="BI1100">
            <v>0</v>
          </cell>
          <cell r="BJ1100">
            <v>-3460955.51</v>
          </cell>
        </row>
        <row r="1101">
          <cell r="A1101" t="str">
            <v>** Disallowable - Settlement - In</v>
          </cell>
          <cell r="C1101">
            <v>0</v>
          </cell>
          <cell r="D1101">
            <v>-6334839.8399999999</v>
          </cell>
          <cell r="E1101">
            <v>0</v>
          </cell>
          <cell r="F1101">
            <v>-6334839.8399999999</v>
          </cell>
          <cell r="G1101">
            <v>-3563556.66</v>
          </cell>
          <cell r="H1101">
            <v>0</v>
          </cell>
          <cell r="I1101">
            <v>0</v>
          </cell>
          <cell r="J1101">
            <v>0</v>
          </cell>
          <cell r="K1101">
            <v>-3563556.66</v>
          </cell>
          <cell r="L1101">
            <v>0</v>
          </cell>
          <cell r="M1101">
            <v>0</v>
          </cell>
          <cell r="N1101">
            <v>0</v>
          </cell>
          <cell r="O1101">
            <v>0</v>
          </cell>
          <cell r="P1101">
            <v>0</v>
          </cell>
          <cell r="Q1101">
            <v>-49523.72</v>
          </cell>
          <cell r="R1101">
            <v>0</v>
          </cell>
          <cell r="S1101">
            <v>0</v>
          </cell>
          <cell r="T1101">
            <v>0</v>
          </cell>
          <cell r="U1101">
            <v>0</v>
          </cell>
          <cell r="V1101">
            <v>-9947920.2200000007</v>
          </cell>
          <cell r="W1101">
            <v>0</v>
          </cell>
          <cell r="X1101">
            <v>0</v>
          </cell>
          <cell r="Y1101">
            <v>0</v>
          </cell>
          <cell r="Z1101">
            <v>0</v>
          </cell>
          <cell r="AA1101">
            <v>0</v>
          </cell>
          <cell r="AB1101">
            <v>0</v>
          </cell>
          <cell r="AC1101">
            <v>0</v>
          </cell>
          <cell r="AD1101">
            <v>0</v>
          </cell>
          <cell r="AE1101">
            <v>0</v>
          </cell>
          <cell r="AF1101">
            <v>0</v>
          </cell>
          <cell r="AG1101">
            <v>0</v>
          </cell>
          <cell r="AH1101">
            <v>0</v>
          </cell>
          <cell r="AI1101">
            <v>0</v>
          </cell>
          <cell r="AJ1101">
            <v>0</v>
          </cell>
          <cell r="AK1101">
            <v>0</v>
          </cell>
          <cell r="AL1101">
            <v>0</v>
          </cell>
          <cell r="AM1101">
            <v>0</v>
          </cell>
          <cell r="AN1101">
            <v>0</v>
          </cell>
          <cell r="AO1101">
            <v>0</v>
          </cell>
          <cell r="AP1101">
            <v>0</v>
          </cell>
          <cell r="AQ1101">
            <v>0</v>
          </cell>
          <cell r="AR1101">
            <v>-6334839.8399999999</v>
          </cell>
          <cell r="AS1101">
            <v>0</v>
          </cell>
          <cell r="AT1101">
            <v>-6334839.8399999999</v>
          </cell>
          <cell r="AU1101">
            <v>-3563556.66</v>
          </cell>
          <cell r="AV1101">
            <v>0</v>
          </cell>
          <cell r="AW1101">
            <v>0</v>
          </cell>
          <cell r="AX1101">
            <v>0</v>
          </cell>
          <cell r="AY1101">
            <v>-3563556.66</v>
          </cell>
          <cell r="AZ1101">
            <v>0</v>
          </cell>
          <cell r="BA1101">
            <v>0</v>
          </cell>
          <cell r="BB1101">
            <v>0</v>
          </cell>
          <cell r="BC1101">
            <v>0</v>
          </cell>
          <cell r="BD1101">
            <v>0</v>
          </cell>
          <cell r="BE1101">
            <v>-49523.72</v>
          </cell>
          <cell r="BF1101">
            <v>0</v>
          </cell>
          <cell r="BG1101">
            <v>0</v>
          </cell>
          <cell r="BH1101">
            <v>0</v>
          </cell>
          <cell r="BI1101">
            <v>0</v>
          </cell>
          <cell r="BJ1101">
            <v>-9947920.2200000007</v>
          </cell>
        </row>
        <row r="1102">
          <cell r="A1102" t="str">
            <v>** Disallowable - Source - Intere</v>
          </cell>
          <cell r="C1102">
            <v>0</v>
          </cell>
          <cell r="D1102">
            <v>6347699.7199999997</v>
          </cell>
          <cell r="E1102">
            <v>0</v>
          </cell>
          <cell r="F1102">
            <v>6347699.7199999997</v>
          </cell>
          <cell r="G1102">
            <v>3565906.01</v>
          </cell>
          <cell r="H1102">
            <v>0</v>
          </cell>
          <cell r="I1102">
            <v>0</v>
          </cell>
          <cell r="J1102">
            <v>0</v>
          </cell>
          <cell r="K1102">
            <v>3565906.01</v>
          </cell>
          <cell r="L1102">
            <v>0</v>
          </cell>
          <cell r="M1102">
            <v>0</v>
          </cell>
          <cell r="N1102">
            <v>0</v>
          </cell>
          <cell r="O1102">
            <v>0</v>
          </cell>
          <cell r="P1102">
            <v>0</v>
          </cell>
          <cell r="Q1102">
            <v>49564.89</v>
          </cell>
          <cell r="R1102">
            <v>0</v>
          </cell>
          <cell r="S1102">
            <v>0</v>
          </cell>
          <cell r="T1102">
            <v>0</v>
          </cell>
          <cell r="U1102">
            <v>0</v>
          </cell>
          <cell r="V1102">
            <v>9963170.6199999992</v>
          </cell>
          <cell r="W1102">
            <v>0</v>
          </cell>
          <cell r="X1102">
            <v>0</v>
          </cell>
          <cell r="Y1102">
            <v>0</v>
          </cell>
          <cell r="Z1102">
            <v>0</v>
          </cell>
          <cell r="AA1102">
            <v>0</v>
          </cell>
          <cell r="AB1102">
            <v>0</v>
          </cell>
          <cell r="AC1102">
            <v>0</v>
          </cell>
          <cell r="AD1102">
            <v>0</v>
          </cell>
          <cell r="AE1102">
            <v>0</v>
          </cell>
          <cell r="AF1102">
            <v>0</v>
          </cell>
          <cell r="AG1102">
            <v>0</v>
          </cell>
          <cell r="AH1102">
            <v>0</v>
          </cell>
          <cell r="AI1102">
            <v>0</v>
          </cell>
          <cell r="AJ1102">
            <v>0</v>
          </cell>
          <cell r="AK1102">
            <v>0</v>
          </cell>
          <cell r="AL1102">
            <v>0</v>
          </cell>
          <cell r="AM1102">
            <v>0</v>
          </cell>
          <cell r="AN1102">
            <v>0</v>
          </cell>
          <cell r="AO1102">
            <v>0</v>
          </cell>
          <cell r="AP1102">
            <v>0</v>
          </cell>
          <cell r="AQ1102">
            <v>0</v>
          </cell>
          <cell r="AR1102">
            <v>6347699.7199999997</v>
          </cell>
          <cell r="AS1102">
            <v>0</v>
          </cell>
          <cell r="AT1102">
            <v>6347699.7199999997</v>
          </cell>
          <cell r="AU1102">
            <v>3565906.01</v>
          </cell>
          <cell r="AV1102">
            <v>0</v>
          </cell>
          <cell r="AW1102">
            <v>0</v>
          </cell>
          <cell r="AX1102">
            <v>0</v>
          </cell>
          <cell r="AY1102">
            <v>3565906.01</v>
          </cell>
          <cell r="AZ1102">
            <v>0</v>
          </cell>
          <cell r="BA1102">
            <v>0</v>
          </cell>
          <cell r="BB1102">
            <v>0</v>
          </cell>
          <cell r="BC1102">
            <v>0</v>
          </cell>
          <cell r="BD1102">
            <v>0</v>
          </cell>
          <cell r="BE1102">
            <v>49564.89</v>
          </cell>
          <cell r="BF1102">
            <v>0</v>
          </cell>
          <cell r="BG1102">
            <v>0</v>
          </cell>
          <cell r="BH1102">
            <v>0</v>
          </cell>
          <cell r="BI1102">
            <v>0</v>
          </cell>
          <cell r="BJ1102">
            <v>9963170.6199999992</v>
          </cell>
        </row>
        <row r="1103">
          <cell r="A1103" t="str">
            <v>** Disallowable - TWE</v>
          </cell>
          <cell r="C1103">
            <v>0</v>
          </cell>
          <cell r="D1103">
            <v>-1566145.62</v>
          </cell>
          <cell r="E1103">
            <v>0</v>
          </cell>
          <cell r="F1103">
            <v>-1566145.62</v>
          </cell>
          <cell r="G1103">
            <v>3000502.96</v>
          </cell>
          <cell r="H1103">
            <v>0</v>
          </cell>
          <cell r="I1103">
            <v>0</v>
          </cell>
          <cell r="J1103">
            <v>0</v>
          </cell>
          <cell r="K1103">
            <v>3000502.96</v>
          </cell>
          <cell r="L1103">
            <v>0</v>
          </cell>
          <cell r="M1103">
            <v>0</v>
          </cell>
          <cell r="N1103">
            <v>0</v>
          </cell>
          <cell r="O1103">
            <v>0</v>
          </cell>
          <cell r="P1103">
            <v>0</v>
          </cell>
          <cell r="Q1103">
            <v>-161221.35999999999</v>
          </cell>
          <cell r="R1103">
            <v>0</v>
          </cell>
          <cell r="S1103">
            <v>0</v>
          </cell>
          <cell r="T1103">
            <v>0</v>
          </cell>
          <cell r="U1103">
            <v>0</v>
          </cell>
          <cell r="V1103">
            <v>1273135.98</v>
          </cell>
          <cell r="W1103">
            <v>0</v>
          </cell>
          <cell r="X1103">
            <v>0</v>
          </cell>
          <cell r="Y1103">
            <v>0</v>
          </cell>
          <cell r="Z1103">
            <v>0</v>
          </cell>
          <cell r="AA1103">
            <v>0</v>
          </cell>
          <cell r="AB1103">
            <v>0</v>
          </cell>
          <cell r="AC1103">
            <v>0</v>
          </cell>
          <cell r="AD1103">
            <v>0</v>
          </cell>
          <cell r="AE1103">
            <v>0</v>
          </cell>
          <cell r="AF1103">
            <v>0</v>
          </cell>
          <cell r="AG1103">
            <v>0</v>
          </cell>
          <cell r="AH1103">
            <v>0</v>
          </cell>
          <cell r="AI1103">
            <v>0</v>
          </cell>
          <cell r="AJ1103">
            <v>0</v>
          </cell>
          <cell r="AK1103">
            <v>0</v>
          </cell>
          <cell r="AL1103">
            <v>0</v>
          </cell>
          <cell r="AM1103">
            <v>0</v>
          </cell>
          <cell r="AN1103">
            <v>0</v>
          </cell>
          <cell r="AO1103">
            <v>0</v>
          </cell>
          <cell r="AP1103">
            <v>0</v>
          </cell>
          <cell r="AQ1103">
            <v>0</v>
          </cell>
          <cell r="AR1103">
            <v>-1566145.62</v>
          </cell>
          <cell r="AS1103">
            <v>0</v>
          </cell>
          <cell r="AT1103">
            <v>-1566145.62</v>
          </cell>
          <cell r="AU1103">
            <v>3000502.96</v>
          </cell>
          <cell r="AV1103">
            <v>0</v>
          </cell>
          <cell r="AW1103">
            <v>0</v>
          </cell>
          <cell r="AX1103">
            <v>0</v>
          </cell>
          <cell r="AY1103">
            <v>3000502.96</v>
          </cell>
          <cell r="AZ1103">
            <v>0</v>
          </cell>
          <cell r="BA1103">
            <v>0</v>
          </cell>
          <cell r="BB1103">
            <v>0</v>
          </cell>
          <cell r="BC1103">
            <v>0</v>
          </cell>
          <cell r="BD1103">
            <v>0</v>
          </cell>
          <cell r="BE1103">
            <v>-161221.35999999999</v>
          </cell>
          <cell r="BF1103">
            <v>0</v>
          </cell>
          <cell r="BG1103">
            <v>0</v>
          </cell>
          <cell r="BH1103">
            <v>0</v>
          </cell>
          <cell r="BI1103">
            <v>0</v>
          </cell>
          <cell r="BJ1103">
            <v>1273135.98</v>
          </cell>
        </row>
        <row r="1104">
          <cell r="A1104" t="str">
            <v>** Disallowable - TWE Cost</v>
          </cell>
          <cell r="C1104">
            <v>0</v>
          </cell>
          <cell r="D1104">
            <v>-28871.56</v>
          </cell>
          <cell r="E1104">
            <v>0</v>
          </cell>
          <cell r="F1104">
            <v>-28871.56</v>
          </cell>
          <cell r="G1104">
            <v>-207138.68</v>
          </cell>
          <cell r="H1104">
            <v>0</v>
          </cell>
          <cell r="I1104">
            <v>0</v>
          </cell>
          <cell r="J1104">
            <v>0</v>
          </cell>
          <cell r="K1104">
            <v>-207138.68</v>
          </cell>
          <cell r="L1104">
            <v>0</v>
          </cell>
          <cell r="M1104">
            <v>0</v>
          </cell>
          <cell r="N1104">
            <v>0</v>
          </cell>
          <cell r="O1104">
            <v>0</v>
          </cell>
          <cell r="P1104">
            <v>0</v>
          </cell>
          <cell r="Q1104">
            <v>0</v>
          </cell>
          <cell r="R1104">
            <v>0</v>
          </cell>
          <cell r="S1104">
            <v>0</v>
          </cell>
          <cell r="T1104">
            <v>0</v>
          </cell>
          <cell r="U1104">
            <v>0</v>
          </cell>
          <cell r="V1104">
            <v>-236010.23999999999</v>
          </cell>
          <cell r="W1104">
            <v>0</v>
          </cell>
          <cell r="X1104">
            <v>0</v>
          </cell>
          <cell r="Y1104">
            <v>0</v>
          </cell>
          <cell r="Z1104">
            <v>0</v>
          </cell>
          <cell r="AA1104">
            <v>0</v>
          </cell>
          <cell r="AB1104">
            <v>0</v>
          </cell>
          <cell r="AC1104">
            <v>0</v>
          </cell>
          <cell r="AD1104">
            <v>0</v>
          </cell>
          <cell r="AE1104">
            <v>0</v>
          </cell>
          <cell r="AF1104">
            <v>0</v>
          </cell>
          <cell r="AG1104">
            <v>0</v>
          </cell>
          <cell r="AH1104">
            <v>0</v>
          </cell>
          <cell r="AI1104">
            <v>0</v>
          </cell>
          <cell r="AJ1104">
            <v>0</v>
          </cell>
          <cell r="AK1104">
            <v>0</v>
          </cell>
          <cell r="AL1104">
            <v>0</v>
          </cell>
          <cell r="AM1104">
            <v>0</v>
          </cell>
          <cell r="AN1104">
            <v>0</v>
          </cell>
          <cell r="AO1104">
            <v>0</v>
          </cell>
          <cell r="AP1104">
            <v>0</v>
          </cell>
          <cell r="AQ1104">
            <v>0</v>
          </cell>
          <cell r="AR1104">
            <v>-28871.56</v>
          </cell>
          <cell r="AS1104">
            <v>0</v>
          </cell>
          <cell r="AT1104">
            <v>-28871.56</v>
          </cell>
          <cell r="AU1104">
            <v>-207138.68</v>
          </cell>
          <cell r="AV1104">
            <v>0</v>
          </cell>
          <cell r="AW1104">
            <v>0</v>
          </cell>
          <cell r="AX1104">
            <v>0</v>
          </cell>
          <cell r="AY1104">
            <v>-207138.68</v>
          </cell>
          <cell r="AZ1104">
            <v>0</v>
          </cell>
          <cell r="BA1104">
            <v>0</v>
          </cell>
          <cell r="BB1104">
            <v>0</v>
          </cell>
          <cell r="BC1104">
            <v>0</v>
          </cell>
          <cell r="BD1104">
            <v>0</v>
          </cell>
          <cell r="BE1104">
            <v>0</v>
          </cell>
          <cell r="BF1104">
            <v>0</v>
          </cell>
          <cell r="BG1104">
            <v>0</v>
          </cell>
          <cell r="BH1104">
            <v>0</v>
          </cell>
          <cell r="BI1104">
            <v>0</v>
          </cell>
          <cell r="BJ1104">
            <v>-236010.23999999999</v>
          </cell>
        </row>
        <row r="1105">
          <cell r="A1105" t="str">
            <v>** Disallowable- Recovery- Corpor</v>
          </cell>
          <cell r="C1105">
            <v>0</v>
          </cell>
          <cell r="D1105">
            <v>-110648323.70999999</v>
          </cell>
          <cell r="E1105">
            <v>0</v>
          </cell>
          <cell r="F1105">
            <v>-110648323.70999999</v>
          </cell>
          <cell r="G1105">
            <v>-83021119.730000004</v>
          </cell>
          <cell r="H1105">
            <v>0</v>
          </cell>
          <cell r="I1105">
            <v>0</v>
          </cell>
          <cell r="J1105">
            <v>0</v>
          </cell>
          <cell r="K1105">
            <v>-83021119.730000004</v>
          </cell>
          <cell r="L1105">
            <v>0</v>
          </cell>
          <cell r="M1105">
            <v>0</v>
          </cell>
          <cell r="N1105">
            <v>0</v>
          </cell>
          <cell r="O1105">
            <v>0</v>
          </cell>
          <cell r="P1105">
            <v>0</v>
          </cell>
          <cell r="Q1105">
            <v>-390619.96</v>
          </cell>
          <cell r="R1105">
            <v>0</v>
          </cell>
          <cell r="S1105">
            <v>0</v>
          </cell>
          <cell r="T1105">
            <v>0</v>
          </cell>
          <cell r="U1105">
            <v>0</v>
          </cell>
          <cell r="V1105">
            <v>-194060063.40000001</v>
          </cell>
          <cell r="W1105">
            <v>0</v>
          </cell>
          <cell r="X1105">
            <v>0</v>
          </cell>
          <cell r="Y1105">
            <v>0</v>
          </cell>
          <cell r="Z1105">
            <v>0</v>
          </cell>
          <cell r="AA1105">
            <v>0</v>
          </cell>
          <cell r="AB1105">
            <v>0</v>
          </cell>
          <cell r="AC1105">
            <v>0</v>
          </cell>
          <cell r="AD1105">
            <v>0</v>
          </cell>
          <cell r="AE1105">
            <v>0</v>
          </cell>
          <cell r="AF1105">
            <v>0</v>
          </cell>
          <cell r="AG1105">
            <v>0</v>
          </cell>
          <cell r="AH1105">
            <v>0</v>
          </cell>
          <cell r="AI1105">
            <v>0</v>
          </cell>
          <cell r="AJ1105">
            <v>0</v>
          </cell>
          <cell r="AK1105">
            <v>0</v>
          </cell>
          <cell r="AL1105">
            <v>0</v>
          </cell>
          <cell r="AM1105">
            <v>0</v>
          </cell>
          <cell r="AN1105">
            <v>0</v>
          </cell>
          <cell r="AO1105">
            <v>0</v>
          </cell>
          <cell r="AP1105">
            <v>0</v>
          </cell>
          <cell r="AQ1105">
            <v>0</v>
          </cell>
          <cell r="AR1105">
            <v>-110648323.70999999</v>
          </cell>
          <cell r="AS1105">
            <v>0</v>
          </cell>
          <cell r="AT1105">
            <v>-110648323.70999999</v>
          </cell>
          <cell r="AU1105">
            <v>-83021119.730000004</v>
          </cell>
          <cell r="AV1105">
            <v>0</v>
          </cell>
          <cell r="AW1105">
            <v>0</v>
          </cell>
          <cell r="AX1105">
            <v>0</v>
          </cell>
          <cell r="AY1105">
            <v>-83021119.730000004</v>
          </cell>
          <cell r="AZ1105">
            <v>0</v>
          </cell>
          <cell r="BA1105">
            <v>0</v>
          </cell>
          <cell r="BB1105">
            <v>0</v>
          </cell>
          <cell r="BC1105">
            <v>0</v>
          </cell>
          <cell r="BD1105">
            <v>0</v>
          </cell>
          <cell r="BE1105">
            <v>-390619.96</v>
          </cell>
          <cell r="BF1105">
            <v>0</v>
          </cell>
          <cell r="BG1105">
            <v>0</v>
          </cell>
          <cell r="BH1105">
            <v>0</v>
          </cell>
          <cell r="BI1105">
            <v>0</v>
          </cell>
          <cell r="BJ1105">
            <v>-194060063.40000001</v>
          </cell>
        </row>
        <row r="1106">
          <cell r="A1106" t="str">
            <v>** Distribution Plant</v>
          </cell>
          <cell r="C1106">
            <v>235467.82</v>
          </cell>
          <cell r="D1106">
            <v>0</v>
          </cell>
          <cell r="E1106">
            <v>0</v>
          </cell>
          <cell r="F1106">
            <v>0</v>
          </cell>
          <cell r="G1106">
            <v>7457998229.0900002</v>
          </cell>
          <cell r="H1106">
            <v>0</v>
          </cell>
          <cell r="I1106">
            <v>0</v>
          </cell>
          <cell r="J1106">
            <v>0</v>
          </cell>
          <cell r="K1106">
            <v>7457998229.0900002</v>
          </cell>
          <cell r="L1106">
            <v>0</v>
          </cell>
          <cell r="M1106">
            <v>0</v>
          </cell>
          <cell r="N1106">
            <v>0</v>
          </cell>
          <cell r="O1106">
            <v>0</v>
          </cell>
          <cell r="P1106">
            <v>0</v>
          </cell>
          <cell r="Q1106">
            <v>6542923.71</v>
          </cell>
          <cell r="R1106">
            <v>0</v>
          </cell>
          <cell r="S1106">
            <v>0</v>
          </cell>
          <cell r="T1106">
            <v>0</v>
          </cell>
          <cell r="U1106">
            <v>0</v>
          </cell>
          <cell r="V1106">
            <v>7464776620.6199999</v>
          </cell>
          <cell r="W1106">
            <v>0</v>
          </cell>
          <cell r="X1106">
            <v>0</v>
          </cell>
          <cell r="Y1106">
            <v>0</v>
          </cell>
          <cell r="Z1106">
            <v>0</v>
          </cell>
          <cell r="AA1106">
            <v>0</v>
          </cell>
          <cell r="AB1106">
            <v>0</v>
          </cell>
          <cell r="AC1106">
            <v>0</v>
          </cell>
          <cell r="AD1106">
            <v>0</v>
          </cell>
          <cell r="AE1106">
            <v>0</v>
          </cell>
          <cell r="AF1106">
            <v>0</v>
          </cell>
          <cell r="AG1106">
            <v>0</v>
          </cell>
          <cell r="AH1106">
            <v>0</v>
          </cell>
          <cell r="AI1106">
            <v>0</v>
          </cell>
          <cell r="AJ1106">
            <v>0</v>
          </cell>
          <cell r="AK1106">
            <v>0</v>
          </cell>
          <cell r="AL1106">
            <v>0</v>
          </cell>
          <cell r="AM1106">
            <v>0</v>
          </cell>
          <cell r="AN1106">
            <v>0</v>
          </cell>
          <cell r="AO1106">
            <v>0</v>
          </cell>
          <cell r="AP1106">
            <v>0</v>
          </cell>
          <cell r="AQ1106">
            <v>235467.82</v>
          </cell>
          <cell r="AR1106">
            <v>0</v>
          </cell>
          <cell r="AS1106">
            <v>0</v>
          </cell>
          <cell r="AT1106">
            <v>0</v>
          </cell>
          <cell r="AU1106">
            <v>7457998229.0900002</v>
          </cell>
          <cell r="AV1106">
            <v>0</v>
          </cell>
          <cell r="AW1106">
            <v>0</v>
          </cell>
          <cell r="AX1106">
            <v>0</v>
          </cell>
          <cell r="AY1106">
            <v>7457998229.0900002</v>
          </cell>
          <cell r="AZ1106">
            <v>0</v>
          </cell>
          <cell r="BA1106">
            <v>0</v>
          </cell>
          <cell r="BB1106">
            <v>0</v>
          </cell>
          <cell r="BC1106">
            <v>0</v>
          </cell>
          <cell r="BD1106">
            <v>0</v>
          </cell>
          <cell r="BE1106">
            <v>6542923.71</v>
          </cell>
          <cell r="BF1106">
            <v>0</v>
          </cell>
          <cell r="BG1106">
            <v>0</v>
          </cell>
          <cell r="BH1106">
            <v>0</v>
          </cell>
          <cell r="BI1106">
            <v>0</v>
          </cell>
          <cell r="BJ1106">
            <v>7464776620.6199999</v>
          </cell>
        </row>
        <row r="1107">
          <cell r="A1107" t="str">
            <v>** Employee reclocations</v>
          </cell>
          <cell r="C1107">
            <v>0</v>
          </cell>
          <cell r="D1107">
            <v>582587.54</v>
          </cell>
          <cell r="E1107">
            <v>0</v>
          </cell>
          <cell r="F1107">
            <v>582587.54</v>
          </cell>
          <cell r="G1107">
            <v>529706.5</v>
          </cell>
          <cell r="H1107">
            <v>0</v>
          </cell>
          <cell r="I1107">
            <v>0</v>
          </cell>
          <cell r="J1107">
            <v>0</v>
          </cell>
          <cell r="K1107">
            <v>529706.5</v>
          </cell>
          <cell r="L1107">
            <v>0</v>
          </cell>
          <cell r="M1107">
            <v>0</v>
          </cell>
          <cell r="N1107">
            <v>0</v>
          </cell>
          <cell r="O1107">
            <v>0</v>
          </cell>
          <cell r="P1107">
            <v>0</v>
          </cell>
          <cell r="Q1107">
            <v>23880.76</v>
          </cell>
          <cell r="R1107">
            <v>0</v>
          </cell>
          <cell r="S1107">
            <v>0</v>
          </cell>
          <cell r="T1107">
            <v>0</v>
          </cell>
          <cell r="U1107">
            <v>0</v>
          </cell>
          <cell r="V1107">
            <v>1136174.8</v>
          </cell>
          <cell r="W1107">
            <v>0</v>
          </cell>
          <cell r="X1107">
            <v>0</v>
          </cell>
          <cell r="Y1107">
            <v>0</v>
          </cell>
          <cell r="Z1107">
            <v>0</v>
          </cell>
          <cell r="AA1107">
            <v>0</v>
          </cell>
          <cell r="AB1107">
            <v>0</v>
          </cell>
          <cell r="AC1107">
            <v>0</v>
          </cell>
          <cell r="AD1107">
            <v>0</v>
          </cell>
          <cell r="AE1107">
            <v>0</v>
          </cell>
          <cell r="AF1107">
            <v>0</v>
          </cell>
          <cell r="AG1107">
            <v>0</v>
          </cell>
          <cell r="AH1107">
            <v>0</v>
          </cell>
          <cell r="AI1107">
            <v>0</v>
          </cell>
          <cell r="AJ1107">
            <v>0</v>
          </cell>
          <cell r="AK1107">
            <v>0</v>
          </cell>
          <cell r="AL1107">
            <v>0</v>
          </cell>
          <cell r="AM1107">
            <v>0</v>
          </cell>
          <cell r="AN1107">
            <v>0</v>
          </cell>
          <cell r="AO1107">
            <v>0</v>
          </cell>
          <cell r="AP1107">
            <v>0</v>
          </cell>
          <cell r="AQ1107">
            <v>0</v>
          </cell>
          <cell r="AR1107">
            <v>582587.54</v>
          </cell>
          <cell r="AS1107">
            <v>0</v>
          </cell>
          <cell r="AT1107">
            <v>582587.54</v>
          </cell>
          <cell r="AU1107">
            <v>529706.5</v>
          </cell>
          <cell r="AV1107">
            <v>0</v>
          </cell>
          <cell r="AW1107">
            <v>0</v>
          </cell>
          <cell r="AX1107">
            <v>0</v>
          </cell>
          <cell r="AY1107">
            <v>529706.5</v>
          </cell>
          <cell r="AZ1107">
            <v>0</v>
          </cell>
          <cell r="BA1107">
            <v>0</v>
          </cell>
          <cell r="BB1107">
            <v>0</v>
          </cell>
          <cell r="BC1107">
            <v>0</v>
          </cell>
          <cell r="BD1107">
            <v>0</v>
          </cell>
          <cell r="BE1107">
            <v>23880.76</v>
          </cell>
          <cell r="BF1107">
            <v>0</v>
          </cell>
          <cell r="BG1107">
            <v>0</v>
          </cell>
          <cell r="BH1107">
            <v>0</v>
          </cell>
          <cell r="BI1107">
            <v>0</v>
          </cell>
          <cell r="BJ1107">
            <v>1136174.8</v>
          </cell>
        </row>
        <row r="1108">
          <cell r="A1108" t="str">
            <v>** Energy Receivables</v>
          </cell>
          <cell r="C1108">
            <v>0</v>
          </cell>
          <cell r="D1108">
            <v>119134227.8</v>
          </cell>
          <cell r="E1108">
            <v>0</v>
          </cell>
          <cell r="F1108">
            <v>119134227.8</v>
          </cell>
          <cell r="G1108">
            <v>755208847.79999995</v>
          </cell>
          <cell r="H1108">
            <v>0</v>
          </cell>
          <cell r="I1108">
            <v>0</v>
          </cell>
          <cell r="J1108">
            <v>0</v>
          </cell>
          <cell r="K1108">
            <v>755208847.79999995</v>
          </cell>
          <cell r="L1108">
            <v>0</v>
          </cell>
          <cell r="M1108">
            <v>0</v>
          </cell>
          <cell r="N1108">
            <v>0</v>
          </cell>
          <cell r="O1108">
            <v>682771.62</v>
          </cell>
          <cell r="P1108">
            <v>0</v>
          </cell>
          <cell r="Q1108">
            <v>2723457.46</v>
          </cell>
          <cell r="R1108">
            <v>52995753.509999998</v>
          </cell>
          <cell r="S1108">
            <v>0</v>
          </cell>
          <cell r="T1108">
            <v>0</v>
          </cell>
          <cell r="U1108">
            <v>0</v>
          </cell>
          <cell r="V1108">
            <v>930745058.19000006</v>
          </cell>
          <cell r="W1108">
            <v>0</v>
          </cell>
          <cell r="X1108">
            <v>0</v>
          </cell>
          <cell r="Y1108">
            <v>0</v>
          </cell>
          <cell r="Z1108">
            <v>0</v>
          </cell>
          <cell r="AA1108">
            <v>0</v>
          </cell>
          <cell r="AB1108">
            <v>0</v>
          </cell>
          <cell r="AC1108">
            <v>0</v>
          </cell>
          <cell r="AD1108">
            <v>0</v>
          </cell>
          <cell r="AE1108">
            <v>0</v>
          </cell>
          <cell r="AF1108">
            <v>0</v>
          </cell>
          <cell r="AG1108">
            <v>0</v>
          </cell>
          <cell r="AH1108">
            <v>0</v>
          </cell>
          <cell r="AI1108">
            <v>0</v>
          </cell>
          <cell r="AJ1108">
            <v>0</v>
          </cell>
          <cell r="AK1108">
            <v>0</v>
          </cell>
          <cell r="AL1108">
            <v>0</v>
          </cell>
          <cell r="AM1108">
            <v>0</v>
          </cell>
          <cell r="AN1108">
            <v>0</v>
          </cell>
          <cell r="AO1108">
            <v>0</v>
          </cell>
          <cell r="AP1108">
            <v>0</v>
          </cell>
          <cell r="AQ1108">
            <v>0</v>
          </cell>
          <cell r="AR1108">
            <v>119134227.8</v>
          </cell>
          <cell r="AS1108">
            <v>0</v>
          </cell>
          <cell r="AT1108">
            <v>119134227.8</v>
          </cell>
          <cell r="AU1108">
            <v>755208847.79999995</v>
          </cell>
          <cell r="AV1108">
            <v>0</v>
          </cell>
          <cell r="AW1108">
            <v>0</v>
          </cell>
          <cell r="AX1108">
            <v>0</v>
          </cell>
          <cell r="AY1108">
            <v>755208847.79999995</v>
          </cell>
          <cell r="AZ1108">
            <v>0</v>
          </cell>
          <cell r="BA1108">
            <v>0</v>
          </cell>
          <cell r="BB1108">
            <v>0</v>
          </cell>
          <cell r="BC1108">
            <v>682771.62</v>
          </cell>
          <cell r="BD1108">
            <v>0</v>
          </cell>
          <cell r="BE1108">
            <v>2723457.46</v>
          </cell>
          <cell r="BF1108">
            <v>52995753.509999998</v>
          </cell>
          <cell r="BG1108">
            <v>0</v>
          </cell>
          <cell r="BH1108">
            <v>0</v>
          </cell>
          <cell r="BI1108">
            <v>0</v>
          </cell>
          <cell r="BJ1108">
            <v>930745058.19000006</v>
          </cell>
        </row>
        <row r="1109">
          <cell r="A1109" t="str">
            <v>** Energy Related Allowance</v>
          </cell>
          <cell r="C1109">
            <v>0</v>
          </cell>
          <cell r="D1109">
            <v>0</v>
          </cell>
          <cell r="E1109">
            <v>0</v>
          </cell>
          <cell r="F1109">
            <v>0</v>
          </cell>
          <cell r="G1109">
            <v>-19333162.309999999</v>
          </cell>
          <cell r="H1109">
            <v>0</v>
          </cell>
          <cell r="I1109">
            <v>0</v>
          </cell>
          <cell r="J1109">
            <v>0</v>
          </cell>
          <cell r="K1109">
            <v>-19333162.309999999</v>
          </cell>
          <cell r="L1109">
            <v>0</v>
          </cell>
          <cell r="M1109">
            <v>0</v>
          </cell>
          <cell r="N1109">
            <v>0</v>
          </cell>
          <cell r="O1109">
            <v>0</v>
          </cell>
          <cell r="P1109">
            <v>0</v>
          </cell>
          <cell r="Q1109">
            <v>-296980.86</v>
          </cell>
          <cell r="R1109">
            <v>-929791.46</v>
          </cell>
          <cell r="S1109">
            <v>0</v>
          </cell>
          <cell r="T1109">
            <v>0</v>
          </cell>
          <cell r="U1109">
            <v>0</v>
          </cell>
          <cell r="V1109">
            <v>-20559934.629999999</v>
          </cell>
          <cell r="W1109">
            <v>0</v>
          </cell>
          <cell r="X1109">
            <v>0</v>
          </cell>
          <cell r="Y1109">
            <v>0</v>
          </cell>
          <cell r="Z1109">
            <v>0</v>
          </cell>
          <cell r="AA1109">
            <v>0</v>
          </cell>
          <cell r="AB1109">
            <v>0</v>
          </cell>
          <cell r="AC1109">
            <v>0</v>
          </cell>
          <cell r="AD1109">
            <v>0</v>
          </cell>
          <cell r="AE1109">
            <v>0</v>
          </cell>
          <cell r="AF1109">
            <v>0</v>
          </cell>
          <cell r="AG1109">
            <v>0</v>
          </cell>
          <cell r="AH1109">
            <v>0</v>
          </cell>
          <cell r="AI1109">
            <v>0</v>
          </cell>
          <cell r="AJ1109">
            <v>0</v>
          </cell>
          <cell r="AK1109">
            <v>0</v>
          </cell>
          <cell r="AL1109">
            <v>0</v>
          </cell>
          <cell r="AM1109">
            <v>0</v>
          </cell>
          <cell r="AN1109">
            <v>0</v>
          </cell>
          <cell r="AO1109">
            <v>0</v>
          </cell>
          <cell r="AP1109">
            <v>0</v>
          </cell>
          <cell r="AQ1109">
            <v>0</v>
          </cell>
          <cell r="AR1109">
            <v>0</v>
          </cell>
          <cell r="AS1109">
            <v>0</v>
          </cell>
          <cell r="AT1109">
            <v>0</v>
          </cell>
          <cell r="AU1109">
            <v>-19333162.309999999</v>
          </cell>
          <cell r="AV1109">
            <v>0</v>
          </cell>
          <cell r="AW1109">
            <v>0</v>
          </cell>
          <cell r="AX1109">
            <v>0</v>
          </cell>
          <cell r="AY1109">
            <v>-19333162.309999999</v>
          </cell>
          <cell r="AZ1109">
            <v>0</v>
          </cell>
          <cell r="BA1109">
            <v>0</v>
          </cell>
          <cell r="BB1109">
            <v>0</v>
          </cell>
          <cell r="BC1109">
            <v>0</v>
          </cell>
          <cell r="BD1109">
            <v>0</v>
          </cell>
          <cell r="BE1109">
            <v>-296980.86</v>
          </cell>
          <cell r="BF1109">
            <v>-929791.46</v>
          </cell>
          <cell r="BG1109">
            <v>0</v>
          </cell>
          <cell r="BH1109">
            <v>0</v>
          </cell>
          <cell r="BI1109">
            <v>0</v>
          </cell>
          <cell r="BJ1109">
            <v>-20559934.629999999</v>
          </cell>
        </row>
        <row r="1110">
          <cell r="A1110" t="str">
            <v>** External Revenue - Services &amp;</v>
          </cell>
          <cell r="C1110">
            <v>0</v>
          </cell>
          <cell r="D1110">
            <v>-27590302.960000001</v>
          </cell>
          <cell r="E1110">
            <v>0</v>
          </cell>
          <cell r="F1110">
            <v>-27590302.960000001</v>
          </cell>
          <cell r="G1110">
            <v>-50001259.560000002</v>
          </cell>
          <cell r="H1110">
            <v>-1092408.1499999999</v>
          </cell>
          <cell r="I1110">
            <v>0</v>
          </cell>
          <cell r="J1110">
            <v>0</v>
          </cell>
          <cell r="K1110">
            <v>-51093667.710000001</v>
          </cell>
          <cell r="L1110">
            <v>0</v>
          </cell>
          <cell r="M1110">
            <v>0</v>
          </cell>
          <cell r="N1110">
            <v>0</v>
          </cell>
          <cell r="O1110">
            <v>-62037813.93</v>
          </cell>
          <cell r="P1110">
            <v>-550.38</v>
          </cell>
          <cell r="Q1110">
            <v>-525807.64</v>
          </cell>
          <cell r="R1110">
            <v>-4012966.13</v>
          </cell>
          <cell r="S1110">
            <v>0</v>
          </cell>
          <cell r="T1110">
            <v>0</v>
          </cell>
          <cell r="U1110">
            <v>0</v>
          </cell>
          <cell r="V1110">
            <v>-145261108.75</v>
          </cell>
          <cell r="W1110">
            <v>0</v>
          </cell>
          <cell r="X1110">
            <v>0</v>
          </cell>
          <cell r="Y1110">
            <v>0</v>
          </cell>
          <cell r="Z1110">
            <v>0</v>
          </cell>
          <cell r="AA1110">
            <v>0</v>
          </cell>
          <cell r="AB1110">
            <v>0</v>
          </cell>
          <cell r="AC1110">
            <v>0</v>
          </cell>
          <cell r="AD1110">
            <v>0</v>
          </cell>
          <cell r="AE1110">
            <v>0</v>
          </cell>
          <cell r="AF1110">
            <v>0</v>
          </cell>
          <cell r="AG1110">
            <v>0</v>
          </cell>
          <cell r="AH1110">
            <v>0</v>
          </cell>
          <cell r="AI1110">
            <v>0</v>
          </cell>
          <cell r="AJ1110">
            <v>0</v>
          </cell>
          <cell r="AK1110">
            <v>0</v>
          </cell>
          <cell r="AL1110">
            <v>0</v>
          </cell>
          <cell r="AM1110">
            <v>0</v>
          </cell>
          <cell r="AN1110">
            <v>0</v>
          </cell>
          <cell r="AO1110">
            <v>0</v>
          </cell>
          <cell r="AP1110">
            <v>0</v>
          </cell>
          <cell r="AQ1110">
            <v>0</v>
          </cell>
          <cell r="AR1110">
            <v>-27590302.960000001</v>
          </cell>
          <cell r="AS1110">
            <v>0</v>
          </cell>
          <cell r="AT1110">
            <v>-27590302.960000001</v>
          </cell>
          <cell r="AU1110">
            <v>-50001259.560000002</v>
          </cell>
          <cell r="AV1110">
            <v>-1092408.1499999999</v>
          </cell>
          <cell r="AW1110">
            <v>0</v>
          </cell>
          <cell r="AX1110">
            <v>0</v>
          </cell>
          <cell r="AY1110">
            <v>-51093667.710000001</v>
          </cell>
          <cell r="AZ1110">
            <v>0</v>
          </cell>
          <cell r="BA1110">
            <v>0</v>
          </cell>
          <cell r="BB1110">
            <v>0</v>
          </cell>
          <cell r="BC1110">
            <v>-62037813.93</v>
          </cell>
          <cell r="BD1110">
            <v>-550.38</v>
          </cell>
          <cell r="BE1110">
            <v>-525807.64</v>
          </cell>
          <cell r="BF1110">
            <v>-4012966.13</v>
          </cell>
          <cell r="BG1110">
            <v>0</v>
          </cell>
          <cell r="BH1110">
            <v>0</v>
          </cell>
          <cell r="BI1110">
            <v>0</v>
          </cell>
          <cell r="BJ1110">
            <v>-145261108.75</v>
          </cell>
        </row>
        <row r="1111">
          <cell r="A1111" t="str">
            <v>** External Revenue - Tx &amp; Remote</v>
          </cell>
          <cell r="C1111">
            <v>0</v>
          </cell>
          <cell r="D1111">
            <v>-1452859771.3900001</v>
          </cell>
          <cell r="E1111">
            <v>0</v>
          </cell>
          <cell r="F1111">
            <v>-1452859771.3900001</v>
          </cell>
          <cell r="G1111">
            <v>0</v>
          </cell>
          <cell r="H1111">
            <v>0</v>
          </cell>
          <cell r="I1111">
            <v>0</v>
          </cell>
          <cell r="J1111">
            <v>0</v>
          </cell>
          <cell r="K1111">
            <v>0</v>
          </cell>
          <cell r="L1111">
            <v>0</v>
          </cell>
          <cell r="M1111">
            <v>0</v>
          </cell>
          <cell r="N1111">
            <v>0</v>
          </cell>
          <cell r="O1111">
            <v>0</v>
          </cell>
          <cell r="P1111">
            <v>0</v>
          </cell>
          <cell r="Q1111">
            <v>-31506439.120000001</v>
          </cell>
          <cell r="R1111">
            <v>0</v>
          </cell>
          <cell r="S1111">
            <v>0</v>
          </cell>
          <cell r="T1111">
            <v>0</v>
          </cell>
          <cell r="U1111">
            <v>0</v>
          </cell>
          <cell r="V1111">
            <v>-1484366210.51</v>
          </cell>
          <cell r="W1111">
            <v>0</v>
          </cell>
          <cell r="X1111">
            <v>0</v>
          </cell>
          <cell r="Y1111">
            <v>0</v>
          </cell>
          <cell r="Z1111">
            <v>0</v>
          </cell>
          <cell r="AA1111">
            <v>0</v>
          </cell>
          <cell r="AB1111">
            <v>0</v>
          </cell>
          <cell r="AC1111">
            <v>0</v>
          </cell>
          <cell r="AD1111">
            <v>0</v>
          </cell>
          <cell r="AE1111">
            <v>0</v>
          </cell>
          <cell r="AF1111">
            <v>0</v>
          </cell>
          <cell r="AG1111">
            <v>0</v>
          </cell>
          <cell r="AH1111">
            <v>0</v>
          </cell>
          <cell r="AI1111">
            <v>0</v>
          </cell>
          <cell r="AJ1111">
            <v>0</v>
          </cell>
          <cell r="AK1111">
            <v>0</v>
          </cell>
          <cell r="AL1111">
            <v>0</v>
          </cell>
          <cell r="AM1111">
            <v>0</v>
          </cell>
          <cell r="AN1111">
            <v>0</v>
          </cell>
          <cell r="AO1111">
            <v>0</v>
          </cell>
          <cell r="AP1111">
            <v>0</v>
          </cell>
          <cell r="AQ1111">
            <v>0</v>
          </cell>
          <cell r="AR1111">
            <v>-1452859771.3900001</v>
          </cell>
          <cell r="AS1111">
            <v>0</v>
          </cell>
          <cell r="AT1111">
            <v>-1452859771.3900001</v>
          </cell>
          <cell r="AU1111">
            <v>0</v>
          </cell>
          <cell r="AV1111">
            <v>0</v>
          </cell>
          <cell r="AW1111">
            <v>0</v>
          </cell>
          <cell r="AX1111">
            <v>0</v>
          </cell>
          <cell r="AY1111">
            <v>0</v>
          </cell>
          <cell r="AZ1111">
            <v>0</v>
          </cell>
          <cell r="BA1111">
            <v>0</v>
          </cell>
          <cell r="BB1111">
            <v>0</v>
          </cell>
          <cell r="BC1111">
            <v>0</v>
          </cell>
          <cell r="BD1111">
            <v>0</v>
          </cell>
          <cell r="BE1111">
            <v>-31506439.120000001</v>
          </cell>
          <cell r="BF1111">
            <v>0</v>
          </cell>
          <cell r="BG1111">
            <v>0</v>
          </cell>
          <cell r="BH1111">
            <v>0</v>
          </cell>
          <cell r="BI1111">
            <v>0</v>
          </cell>
          <cell r="BJ1111">
            <v>-1484366210.51</v>
          </cell>
        </row>
        <row r="1112">
          <cell r="A1112" t="str">
            <v>** Facility Costs</v>
          </cell>
          <cell r="C1112">
            <v>20.21</v>
          </cell>
          <cell r="D1112">
            <v>28870442.370000001</v>
          </cell>
          <cell r="E1112">
            <v>0</v>
          </cell>
          <cell r="F1112">
            <v>28870442.370000001</v>
          </cell>
          <cell r="G1112">
            <v>28546658.539999999</v>
          </cell>
          <cell r="H1112">
            <v>0</v>
          </cell>
          <cell r="I1112">
            <v>0</v>
          </cell>
          <cell r="J1112">
            <v>0</v>
          </cell>
          <cell r="K1112">
            <v>28546658.539999999</v>
          </cell>
          <cell r="L1112">
            <v>0</v>
          </cell>
          <cell r="M1112">
            <v>0</v>
          </cell>
          <cell r="N1112">
            <v>0</v>
          </cell>
          <cell r="O1112">
            <v>882486.95</v>
          </cell>
          <cell r="P1112">
            <v>260279.54</v>
          </cell>
          <cell r="Q1112">
            <v>107193.1</v>
          </cell>
          <cell r="R1112">
            <v>0</v>
          </cell>
          <cell r="S1112">
            <v>0</v>
          </cell>
          <cell r="T1112">
            <v>0</v>
          </cell>
          <cell r="U1112">
            <v>0</v>
          </cell>
          <cell r="V1112">
            <v>58667080.710000001</v>
          </cell>
          <cell r="W1112">
            <v>0</v>
          </cell>
          <cell r="X1112">
            <v>0</v>
          </cell>
          <cell r="Y1112">
            <v>0</v>
          </cell>
          <cell r="Z1112">
            <v>0</v>
          </cell>
          <cell r="AA1112">
            <v>0</v>
          </cell>
          <cell r="AB1112">
            <v>0</v>
          </cell>
          <cell r="AC1112">
            <v>0</v>
          </cell>
          <cell r="AD1112">
            <v>0</v>
          </cell>
          <cell r="AE1112">
            <v>0</v>
          </cell>
          <cell r="AF1112">
            <v>0</v>
          </cell>
          <cell r="AG1112">
            <v>0</v>
          </cell>
          <cell r="AH1112">
            <v>0</v>
          </cell>
          <cell r="AI1112">
            <v>0</v>
          </cell>
          <cell r="AJ1112">
            <v>0</v>
          </cell>
          <cell r="AK1112">
            <v>0</v>
          </cell>
          <cell r="AL1112">
            <v>0</v>
          </cell>
          <cell r="AM1112">
            <v>0</v>
          </cell>
          <cell r="AN1112">
            <v>0</v>
          </cell>
          <cell r="AO1112">
            <v>0</v>
          </cell>
          <cell r="AP1112">
            <v>0</v>
          </cell>
          <cell r="AQ1112">
            <v>20.21</v>
          </cell>
          <cell r="AR1112">
            <v>28870442.370000001</v>
          </cell>
          <cell r="AS1112">
            <v>0</v>
          </cell>
          <cell r="AT1112">
            <v>28870442.370000001</v>
          </cell>
          <cell r="AU1112">
            <v>28546658.539999999</v>
          </cell>
          <cell r="AV1112">
            <v>0</v>
          </cell>
          <cell r="AW1112">
            <v>0</v>
          </cell>
          <cell r="AX1112">
            <v>0</v>
          </cell>
          <cell r="AY1112">
            <v>28546658.539999999</v>
          </cell>
          <cell r="AZ1112">
            <v>0</v>
          </cell>
          <cell r="BA1112">
            <v>0</v>
          </cell>
          <cell r="BB1112">
            <v>0</v>
          </cell>
          <cell r="BC1112">
            <v>882486.95</v>
          </cell>
          <cell r="BD1112">
            <v>260279.54</v>
          </cell>
          <cell r="BE1112">
            <v>107193.1</v>
          </cell>
          <cell r="BF1112">
            <v>0</v>
          </cell>
          <cell r="BG1112">
            <v>0</v>
          </cell>
          <cell r="BH1112">
            <v>0</v>
          </cell>
          <cell r="BI1112">
            <v>0</v>
          </cell>
          <cell r="BJ1112">
            <v>58667080.710000001</v>
          </cell>
        </row>
        <row r="1113">
          <cell r="A1113" t="str">
            <v>** Fuel for electric generation</v>
          </cell>
          <cell r="C1113">
            <v>0</v>
          </cell>
          <cell r="D1113">
            <v>0</v>
          </cell>
          <cell r="E1113">
            <v>0</v>
          </cell>
          <cell r="F1113">
            <v>0</v>
          </cell>
          <cell r="G1113">
            <v>0</v>
          </cell>
          <cell r="H1113">
            <v>0</v>
          </cell>
          <cell r="I1113">
            <v>0</v>
          </cell>
          <cell r="J1113">
            <v>0</v>
          </cell>
          <cell r="K1113">
            <v>0</v>
          </cell>
          <cell r="L1113">
            <v>0</v>
          </cell>
          <cell r="M1113">
            <v>0</v>
          </cell>
          <cell r="N1113">
            <v>0</v>
          </cell>
          <cell r="O1113">
            <v>0</v>
          </cell>
          <cell r="P1113">
            <v>0</v>
          </cell>
          <cell r="Q1113">
            <v>1871135.37</v>
          </cell>
          <cell r="R1113">
            <v>0</v>
          </cell>
          <cell r="S1113">
            <v>0</v>
          </cell>
          <cell r="T1113">
            <v>0</v>
          </cell>
          <cell r="U1113">
            <v>0</v>
          </cell>
          <cell r="V1113">
            <v>1871135.37</v>
          </cell>
          <cell r="W1113">
            <v>0</v>
          </cell>
          <cell r="X1113">
            <v>0</v>
          </cell>
          <cell r="Y1113">
            <v>0</v>
          </cell>
          <cell r="Z1113">
            <v>0</v>
          </cell>
          <cell r="AA1113">
            <v>0</v>
          </cell>
          <cell r="AB1113">
            <v>0</v>
          </cell>
          <cell r="AC1113">
            <v>0</v>
          </cell>
          <cell r="AD1113">
            <v>0</v>
          </cell>
          <cell r="AE1113">
            <v>0</v>
          </cell>
          <cell r="AF1113">
            <v>0</v>
          </cell>
          <cell r="AG1113">
            <v>0</v>
          </cell>
          <cell r="AH1113">
            <v>0</v>
          </cell>
          <cell r="AI1113">
            <v>0</v>
          </cell>
          <cell r="AJ1113">
            <v>0</v>
          </cell>
          <cell r="AK1113">
            <v>0</v>
          </cell>
          <cell r="AL1113">
            <v>0</v>
          </cell>
          <cell r="AM1113">
            <v>0</v>
          </cell>
          <cell r="AN1113">
            <v>0</v>
          </cell>
          <cell r="AO1113">
            <v>0</v>
          </cell>
          <cell r="AP1113">
            <v>0</v>
          </cell>
          <cell r="AQ1113">
            <v>0</v>
          </cell>
          <cell r="AR1113">
            <v>0</v>
          </cell>
          <cell r="AS1113">
            <v>0</v>
          </cell>
          <cell r="AT1113">
            <v>0</v>
          </cell>
          <cell r="AU1113">
            <v>0</v>
          </cell>
          <cell r="AV1113">
            <v>0</v>
          </cell>
          <cell r="AW1113">
            <v>0</v>
          </cell>
          <cell r="AX1113">
            <v>0</v>
          </cell>
          <cell r="AY1113">
            <v>0</v>
          </cell>
          <cell r="AZ1113">
            <v>0</v>
          </cell>
          <cell r="BA1113">
            <v>0</v>
          </cell>
          <cell r="BB1113">
            <v>0</v>
          </cell>
          <cell r="BC1113">
            <v>0</v>
          </cell>
          <cell r="BD1113">
            <v>0</v>
          </cell>
          <cell r="BE1113">
            <v>1871135.37</v>
          </cell>
          <cell r="BF1113">
            <v>0</v>
          </cell>
          <cell r="BG1113">
            <v>0</v>
          </cell>
          <cell r="BH1113">
            <v>0</v>
          </cell>
          <cell r="BI1113">
            <v>0</v>
          </cell>
          <cell r="BJ1113">
            <v>1871135.37</v>
          </cell>
        </row>
        <row r="1114">
          <cell r="A1114" t="str">
            <v>** General Miscellaneous</v>
          </cell>
          <cell r="C1114">
            <v>3028870.78</v>
          </cell>
          <cell r="D1114">
            <v>57225435.549999997</v>
          </cell>
          <cell r="E1114">
            <v>1013715.69</v>
          </cell>
          <cell r="F1114">
            <v>58239151.240000002</v>
          </cell>
          <cell r="G1114">
            <v>55896267.409999996</v>
          </cell>
          <cell r="H1114">
            <v>0</v>
          </cell>
          <cell r="I1114">
            <v>0</v>
          </cell>
          <cell r="J1114">
            <v>-741504.54</v>
          </cell>
          <cell r="K1114">
            <v>55154762.869999997</v>
          </cell>
          <cell r="L1114">
            <v>0</v>
          </cell>
          <cell r="M1114">
            <v>0</v>
          </cell>
          <cell r="N1114">
            <v>0</v>
          </cell>
          <cell r="O1114">
            <v>1298894.8500000001</v>
          </cell>
          <cell r="P1114">
            <v>0</v>
          </cell>
          <cell r="Q1114">
            <v>1879671</v>
          </cell>
          <cell r="R1114">
            <v>15481749.07</v>
          </cell>
          <cell r="S1114">
            <v>0</v>
          </cell>
          <cell r="T1114">
            <v>0</v>
          </cell>
          <cell r="U1114">
            <v>0</v>
          </cell>
          <cell r="V1114">
            <v>135083099.81</v>
          </cell>
          <cell r="W1114">
            <v>0</v>
          </cell>
          <cell r="X1114">
            <v>0</v>
          </cell>
          <cell r="Y1114">
            <v>0</v>
          </cell>
          <cell r="Z1114">
            <v>0</v>
          </cell>
          <cell r="AA1114">
            <v>0</v>
          </cell>
          <cell r="AB1114">
            <v>0</v>
          </cell>
          <cell r="AC1114">
            <v>0</v>
          </cell>
          <cell r="AD1114">
            <v>0</v>
          </cell>
          <cell r="AE1114">
            <v>0</v>
          </cell>
          <cell r="AF1114">
            <v>0</v>
          </cell>
          <cell r="AG1114">
            <v>0</v>
          </cell>
          <cell r="AH1114">
            <v>0</v>
          </cell>
          <cell r="AI1114">
            <v>0</v>
          </cell>
          <cell r="AJ1114">
            <v>0</v>
          </cell>
          <cell r="AK1114">
            <v>0</v>
          </cell>
          <cell r="AL1114">
            <v>0</v>
          </cell>
          <cell r="AM1114">
            <v>0</v>
          </cell>
          <cell r="AN1114">
            <v>0</v>
          </cell>
          <cell r="AO1114">
            <v>0</v>
          </cell>
          <cell r="AP1114">
            <v>0</v>
          </cell>
          <cell r="AQ1114">
            <v>3028870.78</v>
          </cell>
          <cell r="AR1114">
            <v>57225435.549999997</v>
          </cell>
          <cell r="AS1114">
            <v>1013715.69</v>
          </cell>
          <cell r="AT1114">
            <v>58239151.240000002</v>
          </cell>
          <cell r="AU1114">
            <v>55896267.409999996</v>
          </cell>
          <cell r="AV1114">
            <v>0</v>
          </cell>
          <cell r="AW1114">
            <v>0</v>
          </cell>
          <cell r="AX1114">
            <v>-741504.54</v>
          </cell>
          <cell r="AY1114">
            <v>55154762.869999997</v>
          </cell>
          <cell r="AZ1114">
            <v>0</v>
          </cell>
          <cell r="BA1114">
            <v>0</v>
          </cell>
          <cell r="BB1114">
            <v>0</v>
          </cell>
          <cell r="BC1114">
            <v>1298894.8500000001</v>
          </cell>
          <cell r="BD1114">
            <v>0</v>
          </cell>
          <cell r="BE1114">
            <v>1879671</v>
          </cell>
          <cell r="BF1114">
            <v>15481749.07</v>
          </cell>
          <cell r="BG1114">
            <v>0</v>
          </cell>
          <cell r="BH1114">
            <v>0</v>
          </cell>
          <cell r="BI1114">
            <v>0</v>
          </cell>
          <cell r="BJ1114">
            <v>135083099.81</v>
          </cell>
        </row>
        <row r="1115">
          <cell r="A1115" t="str">
            <v>** General Plant</v>
          </cell>
          <cell r="C1115">
            <v>143102.88</v>
          </cell>
          <cell r="D1115">
            <v>1156009470.72</v>
          </cell>
          <cell r="E1115">
            <v>0</v>
          </cell>
          <cell r="F1115">
            <v>1156009470.72</v>
          </cell>
          <cell r="G1115">
            <v>904150334.78999996</v>
          </cell>
          <cell r="H1115">
            <v>0</v>
          </cell>
          <cell r="I1115">
            <v>0</v>
          </cell>
          <cell r="J1115">
            <v>0</v>
          </cell>
          <cell r="K1115">
            <v>904150334.78999996</v>
          </cell>
          <cell r="L1115">
            <v>0</v>
          </cell>
          <cell r="M1115">
            <v>-2408.34</v>
          </cell>
          <cell r="N1115">
            <v>-2408.34</v>
          </cell>
          <cell r="O1115">
            <v>132559450.58</v>
          </cell>
          <cell r="P1115">
            <v>2253618.31</v>
          </cell>
          <cell r="Q1115">
            <v>9792927.3699999992</v>
          </cell>
          <cell r="R1115">
            <v>547786679.78999996</v>
          </cell>
          <cell r="S1115">
            <v>0</v>
          </cell>
          <cell r="T1115">
            <v>0</v>
          </cell>
          <cell r="U1115">
            <v>15744356.34</v>
          </cell>
          <cell r="V1115">
            <v>2768437532.4400001</v>
          </cell>
          <cell r="W1115">
            <v>0</v>
          </cell>
          <cell r="X1115">
            <v>0</v>
          </cell>
          <cell r="Y1115">
            <v>0</v>
          </cell>
          <cell r="Z1115">
            <v>0</v>
          </cell>
          <cell r="AA1115">
            <v>0</v>
          </cell>
          <cell r="AB1115">
            <v>0</v>
          </cell>
          <cell r="AC1115">
            <v>0</v>
          </cell>
          <cell r="AD1115">
            <v>0</v>
          </cell>
          <cell r="AE1115">
            <v>0</v>
          </cell>
          <cell r="AF1115">
            <v>0</v>
          </cell>
          <cell r="AG1115">
            <v>0</v>
          </cell>
          <cell r="AH1115">
            <v>0</v>
          </cell>
          <cell r="AI1115">
            <v>0</v>
          </cell>
          <cell r="AJ1115">
            <v>0</v>
          </cell>
          <cell r="AK1115">
            <v>0</v>
          </cell>
          <cell r="AL1115">
            <v>0</v>
          </cell>
          <cell r="AM1115">
            <v>0</v>
          </cell>
          <cell r="AN1115">
            <v>0</v>
          </cell>
          <cell r="AO1115">
            <v>0</v>
          </cell>
          <cell r="AP1115">
            <v>0</v>
          </cell>
          <cell r="AQ1115">
            <v>143102.88</v>
          </cell>
          <cell r="AR1115">
            <v>1156009470.72</v>
          </cell>
          <cell r="AS1115">
            <v>0</v>
          </cell>
          <cell r="AT1115">
            <v>1156009470.72</v>
          </cell>
          <cell r="AU1115">
            <v>904150334.78999996</v>
          </cell>
          <cell r="AV1115">
            <v>0</v>
          </cell>
          <cell r="AW1115">
            <v>0</v>
          </cell>
          <cell r="AX1115">
            <v>0</v>
          </cell>
          <cell r="AY1115">
            <v>904150334.78999996</v>
          </cell>
          <cell r="AZ1115">
            <v>0</v>
          </cell>
          <cell r="BA1115">
            <v>-2408.34</v>
          </cell>
          <cell r="BB1115">
            <v>-2408.34</v>
          </cell>
          <cell r="BC1115">
            <v>132559450.58</v>
          </cell>
          <cell r="BD1115">
            <v>2253618.31</v>
          </cell>
          <cell r="BE1115">
            <v>9792927.3699999992</v>
          </cell>
          <cell r="BF1115">
            <v>547786679.78999996</v>
          </cell>
          <cell r="BG1115">
            <v>0</v>
          </cell>
          <cell r="BH1115">
            <v>0</v>
          </cell>
          <cell r="BI1115">
            <v>15744356.34</v>
          </cell>
          <cell r="BJ1115">
            <v>2768437532.4400001</v>
          </cell>
        </row>
        <row r="1116">
          <cell r="A1116" t="str">
            <v>** Generation Plant</v>
          </cell>
          <cell r="C1116">
            <v>0</v>
          </cell>
          <cell r="D1116">
            <v>0</v>
          </cell>
          <cell r="E1116">
            <v>0</v>
          </cell>
          <cell r="F1116">
            <v>0</v>
          </cell>
          <cell r="G1116">
            <v>709312.29</v>
          </cell>
          <cell r="H1116">
            <v>0</v>
          </cell>
          <cell r="I1116">
            <v>0</v>
          </cell>
          <cell r="J1116">
            <v>0</v>
          </cell>
          <cell r="K1116">
            <v>709312.29</v>
          </cell>
          <cell r="L1116">
            <v>0</v>
          </cell>
          <cell r="M1116">
            <v>0</v>
          </cell>
          <cell r="N1116">
            <v>0</v>
          </cell>
          <cell r="O1116">
            <v>0</v>
          </cell>
          <cell r="P1116">
            <v>0</v>
          </cell>
          <cell r="Q1116">
            <v>38453833.399999999</v>
          </cell>
          <cell r="R1116">
            <v>0</v>
          </cell>
          <cell r="S1116">
            <v>0</v>
          </cell>
          <cell r="T1116">
            <v>0</v>
          </cell>
          <cell r="U1116">
            <v>0</v>
          </cell>
          <cell r="V1116">
            <v>39163145.689999998</v>
          </cell>
          <cell r="W1116">
            <v>0</v>
          </cell>
          <cell r="X1116">
            <v>0</v>
          </cell>
          <cell r="Y1116">
            <v>0</v>
          </cell>
          <cell r="Z1116">
            <v>0</v>
          </cell>
          <cell r="AA1116">
            <v>0</v>
          </cell>
          <cell r="AB1116">
            <v>0</v>
          </cell>
          <cell r="AC1116">
            <v>0</v>
          </cell>
          <cell r="AD1116">
            <v>0</v>
          </cell>
          <cell r="AE1116">
            <v>0</v>
          </cell>
          <cell r="AF1116">
            <v>0</v>
          </cell>
          <cell r="AG1116">
            <v>0</v>
          </cell>
          <cell r="AH1116">
            <v>0</v>
          </cell>
          <cell r="AI1116">
            <v>0</v>
          </cell>
          <cell r="AJ1116">
            <v>0</v>
          </cell>
          <cell r="AK1116">
            <v>0</v>
          </cell>
          <cell r="AL1116">
            <v>0</v>
          </cell>
          <cell r="AM1116">
            <v>0</v>
          </cell>
          <cell r="AN1116">
            <v>0</v>
          </cell>
          <cell r="AO1116">
            <v>0</v>
          </cell>
          <cell r="AP1116">
            <v>0</v>
          </cell>
          <cell r="AQ1116">
            <v>0</v>
          </cell>
          <cell r="AR1116">
            <v>0</v>
          </cell>
          <cell r="AS1116">
            <v>0</v>
          </cell>
          <cell r="AT1116">
            <v>0</v>
          </cell>
          <cell r="AU1116">
            <v>709312.29</v>
          </cell>
          <cell r="AV1116">
            <v>0</v>
          </cell>
          <cell r="AW1116">
            <v>0</v>
          </cell>
          <cell r="AX1116">
            <v>0</v>
          </cell>
          <cell r="AY1116">
            <v>709312.29</v>
          </cell>
          <cell r="AZ1116">
            <v>0</v>
          </cell>
          <cell r="BA1116">
            <v>0</v>
          </cell>
          <cell r="BB1116">
            <v>0</v>
          </cell>
          <cell r="BC1116">
            <v>0</v>
          </cell>
          <cell r="BD1116">
            <v>0</v>
          </cell>
          <cell r="BE1116">
            <v>38453833.399999999</v>
          </cell>
          <cell r="BF1116">
            <v>0</v>
          </cell>
          <cell r="BG1116">
            <v>0</v>
          </cell>
          <cell r="BH1116">
            <v>0</v>
          </cell>
          <cell r="BI1116">
            <v>0</v>
          </cell>
          <cell r="BJ1116">
            <v>39163145.689999998</v>
          </cell>
        </row>
        <row r="1117">
          <cell r="A1117" t="str">
            <v>** Income Dividend from Subsidiar</v>
          </cell>
          <cell r="C1117">
            <v>-283355293.05000001</v>
          </cell>
          <cell r="D1117">
            <v>0</v>
          </cell>
          <cell r="E1117">
            <v>0</v>
          </cell>
          <cell r="F1117">
            <v>0</v>
          </cell>
          <cell r="G1117">
            <v>0</v>
          </cell>
          <cell r="H1117">
            <v>0</v>
          </cell>
          <cell r="I1117">
            <v>0</v>
          </cell>
          <cell r="J1117">
            <v>0</v>
          </cell>
          <cell r="K1117">
            <v>0</v>
          </cell>
          <cell r="L1117">
            <v>0</v>
          </cell>
          <cell r="M1117">
            <v>0</v>
          </cell>
          <cell r="N1117">
            <v>0</v>
          </cell>
          <cell r="O1117">
            <v>0</v>
          </cell>
          <cell r="P1117">
            <v>0</v>
          </cell>
          <cell r="Q1117">
            <v>0</v>
          </cell>
          <cell r="R1117">
            <v>0</v>
          </cell>
          <cell r="S1117">
            <v>0</v>
          </cell>
          <cell r="T1117">
            <v>0</v>
          </cell>
          <cell r="U1117">
            <v>283355293.05000001</v>
          </cell>
          <cell r="V1117">
            <v>0</v>
          </cell>
          <cell r="W1117">
            <v>0</v>
          </cell>
          <cell r="X1117">
            <v>0</v>
          </cell>
          <cell r="Y1117">
            <v>0</v>
          </cell>
          <cell r="Z1117">
            <v>0</v>
          </cell>
          <cell r="AA1117">
            <v>0</v>
          </cell>
          <cell r="AB1117">
            <v>0</v>
          </cell>
          <cell r="AC1117">
            <v>0</v>
          </cell>
          <cell r="AD1117">
            <v>0</v>
          </cell>
          <cell r="AE1117">
            <v>0</v>
          </cell>
          <cell r="AF1117">
            <v>0</v>
          </cell>
          <cell r="AG1117">
            <v>0</v>
          </cell>
          <cell r="AH1117">
            <v>0</v>
          </cell>
          <cell r="AI1117">
            <v>0</v>
          </cell>
          <cell r="AJ1117">
            <v>0</v>
          </cell>
          <cell r="AK1117">
            <v>0</v>
          </cell>
          <cell r="AL1117">
            <v>0</v>
          </cell>
          <cell r="AM1117">
            <v>0</v>
          </cell>
          <cell r="AN1117">
            <v>0</v>
          </cell>
          <cell r="AO1117">
            <v>0</v>
          </cell>
          <cell r="AP1117">
            <v>0</v>
          </cell>
          <cell r="AQ1117">
            <v>-283355293.05000001</v>
          </cell>
          <cell r="AR1117">
            <v>0</v>
          </cell>
          <cell r="AS1117">
            <v>0</v>
          </cell>
          <cell r="AT1117">
            <v>0</v>
          </cell>
          <cell r="AU1117">
            <v>0</v>
          </cell>
          <cell r="AV1117">
            <v>0</v>
          </cell>
          <cell r="AW1117">
            <v>0</v>
          </cell>
          <cell r="AX1117">
            <v>0</v>
          </cell>
          <cell r="AY1117">
            <v>0</v>
          </cell>
          <cell r="AZ1117">
            <v>0</v>
          </cell>
          <cell r="BA1117">
            <v>0</v>
          </cell>
          <cell r="BB1117">
            <v>0</v>
          </cell>
          <cell r="BC1117">
            <v>0</v>
          </cell>
          <cell r="BD1117">
            <v>0</v>
          </cell>
          <cell r="BE1117">
            <v>0</v>
          </cell>
          <cell r="BF1117">
            <v>0</v>
          </cell>
          <cell r="BG1117">
            <v>0</v>
          </cell>
          <cell r="BH1117">
            <v>0</v>
          </cell>
          <cell r="BI1117">
            <v>283355293.05000001</v>
          </cell>
          <cell r="BJ1117">
            <v>0</v>
          </cell>
        </row>
        <row r="1118">
          <cell r="A1118" t="str">
            <v>** Income Tax Payable</v>
          </cell>
          <cell r="C1118">
            <v>442409.21</v>
          </cell>
          <cell r="D1118">
            <v>-5359451.71</v>
          </cell>
          <cell r="E1118">
            <v>25417.4</v>
          </cell>
          <cell r="F1118">
            <v>-5334034.3099999996</v>
          </cell>
          <cell r="G1118">
            <v>-6501397.1799999997</v>
          </cell>
          <cell r="H1118">
            <v>-635500.36</v>
          </cell>
          <cell r="I1118">
            <v>0</v>
          </cell>
          <cell r="J1118">
            <v>0</v>
          </cell>
          <cell r="K1118">
            <v>-7136897.54</v>
          </cell>
          <cell r="L1118">
            <v>0</v>
          </cell>
          <cell r="M1118">
            <v>0</v>
          </cell>
          <cell r="N1118">
            <v>0</v>
          </cell>
          <cell r="O1118">
            <v>-303318.26</v>
          </cell>
          <cell r="P1118">
            <v>622.34</v>
          </cell>
          <cell r="Q1118">
            <v>1589382.32</v>
          </cell>
          <cell r="R1118">
            <v>-1530085.89</v>
          </cell>
          <cell r="S1118">
            <v>0</v>
          </cell>
          <cell r="T1118">
            <v>18194.68</v>
          </cell>
          <cell r="U1118">
            <v>0</v>
          </cell>
          <cell r="V1118">
            <v>-12253727.449999999</v>
          </cell>
          <cell r="W1118">
            <v>0</v>
          </cell>
          <cell r="X1118">
            <v>0</v>
          </cell>
          <cell r="Y1118">
            <v>0</v>
          </cell>
          <cell r="Z1118">
            <v>0</v>
          </cell>
          <cell r="AA1118">
            <v>0</v>
          </cell>
          <cell r="AB1118">
            <v>0</v>
          </cell>
          <cell r="AC1118">
            <v>0</v>
          </cell>
          <cell r="AD1118">
            <v>0</v>
          </cell>
          <cell r="AE1118">
            <v>0</v>
          </cell>
          <cell r="AF1118">
            <v>0</v>
          </cell>
          <cell r="AG1118">
            <v>0</v>
          </cell>
          <cell r="AH1118">
            <v>0</v>
          </cell>
          <cell r="AI1118">
            <v>0</v>
          </cell>
          <cell r="AJ1118">
            <v>0</v>
          </cell>
          <cell r="AK1118">
            <v>0</v>
          </cell>
          <cell r="AL1118">
            <v>0</v>
          </cell>
          <cell r="AM1118">
            <v>0</v>
          </cell>
          <cell r="AN1118">
            <v>0</v>
          </cell>
          <cell r="AO1118">
            <v>0</v>
          </cell>
          <cell r="AP1118">
            <v>0</v>
          </cell>
          <cell r="AQ1118">
            <v>442409.21</v>
          </cell>
          <cell r="AR1118">
            <v>-5359451.71</v>
          </cell>
          <cell r="AS1118">
            <v>25417.4</v>
          </cell>
          <cell r="AT1118">
            <v>-5334034.3099999996</v>
          </cell>
          <cell r="AU1118">
            <v>-6501397.1799999997</v>
          </cell>
          <cell r="AV1118">
            <v>-635500.36</v>
          </cell>
          <cell r="AW1118">
            <v>0</v>
          </cell>
          <cell r="AX1118">
            <v>0</v>
          </cell>
          <cell r="AY1118">
            <v>-7136897.54</v>
          </cell>
          <cell r="AZ1118">
            <v>0</v>
          </cell>
          <cell r="BA1118">
            <v>0</v>
          </cell>
          <cell r="BB1118">
            <v>0</v>
          </cell>
          <cell r="BC1118">
            <v>-303318.26</v>
          </cell>
          <cell r="BD1118">
            <v>622.34</v>
          </cell>
          <cell r="BE1118">
            <v>1589382.32</v>
          </cell>
          <cell r="BF1118">
            <v>-1530085.89</v>
          </cell>
          <cell r="BG1118">
            <v>0</v>
          </cell>
          <cell r="BH1118">
            <v>18194.68</v>
          </cell>
          <cell r="BI1118">
            <v>0</v>
          </cell>
          <cell r="BJ1118">
            <v>-12253727.449999999</v>
          </cell>
        </row>
        <row r="1119">
          <cell r="A1119" t="str">
            <v>** Income Taxes</v>
          </cell>
          <cell r="C1119">
            <v>-5476746.4699999997</v>
          </cell>
          <cell r="D1119">
            <v>79722344.760000005</v>
          </cell>
          <cell r="E1119">
            <v>57982.6</v>
          </cell>
          <cell r="F1119">
            <v>79780327.359999999</v>
          </cell>
          <cell r="G1119">
            <v>43411078.240000002</v>
          </cell>
          <cell r="H1119">
            <v>149800</v>
          </cell>
          <cell r="I1119">
            <v>0</v>
          </cell>
          <cell r="J1119">
            <v>0</v>
          </cell>
          <cell r="K1119">
            <v>43560878.240000002</v>
          </cell>
          <cell r="L1119">
            <v>0</v>
          </cell>
          <cell r="M1119">
            <v>0</v>
          </cell>
          <cell r="N1119">
            <v>0</v>
          </cell>
          <cell r="O1119">
            <v>2241235</v>
          </cell>
          <cell r="P1119">
            <v>-6339</v>
          </cell>
          <cell r="Q1119">
            <v>-1435633.78</v>
          </cell>
          <cell r="R1119">
            <v>2746710.18</v>
          </cell>
          <cell r="S1119">
            <v>0</v>
          </cell>
          <cell r="T1119">
            <v>0</v>
          </cell>
          <cell r="U1119">
            <v>0</v>
          </cell>
          <cell r="V1119">
            <v>121410431.53</v>
          </cell>
          <cell r="W1119">
            <v>0</v>
          </cell>
          <cell r="X1119">
            <v>0</v>
          </cell>
          <cell r="Y1119">
            <v>0</v>
          </cell>
          <cell r="Z1119">
            <v>0</v>
          </cell>
          <cell r="AA1119">
            <v>0</v>
          </cell>
          <cell r="AB1119">
            <v>0</v>
          </cell>
          <cell r="AC1119">
            <v>0</v>
          </cell>
          <cell r="AD1119">
            <v>0</v>
          </cell>
          <cell r="AE1119">
            <v>0</v>
          </cell>
          <cell r="AF1119">
            <v>0</v>
          </cell>
          <cell r="AG1119">
            <v>0</v>
          </cell>
          <cell r="AH1119">
            <v>0</v>
          </cell>
          <cell r="AI1119">
            <v>0</v>
          </cell>
          <cell r="AJ1119">
            <v>0</v>
          </cell>
          <cell r="AK1119">
            <v>0</v>
          </cell>
          <cell r="AL1119">
            <v>0</v>
          </cell>
          <cell r="AM1119">
            <v>0</v>
          </cell>
          <cell r="AN1119">
            <v>0</v>
          </cell>
          <cell r="AO1119">
            <v>0</v>
          </cell>
          <cell r="AP1119">
            <v>0</v>
          </cell>
          <cell r="AQ1119">
            <v>-5476746.4699999997</v>
          </cell>
          <cell r="AR1119">
            <v>79722344.760000005</v>
          </cell>
          <cell r="AS1119">
            <v>57982.6</v>
          </cell>
          <cell r="AT1119">
            <v>79780327.359999999</v>
          </cell>
          <cell r="AU1119">
            <v>43411078.240000002</v>
          </cell>
          <cell r="AV1119">
            <v>149800</v>
          </cell>
          <cell r="AW1119">
            <v>0</v>
          </cell>
          <cell r="AX1119">
            <v>0</v>
          </cell>
          <cell r="AY1119">
            <v>43560878.240000002</v>
          </cell>
          <cell r="AZ1119">
            <v>0</v>
          </cell>
          <cell r="BA1119">
            <v>0</v>
          </cell>
          <cell r="BB1119">
            <v>0</v>
          </cell>
          <cell r="BC1119">
            <v>2241235</v>
          </cell>
          <cell r="BD1119">
            <v>-6339</v>
          </cell>
          <cell r="BE1119">
            <v>-1435633.78</v>
          </cell>
          <cell r="BF1119">
            <v>2746710.18</v>
          </cell>
          <cell r="BG1119">
            <v>0</v>
          </cell>
          <cell r="BH1119">
            <v>0</v>
          </cell>
          <cell r="BI1119">
            <v>0</v>
          </cell>
          <cell r="BJ1119">
            <v>121410431.53</v>
          </cell>
        </row>
        <row r="1120">
          <cell r="A1120" t="str">
            <v>** Int Earned Investments</v>
          </cell>
          <cell r="C1120">
            <v>-3593192.95</v>
          </cell>
          <cell r="D1120">
            <v>0</v>
          </cell>
          <cell r="E1120">
            <v>0</v>
          </cell>
          <cell r="F1120">
            <v>0</v>
          </cell>
          <cell r="G1120">
            <v>0</v>
          </cell>
          <cell r="H1120">
            <v>0</v>
          </cell>
          <cell r="I1120">
            <v>0</v>
          </cell>
          <cell r="J1120">
            <v>0</v>
          </cell>
          <cell r="K1120">
            <v>0</v>
          </cell>
          <cell r="L1120">
            <v>0</v>
          </cell>
          <cell r="M1120">
            <v>0</v>
          </cell>
          <cell r="N1120">
            <v>0</v>
          </cell>
          <cell r="O1120">
            <v>0</v>
          </cell>
          <cell r="P1120">
            <v>0</v>
          </cell>
          <cell r="Q1120">
            <v>0</v>
          </cell>
          <cell r="R1120">
            <v>0</v>
          </cell>
          <cell r="S1120">
            <v>0</v>
          </cell>
          <cell r="T1120">
            <v>0</v>
          </cell>
          <cell r="U1120">
            <v>0</v>
          </cell>
          <cell r="V1120">
            <v>-3593192.95</v>
          </cell>
          <cell r="W1120">
            <v>0</v>
          </cell>
          <cell r="X1120">
            <v>0</v>
          </cell>
          <cell r="Y1120">
            <v>0</v>
          </cell>
          <cell r="Z1120">
            <v>0</v>
          </cell>
          <cell r="AA1120">
            <v>0</v>
          </cell>
          <cell r="AB1120">
            <v>0</v>
          </cell>
          <cell r="AC1120">
            <v>0</v>
          </cell>
          <cell r="AD1120">
            <v>0</v>
          </cell>
          <cell r="AE1120">
            <v>0</v>
          </cell>
          <cell r="AF1120">
            <v>0</v>
          </cell>
          <cell r="AG1120">
            <v>0</v>
          </cell>
          <cell r="AH1120">
            <v>0</v>
          </cell>
          <cell r="AI1120">
            <v>0</v>
          </cell>
          <cell r="AJ1120">
            <v>0</v>
          </cell>
          <cell r="AK1120">
            <v>0</v>
          </cell>
          <cell r="AL1120">
            <v>0</v>
          </cell>
          <cell r="AM1120">
            <v>0</v>
          </cell>
          <cell r="AN1120">
            <v>0</v>
          </cell>
          <cell r="AO1120">
            <v>0</v>
          </cell>
          <cell r="AP1120">
            <v>0</v>
          </cell>
          <cell r="AQ1120">
            <v>-3593192.95</v>
          </cell>
          <cell r="AR1120">
            <v>0</v>
          </cell>
          <cell r="AS1120">
            <v>0</v>
          </cell>
          <cell r="AT1120">
            <v>0</v>
          </cell>
          <cell r="AU1120">
            <v>0</v>
          </cell>
          <cell r="AV1120">
            <v>0</v>
          </cell>
          <cell r="AW1120">
            <v>0</v>
          </cell>
          <cell r="AX1120">
            <v>0</v>
          </cell>
          <cell r="AY1120">
            <v>0</v>
          </cell>
          <cell r="AZ1120">
            <v>0</v>
          </cell>
          <cell r="BA1120">
            <v>0</v>
          </cell>
          <cell r="BB1120">
            <v>0</v>
          </cell>
          <cell r="BC1120">
            <v>0</v>
          </cell>
          <cell r="BD1120">
            <v>0</v>
          </cell>
          <cell r="BE1120">
            <v>0</v>
          </cell>
          <cell r="BF1120">
            <v>0</v>
          </cell>
          <cell r="BG1120">
            <v>0</v>
          </cell>
          <cell r="BH1120">
            <v>0</v>
          </cell>
          <cell r="BI1120">
            <v>0</v>
          </cell>
          <cell r="BJ1120">
            <v>-3593192.95</v>
          </cell>
        </row>
        <row r="1121">
          <cell r="A1121" t="str">
            <v>** Internal Revenue - Goods &amp; Ser</v>
          </cell>
          <cell r="C1121">
            <v>0</v>
          </cell>
          <cell r="D1121">
            <v>-2182988.5499999998</v>
          </cell>
          <cell r="E1121">
            <v>0</v>
          </cell>
          <cell r="F1121">
            <v>-2182988.5499999998</v>
          </cell>
          <cell r="G1121">
            <v>-1943607.22</v>
          </cell>
          <cell r="H1121">
            <v>0</v>
          </cell>
          <cell r="I1121">
            <v>0</v>
          </cell>
          <cell r="J1121">
            <v>0</v>
          </cell>
          <cell r="K1121">
            <v>-1943607.22</v>
          </cell>
          <cell r="L1121">
            <v>0</v>
          </cell>
          <cell r="M1121">
            <v>0</v>
          </cell>
          <cell r="N1121">
            <v>0</v>
          </cell>
          <cell r="O1121">
            <v>-17659539.199999999</v>
          </cell>
          <cell r="P1121">
            <v>-59963.96</v>
          </cell>
          <cell r="Q1121">
            <v>-129963.63</v>
          </cell>
          <cell r="R1121">
            <v>0</v>
          </cell>
          <cell r="S1121">
            <v>0</v>
          </cell>
          <cell r="T1121">
            <v>0</v>
          </cell>
          <cell r="U1121">
            <v>21976062.559999999</v>
          </cell>
          <cell r="V1121">
            <v>0</v>
          </cell>
          <cell r="W1121">
            <v>0</v>
          </cell>
          <cell r="X1121">
            <v>0</v>
          </cell>
          <cell r="Y1121">
            <v>0</v>
          </cell>
          <cell r="Z1121">
            <v>0</v>
          </cell>
          <cell r="AA1121">
            <v>0</v>
          </cell>
          <cell r="AB1121">
            <v>0</v>
          </cell>
          <cell r="AC1121">
            <v>0</v>
          </cell>
          <cell r="AD1121">
            <v>0</v>
          </cell>
          <cell r="AE1121">
            <v>0</v>
          </cell>
          <cell r="AF1121">
            <v>0</v>
          </cell>
          <cell r="AG1121">
            <v>0</v>
          </cell>
          <cell r="AH1121">
            <v>0</v>
          </cell>
          <cell r="AI1121">
            <v>0</v>
          </cell>
          <cell r="AJ1121">
            <v>0</v>
          </cell>
          <cell r="AK1121">
            <v>0</v>
          </cell>
          <cell r="AL1121">
            <v>0</v>
          </cell>
          <cell r="AM1121">
            <v>0</v>
          </cell>
          <cell r="AN1121">
            <v>0</v>
          </cell>
          <cell r="AO1121">
            <v>0</v>
          </cell>
          <cell r="AP1121">
            <v>0</v>
          </cell>
          <cell r="AQ1121">
            <v>0</v>
          </cell>
          <cell r="AR1121">
            <v>-2182988.5499999998</v>
          </cell>
          <cell r="AS1121">
            <v>0</v>
          </cell>
          <cell r="AT1121">
            <v>-2182988.5499999998</v>
          </cell>
          <cell r="AU1121">
            <v>-1943607.22</v>
          </cell>
          <cell r="AV1121">
            <v>0</v>
          </cell>
          <cell r="AW1121">
            <v>0</v>
          </cell>
          <cell r="AX1121">
            <v>0</v>
          </cell>
          <cell r="AY1121">
            <v>-1943607.22</v>
          </cell>
          <cell r="AZ1121">
            <v>0</v>
          </cell>
          <cell r="BA1121">
            <v>0</v>
          </cell>
          <cell r="BB1121">
            <v>0</v>
          </cell>
          <cell r="BC1121">
            <v>-17659539.199999999</v>
          </cell>
          <cell r="BD1121">
            <v>-59963.96</v>
          </cell>
          <cell r="BE1121">
            <v>-129963.63</v>
          </cell>
          <cell r="BF1121">
            <v>0</v>
          </cell>
          <cell r="BG1121">
            <v>0</v>
          </cell>
          <cell r="BH1121">
            <v>0</v>
          </cell>
          <cell r="BI1121">
            <v>21976062.559999999</v>
          </cell>
          <cell r="BJ1121">
            <v>0</v>
          </cell>
        </row>
        <row r="1122">
          <cell r="A1122" t="str">
            <v>** Legal and Insurance</v>
          </cell>
          <cell r="C1122">
            <v>0</v>
          </cell>
          <cell r="D1122">
            <v>3506832.39</v>
          </cell>
          <cell r="E1122">
            <v>0</v>
          </cell>
          <cell r="F1122">
            <v>3506832.39</v>
          </cell>
          <cell r="G1122">
            <v>5704429.6100000003</v>
          </cell>
          <cell r="H1122">
            <v>0</v>
          </cell>
          <cell r="I1122">
            <v>0</v>
          </cell>
          <cell r="J1122">
            <v>0</v>
          </cell>
          <cell r="K1122">
            <v>5704429.6100000003</v>
          </cell>
          <cell r="L1122">
            <v>0</v>
          </cell>
          <cell r="M1122">
            <v>0</v>
          </cell>
          <cell r="N1122">
            <v>0</v>
          </cell>
          <cell r="O1122">
            <v>0</v>
          </cell>
          <cell r="P1122">
            <v>0</v>
          </cell>
          <cell r="Q1122">
            <v>0</v>
          </cell>
          <cell r="R1122">
            <v>0</v>
          </cell>
          <cell r="S1122">
            <v>0</v>
          </cell>
          <cell r="T1122">
            <v>0</v>
          </cell>
          <cell r="U1122">
            <v>0</v>
          </cell>
          <cell r="V1122">
            <v>9211262</v>
          </cell>
          <cell r="W1122">
            <v>0</v>
          </cell>
          <cell r="X1122">
            <v>0</v>
          </cell>
          <cell r="Y1122">
            <v>0</v>
          </cell>
          <cell r="Z1122">
            <v>0</v>
          </cell>
          <cell r="AA1122">
            <v>0</v>
          </cell>
          <cell r="AB1122">
            <v>0</v>
          </cell>
          <cell r="AC1122">
            <v>0</v>
          </cell>
          <cell r="AD1122">
            <v>0</v>
          </cell>
          <cell r="AE1122">
            <v>0</v>
          </cell>
          <cell r="AF1122">
            <v>0</v>
          </cell>
          <cell r="AG1122">
            <v>0</v>
          </cell>
          <cell r="AH1122">
            <v>0</v>
          </cell>
          <cell r="AI1122">
            <v>0</v>
          </cell>
          <cell r="AJ1122">
            <v>0</v>
          </cell>
          <cell r="AK1122">
            <v>0</v>
          </cell>
          <cell r="AL1122">
            <v>0</v>
          </cell>
          <cell r="AM1122">
            <v>0</v>
          </cell>
          <cell r="AN1122">
            <v>0</v>
          </cell>
          <cell r="AO1122">
            <v>0</v>
          </cell>
          <cell r="AP1122">
            <v>0</v>
          </cell>
          <cell r="AQ1122">
            <v>0</v>
          </cell>
          <cell r="AR1122">
            <v>3506832.39</v>
          </cell>
          <cell r="AS1122">
            <v>0</v>
          </cell>
          <cell r="AT1122">
            <v>3506832.39</v>
          </cell>
          <cell r="AU1122">
            <v>5704429.6100000003</v>
          </cell>
          <cell r="AV1122">
            <v>0</v>
          </cell>
          <cell r="AW1122">
            <v>0</v>
          </cell>
          <cell r="AX1122">
            <v>0</v>
          </cell>
          <cell r="AY1122">
            <v>5704429.6100000003</v>
          </cell>
          <cell r="AZ1122">
            <v>0</v>
          </cell>
          <cell r="BA1122">
            <v>0</v>
          </cell>
          <cell r="BB1122">
            <v>0</v>
          </cell>
          <cell r="BC1122">
            <v>0</v>
          </cell>
          <cell r="BD1122">
            <v>0</v>
          </cell>
          <cell r="BE1122">
            <v>0</v>
          </cell>
          <cell r="BF1122">
            <v>0</v>
          </cell>
          <cell r="BG1122">
            <v>0</v>
          </cell>
          <cell r="BH1122">
            <v>0</v>
          </cell>
          <cell r="BI1122">
            <v>0</v>
          </cell>
          <cell r="BJ1122">
            <v>9211262</v>
          </cell>
        </row>
        <row r="1123">
          <cell r="A1123" t="str">
            <v>** Legal Claims Provision</v>
          </cell>
          <cell r="C1123">
            <v>0</v>
          </cell>
          <cell r="D1123">
            <v>-5552739.6399999997</v>
          </cell>
          <cell r="E1123">
            <v>0</v>
          </cell>
          <cell r="F1123">
            <v>-5552739.6399999997</v>
          </cell>
          <cell r="G1123">
            <v>-2060484.92</v>
          </cell>
          <cell r="H1123">
            <v>0</v>
          </cell>
          <cell r="I1123">
            <v>0</v>
          </cell>
          <cell r="J1123">
            <v>0</v>
          </cell>
          <cell r="K1123">
            <v>-2060484.92</v>
          </cell>
          <cell r="L1123">
            <v>0</v>
          </cell>
          <cell r="M1123">
            <v>0</v>
          </cell>
          <cell r="N1123">
            <v>0</v>
          </cell>
          <cell r="O1123">
            <v>0</v>
          </cell>
          <cell r="P1123">
            <v>0</v>
          </cell>
          <cell r="Q1123">
            <v>0</v>
          </cell>
          <cell r="R1123">
            <v>-47500</v>
          </cell>
          <cell r="S1123">
            <v>0</v>
          </cell>
          <cell r="T1123">
            <v>0</v>
          </cell>
          <cell r="U1123">
            <v>0</v>
          </cell>
          <cell r="V1123">
            <v>-7660724.5599999996</v>
          </cell>
          <cell r="W1123">
            <v>0</v>
          </cell>
          <cell r="X1123">
            <v>0</v>
          </cell>
          <cell r="Y1123">
            <v>0</v>
          </cell>
          <cell r="Z1123">
            <v>0</v>
          </cell>
          <cell r="AA1123">
            <v>0</v>
          </cell>
          <cell r="AB1123">
            <v>0</v>
          </cell>
          <cell r="AC1123">
            <v>0</v>
          </cell>
          <cell r="AD1123">
            <v>0</v>
          </cell>
          <cell r="AE1123">
            <v>0</v>
          </cell>
          <cell r="AF1123">
            <v>0</v>
          </cell>
          <cell r="AG1123">
            <v>0</v>
          </cell>
          <cell r="AH1123">
            <v>0</v>
          </cell>
          <cell r="AI1123">
            <v>0</v>
          </cell>
          <cell r="AJ1123">
            <v>0</v>
          </cell>
          <cell r="AK1123">
            <v>0</v>
          </cell>
          <cell r="AL1123">
            <v>0</v>
          </cell>
          <cell r="AM1123">
            <v>0</v>
          </cell>
          <cell r="AN1123">
            <v>0</v>
          </cell>
          <cell r="AO1123">
            <v>0</v>
          </cell>
          <cell r="AP1123">
            <v>0</v>
          </cell>
          <cell r="AQ1123">
            <v>0</v>
          </cell>
          <cell r="AR1123">
            <v>-5552739.6399999997</v>
          </cell>
          <cell r="AS1123">
            <v>0</v>
          </cell>
          <cell r="AT1123">
            <v>-5552739.6399999997</v>
          </cell>
          <cell r="AU1123">
            <v>-2060484.92</v>
          </cell>
          <cell r="AV1123">
            <v>0</v>
          </cell>
          <cell r="AW1123">
            <v>0</v>
          </cell>
          <cell r="AX1123">
            <v>0</v>
          </cell>
          <cell r="AY1123">
            <v>-2060484.92</v>
          </cell>
          <cell r="AZ1123">
            <v>0</v>
          </cell>
          <cell r="BA1123">
            <v>0</v>
          </cell>
          <cell r="BB1123">
            <v>0</v>
          </cell>
          <cell r="BC1123">
            <v>0</v>
          </cell>
          <cell r="BD1123">
            <v>0</v>
          </cell>
          <cell r="BE1123">
            <v>0</v>
          </cell>
          <cell r="BF1123">
            <v>-47500</v>
          </cell>
          <cell r="BG1123">
            <v>0</v>
          </cell>
          <cell r="BH1123">
            <v>0</v>
          </cell>
          <cell r="BI1123">
            <v>0</v>
          </cell>
          <cell r="BJ1123">
            <v>-7660724.5599999996</v>
          </cell>
        </row>
        <row r="1124">
          <cell r="A1124" t="str">
            <v>** Less: accumulated depreciation</v>
          </cell>
          <cell r="C1124">
            <v>-17299.240000000002</v>
          </cell>
          <cell r="D1124">
            <v>-4716969464.1999998</v>
          </cell>
          <cell r="E1124">
            <v>-3391866.06</v>
          </cell>
          <cell r="F1124">
            <v>-4720361330.2600002</v>
          </cell>
          <cell r="G1124">
            <v>-3077953170.8200002</v>
          </cell>
          <cell r="H1124">
            <v>0</v>
          </cell>
          <cell r="I1124">
            <v>0</v>
          </cell>
          <cell r="J1124">
            <v>0</v>
          </cell>
          <cell r="K1124">
            <v>-3077953170.8200002</v>
          </cell>
          <cell r="L1124">
            <v>0</v>
          </cell>
          <cell r="M1124">
            <v>0.02</v>
          </cell>
          <cell r="N1124">
            <v>0.02</v>
          </cell>
          <cell r="O1124">
            <v>-69871775.489999995</v>
          </cell>
          <cell r="P1124">
            <v>-1014395.5</v>
          </cell>
          <cell r="Q1124">
            <v>-25779143.489999998</v>
          </cell>
          <cell r="R1124">
            <v>-268185150.88999999</v>
          </cell>
          <cell r="S1124">
            <v>0</v>
          </cell>
          <cell r="T1124">
            <v>0</v>
          </cell>
          <cell r="U1124">
            <v>-1024411.46</v>
          </cell>
          <cell r="V1124">
            <v>-8164206677.1300001</v>
          </cell>
          <cell r="W1124">
            <v>0</v>
          </cell>
          <cell r="X1124">
            <v>0</v>
          </cell>
          <cell r="Y1124">
            <v>0</v>
          </cell>
          <cell r="Z1124">
            <v>0</v>
          </cell>
          <cell r="AA1124">
            <v>0</v>
          </cell>
          <cell r="AB1124">
            <v>0</v>
          </cell>
          <cell r="AC1124">
            <v>0</v>
          </cell>
          <cell r="AD1124">
            <v>0</v>
          </cell>
          <cell r="AE1124">
            <v>0</v>
          </cell>
          <cell r="AF1124">
            <v>0</v>
          </cell>
          <cell r="AG1124">
            <v>0</v>
          </cell>
          <cell r="AH1124">
            <v>0</v>
          </cell>
          <cell r="AI1124">
            <v>0</v>
          </cell>
          <cell r="AJ1124">
            <v>0</v>
          </cell>
          <cell r="AK1124">
            <v>0</v>
          </cell>
          <cell r="AL1124">
            <v>0</v>
          </cell>
          <cell r="AM1124">
            <v>0</v>
          </cell>
          <cell r="AN1124">
            <v>0</v>
          </cell>
          <cell r="AO1124">
            <v>0</v>
          </cell>
          <cell r="AP1124">
            <v>0</v>
          </cell>
          <cell r="AQ1124">
            <v>-17299.240000000002</v>
          </cell>
          <cell r="AR1124">
            <v>-4716969464.1999998</v>
          </cell>
          <cell r="AS1124">
            <v>-3391866.06</v>
          </cell>
          <cell r="AT1124">
            <v>-4720361330.2600002</v>
          </cell>
          <cell r="AU1124">
            <v>-3077953170.8200002</v>
          </cell>
          <cell r="AV1124">
            <v>0</v>
          </cell>
          <cell r="AW1124">
            <v>0</v>
          </cell>
          <cell r="AX1124">
            <v>0</v>
          </cell>
          <cell r="AY1124">
            <v>-3077953170.8200002</v>
          </cell>
          <cell r="AZ1124">
            <v>0</v>
          </cell>
          <cell r="BA1124">
            <v>0.02</v>
          </cell>
          <cell r="BB1124">
            <v>0.02</v>
          </cell>
          <cell r="BC1124">
            <v>-69871775.489999995</v>
          </cell>
          <cell r="BD1124">
            <v>-1014395.5</v>
          </cell>
          <cell r="BE1124">
            <v>-25779143.489999998</v>
          </cell>
          <cell r="BF1124">
            <v>-268185150.88999999</v>
          </cell>
          <cell r="BG1124">
            <v>0</v>
          </cell>
          <cell r="BH1124">
            <v>0</v>
          </cell>
          <cell r="BI1124">
            <v>-1024411.46</v>
          </cell>
          <cell r="BJ1124">
            <v>-8164206677.1300001</v>
          </cell>
        </row>
        <row r="1125">
          <cell r="A1125" t="str">
            <v>** Long-term debt payable within</v>
          </cell>
          <cell r="C1125">
            <v>-600000000</v>
          </cell>
          <cell r="D1125">
            <v>-370000000</v>
          </cell>
          <cell r="E1125">
            <v>0</v>
          </cell>
          <cell r="F1125">
            <v>-370000000</v>
          </cell>
          <cell r="G1125">
            <v>-230000000</v>
          </cell>
          <cell r="H1125">
            <v>0</v>
          </cell>
          <cell r="I1125">
            <v>0</v>
          </cell>
          <cell r="J1125">
            <v>0</v>
          </cell>
          <cell r="K1125">
            <v>-230000000</v>
          </cell>
          <cell r="L1125">
            <v>0</v>
          </cell>
          <cell r="M1125">
            <v>0</v>
          </cell>
          <cell r="N1125">
            <v>0</v>
          </cell>
          <cell r="O1125">
            <v>0</v>
          </cell>
          <cell r="P1125">
            <v>0</v>
          </cell>
          <cell r="Q1125">
            <v>0</v>
          </cell>
          <cell r="R1125">
            <v>0</v>
          </cell>
          <cell r="S1125">
            <v>0</v>
          </cell>
          <cell r="T1125">
            <v>0</v>
          </cell>
          <cell r="U1125">
            <v>600000000</v>
          </cell>
          <cell r="V1125">
            <v>-600000000</v>
          </cell>
          <cell r="W1125">
            <v>0</v>
          </cell>
          <cell r="X1125">
            <v>0</v>
          </cell>
          <cell r="Y1125">
            <v>0</v>
          </cell>
          <cell r="Z1125">
            <v>0</v>
          </cell>
          <cell r="AA1125">
            <v>0</v>
          </cell>
          <cell r="AB1125">
            <v>0</v>
          </cell>
          <cell r="AC1125">
            <v>0</v>
          </cell>
          <cell r="AD1125">
            <v>0</v>
          </cell>
          <cell r="AE1125">
            <v>0</v>
          </cell>
          <cell r="AF1125">
            <v>0</v>
          </cell>
          <cell r="AG1125">
            <v>0</v>
          </cell>
          <cell r="AH1125">
            <v>0</v>
          </cell>
          <cell r="AI1125">
            <v>0</v>
          </cell>
          <cell r="AJ1125">
            <v>0</v>
          </cell>
          <cell r="AK1125">
            <v>0</v>
          </cell>
          <cell r="AL1125">
            <v>0</v>
          </cell>
          <cell r="AM1125">
            <v>0</v>
          </cell>
          <cell r="AN1125">
            <v>0</v>
          </cell>
          <cell r="AO1125">
            <v>0</v>
          </cell>
          <cell r="AP1125">
            <v>0</v>
          </cell>
          <cell r="AQ1125">
            <v>-600000000</v>
          </cell>
          <cell r="AR1125">
            <v>-370000000</v>
          </cell>
          <cell r="AS1125">
            <v>0</v>
          </cell>
          <cell r="AT1125">
            <v>-370000000</v>
          </cell>
          <cell r="AU1125">
            <v>-230000000</v>
          </cell>
          <cell r="AV1125">
            <v>0</v>
          </cell>
          <cell r="AW1125">
            <v>0</v>
          </cell>
          <cell r="AX1125">
            <v>0</v>
          </cell>
          <cell r="AY1125">
            <v>-230000000</v>
          </cell>
          <cell r="AZ1125">
            <v>0</v>
          </cell>
          <cell r="BA1125">
            <v>0</v>
          </cell>
          <cell r="BB1125">
            <v>0</v>
          </cell>
          <cell r="BC1125">
            <v>0</v>
          </cell>
          <cell r="BD1125">
            <v>0</v>
          </cell>
          <cell r="BE1125">
            <v>0</v>
          </cell>
          <cell r="BF1125">
            <v>0</v>
          </cell>
          <cell r="BG1125">
            <v>0</v>
          </cell>
          <cell r="BH1125">
            <v>0</v>
          </cell>
          <cell r="BI1125">
            <v>600000000</v>
          </cell>
          <cell r="BJ1125">
            <v>-600000000</v>
          </cell>
        </row>
        <row r="1126">
          <cell r="A1126" t="str">
            <v>** LT E Prov - Land Assess - Rem</v>
          </cell>
          <cell r="C1126">
            <v>0</v>
          </cell>
          <cell r="D1126">
            <v>-13707816</v>
          </cell>
          <cell r="E1126">
            <v>0</v>
          </cell>
          <cell r="F1126">
            <v>-13707816</v>
          </cell>
          <cell r="G1126">
            <v>-18646153</v>
          </cell>
          <cell r="H1126">
            <v>0</v>
          </cell>
          <cell r="I1126">
            <v>0</v>
          </cell>
          <cell r="J1126">
            <v>0</v>
          </cell>
          <cell r="K1126">
            <v>-18646153</v>
          </cell>
          <cell r="L1126">
            <v>0</v>
          </cell>
          <cell r="M1126">
            <v>0</v>
          </cell>
          <cell r="N1126">
            <v>0</v>
          </cell>
          <cell r="O1126">
            <v>0</v>
          </cell>
          <cell r="P1126">
            <v>0</v>
          </cell>
          <cell r="Q1126">
            <v>-10057018</v>
          </cell>
          <cell r="R1126">
            <v>0</v>
          </cell>
          <cell r="S1126">
            <v>0</v>
          </cell>
          <cell r="T1126">
            <v>0</v>
          </cell>
          <cell r="U1126">
            <v>0</v>
          </cell>
          <cell r="V1126">
            <v>-42410987</v>
          </cell>
          <cell r="W1126">
            <v>0</v>
          </cell>
          <cell r="X1126">
            <v>0</v>
          </cell>
          <cell r="Y1126">
            <v>0</v>
          </cell>
          <cell r="Z1126">
            <v>0</v>
          </cell>
          <cell r="AA1126">
            <v>0</v>
          </cell>
          <cell r="AB1126">
            <v>0</v>
          </cell>
          <cell r="AC1126">
            <v>0</v>
          </cell>
          <cell r="AD1126">
            <v>0</v>
          </cell>
          <cell r="AE1126">
            <v>0</v>
          </cell>
          <cell r="AF1126">
            <v>0</v>
          </cell>
          <cell r="AG1126">
            <v>0</v>
          </cell>
          <cell r="AH1126">
            <v>0</v>
          </cell>
          <cell r="AI1126">
            <v>0</v>
          </cell>
          <cell r="AJ1126">
            <v>0</v>
          </cell>
          <cell r="AK1126">
            <v>0</v>
          </cell>
          <cell r="AL1126">
            <v>0</v>
          </cell>
          <cell r="AM1126">
            <v>0</v>
          </cell>
          <cell r="AN1126">
            <v>0</v>
          </cell>
          <cell r="AO1126">
            <v>0</v>
          </cell>
          <cell r="AP1126">
            <v>0</v>
          </cell>
          <cell r="AQ1126">
            <v>0</v>
          </cell>
          <cell r="AR1126">
            <v>-13707816</v>
          </cell>
          <cell r="AS1126">
            <v>0</v>
          </cell>
          <cell r="AT1126">
            <v>-13707816</v>
          </cell>
          <cell r="AU1126">
            <v>-18646153</v>
          </cell>
          <cell r="AV1126">
            <v>0</v>
          </cell>
          <cell r="AW1126">
            <v>0</v>
          </cell>
          <cell r="AX1126">
            <v>0</v>
          </cell>
          <cell r="AY1126">
            <v>-18646153</v>
          </cell>
          <cell r="AZ1126">
            <v>0</v>
          </cell>
          <cell r="BA1126">
            <v>0</v>
          </cell>
          <cell r="BB1126">
            <v>0</v>
          </cell>
          <cell r="BC1126">
            <v>0</v>
          </cell>
          <cell r="BD1126">
            <v>0</v>
          </cell>
          <cell r="BE1126">
            <v>-10057018</v>
          </cell>
          <cell r="BF1126">
            <v>0</v>
          </cell>
          <cell r="BG1126">
            <v>0</v>
          </cell>
          <cell r="BH1126">
            <v>0</v>
          </cell>
          <cell r="BI1126">
            <v>0</v>
          </cell>
          <cell r="BJ1126">
            <v>-42410987</v>
          </cell>
        </row>
        <row r="1127">
          <cell r="A1127" t="str">
            <v>** LT Environmental Prov - PCB</v>
          </cell>
          <cell r="C1127">
            <v>0</v>
          </cell>
          <cell r="D1127">
            <v>-71028226</v>
          </cell>
          <cell r="E1127">
            <v>0</v>
          </cell>
          <cell r="F1127">
            <v>-71028226</v>
          </cell>
          <cell r="G1127">
            <v>-110870403</v>
          </cell>
          <cell r="H1127">
            <v>0</v>
          </cell>
          <cell r="I1127">
            <v>0</v>
          </cell>
          <cell r="J1127">
            <v>0</v>
          </cell>
          <cell r="K1127">
            <v>-110870403</v>
          </cell>
          <cell r="L1127">
            <v>0</v>
          </cell>
          <cell r="M1127">
            <v>0</v>
          </cell>
          <cell r="N1127">
            <v>0</v>
          </cell>
          <cell r="O1127">
            <v>0</v>
          </cell>
          <cell r="P1127">
            <v>0</v>
          </cell>
          <cell r="Q1127">
            <v>0</v>
          </cell>
          <cell r="R1127">
            <v>-83424.240000000005</v>
          </cell>
          <cell r="S1127">
            <v>0</v>
          </cell>
          <cell r="T1127">
            <v>0</v>
          </cell>
          <cell r="U1127">
            <v>0</v>
          </cell>
          <cell r="V1127">
            <v>-181982053.24000001</v>
          </cell>
          <cell r="W1127">
            <v>0</v>
          </cell>
          <cell r="X1127">
            <v>0</v>
          </cell>
          <cell r="Y1127">
            <v>0</v>
          </cell>
          <cell r="Z1127">
            <v>0</v>
          </cell>
          <cell r="AA1127">
            <v>0</v>
          </cell>
          <cell r="AB1127">
            <v>0</v>
          </cell>
          <cell r="AC1127">
            <v>0</v>
          </cell>
          <cell r="AD1127">
            <v>0</v>
          </cell>
          <cell r="AE1127">
            <v>0</v>
          </cell>
          <cell r="AF1127">
            <v>0</v>
          </cell>
          <cell r="AG1127">
            <v>0</v>
          </cell>
          <cell r="AH1127">
            <v>0</v>
          </cell>
          <cell r="AI1127">
            <v>0</v>
          </cell>
          <cell r="AJ1127">
            <v>0</v>
          </cell>
          <cell r="AK1127">
            <v>0</v>
          </cell>
          <cell r="AL1127">
            <v>0</v>
          </cell>
          <cell r="AM1127">
            <v>0</v>
          </cell>
          <cell r="AN1127">
            <v>0</v>
          </cell>
          <cell r="AO1127">
            <v>0</v>
          </cell>
          <cell r="AP1127">
            <v>0</v>
          </cell>
          <cell r="AQ1127">
            <v>0</v>
          </cell>
          <cell r="AR1127">
            <v>-71028226</v>
          </cell>
          <cell r="AS1127">
            <v>0</v>
          </cell>
          <cell r="AT1127">
            <v>-71028226</v>
          </cell>
          <cell r="AU1127">
            <v>-110870403</v>
          </cell>
          <cell r="AV1127">
            <v>0</v>
          </cell>
          <cell r="AW1127">
            <v>0</v>
          </cell>
          <cell r="AX1127">
            <v>0</v>
          </cell>
          <cell r="AY1127">
            <v>-110870403</v>
          </cell>
          <cell r="AZ1127">
            <v>0</v>
          </cell>
          <cell r="BA1127">
            <v>0</v>
          </cell>
          <cell r="BB1127">
            <v>0</v>
          </cell>
          <cell r="BC1127">
            <v>0</v>
          </cell>
          <cell r="BD1127">
            <v>0</v>
          </cell>
          <cell r="BE1127">
            <v>0</v>
          </cell>
          <cell r="BF1127">
            <v>-83424.240000000005</v>
          </cell>
          <cell r="BG1127">
            <v>0</v>
          </cell>
          <cell r="BH1127">
            <v>0</v>
          </cell>
          <cell r="BI1127">
            <v>0</v>
          </cell>
          <cell r="BJ1127">
            <v>-181982053.24000001</v>
          </cell>
        </row>
        <row r="1128">
          <cell r="A1128" t="str">
            <v>** Material &amp; Supplies</v>
          </cell>
          <cell r="C1128">
            <v>0</v>
          </cell>
          <cell r="D1128">
            <v>13306058.02</v>
          </cell>
          <cell r="E1128">
            <v>0</v>
          </cell>
          <cell r="F1128">
            <v>13306058.02</v>
          </cell>
          <cell r="G1128">
            <v>6527024.8200000003</v>
          </cell>
          <cell r="H1128">
            <v>0</v>
          </cell>
          <cell r="I1128">
            <v>0</v>
          </cell>
          <cell r="J1128">
            <v>0</v>
          </cell>
          <cell r="K1128">
            <v>6527024.8200000003</v>
          </cell>
          <cell r="L1128">
            <v>0</v>
          </cell>
          <cell r="M1128">
            <v>-0.37</v>
          </cell>
          <cell r="N1128">
            <v>-0.37</v>
          </cell>
          <cell r="O1128">
            <v>29338.06</v>
          </cell>
          <cell r="P1128">
            <v>0</v>
          </cell>
          <cell r="Q1128">
            <v>307822.77</v>
          </cell>
          <cell r="R1128">
            <v>1124008.1499999999</v>
          </cell>
          <cell r="S1128">
            <v>0</v>
          </cell>
          <cell r="T1128">
            <v>0</v>
          </cell>
          <cell r="U1128">
            <v>0</v>
          </cell>
          <cell r="V1128">
            <v>21294251.449999999</v>
          </cell>
          <cell r="W1128">
            <v>0</v>
          </cell>
          <cell r="X1128">
            <v>0</v>
          </cell>
          <cell r="Y1128">
            <v>0</v>
          </cell>
          <cell r="Z1128">
            <v>0</v>
          </cell>
          <cell r="AA1128">
            <v>0</v>
          </cell>
          <cell r="AB1128">
            <v>0</v>
          </cell>
          <cell r="AC1128">
            <v>0</v>
          </cell>
          <cell r="AD1128">
            <v>0</v>
          </cell>
          <cell r="AE1128">
            <v>0</v>
          </cell>
          <cell r="AF1128">
            <v>0</v>
          </cell>
          <cell r="AG1128">
            <v>0</v>
          </cell>
          <cell r="AH1128">
            <v>0</v>
          </cell>
          <cell r="AI1128">
            <v>0</v>
          </cell>
          <cell r="AJ1128">
            <v>0</v>
          </cell>
          <cell r="AK1128">
            <v>0</v>
          </cell>
          <cell r="AL1128">
            <v>0</v>
          </cell>
          <cell r="AM1128">
            <v>0</v>
          </cell>
          <cell r="AN1128">
            <v>0</v>
          </cell>
          <cell r="AO1128">
            <v>0</v>
          </cell>
          <cell r="AP1128">
            <v>0</v>
          </cell>
          <cell r="AQ1128">
            <v>0</v>
          </cell>
          <cell r="AR1128">
            <v>13306058.02</v>
          </cell>
          <cell r="AS1128">
            <v>0</v>
          </cell>
          <cell r="AT1128">
            <v>13306058.02</v>
          </cell>
          <cell r="AU1128">
            <v>6527024.8200000003</v>
          </cell>
          <cell r="AV1128">
            <v>0</v>
          </cell>
          <cell r="AW1128">
            <v>0</v>
          </cell>
          <cell r="AX1128">
            <v>0</v>
          </cell>
          <cell r="AY1128">
            <v>6527024.8200000003</v>
          </cell>
          <cell r="AZ1128">
            <v>0</v>
          </cell>
          <cell r="BA1128">
            <v>-0.37</v>
          </cell>
          <cell r="BB1128">
            <v>-0.37</v>
          </cell>
          <cell r="BC1128">
            <v>29338.06</v>
          </cell>
          <cell r="BD1128">
            <v>0</v>
          </cell>
          <cell r="BE1128">
            <v>307822.77</v>
          </cell>
          <cell r="BF1128">
            <v>1124008.1499999999</v>
          </cell>
          <cell r="BG1128">
            <v>0</v>
          </cell>
          <cell r="BH1128">
            <v>0</v>
          </cell>
          <cell r="BI1128">
            <v>0</v>
          </cell>
          <cell r="BJ1128">
            <v>21294251.449999999</v>
          </cell>
        </row>
        <row r="1129">
          <cell r="A1129" t="str">
            <v>** Material &amp; Supplies Prov</v>
          </cell>
          <cell r="C1129">
            <v>0</v>
          </cell>
          <cell r="D1129">
            <v>0.05</v>
          </cell>
          <cell r="E1129">
            <v>0</v>
          </cell>
          <cell r="F1129">
            <v>0.05</v>
          </cell>
          <cell r="G1129">
            <v>0</v>
          </cell>
          <cell r="H1129">
            <v>0</v>
          </cell>
          <cell r="I1129">
            <v>0</v>
          </cell>
          <cell r="J1129">
            <v>0</v>
          </cell>
          <cell r="K1129">
            <v>0</v>
          </cell>
          <cell r="L1129">
            <v>0</v>
          </cell>
          <cell r="M1129">
            <v>-0.05</v>
          </cell>
          <cell r="N1129">
            <v>-0.05</v>
          </cell>
          <cell r="O1129">
            <v>0</v>
          </cell>
          <cell r="P1129">
            <v>0</v>
          </cell>
          <cell r="Q1129">
            <v>0</v>
          </cell>
          <cell r="R1129">
            <v>0</v>
          </cell>
          <cell r="S1129">
            <v>0</v>
          </cell>
          <cell r="T1129">
            <v>0</v>
          </cell>
          <cell r="U1129">
            <v>0</v>
          </cell>
          <cell r="V1129">
            <v>0</v>
          </cell>
          <cell r="W1129">
            <v>0</v>
          </cell>
          <cell r="X1129">
            <v>0</v>
          </cell>
          <cell r="Y1129">
            <v>0</v>
          </cell>
          <cell r="Z1129">
            <v>0</v>
          </cell>
          <cell r="AA1129">
            <v>0</v>
          </cell>
          <cell r="AB1129">
            <v>0</v>
          </cell>
          <cell r="AC1129">
            <v>0</v>
          </cell>
          <cell r="AD1129">
            <v>0</v>
          </cell>
          <cell r="AE1129">
            <v>0</v>
          </cell>
          <cell r="AF1129">
            <v>0</v>
          </cell>
          <cell r="AG1129">
            <v>0</v>
          </cell>
          <cell r="AH1129">
            <v>0</v>
          </cell>
          <cell r="AI1129">
            <v>0</v>
          </cell>
          <cell r="AJ1129">
            <v>0</v>
          </cell>
          <cell r="AK1129">
            <v>0</v>
          </cell>
          <cell r="AL1129">
            <v>0</v>
          </cell>
          <cell r="AM1129">
            <v>0</v>
          </cell>
          <cell r="AN1129">
            <v>0</v>
          </cell>
          <cell r="AO1129">
            <v>0</v>
          </cell>
          <cell r="AP1129">
            <v>0</v>
          </cell>
          <cell r="AQ1129">
            <v>0</v>
          </cell>
          <cell r="AR1129">
            <v>0.05</v>
          </cell>
          <cell r="AS1129">
            <v>0</v>
          </cell>
          <cell r="AT1129">
            <v>0.05</v>
          </cell>
          <cell r="AU1129">
            <v>0</v>
          </cell>
          <cell r="AV1129">
            <v>0</v>
          </cell>
          <cell r="AW1129">
            <v>0</v>
          </cell>
          <cell r="AX1129">
            <v>0</v>
          </cell>
          <cell r="AY1129">
            <v>0</v>
          </cell>
          <cell r="AZ1129">
            <v>0</v>
          </cell>
          <cell r="BA1129">
            <v>-0.05</v>
          </cell>
          <cell r="BB1129">
            <v>-0.05</v>
          </cell>
          <cell r="BC1129">
            <v>0</v>
          </cell>
          <cell r="BD1129">
            <v>0</v>
          </cell>
          <cell r="BE1129">
            <v>0</v>
          </cell>
          <cell r="BF1129">
            <v>0</v>
          </cell>
          <cell r="BG1129">
            <v>0</v>
          </cell>
          <cell r="BH1129">
            <v>0</v>
          </cell>
          <cell r="BI1129">
            <v>0</v>
          </cell>
          <cell r="BJ1129">
            <v>0</v>
          </cell>
        </row>
        <row r="1130">
          <cell r="A1130" t="str">
            <v>** Misc. Materials</v>
          </cell>
          <cell r="C1130">
            <v>-1500</v>
          </cell>
          <cell r="D1130">
            <v>3114796.73</v>
          </cell>
          <cell r="E1130">
            <v>0</v>
          </cell>
          <cell r="F1130">
            <v>3114796.73</v>
          </cell>
          <cell r="G1130">
            <v>5983662.25</v>
          </cell>
          <cell r="H1130">
            <v>0</v>
          </cell>
          <cell r="I1130">
            <v>0</v>
          </cell>
          <cell r="J1130">
            <v>0</v>
          </cell>
          <cell r="K1130">
            <v>5983662.25</v>
          </cell>
          <cell r="L1130">
            <v>0</v>
          </cell>
          <cell r="M1130">
            <v>0</v>
          </cell>
          <cell r="N1130">
            <v>0</v>
          </cell>
          <cell r="O1130">
            <v>261803.9</v>
          </cell>
          <cell r="P1130">
            <v>0</v>
          </cell>
          <cell r="Q1130">
            <v>246598.32</v>
          </cell>
          <cell r="R1130">
            <v>0</v>
          </cell>
          <cell r="S1130">
            <v>0</v>
          </cell>
          <cell r="T1130">
            <v>0</v>
          </cell>
          <cell r="U1130">
            <v>0</v>
          </cell>
          <cell r="V1130">
            <v>9605361.1999999993</v>
          </cell>
          <cell r="W1130">
            <v>0</v>
          </cell>
          <cell r="X1130">
            <v>0</v>
          </cell>
          <cell r="Y1130">
            <v>0</v>
          </cell>
          <cell r="Z1130">
            <v>0</v>
          </cell>
          <cell r="AA1130">
            <v>0</v>
          </cell>
          <cell r="AB1130">
            <v>0</v>
          </cell>
          <cell r="AC1130">
            <v>0</v>
          </cell>
          <cell r="AD1130">
            <v>0</v>
          </cell>
          <cell r="AE1130">
            <v>0</v>
          </cell>
          <cell r="AF1130">
            <v>0</v>
          </cell>
          <cell r="AG1130">
            <v>0</v>
          </cell>
          <cell r="AH1130">
            <v>0</v>
          </cell>
          <cell r="AI1130">
            <v>0</v>
          </cell>
          <cell r="AJ1130">
            <v>0</v>
          </cell>
          <cell r="AK1130">
            <v>0</v>
          </cell>
          <cell r="AL1130">
            <v>0</v>
          </cell>
          <cell r="AM1130">
            <v>0</v>
          </cell>
          <cell r="AN1130">
            <v>0</v>
          </cell>
          <cell r="AO1130">
            <v>0</v>
          </cell>
          <cell r="AP1130">
            <v>0</v>
          </cell>
          <cell r="AQ1130">
            <v>-1500</v>
          </cell>
          <cell r="AR1130">
            <v>3114796.73</v>
          </cell>
          <cell r="AS1130">
            <v>0</v>
          </cell>
          <cell r="AT1130">
            <v>3114796.73</v>
          </cell>
          <cell r="AU1130">
            <v>5983662.25</v>
          </cell>
          <cell r="AV1130">
            <v>0</v>
          </cell>
          <cell r="AW1130">
            <v>0</v>
          </cell>
          <cell r="AX1130">
            <v>0</v>
          </cell>
          <cell r="AY1130">
            <v>5983662.25</v>
          </cell>
          <cell r="AZ1130">
            <v>0</v>
          </cell>
          <cell r="BA1130">
            <v>0</v>
          </cell>
          <cell r="BB1130">
            <v>0</v>
          </cell>
          <cell r="BC1130">
            <v>261803.9</v>
          </cell>
          <cell r="BD1130">
            <v>0</v>
          </cell>
          <cell r="BE1130">
            <v>246598.32</v>
          </cell>
          <cell r="BF1130">
            <v>0</v>
          </cell>
          <cell r="BG1130">
            <v>0</v>
          </cell>
          <cell r="BH1130">
            <v>0</v>
          </cell>
          <cell r="BI1130">
            <v>0</v>
          </cell>
          <cell r="BJ1130">
            <v>9605361.1999999993</v>
          </cell>
        </row>
        <row r="1131">
          <cell r="A1131" t="str">
            <v>** Non Energy Receivables</v>
          </cell>
          <cell r="C1131">
            <v>2995.7</v>
          </cell>
          <cell r="D1131">
            <v>32149175.690000001</v>
          </cell>
          <cell r="E1131">
            <v>0</v>
          </cell>
          <cell r="F1131">
            <v>32149175.690000001</v>
          </cell>
          <cell r="G1131">
            <v>33137821.949999999</v>
          </cell>
          <cell r="H1131">
            <v>0</v>
          </cell>
          <cell r="I1131">
            <v>-6157023.9000000004</v>
          </cell>
          <cell r="J1131">
            <v>0</v>
          </cell>
          <cell r="K1131">
            <v>26980798.050000001</v>
          </cell>
          <cell r="L1131">
            <v>0</v>
          </cell>
          <cell r="M1131">
            <v>-990483.85</v>
          </cell>
          <cell r="N1131">
            <v>-990483.85</v>
          </cell>
          <cell r="O1131">
            <v>947883.55</v>
          </cell>
          <cell r="P1131">
            <v>0</v>
          </cell>
          <cell r="Q1131">
            <v>609987.64</v>
          </cell>
          <cell r="R1131">
            <v>7185514.0800000001</v>
          </cell>
          <cell r="S1131">
            <v>0</v>
          </cell>
          <cell r="T1131">
            <v>0</v>
          </cell>
          <cell r="U1131">
            <v>0</v>
          </cell>
          <cell r="V1131">
            <v>66885870.859999999</v>
          </cell>
          <cell r="W1131">
            <v>0</v>
          </cell>
          <cell r="X1131">
            <v>0</v>
          </cell>
          <cell r="Y1131">
            <v>0</v>
          </cell>
          <cell r="Z1131">
            <v>0</v>
          </cell>
          <cell r="AA1131">
            <v>0</v>
          </cell>
          <cell r="AB1131">
            <v>0</v>
          </cell>
          <cell r="AC1131">
            <v>0</v>
          </cell>
          <cell r="AD1131">
            <v>0</v>
          </cell>
          <cell r="AE1131">
            <v>0</v>
          </cell>
          <cell r="AF1131">
            <v>0</v>
          </cell>
          <cell r="AG1131">
            <v>0</v>
          </cell>
          <cell r="AH1131">
            <v>0</v>
          </cell>
          <cell r="AI1131">
            <v>0</v>
          </cell>
          <cell r="AJ1131">
            <v>0</v>
          </cell>
          <cell r="AK1131">
            <v>0</v>
          </cell>
          <cell r="AL1131">
            <v>0</v>
          </cell>
          <cell r="AM1131">
            <v>0</v>
          </cell>
          <cell r="AN1131">
            <v>0</v>
          </cell>
          <cell r="AO1131">
            <v>0</v>
          </cell>
          <cell r="AP1131">
            <v>0</v>
          </cell>
          <cell r="AQ1131">
            <v>2995.7</v>
          </cell>
          <cell r="AR1131">
            <v>32149175.690000001</v>
          </cell>
          <cell r="AS1131">
            <v>0</v>
          </cell>
          <cell r="AT1131">
            <v>32149175.690000001</v>
          </cell>
          <cell r="AU1131">
            <v>33137821.949999999</v>
          </cell>
          <cell r="AV1131">
            <v>0</v>
          </cell>
          <cell r="AW1131">
            <v>-6157023.9000000004</v>
          </cell>
          <cell r="AX1131">
            <v>0</v>
          </cell>
          <cell r="AY1131">
            <v>26980798.050000001</v>
          </cell>
          <cell r="AZ1131">
            <v>0</v>
          </cell>
          <cell r="BA1131">
            <v>-990483.85</v>
          </cell>
          <cell r="BB1131">
            <v>-990483.85</v>
          </cell>
          <cell r="BC1131">
            <v>947883.55</v>
          </cell>
          <cell r="BD1131">
            <v>0</v>
          </cell>
          <cell r="BE1131">
            <v>609987.64</v>
          </cell>
          <cell r="BF1131">
            <v>7185514.0800000001</v>
          </cell>
          <cell r="BG1131">
            <v>0</v>
          </cell>
          <cell r="BH1131">
            <v>0</v>
          </cell>
          <cell r="BI1131">
            <v>0</v>
          </cell>
          <cell r="BJ1131">
            <v>66885870.859999999</v>
          </cell>
        </row>
        <row r="1132">
          <cell r="A1132" t="str">
            <v>** Non Energy Related Allowance</v>
          </cell>
          <cell r="C1132">
            <v>0</v>
          </cell>
          <cell r="D1132">
            <v>-1533427.44</v>
          </cell>
          <cell r="E1132">
            <v>0</v>
          </cell>
          <cell r="F1132">
            <v>-1533427.44</v>
          </cell>
          <cell r="G1132">
            <v>-687681.58</v>
          </cell>
          <cell r="H1132">
            <v>0</v>
          </cell>
          <cell r="I1132">
            <v>0</v>
          </cell>
          <cell r="J1132">
            <v>0</v>
          </cell>
          <cell r="K1132">
            <v>-687681.58</v>
          </cell>
          <cell r="L1132">
            <v>0</v>
          </cell>
          <cell r="M1132">
            <v>0</v>
          </cell>
          <cell r="N1132">
            <v>0</v>
          </cell>
          <cell r="O1132">
            <v>-21675.55</v>
          </cell>
          <cell r="P1132">
            <v>0</v>
          </cell>
          <cell r="Q1132">
            <v>0</v>
          </cell>
          <cell r="R1132">
            <v>0</v>
          </cell>
          <cell r="S1132">
            <v>0</v>
          </cell>
          <cell r="T1132">
            <v>0</v>
          </cell>
          <cell r="U1132">
            <v>0</v>
          </cell>
          <cell r="V1132">
            <v>-2242784.5699999998</v>
          </cell>
          <cell r="W1132">
            <v>0</v>
          </cell>
          <cell r="X1132">
            <v>0</v>
          </cell>
          <cell r="Y1132">
            <v>0</v>
          </cell>
          <cell r="Z1132">
            <v>0</v>
          </cell>
          <cell r="AA1132">
            <v>0</v>
          </cell>
          <cell r="AB1132">
            <v>0</v>
          </cell>
          <cell r="AC1132">
            <v>0</v>
          </cell>
          <cell r="AD1132">
            <v>0</v>
          </cell>
          <cell r="AE1132">
            <v>0</v>
          </cell>
          <cell r="AF1132">
            <v>0</v>
          </cell>
          <cell r="AG1132">
            <v>0</v>
          </cell>
          <cell r="AH1132">
            <v>0</v>
          </cell>
          <cell r="AI1132">
            <v>0</v>
          </cell>
          <cell r="AJ1132">
            <v>0</v>
          </cell>
          <cell r="AK1132">
            <v>0</v>
          </cell>
          <cell r="AL1132">
            <v>0</v>
          </cell>
          <cell r="AM1132">
            <v>0</v>
          </cell>
          <cell r="AN1132">
            <v>0</v>
          </cell>
          <cell r="AO1132">
            <v>0</v>
          </cell>
          <cell r="AP1132">
            <v>0</v>
          </cell>
          <cell r="AQ1132">
            <v>0</v>
          </cell>
          <cell r="AR1132">
            <v>-1533427.44</v>
          </cell>
          <cell r="AS1132">
            <v>0</v>
          </cell>
          <cell r="AT1132">
            <v>-1533427.44</v>
          </cell>
          <cell r="AU1132">
            <v>-687681.58</v>
          </cell>
          <cell r="AV1132">
            <v>0</v>
          </cell>
          <cell r="AW1132">
            <v>0</v>
          </cell>
          <cell r="AX1132">
            <v>0</v>
          </cell>
          <cell r="AY1132">
            <v>-687681.58</v>
          </cell>
          <cell r="AZ1132">
            <v>0</v>
          </cell>
          <cell r="BA1132">
            <v>0</v>
          </cell>
          <cell r="BB1132">
            <v>0</v>
          </cell>
          <cell r="BC1132">
            <v>-21675.55</v>
          </cell>
          <cell r="BD1132">
            <v>0</v>
          </cell>
          <cell r="BE1132">
            <v>0</v>
          </cell>
          <cell r="BF1132">
            <v>0</v>
          </cell>
          <cell r="BG1132">
            <v>0</v>
          </cell>
          <cell r="BH1132">
            <v>0</v>
          </cell>
          <cell r="BI1132">
            <v>0</v>
          </cell>
          <cell r="BJ1132">
            <v>-2242784.5699999998</v>
          </cell>
        </row>
        <row r="1133">
          <cell r="A1133" t="str">
            <v>** Office Telecom</v>
          </cell>
          <cell r="C1133">
            <v>0</v>
          </cell>
          <cell r="D1133">
            <v>-2077582.47</v>
          </cell>
          <cell r="E1133">
            <v>0</v>
          </cell>
          <cell r="F1133">
            <v>-2077582.47</v>
          </cell>
          <cell r="G1133">
            <v>3530907.47</v>
          </cell>
          <cell r="H1133">
            <v>0</v>
          </cell>
          <cell r="I1133">
            <v>0</v>
          </cell>
          <cell r="J1133">
            <v>0</v>
          </cell>
          <cell r="K1133">
            <v>3530907.47</v>
          </cell>
          <cell r="L1133">
            <v>0</v>
          </cell>
          <cell r="M1133">
            <v>0</v>
          </cell>
          <cell r="N1133">
            <v>0</v>
          </cell>
          <cell r="O1133">
            <v>1773709.41</v>
          </cell>
          <cell r="P1133">
            <v>0</v>
          </cell>
          <cell r="Q1133">
            <v>5125.26</v>
          </cell>
          <cell r="R1133">
            <v>0</v>
          </cell>
          <cell r="S1133">
            <v>0</v>
          </cell>
          <cell r="T1133">
            <v>0</v>
          </cell>
          <cell r="U1133">
            <v>0</v>
          </cell>
          <cell r="V1133">
            <v>3232159.67</v>
          </cell>
          <cell r="W1133">
            <v>0</v>
          </cell>
          <cell r="X1133">
            <v>0</v>
          </cell>
          <cell r="Y1133">
            <v>0</v>
          </cell>
          <cell r="Z1133">
            <v>0</v>
          </cell>
          <cell r="AA1133">
            <v>0</v>
          </cell>
          <cell r="AB1133">
            <v>0</v>
          </cell>
          <cell r="AC1133">
            <v>0</v>
          </cell>
          <cell r="AD1133">
            <v>0</v>
          </cell>
          <cell r="AE1133">
            <v>0</v>
          </cell>
          <cell r="AF1133">
            <v>0</v>
          </cell>
          <cell r="AG1133">
            <v>0</v>
          </cell>
          <cell r="AH1133">
            <v>0</v>
          </cell>
          <cell r="AI1133">
            <v>0</v>
          </cell>
          <cell r="AJ1133">
            <v>0</v>
          </cell>
          <cell r="AK1133">
            <v>0</v>
          </cell>
          <cell r="AL1133">
            <v>0</v>
          </cell>
          <cell r="AM1133">
            <v>0</v>
          </cell>
          <cell r="AN1133">
            <v>0</v>
          </cell>
          <cell r="AO1133">
            <v>0</v>
          </cell>
          <cell r="AP1133">
            <v>0</v>
          </cell>
          <cell r="AQ1133">
            <v>0</v>
          </cell>
          <cell r="AR1133">
            <v>-2077582.47</v>
          </cell>
          <cell r="AS1133">
            <v>0</v>
          </cell>
          <cell r="AT1133">
            <v>-2077582.47</v>
          </cell>
          <cell r="AU1133">
            <v>3530907.47</v>
          </cell>
          <cell r="AV1133">
            <v>0</v>
          </cell>
          <cell r="AW1133">
            <v>0</v>
          </cell>
          <cell r="AX1133">
            <v>0</v>
          </cell>
          <cell r="AY1133">
            <v>3530907.47</v>
          </cell>
          <cell r="AZ1133">
            <v>0</v>
          </cell>
          <cell r="BA1133">
            <v>0</v>
          </cell>
          <cell r="BB1133">
            <v>0</v>
          </cell>
          <cell r="BC1133">
            <v>1773709.41</v>
          </cell>
          <cell r="BD1133">
            <v>0</v>
          </cell>
          <cell r="BE1133">
            <v>5125.26</v>
          </cell>
          <cell r="BF1133">
            <v>0</v>
          </cell>
          <cell r="BG1133">
            <v>0</v>
          </cell>
          <cell r="BH1133">
            <v>0</v>
          </cell>
          <cell r="BI1133">
            <v>0</v>
          </cell>
          <cell r="BJ1133">
            <v>3232159.67</v>
          </cell>
        </row>
        <row r="1134">
          <cell r="A1134" t="str">
            <v>** Other</v>
          </cell>
          <cell r="C1134">
            <v>-417599484.81999999</v>
          </cell>
          <cell r="D1134">
            <v>249710778.52000001</v>
          </cell>
          <cell r="E1134">
            <v>6134</v>
          </cell>
          <cell r="F1134">
            <v>249716912.52000001</v>
          </cell>
          <cell r="G1134">
            <v>152848126.87</v>
          </cell>
          <cell r="H1134">
            <v>0</v>
          </cell>
          <cell r="I1134">
            <v>0</v>
          </cell>
          <cell r="J1134">
            <v>14411</v>
          </cell>
          <cell r="K1134">
            <v>152862537.87</v>
          </cell>
          <cell r="L1134">
            <v>0</v>
          </cell>
          <cell r="M1134">
            <v>0</v>
          </cell>
          <cell r="N1134">
            <v>0</v>
          </cell>
          <cell r="O1134">
            <v>624099.87</v>
          </cell>
          <cell r="P1134">
            <v>54547</v>
          </cell>
          <cell r="Q1134">
            <v>1314324.99</v>
          </cell>
          <cell r="R1134">
            <v>11300900.859999999</v>
          </cell>
          <cell r="S1134">
            <v>0</v>
          </cell>
          <cell r="T1134">
            <v>779</v>
          </cell>
          <cell r="U1134">
            <v>0</v>
          </cell>
          <cell r="V1134">
            <v>-1725382.71</v>
          </cell>
          <cell r="W1134">
            <v>0</v>
          </cell>
          <cell r="X1134">
            <v>0</v>
          </cell>
          <cell r="Y1134">
            <v>0</v>
          </cell>
          <cell r="Z1134">
            <v>0</v>
          </cell>
          <cell r="AA1134">
            <v>0</v>
          </cell>
          <cell r="AB1134">
            <v>0</v>
          </cell>
          <cell r="AC1134">
            <v>0</v>
          </cell>
          <cell r="AD1134">
            <v>0</v>
          </cell>
          <cell r="AE1134">
            <v>0</v>
          </cell>
          <cell r="AF1134">
            <v>0</v>
          </cell>
          <cell r="AG1134">
            <v>0</v>
          </cell>
          <cell r="AH1134">
            <v>0</v>
          </cell>
          <cell r="AI1134">
            <v>0</v>
          </cell>
          <cell r="AJ1134">
            <v>0</v>
          </cell>
          <cell r="AK1134">
            <v>0</v>
          </cell>
          <cell r="AL1134">
            <v>0</v>
          </cell>
          <cell r="AM1134">
            <v>0</v>
          </cell>
          <cell r="AN1134">
            <v>0</v>
          </cell>
          <cell r="AO1134">
            <v>0</v>
          </cell>
          <cell r="AP1134">
            <v>0</v>
          </cell>
          <cell r="AQ1134">
            <v>-417599484.81999999</v>
          </cell>
          <cell r="AR1134">
            <v>249710778.52000001</v>
          </cell>
          <cell r="AS1134">
            <v>6134</v>
          </cell>
          <cell r="AT1134">
            <v>249716912.52000001</v>
          </cell>
          <cell r="AU1134">
            <v>152848126.87</v>
          </cell>
          <cell r="AV1134">
            <v>0</v>
          </cell>
          <cell r="AW1134">
            <v>0</v>
          </cell>
          <cell r="AX1134">
            <v>14411</v>
          </cell>
          <cell r="AY1134">
            <v>152862537.87</v>
          </cell>
          <cell r="AZ1134">
            <v>0</v>
          </cell>
          <cell r="BA1134">
            <v>0</v>
          </cell>
          <cell r="BB1134">
            <v>0</v>
          </cell>
          <cell r="BC1134">
            <v>624099.87</v>
          </cell>
          <cell r="BD1134">
            <v>54547</v>
          </cell>
          <cell r="BE1134">
            <v>1314324.99</v>
          </cell>
          <cell r="BF1134">
            <v>11300900.859999999</v>
          </cell>
          <cell r="BG1134">
            <v>0</v>
          </cell>
          <cell r="BH1134">
            <v>779</v>
          </cell>
          <cell r="BI1134">
            <v>0</v>
          </cell>
          <cell r="BJ1134">
            <v>-1725382.71</v>
          </cell>
        </row>
        <row r="1135">
          <cell r="A1135" t="str">
            <v>** Other Contract Services</v>
          </cell>
          <cell r="C1135">
            <v>10376006</v>
          </cell>
          <cell r="D1135">
            <v>218119502.46000001</v>
          </cell>
          <cell r="E1135">
            <v>0</v>
          </cell>
          <cell r="F1135">
            <v>218119502.46000001</v>
          </cell>
          <cell r="G1135">
            <v>211080671.22</v>
          </cell>
          <cell r="H1135">
            <v>0</v>
          </cell>
          <cell r="I1135">
            <v>0</v>
          </cell>
          <cell r="J1135">
            <v>0</v>
          </cell>
          <cell r="K1135">
            <v>211080671.22</v>
          </cell>
          <cell r="L1135">
            <v>0</v>
          </cell>
          <cell r="M1135">
            <v>0</v>
          </cell>
          <cell r="N1135">
            <v>0</v>
          </cell>
          <cell r="O1135">
            <v>-902</v>
          </cell>
          <cell r="P1135">
            <v>6000</v>
          </cell>
          <cell r="Q1135">
            <v>4527563.93</v>
          </cell>
          <cell r="R1135">
            <v>0</v>
          </cell>
          <cell r="S1135">
            <v>0</v>
          </cell>
          <cell r="T1135">
            <v>0</v>
          </cell>
          <cell r="U1135">
            <v>0</v>
          </cell>
          <cell r="V1135">
            <v>444108841.61000001</v>
          </cell>
          <cell r="W1135">
            <v>0</v>
          </cell>
          <cell r="X1135">
            <v>0</v>
          </cell>
          <cell r="Y1135">
            <v>0</v>
          </cell>
          <cell r="Z1135">
            <v>0</v>
          </cell>
          <cell r="AA1135">
            <v>0</v>
          </cell>
          <cell r="AB1135">
            <v>0</v>
          </cell>
          <cell r="AC1135">
            <v>0</v>
          </cell>
          <cell r="AD1135">
            <v>0</v>
          </cell>
          <cell r="AE1135">
            <v>0</v>
          </cell>
          <cell r="AF1135">
            <v>0</v>
          </cell>
          <cell r="AG1135">
            <v>0</v>
          </cell>
          <cell r="AH1135">
            <v>0</v>
          </cell>
          <cell r="AI1135">
            <v>0</v>
          </cell>
          <cell r="AJ1135">
            <v>0</v>
          </cell>
          <cell r="AK1135">
            <v>0</v>
          </cell>
          <cell r="AL1135">
            <v>0</v>
          </cell>
          <cell r="AM1135">
            <v>0</v>
          </cell>
          <cell r="AN1135">
            <v>0</v>
          </cell>
          <cell r="AO1135">
            <v>0</v>
          </cell>
          <cell r="AP1135">
            <v>0</v>
          </cell>
          <cell r="AQ1135">
            <v>10376006</v>
          </cell>
          <cell r="AR1135">
            <v>218119502.46000001</v>
          </cell>
          <cell r="AS1135">
            <v>0</v>
          </cell>
          <cell r="AT1135">
            <v>218119502.46000001</v>
          </cell>
          <cell r="AU1135">
            <v>211080671.22</v>
          </cell>
          <cell r="AV1135">
            <v>0</v>
          </cell>
          <cell r="AW1135">
            <v>0</v>
          </cell>
          <cell r="AX1135">
            <v>0</v>
          </cell>
          <cell r="AY1135">
            <v>211080671.22</v>
          </cell>
          <cell r="AZ1135">
            <v>0</v>
          </cell>
          <cell r="BA1135">
            <v>0</v>
          </cell>
          <cell r="BB1135">
            <v>0</v>
          </cell>
          <cell r="BC1135">
            <v>-902</v>
          </cell>
          <cell r="BD1135">
            <v>6000</v>
          </cell>
          <cell r="BE1135">
            <v>4527563.93</v>
          </cell>
          <cell r="BF1135">
            <v>0</v>
          </cell>
          <cell r="BG1135">
            <v>0</v>
          </cell>
          <cell r="BH1135">
            <v>0</v>
          </cell>
          <cell r="BI1135">
            <v>0</v>
          </cell>
          <cell r="BJ1135">
            <v>444108841.61000001</v>
          </cell>
        </row>
        <row r="1136">
          <cell r="A1136" t="str">
            <v>** Other Current Liabilities</v>
          </cell>
          <cell r="C1136">
            <v>15614338.619999999</v>
          </cell>
          <cell r="D1136">
            <v>-177083312.56999999</v>
          </cell>
          <cell r="E1136">
            <v>0</v>
          </cell>
          <cell r="F1136">
            <v>-177083312.56999999</v>
          </cell>
          <cell r="G1136">
            <v>-584328044.16999996</v>
          </cell>
          <cell r="H1136">
            <v>-0.02</v>
          </cell>
          <cell r="I1136">
            <v>0</v>
          </cell>
          <cell r="J1136">
            <v>-414176.02</v>
          </cell>
          <cell r="K1136">
            <v>-584742220.21000004</v>
          </cell>
          <cell r="L1136">
            <v>0</v>
          </cell>
          <cell r="M1136">
            <v>-0.03</v>
          </cell>
          <cell r="N1136">
            <v>-0.03</v>
          </cell>
          <cell r="O1136">
            <v>-6496238.5199999996</v>
          </cell>
          <cell r="P1136">
            <v>-5182.6499999999996</v>
          </cell>
          <cell r="Q1136">
            <v>-5312750.99</v>
          </cell>
          <cell r="R1136">
            <v>-51069403.219999999</v>
          </cell>
          <cell r="S1136">
            <v>0</v>
          </cell>
          <cell r="T1136">
            <v>0</v>
          </cell>
          <cell r="U1136">
            <v>-17593301.670000002</v>
          </cell>
          <cell r="V1136">
            <v>-826688071.24000001</v>
          </cell>
          <cell r="W1136">
            <v>0</v>
          </cell>
          <cell r="X1136">
            <v>0</v>
          </cell>
          <cell r="Y1136">
            <v>0</v>
          </cell>
          <cell r="Z1136">
            <v>0</v>
          </cell>
          <cell r="AA1136">
            <v>0</v>
          </cell>
          <cell r="AB1136">
            <v>0</v>
          </cell>
          <cell r="AC1136">
            <v>0</v>
          </cell>
          <cell r="AD1136">
            <v>0</v>
          </cell>
          <cell r="AE1136">
            <v>0</v>
          </cell>
          <cell r="AF1136">
            <v>0</v>
          </cell>
          <cell r="AG1136">
            <v>0</v>
          </cell>
          <cell r="AH1136">
            <v>0</v>
          </cell>
          <cell r="AI1136">
            <v>0</v>
          </cell>
          <cell r="AJ1136">
            <v>0</v>
          </cell>
          <cell r="AK1136">
            <v>0</v>
          </cell>
          <cell r="AL1136">
            <v>0</v>
          </cell>
          <cell r="AM1136">
            <v>0</v>
          </cell>
          <cell r="AN1136">
            <v>0</v>
          </cell>
          <cell r="AO1136">
            <v>0</v>
          </cell>
          <cell r="AP1136">
            <v>0</v>
          </cell>
          <cell r="AQ1136">
            <v>15614338.619999999</v>
          </cell>
          <cell r="AR1136">
            <v>-177083312.56999999</v>
          </cell>
          <cell r="AS1136">
            <v>0</v>
          </cell>
          <cell r="AT1136">
            <v>-177083312.56999999</v>
          </cell>
          <cell r="AU1136">
            <v>-584328044.16999996</v>
          </cell>
          <cell r="AV1136">
            <v>-0.02</v>
          </cell>
          <cell r="AW1136">
            <v>0</v>
          </cell>
          <cell r="AX1136">
            <v>-414176.02</v>
          </cell>
          <cell r="AY1136">
            <v>-584742220.21000004</v>
          </cell>
          <cell r="AZ1136">
            <v>0</v>
          </cell>
          <cell r="BA1136">
            <v>-0.03</v>
          </cell>
          <cell r="BB1136">
            <v>-0.03</v>
          </cell>
          <cell r="BC1136">
            <v>-6496238.5199999996</v>
          </cell>
          <cell r="BD1136">
            <v>-5182.6499999999996</v>
          </cell>
          <cell r="BE1136">
            <v>-5312750.99</v>
          </cell>
          <cell r="BF1136">
            <v>-51069403.219999999</v>
          </cell>
          <cell r="BG1136">
            <v>0</v>
          </cell>
          <cell r="BH1136">
            <v>0</v>
          </cell>
          <cell r="BI1136">
            <v>-17593301.670000002</v>
          </cell>
          <cell r="BJ1136">
            <v>-826688071.24000001</v>
          </cell>
        </row>
        <row r="1137">
          <cell r="A1137" t="str">
            <v>** Other LT AP</v>
          </cell>
          <cell r="C1137">
            <v>0</v>
          </cell>
          <cell r="D1137">
            <v>-898913.25</v>
          </cell>
          <cell r="E1137">
            <v>0</v>
          </cell>
          <cell r="F1137">
            <v>-898913.25</v>
          </cell>
          <cell r="G1137">
            <v>-8989115.9299999997</v>
          </cell>
          <cell r="H1137">
            <v>0</v>
          </cell>
          <cell r="I1137">
            <v>0</v>
          </cell>
          <cell r="J1137">
            <v>0</v>
          </cell>
          <cell r="K1137">
            <v>-8989115.9299999997</v>
          </cell>
          <cell r="L1137">
            <v>0</v>
          </cell>
          <cell r="M1137">
            <v>0</v>
          </cell>
          <cell r="N1137">
            <v>0</v>
          </cell>
          <cell r="O1137">
            <v>-434935.14</v>
          </cell>
          <cell r="P1137">
            <v>0</v>
          </cell>
          <cell r="Q1137">
            <v>0</v>
          </cell>
          <cell r="R1137">
            <v>-5254826.38</v>
          </cell>
          <cell r="S1137">
            <v>0</v>
          </cell>
          <cell r="T1137">
            <v>0</v>
          </cell>
          <cell r="U1137">
            <v>0</v>
          </cell>
          <cell r="V1137">
            <v>-15577790.699999999</v>
          </cell>
          <cell r="W1137">
            <v>0</v>
          </cell>
          <cell r="X1137">
            <v>0</v>
          </cell>
          <cell r="Y1137">
            <v>0</v>
          </cell>
          <cell r="Z1137">
            <v>0</v>
          </cell>
          <cell r="AA1137">
            <v>0</v>
          </cell>
          <cell r="AB1137">
            <v>0</v>
          </cell>
          <cell r="AC1137">
            <v>0</v>
          </cell>
          <cell r="AD1137">
            <v>0</v>
          </cell>
          <cell r="AE1137">
            <v>0</v>
          </cell>
          <cell r="AF1137">
            <v>0</v>
          </cell>
          <cell r="AG1137">
            <v>0</v>
          </cell>
          <cell r="AH1137">
            <v>0</v>
          </cell>
          <cell r="AI1137">
            <v>0</v>
          </cell>
          <cell r="AJ1137">
            <v>0</v>
          </cell>
          <cell r="AK1137">
            <v>0</v>
          </cell>
          <cell r="AL1137">
            <v>0</v>
          </cell>
          <cell r="AM1137">
            <v>0</v>
          </cell>
          <cell r="AN1137">
            <v>0</v>
          </cell>
          <cell r="AO1137">
            <v>0</v>
          </cell>
          <cell r="AP1137">
            <v>0</v>
          </cell>
          <cell r="AQ1137">
            <v>0</v>
          </cell>
          <cell r="AR1137">
            <v>-898913.25</v>
          </cell>
          <cell r="AS1137">
            <v>0</v>
          </cell>
          <cell r="AT1137">
            <v>-898913.25</v>
          </cell>
          <cell r="AU1137">
            <v>-8989115.9299999997</v>
          </cell>
          <cell r="AV1137">
            <v>0</v>
          </cell>
          <cell r="AW1137">
            <v>0</v>
          </cell>
          <cell r="AX1137">
            <v>0</v>
          </cell>
          <cell r="AY1137">
            <v>-8989115.9299999997</v>
          </cell>
          <cell r="AZ1137">
            <v>0</v>
          </cell>
          <cell r="BA1137">
            <v>0</v>
          </cell>
          <cell r="BB1137">
            <v>0</v>
          </cell>
          <cell r="BC1137">
            <v>-434935.14</v>
          </cell>
          <cell r="BD1137">
            <v>0</v>
          </cell>
          <cell r="BE1137">
            <v>0</v>
          </cell>
          <cell r="BF1137">
            <v>-5254826.38</v>
          </cell>
          <cell r="BG1137">
            <v>0</v>
          </cell>
          <cell r="BH1137">
            <v>0</v>
          </cell>
          <cell r="BI1137">
            <v>0</v>
          </cell>
          <cell r="BJ1137">
            <v>-15577790.699999999</v>
          </cell>
        </row>
        <row r="1138">
          <cell r="A1138" t="str">
            <v>** Other Receivables</v>
          </cell>
          <cell r="C1138">
            <v>94818496.730000004</v>
          </cell>
          <cell r="D1138">
            <v>6681348.6900000004</v>
          </cell>
          <cell r="E1138">
            <v>0</v>
          </cell>
          <cell r="F1138">
            <v>6681348.6900000004</v>
          </cell>
          <cell r="G1138">
            <v>9123453</v>
          </cell>
          <cell r="H1138">
            <v>0</v>
          </cell>
          <cell r="I1138">
            <v>6157023.9000000004</v>
          </cell>
          <cell r="J1138">
            <v>0</v>
          </cell>
          <cell r="K1138">
            <v>15280476.9</v>
          </cell>
          <cell r="L1138">
            <v>0</v>
          </cell>
          <cell r="M1138">
            <v>990483.85</v>
          </cell>
          <cell r="N1138">
            <v>990483.85</v>
          </cell>
          <cell r="O1138">
            <v>56669.64</v>
          </cell>
          <cell r="P1138">
            <v>0</v>
          </cell>
          <cell r="Q1138">
            <v>550751.25</v>
          </cell>
          <cell r="R1138">
            <v>0</v>
          </cell>
          <cell r="S1138">
            <v>0</v>
          </cell>
          <cell r="T1138">
            <v>0</v>
          </cell>
          <cell r="U1138">
            <v>-94405052.519999996</v>
          </cell>
          <cell r="V1138">
            <v>23973174.539999999</v>
          </cell>
          <cell r="W1138">
            <v>0</v>
          </cell>
          <cell r="X1138">
            <v>0</v>
          </cell>
          <cell r="Y1138">
            <v>0</v>
          </cell>
          <cell r="Z1138">
            <v>0</v>
          </cell>
          <cell r="AA1138">
            <v>0</v>
          </cell>
          <cell r="AB1138">
            <v>0</v>
          </cell>
          <cell r="AC1138">
            <v>0</v>
          </cell>
          <cell r="AD1138">
            <v>0</v>
          </cell>
          <cell r="AE1138">
            <v>0</v>
          </cell>
          <cell r="AF1138">
            <v>0</v>
          </cell>
          <cell r="AG1138">
            <v>0</v>
          </cell>
          <cell r="AH1138">
            <v>0</v>
          </cell>
          <cell r="AI1138">
            <v>0</v>
          </cell>
          <cell r="AJ1138">
            <v>0</v>
          </cell>
          <cell r="AK1138">
            <v>0</v>
          </cell>
          <cell r="AL1138">
            <v>0</v>
          </cell>
          <cell r="AM1138">
            <v>0</v>
          </cell>
          <cell r="AN1138">
            <v>0</v>
          </cell>
          <cell r="AO1138">
            <v>0</v>
          </cell>
          <cell r="AP1138">
            <v>0</v>
          </cell>
          <cell r="AQ1138">
            <v>94818496.730000004</v>
          </cell>
          <cell r="AR1138">
            <v>6681348.6900000004</v>
          </cell>
          <cell r="AS1138">
            <v>0</v>
          </cell>
          <cell r="AT1138">
            <v>6681348.6900000004</v>
          </cell>
          <cell r="AU1138">
            <v>9123453</v>
          </cell>
          <cell r="AV1138">
            <v>0</v>
          </cell>
          <cell r="AW1138">
            <v>6157023.9000000004</v>
          </cell>
          <cell r="AX1138">
            <v>0</v>
          </cell>
          <cell r="AY1138">
            <v>15280476.9</v>
          </cell>
          <cell r="AZ1138">
            <v>0</v>
          </cell>
          <cell r="BA1138">
            <v>990483.85</v>
          </cell>
          <cell r="BB1138">
            <v>990483.85</v>
          </cell>
          <cell r="BC1138">
            <v>56669.64</v>
          </cell>
          <cell r="BD1138">
            <v>0</v>
          </cell>
          <cell r="BE1138">
            <v>550751.25</v>
          </cell>
          <cell r="BF1138">
            <v>0</v>
          </cell>
          <cell r="BG1138">
            <v>0</v>
          </cell>
          <cell r="BH1138">
            <v>0</v>
          </cell>
          <cell r="BI1138">
            <v>-94405052.519999996</v>
          </cell>
          <cell r="BJ1138">
            <v>23973174.539999999</v>
          </cell>
        </row>
        <row r="1139">
          <cell r="A1139" t="str">
            <v>** Others</v>
          </cell>
          <cell r="C1139">
            <v>0</v>
          </cell>
          <cell r="D1139">
            <v>165795.64000000001</v>
          </cell>
          <cell r="E1139">
            <v>0</v>
          </cell>
          <cell r="F1139">
            <v>165795.64000000001</v>
          </cell>
          <cell r="G1139">
            <v>76556.73</v>
          </cell>
          <cell r="H1139">
            <v>0</v>
          </cell>
          <cell r="I1139">
            <v>0</v>
          </cell>
          <cell r="J1139">
            <v>0</v>
          </cell>
          <cell r="K1139">
            <v>76556.73</v>
          </cell>
          <cell r="L1139">
            <v>0</v>
          </cell>
          <cell r="M1139">
            <v>0</v>
          </cell>
          <cell r="N1139">
            <v>0</v>
          </cell>
          <cell r="O1139">
            <v>29904732.120000001</v>
          </cell>
          <cell r="P1139">
            <v>0</v>
          </cell>
          <cell r="Q1139">
            <v>0</v>
          </cell>
          <cell r="R1139">
            <v>0</v>
          </cell>
          <cell r="S1139">
            <v>0</v>
          </cell>
          <cell r="T1139">
            <v>0</v>
          </cell>
          <cell r="U1139">
            <v>0</v>
          </cell>
          <cell r="V1139">
            <v>30147084.489999998</v>
          </cell>
          <cell r="W1139">
            <v>0</v>
          </cell>
          <cell r="X1139">
            <v>0</v>
          </cell>
          <cell r="Y1139">
            <v>0</v>
          </cell>
          <cell r="Z1139">
            <v>0</v>
          </cell>
          <cell r="AA1139">
            <v>0</v>
          </cell>
          <cell r="AB1139">
            <v>0</v>
          </cell>
          <cell r="AC1139">
            <v>0</v>
          </cell>
          <cell r="AD1139">
            <v>0</v>
          </cell>
          <cell r="AE1139">
            <v>0</v>
          </cell>
          <cell r="AF1139">
            <v>0</v>
          </cell>
          <cell r="AG1139">
            <v>0</v>
          </cell>
          <cell r="AH1139">
            <v>0</v>
          </cell>
          <cell r="AI1139">
            <v>0</v>
          </cell>
          <cell r="AJ1139">
            <v>0</v>
          </cell>
          <cell r="AK1139">
            <v>0</v>
          </cell>
          <cell r="AL1139">
            <v>0</v>
          </cell>
          <cell r="AM1139">
            <v>0</v>
          </cell>
          <cell r="AN1139">
            <v>0</v>
          </cell>
          <cell r="AO1139">
            <v>0</v>
          </cell>
          <cell r="AP1139">
            <v>0</v>
          </cell>
          <cell r="AQ1139">
            <v>0</v>
          </cell>
          <cell r="AR1139">
            <v>165795.64000000001</v>
          </cell>
          <cell r="AS1139">
            <v>0</v>
          </cell>
          <cell r="AT1139">
            <v>165795.64000000001</v>
          </cell>
          <cell r="AU1139">
            <v>76556.73</v>
          </cell>
          <cell r="AV1139">
            <v>0</v>
          </cell>
          <cell r="AW1139">
            <v>0</v>
          </cell>
          <cell r="AX1139">
            <v>0</v>
          </cell>
          <cell r="AY1139">
            <v>76556.73</v>
          </cell>
          <cell r="AZ1139">
            <v>0</v>
          </cell>
          <cell r="BA1139">
            <v>0</v>
          </cell>
          <cell r="BB1139">
            <v>0</v>
          </cell>
          <cell r="BC1139">
            <v>29904732.120000001</v>
          </cell>
          <cell r="BD1139">
            <v>0</v>
          </cell>
          <cell r="BE1139">
            <v>0</v>
          </cell>
          <cell r="BF1139">
            <v>0</v>
          </cell>
          <cell r="BG1139">
            <v>0</v>
          </cell>
          <cell r="BH1139">
            <v>0</v>
          </cell>
          <cell r="BI1139">
            <v>0</v>
          </cell>
          <cell r="BJ1139">
            <v>30147084.489999998</v>
          </cell>
        </row>
        <row r="1140">
          <cell r="A1140" t="str">
            <v>** Others - HOI Recovery Costs</v>
          </cell>
          <cell r="C1140">
            <v>-4986488.04</v>
          </cell>
          <cell r="D1140">
            <v>533239.24</v>
          </cell>
          <cell r="E1140">
            <v>0</v>
          </cell>
          <cell r="F1140">
            <v>533239.24</v>
          </cell>
          <cell r="G1140">
            <v>371376.96</v>
          </cell>
          <cell r="H1140">
            <v>0</v>
          </cell>
          <cell r="I1140">
            <v>0</v>
          </cell>
          <cell r="J1140">
            <v>0</v>
          </cell>
          <cell r="K1140">
            <v>371376.96</v>
          </cell>
          <cell r="L1140">
            <v>0</v>
          </cell>
          <cell r="M1140">
            <v>0</v>
          </cell>
          <cell r="N1140">
            <v>0</v>
          </cell>
          <cell r="O1140">
            <v>2052170.04</v>
          </cell>
          <cell r="P1140">
            <v>0</v>
          </cell>
          <cell r="Q1140">
            <v>1326912.72</v>
          </cell>
          <cell r="R1140">
            <v>0</v>
          </cell>
          <cell r="S1140">
            <v>0</v>
          </cell>
          <cell r="T1140">
            <v>0</v>
          </cell>
          <cell r="U1140">
            <v>0</v>
          </cell>
          <cell r="V1140">
            <v>-702789.08</v>
          </cell>
          <cell r="W1140">
            <v>0</v>
          </cell>
          <cell r="X1140">
            <v>0</v>
          </cell>
          <cell r="Y1140">
            <v>0</v>
          </cell>
          <cell r="Z1140">
            <v>0</v>
          </cell>
          <cell r="AA1140">
            <v>0</v>
          </cell>
          <cell r="AB1140">
            <v>0</v>
          </cell>
          <cell r="AC1140">
            <v>0</v>
          </cell>
          <cell r="AD1140">
            <v>0</v>
          </cell>
          <cell r="AE1140">
            <v>0</v>
          </cell>
          <cell r="AF1140">
            <v>0</v>
          </cell>
          <cell r="AG1140">
            <v>0</v>
          </cell>
          <cell r="AH1140">
            <v>0</v>
          </cell>
          <cell r="AI1140">
            <v>0</v>
          </cell>
          <cell r="AJ1140">
            <v>0</v>
          </cell>
          <cell r="AK1140">
            <v>0</v>
          </cell>
          <cell r="AL1140">
            <v>0</v>
          </cell>
          <cell r="AM1140">
            <v>0</v>
          </cell>
          <cell r="AN1140">
            <v>0</v>
          </cell>
          <cell r="AO1140">
            <v>0</v>
          </cell>
          <cell r="AP1140">
            <v>0</v>
          </cell>
          <cell r="AQ1140">
            <v>-4986488.04</v>
          </cell>
          <cell r="AR1140">
            <v>533239.24</v>
          </cell>
          <cell r="AS1140">
            <v>0</v>
          </cell>
          <cell r="AT1140">
            <v>533239.24</v>
          </cell>
          <cell r="AU1140">
            <v>371376.96</v>
          </cell>
          <cell r="AV1140">
            <v>0</v>
          </cell>
          <cell r="AW1140">
            <v>0</v>
          </cell>
          <cell r="AX1140">
            <v>0</v>
          </cell>
          <cell r="AY1140">
            <v>371376.96</v>
          </cell>
          <cell r="AZ1140">
            <v>0</v>
          </cell>
          <cell r="BA1140">
            <v>0</v>
          </cell>
          <cell r="BB1140">
            <v>0</v>
          </cell>
          <cell r="BC1140">
            <v>2052170.04</v>
          </cell>
          <cell r="BD1140">
            <v>0</v>
          </cell>
          <cell r="BE1140">
            <v>1326912.72</v>
          </cell>
          <cell r="BF1140">
            <v>0</v>
          </cell>
          <cell r="BG1140">
            <v>0</v>
          </cell>
          <cell r="BH1140">
            <v>0</v>
          </cell>
          <cell r="BI1140">
            <v>0</v>
          </cell>
          <cell r="BJ1140">
            <v>-702789.08</v>
          </cell>
        </row>
        <row r="1141">
          <cell r="A1141" t="str">
            <v>** Preferred Dividends Paid</v>
          </cell>
          <cell r="C1141">
            <v>17765000</v>
          </cell>
          <cell r="D1141">
            <v>13081070.279999999</v>
          </cell>
          <cell r="E1141">
            <v>0</v>
          </cell>
          <cell r="F1141">
            <v>13081070.279999999</v>
          </cell>
          <cell r="G1141">
            <v>7373044.7199999997</v>
          </cell>
          <cell r="H1141">
            <v>0</v>
          </cell>
          <cell r="I1141">
            <v>0</v>
          </cell>
          <cell r="J1141">
            <v>0</v>
          </cell>
          <cell r="K1141">
            <v>7373044.7199999997</v>
          </cell>
          <cell r="L1141">
            <v>0</v>
          </cell>
          <cell r="M1141">
            <v>0</v>
          </cell>
          <cell r="N1141">
            <v>0</v>
          </cell>
          <cell r="O1141">
            <v>0</v>
          </cell>
          <cell r="P1141">
            <v>0</v>
          </cell>
          <cell r="Q1141">
            <v>0</v>
          </cell>
          <cell r="R1141">
            <v>0</v>
          </cell>
          <cell r="S1141">
            <v>0</v>
          </cell>
          <cell r="T1141">
            <v>0</v>
          </cell>
          <cell r="U1141">
            <v>-20454115</v>
          </cell>
          <cell r="V1141">
            <v>17765000</v>
          </cell>
          <cell r="W1141">
            <v>0</v>
          </cell>
          <cell r="X1141">
            <v>0</v>
          </cell>
          <cell r="Y1141">
            <v>0</v>
          </cell>
          <cell r="Z1141">
            <v>0</v>
          </cell>
          <cell r="AA1141">
            <v>0</v>
          </cell>
          <cell r="AB1141">
            <v>0</v>
          </cell>
          <cell r="AC1141">
            <v>0</v>
          </cell>
          <cell r="AD1141">
            <v>0</v>
          </cell>
          <cell r="AE1141">
            <v>0</v>
          </cell>
          <cell r="AF1141">
            <v>0</v>
          </cell>
          <cell r="AG1141">
            <v>0</v>
          </cell>
          <cell r="AH1141">
            <v>0</v>
          </cell>
          <cell r="AI1141">
            <v>0</v>
          </cell>
          <cell r="AJ1141">
            <v>0</v>
          </cell>
          <cell r="AK1141">
            <v>0</v>
          </cell>
          <cell r="AL1141">
            <v>0</v>
          </cell>
          <cell r="AM1141">
            <v>0</v>
          </cell>
          <cell r="AN1141">
            <v>0</v>
          </cell>
          <cell r="AO1141">
            <v>0</v>
          </cell>
          <cell r="AP1141">
            <v>0</v>
          </cell>
          <cell r="AQ1141">
            <v>17765000</v>
          </cell>
          <cell r="AR1141">
            <v>13081070.279999999</v>
          </cell>
          <cell r="AS1141">
            <v>0</v>
          </cell>
          <cell r="AT1141">
            <v>13081070.279999999</v>
          </cell>
          <cell r="AU1141">
            <v>7373044.7199999997</v>
          </cell>
          <cell r="AV1141">
            <v>0</v>
          </cell>
          <cell r="AW1141">
            <v>0</v>
          </cell>
          <cell r="AX1141">
            <v>0</v>
          </cell>
          <cell r="AY1141">
            <v>7373044.7199999997</v>
          </cell>
          <cell r="AZ1141">
            <v>0</v>
          </cell>
          <cell r="BA1141">
            <v>0</v>
          </cell>
          <cell r="BB1141">
            <v>0</v>
          </cell>
          <cell r="BC1141">
            <v>0</v>
          </cell>
          <cell r="BD1141">
            <v>0</v>
          </cell>
          <cell r="BE1141">
            <v>0</v>
          </cell>
          <cell r="BF1141">
            <v>0</v>
          </cell>
          <cell r="BG1141">
            <v>0</v>
          </cell>
          <cell r="BH1141">
            <v>0</v>
          </cell>
          <cell r="BI1141">
            <v>-20454115</v>
          </cell>
          <cell r="BJ1141">
            <v>17765000</v>
          </cell>
        </row>
        <row r="1142">
          <cell r="A1142" t="str">
            <v>** Preferred Share Capital</v>
          </cell>
          <cell r="C1142">
            <v>-323000000</v>
          </cell>
          <cell r="D1142">
            <v>-237837650</v>
          </cell>
          <cell r="E1142">
            <v>0</v>
          </cell>
          <cell r="F1142">
            <v>-237837650</v>
          </cell>
          <cell r="G1142">
            <v>-134055350</v>
          </cell>
          <cell r="H1142">
            <v>0</v>
          </cell>
          <cell r="I1142">
            <v>0</v>
          </cell>
          <cell r="J1142">
            <v>0</v>
          </cell>
          <cell r="K1142">
            <v>-134055350</v>
          </cell>
          <cell r="L1142">
            <v>0</v>
          </cell>
          <cell r="M1142">
            <v>0</v>
          </cell>
          <cell r="N1142">
            <v>0</v>
          </cell>
          <cell r="O1142">
            <v>0</v>
          </cell>
          <cell r="P1142">
            <v>0</v>
          </cell>
          <cell r="Q1142">
            <v>0</v>
          </cell>
          <cell r="R1142">
            <v>0</v>
          </cell>
          <cell r="S1142">
            <v>0</v>
          </cell>
          <cell r="T1142">
            <v>0</v>
          </cell>
          <cell r="U1142">
            <v>371893000</v>
          </cell>
          <cell r="V1142">
            <v>-323000000</v>
          </cell>
          <cell r="W1142">
            <v>0</v>
          </cell>
          <cell r="X1142">
            <v>0</v>
          </cell>
          <cell r="Y1142">
            <v>0</v>
          </cell>
          <cell r="Z1142">
            <v>0</v>
          </cell>
          <cell r="AA1142">
            <v>0</v>
          </cell>
          <cell r="AB1142">
            <v>0</v>
          </cell>
          <cell r="AC1142">
            <v>0</v>
          </cell>
          <cell r="AD1142">
            <v>0</v>
          </cell>
          <cell r="AE1142">
            <v>0</v>
          </cell>
          <cell r="AF1142">
            <v>0</v>
          </cell>
          <cell r="AG1142">
            <v>0</v>
          </cell>
          <cell r="AH1142">
            <v>0</v>
          </cell>
          <cell r="AI1142">
            <v>0</v>
          </cell>
          <cell r="AJ1142">
            <v>0</v>
          </cell>
          <cell r="AK1142">
            <v>0</v>
          </cell>
          <cell r="AL1142">
            <v>0</v>
          </cell>
          <cell r="AM1142">
            <v>0</v>
          </cell>
          <cell r="AN1142">
            <v>0</v>
          </cell>
          <cell r="AO1142">
            <v>0</v>
          </cell>
          <cell r="AP1142">
            <v>0</v>
          </cell>
          <cell r="AQ1142">
            <v>-323000000</v>
          </cell>
          <cell r="AR1142">
            <v>-237837650</v>
          </cell>
          <cell r="AS1142">
            <v>0</v>
          </cell>
          <cell r="AT1142">
            <v>-237837650</v>
          </cell>
          <cell r="AU1142">
            <v>-134055350</v>
          </cell>
          <cell r="AV1142">
            <v>0</v>
          </cell>
          <cell r="AW1142">
            <v>0</v>
          </cell>
          <cell r="AX1142">
            <v>0</v>
          </cell>
          <cell r="AY1142">
            <v>-134055350</v>
          </cell>
          <cell r="AZ1142">
            <v>0</v>
          </cell>
          <cell r="BA1142">
            <v>0</v>
          </cell>
          <cell r="BB1142">
            <v>0</v>
          </cell>
          <cell r="BC1142">
            <v>0</v>
          </cell>
          <cell r="BD1142">
            <v>0</v>
          </cell>
          <cell r="BE1142">
            <v>0</v>
          </cell>
          <cell r="BF1142">
            <v>0</v>
          </cell>
          <cell r="BG1142">
            <v>0</v>
          </cell>
          <cell r="BH1142">
            <v>0</v>
          </cell>
          <cell r="BI1142">
            <v>371893000</v>
          </cell>
          <cell r="BJ1142">
            <v>-323000000</v>
          </cell>
        </row>
        <row r="1143">
          <cell r="A1143" t="str">
            <v>** Primary Debt</v>
          </cell>
          <cell r="C1143">
            <v>-7879490537.8800001</v>
          </cell>
          <cell r="D1143">
            <v>-4632436262.5600004</v>
          </cell>
          <cell r="E1143">
            <v>0</v>
          </cell>
          <cell r="F1143">
            <v>-4632436262.5600004</v>
          </cell>
          <cell r="G1143">
            <v>-2785087508.3699999</v>
          </cell>
          <cell r="H1143">
            <v>0</v>
          </cell>
          <cell r="I1143">
            <v>0</v>
          </cell>
          <cell r="J1143">
            <v>0</v>
          </cell>
          <cell r="K1143">
            <v>-2785087508.3699999</v>
          </cell>
          <cell r="L1143">
            <v>0</v>
          </cell>
          <cell r="M1143">
            <v>0</v>
          </cell>
          <cell r="N1143">
            <v>0</v>
          </cell>
          <cell r="O1143">
            <v>0</v>
          </cell>
          <cell r="P1143">
            <v>0</v>
          </cell>
          <cell r="Q1143">
            <v>-23000000</v>
          </cell>
          <cell r="R1143">
            <v>-183000000</v>
          </cell>
          <cell r="S1143">
            <v>0</v>
          </cell>
          <cell r="T1143">
            <v>0</v>
          </cell>
          <cell r="U1143">
            <v>7623523770.9300003</v>
          </cell>
          <cell r="V1143">
            <v>-7879490537.8800001</v>
          </cell>
          <cell r="W1143">
            <v>0</v>
          </cell>
          <cell r="X1143">
            <v>0</v>
          </cell>
          <cell r="Y1143">
            <v>0</v>
          </cell>
          <cell r="Z1143">
            <v>0</v>
          </cell>
          <cell r="AA1143">
            <v>0</v>
          </cell>
          <cell r="AB1143">
            <v>0</v>
          </cell>
          <cell r="AC1143">
            <v>0</v>
          </cell>
          <cell r="AD1143">
            <v>0</v>
          </cell>
          <cell r="AE1143">
            <v>0</v>
          </cell>
          <cell r="AF1143">
            <v>0</v>
          </cell>
          <cell r="AG1143">
            <v>0</v>
          </cell>
          <cell r="AH1143">
            <v>0</v>
          </cell>
          <cell r="AI1143">
            <v>0</v>
          </cell>
          <cell r="AJ1143">
            <v>0</v>
          </cell>
          <cell r="AK1143">
            <v>0</v>
          </cell>
          <cell r="AL1143">
            <v>0</v>
          </cell>
          <cell r="AM1143">
            <v>0</v>
          </cell>
          <cell r="AN1143">
            <v>0</v>
          </cell>
          <cell r="AO1143">
            <v>0</v>
          </cell>
          <cell r="AP1143">
            <v>0</v>
          </cell>
          <cell r="AQ1143">
            <v>-7879490537.8800001</v>
          </cell>
          <cell r="AR1143">
            <v>-4632436262.5600004</v>
          </cell>
          <cell r="AS1143">
            <v>0</v>
          </cell>
          <cell r="AT1143">
            <v>-4632436262.5600004</v>
          </cell>
          <cell r="AU1143">
            <v>-2785087508.3699999</v>
          </cell>
          <cell r="AV1143">
            <v>0</v>
          </cell>
          <cell r="AW1143">
            <v>0</v>
          </cell>
          <cell r="AX1143">
            <v>0</v>
          </cell>
          <cell r="AY1143">
            <v>-2785087508.3699999</v>
          </cell>
          <cell r="AZ1143">
            <v>0</v>
          </cell>
          <cell r="BA1143">
            <v>0</v>
          </cell>
          <cell r="BB1143">
            <v>0</v>
          </cell>
          <cell r="BC1143">
            <v>0</v>
          </cell>
          <cell r="BD1143">
            <v>0</v>
          </cell>
          <cell r="BE1143">
            <v>-23000000</v>
          </cell>
          <cell r="BF1143">
            <v>-183000000</v>
          </cell>
          <cell r="BG1143">
            <v>0</v>
          </cell>
          <cell r="BH1143">
            <v>0</v>
          </cell>
          <cell r="BI1143">
            <v>7623523770.9300003</v>
          </cell>
          <cell r="BJ1143">
            <v>-7879490537.8800001</v>
          </cell>
        </row>
        <row r="1144">
          <cell r="A1144" t="str">
            <v>** Primary Power and Energy - Ret</v>
          </cell>
          <cell r="C1144">
            <v>0</v>
          </cell>
          <cell r="D1144">
            <v>0</v>
          </cell>
          <cell r="E1144">
            <v>0</v>
          </cell>
          <cell r="F1144">
            <v>0</v>
          </cell>
          <cell r="G1144">
            <v>-3535602391.5</v>
          </cell>
          <cell r="H1144">
            <v>0</v>
          </cell>
          <cell r="I1144">
            <v>0</v>
          </cell>
          <cell r="J1144">
            <v>0</v>
          </cell>
          <cell r="K1144">
            <v>-3535602391.5</v>
          </cell>
          <cell r="L1144">
            <v>0</v>
          </cell>
          <cell r="M1144">
            <v>0</v>
          </cell>
          <cell r="N1144">
            <v>0</v>
          </cell>
          <cell r="O1144">
            <v>0</v>
          </cell>
          <cell r="P1144">
            <v>0</v>
          </cell>
          <cell r="Q1144">
            <v>-14603833.02</v>
          </cell>
          <cell r="R1144">
            <v>-421654588.13</v>
          </cell>
          <cell r="S1144">
            <v>0</v>
          </cell>
          <cell r="T1144">
            <v>0</v>
          </cell>
          <cell r="U1144">
            <v>0</v>
          </cell>
          <cell r="V1144">
            <v>-3971860812.6500001</v>
          </cell>
          <cell r="W1144">
            <v>0</v>
          </cell>
          <cell r="X1144">
            <v>0</v>
          </cell>
          <cell r="Y1144">
            <v>0</v>
          </cell>
          <cell r="Z1144">
            <v>0</v>
          </cell>
          <cell r="AA1144">
            <v>0</v>
          </cell>
          <cell r="AB1144">
            <v>0</v>
          </cell>
          <cell r="AC1144">
            <v>0</v>
          </cell>
          <cell r="AD1144">
            <v>0</v>
          </cell>
          <cell r="AE1144">
            <v>0</v>
          </cell>
          <cell r="AF1144">
            <v>0</v>
          </cell>
          <cell r="AG1144">
            <v>0</v>
          </cell>
          <cell r="AH1144">
            <v>0</v>
          </cell>
          <cell r="AI1144">
            <v>0</v>
          </cell>
          <cell r="AJ1144">
            <v>0</v>
          </cell>
          <cell r="AK1144">
            <v>0</v>
          </cell>
          <cell r="AL1144">
            <v>0</v>
          </cell>
          <cell r="AM1144">
            <v>0</v>
          </cell>
          <cell r="AN1144">
            <v>0</v>
          </cell>
          <cell r="AO1144">
            <v>0</v>
          </cell>
          <cell r="AP1144">
            <v>0</v>
          </cell>
          <cell r="AQ1144">
            <v>0</v>
          </cell>
          <cell r="AR1144">
            <v>0</v>
          </cell>
          <cell r="AS1144">
            <v>0</v>
          </cell>
          <cell r="AT1144">
            <v>0</v>
          </cell>
          <cell r="AU1144">
            <v>-3535602391.5</v>
          </cell>
          <cell r="AV1144">
            <v>0</v>
          </cell>
          <cell r="AW1144">
            <v>0</v>
          </cell>
          <cell r="AX1144">
            <v>0</v>
          </cell>
          <cell r="AY1144">
            <v>-3535602391.5</v>
          </cell>
          <cell r="AZ1144">
            <v>0</v>
          </cell>
          <cell r="BA1144">
            <v>0</v>
          </cell>
          <cell r="BB1144">
            <v>0</v>
          </cell>
          <cell r="BC1144">
            <v>0</v>
          </cell>
          <cell r="BD1144">
            <v>0</v>
          </cell>
          <cell r="BE1144">
            <v>-14603833.02</v>
          </cell>
          <cell r="BF1144">
            <v>-421654588.13</v>
          </cell>
          <cell r="BG1144">
            <v>0</v>
          </cell>
          <cell r="BH1144">
            <v>0</v>
          </cell>
          <cell r="BI1144">
            <v>0</v>
          </cell>
          <cell r="BJ1144">
            <v>-3971860812.6500001</v>
          </cell>
        </row>
        <row r="1145">
          <cell r="A1145" t="str">
            <v>** Property Taxes</v>
          </cell>
          <cell r="C1145">
            <v>0</v>
          </cell>
          <cell r="D1145">
            <v>62084982.630000003</v>
          </cell>
          <cell r="E1145">
            <v>0</v>
          </cell>
          <cell r="F1145">
            <v>62084982.630000003</v>
          </cell>
          <cell r="G1145">
            <v>4492522.54</v>
          </cell>
          <cell r="H1145">
            <v>0</v>
          </cell>
          <cell r="I1145">
            <v>0</v>
          </cell>
          <cell r="J1145">
            <v>0</v>
          </cell>
          <cell r="K1145">
            <v>4492522.54</v>
          </cell>
          <cell r="L1145">
            <v>0</v>
          </cell>
          <cell r="M1145">
            <v>0</v>
          </cell>
          <cell r="N1145">
            <v>0</v>
          </cell>
          <cell r="O1145">
            <v>11048.95</v>
          </cell>
          <cell r="P1145">
            <v>0</v>
          </cell>
          <cell r="Q1145">
            <v>49080</v>
          </cell>
          <cell r="R1145">
            <v>554338.47</v>
          </cell>
          <cell r="S1145">
            <v>0</v>
          </cell>
          <cell r="T1145">
            <v>0</v>
          </cell>
          <cell r="U1145">
            <v>0</v>
          </cell>
          <cell r="V1145">
            <v>67191972.590000004</v>
          </cell>
          <cell r="W1145">
            <v>0</v>
          </cell>
          <cell r="X1145">
            <v>0</v>
          </cell>
          <cell r="Y1145">
            <v>0</v>
          </cell>
          <cell r="Z1145">
            <v>0</v>
          </cell>
          <cell r="AA1145">
            <v>0</v>
          </cell>
          <cell r="AB1145">
            <v>0</v>
          </cell>
          <cell r="AC1145">
            <v>0</v>
          </cell>
          <cell r="AD1145">
            <v>0</v>
          </cell>
          <cell r="AE1145">
            <v>0</v>
          </cell>
          <cell r="AF1145">
            <v>0</v>
          </cell>
          <cell r="AG1145">
            <v>0</v>
          </cell>
          <cell r="AH1145">
            <v>0</v>
          </cell>
          <cell r="AI1145">
            <v>0</v>
          </cell>
          <cell r="AJ1145">
            <v>0</v>
          </cell>
          <cell r="AK1145">
            <v>0</v>
          </cell>
          <cell r="AL1145">
            <v>0</v>
          </cell>
          <cell r="AM1145">
            <v>0</v>
          </cell>
          <cell r="AN1145">
            <v>0</v>
          </cell>
          <cell r="AO1145">
            <v>0</v>
          </cell>
          <cell r="AP1145">
            <v>0</v>
          </cell>
          <cell r="AQ1145">
            <v>0</v>
          </cell>
          <cell r="AR1145">
            <v>62084982.630000003</v>
          </cell>
          <cell r="AS1145">
            <v>0</v>
          </cell>
          <cell r="AT1145">
            <v>62084982.630000003</v>
          </cell>
          <cell r="AU1145">
            <v>4492522.54</v>
          </cell>
          <cell r="AV1145">
            <v>0</v>
          </cell>
          <cell r="AW1145">
            <v>0</v>
          </cell>
          <cell r="AX1145">
            <v>0</v>
          </cell>
          <cell r="AY1145">
            <v>4492522.54</v>
          </cell>
          <cell r="AZ1145">
            <v>0</v>
          </cell>
          <cell r="BA1145">
            <v>0</v>
          </cell>
          <cell r="BB1145">
            <v>0</v>
          </cell>
          <cell r="BC1145">
            <v>11048.95</v>
          </cell>
          <cell r="BD1145">
            <v>0</v>
          </cell>
          <cell r="BE1145">
            <v>49080</v>
          </cell>
          <cell r="BF1145">
            <v>554338.47</v>
          </cell>
          <cell r="BG1145">
            <v>0</v>
          </cell>
          <cell r="BH1145">
            <v>0</v>
          </cell>
          <cell r="BI1145">
            <v>0</v>
          </cell>
          <cell r="BJ1145">
            <v>67191972.590000004</v>
          </cell>
        </row>
        <row r="1146">
          <cell r="A1146" t="str">
            <v>** Purchased Power</v>
          </cell>
          <cell r="C1146">
            <v>0</v>
          </cell>
          <cell r="D1146">
            <v>0</v>
          </cell>
          <cell r="E1146">
            <v>0</v>
          </cell>
          <cell r="F1146">
            <v>0</v>
          </cell>
          <cell r="G1146">
            <v>2413143230.9400001</v>
          </cell>
          <cell r="H1146">
            <v>0</v>
          </cell>
          <cell r="I1146">
            <v>0</v>
          </cell>
          <cell r="J1146">
            <v>0</v>
          </cell>
          <cell r="K1146">
            <v>2413143230.9400001</v>
          </cell>
          <cell r="L1146">
            <v>0</v>
          </cell>
          <cell r="M1146">
            <v>0</v>
          </cell>
          <cell r="N1146">
            <v>0</v>
          </cell>
          <cell r="O1146">
            <v>0</v>
          </cell>
          <cell r="P1146">
            <v>0</v>
          </cell>
          <cell r="Q1146">
            <v>0</v>
          </cell>
          <cell r="R1146">
            <v>360378175.13999999</v>
          </cell>
          <cell r="S1146">
            <v>0</v>
          </cell>
          <cell r="T1146">
            <v>0</v>
          </cell>
          <cell r="U1146">
            <v>0</v>
          </cell>
          <cell r="V1146">
            <v>2773521406.0799999</v>
          </cell>
          <cell r="W1146">
            <v>0</v>
          </cell>
          <cell r="X1146">
            <v>0</v>
          </cell>
          <cell r="Y1146">
            <v>0</v>
          </cell>
          <cell r="Z1146">
            <v>0</v>
          </cell>
          <cell r="AA1146">
            <v>0</v>
          </cell>
          <cell r="AB1146">
            <v>0</v>
          </cell>
          <cell r="AC1146">
            <v>0</v>
          </cell>
          <cell r="AD1146">
            <v>0</v>
          </cell>
          <cell r="AE1146">
            <v>0</v>
          </cell>
          <cell r="AF1146">
            <v>0</v>
          </cell>
          <cell r="AG1146">
            <v>0</v>
          </cell>
          <cell r="AH1146">
            <v>0</v>
          </cell>
          <cell r="AI1146">
            <v>0</v>
          </cell>
          <cell r="AJ1146">
            <v>0</v>
          </cell>
          <cell r="AK1146">
            <v>0</v>
          </cell>
          <cell r="AL1146">
            <v>0</v>
          </cell>
          <cell r="AM1146">
            <v>0</v>
          </cell>
          <cell r="AN1146">
            <v>0</v>
          </cell>
          <cell r="AO1146">
            <v>0</v>
          </cell>
          <cell r="AP1146">
            <v>0</v>
          </cell>
          <cell r="AQ1146">
            <v>0</v>
          </cell>
          <cell r="AR1146">
            <v>0</v>
          </cell>
          <cell r="AS1146">
            <v>0</v>
          </cell>
          <cell r="AT1146">
            <v>0</v>
          </cell>
          <cell r="AU1146">
            <v>2413143230.9400001</v>
          </cell>
          <cell r="AV1146">
            <v>0</v>
          </cell>
          <cell r="AW1146">
            <v>0</v>
          </cell>
          <cell r="AX1146">
            <v>0</v>
          </cell>
          <cell r="AY1146">
            <v>2413143230.9400001</v>
          </cell>
          <cell r="AZ1146">
            <v>0</v>
          </cell>
          <cell r="BA1146">
            <v>0</v>
          </cell>
          <cell r="BB1146">
            <v>0</v>
          </cell>
          <cell r="BC1146">
            <v>0</v>
          </cell>
          <cell r="BD1146">
            <v>0</v>
          </cell>
          <cell r="BE1146">
            <v>0</v>
          </cell>
          <cell r="BF1146">
            <v>360378175.13999999</v>
          </cell>
          <cell r="BG1146">
            <v>0</v>
          </cell>
          <cell r="BH1146">
            <v>0</v>
          </cell>
          <cell r="BI1146">
            <v>0</v>
          </cell>
          <cell r="BJ1146">
            <v>2773521406.0799999</v>
          </cell>
        </row>
        <row r="1147">
          <cell r="A1147" t="str">
            <v>** RECEX Projects</v>
          </cell>
          <cell r="C1147">
            <v>0</v>
          </cell>
          <cell r="D1147">
            <v>12535660.92</v>
          </cell>
          <cell r="E1147">
            <v>0</v>
          </cell>
          <cell r="F1147">
            <v>12535660.92</v>
          </cell>
          <cell r="G1147">
            <v>16940898.920000002</v>
          </cell>
          <cell r="H1147">
            <v>0</v>
          </cell>
          <cell r="I1147">
            <v>0</v>
          </cell>
          <cell r="J1147">
            <v>0</v>
          </cell>
          <cell r="K1147">
            <v>16940898.920000002</v>
          </cell>
          <cell r="L1147">
            <v>0</v>
          </cell>
          <cell r="M1147">
            <v>0</v>
          </cell>
          <cell r="N1147">
            <v>0</v>
          </cell>
          <cell r="O1147">
            <v>4138396.19</v>
          </cell>
          <cell r="P1147">
            <v>0</v>
          </cell>
          <cell r="Q1147">
            <v>143858.82</v>
          </cell>
          <cell r="R1147">
            <v>0</v>
          </cell>
          <cell r="S1147">
            <v>0</v>
          </cell>
          <cell r="T1147">
            <v>0</v>
          </cell>
          <cell r="U1147">
            <v>0</v>
          </cell>
          <cell r="V1147">
            <v>33758814.850000001</v>
          </cell>
          <cell r="W1147">
            <v>0</v>
          </cell>
          <cell r="X1147">
            <v>0</v>
          </cell>
          <cell r="Y1147">
            <v>0</v>
          </cell>
          <cell r="Z1147">
            <v>0</v>
          </cell>
          <cell r="AA1147">
            <v>0</v>
          </cell>
          <cell r="AB1147">
            <v>0</v>
          </cell>
          <cell r="AC1147">
            <v>0</v>
          </cell>
          <cell r="AD1147">
            <v>0</v>
          </cell>
          <cell r="AE1147">
            <v>0</v>
          </cell>
          <cell r="AF1147">
            <v>0</v>
          </cell>
          <cell r="AG1147">
            <v>0</v>
          </cell>
          <cell r="AH1147">
            <v>0</v>
          </cell>
          <cell r="AI1147">
            <v>0</v>
          </cell>
          <cell r="AJ1147">
            <v>0</v>
          </cell>
          <cell r="AK1147">
            <v>0</v>
          </cell>
          <cell r="AL1147">
            <v>0</v>
          </cell>
          <cell r="AM1147">
            <v>0</v>
          </cell>
          <cell r="AN1147">
            <v>0</v>
          </cell>
          <cell r="AO1147">
            <v>0</v>
          </cell>
          <cell r="AP1147">
            <v>0</v>
          </cell>
          <cell r="AQ1147">
            <v>0</v>
          </cell>
          <cell r="AR1147">
            <v>12535660.92</v>
          </cell>
          <cell r="AS1147">
            <v>0</v>
          </cell>
          <cell r="AT1147">
            <v>12535660.92</v>
          </cell>
          <cell r="AU1147">
            <v>16940898.920000002</v>
          </cell>
          <cell r="AV1147">
            <v>0</v>
          </cell>
          <cell r="AW1147">
            <v>0</v>
          </cell>
          <cell r="AX1147">
            <v>0</v>
          </cell>
          <cell r="AY1147">
            <v>16940898.920000002</v>
          </cell>
          <cell r="AZ1147">
            <v>0</v>
          </cell>
          <cell r="BA1147">
            <v>0</v>
          </cell>
          <cell r="BB1147">
            <v>0</v>
          </cell>
          <cell r="BC1147">
            <v>4138396.19</v>
          </cell>
          <cell r="BD1147">
            <v>0</v>
          </cell>
          <cell r="BE1147">
            <v>143858.82</v>
          </cell>
          <cell r="BF1147">
            <v>0</v>
          </cell>
          <cell r="BG1147">
            <v>0</v>
          </cell>
          <cell r="BH1147">
            <v>0</v>
          </cell>
          <cell r="BI1147">
            <v>0</v>
          </cell>
          <cell r="BJ1147">
            <v>33758814.850000001</v>
          </cell>
        </row>
        <row r="1148">
          <cell r="A1148" t="str">
            <v>** Reg Asset - Cat Lake Capital</v>
          </cell>
          <cell r="C1148">
            <v>0</v>
          </cell>
          <cell r="D1148">
            <v>0</v>
          </cell>
          <cell r="E1148">
            <v>0</v>
          </cell>
          <cell r="F1148">
            <v>0</v>
          </cell>
          <cell r="G1148">
            <v>0</v>
          </cell>
          <cell r="H1148">
            <v>0</v>
          </cell>
          <cell r="I1148">
            <v>0</v>
          </cell>
          <cell r="J1148">
            <v>1330191.5900000001</v>
          </cell>
          <cell r="K1148">
            <v>1330191.5900000001</v>
          </cell>
          <cell r="L1148">
            <v>0</v>
          </cell>
          <cell r="M1148">
            <v>0</v>
          </cell>
          <cell r="N1148">
            <v>0</v>
          </cell>
          <cell r="O1148">
            <v>0</v>
          </cell>
          <cell r="P1148">
            <v>0</v>
          </cell>
          <cell r="Q1148">
            <v>0</v>
          </cell>
          <cell r="R1148">
            <v>0</v>
          </cell>
          <cell r="S1148">
            <v>0</v>
          </cell>
          <cell r="T1148">
            <v>0</v>
          </cell>
          <cell r="U1148">
            <v>0</v>
          </cell>
          <cell r="V1148">
            <v>1330191.5900000001</v>
          </cell>
          <cell r="W1148">
            <v>0</v>
          </cell>
          <cell r="X1148">
            <v>0</v>
          </cell>
          <cell r="Y1148">
            <v>0</v>
          </cell>
          <cell r="Z1148">
            <v>0</v>
          </cell>
          <cell r="AA1148">
            <v>0</v>
          </cell>
          <cell r="AB1148">
            <v>0</v>
          </cell>
          <cell r="AC1148">
            <v>0</v>
          </cell>
          <cell r="AD1148">
            <v>0</v>
          </cell>
          <cell r="AE1148">
            <v>0</v>
          </cell>
          <cell r="AF1148">
            <v>0</v>
          </cell>
          <cell r="AG1148">
            <v>0</v>
          </cell>
          <cell r="AH1148">
            <v>0</v>
          </cell>
          <cell r="AI1148">
            <v>0</v>
          </cell>
          <cell r="AJ1148">
            <v>0</v>
          </cell>
          <cell r="AK1148">
            <v>0</v>
          </cell>
          <cell r="AL1148">
            <v>0</v>
          </cell>
          <cell r="AM1148">
            <v>0</v>
          </cell>
          <cell r="AN1148">
            <v>0</v>
          </cell>
          <cell r="AO1148">
            <v>0</v>
          </cell>
          <cell r="AP1148">
            <v>0</v>
          </cell>
          <cell r="AQ1148">
            <v>0</v>
          </cell>
          <cell r="AR1148">
            <v>0</v>
          </cell>
          <cell r="AS1148">
            <v>0</v>
          </cell>
          <cell r="AT1148">
            <v>0</v>
          </cell>
          <cell r="AU1148">
            <v>0</v>
          </cell>
          <cell r="AV1148">
            <v>0</v>
          </cell>
          <cell r="AW1148">
            <v>0</v>
          </cell>
          <cell r="AX1148">
            <v>1330191.5900000001</v>
          </cell>
          <cell r="AY1148">
            <v>1330191.5900000001</v>
          </cell>
          <cell r="AZ1148">
            <v>0</v>
          </cell>
          <cell r="BA1148">
            <v>0</v>
          </cell>
          <cell r="BB1148">
            <v>0</v>
          </cell>
          <cell r="BC1148">
            <v>0</v>
          </cell>
          <cell r="BD1148">
            <v>0</v>
          </cell>
          <cell r="BE1148">
            <v>0</v>
          </cell>
          <cell r="BF1148">
            <v>0</v>
          </cell>
          <cell r="BG1148">
            <v>0</v>
          </cell>
          <cell r="BH1148">
            <v>0</v>
          </cell>
          <cell r="BI1148">
            <v>0</v>
          </cell>
          <cell r="BJ1148">
            <v>1330191.5900000001</v>
          </cell>
        </row>
        <row r="1149">
          <cell r="A1149" t="str">
            <v>** Reg Asset - Cat Lake COP</v>
          </cell>
          <cell r="C1149">
            <v>0</v>
          </cell>
          <cell r="D1149">
            <v>0</v>
          </cell>
          <cell r="E1149">
            <v>0</v>
          </cell>
          <cell r="F1149">
            <v>0</v>
          </cell>
          <cell r="G1149">
            <v>0</v>
          </cell>
          <cell r="H1149">
            <v>0</v>
          </cell>
          <cell r="I1149">
            <v>0</v>
          </cell>
          <cell r="J1149">
            <v>1491079.09</v>
          </cell>
          <cell r="K1149">
            <v>1491079.09</v>
          </cell>
          <cell r="L1149">
            <v>0</v>
          </cell>
          <cell r="M1149">
            <v>0</v>
          </cell>
          <cell r="N1149">
            <v>0</v>
          </cell>
          <cell r="O1149">
            <v>0</v>
          </cell>
          <cell r="P1149">
            <v>0</v>
          </cell>
          <cell r="Q1149">
            <v>0</v>
          </cell>
          <cell r="R1149">
            <v>0</v>
          </cell>
          <cell r="S1149">
            <v>0</v>
          </cell>
          <cell r="T1149">
            <v>0</v>
          </cell>
          <cell r="U1149">
            <v>0</v>
          </cell>
          <cell r="V1149">
            <v>1491079.09</v>
          </cell>
          <cell r="W1149">
            <v>0</v>
          </cell>
          <cell r="X1149">
            <v>0</v>
          </cell>
          <cell r="Y1149">
            <v>0</v>
          </cell>
          <cell r="Z1149">
            <v>0</v>
          </cell>
          <cell r="AA1149">
            <v>0</v>
          </cell>
          <cell r="AB1149">
            <v>0</v>
          </cell>
          <cell r="AC1149">
            <v>0</v>
          </cell>
          <cell r="AD1149">
            <v>0</v>
          </cell>
          <cell r="AE1149">
            <v>0</v>
          </cell>
          <cell r="AF1149">
            <v>0</v>
          </cell>
          <cell r="AG1149">
            <v>0</v>
          </cell>
          <cell r="AH1149">
            <v>0</v>
          </cell>
          <cell r="AI1149">
            <v>0</v>
          </cell>
          <cell r="AJ1149">
            <v>0</v>
          </cell>
          <cell r="AK1149">
            <v>0</v>
          </cell>
          <cell r="AL1149">
            <v>0</v>
          </cell>
          <cell r="AM1149">
            <v>0</v>
          </cell>
          <cell r="AN1149">
            <v>0</v>
          </cell>
          <cell r="AO1149">
            <v>0</v>
          </cell>
          <cell r="AP1149">
            <v>0</v>
          </cell>
          <cell r="AQ1149">
            <v>0</v>
          </cell>
          <cell r="AR1149">
            <v>0</v>
          </cell>
          <cell r="AS1149">
            <v>0</v>
          </cell>
          <cell r="AT1149">
            <v>0</v>
          </cell>
          <cell r="AU1149">
            <v>0</v>
          </cell>
          <cell r="AV1149">
            <v>0</v>
          </cell>
          <cell r="AW1149">
            <v>0</v>
          </cell>
          <cell r="AX1149">
            <v>1491079.09</v>
          </cell>
          <cell r="AY1149">
            <v>1491079.09</v>
          </cell>
          <cell r="AZ1149">
            <v>0</v>
          </cell>
          <cell r="BA1149">
            <v>0</v>
          </cell>
          <cell r="BB1149">
            <v>0</v>
          </cell>
          <cell r="BC1149">
            <v>0</v>
          </cell>
          <cell r="BD1149">
            <v>0</v>
          </cell>
          <cell r="BE1149">
            <v>0</v>
          </cell>
          <cell r="BF1149">
            <v>0</v>
          </cell>
          <cell r="BG1149">
            <v>0</v>
          </cell>
          <cell r="BH1149">
            <v>0</v>
          </cell>
          <cell r="BI1149">
            <v>0</v>
          </cell>
          <cell r="BJ1149">
            <v>1491079.09</v>
          </cell>
        </row>
        <row r="1150">
          <cell r="A1150" t="str">
            <v>** Reg Asset - Cat Lake Interest</v>
          </cell>
          <cell r="C1150">
            <v>0</v>
          </cell>
          <cell r="D1150">
            <v>0</v>
          </cell>
          <cell r="E1150">
            <v>0</v>
          </cell>
          <cell r="F1150">
            <v>0</v>
          </cell>
          <cell r="G1150">
            <v>0</v>
          </cell>
          <cell r="H1150">
            <v>0</v>
          </cell>
          <cell r="I1150">
            <v>0</v>
          </cell>
          <cell r="J1150">
            <v>52800.11</v>
          </cell>
          <cell r="K1150">
            <v>52800.11</v>
          </cell>
          <cell r="L1150">
            <v>0</v>
          </cell>
          <cell r="M1150">
            <v>0</v>
          </cell>
          <cell r="N1150">
            <v>0</v>
          </cell>
          <cell r="O1150">
            <v>0</v>
          </cell>
          <cell r="P1150">
            <v>0</v>
          </cell>
          <cell r="Q1150">
            <v>0</v>
          </cell>
          <cell r="R1150">
            <v>0</v>
          </cell>
          <cell r="S1150">
            <v>0</v>
          </cell>
          <cell r="T1150">
            <v>0</v>
          </cell>
          <cell r="U1150">
            <v>0</v>
          </cell>
          <cell r="V1150">
            <v>52800.11</v>
          </cell>
          <cell r="W1150">
            <v>0</v>
          </cell>
          <cell r="X1150">
            <v>0</v>
          </cell>
          <cell r="Y1150">
            <v>0</v>
          </cell>
          <cell r="Z1150">
            <v>0</v>
          </cell>
          <cell r="AA1150">
            <v>0</v>
          </cell>
          <cell r="AB1150">
            <v>0</v>
          </cell>
          <cell r="AC1150">
            <v>0</v>
          </cell>
          <cell r="AD1150">
            <v>0</v>
          </cell>
          <cell r="AE1150">
            <v>0</v>
          </cell>
          <cell r="AF1150">
            <v>0</v>
          </cell>
          <cell r="AG1150">
            <v>0</v>
          </cell>
          <cell r="AH1150">
            <v>0</v>
          </cell>
          <cell r="AI1150">
            <v>0</v>
          </cell>
          <cell r="AJ1150">
            <v>0</v>
          </cell>
          <cell r="AK1150">
            <v>0</v>
          </cell>
          <cell r="AL1150">
            <v>0</v>
          </cell>
          <cell r="AM1150">
            <v>0</v>
          </cell>
          <cell r="AN1150">
            <v>0</v>
          </cell>
          <cell r="AO1150">
            <v>0</v>
          </cell>
          <cell r="AP1150">
            <v>0</v>
          </cell>
          <cell r="AQ1150">
            <v>0</v>
          </cell>
          <cell r="AR1150">
            <v>0</v>
          </cell>
          <cell r="AS1150">
            <v>0</v>
          </cell>
          <cell r="AT1150">
            <v>0</v>
          </cell>
          <cell r="AU1150">
            <v>0</v>
          </cell>
          <cell r="AV1150">
            <v>0</v>
          </cell>
          <cell r="AW1150">
            <v>0</v>
          </cell>
          <cell r="AX1150">
            <v>52800.11</v>
          </cell>
          <cell r="AY1150">
            <v>52800.11</v>
          </cell>
          <cell r="AZ1150">
            <v>0</v>
          </cell>
          <cell r="BA1150">
            <v>0</v>
          </cell>
          <cell r="BB1150">
            <v>0</v>
          </cell>
          <cell r="BC1150">
            <v>0</v>
          </cell>
          <cell r="BD1150">
            <v>0</v>
          </cell>
          <cell r="BE1150">
            <v>0</v>
          </cell>
          <cell r="BF1150">
            <v>0</v>
          </cell>
          <cell r="BG1150">
            <v>0</v>
          </cell>
          <cell r="BH1150">
            <v>0</v>
          </cell>
          <cell r="BI1150">
            <v>0</v>
          </cell>
          <cell r="BJ1150">
            <v>52800.11</v>
          </cell>
        </row>
        <row r="1151">
          <cell r="A1151" t="str">
            <v>** Reg Asset - Cat Lake OM&amp;A</v>
          </cell>
          <cell r="C1151">
            <v>0</v>
          </cell>
          <cell r="D1151">
            <v>0</v>
          </cell>
          <cell r="E1151">
            <v>0</v>
          </cell>
          <cell r="F1151">
            <v>0</v>
          </cell>
          <cell r="G1151">
            <v>0</v>
          </cell>
          <cell r="H1151">
            <v>0</v>
          </cell>
          <cell r="I1151">
            <v>0</v>
          </cell>
          <cell r="J1151">
            <v>1690640.34</v>
          </cell>
          <cell r="K1151">
            <v>1690640.34</v>
          </cell>
          <cell r="L1151">
            <v>0</v>
          </cell>
          <cell r="M1151">
            <v>0</v>
          </cell>
          <cell r="N1151">
            <v>0</v>
          </cell>
          <cell r="O1151">
            <v>0</v>
          </cell>
          <cell r="P1151">
            <v>0</v>
          </cell>
          <cell r="Q1151">
            <v>0</v>
          </cell>
          <cell r="R1151">
            <v>0</v>
          </cell>
          <cell r="S1151">
            <v>0</v>
          </cell>
          <cell r="T1151">
            <v>0</v>
          </cell>
          <cell r="U1151">
            <v>0</v>
          </cell>
          <cell r="V1151">
            <v>1690640.34</v>
          </cell>
          <cell r="W1151">
            <v>0</v>
          </cell>
          <cell r="X1151">
            <v>0</v>
          </cell>
          <cell r="Y1151">
            <v>0</v>
          </cell>
          <cell r="Z1151">
            <v>0</v>
          </cell>
          <cell r="AA1151">
            <v>0</v>
          </cell>
          <cell r="AB1151">
            <v>0</v>
          </cell>
          <cell r="AC1151">
            <v>0</v>
          </cell>
          <cell r="AD1151">
            <v>0</v>
          </cell>
          <cell r="AE1151">
            <v>0</v>
          </cell>
          <cell r="AF1151">
            <v>0</v>
          </cell>
          <cell r="AG1151">
            <v>0</v>
          </cell>
          <cell r="AH1151">
            <v>0</v>
          </cell>
          <cell r="AI1151">
            <v>0</v>
          </cell>
          <cell r="AJ1151">
            <v>0</v>
          </cell>
          <cell r="AK1151">
            <v>0</v>
          </cell>
          <cell r="AL1151">
            <v>0</v>
          </cell>
          <cell r="AM1151">
            <v>0</v>
          </cell>
          <cell r="AN1151">
            <v>0</v>
          </cell>
          <cell r="AO1151">
            <v>0</v>
          </cell>
          <cell r="AP1151">
            <v>0</v>
          </cell>
          <cell r="AQ1151">
            <v>0</v>
          </cell>
          <cell r="AR1151">
            <v>0</v>
          </cell>
          <cell r="AS1151">
            <v>0</v>
          </cell>
          <cell r="AT1151">
            <v>0</v>
          </cell>
          <cell r="AU1151">
            <v>0</v>
          </cell>
          <cell r="AV1151">
            <v>0</v>
          </cell>
          <cell r="AW1151">
            <v>0</v>
          </cell>
          <cell r="AX1151">
            <v>1690640.34</v>
          </cell>
          <cell r="AY1151">
            <v>1690640.34</v>
          </cell>
          <cell r="AZ1151">
            <v>0</v>
          </cell>
          <cell r="BA1151">
            <v>0</v>
          </cell>
          <cell r="BB1151">
            <v>0</v>
          </cell>
          <cell r="BC1151">
            <v>0</v>
          </cell>
          <cell r="BD1151">
            <v>0</v>
          </cell>
          <cell r="BE1151">
            <v>0</v>
          </cell>
          <cell r="BF1151">
            <v>0</v>
          </cell>
          <cell r="BG1151">
            <v>0</v>
          </cell>
          <cell r="BH1151">
            <v>0</v>
          </cell>
          <cell r="BI1151">
            <v>0</v>
          </cell>
          <cell r="BJ1151">
            <v>1690640.34</v>
          </cell>
        </row>
        <row r="1152">
          <cell r="A1152" t="str">
            <v>** Reg Asset - Cat Lake Revenue</v>
          </cell>
          <cell r="C1152">
            <v>0</v>
          </cell>
          <cell r="D1152">
            <v>0</v>
          </cell>
          <cell r="E1152">
            <v>0</v>
          </cell>
          <cell r="F1152">
            <v>0</v>
          </cell>
          <cell r="G1152">
            <v>0</v>
          </cell>
          <cell r="H1152">
            <v>0</v>
          </cell>
          <cell r="I1152">
            <v>0</v>
          </cell>
          <cell r="J1152">
            <v>-2923598.67</v>
          </cell>
          <cell r="K1152">
            <v>-2923598.67</v>
          </cell>
          <cell r="L1152">
            <v>0</v>
          </cell>
          <cell r="M1152">
            <v>0</v>
          </cell>
          <cell r="N1152">
            <v>0</v>
          </cell>
          <cell r="O1152">
            <v>0</v>
          </cell>
          <cell r="P1152">
            <v>0</v>
          </cell>
          <cell r="Q1152">
            <v>0</v>
          </cell>
          <cell r="R1152">
            <v>0</v>
          </cell>
          <cell r="S1152">
            <v>0</v>
          </cell>
          <cell r="T1152">
            <v>0</v>
          </cell>
          <cell r="U1152">
            <v>0</v>
          </cell>
          <cell r="V1152">
            <v>-2923598.67</v>
          </cell>
          <cell r="W1152">
            <v>0</v>
          </cell>
          <cell r="X1152">
            <v>0</v>
          </cell>
          <cell r="Y1152">
            <v>0</v>
          </cell>
          <cell r="Z1152">
            <v>0</v>
          </cell>
          <cell r="AA1152">
            <v>0</v>
          </cell>
          <cell r="AB1152">
            <v>0</v>
          </cell>
          <cell r="AC1152">
            <v>0</v>
          </cell>
          <cell r="AD1152">
            <v>0</v>
          </cell>
          <cell r="AE1152">
            <v>0</v>
          </cell>
          <cell r="AF1152">
            <v>0</v>
          </cell>
          <cell r="AG1152">
            <v>0</v>
          </cell>
          <cell r="AH1152">
            <v>0</v>
          </cell>
          <cell r="AI1152">
            <v>0</v>
          </cell>
          <cell r="AJ1152">
            <v>0</v>
          </cell>
          <cell r="AK1152">
            <v>0</v>
          </cell>
          <cell r="AL1152">
            <v>0</v>
          </cell>
          <cell r="AM1152">
            <v>0</v>
          </cell>
          <cell r="AN1152">
            <v>0</v>
          </cell>
          <cell r="AO1152">
            <v>0</v>
          </cell>
          <cell r="AP1152">
            <v>0</v>
          </cell>
          <cell r="AQ1152">
            <v>0</v>
          </cell>
          <cell r="AR1152">
            <v>0</v>
          </cell>
          <cell r="AS1152">
            <v>0</v>
          </cell>
          <cell r="AT1152">
            <v>0</v>
          </cell>
          <cell r="AU1152">
            <v>0</v>
          </cell>
          <cell r="AV1152">
            <v>0</v>
          </cell>
          <cell r="AW1152">
            <v>0</v>
          </cell>
          <cell r="AX1152">
            <v>-2923598.67</v>
          </cell>
          <cell r="AY1152">
            <v>-2923598.67</v>
          </cell>
          <cell r="AZ1152">
            <v>0</v>
          </cell>
          <cell r="BA1152">
            <v>0</v>
          </cell>
          <cell r="BB1152">
            <v>0</v>
          </cell>
          <cell r="BC1152">
            <v>0</v>
          </cell>
          <cell r="BD1152">
            <v>0</v>
          </cell>
          <cell r="BE1152">
            <v>0</v>
          </cell>
          <cell r="BF1152">
            <v>0</v>
          </cell>
          <cell r="BG1152">
            <v>0</v>
          </cell>
          <cell r="BH1152">
            <v>0</v>
          </cell>
          <cell r="BI1152">
            <v>0</v>
          </cell>
          <cell r="BJ1152">
            <v>-2923598.67</v>
          </cell>
        </row>
        <row r="1153">
          <cell r="A1153" t="str">
            <v>** Reg Asset - DSC Exemption Inte</v>
          </cell>
          <cell r="C1153">
            <v>0</v>
          </cell>
          <cell r="D1153">
            <v>0</v>
          </cell>
          <cell r="E1153">
            <v>0</v>
          </cell>
          <cell r="F1153">
            <v>0</v>
          </cell>
          <cell r="G1153">
            <v>29574.95</v>
          </cell>
          <cell r="H1153">
            <v>0</v>
          </cell>
          <cell r="I1153">
            <v>0</v>
          </cell>
          <cell r="J1153">
            <v>0</v>
          </cell>
          <cell r="K1153">
            <v>29574.95</v>
          </cell>
          <cell r="L1153">
            <v>0</v>
          </cell>
          <cell r="M1153">
            <v>0</v>
          </cell>
          <cell r="N1153">
            <v>0</v>
          </cell>
          <cell r="O1153">
            <v>0</v>
          </cell>
          <cell r="P1153">
            <v>0</v>
          </cell>
          <cell r="Q1153">
            <v>0</v>
          </cell>
          <cell r="R1153">
            <v>0</v>
          </cell>
          <cell r="S1153">
            <v>0</v>
          </cell>
          <cell r="T1153">
            <v>0</v>
          </cell>
          <cell r="U1153">
            <v>0</v>
          </cell>
          <cell r="V1153">
            <v>29574.95</v>
          </cell>
          <cell r="W1153">
            <v>0</v>
          </cell>
          <cell r="X1153">
            <v>0</v>
          </cell>
          <cell r="Y1153">
            <v>0</v>
          </cell>
          <cell r="Z1153">
            <v>0</v>
          </cell>
          <cell r="AA1153">
            <v>0</v>
          </cell>
          <cell r="AB1153">
            <v>0</v>
          </cell>
          <cell r="AC1153">
            <v>0</v>
          </cell>
          <cell r="AD1153">
            <v>0</v>
          </cell>
          <cell r="AE1153">
            <v>0</v>
          </cell>
          <cell r="AF1153">
            <v>0</v>
          </cell>
          <cell r="AG1153">
            <v>0</v>
          </cell>
          <cell r="AH1153">
            <v>0</v>
          </cell>
          <cell r="AI1153">
            <v>0</v>
          </cell>
          <cell r="AJ1153">
            <v>0</v>
          </cell>
          <cell r="AK1153">
            <v>0</v>
          </cell>
          <cell r="AL1153">
            <v>0</v>
          </cell>
          <cell r="AM1153">
            <v>0</v>
          </cell>
          <cell r="AN1153">
            <v>0</v>
          </cell>
          <cell r="AO1153">
            <v>0</v>
          </cell>
          <cell r="AP1153">
            <v>0</v>
          </cell>
          <cell r="AQ1153">
            <v>0</v>
          </cell>
          <cell r="AR1153">
            <v>0</v>
          </cell>
          <cell r="AS1153">
            <v>0</v>
          </cell>
          <cell r="AT1153">
            <v>0</v>
          </cell>
          <cell r="AU1153">
            <v>29574.95</v>
          </cell>
          <cell r="AV1153">
            <v>0</v>
          </cell>
          <cell r="AW1153">
            <v>0</v>
          </cell>
          <cell r="AX1153">
            <v>0</v>
          </cell>
          <cell r="AY1153">
            <v>29574.95</v>
          </cell>
          <cell r="AZ1153">
            <v>0</v>
          </cell>
          <cell r="BA1153">
            <v>0</v>
          </cell>
          <cell r="BB1153">
            <v>0</v>
          </cell>
          <cell r="BC1153">
            <v>0</v>
          </cell>
          <cell r="BD1153">
            <v>0</v>
          </cell>
          <cell r="BE1153">
            <v>0</v>
          </cell>
          <cell r="BF1153">
            <v>0</v>
          </cell>
          <cell r="BG1153">
            <v>0</v>
          </cell>
          <cell r="BH1153">
            <v>0</v>
          </cell>
          <cell r="BI1153">
            <v>0</v>
          </cell>
          <cell r="BJ1153">
            <v>29574.95</v>
          </cell>
        </row>
        <row r="1154">
          <cell r="A1154" t="str">
            <v>** Reg Asset - DTA Principal</v>
          </cell>
          <cell r="C1154">
            <v>0</v>
          </cell>
          <cell r="D1154">
            <v>714922229.51999998</v>
          </cell>
          <cell r="E1154">
            <v>0</v>
          </cell>
          <cell r="F1154">
            <v>714922229.51999998</v>
          </cell>
          <cell r="G1154">
            <v>238809517.19999999</v>
          </cell>
          <cell r="H1154">
            <v>0</v>
          </cell>
          <cell r="I1154">
            <v>0</v>
          </cell>
          <cell r="J1154">
            <v>0</v>
          </cell>
          <cell r="K1154">
            <v>238809517.19999999</v>
          </cell>
          <cell r="L1154">
            <v>0</v>
          </cell>
          <cell r="M1154">
            <v>0</v>
          </cell>
          <cell r="N1154">
            <v>0</v>
          </cell>
          <cell r="O1154">
            <v>0</v>
          </cell>
          <cell r="P1154">
            <v>0</v>
          </cell>
          <cell r="Q1154">
            <v>0</v>
          </cell>
          <cell r="R1154">
            <v>0</v>
          </cell>
          <cell r="S1154">
            <v>0</v>
          </cell>
          <cell r="T1154">
            <v>0</v>
          </cell>
          <cell r="U1154">
            <v>0</v>
          </cell>
          <cell r="V1154">
            <v>953731746.72000003</v>
          </cell>
          <cell r="W1154">
            <v>0</v>
          </cell>
          <cell r="X1154">
            <v>0</v>
          </cell>
          <cell r="Y1154">
            <v>0</v>
          </cell>
          <cell r="Z1154">
            <v>0</v>
          </cell>
          <cell r="AA1154">
            <v>0</v>
          </cell>
          <cell r="AB1154">
            <v>0</v>
          </cell>
          <cell r="AC1154">
            <v>0</v>
          </cell>
          <cell r="AD1154">
            <v>0</v>
          </cell>
          <cell r="AE1154">
            <v>0</v>
          </cell>
          <cell r="AF1154">
            <v>0</v>
          </cell>
          <cell r="AG1154">
            <v>0</v>
          </cell>
          <cell r="AH1154">
            <v>0</v>
          </cell>
          <cell r="AI1154">
            <v>0</v>
          </cell>
          <cell r="AJ1154">
            <v>0</v>
          </cell>
          <cell r="AK1154">
            <v>0</v>
          </cell>
          <cell r="AL1154">
            <v>0</v>
          </cell>
          <cell r="AM1154">
            <v>0</v>
          </cell>
          <cell r="AN1154">
            <v>0</v>
          </cell>
          <cell r="AO1154">
            <v>0</v>
          </cell>
          <cell r="AP1154">
            <v>0</v>
          </cell>
          <cell r="AQ1154">
            <v>0</v>
          </cell>
          <cell r="AR1154">
            <v>714922229.51999998</v>
          </cell>
          <cell r="AS1154">
            <v>0</v>
          </cell>
          <cell r="AT1154">
            <v>714922229.51999998</v>
          </cell>
          <cell r="AU1154">
            <v>238809517.19999999</v>
          </cell>
          <cell r="AV1154">
            <v>0</v>
          </cell>
          <cell r="AW1154">
            <v>0</v>
          </cell>
          <cell r="AX1154">
            <v>0</v>
          </cell>
          <cell r="AY1154">
            <v>238809517.19999999</v>
          </cell>
          <cell r="AZ1154">
            <v>0</v>
          </cell>
          <cell r="BA1154">
            <v>0</v>
          </cell>
          <cell r="BB1154">
            <v>0</v>
          </cell>
          <cell r="BC1154">
            <v>0</v>
          </cell>
          <cell r="BD1154">
            <v>0</v>
          </cell>
          <cell r="BE1154">
            <v>0</v>
          </cell>
          <cell r="BF1154">
            <v>0</v>
          </cell>
          <cell r="BG1154">
            <v>0</v>
          </cell>
          <cell r="BH1154">
            <v>0</v>
          </cell>
          <cell r="BI1154">
            <v>0</v>
          </cell>
          <cell r="BJ1154">
            <v>953731746.72000003</v>
          </cell>
        </row>
        <row r="1155">
          <cell r="A1155" t="str">
            <v>** Reg Asset - Envir PCB Principa</v>
          </cell>
          <cell r="C1155">
            <v>0</v>
          </cell>
          <cell r="D1155">
            <v>80764022.299999997</v>
          </cell>
          <cell r="E1155">
            <v>0</v>
          </cell>
          <cell r="F1155">
            <v>80764022.299999997</v>
          </cell>
          <cell r="G1155">
            <v>114016058.66</v>
          </cell>
          <cell r="H1155">
            <v>0</v>
          </cell>
          <cell r="I1155">
            <v>0</v>
          </cell>
          <cell r="J1155">
            <v>0</v>
          </cell>
          <cell r="K1155">
            <v>114016058.66</v>
          </cell>
          <cell r="L1155">
            <v>0</v>
          </cell>
          <cell r="M1155">
            <v>0</v>
          </cell>
          <cell r="N1155">
            <v>0</v>
          </cell>
          <cell r="O1155">
            <v>0</v>
          </cell>
          <cell r="P1155">
            <v>0</v>
          </cell>
          <cell r="Q1155">
            <v>0</v>
          </cell>
          <cell r="R1155">
            <v>83424.240000000005</v>
          </cell>
          <cell r="S1155">
            <v>0</v>
          </cell>
          <cell r="T1155">
            <v>0</v>
          </cell>
          <cell r="U1155">
            <v>0</v>
          </cell>
          <cell r="V1155">
            <v>194863505.19999999</v>
          </cell>
          <cell r="W1155">
            <v>0</v>
          </cell>
          <cell r="X1155">
            <v>0</v>
          </cell>
          <cell r="Y1155">
            <v>0</v>
          </cell>
          <cell r="Z1155">
            <v>0</v>
          </cell>
          <cell r="AA1155">
            <v>0</v>
          </cell>
          <cell r="AB1155">
            <v>0</v>
          </cell>
          <cell r="AC1155">
            <v>0</v>
          </cell>
          <cell r="AD1155">
            <v>0</v>
          </cell>
          <cell r="AE1155">
            <v>0</v>
          </cell>
          <cell r="AF1155">
            <v>0</v>
          </cell>
          <cell r="AG1155">
            <v>0</v>
          </cell>
          <cell r="AH1155">
            <v>0</v>
          </cell>
          <cell r="AI1155">
            <v>0</v>
          </cell>
          <cell r="AJ1155">
            <v>0</v>
          </cell>
          <cell r="AK1155">
            <v>0</v>
          </cell>
          <cell r="AL1155">
            <v>0</v>
          </cell>
          <cell r="AM1155">
            <v>0</v>
          </cell>
          <cell r="AN1155">
            <v>0</v>
          </cell>
          <cell r="AO1155">
            <v>0</v>
          </cell>
          <cell r="AP1155">
            <v>0</v>
          </cell>
          <cell r="AQ1155">
            <v>0</v>
          </cell>
          <cell r="AR1155">
            <v>80764022.299999997</v>
          </cell>
          <cell r="AS1155">
            <v>0</v>
          </cell>
          <cell r="AT1155">
            <v>80764022.299999997</v>
          </cell>
          <cell r="AU1155">
            <v>114016058.66</v>
          </cell>
          <cell r="AV1155">
            <v>0</v>
          </cell>
          <cell r="AW1155">
            <v>0</v>
          </cell>
          <cell r="AX1155">
            <v>0</v>
          </cell>
          <cell r="AY1155">
            <v>114016058.66</v>
          </cell>
          <cell r="AZ1155">
            <v>0</v>
          </cell>
          <cell r="BA1155">
            <v>0</v>
          </cell>
          <cell r="BB1155">
            <v>0</v>
          </cell>
          <cell r="BC1155">
            <v>0</v>
          </cell>
          <cell r="BD1155">
            <v>0</v>
          </cell>
          <cell r="BE1155">
            <v>0</v>
          </cell>
          <cell r="BF1155">
            <v>83424.240000000005</v>
          </cell>
          <cell r="BG1155">
            <v>0</v>
          </cell>
          <cell r="BH1155">
            <v>0</v>
          </cell>
          <cell r="BI1155">
            <v>0</v>
          </cell>
          <cell r="BJ1155">
            <v>194863505.19999999</v>
          </cell>
        </row>
        <row r="1156">
          <cell r="A1156" t="str">
            <v>** Reg Asset - Harmonization Miti</v>
          </cell>
          <cell r="C1156">
            <v>0</v>
          </cell>
          <cell r="D1156">
            <v>0</v>
          </cell>
          <cell r="E1156">
            <v>0</v>
          </cell>
          <cell r="F1156">
            <v>0</v>
          </cell>
          <cell r="G1156">
            <v>0</v>
          </cell>
          <cell r="H1156">
            <v>0</v>
          </cell>
          <cell r="I1156">
            <v>0</v>
          </cell>
          <cell r="J1156">
            <v>0</v>
          </cell>
          <cell r="K1156">
            <v>0</v>
          </cell>
          <cell r="L1156">
            <v>0</v>
          </cell>
          <cell r="M1156">
            <v>0</v>
          </cell>
          <cell r="N1156">
            <v>0</v>
          </cell>
          <cell r="O1156">
            <v>0</v>
          </cell>
          <cell r="P1156">
            <v>0</v>
          </cell>
          <cell r="Q1156">
            <v>0</v>
          </cell>
          <cell r="R1156">
            <v>0</v>
          </cell>
          <cell r="S1156">
            <v>0</v>
          </cell>
          <cell r="T1156">
            <v>0</v>
          </cell>
          <cell r="U1156">
            <v>0</v>
          </cell>
          <cell r="V1156">
            <v>0</v>
          </cell>
          <cell r="W1156">
            <v>0</v>
          </cell>
          <cell r="X1156">
            <v>0</v>
          </cell>
          <cell r="Y1156">
            <v>0</v>
          </cell>
          <cell r="Z1156">
            <v>0</v>
          </cell>
          <cell r="AA1156">
            <v>0</v>
          </cell>
          <cell r="AB1156">
            <v>0</v>
          </cell>
          <cell r="AC1156">
            <v>0</v>
          </cell>
          <cell r="AD1156">
            <v>0</v>
          </cell>
          <cell r="AE1156">
            <v>0</v>
          </cell>
          <cell r="AF1156">
            <v>0</v>
          </cell>
          <cell r="AG1156">
            <v>0</v>
          </cell>
          <cell r="AH1156">
            <v>0</v>
          </cell>
          <cell r="AI1156">
            <v>0</v>
          </cell>
          <cell r="AJ1156">
            <v>0</v>
          </cell>
          <cell r="AK1156">
            <v>0</v>
          </cell>
          <cell r="AL1156">
            <v>0</v>
          </cell>
          <cell r="AM1156">
            <v>0</v>
          </cell>
          <cell r="AN1156">
            <v>0</v>
          </cell>
          <cell r="AO1156">
            <v>0</v>
          </cell>
          <cell r="AP1156">
            <v>0</v>
          </cell>
          <cell r="AQ1156">
            <v>0</v>
          </cell>
          <cell r="AR1156">
            <v>0</v>
          </cell>
          <cell r="AS1156">
            <v>0</v>
          </cell>
          <cell r="AT1156">
            <v>0</v>
          </cell>
          <cell r="AU1156">
            <v>0</v>
          </cell>
          <cell r="AV1156">
            <v>0</v>
          </cell>
          <cell r="AW1156">
            <v>0</v>
          </cell>
          <cell r="AX1156">
            <v>0</v>
          </cell>
          <cell r="AY1156">
            <v>0</v>
          </cell>
          <cell r="AZ1156">
            <v>0</v>
          </cell>
          <cell r="BA1156">
            <v>0</v>
          </cell>
          <cell r="BB1156">
            <v>0</v>
          </cell>
          <cell r="BC1156">
            <v>0</v>
          </cell>
          <cell r="BD1156">
            <v>0</v>
          </cell>
          <cell r="BE1156">
            <v>0</v>
          </cell>
          <cell r="BF1156">
            <v>0</v>
          </cell>
          <cell r="BG1156">
            <v>0</v>
          </cell>
          <cell r="BH1156">
            <v>0</v>
          </cell>
          <cell r="BI1156">
            <v>0</v>
          </cell>
          <cell r="BJ1156">
            <v>0</v>
          </cell>
        </row>
        <row r="1157">
          <cell r="A1157" t="str">
            <v>** Reg Asset - IFRS Costs Interes</v>
          </cell>
          <cell r="C1157">
            <v>0</v>
          </cell>
          <cell r="D1157">
            <v>0</v>
          </cell>
          <cell r="E1157">
            <v>0</v>
          </cell>
          <cell r="F1157">
            <v>0</v>
          </cell>
          <cell r="G1157">
            <v>0</v>
          </cell>
          <cell r="H1157">
            <v>0</v>
          </cell>
          <cell r="I1157">
            <v>0</v>
          </cell>
          <cell r="J1157">
            <v>0</v>
          </cell>
          <cell r="K1157">
            <v>0</v>
          </cell>
          <cell r="L1157">
            <v>0</v>
          </cell>
          <cell r="M1157">
            <v>0</v>
          </cell>
          <cell r="N1157">
            <v>0</v>
          </cell>
          <cell r="O1157">
            <v>0</v>
          </cell>
          <cell r="P1157">
            <v>0</v>
          </cell>
          <cell r="Q1157">
            <v>2620.4899999999998</v>
          </cell>
          <cell r="R1157">
            <v>0</v>
          </cell>
          <cell r="S1157">
            <v>0</v>
          </cell>
          <cell r="T1157">
            <v>0</v>
          </cell>
          <cell r="U1157">
            <v>0</v>
          </cell>
          <cell r="V1157">
            <v>2620.4899999999998</v>
          </cell>
          <cell r="W1157">
            <v>0</v>
          </cell>
          <cell r="X1157">
            <v>0</v>
          </cell>
          <cell r="Y1157">
            <v>0</v>
          </cell>
          <cell r="Z1157">
            <v>0</v>
          </cell>
          <cell r="AA1157">
            <v>0</v>
          </cell>
          <cell r="AB1157">
            <v>0</v>
          </cell>
          <cell r="AC1157">
            <v>0</v>
          </cell>
          <cell r="AD1157">
            <v>0</v>
          </cell>
          <cell r="AE1157">
            <v>0</v>
          </cell>
          <cell r="AF1157">
            <v>0</v>
          </cell>
          <cell r="AG1157">
            <v>0</v>
          </cell>
          <cell r="AH1157">
            <v>0</v>
          </cell>
          <cell r="AI1157">
            <v>0</v>
          </cell>
          <cell r="AJ1157">
            <v>0</v>
          </cell>
          <cell r="AK1157">
            <v>0</v>
          </cell>
          <cell r="AL1157">
            <v>0</v>
          </cell>
          <cell r="AM1157">
            <v>0</v>
          </cell>
          <cell r="AN1157">
            <v>0</v>
          </cell>
          <cell r="AO1157">
            <v>0</v>
          </cell>
          <cell r="AP1157">
            <v>0</v>
          </cell>
          <cell r="AQ1157">
            <v>0</v>
          </cell>
          <cell r="AR1157">
            <v>0</v>
          </cell>
          <cell r="AS1157">
            <v>0</v>
          </cell>
          <cell r="AT1157">
            <v>0</v>
          </cell>
          <cell r="AU1157">
            <v>0</v>
          </cell>
          <cell r="AV1157">
            <v>0</v>
          </cell>
          <cell r="AW1157">
            <v>0</v>
          </cell>
          <cell r="AX1157">
            <v>0</v>
          </cell>
          <cell r="AY1157">
            <v>0</v>
          </cell>
          <cell r="AZ1157">
            <v>0</v>
          </cell>
          <cell r="BA1157">
            <v>0</v>
          </cell>
          <cell r="BB1157">
            <v>0</v>
          </cell>
          <cell r="BC1157">
            <v>0</v>
          </cell>
          <cell r="BD1157">
            <v>0</v>
          </cell>
          <cell r="BE1157">
            <v>2620.4899999999998</v>
          </cell>
          <cell r="BF1157">
            <v>0</v>
          </cell>
          <cell r="BG1157">
            <v>0</v>
          </cell>
          <cell r="BH1157">
            <v>0</v>
          </cell>
          <cell r="BI1157">
            <v>0</v>
          </cell>
          <cell r="BJ1157">
            <v>2620.4899999999998</v>
          </cell>
        </row>
        <row r="1158">
          <cell r="A1158" t="str">
            <v>** Reg Asset - IFRS Costs Princip</v>
          </cell>
          <cell r="C1158">
            <v>0</v>
          </cell>
          <cell r="D1158">
            <v>0</v>
          </cell>
          <cell r="E1158">
            <v>0</v>
          </cell>
          <cell r="F1158">
            <v>0</v>
          </cell>
          <cell r="G1158">
            <v>0</v>
          </cell>
          <cell r="H1158">
            <v>0</v>
          </cell>
          <cell r="I1158">
            <v>0</v>
          </cell>
          <cell r="J1158">
            <v>0</v>
          </cell>
          <cell r="K1158">
            <v>0</v>
          </cell>
          <cell r="L1158">
            <v>0</v>
          </cell>
          <cell r="M1158">
            <v>0</v>
          </cell>
          <cell r="N1158">
            <v>0</v>
          </cell>
          <cell r="O1158">
            <v>0</v>
          </cell>
          <cell r="P1158">
            <v>0</v>
          </cell>
          <cell r="Q1158">
            <v>70000</v>
          </cell>
          <cell r="R1158">
            <v>947091.27</v>
          </cell>
          <cell r="S1158">
            <v>0</v>
          </cell>
          <cell r="T1158">
            <v>0</v>
          </cell>
          <cell r="U1158">
            <v>0</v>
          </cell>
          <cell r="V1158">
            <v>1017091.27</v>
          </cell>
          <cell r="W1158">
            <v>0</v>
          </cell>
          <cell r="X1158">
            <v>0</v>
          </cell>
          <cell r="Y1158">
            <v>0</v>
          </cell>
          <cell r="Z1158">
            <v>0</v>
          </cell>
          <cell r="AA1158">
            <v>0</v>
          </cell>
          <cell r="AB1158">
            <v>0</v>
          </cell>
          <cell r="AC1158">
            <v>0</v>
          </cell>
          <cell r="AD1158">
            <v>0</v>
          </cell>
          <cell r="AE1158">
            <v>0</v>
          </cell>
          <cell r="AF1158">
            <v>0</v>
          </cell>
          <cell r="AG1158">
            <v>0</v>
          </cell>
          <cell r="AH1158">
            <v>0</v>
          </cell>
          <cell r="AI1158">
            <v>0</v>
          </cell>
          <cell r="AJ1158">
            <v>0</v>
          </cell>
          <cell r="AK1158">
            <v>0</v>
          </cell>
          <cell r="AL1158">
            <v>0</v>
          </cell>
          <cell r="AM1158">
            <v>0</v>
          </cell>
          <cell r="AN1158">
            <v>0</v>
          </cell>
          <cell r="AO1158">
            <v>0</v>
          </cell>
          <cell r="AP1158">
            <v>0</v>
          </cell>
          <cell r="AQ1158">
            <v>0</v>
          </cell>
          <cell r="AR1158">
            <v>0</v>
          </cell>
          <cell r="AS1158">
            <v>0</v>
          </cell>
          <cell r="AT1158">
            <v>0</v>
          </cell>
          <cell r="AU1158">
            <v>0</v>
          </cell>
          <cell r="AV1158">
            <v>0</v>
          </cell>
          <cell r="AW1158">
            <v>0</v>
          </cell>
          <cell r="AX1158">
            <v>0</v>
          </cell>
          <cell r="AY1158">
            <v>0</v>
          </cell>
          <cell r="AZ1158">
            <v>0</v>
          </cell>
          <cell r="BA1158">
            <v>0</v>
          </cell>
          <cell r="BB1158">
            <v>0</v>
          </cell>
          <cell r="BC1158">
            <v>0</v>
          </cell>
          <cell r="BD1158">
            <v>0</v>
          </cell>
          <cell r="BE1158">
            <v>70000</v>
          </cell>
          <cell r="BF1158">
            <v>947091.27</v>
          </cell>
          <cell r="BG1158">
            <v>0</v>
          </cell>
          <cell r="BH1158">
            <v>0</v>
          </cell>
          <cell r="BI1158">
            <v>0</v>
          </cell>
          <cell r="BJ1158">
            <v>1017091.27</v>
          </cell>
        </row>
        <row r="1159">
          <cell r="A1159" t="str">
            <v>** Reg Asset - IPSP Tx Developmen</v>
          </cell>
          <cell r="C1159">
            <v>0</v>
          </cell>
          <cell r="D1159">
            <v>4552220.6399999997</v>
          </cell>
          <cell r="E1159">
            <v>0</v>
          </cell>
          <cell r="F1159">
            <v>4552220.6399999997</v>
          </cell>
          <cell r="G1159">
            <v>0</v>
          </cell>
          <cell r="H1159">
            <v>0</v>
          </cell>
          <cell r="I1159">
            <v>0</v>
          </cell>
          <cell r="J1159">
            <v>0</v>
          </cell>
          <cell r="K1159">
            <v>0</v>
          </cell>
          <cell r="L1159">
            <v>0</v>
          </cell>
          <cell r="M1159">
            <v>0</v>
          </cell>
          <cell r="N1159">
            <v>0</v>
          </cell>
          <cell r="O1159">
            <v>0</v>
          </cell>
          <cell r="P1159">
            <v>0</v>
          </cell>
          <cell r="Q1159">
            <v>0</v>
          </cell>
          <cell r="R1159">
            <v>0</v>
          </cell>
          <cell r="S1159">
            <v>0</v>
          </cell>
          <cell r="T1159">
            <v>0</v>
          </cell>
          <cell r="U1159">
            <v>0</v>
          </cell>
          <cell r="V1159">
            <v>4552220.6399999997</v>
          </cell>
          <cell r="W1159">
            <v>0</v>
          </cell>
          <cell r="X1159">
            <v>0</v>
          </cell>
          <cell r="Y1159">
            <v>0</v>
          </cell>
          <cell r="Z1159">
            <v>0</v>
          </cell>
          <cell r="AA1159">
            <v>0</v>
          </cell>
          <cell r="AB1159">
            <v>0</v>
          </cell>
          <cell r="AC1159">
            <v>0</v>
          </cell>
          <cell r="AD1159">
            <v>0</v>
          </cell>
          <cell r="AE1159">
            <v>0</v>
          </cell>
          <cell r="AF1159">
            <v>0</v>
          </cell>
          <cell r="AG1159">
            <v>0</v>
          </cell>
          <cell r="AH1159">
            <v>0</v>
          </cell>
          <cell r="AI1159">
            <v>0</v>
          </cell>
          <cell r="AJ1159">
            <v>0</v>
          </cell>
          <cell r="AK1159">
            <v>0</v>
          </cell>
          <cell r="AL1159">
            <v>0</v>
          </cell>
          <cell r="AM1159">
            <v>0</v>
          </cell>
          <cell r="AN1159">
            <v>0</v>
          </cell>
          <cell r="AO1159">
            <v>0</v>
          </cell>
          <cell r="AP1159">
            <v>0</v>
          </cell>
          <cell r="AQ1159">
            <v>0</v>
          </cell>
          <cell r="AR1159">
            <v>4552220.6399999997</v>
          </cell>
          <cell r="AS1159">
            <v>0</v>
          </cell>
          <cell r="AT1159">
            <v>4552220.6399999997</v>
          </cell>
          <cell r="AU1159">
            <v>0</v>
          </cell>
          <cell r="AV1159">
            <v>0</v>
          </cell>
          <cell r="AW1159">
            <v>0</v>
          </cell>
          <cell r="AX1159">
            <v>0</v>
          </cell>
          <cell r="AY1159">
            <v>0</v>
          </cell>
          <cell r="AZ1159">
            <v>0</v>
          </cell>
          <cell r="BA1159">
            <v>0</v>
          </cell>
          <cell r="BB1159">
            <v>0</v>
          </cell>
          <cell r="BC1159">
            <v>0</v>
          </cell>
          <cell r="BD1159">
            <v>0</v>
          </cell>
          <cell r="BE1159">
            <v>0</v>
          </cell>
          <cell r="BF1159">
            <v>0</v>
          </cell>
          <cell r="BG1159">
            <v>0</v>
          </cell>
          <cell r="BH1159">
            <v>0</v>
          </cell>
          <cell r="BI1159">
            <v>0</v>
          </cell>
          <cell r="BJ1159">
            <v>4552220.6399999997</v>
          </cell>
        </row>
        <row r="1160">
          <cell r="A1160" t="str">
            <v>** Reg Asset - IPSP Tx Developmen</v>
          </cell>
          <cell r="C1160">
            <v>0</v>
          </cell>
          <cell r="D1160">
            <v>122235.67</v>
          </cell>
          <cell r="E1160">
            <v>0</v>
          </cell>
          <cell r="F1160">
            <v>122235.67</v>
          </cell>
          <cell r="G1160">
            <v>0</v>
          </cell>
          <cell r="H1160">
            <v>0</v>
          </cell>
          <cell r="I1160">
            <v>0</v>
          </cell>
          <cell r="J1160">
            <v>0</v>
          </cell>
          <cell r="K1160">
            <v>0</v>
          </cell>
          <cell r="L1160">
            <v>0</v>
          </cell>
          <cell r="M1160">
            <v>0</v>
          </cell>
          <cell r="N1160">
            <v>0</v>
          </cell>
          <cell r="O1160">
            <v>0</v>
          </cell>
          <cell r="P1160">
            <v>0</v>
          </cell>
          <cell r="Q1160">
            <v>0</v>
          </cell>
          <cell r="R1160">
            <v>0</v>
          </cell>
          <cell r="S1160">
            <v>0</v>
          </cell>
          <cell r="T1160">
            <v>0</v>
          </cell>
          <cell r="U1160">
            <v>0</v>
          </cell>
          <cell r="V1160">
            <v>122235.67</v>
          </cell>
          <cell r="W1160">
            <v>0</v>
          </cell>
          <cell r="X1160">
            <v>0</v>
          </cell>
          <cell r="Y1160">
            <v>0</v>
          </cell>
          <cell r="Z1160">
            <v>0</v>
          </cell>
          <cell r="AA1160">
            <v>0</v>
          </cell>
          <cell r="AB1160">
            <v>0</v>
          </cell>
          <cell r="AC1160">
            <v>0</v>
          </cell>
          <cell r="AD1160">
            <v>0</v>
          </cell>
          <cell r="AE1160">
            <v>0</v>
          </cell>
          <cell r="AF1160">
            <v>0</v>
          </cell>
          <cell r="AG1160">
            <v>0</v>
          </cell>
          <cell r="AH1160">
            <v>0</v>
          </cell>
          <cell r="AI1160">
            <v>0</v>
          </cell>
          <cell r="AJ1160">
            <v>0</v>
          </cell>
          <cell r="AK1160">
            <v>0</v>
          </cell>
          <cell r="AL1160">
            <v>0</v>
          </cell>
          <cell r="AM1160">
            <v>0</v>
          </cell>
          <cell r="AN1160">
            <v>0</v>
          </cell>
          <cell r="AO1160">
            <v>0</v>
          </cell>
          <cell r="AP1160">
            <v>0</v>
          </cell>
          <cell r="AQ1160">
            <v>0</v>
          </cell>
          <cell r="AR1160">
            <v>122235.67</v>
          </cell>
          <cell r="AS1160">
            <v>0</v>
          </cell>
          <cell r="AT1160">
            <v>122235.67</v>
          </cell>
          <cell r="AU1160">
            <v>0</v>
          </cell>
          <cell r="AV1160">
            <v>0</v>
          </cell>
          <cell r="AW1160">
            <v>0</v>
          </cell>
          <cell r="AX1160">
            <v>0</v>
          </cell>
          <cell r="AY1160">
            <v>0</v>
          </cell>
          <cell r="AZ1160">
            <v>0</v>
          </cell>
          <cell r="BA1160">
            <v>0</v>
          </cell>
          <cell r="BB1160">
            <v>0</v>
          </cell>
          <cell r="BC1160">
            <v>0</v>
          </cell>
          <cell r="BD1160">
            <v>0</v>
          </cell>
          <cell r="BE1160">
            <v>0</v>
          </cell>
          <cell r="BF1160">
            <v>0</v>
          </cell>
          <cell r="BG1160">
            <v>0</v>
          </cell>
          <cell r="BH1160">
            <v>0</v>
          </cell>
          <cell r="BI1160">
            <v>0</v>
          </cell>
          <cell r="BJ1160">
            <v>122235.67</v>
          </cell>
        </row>
        <row r="1161">
          <cell r="A1161" t="str">
            <v>** Reg Asset - Land Assessment Pr</v>
          </cell>
          <cell r="C1161">
            <v>0</v>
          </cell>
          <cell r="D1161">
            <v>16018610</v>
          </cell>
          <cell r="E1161">
            <v>0</v>
          </cell>
          <cell r="F1161">
            <v>16018610</v>
          </cell>
          <cell r="G1161">
            <v>24016153</v>
          </cell>
          <cell r="H1161">
            <v>0</v>
          </cell>
          <cell r="I1161">
            <v>0</v>
          </cell>
          <cell r="J1161">
            <v>0</v>
          </cell>
          <cell r="K1161">
            <v>24016153</v>
          </cell>
          <cell r="L1161">
            <v>0</v>
          </cell>
          <cell r="M1161">
            <v>0</v>
          </cell>
          <cell r="N1161">
            <v>0</v>
          </cell>
          <cell r="O1161">
            <v>0</v>
          </cell>
          <cell r="P1161">
            <v>0</v>
          </cell>
          <cell r="Q1161">
            <v>11879741</v>
          </cell>
          <cell r="R1161">
            <v>0</v>
          </cell>
          <cell r="S1161">
            <v>0</v>
          </cell>
          <cell r="T1161">
            <v>0</v>
          </cell>
          <cell r="U1161">
            <v>0</v>
          </cell>
          <cell r="V1161">
            <v>51914504</v>
          </cell>
          <cell r="W1161">
            <v>0</v>
          </cell>
          <cell r="X1161">
            <v>0</v>
          </cell>
          <cell r="Y1161">
            <v>0</v>
          </cell>
          <cell r="Z1161">
            <v>0</v>
          </cell>
          <cell r="AA1161">
            <v>0</v>
          </cell>
          <cell r="AB1161">
            <v>0</v>
          </cell>
          <cell r="AC1161">
            <v>0</v>
          </cell>
          <cell r="AD1161">
            <v>0</v>
          </cell>
          <cell r="AE1161">
            <v>0</v>
          </cell>
          <cell r="AF1161">
            <v>0</v>
          </cell>
          <cell r="AG1161">
            <v>0</v>
          </cell>
          <cell r="AH1161">
            <v>0</v>
          </cell>
          <cell r="AI1161">
            <v>0</v>
          </cell>
          <cell r="AJ1161">
            <v>0</v>
          </cell>
          <cell r="AK1161">
            <v>0</v>
          </cell>
          <cell r="AL1161">
            <v>0</v>
          </cell>
          <cell r="AM1161">
            <v>0</v>
          </cell>
          <cell r="AN1161">
            <v>0</v>
          </cell>
          <cell r="AO1161">
            <v>0</v>
          </cell>
          <cell r="AP1161">
            <v>0</v>
          </cell>
          <cell r="AQ1161">
            <v>0</v>
          </cell>
          <cell r="AR1161">
            <v>16018610</v>
          </cell>
          <cell r="AS1161">
            <v>0</v>
          </cell>
          <cell r="AT1161">
            <v>16018610</v>
          </cell>
          <cell r="AU1161">
            <v>24016153</v>
          </cell>
          <cell r="AV1161">
            <v>0</v>
          </cell>
          <cell r="AW1161">
            <v>0</v>
          </cell>
          <cell r="AX1161">
            <v>0</v>
          </cell>
          <cell r="AY1161">
            <v>24016153</v>
          </cell>
          <cell r="AZ1161">
            <v>0</v>
          </cell>
          <cell r="BA1161">
            <v>0</v>
          </cell>
          <cell r="BB1161">
            <v>0</v>
          </cell>
          <cell r="BC1161">
            <v>0</v>
          </cell>
          <cell r="BD1161">
            <v>0</v>
          </cell>
          <cell r="BE1161">
            <v>11879741</v>
          </cell>
          <cell r="BF1161">
            <v>0</v>
          </cell>
          <cell r="BG1161">
            <v>0</v>
          </cell>
          <cell r="BH1161">
            <v>0</v>
          </cell>
          <cell r="BI1161">
            <v>0</v>
          </cell>
          <cell r="BJ1161">
            <v>51914504</v>
          </cell>
        </row>
        <row r="1162">
          <cell r="A1162" t="str">
            <v>** Reg Asset - Market Ready Inter</v>
          </cell>
          <cell r="C1162">
            <v>0</v>
          </cell>
          <cell r="D1162">
            <v>0</v>
          </cell>
          <cell r="E1162">
            <v>0</v>
          </cell>
          <cell r="F1162">
            <v>0</v>
          </cell>
          <cell r="G1162">
            <v>0</v>
          </cell>
          <cell r="H1162">
            <v>0</v>
          </cell>
          <cell r="I1162">
            <v>0</v>
          </cell>
          <cell r="J1162">
            <v>0</v>
          </cell>
          <cell r="K1162">
            <v>0</v>
          </cell>
          <cell r="L1162">
            <v>0</v>
          </cell>
          <cell r="M1162">
            <v>0</v>
          </cell>
          <cell r="N1162">
            <v>0</v>
          </cell>
          <cell r="O1162">
            <v>0</v>
          </cell>
          <cell r="P1162">
            <v>0</v>
          </cell>
          <cell r="Q1162">
            <v>0</v>
          </cell>
          <cell r="R1162">
            <v>0</v>
          </cell>
          <cell r="S1162">
            <v>0</v>
          </cell>
          <cell r="T1162">
            <v>0</v>
          </cell>
          <cell r="U1162">
            <v>0</v>
          </cell>
          <cell r="V1162">
            <v>0</v>
          </cell>
          <cell r="W1162">
            <v>0</v>
          </cell>
          <cell r="X1162">
            <v>0</v>
          </cell>
          <cell r="Y1162">
            <v>0</v>
          </cell>
          <cell r="Z1162">
            <v>0</v>
          </cell>
          <cell r="AA1162">
            <v>0</v>
          </cell>
          <cell r="AB1162">
            <v>0</v>
          </cell>
          <cell r="AC1162">
            <v>0</v>
          </cell>
          <cell r="AD1162">
            <v>0</v>
          </cell>
          <cell r="AE1162">
            <v>0</v>
          </cell>
          <cell r="AF1162">
            <v>0</v>
          </cell>
          <cell r="AG1162">
            <v>0</v>
          </cell>
          <cell r="AH1162">
            <v>0</v>
          </cell>
          <cell r="AI1162">
            <v>0</v>
          </cell>
          <cell r="AJ1162">
            <v>0</v>
          </cell>
          <cell r="AK1162">
            <v>0</v>
          </cell>
          <cell r="AL1162">
            <v>0</v>
          </cell>
          <cell r="AM1162">
            <v>0</v>
          </cell>
          <cell r="AN1162">
            <v>0</v>
          </cell>
          <cell r="AO1162">
            <v>0</v>
          </cell>
          <cell r="AP1162">
            <v>0</v>
          </cell>
          <cell r="AQ1162">
            <v>0</v>
          </cell>
          <cell r="AR1162">
            <v>0</v>
          </cell>
          <cell r="AS1162">
            <v>0</v>
          </cell>
          <cell r="AT1162">
            <v>0</v>
          </cell>
          <cell r="AU1162">
            <v>0</v>
          </cell>
          <cell r="AV1162">
            <v>0</v>
          </cell>
          <cell r="AW1162">
            <v>0</v>
          </cell>
          <cell r="AX1162">
            <v>0</v>
          </cell>
          <cell r="AY1162">
            <v>0</v>
          </cell>
          <cell r="AZ1162">
            <v>0</v>
          </cell>
          <cell r="BA1162">
            <v>0</v>
          </cell>
          <cell r="BB1162">
            <v>0</v>
          </cell>
          <cell r="BC1162">
            <v>0</v>
          </cell>
          <cell r="BD1162">
            <v>0</v>
          </cell>
          <cell r="BE1162">
            <v>0</v>
          </cell>
          <cell r="BF1162">
            <v>0</v>
          </cell>
          <cell r="BG1162">
            <v>0</v>
          </cell>
          <cell r="BH1162">
            <v>0</v>
          </cell>
          <cell r="BI1162">
            <v>0</v>
          </cell>
          <cell r="BJ1162">
            <v>0</v>
          </cell>
        </row>
        <row r="1163">
          <cell r="A1163" t="str">
            <v>** Reg Asset - MEU Principal</v>
          </cell>
          <cell r="C1163">
            <v>0</v>
          </cell>
          <cell r="D1163">
            <v>0</v>
          </cell>
          <cell r="E1163">
            <v>0</v>
          </cell>
          <cell r="F1163">
            <v>0</v>
          </cell>
          <cell r="G1163">
            <v>0</v>
          </cell>
          <cell r="H1163">
            <v>0</v>
          </cell>
          <cell r="I1163">
            <v>0</v>
          </cell>
          <cell r="J1163">
            <v>0</v>
          </cell>
          <cell r="K1163">
            <v>0</v>
          </cell>
          <cell r="L1163">
            <v>0</v>
          </cell>
          <cell r="M1163">
            <v>0</v>
          </cell>
          <cell r="N1163">
            <v>0</v>
          </cell>
          <cell r="O1163">
            <v>0</v>
          </cell>
          <cell r="P1163">
            <v>0</v>
          </cell>
          <cell r="Q1163">
            <v>0</v>
          </cell>
          <cell r="R1163">
            <v>0</v>
          </cell>
          <cell r="S1163">
            <v>0</v>
          </cell>
          <cell r="T1163">
            <v>0</v>
          </cell>
          <cell r="U1163">
            <v>0</v>
          </cell>
          <cell r="V1163">
            <v>0</v>
          </cell>
          <cell r="W1163">
            <v>0</v>
          </cell>
          <cell r="X1163">
            <v>0</v>
          </cell>
          <cell r="Y1163">
            <v>0</v>
          </cell>
          <cell r="Z1163">
            <v>0</v>
          </cell>
          <cell r="AA1163">
            <v>0</v>
          </cell>
          <cell r="AB1163">
            <v>0</v>
          </cell>
          <cell r="AC1163">
            <v>0</v>
          </cell>
          <cell r="AD1163">
            <v>0</v>
          </cell>
          <cell r="AE1163">
            <v>0</v>
          </cell>
          <cell r="AF1163">
            <v>0</v>
          </cell>
          <cell r="AG1163">
            <v>0</v>
          </cell>
          <cell r="AH1163">
            <v>0</v>
          </cell>
          <cell r="AI1163">
            <v>0</v>
          </cell>
          <cell r="AJ1163">
            <v>0</v>
          </cell>
          <cell r="AK1163">
            <v>0</v>
          </cell>
          <cell r="AL1163">
            <v>0</v>
          </cell>
          <cell r="AM1163">
            <v>0</v>
          </cell>
          <cell r="AN1163">
            <v>0</v>
          </cell>
          <cell r="AO1163">
            <v>0</v>
          </cell>
          <cell r="AP1163">
            <v>0</v>
          </cell>
          <cell r="AQ1163">
            <v>0</v>
          </cell>
          <cell r="AR1163">
            <v>0</v>
          </cell>
          <cell r="AS1163">
            <v>0</v>
          </cell>
          <cell r="AT1163">
            <v>0</v>
          </cell>
          <cell r="AU1163">
            <v>0</v>
          </cell>
          <cell r="AV1163">
            <v>0</v>
          </cell>
          <cell r="AW1163">
            <v>0</v>
          </cell>
          <cell r="AX1163">
            <v>0</v>
          </cell>
          <cell r="AY1163">
            <v>0</v>
          </cell>
          <cell r="AZ1163">
            <v>0</v>
          </cell>
          <cell r="BA1163">
            <v>0</v>
          </cell>
          <cell r="BB1163">
            <v>0</v>
          </cell>
          <cell r="BC1163">
            <v>0</v>
          </cell>
          <cell r="BD1163">
            <v>0</v>
          </cell>
          <cell r="BE1163">
            <v>0</v>
          </cell>
          <cell r="BF1163">
            <v>0</v>
          </cell>
          <cell r="BG1163">
            <v>0</v>
          </cell>
          <cell r="BH1163">
            <v>0</v>
          </cell>
          <cell r="BI1163">
            <v>0</v>
          </cell>
          <cell r="BJ1163">
            <v>0</v>
          </cell>
        </row>
        <row r="1164">
          <cell r="A1164" t="str">
            <v>** Reg Asset - OEB Costs Interest</v>
          </cell>
          <cell r="C1164">
            <v>0</v>
          </cell>
          <cell r="D1164">
            <v>0</v>
          </cell>
          <cell r="E1164">
            <v>0</v>
          </cell>
          <cell r="F1164">
            <v>0</v>
          </cell>
          <cell r="G1164">
            <v>111361.16</v>
          </cell>
          <cell r="H1164">
            <v>0</v>
          </cell>
          <cell r="I1164">
            <v>0</v>
          </cell>
          <cell r="J1164">
            <v>0</v>
          </cell>
          <cell r="K1164">
            <v>111361.16</v>
          </cell>
          <cell r="L1164">
            <v>0</v>
          </cell>
          <cell r="M1164">
            <v>0</v>
          </cell>
          <cell r="N1164">
            <v>0</v>
          </cell>
          <cell r="O1164">
            <v>0</v>
          </cell>
          <cell r="P1164">
            <v>0</v>
          </cell>
          <cell r="Q1164">
            <v>0</v>
          </cell>
          <cell r="R1164">
            <v>0</v>
          </cell>
          <cell r="S1164">
            <v>0</v>
          </cell>
          <cell r="T1164">
            <v>0</v>
          </cell>
          <cell r="U1164">
            <v>0</v>
          </cell>
          <cell r="V1164">
            <v>111361.16</v>
          </cell>
          <cell r="W1164">
            <v>0</v>
          </cell>
          <cell r="X1164">
            <v>0</v>
          </cell>
          <cell r="Y1164">
            <v>0</v>
          </cell>
          <cell r="Z1164">
            <v>0</v>
          </cell>
          <cell r="AA1164">
            <v>0</v>
          </cell>
          <cell r="AB1164">
            <v>0</v>
          </cell>
          <cell r="AC1164">
            <v>0</v>
          </cell>
          <cell r="AD1164">
            <v>0</v>
          </cell>
          <cell r="AE1164">
            <v>0</v>
          </cell>
          <cell r="AF1164">
            <v>0</v>
          </cell>
          <cell r="AG1164">
            <v>0</v>
          </cell>
          <cell r="AH1164">
            <v>0</v>
          </cell>
          <cell r="AI1164">
            <v>0</v>
          </cell>
          <cell r="AJ1164">
            <v>0</v>
          </cell>
          <cell r="AK1164">
            <v>0</v>
          </cell>
          <cell r="AL1164">
            <v>0</v>
          </cell>
          <cell r="AM1164">
            <v>0</v>
          </cell>
          <cell r="AN1164">
            <v>0</v>
          </cell>
          <cell r="AO1164">
            <v>0</v>
          </cell>
          <cell r="AP1164">
            <v>0</v>
          </cell>
          <cell r="AQ1164">
            <v>0</v>
          </cell>
          <cell r="AR1164">
            <v>0</v>
          </cell>
          <cell r="AS1164">
            <v>0</v>
          </cell>
          <cell r="AT1164">
            <v>0</v>
          </cell>
          <cell r="AU1164">
            <v>111361.16</v>
          </cell>
          <cell r="AV1164">
            <v>0</v>
          </cell>
          <cell r="AW1164">
            <v>0</v>
          </cell>
          <cell r="AX1164">
            <v>0</v>
          </cell>
          <cell r="AY1164">
            <v>111361.16</v>
          </cell>
          <cell r="AZ1164">
            <v>0</v>
          </cell>
          <cell r="BA1164">
            <v>0</v>
          </cell>
          <cell r="BB1164">
            <v>0</v>
          </cell>
          <cell r="BC1164">
            <v>0</v>
          </cell>
          <cell r="BD1164">
            <v>0</v>
          </cell>
          <cell r="BE1164">
            <v>0</v>
          </cell>
          <cell r="BF1164">
            <v>0</v>
          </cell>
          <cell r="BG1164">
            <v>0</v>
          </cell>
          <cell r="BH1164">
            <v>0</v>
          </cell>
          <cell r="BI1164">
            <v>0</v>
          </cell>
          <cell r="BJ1164">
            <v>111361.16</v>
          </cell>
        </row>
        <row r="1165">
          <cell r="A1165" t="str">
            <v>** Reg Asset - OEB Costs Principa</v>
          </cell>
          <cell r="C1165">
            <v>0</v>
          </cell>
          <cell r="D1165">
            <v>0</v>
          </cell>
          <cell r="E1165">
            <v>0</v>
          </cell>
          <cell r="F1165">
            <v>0</v>
          </cell>
          <cell r="G1165">
            <v>6206462.3799999999</v>
          </cell>
          <cell r="H1165">
            <v>0</v>
          </cell>
          <cell r="I1165">
            <v>0</v>
          </cell>
          <cell r="J1165">
            <v>0</v>
          </cell>
          <cell r="K1165">
            <v>6206462.3799999999</v>
          </cell>
          <cell r="L1165">
            <v>0</v>
          </cell>
          <cell r="M1165">
            <v>0</v>
          </cell>
          <cell r="N1165">
            <v>0</v>
          </cell>
          <cell r="O1165">
            <v>0</v>
          </cell>
          <cell r="P1165">
            <v>0</v>
          </cell>
          <cell r="Q1165">
            <v>0</v>
          </cell>
          <cell r="R1165">
            <v>0</v>
          </cell>
          <cell r="S1165">
            <v>0</v>
          </cell>
          <cell r="T1165">
            <v>0</v>
          </cell>
          <cell r="U1165">
            <v>0</v>
          </cell>
          <cell r="V1165">
            <v>6206462.3799999999</v>
          </cell>
          <cell r="W1165">
            <v>0</v>
          </cell>
          <cell r="X1165">
            <v>0</v>
          </cell>
          <cell r="Y1165">
            <v>0</v>
          </cell>
          <cell r="Z1165">
            <v>0</v>
          </cell>
          <cell r="AA1165">
            <v>0</v>
          </cell>
          <cell r="AB1165">
            <v>0</v>
          </cell>
          <cell r="AC1165">
            <v>0</v>
          </cell>
          <cell r="AD1165">
            <v>0</v>
          </cell>
          <cell r="AE1165">
            <v>0</v>
          </cell>
          <cell r="AF1165">
            <v>0</v>
          </cell>
          <cell r="AG1165">
            <v>0</v>
          </cell>
          <cell r="AH1165">
            <v>0</v>
          </cell>
          <cell r="AI1165">
            <v>0</v>
          </cell>
          <cell r="AJ1165">
            <v>0</v>
          </cell>
          <cell r="AK1165">
            <v>0</v>
          </cell>
          <cell r="AL1165">
            <v>0</v>
          </cell>
          <cell r="AM1165">
            <v>0</v>
          </cell>
          <cell r="AN1165">
            <v>0</v>
          </cell>
          <cell r="AO1165">
            <v>0</v>
          </cell>
          <cell r="AP1165">
            <v>0</v>
          </cell>
          <cell r="AQ1165">
            <v>0</v>
          </cell>
          <cell r="AR1165">
            <v>0</v>
          </cell>
          <cell r="AS1165">
            <v>0</v>
          </cell>
          <cell r="AT1165">
            <v>0</v>
          </cell>
          <cell r="AU1165">
            <v>6206462.3799999999</v>
          </cell>
          <cell r="AV1165">
            <v>0</v>
          </cell>
          <cell r="AW1165">
            <v>0</v>
          </cell>
          <cell r="AX1165">
            <v>0</v>
          </cell>
          <cell r="AY1165">
            <v>6206462.3799999999</v>
          </cell>
          <cell r="AZ1165">
            <v>0</v>
          </cell>
          <cell r="BA1165">
            <v>0</v>
          </cell>
          <cell r="BB1165">
            <v>0</v>
          </cell>
          <cell r="BC1165">
            <v>0</v>
          </cell>
          <cell r="BD1165">
            <v>0</v>
          </cell>
          <cell r="BE1165">
            <v>0</v>
          </cell>
          <cell r="BF1165">
            <v>0</v>
          </cell>
          <cell r="BG1165">
            <v>0</v>
          </cell>
          <cell r="BH1165">
            <v>0</v>
          </cell>
          <cell r="BI1165">
            <v>0</v>
          </cell>
          <cell r="BJ1165">
            <v>6206462.3799999999</v>
          </cell>
        </row>
        <row r="1166">
          <cell r="A1166" t="str">
            <v>** Reg Asset - OPEB Principal</v>
          </cell>
          <cell r="C1166">
            <v>0.28000000000000003</v>
          </cell>
          <cell r="D1166">
            <v>136676701.77000001</v>
          </cell>
          <cell r="E1166">
            <v>0</v>
          </cell>
          <cell r="F1166">
            <v>136676701.77000001</v>
          </cell>
          <cell r="G1166">
            <v>178196277.69</v>
          </cell>
          <cell r="H1166">
            <v>0</v>
          </cell>
          <cell r="I1166">
            <v>0</v>
          </cell>
          <cell r="J1166">
            <v>0</v>
          </cell>
          <cell r="K1166">
            <v>178196277.69</v>
          </cell>
          <cell r="L1166">
            <v>0</v>
          </cell>
          <cell r="M1166">
            <v>0</v>
          </cell>
          <cell r="N1166">
            <v>0</v>
          </cell>
          <cell r="O1166">
            <v>0</v>
          </cell>
          <cell r="P1166">
            <v>0</v>
          </cell>
          <cell r="Q1166">
            <v>3143787.01</v>
          </cell>
          <cell r="R1166">
            <v>-1253000</v>
          </cell>
          <cell r="S1166">
            <v>0</v>
          </cell>
          <cell r="T1166">
            <v>0</v>
          </cell>
          <cell r="U1166">
            <v>0</v>
          </cell>
          <cell r="V1166">
            <v>316763766.75</v>
          </cell>
          <cell r="W1166">
            <v>0</v>
          </cell>
          <cell r="X1166">
            <v>0</v>
          </cell>
          <cell r="Y1166">
            <v>0</v>
          </cell>
          <cell r="Z1166">
            <v>0</v>
          </cell>
          <cell r="AA1166">
            <v>0</v>
          </cell>
          <cell r="AB1166">
            <v>0</v>
          </cell>
          <cell r="AC1166">
            <v>0</v>
          </cell>
          <cell r="AD1166">
            <v>0</v>
          </cell>
          <cell r="AE1166">
            <v>0</v>
          </cell>
          <cell r="AF1166">
            <v>0</v>
          </cell>
          <cell r="AG1166">
            <v>0</v>
          </cell>
          <cell r="AH1166">
            <v>0</v>
          </cell>
          <cell r="AI1166">
            <v>0</v>
          </cell>
          <cell r="AJ1166">
            <v>0</v>
          </cell>
          <cell r="AK1166">
            <v>0</v>
          </cell>
          <cell r="AL1166">
            <v>0</v>
          </cell>
          <cell r="AM1166">
            <v>0</v>
          </cell>
          <cell r="AN1166">
            <v>0</v>
          </cell>
          <cell r="AO1166">
            <v>0</v>
          </cell>
          <cell r="AP1166">
            <v>0</v>
          </cell>
          <cell r="AQ1166">
            <v>0.28000000000000003</v>
          </cell>
          <cell r="AR1166">
            <v>136676701.77000001</v>
          </cell>
          <cell r="AS1166">
            <v>0</v>
          </cell>
          <cell r="AT1166">
            <v>136676701.77000001</v>
          </cell>
          <cell r="AU1166">
            <v>178196277.69</v>
          </cell>
          <cell r="AV1166">
            <v>0</v>
          </cell>
          <cell r="AW1166">
            <v>0</v>
          </cell>
          <cell r="AX1166">
            <v>0</v>
          </cell>
          <cell r="AY1166">
            <v>178196277.69</v>
          </cell>
          <cell r="AZ1166">
            <v>0</v>
          </cell>
          <cell r="BA1166">
            <v>0</v>
          </cell>
          <cell r="BB1166">
            <v>0</v>
          </cell>
          <cell r="BC1166">
            <v>0</v>
          </cell>
          <cell r="BD1166">
            <v>0</v>
          </cell>
          <cell r="BE1166">
            <v>3143787.01</v>
          </cell>
          <cell r="BF1166">
            <v>-1253000</v>
          </cell>
          <cell r="BG1166">
            <v>0</v>
          </cell>
          <cell r="BH1166">
            <v>0</v>
          </cell>
          <cell r="BI1166">
            <v>0</v>
          </cell>
          <cell r="BJ1166">
            <v>316763766.75</v>
          </cell>
        </row>
        <row r="1167">
          <cell r="A1167" t="str">
            <v>** Reg Asset – Pension Obligation</v>
          </cell>
          <cell r="C1167">
            <v>1514736000.5999999</v>
          </cell>
          <cell r="D1167">
            <v>0</v>
          </cell>
          <cell r="E1167">
            <v>0</v>
          </cell>
          <cell r="F1167">
            <v>0</v>
          </cell>
          <cell r="G1167">
            <v>0</v>
          </cell>
          <cell r="H1167">
            <v>0</v>
          </cell>
          <cell r="I1167">
            <v>0</v>
          </cell>
          <cell r="J1167">
            <v>0</v>
          </cell>
          <cell r="K1167">
            <v>0</v>
          </cell>
          <cell r="L1167">
            <v>0</v>
          </cell>
          <cell r="M1167">
            <v>0</v>
          </cell>
          <cell r="N1167">
            <v>0</v>
          </cell>
          <cell r="O1167">
            <v>0</v>
          </cell>
          <cell r="P1167">
            <v>0</v>
          </cell>
          <cell r="Q1167">
            <v>0</v>
          </cell>
          <cell r="R1167">
            <v>0</v>
          </cell>
          <cell r="S1167">
            <v>0</v>
          </cell>
          <cell r="T1167">
            <v>0</v>
          </cell>
          <cell r="U1167">
            <v>0</v>
          </cell>
          <cell r="V1167">
            <v>1514736000.5999999</v>
          </cell>
          <cell r="W1167">
            <v>0</v>
          </cell>
          <cell r="X1167">
            <v>0</v>
          </cell>
          <cell r="Y1167">
            <v>0</v>
          </cell>
          <cell r="Z1167">
            <v>0</v>
          </cell>
          <cell r="AA1167">
            <v>0</v>
          </cell>
          <cell r="AB1167">
            <v>0</v>
          </cell>
          <cell r="AC1167">
            <v>0</v>
          </cell>
          <cell r="AD1167">
            <v>0</v>
          </cell>
          <cell r="AE1167">
            <v>0</v>
          </cell>
          <cell r="AF1167">
            <v>0</v>
          </cell>
          <cell r="AG1167">
            <v>0</v>
          </cell>
          <cell r="AH1167">
            <v>0</v>
          </cell>
          <cell r="AI1167">
            <v>0</v>
          </cell>
          <cell r="AJ1167">
            <v>0</v>
          </cell>
          <cell r="AK1167">
            <v>0</v>
          </cell>
          <cell r="AL1167">
            <v>0</v>
          </cell>
          <cell r="AM1167">
            <v>0</v>
          </cell>
          <cell r="AN1167">
            <v>0</v>
          </cell>
          <cell r="AO1167">
            <v>0</v>
          </cell>
          <cell r="AP1167">
            <v>0</v>
          </cell>
          <cell r="AQ1167">
            <v>1514736000.5999999</v>
          </cell>
          <cell r="AR1167">
            <v>0</v>
          </cell>
          <cell r="AS1167">
            <v>0</v>
          </cell>
          <cell r="AT1167">
            <v>0</v>
          </cell>
          <cell r="AU1167">
            <v>0</v>
          </cell>
          <cell r="AV1167">
            <v>0</v>
          </cell>
          <cell r="AW1167">
            <v>0</v>
          </cell>
          <cell r="AX1167">
            <v>0</v>
          </cell>
          <cell r="AY1167">
            <v>0</v>
          </cell>
          <cell r="AZ1167">
            <v>0</v>
          </cell>
          <cell r="BA1167">
            <v>0</v>
          </cell>
          <cell r="BB1167">
            <v>0</v>
          </cell>
          <cell r="BC1167">
            <v>0</v>
          </cell>
          <cell r="BD1167">
            <v>0</v>
          </cell>
          <cell r="BE1167">
            <v>0</v>
          </cell>
          <cell r="BF1167">
            <v>0</v>
          </cell>
          <cell r="BG1167">
            <v>0</v>
          </cell>
          <cell r="BH1167">
            <v>0</v>
          </cell>
          <cell r="BI1167">
            <v>0</v>
          </cell>
          <cell r="BJ1167">
            <v>1514736000.5999999</v>
          </cell>
        </row>
        <row r="1168">
          <cell r="A1168" t="str">
            <v>** Reg Asset - RARA II</v>
          </cell>
          <cell r="C1168">
            <v>0</v>
          </cell>
          <cell r="D1168">
            <v>0</v>
          </cell>
          <cell r="E1168">
            <v>0</v>
          </cell>
          <cell r="F1168">
            <v>0</v>
          </cell>
          <cell r="G1168">
            <v>10306464.33</v>
          </cell>
          <cell r="H1168">
            <v>0</v>
          </cell>
          <cell r="I1168">
            <v>0</v>
          </cell>
          <cell r="J1168">
            <v>0</v>
          </cell>
          <cell r="K1168">
            <v>10306464.33</v>
          </cell>
          <cell r="L1168">
            <v>0</v>
          </cell>
          <cell r="M1168">
            <v>0</v>
          </cell>
          <cell r="N1168">
            <v>0</v>
          </cell>
          <cell r="O1168">
            <v>0</v>
          </cell>
          <cell r="P1168">
            <v>0</v>
          </cell>
          <cell r="Q1168">
            <v>0</v>
          </cell>
          <cell r="R1168">
            <v>0</v>
          </cell>
          <cell r="S1168">
            <v>0</v>
          </cell>
          <cell r="T1168">
            <v>0</v>
          </cell>
          <cell r="U1168">
            <v>0</v>
          </cell>
          <cell r="V1168">
            <v>10306464.33</v>
          </cell>
          <cell r="W1168">
            <v>0</v>
          </cell>
          <cell r="X1168">
            <v>0</v>
          </cell>
          <cell r="Y1168">
            <v>0</v>
          </cell>
          <cell r="Z1168">
            <v>0</v>
          </cell>
          <cell r="AA1168">
            <v>0</v>
          </cell>
          <cell r="AB1168">
            <v>0</v>
          </cell>
          <cell r="AC1168">
            <v>0</v>
          </cell>
          <cell r="AD1168">
            <v>0</v>
          </cell>
          <cell r="AE1168">
            <v>0</v>
          </cell>
          <cell r="AF1168">
            <v>0</v>
          </cell>
          <cell r="AG1168">
            <v>0</v>
          </cell>
          <cell r="AH1168">
            <v>0</v>
          </cell>
          <cell r="AI1168">
            <v>0</v>
          </cell>
          <cell r="AJ1168">
            <v>0</v>
          </cell>
          <cell r="AK1168">
            <v>0</v>
          </cell>
          <cell r="AL1168">
            <v>0</v>
          </cell>
          <cell r="AM1168">
            <v>0</v>
          </cell>
          <cell r="AN1168">
            <v>0</v>
          </cell>
          <cell r="AO1168">
            <v>0</v>
          </cell>
          <cell r="AP1168">
            <v>0</v>
          </cell>
          <cell r="AQ1168">
            <v>0</v>
          </cell>
          <cell r="AR1168">
            <v>0</v>
          </cell>
          <cell r="AS1168">
            <v>0</v>
          </cell>
          <cell r="AT1168">
            <v>0</v>
          </cell>
          <cell r="AU1168">
            <v>10306464.33</v>
          </cell>
          <cell r="AV1168">
            <v>0</v>
          </cell>
          <cell r="AW1168">
            <v>0</v>
          </cell>
          <cell r="AX1168">
            <v>0</v>
          </cell>
          <cell r="AY1168">
            <v>10306464.33</v>
          </cell>
          <cell r="AZ1168">
            <v>0</v>
          </cell>
          <cell r="BA1168">
            <v>0</v>
          </cell>
          <cell r="BB1168">
            <v>0</v>
          </cell>
          <cell r="BC1168">
            <v>0</v>
          </cell>
          <cell r="BD1168">
            <v>0</v>
          </cell>
          <cell r="BE1168">
            <v>0</v>
          </cell>
          <cell r="BF1168">
            <v>0</v>
          </cell>
          <cell r="BG1168">
            <v>0</v>
          </cell>
          <cell r="BH1168">
            <v>0</v>
          </cell>
          <cell r="BI1168">
            <v>0</v>
          </cell>
          <cell r="BJ1168">
            <v>10306464.33</v>
          </cell>
        </row>
        <row r="1169">
          <cell r="A1169" t="str">
            <v>** Reg Asset - RARA IV</v>
          </cell>
          <cell r="C1169">
            <v>0</v>
          </cell>
          <cell r="D1169">
            <v>0</v>
          </cell>
          <cell r="E1169">
            <v>0</v>
          </cell>
          <cell r="F1169">
            <v>0</v>
          </cell>
          <cell r="G1169">
            <v>452643.25</v>
          </cell>
          <cell r="H1169">
            <v>0</v>
          </cell>
          <cell r="I1169">
            <v>0</v>
          </cell>
          <cell r="J1169">
            <v>0</v>
          </cell>
          <cell r="K1169">
            <v>452643.25</v>
          </cell>
          <cell r="L1169">
            <v>0</v>
          </cell>
          <cell r="M1169">
            <v>0</v>
          </cell>
          <cell r="N1169">
            <v>0</v>
          </cell>
          <cell r="O1169">
            <v>0</v>
          </cell>
          <cell r="P1169">
            <v>0</v>
          </cell>
          <cell r="Q1169">
            <v>0</v>
          </cell>
          <cell r="R1169">
            <v>0</v>
          </cell>
          <cell r="S1169">
            <v>0</v>
          </cell>
          <cell r="T1169">
            <v>0</v>
          </cell>
          <cell r="U1169">
            <v>0</v>
          </cell>
          <cell r="V1169">
            <v>452643.25</v>
          </cell>
          <cell r="W1169">
            <v>0</v>
          </cell>
          <cell r="X1169">
            <v>0</v>
          </cell>
          <cell r="Y1169">
            <v>0</v>
          </cell>
          <cell r="Z1169">
            <v>0</v>
          </cell>
          <cell r="AA1169">
            <v>0</v>
          </cell>
          <cell r="AB1169">
            <v>0</v>
          </cell>
          <cell r="AC1169">
            <v>0</v>
          </cell>
          <cell r="AD1169">
            <v>0</v>
          </cell>
          <cell r="AE1169">
            <v>0</v>
          </cell>
          <cell r="AF1169">
            <v>0</v>
          </cell>
          <cell r="AG1169">
            <v>0</v>
          </cell>
          <cell r="AH1169">
            <v>0</v>
          </cell>
          <cell r="AI1169">
            <v>0</v>
          </cell>
          <cell r="AJ1169">
            <v>0</v>
          </cell>
          <cell r="AK1169">
            <v>0</v>
          </cell>
          <cell r="AL1169">
            <v>0</v>
          </cell>
          <cell r="AM1169">
            <v>0</v>
          </cell>
          <cell r="AN1169">
            <v>0</v>
          </cell>
          <cell r="AO1169">
            <v>0</v>
          </cell>
          <cell r="AP1169">
            <v>0</v>
          </cell>
          <cell r="AQ1169">
            <v>0</v>
          </cell>
          <cell r="AR1169">
            <v>0</v>
          </cell>
          <cell r="AS1169">
            <v>0</v>
          </cell>
          <cell r="AT1169">
            <v>0</v>
          </cell>
          <cell r="AU1169">
            <v>452643.25</v>
          </cell>
          <cell r="AV1169">
            <v>0</v>
          </cell>
          <cell r="AW1169">
            <v>0</v>
          </cell>
          <cell r="AX1169">
            <v>0</v>
          </cell>
          <cell r="AY1169">
            <v>452643.25</v>
          </cell>
          <cell r="AZ1169">
            <v>0</v>
          </cell>
          <cell r="BA1169">
            <v>0</v>
          </cell>
          <cell r="BB1169">
            <v>0</v>
          </cell>
          <cell r="BC1169">
            <v>0</v>
          </cell>
          <cell r="BD1169">
            <v>0</v>
          </cell>
          <cell r="BE1169">
            <v>0</v>
          </cell>
          <cell r="BF1169">
            <v>0</v>
          </cell>
          <cell r="BG1169">
            <v>0</v>
          </cell>
          <cell r="BH1169">
            <v>0</v>
          </cell>
          <cell r="BI1169">
            <v>0</v>
          </cell>
          <cell r="BJ1169">
            <v>452643.25</v>
          </cell>
        </row>
        <row r="1170">
          <cell r="A1170" t="str">
            <v>** Reg Asset - RCVA Interest</v>
          </cell>
          <cell r="C1170">
            <v>0</v>
          </cell>
          <cell r="D1170">
            <v>0</v>
          </cell>
          <cell r="E1170">
            <v>0</v>
          </cell>
          <cell r="F1170">
            <v>0</v>
          </cell>
          <cell r="G1170">
            <v>-4963.16</v>
          </cell>
          <cell r="H1170">
            <v>0</v>
          </cell>
          <cell r="I1170">
            <v>0</v>
          </cell>
          <cell r="J1170">
            <v>0</v>
          </cell>
          <cell r="K1170">
            <v>-4963.16</v>
          </cell>
          <cell r="L1170">
            <v>0</v>
          </cell>
          <cell r="M1170">
            <v>0</v>
          </cell>
          <cell r="N1170">
            <v>0</v>
          </cell>
          <cell r="O1170">
            <v>0</v>
          </cell>
          <cell r="P1170">
            <v>0</v>
          </cell>
          <cell r="Q1170">
            <v>0</v>
          </cell>
          <cell r="R1170">
            <v>0</v>
          </cell>
          <cell r="S1170">
            <v>0</v>
          </cell>
          <cell r="T1170">
            <v>0</v>
          </cell>
          <cell r="U1170">
            <v>0</v>
          </cell>
          <cell r="V1170">
            <v>-4963.16</v>
          </cell>
          <cell r="W1170">
            <v>0</v>
          </cell>
          <cell r="X1170">
            <v>0</v>
          </cell>
          <cell r="Y1170">
            <v>0</v>
          </cell>
          <cell r="Z1170">
            <v>0</v>
          </cell>
          <cell r="AA1170">
            <v>0</v>
          </cell>
          <cell r="AB1170">
            <v>0</v>
          </cell>
          <cell r="AC1170">
            <v>0</v>
          </cell>
          <cell r="AD1170">
            <v>0</v>
          </cell>
          <cell r="AE1170">
            <v>0</v>
          </cell>
          <cell r="AF1170">
            <v>0</v>
          </cell>
          <cell r="AG1170">
            <v>0</v>
          </cell>
          <cell r="AH1170">
            <v>0</v>
          </cell>
          <cell r="AI1170">
            <v>0</v>
          </cell>
          <cell r="AJ1170">
            <v>0</v>
          </cell>
          <cell r="AK1170">
            <v>0</v>
          </cell>
          <cell r="AL1170">
            <v>0</v>
          </cell>
          <cell r="AM1170">
            <v>0</v>
          </cell>
          <cell r="AN1170">
            <v>0</v>
          </cell>
          <cell r="AO1170">
            <v>0</v>
          </cell>
          <cell r="AP1170">
            <v>0</v>
          </cell>
          <cell r="AQ1170">
            <v>0</v>
          </cell>
          <cell r="AR1170">
            <v>0</v>
          </cell>
          <cell r="AS1170">
            <v>0</v>
          </cell>
          <cell r="AT1170">
            <v>0</v>
          </cell>
          <cell r="AU1170">
            <v>-4963.16</v>
          </cell>
          <cell r="AV1170">
            <v>0</v>
          </cell>
          <cell r="AW1170">
            <v>0</v>
          </cell>
          <cell r="AX1170">
            <v>0</v>
          </cell>
          <cell r="AY1170">
            <v>-4963.16</v>
          </cell>
          <cell r="AZ1170">
            <v>0</v>
          </cell>
          <cell r="BA1170">
            <v>0</v>
          </cell>
          <cell r="BB1170">
            <v>0</v>
          </cell>
          <cell r="BC1170">
            <v>0</v>
          </cell>
          <cell r="BD1170">
            <v>0</v>
          </cell>
          <cell r="BE1170">
            <v>0</v>
          </cell>
          <cell r="BF1170">
            <v>0</v>
          </cell>
          <cell r="BG1170">
            <v>0</v>
          </cell>
          <cell r="BH1170">
            <v>0</v>
          </cell>
          <cell r="BI1170">
            <v>0</v>
          </cell>
          <cell r="BJ1170">
            <v>-4963.16</v>
          </cell>
        </row>
        <row r="1171">
          <cell r="A1171" t="str">
            <v>** Reg Asset - RCVA Principal</v>
          </cell>
          <cell r="C1171">
            <v>0</v>
          </cell>
          <cell r="D1171">
            <v>0</v>
          </cell>
          <cell r="E1171">
            <v>0</v>
          </cell>
          <cell r="F1171">
            <v>0</v>
          </cell>
          <cell r="G1171">
            <v>244324.88</v>
          </cell>
          <cell r="H1171">
            <v>0</v>
          </cell>
          <cell r="I1171">
            <v>0</v>
          </cell>
          <cell r="J1171">
            <v>0</v>
          </cell>
          <cell r="K1171">
            <v>244324.88</v>
          </cell>
          <cell r="L1171">
            <v>0</v>
          </cell>
          <cell r="M1171">
            <v>0</v>
          </cell>
          <cell r="N1171">
            <v>0</v>
          </cell>
          <cell r="O1171">
            <v>0</v>
          </cell>
          <cell r="P1171">
            <v>0</v>
          </cell>
          <cell r="Q1171">
            <v>0</v>
          </cell>
          <cell r="R1171">
            <v>98533.39</v>
          </cell>
          <cell r="S1171">
            <v>0</v>
          </cell>
          <cell r="T1171">
            <v>0</v>
          </cell>
          <cell r="U1171">
            <v>0</v>
          </cell>
          <cell r="V1171">
            <v>342858.27</v>
          </cell>
          <cell r="W1171">
            <v>0</v>
          </cell>
          <cell r="X1171">
            <v>0</v>
          </cell>
          <cell r="Y1171">
            <v>0</v>
          </cell>
          <cell r="Z1171">
            <v>0</v>
          </cell>
          <cell r="AA1171">
            <v>0</v>
          </cell>
          <cell r="AB1171">
            <v>0</v>
          </cell>
          <cell r="AC1171">
            <v>0</v>
          </cell>
          <cell r="AD1171">
            <v>0</v>
          </cell>
          <cell r="AE1171">
            <v>0</v>
          </cell>
          <cell r="AF1171">
            <v>0</v>
          </cell>
          <cell r="AG1171">
            <v>0</v>
          </cell>
          <cell r="AH1171">
            <v>0</v>
          </cell>
          <cell r="AI1171">
            <v>0</v>
          </cell>
          <cell r="AJ1171">
            <v>0</v>
          </cell>
          <cell r="AK1171">
            <v>0</v>
          </cell>
          <cell r="AL1171">
            <v>0</v>
          </cell>
          <cell r="AM1171">
            <v>0</v>
          </cell>
          <cell r="AN1171">
            <v>0</v>
          </cell>
          <cell r="AO1171">
            <v>0</v>
          </cell>
          <cell r="AP1171">
            <v>0</v>
          </cell>
          <cell r="AQ1171">
            <v>0</v>
          </cell>
          <cell r="AR1171">
            <v>0</v>
          </cell>
          <cell r="AS1171">
            <v>0</v>
          </cell>
          <cell r="AT1171">
            <v>0</v>
          </cell>
          <cell r="AU1171">
            <v>244324.88</v>
          </cell>
          <cell r="AV1171">
            <v>0</v>
          </cell>
          <cell r="AW1171">
            <v>0</v>
          </cell>
          <cell r="AX1171">
            <v>0</v>
          </cell>
          <cell r="AY1171">
            <v>244324.88</v>
          </cell>
          <cell r="AZ1171">
            <v>0</v>
          </cell>
          <cell r="BA1171">
            <v>0</v>
          </cell>
          <cell r="BB1171">
            <v>0</v>
          </cell>
          <cell r="BC1171">
            <v>0</v>
          </cell>
          <cell r="BD1171">
            <v>0</v>
          </cell>
          <cell r="BE1171">
            <v>0</v>
          </cell>
          <cell r="BF1171">
            <v>98533.39</v>
          </cell>
          <cell r="BG1171">
            <v>0</v>
          </cell>
          <cell r="BH1171">
            <v>0</v>
          </cell>
          <cell r="BI1171">
            <v>0</v>
          </cell>
          <cell r="BJ1171">
            <v>342858.27</v>
          </cell>
        </row>
        <row r="1172">
          <cell r="A1172" t="str">
            <v>** Reg Asset - Rider 8</v>
          </cell>
          <cell r="C1172">
            <v>0</v>
          </cell>
          <cell r="D1172">
            <v>0</v>
          </cell>
          <cell r="E1172">
            <v>0</v>
          </cell>
          <cell r="F1172">
            <v>0</v>
          </cell>
          <cell r="G1172">
            <v>-45150998.159999996</v>
          </cell>
          <cell r="H1172">
            <v>0</v>
          </cell>
          <cell r="I1172">
            <v>0</v>
          </cell>
          <cell r="J1172">
            <v>0</v>
          </cell>
          <cell r="K1172">
            <v>-45150998.159999996</v>
          </cell>
          <cell r="L1172">
            <v>0</v>
          </cell>
          <cell r="M1172">
            <v>0</v>
          </cell>
          <cell r="N1172">
            <v>0</v>
          </cell>
          <cell r="O1172">
            <v>0</v>
          </cell>
          <cell r="P1172">
            <v>0</v>
          </cell>
          <cell r="Q1172">
            <v>0</v>
          </cell>
          <cell r="R1172">
            <v>-219266.63</v>
          </cell>
          <cell r="S1172">
            <v>0</v>
          </cell>
          <cell r="T1172">
            <v>0</v>
          </cell>
          <cell r="U1172">
            <v>0</v>
          </cell>
          <cell r="V1172">
            <v>-45370264.789999999</v>
          </cell>
          <cell r="W1172">
            <v>0</v>
          </cell>
          <cell r="X1172">
            <v>0</v>
          </cell>
          <cell r="Y1172">
            <v>0</v>
          </cell>
          <cell r="Z1172">
            <v>0</v>
          </cell>
          <cell r="AA1172">
            <v>0</v>
          </cell>
          <cell r="AB1172">
            <v>0</v>
          </cell>
          <cell r="AC1172">
            <v>0</v>
          </cell>
          <cell r="AD1172">
            <v>0</v>
          </cell>
          <cell r="AE1172">
            <v>0</v>
          </cell>
          <cell r="AF1172">
            <v>0</v>
          </cell>
          <cell r="AG1172">
            <v>0</v>
          </cell>
          <cell r="AH1172">
            <v>0</v>
          </cell>
          <cell r="AI1172">
            <v>0</v>
          </cell>
          <cell r="AJ1172">
            <v>0</v>
          </cell>
          <cell r="AK1172">
            <v>0</v>
          </cell>
          <cell r="AL1172">
            <v>0</v>
          </cell>
          <cell r="AM1172">
            <v>0</v>
          </cell>
          <cell r="AN1172">
            <v>0</v>
          </cell>
          <cell r="AO1172">
            <v>0</v>
          </cell>
          <cell r="AP1172">
            <v>0</v>
          </cell>
          <cell r="AQ1172">
            <v>0</v>
          </cell>
          <cell r="AR1172">
            <v>0</v>
          </cell>
          <cell r="AS1172">
            <v>0</v>
          </cell>
          <cell r="AT1172">
            <v>0</v>
          </cell>
          <cell r="AU1172">
            <v>-45150998.159999996</v>
          </cell>
          <cell r="AV1172">
            <v>0</v>
          </cell>
          <cell r="AW1172">
            <v>0</v>
          </cell>
          <cell r="AX1172">
            <v>0</v>
          </cell>
          <cell r="AY1172">
            <v>-45150998.159999996</v>
          </cell>
          <cell r="AZ1172">
            <v>0</v>
          </cell>
          <cell r="BA1172">
            <v>0</v>
          </cell>
          <cell r="BB1172">
            <v>0</v>
          </cell>
          <cell r="BC1172">
            <v>0</v>
          </cell>
          <cell r="BD1172">
            <v>0</v>
          </cell>
          <cell r="BE1172">
            <v>0</v>
          </cell>
          <cell r="BF1172">
            <v>-219266.63</v>
          </cell>
          <cell r="BG1172">
            <v>0</v>
          </cell>
          <cell r="BH1172">
            <v>0</v>
          </cell>
          <cell r="BI1172">
            <v>0</v>
          </cell>
          <cell r="BJ1172">
            <v>-45370264.789999999</v>
          </cell>
        </row>
        <row r="1173">
          <cell r="A1173" t="str">
            <v>** Reg Asset - Rider Recovery Pri</v>
          </cell>
          <cell r="C1173">
            <v>0</v>
          </cell>
          <cell r="D1173">
            <v>0</v>
          </cell>
          <cell r="E1173">
            <v>0</v>
          </cell>
          <cell r="F1173">
            <v>0</v>
          </cell>
          <cell r="G1173">
            <v>0</v>
          </cell>
          <cell r="H1173">
            <v>0</v>
          </cell>
          <cell r="I1173">
            <v>0</v>
          </cell>
          <cell r="J1173">
            <v>0</v>
          </cell>
          <cell r="K1173">
            <v>0</v>
          </cell>
          <cell r="L1173">
            <v>0</v>
          </cell>
          <cell r="M1173">
            <v>0</v>
          </cell>
          <cell r="N1173">
            <v>0</v>
          </cell>
          <cell r="O1173">
            <v>0</v>
          </cell>
          <cell r="P1173">
            <v>0</v>
          </cell>
          <cell r="Q1173">
            <v>0</v>
          </cell>
          <cell r="R1173">
            <v>0</v>
          </cell>
          <cell r="S1173">
            <v>0</v>
          </cell>
          <cell r="T1173">
            <v>0</v>
          </cell>
          <cell r="U1173">
            <v>0</v>
          </cell>
          <cell r="V1173">
            <v>0</v>
          </cell>
          <cell r="W1173">
            <v>0</v>
          </cell>
          <cell r="X1173">
            <v>0</v>
          </cell>
          <cell r="Y1173">
            <v>0</v>
          </cell>
          <cell r="Z1173">
            <v>0</v>
          </cell>
          <cell r="AA1173">
            <v>0</v>
          </cell>
          <cell r="AB1173">
            <v>0</v>
          </cell>
          <cell r="AC1173">
            <v>0</v>
          </cell>
          <cell r="AD1173">
            <v>0</v>
          </cell>
          <cell r="AE1173">
            <v>0</v>
          </cell>
          <cell r="AF1173">
            <v>0</v>
          </cell>
          <cell r="AG1173">
            <v>0</v>
          </cell>
          <cell r="AH1173">
            <v>0</v>
          </cell>
          <cell r="AI1173">
            <v>0</v>
          </cell>
          <cell r="AJ1173">
            <v>0</v>
          </cell>
          <cell r="AK1173">
            <v>0</v>
          </cell>
          <cell r="AL1173">
            <v>0</v>
          </cell>
          <cell r="AM1173">
            <v>0</v>
          </cell>
          <cell r="AN1173">
            <v>0</v>
          </cell>
          <cell r="AO1173">
            <v>0</v>
          </cell>
          <cell r="AP1173">
            <v>0</v>
          </cell>
          <cell r="AQ1173">
            <v>0</v>
          </cell>
          <cell r="AR1173">
            <v>0</v>
          </cell>
          <cell r="AS1173">
            <v>0</v>
          </cell>
          <cell r="AT1173">
            <v>0</v>
          </cell>
          <cell r="AU1173">
            <v>0</v>
          </cell>
          <cell r="AV1173">
            <v>0</v>
          </cell>
          <cell r="AW1173">
            <v>0</v>
          </cell>
          <cell r="AX1173">
            <v>0</v>
          </cell>
          <cell r="AY1173">
            <v>0</v>
          </cell>
          <cell r="AZ1173">
            <v>0</v>
          </cell>
          <cell r="BA1173">
            <v>0</v>
          </cell>
          <cell r="BB1173">
            <v>0</v>
          </cell>
          <cell r="BC1173">
            <v>0</v>
          </cell>
          <cell r="BD1173">
            <v>0</v>
          </cell>
          <cell r="BE1173">
            <v>0</v>
          </cell>
          <cell r="BF1173">
            <v>0</v>
          </cell>
          <cell r="BG1173">
            <v>0</v>
          </cell>
          <cell r="BH1173">
            <v>0</v>
          </cell>
          <cell r="BI1173">
            <v>0</v>
          </cell>
          <cell r="BJ1173">
            <v>0</v>
          </cell>
        </row>
        <row r="1174">
          <cell r="A1174" t="str">
            <v>** Reg Asset - RRRP Interest</v>
          </cell>
          <cell r="C1174">
            <v>0</v>
          </cell>
          <cell r="D1174">
            <v>0</v>
          </cell>
          <cell r="E1174">
            <v>0</v>
          </cell>
          <cell r="F1174">
            <v>0</v>
          </cell>
          <cell r="G1174">
            <v>356773.75</v>
          </cell>
          <cell r="H1174">
            <v>0</v>
          </cell>
          <cell r="I1174">
            <v>0</v>
          </cell>
          <cell r="J1174">
            <v>0</v>
          </cell>
          <cell r="K1174">
            <v>356773.75</v>
          </cell>
          <cell r="L1174">
            <v>0</v>
          </cell>
          <cell r="M1174">
            <v>0</v>
          </cell>
          <cell r="N1174">
            <v>0</v>
          </cell>
          <cell r="O1174">
            <v>0</v>
          </cell>
          <cell r="P1174">
            <v>0</v>
          </cell>
          <cell r="Q1174">
            <v>0</v>
          </cell>
          <cell r="R1174">
            <v>0</v>
          </cell>
          <cell r="S1174">
            <v>0</v>
          </cell>
          <cell r="T1174">
            <v>0</v>
          </cell>
          <cell r="U1174">
            <v>0</v>
          </cell>
          <cell r="V1174">
            <v>356773.75</v>
          </cell>
          <cell r="W1174">
            <v>0</v>
          </cell>
          <cell r="X1174">
            <v>0</v>
          </cell>
          <cell r="Y1174">
            <v>0</v>
          </cell>
          <cell r="Z1174">
            <v>0</v>
          </cell>
          <cell r="AA1174">
            <v>0</v>
          </cell>
          <cell r="AB1174">
            <v>0</v>
          </cell>
          <cell r="AC1174">
            <v>0</v>
          </cell>
          <cell r="AD1174">
            <v>0</v>
          </cell>
          <cell r="AE1174">
            <v>0</v>
          </cell>
          <cell r="AF1174">
            <v>0</v>
          </cell>
          <cell r="AG1174">
            <v>0</v>
          </cell>
          <cell r="AH1174">
            <v>0</v>
          </cell>
          <cell r="AI1174">
            <v>0</v>
          </cell>
          <cell r="AJ1174">
            <v>0</v>
          </cell>
          <cell r="AK1174">
            <v>0</v>
          </cell>
          <cell r="AL1174">
            <v>0</v>
          </cell>
          <cell r="AM1174">
            <v>0</v>
          </cell>
          <cell r="AN1174">
            <v>0</v>
          </cell>
          <cell r="AO1174">
            <v>0</v>
          </cell>
          <cell r="AP1174">
            <v>0</v>
          </cell>
          <cell r="AQ1174">
            <v>0</v>
          </cell>
          <cell r="AR1174">
            <v>0</v>
          </cell>
          <cell r="AS1174">
            <v>0</v>
          </cell>
          <cell r="AT1174">
            <v>0</v>
          </cell>
          <cell r="AU1174">
            <v>356773.75</v>
          </cell>
          <cell r="AV1174">
            <v>0</v>
          </cell>
          <cell r="AW1174">
            <v>0</v>
          </cell>
          <cell r="AX1174">
            <v>0</v>
          </cell>
          <cell r="AY1174">
            <v>356773.75</v>
          </cell>
          <cell r="AZ1174">
            <v>0</v>
          </cell>
          <cell r="BA1174">
            <v>0</v>
          </cell>
          <cell r="BB1174">
            <v>0</v>
          </cell>
          <cell r="BC1174">
            <v>0</v>
          </cell>
          <cell r="BD1174">
            <v>0</v>
          </cell>
          <cell r="BE1174">
            <v>0</v>
          </cell>
          <cell r="BF1174">
            <v>0</v>
          </cell>
          <cell r="BG1174">
            <v>0</v>
          </cell>
          <cell r="BH1174">
            <v>0</v>
          </cell>
          <cell r="BI1174">
            <v>0</v>
          </cell>
          <cell r="BJ1174">
            <v>356773.75</v>
          </cell>
        </row>
        <row r="1175">
          <cell r="A1175" t="str">
            <v>** Reg Asset - RRRP Principal</v>
          </cell>
          <cell r="C1175">
            <v>0</v>
          </cell>
          <cell r="D1175">
            <v>0</v>
          </cell>
          <cell r="E1175">
            <v>0</v>
          </cell>
          <cell r="F1175">
            <v>0</v>
          </cell>
          <cell r="G1175">
            <v>-6560512.9400000004</v>
          </cell>
          <cell r="H1175">
            <v>0</v>
          </cell>
          <cell r="I1175">
            <v>0</v>
          </cell>
          <cell r="J1175">
            <v>0</v>
          </cell>
          <cell r="K1175">
            <v>-6560512.9400000004</v>
          </cell>
          <cell r="L1175">
            <v>0</v>
          </cell>
          <cell r="M1175">
            <v>0</v>
          </cell>
          <cell r="N1175">
            <v>0</v>
          </cell>
          <cell r="O1175">
            <v>0</v>
          </cell>
          <cell r="P1175">
            <v>0</v>
          </cell>
          <cell r="Q1175">
            <v>0</v>
          </cell>
          <cell r="R1175">
            <v>0</v>
          </cell>
          <cell r="S1175">
            <v>0</v>
          </cell>
          <cell r="T1175">
            <v>0</v>
          </cell>
          <cell r="U1175">
            <v>0</v>
          </cell>
          <cell r="V1175">
            <v>-6560512.9400000004</v>
          </cell>
          <cell r="W1175">
            <v>0</v>
          </cell>
          <cell r="X1175">
            <v>0</v>
          </cell>
          <cell r="Y1175">
            <v>0</v>
          </cell>
          <cell r="Z1175">
            <v>0</v>
          </cell>
          <cell r="AA1175">
            <v>0</v>
          </cell>
          <cell r="AB1175">
            <v>0</v>
          </cell>
          <cell r="AC1175">
            <v>0</v>
          </cell>
          <cell r="AD1175">
            <v>0</v>
          </cell>
          <cell r="AE1175">
            <v>0</v>
          </cell>
          <cell r="AF1175">
            <v>0</v>
          </cell>
          <cell r="AG1175">
            <v>0</v>
          </cell>
          <cell r="AH1175">
            <v>0</v>
          </cell>
          <cell r="AI1175">
            <v>0</v>
          </cell>
          <cell r="AJ1175">
            <v>0</v>
          </cell>
          <cell r="AK1175">
            <v>0</v>
          </cell>
          <cell r="AL1175">
            <v>0</v>
          </cell>
          <cell r="AM1175">
            <v>0</v>
          </cell>
          <cell r="AN1175">
            <v>0</v>
          </cell>
          <cell r="AO1175">
            <v>0</v>
          </cell>
          <cell r="AP1175">
            <v>0</v>
          </cell>
          <cell r="AQ1175">
            <v>0</v>
          </cell>
          <cell r="AR1175">
            <v>0</v>
          </cell>
          <cell r="AS1175">
            <v>0</v>
          </cell>
          <cell r="AT1175">
            <v>0</v>
          </cell>
          <cell r="AU1175">
            <v>-6560512.9400000004</v>
          </cell>
          <cell r="AV1175">
            <v>0</v>
          </cell>
          <cell r="AW1175">
            <v>0</v>
          </cell>
          <cell r="AX1175">
            <v>0</v>
          </cell>
          <cell r="AY1175">
            <v>-6560512.9400000004</v>
          </cell>
          <cell r="AZ1175">
            <v>0</v>
          </cell>
          <cell r="BA1175">
            <v>0</v>
          </cell>
          <cell r="BB1175">
            <v>0</v>
          </cell>
          <cell r="BC1175">
            <v>0</v>
          </cell>
          <cell r="BD1175">
            <v>0</v>
          </cell>
          <cell r="BE1175">
            <v>0</v>
          </cell>
          <cell r="BF1175">
            <v>0</v>
          </cell>
          <cell r="BG1175">
            <v>0</v>
          </cell>
          <cell r="BH1175">
            <v>0</v>
          </cell>
          <cell r="BI1175">
            <v>0</v>
          </cell>
          <cell r="BJ1175">
            <v>-6560512.9400000004</v>
          </cell>
        </row>
        <row r="1176">
          <cell r="A1176" t="str">
            <v>** Reg Asset - RSVA Interest</v>
          </cell>
          <cell r="C1176">
            <v>0</v>
          </cell>
          <cell r="D1176">
            <v>0</v>
          </cell>
          <cell r="E1176">
            <v>0</v>
          </cell>
          <cell r="F1176">
            <v>0</v>
          </cell>
          <cell r="G1176">
            <v>-1272067.68</v>
          </cell>
          <cell r="H1176">
            <v>0</v>
          </cell>
          <cell r="I1176">
            <v>0</v>
          </cell>
          <cell r="J1176">
            <v>0</v>
          </cell>
          <cell r="K1176">
            <v>-1272067.68</v>
          </cell>
          <cell r="L1176">
            <v>0</v>
          </cell>
          <cell r="M1176">
            <v>0</v>
          </cell>
          <cell r="N1176">
            <v>0</v>
          </cell>
          <cell r="O1176">
            <v>0</v>
          </cell>
          <cell r="P1176">
            <v>0</v>
          </cell>
          <cell r="Q1176">
            <v>0</v>
          </cell>
          <cell r="R1176">
            <v>0</v>
          </cell>
          <cell r="S1176">
            <v>0</v>
          </cell>
          <cell r="T1176">
            <v>0</v>
          </cell>
          <cell r="U1176">
            <v>0</v>
          </cell>
          <cell r="V1176">
            <v>-1272067.68</v>
          </cell>
          <cell r="W1176">
            <v>0</v>
          </cell>
          <cell r="X1176">
            <v>0</v>
          </cell>
          <cell r="Y1176">
            <v>0</v>
          </cell>
          <cell r="Z1176">
            <v>0</v>
          </cell>
          <cell r="AA1176">
            <v>0</v>
          </cell>
          <cell r="AB1176">
            <v>0</v>
          </cell>
          <cell r="AC1176">
            <v>0</v>
          </cell>
          <cell r="AD1176">
            <v>0</v>
          </cell>
          <cell r="AE1176">
            <v>0</v>
          </cell>
          <cell r="AF1176">
            <v>0</v>
          </cell>
          <cell r="AG1176">
            <v>0</v>
          </cell>
          <cell r="AH1176">
            <v>0</v>
          </cell>
          <cell r="AI1176">
            <v>0</v>
          </cell>
          <cell r="AJ1176">
            <v>0</v>
          </cell>
          <cell r="AK1176">
            <v>0</v>
          </cell>
          <cell r="AL1176">
            <v>0</v>
          </cell>
          <cell r="AM1176">
            <v>0</v>
          </cell>
          <cell r="AN1176">
            <v>0</v>
          </cell>
          <cell r="AO1176">
            <v>0</v>
          </cell>
          <cell r="AP1176">
            <v>0</v>
          </cell>
          <cell r="AQ1176">
            <v>0</v>
          </cell>
          <cell r="AR1176">
            <v>0</v>
          </cell>
          <cell r="AS1176">
            <v>0</v>
          </cell>
          <cell r="AT1176">
            <v>0</v>
          </cell>
          <cell r="AU1176">
            <v>-1272067.68</v>
          </cell>
          <cell r="AV1176">
            <v>0</v>
          </cell>
          <cell r="AW1176">
            <v>0</v>
          </cell>
          <cell r="AX1176">
            <v>0</v>
          </cell>
          <cell r="AY1176">
            <v>-1272067.68</v>
          </cell>
          <cell r="AZ1176">
            <v>0</v>
          </cell>
          <cell r="BA1176">
            <v>0</v>
          </cell>
          <cell r="BB1176">
            <v>0</v>
          </cell>
          <cell r="BC1176">
            <v>0</v>
          </cell>
          <cell r="BD1176">
            <v>0</v>
          </cell>
          <cell r="BE1176">
            <v>0</v>
          </cell>
          <cell r="BF1176">
            <v>0</v>
          </cell>
          <cell r="BG1176">
            <v>0</v>
          </cell>
          <cell r="BH1176">
            <v>0</v>
          </cell>
          <cell r="BI1176">
            <v>0</v>
          </cell>
          <cell r="BJ1176">
            <v>-1272067.68</v>
          </cell>
        </row>
        <row r="1177">
          <cell r="A1177" t="str">
            <v>** Reg Asset - RSVA Principal</v>
          </cell>
          <cell r="C1177">
            <v>0</v>
          </cell>
          <cell r="D1177">
            <v>0</v>
          </cell>
          <cell r="E1177">
            <v>0</v>
          </cell>
          <cell r="F1177">
            <v>0</v>
          </cell>
          <cell r="G1177">
            <v>-44517734.75</v>
          </cell>
          <cell r="H1177">
            <v>0</v>
          </cell>
          <cell r="I1177">
            <v>0</v>
          </cell>
          <cell r="J1177">
            <v>0</v>
          </cell>
          <cell r="K1177">
            <v>-44517734.75</v>
          </cell>
          <cell r="L1177">
            <v>0</v>
          </cell>
          <cell r="M1177">
            <v>0</v>
          </cell>
          <cell r="N1177">
            <v>0</v>
          </cell>
          <cell r="O1177">
            <v>0</v>
          </cell>
          <cell r="P1177">
            <v>0</v>
          </cell>
          <cell r="Q1177">
            <v>0</v>
          </cell>
          <cell r="R1177">
            <v>-8212839.7000000002</v>
          </cell>
          <cell r="S1177">
            <v>0</v>
          </cell>
          <cell r="T1177">
            <v>0</v>
          </cell>
          <cell r="U1177">
            <v>0</v>
          </cell>
          <cell r="V1177">
            <v>-52730574.450000003</v>
          </cell>
          <cell r="W1177">
            <v>0</v>
          </cell>
          <cell r="X1177">
            <v>0</v>
          </cell>
          <cell r="Y1177">
            <v>0</v>
          </cell>
          <cell r="Z1177">
            <v>0</v>
          </cell>
          <cell r="AA1177">
            <v>0</v>
          </cell>
          <cell r="AB1177">
            <v>0</v>
          </cell>
          <cell r="AC1177">
            <v>0</v>
          </cell>
          <cell r="AD1177">
            <v>0</v>
          </cell>
          <cell r="AE1177">
            <v>0</v>
          </cell>
          <cell r="AF1177">
            <v>0</v>
          </cell>
          <cell r="AG1177">
            <v>0</v>
          </cell>
          <cell r="AH1177">
            <v>0</v>
          </cell>
          <cell r="AI1177">
            <v>0</v>
          </cell>
          <cell r="AJ1177">
            <v>0</v>
          </cell>
          <cell r="AK1177">
            <v>0</v>
          </cell>
          <cell r="AL1177">
            <v>0</v>
          </cell>
          <cell r="AM1177">
            <v>0</v>
          </cell>
          <cell r="AN1177">
            <v>0</v>
          </cell>
          <cell r="AO1177">
            <v>0</v>
          </cell>
          <cell r="AP1177">
            <v>0</v>
          </cell>
          <cell r="AQ1177">
            <v>0</v>
          </cell>
          <cell r="AR1177">
            <v>0</v>
          </cell>
          <cell r="AS1177">
            <v>0</v>
          </cell>
          <cell r="AT1177">
            <v>0</v>
          </cell>
          <cell r="AU1177">
            <v>-44517734.75</v>
          </cell>
          <cell r="AV1177">
            <v>0</v>
          </cell>
          <cell r="AW1177">
            <v>0</v>
          </cell>
          <cell r="AX1177">
            <v>0</v>
          </cell>
          <cell r="AY1177">
            <v>-44517734.75</v>
          </cell>
          <cell r="AZ1177">
            <v>0</v>
          </cell>
          <cell r="BA1177">
            <v>0</v>
          </cell>
          <cell r="BB1177">
            <v>0</v>
          </cell>
          <cell r="BC1177">
            <v>0</v>
          </cell>
          <cell r="BD1177">
            <v>0</v>
          </cell>
          <cell r="BE1177">
            <v>0</v>
          </cell>
          <cell r="BF1177">
            <v>-8212839.7000000002</v>
          </cell>
          <cell r="BG1177">
            <v>0</v>
          </cell>
          <cell r="BH1177">
            <v>0</v>
          </cell>
          <cell r="BI1177">
            <v>0</v>
          </cell>
          <cell r="BJ1177">
            <v>-52730574.450000003</v>
          </cell>
        </row>
        <row r="1178">
          <cell r="A1178" t="str">
            <v>** Reg Asset - Smart Metering Int</v>
          </cell>
          <cell r="C1178">
            <v>0</v>
          </cell>
          <cell r="D1178">
            <v>0</v>
          </cell>
          <cell r="E1178">
            <v>0</v>
          </cell>
          <cell r="F1178">
            <v>0</v>
          </cell>
          <cell r="G1178">
            <v>-150542.54999999999</v>
          </cell>
          <cell r="H1178">
            <v>0</v>
          </cell>
          <cell r="I1178">
            <v>0</v>
          </cell>
          <cell r="J1178">
            <v>0</v>
          </cell>
          <cell r="K1178">
            <v>-150542.54999999999</v>
          </cell>
          <cell r="L1178">
            <v>0</v>
          </cell>
          <cell r="M1178">
            <v>0</v>
          </cell>
          <cell r="N1178">
            <v>0</v>
          </cell>
          <cell r="O1178">
            <v>0</v>
          </cell>
          <cell r="P1178">
            <v>0</v>
          </cell>
          <cell r="Q1178">
            <v>0</v>
          </cell>
          <cell r="R1178">
            <v>39685.89</v>
          </cell>
          <cell r="S1178">
            <v>0</v>
          </cell>
          <cell r="T1178">
            <v>0</v>
          </cell>
          <cell r="U1178">
            <v>0</v>
          </cell>
          <cell r="V1178">
            <v>-110856.66</v>
          </cell>
          <cell r="W1178">
            <v>0</v>
          </cell>
          <cell r="X1178">
            <v>0</v>
          </cell>
          <cell r="Y1178">
            <v>0</v>
          </cell>
          <cell r="Z1178">
            <v>0</v>
          </cell>
          <cell r="AA1178">
            <v>0</v>
          </cell>
          <cell r="AB1178">
            <v>0</v>
          </cell>
          <cell r="AC1178">
            <v>0</v>
          </cell>
          <cell r="AD1178">
            <v>0</v>
          </cell>
          <cell r="AE1178">
            <v>0</v>
          </cell>
          <cell r="AF1178">
            <v>0</v>
          </cell>
          <cell r="AG1178">
            <v>0</v>
          </cell>
          <cell r="AH1178">
            <v>0</v>
          </cell>
          <cell r="AI1178">
            <v>0</v>
          </cell>
          <cell r="AJ1178">
            <v>0</v>
          </cell>
          <cell r="AK1178">
            <v>0</v>
          </cell>
          <cell r="AL1178">
            <v>0</v>
          </cell>
          <cell r="AM1178">
            <v>0</v>
          </cell>
          <cell r="AN1178">
            <v>0</v>
          </cell>
          <cell r="AO1178">
            <v>0</v>
          </cell>
          <cell r="AP1178">
            <v>0</v>
          </cell>
          <cell r="AQ1178">
            <v>0</v>
          </cell>
          <cell r="AR1178">
            <v>0</v>
          </cell>
          <cell r="AS1178">
            <v>0</v>
          </cell>
          <cell r="AT1178">
            <v>0</v>
          </cell>
          <cell r="AU1178">
            <v>-150542.54999999999</v>
          </cell>
          <cell r="AV1178">
            <v>0</v>
          </cell>
          <cell r="AW1178">
            <v>0</v>
          </cell>
          <cell r="AX1178">
            <v>0</v>
          </cell>
          <cell r="AY1178">
            <v>-150542.54999999999</v>
          </cell>
          <cell r="AZ1178">
            <v>0</v>
          </cell>
          <cell r="BA1178">
            <v>0</v>
          </cell>
          <cell r="BB1178">
            <v>0</v>
          </cell>
          <cell r="BC1178">
            <v>0</v>
          </cell>
          <cell r="BD1178">
            <v>0</v>
          </cell>
          <cell r="BE1178">
            <v>0</v>
          </cell>
          <cell r="BF1178">
            <v>39685.89</v>
          </cell>
          <cell r="BG1178">
            <v>0</v>
          </cell>
          <cell r="BH1178">
            <v>0</v>
          </cell>
          <cell r="BI1178">
            <v>0</v>
          </cell>
          <cell r="BJ1178">
            <v>-110856.66</v>
          </cell>
        </row>
        <row r="1179">
          <cell r="A1179" t="str">
            <v>** Reg Asset - Smart Metering Pri</v>
          </cell>
          <cell r="C1179">
            <v>0</v>
          </cell>
          <cell r="D1179">
            <v>0</v>
          </cell>
          <cell r="E1179">
            <v>0</v>
          </cell>
          <cell r="F1179">
            <v>0</v>
          </cell>
          <cell r="G1179">
            <v>-5542117.3300000001</v>
          </cell>
          <cell r="H1179">
            <v>0</v>
          </cell>
          <cell r="I1179">
            <v>0</v>
          </cell>
          <cell r="J1179">
            <v>0</v>
          </cell>
          <cell r="K1179">
            <v>-5542117.3300000001</v>
          </cell>
          <cell r="L1179">
            <v>0</v>
          </cell>
          <cell r="M1179">
            <v>0</v>
          </cell>
          <cell r="N1179">
            <v>0</v>
          </cell>
          <cell r="O1179">
            <v>0</v>
          </cell>
          <cell r="P1179">
            <v>0</v>
          </cell>
          <cell r="Q1179">
            <v>0</v>
          </cell>
          <cell r="R1179">
            <v>1755662.5</v>
          </cell>
          <cell r="S1179">
            <v>0</v>
          </cell>
          <cell r="T1179">
            <v>0</v>
          </cell>
          <cell r="U1179">
            <v>0</v>
          </cell>
          <cell r="V1179">
            <v>-3786454.83</v>
          </cell>
          <cell r="W1179">
            <v>0</v>
          </cell>
          <cell r="X1179">
            <v>0</v>
          </cell>
          <cell r="Y1179">
            <v>0</v>
          </cell>
          <cell r="Z1179">
            <v>0</v>
          </cell>
          <cell r="AA1179">
            <v>0</v>
          </cell>
          <cell r="AB1179">
            <v>0</v>
          </cell>
          <cell r="AC1179">
            <v>0</v>
          </cell>
          <cell r="AD1179">
            <v>0</v>
          </cell>
          <cell r="AE1179">
            <v>0</v>
          </cell>
          <cell r="AF1179">
            <v>0</v>
          </cell>
          <cell r="AG1179">
            <v>0</v>
          </cell>
          <cell r="AH1179">
            <v>0</v>
          </cell>
          <cell r="AI1179">
            <v>0</v>
          </cell>
          <cell r="AJ1179">
            <v>0</v>
          </cell>
          <cell r="AK1179">
            <v>0</v>
          </cell>
          <cell r="AL1179">
            <v>0</v>
          </cell>
          <cell r="AM1179">
            <v>0</v>
          </cell>
          <cell r="AN1179">
            <v>0</v>
          </cell>
          <cell r="AO1179">
            <v>0</v>
          </cell>
          <cell r="AP1179">
            <v>0</v>
          </cell>
          <cell r="AQ1179">
            <v>0</v>
          </cell>
          <cell r="AR1179">
            <v>0</v>
          </cell>
          <cell r="AS1179">
            <v>0</v>
          </cell>
          <cell r="AT1179">
            <v>0</v>
          </cell>
          <cell r="AU1179">
            <v>-5542117.3300000001</v>
          </cell>
          <cell r="AV1179">
            <v>0</v>
          </cell>
          <cell r="AW1179">
            <v>0</v>
          </cell>
          <cell r="AX1179">
            <v>0</v>
          </cell>
          <cell r="AY1179">
            <v>-5542117.3300000001</v>
          </cell>
          <cell r="AZ1179">
            <v>0</v>
          </cell>
          <cell r="BA1179">
            <v>0</v>
          </cell>
          <cell r="BB1179">
            <v>0</v>
          </cell>
          <cell r="BC1179">
            <v>0</v>
          </cell>
          <cell r="BD1179">
            <v>0</v>
          </cell>
          <cell r="BE1179">
            <v>0</v>
          </cell>
          <cell r="BF1179">
            <v>1755662.5</v>
          </cell>
          <cell r="BG1179">
            <v>0</v>
          </cell>
          <cell r="BH1179">
            <v>0</v>
          </cell>
          <cell r="BI1179">
            <v>0</v>
          </cell>
          <cell r="BJ1179">
            <v>-3786454.83</v>
          </cell>
        </row>
        <row r="1180">
          <cell r="A1180" t="str">
            <v>** Reg Asset - SPC Interest</v>
          </cell>
          <cell r="C1180">
            <v>0</v>
          </cell>
          <cell r="D1180">
            <v>0</v>
          </cell>
          <cell r="E1180">
            <v>0</v>
          </cell>
          <cell r="F1180">
            <v>0</v>
          </cell>
          <cell r="G1180">
            <v>45361.07</v>
          </cell>
          <cell r="H1180">
            <v>0</v>
          </cell>
          <cell r="I1180">
            <v>0</v>
          </cell>
          <cell r="J1180">
            <v>0</v>
          </cell>
          <cell r="K1180">
            <v>45361.07</v>
          </cell>
          <cell r="L1180">
            <v>0</v>
          </cell>
          <cell r="M1180">
            <v>0</v>
          </cell>
          <cell r="N1180">
            <v>0</v>
          </cell>
          <cell r="O1180">
            <v>0</v>
          </cell>
          <cell r="P1180">
            <v>0</v>
          </cell>
          <cell r="Q1180">
            <v>0</v>
          </cell>
          <cell r="R1180">
            <v>0</v>
          </cell>
          <cell r="S1180">
            <v>0</v>
          </cell>
          <cell r="T1180">
            <v>0</v>
          </cell>
          <cell r="U1180">
            <v>0</v>
          </cell>
          <cell r="V1180">
            <v>45361.07</v>
          </cell>
          <cell r="W1180">
            <v>0</v>
          </cell>
          <cell r="X1180">
            <v>0</v>
          </cell>
          <cell r="Y1180">
            <v>0</v>
          </cell>
          <cell r="Z1180">
            <v>0</v>
          </cell>
          <cell r="AA1180">
            <v>0</v>
          </cell>
          <cell r="AB1180">
            <v>0</v>
          </cell>
          <cell r="AC1180">
            <v>0</v>
          </cell>
          <cell r="AD1180">
            <v>0</v>
          </cell>
          <cell r="AE1180">
            <v>0</v>
          </cell>
          <cell r="AF1180">
            <v>0</v>
          </cell>
          <cell r="AG1180">
            <v>0</v>
          </cell>
          <cell r="AH1180">
            <v>0</v>
          </cell>
          <cell r="AI1180">
            <v>0</v>
          </cell>
          <cell r="AJ1180">
            <v>0</v>
          </cell>
          <cell r="AK1180">
            <v>0</v>
          </cell>
          <cell r="AL1180">
            <v>0</v>
          </cell>
          <cell r="AM1180">
            <v>0</v>
          </cell>
          <cell r="AN1180">
            <v>0</v>
          </cell>
          <cell r="AO1180">
            <v>0</v>
          </cell>
          <cell r="AP1180">
            <v>0</v>
          </cell>
          <cell r="AQ1180">
            <v>0</v>
          </cell>
          <cell r="AR1180">
            <v>0</v>
          </cell>
          <cell r="AS1180">
            <v>0</v>
          </cell>
          <cell r="AT1180">
            <v>0</v>
          </cell>
          <cell r="AU1180">
            <v>45361.07</v>
          </cell>
          <cell r="AV1180">
            <v>0</v>
          </cell>
          <cell r="AW1180">
            <v>0</v>
          </cell>
          <cell r="AX1180">
            <v>0</v>
          </cell>
          <cell r="AY1180">
            <v>45361.07</v>
          </cell>
          <cell r="AZ1180">
            <v>0</v>
          </cell>
          <cell r="BA1180">
            <v>0</v>
          </cell>
          <cell r="BB1180">
            <v>0</v>
          </cell>
          <cell r="BC1180">
            <v>0</v>
          </cell>
          <cell r="BD1180">
            <v>0</v>
          </cell>
          <cell r="BE1180">
            <v>0</v>
          </cell>
          <cell r="BF1180">
            <v>0</v>
          </cell>
          <cell r="BG1180">
            <v>0</v>
          </cell>
          <cell r="BH1180">
            <v>0</v>
          </cell>
          <cell r="BI1180">
            <v>0</v>
          </cell>
          <cell r="BJ1180">
            <v>45361.07</v>
          </cell>
        </row>
        <row r="1181">
          <cell r="A1181" t="str">
            <v>** Reg Asset - SPC Principal</v>
          </cell>
          <cell r="C1181">
            <v>0</v>
          </cell>
          <cell r="D1181">
            <v>0</v>
          </cell>
          <cell r="E1181">
            <v>0</v>
          </cell>
          <cell r="F1181">
            <v>0</v>
          </cell>
          <cell r="G1181">
            <v>124857.85</v>
          </cell>
          <cell r="H1181">
            <v>0</v>
          </cell>
          <cell r="I1181">
            <v>0</v>
          </cell>
          <cell r="J1181">
            <v>0</v>
          </cell>
          <cell r="K1181">
            <v>124857.85</v>
          </cell>
          <cell r="L1181">
            <v>0</v>
          </cell>
          <cell r="M1181">
            <v>0</v>
          </cell>
          <cell r="N1181">
            <v>0</v>
          </cell>
          <cell r="O1181">
            <v>0</v>
          </cell>
          <cell r="P1181">
            <v>0</v>
          </cell>
          <cell r="Q1181">
            <v>0</v>
          </cell>
          <cell r="R1181">
            <v>1.72</v>
          </cell>
          <cell r="S1181">
            <v>0</v>
          </cell>
          <cell r="T1181">
            <v>0</v>
          </cell>
          <cell r="U1181">
            <v>0</v>
          </cell>
          <cell r="V1181">
            <v>124859.57</v>
          </cell>
          <cell r="W1181">
            <v>0</v>
          </cell>
          <cell r="X1181">
            <v>0</v>
          </cell>
          <cell r="Y1181">
            <v>0</v>
          </cell>
          <cell r="Z1181">
            <v>0</v>
          </cell>
          <cell r="AA1181">
            <v>0</v>
          </cell>
          <cell r="AB1181">
            <v>0</v>
          </cell>
          <cell r="AC1181">
            <v>0</v>
          </cell>
          <cell r="AD1181">
            <v>0</v>
          </cell>
          <cell r="AE1181">
            <v>0</v>
          </cell>
          <cell r="AF1181">
            <v>0</v>
          </cell>
          <cell r="AG1181">
            <v>0</v>
          </cell>
          <cell r="AH1181">
            <v>0</v>
          </cell>
          <cell r="AI1181">
            <v>0</v>
          </cell>
          <cell r="AJ1181">
            <v>0</v>
          </cell>
          <cell r="AK1181">
            <v>0</v>
          </cell>
          <cell r="AL1181">
            <v>0</v>
          </cell>
          <cell r="AM1181">
            <v>0</v>
          </cell>
          <cell r="AN1181">
            <v>0</v>
          </cell>
          <cell r="AO1181">
            <v>0</v>
          </cell>
          <cell r="AP1181">
            <v>0</v>
          </cell>
          <cell r="AQ1181">
            <v>0</v>
          </cell>
          <cell r="AR1181">
            <v>0</v>
          </cell>
          <cell r="AS1181">
            <v>0</v>
          </cell>
          <cell r="AT1181">
            <v>0</v>
          </cell>
          <cell r="AU1181">
            <v>124857.85</v>
          </cell>
          <cell r="AV1181">
            <v>0</v>
          </cell>
          <cell r="AW1181">
            <v>0</v>
          </cell>
          <cell r="AX1181">
            <v>0</v>
          </cell>
          <cell r="AY1181">
            <v>124857.85</v>
          </cell>
          <cell r="AZ1181">
            <v>0</v>
          </cell>
          <cell r="BA1181">
            <v>0</v>
          </cell>
          <cell r="BB1181">
            <v>0</v>
          </cell>
          <cell r="BC1181">
            <v>0</v>
          </cell>
          <cell r="BD1181">
            <v>0</v>
          </cell>
          <cell r="BE1181">
            <v>0</v>
          </cell>
          <cell r="BF1181">
            <v>1.72</v>
          </cell>
          <cell r="BG1181">
            <v>0</v>
          </cell>
          <cell r="BH1181">
            <v>0</v>
          </cell>
          <cell r="BI1181">
            <v>0</v>
          </cell>
          <cell r="BJ1181">
            <v>124859.57</v>
          </cell>
        </row>
        <row r="1182">
          <cell r="A1182" t="str">
            <v>** Reg Asset Int Capitalized</v>
          </cell>
          <cell r="C1182">
            <v>0</v>
          </cell>
          <cell r="D1182">
            <v>514320.45</v>
          </cell>
          <cell r="E1182">
            <v>0</v>
          </cell>
          <cell r="F1182">
            <v>514320.45</v>
          </cell>
          <cell r="G1182">
            <v>1819163.4</v>
          </cell>
          <cell r="H1182">
            <v>0</v>
          </cell>
          <cell r="I1182">
            <v>0</v>
          </cell>
          <cell r="J1182">
            <v>-16196.19</v>
          </cell>
          <cell r="K1182">
            <v>1802967.21</v>
          </cell>
          <cell r="L1182">
            <v>0</v>
          </cell>
          <cell r="M1182">
            <v>0</v>
          </cell>
          <cell r="N1182">
            <v>0</v>
          </cell>
          <cell r="O1182">
            <v>0</v>
          </cell>
          <cell r="P1182">
            <v>0</v>
          </cell>
          <cell r="Q1182">
            <v>0</v>
          </cell>
          <cell r="R1182">
            <v>0</v>
          </cell>
          <cell r="S1182">
            <v>0</v>
          </cell>
          <cell r="T1182">
            <v>0</v>
          </cell>
          <cell r="U1182">
            <v>0</v>
          </cell>
          <cell r="V1182">
            <v>2317287.66</v>
          </cell>
          <cell r="W1182">
            <v>0</v>
          </cell>
          <cell r="X1182">
            <v>0</v>
          </cell>
          <cell r="Y1182">
            <v>0</v>
          </cell>
          <cell r="Z1182">
            <v>0</v>
          </cell>
          <cell r="AA1182">
            <v>0</v>
          </cell>
          <cell r="AB1182">
            <v>0</v>
          </cell>
          <cell r="AC1182">
            <v>0</v>
          </cell>
          <cell r="AD1182">
            <v>0</v>
          </cell>
          <cell r="AE1182">
            <v>0</v>
          </cell>
          <cell r="AF1182">
            <v>0</v>
          </cell>
          <cell r="AG1182">
            <v>0</v>
          </cell>
          <cell r="AH1182">
            <v>0</v>
          </cell>
          <cell r="AI1182">
            <v>0</v>
          </cell>
          <cell r="AJ1182">
            <v>0</v>
          </cell>
          <cell r="AK1182">
            <v>0</v>
          </cell>
          <cell r="AL1182">
            <v>0</v>
          </cell>
          <cell r="AM1182">
            <v>0</v>
          </cell>
          <cell r="AN1182">
            <v>0</v>
          </cell>
          <cell r="AO1182">
            <v>0</v>
          </cell>
          <cell r="AP1182">
            <v>0</v>
          </cell>
          <cell r="AQ1182">
            <v>0</v>
          </cell>
          <cell r="AR1182">
            <v>514320.45</v>
          </cell>
          <cell r="AS1182">
            <v>0</v>
          </cell>
          <cell r="AT1182">
            <v>514320.45</v>
          </cell>
          <cell r="AU1182">
            <v>1819163.4</v>
          </cell>
          <cell r="AV1182">
            <v>0</v>
          </cell>
          <cell r="AW1182">
            <v>0</v>
          </cell>
          <cell r="AX1182">
            <v>-16196.19</v>
          </cell>
          <cell r="AY1182">
            <v>1802967.21</v>
          </cell>
          <cell r="AZ1182">
            <v>0</v>
          </cell>
          <cell r="BA1182">
            <v>0</v>
          </cell>
          <cell r="BB1182">
            <v>0</v>
          </cell>
          <cell r="BC1182">
            <v>0</v>
          </cell>
          <cell r="BD1182">
            <v>0</v>
          </cell>
          <cell r="BE1182">
            <v>0</v>
          </cell>
          <cell r="BF1182">
            <v>0</v>
          </cell>
          <cell r="BG1182">
            <v>0</v>
          </cell>
          <cell r="BH1182">
            <v>0</v>
          </cell>
          <cell r="BI1182">
            <v>0</v>
          </cell>
          <cell r="BJ1182">
            <v>2317287.66</v>
          </cell>
        </row>
        <row r="1183">
          <cell r="A1183" t="str">
            <v>** Reg Liab - Brampton RA Disp &amp;</v>
          </cell>
          <cell r="C1183">
            <v>0</v>
          </cell>
          <cell r="D1183">
            <v>0</v>
          </cell>
          <cell r="E1183">
            <v>0</v>
          </cell>
          <cell r="F1183">
            <v>0</v>
          </cell>
          <cell r="G1183">
            <v>0</v>
          </cell>
          <cell r="H1183">
            <v>0</v>
          </cell>
          <cell r="I1183">
            <v>0</v>
          </cell>
          <cell r="J1183">
            <v>0</v>
          </cell>
          <cell r="K1183">
            <v>0</v>
          </cell>
          <cell r="L1183">
            <v>0</v>
          </cell>
          <cell r="M1183">
            <v>0</v>
          </cell>
          <cell r="N1183">
            <v>0</v>
          </cell>
          <cell r="O1183">
            <v>0</v>
          </cell>
          <cell r="P1183">
            <v>0</v>
          </cell>
          <cell r="Q1183">
            <v>0</v>
          </cell>
          <cell r="R1183">
            <v>-43937.120000000003</v>
          </cell>
          <cell r="S1183">
            <v>0</v>
          </cell>
          <cell r="T1183">
            <v>0</v>
          </cell>
          <cell r="U1183">
            <v>0</v>
          </cell>
          <cell r="V1183">
            <v>-43937.120000000003</v>
          </cell>
          <cell r="W1183">
            <v>0</v>
          </cell>
          <cell r="X1183">
            <v>0</v>
          </cell>
          <cell r="Y1183">
            <v>0</v>
          </cell>
          <cell r="Z1183">
            <v>0</v>
          </cell>
          <cell r="AA1183">
            <v>0</v>
          </cell>
          <cell r="AB1183">
            <v>0</v>
          </cell>
          <cell r="AC1183">
            <v>0</v>
          </cell>
          <cell r="AD1183">
            <v>0</v>
          </cell>
          <cell r="AE1183">
            <v>0</v>
          </cell>
          <cell r="AF1183">
            <v>0</v>
          </cell>
          <cell r="AG1183">
            <v>0</v>
          </cell>
          <cell r="AH1183">
            <v>0</v>
          </cell>
          <cell r="AI1183">
            <v>0</v>
          </cell>
          <cell r="AJ1183">
            <v>0</v>
          </cell>
          <cell r="AK1183">
            <v>0</v>
          </cell>
          <cell r="AL1183">
            <v>0</v>
          </cell>
          <cell r="AM1183">
            <v>0</v>
          </cell>
          <cell r="AN1183">
            <v>0</v>
          </cell>
          <cell r="AO1183">
            <v>0</v>
          </cell>
          <cell r="AP1183">
            <v>0</v>
          </cell>
          <cell r="AQ1183">
            <v>0</v>
          </cell>
          <cell r="AR1183">
            <v>0</v>
          </cell>
          <cell r="AS1183">
            <v>0</v>
          </cell>
          <cell r="AT1183">
            <v>0</v>
          </cell>
          <cell r="AU1183">
            <v>0</v>
          </cell>
          <cell r="AV1183">
            <v>0</v>
          </cell>
          <cell r="AW1183">
            <v>0</v>
          </cell>
          <cell r="AX1183">
            <v>0</v>
          </cell>
          <cell r="AY1183">
            <v>0</v>
          </cell>
          <cell r="AZ1183">
            <v>0</v>
          </cell>
          <cell r="BA1183">
            <v>0</v>
          </cell>
          <cell r="BB1183">
            <v>0</v>
          </cell>
          <cell r="BC1183">
            <v>0</v>
          </cell>
          <cell r="BD1183">
            <v>0</v>
          </cell>
          <cell r="BE1183">
            <v>0</v>
          </cell>
          <cell r="BF1183">
            <v>-43937.120000000003</v>
          </cell>
          <cell r="BG1183">
            <v>0</v>
          </cell>
          <cell r="BH1183">
            <v>0</v>
          </cell>
          <cell r="BI1183">
            <v>0</v>
          </cell>
          <cell r="BJ1183">
            <v>-43937.120000000003</v>
          </cell>
        </row>
        <row r="1184">
          <cell r="A1184" t="str">
            <v>** Reg Liab - Def Tx Export Servi</v>
          </cell>
          <cell r="C1184">
            <v>0</v>
          </cell>
          <cell r="D1184">
            <v>-2935541.15</v>
          </cell>
          <cell r="E1184">
            <v>0</v>
          </cell>
          <cell r="F1184">
            <v>-2935541.15</v>
          </cell>
          <cell r="G1184">
            <v>0</v>
          </cell>
          <cell r="H1184">
            <v>0</v>
          </cell>
          <cell r="I1184">
            <v>0</v>
          </cell>
          <cell r="J1184">
            <v>0</v>
          </cell>
          <cell r="K1184">
            <v>0</v>
          </cell>
          <cell r="L1184">
            <v>0</v>
          </cell>
          <cell r="M1184">
            <v>0</v>
          </cell>
          <cell r="N1184">
            <v>0</v>
          </cell>
          <cell r="O1184">
            <v>0</v>
          </cell>
          <cell r="P1184">
            <v>0</v>
          </cell>
          <cell r="Q1184">
            <v>0</v>
          </cell>
          <cell r="R1184">
            <v>0</v>
          </cell>
          <cell r="S1184">
            <v>0</v>
          </cell>
          <cell r="T1184">
            <v>0</v>
          </cell>
          <cell r="U1184">
            <v>0</v>
          </cell>
          <cell r="V1184">
            <v>-2935541.15</v>
          </cell>
          <cell r="W1184">
            <v>0</v>
          </cell>
          <cell r="X1184">
            <v>0</v>
          </cell>
          <cell r="Y1184">
            <v>0</v>
          </cell>
          <cell r="Z1184">
            <v>0</v>
          </cell>
          <cell r="AA1184">
            <v>0</v>
          </cell>
          <cell r="AB1184">
            <v>0</v>
          </cell>
          <cell r="AC1184">
            <v>0</v>
          </cell>
          <cell r="AD1184">
            <v>0</v>
          </cell>
          <cell r="AE1184">
            <v>0</v>
          </cell>
          <cell r="AF1184">
            <v>0</v>
          </cell>
          <cell r="AG1184">
            <v>0</v>
          </cell>
          <cell r="AH1184">
            <v>0</v>
          </cell>
          <cell r="AI1184">
            <v>0</v>
          </cell>
          <cell r="AJ1184">
            <v>0</v>
          </cell>
          <cell r="AK1184">
            <v>0</v>
          </cell>
          <cell r="AL1184">
            <v>0</v>
          </cell>
          <cell r="AM1184">
            <v>0</v>
          </cell>
          <cell r="AN1184">
            <v>0</v>
          </cell>
          <cell r="AO1184">
            <v>0</v>
          </cell>
          <cell r="AP1184">
            <v>0</v>
          </cell>
          <cell r="AQ1184">
            <v>0</v>
          </cell>
          <cell r="AR1184">
            <v>-2935541.15</v>
          </cell>
          <cell r="AS1184">
            <v>0</v>
          </cell>
          <cell r="AT1184">
            <v>-2935541.15</v>
          </cell>
          <cell r="AU1184">
            <v>0</v>
          </cell>
          <cell r="AV1184">
            <v>0</v>
          </cell>
          <cell r="AW1184">
            <v>0</v>
          </cell>
          <cell r="AX1184">
            <v>0</v>
          </cell>
          <cell r="AY1184">
            <v>0</v>
          </cell>
          <cell r="AZ1184">
            <v>0</v>
          </cell>
          <cell r="BA1184">
            <v>0</v>
          </cell>
          <cell r="BB1184">
            <v>0</v>
          </cell>
          <cell r="BC1184">
            <v>0</v>
          </cell>
          <cell r="BD1184">
            <v>0</v>
          </cell>
          <cell r="BE1184">
            <v>0</v>
          </cell>
          <cell r="BF1184">
            <v>0</v>
          </cell>
          <cell r="BG1184">
            <v>0</v>
          </cell>
          <cell r="BH1184">
            <v>0</v>
          </cell>
          <cell r="BI1184">
            <v>0</v>
          </cell>
          <cell r="BJ1184">
            <v>-2935541.15</v>
          </cell>
        </row>
        <row r="1185">
          <cell r="A1185" t="str">
            <v>** Reg Liab - Deferred Pension</v>
          </cell>
          <cell r="C1185">
            <v>0</v>
          </cell>
          <cell r="D1185">
            <v>14721557.289999999</v>
          </cell>
          <cell r="E1185">
            <v>0</v>
          </cell>
          <cell r="F1185">
            <v>14721557.289999999</v>
          </cell>
          <cell r="G1185">
            <v>45747574.670000002</v>
          </cell>
          <cell r="H1185">
            <v>0</v>
          </cell>
          <cell r="I1185">
            <v>0</v>
          </cell>
          <cell r="J1185">
            <v>0</v>
          </cell>
          <cell r="K1185">
            <v>45747574.670000002</v>
          </cell>
          <cell r="L1185">
            <v>0</v>
          </cell>
          <cell r="M1185">
            <v>0</v>
          </cell>
          <cell r="N1185">
            <v>0</v>
          </cell>
          <cell r="O1185">
            <v>0</v>
          </cell>
          <cell r="P1185">
            <v>0</v>
          </cell>
          <cell r="Q1185">
            <v>0</v>
          </cell>
          <cell r="R1185">
            <v>0</v>
          </cell>
          <cell r="S1185">
            <v>0</v>
          </cell>
          <cell r="T1185">
            <v>0</v>
          </cell>
          <cell r="U1185">
            <v>0</v>
          </cell>
          <cell r="V1185">
            <v>60469131.960000001</v>
          </cell>
          <cell r="W1185">
            <v>0</v>
          </cell>
          <cell r="X1185">
            <v>0</v>
          </cell>
          <cell r="Y1185">
            <v>0</v>
          </cell>
          <cell r="Z1185">
            <v>0</v>
          </cell>
          <cell r="AA1185">
            <v>0</v>
          </cell>
          <cell r="AB1185">
            <v>0</v>
          </cell>
          <cell r="AC1185">
            <v>0</v>
          </cell>
          <cell r="AD1185">
            <v>0</v>
          </cell>
          <cell r="AE1185">
            <v>0</v>
          </cell>
          <cell r="AF1185">
            <v>0</v>
          </cell>
          <cell r="AG1185">
            <v>0</v>
          </cell>
          <cell r="AH1185">
            <v>0</v>
          </cell>
          <cell r="AI1185">
            <v>0</v>
          </cell>
          <cell r="AJ1185">
            <v>0</v>
          </cell>
          <cell r="AK1185">
            <v>0</v>
          </cell>
          <cell r="AL1185">
            <v>0</v>
          </cell>
          <cell r="AM1185">
            <v>0</v>
          </cell>
          <cell r="AN1185">
            <v>0</v>
          </cell>
          <cell r="AO1185">
            <v>0</v>
          </cell>
          <cell r="AP1185">
            <v>0</v>
          </cell>
          <cell r="AQ1185">
            <v>0</v>
          </cell>
          <cell r="AR1185">
            <v>14721557.289999999</v>
          </cell>
          <cell r="AS1185">
            <v>0</v>
          </cell>
          <cell r="AT1185">
            <v>14721557.289999999</v>
          </cell>
          <cell r="AU1185">
            <v>45747574.670000002</v>
          </cell>
          <cell r="AV1185">
            <v>0</v>
          </cell>
          <cell r="AW1185">
            <v>0</v>
          </cell>
          <cell r="AX1185">
            <v>0</v>
          </cell>
          <cell r="AY1185">
            <v>45747574.670000002</v>
          </cell>
          <cell r="AZ1185">
            <v>0</v>
          </cell>
          <cell r="BA1185">
            <v>0</v>
          </cell>
          <cell r="BB1185">
            <v>0</v>
          </cell>
          <cell r="BC1185">
            <v>0</v>
          </cell>
          <cell r="BD1185">
            <v>0</v>
          </cell>
          <cell r="BE1185">
            <v>0</v>
          </cell>
          <cell r="BF1185">
            <v>0</v>
          </cell>
          <cell r="BG1185">
            <v>0</v>
          </cell>
          <cell r="BH1185">
            <v>0</v>
          </cell>
          <cell r="BI1185">
            <v>0</v>
          </cell>
          <cell r="BJ1185">
            <v>60469131.960000001</v>
          </cell>
        </row>
        <row r="1186">
          <cell r="A1186" t="str">
            <v>** Reg Liab - Deferred Tax Liab</v>
          </cell>
          <cell r="C1186">
            <v>0</v>
          </cell>
          <cell r="D1186">
            <v>-1617055.61</v>
          </cell>
          <cell r="E1186">
            <v>0</v>
          </cell>
          <cell r="F1186">
            <v>-1617055.61</v>
          </cell>
          <cell r="G1186">
            <v>-6903313.0499999998</v>
          </cell>
          <cell r="H1186">
            <v>0</v>
          </cell>
          <cell r="I1186">
            <v>0</v>
          </cell>
          <cell r="J1186">
            <v>0</v>
          </cell>
          <cell r="K1186">
            <v>-6903313.0499999998</v>
          </cell>
          <cell r="L1186">
            <v>0</v>
          </cell>
          <cell r="M1186">
            <v>0</v>
          </cell>
          <cell r="N1186">
            <v>0</v>
          </cell>
          <cell r="O1186">
            <v>0</v>
          </cell>
          <cell r="P1186">
            <v>0</v>
          </cell>
          <cell r="Q1186">
            <v>-4841255.72</v>
          </cell>
          <cell r="R1186">
            <v>-2382703.38</v>
          </cell>
          <cell r="S1186">
            <v>0</v>
          </cell>
          <cell r="T1186">
            <v>0</v>
          </cell>
          <cell r="U1186">
            <v>0</v>
          </cell>
          <cell r="V1186">
            <v>-15744327.76</v>
          </cell>
          <cell r="W1186">
            <v>0</v>
          </cell>
          <cell r="X1186">
            <v>0</v>
          </cell>
          <cell r="Y1186">
            <v>0</v>
          </cell>
          <cell r="Z1186">
            <v>0</v>
          </cell>
          <cell r="AA1186">
            <v>0</v>
          </cell>
          <cell r="AB1186">
            <v>0</v>
          </cell>
          <cell r="AC1186">
            <v>0</v>
          </cell>
          <cell r="AD1186">
            <v>0</v>
          </cell>
          <cell r="AE1186">
            <v>0</v>
          </cell>
          <cell r="AF1186">
            <v>0</v>
          </cell>
          <cell r="AG1186">
            <v>0</v>
          </cell>
          <cell r="AH1186">
            <v>0</v>
          </cell>
          <cell r="AI1186">
            <v>0</v>
          </cell>
          <cell r="AJ1186">
            <v>0</v>
          </cell>
          <cell r="AK1186">
            <v>0</v>
          </cell>
          <cell r="AL1186">
            <v>0</v>
          </cell>
          <cell r="AM1186">
            <v>0</v>
          </cell>
          <cell r="AN1186">
            <v>0</v>
          </cell>
          <cell r="AO1186">
            <v>0</v>
          </cell>
          <cell r="AP1186">
            <v>0</v>
          </cell>
          <cell r="AQ1186">
            <v>0</v>
          </cell>
          <cell r="AR1186">
            <v>-1617055.61</v>
          </cell>
          <cell r="AS1186">
            <v>0</v>
          </cell>
          <cell r="AT1186">
            <v>-1617055.61</v>
          </cell>
          <cell r="AU1186">
            <v>-6903313.0499999998</v>
          </cell>
          <cell r="AV1186">
            <v>0</v>
          </cell>
          <cell r="AW1186">
            <v>0</v>
          </cell>
          <cell r="AX1186">
            <v>0</v>
          </cell>
          <cell r="AY1186">
            <v>-6903313.0499999998</v>
          </cell>
          <cell r="AZ1186">
            <v>0</v>
          </cell>
          <cell r="BA1186">
            <v>0</v>
          </cell>
          <cell r="BB1186">
            <v>0</v>
          </cell>
          <cell r="BC1186">
            <v>0</v>
          </cell>
          <cell r="BD1186">
            <v>0</v>
          </cell>
          <cell r="BE1186">
            <v>-4841255.72</v>
          </cell>
          <cell r="BF1186">
            <v>-2382703.38</v>
          </cell>
          <cell r="BG1186">
            <v>0</v>
          </cell>
          <cell r="BH1186">
            <v>0</v>
          </cell>
          <cell r="BI1186">
            <v>0</v>
          </cell>
          <cell r="BJ1186">
            <v>-15744327.76</v>
          </cell>
        </row>
        <row r="1187">
          <cell r="A1187" t="str">
            <v>** Reg Liab - DPA</v>
          </cell>
          <cell r="C1187">
            <v>0.02</v>
          </cell>
          <cell r="D1187">
            <v>0</v>
          </cell>
          <cell r="E1187">
            <v>0</v>
          </cell>
          <cell r="F1187">
            <v>0</v>
          </cell>
          <cell r="G1187">
            <v>0</v>
          </cell>
          <cell r="H1187">
            <v>0</v>
          </cell>
          <cell r="I1187">
            <v>0</v>
          </cell>
          <cell r="J1187">
            <v>0</v>
          </cell>
          <cell r="K1187">
            <v>0</v>
          </cell>
          <cell r="L1187">
            <v>0</v>
          </cell>
          <cell r="M1187">
            <v>0</v>
          </cell>
          <cell r="N1187">
            <v>0</v>
          </cell>
          <cell r="O1187">
            <v>0</v>
          </cell>
          <cell r="P1187">
            <v>0</v>
          </cell>
          <cell r="Q1187">
            <v>0</v>
          </cell>
          <cell r="R1187">
            <v>0</v>
          </cell>
          <cell r="S1187">
            <v>0</v>
          </cell>
          <cell r="T1187">
            <v>0</v>
          </cell>
          <cell r="U1187">
            <v>0</v>
          </cell>
          <cell r="V1187">
            <v>0.02</v>
          </cell>
          <cell r="W1187">
            <v>0</v>
          </cell>
          <cell r="X1187">
            <v>0</v>
          </cell>
          <cell r="Y1187">
            <v>0</v>
          </cell>
          <cell r="Z1187">
            <v>0</v>
          </cell>
          <cell r="AA1187">
            <v>0</v>
          </cell>
          <cell r="AB1187">
            <v>0</v>
          </cell>
          <cell r="AC1187">
            <v>0</v>
          </cell>
          <cell r="AD1187">
            <v>0</v>
          </cell>
          <cell r="AE1187">
            <v>0</v>
          </cell>
          <cell r="AF1187">
            <v>0</v>
          </cell>
          <cell r="AG1187">
            <v>0</v>
          </cell>
          <cell r="AH1187">
            <v>0</v>
          </cell>
          <cell r="AI1187">
            <v>0</v>
          </cell>
          <cell r="AJ1187">
            <v>0</v>
          </cell>
          <cell r="AK1187">
            <v>0</v>
          </cell>
          <cell r="AL1187">
            <v>0</v>
          </cell>
          <cell r="AM1187">
            <v>0</v>
          </cell>
          <cell r="AN1187">
            <v>0</v>
          </cell>
          <cell r="AO1187">
            <v>0</v>
          </cell>
          <cell r="AP1187">
            <v>0</v>
          </cell>
          <cell r="AQ1187">
            <v>0.02</v>
          </cell>
          <cell r="AR1187">
            <v>0</v>
          </cell>
          <cell r="AS1187">
            <v>0</v>
          </cell>
          <cell r="AT1187">
            <v>0</v>
          </cell>
          <cell r="AU1187">
            <v>0</v>
          </cell>
          <cell r="AV1187">
            <v>0</v>
          </cell>
          <cell r="AW1187">
            <v>0</v>
          </cell>
          <cell r="AX1187">
            <v>0</v>
          </cell>
          <cell r="AY1187">
            <v>0</v>
          </cell>
          <cell r="AZ1187">
            <v>0</v>
          </cell>
          <cell r="BA1187">
            <v>0</v>
          </cell>
          <cell r="BB1187">
            <v>0</v>
          </cell>
          <cell r="BC1187">
            <v>0</v>
          </cell>
          <cell r="BD1187">
            <v>0</v>
          </cell>
          <cell r="BE1187">
            <v>0</v>
          </cell>
          <cell r="BF1187">
            <v>0</v>
          </cell>
          <cell r="BG1187">
            <v>0</v>
          </cell>
          <cell r="BH1187">
            <v>0</v>
          </cell>
          <cell r="BI1187">
            <v>0</v>
          </cell>
          <cell r="BJ1187">
            <v>0.02</v>
          </cell>
        </row>
        <row r="1188">
          <cell r="A1188" t="str">
            <v>** Reg Liab - Fixed MicroFIT Char</v>
          </cell>
          <cell r="C1188">
            <v>0</v>
          </cell>
          <cell r="D1188">
            <v>0</v>
          </cell>
          <cell r="E1188">
            <v>0</v>
          </cell>
          <cell r="F1188">
            <v>0</v>
          </cell>
          <cell r="G1188">
            <v>-863044.34</v>
          </cell>
          <cell r="H1188">
            <v>0</v>
          </cell>
          <cell r="I1188">
            <v>0</v>
          </cell>
          <cell r="J1188">
            <v>0</v>
          </cell>
          <cell r="K1188">
            <v>-863044.34</v>
          </cell>
          <cell r="L1188">
            <v>0</v>
          </cell>
          <cell r="M1188">
            <v>0</v>
          </cell>
          <cell r="N1188">
            <v>0</v>
          </cell>
          <cell r="O1188">
            <v>0</v>
          </cell>
          <cell r="P1188">
            <v>0</v>
          </cell>
          <cell r="Q1188">
            <v>0</v>
          </cell>
          <cell r="R1188">
            <v>0</v>
          </cell>
          <cell r="S1188">
            <v>0</v>
          </cell>
          <cell r="T1188">
            <v>0</v>
          </cell>
          <cell r="U1188">
            <v>0</v>
          </cell>
          <cell r="V1188">
            <v>-863044.34</v>
          </cell>
          <cell r="W1188">
            <v>0</v>
          </cell>
          <cell r="X1188">
            <v>0</v>
          </cell>
          <cell r="Y1188">
            <v>0</v>
          </cell>
          <cell r="Z1188">
            <v>0</v>
          </cell>
          <cell r="AA1188">
            <v>0</v>
          </cell>
          <cell r="AB1188">
            <v>0</v>
          </cell>
          <cell r="AC1188">
            <v>0</v>
          </cell>
          <cell r="AD1188">
            <v>0</v>
          </cell>
          <cell r="AE1188">
            <v>0</v>
          </cell>
          <cell r="AF1188">
            <v>0</v>
          </cell>
          <cell r="AG1188">
            <v>0</v>
          </cell>
          <cell r="AH1188">
            <v>0</v>
          </cell>
          <cell r="AI1188">
            <v>0</v>
          </cell>
          <cell r="AJ1188">
            <v>0</v>
          </cell>
          <cell r="AK1188">
            <v>0</v>
          </cell>
          <cell r="AL1188">
            <v>0</v>
          </cell>
          <cell r="AM1188">
            <v>0</v>
          </cell>
          <cell r="AN1188">
            <v>0</v>
          </cell>
          <cell r="AO1188">
            <v>0</v>
          </cell>
          <cell r="AP1188">
            <v>0</v>
          </cell>
          <cell r="AQ1188">
            <v>0</v>
          </cell>
          <cell r="AR1188">
            <v>0</v>
          </cell>
          <cell r="AS1188">
            <v>0</v>
          </cell>
          <cell r="AT1188">
            <v>0</v>
          </cell>
          <cell r="AU1188">
            <v>-863044.34</v>
          </cell>
          <cell r="AV1188">
            <v>0</v>
          </cell>
          <cell r="AW1188">
            <v>0</v>
          </cell>
          <cell r="AX1188">
            <v>0</v>
          </cell>
          <cell r="AY1188">
            <v>-863044.34</v>
          </cell>
          <cell r="AZ1188">
            <v>0</v>
          </cell>
          <cell r="BA1188">
            <v>0</v>
          </cell>
          <cell r="BB1188">
            <v>0</v>
          </cell>
          <cell r="BC1188">
            <v>0</v>
          </cell>
          <cell r="BD1188">
            <v>0</v>
          </cell>
          <cell r="BE1188">
            <v>0</v>
          </cell>
          <cell r="BF1188">
            <v>0</v>
          </cell>
          <cell r="BG1188">
            <v>0</v>
          </cell>
          <cell r="BH1188">
            <v>0</v>
          </cell>
          <cell r="BI1188">
            <v>0</v>
          </cell>
          <cell r="BJ1188">
            <v>-863044.34</v>
          </cell>
        </row>
        <row r="1189">
          <cell r="A1189" t="str">
            <v>** Reg Liab - Joint Use Charges</v>
          </cell>
          <cell r="C1189">
            <v>0</v>
          </cell>
          <cell r="D1189">
            <v>0</v>
          </cell>
          <cell r="E1189">
            <v>0</v>
          </cell>
          <cell r="F1189">
            <v>0</v>
          </cell>
          <cell r="G1189">
            <v>-196294.9</v>
          </cell>
          <cell r="H1189">
            <v>0</v>
          </cell>
          <cell r="I1189">
            <v>0</v>
          </cell>
          <cell r="J1189">
            <v>0</v>
          </cell>
          <cell r="K1189">
            <v>-196294.9</v>
          </cell>
          <cell r="L1189">
            <v>0</v>
          </cell>
          <cell r="M1189">
            <v>0</v>
          </cell>
          <cell r="N1189">
            <v>0</v>
          </cell>
          <cell r="O1189">
            <v>0</v>
          </cell>
          <cell r="P1189">
            <v>0</v>
          </cell>
          <cell r="Q1189">
            <v>0</v>
          </cell>
          <cell r="R1189">
            <v>0</v>
          </cell>
          <cell r="S1189">
            <v>0</v>
          </cell>
          <cell r="T1189">
            <v>0</v>
          </cell>
          <cell r="U1189">
            <v>0</v>
          </cell>
          <cell r="V1189">
            <v>-196294.9</v>
          </cell>
          <cell r="W1189">
            <v>0</v>
          </cell>
          <cell r="X1189">
            <v>0</v>
          </cell>
          <cell r="Y1189">
            <v>0</v>
          </cell>
          <cell r="Z1189">
            <v>0</v>
          </cell>
          <cell r="AA1189">
            <v>0</v>
          </cell>
          <cell r="AB1189">
            <v>0</v>
          </cell>
          <cell r="AC1189">
            <v>0</v>
          </cell>
          <cell r="AD1189">
            <v>0</v>
          </cell>
          <cell r="AE1189">
            <v>0</v>
          </cell>
          <cell r="AF1189">
            <v>0</v>
          </cell>
          <cell r="AG1189">
            <v>0</v>
          </cell>
          <cell r="AH1189">
            <v>0</v>
          </cell>
          <cell r="AI1189">
            <v>0</v>
          </cell>
          <cell r="AJ1189">
            <v>0</v>
          </cell>
          <cell r="AK1189">
            <v>0</v>
          </cell>
          <cell r="AL1189">
            <v>0</v>
          </cell>
          <cell r="AM1189">
            <v>0</v>
          </cell>
          <cell r="AN1189">
            <v>0</v>
          </cell>
          <cell r="AO1189">
            <v>0</v>
          </cell>
          <cell r="AP1189">
            <v>0</v>
          </cell>
          <cell r="AQ1189">
            <v>0</v>
          </cell>
          <cell r="AR1189">
            <v>0</v>
          </cell>
          <cell r="AS1189">
            <v>0</v>
          </cell>
          <cell r="AT1189">
            <v>0</v>
          </cell>
          <cell r="AU1189">
            <v>-196294.9</v>
          </cell>
          <cell r="AV1189">
            <v>0</v>
          </cell>
          <cell r="AW1189">
            <v>0</v>
          </cell>
          <cell r="AX1189">
            <v>0</v>
          </cell>
          <cell r="AY1189">
            <v>-196294.9</v>
          </cell>
          <cell r="AZ1189">
            <v>0</v>
          </cell>
          <cell r="BA1189">
            <v>0</v>
          </cell>
          <cell r="BB1189">
            <v>0</v>
          </cell>
          <cell r="BC1189">
            <v>0</v>
          </cell>
          <cell r="BD1189">
            <v>0</v>
          </cell>
          <cell r="BE1189">
            <v>0</v>
          </cell>
          <cell r="BF1189">
            <v>0</v>
          </cell>
          <cell r="BG1189">
            <v>0</v>
          </cell>
          <cell r="BH1189">
            <v>0</v>
          </cell>
          <cell r="BI1189">
            <v>0</v>
          </cell>
          <cell r="BJ1189">
            <v>-196294.9</v>
          </cell>
        </row>
        <row r="1190">
          <cell r="A1190" t="str">
            <v>** Reg Liab - Project Costs Defer</v>
          </cell>
          <cell r="C1190">
            <v>0</v>
          </cell>
          <cell r="D1190">
            <v>0</v>
          </cell>
          <cell r="E1190">
            <v>0</v>
          </cell>
          <cell r="F1190">
            <v>0</v>
          </cell>
          <cell r="G1190">
            <v>-1704886.67</v>
          </cell>
          <cell r="H1190">
            <v>0</v>
          </cell>
          <cell r="I1190">
            <v>0</v>
          </cell>
          <cell r="J1190">
            <v>0</v>
          </cell>
          <cell r="K1190">
            <v>-1704886.67</v>
          </cell>
          <cell r="L1190">
            <v>0</v>
          </cell>
          <cell r="M1190">
            <v>0</v>
          </cell>
          <cell r="N1190">
            <v>0</v>
          </cell>
          <cell r="O1190">
            <v>0</v>
          </cell>
          <cell r="P1190">
            <v>0</v>
          </cell>
          <cell r="Q1190">
            <v>0</v>
          </cell>
          <cell r="R1190">
            <v>0</v>
          </cell>
          <cell r="S1190">
            <v>0</v>
          </cell>
          <cell r="T1190">
            <v>0</v>
          </cell>
          <cell r="U1190">
            <v>0</v>
          </cell>
          <cell r="V1190">
            <v>-1704886.67</v>
          </cell>
          <cell r="W1190">
            <v>0</v>
          </cell>
          <cell r="X1190">
            <v>0</v>
          </cell>
          <cell r="Y1190">
            <v>0</v>
          </cell>
          <cell r="Z1190">
            <v>0</v>
          </cell>
          <cell r="AA1190">
            <v>0</v>
          </cell>
          <cell r="AB1190">
            <v>0</v>
          </cell>
          <cell r="AC1190">
            <v>0</v>
          </cell>
          <cell r="AD1190">
            <v>0</v>
          </cell>
          <cell r="AE1190">
            <v>0</v>
          </cell>
          <cell r="AF1190">
            <v>0</v>
          </cell>
          <cell r="AG1190">
            <v>0</v>
          </cell>
          <cell r="AH1190">
            <v>0</v>
          </cell>
          <cell r="AI1190">
            <v>0</v>
          </cell>
          <cell r="AJ1190">
            <v>0</v>
          </cell>
          <cell r="AK1190">
            <v>0</v>
          </cell>
          <cell r="AL1190">
            <v>0</v>
          </cell>
          <cell r="AM1190">
            <v>0</v>
          </cell>
          <cell r="AN1190">
            <v>0</v>
          </cell>
          <cell r="AO1190">
            <v>0</v>
          </cell>
          <cell r="AP1190">
            <v>0</v>
          </cell>
          <cell r="AQ1190">
            <v>0</v>
          </cell>
          <cell r="AR1190">
            <v>0</v>
          </cell>
          <cell r="AS1190">
            <v>0</v>
          </cell>
          <cell r="AT1190">
            <v>0</v>
          </cell>
          <cell r="AU1190">
            <v>-1704886.67</v>
          </cell>
          <cell r="AV1190">
            <v>0</v>
          </cell>
          <cell r="AW1190">
            <v>0</v>
          </cell>
          <cell r="AX1190">
            <v>0</v>
          </cell>
          <cell r="AY1190">
            <v>-1704886.67</v>
          </cell>
          <cell r="AZ1190">
            <v>0</v>
          </cell>
          <cell r="BA1190">
            <v>0</v>
          </cell>
          <cell r="BB1190">
            <v>0</v>
          </cell>
          <cell r="BC1190">
            <v>0</v>
          </cell>
          <cell r="BD1190">
            <v>0</v>
          </cell>
          <cell r="BE1190">
            <v>0</v>
          </cell>
          <cell r="BF1190">
            <v>0</v>
          </cell>
          <cell r="BG1190">
            <v>0</v>
          </cell>
          <cell r="BH1190">
            <v>0</v>
          </cell>
          <cell r="BI1190">
            <v>0</v>
          </cell>
          <cell r="BJ1190">
            <v>-1704886.67</v>
          </cell>
        </row>
        <row r="1191">
          <cell r="A1191" t="str">
            <v>** Reg Liab - Remotes RRP Def Rev</v>
          </cell>
          <cell r="C1191">
            <v>0</v>
          </cell>
          <cell r="D1191">
            <v>0</v>
          </cell>
          <cell r="E1191">
            <v>0</v>
          </cell>
          <cell r="F1191">
            <v>0</v>
          </cell>
          <cell r="G1191">
            <v>0</v>
          </cell>
          <cell r="H1191">
            <v>0</v>
          </cell>
          <cell r="I1191">
            <v>0</v>
          </cell>
          <cell r="J1191">
            <v>0</v>
          </cell>
          <cell r="K1191">
            <v>0</v>
          </cell>
          <cell r="L1191">
            <v>0</v>
          </cell>
          <cell r="M1191">
            <v>0</v>
          </cell>
          <cell r="N1191">
            <v>0</v>
          </cell>
          <cell r="O1191">
            <v>0</v>
          </cell>
          <cell r="P1191">
            <v>0</v>
          </cell>
          <cell r="Q1191">
            <v>786718.56</v>
          </cell>
          <cell r="R1191">
            <v>0</v>
          </cell>
          <cell r="S1191">
            <v>0</v>
          </cell>
          <cell r="T1191">
            <v>0</v>
          </cell>
          <cell r="U1191">
            <v>0</v>
          </cell>
          <cell r="V1191">
            <v>786718.56</v>
          </cell>
          <cell r="W1191">
            <v>0</v>
          </cell>
          <cell r="X1191">
            <v>0</v>
          </cell>
          <cell r="Y1191">
            <v>0</v>
          </cell>
          <cell r="Z1191">
            <v>0</v>
          </cell>
          <cell r="AA1191">
            <v>0</v>
          </cell>
          <cell r="AB1191">
            <v>0</v>
          </cell>
          <cell r="AC1191">
            <v>0</v>
          </cell>
          <cell r="AD1191">
            <v>0</v>
          </cell>
          <cell r="AE1191">
            <v>0</v>
          </cell>
          <cell r="AF1191">
            <v>0</v>
          </cell>
          <cell r="AG1191">
            <v>0</v>
          </cell>
          <cell r="AH1191">
            <v>0</v>
          </cell>
          <cell r="AI1191">
            <v>0</v>
          </cell>
          <cell r="AJ1191">
            <v>0</v>
          </cell>
          <cell r="AK1191">
            <v>0</v>
          </cell>
          <cell r="AL1191">
            <v>0</v>
          </cell>
          <cell r="AM1191">
            <v>0</v>
          </cell>
          <cell r="AN1191">
            <v>0</v>
          </cell>
          <cell r="AO1191">
            <v>0</v>
          </cell>
          <cell r="AP1191">
            <v>0</v>
          </cell>
          <cell r="AQ1191">
            <v>0</v>
          </cell>
          <cell r="AR1191">
            <v>0</v>
          </cell>
          <cell r="AS1191">
            <v>0</v>
          </cell>
          <cell r="AT1191">
            <v>0</v>
          </cell>
          <cell r="AU1191">
            <v>0</v>
          </cell>
          <cell r="AV1191">
            <v>0</v>
          </cell>
          <cell r="AW1191">
            <v>0</v>
          </cell>
          <cell r="AX1191">
            <v>0</v>
          </cell>
          <cell r="AY1191">
            <v>0</v>
          </cell>
          <cell r="AZ1191">
            <v>0</v>
          </cell>
          <cell r="BA1191">
            <v>0</v>
          </cell>
          <cell r="BB1191">
            <v>0</v>
          </cell>
          <cell r="BC1191">
            <v>0</v>
          </cell>
          <cell r="BD1191">
            <v>0</v>
          </cell>
          <cell r="BE1191">
            <v>786718.56</v>
          </cell>
          <cell r="BF1191">
            <v>0</v>
          </cell>
          <cell r="BG1191">
            <v>0</v>
          </cell>
          <cell r="BH1191">
            <v>0</v>
          </cell>
          <cell r="BI1191">
            <v>0</v>
          </cell>
          <cell r="BJ1191">
            <v>786718.56</v>
          </cell>
        </row>
        <row r="1192">
          <cell r="A1192" t="str">
            <v>** Reg Liab - Rider 6</v>
          </cell>
          <cell r="C1192">
            <v>0</v>
          </cell>
          <cell r="D1192">
            <v>0</v>
          </cell>
          <cell r="E1192">
            <v>0</v>
          </cell>
          <cell r="F1192">
            <v>0</v>
          </cell>
          <cell r="G1192">
            <v>-193289.39</v>
          </cell>
          <cell r="H1192">
            <v>0</v>
          </cell>
          <cell r="I1192">
            <v>0</v>
          </cell>
          <cell r="J1192">
            <v>0</v>
          </cell>
          <cell r="K1192">
            <v>-193289.39</v>
          </cell>
          <cell r="L1192">
            <v>0</v>
          </cell>
          <cell r="M1192">
            <v>0</v>
          </cell>
          <cell r="N1192">
            <v>0</v>
          </cell>
          <cell r="O1192">
            <v>0</v>
          </cell>
          <cell r="P1192">
            <v>0</v>
          </cell>
          <cell r="Q1192">
            <v>0</v>
          </cell>
          <cell r="R1192">
            <v>0</v>
          </cell>
          <cell r="S1192">
            <v>0</v>
          </cell>
          <cell r="T1192">
            <v>0</v>
          </cell>
          <cell r="U1192">
            <v>0</v>
          </cell>
          <cell r="V1192">
            <v>-193289.39</v>
          </cell>
          <cell r="W1192">
            <v>0</v>
          </cell>
          <cell r="X1192">
            <v>0</v>
          </cell>
          <cell r="Y1192">
            <v>0</v>
          </cell>
          <cell r="Z1192">
            <v>0</v>
          </cell>
          <cell r="AA1192">
            <v>0</v>
          </cell>
          <cell r="AB1192">
            <v>0</v>
          </cell>
          <cell r="AC1192">
            <v>0</v>
          </cell>
          <cell r="AD1192">
            <v>0</v>
          </cell>
          <cell r="AE1192">
            <v>0</v>
          </cell>
          <cell r="AF1192">
            <v>0</v>
          </cell>
          <cell r="AG1192">
            <v>0</v>
          </cell>
          <cell r="AH1192">
            <v>0</v>
          </cell>
          <cell r="AI1192">
            <v>0</v>
          </cell>
          <cell r="AJ1192">
            <v>0</v>
          </cell>
          <cell r="AK1192">
            <v>0</v>
          </cell>
          <cell r="AL1192">
            <v>0</v>
          </cell>
          <cell r="AM1192">
            <v>0</v>
          </cell>
          <cell r="AN1192">
            <v>0</v>
          </cell>
          <cell r="AO1192">
            <v>0</v>
          </cell>
          <cell r="AP1192">
            <v>0</v>
          </cell>
          <cell r="AQ1192">
            <v>0</v>
          </cell>
          <cell r="AR1192">
            <v>0</v>
          </cell>
          <cell r="AS1192">
            <v>0</v>
          </cell>
          <cell r="AT1192">
            <v>0</v>
          </cell>
          <cell r="AU1192">
            <v>-193289.39</v>
          </cell>
          <cell r="AV1192">
            <v>0</v>
          </cell>
          <cell r="AW1192">
            <v>0</v>
          </cell>
          <cell r="AX1192">
            <v>0</v>
          </cell>
          <cell r="AY1192">
            <v>-193289.39</v>
          </cell>
          <cell r="AZ1192">
            <v>0</v>
          </cell>
          <cell r="BA1192">
            <v>0</v>
          </cell>
          <cell r="BB1192">
            <v>0</v>
          </cell>
          <cell r="BC1192">
            <v>0</v>
          </cell>
          <cell r="BD1192">
            <v>0</v>
          </cell>
          <cell r="BE1192">
            <v>0</v>
          </cell>
          <cell r="BF1192">
            <v>0</v>
          </cell>
          <cell r="BG1192">
            <v>0</v>
          </cell>
          <cell r="BH1192">
            <v>0</v>
          </cell>
          <cell r="BI1192">
            <v>0</v>
          </cell>
          <cell r="BJ1192">
            <v>-193289.39</v>
          </cell>
        </row>
        <row r="1193">
          <cell r="A1193" t="str">
            <v>** Reg Liab - Rider III</v>
          </cell>
          <cell r="C1193">
            <v>0</v>
          </cell>
          <cell r="D1193">
            <v>0</v>
          </cell>
          <cell r="E1193">
            <v>0</v>
          </cell>
          <cell r="F1193">
            <v>0</v>
          </cell>
          <cell r="G1193">
            <v>-9019246.6799999997</v>
          </cell>
          <cell r="H1193">
            <v>0</v>
          </cell>
          <cell r="I1193">
            <v>0</v>
          </cell>
          <cell r="J1193">
            <v>0</v>
          </cell>
          <cell r="K1193">
            <v>-9019246.6799999997</v>
          </cell>
          <cell r="L1193">
            <v>0</v>
          </cell>
          <cell r="M1193">
            <v>0</v>
          </cell>
          <cell r="N1193">
            <v>0</v>
          </cell>
          <cell r="O1193">
            <v>0</v>
          </cell>
          <cell r="P1193">
            <v>0</v>
          </cell>
          <cell r="Q1193">
            <v>0</v>
          </cell>
          <cell r="R1193">
            <v>0</v>
          </cell>
          <cell r="S1193">
            <v>0</v>
          </cell>
          <cell r="T1193">
            <v>0</v>
          </cell>
          <cell r="U1193">
            <v>0</v>
          </cell>
          <cell r="V1193">
            <v>-9019246.6799999997</v>
          </cell>
          <cell r="W1193">
            <v>0</v>
          </cell>
          <cell r="X1193">
            <v>0</v>
          </cell>
          <cell r="Y1193">
            <v>0</v>
          </cell>
          <cell r="Z1193">
            <v>0</v>
          </cell>
          <cell r="AA1193">
            <v>0</v>
          </cell>
          <cell r="AB1193">
            <v>0</v>
          </cell>
          <cell r="AC1193">
            <v>0</v>
          </cell>
          <cell r="AD1193">
            <v>0</v>
          </cell>
          <cell r="AE1193">
            <v>0</v>
          </cell>
          <cell r="AF1193">
            <v>0</v>
          </cell>
          <cell r="AG1193">
            <v>0</v>
          </cell>
          <cell r="AH1193">
            <v>0</v>
          </cell>
          <cell r="AI1193">
            <v>0</v>
          </cell>
          <cell r="AJ1193">
            <v>0</v>
          </cell>
          <cell r="AK1193">
            <v>0</v>
          </cell>
          <cell r="AL1193">
            <v>0</v>
          </cell>
          <cell r="AM1193">
            <v>0</v>
          </cell>
          <cell r="AN1193">
            <v>0</v>
          </cell>
          <cell r="AO1193">
            <v>0</v>
          </cell>
          <cell r="AP1193">
            <v>0</v>
          </cell>
          <cell r="AQ1193">
            <v>0</v>
          </cell>
          <cell r="AR1193">
            <v>0</v>
          </cell>
          <cell r="AS1193">
            <v>0</v>
          </cell>
          <cell r="AT1193">
            <v>0</v>
          </cell>
          <cell r="AU1193">
            <v>-9019246.6799999997</v>
          </cell>
          <cell r="AV1193">
            <v>0</v>
          </cell>
          <cell r="AW1193">
            <v>0</v>
          </cell>
          <cell r="AX1193">
            <v>0</v>
          </cell>
          <cell r="AY1193">
            <v>-9019246.6799999997</v>
          </cell>
          <cell r="AZ1193">
            <v>0</v>
          </cell>
          <cell r="BA1193">
            <v>0</v>
          </cell>
          <cell r="BB1193">
            <v>0</v>
          </cell>
          <cell r="BC1193">
            <v>0</v>
          </cell>
          <cell r="BD1193">
            <v>0</v>
          </cell>
          <cell r="BE1193">
            <v>0</v>
          </cell>
          <cell r="BF1193">
            <v>0</v>
          </cell>
          <cell r="BG1193">
            <v>0</v>
          </cell>
          <cell r="BH1193">
            <v>0</v>
          </cell>
          <cell r="BI1193">
            <v>0</v>
          </cell>
          <cell r="BJ1193">
            <v>-9019246.6799999997</v>
          </cell>
        </row>
        <row r="1194">
          <cell r="A1194" t="str">
            <v>** Reg Liab - Rights Payments</v>
          </cell>
          <cell r="C1194">
            <v>0</v>
          </cell>
          <cell r="D1194">
            <v>-2737954.05</v>
          </cell>
          <cell r="E1194">
            <v>0</v>
          </cell>
          <cell r="F1194">
            <v>-2737954.05</v>
          </cell>
          <cell r="G1194">
            <v>0</v>
          </cell>
          <cell r="H1194">
            <v>0</v>
          </cell>
          <cell r="I1194">
            <v>0</v>
          </cell>
          <cell r="J1194">
            <v>0</v>
          </cell>
          <cell r="K1194">
            <v>0</v>
          </cell>
          <cell r="L1194">
            <v>0</v>
          </cell>
          <cell r="M1194">
            <v>0</v>
          </cell>
          <cell r="N1194">
            <v>0</v>
          </cell>
          <cell r="O1194">
            <v>0</v>
          </cell>
          <cell r="P1194">
            <v>0</v>
          </cell>
          <cell r="Q1194">
            <v>0</v>
          </cell>
          <cell r="R1194">
            <v>0</v>
          </cell>
          <cell r="S1194">
            <v>0</v>
          </cell>
          <cell r="T1194">
            <v>0</v>
          </cell>
          <cell r="U1194">
            <v>0</v>
          </cell>
          <cell r="V1194">
            <v>-2737954.05</v>
          </cell>
          <cell r="W1194">
            <v>0</v>
          </cell>
          <cell r="X1194">
            <v>0</v>
          </cell>
          <cell r="Y1194">
            <v>0</v>
          </cell>
          <cell r="Z1194">
            <v>0</v>
          </cell>
          <cell r="AA1194">
            <v>0</v>
          </cell>
          <cell r="AB1194">
            <v>0</v>
          </cell>
          <cell r="AC1194">
            <v>0</v>
          </cell>
          <cell r="AD1194">
            <v>0</v>
          </cell>
          <cell r="AE1194">
            <v>0</v>
          </cell>
          <cell r="AF1194">
            <v>0</v>
          </cell>
          <cell r="AG1194">
            <v>0</v>
          </cell>
          <cell r="AH1194">
            <v>0</v>
          </cell>
          <cell r="AI1194">
            <v>0</v>
          </cell>
          <cell r="AJ1194">
            <v>0</v>
          </cell>
          <cell r="AK1194">
            <v>0</v>
          </cell>
          <cell r="AL1194">
            <v>0</v>
          </cell>
          <cell r="AM1194">
            <v>0</v>
          </cell>
          <cell r="AN1194">
            <v>0</v>
          </cell>
          <cell r="AO1194">
            <v>0</v>
          </cell>
          <cell r="AP1194">
            <v>0</v>
          </cell>
          <cell r="AQ1194">
            <v>0</v>
          </cell>
          <cell r="AR1194">
            <v>-2737954.05</v>
          </cell>
          <cell r="AS1194">
            <v>0</v>
          </cell>
          <cell r="AT1194">
            <v>-2737954.05</v>
          </cell>
          <cell r="AU1194">
            <v>0</v>
          </cell>
          <cell r="AV1194">
            <v>0</v>
          </cell>
          <cell r="AW1194">
            <v>0</v>
          </cell>
          <cell r="AX1194">
            <v>0</v>
          </cell>
          <cell r="AY1194">
            <v>0</v>
          </cell>
          <cell r="AZ1194">
            <v>0</v>
          </cell>
          <cell r="BA1194">
            <v>0</v>
          </cell>
          <cell r="BB1194">
            <v>0</v>
          </cell>
          <cell r="BC1194">
            <v>0</v>
          </cell>
          <cell r="BD1194">
            <v>0</v>
          </cell>
          <cell r="BE1194">
            <v>0</v>
          </cell>
          <cell r="BF1194">
            <v>0</v>
          </cell>
          <cell r="BG1194">
            <v>0</v>
          </cell>
          <cell r="BH1194">
            <v>0</v>
          </cell>
          <cell r="BI1194">
            <v>0</v>
          </cell>
          <cell r="BJ1194">
            <v>-2737954.05</v>
          </cell>
        </row>
        <row r="1195">
          <cell r="A1195" t="str">
            <v>** Reg Liab - STations E&amp;CS Rev &amp;</v>
          </cell>
          <cell r="C1195">
            <v>0</v>
          </cell>
          <cell r="D1195">
            <v>-29449745.370000001</v>
          </cell>
          <cell r="E1195">
            <v>0</v>
          </cell>
          <cell r="F1195">
            <v>-29449745.370000001</v>
          </cell>
          <cell r="G1195">
            <v>0</v>
          </cell>
          <cell r="H1195">
            <v>0</v>
          </cell>
          <cell r="I1195">
            <v>0</v>
          </cell>
          <cell r="J1195">
            <v>0</v>
          </cell>
          <cell r="K1195">
            <v>0</v>
          </cell>
          <cell r="L1195">
            <v>0</v>
          </cell>
          <cell r="M1195">
            <v>0</v>
          </cell>
          <cell r="N1195">
            <v>0</v>
          </cell>
          <cell r="O1195">
            <v>0</v>
          </cell>
          <cell r="P1195">
            <v>0</v>
          </cell>
          <cell r="Q1195">
            <v>0</v>
          </cell>
          <cell r="R1195">
            <v>0</v>
          </cell>
          <cell r="S1195">
            <v>0</v>
          </cell>
          <cell r="T1195">
            <v>0</v>
          </cell>
          <cell r="U1195">
            <v>0</v>
          </cell>
          <cell r="V1195">
            <v>-29449745.370000001</v>
          </cell>
          <cell r="W1195">
            <v>0</v>
          </cell>
          <cell r="X1195">
            <v>0</v>
          </cell>
          <cell r="Y1195">
            <v>0</v>
          </cell>
          <cell r="Z1195">
            <v>0</v>
          </cell>
          <cell r="AA1195">
            <v>0</v>
          </cell>
          <cell r="AB1195">
            <v>0</v>
          </cell>
          <cell r="AC1195">
            <v>0</v>
          </cell>
          <cell r="AD1195">
            <v>0</v>
          </cell>
          <cell r="AE1195">
            <v>0</v>
          </cell>
          <cell r="AF1195">
            <v>0</v>
          </cell>
          <cell r="AG1195">
            <v>0</v>
          </cell>
          <cell r="AH1195">
            <v>0</v>
          </cell>
          <cell r="AI1195">
            <v>0</v>
          </cell>
          <cell r="AJ1195">
            <v>0</v>
          </cell>
          <cell r="AK1195">
            <v>0</v>
          </cell>
          <cell r="AL1195">
            <v>0</v>
          </cell>
          <cell r="AM1195">
            <v>0</v>
          </cell>
          <cell r="AN1195">
            <v>0</v>
          </cell>
          <cell r="AO1195">
            <v>0</v>
          </cell>
          <cell r="AP1195">
            <v>0</v>
          </cell>
          <cell r="AQ1195">
            <v>0</v>
          </cell>
          <cell r="AR1195">
            <v>-29449745.370000001</v>
          </cell>
          <cell r="AS1195">
            <v>0</v>
          </cell>
          <cell r="AT1195">
            <v>-29449745.370000001</v>
          </cell>
          <cell r="AU1195">
            <v>0</v>
          </cell>
          <cell r="AV1195">
            <v>0</v>
          </cell>
          <cell r="AW1195">
            <v>0</v>
          </cell>
          <cell r="AX1195">
            <v>0</v>
          </cell>
          <cell r="AY1195">
            <v>0</v>
          </cell>
          <cell r="AZ1195">
            <v>0</v>
          </cell>
          <cell r="BA1195">
            <v>0</v>
          </cell>
          <cell r="BB1195">
            <v>0</v>
          </cell>
          <cell r="BC1195">
            <v>0</v>
          </cell>
          <cell r="BD1195">
            <v>0</v>
          </cell>
          <cell r="BE1195">
            <v>0</v>
          </cell>
          <cell r="BF1195">
            <v>0</v>
          </cell>
          <cell r="BG1195">
            <v>0</v>
          </cell>
          <cell r="BH1195">
            <v>0</v>
          </cell>
          <cell r="BI1195">
            <v>0</v>
          </cell>
          <cell r="BJ1195">
            <v>-29449745.370000001</v>
          </cell>
        </row>
        <row r="1196">
          <cell r="A1196" t="str">
            <v>** Reg Liab - Tax Changes</v>
          </cell>
          <cell r="C1196">
            <v>0</v>
          </cell>
          <cell r="D1196">
            <v>-3503061.69</v>
          </cell>
          <cell r="E1196">
            <v>0</v>
          </cell>
          <cell r="F1196">
            <v>-3503061.69</v>
          </cell>
          <cell r="G1196">
            <v>-13086608.789999999</v>
          </cell>
          <cell r="H1196">
            <v>0</v>
          </cell>
          <cell r="I1196">
            <v>0</v>
          </cell>
          <cell r="J1196">
            <v>0</v>
          </cell>
          <cell r="K1196">
            <v>-13086608.789999999</v>
          </cell>
          <cell r="L1196">
            <v>0</v>
          </cell>
          <cell r="M1196">
            <v>0</v>
          </cell>
          <cell r="N1196">
            <v>0</v>
          </cell>
          <cell r="O1196">
            <v>0</v>
          </cell>
          <cell r="P1196">
            <v>0</v>
          </cell>
          <cell r="Q1196">
            <v>0</v>
          </cell>
          <cell r="R1196">
            <v>-31876.98</v>
          </cell>
          <cell r="S1196">
            <v>0</v>
          </cell>
          <cell r="T1196">
            <v>0</v>
          </cell>
          <cell r="U1196">
            <v>0</v>
          </cell>
          <cell r="V1196">
            <v>-16621547.460000001</v>
          </cell>
          <cell r="W1196">
            <v>0</v>
          </cell>
          <cell r="X1196">
            <v>0</v>
          </cell>
          <cell r="Y1196">
            <v>0</v>
          </cell>
          <cell r="Z1196">
            <v>0</v>
          </cell>
          <cell r="AA1196">
            <v>0</v>
          </cell>
          <cell r="AB1196">
            <v>0</v>
          </cell>
          <cell r="AC1196">
            <v>0</v>
          </cell>
          <cell r="AD1196">
            <v>0</v>
          </cell>
          <cell r="AE1196">
            <v>0</v>
          </cell>
          <cell r="AF1196">
            <v>0</v>
          </cell>
          <cell r="AG1196">
            <v>0</v>
          </cell>
          <cell r="AH1196">
            <v>0</v>
          </cell>
          <cell r="AI1196">
            <v>0</v>
          </cell>
          <cell r="AJ1196">
            <v>0</v>
          </cell>
          <cell r="AK1196">
            <v>0</v>
          </cell>
          <cell r="AL1196">
            <v>0</v>
          </cell>
          <cell r="AM1196">
            <v>0</v>
          </cell>
          <cell r="AN1196">
            <v>0</v>
          </cell>
          <cell r="AO1196">
            <v>0</v>
          </cell>
          <cell r="AP1196">
            <v>0</v>
          </cell>
          <cell r="AQ1196">
            <v>0</v>
          </cell>
          <cell r="AR1196">
            <v>-3503061.69</v>
          </cell>
          <cell r="AS1196">
            <v>0</v>
          </cell>
          <cell r="AT1196">
            <v>-3503061.69</v>
          </cell>
          <cell r="AU1196">
            <v>-13086608.789999999</v>
          </cell>
          <cell r="AV1196">
            <v>0</v>
          </cell>
          <cell r="AW1196">
            <v>0</v>
          </cell>
          <cell r="AX1196">
            <v>0</v>
          </cell>
          <cell r="AY1196">
            <v>-13086608.789999999</v>
          </cell>
          <cell r="AZ1196">
            <v>0</v>
          </cell>
          <cell r="BA1196">
            <v>0</v>
          </cell>
          <cell r="BB1196">
            <v>0</v>
          </cell>
          <cell r="BC1196">
            <v>0</v>
          </cell>
          <cell r="BD1196">
            <v>0</v>
          </cell>
          <cell r="BE1196">
            <v>0</v>
          </cell>
          <cell r="BF1196">
            <v>-31876.98</v>
          </cell>
          <cell r="BG1196">
            <v>0</v>
          </cell>
          <cell r="BH1196">
            <v>0</v>
          </cell>
          <cell r="BI1196">
            <v>0</v>
          </cell>
          <cell r="BJ1196">
            <v>-16621547.460000001</v>
          </cell>
        </row>
        <row r="1197">
          <cell r="A1197" t="str">
            <v>** Reg Liab - Tx Earnings Sharing</v>
          </cell>
          <cell r="C1197">
            <v>0</v>
          </cell>
          <cell r="D1197">
            <v>0</v>
          </cell>
          <cell r="E1197">
            <v>0</v>
          </cell>
          <cell r="F1197">
            <v>0</v>
          </cell>
          <cell r="G1197">
            <v>0</v>
          </cell>
          <cell r="H1197">
            <v>0</v>
          </cell>
          <cell r="I1197">
            <v>0</v>
          </cell>
          <cell r="J1197">
            <v>0</v>
          </cell>
          <cell r="K1197">
            <v>0</v>
          </cell>
          <cell r="L1197">
            <v>0</v>
          </cell>
          <cell r="M1197">
            <v>0</v>
          </cell>
          <cell r="N1197">
            <v>0</v>
          </cell>
          <cell r="O1197">
            <v>0</v>
          </cell>
          <cell r="P1197">
            <v>0</v>
          </cell>
          <cell r="Q1197">
            <v>0</v>
          </cell>
          <cell r="R1197">
            <v>0</v>
          </cell>
          <cell r="S1197">
            <v>0</v>
          </cell>
          <cell r="T1197">
            <v>0</v>
          </cell>
          <cell r="U1197">
            <v>0</v>
          </cell>
          <cell r="V1197">
            <v>0</v>
          </cell>
          <cell r="W1197">
            <v>0</v>
          </cell>
          <cell r="X1197">
            <v>0</v>
          </cell>
          <cell r="Y1197">
            <v>0</v>
          </cell>
          <cell r="Z1197">
            <v>0</v>
          </cell>
          <cell r="AA1197">
            <v>0</v>
          </cell>
          <cell r="AB1197">
            <v>0</v>
          </cell>
          <cell r="AC1197">
            <v>0</v>
          </cell>
          <cell r="AD1197">
            <v>0</v>
          </cell>
          <cell r="AE1197">
            <v>0</v>
          </cell>
          <cell r="AF1197">
            <v>0</v>
          </cell>
          <cell r="AG1197">
            <v>0</v>
          </cell>
          <cell r="AH1197">
            <v>0</v>
          </cell>
          <cell r="AI1197">
            <v>0</v>
          </cell>
          <cell r="AJ1197">
            <v>0</v>
          </cell>
          <cell r="AK1197">
            <v>0</v>
          </cell>
          <cell r="AL1197">
            <v>0</v>
          </cell>
          <cell r="AM1197">
            <v>0</v>
          </cell>
          <cell r="AN1197">
            <v>0</v>
          </cell>
          <cell r="AO1197">
            <v>0</v>
          </cell>
          <cell r="AP1197">
            <v>0</v>
          </cell>
          <cell r="AQ1197">
            <v>0</v>
          </cell>
          <cell r="AR1197">
            <v>0</v>
          </cell>
          <cell r="AS1197">
            <v>0</v>
          </cell>
          <cell r="AT1197">
            <v>0</v>
          </cell>
          <cell r="AU1197">
            <v>0</v>
          </cell>
          <cell r="AV1197">
            <v>0</v>
          </cell>
          <cell r="AW1197">
            <v>0</v>
          </cell>
          <cell r="AX1197">
            <v>0</v>
          </cell>
          <cell r="AY1197">
            <v>0</v>
          </cell>
          <cell r="AZ1197">
            <v>0</v>
          </cell>
          <cell r="BA1197">
            <v>0</v>
          </cell>
          <cell r="BB1197">
            <v>0</v>
          </cell>
          <cell r="BC1197">
            <v>0</v>
          </cell>
          <cell r="BD1197">
            <v>0</v>
          </cell>
          <cell r="BE1197">
            <v>0</v>
          </cell>
          <cell r="BF1197">
            <v>0</v>
          </cell>
          <cell r="BG1197">
            <v>0</v>
          </cell>
          <cell r="BH1197">
            <v>0</v>
          </cell>
          <cell r="BI1197">
            <v>0</v>
          </cell>
          <cell r="BJ1197">
            <v>0</v>
          </cell>
        </row>
        <row r="1198">
          <cell r="A1198" t="str">
            <v>** Reg Liab - Tx Excess Export De</v>
          </cell>
          <cell r="C1198">
            <v>0</v>
          </cell>
          <cell r="D1198">
            <v>-31807148.989999998</v>
          </cell>
          <cell r="E1198">
            <v>0</v>
          </cell>
          <cell r="F1198">
            <v>-31807148.989999998</v>
          </cell>
          <cell r="G1198">
            <v>0</v>
          </cell>
          <cell r="H1198">
            <v>0</v>
          </cell>
          <cell r="I1198">
            <v>0</v>
          </cell>
          <cell r="J1198">
            <v>0</v>
          </cell>
          <cell r="K1198">
            <v>0</v>
          </cell>
          <cell r="L1198">
            <v>0</v>
          </cell>
          <cell r="M1198">
            <v>0</v>
          </cell>
          <cell r="N1198">
            <v>0</v>
          </cell>
          <cell r="O1198">
            <v>0</v>
          </cell>
          <cell r="P1198">
            <v>0</v>
          </cell>
          <cell r="Q1198">
            <v>0</v>
          </cell>
          <cell r="R1198">
            <v>0</v>
          </cell>
          <cell r="S1198">
            <v>0</v>
          </cell>
          <cell r="T1198">
            <v>0</v>
          </cell>
          <cell r="U1198">
            <v>0</v>
          </cell>
          <cell r="V1198">
            <v>-31807148.989999998</v>
          </cell>
          <cell r="W1198">
            <v>0</v>
          </cell>
          <cell r="X1198">
            <v>0</v>
          </cell>
          <cell r="Y1198">
            <v>0</v>
          </cell>
          <cell r="Z1198">
            <v>0</v>
          </cell>
          <cell r="AA1198">
            <v>0</v>
          </cell>
          <cell r="AB1198">
            <v>0</v>
          </cell>
          <cell r="AC1198">
            <v>0</v>
          </cell>
          <cell r="AD1198">
            <v>0</v>
          </cell>
          <cell r="AE1198">
            <v>0</v>
          </cell>
          <cell r="AF1198">
            <v>0</v>
          </cell>
          <cell r="AG1198">
            <v>0</v>
          </cell>
          <cell r="AH1198">
            <v>0</v>
          </cell>
          <cell r="AI1198">
            <v>0</v>
          </cell>
          <cell r="AJ1198">
            <v>0</v>
          </cell>
          <cell r="AK1198">
            <v>0</v>
          </cell>
          <cell r="AL1198">
            <v>0</v>
          </cell>
          <cell r="AM1198">
            <v>0</v>
          </cell>
          <cell r="AN1198">
            <v>0</v>
          </cell>
          <cell r="AO1198">
            <v>0</v>
          </cell>
          <cell r="AP1198">
            <v>0</v>
          </cell>
          <cell r="AQ1198">
            <v>0</v>
          </cell>
          <cell r="AR1198">
            <v>-31807148.989999998</v>
          </cell>
          <cell r="AS1198">
            <v>0</v>
          </cell>
          <cell r="AT1198">
            <v>-31807148.989999998</v>
          </cell>
          <cell r="AU1198">
            <v>0</v>
          </cell>
          <cell r="AV1198">
            <v>0</v>
          </cell>
          <cell r="AW1198">
            <v>0</v>
          </cell>
          <cell r="AX1198">
            <v>0</v>
          </cell>
          <cell r="AY1198">
            <v>0</v>
          </cell>
          <cell r="AZ1198">
            <v>0</v>
          </cell>
          <cell r="BA1198">
            <v>0</v>
          </cell>
          <cell r="BB1198">
            <v>0</v>
          </cell>
          <cell r="BC1198">
            <v>0</v>
          </cell>
          <cell r="BD1198">
            <v>0</v>
          </cell>
          <cell r="BE1198">
            <v>0</v>
          </cell>
          <cell r="BF1198">
            <v>0</v>
          </cell>
          <cell r="BG1198">
            <v>0</v>
          </cell>
          <cell r="BH1198">
            <v>0</v>
          </cell>
          <cell r="BI1198">
            <v>0</v>
          </cell>
          <cell r="BJ1198">
            <v>-31807148.989999998</v>
          </cell>
        </row>
        <row r="1199">
          <cell r="A1199" t="str">
            <v>** Reg Asset - Brampton Principal</v>
          </cell>
          <cell r="C1199">
            <v>0</v>
          </cell>
          <cell r="D1199">
            <v>0</v>
          </cell>
          <cell r="E1199">
            <v>0</v>
          </cell>
          <cell r="F1199">
            <v>0</v>
          </cell>
          <cell r="G1199">
            <v>0</v>
          </cell>
          <cell r="H1199">
            <v>0</v>
          </cell>
          <cell r="I1199">
            <v>0</v>
          </cell>
          <cell r="J1199">
            <v>0</v>
          </cell>
          <cell r="K1199">
            <v>0</v>
          </cell>
          <cell r="L1199">
            <v>0</v>
          </cell>
          <cell r="M1199">
            <v>0</v>
          </cell>
          <cell r="N1199">
            <v>0</v>
          </cell>
          <cell r="O1199">
            <v>0</v>
          </cell>
          <cell r="P1199">
            <v>0</v>
          </cell>
          <cell r="Q1199">
            <v>0</v>
          </cell>
          <cell r="R1199">
            <v>84024.52</v>
          </cell>
          <cell r="S1199">
            <v>0</v>
          </cell>
          <cell r="T1199">
            <v>0</v>
          </cell>
          <cell r="U1199">
            <v>0</v>
          </cell>
          <cell r="V1199">
            <v>84024.52</v>
          </cell>
          <cell r="W1199">
            <v>0</v>
          </cell>
          <cell r="X1199">
            <v>0</v>
          </cell>
          <cell r="Y1199">
            <v>0</v>
          </cell>
          <cell r="Z1199">
            <v>0</v>
          </cell>
          <cell r="AA1199">
            <v>0</v>
          </cell>
          <cell r="AB1199">
            <v>0</v>
          </cell>
          <cell r="AC1199">
            <v>0</v>
          </cell>
          <cell r="AD1199">
            <v>0</v>
          </cell>
          <cell r="AE1199">
            <v>0</v>
          </cell>
          <cell r="AF1199">
            <v>0</v>
          </cell>
          <cell r="AG1199">
            <v>0</v>
          </cell>
          <cell r="AH1199">
            <v>0</v>
          </cell>
          <cell r="AI1199">
            <v>0</v>
          </cell>
          <cell r="AJ1199">
            <v>0</v>
          </cell>
          <cell r="AK1199">
            <v>0</v>
          </cell>
          <cell r="AL1199">
            <v>0</v>
          </cell>
          <cell r="AM1199">
            <v>0</v>
          </cell>
          <cell r="AN1199">
            <v>0</v>
          </cell>
          <cell r="AO1199">
            <v>0</v>
          </cell>
          <cell r="AP1199">
            <v>0</v>
          </cell>
          <cell r="AQ1199">
            <v>0</v>
          </cell>
          <cell r="AR1199">
            <v>0</v>
          </cell>
          <cell r="AS1199">
            <v>0</v>
          </cell>
          <cell r="AT1199">
            <v>0</v>
          </cell>
          <cell r="AU1199">
            <v>0</v>
          </cell>
          <cell r="AV1199">
            <v>0</v>
          </cell>
          <cell r="AW1199">
            <v>0</v>
          </cell>
          <cell r="AX1199">
            <v>0</v>
          </cell>
          <cell r="AY1199">
            <v>0</v>
          </cell>
          <cell r="AZ1199">
            <v>0</v>
          </cell>
          <cell r="BA1199">
            <v>0</v>
          </cell>
          <cell r="BB1199">
            <v>0</v>
          </cell>
          <cell r="BC1199">
            <v>0</v>
          </cell>
          <cell r="BD1199">
            <v>0</v>
          </cell>
          <cell r="BE1199">
            <v>0</v>
          </cell>
          <cell r="BF1199">
            <v>84024.52</v>
          </cell>
          <cell r="BG1199">
            <v>0</v>
          </cell>
          <cell r="BH1199">
            <v>0</v>
          </cell>
          <cell r="BI1199">
            <v>0</v>
          </cell>
          <cell r="BJ1199">
            <v>84024.52</v>
          </cell>
        </row>
        <row r="1200">
          <cell r="A1200" t="str">
            <v>** Reg Asset - DSC Exemption Prin</v>
          </cell>
          <cell r="C1200">
            <v>0</v>
          </cell>
          <cell r="D1200">
            <v>0</v>
          </cell>
          <cell r="E1200">
            <v>0</v>
          </cell>
          <cell r="F1200">
            <v>0</v>
          </cell>
          <cell r="G1200">
            <v>2250379.54</v>
          </cell>
          <cell r="H1200">
            <v>0</v>
          </cell>
          <cell r="I1200">
            <v>0</v>
          </cell>
          <cell r="J1200">
            <v>0</v>
          </cell>
          <cell r="K1200">
            <v>2250379.54</v>
          </cell>
          <cell r="L1200">
            <v>0</v>
          </cell>
          <cell r="M1200">
            <v>0</v>
          </cell>
          <cell r="N1200">
            <v>0</v>
          </cell>
          <cell r="O1200">
            <v>0</v>
          </cell>
          <cell r="P1200">
            <v>0</v>
          </cell>
          <cell r="Q1200">
            <v>0</v>
          </cell>
          <cell r="R1200">
            <v>0</v>
          </cell>
          <cell r="S1200">
            <v>0</v>
          </cell>
          <cell r="T1200">
            <v>0</v>
          </cell>
          <cell r="U1200">
            <v>0</v>
          </cell>
          <cell r="V1200">
            <v>2250379.54</v>
          </cell>
          <cell r="W1200">
            <v>0</v>
          </cell>
          <cell r="X1200">
            <v>0</v>
          </cell>
          <cell r="Y1200">
            <v>0</v>
          </cell>
          <cell r="Z1200">
            <v>0</v>
          </cell>
          <cell r="AA1200">
            <v>0</v>
          </cell>
          <cell r="AB1200">
            <v>0</v>
          </cell>
          <cell r="AC1200">
            <v>0</v>
          </cell>
          <cell r="AD1200">
            <v>0</v>
          </cell>
          <cell r="AE1200">
            <v>0</v>
          </cell>
          <cell r="AF1200">
            <v>0</v>
          </cell>
          <cell r="AG1200">
            <v>0</v>
          </cell>
          <cell r="AH1200">
            <v>0</v>
          </cell>
          <cell r="AI1200">
            <v>0</v>
          </cell>
          <cell r="AJ1200">
            <v>0</v>
          </cell>
          <cell r="AK1200">
            <v>0</v>
          </cell>
          <cell r="AL1200">
            <v>0</v>
          </cell>
          <cell r="AM1200">
            <v>0</v>
          </cell>
          <cell r="AN1200">
            <v>0</v>
          </cell>
          <cell r="AO1200">
            <v>0</v>
          </cell>
          <cell r="AP1200">
            <v>0</v>
          </cell>
          <cell r="AQ1200">
            <v>0</v>
          </cell>
          <cell r="AR1200">
            <v>0</v>
          </cell>
          <cell r="AS1200">
            <v>0</v>
          </cell>
          <cell r="AT1200">
            <v>0</v>
          </cell>
          <cell r="AU1200">
            <v>2250379.54</v>
          </cell>
          <cell r="AV1200">
            <v>0</v>
          </cell>
          <cell r="AW1200">
            <v>0</v>
          </cell>
          <cell r="AX1200">
            <v>0</v>
          </cell>
          <cell r="AY1200">
            <v>2250379.54</v>
          </cell>
          <cell r="AZ1200">
            <v>0</v>
          </cell>
          <cell r="BA1200">
            <v>0</v>
          </cell>
          <cell r="BB1200">
            <v>0</v>
          </cell>
          <cell r="BC1200">
            <v>0</v>
          </cell>
          <cell r="BD1200">
            <v>0</v>
          </cell>
          <cell r="BE1200">
            <v>0</v>
          </cell>
          <cell r="BF1200">
            <v>0</v>
          </cell>
          <cell r="BG1200">
            <v>0</v>
          </cell>
          <cell r="BH1200">
            <v>0</v>
          </cell>
          <cell r="BI1200">
            <v>0</v>
          </cell>
          <cell r="BJ1200">
            <v>2250379.54</v>
          </cell>
        </row>
        <row r="1201">
          <cell r="A1201" t="str">
            <v>** Reg Asset - Harmonization Miti</v>
          </cell>
          <cell r="C1201">
            <v>0</v>
          </cell>
          <cell r="D1201">
            <v>0</v>
          </cell>
          <cell r="E1201">
            <v>0</v>
          </cell>
          <cell r="F1201">
            <v>0</v>
          </cell>
          <cell r="G1201">
            <v>0</v>
          </cell>
          <cell r="H1201">
            <v>0</v>
          </cell>
          <cell r="I1201">
            <v>0</v>
          </cell>
          <cell r="J1201">
            <v>0</v>
          </cell>
          <cell r="K1201">
            <v>0</v>
          </cell>
          <cell r="L1201">
            <v>0</v>
          </cell>
          <cell r="M1201">
            <v>0</v>
          </cell>
          <cell r="N1201">
            <v>0</v>
          </cell>
          <cell r="O1201">
            <v>0</v>
          </cell>
          <cell r="P1201">
            <v>0</v>
          </cell>
          <cell r="Q1201">
            <v>0</v>
          </cell>
          <cell r="R1201">
            <v>0</v>
          </cell>
          <cell r="S1201">
            <v>0</v>
          </cell>
          <cell r="T1201">
            <v>0</v>
          </cell>
          <cell r="U1201">
            <v>0</v>
          </cell>
          <cell r="V1201">
            <v>0</v>
          </cell>
          <cell r="W1201">
            <v>0</v>
          </cell>
          <cell r="X1201">
            <v>0</v>
          </cell>
          <cell r="Y1201">
            <v>0</v>
          </cell>
          <cell r="Z1201">
            <v>0</v>
          </cell>
          <cell r="AA1201">
            <v>0</v>
          </cell>
          <cell r="AB1201">
            <v>0</v>
          </cell>
          <cell r="AC1201">
            <v>0</v>
          </cell>
          <cell r="AD1201">
            <v>0</v>
          </cell>
          <cell r="AE1201">
            <v>0</v>
          </cell>
          <cell r="AF1201">
            <v>0</v>
          </cell>
          <cell r="AG1201">
            <v>0</v>
          </cell>
          <cell r="AH1201">
            <v>0</v>
          </cell>
          <cell r="AI1201">
            <v>0</v>
          </cell>
          <cell r="AJ1201">
            <v>0</v>
          </cell>
          <cell r="AK1201">
            <v>0</v>
          </cell>
          <cell r="AL1201">
            <v>0</v>
          </cell>
          <cell r="AM1201">
            <v>0</v>
          </cell>
          <cell r="AN1201">
            <v>0</v>
          </cell>
          <cell r="AO1201">
            <v>0</v>
          </cell>
          <cell r="AP1201">
            <v>0</v>
          </cell>
          <cell r="AQ1201">
            <v>0</v>
          </cell>
          <cell r="AR1201">
            <v>0</v>
          </cell>
          <cell r="AS1201">
            <v>0</v>
          </cell>
          <cell r="AT1201">
            <v>0</v>
          </cell>
          <cell r="AU1201">
            <v>0</v>
          </cell>
          <cell r="AV1201">
            <v>0</v>
          </cell>
          <cell r="AW1201">
            <v>0</v>
          </cell>
          <cell r="AX1201">
            <v>0</v>
          </cell>
          <cell r="AY1201">
            <v>0</v>
          </cell>
          <cell r="AZ1201">
            <v>0</v>
          </cell>
          <cell r="BA1201">
            <v>0</v>
          </cell>
          <cell r="BB1201">
            <v>0</v>
          </cell>
          <cell r="BC1201">
            <v>0</v>
          </cell>
          <cell r="BD1201">
            <v>0</v>
          </cell>
          <cell r="BE1201">
            <v>0</v>
          </cell>
          <cell r="BF1201">
            <v>0</v>
          </cell>
          <cell r="BG1201">
            <v>0</v>
          </cell>
          <cell r="BH1201">
            <v>0</v>
          </cell>
          <cell r="BI1201">
            <v>0</v>
          </cell>
          <cell r="BJ1201">
            <v>0</v>
          </cell>
        </row>
        <row r="1202">
          <cell r="A1202" t="str">
            <v>** Reg Asset - USGAAP Costs Princ</v>
          </cell>
          <cell r="C1202">
            <v>0</v>
          </cell>
          <cell r="D1202">
            <v>0</v>
          </cell>
          <cell r="E1202">
            <v>0</v>
          </cell>
          <cell r="F1202">
            <v>0</v>
          </cell>
          <cell r="G1202">
            <v>0</v>
          </cell>
          <cell r="H1202">
            <v>0</v>
          </cell>
          <cell r="I1202">
            <v>0</v>
          </cell>
          <cell r="J1202">
            <v>0</v>
          </cell>
          <cell r="K1202">
            <v>0</v>
          </cell>
          <cell r="L1202">
            <v>0</v>
          </cell>
          <cell r="M1202">
            <v>0</v>
          </cell>
          <cell r="N1202">
            <v>0</v>
          </cell>
          <cell r="O1202">
            <v>0</v>
          </cell>
          <cell r="P1202">
            <v>0</v>
          </cell>
          <cell r="Q1202">
            <v>0</v>
          </cell>
          <cell r="R1202">
            <v>0</v>
          </cell>
          <cell r="S1202">
            <v>0</v>
          </cell>
          <cell r="T1202">
            <v>0</v>
          </cell>
          <cell r="U1202">
            <v>0</v>
          </cell>
          <cell r="V1202">
            <v>0</v>
          </cell>
          <cell r="W1202">
            <v>0</v>
          </cell>
          <cell r="X1202">
            <v>0</v>
          </cell>
          <cell r="Y1202">
            <v>0</v>
          </cell>
          <cell r="Z1202">
            <v>0</v>
          </cell>
          <cell r="AA1202">
            <v>0</v>
          </cell>
          <cell r="AB1202">
            <v>0</v>
          </cell>
          <cell r="AC1202">
            <v>0</v>
          </cell>
          <cell r="AD1202">
            <v>0</v>
          </cell>
          <cell r="AE1202">
            <v>0</v>
          </cell>
          <cell r="AF1202">
            <v>0</v>
          </cell>
          <cell r="AG1202">
            <v>0</v>
          </cell>
          <cell r="AH1202">
            <v>0</v>
          </cell>
          <cell r="AI1202">
            <v>0</v>
          </cell>
          <cell r="AJ1202">
            <v>0</v>
          </cell>
          <cell r="AK1202">
            <v>0</v>
          </cell>
          <cell r="AL1202">
            <v>0</v>
          </cell>
          <cell r="AM1202">
            <v>0</v>
          </cell>
          <cell r="AN1202">
            <v>0</v>
          </cell>
          <cell r="AO1202">
            <v>0</v>
          </cell>
          <cell r="AP1202">
            <v>0</v>
          </cell>
          <cell r="AQ1202">
            <v>0</v>
          </cell>
          <cell r="AR1202">
            <v>0</v>
          </cell>
          <cell r="AS1202">
            <v>0</v>
          </cell>
          <cell r="AT1202">
            <v>0</v>
          </cell>
          <cell r="AU1202">
            <v>0</v>
          </cell>
          <cell r="AV1202">
            <v>0</v>
          </cell>
          <cell r="AW1202">
            <v>0</v>
          </cell>
          <cell r="AX1202">
            <v>0</v>
          </cell>
          <cell r="AY1202">
            <v>0</v>
          </cell>
          <cell r="AZ1202">
            <v>0</v>
          </cell>
          <cell r="BA1202">
            <v>0</v>
          </cell>
          <cell r="BB1202">
            <v>0</v>
          </cell>
          <cell r="BC1202">
            <v>0</v>
          </cell>
          <cell r="BD1202">
            <v>0</v>
          </cell>
          <cell r="BE1202">
            <v>0</v>
          </cell>
          <cell r="BF1202">
            <v>0</v>
          </cell>
          <cell r="BG1202">
            <v>0</v>
          </cell>
          <cell r="BH1202">
            <v>0</v>
          </cell>
          <cell r="BI1202">
            <v>0</v>
          </cell>
          <cell r="BJ1202">
            <v>0</v>
          </cell>
        </row>
        <row r="1203">
          <cell r="A1203" t="str">
            <v>** Regulatory Liabilities</v>
          </cell>
          <cell r="C1203">
            <v>0</v>
          </cell>
          <cell r="D1203">
            <v>0</v>
          </cell>
          <cell r="E1203">
            <v>0</v>
          </cell>
          <cell r="F1203">
            <v>0</v>
          </cell>
          <cell r="G1203">
            <v>0</v>
          </cell>
          <cell r="H1203">
            <v>0</v>
          </cell>
          <cell r="I1203">
            <v>0</v>
          </cell>
          <cell r="J1203">
            <v>0</v>
          </cell>
          <cell r="K1203">
            <v>0</v>
          </cell>
          <cell r="L1203">
            <v>0</v>
          </cell>
          <cell r="M1203">
            <v>0</v>
          </cell>
          <cell r="N1203">
            <v>0</v>
          </cell>
          <cell r="O1203">
            <v>0</v>
          </cell>
          <cell r="P1203">
            <v>0</v>
          </cell>
          <cell r="Q1203">
            <v>0</v>
          </cell>
          <cell r="R1203">
            <v>0</v>
          </cell>
          <cell r="S1203">
            <v>0</v>
          </cell>
          <cell r="T1203">
            <v>0</v>
          </cell>
          <cell r="U1203">
            <v>0</v>
          </cell>
          <cell r="V1203">
            <v>0</v>
          </cell>
          <cell r="W1203">
            <v>0</v>
          </cell>
          <cell r="X1203">
            <v>0</v>
          </cell>
          <cell r="Y1203">
            <v>0</v>
          </cell>
          <cell r="Z1203">
            <v>0</v>
          </cell>
          <cell r="AA1203">
            <v>0</v>
          </cell>
          <cell r="AB1203">
            <v>0</v>
          </cell>
          <cell r="AC1203">
            <v>0</v>
          </cell>
          <cell r="AD1203">
            <v>0</v>
          </cell>
          <cell r="AE1203">
            <v>0</v>
          </cell>
          <cell r="AF1203">
            <v>0</v>
          </cell>
          <cell r="AG1203">
            <v>0</v>
          </cell>
          <cell r="AH1203">
            <v>0</v>
          </cell>
          <cell r="AI1203">
            <v>0</v>
          </cell>
          <cell r="AJ1203">
            <v>0</v>
          </cell>
          <cell r="AK1203">
            <v>0</v>
          </cell>
          <cell r="AL1203">
            <v>0</v>
          </cell>
          <cell r="AM1203">
            <v>0</v>
          </cell>
          <cell r="AN1203">
            <v>0</v>
          </cell>
          <cell r="AO1203">
            <v>0</v>
          </cell>
          <cell r="AP1203">
            <v>0</v>
          </cell>
          <cell r="AQ1203">
            <v>0</v>
          </cell>
          <cell r="AR1203">
            <v>0</v>
          </cell>
          <cell r="AS1203">
            <v>0</v>
          </cell>
          <cell r="AT1203">
            <v>0</v>
          </cell>
          <cell r="AU1203">
            <v>0</v>
          </cell>
          <cell r="AV1203">
            <v>0</v>
          </cell>
          <cell r="AW1203">
            <v>0</v>
          </cell>
          <cell r="AX1203">
            <v>0</v>
          </cell>
          <cell r="AY1203">
            <v>0</v>
          </cell>
          <cell r="AZ1203">
            <v>0</v>
          </cell>
          <cell r="BA1203">
            <v>0</v>
          </cell>
          <cell r="BB1203">
            <v>0</v>
          </cell>
          <cell r="BC1203">
            <v>0</v>
          </cell>
          <cell r="BD1203">
            <v>0</v>
          </cell>
          <cell r="BE1203">
            <v>0</v>
          </cell>
          <cell r="BF1203">
            <v>0</v>
          </cell>
          <cell r="BG1203">
            <v>0</v>
          </cell>
          <cell r="BH1203">
            <v>0</v>
          </cell>
          <cell r="BI1203">
            <v>0</v>
          </cell>
          <cell r="BJ1203">
            <v>0</v>
          </cell>
        </row>
        <row r="1204">
          <cell r="A1204" t="str">
            <v>** Rental Staff</v>
          </cell>
          <cell r="C1204">
            <v>0</v>
          </cell>
          <cell r="D1204">
            <v>882129.59</v>
          </cell>
          <cell r="E1204">
            <v>0</v>
          </cell>
          <cell r="F1204">
            <v>882129.59</v>
          </cell>
          <cell r="G1204">
            <v>1749510.78</v>
          </cell>
          <cell r="H1204">
            <v>0</v>
          </cell>
          <cell r="I1204">
            <v>0</v>
          </cell>
          <cell r="J1204">
            <v>0</v>
          </cell>
          <cell r="K1204">
            <v>1749510.78</v>
          </cell>
          <cell r="L1204">
            <v>0</v>
          </cell>
          <cell r="M1204">
            <v>0</v>
          </cell>
          <cell r="N1204">
            <v>0</v>
          </cell>
          <cell r="O1204">
            <v>0</v>
          </cell>
          <cell r="P1204">
            <v>0</v>
          </cell>
          <cell r="Q1204">
            <v>0</v>
          </cell>
          <cell r="R1204">
            <v>0</v>
          </cell>
          <cell r="S1204">
            <v>0</v>
          </cell>
          <cell r="T1204">
            <v>0</v>
          </cell>
          <cell r="U1204">
            <v>0</v>
          </cell>
          <cell r="V1204">
            <v>2631640.37</v>
          </cell>
          <cell r="W1204">
            <v>0</v>
          </cell>
          <cell r="X1204">
            <v>0</v>
          </cell>
          <cell r="Y1204">
            <v>0</v>
          </cell>
          <cell r="Z1204">
            <v>0</v>
          </cell>
          <cell r="AA1204">
            <v>0</v>
          </cell>
          <cell r="AB1204">
            <v>0</v>
          </cell>
          <cell r="AC1204">
            <v>0</v>
          </cell>
          <cell r="AD1204">
            <v>0</v>
          </cell>
          <cell r="AE1204">
            <v>0</v>
          </cell>
          <cell r="AF1204">
            <v>0</v>
          </cell>
          <cell r="AG1204">
            <v>0</v>
          </cell>
          <cell r="AH1204">
            <v>0</v>
          </cell>
          <cell r="AI1204">
            <v>0</v>
          </cell>
          <cell r="AJ1204">
            <v>0</v>
          </cell>
          <cell r="AK1204">
            <v>0</v>
          </cell>
          <cell r="AL1204">
            <v>0</v>
          </cell>
          <cell r="AM1204">
            <v>0</v>
          </cell>
          <cell r="AN1204">
            <v>0</v>
          </cell>
          <cell r="AO1204">
            <v>0</v>
          </cell>
          <cell r="AP1204">
            <v>0</v>
          </cell>
          <cell r="AQ1204">
            <v>0</v>
          </cell>
          <cell r="AR1204">
            <v>882129.59</v>
          </cell>
          <cell r="AS1204">
            <v>0</v>
          </cell>
          <cell r="AT1204">
            <v>882129.59</v>
          </cell>
          <cell r="AU1204">
            <v>1749510.78</v>
          </cell>
          <cell r="AV1204">
            <v>0</v>
          </cell>
          <cell r="AW1204">
            <v>0</v>
          </cell>
          <cell r="AX1204">
            <v>0</v>
          </cell>
          <cell r="AY1204">
            <v>1749510.78</v>
          </cell>
          <cell r="AZ1204">
            <v>0</v>
          </cell>
          <cell r="BA1204">
            <v>0</v>
          </cell>
          <cell r="BB1204">
            <v>0</v>
          </cell>
          <cell r="BC1204">
            <v>0</v>
          </cell>
          <cell r="BD1204">
            <v>0</v>
          </cell>
          <cell r="BE1204">
            <v>0</v>
          </cell>
          <cell r="BF1204">
            <v>0</v>
          </cell>
          <cell r="BG1204">
            <v>0</v>
          </cell>
          <cell r="BH1204">
            <v>0</v>
          </cell>
          <cell r="BI1204">
            <v>0</v>
          </cell>
          <cell r="BJ1204">
            <v>2631640.37</v>
          </cell>
        </row>
        <row r="1205">
          <cell r="A1205" t="str">
            <v>** Rural Rate Assistance</v>
          </cell>
          <cell r="C1205">
            <v>0</v>
          </cell>
          <cell r="D1205">
            <v>0</v>
          </cell>
          <cell r="E1205">
            <v>-1599999.96</v>
          </cell>
          <cell r="F1205">
            <v>-1599999.96</v>
          </cell>
          <cell r="G1205">
            <v>-125400000</v>
          </cell>
          <cell r="H1205">
            <v>0</v>
          </cell>
          <cell r="I1205">
            <v>0</v>
          </cell>
          <cell r="J1205">
            <v>0</v>
          </cell>
          <cell r="K1205">
            <v>-125400000</v>
          </cell>
          <cell r="L1205">
            <v>0</v>
          </cell>
          <cell r="M1205">
            <v>0</v>
          </cell>
          <cell r="N1205">
            <v>0</v>
          </cell>
          <cell r="O1205">
            <v>0</v>
          </cell>
          <cell r="P1205">
            <v>0</v>
          </cell>
          <cell r="Q1205">
            <v>0</v>
          </cell>
          <cell r="R1205">
            <v>0</v>
          </cell>
          <cell r="S1205">
            <v>0</v>
          </cell>
          <cell r="T1205">
            <v>0</v>
          </cell>
          <cell r="U1205">
            <v>0</v>
          </cell>
          <cell r="V1205">
            <v>-126999999.95999999</v>
          </cell>
          <cell r="W1205">
            <v>0</v>
          </cell>
          <cell r="X1205">
            <v>0</v>
          </cell>
          <cell r="Y1205">
            <v>0</v>
          </cell>
          <cell r="Z1205">
            <v>0</v>
          </cell>
          <cell r="AA1205">
            <v>0</v>
          </cell>
          <cell r="AB1205">
            <v>0</v>
          </cell>
          <cell r="AC1205">
            <v>0</v>
          </cell>
          <cell r="AD1205">
            <v>0</v>
          </cell>
          <cell r="AE1205">
            <v>0</v>
          </cell>
          <cell r="AF1205">
            <v>0</v>
          </cell>
          <cell r="AG1205">
            <v>0</v>
          </cell>
          <cell r="AH1205">
            <v>0</v>
          </cell>
          <cell r="AI1205">
            <v>0</v>
          </cell>
          <cell r="AJ1205">
            <v>0</v>
          </cell>
          <cell r="AK1205">
            <v>0</v>
          </cell>
          <cell r="AL1205">
            <v>0</v>
          </cell>
          <cell r="AM1205">
            <v>0</v>
          </cell>
          <cell r="AN1205">
            <v>0</v>
          </cell>
          <cell r="AO1205">
            <v>0</v>
          </cell>
          <cell r="AP1205">
            <v>0</v>
          </cell>
          <cell r="AQ1205">
            <v>0</v>
          </cell>
          <cell r="AR1205">
            <v>0</v>
          </cell>
          <cell r="AS1205">
            <v>-1599999.96</v>
          </cell>
          <cell r="AT1205">
            <v>-1599999.96</v>
          </cell>
          <cell r="AU1205">
            <v>-125400000</v>
          </cell>
          <cell r="AV1205">
            <v>0</v>
          </cell>
          <cell r="AW1205">
            <v>0</v>
          </cell>
          <cell r="AX1205">
            <v>0</v>
          </cell>
          <cell r="AY1205">
            <v>-125400000</v>
          </cell>
          <cell r="AZ1205">
            <v>0</v>
          </cell>
          <cell r="BA1205">
            <v>0</v>
          </cell>
          <cell r="BB1205">
            <v>0</v>
          </cell>
          <cell r="BC1205">
            <v>0</v>
          </cell>
          <cell r="BD1205">
            <v>0</v>
          </cell>
          <cell r="BE1205">
            <v>0</v>
          </cell>
          <cell r="BF1205">
            <v>0</v>
          </cell>
          <cell r="BG1205">
            <v>0</v>
          </cell>
          <cell r="BH1205">
            <v>0</v>
          </cell>
          <cell r="BI1205">
            <v>0</v>
          </cell>
          <cell r="BJ1205">
            <v>-126999999.95999999</v>
          </cell>
        </row>
        <row r="1206">
          <cell r="A1206" t="str">
            <v>** Short-term notes payable</v>
          </cell>
          <cell r="C1206">
            <v>0</v>
          </cell>
          <cell r="D1206">
            <v>0</v>
          </cell>
          <cell r="E1206">
            <v>0</v>
          </cell>
          <cell r="F1206">
            <v>0</v>
          </cell>
          <cell r="G1206">
            <v>0</v>
          </cell>
          <cell r="H1206">
            <v>0</v>
          </cell>
          <cell r="I1206">
            <v>0</v>
          </cell>
          <cell r="J1206">
            <v>0</v>
          </cell>
          <cell r="K1206">
            <v>0</v>
          </cell>
          <cell r="L1206">
            <v>0</v>
          </cell>
          <cell r="M1206">
            <v>0</v>
          </cell>
          <cell r="N1206">
            <v>0</v>
          </cell>
          <cell r="O1206">
            <v>0</v>
          </cell>
          <cell r="P1206">
            <v>0</v>
          </cell>
          <cell r="Q1206">
            <v>0</v>
          </cell>
          <cell r="R1206">
            <v>0</v>
          </cell>
          <cell r="S1206">
            <v>0</v>
          </cell>
          <cell r="T1206">
            <v>0</v>
          </cell>
          <cell r="U1206">
            <v>0</v>
          </cell>
          <cell r="V1206">
            <v>0</v>
          </cell>
          <cell r="W1206">
            <v>0</v>
          </cell>
          <cell r="X1206">
            <v>0</v>
          </cell>
          <cell r="Y1206">
            <v>0</v>
          </cell>
          <cell r="Z1206">
            <v>0</v>
          </cell>
          <cell r="AA1206">
            <v>0</v>
          </cell>
          <cell r="AB1206">
            <v>0</v>
          </cell>
          <cell r="AC1206">
            <v>0</v>
          </cell>
          <cell r="AD1206">
            <v>0</v>
          </cell>
          <cell r="AE1206">
            <v>0</v>
          </cell>
          <cell r="AF1206">
            <v>0</v>
          </cell>
          <cell r="AG1206">
            <v>0</v>
          </cell>
          <cell r="AH1206">
            <v>0</v>
          </cell>
          <cell r="AI1206">
            <v>0</v>
          </cell>
          <cell r="AJ1206">
            <v>0</v>
          </cell>
          <cell r="AK1206">
            <v>0</v>
          </cell>
          <cell r="AL1206">
            <v>0</v>
          </cell>
          <cell r="AM1206">
            <v>0</v>
          </cell>
          <cell r="AN1206">
            <v>0</v>
          </cell>
          <cell r="AO1206">
            <v>0</v>
          </cell>
          <cell r="AP1206">
            <v>0</v>
          </cell>
          <cell r="AQ1206">
            <v>0</v>
          </cell>
          <cell r="AR1206">
            <v>0</v>
          </cell>
          <cell r="AS1206">
            <v>0</v>
          </cell>
          <cell r="AT1206">
            <v>0</v>
          </cell>
          <cell r="AU1206">
            <v>0</v>
          </cell>
          <cell r="AV1206">
            <v>0</v>
          </cell>
          <cell r="AW1206">
            <v>0</v>
          </cell>
          <cell r="AX1206">
            <v>0</v>
          </cell>
          <cell r="AY1206">
            <v>0</v>
          </cell>
          <cell r="AZ1206">
            <v>0</v>
          </cell>
          <cell r="BA1206">
            <v>0</v>
          </cell>
          <cell r="BB1206">
            <v>0</v>
          </cell>
          <cell r="BC1206">
            <v>0</v>
          </cell>
          <cell r="BD1206">
            <v>0</v>
          </cell>
          <cell r="BE1206">
            <v>0</v>
          </cell>
          <cell r="BF1206">
            <v>0</v>
          </cell>
          <cell r="BG1206">
            <v>0</v>
          </cell>
          <cell r="BH1206">
            <v>0</v>
          </cell>
          <cell r="BI1206">
            <v>0</v>
          </cell>
          <cell r="BJ1206">
            <v>0</v>
          </cell>
        </row>
        <row r="1207">
          <cell r="A1207" t="str">
            <v>** Software - Intangible</v>
          </cell>
          <cell r="C1207">
            <v>0</v>
          </cell>
          <cell r="D1207">
            <v>218622650.43000001</v>
          </cell>
          <cell r="E1207">
            <v>0</v>
          </cell>
          <cell r="F1207">
            <v>218622650.43000001</v>
          </cell>
          <cell r="G1207">
            <v>228128366.19999999</v>
          </cell>
          <cell r="H1207">
            <v>0</v>
          </cell>
          <cell r="I1207">
            <v>0</v>
          </cell>
          <cell r="J1207">
            <v>0</v>
          </cell>
          <cell r="K1207">
            <v>228128366.19999999</v>
          </cell>
          <cell r="L1207">
            <v>0</v>
          </cell>
          <cell r="M1207">
            <v>0</v>
          </cell>
          <cell r="N1207">
            <v>0</v>
          </cell>
          <cell r="O1207">
            <v>0</v>
          </cell>
          <cell r="P1207">
            <v>0</v>
          </cell>
          <cell r="Q1207">
            <v>0</v>
          </cell>
          <cell r="R1207">
            <v>4767360.76</v>
          </cell>
          <cell r="S1207">
            <v>0</v>
          </cell>
          <cell r="T1207">
            <v>0</v>
          </cell>
          <cell r="U1207">
            <v>0</v>
          </cell>
          <cell r="V1207">
            <v>451518377.38999999</v>
          </cell>
          <cell r="W1207">
            <v>0</v>
          </cell>
          <cell r="X1207">
            <v>0</v>
          </cell>
          <cell r="Y1207">
            <v>0</v>
          </cell>
          <cell r="Z1207">
            <v>0</v>
          </cell>
          <cell r="AA1207">
            <v>0</v>
          </cell>
          <cell r="AB1207">
            <v>0</v>
          </cell>
          <cell r="AC1207">
            <v>0</v>
          </cell>
          <cell r="AD1207">
            <v>0</v>
          </cell>
          <cell r="AE1207">
            <v>0</v>
          </cell>
          <cell r="AF1207">
            <v>0</v>
          </cell>
          <cell r="AG1207">
            <v>0</v>
          </cell>
          <cell r="AH1207">
            <v>0</v>
          </cell>
          <cell r="AI1207">
            <v>0</v>
          </cell>
          <cell r="AJ1207">
            <v>0</v>
          </cell>
          <cell r="AK1207">
            <v>0</v>
          </cell>
          <cell r="AL1207">
            <v>0</v>
          </cell>
          <cell r="AM1207">
            <v>0</v>
          </cell>
          <cell r="AN1207">
            <v>0</v>
          </cell>
          <cell r="AO1207">
            <v>0</v>
          </cell>
          <cell r="AP1207">
            <v>0</v>
          </cell>
          <cell r="AQ1207">
            <v>0</v>
          </cell>
          <cell r="AR1207">
            <v>218622650.43000001</v>
          </cell>
          <cell r="AS1207">
            <v>0</v>
          </cell>
          <cell r="AT1207">
            <v>218622650.43000001</v>
          </cell>
          <cell r="AU1207">
            <v>228128366.19999999</v>
          </cell>
          <cell r="AV1207">
            <v>0</v>
          </cell>
          <cell r="AW1207">
            <v>0</v>
          </cell>
          <cell r="AX1207">
            <v>0</v>
          </cell>
          <cell r="AY1207">
            <v>228128366.19999999</v>
          </cell>
          <cell r="AZ1207">
            <v>0</v>
          </cell>
          <cell r="BA1207">
            <v>0</v>
          </cell>
          <cell r="BB1207">
            <v>0</v>
          </cell>
          <cell r="BC1207">
            <v>0</v>
          </cell>
          <cell r="BD1207">
            <v>0</v>
          </cell>
          <cell r="BE1207">
            <v>0</v>
          </cell>
          <cell r="BF1207">
            <v>4767360.76</v>
          </cell>
          <cell r="BG1207">
            <v>0</v>
          </cell>
          <cell r="BH1207">
            <v>0</v>
          </cell>
          <cell r="BI1207">
            <v>0</v>
          </cell>
          <cell r="BJ1207">
            <v>451518377.38999999</v>
          </cell>
        </row>
        <row r="1208">
          <cell r="A1208" t="str">
            <v>** SW - CIP Intangible</v>
          </cell>
          <cell r="C1208">
            <v>0</v>
          </cell>
          <cell r="D1208">
            <v>8746141.9900000002</v>
          </cell>
          <cell r="E1208">
            <v>0</v>
          </cell>
          <cell r="F1208">
            <v>8746141.9900000002</v>
          </cell>
          <cell r="G1208">
            <v>107052411.65000001</v>
          </cell>
          <cell r="H1208">
            <v>0</v>
          </cell>
          <cell r="I1208">
            <v>0</v>
          </cell>
          <cell r="J1208">
            <v>0</v>
          </cell>
          <cell r="K1208">
            <v>107052411.65000001</v>
          </cell>
          <cell r="L1208">
            <v>0</v>
          </cell>
          <cell r="M1208">
            <v>0</v>
          </cell>
          <cell r="N1208">
            <v>0</v>
          </cell>
          <cell r="O1208">
            <v>0</v>
          </cell>
          <cell r="P1208">
            <v>0</v>
          </cell>
          <cell r="Q1208">
            <v>0</v>
          </cell>
          <cell r="R1208">
            <v>0</v>
          </cell>
          <cell r="S1208">
            <v>0</v>
          </cell>
          <cell r="T1208">
            <v>0</v>
          </cell>
          <cell r="U1208">
            <v>0</v>
          </cell>
          <cell r="V1208">
            <v>115798553.64</v>
          </cell>
          <cell r="W1208">
            <v>0</v>
          </cell>
          <cell r="X1208">
            <v>0</v>
          </cell>
          <cell r="Y1208">
            <v>0</v>
          </cell>
          <cell r="Z1208">
            <v>0</v>
          </cell>
          <cell r="AA1208">
            <v>0</v>
          </cell>
          <cell r="AB1208">
            <v>0</v>
          </cell>
          <cell r="AC1208">
            <v>0</v>
          </cell>
          <cell r="AD1208">
            <v>0</v>
          </cell>
          <cell r="AE1208">
            <v>0</v>
          </cell>
          <cell r="AF1208">
            <v>0</v>
          </cell>
          <cell r="AG1208">
            <v>0</v>
          </cell>
          <cell r="AH1208">
            <v>0</v>
          </cell>
          <cell r="AI1208">
            <v>0</v>
          </cell>
          <cell r="AJ1208">
            <v>0</v>
          </cell>
          <cell r="AK1208">
            <v>0</v>
          </cell>
          <cell r="AL1208">
            <v>0</v>
          </cell>
          <cell r="AM1208">
            <v>0</v>
          </cell>
          <cell r="AN1208">
            <v>0</v>
          </cell>
          <cell r="AO1208">
            <v>0</v>
          </cell>
          <cell r="AP1208">
            <v>0</v>
          </cell>
          <cell r="AQ1208">
            <v>0</v>
          </cell>
          <cell r="AR1208">
            <v>8746141.9900000002</v>
          </cell>
          <cell r="AS1208">
            <v>0</v>
          </cell>
          <cell r="AT1208">
            <v>8746141.9900000002</v>
          </cell>
          <cell r="AU1208">
            <v>107052411.65000001</v>
          </cell>
          <cell r="AV1208">
            <v>0</v>
          </cell>
          <cell r="AW1208">
            <v>0</v>
          </cell>
          <cell r="AX1208">
            <v>0</v>
          </cell>
          <cell r="AY1208">
            <v>107052411.65000001</v>
          </cell>
          <cell r="AZ1208">
            <v>0</v>
          </cell>
          <cell r="BA1208">
            <v>0</v>
          </cell>
          <cell r="BB1208">
            <v>0</v>
          </cell>
          <cell r="BC1208">
            <v>0</v>
          </cell>
          <cell r="BD1208">
            <v>0</v>
          </cell>
          <cell r="BE1208">
            <v>0</v>
          </cell>
          <cell r="BF1208">
            <v>0</v>
          </cell>
          <cell r="BG1208">
            <v>0</v>
          </cell>
          <cell r="BH1208">
            <v>0</v>
          </cell>
          <cell r="BI1208">
            <v>0</v>
          </cell>
          <cell r="BJ1208">
            <v>115798553.64</v>
          </cell>
        </row>
        <row r="1209">
          <cell r="A1209" t="str">
            <v>** SW ACC Dep - Intangible</v>
          </cell>
          <cell r="C1209">
            <v>0</v>
          </cell>
          <cell r="D1209">
            <v>-122400119.38</v>
          </cell>
          <cell r="E1209">
            <v>0</v>
          </cell>
          <cell r="F1209">
            <v>-122400119.38</v>
          </cell>
          <cell r="G1209">
            <v>-175939620.5</v>
          </cell>
          <cell r="H1209">
            <v>0</v>
          </cell>
          <cell r="I1209">
            <v>0</v>
          </cell>
          <cell r="J1209">
            <v>0</v>
          </cell>
          <cell r="K1209">
            <v>-175939620.5</v>
          </cell>
          <cell r="L1209">
            <v>0</v>
          </cell>
          <cell r="M1209">
            <v>0</v>
          </cell>
          <cell r="N1209">
            <v>0</v>
          </cell>
          <cell r="O1209">
            <v>0</v>
          </cell>
          <cell r="P1209">
            <v>0</v>
          </cell>
          <cell r="Q1209">
            <v>0</v>
          </cell>
          <cell r="R1209">
            <v>-2803240.43</v>
          </cell>
          <cell r="S1209">
            <v>0</v>
          </cell>
          <cell r="T1209">
            <v>0</v>
          </cell>
          <cell r="U1209">
            <v>0</v>
          </cell>
          <cell r="V1209">
            <v>-301142980.31</v>
          </cell>
          <cell r="W1209">
            <v>0</v>
          </cell>
          <cell r="X1209">
            <v>0</v>
          </cell>
          <cell r="Y1209">
            <v>0</v>
          </cell>
          <cell r="Z1209">
            <v>0</v>
          </cell>
          <cell r="AA1209">
            <v>0</v>
          </cell>
          <cell r="AB1209">
            <v>0</v>
          </cell>
          <cell r="AC1209">
            <v>0</v>
          </cell>
          <cell r="AD1209">
            <v>0</v>
          </cell>
          <cell r="AE1209">
            <v>0</v>
          </cell>
          <cell r="AF1209">
            <v>0</v>
          </cell>
          <cell r="AG1209">
            <v>0</v>
          </cell>
          <cell r="AH1209">
            <v>0</v>
          </cell>
          <cell r="AI1209">
            <v>0</v>
          </cell>
          <cell r="AJ1209">
            <v>0</v>
          </cell>
          <cell r="AK1209">
            <v>0</v>
          </cell>
          <cell r="AL1209">
            <v>0</v>
          </cell>
          <cell r="AM1209">
            <v>0</v>
          </cell>
          <cell r="AN1209">
            <v>0</v>
          </cell>
          <cell r="AO1209">
            <v>0</v>
          </cell>
          <cell r="AP1209">
            <v>0</v>
          </cell>
          <cell r="AQ1209">
            <v>0</v>
          </cell>
          <cell r="AR1209">
            <v>-122400119.38</v>
          </cell>
          <cell r="AS1209">
            <v>0</v>
          </cell>
          <cell r="AT1209">
            <v>-122400119.38</v>
          </cell>
          <cell r="AU1209">
            <v>-175939620.5</v>
          </cell>
          <cell r="AV1209">
            <v>0</v>
          </cell>
          <cell r="AW1209">
            <v>0</v>
          </cell>
          <cell r="AX1209">
            <v>0</v>
          </cell>
          <cell r="AY1209">
            <v>-175939620.5</v>
          </cell>
          <cell r="AZ1209">
            <v>0</v>
          </cell>
          <cell r="BA1209">
            <v>0</v>
          </cell>
          <cell r="BB1209">
            <v>0</v>
          </cell>
          <cell r="BC1209">
            <v>0</v>
          </cell>
          <cell r="BD1209">
            <v>0</v>
          </cell>
          <cell r="BE1209">
            <v>0</v>
          </cell>
          <cell r="BF1209">
            <v>-2803240.43</v>
          </cell>
          <cell r="BG1209">
            <v>0</v>
          </cell>
          <cell r="BH1209">
            <v>0</v>
          </cell>
          <cell r="BI1209">
            <v>0</v>
          </cell>
          <cell r="BJ1209">
            <v>-301142980.31</v>
          </cell>
        </row>
        <row r="1210">
          <cell r="A1210" t="str">
            <v>** Transmission Plant</v>
          </cell>
          <cell r="C1210">
            <v>719628.23</v>
          </cell>
          <cell r="D1210">
            <v>12384651304.23</v>
          </cell>
          <cell r="E1210">
            <v>11290700.58</v>
          </cell>
          <cell r="F1210">
            <v>12395942004.809999</v>
          </cell>
          <cell r="G1210">
            <v>117658.55</v>
          </cell>
          <cell r="H1210">
            <v>0</v>
          </cell>
          <cell r="I1210">
            <v>0</v>
          </cell>
          <cell r="J1210">
            <v>0</v>
          </cell>
          <cell r="K1210">
            <v>117658.55</v>
          </cell>
          <cell r="L1210">
            <v>0</v>
          </cell>
          <cell r="M1210">
            <v>2408.33</v>
          </cell>
          <cell r="N1210">
            <v>2408.33</v>
          </cell>
          <cell r="O1210">
            <v>0</v>
          </cell>
          <cell r="P1210">
            <v>0</v>
          </cell>
          <cell r="Q1210">
            <v>0</v>
          </cell>
          <cell r="R1210">
            <v>0</v>
          </cell>
          <cell r="S1210">
            <v>0</v>
          </cell>
          <cell r="T1210">
            <v>0</v>
          </cell>
          <cell r="U1210">
            <v>0</v>
          </cell>
          <cell r="V1210">
            <v>12396781699.92</v>
          </cell>
          <cell r="W1210">
            <v>0</v>
          </cell>
          <cell r="X1210">
            <v>0</v>
          </cell>
          <cell r="Y1210">
            <v>0</v>
          </cell>
          <cell r="Z1210">
            <v>0</v>
          </cell>
          <cell r="AA1210">
            <v>0</v>
          </cell>
          <cell r="AB1210">
            <v>0</v>
          </cell>
          <cell r="AC1210">
            <v>0</v>
          </cell>
          <cell r="AD1210">
            <v>0</v>
          </cell>
          <cell r="AE1210">
            <v>0</v>
          </cell>
          <cell r="AF1210">
            <v>0</v>
          </cell>
          <cell r="AG1210">
            <v>0</v>
          </cell>
          <cell r="AH1210">
            <v>0</v>
          </cell>
          <cell r="AI1210">
            <v>0</v>
          </cell>
          <cell r="AJ1210">
            <v>0</v>
          </cell>
          <cell r="AK1210">
            <v>0</v>
          </cell>
          <cell r="AL1210">
            <v>0</v>
          </cell>
          <cell r="AM1210">
            <v>0</v>
          </cell>
          <cell r="AN1210">
            <v>0</v>
          </cell>
          <cell r="AO1210">
            <v>0</v>
          </cell>
          <cell r="AP1210">
            <v>0</v>
          </cell>
          <cell r="AQ1210">
            <v>719628.23</v>
          </cell>
          <cell r="AR1210">
            <v>12384651304.23</v>
          </cell>
          <cell r="AS1210">
            <v>11290700.58</v>
          </cell>
          <cell r="AT1210">
            <v>12395942004.809999</v>
          </cell>
          <cell r="AU1210">
            <v>117658.55</v>
          </cell>
          <cell r="AV1210">
            <v>0</v>
          </cell>
          <cell r="AW1210">
            <v>0</v>
          </cell>
          <cell r="AX1210">
            <v>0</v>
          </cell>
          <cell r="AY1210">
            <v>117658.55</v>
          </cell>
          <cell r="AZ1210">
            <v>0</v>
          </cell>
          <cell r="BA1210">
            <v>2408.33</v>
          </cell>
          <cell r="BB1210">
            <v>2408.33</v>
          </cell>
          <cell r="BC1210">
            <v>0</v>
          </cell>
          <cell r="BD1210">
            <v>0</v>
          </cell>
          <cell r="BE1210">
            <v>0</v>
          </cell>
          <cell r="BF1210">
            <v>0</v>
          </cell>
          <cell r="BG1210">
            <v>0</v>
          </cell>
          <cell r="BH1210">
            <v>0</v>
          </cell>
          <cell r="BI1210">
            <v>0</v>
          </cell>
          <cell r="BJ1210">
            <v>12396781699.92</v>
          </cell>
        </row>
        <row r="1211">
          <cell r="A1211" t="str">
            <v>** YTD Retained Earnings</v>
          </cell>
          <cell r="C1211">
            <v>-131545486.48999999</v>
          </cell>
          <cell r="D1211">
            <v>-1500792596.3499999</v>
          </cell>
          <cell r="E1211">
            <v>-6853021.1200000001</v>
          </cell>
          <cell r="F1211">
            <v>-1507645617.47</v>
          </cell>
          <cell r="G1211">
            <v>-1110725151.1700001</v>
          </cell>
          <cell r="H1211">
            <v>-14725254.310000001</v>
          </cell>
          <cell r="I1211">
            <v>0</v>
          </cell>
          <cell r="J1211">
            <v>-1006.41</v>
          </cell>
          <cell r="K1211">
            <v>-1125451411.8900001</v>
          </cell>
          <cell r="L1211">
            <v>0</v>
          </cell>
          <cell r="M1211">
            <v>0.38</v>
          </cell>
          <cell r="N1211">
            <v>0.38</v>
          </cell>
          <cell r="O1211">
            <v>-16698328.619999999</v>
          </cell>
          <cell r="P1211">
            <v>2783120.31</v>
          </cell>
          <cell r="Q1211">
            <v>0.55000000000000004</v>
          </cell>
          <cell r="R1211">
            <v>-65311741.909999996</v>
          </cell>
          <cell r="S1211">
            <v>782.99</v>
          </cell>
          <cell r="T1211">
            <v>1963736.24</v>
          </cell>
          <cell r="U1211">
            <v>15213394.380000001</v>
          </cell>
          <cell r="V1211">
            <v>-2826691551.5300002</v>
          </cell>
          <cell r="W1211">
            <v>0</v>
          </cell>
          <cell r="X1211">
            <v>0</v>
          </cell>
          <cell r="Y1211">
            <v>0</v>
          </cell>
          <cell r="Z1211">
            <v>0</v>
          </cell>
          <cell r="AA1211">
            <v>0</v>
          </cell>
          <cell r="AB1211">
            <v>0</v>
          </cell>
          <cell r="AC1211">
            <v>0</v>
          </cell>
          <cell r="AD1211">
            <v>0</v>
          </cell>
          <cell r="AE1211">
            <v>0</v>
          </cell>
          <cell r="AF1211">
            <v>0</v>
          </cell>
          <cell r="AG1211">
            <v>0</v>
          </cell>
          <cell r="AH1211">
            <v>0</v>
          </cell>
          <cell r="AI1211">
            <v>0</v>
          </cell>
          <cell r="AJ1211">
            <v>0</v>
          </cell>
          <cell r="AK1211">
            <v>0</v>
          </cell>
          <cell r="AL1211">
            <v>0</v>
          </cell>
          <cell r="AM1211">
            <v>0</v>
          </cell>
          <cell r="AN1211">
            <v>0</v>
          </cell>
          <cell r="AO1211">
            <v>0</v>
          </cell>
          <cell r="AP1211">
            <v>0</v>
          </cell>
          <cell r="AQ1211">
            <v>-131545486.48999999</v>
          </cell>
          <cell r="AR1211">
            <v>-1500792596.3499999</v>
          </cell>
          <cell r="AS1211">
            <v>-6853021.1200000001</v>
          </cell>
          <cell r="AT1211">
            <v>-1507645617.47</v>
          </cell>
          <cell r="AU1211">
            <v>-1110725151.1700001</v>
          </cell>
          <cell r="AV1211">
            <v>-14725254.310000001</v>
          </cell>
          <cell r="AW1211">
            <v>0</v>
          </cell>
          <cell r="AX1211">
            <v>-1006.41</v>
          </cell>
          <cell r="AY1211">
            <v>-1125451411.8900001</v>
          </cell>
          <cell r="AZ1211">
            <v>0</v>
          </cell>
          <cell r="BA1211">
            <v>0.38</v>
          </cell>
          <cell r="BB1211">
            <v>0.38</v>
          </cell>
          <cell r="BC1211">
            <v>-16698328.619999999</v>
          </cell>
          <cell r="BD1211">
            <v>2783120.31</v>
          </cell>
          <cell r="BE1211">
            <v>0.55000000000000004</v>
          </cell>
          <cell r="BF1211">
            <v>-65311741.909999996</v>
          </cell>
          <cell r="BG1211">
            <v>782.99</v>
          </cell>
          <cell r="BH1211">
            <v>1963736.24</v>
          </cell>
          <cell r="BI1211">
            <v>15213394.380000001</v>
          </cell>
          <cell r="BJ1211">
            <v>-2826691551.5300002</v>
          </cell>
        </row>
        <row r="1212">
          <cell r="A1212" t="str">
            <v>*** Accounts Payable and Other Lia</v>
          </cell>
          <cell r="C1212">
            <v>0</v>
          </cell>
          <cell r="D1212">
            <v>-6451652.8899999997</v>
          </cell>
          <cell r="E1212">
            <v>0</v>
          </cell>
          <cell r="F1212">
            <v>-6451652.8899999997</v>
          </cell>
          <cell r="G1212">
            <v>-11049600.85</v>
          </cell>
          <cell r="H1212">
            <v>0</v>
          </cell>
          <cell r="I1212">
            <v>0</v>
          </cell>
          <cell r="J1212">
            <v>0</v>
          </cell>
          <cell r="K1212">
            <v>-11049600.85</v>
          </cell>
          <cell r="L1212">
            <v>0</v>
          </cell>
          <cell r="M1212">
            <v>0</v>
          </cell>
          <cell r="N1212">
            <v>0</v>
          </cell>
          <cell r="O1212">
            <v>-434935.14</v>
          </cell>
          <cell r="P1212">
            <v>0</v>
          </cell>
          <cell r="Q1212">
            <v>0</v>
          </cell>
          <cell r="R1212">
            <v>-5302326.38</v>
          </cell>
          <cell r="S1212">
            <v>0</v>
          </cell>
          <cell r="T1212">
            <v>0</v>
          </cell>
          <cell r="U1212">
            <v>0</v>
          </cell>
          <cell r="V1212">
            <v>-23238515.260000002</v>
          </cell>
          <cell r="W1212">
            <v>0</v>
          </cell>
          <cell r="X1212">
            <v>0</v>
          </cell>
          <cell r="Y1212">
            <v>0</v>
          </cell>
          <cell r="Z1212">
            <v>0</v>
          </cell>
          <cell r="AA1212">
            <v>0</v>
          </cell>
          <cell r="AB1212">
            <v>0</v>
          </cell>
          <cell r="AC1212">
            <v>0</v>
          </cell>
          <cell r="AD1212">
            <v>0</v>
          </cell>
          <cell r="AE1212">
            <v>0</v>
          </cell>
          <cell r="AF1212">
            <v>0</v>
          </cell>
          <cell r="AG1212">
            <v>0</v>
          </cell>
          <cell r="AH1212">
            <v>0</v>
          </cell>
          <cell r="AI1212">
            <v>0</v>
          </cell>
          <cell r="AJ1212">
            <v>0</v>
          </cell>
          <cell r="AK1212">
            <v>0</v>
          </cell>
          <cell r="AL1212">
            <v>0</v>
          </cell>
          <cell r="AM1212">
            <v>0</v>
          </cell>
          <cell r="AN1212">
            <v>0</v>
          </cell>
          <cell r="AO1212">
            <v>0</v>
          </cell>
          <cell r="AP1212">
            <v>0</v>
          </cell>
          <cell r="AQ1212">
            <v>0</v>
          </cell>
          <cell r="AR1212">
            <v>-6451652.8899999997</v>
          </cell>
          <cell r="AS1212">
            <v>0</v>
          </cell>
          <cell r="AT1212">
            <v>-6451652.8899999997</v>
          </cell>
          <cell r="AU1212">
            <v>-11049600.85</v>
          </cell>
          <cell r="AV1212">
            <v>0</v>
          </cell>
          <cell r="AW1212">
            <v>0</v>
          </cell>
          <cell r="AX1212">
            <v>0</v>
          </cell>
          <cell r="AY1212">
            <v>-11049600.85</v>
          </cell>
          <cell r="AZ1212">
            <v>0</v>
          </cell>
          <cell r="BA1212">
            <v>0</v>
          </cell>
          <cell r="BB1212">
            <v>0</v>
          </cell>
          <cell r="BC1212">
            <v>-434935.14</v>
          </cell>
          <cell r="BD1212">
            <v>0</v>
          </cell>
          <cell r="BE1212">
            <v>0</v>
          </cell>
          <cell r="BF1212">
            <v>-5302326.38</v>
          </cell>
          <cell r="BG1212">
            <v>0</v>
          </cell>
          <cell r="BH1212">
            <v>0</v>
          </cell>
          <cell r="BI1212">
            <v>0</v>
          </cell>
          <cell r="BJ1212">
            <v>-23238515.260000002</v>
          </cell>
        </row>
        <row r="1213">
          <cell r="A1213" t="str">
            <v>*** Accounts receivable - trade</v>
          </cell>
          <cell r="C1213">
            <v>94821492.430000007</v>
          </cell>
          <cell r="D1213">
            <v>156408943.81</v>
          </cell>
          <cell r="E1213">
            <v>0</v>
          </cell>
          <cell r="F1213">
            <v>156408943.81</v>
          </cell>
          <cell r="G1213">
            <v>777471070.22000003</v>
          </cell>
          <cell r="H1213">
            <v>0</v>
          </cell>
          <cell r="I1213">
            <v>0</v>
          </cell>
          <cell r="J1213">
            <v>0</v>
          </cell>
          <cell r="K1213">
            <v>777471070.22000003</v>
          </cell>
          <cell r="L1213">
            <v>0</v>
          </cell>
          <cell r="M1213">
            <v>0</v>
          </cell>
          <cell r="N1213">
            <v>0</v>
          </cell>
          <cell r="O1213">
            <v>1665649.26</v>
          </cell>
          <cell r="P1213">
            <v>0</v>
          </cell>
          <cell r="Q1213">
            <v>3587215.49</v>
          </cell>
          <cell r="R1213">
            <v>59251476.130000003</v>
          </cell>
          <cell r="S1213">
            <v>0</v>
          </cell>
          <cell r="T1213">
            <v>0</v>
          </cell>
          <cell r="U1213">
            <v>-94405052.519999996</v>
          </cell>
          <cell r="V1213">
            <v>998800794.82000005</v>
          </cell>
          <cell r="W1213">
            <v>0</v>
          </cell>
          <cell r="X1213">
            <v>0</v>
          </cell>
          <cell r="Y1213">
            <v>0</v>
          </cell>
          <cell r="Z1213">
            <v>0</v>
          </cell>
          <cell r="AA1213">
            <v>0</v>
          </cell>
          <cell r="AB1213">
            <v>0</v>
          </cell>
          <cell r="AC1213">
            <v>0</v>
          </cell>
          <cell r="AD1213">
            <v>0</v>
          </cell>
          <cell r="AE1213">
            <v>0</v>
          </cell>
          <cell r="AF1213">
            <v>0</v>
          </cell>
          <cell r="AG1213">
            <v>0</v>
          </cell>
          <cell r="AH1213">
            <v>0</v>
          </cell>
          <cell r="AI1213">
            <v>0</v>
          </cell>
          <cell r="AJ1213">
            <v>0</v>
          </cell>
          <cell r="AK1213">
            <v>0</v>
          </cell>
          <cell r="AL1213">
            <v>0</v>
          </cell>
          <cell r="AM1213">
            <v>0</v>
          </cell>
          <cell r="AN1213">
            <v>0</v>
          </cell>
          <cell r="AO1213">
            <v>0</v>
          </cell>
          <cell r="AP1213">
            <v>0</v>
          </cell>
          <cell r="AQ1213">
            <v>94821492.430000007</v>
          </cell>
          <cell r="AR1213">
            <v>156408943.81</v>
          </cell>
          <cell r="AS1213">
            <v>0</v>
          </cell>
          <cell r="AT1213">
            <v>156408943.81</v>
          </cell>
          <cell r="AU1213">
            <v>777471070.22000003</v>
          </cell>
          <cell r="AV1213">
            <v>0</v>
          </cell>
          <cell r="AW1213">
            <v>0</v>
          </cell>
          <cell r="AX1213">
            <v>0</v>
          </cell>
          <cell r="AY1213">
            <v>777471070.22000003</v>
          </cell>
          <cell r="AZ1213">
            <v>0</v>
          </cell>
          <cell r="BA1213">
            <v>0</v>
          </cell>
          <cell r="BB1213">
            <v>0</v>
          </cell>
          <cell r="BC1213">
            <v>1665649.26</v>
          </cell>
          <cell r="BD1213">
            <v>0</v>
          </cell>
          <cell r="BE1213">
            <v>3587215.49</v>
          </cell>
          <cell r="BF1213">
            <v>59251476.130000003</v>
          </cell>
          <cell r="BG1213">
            <v>0</v>
          </cell>
          <cell r="BH1213">
            <v>0</v>
          </cell>
          <cell r="BI1213">
            <v>-94405052.519999996</v>
          </cell>
          <cell r="BJ1213">
            <v>998800794.82000005</v>
          </cell>
        </row>
        <row r="1214">
          <cell r="A1214" t="str">
            <v>*** Accumulated Other Comprehensiv</v>
          </cell>
          <cell r="C1214">
            <v>0</v>
          </cell>
          <cell r="D1214">
            <v>6211224.4699999997</v>
          </cell>
          <cell r="E1214">
            <v>0</v>
          </cell>
          <cell r="F1214">
            <v>6211224.4699999997</v>
          </cell>
          <cell r="G1214">
            <v>2794873.78</v>
          </cell>
          <cell r="H1214">
            <v>0</v>
          </cell>
          <cell r="I1214">
            <v>0</v>
          </cell>
          <cell r="J1214">
            <v>0</v>
          </cell>
          <cell r="K1214">
            <v>2794873.78</v>
          </cell>
          <cell r="L1214">
            <v>0</v>
          </cell>
          <cell r="M1214">
            <v>0</v>
          </cell>
          <cell r="N1214">
            <v>0</v>
          </cell>
          <cell r="O1214">
            <v>0</v>
          </cell>
          <cell r="P1214">
            <v>0</v>
          </cell>
          <cell r="Q1214">
            <v>593803.18000000005</v>
          </cell>
          <cell r="R1214">
            <v>0</v>
          </cell>
          <cell r="S1214">
            <v>0</v>
          </cell>
          <cell r="T1214">
            <v>0</v>
          </cell>
          <cell r="U1214">
            <v>0</v>
          </cell>
          <cell r="V1214">
            <v>9599901.4299999997</v>
          </cell>
          <cell r="W1214">
            <v>0</v>
          </cell>
          <cell r="X1214">
            <v>0</v>
          </cell>
          <cell r="Y1214">
            <v>0</v>
          </cell>
          <cell r="Z1214">
            <v>0</v>
          </cell>
          <cell r="AA1214">
            <v>0</v>
          </cell>
          <cell r="AB1214">
            <v>0</v>
          </cell>
          <cell r="AC1214">
            <v>0</v>
          </cell>
          <cell r="AD1214">
            <v>0</v>
          </cell>
          <cell r="AE1214">
            <v>0</v>
          </cell>
          <cell r="AF1214">
            <v>0</v>
          </cell>
          <cell r="AG1214">
            <v>0</v>
          </cell>
          <cell r="AH1214">
            <v>0</v>
          </cell>
          <cell r="AI1214">
            <v>0</v>
          </cell>
          <cell r="AJ1214">
            <v>0</v>
          </cell>
          <cell r="AK1214">
            <v>0</v>
          </cell>
          <cell r="AL1214">
            <v>0</v>
          </cell>
          <cell r="AM1214">
            <v>0</v>
          </cell>
          <cell r="AN1214">
            <v>0</v>
          </cell>
          <cell r="AO1214">
            <v>0</v>
          </cell>
          <cell r="AP1214">
            <v>0</v>
          </cell>
          <cell r="AQ1214">
            <v>0</v>
          </cell>
          <cell r="AR1214">
            <v>6211224.4699999997</v>
          </cell>
          <cell r="AS1214">
            <v>0</v>
          </cell>
          <cell r="AT1214">
            <v>6211224.4699999997</v>
          </cell>
          <cell r="AU1214">
            <v>2794873.78</v>
          </cell>
          <cell r="AV1214">
            <v>0</v>
          </cell>
          <cell r="AW1214">
            <v>0</v>
          </cell>
          <cell r="AX1214">
            <v>0</v>
          </cell>
          <cell r="AY1214">
            <v>2794873.78</v>
          </cell>
          <cell r="AZ1214">
            <v>0</v>
          </cell>
          <cell r="BA1214">
            <v>0</v>
          </cell>
          <cell r="BB1214">
            <v>0</v>
          </cell>
          <cell r="BC1214">
            <v>0</v>
          </cell>
          <cell r="BD1214">
            <v>0</v>
          </cell>
          <cell r="BE1214">
            <v>593803.18000000005</v>
          </cell>
          <cell r="BF1214">
            <v>0</v>
          </cell>
          <cell r="BG1214">
            <v>0</v>
          </cell>
          <cell r="BH1214">
            <v>0</v>
          </cell>
          <cell r="BI1214">
            <v>0</v>
          </cell>
          <cell r="BJ1214">
            <v>9599901.4299999997</v>
          </cell>
        </row>
        <row r="1215">
          <cell r="A1215" t="str">
            <v>*** Acquisitions</v>
          </cell>
          <cell r="C1215">
            <v>8210000000.29</v>
          </cell>
          <cell r="D1215">
            <v>-0.01</v>
          </cell>
          <cell r="E1215">
            <v>0</v>
          </cell>
          <cell r="F1215">
            <v>-0.01</v>
          </cell>
          <cell r="G1215">
            <v>0</v>
          </cell>
          <cell r="H1215">
            <v>0</v>
          </cell>
          <cell r="I1215">
            <v>0</v>
          </cell>
          <cell r="J1215">
            <v>-0.01</v>
          </cell>
          <cell r="K1215">
            <v>-0.01</v>
          </cell>
          <cell r="L1215">
            <v>0</v>
          </cell>
          <cell r="M1215">
            <v>-0.01</v>
          </cell>
          <cell r="N1215">
            <v>-0.01</v>
          </cell>
          <cell r="O1215">
            <v>0</v>
          </cell>
          <cell r="P1215">
            <v>0</v>
          </cell>
          <cell r="Q1215">
            <v>0</v>
          </cell>
          <cell r="R1215">
            <v>0</v>
          </cell>
          <cell r="S1215">
            <v>0</v>
          </cell>
          <cell r="T1215">
            <v>0</v>
          </cell>
          <cell r="U1215">
            <v>-8210000000</v>
          </cell>
          <cell r="V1215">
            <v>0.26</v>
          </cell>
          <cell r="W1215">
            <v>0</v>
          </cell>
          <cell r="X1215">
            <v>0</v>
          </cell>
          <cell r="Y1215">
            <v>0</v>
          </cell>
          <cell r="Z1215">
            <v>0</v>
          </cell>
          <cell r="AA1215">
            <v>0</v>
          </cell>
          <cell r="AB1215">
            <v>0</v>
          </cell>
          <cell r="AC1215">
            <v>0</v>
          </cell>
          <cell r="AD1215">
            <v>0</v>
          </cell>
          <cell r="AE1215">
            <v>0</v>
          </cell>
          <cell r="AF1215">
            <v>0</v>
          </cell>
          <cell r="AG1215">
            <v>0</v>
          </cell>
          <cell r="AH1215">
            <v>0</v>
          </cell>
          <cell r="AI1215">
            <v>0</v>
          </cell>
          <cell r="AJ1215">
            <v>0</v>
          </cell>
          <cell r="AK1215">
            <v>0</v>
          </cell>
          <cell r="AL1215">
            <v>0</v>
          </cell>
          <cell r="AM1215">
            <v>0</v>
          </cell>
          <cell r="AN1215">
            <v>0</v>
          </cell>
          <cell r="AO1215">
            <v>0</v>
          </cell>
          <cell r="AP1215">
            <v>0</v>
          </cell>
          <cell r="AQ1215">
            <v>8210000000.29</v>
          </cell>
          <cell r="AR1215">
            <v>-0.01</v>
          </cell>
          <cell r="AS1215">
            <v>0</v>
          </cell>
          <cell r="AT1215">
            <v>-0.01</v>
          </cell>
          <cell r="AU1215">
            <v>0</v>
          </cell>
          <cell r="AV1215">
            <v>0</v>
          </cell>
          <cell r="AW1215">
            <v>0</v>
          </cell>
          <cell r="AX1215">
            <v>-0.01</v>
          </cell>
          <cell r="AY1215">
            <v>-0.01</v>
          </cell>
          <cell r="AZ1215">
            <v>0</v>
          </cell>
          <cell r="BA1215">
            <v>-0.01</v>
          </cell>
          <cell r="BB1215">
            <v>-0.01</v>
          </cell>
          <cell r="BC1215">
            <v>0</v>
          </cell>
          <cell r="BD1215">
            <v>0</v>
          </cell>
          <cell r="BE1215">
            <v>0</v>
          </cell>
          <cell r="BF1215">
            <v>0</v>
          </cell>
          <cell r="BG1215">
            <v>0</v>
          </cell>
          <cell r="BH1215">
            <v>0</v>
          </cell>
          <cell r="BI1215">
            <v>-8210000000</v>
          </cell>
          <cell r="BJ1215">
            <v>0.26</v>
          </cell>
        </row>
        <row r="1216">
          <cell r="A1216" t="str">
            <v>*** Asset Retirement Obligation</v>
          </cell>
          <cell r="C1216">
            <v>0</v>
          </cell>
          <cell r="D1216">
            <v>-12126498.890000001</v>
          </cell>
          <cell r="E1216">
            <v>0</v>
          </cell>
          <cell r="F1216">
            <v>-12126498.890000001</v>
          </cell>
          <cell r="G1216">
            <v>-4161349.85</v>
          </cell>
          <cell r="H1216">
            <v>0</v>
          </cell>
          <cell r="I1216">
            <v>0</v>
          </cell>
          <cell r="J1216">
            <v>0</v>
          </cell>
          <cell r="K1216">
            <v>-4161349.85</v>
          </cell>
          <cell r="L1216">
            <v>0</v>
          </cell>
          <cell r="M1216">
            <v>0</v>
          </cell>
          <cell r="N1216">
            <v>0</v>
          </cell>
          <cell r="O1216">
            <v>0</v>
          </cell>
          <cell r="P1216">
            <v>0</v>
          </cell>
          <cell r="Q1216">
            <v>0</v>
          </cell>
          <cell r="R1216">
            <v>0</v>
          </cell>
          <cell r="S1216">
            <v>0</v>
          </cell>
          <cell r="T1216">
            <v>0</v>
          </cell>
          <cell r="U1216">
            <v>0</v>
          </cell>
          <cell r="V1216">
            <v>-16287848.74</v>
          </cell>
          <cell r="W1216">
            <v>0</v>
          </cell>
          <cell r="X1216">
            <v>0</v>
          </cell>
          <cell r="Y1216">
            <v>0</v>
          </cell>
          <cell r="Z1216">
            <v>0</v>
          </cell>
          <cell r="AA1216">
            <v>0</v>
          </cell>
          <cell r="AB1216">
            <v>0</v>
          </cell>
          <cell r="AC1216">
            <v>0</v>
          </cell>
          <cell r="AD1216">
            <v>0</v>
          </cell>
          <cell r="AE1216">
            <v>0</v>
          </cell>
          <cell r="AF1216">
            <v>0</v>
          </cell>
          <cell r="AG1216">
            <v>0</v>
          </cell>
          <cell r="AH1216">
            <v>0</v>
          </cell>
          <cell r="AI1216">
            <v>0</v>
          </cell>
          <cell r="AJ1216">
            <v>0</v>
          </cell>
          <cell r="AK1216">
            <v>0</v>
          </cell>
          <cell r="AL1216">
            <v>0</v>
          </cell>
          <cell r="AM1216">
            <v>0</v>
          </cell>
          <cell r="AN1216">
            <v>0</v>
          </cell>
          <cell r="AO1216">
            <v>0</v>
          </cell>
          <cell r="AP1216">
            <v>0</v>
          </cell>
          <cell r="AQ1216">
            <v>0</v>
          </cell>
          <cell r="AR1216">
            <v>-12126498.890000001</v>
          </cell>
          <cell r="AS1216">
            <v>0</v>
          </cell>
          <cell r="AT1216">
            <v>-12126498.890000001</v>
          </cell>
          <cell r="AU1216">
            <v>-4161349.85</v>
          </cell>
          <cell r="AV1216">
            <v>0</v>
          </cell>
          <cell r="AW1216">
            <v>0</v>
          </cell>
          <cell r="AX1216">
            <v>0</v>
          </cell>
          <cell r="AY1216">
            <v>-4161349.85</v>
          </cell>
          <cell r="AZ1216">
            <v>0</v>
          </cell>
          <cell r="BA1216">
            <v>0</v>
          </cell>
          <cell r="BB1216">
            <v>0</v>
          </cell>
          <cell r="BC1216">
            <v>0</v>
          </cell>
          <cell r="BD1216">
            <v>0</v>
          </cell>
          <cell r="BE1216">
            <v>0</v>
          </cell>
          <cell r="BF1216">
            <v>0</v>
          </cell>
          <cell r="BG1216">
            <v>0</v>
          </cell>
          <cell r="BH1216">
            <v>0</v>
          </cell>
          <cell r="BI1216">
            <v>0</v>
          </cell>
          <cell r="BJ1216">
            <v>-16287848.74</v>
          </cell>
        </row>
        <row r="1217">
          <cell r="A1217" t="str">
            <v>*** Cash and cash equivalents</v>
          </cell>
          <cell r="C1217">
            <v>-48556026.049999997</v>
          </cell>
          <cell r="D1217">
            <v>-0.23</v>
          </cell>
          <cell r="E1217">
            <v>0</v>
          </cell>
          <cell r="F1217">
            <v>-0.23</v>
          </cell>
          <cell r="G1217">
            <v>0.04</v>
          </cell>
          <cell r="H1217">
            <v>0</v>
          </cell>
          <cell r="I1217">
            <v>0</v>
          </cell>
          <cell r="J1217">
            <v>0</v>
          </cell>
          <cell r="K1217">
            <v>0.04</v>
          </cell>
          <cell r="L1217">
            <v>0</v>
          </cell>
          <cell r="M1217">
            <v>0</v>
          </cell>
          <cell r="N1217">
            <v>0</v>
          </cell>
          <cell r="O1217">
            <v>0</v>
          </cell>
          <cell r="P1217">
            <v>0</v>
          </cell>
          <cell r="Q1217">
            <v>0</v>
          </cell>
          <cell r="R1217">
            <v>6524970.5999999996</v>
          </cell>
          <cell r="S1217">
            <v>0</v>
          </cell>
          <cell r="T1217">
            <v>0</v>
          </cell>
          <cell r="U1217">
            <v>0</v>
          </cell>
          <cell r="V1217">
            <v>-42031055.640000001</v>
          </cell>
          <cell r="W1217">
            <v>0</v>
          </cell>
          <cell r="X1217">
            <v>0</v>
          </cell>
          <cell r="Y1217">
            <v>0</v>
          </cell>
          <cell r="Z1217">
            <v>0</v>
          </cell>
          <cell r="AA1217">
            <v>0</v>
          </cell>
          <cell r="AB1217">
            <v>0</v>
          </cell>
          <cell r="AC1217">
            <v>0</v>
          </cell>
          <cell r="AD1217">
            <v>0</v>
          </cell>
          <cell r="AE1217">
            <v>0</v>
          </cell>
          <cell r="AF1217">
            <v>0</v>
          </cell>
          <cell r="AG1217">
            <v>0</v>
          </cell>
          <cell r="AH1217">
            <v>0</v>
          </cell>
          <cell r="AI1217">
            <v>0</v>
          </cell>
          <cell r="AJ1217">
            <v>0</v>
          </cell>
          <cell r="AK1217">
            <v>0</v>
          </cell>
          <cell r="AL1217">
            <v>0</v>
          </cell>
          <cell r="AM1217">
            <v>0</v>
          </cell>
          <cell r="AN1217">
            <v>0</v>
          </cell>
          <cell r="AO1217">
            <v>0</v>
          </cell>
          <cell r="AP1217">
            <v>0</v>
          </cell>
          <cell r="AQ1217">
            <v>-48556026.049999997</v>
          </cell>
          <cell r="AR1217">
            <v>-0.23</v>
          </cell>
          <cell r="AS1217">
            <v>0</v>
          </cell>
          <cell r="AT1217">
            <v>-0.23</v>
          </cell>
          <cell r="AU1217">
            <v>0.04</v>
          </cell>
          <cell r="AV1217">
            <v>0</v>
          </cell>
          <cell r="AW1217">
            <v>0</v>
          </cell>
          <cell r="AX1217">
            <v>0</v>
          </cell>
          <cell r="AY1217">
            <v>0.04</v>
          </cell>
          <cell r="AZ1217">
            <v>0</v>
          </cell>
          <cell r="BA1217">
            <v>0</v>
          </cell>
          <cell r="BB1217">
            <v>0</v>
          </cell>
          <cell r="BC1217">
            <v>0</v>
          </cell>
          <cell r="BD1217">
            <v>0</v>
          </cell>
          <cell r="BE1217">
            <v>0</v>
          </cell>
          <cell r="BF1217">
            <v>6524970.5999999996</v>
          </cell>
          <cell r="BG1217">
            <v>0</v>
          </cell>
          <cell r="BH1217">
            <v>0</v>
          </cell>
          <cell r="BI1217">
            <v>0</v>
          </cell>
          <cell r="BJ1217">
            <v>-42031055.640000001</v>
          </cell>
        </row>
        <row r="1218">
          <cell r="A1218" t="str">
            <v>*** Current Liabilities</v>
          </cell>
          <cell r="C1218">
            <v>-688239948.38999999</v>
          </cell>
          <cell r="D1218">
            <v>-675513996.04999995</v>
          </cell>
          <cell r="E1218">
            <v>25417.4</v>
          </cell>
          <cell r="F1218">
            <v>-675488578.64999998</v>
          </cell>
          <cell r="G1218">
            <v>-913522345.52999997</v>
          </cell>
          <cell r="H1218">
            <v>-635500.38</v>
          </cell>
          <cell r="I1218">
            <v>0</v>
          </cell>
          <cell r="J1218">
            <v>-415912.16</v>
          </cell>
          <cell r="K1218">
            <v>-914573758.07000005</v>
          </cell>
          <cell r="L1218">
            <v>574.53</v>
          </cell>
          <cell r="M1218">
            <v>-0.47</v>
          </cell>
          <cell r="N1218">
            <v>574.05999999999995</v>
          </cell>
          <cell r="O1218">
            <v>-8060422.8099999996</v>
          </cell>
          <cell r="P1218">
            <v>-4375.82</v>
          </cell>
          <cell r="Q1218">
            <v>-4851663.28</v>
          </cell>
          <cell r="R1218">
            <v>-59487072.560000002</v>
          </cell>
          <cell r="S1218">
            <v>0</v>
          </cell>
          <cell r="T1218">
            <v>18194.68</v>
          </cell>
          <cell r="U1218">
            <v>676811750.82000005</v>
          </cell>
          <cell r="V1218">
            <v>-1673875300.02</v>
          </cell>
          <cell r="W1218">
            <v>0</v>
          </cell>
          <cell r="X1218">
            <v>0</v>
          </cell>
          <cell r="Y1218">
            <v>0</v>
          </cell>
          <cell r="Z1218">
            <v>0</v>
          </cell>
          <cell r="AA1218">
            <v>0</v>
          </cell>
          <cell r="AB1218">
            <v>0</v>
          </cell>
          <cell r="AC1218">
            <v>0</v>
          </cell>
          <cell r="AD1218">
            <v>0</v>
          </cell>
          <cell r="AE1218">
            <v>0</v>
          </cell>
          <cell r="AF1218">
            <v>0</v>
          </cell>
          <cell r="AG1218">
            <v>0</v>
          </cell>
          <cell r="AH1218">
            <v>0</v>
          </cell>
          <cell r="AI1218">
            <v>0</v>
          </cell>
          <cell r="AJ1218">
            <v>0</v>
          </cell>
          <cell r="AK1218">
            <v>0</v>
          </cell>
          <cell r="AL1218">
            <v>0</v>
          </cell>
          <cell r="AM1218">
            <v>0</v>
          </cell>
          <cell r="AN1218">
            <v>0</v>
          </cell>
          <cell r="AO1218">
            <v>0</v>
          </cell>
          <cell r="AP1218">
            <v>0</v>
          </cell>
          <cell r="AQ1218">
            <v>-688239948.38999999</v>
          </cell>
          <cell r="AR1218">
            <v>-675513996.04999995</v>
          </cell>
          <cell r="AS1218">
            <v>25417.4</v>
          </cell>
          <cell r="AT1218">
            <v>-675488578.64999998</v>
          </cell>
          <cell r="AU1218">
            <v>-913522345.52999997</v>
          </cell>
          <cell r="AV1218">
            <v>-635500.38</v>
          </cell>
          <cell r="AW1218">
            <v>0</v>
          </cell>
          <cell r="AX1218">
            <v>-415912.16</v>
          </cell>
          <cell r="AY1218">
            <v>-914573758.07000005</v>
          </cell>
          <cell r="AZ1218">
            <v>574.53</v>
          </cell>
          <cell r="BA1218">
            <v>-0.47</v>
          </cell>
          <cell r="BB1218">
            <v>574.05999999999995</v>
          </cell>
          <cell r="BC1218">
            <v>-8060422.8099999996</v>
          </cell>
          <cell r="BD1218">
            <v>-4375.82</v>
          </cell>
          <cell r="BE1218">
            <v>-4851663.28</v>
          </cell>
          <cell r="BF1218">
            <v>-59487072.560000002</v>
          </cell>
          <cell r="BG1218">
            <v>0</v>
          </cell>
          <cell r="BH1218">
            <v>18194.68</v>
          </cell>
          <cell r="BI1218">
            <v>676811750.82000005</v>
          </cell>
          <cell r="BJ1218">
            <v>-1673875300.02</v>
          </cell>
        </row>
        <row r="1219">
          <cell r="A1219" t="str">
            <v>*** Deferred Tax Asset - Current</v>
          </cell>
          <cell r="C1219">
            <v>20935.5</v>
          </cell>
          <cell r="D1219">
            <v>10721149.300000001</v>
          </cell>
          <cell r="E1219">
            <v>0</v>
          </cell>
          <cell r="F1219">
            <v>10721149.300000001</v>
          </cell>
          <cell r="G1219">
            <v>6909612.7300000004</v>
          </cell>
          <cell r="H1219">
            <v>0</v>
          </cell>
          <cell r="I1219">
            <v>0</v>
          </cell>
          <cell r="J1219">
            <v>0</v>
          </cell>
          <cell r="K1219">
            <v>6909612.7300000004</v>
          </cell>
          <cell r="L1219">
            <v>0</v>
          </cell>
          <cell r="M1219">
            <v>0</v>
          </cell>
          <cell r="N1219">
            <v>0</v>
          </cell>
          <cell r="O1219">
            <v>63335</v>
          </cell>
          <cell r="P1219">
            <v>0</v>
          </cell>
          <cell r="Q1219">
            <v>108163.27</v>
          </cell>
          <cell r="R1219">
            <v>68471.679999999993</v>
          </cell>
          <cell r="S1219">
            <v>0</v>
          </cell>
          <cell r="T1219">
            <v>0</v>
          </cell>
          <cell r="U1219">
            <v>0</v>
          </cell>
          <cell r="V1219">
            <v>17891667.48</v>
          </cell>
          <cell r="W1219">
            <v>0</v>
          </cell>
          <cell r="X1219">
            <v>0</v>
          </cell>
          <cell r="Y1219">
            <v>0</v>
          </cell>
          <cell r="Z1219">
            <v>0</v>
          </cell>
          <cell r="AA1219">
            <v>0</v>
          </cell>
          <cell r="AB1219">
            <v>0</v>
          </cell>
          <cell r="AC1219">
            <v>0</v>
          </cell>
          <cell r="AD1219">
            <v>0</v>
          </cell>
          <cell r="AE1219">
            <v>0</v>
          </cell>
          <cell r="AF1219">
            <v>0</v>
          </cell>
          <cell r="AG1219">
            <v>0</v>
          </cell>
          <cell r="AH1219">
            <v>0</v>
          </cell>
          <cell r="AI1219">
            <v>0</v>
          </cell>
          <cell r="AJ1219">
            <v>0</v>
          </cell>
          <cell r="AK1219">
            <v>0</v>
          </cell>
          <cell r="AL1219">
            <v>0</v>
          </cell>
          <cell r="AM1219">
            <v>0</v>
          </cell>
          <cell r="AN1219">
            <v>0</v>
          </cell>
          <cell r="AO1219">
            <v>0</v>
          </cell>
          <cell r="AP1219">
            <v>0</v>
          </cell>
          <cell r="AQ1219">
            <v>20935.5</v>
          </cell>
          <cell r="AR1219">
            <v>10721149.300000001</v>
          </cell>
          <cell r="AS1219">
            <v>0</v>
          </cell>
          <cell r="AT1219">
            <v>10721149.300000001</v>
          </cell>
          <cell r="AU1219">
            <v>6909612.7300000004</v>
          </cell>
          <cell r="AV1219">
            <v>0</v>
          </cell>
          <cell r="AW1219">
            <v>0</v>
          </cell>
          <cell r="AX1219">
            <v>0</v>
          </cell>
          <cell r="AY1219">
            <v>6909612.7300000004</v>
          </cell>
          <cell r="AZ1219">
            <v>0</v>
          </cell>
          <cell r="BA1219">
            <v>0</v>
          </cell>
          <cell r="BB1219">
            <v>0</v>
          </cell>
          <cell r="BC1219">
            <v>63335</v>
          </cell>
          <cell r="BD1219">
            <v>0</v>
          </cell>
          <cell r="BE1219">
            <v>108163.27</v>
          </cell>
          <cell r="BF1219">
            <v>68471.679999999993</v>
          </cell>
          <cell r="BG1219">
            <v>0</v>
          </cell>
          <cell r="BH1219">
            <v>0</v>
          </cell>
          <cell r="BI1219">
            <v>0</v>
          </cell>
          <cell r="BJ1219">
            <v>17891667.48</v>
          </cell>
        </row>
        <row r="1220">
          <cell r="A1220" t="str">
            <v>*** Deferred Tax Liability - LT</v>
          </cell>
          <cell r="C1220">
            <v>0</v>
          </cell>
          <cell r="D1220">
            <v>-697572111.59000003</v>
          </cell>
          <cell r="E1220">
            <v>0</v>
          </cell>
          <cell r="F1220">
            <v>-697572111.59000003</v>
          </cell>
          <cell r="G1220">
            <v>-230038701.40000001</v>
          </cell>
          <cell r="H1220">
            <v>0</v>
          </cell>
          <cell r="I1220">
            <v>0</v>
          </cell>
          <cell r="J1220">
            <v>0</v>
          </cell>
          <cell r="K1220">
            <v>-230038701.40000001</v>
          </cell>
          <cell r="L1220">
            <v>0</v>
          </cell>
          <cell r="M1220">
            <v>0</v>
          </cell>
          <cell r="N1220">
            <v>0</v>
          </cell>
          <cell r="O1220">
            <v>-5520021.9699999997</v>
          </cell>
          <cell r="P1220">
            <v>0</v>
          </cell>
          <cell r="Q1220">
            <v>0</v>
          </cell>
          <cell r="R1220">
            <v>0</v>
          </cell>
          <cell r="S1220">
            <v>0</v>
          </cell>
          <cell r="T1220">
            <v>0</v>
          </cell>
          <cell r="U1220">
            <v>-11261171</v>
          </cell>
          <cell r="V1220">
            <v>-944392005.96000004</v>
          </cell>
          <cell r="W1220">
            <v>0</v>
          </cell>
          <cell r="X1220">
            <v>0</v>
          </cell>
          <cell r="Y1220">
            <v>0</v>
          </cell>
          <cell r="Z1220">
            <v>0</v>
          </cell>
          <cell r="AA1220">
            <v>0</v>
          </cell>
          <cell r="AB1220">
            <v>0</v>
          </cell>
          <cell r="AC1220">
            <v>0</v>
          </cell>
          <cell r="AD1220">
            <v>0</v>
          </cell>
          <cell r="AE1220">
            <v>0</v>
          </cell>
          <cell r="AF1220">
            <v>0</v>
          </cell>
          <cell r="AG1220">
            <v>0</v>
          </cell>
          <cell r="AH1220">
            <v>0</v>
          </cell>
          <cell r="AI1220">
            <v>0</v>
          </cell>
          <cell r="AJ1220">
            <v>0</v>
          </cell>
          <cell r="AK1220">
            <v>0</v>
          </cell>
          <cell r="AL1220">
            <v>0</v>
          </cell>
          <cell r="AM1220">
            <v>0</v>
          </cell>
          <cell r="AN1220">
            <v>0</v>
          </cell>
          <cell r="AO1220">
            <v>0</v>
          </cell>
          <cell r="AP1220">
            <v>0</v>
          </cell>
          <cell r="AQ1220">
            <v>0</v>
          </cell>
          <cell r="AR1220">
            <v>-697572111.59000003</v>
          </cell>
          <cell r="AS1220">
            <v>0</v>
          </cell>
          <cell r="AT1220">
            <v>-697572111.59000003</v>
          </cell>
          <cell r="AU1220">
            <v>-230038701.40000001</v>
          </cell>
          <cell r="AV1220">
            <v>0</v>
          </cell>
          <cell r="AW1220">
            <v>0</v>
          </cell>
          <cell r="AX1220">
            <v>0</v>
          </cell>
          <cell r="AY1220">
            <v>-230038701.40000001</v>
          </cell>
          <cell r="AZ1220">
            <v>0</v>
          </cell>
          <cell r="BA1220">
            <v>0</v>
          </cell>
          <cell r="BB1220">
            <v>0</v>
          </cell>
          <cell r="BC1220">
            <v>-5520021.9699999997</v>
          </cell>
          <cell r="BD1220">
            <v>0</v>
          </cell>
          <cell r="BE1220">
            <v>0</v>
          </cell>
          <cell r="BF1220">
            <v>0</v>
          </cell>
          <cell r="BG1220">
            <v>0</v>
          </cell>
          <cell r="BH1220">
            <v>0</v>
          </cell>
          <cell r="BI1220">
            <v>-11261171</v>
          </cell>
          <cell r="BJ1220">
            <v>-944392005.96000004</v>
          </cell>
        </row>
        <row r="1221">
          <cell r="A1221" t="str">
            <v>*** Depreciation and Amortization</v>
          </cell>
          <cell r="C1221">
            <v>0</v>
          </cell>
          <cell r="D1221">
            <v>319989896.29000002</v>
          </cell>
          <cell r="E1221">
            <v>320616.33</v>
          </cell>
          <cell r="F1221">
            <v>320310512.62</v>
          </cell>
          <cell r="G1221">
            <v>308080371.49000001</v>
          </cell>
          <cell r="H1221">
            <v>0</v>
          </cell>
          <cell r="I1221">
            <v>0</v>
          </cell>
          <cell r="J1221">
            <v>0</v>
          </cell>
          <cell r="K1221">
            <v>308080371.49000001</v>
          </cell>
          <cell r="L1221">
            <v>0</v>
          </cell>
          <cell r="M1221">
            <v>0</v>
          </cell>
          <cell r="N1221">
            <v>0</v>
          </cell>
          <cell r="O1221">
            <v>10204554.34</v>
          </cell>
          <cell r="P1221">
            <v>119565.63</v>
          </cell>
          <cell r="Q1221">
            <v>6018708.2300000004</v>
          </cell>
          <cell r="R1221">
            <v>14354228.92</v>
          </cell>
          <cell r="S1221">
            <v>0</v>
          </cell>
          <cell r="T1221">
            <v>0</v>
          </cell>
          <cell r="U1221">
            <v>-21720.959999999999</v>
          </cell>
          <cell r="V1221">
            <v>659066220.26999998</v>
          </cell>
          <cell r="W1221">
            <v>0</v>
          </cell>
          <cell r="X1221">
            <v>0</v>
          </cell>
          <cell r="Y1221">
            <v>0</v>
          </cell>
          <cell r="Z1221">
            <v>0</v>
          </cell>
          <cell r="AA1221">
            <v>0</v>
          </cell>
          <cell r="AB1221">
            <v>0</v>
          </cell>
          <cell r="AC1221">
            <v>0</v>
          </cell>
          <cell r="AD1221">
            <v>0</v>
          </cell>
          <cell r="AE1221">
            <v>0</v>
          </cell>
          <cell r="AF1221">
            <v>0</v>
          </cell>
          <cell r="AG1221">
            <v>0</v>
          </cell>
          <cell r="AH1221">
            <v>0</v>
          </cell>
          <cell r="AI1221">
            <v>0</v>
          </cell>
          <cell r="AJ1221">
            <v>0</v>
          </cell>
          <cell r="AK1221">
            <v>0</v>
          </cell>
          <cell r="AL1221">
            <v>0</v>
          </cell>
          <cell r="AM1221">
            <v>0</v>
          </cell>
          <cell r="AN1221">
            <v>0</v>
          </cell>
          <cell r="AO1221">
            <v>0</v>
          </cell>
          <cell r="AP1221">
            <v>0</v>
          </cell>
          <cell r="AQ1221">
            <v>0</v>
          </cell>
          <cell r="AR1221">
            <v>319989896.29000002</v>
          </cell>
          <cell r="AS1221">
            <v>320616.33</v>
          </cell>
          <cell r="AT1221">
            <v>320310512.62</v>
          </cell>
          <cell r="AU1221">
            <v>308080371.49000001</v>
          </cell>
          <cell r="AV1221">
            <v>0</v>
          </cell>
          <cell r="AW1221">
            <v>0</v>
          </cell>
          <cell r="AX1221">
            <v>0</v>
          </cell>
          <cell r="AY1221">
            <v>308080371.49000001</v>
          </cell>
          <cell r="AZ1221">
            <v>0</v>
          </cell>
          <cell r="BA1221">
            <v>0</v>
          </cell>
          <cell r="BB1221">
            <v>0</v>
          </cell>
          <cell r="BC1221">
            <v>10204554.34</v>
          </cell>
          <cell r="BD1221">
            <v>119565.63</v>
          </cell>
          <cell r="BE1221">
            <v>6018708.2300000004</v>
          </cell>
          <cell r="BF1221">
            <v>14354228.92</v>
          </cell>
          <cell r="BG1221">
            <v>0</v>
          </cell>
          <cell r="BH1221">
            <v>0</v>
          </cell>
          <cell r="BI1221">
            <v>-21720.959999999999</v>
          </cell>
          <cell r="BJ1221">
            <v>659066220.26999998</v>
          </cell>
        </row>
        <row r="1222">
          <cell r="A1222" t="str">
            <v>*** Derivative Instruments - CA</v>
          </cell>
          <cell r="C1222">
            <v>397050.74</v>
          </cell>
          <cell r="D1222">
            <v>0</v>
          </cell>
          <cell r="E1222">
            <v>0</v>
          </cell>
          <cell r="F1222">
            <v>0</v>
          </cell>
          <cell r="G1222">
            <v>0</v>
          </cell>
          <cell r="H1222">
            <v>0</v>
          </cell>
          <cell r="I1222">
            <v>0</v>
          </cell>
          <cell r="J1222">
            <v>0</v>
          </cell>
          <cell r="K1222">
            <v>0</v>
          </cell>
          <cell r="L1222">
            <v>0</v>
          </cell>
          <cell r="M1222">
            <v>0</v>
          </cell>
          <cell r="N1222">
            <v>0</v>
          </cell>
          <cell r="O1222">
            <v>0</v>
          </cell>
          <cell r="P1222">
            <v>0</v>
          </cell>
          <cell r="Q1222">
            <v>0</v>
          </cell>
          <cell r="R1222">
            <v>0</v>
          </cell>
          <cell r="S1222">
            <v>0</v>
          </cell>
          <cell r="T1222">
            <v>0</v>
          </cell>
          <cell r="U1222">
            <v>0</v>
          </cell>
          <cell r="V1222">
            <v>397050.74</v>
          </cell>
          <cell r="W1222">
            <v>0</v>
          </cell>
          <cell r="X1222">
            <v>0</v>
          </cell>
          <cell r="Y1222">
            <v>0</v>
          </cell>
          <cell r="Z1222">
            <v>0</v>
          </cell>
          <cell r="AA1222">
            <v>0</v>
          </cell>
          <cell r="AB1222">
            <v>0</v>
          </cell>
          <cell r="AC1222">
            <v>0</v>
          </cell>
          <cell r="AD1222">
            <v>0</v>
          </cell>
          <cell r="AE1222">
            <v>0</v>
          </cell>
          <cell r="AF1222">
            <v>0</v>
          </cell>
          <cell r="AG1222">
            <v>0</v>
          </cell>
          <cell r="AH1222">
            <v>0</v>
          </cell>
          <cell r="AI1222">
            <v>0</v>
          </cell>
          <cell r="AJ1222">
            <v>0</v>
          </cell>
          <cell r="AK1222">
            <v>0</v>
          </cell>
          <cell r="AL1222">
            <v>0</v>
          </cell>
          <cell r="AM1222">
            <v>0</v>
          </cell>
          <cell r="AN1222">
            <v>0</v>
          </cell>
          <cell r="AO1222">
            <v>0</v>
          </cell>
          <cell r="AP1222">
            <v>0</v>
          </cell>
          <cell r="AQ1222">
            <v>397050.74</v>
          </cell>
          <cell r="AR1222">
            <v>0</v>
          </cell>
          <cell r="AS1222">
            <v>0</v>
          </cell>
          <cell r="AT1222">
            <v>0</v>
          </cell>
          <cell r="AU1222">
            <v>0</v>
          </cell>
          <cell r="AV1222">
            <v>0</v>
          </cell>
          <cell r="AW1222">
            <v>0</v>
          </cell>
          <cell r="AX1222">
            <v>0</v>
          </cell>
          <cell r="AY1222">
            <v>0</v>
          </cell>
          <cell r="AZ1222">
            <v>0</v>
          </cell>
          <cell r="BA1222">
            <v>0</v>
          </cell>
          <cell r="BB1222">
            <v>0</v>
          </cell>
          <cell r="BC1222">
            <v>0</v>
          </cell>
          <cell r="BD1222">
            <v>0</v>
          </cell>
          <cell r="BE1222">
            <v>0</v>
          </cell>
          <cell r="BF1222">
            <v>0</v>
          </cell>
          <cell r="BG1222">
            <v>0</v>
          </cell>
          <cell r="BH1222">
            <v>0</v>
          </cell>
          <cell r="BI1222">
            <v>0</v>
          </cell>
          <cell r="BJ1222">
            <v>397050.74</v>
          </cell>
        </row>
        <row r="1223">
          <cell r="A1223" t="str">
            <v>*** Derivative Instruments LTL</v>
          </cell>
          <cell r="C1223">
            <v>-13520238.92</v>
          </cell>
          <cell r="D1223">
            <v>0</v>
          </cell>
          <cell r="E1223">
            <v>0</v>
          </cell>
          <cell r="F1223">
            <v>0</v>
          </cell>
          <cell r="G1223">
            <v>0</v>
          </cell>
          <cell r="H1223">
            <v>0</v>
          </cell>
          <cell r="I1223">
            <v>0</v>
          </cell>
          <cell r="J1223">
            <v>0</v>
          </cell>
          <cell r="K1223">
            <v>0</v>
          </cell>
          <cell r="L1223">
            <v>0</v>
          </cell>
          <cell r="M1223">
            <v>0</v>
          </cell>
          <cell r="N1223">
            <v>0</v>
          </cell>
          <cell r="O1223">
            <v>0</v>
          </cell>
          <cell r="P1223">
            <v>0</v>
          </cell>
          <cell r="Q1223">
            <v>0</v>
          </cell>
          <cell r="R1223">
            <v>0</v>
          </cell>
          <cell r="S1223">
            <v>0</v>
          </cell>
          <cell r="T1223">
            <v>0</v>
          </cell>
          <cell r="U1223">
            <v>13520238.92</v>
          </cell>
          <cell r="V1223">
            <v>0</v>
          </cell>
          <cell r="W1223">
            <v>0</v>
          </cell>
          <cell r="X1223">
            <v>0</v>
          </cell>
          <cell r="Y1223">
            <v>0</v>
          </cell>
          <cell r="Z1223">
            <v>0</v>
          </cell>
          <cell r="AA1223">
            <v>0</v>
          </cell>
          <cell r="AB1223">
            <v>0</v>
          </cell>
          <cell r="AC1223">
            <v>0</v>
          </cell>
          <cell r="AD1223">
            <v>0</v>
          </cell>
          <cell r="AE1223">
            <v>0</v>
          </cell>
          <cell r="AF1223">
            <v>0</v>
          </cell>
          <cell r="AG1223">
            <v>0</v>
          </cell>
          <cell r="AH1223">
            <v>0</v>
          </cell>
          <cell r="AI1223">
            <v>0</v>
          </cell>
          <cell r="AJ1223">
            <v>0</v>
          </cell>
          <cell r="AK1223">
            <v>0</v>
          </cell>
          <cell r="AL1223">
            <v>0</v>
          </cell>
          <cell r="AM1223">
            <v>0</v>
          </cell>
          <cell r="AN1223">
            <v>0</v>
          </cell>
          <cell r="AO1223">
            <v>0</v>
          </cell>
          <cell r="AP1223">
            <v>0</v>
          </cell>
          <cell r="AQ1223">
            <v>-13520238.92</v>
          </cell>
          <cell r="AR1223">
            <v>0</v>
          </cell>
          <cell r="AS1223">
            <v>0</v>
          </cell>
          <cell r="AT1223">
            <v>0</v>
          </cell>
          <cell r="AU1223">
            <v>0</v>
          </cell>
          <cell r="AV1223">
            <v>0</v>
          </cell>
          <cell r="AW1223">
            <v>0</v>
          </cell>
          <cell r="AX1223">
            <v>0</v>
          </cell>
          <cell r="AY1223">
            <v>0</v>
          </cell>
          <cell r="AZ1223">
            <v>0</v>
          </cell>
          <cell r="BA1223">
            <v>0</v>
          </cell>
          <cell r="BB1223">
            <v>0</v>
          </cell>
          <cell r="BC1223">
            <v>0</v>
          </cell>
          <cell r="BD1223">
            <v>0</v>
          </cell>
          <cell r="BE1223">
            <v>0</v>
          </cell>
          <cell r="BF1223">
            <v>0</v>
          </cell>
          <cell r="BG1223">
            <v>0</v>
          </cell>
          <cell r="BH1223">
            <v>0</v>
          </cell>
          <cell r="BI1223">
            <v>13520238.92</v>
          </cell>
          <cell r="BJ1223">
            <v>0</v>
          </cell>
        </row>
        <row r="1224">
          <cell r="A1224" t="str">
            <v>*** Direct labour from Payroll</v>
          </cell>
          <cell r="C1224">
            <v>4419149.4000000004</v>
          </cell>
          <cell r="D1224">
            <v>621481180.77999997</v>
          </cell>
          <cell r="E1224">
            <v>0</v>
          </cell>
          <cell r="F1224">
            <v>621481180.77999997</v>
          </cell>
          <cell r="G1224">
            <v>550447722.28999996</v>
          </cell>
          <cell r="H1224">
            <v>0</v>
          </cell>
          <cell r="I1224">
            <v>0</v>
          </cell>
          <cell r="J1224">
            <v>0</v>
          </cell>
          <cell r="K1224">
            <v>550447722.28999996</v>
          </cell>
          <cell r="L1224">
            <v>0</v>
          </cell>
          <cell r="M1224">
            <v>0</v>
          </cell>
          <cell r="N1224">
            <v>0</v>
          </cell>
          <cell r="O1224">
            <v>15986531.970000001</v>
          </cell>
          <cell r="P1224">
            <v>0</v>
          </cell>
          <cell r="Q1224">
            <v>9723580.9100000001</v>
          </cell>
          <cell r="R1224">
            <v>2627253.69</v>
          </cell>
          <cell r="S1224">
            <v>0</v>
          </cell>
          <cell r="T1224">
            <v>0</v>
          </cell>
          <cell r="U1224">
            <v>0</v>
          </cell>
          <cell r="V1224">
            <v>1204685419.04</v>
          </cell>
          <cell r="W1224">
            <v>0</v>
          </cell>
          <cell r="X1224">
            <v>0</v>
          </cell>
          <cell r="Y1224">
            <v>0</v>
          </cell>
          <cell r="Z1224">
            <v>0</v>
          </cell>
          <cell r="AA1224">
            <v>0</v>
          </cell>
          <cell r="AB1224">
            <v>0</v>
          </cell>
          <cell r="AC1224">
            <v>0</v>
          </cell>
          <cell r="AD1224">
            <v>0</v>
          </cell>
          <cell r="AE1224">
            <v>0</v>
          </cell>
          <cell r="AF1224">
            <v>0</v>
          </cell>
          <cell r="AG1224">
            <v>0</v>
          </cell>
          <cell r="AH1224">
            <v>0</v>
          </cell>
          <cell r="AI1224">
            <v>0</v>
          </cell>
          <cell r="AJ1224">
            <v>0</v>
          </cell>
          <cell r="AK1224">
            <v>0</v>
          </cell>
          <cell r="AL1224">
            <v>0</v>
          </cell>
          <cell r="AM1224">
            <v>0</v>
          </cell>
          <cell r="AN1224">
            <v>0</v>
          </cell>
          <cell r="AO1224">
            <v>0</v>
          </cell>
          <cell r="AP1224">
            <v>0</v>
          </cell>
          <cell r="AQ1224">
            <v>4419149.4000000004</v>
          </cell>
          <cell r="AR1224">
            <v>621481180.77999997</v>
          </cell>
          <cell r="AS1224">
            <v>0</v>
          </cell>
          <cell r="AT1224">
            <v>621481180.77999997</v>
          </cell>
          <cell r="AU1224">
            <v>550447722.28999996</v>
          </cell>
          <cell r="AV1224">
            <v>0</v>
          </cell>
          <cell r="AW1224">
            <v>0</v>
          </cell>
          <cell r="AX1224">
            <v>0</v>
          </cell>
          <cell r="AY1224">
            <v>550447722.28999996</v>
          </cell>
          <cell r="AZ1224">
            <v>0</v>
          </cell>
          <cell r="BA1224">
            <v>0</v>
          </cell>
          <cell r="BB1224">
            <v>0</v>
          </cell>
          <cell r="BC1224">
            <v>15986531.970000001</v>
          </cell>
          <cell r="BD1224">
            <v>0</v>
          </cell>
          <cell r="BE1224">
            <v>9723580.9100000001</v>
          </cell>
          <cell r="BF1224">
            <v>2627253.69</v>
          </cell>
          <cell r="BG1224">
            <v>0</v>
          </cell>
          <cell r="BH1224">
            <v>0</v>
          </cell>
          <cell r="BI1224">
            <v>0</v>
          </cell>
          <cell r="BJ1224">
            <v>1204685419.04</v>
          </cell>
        </row>
        <row r="1225">
          <cell r="A1225" t="str">
            <v>*** Dividends Paid</v>
          </cell>
          <cell r="C1225">
            <v>370065000</v>
          </cell>
          <cell r="D1225">
            <v>163081266.87</v>
          </cell>
          <cell r="E1225">
            <v>0</v>
          </cell>
          <cell r="F1225">
            <v>163081266.87</v>
          </cell>
          <cell r="G1225">
            <v>107374026.18000001</v>
          </cell>
          <cell r="H1225">
            <v>0</v>
          </cell>
          <cell r="I1225">
            <v>0</v>
          </cell>
          <cell r="J1225">
            <v>0</v>
          </cell>
          <cell r="K1225">
            <v>107374026.18000001</v>
          </cell>
          <cell r="L1225">
            <v>0</v>
          </cell>
          <cell r="M1225">
            <v>0</v>
          </cell>
          <cell r="N1225">
            <v>0</v>
          </cell>
          <cell r="O1225">
            <v>0</v>
          </cell>
          <cell r="P1225">
            <v>0</v>
          </cell>
          <cell r="Q1225">
            <v>0</v>
          </cell>
          <cell r="R1225">
            <v>12900000</v>
          </cell>
          <cell r="S1225">
            <v>0</v>
          </cell>
          <cell r="T1225">
            <v>0</v>
          </cell>
          <cell r="U1225">
            <v>-283355293.05000001</v>
          </cell>
          <cell r="V1225">
            <v>370065000</v>
          </cell>
          <cell r="W1225">
            <v>0</v>
          </cell>
          <cell r="X1225">
            <v>0</v>
          </cell>
          <cell r="Y1225">
            <v>0</v>
          </cell>
          <cell r="Z1225">
            <v>0</v>
          </cell>
          <cell r="AA1225">
            <v>0</v>
          </cell>
          <cell r="AB1225">
            <v>0</v>
          </cell>
          <cell r="AC1225">
            <v>0</v>
          </cell>
          <cell r="AD1225">
            <v>0</v>
          </cell>
          <cell r="AE1225">
            <v>0</v>
          </cell>
          <cell r="AF1225">
            <v>0</v>
          </cell>
          <cell r="AG1225">
            <v>0</v>
          </cell>
          <cell r="AH1225">
            <v>0</v>
          </cell>
          <cell r="AI1225">
            <v>0</v>
          </cell>
          <cell r="AJ1225">
            <v>0</v>
          </cell>
          <cell r="AK1225">
            <v>0</v>
          </cell>
          <cell r="AL1225">
            <v>0</v>
          </cell>
          <cell r="AM1225">
            <v>0</v>
          </cell>
          <cell r="AN1225">
            <v>0</v>
          </cell>
          <cell r="AO1225">
            <v>0</v>
          </cell>
          <cell r="AP1225">
            <v>0</v>
          </cell>
          <cell r="AQ1225">
            <v>370065000</v>
          </cell>
          <cell r="AR1225">
            <v>163081266.87</v>
          </cell>
          <cell r="AS1225">
            <v>0</v>
          </cell>
          <cell r="AT1225">
            <v>163081266.87</v>
          </cell>
          <cell r="AU1225">
            <v>107374026.18000001</v>
          </cell>
          <cell r="AV1225">
            <v>0</v>
          </cell>
          <cell r="AW1225">
            <v>0</v>
          </cell>
          <cell r="AX1225">
            <v>0</v>
          </cell>
          <cell r="AY1225">
            <v>107374026.18000001</v>
          </cell>
          <cell r="AZ1225">
            <v>0</v>
          </cell>
          <cell r="BA1225">
            <v>0</v>
          </cell>
          <cell r="BB1225">
            <v>0</v>
          </cell>
          <cell r="BC1225">
            <v>0</v>
          </cell>
          <cell r="BD1225">
            <v>0</v>
          </cell>
          <cell r="BE1225">
            <v>0</v>
          </cell>
          <cell r="BF1225">
            <v>12900000</v>
          </cell>
          <cell r="BG1225">
            <v>0</v>
          </cell>
          <cell r="BH1225">
            <v>0</v>
          </cell>
          <cell r="BI1225">
            <v>-283355293.05000001</v>
          </cell>
          <cell r="BJ1225">
            <v>370065000</v>
          </cell>
        </row>
        <row r="1226">
          <cell r="A1226" t="str">
            <v>*** Employee future benefits other</v>
          </cell>
          <cell r="C1226">
            <v>-2165243.87</v>
          </cell>
          <cell r="D1226">
            <v>-602246876.51999998</v>
          </cell>
          <cell r="E1226">
            <v>0</v>
          </cell>
          <cell r="F1226">
            <v>-602246876.51999998</v>
          </cell>
          <cell r="G1226">
            <v>-783427791.77999997</v>
          </cell>
          <cell r="H1226">
            <v>0</v>
          </cell>
          <cell r="I1226">
            <v>0</v>
          </cell>
          <cell r="J1226">
            <v>0</v>
          </cell>
          <cell r="K1226">
            <v>-783427791.77999997</v>
          </cell>
          <cell r="L1226">
            <v>0</v>
          </cell>
          <cell r="M1226">
            <v>0.01</v>
          </cell>
          <cell r="N1226">
            <v>0.01</v>
          </cell>
          <cell r="O1226">
            <v>-7061607.54</v>
          </cell>
          <cell r="P1226">
            <v>0</v>
          </cell>
          <cell r="Q1226">
            <v>-11532479.220000001</v>
          </cell>
          <cell r="R1226">
            <v>-5494000</v>
          </cell>
          <cell r="S1226">
            <v>0</v>
          </cell>
          <cell r="T1226">
            <v>0</v>
          </cell>
          <cell r="U1226">
            <v>0</v>
          </cell>
          <cell r="V1226">
            <v>-1411927998.9200001</v>
          </cell>
          <cell r="W1226">
            <v>0</v>
          </cell>
          <cell r="X1226">
            <v>0</v>
          </cell>
          <cell r="Y1226">
            <v>0</v>
          </cell>
          <cell r="Z1226">
            <v>0</v>
          </cell>
          <cell r="AA1226">
            <v>0</v>
          </cell>
          <cell r="AB1226">
            <v>0</v>
          </cell>
          <cell r="AC1226">
            <v>0</v>
          </cell>
          <cell r="AD1226">
            <v>0</v>
          </cell>
          <cell r="AE1226">
            <v>0</v>
          </cell>
          <cell r="AF1226">
            <v>0</v>
          </cell>
          <cell r="AG1226">
            <v>0</v>
          </cell>
          <cell r="AH1226">
            <v>0</v>
          </cell>
          <cell r="AI1226">
            <v>0</v>
          </cell>
          <cell r="AJ1226">
            <v>0</v>
          </cell>
          <cell r="AK1226">
            <v>0</v>
          </cell>
          <cell r="AL1226">
            <v>0</v>
          </cell>
          <cell r="AM1226">
            <v>0</v>
          </cell>
          <cell r="AN1226">
            <v>0</v>
          </cell>
          <cell r="AO1226">
            <v>0</v>
          </cell>
          <cell r="AP1226">
            <v>0</v>
          </cell>
          <cell r="AQ1226">
            <v>-2165243.87</v>
          </cell>
          <cell r="AR1226">
            <v>-602246876.51999998</v>
          </cell>
          <cell r="AS1226">
            <v>0</v>
          </cell>
          <cell r="AT1226">
            <v>-602246876.51999998</v>
          </cell>
          <cell r="AU1226">
            <v>-783427791.77999997</v>
          </cell>
          <cell r="AV1226">
            <v>0</v>
          </cell>
          <cell r="AW1226">
            <v>0</v>
          </cell>
          <cell r="AX1226">
            <v>0</v>
          </cell>
          <cell r="AY1226">
            <v>-783427791.77999997</v>
          </cell>
          <cell r="AZ1226">
            <v>0</v>
          </cell>
          <cell r="BA1226">
            <v>0.01</v>
          </cell>
          <cell r="BB1226">
            <v>0.01</v>
          </cell>
          <cell r="BC1226">
            <v>-7061607.54</v>
          </cell>
          <cell r="BD1226">
            <v>0</v>
          </cell>
          <cell r="BE1226">
            <v>-11532479.220000001</v>
          </cell>
          <cell r="BF1226">
            <v>-5494000</v>
          </cell>
          <cell r="BG1226">
            <v>0</v>
          </cell>
          <cell r="BH1226">
            <v>0</v>
          </cell>
          <cell r="BI1226">
            <v>0</v>
          </cell>
          <cell r="BJ1226">
            <v>-1411927998.9200001</v>
          </cell>
        </row>
        <row r="1227">
          <cell r="A1227" t="str">
            <v>*** Environmental liabilities</v>
          </cell>
          <cell r="C1227">
            <v>0</v>
          </cell>
          <cell r="D1227">
            <v>-84736042</v>
          </cell>
          <cell r="E1227">
            <v>0</v>
          </cell>
          <cell r="F1227">
            <v>-84736042</v>
          </cell>
          <cell r="G1227">
            <v>-129516556</v>
          </cell>
          <cell r="H1227">
            <v>0</v>
          </cell>
          <cell r="I1227">
            <v>0</v>
          </cell>
          <cell r="J1227">
            <v>0</v>
          </cell>
          <cell r="K1227">
            <v>-129516556</v>
          </cell>
          <cell r="L1227">
            <v>0</v>
          </cell>
          <cell r="M1227">
            <v>0</v>
          </cell>
          <cell r="N1227">
            <v>0</v>
          </cell>
          <cell r="O1227">
            <v>0</v>
          </cell>
          <cell r="P1227">
            <v>0</v>
          </cell>
          <cell r="Q1227">
            <v>-10057018</v>
          </cell>
          <cell r="R1227">
            <v>-83424.240000000005</v>
          </cell>
          <cell r="S1227">
            <v>0</v>
          </cell>
          <cell r="T1227">
            <v>0</v>
          </cell>
          <cell r="U1227">
            <v>0</v>
          </cell>
          <cell r="V1227">
            <v>-224393040.24000001</v>
          </cell>
          <cell r="W1227">
            <v>0</v>
          </cell>
          <cell r="X1227">
            <v>0</v>
          </cell>
          <cell r="Y1227">
            <v>0</v>
          </cell>
          <cell r="Z1227">
            <v>0</v>
          </cell>
          <cell r="AA1227">
            <v>0</v>
          </cell>
          <cell r="AB1227">
            <v>0</v>
          </cell>
          <cell r="AC1227">
            <v>0</v>
          </cell>
          <cell r="AD1227">
            <v>0</v>
          </cell>
          <cell r="AE1227">
            <v>0</v>
          </cell>
          <cell r="AF1227">
            <v>0</v>
          </cell>
          <cell r="AG1227">
            <v>0</v>
          </cell>
          <cell r="AH1227">
            <v>0</v>
          </cell>
          <cell r="AI1227">
            <v>0</v>
          </cell>
          <cell r="AJ1227">
            <v>0</v>
          </cell>
          <cell r="AK1227">
            <v>0</v>
          </cell>
          <cell r="AL1227">
            <v>0</v>
          </cell>
          <cell r="AM1227">
            <v>0</v>
          </cell>
          <cell r="AN1227">
            <v>0</v>
          </cell>
          <cell r="AO1227">
            <v>0</v>
          </cell>
          <cell r="AP1227">
            <v>0</v>
          </cell>
          <cell r="AQ1227">
            <v>0</v>
          </cell>
          <cell r="AR1227">
            <v>-84736042</v>
          </cell>
          <cell r="AS1227">
            <v>0</v>
          </cell>
          <cell r="AT1227">
            <v>-84736042</v>
          </cell>
          <cell r="AU1227">
            <v>-129516556</v>
          </cell>
          <cell r="AV1227">
            <v>0</v>
          </cell>
          <cell r="AW1227">
            <v>0</v>
          </cell>
          <cell r="AX1227">
            <v>0</v>
          </cell>
          <cell r="AY1227">
            <v>-129516556</v>
          </cell>
          <cell r="AZ1227">
            <v>0</v>
          </cell>
          <cell r="BA1227">
            <v>0</v>
          </cell>
          <cell r="BB1227">
            <v>0</v>
          </cell>
          <cell r="BC1227">
            <v>0</v>
          </cell>
          <cell r="BD1227">
            <v>0</v>
          </cell>
          <cell r="BE1227">
            <v>-10057018</v>
          </cell>
          <cell r="BF1227">
            <v>-83424.240000000005</v>
          </cell>
          <cell r="BG1227">
            <v>0</v>
          </cell>
          <cell r="BH1227">
            <v>0</v>
          </cell>
          <cell r="BI1227">
            <v>0</v>
          </cell>
          <cell r="BJ1227">
            <v>-224393040.24000001</v>
          </cell>
        </row>
        <row r="1228">
          <cell r="A1228" t="str">
            <v>*** External Cost of sales</v>
          </cell>
          <cell r="C1228">
            <v>0</v>
          </cell>
          <cell r="D1228">
            <v>12701456.560000001</v>
          </cell>
          <cell r="E1228">
            <v>0</v>
          </cell>
          <cell r="F1228">
            <v>12701456.560000001</v>
          </cell>
          <cell r="G1228">
            <v>17017455.649999999</v>
          </cell>
          <cell r="H1228">
            <v>0</v>
          </cell>
          <cell r="I1228">
            <v>0</v>
          </cell>
          <cell r="J1228">
            <v>0</v>
          </cell>
          <cell r="K1228">
            <v>17017455.649999999</v>
          </cell>
          <cell r="L1228">
            <v>0</v>
          </cell>
          <cell r="M1228">
            <v>0</v>
          </cell>
          <cell r="N1228">
            <v>0</v>
          </cell>
          <cell r="O1228">
            <v>34043128.310000002</v>
          </cell>
          <cell r="P1228">
            <v>0</v>
          </cell>
          <cell r="Q1228">
            <v>143858.82</v>
          </cell>
          <cell r="R1228">
            <v>0</v>
          </cell>
          <cell r="S1228">
            <v>0</v>
          </cell>
          <cell r="T1228">
            <v>0</v>
          </cell>
          <cell r="U1228">
            <v>0</v>
          </cell>
          <cell r="V1228">
            <v>63905899.340000004</v>
          </cell>
          <cell r="W1228">
            <v>0</v>
          </cell>
          <cell r="X1228">
            <v>0</v>
          </cell>
          <cell r="Y1228">
            <v>0</v>
          </cell>
          <cell r="Z1228">
            <v>0</v>
          </cell>
          <cell r="AA1228">
            <v>0</v>
          </cell>
          <cell r="AB1228">
            <v>0</v>
          </cell>
          <cell r="AC1228">
            <v>0</v>
          </cell>
          <cell r="AD1228">
            <v>0</v>
          </cell>
          <cell r="AE1228">
            <v>0</v>
          </cell>
          <cell r="AF1228">
            <v>0</v>
          </cell>
          <cell r="AG1228">
            <v>0</v>
          </cell>
          <cell r="AH1228">
            <v>0</v>
          </cell>
          <cell r="AI1228">
            <v>0</v>
          </cell>
          <cell r="AJ1228">
            <v>0</v>
          </cell>
          <cell r="AK1228">
            <v>0</v>
          </cell>
          <cell r="AL1228">
            <v>0</v>
          </cell>
          <cell r="AM1228">
            <v>0</v>
          </cell>
          <cell r="AN1228">
            <v>0</v>
          </cell>
          <cell r="AO1228">
            <v>0</v>
          </cell>
          <cell r="AP1228">
            <v>0</v>
          </cell>
          <cell r="AQ1228">
            <v>0</v>
          </cell>
          <cell r="AR1228">
            <v>12701456.560000001</v>
          </cell>
          <cell r="AS1228">
            <v>0</v>
          </cell>
          <cell r="AT1228">
            <v>12701456.560000001</v>
          </cell>
          <cell r="AU1228">
            <v>17017455.649999999</v>
          </cell>
          <cell r="AV1228">
            <v>0</v>
          </cell>
          <cell r="AW1228">
            <v>0</v>
          </cell>
          <cell r="AX1228">
            <v>0</v>
          </cell>
          <cell r="AY1228">
            <v>17017455.649999999</v>
          </cell>
          <cell r="AZ1228">
            <v>0</v>
          </cell>
          <cell r="BA1228">
            <v>0</v>
          </cell>
          <cell r="BB1228">
            <v>0</v>
          </cell>
          <cell r="BC1228">
            <v>34043128.310000002</v>
          </cell>
          <cell r="BD1228">
            <v>0</v>
          </cell>
          <cell r="BE1228">
            <v>143858.82</v>
          </cell>
          <cell r="BF1228">
            <v>0</v>
          </cell>
          <cell r="BG1228">
            <v>0</v>
          </cell>
          <cell r="BH1228">
            <v>0</v>
          </cell>
          <cell r="BI1228">
            <v>0</v>
          </cell>
          <cell r="BJ1228">
            <v>63905899.340000004</v>
          </cell>
        </row>
        <row r="1229">
          <cell r="A1229" t="str">
            <v>*** External Revenue</v>
          </cell>
          <cell r="C1229">
            <v>0</v>
          </cell>
          <cell r="D1229">
            <v>-1480450074.3499999</v>
          </cell>
          <cell r="E1229">
            <v>-1599999.96</v>
          </cell>
          <cell r="F1229">
            <v>-1482050074.3099999</v>
          </cell>
          <cell r="G1229">
            <v>-3711003651.0599999</v>
          </cell>
          <cell r="H1229">
            <v>-1092408.1499999999</v>
          </cell>
          <cell r="I1229">
            <v>0</v>
          </cell>
          <cell r="J1229">
            <v>0</v>
          </cell>
          <cell r="K1229">
            <v>-3712096059.21</v>
          </cell>
          <cell r="L1229">
            <v>0</v>
          </cell>
          <cell r="M1229">
            <v>0</v>
          </cell>
          <cell r="N1229">
            <v>0</v>
          </cell>
          <cell r="O1229">
            <v>-62037813.93</v>
          </cell>
          <cell r="P1229">
            <v>-550.38</v>
          </cell>
          <cell r="Q1229">
            <v>-46636079.780000001</v>
          </cell>
          <cell r="R1229">
            <v>-425667554.25999999</v>
          </cell>
          <cell r="S1229">
            <v>0</v>
          </cell>
          <cell r="T1229">
            <v>0</v>
          </cell>
          <cell r="U1229">
            <v>0</v>
          </cell>
          <cell r="V1229">
            <v>-5728488131.8699999</v>
          </cell>
          <cell r="W1229">
            <v>0</v>
          </cell>
          <cell r="X1229">
            <v>0</v>
          </cell>
          <cell r="Y1229">
            <v>0</v>
          </cell>
          <cell r="Z1229">
            <v>0</v>
          </cell>
          <cell r="AA1229">
            <v>0</v>
          </cell>
          <cell r="AB1229">
            <v>0</v>
          </cell>
          <cell r="AC1229">
            <v>0</v>
          </cell>
          <cell r="AD1229">
            <v>0</v>
          </cell>
          <cell r="AE1229">
            <v>0</v>
          </cell>
          <cell r="AF1229">
            <v>0</v>
          </cell>
          <cell r="AG1229">
            <v>0</v>
          </cell>
          <cell r="AH1229">
            <v>0</v>
          </cell>
          <cell r="AI1229">
            <v>0</v>
          </cell>
          <cell r="AJ1229">
            <v>0</v>
          </cell>
          <cell r="AK1229">
            <v>0</v>
          </cell>
          <cell r="AL1229">
            <v>0</v>
          </cell>
          <cell r="AM1229">
            <v>0</v>
          </cell>
          <cell r="AN1229">
            <v>0</v>
          </cell>
          <cell r="AO1229">
            <v>0</v>
          </cell>
          <cell r="AP1229">
            <v>0</v>
          </cell>
          <cell r="AQ1229">
            <v>0</v>
          </cell>
          <cell r="AR1229">
            <v>-1480450074.3499999</v>
          </cell>
          <cell r="AS1229">
            <v>-1599999.96</v>
          </cell>
          <cell r="AT1229">
            <v>-1482050074.3099999</v>
          </cell>
          <cell r="AU1229">
            <v>-3711003651.0599999</v>
          </cell>
          <cell r="AV1229">
            <v>-1092408.1499999999</v>
          </cell>
          <cell r="AW1229">
            <v>0</v>
          </cell>
          <cell r="AX1229">
            <v>0</v>
          </cell>
          <cell r="AY1229">
            <v>-3712096059.21</v>
          </cell>
          <cell r="AZ1229">
            <v>0</v>
          </cell>
          <cell r="BA1229">
            <v>0</v>
          </cell>
          <cell r="BB1229">
            <v>0</v>
          </cell>
          <cell r="BC1229">
            <v>-62037813.93</v>
          </cell>
          <cell r="BD1229">
            <v>-550.38</v>
          </cell>
          <cell r="BE1229">
            <v>-46636079.780000001</v>
          </cell>
          <cell r="BF1229">
            <v>-425667554.25999999</v>
          </cell>
          <cell r="BG1229">
            <v>0</v>
          </cell>
          <cell r="BH1229">
            <v>0</v>
          </cell>
          <cell r="BI1229">
            <v>0</v>
          </cell>
          <cell r="BJ1229">
            <v>-5728488131.8699999</v>
          </cell>
        </row>
        <row r="1230">
          <cell r="A1230" t="str">
            <v>*** Financing charges</v>
          </cell>
          <cell r="C1230">
            <v>-2703611.18</v>
          </cell>
          <cell r="D1230">
            <v>210898743.44</v>
          </cell>
          <cell r="E1230">
            <v>6134</v>
          </cell>
          <cell r="F1230">
            <v>210904877.44</v>
          </cell>
          <cell r="G1230">
            <v>137409690.41</v>
          </cell>
          <cell r="H1230">
            <v>0</v>
          </cell>
          <cell r="I1230">
            <v>0</v>
          </cell>
          <cell r="J1230">
            <v>-1785.19</v>
          </cell>
          <cell r="K1230">
            <v>137407905.22</v>
          </cell>
          <cell r="L1230">
            <v>0</v>
          </cell>
          <cell r="M1230">
            <v>0</v>
          </cell>
          <cell r="N1230">
            <v>0</v>
          </cell>
          <cell r="O1230">
            <v>472733.84</v>
          </cell>
          <cell r="P1230">
            <v>54547</v>
          </cell>
          <cell r="Q1230">
            <v>1016398.15</v>
          </cell>
          <cell r="R1230">
            <v>10444538.1</v>
          </cell>
          <cell r="S1230">
            <v>0</v>
          </cell>
          <cell r="T1230">
            <v>779</v>
          </cell>
          <cell r="U1230">
            <v>-1503.37</v>
          </cell>
          <cell r="V1230">
            <v>357596664.19999999</v>
          </cell>
          <cell r="W1230">
            <v>0</v>
          </cell>
          <cell r="X1230">
            <v>0</v>
          </cell>
          <cell r="Y1230">
            <v>0</v>
          </cell>
          <cell r="Z1230">
            <v>0</v>
          </cell>
          <cell r="AA1230">
            <v>0</v>
          </cell>
          <cell r="AB1230">
            <v>0</v>
          </cell>
          <cell r="AC1230">
            <v>0</v>
          </cell>
          <cell r="AD1230">
            <v>0</v>
          </cell>
          <cell r="AE1230">
            <v>0</v>
          </cell>
          <cell r="AF1230">
            <v>0</v>
          </cell>
          <cell r="AG1230">
            <v>0</v>
          </cell>
          <cell r="AH1230">
            <v>0</v>
          </cell>
          <cell r="AI1230">
            <v>0</v>
          </cell>
          <cell r="AJ1230">
            <v>0</v>
          </cell>
          <cell r="AK1230">
            <v>0</v>
          </cell>
          <cell r="AL1230">
            <v>0</v>
          </cell>
          <cell r="AM1230">
            <v>0</v>
          </cell>
          <cell r="AN1230">
            <v>0</v>
          </cell>
          <cell r="AO1230">
            <v>0</v>
          </cell>
          <cell r="AP1230">
            <v>0</v>
          </cell>
          <cell r="AQ1230">
            <v>-2703611.18</v>
          </cell>
          <cell r="AR1230">
            <v>210898743.44</v>
          </cell>
          <cell r="AS1230">
            <v>6134</v>
          </cell>
          <cell r="AT1230">
            <v>210904877.44</v>
          </cell>
          <cell r="AU1230">
            <v>137409690.41</v>
          </cell>
          <cell r="AV1230">
            <v>0</v>
          </cell>
          <cell r="AW1230">
            <v>0</v>
          </cell>
          <cell r="AX1230">
            <v>-1785.19</v>
          </cell>
          <cell r="AY1230">
            <v>137407905.22</v>
          </cell>
          <cell r="AZ1230">
            <v>0</v>
          </cell>
          <cell r="BA1230">
            <v>0</v>
          </cell>
          <cell r="BB1230">
            <v>0</v>
          </cell>
          <cell r="BC1230">
            <v>472733.84</v>
          </cell>
          <cell r="BD1230">
            <v>54547</v>
          </cell>
          <cell r="BE1230">
            <v>1016398.15</v>
          </cell>
          <cell r="BF1230">
            <v>10444538.1</v>
          </cell>
          <cell r="BG1230">
            <v>0</v>
          </cell>
          <cell r="BH1230">
            <v>779</v>
          </cell>
          <cell r="BI1230">
            <v>-1503.37</v>
          </cell>
          <cell r="BJ1230">
            <v>357596664.19999999</v>
          </cell>
        </row>
        <row r="1231">
          <cell r="A1231" t="str">
            <v>*** Fixed assets in service</v>
          </cell>
          <cell r="C1231">
            <v>1098198.93</v>
          </cell>
          <cell r="D1231">
            <v>13540660774.950001</v>
          </cell>
          <cell r="E1231">
            <v>11290700.58</v>
          </cell>
          <cell r="F1231">
            <v>13551951475.530001</v>
          </cell>
          <cell r="G1231">
            <v>8362975534.7200003</v>
          </cell>
          <cell r="H1231">
            <v>0</v>
          </cell>
          <cell r="I1231">
            <v>0</v>
          </cell>
          <cell r="J1231">
            <v>0</v>
          </cell>
          <cell r="K1231">
            <v>8362975534.7200003</v>
          </cell>
          <cell r="L1231">
            <v>0</v>
          </cell>
          <cell r="M1231">
            <v>-0.01</v>
          </cell>
          <cell r="N1231">
            <v>-0.01</v>
          </cell>
          <cell r="O1231">
            <v>132559450.58</v>
          </cell>
          <cell r="P1231">
            <v>2253618.31</v>
          </cell>
          <cell r="Q1231">
            <v>54789684.479999997</v>
          </cell>
          <cell r="R1231">
            <v>547786679.78999996</v>
          </cell>
          <cell r="S1231">
            <v>0</v>
          </cell>
          <cell r="T1231">
            <v>0</v>
          </cell>
          <cell r="U1231">
            <v>15744356.34</v>
          </cell>
          <cell r="V1231">
            <v>22669158998.669998</v>
          </cell>
          <cell r="W1231">
            <v>0</v>
          </cell>
          <cell r="X1231">
            <v>0</v>
          </cell>
          <cell r="Y1231">
            <v>0</v>
          </cell>
          <cell r="Z1231">
            <v>0</v>
          </cell>
          <cell r="AA1231">
            <v>0</v>
          </cell>
          <cell r="AB1231">
            <v>0</v>
          </cell>
          <cell r="AC1231">
            <v>0</v>
          </cell>
          <cell r="AD1231">
            <v>0</v>
          </cell>
          <cell r="AE1231">
            <v>0</v>
          </cell>
          <cell r="AF1231">
            <v>0</v>
          </cell>
          <cell r="AG1231">
            <v>0</v>
          </cell>
          <cell r="AH1231">
            <v>0</v>
          </cell>
          <cell r="AI1231">
            <v>0</v>
          </cell>
          <cell r="AJ1231">
            <v>0</v>
          </cell>
          <cell r="AK1231">
            <v>0</v>
          </cell>
          <cell r="AL1231">
            <v>0</v>
          </cell>
          <cell r="AM1231">
            <v>0</v>
          </cell>
          <cell r="AN1231">
            <v>0</v>
          </cell>
          <cell r="AO1231">
            <v>0</v>
          </cell>
          <cell r="AP1231">
            <v>0</v>
          </cell>
          <cell r="AQ1231">
            <v>1098198.93</v>
          </cell>
          <cell r="AR1231">
            <v>13540660774.950001</v>
          </cell>
          <cell r="AS1231">
            <v>11290700.58</v>
          </cell>
          <cell r="AT1231">
            <v>13551951475.530001</v>
          </cell>
          <cell r="AU1231">
            <v>8362975534.7200003</v>
          </cell>
          <cell r="AV1231">
            <v>0</v>
          </cell>
          <cell r="AW1231">
            <v>0</v>
          </cell>
          <cell r="AX1231">
            <v>0</v>
          </cell>
          <cell r="AY1231">
            <v>8362975534.7200003</v>
          </cell>
          <cell r="AZ1231">
            <v>0</v>
          </cell>
          <cell r="BA1231">
            <v>-0.01</v>
          </cell>
          <cell r="BB1231">
            <v>-0.01</v>
          </cell>
          <cell r="BC1231">
            <v>132559450.58</v>
          </cell>
          <cell r="BD1231">
            <v>2253618.31</v>
          </cell>
          <cell r="BE1231">
            <v>54789684.479999997</v>
          </cell>
          <cell r="BF1231">
            <v>547786679.78999996</v>
          </cell>
          <cell r="BG1231">
            <v>0</v>
          </cell>
          <cell r="BH1231">
            <v>0</v>
          </cell>
          <cell r="BI1231">
            <v>15744356.34</v>
          </cell>
          <cell r="BJ1231">
            <v>22669158998.669998</v>
          </cell>
        </row>
        <row r="1232">
          <cell r="A1232" t="str">
            <v>*** Intangible Assets</v>
          </cell>
          <cell r="C1232">
            <v>0</v>
          </cell>
          <cell r="D1232">
            <v>222509592.43000001</v>
          </cell>
          <cell r="E1232">
            <v>0</v>
          </cell>
          <cell r="F1232">
            <v>222509592.43000001</v>
          </cell>
          <cell r="G1232">
            <v>229601771.19</v>
          </cell>
          <cell r="H1232">
            <v>0</v>
          </cell>
          <cell r="I1232">
            <v>0</v>
          </cell>
          <cell r="J1232">
            <v>0</v>
          </cell>
          <cell r="K1232">
            <v>229601771.19</v>
          </cell>
          <cell r="L1232">
            <v>0</v>
          </cell>
          <cell r="M1232">
            <v>0</v>
          </cell>
          <cell r="N1232">
            <v>0</v>
          </cell>
          <cell r="O1232">
            <v>0</v>
          </cell>
          <cell r="P1232">
            <v>0</v>
          </cell>
          <cell r="Q1232">
            <v>0</v>
          </cell>
          <cell r="R1232">
            <v>19647717.100000001</v>
          </cell>
          <cell r="S1232">
            <v>0</v>
          </cell>
          <cell r="T1232">
            <v>0</v>
          </cell>
          <cell r="U1232">
            <v>-15744356.34</v>
          </cell>
          <cell r="V1232">
            <v>456014724.38</v>
          </cell>
          <cell r="W1232">
            <v>0</v>
          </cell>
          <cell r="X1232">
            <v>0</v>
          </cell>
          <cell r="Y1232">
            <v>0</v>
          </cell>
          <cell r="Z1232">
            <v>0</v>
          </cell>
          <cell r="AA1232">
            <v>0</v>
          </cell>
          <cell r="AB1232">
            <v>0</v>
          </cell>
          <cell r="AC1232">
            <v>0</v>
          </cell>
          <cell r="AD1232">
            <v>0</v>
          </cell>
          <cell r="AE1232">
            <v>0</v>
          </cell>
          <cell r="AF1232">
            <v>0</v>
          </cell>
          <cell r="AG1232">
            <v>0</v>
          </cell>
          <cell r="AH1232">
            <v>0</v>
          </cell>
          <cell r="AI1232">
            <v>0</v>
          </cell>
          <cell r="AJ1232">
            <v>0</v>
          </cell>
          <cell r="AK1232">
            <v>0</v>
          </cell>
          <cell r="AL1232">
            <v>0</v>
          </cell>
          <cell r="AM1232">
            <v>0</v>
          </cell>
          <cell r="AN1232">
            <v>0</v>
          </cell>
          <cell r="AO1232">
            <v>0</v>
          </cell>
          <cell r="AP1232">
            <v>0</v>
          </cell>
          <cell r="AQ1232">
            <v>0</v>
          </cell>
          <cell r="AR1232">
            <v>222509592.43000001</v>
          </cell>
          <cell r="AS1232">
            <v>0</v>
          </cell>
          <cell r="AT1232">
            <v>222509592.43000001</v>
          </cell>
          <cell r="AU1232">
            <v>229601771.19</v>
          </cell>
          <cell r="AV1232">
            <v>0</v>
          </cell>
          <cell r="AW1232">
            <v>0</v>
          </cell>
          <cell r="AX1232">
            <v>0</v>
          </cell>
          <cell r="AY1232">
            <v>229601771.19</v>
          </cell>
          <cell r="AZ1232">
            <v>0</v>
          </cell>
          <cell r="BA1232">
            <v>0</v>
          </cell>
          <cell r="BB1232">
            <v>0</v>
          </cell>
          <cell r="BC1232">
            <v>0</v>
          </cell>
          <cell r="BD1232">
            <v>0</v>
          </cell>
          <cell r="BE1232">
            <v>0</v>
          </cell>
          <cell r="BF1232">
            <v>19647717.100000001</v>
          </cell>
          <cell r="BG1232">
            <v>0</v>
          </cell>
          <cell r="BH1232">
            <v>0</v>
          </cell>
          <cell r="BI1232">
            <v>-15744356.34</v>
          </cell>
          <cell r="BJ1232">
            <v>456014724.38</v>
          </cell>
        </row>
        <row r="1233">
          <cell r="A1233" t="str">
            <v>*** Intangible Assets - Acc Dep</v>
          </cell>
          <cell r="C1233">
            <v>0</v>
          </cell>
          <cell r="D1233">
            <v>-124652358.14</v>
          </cell>
          <cell r="E1233">
            <v>0</v>
          </cell>
          <cell r="F1233">
            <v>-124652358.14</v>
          </cell>
          <cell r="G1233">
            <v>-177400683.97999999</v>
          </cell>
          <cell r="H1233">
            <v>0</v>
          </cell>
          <cell r="I1233">
            <v>0</v>
          </cell>
          <cell r="J1233">
            <v>0</v>
          </cell>
          <cell r="K1233">
            <v>-177400683.97999999</v>
          </cell>
          <cell r="L1233">
            <v>0</v>
          </cell>
          <cell r="M1233">
            <v>0</v>
          </cell>
          <cell r="N1233">
            <v>0</v>
          </cell>
          <cell r="O1233">
            <v>0</v>
          </cell>
          <cell r="P1233">
            <v>0</v>
          </cell>
          <cell r="Q1233">
            <v>0</v>
          </cell>
          <cell r="R1233">
            <v>-3808937.65</v>
          </cell>
          <cell r="S1233">
            <v>0</v>
          </cell>
          <cell r="T1233">
            <v>0</v>
          </cell>
          <cell r="U1233">
            <v>1046132.42</v>
          </cell>
          <cell r="V1233">
            <v>-304815847.35000002</v>
          </cell>
          <cell r="W1233">
            <v>0</v>
          </cell>
          <cell r="X1233">
            <v>0</v>
          </cell>
          <cell r="Y1233">
            <v>0</v>
          </cell>
          <cell r="Z1233">
            <v>0</v>
          </cell>
          <cell r="AA1233">
            <v>0</v>
          </cell>
          <cell r="AB1233">
            <v>0</v>
          </cell>
          <cell r="AC1233">
            <v>0</v>
          </cell>
          <cell r="AD1233">
            <v>0</v>
          </cell>
          <cell r="AE1233">
            <v>0</v>
          </cell>
          <cell r="AF1233">
            <v>0</v>
          </cell>
          <cell r="AG1233">
            <v>0</v>
          </cell>
          <cell r="AH1233">
            <v>0</v>
          </cell>
          <cell r="AI1233">
            <v>0</v>
          </cell>
          <cell r="AJ1233">
            <v>0</v>
          </cell>
          <cell r="AK1233">
            <v>0</v>
          </cell>
          <cell r="AL1233">
            <v>0</v>
          </cell>
          <cell r="AM1233">
            <v>0</v>
          </cell>
          <cell r="AN1233">
            <v>0</v>
          </cell>
          <cell r="AO1233">
            <v>0</v>
          </cell>
          <cell r="AP1233">
            <v>0</v>
          </cell>
          <cell r="AQ1233">
            <v>0</v>
          </cell>
          <cell r="AR1233">
            <v>-124652358.14</v>
          </cell>
          <cell r="AS1233">
            <v>0</v>
          </cell>
          <cell r="AT1233">
            <v>-124652358.14</v>
          </cell>
          <cell r="AU1233">
            <v>-177400683.97999999</v>
          </cell>
          <cell r="AV1233">
            <v>0</v>
          </cell>
          <cell r="AW1233">
            <v>0</v>
          </cell>
          <cell r="AX1233">
            <v>0</v>
          </cell>
          <cell r="AY1233">
            <v>-177400683.97999999</v>
          </cell>
          <cell r="AZ1233">
            <v>0</v>
          </cell>
          <cell r="BA1233">
            <v>0</v>
          </cell>
          <cell r="BB1233">
            <v>0</v>
          </cell>
          <cell r="BC1233">
            <v>0</v>
          </cell>
          <cell r="BD1233">
            <v>0</v>
          </cell>
          <cell r="BE1233">
            <v>0</v>
          </cell>
          <cell r="BF1233">
            <v>-3808937.65</v>
          </cell>
          <cell r="BG1233">
            <v>0</v>
          </cell>
          <cell r="BH1233">
            <v>0</v>
          </cell>
          <cell r="BI1233">
            <v>1046132.42</v>
          </cell>
          <cell r="BJ1233">
            <v>-304815847.35000002</v>
          </cell>
        </row>
        <row r="1234">
          <cell r="A1234" t="str">
            <v>*** Intangible Assets - CIP</v>
          </cell>
          <cell r="C1234">
            <v>0</v>
          </cell>
          <cell r="D1234">
            <v>8746141.9900000002</v>
          </cell>
          <cell r="E1234">
            <v>0</v>
          </cell>
          <cell r="F1234">
            <v>8746141.9900000002</v>
          </cell>
          <cell r="G1234">
            <v>107052411.65000001</v>
          </cell>
          <cell r="H1234">
            <v>0</v>
          </cell>
          <cell r="I1234">
            <v>0</v>
          </cell>
          <cell r="J1234">
            <v>0</v>
          </cell>
          <cell r="K1234">
            <v>107052411.65000001</v>
          </cell>
          <cell r="L1234">
            <v>0</v>
          </cell>
          <cell r="M1234">
            <v>0</v>
          </cell>
          <cell r="N1234">
            <v>0</v>
          </cell>
          <cell r="O1234">
            <v>0</v>
          </cell>
          <cell r="P1234">
            <v>0</v>
          </cell>
          <cell r="Q1234">
            <v>0</v>
          </cell>
          <cell r="R1234">
            <v>0</v>
          </cell>
          <cell r="S1234">
            <v>0</v>
          </cell>
          <cell r="T1234">
            <v>0</v>
          </cell>
          <cell r="U1234">
            <v>0</v>
          </cell>
          <cell r="V1234">
            <v>115798553.64</v>
          </cell>
          <cell r="W1234">
            <v>0</v>
          </cell>
          <cell r="X1234">
            <v>0</v>
          </cell>
          <cell r="Y1234">
            <v>0</v>
          </cell>
          <cell r="Z1234">
            <v>0</v>
          </cell>
          <cell r="AA1234">
            <v>0</v>
          </cell>
          <cell r="AB1234">
            <v>0</v>
          </cell>
          <cell r="AC1234">
            <v>0</v>
          </cell>
          <cell r="AD1234">
            <v>0</v>
          </cell>
          <cell r="AE1234">
            <v>0</v>
          </cell>
          <cell r="AF1234">
            <v>0</v>
          </cell>
          <cell r="AG1234">
            <v>0</v>
          </cell>
          <cell r="AH1234">
            <v>0</v>
          </cell>
          <cell r="AI1234">
            <v>0</v>
          </cell>
          <cell r="AJ1234">
            <v>0</v>
          </cell>
          <cell r="AK1234">
            <v>0</v>
          </cell>
          <cell r="AL1234">
            <v>0</v>
          </cell>
          <cell r="AM1234">
            <v>0</v>
          </cell>
          <cell r="AN1234">
            <v>0</v>
          </cell>
          <cell r="AO1234">
            <v>0</v>
          </cell>
          <cell r="AP1234">
            <v>0</v>
          </cell>
          <cell r="AQ1234">
            <v>0</v>
          </cell>
          <cell r="AR1234">
            <v>8746141.9900000002</v>
          </cell>
          <cell r="AS1234">
            <v>0</v>
          </cell>
          <cell r="AT1234">
            <v>8746141.9900000002</v>
          </cell>
          <cell r="AU1234">
            <v>107052411.65000001</v>
          </cell>
          <cell r="AV1234">
            <v>0</v>
          </cell>
          <cell r="AW1234">
            <v>0</v>
          </cell>
          <cell r="AX1234">
            <v>0</v>
          </cell>
          <cell r="AY1234">
            <v>107052411.65000001</v>
          </cell>
          <cell r="AZ1234">
            <v>0</v>
          </cell>
          <cell r="BA1234">
            <v>0</v>
          </cell>
          <cell r="BB1234">
            <v>0</v>
          </cell>
          <cell r="BC1234">
            <v>0</v>
          </cell>
          <cell r="BD1234">
            <v>0</v>
          </cell>
          <cell r="BE1234">
            <v>0</v>
          </cell>
          <cell r="BF1234">
            <v>0</v>
          </cell>
          <cell r="BG1234">
            <v>0</v>
          </cell>
          <cell r="BH1234">
            <v>0</v>
          </cell>
          <cell r="BI1234">
            <v>0</v>
          </cell>
          <cell r="BJ1234">
            <v>115798553.64</v>
          </cell>
        </row>
        <row r="1235">
          <cell r="A1235" t="str">
            <v>*** Inter-Company Costs - from Aff</v>
          </cell>
          <cell r="C1235">
            <v>0</v>
          </cell>
          <cell r="D1235">
            <v>13292775.380000001</v>
          </cell>
          <cell r="E1235">
            <v>0</v>
          </cell>
          <cell r="F1235">
            <v>13292775.380000001</v>
          </cell>
          <cell r="G1235">
            <v>4484407.45</v>
          </cell>
          <cell r="H1235">
            <v>0</v>
          </cell>
          <cell r="I1235">
            <v>0</v>
          </cell>
          <cell r="J1235">
            <v>0</v>
          </cell>
          <cell r="K1235">
            <v>4484407.45</v>
          </cell>
          <cell r="L1235">
            <v>0</v>
          </cell>
          <cell r="M1235">
            <v>0</v>
          </cell>
          <cell r="N1235">
            <v>0</v>
          </cell>
          <cell r="O1235">
            <v>3019148.34</v>
          </cell>
          <cell r="P1235">
            <v>0</v>
          </cell>
          <cell r="Q1235">
            <v>1876241.58</v>
          </cell>
          <cell r="R1235">
            <v>0</v>
          </cell>
          <cell r="S1235">
            <v>0</v>
          </cell>
          <cell r="T1235">
            <v>0</v>
          </cell>
          <cell r="U1235">
            <v>0</v>
          </cell>
          <cell r="V1235">
            <v>22672572.75</v>
          </cell>
          <cell r="W1235">
            <v>0</v>
          </cell>
          <cell r="X1235">
            <v>0</v>
          </cell>
          <cell r="Y1235">
            <v>0</v>
          </cell>
          <cell r="Z1235">
            <v>0</v>
          </cell>
          <cell r="AA1235">
            <v>0</v>
          </cell>
          <cell r="AB1235">
            <v>0</v>
          </cell>
          <cell r="AC1235">
            <v>0</v>
          </cell>
          <cell r="AD1235">
            <v>0</v>
          </cell>
          <cell r="AE1235">
            <v>0</v>
          </cell>
          <cell r="AF1235">
            <v>0</v>
          </cell>
          <cell r="AG1235">
            <v>0</v>
          </cell>
          <cell r="AH1235">
            <v>0</v>
          </cell>
          <cell r="AI1235">
            <v>0</v>
          </cell>
          <cell r="AJ1235">
            <v>0</v>
          </cell>
          <cell r="AK1235">
            <v>0</v>
          </cell>
          <cell r="AL1235">
            <v>0</v>
          </cell>
          <cell r="AM1235">
            <v>0</v>
          </cell>
          <cell r="AN1235">
            <v>0</v>
          </cell>
          <cell r="AO1235">
            <v>0</v>
          </cell>
          <cell r="AP1235">
            <v>0</v>
          </cell>
          <cell r="AQ1235">
            <v>0</v>
          </cell>
          <cell r="AR1235">
            <v>13292775.380000001</v>
          </cell>
          <cell r="AS1235">
            <v>0</v>
          </cell>
          <cell r="AT1235">
            <v>13292775.380000001</v>
          </cell>
          <cell r="AU1235">
            <v>4484407.45</v>
          </cell>
          <cell r="AV1235">
            <v>0</v>
          </cell>
          <cell r="AW1235">
            <v>0</v>
          </cell>
          <cell r="AX1235">
            <v>0</v>
          </cell>
          <cell r="AY1235">
            <v>4484407.45</v>
          </cell>
          <cell r="AZ1235">
            <v>0</v>
          </cell>
          <cell r="BA1235">
            <v>0</v>
          </cell>
          <cell r="BB1235">
            <v>0</v>
          </cell>
          <cell r="BC1235">
            <v>3019148.34</v>
          </cell>
          <cell r="BD1235">
            <v>0</v>
          </cell>
          <cell r="BE1235">
            <v>1876241.58</v>
          </cell>
          <cell r="BF1235">
            <v>0</v>
          </cell>
          <cell r="BG1235">
            <v>0</v>
          </cell>
          <cell r="BH1235">
            <v>0</v>
          </cell>
          <cell r="BI1235">
            <v>0</v>
          </cell>
          <cell r="BJ1235">
            <v>22672572.75</v>
          </cell>
        </row>
        <row r="1236">
          <cell r="A1236" t="str">
            <v>*** Intercompany loan demand facil</v>
          </cell>
          <cell r="C1236">
            <v>63937411.549999997</v>
          </cell>
          <cell r="D1236">
            <v>-12359532.33</v>
          </cell>
          <cell r="E1236">
            <v>-918135.46</v>
          </cell>
          <cell r="F1236">
            <v>-13277667.789999999</v>
          </cell>
          <cell r="G1236">
            <v>-9588699.0800000001</v>
          </cell>
          <cell r="H1236">
            <v>16303362.84</v>
          </cell>
          <cell r="I1236">
            <v>0</v>
          </cell>
          <cell r="J1236">
            <v>-1222408.69</v>
          </cell>
          <cell r="K1236">
            <v>5492255.0700000003</v>
          </cell>
          <cell r="L1236">
            <v>-574.53</v>
          </cell>
          <cell r="M1236">
            <v>-79.16</v>
          </cell>
          <cell r="N1236">
            <v>-653.69000000000005</v>
          </cell>
          <cell r="O1236">
            <v>-35381983.009999998</v>
          </cell>
          <cell r="P1236">
            <v>-4391496.13</v>
          </cell>
          <cell r="Q1236">
            <v>-11212185.390000001</v>
          </cell>
          <cell r="R1236">
            <v>0</v>
          </cell>
          <cell r="S1236">
            <v>0.16</v>
          </cell>
          <cell r="T1236">
            <v>-52152.31</v>
          </cell>
          <cell r="U1236">
            <v>-5113528.75</v>
          </cell>
          <cell r="V1236">
            <v>-0.28999999999999998</v>
          </cell>
          <cell r="W1236">
            <v>0</v>
          </cell>
          <cell r="X1236">
            <v>0</v>
          </cell>
          <cell r="Y1236">
            <v>0</v>
          </cell>
          <cell r="Z1236">
            <v>0</v>
          </cell>
          <cell r="AA1236">
            <v>0</v>
          </cell>
          <cell r="AB1236">
            <v>0</v>
          </cell>
          <cell r="AC1236">
            <v>0</v>
          </cell>
          <cell r="AD1236">
            <v>0</v>
          </cell>
          <cell r="AE1236">
            <v>0</v>
          </cell>
          <cell r="AF1236">
            <v>0</v>
          </cell>
          <cell r="AG1236">
            <v>0</v>
          </cell>
          <cell r="AH1236">
            <v>0</v>
          </cell>
          <cell r="AI1236">
            <v>0</v>
          </cell>
          <cell r="AJ1236">
            <v>0</v>
          </cell>
          <cell r="AK1236">
            <v>0</v>
          </cell>
          <cell r="AL1236">
            <v>0</v>
          </cell>
          <cell r="AM1236">
            <v>0</v>
          </cell>
          <cell r="AN1236">
            <v>0</v>
          </cell>
          <cell r="AO1236">
            <v>0</v>
          </cell>
          <cell r="AP1236">
            <v>0</v>
          </cell>
          <cell r="AQ1236">
            <v>63937411.549999997</v>
          </cell>
          <cell r="AR1236">
            <v>-12359532.33</v>
          </cell>
          <cell r="AS1236">
            <v>-918135.46</v>
          </cell>
          <cell r="AT1236">
            <v>-13277667.789999999</v>
          </cell>
          <cell r="AU1236">
            <v>-9588699.0800000001</v>
          </cell>
          <cell r="AV1236">
            <v>16303362.84</v>
          </cell>
          <cell r="AW1236">
            <v>0</v>
          </cell>
          <cell r="AX1236">
            <v>-1222408.69</v>
          </cell>
          <cell r="AY1236">
            <v>5492255.0700000003</v>
          </cell>
          <cell r="AZ1236">
            <v>-574.53</v>
          </cell>
          <cell r="BA1236">
            <v>-79.16</v>
          </cell>
          <cell r="BB1236">
            <v>-653.69000000000005</v>
          </cell>
          <cell r="BC1236">
            <v>-35381983.009999998</v>
          </cell>
          <cell r="BD1236">
            <v>-4391496.13</v>
          </cell>
          <cell r="BE1236">
            <v>-11212185.390000001</v>
          </cell>
          <cell r="BF1236">
            <v>0</v>
          </cell>
          <cell r="BG1236">
            <v>0.16</v>
          </cell>
          <cell r="BH1236">
            <v>-52152.31</v>
          </cell>
          <cell r="BI1236">
            <v>-5113528.75</v>
          </cell>
          <cell r="BJ1236">
            <v>-0.28999999999999998</v>
          </cell>
        </row>
        <row r="1237">
          <cell r="A1237" t="str">
            <v>*** Internal Costs of Sales (RECSV</v>
          </cell>
          <cell r="C1237">
            <v>0</v>
          </cell>
          <cell r="D1237">
            <v>952628</v>
          </cell>
          <cell r="E1237">
            <v>0</v>
          </cell>
          <cell r="F1237">
            <v>952628</v>
          </cell>
          <cell r="G1237">
            <v>1476860.69</v>
          </cell>
          <cell r="H1237">
            <v>0</v>
          </cell>
          <cell r="I1237">
            <v>0</v>
          </cell>
          <cell r="J1237">
            <v>0</v>
          </cell>
          <cell r="K1237">
            <v>1476860.69</v>
          </cell>
          <cell r="L1237">
            <v>0</v>
          </cell>
          <cell r="M1237">
            <v>0</v>
          </cell>
          <cell r="N1237">
            <v>0</v>
          </cell>
          <cell r="O1237">
            <v>18263567.190000001</v>
          </cell>
          <cell r="P1237">
            <v>0</v>
          </cell>
          <cell r="Q1237">
            <v>128016.78</v>
          </cell>
          <cell r="R1237">
            <v>0</v>
          </cell>
          <cell r="S1237">
            <v>0</v>
          </cell>
          <cell r="T1237">
            <v>0</v>
          </cell>
          <cell r="U1237">
            <v>-21976062.559999999</v>
          </cell>
          <cell r="V1237">
            <v>-1154989.8999999999</v>
          </cell>
          <cell r="W1237">
            <v>0</v>
          </cell>
          <cell r="X1237">
            <v>0</v>
          </cell>
          <cell r="Y1237">
            <v>0</v>
          </cell>
          <cell r="Z1237">
            <v>0</v>
          </cell>
          <cell r="AA1237">
            <v>0</v>
          </cell>
          <cell r="AB1237">
            <v>0</v>
          </cell>
          <cell r="AC1237">
            <v>0</v>
          </cell>
          <cell r="AD1237">
            <v>0</v>
          </cell>
          <cell r="AE1237">
            <v>0</v>
          </cell>
          <cell r="AF1237">
            <v>0</v>
          </cell>
          <cell r="AG1237">
            <v>0</v>
          </cell>
          <cell r="AH1237">
            <v>0</v>
          </cell>
          <cell r="AI1237">
            <v>0</v>
          </cell>
          <cell r="AJ1237">
            <v>0</v>
          </cell>
          <cell r="AK1237">
            <v>0</v>
          </cell>
          <cell r="AL1237">
            <v>0</v>
          </cell>
          <cell r="AM1237">
            <v>0</v>
          </cell>
          <cell r="AN1237">
            <v>0</v>
          </cell>
          <cell r="AO1237">
            <v>0</v>
          </cell>
          <cell r="AP1237">
            <v>0</v>
          </cell>
          <cell r="AQ1237">
            <v>0</v>
          </cell>
          <cell r="AR1237">
            <v>952628</v>
          </cell>
          <cell r="AS1237">
            <v>0</v>
          </cell>
          <cell r="AT1237">
            <v>952628</v>
          </cell>
          <cell r="AU1237">
            <v>1476860.69</v>
          </cell>
          <cell r="AV1237">
            <v>0</v>
          </cell>
          <cell r="AW1237">
            <v>0</v>
          </cell>
          <cell r="AX1237">
            <v>0</v>
          </cell>
          <cell r="AY1237">
            <v>1476860.69</v>
          </cell>
          <cell r="AZ1237">
            <v>0</v>
          </cell>
          <cell r="BA1237">
            <v>0</v>
          </cell>
          <cell r="BB1237">
            <v>0</v>
          </cell>
          <cell r="BC1237">
            <v>18263567.190000001</v>
          </cell>
          <cell r="BD1237">
            <v>0</v>
          </cell>
          <cell r="BE1237">
            <v>128016.78</v>
          </cell>
          <cell r="BF1237">
            <v>0</v>
          </cell>
          <cell r="BG1237">
            <v>0</v>
          </cell>
          <cell r="BH1237">
            <v>0</v>
          </cell>
          <cell r="BI1237">
            <v>-21976062.559999999</v>
          </cell>
          <cell r="BJ1237">
            <v>-1154989.8999999999</v>
          </cell>
        </row>
        <row r="1238">
          <cell r="A1238" t="str">
            <v>*** Internal Revenue</v>
          </cell>
          <cell r="C1238">
            <v>-283355293.05000001</v>
          </cell>
          <cell r="D1238">
            <v>-2182988.5499999998</v>
          </cell>
          <cell r="E1238">
            <v>0</v>
          </cell>
          <cell r="F1238">
            <v>-2182988.5499999998</v>
          </cell>
          <cell r="G1238">
            <v>-1943607.22</v>
          </cell>
          <cell r="H1238">
            <v>0</v>
          </cell>
          <cell r="I1238">
            <v>0</v>
          </cell>
          <cell r="J1238">
            <v>0</v>
          </cell>
          <cell r="K1238">
            <v>-1943607.22</v>
          </cell>
          <cell r="L1238">
            <v>0</v>
          </cell>
          <cell r="M1238">
            <v>0</v>
          </cell>
          <cell r="N1238">
            <v>0</v>
          </cell>
          <cell r="O1238">
            <v>-17659539.199999999</v>
          </cell>
          <cell r="P1238">
            <v>-59963.96</v>
          </cell>
          <cell r="Q1238">
            <v>-129963.63</v>
          </cell>
          <cell r="R1238">
            <v>0</v>
          </cell>
          <cell r="S1238">
            <v>0</v>
          </cell>
          <cell r="T1238">
            <v>0</v>
          </cell>
          <cell r="U1238">
            <v>305331355.61000001</v>
          </cell>
          <cell r="V1238">
            <v>0</v>
          </cell>
          <cell r="W1238">
            <v>0</v>
          </cell>
          <cell r="X1238">
            <v>0</v>
          </cell>
          <cell r="Y1238">
            <v>0</v>
          </cell>
          <cell r="Z1238">
            <v>0</v>
          </cell>
          <cell r="AA1238">
            <v>0</v>
          </cell>
          <cell r="AB1238">
            <v>0</v>
          </cell>
          <cell r="AC1238">
            <v>0</v>
          </cell>
          <cell r="AD1238">
            <v>0</v>
          </cell>
          <cell r="AE1238">
            <v>0</v>
          </cell>
          <cell r="AF1238">
            <v>0</v>
          </cell>
          <cell r="AG1238">
            <v>0</v>
          </cell>
          <cell r="AH1238">
            <v>0</v>
          </cell>
          <cell r="AI1238">
            <v>0</v>
          </cell>
          <cell r="AJ1238">
            <v>0</v>
          </cell>
          <cell r="AK1238">
            <v>0</v>
          </cell>
          <cell r="AL1238">
            <v>0</v>
          </cell>
          <cell r="AM1238">
            <v>0</v>
          </cell>
          <cell r="AN1238">
            <v>0</v>
          </cell>
          <cell r="AO1238">
            <v>0</v>
          </cell>
          <cell r="AP1238">
            <v>0</v>
          </cell>
          <cell r="AQ1238">
            <v>-283355293.05000001</v>
          </cell>
          <cell r="AR1238">
            <v>-2182988.5499999998</v>
          </cell>
          <cell r="AS1238">
            <v>0</v>
          </cell>
          <cell r="AT1238">
            <v>-2182988.5499999998</v>
          </cell>
          <cell r="AU1238">
            <v>-1943607.22</v>
          </cell>
          <cell r="AV1238">
            <v>0</v>
          </cell>
          <cell r="AW1238">
            <v>0</v>
          </cell>
          <cell r="AX1238">
            <v>0</v>
          </cell>
          <cell r="AY1238">
            <v>-1943607.22</v>
          </cell>
          <cell r="AZ1238">
            <v>0</v>
          </cell>
          <cell r="BA1238">
            <v>0</v>
          </cell>
          <cell r="BB1238">
            <v>0</v>
          </cell>
          <cell r="BC1238">
            <v>-17659539.199999999</v>
          </cell>
          <cell r="BD1238">
            <v>-59963.96</v>
          </cell>
          <cell r="BE1238">
            <v>-129963.63</v>
          </cell>
          <cell r="BF1238">
            <v>0</v>
          </cell>
          <cell r="BG1238">
            <v>0</v>
          </cell>
          <cell r="BH1238">
            <v>0</v>
          </cell>
          <cell r="BI1238">
            <v>305331355.61000001</v>
          </cell>
          <cell r="BJ1238">
            <v>0</v>
          </cell>
        </row>
        <row r="1239">
          <cell r="A1239" t="str">
            <v>*** Labour Recovery</v>
          </cell>
          <cell r="C1239">
            <v>0</v>
          </cell>
          <cell r="D1239">
            <v>-290100655.08999997</v>
          </cell>
          <cell r="E1239">
            <v>48456</v>
          </cell>
          <cell r="F1239">
            <v>-290052199.08999997</v>
          </cell>
          <cell r="G1239">
            <v>-272841147.38</v>
          </cell>
          <cell r="H1239">
            <v>0</v>
          </cell>
          <cell r="I1239">
            <v>0</v>
          </cell>
          <cell r="J1239">
            <v>0</v>
          </cell>
          <cell r="K1239">
            <v>-272841147.38</v>
          </cell>
          <cell r="L1239">
            <v>0</v>
          </cell>
          <cell r="M1239">
            <v>0</v>
          </cell>
          <cell r="N1239">
            <v>0</v>
          </cell>
          <cell r="O1239">
            <v>-1650551.32</v>
          </cell>
          <cell r="P1239">
            <v>0</v>
          </cell>
          <cell r="Q1239">
            <v>-3262398.28</v>
          </cell>
          <cell r="R1239">
            <v>0</v>
          </cell>
          <cell r="S1239">
            <v>0</v>
          </cell>
          <cell r="T1239">
            <v>0</v>
          </cell>
          <cell r="U1239">
            <v>0</v>
          </cell>
          <cell r="V1239">
            <v>-567806296.07000005</v>
          </cell>
          <cell r="W1239">
            <v>0</v>
          </cell>
          <cell r="X1239">
            <v>0</v>
          </cell>
          <cell r="Y1239">
            <v>0</v>
          </cell>
          <cell r="Z1239">
            <v>0</v>
          </cell>
          <cell r="AA1239">
            <v>0</v>
          </cell>
          <cell r="AB1239">
            <v>0</v>
          </cell>
          <cell r="AC1239">
            <v>0</v>
          </cell>
          <cell r="AD1239">
            <v>0</v>
          </cell>
          <cell r="AE1239">
            <v>0</v>
          </cell>
          <cell r="AF1239">
            <v>0</v>
          </cell>
          <cell r="AG1239">
            <v>0</v>
          </cell>
          <cell r="AH1239">
            <v>0</v>
          </cell>
          <cell r="AI1239">
            <v>0</v>
          </cell>
          <cell r="AJ1239">
            <v>0</v>
          </cell>
          <cell r="AK1239">
            <v>0</v>
          </cell>
          <cell r="AL1239">
            <v>0</v>
          </cell>
          <cell r="AM1239">
            <v>0</v>
          </cell>
          <cell r="AN1239">
            <v>0</v>
          </cell>
          <cell r="AO1239">
            <v>0</v>
          </cell>
          <cell r="AP1239">
            <v>0</v>
          </cell>
          <cell r="AQ1239">
            <v>0</v>
          </cell>
          <cell r="AR1239">
            <v>-290100655.08999997</v>
          </cell>
          <cell r="AS1239">
            <v>48456</v>
          </cell>
          <cell r="AT1239">
            <v>-290052199.08999997</v>
          </cell>
          <cell r="AU1239">
            <v>-272841147.38</v>
          </cell>
          <cell r="AV1239">
            <v>0</v>
          </cell>
          <cell r="AW1239">
            <v>0</v>
          </cell>
          <cell r="AX1239">
            <v>0</v>
          </cell>
          <cell r="AY1239">
            <v>-272841147.38</v>
          </cell>
          <cell r="AZ1239">
            <v>0</v>
          </cell>
          <cell r="BA1239">
            <v>0</v>
          </cell>
          <cell r="BB1239">
            <v>0</v>
          </cell>
          <cell r="BC1239">
            <v>-1650551.32</v>
          </cell>
          <cell r="BD1239">
            <v>0</v>
          </cell>
          <cell r="BE1239">
            <v>-3262398.28</v>
          </cell>
          <cell r="BF1239">
            <v>0</v>
          </cell>
          <cell r="BG1239">
            <v>0</v>
          </cell>
          <cell r="BH1239">
            <v>0</v>
          </cell>
          <cell r="BI1239">
            <v>0</v>
          </cell>
          <cell r="BJ1239">
            <v>-567806296.07000005</v>
          </cell>
        </row>
        <row r="1240">
          <cell r="A1240" t="str">
            <v>*** Long-term debt</v>
          </cell>
          <cell r="C1240">
            <v>-7879490537.8800001</v>
          </cell>
          <cell r="D1240">
            <v>-4632436262.5600004</v>
          </cell>
          <cell r="E1240">
            <v>0</v>
          </cell>
          <cell r="F1240">
            <v>-4632436262.5600004</v>
          </cell>
          <cell r="G1240">
            <v>-2785087508.3699999</v>
          </cell>
          <cell r="H1240">
            <v>0</v>
          </cell>
          <cell r="I1240">
            <v>0</v>
          </cell>
          <cell r="J1240">
            <v>0</v>
          </cell>
          <cell r="K1240">
            <v>-2785087508.3699999</v>
          </cell>
          <cell r="L1240">
            <v>0</v>
          </cell>
          <cell r="M1240">
            <v>0</v>
          </cell>
          <cell r="N1240">
            <v>0</v>
          </cell>
          <cell r="O1240">
            <v>0</v>
          </cell>
          <cell r="P1240">
            <v>0</v>
          </cell>
          <cell r="Q1240">
            <v>-23000000</v>
          </cell>
          <cell r="R1240">
            <v>-183000000</v>
          </cell>
          <cell r="S1240">
            <v>0</v>
          </cell>
          <cell r="T1240">
            <v>0</v>
          </cell>
          <cell r="U1240">
            <v>7623523770.9300003</v>
          </cell>
          <cell r="V1240">
            <v>-7879490537.8800001</v>
          </cell>
          <cell r="W1240">
            <v>0</v>
          </cell>
          <cell r="X1240">
            <v>0</v>
          </cell>
          <cell r="Y1240">
            <v>0</v>
          </cell>
          <cell r="Z1240">
            <v>0</v>
          </cell>
          <cell r="AA1240">
            <v>0</v>
          </cell>
          <cell r="AB1240">
            <v>0</v>
          </cell>
          <cell r="AC1240">
            <v>0</v>
          </cell>
          <cell r="AD1240">
            <v>0</v>
          </cell>
          <cell r="AE1240">
            <v>0</v>
          </cell>
          <cell r="AF1240">
            <v>0</v>
          </cell>
          <cell r="AG1240">
            <v>0</v>
          </cell>
          <cell r="AH1240">
            <v>0</v>
          </cell>
          <cell r="AI1240">
            <v>0</v>
          </cell>
          <cell r="AJ1240">
            <v>0</v>
          </cell>
          <cell r="AK1240">
            <v>0</v>
          </cell>
          <cell r="AL1240">
            <v>0</v>
          </cell>
          <cell r="AM1240">
            <v>0</v>
          </cell>
          <cell r="AN1240">
            <v>0</v>
          </cell>
          <cell r="AO1240">
            <v>0</v>
          </cell>
          <cell r="AP1240">
            <v>0</v>
          </cell>
          <cell r="AQ1240">
            <v>-7879490537.8800001</v>
          </cell>
          <cell r="AR1240">
            <v>-4632436262.5600004</v>
          </cell>
          <cell r="AS1240">
            <v>0</v>
          </cell>
          <cell r="AT1240">
            <v>-4632436262.5600004</v>
          </cell>
          <cell r="AU1240">
            <v>-2785087508.3699999</v>
          </cell>
          <cell r="AV1240">
            <v>0</v>
          </cell>
          <cell r="AW1240">
            <v>0</v>
          </cell>
          <cell r="AX1240">
            <v>0</v>
          </cell>
          <cell r="AY1240">
            <v>-2785087508.3699999</v>
          </cell>
          <cell r="AZ1240">
            <v>0</v>
          </cell>
          <cell r="BA1240">
            <v>0</v>
          </cell>
          <cell r="BB1240">
            <v>0</v>
          </cell>
          <cell r="BC1240">
            <v>0</v>
          </cell>
          <cell r="BD1240">
            <v>0</v>
          </cell>
          <cell r="BE1240">
            <v>-23000000</v>
          </cell>
          <cell r="BF1240">
            <v>-183000000</v>
          </cell>
          <cell r="BG1240">
            <v>0</v>
          </cell>
          <cell r="BH1240">
            <v>0</v>
          </cell>
          <cell r="BI1240">
            <v>7623523770.9300003</v>
          </cell>
          <cell r="BJ1240">
            <v>-7879490537.8800001</v>
          </cell>
        </row>
        <row r="1241">
          <cell r="A1241" t="str">
            <v>*** LTAR</v>
          </cell>
          <cell r="C1241">
            <v>14695638.859999999</v>
          </cell>
          <cell r="D1241">
            <v>-0.01</v>
          </cell>
          <cell r="E1241">
            <v>0</v>
          </cell>
          <cell r="F1241">
            <v>-0.01</v>
          </cell>
          <cell r="G1241">
            <v>0.01</v>
          </cell>
          <cell r="H1241">
            <v>0</v>
          </cell>
          <cell r="I1241">
            <v>0</v>
          </cell>
          <cell r="J1241">
            <v>0</v>
          </cell>
          <cell r="K1241">
            <v>0.01</v>
          </cell>
          <cell r="L1241">
            <v>0</v>
          </cell>
          <cell r="M1241">
            <v>0</v>
          </cell>
          <cell r="N1241">
            <v>0</v>
          </cell>
          <cell r="O1241">
            <v>0</v>
          </cell>
          <cell r="P1241">
            <v>0</v>
          </cell>
          <cell r="Q1241">
            <v>418602.06</v>
          </cell>
          <cell r="R1241">
            <v>0</v>
          </cell>
          <cell r="S1241">
            <v>0</v>
          </cell>
          <cell r="T1241">
            <v>0</v>
          </cell>
          <cell r="U1241">
            <v>-13523770.93</v>
          </cell>
          <cell r="V1241">
            <v>1590469.99</v>
          </cell>
          <cell r="W1241">
            <v>0</v>
          </cell>
          <cell r="X1241">
            <v>0</v>
          </cell>
          <cell r="Y1241">
            <v>0</v>
          </cell>
          <cell r="Z1241">
            <v>0</v>
          </cell>
          <cell r="AA1241">
            <v>0</v>
          </cell>
          <cell r="AB1241">
            <v>0</v>
          </cell>
          <cell r="AC1241">
            <v>0</v>
          </cell>
          <cell r="AD1241">
            <v>0</v>
          </cell>
          <cell r="AE1241">
            <v>0</v>
          </cell>
          <cell r="AF1241">
            <v>0</v>
          </cell>
          <cell r="AG1241">
            <v>0</v>
          </cell>
          <cell r="AH1241">
            <v>0</v>
          </cell>
          <cell r="AI1241">
            <v>0</v>
          </cell>
          <cell r="AJ1241">
            <v>0</v>
          </cell>
          <cell r="AK1241">
            <v>0</v>
          </cell>
          <cell r="AL1241">
            <v>0</v>
          </cell>
          <cell r="AM1241">
            <v>0</v>
          </cell>
          <cell r="AN1241">
            <v>0</v>
          </cell>
          <cell r="AO1241">
            <v>0</v>
          </cell>
          <cell r="AP1241">
            <v>0</v>
          </cell>
          <cell r="AQ1241">
            <v>14695638.859999999</v>
          </cell>
          <cell r="AR1241">
            <v>-0.01</v>
          </cell>
          <cell r="AS1241">
            <v>0</v>
          </cell>
          <cell r="AT1241">
            <v>-0.01</v>
          </cell>
          <cell r="AU1241">
            <v>0.01</v>
          </cell>
          <cell r="AV1241">
            <v>0</v>
          </cell>
          <cell r="AW1241">
            <v>0</v>
          </cell>
          <cell r="AX1241">
            <v>0</v>
          </cell>
          <cell r="AY1241">
            <v>0.01</v>
          </cell>
          <cell r="AZ1241">
            <v>0</v>
          </cell>
          <cell r="BA1241">
            <v>0</v>
          </cell>
          <cell r="BB1241">
            <v>0</v>
          </cell>
          <cell r="BC1241">
            <v>0</v>
          </cell>
          <cell r="BD1241">
            <v>0</v>
          </cell>
          <cell r="BE1241">
            <v>418602.06</v>
          </cell>
          <cell r="BF1241">
            <v>0</v>
          </cell>
          <cell r="BG1241">
            <v>0</v>
          </cell>
          <cell r="BH1241">
            <v>0</v>
          </cell>
          <cell r="BI1241">
            <v>-13523770.93</v>
          </cell>
          <cell r="BJ1241">
            <v>1590469.99</v>
          </cell>
        </row>
        <row r="1242">
          <cell r="A1242" t="str">
            <v>*** Materials and supplies</v>
          </cell>
          <cell r="C1242">
            <v>0</v>
          </cell>
          <cell r="D1242">
            <v>13306058.07</v>
          </cell>
          <cell r="E1242">
            <v>0</v>
          </cell>
          <cell r="F1242">
            <v>13306058.07</v>
          </cell>
          <cell r="G1242">
            <v>6527024.8200000003</v>
          </cell>
          <cell r="H1242">
            <v>0</v>
          </cell>
          <cell r="I1242">
            <v>0</v>
          </cell>
          <cell r="J1242">
            <v>0</v>
          </cell>
          <cell r="K1242">
            <v>6527024.8200000003</v>
          </cell>
          <cell r="L1242">
            <v>0</v>
          </cell>
          <cell r="M1242">
            <v>-0.42</v>
          </cell>
          <cell r="N1242">
            <v>-0.42</v>
          </cell>
          <cell r="O1242">
            <v>29338.06</v>
          </cell>
          <cell r="P1242">
            <v>0</v>
          </cell>
          <cell r="Q1242">
            <v>2178958.14</v>
          </cell>
          <cell r="R1242">
            <v>1124008.1499999999</v>
          </cell>
          <cell r="S1242">
            <v>0</v>
          </cell>
          <cell r="T1242">
            <v>0</v>
          </cell>
          <cell r="U1242">
            <v>0</v>
          </cell>
          <cell r="V1242">
            <v>23165386.82</v>
          </cell>
          <cell r="W1242">
            <v>0</v>
          </cell>
          <cell r="X1242">
            <v>0</v>
          </cell>
          <cell r="Y1242">
            <v>0</v>
          </cell>
          <cell r="Z1242">
            <v>0</v>
          </cell>
          <cell r="AA1242">
            <v>0</v>
          </cell>
          <cell r="AB1242">
            <v>0</v>
          </cell>
          <cell r="AC1242">
            <v>0</v>
          </cell>
          <cell r="AD1242">
            <v>0</v>
          </cell>
          <cell r="AE1242">
            <v>0</v>
          </cell>
          <cell r="AF1242">
            <v>0</v>
          </cell>
          <cell r="AG1242">
            <v>0</v>
          </cell>
          <cell r="AH1242">
            <v>0</v>
          </cell>
          <cell r="AI1242">
            <v>0</v>
          </cell>
          <cell r="AJ1242">
            <v>0</v>
          </cell>
          <cell r="AK1242">
            <v>0</v>
          </cell>
          <cell r="AL1242">
            <v>0</v>
          </cell>
          <cell r="AM1242">
            <v>0</v>
          </cell>
          <cell r="AN1242">
            <v>0</v>
          </cell>
          <cell r="AO1242">
            <v>0</v>
          </cell>
          <cell r="AP1242">
            <v>0</v>
          </cell>
          <cell r="AQ1242">
            <v>0</v>
          </cell>
          <cell r="AR1242">
            <v>13306058.07</v>
          </cell>
          <cell r="AS1242">
            <v>0</v>
          </cell>
          <cell r="AT1242">
            <v>13306058.07</v>
          </cell>
          <cell r="AU1242">
            <v>6527024.8200000003</v>
          </cell>
          <cell r="AV1242">
            <v>0</v>
          </cell>
          <cell r="AW1242">
            <v>0</v>
          </cell>
          <cell r="AX1242">
            <v>0</v>
          </cell>
          <cell r="AY1242">
            <v>6527024.8200000003</v>
          </cell>
          <cell r="AZ1242">
            <v>0</v>
          </cell>
          <cell r="BA1242">
            <v>-0.42</v>
          </cell>
          <cell r="BB1242">
            <v>-0.42</v>
          </cell>
          <cell r="BC1242">
            <v>29338.06</v>
          </cell>
          <cell r="BD1242">
            <v>0</v>
          </cell>
          <cell r="BE1242">
            <v>2178958.14</v>
          </cell>
          <cell r="BF1242">
            <v>1124008.1499999999</v>
          </cell>
          <cell r="BG1242">
            <v>0</v>
          </cell>
          <cell r="BH1242">
            <v>0</v>
          </cell>
          <cell r="BI1242">
            <v>0</v>
          </cell>
          <cell r="BJ1242">
            <v>23165386.82</v>
          </cell>
        </row>
        <row r="1243">
          <cell r="A1243" t="str">
            <v>*** Other current assets</v>
          </cell>
          <cell r="C1243">
            <v>1515725.17</v>
          </cell>
          <cell r="D1243">
            <v>6875530.9500000002</v>
          </cell>
          <cell r="E1243">
            <v>0</v>
          </cell>
          <cell r="F1243">
            <v>6875530.9500000002</v>
          </cell>
          <cell r="G1243">
            <v>11885040.529999999</v>
          </cell>
          <cell r="H1243">
            <v>0</v>
          </cell>
          <cell r="I1243">
            <v>0</v>
          </cell>
          <cell r="J1243">
            <v>0</v>
          </cell>
          <cell r="K1243">
            <v>11885040.529999999</v>
          </cell>
          <cell r="L1243">
            <v>0</v>
          </cell>
          <cell r="M1243">
            <v>0.42</v>
          </cell>
          <cell r="N1243">
            <v>0.42</v>
          </cell>
          <cell r="O1243">
            <v>1350933.01</v>
          </cell>
          <cell r="P1243">
            <v>0</v>
          </cell>
          <cell r="Q1243">
            <v>43048.08</v>
          </cell>
          <cell r="R1243">
            <v>561993.29</v>
          </cell>
          <cell r="S1243">
            <v>0</v>
          </cell>
          <cell r="T1243">
            <v>0</v>
          </cell>
          <cell r="U1243">
            <v>0</v>
          </cell>
          <cell r="V1243">
            <v>22232271.449999999</v>
          </cell>
          <cell r="W1243">
            <v>0</v>
          </cell>
          <cell r="X1243">
            <v>0</v>
          </cell>
          <cell r="Y1243">
            <v>0</v>
          </cell>
          <cell r="Z1243">
            <v>0</v>
          </cell>
          <cell r="AA1243">
            <v>0</v>
          </cell>
          <cell r="AB1243">
            <v>0</v>
          </cell>
          <cell r="AC1243">
            <v>0</v>
          </cell>
          <cell r="AD1243">
            <v>0</v>
          </cell>
          <cell r="AE1243">
            <v>0</v>
          </cell>
          <cell r="AF1243">
            <v>0</v>
          </cell>
          <cell r="AG1243">
            <v>0</v>
          </cell>
          <cell r="AH1243">
            <v>0</v>
          </cell>
          <cell r="AI1243">
            <v>0</v>
          </cell>
          <cell r="AJ1243">
            <v>0</v>
          </cell>
          <cell r="AK1243">
            <v>0</v>
          </cell>
          <cell r="AL1243">
            <v>0</v>
          </cell>
          <cell r="AM1243">
            <v>0</v>
          </cell>
          <cell r="AN1243">
            <v>0</v>
          </cell>
          <cell r="AO1243">
            <v>0</v>
          </cell>
          <cell r="AP1243">
            <v>0</v>
          </cell>
          <cell r="AQ1243">
            <v>1515725.17</v>
          </cell>
          <cell r="AR1243">
            <v>6875530.9500000002</v>
          </cell>
          <cell r="AS1243">
            <v>0</v>
          </cell>
          <cell r="AT1243">
            <v>6875530.9500000002</v>
          </cell>
          <cell r="AU1243">
            <v>11885040.529999999</v>
          </cell>
          <cell r="AV1243">
            <v>0</v>
          </cell>
          <cell r="AW1243">
            <v>0</v>
          </cell>
          <cell r="AX1243">
            <v>0</v>
          </cell>
          <cell r="AY1243">
            <v>11885040.529999999</v>
          </cell>
          <cell r="AZ1243">
            <v>0</v>
          </cell>
          <cell r="BA1243">
            <v>0.42</v>
          </cell>
          <cell r="BB1243">
            <v>0.42</v>
          </cell>
          <cell r="BC1243">
            <v>1350933.01</v>
          </cell>
          <cell r="BD1243">
            <v>0</v>
          </cell>
          <cell r="BE1243">
            <v>43048.08</v>
          </cell>
          <cell r="BF1243">
            <v>561993.29</v>
          </cell>
          <cell r="BG1243">
            <v>0</v>
          </cell>
          <cell r="BH1243">
            <v>0</v>
          </cell>
          <cell r="BI1243">
            <v>0</v>
          </cell>
          <cell r="BJ1243">
            <v>22232271.449999999</v>
          </cell>
        </row>
        <row r="1244">
          <cell r="A1244" t="str">
            <v>*** Others</v>
          </cell>
          <cell r="C1244">
            <v>0</v>
          </cell>
          <cell r="D1244">
            <v>-99868728.200000003</v>
          </cell>
          <cell r="E1244">
            <v>0</v>
          </cell>
          <cell r="F1244">
            <v>-99868728.200000003</v>
          </cell>
          <cell r="G1244">
            <v>125550028.55</v>
          </cell>
          <cell r="H1244">
            <v>0</v>
          </cell>
          <cell r="I1244">
            <v>0</v>
          </cell>
          <cell r="J1244">
            <v>741504.54</v>
          </cell>
          <cell r="K1244">
            <v>126291533.09</v>
          </cell>
          <cell r="L1244">
            <v>0</v>
          </cell>
          <cell r="M1244">
            <v>79.260000000000005</v>
          </cell>
          <cell r="N1244">
            <v>79.260000000000005</v>
          </cell>
          <cell r="O1244">
            <v>-0.11</v>
          </cell>
          <cell r="P1244">
            <v>0</v>
          </cell>
          <cell r="Q1244">
            <v>-100803.4</v>
          </cell>
          <cell r="R1244">
            <v>0</v>
          </cell>
          <cell r="S1244">
            <v>0</v>
          </cell>
          <cell r="T1244">
            <v>0</v>
          </cell>
          <cell r="U1244">
            <v>0</v>
          </cell>
          <cell r="V1244">
            <v>26322080.640000001</v>
          </cell>
          <cell r="W1244">
            <v>0</v>
          </cell>
          <cell r="X1244">
            <v>0</v>
          </cell>
          <cell r="Y1244">
            <v>0</v>
          </cell>
          <cell r="Z1244">
            <v>0</v>
          </cell>
          <cell r="AA1244">
            <v>0</v>
          </cell>
          <cell r="AB1244">
            <v>0</v>
          </cell>
          <cell r="AC1244">
            <v>0</v>
          </cell>
          <cell r="AD1244">
            <v>0</v>
          </cell>
          <cell r="AE1244">
            <v>0</v>
          </cell>
          <cell r="AF1244">
            <v>0</v>
          </cell>
          <cell r="AG1244">
            <v>0</v>
          </cell>
          <cell r="AH1244">
            <v>0</v>
          </cell>
          <cell r="AI1244">
            <v>0</v>
          </cell>
          <cell r="AJ1244">
            <v>0</v>
          </cell>
          <cell r="AK1244">
            <v>0</v>
          </cell>
          <cell r="AL1244">
            <v>0</v>
          </cell>
          <cell r="AM1244">
            <v>0</v>
          </cell>
          <cell r="AN1244">
            <v>0</v>
          </cell>
          <cell r="AO1244">
            <v>0</v>
          </cell>
          <cell r="AP1244">
            <v>0</v>
          </cell>
          <cell r="AQ1244">
            <v>0</v>
          </cell>
          <cell r="AR1244">
            <v>-99868728.200000003</v>
          </cell>
          <cell r="AS1244">
            <v>0</v>
          </cell>
          <cell r="AT1244">
            <v>-99868728.200000003</v>
          </cell>
          <cell r="AU1244">
            <v>125550028.55</v>
          </cell>
          <cell r="AV1244">
            <v>0</v>
          </cell>
          <cell r="AW1244">
            <v>0</v>
          </cell>
          <cell r="AX1244">
            <v>741504.54</v>
          </cell>
          <cell r="AY1244">
            <v>126291533.09</v>
          </cell>
          <cell r="AZ1244">
            <v>0</v>
          </cell>
          <cell r="BA1244">
            <v>79.260000000000005</v>
          </cell>
          <cell r="BB1244">
            <v>79.260000000000005</v>
          </cell>
          <cell r="BC1244">
            <v>-0.11</v>
          </cell>
          <cell r="BD1244">
            <v>0</v>
          </cell>
          <cell r="BE1244">
            <v>-100803.4</v>
          </cell>
          <cell r="BF1244">
            <v>0</v>
          </cell>
          <cell r="BG1244">
            <v>0</v>
          </cell>
          <cell r="BH1244">
            <v>0</v>
          </cell>
          <cell r="BI1244">
            <v>0</v>
          </cell>
          <cell r="BJ1244">
            <v>26322080.640000001</v>
          </cell>
        </row>
        <row r="1245">
          <cell r="A1245" t="str">
            <v>*** Pension Benefit Liability</v>
          </cell>
          <cell r="C1245">
            <v>-1514736000.5999999</v>
          </cell>
          <cell r="D1245">
            <v>0</v>
          </cell>
          <cell r="E1245">
            <v>0</v>
          </cell>
          <cell r="F1245">
            <v>0</v>
          </cell>
          <cell r="G1245">
            <v>0</v>
          </cell>
          <cell r="H1245">
            <v>0</v>
          </cell>
          <cell r="I1245">
            <v>0</v>
          </cell>
          <cell r="J1245">
            <v>0</v>
          </cell>
          <cell r="K1245">
            <v>0</v>
          </cell>
          <cell r="L1245">
            <v>0</v>
          </cell>
          <cell r="M1245">
            <v>0</v>
          </cell>
          <cell r="N1245">
            <v>0</v>
          </cell>
          <cell r="O1245">
            <v>0</v>
          </cell>
          <cell r="P1245">
            <v>0</v>
          </cell>
          <cell r="Q1245">
            <v>0</v>
          </cell>
          <cell r="R1245">
            <v>0</v>
          </cell>
          <cell r="S1245">
            <v>0</v>
          </cell>
          <cell r="T1245">
            <v>0</v>
          </cell>
          <cell r="U1245">
            <v>0</v>
          </cell>
          <cell r="V1245">
            <v>-1514736000.5999999</v>
          </cell>
          <cell r="W1245">
            <v>0</v>
          </cell>
          <cell r="X1245">
            <v>0</v>
          </cell>
          <cell r="Y1245">
            <v>0</v>
          </cell>
          <cell r="Z1245">
            <v>0</v>
          </cell>
          <cell r="AA1245">
            <v>0</v>
          </cell>
          <cell r="AB1245">
            <v>0</v>
          </cell>
          <cell r="AC1245">
            <v>0</v>
          </cell>
          <cell r="AD1245">
            <v>0</v>
          </cell>
          <cell r="AE1245">
            <v>0</v>
          </cell>
          <cell r="AF1245">
            <v>0</v>
          </cell>
          <cell r="AG1245">
            <v>0</v>
          </cell>
          <cell r="AH1245">
            <v>0</v>
          </cell>
          <cell r="AI1245">
            <v>0</v>
          </cell>
          <cell r="AJ1245">
            <v>0</v>
          </cell>
          <cell r="AK1245">
            <v>0</v>
          </cell>
          <cell r="AL1245">
            <v>0</v>
          </cell>
          <cell r="AM1245">
            <v>0</v>
          </cell>
          <cell r="AN1245">
            <v>0</v>
          </cell>
          <cell r="AO1245">
            <v>0</v>
          </cell>
          <cell r="AP1245">
            <v>0</v>
          </cell>
          <cell r="AQ1245">
            <v>-1514736000.5999999</v>
          </cell>
          <cell r="AR1245">
            <v>0</v>
          </cell>
          <cell r="AS1245">
            <v>0</v>
          </cell>
          <cell r="AT1245">
            <v>0</v>
          </cell>
          <cell r="AU1245">
            <v>0</v>
          </cell>
          <cell r="AV1245">
            <v>0</v>
          </cell>
          <cell r="AW1245">
            <v>0</v>
          </cell>
          <cell r="AX1245">
            <v>0</v>
          </cell>
          <cell r="AY1245">
            <v>0</v>
          </cell>
          <cell r="AZ1245">
            <v>0</v>
          </cell>
          <cell r="BA1245">
            <v>0</v>
          </cell>
          <cell r="BB1245">
            <v>0</v>
          </cell>
          <cell r="BC1245">
            <v>0</v>
          </cell>
          <cell r="BD1245">
            <v>0</v>
          </cell>
          <cell r="BE1245">
            <v>0</v>
          </cell>
          <cell r="BF1245">
            <v>0</v>
          </cell>
          <cell r="BG1245">
            <v>0</v>
          </cell>
          <cell r="BH1245">
            <v>0</v>
          </cell>
          <cell r="BI1245">
            <v>0</v>
          </cell>
          <cell r="BJ1245">
            <v>-1514736000.5999999</v>
          </cell>
        </row>
        <row r="1246">
          <cell r="A1246" t="str">
            <v>*** Project Related Settlements</v>
          </cell>
          <cell r="C1246">
            <v>0</v>
          </cell>
          <cell r="D1246">
            <v>-10562664.76</v>
          </cell>
          <cell r="E1246">
            <v>0</v>
          </cell>
          <cell r="F1246">
            <v>-10562664.76</v>
          </cell>
          <cell r="G1246">
            <v>-29509583.449999999</v>
          </cell>
          <cell r="H1246">
            <v>0</v>
          </cell>
          <cell r="I1246">
            <v>0</v>
          </cell>
          <cell r="J1246">
            <v>0</v>
          </cell>
          <cell r="K1246">
            <v>-29509583.449999999</v>
          </cell>
          <cell r="L1246">
            <v>0</v>
          </cell>
          <cell r="M1246">
            <v>0</v>
          </cell>
          <cell r="N1246">
            <v>0</v>
          </cell>
          <cell r="O1246">
            <v>0</v>
          </cell>
          <cell r="P1246">
            <v>0</v>
          </cell>
          <cell r="Q1246">
            <v>-150043.06</v>
          </cell>
          <cell r="R1246">
            <v>0</v>
          </cell>
          <cell r="S1246">
            <v>0</v>
          </cell>
          <cell r="T1246">
            <v>0</v>
          </cell>
          <cell r="U1246">
            <v>0</v>
          </cell>
          <cell r="V1246">
            <v>-40222291.270000003</v>
          </cell>
          <cell r="W1246">
            <v>0</v>
          </cell>
          <cell r="X1246">
            <v>0</v>
          </cell>
          <cell r="Y1246">
            <v>0</v>
          </cell>
          <cell r="Z1246">
            <v>0</v>
          </cell>
          <cell r="AA1246">
            <v>0</v>
          </cell>
          <cell r="AB1246">
            <v>0</v>
          </cell>
          <cell r="AC1246">
            <v>0</v>
          </cell>
          <cell r="AD1246">
            <v>0</v>
          </cell>
          <cell r="AE1246">
            <v>0</v>
          </cell>
          <cell r="AF1246">
            <v>0</v>
          </cell>
          <cell r="AG1246">
            <v>0</v>
          </cell>
          <cell r="AH1246">
            <v>0</v>
          </cell>
          <cell r="AI1246">
            <v>0</v>
          </cell>
          <cell r="AJ1246">
            <v>0</v>
          </cell>
          <cell r="AK1246">
            <v>0</v>
          </cell>
          <cell r="AL1246">
            <v>0</v>
          </cell>
          <cell r="AM1246">
            <v>0</v>
          </cell>
          <cell r="AN1246">
            <v>0</v>
          </cell>
          <cell r="AO1246">
            <v>0</v>
          </cell>
          <cell r="AP1246">
            <v>0</v>
          </cell>
          <cell r="AQ1246">
            <v>0</v>
          </cell>
          <cell r="AR1246">
            <v>-10562664.76</v>
          </cell>
          <cell r="AS1246">
            <v>0</v>
          </cell>
          <cell r="AT1246">
            <v>-10562664.76</v>
          </cell>
          <cell r="AU1246">
            <v>-29509583.449999999</v>
          </cell>
          <cell r="AV1246">
            <v>0</v>
          </cell>
          <cell r="AW1246">
            <v>0</v>
          </cell>
          <cell r="AX1246">
            <v>0</v>
          </cell>
          <cell r="AY1246">
            <v>-29509583.449999999</v>
          </cell>
          <cell r="AZ1246">
            <v>0</v>
          </cell>
          <cell r="BA1246">
            <v>0</v>
          </cell>
          <cell r="BB1246">
            <v>0</v>
          </cell>
          <cell r="BC1246">
            <v>0</v>
          </cell>
          <cell r="BD1246">
            <v>0</v>
          </cell>
          <cell r="BE1246">
            <v>-150043.06</v>
          </cell>
          <cell r="BF1246">
            <v>0</v>
          </cell>
          <cell r="BG1246">
            <v>0</v>
          </cell>
          <cell r="BH1246">
            <v>0</v>
          </cell>
          <cell r="BI1246">
            <v>0</v>
          </cell>
          <cell r="BJ1246">
            <v>-40222291.270000003</v>
          </cell>
        </row>
        <row r="1247">
          <cell r="A1247" t="str">
            <v>*** Recovery - Corporate Overheads</v>
          </cell>
          <cell r="C1247">
            <v>-4986488.04</v>
          </cell>
          <cell r="D1247">
            <v>-110115250.97</v>
          </cell>
          <cell r="E1247">
            <v>0</v>
          </cell>
          <cell r="F1247">
            <v>-110115250.97</v>
          </cell>
          <cell r="G1247">
            <v>-82649896.469999999</v>
          </cell>
          <cell r="H1247">
            <v>0</v>
          </cell>
          <cell r="I1247">
            <v>0</v>
          </cell>
          <cell r="J1247">
            <v>0</v>
          </cell>
          <cell r="K1247">
            <v>-82649896.469999999</v>
          </cell>
          <cell r="L1247">
            <v>0</v>
          </cell>
          <cell r="M1247">
            <v>0</v>
          </cell>
          <cell r="N1247">
            <v>0</v>
          </cell>
          <cell r="O1247">
            <v>2052170.04</v>
          </cell>
          <cell r="P1247">
            <v>0</v>
          </cell>
          <cell r="Q1247">
            <v>936292.76</v>
          </cell>
          <cell r="R1247">
            <v>0</v>
          </cell>
          <cell r="S1247">
            <v>0</v>
          </cell>
          <cell r="T1247">
            <v>0</v>
          </cell>
          <cell r="U1247">
            <v>0</v>
          </cell>
          <cell r="V1247">
            <v>-194763172.68000001</v>
          </cell>
          <cell r="W1247">
            <v>0</v>
          </cell>
          <cell r="X1247">
            <v>0</v>
          </cell>
          <cell r="Y1247">
            <v>0</v>
          </cell>
          <cell r="Z1247">
            <v>0</v>
          </cell>
          <cell r="AA1247">
            <v>0</v>
          </cell>
          <cell r="AB1247">
            <v>0</v>
          </cell>
          <cell r="AC1247">
            <v>0</v>
          </cell>
          <cell r="AD1247">
            <v>0</v>
          </cell>
          <cell r="AE1247">
            <v>0</v>
          </cell>
          <cell r="AF1247">
            <v>0</v>
          </cell>
          <cell r="AG1247">
            <v>0</v>
          </cell>
          <cell r="AH1247">
            <v>0</v>
          </cell>
          <cell r="AI1247">
            <v>0</v>
          </cell>
          <cell r="AJ1247">
            <v>0</v>
          </cell>
          <cell r="AK1247">
            <v>0</v>
          </cell>
          <cell r="AL1247">
            <v>0</v>
          </cell>
          <cell r="AM1247">
            <v>0</v>
          </cell>
          <cell r="AN1247">
            <v>0</v>
          </cell>
          <cell r="AO1247">
            <v>0</v>
          </cell>
          <cell r="AP1247">
            <v>0</v>
          </cell>
          <cell r="AQ1247">
            <v>-4986488.04</v>
          </cell>
          <cell r="AR1247">
            <v>-110115250.97</v>
          </cell>
          <cell r="AS1247">
            <v>0</v>
          </cell>
          <cell r="AT1247">
            <v>-110115250.97</v>
          </cell>
          <cell r="AU1247">
            <v>-82649896.469999999</v>
          </cell>
          <cell r="AV1247">
            <v>0</v>
          </cell>
          <cell r="AW1247">
            <v>0</v>
          </cell>
          <cell r="AX1247">
            <v>0</v>
          </cell>
          <cell r="AY1247">
            <v>-82649896.469999999</v>
          </cell>
          <cell r="AZ1247">
            <v>0</v>
          </cell>
          <cell r="BA1247">
            <v>0</v>
          </cell>
          <cell r="BB1247">
            <v>0</v>
          </cell>
          <cell r="BC1247">
            <v>2052170.04</v>
          </cell>
          <cell r="BD1247">
            <v>0</v>
          </cell>
          <cell r="BE1247">
            <v>936292.76</v>
          </cell>
          <cell r="BF1247">
            <v>0</v>
          </cell>
          <cell r="BG1247">
            <v>0</v>
          </cell>
          <cell r="BH1247">
            <v>0</v>
          </cell>
          <cell r="BI1247">
            <v>0</v>
          </cell>
          <cell r="BJ1247">
            <v>-194763172.68000001</v>
          </cell>
        </row>
        <row r="1248">
          <cell r="A1248" t="str">
            <v>*** Recovery - Material Surcharge</v>
          </cell>
          <cell r="C1248">
            <v>-11172717.279999999</v>
          </cell>
          <cell r="D1248">
            <v>-20990617.75</v>
          </cell>
          <cell r="E1248">
            <v>0</v>
          </cell>
          <cell r="F1248">
            <v>-20990617.75</v>
          </cell>
          <cell r="G1248">
            <v>-15704715.51</v>
          </cell>
          <cell r="H1248">
            <v>0</v>
          </cell>
          <cell r="I1248">
            <v>0</v>
          </cell>
          <cell r="J1248">
            <v>0</v>
          </cell>
          <cell r="K1248">
            <v>-15704715.51</v>
          </cell>
          <cell r="L1248">
            <v>0</v>
          </cell>
          <cell r="M1248">
            <v>0</v>
          </cell>
          <cell r="N1248">
            <v>0</v>
          </cell>
          <cell r="O1248">
            <v>-1738.08</v>
          </cell>
          <cell r="P1248">
            <v>0</v>
          </cell>
          <cell r="Q1248">
            <v>-2629.73</v>
          </cell>
          <cell r="R1248">
            <v>0</v>
          </cell>
          <cell r="S1248">
            <v>0</v>
          </cell>
          <cell r="T1248">
            <v>0</v>
          </cell>
          <cell r="U1248">
            <v>0</v>
          </cell>
          <cell r="V1248">
            <v>-47872418.350000001</v>
          </cell>
          <cell r="W1248">
            <v>0</v>
          </cell>
          <cell r="X1248">
            <v>0</v>
          </cell>
          <cell r="Y1248">
            <v>0</v>
          </cell>
          <cell r="Z1248">
            <v>0</v>
          </cell>
          <cell r="AA1248">
            <v>0</v>
          </cell>
          <cell r="AB1248">
            <v>0</v>
          </cell>
          <cell r="AC1248">
            <v>0</v>
          </cell>
          <cell r="AD1248">
            <v>0</v>
          </cell>
          <cell r="AE1248">
            <v>0</v>
          </cell>
          <cell r="AF1248">
            <v>0</v>
          </cell>
          <cell r="AG1248">
            <v>0</v>
          </cell>
          <cell r="AH1248">
            <v>0</v>
          </cell>
          <cell r="AI1248">
            <v>0</v>
          </cell>
          <cell r="AJ1248">
            <v>0</v>
          </cell>
          <cell r="AK1248">
            <v>0</v>
          </cell>
          <cell r="AL1248">
            <v>0</v>
          </cell>
          <cell r="AM1248">
            <v>0</v>
          </cell>
          <cell r="AN1248">
            <v>0</v>
          </cell>
          <cell r="AO1248">
            <v>0</v>
          </cell>
          <cell r="AP1248">
            <v>0</v>
          </cell>
          <cell r="AQ1248">
            <v>-11172717.279999999</v>
          </cell>
          <cell r="AR1248">
            <v>-20990617.75</v>
          </cell>
          <cell r="AS1248">
            <v>0</v>
          </cell>
          <cell r="AT1248">
            <v>-20990617.75</v>
          </cell>
          <cell r="AU1248">
            <v>-15704715.51</v>
          </cell>
          <cell r="AV1248">
            <v>0</v>
          </cell>
          <cell r="AW1248">
            <v>0</v>
          </cell>
          <cell r="AX1248">
            <v>0</v>
          </cell>
          <cell r="AY1248">
            <v>-15704715.51</v>
          </cell>
          <cell r="AZ1248">
            <v>0</v>
          </cell>
          <cell r="BA1248">
            <v>0</v>
          </cell>
          <cell r="BB1248">
            <v>0</v>
          </cell>
          <cell r="BC1248">
            <v>-1738.08</v>
          </cell>
          <cell r="BD1248">
            <v>0</v>
          </cell>
          <cell r="BE1248">
            <v>-2629.73</v>
          </cell>
          <cell r="BF1248">
            <v>0</v>
          </cell>
          <cell r="BG1248">
            <v>0</v>
          </cell>
          <cell r="BH1248">
            <v>0</v>
          </cell>
          <cell r="BI1248">
            <v>0</v>
          </cell>
          <cell r="BJ1248">
            <v>-47872418.350000001</v>
          </cell>
        </row>
        <row r="1249">
          <cell r="A1249" t="str">
            <v>*** Reg Asset - Brampton</v>
          </cell>
          <cell r="C1249">
            <v>0</v>
          </cell>
          <cell r="D1249">
            <v>0</v>
          </cell>
          <cell r="E1249">
            <v>0</v>
          </cell>
          <cell r="F1249">
            <v>0</v>
          </cell>
          <cell r="G1249">
            <v>0</v>
          </cell>
          <cell r="H1249">
            <v>0</v>
          </cell>
          <cell r="I1249">
            <v>0</v>
          </cell>
          <cell r="J1249">
            <v>0</v>
          </cell>
          <cell r="K1249">
            <v>0</v>
          </cell>
          <cell r="L1249">
            <v>0</v>
          </cell>
          <cell r="M1249">
            <v>0</v>
          </cell>
          <cell r="N1249">
            <v>0</v>
          </cell>
          <cell r="O1249">
            <v>0</v>
          </cell>
          <cell r="P1249">
            <v>0</v>
          </cell>
          <cell r="Q1249">
            <v>0</v>
          </cell>
          <cell r="R1249">
            <v>84024.52</v>
          </cell>
          <cell r="S1249">
            <v>0</v>
          </cell>
          <cell r="T1249">
            <v>0</v>
          </cell>
          <cell r="U1249">
            <v>0</v>
          </cell>
          <cell r="V1249">
            <v>84024.52</v>
          </cell>
          <cell r="W1249">
            <v>0</v>
          </cell>
          <cell r="X1249">
            <v>0</v>
          </cell>
          <cell r="Y1249">
            <v>0</v>
          </cell>
          <cell r="Z1249">
            <v>0</v>
          </cell>
          <cell r="AA1249">
            <v>0</v>
          </cell>
          <cell r="AB1249">
            <v>0</v>
          </cell>
          <cell r="AC1249">
            <v>0</v>
          </cell>
          <cell r="AD1249">
            <v>0</v>
          </cell>
          <cell r="AE1249">
            <v>0</v>
          </cell>
          <cell r="AF1249">
            <v>0</v>
          </cell>
          <cell r="AG1249">
            <v>0</v>
          </cell>
          <cell r="AH1249">
            <v>0</v>
          </cell>
          <cell r="AI1249">
            <v>0</v>
          </cell>
          <cell r="AJ1249">
            <v>0</v>
          </cell>
          <cell r="AK1249">
            <v>0</v>
          </cell>
          <cell r="AL1249">
            <v>0</v>
          </cell>
          <cell r="AM1249">
            <v>0</v>
          </cell>
          <cell r="AN1249">
            <v>0</v>
          </cell>
          <cell r="AO1249">
            <v>0</v>
          </cell>
          <cell r="AP1249">
            <v>0</v>
          </cell>
          <cell r="AQ1249">
            <v>0</v>
          </cell>
          <cell r="AR1249">
            <v>0</v>
          </cell>
          <cell r="AS1249">
            <v>0</v>
          </cell>
          <cell r="AT1249">
            <v>0</v>
          </cell>
          <cell r="AU1249">
            <v>0</v>
          </cell>
          <cell r="AV1249">
            <v>0</v>
          </cell>
          <cell r="AW1249">
            <v>0</v>
          </cell>
          <cell r="AX1249">
            <v>0</v>
          </cell>
          <cell r="AY1249">
            <v>0</v>
          </cell>
          <cell r="AZ1249">
            <v>0</v>
          </cell>
          <cell r="BA1249">
            <v>0</v>
          </cell>
          <cell r="BB1249">
            <v>0</v>
          </cell>
          <cell r="BC1249">
            <v>0</v>
          </cell>
          <cell r="BD1249">
            <v>0</v>
          </cell>
          <cell r="BE1249">
            <v>0</v>
          </cell>
          <cell r="BF1249">
            <v>84024.52</v>
          </cell>
          <cell r="BG1249">
            <v>0</v>
          </cell>
          <cell r="BH1249">
            <v>0</v>
          </cell>
          <cell r="BI1249">
            <v>0</v>
          </cell>
          <cell r="BJ1249">
            <v>84024.52</v>
          </cell>
        </row>
        <row r="1250">
          <cell r="A1250" t="str">
            <v>*** Reg Asset - Cat Lake</v>
          </cell>
          <cell r="C1250">
            <v>0</v>
          </cell>
          <cell r="D1250">
            <v>0</v>
          </cell>
          <cell r="E1250">
            <v>0</v>
          </cell>
          <cell r="F1250">
            <v>0</v>
          </cell>
          <cell r="G1250">
            <v>0</v>
          </cell>
          <cell r="H1250">
            <v>0</v>
          </cell>
          <cell r="I1250">
            <v>0</v>
          </cell>
          <cell r="J1250">
            <v>1641112.46</v>
          </cell>
          <cell r="K1250">
            <v>1641112.46</v>
          </cell>
          <cell r="L1250">
            <v>0</v>
          </cell>
          <cell r="M1250">
            <v>0</v>
          </cell>
          <cell r="N1250">
            <v>0</v>
          </cell>
          <cell r="O1250">
            <v>0</v>
          </cell>
          <cell r="P1250">
            <v>0</v>
          </cell>
          <cell r="Q1250">
            <v>0</v>
          </cell>
          <cell r="R1250">
            <v>0</v>
          </cell>
          <cell r="S1250">
            <v>0</v>
          </cell>
          <cell r="T1250">
            <v>0</v>
          </cell>
          <cell r="U1250">
            <v>0</v>
          </cell>
          <cell r="V1250">
            <v>1641112.46</v>
          </cell>
          <cell r="W1250">
            <v>0</v>
          </cell>
          <cell r="X1250">
            <v>0</v>
          </cell>
          <cell r="Y1250">
            <v>0</v>
          </cell>
          <cell r="Z1250">
            <v>0</v>
          </cell>
          <cell r="AA1250">
            <v>0</v>
          </cell>
          <cell r="AB1250">
            <v>0</v>
          </cell>
          <cell r="AC1250">
            <v>0</v>
          </cell>
          <cell r="AD1250">
            <v>0</v>
          </cell>
          <cell r="AE1250">
            <v>0</v>
          </cell>
          <cell r="AF1250">
            <v>0</v>
          </cell>
          <cell r="AG1250">
            <v>0</v>
          </cell>
          <cell r="AH1250">
            <v>0</v>
          </cell>
          <cell r="AI1250">
            <v>0</v>
          </cell>
          <cell r="AJ1250">
            <v>0</v>
          </cell>
          <cell r="AK1250">
            <v>0</v>
          </cell>
          <cell r="AL1250">
            <v>0</v>
          </cell>
          <cell r="AM1250">
            <v>0</v>
          </cell>
          <cell r="AN1250">
            <v>0</v>
          </cell>
          <cell r="AO1250">
            <v>0</v>
          </cell>
          <cell r="AP1250">
            <v>0</v>
          </cell>
          <cell r="AQ1250">
            <v>0</v>
          </cell>
          <cell r="AR1250">
            <v>0</v>
          </cell>
          <cell r="AS1250">
            <v>0</v>
          </cell>
          <cell r="AT1250">
            <v>0</v>
          </cell>
          <cell r="AU1250">
            <v>0</v>
          </cell>
          <cell r="AV1250">
            <v>0</v>
          </cell>
          <cell r="AW1250">
            <v>0</v>
          </cell>
          <cell r="AX1250">
            <v>1641112.46</v>
          </cell>
          <cell r="AY1250">
            <v>1641112.46</v>
          </cell>
          <cell r="AZ1250">
            <v>0</v>
          </cell>
          <cell r="BA1250">
            <v>0</v>
          </cell>
          <cell r="BB1250">
            <v>0</v>
          </cell>
          <cell r="BC1250">
            <v>0</v>
          </cell>
          <cell r="BD1250">
            <v>0</v>
          </cell>
          <cell r="BE1250">
            <v>0</v>
          </cell>
          <cell r="BF1250">
            <v>0</v>
          </cell>
          <cell r="BG1250">
            <v>0</v>
          </cell>
          <cell r="BH1250">
            <v>0</v>
          </cell>
          <cell r="BI1250">
            <v>0</v>
          </cell>
          <cell r="BJ1250">
            <v>1641112.46</v>
          </cell>
        </row>
        <row r="1251">
          <cell r="A1251" t="str">
            <v>*** Reg Asset - DSC Exemption</v>
          </cell>
          <cell r="C1251">
            <v>0</v>
          </cell>
          <cell r="D1251">
            <v>0</v>
          </cell>
          <cell r="E1251">
            <v>0</v>
          </cell>
          <cell r="F1251">
            <v>0</v>
          </cell>
          <cell r="G1251">
            <v>2279954.4900000002</v>
          </cell>
          <cell r="H1251">
            <v>0</v>
          </cell>
          <cell r="I1251">
            <v>0</v>
          </cell>
          <cell r="J1251">
            <v>0</v>
          </cell>
          <cell r="K1251">
            <v>2279954.4900000002</v>
          </cell>
          <cell r="L1251">
            <v>0</v>
          </cell>
          <cell r="M1251">
            <v>0</v>
          </cell>
          <cell r="N1251">
            <v>0</v>
          </cell>
          <cell r="O1251">
            <v>0</v>
          </cell>
          <cell r="P1251">
            <v>0</v>
          </cell>
          <cell r="Q1251">
            <v>0</v>
          </cell>
          <cell r="R1251">
            <v>0</v>
          </cell>
          <cell r="S1251">
            <v>0</v>
          </cell>
          <cell r="T1251">
            <v>0</v>
          </cell>
          <cell r="U1251">
            <v>0</v>
          </cell>
          <cell r="V1251">
            <v>2279954.4900000002</v>
          </cell>
          <cell r="W1251">
            <v>0</v>
          </cell>
          <cell r="X1251">
            <v>0</v>
          </cell>
          <cell r="Y1251">
            <v>0</v>
          </cell>
          <cell r="Z1251">
            <v>0</v>
          </cell>
          <cell r="AA1251">
            <v>0</v>
          </cell>
          <cell r="AB1251">
            <v>0</v>
          </cell>
          <cell r="AC1251">
            <v>0</v>
          </cell>
          <cell r="AD1251">
            <v>0</v>
          </cell>
          <cell r="AE1251">
            <v>0</v>
          </cell>
          <cell r="AF1251">
            <v>0</v>
          </cell>
          <cell r="AG1251">
            <v>0</v>
          </cell>
          <cell r="AH1251">
            <v>0</v>
          </cell>
          <cell r="AI1251">
            <v>0</v>
          </cell>
          <cell r="AJ1251">
            <v>0</v>
          </cell>
          <cell r="AK1251">
            <v>0</v>
          </cell>
          <cell r="AL1251">
            <v>0</v>
          </cell>
          <cell r="AM1251">
            <v>0</v>
          </cell>
          <cell r="AN1251">
            <v>0</v>
          </cell>
          <cell r="AO1251">
            <v>0</v>
          </cell>
          <cell r="AP1251">
            <v>0</v>
          </cell>
          <cell r="AQ1251">
            <v>0</v>
          </cell>
          <cell r="AR1251">
            <v>0</v>
          </cell>
          <cell r="AS1251">
            <v>0</v>
          </cell>
          <cell r="AT1251">
            <v>0</v>
          </cell>
          <cell r="AU1251">
            <v>2279954.4900000002</v>
          </cell>
          <cell r="AV1251">
            <v>0</v>
          </cell>
          <cell r="AW1251">
            <v>0</v>
          </cell>
          <cell r="AX1251">
            <v>0</v>
          </cell>
          <cell r="AY1251">
            <v>2279954.4900000002</v>
          </cell>
          <cell r="AZ1251">
            <v>0</v>
          </cell>
          <cell r="BA1251">
            <v>0</v>
          </cell>
          <cell r="BB1251">
            <v>0</v>
          </cell>
          <cell r="BC1251">
            <v>0</v>
          </cell>
          <cell r="BD1251">
            <v>0</v>
          </cell>
          <cell r="BE1251">
            <v>0</v>
          </cell>
          <cell r="BF1251">
            <v>0</v>
          </cell>
          <cell r="BG1251">
            <v>0</v>
          </cell>
          <cell r="BH1251">
            <v>0</v>
          </cell>
          <cell r="BI1251">
            <v>0</v>
          </cell>
          <cell r="BJ1251">
            <v>2279954.4900000002</v>
          </cell>
        </row>
        <row r="1252">
          <cell r="A1252" t="str">
            <v>*** Reg Asset - DTA</v>
          </cell>
          <cell r="C1252">
            <v>0</v>
          </cell>
          <cell r="D1252">
            <v>714922229.51999998</v>
          </cell>
          <cell r="E1252">
            <v>0</v>
          </cell>
          <cell r="F1252">
            <v>714922229.51999998</v>
          </cell>
          <cell r="G1252">
            <v>238809517.19999999</v>
          </cell>
          <cell r="H1252">
            <v>0</v>
          </cell>
          <cell r="I1252">
            <v>0</v>
          </cell>
          <cell r="J1252">
            <v>0</v>
          </cell>
          <cell r="K1252">
            <v>238809517.19999999</v>
          </cell>
          <cell r="L1252">
            <v>0</v>
          </cell>
          <cell r="M1252">
            <v>0</v>
          </cell>
          <cell r="N1252">
            <v>0</v>
          </cell>
          <cell r="O1252">
            <v>0</v>
          </cell>
          <cell r="P1252">
            <v>0</v>
          </cell>
          <cell r="Q1252">
            <v>0</v>
          </cell>
          <cell r="R1252">
            <v>0</v>
          </cell>
          <cell r="S1252">
            <v>0</v>
          </cell>
          <cell r="T1252">
            <v>0</v>
          </cell>
          <cell r="U1252">
            <v>0</v>
          </cell>
          <cell r="V1252">
            <v>953731746.72000003</v>
          </cell>
          <cell r="W1252">
            <v>0</v>
          </cell>
          <cell r="X1252">
            <v>0</v>
          </cell>
          <cell r="Y1252">
            <v>0</v>
          </cell>
          <cell r="Z1252">
            <v>0</v>
          </cell>
          <cell r="AA1252">
            <v>0</v>
          </cell>
          <cell r="AB1252">
            <v>0</v>
          </cell>
          <cell r="AC1252">
            <v>0</v>
          </cell>
          <cell r="AD1252">
            <v>0</v>
          </cell>
          <cell r="AE1252">
            <v>0</v>
          </cell>
          <cell r="AF1252">
            <v>0</v>
          </cell>
          <cell r="AG1252">
            <v>0</v>
          </cell>
          <cell r="AH1252">
            <v>0</v>
          </cell>
          <cell r="AI1252">
            <v>0</v>
          </cell>
          <cell r="AJ1252">
            <v>0</v>
          </cell>
          <cell r="AK1252">
            <v>0</v>
          </cell>
          <cell r="AL1252">
            <v>0</v>
          </cell>
          <cell r="AM1252">
            <v>0</v>
          </cell>
          <cell r="AN1252">
            <v>0</v>
          </cell>
          <cell r="AO1252">
            <v>0</v>
          </cell>
          <cell r="AP1252">
            <v>0</v>
          </cell>
          <cell r="AQ1252">
            <v>0</v>
          </cell>
          <cell r="AR1252">
            <v>714922229.51999998</v>
          </cell>
          <cell r="AS1252">
            <v>0</v>
          </cell>
          <cell r="AT1252">
            <v>714922229.51999998</v>
          </cell>
          <cell r="AU1252">
            <v>238809517.19999999</v>
          </cell>
          <cell r="AV1252">
            <v>0</v>
          </cell>
          <cell r="AW1252">
            <v>0</v>
          </cell>
          <cell r="AX1252">
            <v>0</v>
          </cell>
          <cell r="AY1252">
            <v>238809517.19999999</v>
          </cell>
          <cell r="AZ1252">
            <v>0</v>
          </cell>
          <cell r="BA1252">
            <v>0</v>
          </cell>
          <cell r="BB1252">
            <v>0</v>
          </cell>
          <cell r="BC1252">
            <v>0</v>
          </cell>
          <cell r="BD1252">
            <v>0</v>
          </cell>
          <cell r="BE1252">
            <v>0</v>
          </cell>
          <cell r="BF1252">
            <v>0</v>
          </cell>
          <cell r="BG1252">
            <v>0</v>
          </cell>
          <cell r="BH1252">
            <v>0</v>
          </cell>
          <cell r="BI1252">
            <v>0</v>
          </cell>
          <cell r="BJ1252">
            <v>953731746.72000003</v>
          </cell>
        </row>
        <row r="1253">
          <cell r="A1253" t="str">
            <v>*** Reg Asset - Envir PCB</v>
          </cell>
          <cell r="C1253">
            <v>0</v>
          </cell>
          <cell r="D1253">
            <v>80764022.299999997</v>
          </cell>
          <cell r="E1253">
            <v>0</v>
          </cell>
          <cell r="F1253">
            <v>80764022.299999997</v>
          </cell>
          <cell r="G1253">
            <v>114016058.66</v>
          </cell>
          <cell r="H1253">
            <v>0</v>
          </cell>
          <cell r="I1253">
            <v>0</v>
          </cell>
          <cell r="J1253">
            <v>0</v>
          </cell>
          <cell r="K1253">
            <v>114016058.66</v>
          </cell>
          <cell r="L1253">
            <v>0</v>
          </cell>
          <cell r="M1253">
            <v>0</v>
          </cell>
          <cell r="N1253">
            <v>0</v>
          </cell>
          <cell r="O1253">
            <v>0</v>
          </cell>
          <cell r="P1253">
            <v>0</v>
          </cell>
          <cell r="Q1253">
            <v>0</v>
          </cell>
          <cell r="R1253">
            <v>83424.240000000005</v>
          </cell>
          <cell r="S1253">
            <v>0</v>
          </cell>
          <cell r="T1253">
            <v>0</v>
          </cell>
          <cell r="U1253">
            <v>0</v>
          </cell>
          <cell r="V1253">
            <v>194863505.19999999</v>
          </cell>
          <cell r="W1253">
            <v>0</v>
          </cell>
          <cell r="X1253">
            <v>0</v>
          </cell>
          <cell r="Y1253">
            <v>0</v>
          </cell>
          <cell r="Z1253">
            <v>0</v>
          </cell>
          <cell r="AA1253">
            <v>0</v>
          </cell>
          <cell r="AB1253">
            <v>0</v>
          </cell>
          <cell r="AC1253">
            <v>0</v>
          </cell>
          <cell r="AD1253">
            <v>0</v>
          </cell>
          <cell r="AE1253">
            <v>0</v>
          </cell>
          <cell r="AF1253">
            <v>0</v>
          </cell>
          <cell r="AG1253">
            <v>0</v>
          </cell>
          <cell r="AH1253">
            <v>0</v>
          </cell>
          <cell r="AI1253">
            <v>0</v>
          </cell>
          <cell r="AJ1253">
            <v>0</v>
          </cell>
          <cell r="AK1253">
            <v>0</v>
          </cell>
          <cell r="AL1253">
            <v>0</v>
          </cell>
          <cell r="AM1253">
            <v>0</v>
          </cell>
          <cell r="AN1253">
            <v>0</v>
          </cell>
          <cell r="AO1253">
            <v>0</v>
          </cell>
          <cell r="AP1253">
            <v>0</v>
          </cell>
          <cell r="AQ1253">
            <v>0</v>
          </cell>
          <cell r="AR1253">
            <v>80764022.299999997</v>
          </cell>
          <cell r="AS1253">
            <v>0</v>
          </cell>
          <cell r="AT1253">
            <v>80764022.299999997</v>
          </cell>
          <cell r="AU1253">
            <v>114016058.66</v>
          </cell>
          <cell r="AV1253">
            <v>0</v>
          </cell>
          <cell r="AW1253">
            <v>0</v>
          </cell>
          <cell r="AX1253">
            <v>0</v>
          </cell>
          <cell r="AY1253">
            <v>114016058.66</v>
          </cell>
          <cell r="AZ1253">
            <v>0</v>
          </cell>
          <cell r="BA1253">
            <v>0</v>
          </cell>
          <cell r="BB1253">
            <v>0</v>
          </cell>
          <cell r="BC1253">
            <v>0</v>
          </cell>
          <cell r="BD1253">
            <v>0</v>
          </cell>
          <cell r="BE1253">
            <v>0</v>
          </cell>
          <cell r="BF1253">
            <v>83424.240000000005</v>
          </cell>
          <cell r="BG1253">
            <v>0</v>
          </cell>
          <cell r="BH1253">
            <v>0</v>
          </cell>
          <cell r="BI1253">
            <v>0</v>
          </cell>
          <cell r="BJ1253">
            <v>194863505.19999999</v>
          </cell>
        </row>
        <row r="1254">
          <cell r="A1254" t="str">
            <v>*** Reg Asset - Harmonization Miti</v>
          </cell>
          <cell r="C1254">
            <v>0</v>
          </cell>
          <cell r="D1254">
            <v>0</v>
          </cell>
          <cell r="E1254">
            <v>0</v>
          </cell>
          <cell r="F1254">
            <v>0</v>
          </cell>
          <cell r="G1254">
            <v>0</v>
          </cell>
          <cell r="H1254">
            <v>0</v>
          </cell>
          <cell r="I1254">
            <v>0</v>
          </cell>
          <cell r="J1254">
            <v>0</v>
          </cell>
          <cell r="K1254">
            <v>0</v>
          </cell>
          <cell r="L1254">
            <v>0</v>
          </cell>
          <cell r="M1254">
            <v>0</v>
          </cell>
          <cell r="N1254">
            <v>0</v>
          </cell>
          <cell r="O1254">
            <v>0</v>
          </cell>
          <cell r="P1254">
            <v>0</v>
          </cell>
          <cell r="Q1254">
            <v>0</v>
          </cell>
          <cell r="R1254">
            <v>0</v>
          </cell>
          <cell r="S1254">
            <v>0</v>
          </cell>
          <cell r="T1254">
            <v>0</v>
          </cell>
          <cell r="U1254">
            <v>0</v>
          </cell>
          <cell r="V1254">
            <v>0</v>
          </cell>
          <cell r="W1254">
            <v>0</v>
          </cell>
          <cell r="X1254">
            <v>0</v>
          </cell>
          <cell r="Y1254">
            <v>0</v>
          </cell>
          <cell r="Z1254">
            <v>0</v>
          </cell>
          <cell r="AA1254">
            <v>0</v>
          </cell>
          <cell r="AB1254">
            <v>0</v>
          </cell>
          <cell r="AC1254">
            <v>0</v>
          </cell>
          <cell r="AD1254">
            <v>0</v>
          </cell>
          <cell r="AE1254">
            <v>0</v>
          </cell>
          <cell r="AF1254">
            <v>0</v>
          </cell>
          <cell r="AG1254">
            <v>0</v>
          </cell>
          <cell r="AH1254">
            <v>0</v>
          </cell>
          <cell r="AI1254">
            <v>0</v>
          </cell>
          <cell r="AJ1254">
            <v>0</v>
          </cell>
          <cell r="AK1254">
            <v>0</v>
          </cell>
          <cell r="AL1254">
            <v>0</v>
          </cell>
          <cell r="AM1254">
            <v>0</v>
          </cell>
          <cell r="AN1254">
            <v>0</v>
          </cell>
          <cell r="AO1254">
            <v>0</v>
          </cell>
          <cell r="AP1254">
            <v>0</v>
          </cell>
          <cell r="AQ1254">
            <v>0</v>
          </cell>
          <cell r="AR1254">
            <v>0</v>
          </cell>
          <cell r="AS1254">
            <v>0</v>
          </cell>
          <cell r="AT1254">
            <v>0</v>
          </cell>
          <cell r="AU1254">
            <v>0</v>
          </cell>
          <cell r="AV1254">
            <v>0</v>
          </cell>
          <cell r="AW1254">
            <v>0</v>
          </cell>
          <cell r="AX1254">
            <v>0</v>
          </cell>
          <cell r="AY1254">
            <v>0</v>
          </cell>
          <cell r="AZ1254">
            <v>0</v>
          </cell>
          <cell r="BA1254">
            <v>0</v>
          </cell>
          <cell r="BB1254">
            <v>0</v>
          </cell>
          <cell r="BC1254">
            <v>0</v>
          </cell>
          <cell r="BD1254">
            <v>0</v>
          </cell>
          <cell r="BE1254">
            <v>0</v>
          </cell>
          <cell r="BF1254">
            <v>0</v>
          </cell>
          <cell r="BG1254">
            <v>0</v>
          </cell>
          <cell r="BH1254">
            <v>0</v>
          </cell>
          <cell r="BI1254">
            <v>0</v>
          </cell>
          <cell r="BJ1254">
            <v>0</v>
          </cell>
        </row>
        <row r="1255">
          <cell r="A1255" t="str">
            <v>*** Reg Asset - IFRS Costs</v>
          </cell>
          <cell r="C1255">
            <v>0</v>
          </cell>
          <cell r="D1255">
            <v>0</v>
          </cell>
          <cell r="E1255">
            <v>0</v>
          </cell>
          <cell r="F1255">
            <v>0</v>
          </cell>
          <cell r="G1255">
            <v>0</v>
          </cell>
          <cell r="H1255">
            <v>0</v>
          </cell>
          <cell r="I1255">
            <v>0</v>
          </cell>
          <cell r="J1255">
            <v>0</v>
          </cell>
          <cell r="K1255">
            <v>0</v>
          </cell>
          <cell r="L1255">
            <v>0</v>
          </cell>
          <cell r="M1255">
            <v>0</v>
          </cell>
          <cell r="N1255">
            <v>0</v>
          </cell>
          <cell r="O1255">
            <v>0</v>
          </cell>
          <cell r="P1255">
            <v>0</v>
          </cell>
          <cell r="Q1255">
            <v>72620.490000000005</v>
          </cell>
          <cell r="R1255">
            <v>947091.27</v>
          </cell>
          <cell r="S1255">
            <v>0</v>
          </cell>
          <cell r="T1255">
            <v>0</v>
          </cell>
          <cell r="U1255">
            <v>0</v>
          </cell>
          <cell r="V1255">
            <v>1019711.76</v>
          </cell>
          <cell r="W1255">
            <v>0</v>
          </cell>
          <cell r="X1255">
            <v>0</v>
          </cell>
          <cell r="Y1255">
            <v>0</v>
          </cell>
          <cell r="Z1255">
            <v>0</v>
          </cell>
          <cell r="AA1255">
            <v>0</v>
          </cell>
          <cell r="AB1255">
            <v>0</v>
          </cell>
          <cell r="AC1255">
            <v>0</v>
          </cell>
          <cell r="AD1255">
            <v>0</v>
          </cell>
          <cell r="AE1255">
            <v>0</v>
          </cell>
          <cell r="AF1255">
            <v>0</v>
          </cell>
          <cell r="AG1255">
            <v>0</v>
          </cell>
          <cell r="AH1255">
            <v>0</v>
          </cell>
          <cell r="AI1255">
            <v>0</v>
          </cell>
          <cell r="AJ1255">
            <v>0</v>
          </cell>
          <cell r="AK1255">
            <v>0</v>
          </cell>
          <cell r="AL1255">
            <v>0</v>
          </cell>
          <cell r="AM1255">
            <v>0</v>
          </cell>
          <cell r="AN1255">
            <v>0</v>
          </cell>
          <cell r="AO1255">
            <v>0</v>
          </cell>
          <cell r="AP1255">
            <v>0</v>
          </cell>
          <cell r="AQ1255">
            <v>0</v>
          </cell>
          <cell r="AR1255">
            <v>0</v>
          </cell>
          <cell r="AS1255">
            <v>0</v>
          </cell>
          <cell r="AT1255">
            <v>0</v>
          </cell>
          <cell r="AU1255">
            <v>0</v>
          </cell>
          <cell r="AV1255">
            <v>0</v>
          </cell>
          <cell r="AW1255">
            <v>0</v>
          </cell>
          <cell r="AX1255">
            <v>0</v>
          </cell>
          <cell r="AY1255">
            <v>0</v>
          </cell>
          <cell r="AZ1255">
            <v>0</v>
          </cell>
          <cell r="BA1255">
            <v>0</v>
          </cell>
          <cell r="BB1255">
            <v>0</v>
          </cell>
          <cell r="BC1255">
            <v>0</v>
          </cell>
          <cell r="BD1255">
            <v>0</v>
          </cell>
          <cell r="BE1255">
            <v>72620.490000000005</v>
          </cell>
          <cell r="BF1255">
            <v>947091.27</v>
          </cell>
          <cell r="BG1255">
            <v>0</v>
          </cell>
          <cell r="BH1255">
            <v>0</v>
          </cell>
          <cell r="BI1255">
            <v>0</v>
          </cell>
          <cell r="BJ1255">
            <v>1019711.76</v>
          </cell>
        </row>
        <row r="1256">
          <cell r="A1256" t="str">
            <v>***       Reg Asset - IPSP Tx Developmen</v>
          </cell>
          <cell r="C1256">
            <v>0</v>
          </cell>
          <cell r="D1256">
            <v>4674456.3099999996</v>
          </cell>
          <cell r="E1256">
            <v>0</v>
          </cell>
          <cell r="F1256">
            <v>4674456.3099999996</v>
          </cell>
          <cell r="G1256">
            <v>0</v>
          </cell>
          <cell r="H1256">
            <v>0</v>
          </cell>
          <cell r="I1256">
            <v>0</v>
          </cell>
          <cell r="J1256">
            <v>0</v>
          </cell>
          <cell r="K1256">
            <v>0</v>
          </cell>
          <cell r="L1256">
            <v>0</v>
          </cell>
          <cell r="M1256">
            <v>0</v>
          </cell>
          <cell r="N1256">
            <v>0</v>
          </cell>
          <cell r="O1256">
            <v>0</v>
          </cell>
          <cell r="P1256">
            <v>0</v>
          </cell>
          <cell r="Q1256">
            <v>0</v>
          </cell>
          <cell r="R1256">
            <v>0</v>
          </cell>
          <cell r="S1256">
            <v>0</v>
          </cell>
          <cell r="T1256">
            <v>0</v>
          </cell>
          <cell r="U1256">
            <v>0</v>
          </cell>
          <cell r="V1256">
            <v>4674456.3099999996</v>
          </cell>
          <cell r="W1256">
            <v>0</v>
          </cell>
          <cell r="X1256">
            <v>0</v>
          </cell>
          <cell r="Y1256">
            <v>0</v>
          </cell>
          <cell r="Z1256">
            <v>0</v>
          </cell>
          <cell r="AA1256">
            <v>0</v>
          </cell>
          <cell r="AB1256">
            <v>0</v>
          </cell>
          <cell r="AC1256">
            <v>0</v>
          </cell>
          <cell r="AD1256">
            <v>0</v>
          </cell>
          <cell r="AE1256">
            <v>0</v>
          </cell>
          <cell r="AF1256">
            <v>0</v>
          </cell>
          <cell r="AG1256">
            <v>0</v>
          </cell>
          <cell r="AH1256">
            <v>0</v>
          </cell>
          <cell r="AI1256">
            <v>0</v>
          </cell>
          <cell r="AJ1256">
            <v>0</v>
          </cell>
          <cell r="AK1256">
            <v>0</v>
          </cell>
          <cell r="AL1256">
            <v>0</v>
          </cell>
          <cell r="AM1256">
            <v>0</v>
          </cell>
          <cell r="AN1256">
            <v>0</v>
          </cell>
          <cell r="AO1256">
            <v>0</v>
          </cell>
          <cell r="AP1256">
            <v>0</v>
          </cell>
          <cell r="AQ1256">
            <v>0</v>
          </cell>
          <cell r="AR1256">
            <v>4674456.3099999996</v>
          </cell>
          <cell r="AS1256">
            <v>0</v>
          </cell>
          <cell r="AT1256">
            <v>4674456.3099999996</v>
          </cell>
          <cell r="AU1256">
            <v>0</v>
          </cell>
          <cell r="AV1256">
            <v>0</v>
          </cell>
          <cell r="AW1256">
            <v>0</v>
          </cell>
          <cell r="AX1256">
            <v>0</v>
          </cell>
          <cell r="AY1256">
            <v>0</v>
          </cell>
          <cell r="AZ1256">
            <v>0</v>
          </cell>
          <cell r="BA1256">
            <v>0</v>
          </cell>
          <cell r="BB1256">
            <v>0</v>
          </cell>
          <cell r="BC1256">
            <v>0</v>
          </cell>
          <cell r="BD1256">
            <v>0</v>
          </cell>
          <cell r="BE1256">
            <v>0</v>
          </cell>
          <cell r="BF1256">
            <v>0</v>
          </cell>
          <cell r="BG1256">
            <v>0</v>
          </cell>
          <cell r="BH1256">
            <v>0</v>
          </cell>
          <cell r="BI1256">
            <v>0</v>
          </cell>
          <cell r="BJ1256">
            <v>4674456.3099999996</v>
          </cell>
        </row>
        <row r="1257">
          <cell r="A1257" t="str">
            <v>***       Reg Asset - Land Assessment</v>
          </cell>
          <cell r="C1257">
            <v>0</v>
          </cell>
          <cell r="D1257">
            <v>16018610</v>
          </cell>
          <cell r="E1257">
            <v>0</v>
          </cell>
          <cell r="F1257">
            <v>16018610</v>
          </cell>
          <cell r="G1257">
            <v>24016153</v>
          </cell>
          <cell r="H1257">
            <v>0</v>
          </cell>
          <cell r="I1257">
            <v>0</v>
          </cell>
          <cell r="J1257">
            <v>0</v>
          </cell>
          <cell r="K1257">
            <v>24016153</v>
          </cell>
          <cell r="L1257">
            <v>0</v>
          </cell>
          <cell r="M1257">
            <v>0</v>
          </cell>
          <cell r="N1257">
            <v>0</v>
          </cell>
          <cell r="O1257">
            <v>0</v>
          </cell>
          <cell r="P1257">
            <v>0</v>
          </cell>
          <cell r="Q1257">
            <v>11879741</v>
          </cell>
          <cell r="R1257">
            <v>0</v>
          </cell>
          <cell r="S1257">
            <v>0</v>
          </cell>
          <cell r="T1257">
            <v>0</v>
          </cell>
          <cell r="U1257">
            <v>0</v>
          </cell>
          <cell r="V1257">
            <v>51914504</v>
          </cell>
          <cell r="W1257">
            <v>0</v>
          </cell>
          <cell r="X1257">
            <v>0</v>
          </cell>
          <cell r="Y1257">
            <v>0</v>
          </cell>
          <cell r="Z1257">
            <v>0</v>
          </cell>
          <cell r="AA1257">
            <v>0</v>
          </cell>
          <cell r="AB1257">
            <v>0</v>
          </cell>
          <cell r="AC1257">
            <v>0</v>
          </cell>
          <cell r="AD1257">
            <v>0</v>
          </cell>
          <cell r="AE1257">
            <v>0</v>
          </cell>
          <cell r="AF1257">
            <v>0</v>
          </cell>
          <cell r="AG1257">
            <v>0</v>
          </cell>
          <cell r="AH1257">
            <v>0</v>
          </cell>
          <cell r="AI1257">
            <v>0</v>
          </cell>
          <cell r="AJ1257">
            <v>0</v>
          </cell>
          <cell r="AK1257">
            <v>0</v>
          </cell>
          <cell r="AL1257">
            <v>0</v>
          </cell>
          <cell r="AM1257">
            <v>0</v>
          </cell>
          <cell r="AN1257">
            <v>0</v>
          </cell>
          <cell r="AO1257">
            <v>0</v>
          </cell>
          <cell r="AP1257">
            <v>0</v>
          </cell>
          <cell r="AQ1257">
            <v>0</v>
          </cell>
          <cell r="AR1257">
            <v>16018610</v>
          </cell>
          <cell r="AS1257">
            <v>0</v>
          </cell>
          <cell r="AT1257">
            <v>16018610</v>
          </cell>
          <cell r="AU1257">
            <v>24016153</v>
          </cell>
          <cell r="AV1257">
            <v>0</v>
          </cell>
          <cell r="AW1257">
            <v>0</v>
          </cell>
          <cell r="AX1257">
            <v>0</v>
          </cell>
          <cell r="AY1257">
            <v>24016153</v>
          </cell>
          <cell r="AZ1257">
            <v>0</v>
          </cell>
          <cell r="BA1257">
            <v>0</v>
          </cell>
          <cell r="BB1257">
            <v>0</v>
          </cell>
          <cell r="BC1257">
            <v>0</v>
          </cell>
          <cell r="BD1257">
            <v>0</v>
          </cell>
          <cell r="BE1257">
            <v>11879741</v>
          </cell>
          <cell r="BF1257">
            <v>0</v>
          </cell>
          <cell r="BG1257">
            <v>0</v>
          </cell>
          <cell r="BH1257">
            <v>0</v>
          </cell>
          <cell r="BI1257">
            <v>0</v>
          </cell>
          <cell r="BJ1257">
            <v>51914504</v>
          </cell>
        </row>
        <row r="1258">
          <cell r="A1258" t="str">
            <v>***       Reg Asset - Market Ready</v>
          </cell>
          <cell r="C1258">
            <v>0</v>
          </cell>
          <cell r="D1258">
            <v>0</v>
          </cell>
          <cell r="E1258">
            <v>0</v>
          </cell>
          <cell r="F1258">
            <v>0</v>
          </cell>
          <cell r="G1258">
            <v>0</v>
          </cell>
          <cell r="H1258">
            <v>0</v>
          </cell>
          <cell r="I1258">
            <v>0</v>
          </cell>
          <cell r="J1258">
            <v>0</v>
          </cell>
          <cell r="K1258">
            <v>0</v>
          </cell>
          <cell r="L1258">
            <v>0</v>
          </cell>
          <cell r="M1258">
            <v>0</v>
          </cell>
          <cell r="N1258">
            <v>0</v>
          </cell>
          <cell r="O1258">
            <v>0</v>
          </cell>
          <cell r="P1258">
            <v>0</v>
          </cell>
          <cell r="Q1258">
            <v>0</v>
          </cell>
          <cell r="R1258">
            <v>0</v>
          </cell>
          <cell r="S1258">
            <v>0</v>
          </cell>
          <cell r="T1258">
            <v>0</v>
          </cell>
          <cell r="U1258">
            <v>0</v>
          </cell>
          <cell r="V1258">
            <v>0</v>
          </cell>
          <cell r="W1258">
            <v>0</v>
          </cell>
          <cell r="X1258">
            <v>0</v>
          </cell>
          <cell r="Y1258">
            <v>0</v>
          </cell>
          <cell r="Z1258">
            <v>0</v>
          </cell>
          <cell r="AA1258">
            <v>0</v>
          </cell>
          <cell r="AB1258">
            <v>0</v>
          </cell>
          <cell r="AC1258">
            <v>0</v>
          </cell>
          <cell r="AD1258">
            <v>0</v>
          </cell>
          <cell r="AE1258">
            <v>0</v>
          </cell>
          <cell r="AF1258">
            <v>0</v>
          </cell>
          <cell r="AG1258">
            <v>0</v>
          </cell>
          <cell r="AH1258">
            <v>0</v>
          </cell>
          <cell r="AI1258">
            <v>0</v>
          </cell>
          <cell r="AJ1258">
            <v>0</v>
          </cell>
          <cell r="AK1258">
            <v>0</v>
          </cell>
          <cell r="AL1258">
            <v>0</v>
          </cell>
          <cell r="AM1258">
            <v>0</v>
          </cell>
          <cell r="AN1258">
            <v>0</v>
          </cell>
          <cell r="AO1258">
            <v>0</v>
          </cell>
          <cell r="AP1258">
            <v>0</v>
          </cell>
          <cell r="AQ1258">
            <v>0</v>
          </cell>
          <cell r="AR1258">
            <v>0</v>
          </cell>
          <cell r="AS1258">
            <v>0</v>
          </cell>
          <cell r="AT1258">
            <v>0</v>
          </cell>
          <cell r="AU1258">
            <v>0</v>
          </cell>
          <cell r="AV1258">
            <v>0</v>
          </cell>
          <cell r="AW1258">
            <v>0</v>
          </cell>
          <cell r="AX1258">
            <v>0</v>
          </cell>
          <cell r="AY1258">
            <v>0</v>
          </cell>
          <cell r="AZ1258">
            <v>0</v>
          </cell>
          <cell r="BA1258">
            <v>0</v>
          </cell>
          <cell r="BB1258">
            <v>0</v>
          </cell>
          <cell r="BC1258">
            <v>0</v>
          </cell>
          <cell r="BD1258">
            <v>0</v>
          </cell>
          <cell r="BE1258">
            <v>0</v>
          </cell>
          <cell r="BF1258">
            <v>0</v>
          </cell>
          <cell r="BG1258">
            <v>0</v>
          </cell>
          <cell r="BH1258">
            <v>0</v>
          </cell>
          <cell r="BI1258">
            <v>0</v>
          </cell>
          <cell r="BJ1258">
            <v>0</v>
          </cell>
        </row>
        <row r="1259">
          <cell r="A1259" t="str">
            <v>***       Reg Asset - MEU</v>
          </cell>
          <cell r="C1259">
            <v>0</v>
          </cell>
          <cell r="D1259">
            <v>0</v>
          </cell>
          <cell r="E1259">
            <v>0</v>
          </cell>
          <cell r="F1259">
            <v>0</v>
          </cell>
          <cell r="G1259">
            <v>0</v>
          </cell>
          <cell r="H1259">
            <v>0</v>
          </cell>
          <cell r="I1259">
            <v>0</v>
          </cell>
          <cell r="J1259">
            <v>0</v>
          </cell>
          <cell r="K1259">
            <v>0</v>
          </cell>
          <cell r="L1259">
            <v>0</v>
          </cell>
          <cell r="M1259">
            <v>0</v>
          </cell>
          <cell r="N1259">
            <v>0</v>
          </cell>
          <cell r="O1259">
            <v>0</v>
          </cell>
          <cell r="P1259">
            <v>0</v>
          </cell>
          <cell r="Q1259">
            <v>0</v>
          </cell>
          <cell r="R1259">
            <v>0</v>
          </cell>
          <cell r="S1259">
            <v>0</v>
          </cell>
          <cell r="T1259">
            <v>0</v>
          </cell>
          <cell r="U1259">
            <v>0</v>
          </cell>
          <cell r="V1259">
            <v>0</v>
          </cell>
          <cell r="W1259">
            <v>0</v>
          </cell>
          <cell r="X1259">
            <v>0</v>
          </cell>
          <cell r="Y1259">
            <v>0</v>
          </cell>
          <cell r="Z1259">
            <v>0</v>
          </cell>
          <cell r="AA1259">
            <v>0</v>
          </cell>
          <cell r="AB1259">
            <v>0</v>
          </cell>
          <cell r="AC1259">
            <v>0</v>
          </cell>
          <cell r="AD1259">
            <v>0</v>
          </cell>
          <cell r="AE1259">
            <v>0</v>
          </cell>
          <cell r="AF1259">
            <v>0</v>
          </cell>
          <cell r="AG1259">
            <v>0</v>
          </cell>
          <cell r="AH1259">
            <v>0</v>
          </cell>
          <cell r="AI1259">
            <v>0</v>
          </cell>
          <cell r="AJ1259">
            <v>0</v>
          </cell>
          <cell r="AK1259">
            <v>0</v>
          </cell>
          <cell r="AL1259">
            <v>0</v>
          </cell>
          <cell r="AM1259">
            <v>0</v>
          </cell>
          <cell r="AN1259">
            <v>0</v>
          </cell>
          <cell r="AO1259">
            <v>0</v>
          </cell>
          <cell r="AP1259">
            <v>0</v>
          </cell>
          <cell r="AQ1259">
            <v>0</v>
          </cell>
          <cell r="AR1259">
            <v>0</v>
          </cell>
          <cell r="AS1259">
            <v>0</v>
          </cell>
          <cell r="AT1259">
            <v>0</v>
          </cell>
          <cell r="AU1259">
            <v>0</v>
          </cell>
          <cell r="AV1259">
            <v>0</v>
          </cell>
          <cell r="AW1259">
            <v>0</v>
          </cell>
          <cell r="AX1259">
            <v>0</v>
          </cell>
          <cell r="AY1259">
            <v>0</v>
          </cell>
          <cell r="AZ1259">
            <v>0</v>
          </cell>
          <cell r="BA1259">
            <v>0</v>
          </cell>
          <cell r="BB1259">
            <v>0</v>
          </cell>
          <cell r="BC1259">
            <v>0</v>
          </cell>
          <cell r="BD1259">
            <v>0</v>
          </cell>
          <cell r="BE1259">
            <v>0</v>
          </cell>
          <cell r="BF1259">
            <v>0</v>
          </cell>
          <cell r="BG1259">
            <v>0</v>
          </cell>
          <cell r="BH1259">
            <v>0</v>
          </cell>
          <cell r="BI1259">
            <v>0</v>
          </cell>
          <cell r="BJ1259">
            <v>0</v>
          </cell>
        </row>
        <row r="1260">
          <cell r="A1260" t="str">
            <v>***       Reg Asset - OEB Costs</v>
          </cell>
          <cell r="C1260">
            <v>0</v>
          </cell>
          <cell r="D1260">
            <v>0</v>
          </cell>
          <cell r="E1260">
            <v>0</v>
          </cell>
          <cell r="F1260">
            <v>0</v>
          </cell>
          <cell r="G1260">
            <v>6317823.54</v>
          </cell>
          <cell r="H1260">
            <v>0</v>
          </cell>
          <cell r="I1260">
            <v>0</v>
          </cell>
          <cell r="J1260">
            <v>0</v>
          </cell>
          <cell r="K1260">
            <v>6317823.54</v>
          </cell>
          <cell r="L1260">
            <v>0</v>
          </cell>
          <cell r="M1260">
            <v>0</v>
          </cell>
          <cell r="N1260">
            <v>0</v>
          </cell>
          <cell r="O1260">
            <v>0</v>
          </cell>
          <cell r="P1260">
            <v>0</v>
          </cell>
          <cell r="Q1260">
            <v>0</v>
          </cell>
          <cell r="R1260">
            <v>0</v>
          </cell>
          <cell r="S1260">
            <v>0</v>
          </cell>
          <cell r="T1260">
            <v>0</v>
          </cell>
          <cell r="U1260">
            <v>0</v>
          </cell>
          <cell r="V1260">
            <v>6317823.54</v>
          </cell>
          <cell r="W1260">
            <v>0</v>
          </cell>
          <cell r="X1260">
            <v>0</v>
          </cell>
          <cell r="Y1260">
            <v>0</v>
          </cell>
          <cell r="Z1260">
            <v>0</v>
          </cell>
          <cell r="AA1260">
            <v>0</v>
          </cell>
          <cell r="AB1260">
            <v>0</v>
          </cell>
          <cell r="AC1260">
            <v>0</v>
          </cell>
          <cell r="AD1260">
            <v>0</v>
          </cell>
          <cell r="AE1260">
            <v>0</v>
          </cell>
          <cell r="AF1260">
            <v>0</v>
          </cell>
          <cell r="AG1260">
            <v>0</v>
          </cell>
          <cell r="AH1260">
            <v>0</v>
          </cell>
          <cell r="AI1260">
            <v>0</v>
          </cell>
          <cell r="AJ1260">
            <v>0</v>
          </cell>
          <cell r="AK1260">
            <v>0</v>
          </cell>
          <cell r="AL1260">
            <v>0</v>
          </cell>
          <cell r="AM1260">
            <v>0</v>
          </cell>
          <cell r="AN1260">
            <v>0</v>
          </cell>
          <cell r="AO1260">
            <v>0</v>
          </cell>
          <cell r="AP1260">
            <v>0</v>
          </cell>
          <cell r="AQ1260">
            <v>0</v>
          </cell>
          <cell r="AR1260">
            <v>0</v>
          </cell>
          <cell r="AS1260">
            <v>0</v>
          </cell>
          <cell r="AT1260">
            <v>0</v>
          </cell>
          <cell r="AU1260">
            <v>6317823.54</v>
          </cell>
          <cell r="AV1260">
            <v>0</v>
          </cell>
          <cell r="AW1260">
            <v>0</v>
          </cell>
          <cell r="AX1260">
            <v>0</v>
          </cell>
          <cell r="AY1260">
            <v>6317823.54</v>
          </cell>
          <cell r="AZ1260">
            <v>0</v>
          </cell>
          <cell r="BA1260">
            <v>0</v>
          </cell>
          <cell r="BB1260">
            <v>0</v>
          </cell>
          <cell r="BC1260">
            <v>0</v>
          </cell>
          <cell r="BD1260">
            <v>0</v>
          </cell>
          <cell r="BE1260">
            <v>0</v>
          </cell>
          <cell r="BF1260">
            <v>0</v>
          </cell>
          <cell r="BG1260">
            <v>0</v>
          </cell>
          <cell r="BH1260">
            <v>0</v>
          </cell>
          <cell r="BI1260">
            <v>0</v>
          </cell>
          <cell r="BJ1260">
            <v>6317823.54</v>
          </cell>
        </row>
        <row r="1261">
          <cell r="A1261" t="str">
            <v>***       Reg Asset - OPEB</v>
          </cell>
          <cell r="C1261">
            <v>0.28000000000000003</v>
          </cell>
          <cell r="D1261">
            <v>136676701.77000001</v>
          </cell>
          <cell r="E1261">
            <v>0</v>
          </cell>
          <cell r="F1261">
            <v>136676701.77000001</v>
          </cell>
          <cell r="G1261">
            <v>178196277.69</v>
          </cell>
          <cell r="H1261">
            <v>0</v>
          </cell>
          <cell r="I1261">
            <v>0</v>
          </cell>
          <cell r="J1261">
            <v>0</v>
          </cell>
          <cell r="K1261">
            <v>178196277.69</v>
          </cell>
          <cell r="L1261">
            <v>0</v>
          </cell>
          <cell r="M1261">
            <v>0</v>
          </cell>
          <cell r="N1261">
            <v>0</v>
          </cell>
          <cell r="O1261">
            <v>0</v>
          </cell>
          <cell r="P1261">
            <v>0</v>
          </cell>
          <cell r="Q1261">
            <v>3143787.01</v>
          </cell>
          <cell r="R1261">
            <v>-1253000</v>
          </cell>
          <cell r="S1261">
            <v>0</v>
          </cell>
          <cell r="T1261">
            <v>0</v>
          </cell>
          <cell r="U1261">
            <v>0</v>
          </cell>
          <cell r="V1261">
            <v>316763766.75</v>
          </cell>
          <cell r="W1261">
            <v>0</v>
          </cell>
          <cell r="X1261">
            <v>0</v>
          </cell>
          <cell r="Y1261">
            <v>0</v>
          </cell>
          <cell r="Z1261">
            <v>0</v>
          </cell>
          <cell r="AA1261">
            <v>0</v>
          </cell>
          <cell r="AB1261">
            <v>0</v>
          </cell>
          <cell r="AC1261">
            <v>0</v>
          </cell>
          <cell r="AD1261">
            <v>0</v>
          </cell>
          <cell r="AE1261">
            <v>0</v>
          </cell>
          <cell r="AF1261">
            <v>0</v>
          </cell>
          <cell r="AG1261">
            <v>0</v>
          </cell>
          <cell r="AH1261">
            <v>0</v>
          </cell>
          <cell r="AI1261">
            <v>0</v>
          </cell>
          <cell r="AJ1261">
            <v>0</v>
          </cell>
          <cell r="AK1261">
            <v>0</v>
          </cell>
          <cell r="AL1261">
            <v>0</v>
          </cell>
          <cell r="AM1261">
            <v>0</v>
          </cell>
          <cell r="AN1261">
            <v>0</v>
          </cell>
          <cell r="AO1261">
            <v>0</v>
          </cell>
          <cell r="AP1261">
            <v>0</v>
          </cell>
          <cell r="AQ1261">
            <v>0.28000000000000003</v>
          </cell>
          <cell r="AR1261">
            <v>136676701.77000001</v>
          </cell>
          <cell r="AS1261">
            <v>0</v>
          </cell>
          <cell r="AT1261">
            <v>136676701.77000001</v>
          </cell>
          <cell r="AU1261">
            <v>178196277.69</v>
          </cell>
          <cell r="AV1261">
            <v>0</v>
          </cell>
          <cell r="AW1261">
            <v>0</v>
          </cell>
          <cell r="AX1261">
            <v>0</v>
          </cell>
          <cell r="AY1261">
            <v>178196277.69</v>
          </cell>
          <cell r="AZ1261">
            <v>0</v>
          </cell>
          <cell r="BA1261">
            <v>0</v>
          </cell>
          <cell r="BB1261">
            <v>0</v>
          </cell>
          <cell r="BC1261">
            <v>0</v>
          </cell>
          <cell r="BD1261">
            <v>0</v>
          </cell>
          <cell r="BE1261">
            <v>3143787.01</v>
          </cell>
          <cell r="BF1261">
            <v>-1253000</v>
          </cell>
          <cell r="BG1261">
            <v>0</v>
          </cell>
          <cell r="BH1261">
            <v>0</v>
          </cell>
          <cell r="BI1261">
            <v>0</v>
          </cell>
          <cell r="BJ1261">
            <v>316763766.75</v>
          </cell>
        </row>
        <row r="1262">
          <cell r="A1262" t="str">
            <v>***       Reg Asset - Pension Obligation</v>
          </cell>
          <cell r="C1262">
            <v>1514736000.5999999</v>
          </cell>
          <cell r="D1262">
            <v>0</v>
          </cell>
          <cell r="E1262">
            <v>0</v>
          </cell>
          <cell r="F1262">
            <v>0</v>
          </cell>
          <cell r="G1262">
            <v>0</v>
          </cell>
          <cell r="H1262">
            <v>0</v>
          </cell>
          <cell r="I1262">
            <v>0</v>
          </cell>
          <cell r="J1262">
            <v>0</v>
          </cell>
          <cell r="K1262">
            <v>0</v>
          </cell>
          <cell r="L1262">
            <v>0</v>
          </cell>
          <cell r="M1262">
            <v>0</v>
          </cell>
          <cell r="N1262">
            <v>0</v>
          </cell>
          <cell r="O1262">
            <v>0</v>
          </cell>
          <cell r="P1262">
            <v>0</v>
          </cell>
          <cell r="Q1262">
            <v>0</v>
          </cell>
          <cell r="R1262">
            <v>0</v>
          </cell>
          <cell r="S1262">
            <v>0</v>
          </cell>
          <cell r="T1262">
            <v>0</v>
          </cell>
          <cell r="U1262">
            <v>0</v>
          </cell>
          <cell r="V1262">
            <v>1514736000.5999999</v>
          </cell>
          <cell r="W1262">
            <v>0</v>
          </cell>
          <cell r="X1262">
            <v>0</v>
          </cell>
          <cell r="Y1262">
            <v>0</v>
          </cell>
          <cell r="Z1262">
            <v>0</v>
          </cell>
          <cell r="AA1262">
            <v>0</v>
          </cell>
          <cell r="AB1262">
            <v>0</v>
          </cell>
          <cell r="AC1262">
            <v>0</v>
          </cell>
          <cell r="AD1262">
            <v>0</v>
          </cell>
          <cell r="AE1262">
            <v>0</v>
          </cell>
          <cell r="AF1262">
            <v>0</v>
          </cell>
          <cell r="AG1262">
            <v>0</v>
          </cell>
          <cell r="AH1262">
            <v>0</v>
          </cell>
          <cell r="AI1262">
            <v>0</v>
          </cell>
          <cell r="AJ1262">
            <v>0</v>
          </cell>
          <cell r="AK1262">
            <v>0</v>
          </cell>
          <cell r="AL1262">
            <v>0</v>
          </cell>
          <cell r="AM1262">
            <v>0</v>
          </cell>
          <cell r="AN1262">
            <v>0</v>
          </cell>
          <cell r="AO1262">
            <v>0</v>
          </cell>
          <cell r="AP1262">
            <v>0</v>
          </cell>
          <cell r="AQ1262">
            <v>1514736000.5999999</v>
          </cell>
          <cell r="AR1262">
            <v>0</v>
          </cell>
          <cell r="AS1262">
            <v>0</v>
          </cell>
          <cell r="AT1262">
            <v>0</v>
          </cell>
          <cell r="AU1262">
            <v>0</v>
          </cell>
          <cell r="AV1262">
            <v>0</v>
          </cell>
          <cell r="AW1262">
            <v>0</v>
          </cell>
          <cell r="AX1262">
            <v>0</v>
          </cell>
          <cell r="AY1262">
            <v>0</v>
          </cell>
          <cell r="AZ1262">
            <v>0</v>
          </cell>
          <cell r="BA1262">
            <v>0</v>
          </cell>
          <cell r="BB1262">
            <v>0</v>
          </cell>
          <cell r="BC1262">
            <v>0</v>
          </cell>
          <cell r="BD1262">
            <v>0</v>
          </cell>
          <cell r="BE1262">
            <v>0</v>
          </cell>
          <cell r="BF1262">
            <v>0</v>
          </cell>
          <cell r="BG1262">
            <v>0</v>
          </cell>
          <cell r="BH1262">
            <v>0</v>
          </cell>
          <cell r="BI1262">
            <v>0</v>
          </cell>
          <cell r="BJ1262">
            <v>1514736000.5999999</v>
          </cell>
        </row>
        <row r="1263">
          <cell r="A1263" t="str">
            <v>***       Reg Asset - RCVA</v>
          </cell>
          <cell r="C1263">
            <v>0</v>
          </cell>
          <cell r="D1263">
            <v>0</v>
          </cell>
          <cell r="E1263">
            <v>0</v>
          </cell>
          <cell r="F1263">
            <v>0</v>
          </cell>
          <cell r="G1263">
            <v>239361.72</v>
          </cell>
          <cell r="H1263">
            <v>0</v>
          </cell>
          <cell r="I1263">
            <v>0</v>
          </cell>
          <cell r="J1263">
            <v>0</v>
          </cell>
          <cell r="K1263">
            <v>239361.72</v>
          </cell>
          <cell r="L1263">
            <v>0</v>
          </cell>
          <cell r="M1263">
            <v>0</v>
          </cell>
          <cell r="N1263">
            <v>0</v>
          </cell>
          <cell r="O1263">
            <v>0</v>
          </cell>
          <cell r="P1263">
            <v>0</v>
          </cell>
          <cell r="Q1263">
            <v>0</v>
          </cell>
          <cell r="R1263">
            <v>98533.39</v>
          </cell>
          <cell r="S1263">
            <v>0</v>
          </cell>
          <cell r="T1263">
            <v>0</v>
          </cell>
          <cell r="U1263">
            <v>0</v>
          </cell>
          <cell r="V1263">
            <v>337895.11</v>
          </cell>
          <cell r="W1263">
            <v>0</v>
          </cell>
          <cell r="X1263">
            <v>0</v>
          </cell>
          <cell r="Y1263">
            <v>0</v>
          </cell>
          <cell r="Z1263">
            <v>0</v>
          </cell>
          <cell r="AA1263">
            <v>0</v>
          </cell>
          <cell r="AB1263">
            <v>0</v>
          </cell>
          <cell r="AC1263">
            <v>0</v>
          </cell>
          <cell r="AD1263">
            <v>0</v>
          </cell>
          <cell r="AE1263">
            <v>0</v>
          </cell>
          <cell r="AF1263">
            <v>0</v>
          </cell>
          <cell r="AG1263">
            <v>0</v>
          </cell>
          <cell r="AH1263">
            <v>0</v>
          </cell>
          <cell r="AI1263">
            <v>0</v>
          </cell>
          <cell r="AJ1263">
            <v>0</v>
          </cell>
          <cell r="AK1263">
            <v>0</v>
          </cell>
          <cell r="AL1263">
            <v>0</v>
          </cell>
          <cell r="AM1263">
            <v>0</v>
          </cell>
          <cell r="AN1263">
            <v>0</v>
          </cell>
          <cell r="AO1263">
            <v>0</v>
          </cell>
          <cell r="AP1263">
            <v>0</v>
          </cell>
          <cell r="AQ1263">
            <v>0</v>
          </cell>
          <cell r="AR1263">
            <v>0</v>
          </cell>
          <cell r="AS1263">
            <v>0</v>
          </cell>
          <cell r="AT1263">
            <v>0</v>
          </cell>
          <cell r="AU1263">
            <v>239361.72</v>
          </cell>
          <cell r="AV1263">
            <v>0</v>
          </cell>
          <cell r="AW1263">
            <v>0</v>
          </cell>
          <cell r="AX1263">
            <v>0</v>
          </cell>
          <cell r="AY1263">
            <v>239361.72</v>
          </cell>
          <cell r="AZ1263">
            <v>0</v>
          </cell>
          <cell r="BA1263">
            <v>0</v>
          </cell>
          <cell r="BB1263">
            <v>0</v>
          </cell>
          <cell r="BC1263">
            <v>0</v>
          </cell>
          <cell r="BD1263">
            <v>0</v>
          </cell>
          <cell r="BE1263">
            <v>0</v>
          </cell>
          <cell r="BF1263">
            <v>98533.39</v>
          </cell>
          <cell r="BG1263">
            <v>0</v>
          </cell>
          <cell r="BH1263">
            <v>0</v>
          </cell>
          <cell r="BI1263">
            <v>0</v>
          </cell>
          <cell r="BJ1263">
            <v>337895.11</v>
          </cell>
        </row>
        <row r="1264">
          <cell r="A1264" t="str">
            <v>***       Reg Asset - Rider Recovery</v>
          </cell>
          <cell r="C1264">
            <v>0</v>
          </cell>
          <cell r="D1264">
            <v>0</v>
          </cell>
          <cell r="E1264">
            <v>0</v>
          </cell>
          <cell r="F1264">
            <v>0</v>
          </cell>
          <cell r="G1264">
            <v>0</v>
          </cell>
          <cell r="H1264">
            <v>0</v>
          </cell>
          <cell r="I1264">
            <v>0</v>
          </cell>
          <cell r="J1264">
            <v>0</v>
          </cell>
          <cell r="K1264">
            <v>0</v>
          </cell>
          <cell r="L1264">
            <v>0</v>
          </cell>
          <cell r="M1264">
            <v>0</v>
          </cell>
          <cell r="N1264">
            <v>0</v>
          </cell>
          <cell r="O1264">
            <v>0</v>
          </cell>
          <cell r="P1264">
            <v>0</v>
          </cell>
          <cell r="Q1264">
            <v>0</v>
          </cell>
          <cell r="R1264">
            <v>0</v>
          </cell>
          <cell r="S1264">
            <v>0</v>
          </cell>
          <cell r="T1264">
            <v>0</v>
          </cell>
          <cell r="U1264">
            <v>0</v>
          </cell>
          <cell r="V1264">
            <v>0</v>
          </cell>
          <cell r="W1264">
            <v>0</v>
          </cell>
          <cell r="X1264">
            <v>0</v>
          </cell>
          <cell r="Y1264">
            <v>0</v>
          </cell>
          <cell r="Z1264">
            <v>0</v>
          </cell>
          <cell r="AA1264">
            <v>0</v>
          </cell>
          <cell r="AB1264">
            <v>0</v>
          </cell>
          <cell r="AC1264">
            <v>0</v>
          </cell>
          <cell r="AD1264">
            <v>0</v>
          </cell>
          <cell r="AE1264">
            <v>0</v>
          </cell>
          <cell r="AF1264">
            <v>0</v>
          </cell>
          <cell r="AG1264">
            <v>0</v>
          </cell>
          <cell r="AH1264">
            <v>0</v>
          </cell>
          <cell r="AI1264">
            <v>0</v>
          </cell>
          <cell r="AJ1264">
            <v>0</v>
          </cell>
          <cell r="AK1264">
            <v>0</v>
          </cell>
          <cell r="AL1264">
            <v>0</v>
          </cell>
          <cell r="AM1264">
            <v>0</v>
          </cell>
          <cell r="AN1264">
            <v>0</v>
          </cell>
          <cell r="AO1264">
            <v>0</v>
          </cell>
          <cell r="AP1264">
            <v>0</v>
          </cell>
          <cell r="AQ1264">
            <v>0</v>
          </cell>
          <cell r="AR1264">
            <v>0</v>
          </cell>
          <cell r="AS1264">
            <v>0</v>
          </cell>
          <cell r="AT1264">
            <v>0</v>
          </cell>
          <cell r="AU1264">
            <v>0</v>
          </cell>
          <cell r="AV1264">
            <v>0</v>
          </cell>
          <cell r="AW1264">
            <v>0</v>
          </cell>
          <cell r="AX1264">
            <v>0</v>
          </cell>
          <cell r="AY1264">
            <v>0</v>
          </cell>
          <cell r="AZ1264">
            <v>0</v>
          </cell>
          <cell r="BA1264">
            <v>0</v>
          </cell>
          <cell r="BB1264">
            <v>0</v>
          </cell>
          <cell r="BC1264">
            <v>0</v>
          </cell>
          <cell r="BD1264">
            <v>0</v>
          </cell>
          <cell r="BE1264">
            <v>0</v>
          </cell>
          <cell r="BF1264">
            <v>0</v>
          </cell>
          <cell r="BG1264">
            <v>0</v>
          </cell>
          <cell r="BH1264">
            <v>0</v>
          </cell>
          <cell r="BI1264">
            <v>0</v>
          </cell>
          <cell r="BJ1264">
            <v>0</v>
          </cell>
        </row>
        <row r="1265">
          <cell r="A1265" t="str">
            <v>***       Reg Asset - RRRP</v>
          </cell>
          <cell r="C1265">
            <v>0</v>
          </cell>
          <cell r="D1265">
            <v>0</v>
          </cell>
          <cell r="E1265">
            <v>0</v>
          </cell>
          <cell r="F1265">
            <v>0</v>
          </cell>
          <cell r="G1265">
            <v>-6203739.1900000004</v>
          </cell>
          <cell r="H1265">
            <v>0</v>
          </cell>
          <cell r="I1265">
            <v>0</v>
          </cell>
          <cell r="J1265">
            <v>0</v>
          </cell>
          <cell r="K1265">
            <v>-6203739.1900000004</v>
          </cell>
          <cell r="L1265">
            <v>0</v>
          </cell>
          <cell r="M1265">
            <v>0</v>
          </cell>
          <cell r="N1265">
            <v>0</v>
          </cell>
          <cell r="O1265">
            <v>0</v>
          </cell>
          <cell r="P1265">
            <v>0</v>
          </cell>
          <cell r="Q1265">
            <v>0</v>
          </cell>
          <cell r="R1265">
            <v>0</v>
          </cell>
          <cell r="S1265">
            <v>0</v>
          </cell>
          <cell r="T1265">
            <v>0</v>
          </cell>
          <cell r="U1265">
            <v>0</v>
          </cell>
          <cell r="V1265">
            <v>-6203739.1900000004</v>
          </cell>
          <cell r="W1265">
            <v>0</v>
          </cell>
          <cell r="X1265">
            <v>0</v>
          </cell>
          <cell r="Y1265">
            <v>0</v>
          </cell>
          <cell r="Z1265">
            <v>0</v>
          </cell>
          <cell r="AA1265">
            <v>0</v>
          </cell>
          <cell r="AB1265">
            <v>0</v>
          </cell>
          <cell r="AC1265">
            <v>0</v>
          </cell>
          <cell r="AD1265">
            <v>0</v>
          </cell>
          <cell r="AE1265">
            <v>0</v>
          </cell>
          <cell r="AF1265">
            <v>0</v>
          </cell>
          <cell r="AG1265">
            <v>0</v>
          </cell>
          <cell r="AH1265">
            <v>0</v>
          </cell>
          <cell r="AI1265">
            <v>0</v>
          </cell>
          <cell r="AJ1265">
            <v>0</v>
          </cell>
          <cell r="AK1265">
            <v>0</v>
          </cell>
          <cell r="AL1265">
            <v>0</v>
          </cell>
          <cell r="AM1265">
            <v>0</v>
          </cell>
          <cell r="AN1265">
            <v>0</v>
          </cell>
          <cell r="AO1265">
            <v>0</v>
          </cell>
          <cell r="AP1265">
            <v>0</v>
          </cell>
          <cell r="AQ1265">
            <v>0</v>
          </cell>
          <cell r="AR1265">
            <v>0</v>
          </cell>
          <cell r="AS1265">
            <v>0</v>
          </cell>
          <cell r="AT1265">
            <v>0</v>
          </cell>
          <cell r="AU1265">
            <v>-6203739.1900000004</v>
          </cell>
          <cell r="AV1265">
            <v>0</v>
          </cell>
          <cell r="AW1265">
            <v>0</v>
          </cell>
          <cell r="AX1265">
            <v>0</v>
          </cell>
          <cell r="AY1265">
            <v>-6203739.1900000004</v>
          </cell>
          <cell r="AZ1265">
            <v>0</v>
          </cell>
          <cell r="BA1265">
            <v>0</v>
          </cell>
          <cell r="BB1265">
            <v>0</v>
          </cell>
          <cell r="BC1265">
            <v>0</v>
          </cell>
          <cell r="BD1265">
            <v>0</v>
          </cell>
          <cell r="BE1265">
            <v>0</v>
          </cell>
          <cell r="BF1265">
            <v>0</v>
          </cell>
          <cell r="BG1265">
            <v>0</v>
          </cell>
          <cell r="BH1265">
            <v>0</v>
          </cell>
          <cell r="BI1265">
            <v>0</v>
          </cell>
          <cell r="BJ1265">
            <v>-6203739.1900000004</v>
          </cell>
        </row>
        <row r="1266">
          <cell r="A1266" t="str">
            <v>***       Reg Asset - RSVA</v>
          </cell>
          <cell r="C1266">
            <v>0</v>
          </cell>
          <cell r="D1266">
            <v>0</v>
          </cell>
          <cell r="E1266">
            <v>0</v>
          </cell>
          <cell r="F1266">
            <v>0</v>
          </cell>
          <cell r="G1266">
            <v>-45789802.43</v>
          </cell>
          <cell r="H1266">
            <v>0</v>
          </cell>
          <cell r="I1266">
            <v>0</v>
          </cell>
          <cell r="J1266">
            <v>0</v>
          </cell>
          <cell r="K1266">
            <v>-45789802.43</v>
          </cell>
          <cell r="L1266">
            <v>0</v>
          </cell>
          <cell r="M1266">
            <v>0</v>
          </cell>
          <cell r="N1266">
            <v>0</v>
          </cell>
          <cell r="O1266">
            <v>0</v>
          </cell>
          <cell r="P1266">
            <v>0</v>
          </cell>
          <cell r="Q1266">
            <v>0</v>
          </cell>
          <cell r="R1266">
            <v>-8212839.7000000002</v>
          </cell>
          <cell r="S1266">
            <v>0</v>
          </cell>
          <cell r="T1266">
            <v>0</v>
          </cell>
          <cell r="U1266">
            <v>0</v>
          </cell>
          <cell r="V1266">
            <v>-54002642.130000003</v>
          </cell>
          <cell r="W1266">
            <v>0</v>
          </cell>
          <cell r="X1266">
            <v>0</v>
          </cell>
          <cell r="Y1266">
            <v>0</v>
          </cell>
          <cell r="Z1266">
            <v>0</v>
          </cell>
          <cell r="AA1266">
            <v>0</v>
          </cell>
          <cell r="AB1266">
            <v>0</v>
          </cell>
          <cell r="AC1266">
            <v>0</v>
          </cell>
          <cell r="AD1266">
            <v>0</v>
          </cell>
          <cell r="AE1266">
            <v>0</v>
          </cell>
          <cell r="AF1266">
            <v>0</v>
          </cell>
          <cell r="AG1266">
            <v>0</v>
          </cell>
          <cell r="AH1266">
            <v>0</v>
          </cell>
          <cell r="AI1266">
            <v>0</v>
          </cell>
          <cell r="AJ1266">
            <v>0</v>
          </cell>
          <cell r="AK1266">
            <v>0</v>
          </cell>
          <cell r="AL1266">
            <v>0</v>
          </cell>
          <cell r="AM1266">
            <v>0</v>
          </cell>
          <cell r="AN1266">
            <v>0</v>
          </cell>
          <cell r="AO1266">
            <v>0</v>
          </cell>
          <cell r="AP1266">
            <v>0</v>
          </cell>
          <cell r="AQ1266">
            <v>0</v>
          </cell>
          <cell r="AR1266">
            <v>0</v>
          </cell>
          <cell r="AS1266">
            <v>0</v>
          </cell>
          <cell r="AT1266">
            <v>0</v>
          </cell>
          <cell r="AU1266">
            <v>-45789802.43</v>
          </cell>
          <cell r="AV1266">
            <v>0</v>
          </cell>
          <cell r="AW1266">
            <v>0</v>
          </cell>
          <cell r="AX1266">
            <v>0</v>
          </cell>
          <cell r="AY1266">
            <v>-45789802.43</v>
          </cell>
          <cell r="AZ1266">
            <v>0</v>
          </cell>
          <cell r="BA1266">
            <v>0</v>
          </cell>
          <cell r="BB1266">
            <v>0</v>
          </cell>
          <cell r="BC1266">
            <v>0</v>
          </cell>
          <cell r="BD1266">
            <v>0</v>
          </cell>
          <cell r="BE1266">
            <v>0</v>
          </cell>
          <cell r="BF1266">
            <v>-8212839.7000000002</v>
          </cell>
          <cell r="BG1266">
            <v>0</v>
          </cell>
          <cell r="BH1266">
            <v>0</v>
          </cell>
          <cell r="BI1266">
            <v>0</v>
          </cell>
          <cell r="BJ1266">
            <v>-54002642.130000003</v>
          </cell>
        </row>
        <row r="1267">
          <cell r="A1267" t="str">
            <v>***       Reg Asset - Smart Metering</v>
          </cell>
          <cell r="C1267">
            <v>0</v>
          </cell>
          <cell r="D1267">
            <v>0</v>
          </cell>
          <cell r="E1267">
            <v>0</v>
          </cell>
          <cell r="F1267">
            <v>0</v>
          </cell>
          <cell r="G1267">
            <v>-5692659.8799999999</v>
          </cell>
          <cell r="H1267">
            <v>0</v>
          </cell>
          <cell r="I1267">
            <v>0</v>
          </cell>
          <cell r="J1267">
            <v>0</v>
          </cell>
          <cell r="K1267">
            <v>-5692659.8799999999</v>
          </cell>
          <cell r="L1267">
            <v>0</v>
          </cell>
          <cell r="M1267">
            <v>0</v>
          </cell>
          <cell r="N1267">
            <v>0</v>
          </cell>
          <cell r="O1267">
            <v>0</v>
          </cell>
          <cell r="P1267">
            <v>0</v>
          </cell>
          <cell r="Q1267">
            <v>0</v>
          </cell>
          <cell r="R1267">
            <v>1795348.39</v>
          </cell>
          <cell r="S1267">
            <v>0</v>
          </cell>
          <cell r="T1267">
            <v>0</v>
          </cell>
          <cell r="U1267">
            <v>0</v>
          </cell>
          <cell r="V1267">
            <v>-3897311.49</v>
          </cell>
          <cell r="W1267">
            <v>0</v>
          </cell>
          <cell r="X1267">
            <v>0</v>
          </cell>
          <cell r="Y1267">
            <v>0</v>
          </cell>
          <cell r="Z1267">
            <v>0</v>
          </cell>
          <cell r="AA1267">
            <v>0</v>
          </cell>
          <cell r="AB1267">
            <v>0</v>
          </cell>
          <cell r="AC1267">
            <v>0</v>
          </cell>
          <cell r="AD1267">
            <v>0</v>
          </cell>
          <cell r="AE1267">
            <v>0</v>
          </cell>
          <cell r="AF1267">
            <v>0</v>
          </cell>
          <cell r="AG1267">
            <v>0</v>
          </cell>
          <cell r="AH1267">
            <v>0</v>
          </cell>
          <cell r="AI1267">
            <v>0</v>
          </cell>
          <cell r="AJ1267">
            <v>0</v>
          </cell>
          <cell r="AK1267">
            <v>0</v>
          </cell>
          <cell r="AL1267">
            <v>0</v>
          </cell>
          <cell r="AM1267">
            <v>0</v>
          </cell>
          <cell r="AN1267">
            <v>0</v>
          </cell>
          <cell r="AO1267">
            <v>0</v>
          </cell>
          <cell r="AP1267">
            <v>0</v>
          </cell>
          <cell r="AQ1267">
            <v>0</v>
          </cell>
          <cell r="AR1267">
            <v>0</v>
          </cell>
          <cell r="AS1267">
            <v>0</v>
          </cell>
          <cell r="AT1267">
            <v>0</v>
          </cell>
          <cell r="AU1267">
            <v>-5692659.8799999999</v>
          </cell>
          <cell r="AV1267">
            <v>0</v>
          </cell>
          <cell r="AW1267">
            <v>0</v>
          </cell>
          <cell r="AX1267">
            <v>0</v>
          </cell>
          <cell r="AY1267">
            <v>-5692659.8799999999</v>
          </cell>
          <cell r="AZ1267">
            <v>0</v>
          </cell>
          <cell r="BA1267">
            <v>0</v>
          </cell>
          <cell r="BB1267">
            <v>0</v>
          </cell>
          <cell r="BC1267">
            <v>0</v>
          </cell>
          <cell r="BD1267">
            <v>0</v>
          </cell>
          <cell r="BE1267">
            <v>0</v>
          </cell>
          <cell r="BF1267">
            <v>1795348.39</v>
          </cell>
          <cell r="BG1267">
            <v>0</v>
          </cell>
          <cell r="BH1267">
            <v>0</v>
          </cell>
          <cell r="BI1267">
            <v>0</v>
          </cell>
          <cell r="BJ1267">
            <v>-3897311.49</v>
          </cell>
        </row>
        <row r="1268">
          <cell r="A1268" t="str">
            <v>***       Reg Asset - SPC</v>
          </cell>
          <cell r="C1268">
            <v>0</v>
          </cell>
          <cell r="D1268">
            <v>0</v>
          </cell>
          <cell r="E1268">
            <v>0</v>
          </cell>
          <cell r="F1268">
            <v>0</v>
          </cell>
          <cell r="G1268">
            <v>170218.92</v>
          </cell>
          <cell r="H1268">
            <v>0</v>
          </cell>
          <cell r="I1268">
            <v>0</v>
          </cell>
          <cell r="J1268">
            <v>0</v>
          </cell>
          <cell r="K1268">
            <v>170218.92</v>
          </cell>
          <cell r="L1268">
            <v>0</v>
          </cell>
          <cell r="M1268">
            <v>0</v>
          </cell>
          <cell r="N1268">
            <v>0</v>
          </cell>
          <cell r="O1268">
            <v>0</v>
          </cell>
          <cell r="P1268">
            <v>0</v>
          </cell>
          <cell r="Q1268">
            <v>0</v>
          </cell>
          <cell r="R1268">
            <v>1.72</v>
          </cell>
          <cell r="S1268">
            <v>0</v>
          </cell>
          <cell r="T1268">
            <v>0</v>
          </cell>
          <cell r="U1268">
            <v>0</v>
          </cell>
          <cell r="V1268">
            <v>170220.64</v>
          </cell>
          <cell r="W1268">
            <v>0</v>
          </cell>
          <cell r="X1268">
            <v>0</v>
          </cell>
          <cell r="Y1268">
            <v>0</v>
          </cell>
          <cell r="Z1268">
            <v>0</v>
          </cell>
          <cell r="AA1268">
            <v>0</v>
          </cell>
          <cell r="AB1268">
            <v>0</v>
          </cell>
          <cell r="AC1268">
            <v>0</v>
          </cell>
          <cell r="AD1268">
            <v>0</v>
          </cell>
          <cell r="AE1268">
            <v>0</v>
          </cell>
          <cell r="AF1268">
            <v>0</v>
          </cell>
          <cell r="AG1268">
            <v>0</v>
          </cell>
          <cell r="AH1268">
            <v>0</v>
          </cell>
          <cell r="AI1268">
            <v>0</v>
          </cell>
          <cell r="AJ1268">
            <v>0</v>
          </cell>
          <cell r="AK1268">
            <v>0</v>
          </cell>
          <cell r="AL1268">
            <v>0</v>
          </cell>
          <cell r="AM1268">
            <v>0</v>
          </cell>
          <cell r="AN1268">
            <v>0</v>
          </cell>
          <cell r="AO1268">
            <v>0</v>
          </cell>
          <cell r="AP1268">
            <v>0</v>
          </cell>
          <cell r="AQ1268">
            <v>0</v>
          </cell>
          <cell r="AR1268">
            <v>0</v>
          </cell>
          <cell r="AS1268">
            <v>0</v>
          </cell>
          <cell r="AT1268">
            <v>0</v>
          </cell>
          <cell r="AU1268">
            <v>170218.92</v>
          </cell>
          <cell r="AV1268">
            <v>0</v>
          </cell>
          <cell r="AW1268">
            <v>0</v>
          </cell>
          <cell r="AX1268">
            <v>0</v>
          </cell>
          <cell r="AY1268">
            <v>170218.92</v>
          </cell>
          <cell r="AZ1268">
            <v>0</v>
          </cell>
          <cell r="BA1268">
            <v>0</v>
          </cell>
          <cell r="BB1268">
            <v>0</v>
          </cell>
          <cell r="BC1268">
            <v>0</v>
          </cell>
          <cell r="BD1268">
            <v>0</v>
          </cell>
          <cell r="BE1268">
            <v>0</v>
          </cell>
          <cell r="BF1268">
            <v>1.72</v>
          </cell>
          <cell r="BG1268">
            <v>0</v>
          </cell>
          <cell r="BH1268">
            <v>0</v>
          </cell>
          <cell r="BI1268">
            <v>0</v>
          </cell>
          <cell r="BJ1268">
            <v>170220.64</v>
          </cell>
        </row>
        <row r="1269">
          <cell r="A1269" t="str">
            <v>***       Reg Asset - USGAAP Costs</v>
          </cell>
          <cell r="C1269">
            <v>0</v>
          </cell>
          <cell r="D1269">
            <v>0</v>
          </cell>
          <cell r="E1269">
            <v>0</v>
          </cell>
          <cell r="F1269">
            <v>0</v>
          </cell>
          <cell r="G1269">
            <v>0</v>
          </cell>
          <cell r="H1269">
            <v>0</v>
          </cell>
          <cell r="I1269">
            <v>0</v>
          </cell>
          <cell r="J1269">
            <v>0</v>
          </cell>
          <cell r="K1269">
            <v>0</v>
          </cell>
          <cell r="L1269">
            <v>0</v>
          </cell>
          <cell r="M1269">
            <v>0</v>
          </cell>
          <cell r="N1269">
            <v>0</v>
          </cell>
          <cell r="O1269">
            <v>0</v>
          </cell>
          <cell r="P1269">
            <v>0</v>
          </cell>
          <cell r="Q1269">
            <v>0</v>
          </cell>
          <cell r="R1269">
            <v>0</v>
          </cell>
          <cell r="S1269">
            <v>0</v>
          </cell>
          <cell r="T1269">
            <v>0</v>
          </cell>
          <cell r="U1269">
            <v>0</v>
          </cell>
          <cell r="V1269">
            <v>0</v>
          </cell>
          <cell r="W1269">
            <v>0</v>
          </cell>
          <cell r="X1269">
            <v>0</v>
          </cell>
          <cell r="Y1269">
            <v>0</v>
          </cell>
          <cell r="Z1269">
            <v>0</v>
          </cell>
          <cell r="AA1269">
            <v>0</v>
          </cell>
          <cell r="AB1269">
            <v>0</v>
          </cell>
          <cell r="AC1269">
            <v>0</v>
          </cell>
          <cell r="AD1269">
            <v>0</v>
          </cell>
          <cell r="AE1269">
            <v>0</v>
          </cell>
          <cell r="AF1269">
            <v>0</v>
          </cell>
          <cell r="AG1269">
            <v>0</v>
          </cell>
          <cell r="AH1269">
            <v>0</v>
          </cell>
          <cell r="AI1269">
            <v>0</v>
          </cell>
          <cell r="AJ1269">
            <v>0</v>
          </cell>
          <cell r="AK1269">
            <v>0</v>
          </cell>
          <cell r="AL1269">
            <v>0</v>
          </cell>
          <cell r="AM1269">
            <v>0</v>
          </cell>
          <cell r="AN1269">
            <v>0</v>
          </cell>
          <cell r="AO1269">
            <v>0</v>
          </cell>
          <cell r="AP1269">
            <v>0</v>
          </cell>
          <cell r="AQ1269">
            <v>0</v>
          </cell>
          <cell r="AR1269">
            <v>0</v>
          </cell>
          <cell r="AS1269">
            <v>0</v>
          </cell>
          <cell r="AT1269">
            <v>0</v>
          </cell>
          <cell r="AU1269">
            <v>0</v>
          </cell>
          <cell r="AV1269">
            <v>0</v>
          </cell>
          <cell r="AW1269">
            <v>0</v>
          </cell>
          <cell r="AX1269">
            <v>0</v>
          </cell>
          <cell r="AY1269">
            <v>0</v>
          </cell>
          <cell r="AZ1269">
            <v>0</v>
          </cell>
          <cell r="BA1269">
            <v>0</v>
          </cell>
          <cell r="BB1269">
            <v>0</v>
          </cell>
          <cell r="BC1269">
            <v>0</v>
          </cell>
          <cell r="BD1269">
            <v>0</v>
          </cell>
          <cell r="BE1269">
            <v>0</v>
          </cell>
          <cell r="BF1269">
            <v>0</v>
          </cell>
          <cell r="BG1269">
            <v>0</v>
          </cell>
          <cell r="BH1269">
            <v>0</v>
          </cell>
          <cell r="BI1269">
            <v>0</v>
          </cell>
          <cell r="BJ1269">
            <v>0</v>
          </cell>
        </row>
        <row r="1270">
          <cell r="A1270" t="str">
            <v>***       Reg Asset Recovery Account</v>
          </cell>
          <cell r="C1270">
            <v>0</v>
          </cell>
          <cell r="D1270">
            <v>0</v>
          </cell>
          <cell r="E1270">
            <v>0</v>
          </cell>
          <cell r="F1270">
            <v>0</v>
          </cell>
          <cell r="G1270">
            <v>-34391890.579999998</v>
          </cell>
          <cell r="H1270">
            <v>0</v>
          </cell>
          <cell r="I1270">
            <v>0</v>
          </cell>
          <cell r="J1270">
            <v>0</v>
          </cell>
          <cell r="K1270">
            <v>-34391890.579999998</v>
          </cell>
          <cell r="L1270">
            <v>0</v>
          </cell>
          <cell r="M1270">
            <v>0</v>
          </cell>
          <cell r="N1270">
            <v>0</v>
          </cell>
          <cell r="O1270">
            <v>0</v>
          </cell>
          <cell r="P1270">
            <v>0</v>
          </cell>
          <cell r="Q1270">
            <v>0</v>
          </cell>
          <cell r="R1270">
            <v>-219266.63</v>
          </cell>
          <cell r="S1270">
            <v>0</v>
          </cell>
          <cell r="T1270">
            <v>0</v>
          </cell>
          <cell r="U1270">
            <v>0</v>
          </cell>
          <cell r="V1270">
            <v>-34611157.210000001</v>
          </cell>
          <cell r="W1270">
            <v>0</v>
          </cell>
          <cell r="X1270">
            <v>0</v>
          </cell>
          <cell r="Y1270">
            <v>0</v>
          </cell>
          <cell r="Z1270">
            <v>0</v>
          </cell>
          <cell r="AA1270">
            <v>0</v>
          </cell>
          <cell r="AB1270">
            <v>0</v>
          </cell>
          <cell r="AC1270">
            <v>0</v>
          </cell>
          <cell r="AD1270">
            <v>0</v>
          </cell>
          <cell r="AE1270">
            <v>0</v>
          </cell>
          <cell r="AF1270">
            <v>0</v>
          </cell>
          <cell r="AG1270">
            <v>0</v>
          </cell>
          <cell r="AH1270">
            <v>0</v>
          </cell>
          <cell r="AI1270">
            <v>0</v>
          </cell>
          <cell r="AJ1270">
            <v>0</v>
          </cell>
          <cell r="AK1270">
            <v>0</v>
          </cell>
          <cell r="AL1270">
            <v>0</v>
          </cell>
          <cell r="AM1270">
            <v>0</v>
          </cell>
          <cell r="AN1270">
            <v>0</v>
          </cell>
          <cell r="AO1270">
            <v>0</v>
          </cell>
          <cell r="AP1270">
            <v>0</v>
          </cell>
          <cell r="AQ1270">
            <v>0</v>
          </cell>
          <cell r="AR1270">
            <v>0</v>
          </cell>
          <cell r="AS1270">
            <v>0</v>
          </cell>
          <cell r="AT1270">
            <v>0</v>
          </cell>
          <cell r="AU1270">
            <v>-34391890.579999998</v>
          </cell>
          <cell r="AV1270">
            <v>0</v>
          </cell>
          <cell r="AW1270">
            <v>0</v>
          </cell>
          <cell r="AX1270">
            <v>0</v>
          </cell>
          <cell r="AY1270">
            <v>-34391890.579999998</v>
          </cell>
          <cell r="AZ1270">
            <v>0</v>
          </cell>
          <cell r="BA1270">
            <v>0</v>
          </cell>
          <cell r="BB1270">
            <v>0</v>
          </cell>
          <cell r="BC1270">
            <v>0</v>
          </cell>
          <cell r="BD1270">
            <v>0</v>
          </cell>
          <cell r="BE1270">
            <v>0</v>
          </cell>
          <cell r="BF1270">
            <v>-219266.63</v>
          </cell>
          <cell r="BG1270">
            <v>0</v>
          </cell>
          <cell r="BH1270">
            <v>0</v>
          </cell>
          <cell r="BI1270">
            <v>0</v>
          </cell>
          <cell r="BJ1270">
            <v>-34611157.210000001</v>
          </cell>
        </row>
        <row r="1271">
          <cell r="A1271" t="str">
            <v>***       Regulatory liabilities</v>
          </cell>
          <cell r="C1271">
            <v>0.02</v>
          </cell>
          <cell r="D1271">
            <v>-57328949.57</v>
          </cell>
          <cell r="E1271">
            <v>0</v>
          </cell>
          <cell r="F1271">
            <v>-57328949.57</v>
          </cell>
          <cell r="G1271">
            <v>13780890.85</v>
          </cell>
          <cell r="H1271">
            <v>0</v>
          </cell>
          <cell r="I1271">
            <v>0</v>
          </cell>
          <cell r="J1271">
            <v>0</v>
          </cell>
          <cell r="K1271">
            <v>13780890.85</v>
          </cell>
          <cell r="L1271">
            <v>0</v>
          </cell>
          <cell r="M1271">
            <v>0</v>
          </cell>
          <cell r="N1271">
            <v>0</v>
          </cell>
          <cell r="O1271">
            <v>0</v>
          </cell>
          <cell r="P1271">
            <v>0</v>
          </cell>
          <cell r="Q1271">
            <v>-4054537.16</v>
          </cell>
          <cell r="R1271">
            <v>-2458517.48</v>
          </cell>
          <cell r="S1271">
            <v>0</v>
          </cell>
          <cell r="T1271">
            <v>0</v>
          </cell>
          <cell r="U1271">
            <v>0</v>
          </cell>
          <cell r="V1271">
            <v>-50061113.340000004</v>
          </cell>
          <cell r="W1271">
            <v>0</v>
          </cell>
          <cell r="X1271">
            <v>0</v>
          </cell>
          <cell r="Y1271">
            <v>0</v>
          </cell>
          <cell r="Z1271">
            <v>0</v>
          </cell>
          <cell r="AA1271">
            <v>0</v>
          </cell>
          <cell r="AB1271">
            <v>0</v>
          </cell>
          <cell r="AC1271">
            <v>0</v>
          </cell>
          <cell r="AD1271">
            <v>0</v>
          </cell>
          <cell r="AE1271">
            <v>0</v>
          </cell>
          <cell r="AF1271">
            <v>0</v>
          </cell>
          <cell r="AG1271">
            <v>0</v>
          </cell>
          <cell r="AH1271">
            <v>0</v>
          </cell>
          <cell r="AI1271">
            <v>0</v>
          </cell>
          <cell r="AJ1271">
            <v>0</v>
          </cell>
          <cell r="AK1271">
            <v>0</v>
          </cell>
          <cell r="AL1271">
            <v>0</v>
          </cell>
          <cell r="AM1271">
            <v>0</v>
          </cell>
          <cell r="AN1271">
            <v>0</v>
          </cell>
          <cell r="AO1271">
            <v>0</v>
          </cell>
          <cell r="AP1271">
            <v>0</v>
          </cell>
          <cell r="AQ1271">
            <v>0.02</v>
          </cell>
          <cell r="AR1271">
            <v>-57328949.57</v>
          </cell>
          <cell r="AS1271">
            <v>0</v>
          </cell>
          <cell r="AT1271">
            <v>-57328949.57</v>
          </cell>
          <cell r="AU1271">
            <v>13780890.85</v>
          </cell>
          <cell r="AV1271">
            <v>0</v>
          </cell>
          <cell r="AW1271">
            <v>0</v>
          </cell>
          <cell r="AX1271">
            <v>0</v>
          </cell>
          <cell r="AY1271">
            <v>13780890.85</v>
          </cell>
          <cell r="AZ1271">
            <v>0</v>
          </cell>
          <cell r="BA1271">
            <v>0</v>
          </cell>
          <cell r="BB1271">
            <v>0</v>
          </cell>
          <cell r="BC1271">
            <v>0</v>
          </cell>
          <cell r="BD1271">
            <v>0</v>
          </cell>
          <cell r="BE1271">
            <v>-4054537.16</v>
          </cell>
          <cell r="BF1271">
            <v>-2458517.48</v>
          </cell>
          <cell r="BG1271">
            <v>0</v>
          </cell>
          <cell r="BH1271">
            <v>0</v>
          </cell>
          <cell r="BI1271">
            <v>0</v>
          </cell>
          <cell r="BJ1271">
            <v>-50061113.340000004</v>
          </cell>
        </row>
        <row r="1272">
          <cell r="A1272" t="str">
            <v>***       Retained Earnings</v>
          </cell>
          <cell r="C1272">
            <v>-131545486.48999999</v>
          </cell>
          <cell r="D1272">
            <v>-1501954958.95</v>
          </cell>
          <cell r="E1272">
            <v>-6853021.1200000001</v>
          </cell>
          <cell r="F1272">
            <v>-1508807980.0699999</v>
          </cell>
          <cell r="G1272">
            <v>-1113669800.5699999</v>
          </cell>
          <cell r="H1272">
            <v>-14725254.310000001</v>
          </cell>
          <cell r="I1272">
            <v>0</v>
          </cell>
          <cell r="J1272">
            <v>-1006.41</v>
          </cell>
          <cell r="K1272">
            <v>-1128396061.29</v>
          </cell>
          <cell r="L1272">
            <v>0</v>
          </cell>
          <cell r="M1272">
            <v>0.38</v>
          </cell>
          <cell r="N1272">
            <v>0.38</v>
          </cell>
          <cell r="O1272">
            <v>-16698328.619999999</v>
          </cell>
          <cell r="P1272">
            <v>2783120.31</v>
          </cell>
          <cell r="Q1272">
            <v>0.55000000000000004</v>
          </cell>
          <cell r="R1272">
            <v>-65311741.909999996</v>
          </cell>
          <cell r="S1272">
            <v>782.99</v>
          </cell>
          <cell r="T1272">
            <v>1963736.24</v>
          </cell>
          <cell r="U1272">
            <v>19320406.379999999</v>
          </cell>
          <cell r="V1272">
            <v>-2826691551.5300002</v>
          </cell>
          <cell r="W1272">
            <v>0</v>
          </cell>
          <cell r="X1272">
            <v>0</v>
          </cell>
          <cell r="Y1272">
            <v>0</v>
          </cell>
          <cell r="Z1272">
            <v>0</v>
          </cell>
          <cell r="AA1272">
            <v>0</v>
          </cell>
          <cell r="AB1272">
            <v>0</v>
          </cell>
          <cell r="AC1272">
            <v>0</v>
          </cell>
          <cell r="AD1272">
            <v>0</v>
          </cell>
          <cell r="AE1272">
            <v>0</v>
          </cell>
          <cell r="AF1272">
            <v>0</v>
          </cell>
          <cell r="AG1272">
            <v>0</v>
          </cell>
          <cell r="AH1272">
            <v>0</v>
          </cell>
          <cell r="AI1272">
            <v>0</v>
          </cell>
          <cell r="AJ1272">
            <v>0</v>
          </cell>
          <cell r="AK1272">
            <v>0</v>
          </cell>
          <cell r="AL1272">
            <v>0</v>
          </cell>
          <cell r="AM1272">
            <v>0</v>
          </cell>
          <cell r="AN1272">
            <v>0</v>
          </cell>
          <cell r="AO1272">
            <v>0</v>
          </cell>
          <cell r="AP1272">
            <v>0</v>
          </cell>
          <cell r="AQ1272">
            <v>-131545486.48999999</v>
          </cell>
          <cell r="AR1272">
            <v>-1501954958.95</v>
          </cell>
          <cell r="AS1272">
            <v>-6853021.1200000001</v>
          </cell>
          <cell r="AT1272">
            <v>-1508807980.0699999</v>
          </cell>
          <cell r="AU1272">
            <v>-1113669800.5699999</v>
          </cell>
          <cell r="AV1272">
            <v>-14725254.310000001</v>
          </cell>
          <cell r="AW1272">
            <v>0</v>
          </cell>
          <cell r="AX1272">
            <v>-1006.41</v>
          </cell>
          <cell r="AY1272">
            <v>-1128396061.29</v>
          </cell>
          <cell r="AZ1272">
            <v>0</v>
          </cell>
          <cell r="BA1272">
            <v>0.38</v>
          </cell>
          <cell r="BB1272">
            <v>0.38</v>
          </cell>
          <cell r="BC1272">
            <v>-16698328.619999999</v>
          </cell>
          <cell r="BD1272">
            <v>2783120.31</v>
          </cell>
          <cell r="BE1272">
            <v>0.55000000000000004</v>
          </cell>
          <cell r="BF1272">
            <v>-65311741.909999996</v>
          </cell>
          <cell r="BG1272">
            <v>782.99</v>
          </cell>
          <cell r="BH1272">
            <v>1963736.24</v>
          </cell>
          <cell r="BI1272">
            <v>19320406.379999999</v>
          </cell>
          <cell r="BJ1272">
            <v>-2826691551.5300002</v>
          </cell>
        </row>
        <row r="1273">
          <cell r="A1273" t="str">
            <v>***       Settlement - External Equipmen</v>
          </cell>
          <cell r="C1273">
            <v>0</v>
          </cell>
          <cell r="D1273">
            <v>-23956381.329999998</v>
          </cell>
          <cell r="E1273">
            <v>0</v>
          </cell>
          <cell r="F1273">
            <v>-23956381.329999998</v>
          </cell>
          <cell r="G1273">
            <v>-2152759.9500000002</v>
          </cell>
          <cell r="H1273">
            <v>0</v>
          </cell>
          <cell r="I1273">
            <v>0</v>
          </cell>
          <cell r="J1273">
            <v>0</v>
          </cell>
          <cell r="K1273">
            <v>-2152759.9500000002</v>
          </cell>
          <cell r="L1273">
            <v>0</v>
          </cell>
          <cell r="M1273">
            <v>0</v>
          </cell>
          <cell r="N1273">
            <v>0</v>
          </cell>
          <cell r="O1273">
            <v>0</v>
          </cell>
          <cell r="P1273">
            <v>0</v>
          </cell>
          <cell r="Q1273">
            <v>0</v>
          </cell>
          <cell r="R1273">
            <v>0</v>
          </cell>
          <cell r="S1273">
            <v>0</v>
          </cell>
          <cell r="T1273">
            <v>0</v>
          </cell>
          <cell r="U1273">
            <v>0</v>
          </cell>
          <cell r="V1273">
            <v>-26109141.280000001</v>
          </cell>
          <cell r="W1273">
            <v>0</v>
          </cell>
          <cell r="X1273">
            <v>0</v>
          </cell>
          <cell r="Y1273">
            <v>0</v>
          </cell>
          <cell r="Z1273">
            <v>0</v>
          </cell>
          <cell r="AA1273">
            <v>0</v>
          </cell>
          <cell r="AB1273">
            <v>0</v>
          </cell>
          <cell r="AC1273">
            <v>0</v>
          </cell>
          <cell r="AD1273">
            <v>0</v>
          </cell>
          <cell r="AE1273">
            <v>0</v>
          </cell>
          <cell r="AF1273">
            <v>0</v>
          </cell>
          <cell r="AG1273">
            <v>0</v>
          </cell>
          <cell r="AH1273">
            <v>0</v>
          </cell>
          <cell r="AI1273">
            <v>0</v>
          </cell>
          <cell r="AJ1273">
            <v>0</v>
          </cell>
          <cell r="AK1273">
            <v>0</v>
          </cell>
          <cell r="AL1273">
            <v>0</v>
          </cell>
          <cell r="AM1273">
            <v>0</v>
          </cell>
          <cell r="AN1273">
            <v>0</v>
          </cell>
          <cell r="AO1273">
            <v>0</v>
          </cell>
          <cell r="AP1273">
            <v>0</v>
          </cell>
          <cell r="AQ1273">
            <v>0</v>
          </cell>
          <cell r="AR1273">
            <v>-23956381.329999998</v>
          </cell>
          <cell r="AS1273">
            <v>0</v>
          </cell>
          <cell r="AT1273">
            <v>-23956381.329999998</v>
          </cell>
          <cell r="AU1273">
            <v>-2152759.9500000002</v>
          </cell>
          <cell r="AV1273">
            <v>0</v>
          </cell>
          <cell r="AW1273">
            <v>0</v>
          </cell>
          <cell r="AX1273">
            <v>0</v>
          </cell>
          <cell r="AY1273">
            <v>-2152759.9500000002</v>
          </cell>
          <cell r="AZ1273">
            <v>0</v>
          </cell>
          <cell r="BA1273">
            <v>0</v>
          </cell>
          <cell r="BB1273">
            <v>0</v>
          </cell>
          <cell r="BC1273">
            <v>0</v>
          </cell>
          <cell r="BD1273">
            <v>0</v>
          </cell>
          <cell r="BE1273">
            <v>0</v>
          </cell>
          <cell r="BF1273">
            <v>0</v>
          </cell>
          <cell r="BG1273">
            <v>0</v>
          </cell>
          <cell r="BH1273">
            <v>0</v>
          </cell>
          <cell r="BI1273">
            <v>0</v>
          </cell>
          <cell r="BJ1273">
            <v>-26109141.280000001</v>
          </cell>
        </row>
        <row r="1274">
          <cell r="A1274" t="str">
            <v>***       Settlement - Fuel</v>
          </cell>
          <cell r="C1274">
            <v>0</v>
          </cell>
          <cell r="D1274">
            <v>-1341.8</v>
          </cell>
          <cell r="E1274">
            <v>0</v>
          </cell>
          <cell r="F1274">
            <v>-1341.8</v>
          </cell>
          <cell r="G1274">
            <v>0</v>
          </cell>
          <cell r="H1274">
            <v>0</v>
          </cell>
          <cell r="I1274">
            <v>0</v>
          </cell>
          <cell r="J1274">
            <v>0</v>
          </cell>
          <cell r="K1274">
            <v>0</v>
          </cell>
          <cell r="L1274">
            <v>0</v>
          </cell>
          <cell r="M1274">
            <v>0</v>
          </cell>
          <cell r="N1274">
            <v>0</v>
          </cell>
          <cell r="O1274">
            <v>0</v>
          </cell>
          <cell r="P1274">
            <v>0</v>
          </cell>
          <cell r="Q1274">
            <v>0</v>
          </cell>
          <cell r="R1274">
            <v>0</v>
          </cell>
          <cell r="S1274">
            <v>0</v>
          </cell>
          <cell r="T1274">
            <v>0</v>
          </cell>
          <cell r="U1274">
            <v>0</v>
          </cell>
          <cell r="V1274">
            <v>-1341.8</v>
          </cell>
          <cell r="W1274">
            <v>0</v>
          </cell>
          <cell r="X1274">
            <v>0</v>
          </cell>
          <cell r="Y1274">
            <v>0</v>
          </cell>
          <cell r="Z1274">
            <v>0</v>
          </cell>
          <cell r="AA1274">
            <v>0</v>
          </cell>
          <cell r="AB1274">
            <v>0</v>
          </cell>
          <cell r="AC1274">
            <v>0</v>
          </cell>
          <cell r="AD1274">
            <v>0</v>
          </cell>
          <cell r="AE1274">
            <v>0</v>
          </cell>
          <cell r="AF1274">
            <v>0</v>
          </cell>
          <cell r="AG1274">
            <v>0</v>
          </cell>
          <cell r="AH1274">
            <v>0</v>
          </cell>
          <cell r="AI1274">
            <v>0</v>
          </cell>
          <cell r="AJ1274">
            <v>0</v>
          </cell>
          <cell r="AK1274">
            <v>0</v>
          </cell>
          <cell r="AL1274">
            <v>0</v>
          </cell>
          <cell r="AM1274">
            <v>0</v>
          </cell>
          <cell r="AN1274">
            <v>0</v>
          </cell>
          <cell r="AO1274">
            <v>0</v>
          </cell>
          <cell r="AP1274">
            <v>0</v>
          </cell>
          <cell r="AQ1274">
            <v>0</v>
          </cell>
          <cell r="AR1274">
            <v>-1341.8</v>
          </cell>
          <cell r="AS1274">
            <v>0</v>
          </cell>
          <cell r="AT1274">
            <v>-1341.8</v>
          </cell>
          <cell r="AU1274">
            <v>0</v>
          </cell>
          <cell r="AV1274">
            <v>0</v>
          </cell>
          <cell r="AW1274">
            <v>0</v>
          </cell>
          <cell r="AX1274">
            <v>0</v>
          </cell>
          <cell r="AY1274">
            <v>0</v>
          </cell>
          <cell r="AZ1274">
            <v>0</v>
          </cell>
          <cell r="BA1274">
            <v>0</v>
          </cell>
          <cell r="BB1274">
            <v>0</v>
          </cell>
          <cell r="BC1274">
            <v>0</v>
          </cell>
          <cell r="BD1274">
            <v>0</v>
          </cell>
          <cell r="BE1274">
            <v>0</v>
          </cell>
          <cell r="BF1274">
            <v>0</v>
          </cell>
          <cell r="BG1274">
            <v>0</v>
          </cell>
          <cell r="BH1274">
            <v>0</v>
          </cell>
          <cell r="BI1274">
            <v>0</v>
          </cell>
          <cell r="BJ1274">
            <v>-1341.8</v>
          </cell>
        </row>
        <row r="1275">
          <cell r="A1275" t="str">
            <v>***       Settlement - Inter-Co. Costs f</v>
          </cell>
          <cell r="C1275">
            <v>0</v>
          </cell>
          <cell r="D1275">
            <v>-1408252.54</v>
          </cell>
          <cell r="E1275">
            <v>0</v>
          </cell>
          <cell r="F1275">
            <v>-1408252.54</v>
          </cell>
          <cell r="G1275">
            <v>-569791.81000000006</v>
          </cell>
          <cell r="H1275">
            <v>0</v>
          </cell>
          <cell r="I1275">
            <v>0</v>
          </cell>
          <cell r="J1275">
            <v>0</v>
          </cell>
          <cell r="K1275">
            <v>-569791.81000000006</v>
          </cell>
          <cell r="L1275">
            <v>0</v>
          </cell>
          <cell r="M1275">
            <v>0</v>
          </cell>
          <cell r="N1275">
            <v>0</v>
          </cell>
          <cell r="O1275">
            <v>-1606839.06</v>
          </cell>
          <cell r="P1275">
            <v>0</v>
          </cell>
          <cell r="Q1275">
            <v>-21602.84</v>
          </cell>
          <cell r="R1275">
            <v>0</v>
          </cell>
          <cell r="S1275">
            <v>0</v>
          </cell>
          <cell r="T1275">
            <v>0</v>
          </cell>
          <cell r="U1275">
            <v>0</v>
          </cell>
          <cell r="V1275">
            <v>-3606486.25</v>
          </cell>
          <cell r="W1275">
            <v>0</v>
          </cell>
          <cell r="X1275">
            <v>0</v>
          </cell>
          <cell r="Y1275">
            <v>0</v>
          </cell>
          <cell r="Z1275">
            <v>0</v>
          </cell>
          <cell r="AA1275">
            <v>0</v>
          </cell>
          <cell r="AB1275">
            <v>0</v>
          </cell>
          <cell r="AC1275">
            <v>0</v>
          </cell>
          <cell r="AD1275">
            <v>0</v>
          </cell>
          <cell r="AE1275">
            <v>0</v>
          </cell>
          <cell r="AF1275">
            <v>0</v>
          </cell>
          <cell r="AG1275">
            <v>0</v>
          </cell>
          <cell r="AH1275">
            <v>0</v>
          </cell>
          <cell r="AI1275">
            <v>0</v>
          </cell>
          <cell r="AJ1275">
            <v>0</v>
          </cell>
          <cell r="AK1275">
            <v>0</v>
          </cell>
          <cell r="AL1275">
            <v>0</v>
          </cell>
          <cell r="AM1275">
            <v>0</v>
          </cell>
          <cell r="AN1275">
            <v>0</v>
          </cell>
          <cell r="AO1275">
            <v>0</v>
          </cell>
          <cell r="AP1275">
            <v>0</v>
          </cell>
          <cell r="AQ1275">
            <v>0</v>
          </cell>
          <cell r="AR1275">
            <v>-1408252.54</v>
          </cell>
          <cell r="AS1275">
            <v>0</v>
          </cell>
          <cell r="AT1275">
            <v>-1408252.54</v>
          </cell>
          <cell r="AU1275">
            <v>-569791.81000000006</v>
          </cell>
          <cell r="AV1275">
            <v>0</v>
          </cell>
          <cell r="AW1275">
            <v>0</v>
          </cell>
          <cell r="AX1275">
            <v>0</v>
          </cell>
          <cell r="AY1275">
            <v>-569791.81000000006</v>
          </cell>
          <cell r="AZ1275">
            <v>0</v>
          </cell>
          <cell r="BA1275">
            <v>0</v>
          </cell>
          <cell r="BB1275">
            <v>0</v>
          </cell>
          <cell r="BC1275">
            <v>-1606839.06</v>
          </cell>
          <cell r="BD1275">
            <v>0</v>
          </cell>
          <cell r="BE1275">
            <v>-21602.84</v>
          </cell>
          <cell r="BF1275">
            <v>0</v>
          </cell>
          <cell r="BG1275">
            <v>0</v>
          </cell>
          <cell r="BH1275">
            <v>0</v>
          </cell>
          <cell r="BI1275">
            <v>0</v>
          </cell>
          <cell r="BJ1275">
            <v>-3606486.25</v>
          </cell>
        </row>
        <row r="1276">
          <cell r="A1276" t="str">
            <v>***       Settlement - Interest</v>
          </cell>
          <cell r="C1276">
            <v>0</v>
          </cell>
          <cell r="D1276">
            <v>-39362728.350000001</v>
          </cell>
          <cell r="E1276">
            <v>0</v>
          </cell>
          <cell r="F1276">
            <v>-39362728.350000001</v>
          </cell>
          <cell r="G1276">
            <v>-18540293.760000002</v>
          </cell>
          <cell r="H1276">
            <v>0</v>
          </cell>
          <cell r="I1276">
            <v>0</v>
          </cell>
          <cell r="J1276">
            <v>0</v>
          </cell>
          <cell r="K1276">
            <v>-18540293.760000002</v>
          </cell>
          <cell r="L1276">
            <v>0</v>
          </cell>
          <cell r="M1276">
            <v>0</v>
          </cell>
          <cell r="N1276">
            <v>0</v>
          </cell>
          <cell r="O1276">
            <v>-151448.03</v>
          </cell>
          <cell r="P1276">
            <v>0</v>
          </cell>
          <cell r="Q1276">
            <v>-320596.74</v>
          </cell>
          <cell r="R1276">
            <v>0</v>
          </cell>
          <cell r="S1276">
            <v>0</v>
          </cell>
          <cell r="T1276">
            <v>0</v>
          </cell>
          <cell r="U1276">
            <v>0</v>
          </cell>
          <cell r="V1276">
            <v>-58375066.880000003</v>
          </cell>
          <cell r="W1276">
            <v>0</v>
          </cell>
          <cell r="X1276">
            <v>0</v>
          </cell>
          <cell r="Y1276">
            <v>0</v>
          </cell>
          <cell r="Z1276">
            <v>0</v>
          </cell>
          <cell r="AA1276">
            <v>0</v>
          </cell>
          <cell r="AB1276">
            <v>0</v>
          </cell>
          <cell r="AC1276">
            <v>0</v>
          </cell>
          <cell r="AD1276">
            <v>0</v>
          </cell>
          <cell r="AE1276">
            <v>0</v>
          </cell>
          <cell r="AF1276">
            <v>0</v>
          </cell>
          <cell r="AG1276">
            <v>0</v>
          </cell>
          <cell r="AH1276">
            <v>0</v>
          </cell>
          <cell r="AI1276">
            <v>0</v>
          </cell>
          <cell r="AJ1276">
            <v>0</v>
          </cell>
          <cell r="AK1276">
            <v>0</v>
          </cell>
          <cell r="AL1276">
            <v>0</v>
          </cell>
          <cell r="AM1276">
            <v>0</v>
          </cell>
          <cell r="AN1276">
            <v>0</v>
          </cell>
          <cell r="AO1276">
            <v>0</v>
          </cell>
          <cell r="AP1276">
            <v>0</v>
          </cell>
          <cell r="AQ1276">
            <v>0</v>
          </cell>
          <cell r="AR1276">
            <v>-39362728.350000001</v>
          </cell>
          <cell r="AS1276">
            <v>0</v>
          </cell>
          <cell r="AT1276">
            <v>-39362728.350000001</v>
          </cell>
          <cell r="AU1276">
            <v>-18540293.760000002</v>
          </cell>
          <cell r="AV1276">
            <v>0</v>
          </cell>
          <cell r="AW1276">
            <v>0</v>
          </cell>
          <cell r="AX1276">
            <v>0</v>
          </cell>
          <cell r="AY1276">
            <v>-18540293.760000002</v>
          </cell>
          <cell r="AZ1276">
            <v>0</v>
          </cell>
          <cell r="BA1276">
            <v>0</v>
          </cell>
          <cell r="BB1276">
            <v>0</v>
          </cell>
          <cell r="BC1276">
            <v>-151448.03</v>
          </cell>
          <cell r="BD1276">
            <v>0</v>
          </cell>
          <cell r="BE1276">
            <v>-320596.74</v>
          </cell>
          <cell r="BF1276">
            <v>0</v>
          </cell>
          <cell r="BG1276">
            <v>0</v>
          </cell>
          <cell r="BH1276">
            <v>0</v>
          </cell>
          <cell r="BI1276">
            <v>0</v>
          </cell>
          <cell r="BJ1276">
            <v>-58375066.880000003</v>
          </cell>
        </row>
        <row r="1277">
          <cell r="A1277" t="str">
            <v>***       Settlement - Miscellaneous &amp; S</v>
          </cell>
          <cell r="C1277">
            <v>0</v>
          </cell>
          <cell r="D1277">
            <v>-25681069.120000001</v>
          </cell>
          <cell r="E1277">
            <v>0</v>
          </cell>
          <cell r="F1277">
            <v>-25681069.120000001</v>
          </cell>
          <cell r="G1277">
            <v>-38311274.539999999</v>
          </cell>
          <cell r="H1277">
            <v>0</v>
          </cell>
          <cell r="I1277">
            <v>0</v>
          </cell>
          <cell r="J1277">
            <v>0</v>
          </cell>
          <cell r="K1277">
            <v>-38311274.539999999</v>
          </cell>
          <cell r="L1277">
            <v>0</v>
          </cell>
          <cell r="M1277">
            <v>0</v>
          </cell>
          <cell r="N1277">
            <v>0</v>
          </cell>
          <cell r="O1277">
            <v>-51177.85</v>
          </cell>
          <cell r="P1277">
            <v>0</v>
          </cell>
          <cell r="Q1277">
            <v>-999462.48</v>
          </cell>
          <cell r="R1277">
            <v>0</v>
          </cell>
          <cell r="S1277">
            <v>0</v>
          </cell>
          <cell r="T1277">
            <v>0</v>
          </cell>
          <cell r="U1277">
            <v>0</v>
          </cell>
          <cell r="V1277">
            <v>-65042983.990000002</v>
          </cell>
          <cell r="W1277">
            <v>0</v>
          </cell>
          <cell r="X1277">
            <v>0</v>
          </cell>
          <cell r="Y1277">
            <v>0</v>
          </cell>
          <cell r="Z1277">
            <v>0</v>
          </cell>
          <cell r="AA1277">
            <v>0</v>
          </cell>
          <cell r="AB1277">
            <v>0</v>
          </cell>
          <cell r="AC1277">
            <v>0</v>
          </cell>
          <cell r="AD1277">
            <v>0</v>
          </cell>
          <cell r="AE1277">
            <v>0</v>
          </cell>
          <cell r="AF1277">
            <v>0</v>
          </cell>
          <cell r="AG1277">
            <v>0</v>
          </cell>
          <cell r="AH1277">
            <v>0</v>
          </cell>
          <cell r="AI1277">
            <v>0</v>
          </cell>
          <cell r="AJ1277">
            <v>0</v>
          </cell>
          <cell r="AK1277">
            <v>0</v>
          </cell>
          <cell r="AL1277">
            <v>0</v>
          </cell>
          <cell r="AM1277">
            <v>0</v>
          </cell>
          <cell r="AN1277">
            <v>0</v>
          </cell>
          <cell r="AO1277">
            <v>0</v>
          </cell>
          <cell r="AP1277">
            <v>0</v>
          </cell>
          <cell r="AQ1277">
            <v>0</v>
          </cell>
          <cell r="AR1277">
            <v>-25681069.120000001</v>
          </cell>
          <cell r="AS1277">
            <v>0</v>
          </cell>
          <cell r="AT1277">
            <v>-25681069.120000001</v>
          </cell>
          <cell r="AU1277">
            <v>-38311274.539999999</v>
          </cell>
          <cell r="AV1277">
            <v>0</v>
          </cell>
          <cell r="AW1277">
            <v>0</v>
          </cell>
          <cell r="AX1277">
            <v>0</v>
          </cell>
          <cell r="AY1277">
            <v>-38311274.539999999</v>
          </cell>
          <cell r="AZ1277">
            <v>0</v>
          </cell>
          <cell r="BA1277">
            <v>0</v>
          </cell>
          <cell r="BB1277">
            <v>0</v>
          </cell>
          <cell r="BC1277">
            <v>-51177.85</v>
          </cell>
          <cell r="BD1277">
            <v>0</v>
          </cell>
          <cell r="BE1277">
            <v>-999462.48</v>
          </cell>
          <cell r="BF1277">
            <v>0</v>
          </cell>
          <cell r="BG1277">
            <v>0</v>
          </cell>
          <cell r="BH1277">
            <v>0</v>
          </cell>
          <cell r="BI1277">
            <v>0</v>
          </cell>
          <cell r="BJ1277">
            <v>-65042983.990000002</v>
          </cell>
        </row>
        <row r="1278">
          <cell r="A1278" t="str">
            <v>***       Settlement - Procurement Card</v>
          </cell>
          <cell r="C1278">
            <v>0</v>
          </cell>
          <cell r="D1278">
            <v>-11910363.99</v>
          </cell>
          <cell r="E1278">
            <v>0</v>
          </cell>
          <cell r="F1278">
            <v>-11910363.99</v>
          </cell>
          <cell r="G1278">
            <v>-10144519.52</v>
          </cell>
          <cell r="H1278">
            <v>0</v>
          </cell>
          <cell r="I1278">
            <v>0</v>
          </cell>
          <cell r="J1278">
            <v>0</v>
          </cell>
          <cell r="K1278">
            <v>-10144519.52</v>
          </cell>
          <cell r="L1278">
            <v>0</v>
          </cell>
          <cell r="M1278">
            <v>0</v>
          </cell>
          <cell r="N1278">
            <v>0</v>
          </cell>
          <cell r="O1278">
            <v>0</v>
          </cell>
          <cell r="P1278">
            <v>0</v>
          </cell>
          <cell r="Q1278">
            <v>-138624.42000000001</v>
          </cell>
          <cell r="R1278">
            <v>0</v>
          </cell>
          <cell r="S1278">
            <v>0</v>
          </cell>
          <cell r="T1278">
            <v>0</v>
          </cell>
          <cell r="U1278">
            <v>0</v>
          </cell>
          <cell r="V1278">
            <v>-22193507.93</v>
          </cell>
          <cell r="W1278">
            <v>0</v>
          </cell>
          <cell r="X1278">
            <v>0</v>
          </cell>
          <cell r="Y1278">
            <v>0</v>
          </cell>
          <cell r="Z1278">
            <v>0</v>
          </cell>
          <cell r="AA1278">
            <v>0</v>
          </cell>
          <cell r="AB1278">
            <v>0</v>
          </cell>
          <cell r="AC1278">
            <v>0</v>
          </cell>
          <cell r="AD1278">
            <v>0</v>
          </cell>
          <cell r="AE1278">
            <v>0</v>
          </cell>
          <cell r="AF1278">
            <v>0</v>
          </cell>
          <cell r="AG1278">
            <v>0</v>
          </cell>
          <cell r="AH1278">
            <v>0</v>
          </cell>
          <cell r="AI1278">
            <v>0</v>
          </cell>
          <cell r="AJ1278">
            <v>0</v>
          </cell>
          <cell r="AK1278">
            <v>0</v>
          </cell>
          <cell r="AL1278">
            <v>0</v>
          </cell>
          <cell r="AM1278">
            <v>0</v>
          </cell>
          <cell r="AN1278">
            <v>0</v>
          </cell>
          <cell r="AO1278">
            <v>0</v>
          </cell>
          <cell r="AP1278">
            <v>0</v>
          </cell>
          <cell r="AQ1278">
            <v>0</v>
          </cell>
          <cell r="AR1278">
            <v>-11910363.99</v>
          </cell>
          <cell r="AS1278">
            <v>0</v>
          </cell>
          <cell r="AT1278">
            <v>-11910363.99</v>
          </cell>
          <cell r="AU1278">
            <v>-10144519.52</v>
          </cell>
          <cell r="AV1278">
            <v>0</v>
          </cell>
          <cell r="AW1278">
            <v>0</v>
          </cell>
          <cell r="AX1278">
            <v>0</v>
          </cell>
          <cell r="AY1278">
            <v>-10144519.52</v>
          </cell>
          <cell r="AZ1278">
            <v>0</v>
          </cell>
          <cell r="BA1278">
            <v>0</v>
          </cell>
          <cell r="BB1278">
            <v>0</v>
          </cell>
          <cell r="BC1278">
            <v>0</v>
          </cell>
          <cell r="BD1278">
            <v>0</v>
          </cell>
          <cell r="BE1278">
            <v>-138624.42000000001</v>
          </cell>
          <cell r="BF1278">
            <v>0</v>
          </cell>
          <cell r="BG1278">
            <v>0</v>
          </cell>
          <cell r="BH1278">
            <v>0</v>
          </cell>
          <cell r="BI1278">
            <v>0</v>
          </cell>
          <cell r="BJ1278">
            <v>-22193507.93</v>
          </cell>
        </row>
        <row r="1279">
          <cell r="A1279" t="str">
            <v>***       Settlement - RECSV Projects/ I</v>
          </cell>
          <cell r="C1279">
            <v>0</v>
          </cell>
          <cell r="D1279">
            <v>-10244.84</v>
          </cell>
          <cell r="E1279">
            <v>0</v>
          </cell>
          <cell r="F1279">
            <v>-10244.84</v>
          </cell>
          <cell r="G1279">
            <v>-184725.66</v>
          </cell>
          <cell r="H1279">
            <v>0</v>
          </cell>
          <cell r="I1279">
            <v>0</v>
          </cell>
          <cell r="J1279">
            <v>0</v>
          </cell>
          <cell r="K1279">
            <v>-184725.66</v>
          </cell>
          <cell r="L1279">
            <v>0</v>
          </cell>
          <cell r="M1279">
            <v>0</v>
          </cell>
          <cell r="N1279">
            <v>0</v>
          </cell>
          <cell r="O1279">
            <v>-18263567.190000001</v>
          </cell>
          <cell r="P1279">
            <v>0</v>
          </cell>
          <cell r="Q1279">
            <v>-77626.100000000006</v>
          </cell>
          <cell r="R1279">
            <v>0</v>
          </cell>
          <cell r="S1279">
            <v>0</v>
          </cell>
          <cell r="T1279">
            <v>0</v>
          </cell>
          <cell r="U1279">
            <v>0</v>
          </cell>
          <cell r="V1279">
            <v>-18536163.789999999</v>
          </cell>
          <cell r="W1279">
            <v>0</v>
          </cell>
          <cell r="X1279">
            <v>0</v>
          </cell>
          <cell r="Y1279">
            <v>0</v>
          </cell>
          <cell r="Z1279">
            <v>0</v>
          </cell>
          <cell r="AA1279">
            <v>0</v>
          </cell>
          <cell r="AB1279">
            <v>0</v>
          </cell>
          <cell r="AC1279">
            <v>0</v>
          </cell>
          <cell r="AD1279">
            <v>0</v>
          </cell>
          <cell r="AE1279">
            <v>0</v>
          </cell>
          <cell r="AF1279">
            <v>0</v>
          </cell>
          <cell r="AG1279">
            <v>0</v>
          </cell>
          <cell r="AH1279">
            <v>0</v>
          </cell>
          <cell r="AI1279">
            <v>0</v>
          </cell>
          <cell r="AJ1279">
            <v>0</v>
          </cell>
          <cell r="AK1279">
            <v>0</v>
          </cell>
          <cell r="AL1279">
            <v>0</v>
          </cell>
          <cell r="AM1279">
            <v>0</v>
          </cell>
          <cell r="AN1279">
            <v>0</v>
          </cell>
          <cell r="AO1279">
            <v>0</v>
          </cell>
          <cell r="AP1279">
            <v>0</v>
          </cell>
          <cell r="AQ1279">
            <v>0</v>
          </cell>
          <cell r="AR1279">
            <v>-10244.84</v>
          </cell>
          <cell r="AS1279">
            <v>0</v>
          </cell>
          <cell r="AT1279">
            <v>-10244.84</v>
          </cell>
          <cell r="AU1279">
            <v>-184725.66</v>
          </cell>
          <cell r="AV1279">
            <v>0</v>
          </cell>
          <cell r="AW1279">
            <v>0</v>
          </cell>
          <cell r="AX1279">
            <v>0</v>
          </cell>
          <cell r="AY1279">
            <v>-184725.66</v>
          </cell>
          <cell r="AZ1279">
            <v>0</v>
          </cell>
          <cell r="BA1279">
            <v>0</v>
          </cell>
          <cell r="BB1279">
            <v>0</v>
          </cell>
          <cell r="BC1279">
            <v>-18263567.190000001</v>
          </cell>
          <cell r="BD1279">
            <v>0</v>
          </cell>
          <cell r="BE1279">
            <v>-77626.100000000006</v>
          </cell>
          <cell r="BF1279">
            <v>0</v>
          </cell>
          <cell r="BG1279">
            <v>0</v>
          </cell>
          <cell r="BH1279">
            <v>0</v>
          </cell>
          <cell r="BI1279">
            <v>0</v>
          </cell>
          <cell r="BJ1279">
            <v>-18536163.789999999</v>
          </cell>
        </row>
        <row r="1280">
          <cell r="A1280" t="str">
            <v>***       Settlement - TWE</v>
          </cell>
          <cell r="C1280">
            <v>0</v>
          </cell>
          <cell r="D1280">
            <v>-21600218.859999999</v>
          </cell>
          <cell r="E1280">
            <v>0</v>
          </cell>
          <cell r="F1280">
            <v>-21600218.859999999</v>
          </cell>
          <cell r="G1280">
            <v>-52111129.200000003</v>
          </cell>
          <cell r="H1280">
            <v>0</v>
          </cell>
          <cell r="I1280">
            <v>0</v>
          </cell>
          <cell r="J1280">
            <v>0</v>
          </cell>
          <cell r="K1280">
            <v>-52111129.200000003</v>
          </cell>
          <cell r="L1280">
            <v>0</v>
          </cell>
          <cell r="M1280">
            <v>0</v>
          </cell>
          <cell r="N1280">
            <v>0</v>
          </cell>
          <cell r="O1280">
            <v>0</v>
          </cell>
          <cell r="P1280">
            <v>0</v>
          </cell>
          <cell r="Q1280">
            <v>-482843.51</v>
          </cell>
          <cell r="R1280">
            <v>0</v>
          </cell>
          <cell r="S1280">
            <v>0</v>
          </cell>
          <cell r="T1280">
            <v>0</v>
          </cell>
          <cell r="U1280">
            <v>0</v>
          </cell>
          <cell r="V1280">
            <v>-74194191.569999993</v>
          </cell>
          <cell r="W1280">
            <v>0</v>
          </cell>
          <cell r="X1280">
            <v>0</v>
          </cell>
          <cell r="Y1280">
            <v>0</v>
          </cell>
          <cell r="Z1280">
            <v>0</v>
          </cell>
          <cell r="AA1280">
            <v>0</v>
          </cell>
          <cell r="AB1280">
            <v>0</v>
          </cell>
          <cell r="AC1280">
            <v>0</v>
          </cell>
          <cell r="AD1280">
            <v>0</v>
          </cell>
          <cell r="AE1280">
            <v>0</v>
          </cell>
          <cell r="AF1280">
            <v>0</v>
          </cell>
          <cell r="AG1280">
            <v>0</v>
          </cell>
          <cell r="AH1280">
            <v>0</v>
          </cell>
          <cell r="AI1280">
            <v>0</v>
          </cell>
          <cell r="AJ1280">
            <v>0</v>
          </cell>
          <cell r="AK1280">
            <v>0</v>
          </cell>
          <cell r="AL1280">
            <v>0</v>
          </cell>
          <cell r="AM1280">
            <v>0</v>
          </cell>
          <cell r="AN1280">
            <v>0</v>
          </cell>
          <cell r="AO1280">
            <v>0</v>
          </cell>
          <cell r="AP1280">
            <v>0</v>
          </cell>
          <cell r="AQ1280">
            <v>0</v>
          </cell>
          <cell r="AR1280">
            <v>-21600218.859999999</v>
          </cell>
          <cell r="AS1280">
            <v>0</v>
          </cell>
          <cell r="AT1280">
            <v>-21600218.859999999</v>
          </cell>
          <cell r="AU1280">
            <v>-52111129.200000003</v>
          </cell>
          <cell r="AV1280">
            <v>0</v>
          </cell>
          <cell r="AW1280">
            <v>0</v>
          </cell>
          <cell r="AX1280">
            <v>0</v>
          </cell>
          <cell r="AY1280">
            <v>-52111129.200000003</v>
          </cell>
          <cell r="AZ1280">
            <v>0</v>
          </cell>
          <cell r="BA1280">
            <v>0</v>
          </cell>
          <cell r="BB1280">
            <v>0</v>
          </cell>
          <cell r="BC1280">
            <v>0</v>
          </cell>
          <cell r="BD1280">
            <v>0</v>
          </cell>
          <cell r="BE1280">
            <v>-482843.51</v>
          </cell>
          <cell r="BF1280">
            <v>0</v>
          </cell>
          <cell r="BG1280">
            <v>0</v>
          </cell>
          <cell r="BH1280">
            <v>0</v>
          </cell>
          <cell r="BI1280">
            <v>0</v>
          </cell>
          <cell r="BJ1280">
            <v>-74194191.569999993</v>
          </cell>
        </row>
        <row r="1281">
          <cell r="A1281" t="str">
            <v>***       Settlement Costs/ Ext. Recover</v>
          </cell>
          <cell r="C1281">
            <v>0</v>
          </cell>
          <cell r="D1281">
            <v>-790573.08</v>
          </cell>
          <cell r="E1281">
            <v>0</v>
          </cell>
          <cell r="F1281">
            <v>-790573.08</v>
          </cell>
          <cell r="G1281">
            <v>-1253375.98</v>
          </cell>
          <cell r="H1281">
            <v>0</v>
          </cell>
          <cell r="I1281">
            <v>0</v>
          </cell>
          <cell r="J1281">
            <v>0</v>
          </cell>
          <cell r="K1281">
            <v>-1253375.98</v>
          </cell>
          <cell r="L1281">
            <v>0</v>
          </cell>
          <cell r="M1281">
            <v>0</v>
          </cell>
          <cell r="N1281">
            <v>0</v>
          </cell>
          <cell r="O1281">
            <v>0</v>
          </cell>
          <cell r="P1281">
            <v>0</v>
          </cell>
          <cell r="Q1281">
            <v>-120125.63</v>
          </cell>
          <cell r="R1281">
            <v>0</v>
          </cell>
          <cell r="S1281">
            <v>0</v>
          </cell>
          <cell r="T1281">
            <v>0</v>
          </cell>
          <cell r="U1281">
            <v>0</v>
          </cell>
          <cell r="V1281">
            <v>-2164074.69</v>
          </cell>
          <cell r="W1281">
            <v>0</v>
          </cell>
          <cell r="X1281">
            <v>0</v>
          </cell>
          <cell r="Y1281">
            <v>0</v>
          </cell>
          <cell r="Z1281">
            <v>0</v>
          </cell>
          <cell r="AA1281">
            <v>0</v>
          </cell>
          <cell r="AB1281">
            <v>0</v>
          </cell>
          <cell r="AC1281">
            <v>0</v>
          </cell>
          <cell r="AD1281">
            <v>0</v>
          </cell>
          <cell r="AE1281">
            <v>0</v>
          </cell>
          <cell r="AF1281">
            <v>0</v>
          </cell>
          <cell r="AG1281">
            <v>0</v>
          </cell>
          <cell r="AH1281">
            <v>0</v>
          </cell>
          <cell r="AI1281">
            <v>0</v>
          </cell>
          <cell r="AJ1281">
            <v>0</v>
          </cell>
          <cell r="AK1281">
            <v>0</v>
          </cell>
          <cell r="AL1281">
            <v>0</v>
          </cell>
          <cell r="AM1281">
            <v>0</v>
          </cell>
          <cell r="AN1281">
            <v>0</v>
          </cell>
          <cell r="AO1281">
            <v>0</v>
          </cell>
          <cell r="AP1281">
            <v>0</v>
          </cell>
          <cell r="AQ1281">
            <v>0</v>
          </cell>
          <cell r="AR1281">
            <v>-790573.08</v>
          </cell>
          <cell r="AS1281">
            <v>0</v>
          </cell>
          <cell r="AT1281">
            <v>-790573.08</v>
          </cell>
          <cell r="AU1281">
            <v>-1253375.98</v>
          </cell>
          <cell r="AV1281">
            <v>0</v>
          </cell>
          <cell r="AW1281">
            <v>0</v>
          </cell>
          <cell r="AX1281">
            <v>0</v>
          </cell>
          <cell r="AY1281">
            <v>-1253375.98</v>
          </cell>
          <cell r="AZ1281">
            <v>0</v>
          </cell>
          <cell r="BA1281">
            <v>0</v>
          </cell>
          <cell r="BB1281">
            <v>0</v>
          </cell>
          <cell r="BC1281">
            <v>0</v>
          </cell>
          <cell r="BD1281">
            <v>0</v>
          </cell>
          <cell r="BE1281">
            <v>-120125.63</v>
          </cell>
          <cell r="BF1281">
            <v>0</v>
          </cell>
          <cell r="BG1281">
            <v>0</v>
          </cell>
          <cell r="BH1281">
            <v>0</v>
          </cell>
          <cell r="BI1281">
            <v>0</v>
          </cell>
          <cell r="BJ1281">
            <v>-2164074.69</v>
          </cell>
        </row>
        <row r="1282">
          <cell r="A1282" t="str">
            <v>***       Settlements - Consultant &amp; Con</v>
          </cell>
          <cell r="C1282">
            <v>0</v>
          </cell>
          <cell r="D1282">
            <v>-172250056.19999999</v>
          </cell>
          <cell r="E1282">
            <v>0</v>
          </cell>
          <cell r="F1282">
            <v>-172250056.19999999</v>
          </cell>
          <cell r="G1282">
            <v>-126627189.98</v>
          </cell>
          <cell r="H1282">
            <v>0</v>
          </cell>
          <cell r="I1282">
            <v>0</v>
          </cell>
          <cell r="J1282">
            <v>0</v>
          </cell>
          <cell r="K1282">
            <v>-126627189.98</v>
          </cell>
          <cell r="L1282">
            <v>0</v>
          </cell>
          <cell r="M1282">
            <v>0</v>
          </cell>
          <cell r="N1282">
            <v>0</v>
          </cell>
          <cell r="O1282">
            <v>0</v>
          </cell>
          <cell r="P1282">
            <v>0</v>
          </cell>
          <cell r="Q1282">
            <v>-370595.22</v>
          </cell>
          <cell r="R1282">
            <v>0</v>
          </cell>
          <cell r="S1282">
            <v>0</v>
          </cell>
          <cell r="T1282">
            <v>0</v>
          </cell>
          <cell r="U1282">
            <v>0</v>
          </cell>
          <cell r="V1282">
            <v>-299247841.39999998</v>
          </cell>
          <cell r="W1282">
            <v>0</v>
          </cell>
          <cell r="X1282">
            <v>0</v>
          </cell>
          <cell r="Y1282">
            <v>0</v>
          </cell>
          <cell r="Z1282">
            <v>0</v>
          </cell>
          <cell r="AA1282">
            <v>0</v>
          </cell>
          <cell r="AB1282">
            <v>0</v>
          </cell>
          <cell r="AC1282">
            <v>0</v>
          </cell>
          <cell r="AD1282">
            <v>0</v>
          </cell>
          <cell r="AE1282">
            <v>0</v>
          </cell>
          <cell r="AF1282">
            <v>0</v>
          </cell>
          <cell r="AG1282">
            <v>0</v>
          </cell>
          <cell r="AH1282">
            <v>0</v>
          </cell>
          <cell r="AI1282">
            <v>0</v>
          </cell>
          <cell r="AJ1282">
            <v>0</v>
          </cell>
          <cell r="AK1282">
            <v>0</v>
          </cell>
          <cell r="AL1282">
            <v>0</v>
          </cell>
          <cell r="AM1282">
            <v>0</v>
          </cell>
          <cell r="AN1282">
            <v>0</v>
          </cell>
          <cell r="AO1282">
            <v>0</v>
          </cell>
          <cell r="AP1282">
            <v>0</v>
          </cell>
          <cell r="AQ1282">
            <v>0</v>
          </cell>
          <cell r="AR1282">
            <v>-172250056.19999999</v>
          </cell>
          <cell r="AS1282">
            <v>0</v>
          </cell>
          <cell r="AT1282">
            <v>-172250056.19999999</v>
          </cell>
          <cell r="AU1282">
            <v>-126627189.98</v>
          </cell>
          <cell r="AV1282">
            <v>0</v>
          </cell>
          <cell r="AW1282">
            <v>0</v>
          </cell>
          <cell r="AX1282">
            <v>0</v>
          </cell>
          <cell r="AY1282">
            <v>-126627189.98</v>
          </cell>
          <cell r="AZ1282">
            <v>0</v>
          </cell>
          <cell r="BA1282">
            <v>0</v>
          </cell>
          <cell r="BB1282">
            <v>0</v>
          </cell>
          <cell r="BC1282">
            <v>0</v>
          </cell>
          <cell r="BD1282">
            <v>0</v>
          </cell>
          <cell r="BE1282">
            <v>-370595.22</v>
          </cell>
          <cell r="BF1282">
            <v>0</v>
          </cell>
          <cell r="BG1282">
            <v>0</v>
          </cell>
          <cell r="BH1282">
            <v>0</v>
          </cell>
          <cell r="BI1282">
            <v>0</v>
          </cell>
          <cell r="BJ1282">
            <v>-299247841.39999998</v>
          </cell>
        </row>
        <row r="1283">
          <cell r="A1283" t="str">
            <v>***       Settlements from Projects</v>
          </cell>
          <cell r="C1283">
            <v>0</v>
          </cell>
          <cell r="D1283">
            <v>-185148977.58000001</v>
          </cell>
          <cell r="E1283">
            <v>0</v>
          </cell>
          <cell r="F1283">
            <v>-185148977.58000001</v>
          </cell>
          <cell r="G1283">
            <v>-88053336.659999996</v>
          </cell>
          <cell r="H1283">
            <v>0</v>
          </cell>
          <cell r="I1283">
            <v>0</v>
          </cell>
          <cell r="J1283">
            <v>0</v>
          </cell>
          <cell r="K1283">
            <v>-88053336.659999996</v>
          </cell>
          <cell r="L1283">
            <v>0</v>
          </cell>
          <cell r="M1283">
            <v>0</v>
          </cell>
          <cell r="N1283">
            <v>0</v>
          </cell>
          <cell r="O1283">
            <v>-5310175.9800000004</v>
          </cell>
          <cell r="P1283">
            <v>0</v>
          </cell>
          <cell r="Q1283">
            <v>-2182119.37</v>
          </cell>
          <cell r="R1283">
            <v>0</v>
          </cell>
          <cell r="S1283">
            <v>0</v>
          </cell>
          <cell r="T1283">
            <v>0</v>
          </cell>
          <cell r="U1283">
            <v>0</v>
          </cell>
          <cell r="V1283">
            <v>-280694609.58999997</v>
          </cell>
          <cell r="W1283">
            <v>0</v>
          </cell>
          <cell r="X1283">
            <v>0</v>
          </cell>
          <cell r="Y1283">
            <v>0</v>
          </cell>
          <cell r="Z1283">
            <v>0</v>
          </cell>
          <cell r="AA1283">
            <v>0</v>
          </cell>
          <cell r="AB1283">
            <v>0</v>
          </cell>
          <cell r="AC1283">
            <v>0</v>
          </cell>
          <cell r="AD1283">
            <v>0</v>
          </cell>
          <cell r="AE1283">
            <v>0</v>
          </cell>
          <cell r="AF1283">
            <v>0</v>
          </cell>
          <cell r="AG1283">
            <v>0</v>
          </cell>
          <cell r="AH1283">
            <v>0</v>
          </cell>
          <cell r="AI1283">
            <v>0</v>
          </cell>
          <cell r="AJ1283">
            <v>0</v>
          </cell>
          <cell r="AK1283">
            <v>0</v>
          </cell>
          <cell r="AL1283">
            <v>0</v>
          </cell>
          <cell r="AM1283">
            <v>0</v>
          </cell>
          <cell r="AN1283">
            <v>0</v>
          </cell>
          <cell r="AO1283">
            <v>0</v>
          </cell>
          <cell r="AP1283">
            <v>0</v>
          </cell>
          <cell r="AQ1283">
            <v>0</v>
          </cell>
          <cell r="AR1283">
            <v>-185148977.58000001</v>
          </cell>
          <cell r="AS1283">
            <v>0</v>
          </cell>
          <cell r="AT1283">
            <v>-185148977.58000001</v>
          </cell>
          <cell r="AU1283">
            <v>-88053336.659999996</v>
          </cell>
          <cell r="AV1283">
            <v>0</v>
          </cell>
          <cell r="AW1283">
            <v>0</v>
          </cell>
          <cell r="AX1283">
            <v>0</v>
          </cell>
          <cell r="AY1283">
            <v>-88053336.659999996</v>
          </cell>
          <cell r="AZ1283">
            <v>0</v>
          </cell>
          <cell r="BA1283">
            <v>0</v>
          </cell>
          <cell r="BB1283">
            <v>0</v>
          </cell>
          <cell r="BC1283">
            <v>-5310175.9800000004</v>
          </cell>
          <cell r="BD1283">
            <v>0</v>
          </cell>
          <cell r="BE1283">
            <v>-2182119.37</v>
          </cell>
          <cell r="BF1283">
            <v>0</v>
          </cell>
          <cell r="BG1283">
            <v>0</v>
          </cell>
          <cell r="BH1283">
            <v>0</v>
          </cell>
          <cell r="BI1283">
            <v>0</v>
          </cell>
          <cell r="BJ1283">
            <v>-280694609.58999997</v>
          </cell>
        </row>
        <row r="1284">
          <cell r="A1284" t="str">
            <v>***       Shareholder's Equity</v>
          </cell>
          <cell r="C1284">
            <v>-3314000000</v>
          </cell>
          <cell r="D1284">
            <v>-2083014515.45</v>
          </cell>
          <cell r="E1284">
            <v>0</v>
          </cell>
          <cell r="F1284">
            <v>-2083014515.45</v>
          </cell>
          <cell r="G1284">
            <v>-907985494.07000005</v>
          </cell>
          <cell r="H1284">
            <v>0</v>
          </cell>
          <cell r="I1284">
            <v>0</v>
          </cell>
          <cell r="J1284">
            <v>-0.48</v>
          </cell>
          <cell r="K1284">
            <v>-907985494.54999995</v>
          </cell>
          <cell r="L1284">
            <v>0</v>
          </cell>
          <cell r="M1284">
            <v>0</v>
          </cell>
          <cell r="N1284">
            <v>0</v>
          </cell>
          <cell r="O1284">
            <v>0</v>
          </cell>
          <cell r="P1284">
            <v>-10</v>
          </cell>
          <cell r="Q1284">
            <v>0</v>
          </cell>
          <cell r="R1284">
            <v>-51501490.060000002</v>
          </cell>
          <cell r="S1284">
            <v>-783.15</v>
          </cell>
          <cell r="T1284">
            <v>-1930557.61</v>
          </cell>
          <cell r="U1284">
            <v>3044432851.8200002</v>
          </cell>
          <cell r="V1284">
            <v>-3313999999</v>
          </cell>
          <cell r="W1284">
            <v>0</v>
          </cell>
          <cell r="X1284">
            <v>0</v>
          </cell>
          <cell r="Y1284">
            <v>0</v>
          </cell>
          <cell r="Z1284">
            <v>0</v>
          </cell>
          <cell r="AA1284">
            <v>0</v>
          </cell>
          <cell r="AB1284">
            <v>0</v>
          </cell>
          <cell r="AC1284">
            <v>0</v>
          </cell>
          <cell r="AD1284">
            <v>0</v>
          </cell>
          <cell r="AE1284">
            <v>0</v>
          </cell>
          <cell r="AF1284">
            <v>0</v>
          </cell>
          <cell r="AG1284">
            <v>0</v>
          </cell>
          <cell r="AH1284">
            <v>0</v>
          </cell>
          <cell r="AI1284">
            <v>0</v>
          </cell>
          <cell r="AJ1284">
            <v>0</v>
          </cell>
          <cell r="AK1284">
            <v>0</v>
          </cell>
          <cell r="AL1284">
            <v>0</v>
          </cell>
          <cell r="AM1284">
            <v>0</v>
          </cell>
          <cell r="AN1284">
            <v>0</v>
          </cell>
          <cell r="AO1284">
            <v>0</v>
          </cell>
          <cell r="AP1284">
            <v>0</v>
          </cell>
          <cell r="AQ1284">
            <v>-3314000000</v>
          </cell>
          <cell r="AR1284">
            <v>-2083014515.45</v>
          </cell>
          <cell r="AS1284">
            <v>0</v>
          </cell>
          <cell r="AT1284">
            <v>-2083014515.45</v>
          </cell>
          <cell r="AU1284">
            <v>-907985494.07000005</v>
          </cell>
          <cell r="AV1284">
            <v>0</v>
          </cell>
          <cell r="AW1284">
            <v>0</v>
          </cell>
          <cell r="AX1284">
            <v>-0.48</v>
          </cell>
          <cell r="AY1284">
            <v>-907985494.54999995</v>
          </cell>
          <cell r="AZ1284">
            <v>0</v>
          </cell>
          <cell r="BA1284">
            <v>0</v>
          </cell>
          <cell r="BB1284">
            <v>0</v>
          </cell>
          <cell r="BC1284">
            <v>0</v>
          </cell>
          <cell r="BD1284">
            <v>-10</v>
          </cell>
          <cell r="BE1284">
            <v>0</v>
          </cell>
          <cell r="BF1284">
            <v>-51501490.060000002</v>
          </cell>
          <cell r="BG1284">
            <v>-783.15</v>
          </cell>
          <cell r="BH1284">
            <v>-1930557.61</v>
          </cell>
          <cell r="BI1284">
            <v>3044432851.8200002</v>
          </cell>
          <cell r="BJ1284">
            <v>-3313999999</v>
          </cell>
        </row>
        <row r="1285">
          <cell r="A1285" t="str">
            <v>***       Short term investments</v>
          </cell>
          <cell r="C1285">
            <v>194596088.36000001</v>
          </cell>
          <cell r="D1285">
            <v>0</v>
          </cell>
          <cell r="E1285">
            <v>0</v>
          </cell>
          <cell r="F1285">
            <v>0</v>
          </cell>
          <cell r="G1285">
            <v>0</v>
          </cell>
          <cell r="H1285">
            <v>0</v>
          </cell>
          <cell r="I1285">
            <v>0</v>
          </cell>
          <cell r="J1285">
            <v>0</v>
          </cell>
          <cell r="K1285">
            <v>0</v>
          </cell>
          <cell r="L1285">
            <v>0</v>
          </cell>
          <cell r="M1285">
            <v>0</v>
          </cell>
          <cell r="N1285">
            <v>0</v>
          </cell>
          <cell r="O1285">
            <v>0</v>
          </cell>
          <cell r="P1285">
            <v>0</v>
          </cell>
          <cell r="Q1285">
            <v>0</v>
          </cell>
          <cell r="R1285">
            <v>0</v>
          </cell>
          <cell r="S1285">
            <v>0</v>
          </cell>
          <cell r="T1285">
            <v>0</v>
          </cell>
          <cell r="U1285">
            <v>0</v>
          </cell>
          <cell r="V1285">
            <v>194596088.36000001</v>
          </cell>
          <cell r="W1285">
            <v>0</v>
          </cell>
          <cell r="X1285">
            <v>0</v>
          </cell>
          <cell r="Y1285">
            <v>0</v>
          </cell>
          <cell r="Z1285">
            <v>0</v>
          </cell>
          <cell r="AA1285">
            <v>0</v>
          </cell>
          <cell r="AB1285">
            <v>0</v>
          </cell>
          <cell r="AC1285">
            <v>0</v>
          </cell>
          <cell r="AD1285">
            <v>0</v>
          </cell>
          <cell r="AE1285">
            <v>0</v>
          </cell>
          <cell r="AF1285">
            <v>0</v>
          </cell>
          <cell r="AG1285">
            <v>0</v>
          </cell>
          <cell r="AH1285">
            <v>0</v>
          </cell>
          <cell r="AI1285">
            <v>0</v>
          </cell>
          <cell r="AJ1285">
            <v>0</v>
          </cell>
          <cell r="AK1285">
            <v>0</v>
          </cell>
          <cell r="AL1285">
            <v>0</v>
          </cell>
          <cell r="AM1285">
            <v>0</v>
          </cell>
          <cell r="AN1285">
            <v>0</v>
          </cell>
          <cell r="AO1285">
            <v>0</v>
          </cell>
          <cell r="AP1285">
            <v>0</v>
          </cell>
          <cell r="AQ1285">
            <v>194596088.36000001</v>
          </cell>
          <cell r="AR1285">
            <v>0</v>
          </cell>
          <cell r="AS1285">
            <v>0</v>
          </cell>
          <cell r="AT1285">
            <v>0</v>
          </cell>
          <cell r="AU1285">
            <v>0</v>
          </cell>
          <cell r="AV1285">
            <v>0</v>
          </cell>
          <cell r="AW1285">
            <v>0</v>
          </cell>
          <cell r="AX1285">
            <v>0</v>
          </cell>
          <cell r="AY1285">
            <v>0</v>
          </cell>
          <cell r="AZ1285">
            <v>0</v>
          </cell>
          <cell r="BA1285">
            <v>0</v>
          </cell>
          <cell r="BB1285">
            <v>0</v>
          </cell>
          <cell r="BC1285">
            <v>0</v>
          </cell>
          <cell r="BD1285">
            <v>0</v>
          </cell>
          <cell r="BE1285">
            <v>0</v>
          </cell>
          <cell r="BF1285">
            <v>0</v>
          </cell>
          <cell r="BG1285">
            <v>0</v>
          </cell>
          <cell r="BH1285">
            <v>0</v>
          </cell>
          <cell r="BI1285">
            <v>0</v>
          </cell>
          <cell r="BJ1285">
            <v>194596088.36000001</v>
          </cell>
        </row>
        <row r="1286">
          <cell r="A1286" t="str">
            <v>***       Source - External Equipment co</v>
          </cell>
          <cell r="C1286">
            <v>0</v>
          </cell>
          <cell r="D1286">
            <v>1525022.83</v>
          </cell>
          <cell r="E1286">
            <v>0</v>
          </cell>
          <cell r="F1286">
            <v>1525022.83</v>
          </cell>
          <cell r="G1286">
            <v>608991.72</v>
          </cell>
          <cell r="H1286">
            <v>0</v>
          </cell>
          <cell r="I1286">
            <v>0</v>
          </cell>
          <cell r="J1286">
            <v>0</v>
          </cell>
          <cell r="K1286">
            <v>608991.72</v>
          </cell>
          <cell r="L1286">
            <v>0</v>
          </cell>
          <cell r="M1286">
            <v>0</v>
          </cell>
          <cell r="N1286">
            <v>0</v>
          </cell>
          <cell r="O1286">
            <v>0</v>
          </cell>
          <cell r="P1286">
            <v>0</v>
          </cell>
          <cell r="Q1286">
            <v>-29819</v>
          </cell>
          <cell r="R1286">
            <v>0</v>
          </cell>
          <cell r="S1286">
            <v>0</v>
          </cell>
          <cell r="T1286">
            <v>0</v>
          </cell>
          <cell r="U1286">
            <v>0</v>
          </cell>
          <cell r="V1286">
            <v>2104195.5499999998</v>
          </cell>
          <cell r="W1286">
            <v>0</v>
          </cell>
          <cell r="X1286">
            <v>0</v>
          </cell>
          <cell r="Y1286">
            <v>0</v>
          </cell>
          <cell r="Z1286">
            <v>0</v>
          </cell>
          <cell r="AA1286">
            <v>0</v>
          </cell>
          <cell r="AB1286">
            <v>0</v>
          </cell>
          <cell r="AC1286">
            <v>0</v>
          </cell>
          <cell r="AD1286">
            <v>0</v>
          </cell>
          <cell r="AE1286">
            <v>0</v>
          </cell>
          <cell r="AF1286">
            <v>0</v>
          </cell>
          <cell r="AG1286">
            <v>0</v>
          </cell>
          <cell r="AH1286">
            <v>0</v>
          </cell>
          <cell r="AI1286">
            <v>0</v>
          </cell>
          <cell r="AJ1286">
            <v>0</v>
          </cell>
          <cell r="AK1286">
            <v>0</v>
          </cell>
          <cell r="AL1286">
            <v>0</v>
          </cell>
          <cell r="AM1286">
            <v>0</v>
          </cell>
          <cell r="AN1286">
            <v>0</v>
          </cell>
          <cell r="AO1286">
            <v>0</v>
          </cell>
          <cell r="AP1286">
            <v>0</v>
          </cell>
          <cell r="AQ1286">
            <v>0</v>
          </cell>
          <cell r="AR1286">
            <v>1525022.83</v>
          </cell>
          <cell r="AS1286">
            <v>0</v>
          </cell>
          <cell r="AT1286">
            <v>1525022.83</v>
          </cell>
          <cell r="AU1286">
            <v>608991.72</v>
          </cell>
          <cell r="AV1286">
            <v>0</v>
          </cell>
          <cell r="AW1286">
            <v>0</v>
          </cell>
          <cell r="AX1286">
            <v>0</v>
          </cell>
          <cell r="AY1286">
            <v>608991.72</v>
          </cell>
          <cell r="AZ1286">
            <v>0</v>
          </cell>
          <cell r="BA1286">
            <v>0</v>
          </cell>
          <cell r="BB1286">
            <v>0</v>
          </cell>
          <cell r="BC1286">
            <v>0</v>
          </cell>
          <cell r="BD1286">
            <v>0</v>
          </cell>
          <cell r="BE1286">
            <v>-29819</v>
          </cell>
          <cell r="BF1286">
            <v>0</v>
          </cell>
          <cell r="BG1286">
            <v>0</v>
          </cell>
          <cell r="BH1286">
            <v>0</v>
          </cell>
          <cell r="BI1286">
            <v>0</v>
          </cell>
          <cell r="BJ1286">
            <v>2104195.5499999998</v>
          </cell>
        </row>
        <row r="1287">
          <cell r="A1287" t="str">
            <v>***       Source - Fuel</v>
          </cell>
          <cell r="C1287">
            <v>0</v>
          </cell>
          <cell r="D1287">
            <v>1341.8</v>
          </cell>
          <cell r="E1287">
            <v>0</v>
          </cell>
          <cell r="F1287">
            <v>1341.8</v>
          </cell>
          <cell r="G1287">
            <v>0</v>
          </cell>
          <cell r="H1287">
            <v>0</v>
          </cell>
          <cell r="I1287">
            <v>0</v>
          </cell>
          <cell r="J1287">
            <v>0</v>
          </cell>
          <cell r="K1287">
            <v>0</v>
          </cell>
          <cell r="L1287">
            <v>0</v>
          </cell>
          <cell r="M1287">
            <v>0</v>
          </cell>
          <cell r="N1287">
            <v>0</v>
          </cell>
          <cell r="O1287">
            <v>0</v>
          </cell>
          <cell r="P1287">
            <v>0</v>
          </cell>
          <cell r="Q1287">
            <v>2162</v>
          </cell>
          <cell r="R1287">
            <v>0</v>
          </cell>
          <cell r="S1287">
            <v>0</v>
          </cell>
          <cell r="T1287">
            <v>0</v>
          </cell>
          <cell r="U1287">
            <v>0</v>
          </cell>
          <cell r="V1287">
            <v>3503.8</v>
          </cell>
          <cell r="W1287">
            <v>0</v>
          </cell>
          <cell r="X1287">
            <v>0</v>
          </cell>
          <cell r="Y1287">
            <v>0</v>
          </cell>
          <cell r="Z1287">
            <v>0</v>
          </cell>
          <cell r="AA1287">
            <v>0</v>
          </cell>
          <cell r="AB1287">
            <v>0</v>
          </cell>
          <cell r="AC1287">
            <v>0</v>
          </cell>
          <cell r="AD1287">
            <v>0</v>
          </cell>
          <cell r="AE1287">
            <v>0</v>
          </cell>
          <cell r="AF1287">
            <v>0</v>
          </cell>
          <cell r="AG1287">
            <v>0</v>
          </cell>
          <cell r="AH1287">
            <v>0</v>
          </cell>
          <cell r="AI1287">
            <v>0</v>
          </cell>
          <cell r="AJ1287">
            <v>0</v>
          </cell>
          <cell r="AK1287">
            <v>0</v>
          </cell>
          <cell r="AL1287">
            <v>0</v>
          </cell>
          <cell r="AM1287">
            <v>0</v>
          </cell>
          <cell r="AN1287">
            <v>0</v>
          </cell>
          <cell r="AO1287">
            <v>0</v>
          </cell>
          <cell r="AP1287">
            <v>0</v>
          </cell>
          <cell r="AQ1287">
            <v>0</v>
          </cell>
          <cell r="AR1287">
            <v>1341.8</v>
          </cell>
          <cell r="AS1287">
            <v>0</v>
          </cell>
          <cell r="AT1287">
            <v>1341.8</v>
          </cell>
          <cell r="AU1287">
            <v>0</v>
          </cell>
          <cell r="AV1287">
            <v>0</v>
          </cell>
          <cell r="AW1287">
            <v>0</v>
          </cell>
          <cell r="AX1287">
            <v>0</v>
          </cell>
          <cell r="AY1287">
            <v>0</v>
          </cell>
          <cell r="AZ1287">
            <v>0</v>
          </cell>
          <cell r="BA1287">
            <v>0</v>
          </cell>
          <cell r="BB1287">
            <v>0</v>
          </cell>
          <cell r="BC1287">
            <v>0</v>
          </cell>
          <cell r="BD1287">
            <v>0</v>
          </cell>
          <cell r="BE1287">
            <v>2162</v>
          </cell>
          <cell r="BF1287">
            <v>0</v>
          </cell>
          <cell r="BG1287">
            <v>0</v>
          </cell>
          <cell r="BH1287">
            <v>0</v>
          </cell>
          <cell r="BI1287">
            <v>0</v>
          </cell>
          <cell r="BJ1287">
            <v>3503.8</v>
          </cell>
        </row>
        <row r="1288">
          <cell r="A1288" t="str">
            <v>***       Source - Interest</v>
          </cell>
          <cell r="C1288">
            <v>0</v>
          </cell>
          <cell r="D1288">
            <v>39423739.549999997</v>
          </cell>
          <cell r="E1288">
            <v>0</v>
          </cell>
          <cell r="F1288">
            <v>39423739.549999997</v>
          </cell>
          <cell r="G1288">
            <v>18548880.600000001</v>
          </cell>
          <cell r="H1288">
            <v>0</v>
          </cell>
          <cell r="I1288">
            <v>0</v>
          </cell>
          <cell r="J1288">
            <v>0</v>
          </cell>
          <cell r="K1288">
            <v>18548880.600000001</v>
          </cell>
          <cell r="L1288">
            <v>0</v>
          </cell>
          <cell r="M1288">
            <v>0</v>
          </cell>
          <cell r="N1288">
            <v>0</v>
          </cell>
          <cell r="O1288">
            <v>151448.03</v>
          </cell>
          <cell r="P1288">
            <v>0</v>
          </cell>
          <cell r="Q1288">
            <v>320679.05</v>
          </cell>
          <cell r="R1288">
            <v>0</v>
          </cell>
          <cell r="S1288">
            <v>0</v>
          </cell>
          <cell r="T1288">
            <v>0</v>
          </cell>
          <cell r="U1288">
            <v>0</v>
          </cell>
          <cell r="V1288">
            <v>58444747.229999997</v>
          </cell>
          <cell r="W1288">
            <v>0</v>
          </cell>
          <cell r="X1288">
            <v>0</v>
          </cell>
          <cell r="Y1288">
            <v>0</v>
          </cell>
          <cell r="Z1288">
            <v>0</v>
          </cell>
          <cell r="AA1288">
            <v>0</v>
          </cell>
          <cell r="AB1288">
            <v>0</v>
          </cell>
          <cell r="AC1288">
            <v>0</v>
          </cell>
          <cell r="AD1288">
            <v>0</v>
          </cell>
          <cell r="AE1288">
            <v>0</v>
          </cell>
          <cell r="AF1288">
            <v>0</v>
          </cell>
          <cell r="AG1288">
            <v>0</v>
          </cell>
          <cell r="AH1288">
            <v>0</v>
          </cell>
          <cell r="AI1288">
            <v>0</v>
          </cell>
          <cell r="AJ1288">
            <v>0</v>
          </cell>
          <cell r="AK1288">
            <v>0</v>
          </cell>
          <cell r="AL1288">
            <v>0</v>
          </cell>
          <cell r="AM1288">
            <v>0</v>
          </cell>
          <cell r="AN1288">
            <v>0</v>
          </cell>
          <cell r="AO1288">
            <v>0</v>
          </cell>
          <cell r="AP1288">
            <v>0</v>
          </cell>
          <cell r="AQ1288">
            <v>0</v>
          </cell>
          <cell r="AR1288">
            <v>39423739.549999997</v>
          </cell>
          <cell r="AS1288">
            <v>0</v>
          </cell>
          <cell r="AT1288">
            <v>39423739.549999997</v>
          </cell>
          <cell r="AU1288">
            <v>18548880.600000001</v>
          </cell>
          <cell r="AV1288">
            <v>0</v>
          </cell>
          <cell r="AW1288">
            <v>0</v>
          </cell>
          <cell r="AX1288">
            <v>0</v>
          </cell>
          <cell r="AY1288">
            <v>18548880.600000001</v>
          </cell>
          <cell r="AZ1288">
            <v>0</v>
          </cell>
          <cell r="BA1288">
            <v>0</v>
          </cell>
          <cell r="BB1288">
            <v>0</v>
          </cell>
          <cell r="BC1288">
            <v>151448.03</v>
          </cell>
          <cell r="BD1288">
            <v>0</v>
          </cell>
          <cell r="BE1288">
            <v>320679.05</v>
          </cell>
          <cell r="BF1288">
            <v>0</v>
          </cell>
          <cell r="BG1288">
            <v>0</v>
          </cell>
          <cell r="BH1288">
            <v>0</v>
          </cell>
          <cell r="BI1288">
            <v>0</v>
          </cell>
          <cell r="BJ1288">
            <v>58444747.229999997</v>
          </cell>
        </row>
        <row r="1289">
          <cell r="A1289" t="str">
            <v>***       Source - Miscellaneous &amp; Sundr</v>
          </cell>
          <cell r="C1289">
            <v>3030101.07</v>
          </cell>
          <cell r="D1289">
            <v>159980071.36000001</v>
          </cell>
          <cell r="E1289">
            <v>1013715.69</v>
          </cell>
          <cell r="F1289">
            <v>160993787.05000001</v>
          </cell>
          <cell r="G1289">
            <v>130778368.64</v>
          </cell>
          <cell r="H1289">
            <v>0</v>
          </cell>
          <cell r="I1289">
            <v>0</v>
          </cell>
          <cell r="J1289">
            <v>-741504.54</v>
          </cell>
          <cell r="K1289">
            <v>130036864.09999999</v>
          </cell>
          <cell r="L1289">
            <v>0</v>
          </cell>
          <cell r="M1289">
            <v>0</v>
          </cell>
          <cell r="N1289">
            <v>0</v>
          </cell>
          <cell r="O1289">
            <v>5813052.0599999996</v>
          </cell>
          <cell r="P1289">
            <v>260279.54</v>
          </cell>
          <cell r="Q1289">
            <v>2000335.84</v>
          </cell>
          <cell r="R1289">
            <v>17713616.48</v>
          </cell>
          <cell r="S1289">
            <v>0</v>
          </cell>
          <cell r="T1289">
            <v>0</v>
          </cell>
          <cell r="U1289">
            <v>0</v>
          </cell>
          <cell r="V1289">
            <v>319848036.13999999</v>
          </cell>
          <cell r="W1289">
            <v>0</v>
          </cell>
          <cell r="X1289">
            <v>0</v>
          </cell>
          <cell r="Y1289">
            <v>0</v>
          </cell>
          <cell r="Z1289">
            <v>0</v>
          </cell>
          <cell r="AA1289">
            <v>0</v>
          </cell>
          <cell r="AB1289">
            <v>0</v>
          </cell>
          <cell r="AC1289">
            <v>0</v>
          </cell>
          <cell r="AD1289">
            <v>0</v>
          </cell>
          <cell r="AE1289">
            <v>0</v>
          </cell>
          <cell r="AF1289">
            <v>0</v>
          </cell>
          <cell r="AG1289">
            <v>0</v>
          </cell>
          <cell r="AH1289">
            <v>0</v>
          </cell>
          <cell r="AI1289">
            <v>0</v>
          </cell>
          <cell r="AJ1289">
            <v>0</v>
          </cell>
          <cell r="AK1289">
            <v>0</v>
          </cell>
          <cell r="AL1289">
            <v>0</v>
          </cell>
          <cell r="AM1289">
            <v>0</v>
          </cell>
          <cell r="AN1289">
            <v>0</v>
          </cell>
          <cell r="AO1289">
            <v>0</v>
          </cell>
          <cell r="AP1289">
            <v>0</v>
          </cell>
          <cell r="AQ1289">
            <v>3030101.07</v>
          </cell>
          <cell r="AR1289">
            <v>159980071.36000001</v>
          </cell>
          <cell r="AS1289">
            <v>1013715.69</v>
          </cell>
          <cell r="AT1289">
            <v>160993787.05000001</v>
          </cell>
          <cell r="AU1289">
            <v>130778368.64</v>
          </cell>
          <cell r="AV1289">
            <v>0</v>
          </cell>
          <cell r="AW1289">
            <v>0</v>
          </cell>
          <cell r="AX1289">
            <v>-741504.54</v>
          </cell>
          <cell r="AY1289">
            <v>130036864.09999999</v>
          </cell>
          <cell r="AZ1289">
            <v>0</v>
          </cell>
          <cell r="BA1289">
            <v>0</v>
          </cell>
          <cell r="BB1289">
            <v>0</v>
          </cell>
          <cell r="BC1289">
            <v>5813052.0599999996</v>
          </cell>
          <cell r="BD1289">
            <v>260279.54</v>
          </cell>
          <cell r="BE1289">
            <v>2000335.84</v>
          </cell>
          <cell r="BF1289">
            <v>17713616.48</v>
          </cell>
          <cell r="BG1289">
            <v>0</v>
          </cell>
          <cell r="BH1289">
            <v>0</v>
          </cell>
          <cell r="BI1289">
            <v>0</v>
          </cell>
          <cell r="BJ1289">
            <v>319848036.13999999</v>
          </cell>
        </row>
        <row r="1290">
          <cell r="A1290" t="str">
            <v>***       Source - Procurement Card</v>
          </cell>
          <cell r="C1290">
            <v>79309.45</v>
          </cell>
          <cell r="D1290">
            <v>54057175.210000001</v>
          </cell>
          <cell r="E1290">
            <v>0</v>
          </cell>
          <cell r="F1290">
            <v>54057175.210000001</v>
          </cell>
          <cell r="G1290">
            <v>30374449.059999999</v>
          </cell>
          <cell r="H1290">
            <v>0</v>
          </cell>
          <cell r="I1290">
            <v>0</v>
          </cell>
          <cell r="J1290">
            <v>0</v>
          </cell>
          <cell r="K1290">
            <v>30374449.059999999</v>
          </cell>
          <cell r="L1290">
            <v>0</v>
          </cell>
          <cell r="M1290">
            <v>0</v>
          </cell>
          <cell r="N1290">
            <v>0</v>
          </cell>
          <cell r="O1290">
            <v>495312.98</v>
          </cell>
          <cell r="P1290">
            <v>0</v>
          </cell>
          <cell r="Q1290">
            <v>1740919.29</v>
          </cell>
          <cell r="R1290">
            <v>0</v>
          </cell>
          <cell r="S1290">
            <v>0</v>
          </cell>
          <cell r="T1290">
            <v>0</v>
          </cell>
          <cell r="U1290">
            <v>0</v>
          </cell>
          <cell r="V1290">
            <v>86747165.989999995</v>
          </cell>
          <cell r="W1290">
            <v>0</v>
          </cell>
          <cell r="X1290">
            <v>0</v>
          </cell>
          <cell r="Y1290">
            <v>0</v>
          </cell>
          <cell r="Z1290">
            <v>0</v>
          </cell>
          <cell r="AA1290">
            <v>0</v>
          </cell>
          <cell r="AB1290">
            <v>0</v>
          </cell>
          <cell r="AC1290">
            <v>0</v>
          </cell>
          <cell r="AD1290">
            <v>0</v>
          </cell>
          <cell r="AE1290">
            <v>0</v>
          </cell>
          <cell r="AF1290">
            <v>0</v>
          </cell>
          <cell r="AG1290">
            <v>0</v>
          </cell>
          <cell r="AH1290">
            <v>0</v>
          </cell>
          <cell r="AI1290">
            <v>0</v>
          </cell>
          <cell r="AJ1290">
            <v>0</v>
          </cell>
          <cell r="AK1290">
            <v>0</v>
          </cell>
          <cell r="AL1290">
            <v>0</v>
          </cell>
          <cell r="AM1290">
            <v>0</v>
          </cell>
          <cell r="AN1290">
            <v>0</v>
          </cell>
          <cell r="AO1290">
            <v>0</v>
          </cell>
          <cell r="AP1290">
            <v>0</v>
          </cell>
          <cell r="AQ1290">
            <v>79309.45</v>
          </cell>
          <cell r="AR1290">
            <v>54057175.210000001</v>
          </cell>
          <cell r="AS1290">
            <v>0</v>
          </cell>
          <cell r="AT1290">
            <v>54057175.210000001</v>
          </cell>
          <cell r="AU1290">
            <v>30374449.059999999</v>
          </cell>
          <cell r="AV1290">
            <v>0</v>
          </cell>
          <cell r="AW1290">
            <v>0</v>
          </cell>
          <cell r="AX1290">
            <v>0</v>
          </cell>
          <cell r="AY1290">
            <v>30374449.059999999</v>
          </cell>
          <cell r="AZ1290">
            <v>0</v>
          </cell>
          <cell r="BA1290">
            <v>0</v>
          </cell>
          <cell r="BB1290">
            <v>0</v>
          </cell>
          <cell r="BC1290">
            <v>495312.98</v>
          </cell>
          <cell r="BD1290">
            <v>0</v>
          </cell>
          <cell r="BE1290">
            <v>1740919.29</v>
          </cell>
          <cell r="BF1290">
            <v>0</v>
          </cell>
          <cell r="BG1290">
            <v>0</v>
          </cell>
          <cell r="BH1290">
            <v>0</v>
          </cell>
          <cell r="BI1290">
            <v>0</v>
          </cell>
          <cell r="BJ1290">
            <v>86747165.989999995</v>
          </cell>
        </row>
        <row r="1291">
          <cell r="A1291" t="str">
            <v>***       Source - TWE Cost</v>
          </cell>
          <cell r="C1291">
            <v>0</v>
          </cell>
          <cell r="D1291">
            <v>55833388.920000002</v>
          </cell>
          <cell r="E1291">
            <v>0</v>
          </cell>
          <cell r="F1291">
            <v>55833388.920000002</v>
          </cell>
          <cell r="G1291">
            <v>32910457.41</v>
          </cell>
          <cell r="H1291">
            <v>0</v>
          </cell>
          <cell r="I1291">
            <v>0</v>
          </cell>
          <cell r="J1291">
            <v>0</v>
          </cell>
          <cell r="K1291">
            <v>32910457.41</v>
          </cell>
          <cell r="L1291">
            <v>0</v>
          </cell>
          <cell r="M1291">
            <v>0</v>
          </cell>
          <cell r="N1291">
            <v>0</v>
          </cell>
          <cell r="O1291">
            <v>0</v>
          </cell>
          <cell r="P1291">
            <v>0</v>
          </cell>
          <cell r="Q1291">
            <v>76326.37</v>
          </cell>
          <cell r="R1291">
            <v>0</v>
          </cell>
          <cell r="S1291">
            <v>0</v>
          </cell>
          <cell r="T1291">
            <v>0</v>
          </cell>
          <cell r="U1291">
            <v>0</v>
          </cell>
          <cell r="V1291">
            <v>88820172.700000003</v>
          </cell>
          <cell r="W1291">
            <v>0</v>
          </cell>
          <cell r="X1291">
            <v>0</v>
          </cell>
          <cell r="Y1291">
            <v>0</v>
          </cell>
          <cell r="Z1291">
            <v>0</v>
          </cell>
          <cell r="AA1291">
            <v>0</v>
          </cell>
          <cell r="AB1291">
            <v>0</v>
          </cell>
          <cell r="AC1291">
            <v>0</v>
          </cell>
          <cell r="AD1291">
            <v>0</v>
          </cell>
          <cell r="AE1291">
            <v>0</v>
          </cell>
          <cell r="AF1291">
            <v>0</v>
          </cell>
          <cell r="AG1291">
            <v>0</v>
          </cell>
          <cell r="AH1291">
            <v>0</v>
          </cell>
          <cell r="AI1291">
            <v>0</v>
          </cell>
          <cell r="AJ1291">
            <v>0</v>
          </cell>
          <cell r="AK1291">
            <v>0</v>
          </cell>
          <cell r="AL1291">
            <v>0</v>
          </cell>
          <cell r="AM1291">
            <v>0</v>
          </cell>
          <cell r="AN1291">
            <v>0</v>
          </cell>
          <cell r="AO1291">
            <v>0</v>
          </cell>
          <cell r="AP1291">
            <v>0</v>
          </cell>
          <cell r="AQ1291">
            <v>0</v>
          </cell>
          <cell r="AR1291">
            <v>55833388.920000002</v>
          </cell>
          <cell r="AS1291">
            <v>0</v>
          </cell>
          <cell r="AT1291">
            <v>55833388.920000002</v>
          </cell>
          <cell r="AU1291">
            <v>32910457.41</v>
          </cell>
          <cell r="AV1291">
            <v>0</v>
          </cell>
          <cell r="AW1291">
            <v>0</v>
          </cell>
          <cell r="AX1291">
            <v>0</v>
          </cell>
          <cell r="AY1291">
            <v>32910457.41</v>
          </cell>
          <cell r="AZ1291">
            <v>0</v>
          </cell>
          <cell r="BA1291">
            <v>0</v>
          </cell>
          <cell r="BB1291">
            <v>0</v>
          </cell>
          <cell r="BC1291">
            <v>0</v>
          </cell>
          <cell r="BD1291">
            <v>0</v>
          </cell>
          <cell r="BE1291">
            <v>76326.37</v>
          </cell>
          <cell r="BF1291">
            <v>0</v>
          </cell>
          <cell r="BG1291">
            <v>0</v>
          </cell>
          <cell r="BH1291">
            <v>0</v>
          </cell>
          <cell r="BI1291">
            <v>0</v>
          </cell>
          <cell r="BJ1291">
            <v>88820172.700000003</v>
          </cell>
        </row>
        <row r="1292">
          <cell r="A1292" t="str">
            <v>***       Source Costs</v>
          </cell>
          <cell r="C1292">
            <v>0</v>
          </cell>
          <cell r="D1292">
            <v>213382809.83000001</v>
          </cell>
          <cell r="E1292">
            <v>0</v>
          </cell>
          <cell r="F1292">
            <v>213382809.83000001</v>
          </cell>
          <cell r="G1292">
            <v>100722534.84999999</v>
          </cell>
          <cell r="H1292">
            <v>0</v>
          </cell>
          <cell r="I1292">
            <v>0</v>
          </cell>
          <cell r="J1292">
            <v>0</v>
          </cell>
          <cell r="K1292">
            <v>100722534.84999999</v>
          </cell>
          <cell r="L1292">
            <v>0</v>
          </cell>
          <cell r="M1292">
            <v>0</v>
          </cell>
          <cell r="N1292">
            <v>0</v>
          </cell>
          <cell r="O1292">
            <v>5362335</v>
          </cell>
          <cell r="P1292">
            <v>0</v>
          </cell>
          <cell r="Q1292">
            <v>3634251.81</v>
          </cell>
          <cell r="R1292">
            <v>0</v>
          </cell>
          <cell r="S1292">
            <v>0</v>
          </cell>
          <cell r="T1292">
            <v>0</v>
          </cell>
          <cell r="U1292">
            <v>0</v>
          </cell>
          <cell r="V1292">
            <v>323101931.49000001</v>
          </cell>
          <cell r="W1292">
            <v>0</v>
          </cell>
          <cell r="X1292">
            <v>0</v>
          </cell>
          <cell r="Y1292">
            <v>0</v>
          </cell>
          <cell r="Z1292">
            <v>0</v>
          </cell>
          <cell r="AA1292">
            <v>0</v>
          </cell>
          <cell r="AB1292">
            <v>0</v>
          </cell>
          <cell r="AC1292">
            <v>0</v>
          </cell>
          <cell r="AD1292">
            <v>0</v>
          </cell>
          <cell r="AE1292">
            <v>0</v>
          </cell>
          <cell r="AF1292">
            <v>0</v>
          </cell>
          <cell r="AG1292">
            <v>0</v>
          </cell>
          <cell r="AH1292">
            <v>0</v>
          </cell>
          <cell r="AI1292">
            <v>0</v>
          </cell>
          <cell r="AJ1292">
            <v>0</v>
          </cell>
          <cell r="AK1292">
            <v>0</v>
          </cell>
          <cell r="AL1292">
            <v>0</v>
          </cell>
          <cell r="AM1292">
            <v>0</v>
          </cell>
          <cell r="AN1292">
            <v>0</v>
          </cell>
          <cell r="AO1292">
            <v>0</v>
          </cell>
          <cell r="AP1292">
            <v>0</v>
          </cell>
          <cell r="AQ1292">
            <v>0</v>
          </cell>
          <cell r="AR1292">
            <v>213382809.83000001</v>
          </cell>
          <cell r="AS1292">
            <v>0</v>
          </cell>
          <cell r="AT1292">
            <v>213382809.83000001</v>
          </cell>
          <cell r="AU1292">
            <v>100722534.84999999</v>
          </cell>
          <cell r="AV1292">
            <v>0</v>
          </cell>
          <cell r="AW1292">
            <v>0</v>
          </cell>
          <cell r="AX1292">
            <v>0</v>
          </cell>
          <cell r="AY1292">
            <v>100722534.84999999</v>
          </cell>
          <cell r="AZ1292">
            <v>0</v>
          </cell>
          <cell r="BA1292">
            <v>0</v>
          </cell>
          <cell r="BB1292">
            <v>0</v>
          </cell>
          <cell r="BC1292">
            <v>5362335</v>
          </cell>
          <cell r="BD1292">
            <v>0</v>
          </cell>
          <cell r="BE1292">
            <v>3634251.81</v>
          </cell>
          <cell r="BF1292">
            <v>0</v>
          </cell>
          <cell r="BG1292">
            <v>0</v>
          </cell>
          <cell r="BH1292">
            <v>0</v>
          </cell>
          <cell r="BI1292">
            <v>0</v>
          </cell>
          <cell r="BJ1292">
            <v>323101931.49000001</v>
          </cell>
        </row>
        <row r="1293">
          <cell r="A1293" t="str">
            <v>***       Source Costs - Consultant &amp; Co</v>
          </cell>
          <cell r="C1293">
            <v>11467422.25</v>
          </cell>
          <cell r="D1293">
            <v>254514214.72999999</v>
          </cell>
          <cell r="E1293">
            <v>0</v>
          </cell>
          <cell r="F1293">
            <v>254514214.72999999</v>
          </cell>
          <cell r="G1293">
            <v>279946956.24000001</v>
          </cell>
          <cell r="H1293">
            <v>0</v>
          </cell>
          <cell r="I1293">
            <v>0</v>
          </cell>
          <cell r="J1293">
            <v>0</v>
          </cell>
          <cell r="K1293">
            <v>279946956.24000001</v>
          </cell>
          <cell r="L1293">
            <v>0</v>
          </cell>
          <cell r="M1293">
            <v>0</v>
          </cell>
          <cell r="N1293">
            <v>0</v>
          </cell>
          <cell r="O1293">
            <v>1587162.69</v>
          </cell>
          <cell r="P1293">
            <v>6000</v>
          </cell>
          <cell r="Q1293">
            <v>4537045.32</v>
          </cell>
          <cell r="R1293">
            <v>91871.56</v>
          </cell>
          <cell r="S1293">
            <v>0</v>
          </cell>
          <cell r="T1293">
            <v>0</v>
          </cell>
          <cell r="U1293">
            <v>0</v>
          </cell>
          <cell r="V1293">
            <v>552150672.78999996</v>
          </cell>
          <cell r="W1293">
            <v>0</v>
          </cell>
          <cell r="X1293">
            <v>0</v>
          </cell>
          <cell r="Y1293">
            <v>0</v>
          </cell>
          <cell r="Z1293">
            <v>0</v>
          </cell>
          <cell r="AA1293">
            <v>0</v>
          </cell>
          <cell r="AB1293">
            <v>0</v>
          </cell>
          <cell r="AC1293">
            <v>0</v>
          </cell>
          <cell r="AD1293">
            <v>0</v>
          </cell>
          <cell r="AE1293">
            <v>0</v>
          </cell>
          <cell r="AF1293">
            <v>0</v>
          </cell>
          <cell r="AG1293">
            <v>0</v>
          </cell>
          <cell r="AH1293">
            <v>0</v>
          </cell>
          <cell r="AI1293">
            <v>0</v>
          </cell>
          <cell r="AJ1293">
            <v>0</v>
          </cell>
          <cell r="AK1293">
            <v>0</v>
          </cell>
          <cell r="AL1293">
            <v>0</v>
          </cell>
          <cell r="AM1293">
            <v>0</v>
          </cell>
          <cell r="AN1293">
            <v>0</v>
          </cell>
          <cell r="AO1293">
            <v>0</v>
          </cell>
          <cell r="AP1293">
            <v>0</v>
          </cell>
          <cell r="AQ1293">
            <v>11467422.25</v>
          </cell>
          <cell r="AR1293">
            <v>254514214.72999999</v>
          </cell>
          <cell r="AS1293">
            <v>0</v>
          </cell>
          <cell r="AT1293">
            <v>254514214.72999999</v>
          </cell>
          <cell r="AU1293">
            <v>279946956.24000001</v>
          </cell>
          <cell r="AV1293">
            <v>0</v>
          </cell>
          <cell r="AW1293">
            <v>0</v>
          </cell>
          <cell r="AX1293">
            <v>0</v>
          </cell>
          <cell r="AY1293">
            <v>279946956.24000001</v>
          </cell>
          <cell r="AZ1293">
            <v>0</v>
          </cell>
          <cell r="BA1293">
            <v>0</v>
          </cell>
          <cell r="BB1293">
            <v>0</v>
          </cell>
          <cell r="BC1293">
            <v>1587162.69</v>
          </cell>
          <cell r="BD1293">
            <v>6000</v>
          </cell>
          <cell r="BE1293">
            <v>4537045.32</v>
          </cell>
          <cell r="BF1293">
            <v>91871.56</v>
          </cell>
          <cell r="BG1293">
            <v>0</v>
          </cell>
          <cell r="BH1293">
            <v>0</v>
          </cell>
          <cell r="BI1293">
            <v>0</v>
          </cell>
          <cell r="BJ1293">
            <v>552150672.78999996</v>
          </cell>
        </row>
        <row r="1294">
          <cell r="A1294" t="str">
            <v>***       Unamortized Debt Premiums</v>
          </cell>
          <cell r="C1294">
            <v>-23146275.989999998</v>
          </cell>
          <cell r="D1294">
            <v>-10996961.140000001</v>
          </cell>
          <cell r="E1294">
            <v>0</v>
          </cell>
          <cell r="F1294">
            <v>-10996961.140000001</v>
          </cell>
          <cell r="G1294">
            <v>-11772118.57</v>
          </cell>
          <cell r="H1294">
            <v>0</v>
          </cell>
          <cell r="I1294">
            <v>0</v>
          </cell>
          <cell r="J1294">
            <v>0</v>
          </cell>
          <cell r="K1294">
            <v>-11772118.57</v>
          </cell>
          <cell r="L1294">
            <v>0</v>
          </cell>
          <cell r="M1294">
            <v>0</v>
          </cell>
          <cell r="N1294">
            <v>0</v>
          </cell>
          <cell r="O1294">
            <v>0</v>
          </cell>
          <cell r="P1294">
            <v>0</v>
          </cell>
          <cell r="Q1294">
            <v>27169.63</v>
          </cell>
          <cell r="R1294">
            <v>33375.279999999999</v>
          </cell>
          <cell r="S1294">
            <v>0</v>
          </cell>
          <cell r="T1294">
            <v>0</v>
          </cell>
          <cell r="U1294">
            <v>22708393.170000002</v>
          </cell>
          <cell r="V1294">
            <v>-23146417.620000001</v>
          </cell>
          <cell r="W1294">
            <v>0</v>
          </cell>
          <cell r="X1294">
            <v>0</v>
          </cell>
          <cell r="Y1294">
            <v>0</v>
          </cell>
          <cell r="Z1294">
            <v>0</v>
          </cell>
          <cell r="AA1294">
            <v>0</v>
          </cell>
          <cell r="AB1294">
            <v>0</v>
          </cell>
          <cell r="AC1294">
            <v>0</v>
          </cell>
          <cell r="AD1294">
            <v>0</v>
          </cell>
          <cell r="AE1294">
            <v>0</v>
          </cell>
          <cell r="AF1294">
            <v>0</v>
          </cell>
          <cell r="AG1294">
            <v>0</v>
          </cell>
          <cell r="AH1294">
            <v>0</v>
          </cell>
          <cell r="AI1294">
            <v>0</v>
          </cell>
          <cell r="AJ1294">
            <v>0</v>
          </cell>
          <cell r="AK1294">
            <v>0</v>
          </cell>
          <cell r="AL1294">
            <v>0</v>
          </cell>
          <cell r="AM1294">
            <v>0</v>
          </cell>
          <cell r="AN1294">
            <v>0</v>
          </cell>
          <cell r="AO1294">
            <v>0</v>
          </cell>
          <cell r="AP1294">
            <v>0</v>
          </cell>
          <cell r="AQ1294">
            <v>-23146275.989999998</v>
          </cell>
          <cell r="AR1294">
            <v>-10996961.140000001</v>
          </cell>
          <cell r="AS1294">
            <v>0</v>
          </cell>
          <cell r="AT1294">
            <v>-10996961.140000001</v>
          </cell>
          <cell r="AU1294">
            <v>-11772118.57</v>
          </cell>
          <cell r="AV1294">
            <v>0</v>
          </cell>
          <cell r="AW1294">
            <v>0</v>
          </cell>
          <cell r="AX1294">
            <v>0</v>
          </cell>
          <cell r="AY1294">
            <v>-11772118.57</v>
          </cell>
          <cell r="AZ1294">
            <v>0</v>
          </cell>
          <cell r="BA1294">
            <v>0</v>
          </cell>
          <cell r="BB1294">
            <v>0</v>
          </cell>
          <cell r="BC1294">
            <v>0</v>
          </cell>
          <cell r="BD1294">
            <v>0</v>
          </cell>
          <cell r="BE1294">
            <v>27169.63</v>
          </cell>
          <cell r="BF1294">
            <v>33375.279999999999</v>
          </cell>
          <cell r="BG1294">
            <v>0</v>
          </cell>
          <cell r="BH1294">
            <v>0</v>
          </cell>
          <cell r="BI1294">
            <v>22708393.170000002</v>
          </cell>
          <cell r="BJ1294">
            <v>-23146417.620000001</v>
          </cell>
        </row>
        <row r="1295">
          <cell r="A1295" t="str">
            <v>****      All Revenues</v>
          </cell>
          <cell r="C1295">
            <v>-283355293.05000001</v>
          </cell>
          <cell r="D1295">
            <v>-1482633062.9000001</v>
          </cell>
          <cell r="E1295">
            <v>-1599999.96</v>
          </cell>
          <cell r="F1295">
            <v>-1484233062.8599999</v>
          </cell>
          <cell r="G1295">
            <v>-3712947258.2800002</v>
          </cell>
          <cell r="H1295">
            <v>-1092408.1499999999</v>
          </cell>
          <cell r="I1295">
            <v>0</v>
          </cell>
          <cell r="J1295">
            <v>0</v>
          </cell>
          <cell r="K1295">
            <v>-3714039666.4299998</v>
          </cell>
          <cell r="L1295">
            <v>0</v>
          </cell>
          <cell r="M1295">
            <v>0</v>
          </cell>
          <cell r="N1295">
            <v>0</v>
          </cell>
          <cell r="O1295">
            <v>-79697353.129999995</v>
          </cell>
          <cell r="P1295">
            <v>-60514.34</v>
          </cell>
          <cell r="Q1295">
            <v>-46766043.409999996</v>
          </cell>
          <cell r="R1295">
            <v>-425667554.25999999</v>
          </cell>
          <cell r="S1295">
            <v>0</v>
          </cell>
          <cell r="T1295">
            <v>0</v>
          </cell>
          <cell r="U1295">
            <v>305331355.61000001</v>
          </cell>
          <cell r="V1295">
            <v>-5728488131.8699999</v>
          </cell>
          <cell r="W1295">
            <v>0</v>
          </cell>
          <cell r="X1295">
            <v>0</v>
          </cell>
          <cell r="Y1295">
            <v>0</v>
          </cell>
          <cell r="Z1295">
            <v>0</v>
          </cell>
          <cell r="AA1295">
            <v>0</v>
          </cell>
          <cell r="AB1295">
            <v>0</v>
          </cell>
          <cell r="AC1295">
            <v>0</v>
          </cell>
          <cell r="AD1295">
            <v>0</v>
          </cell>
          <cell r="AE1295">
            <v>0</v>
          </cell>
          <cell r="AF1295">
            <v>0</v>
          </cell>
          <cell r="AG1295">
            <v>0</v>
          </cell>
          <cell r="AH1295">
            <v>0</v>
          </cell>
          <cell r="AI1295">
            <v>0</v>
          </cell>
          <cell r="AJ1295">
            <v>0</v>
          </cell>
          <cell r="AK1295">
            <v>0</v>
          </cell>
          <cell r="AL1295">
            <v>0</v>
          </cell>
          <cell r="AM1295">
            <v>0</v>
          </cell>
          <cell r="AN1295">
            <v>0</v>
          </cell>
          <cell r="AO1295">
            <v>0</v>
          </cell>
          <cell r="AP1295">
            <v>0</v>
          </cell>
          <cell r="AQ1295">
            <v>-283355293.05000001</v>
          </cell>
          <cell r="AR1295">
            <v>-1482633062.9000001</v>
          </cell>
          <cell r="AS1295">
            <v>-1599999.96</v>
          </cell>
          <cell r="AT1295">
            <v>-1484233062.8599999</v>
          </cell>
          <cell r="AU1295">
            <v>-3712947258.2800002</v>
          </cell>
          <cell r="AV1295">
            <v>-1092408.1499999999</v>
          </cell>
          <cell r="AW1295">
            <v>0</v>
          </cell>
          <cell r="AX1295">
            <v>0</v>
          </cell>
          <cell r="AY1295">
            <v>-3714039666.4299998</v>
          </cell>
          <cell r="AZ1295">
            <v>0</v>
          </cell>
          <cell r="BA1295">
            <v>0</v>
          </cell>
          <cell r="BB1295">
            <v>0</v>
          </cell>
          <cell r="BC1295">
            <v>-79697353.129999995</v>
          </cell>
          <cell r="BD1295">
            <v>-60514.34</v>
          </cell>
          <cell r="BE1295">
            <v>-46766043.409999996</v>
          </cell>
          <cell r="BF1295">
            <v>-425667554.25999999</v>
          </cell>
          <cell r="BG1295">
            <v>0</v>
          </cell>
          <cell r="BH1295">
            <v>0</v>
          </cell>
          <cell r="BI1295">
            <v>305331355.61000001</v>
          </cell>
          <cell r="BJ1295">
            <v>-5728488131.8699999</v>
          </cell>
        </row>
        <row r="1296">
          <cell r="A1296" t="str">
            <v>****      Capital Tax and Other Costs</v>
          </cell>
          <cell r="C1296">
            <v>26225</v>
          </cell>
          <cell r="D1296">
            <v>0</v>
          </cell>
          <cell r="E1296">
            <v>0</v>
          </cell>
          <cell r="F1296">
            <v>0</v>
          </cell>
          <cell r="G1296">
            <v>0</v>
          </cell>
          <cell r="H1296">
            <v>0</v>
          </cell>
          <cell r="I1296">
            <v>0</v>
          </cell>
          <cell r="J1296">
            <v>0</v>
          </cell>
          <cell r="K1296">
            <v>0</v>
          </cell>
          <cell r="L1296">
            <v>0</v>
          </cell>
          <cell r="M1296">
            <v>0</v>
          </cell>
          <cell r="N1296">
            <v>0</v>
          </cell>
          <cell r="O1296">
            <v>0</v>
          </cell>
          <cell r="P1296">
            <v>0</v>
          </cell>
          <cell r="Q1296">
            <v>0</v>
          </cell>
          <cell r="R1296">
            <v>0</v>
          </cell>
          <cell r="S1296">
            <v>0</v>
          </cell>
          <cell r="T1296">
            <v>0</v>
          </cell>
          <cell r="U1296">
            <v>0</v>
          </cell>
          <cell r="V1296">
            <v>26225</v>
          </cell>
          <cell r="W1296">
            <v>0</v>
          </cell>
          <cell r="X1296">
            <v>0</v>
          </cell>
          <cell r="Y1296">
            <v>0</v>
          </cell>
          <cell r="Z1296">
            <v>0</v>
          </cell>
          <cell r="AA1296">
            <v>0</v>
          </cell>
          <cell r="AB1296">
            <v>0</v>
          </cell>
          <cell r="AC1296">
            <v>0</v>
          </cell>
          <cell r="AD1296">
            <v>0</v>
          </cell>
          <cell r="AE1296">
            <v>0</v>
          </cell>
          <cell r="AF1296">
            <v>0</v>
          </cell>
          <cell r="AG1296">
            <v>0</v>
          </cell>
          <cell r="AH1296">
            <v>0</v>
          </cell>
          <cell r="AI1296">
            <v>0</v>
          </cell>
          <cell r="AJ1296">
            <v>0</v>
          </cell>
          <cell r="AK1296">
            <v>0</v>
          </cell>
          <cell r="AL1296">
            <v>0</v>
          </cell>
          <cell r="AM1296">
            <v>0</v>
          </cell>
          <cell r="AN1296">
            <v>0</v>
          </cell>
          <cell r="AO1296">
            <v>0</v>
          </cell>
          <cell r="AP1296">
            <v>0</v>
          </cell>
          <cell r="AQ1296">
            <v>26225</v>
          </cell>
          <cell r="AR1296">
            <v>0</v>
          </cell>
          <cell r="AS1296">
            <v>0</v>
          </cell>
          <cell r="AT1296">
            <v>0</v>
          </cell>
          <cell r="AU1296">
            <v>0</v>
          </cell>
          <cell r="AV1296">
            <v>0</v>
          </cell>
          <cell r="AW1296">
            <v>0</v>
          </cell>
          <cell r="AX1296">
            <v>0</v>
          </cell>
          <cell r="AY1296">
            <v>0</v>
          </cell>
          <cell r="AZ1296">
            <v>0</v>
          </cell>
          <cell r="BA1296">
            <v>0</v>
          </cell>
          <cell r="BB1296">
            <v>0</v>
          </cell>
          <cell r="BC1296">
            <v>0</v>
          </cell>
          <cell r="BD1296">
            <v>0</v>
          </cell>
          <cell r="BE1296">
            <v>0</v>
          </cell>
          <cell r="BF1296">
            <v>0</v>
          </cell>
          <cell r="BG1296">
            <v>0</v>
          </cell>
          <cell r="BH1296">
            <v>0</v>
          </cell>
          <cell r="BI1296">
            <v>0</v>
          </cell>
          <cell r="BJ1296">
            <v>26225</v>
          </cell>
        </row>
        <row r="1297">
          <cell r="A1297" t="str">
            <v>****      Consultant &amp; Contract</v>
          </cell>
          <cell r="C1297">
            <v>11467422.25</v>
          </cell>
          <cell r="D1297">
            <v>82264158.530000001</v>
          </cell>
          <cell r="E1297">
            <v>0</v>
          </cell>
          <cell r="F1297">
            <v>82264158.530000001</v>
          </cell>
          <cell r="G1297">
            <v>153319766.25999999</v>
          </cell>
          <cell r="H1297">
            <v>0</v>
          </cell>
          <cell r="I1297">
            <v>0</v>
          </cell>
          <cell r="J1297">
            <v>0</v>
          </cell>
          <cell r="K1297">
            <v>153319766.25999999</v>
          </cell>
          <cell r="L1297">
            <v>0</v>
          </cell>
          <cell r="M1297">
            <v>0</v>
          </cell>
          <cell r="N1297">
            <v>0</v>
          </cell>
          <cell r="O1297">
            <v>1587162.69</v>
          </cell>
          <cell r="P1297">
            <v>6000</v>
          </cell>
          <cell r="Q1297">
            <v>4166450.1</v>
          </cell>
          <cell r="R1297">
            <v>91871.56</v>
          </cell>
          <cell r="S1297">
            <v>0</v>
          </cell>
          <cell r="T1297">
            <v>0</v>
          </cell>
          <cell r="U1297">
            <v>0</v>
          </cell>
          <cell r="V1297">
            <v>252902831.38999999</v>
          </cell>
          <cell r="W1297">
            <v>0</v>
          </cell>
          <cell r="X1297">
            <v>0</v>
          </cell>
          <cell r="Y1297">
            <v>0</v>
          </cell>
          <cell r="Z1297">
            <v>0</v>
          </cell>
          <cell r="AA1297">
            <v>0</v>
          </cell>
          <cell r="AB1297">
            <v>0</v>
          </cell>
          <cell r="AC1297">
            <v>0</v>
          </cell>
          <cell r="AD1297">
            <v>0</v>
          </cell>
          <cell r="AE1297">
            <v>0</v>
          </cell>
          <cell r="AF1297">
            <v>0</v>
          </cell>
          <cell r="AG1297">
            <v>0</v>
          </cell>
          <cell r="AH1297">
            <v>0</v>
          </cell>
          <cell r="AI1297">
            <v>0</v>
          </cell>
          <cell r="AJ1297">
            <v>0</v>
          </cell>
          <cell r="AK1297">
            <v>0</v>
          </cell>
          <cell r="AL1297">
            <v>0</v>
          </cell>
          <cell r="AM1297">
            <v>0</v>
          </cell>
          <cell r="AN1297">
            <v>0</v>
          </cell>
          <cell r="AO1297">
            <v>0</v>
          </cell>
          <cell r="AP1297">
            <v>0</v>
          </cell>
          <cell r="AQ1297">
            <v>11467422.25</v>
          </cell>
          <cell r="AR1297">
            <v>82264158.530000001</v>
          </cell>
          <cell r="AS1297">
            <v>0</v>
          </cell>
          <cell r="AT1297">
            <v>82264158.530000001</v>
          </cell>
          <cell r="AU1297">
            <v>153319766.25999999</v>
          </cell>
          <cell r="AV1297">
            <v>0</v>
          </cell>
          <cell r="AW1297">
            <v>0</v>
          </cell>
          <cell r="AX1297">
            <v>0</v>
          </cell>
          <cell r="AY1297">
            <v>153319766.25999999</v>
          </cell>
          <cell r="AZ1297">
            <v>0</v>
          </cell>
          <cell r="BA1297">
            <v>0</v>
          </cell>
          <cell r="BB1297">
            <v>0</v>
          </cell>
          <cell r="BC1297">
            <v>1587162.69</v>
          </cell>
          <cell r="BD1297">
            <v>6000</v>
          </cell>
          <cell r="BE1297">
            <v>4166450.1</v>
          </cell>
          <cell r="BF1297">
            <v>91871.56</v>
          </cell>
          <cell r="BG1297">
            <v>0</v>
          </cell>
          <cell r="BH1297">
            <v>0</v>
          </cell>
          <cell r="BI1297">
            <v>0</v>
          </cell>
          <cell r="BJ1297">
            <v>252902831.38999999</v>
          </cell>
        </row>
        <row r="1298">
          <cell r="A1298" t="str">
            <v>****      Corporate Overheads</v>
          </cell>
          <cell r="C1298">
            <v>-4986488.04</v>
          </cell>
          <cell r="D1298">
            <v>-110115250.97</v>
          </cell>
          <cell r="E1298">
            <v>0</v>
          </cell>
          <cell r="F1298">
            <v>-110115250.97</v>
          </cell>
          <cell r="G1298">
            <v>-82649896.469999999</v>
          </cell>
          <cell r="H1298">
            <v>0</v>
          </cell>
          <cell r="I1298">
            <v>0</v>
          </cell>
          <cell r="J1298">
            <v>0</v>
          </cell>
          <cell r="K1298">
            <v>-82649896.469999999</v>
          </cell>
          <cell r="L1298">
            <v>0</v>
          </cell>
          <cell r="M1298">
            <v>0</v>
          </cell>
          <cell r="N1298">
            <v>0</v>
          </cell>
          <cell r="O1298">
            <v>2052170.04</v>
          </cell>
          <cell r="P1298">
            <v>0</v>
          </cell>
          <cell r="Q1298">
            <v>936292.76</v>
          </cell>
          <cell r="R1298">
            <v>0</v>
          </cell>
          <cell r="S1298">
            <v>0</v>
          </cell>
          <cell r="T1298">
            <v>0</v>
          </cell>
          <cell r="U1298">
            <v>0</v>
          </cell>
          <cell r="V1298">
            <v>-194763172.68000001</v>
          </cell>
          <cell r="W1298">
            <v>0</v>
          </cell>
          <cell r="X1298">
            <v>0</v>
          </cell>
          <cell r="Y1298">
            <v>0</v>
          </cell>
          <cell r="Z1298">
            <v>0</v>
          </cell>
          <cell r="AA1298">
            <v>0</v>
          </cell>
          <cell r="AB1298">
            <v>0</v>
          </cell>
          <cell r="AC1298">
            <v>0</v>
          </cell>
          <cell r="AD1298">
            <v>0</v>
          </cell>
          <cell r="AE1298">
            <v>0</v>
          </cell>
          <cell r="AF1298">
            <v>0</v>
          </cell>
          <cell r="AG1298">
            <v>0</v>
          </cell>
          <cell r="AH1298">
            <v>0</v>
          </cell>
          <cell r="AI1298">
            <v>0</v>
          </cell>
          <cell r="AJ1298">
            <v>0</v>
          </cell>
          <cell r="AK1298">
            <v>0</v>
          </cell>
          <cell r="AL1298">
            <v>0</v>
          </cell>
          <cell r="AM1298">
            <v>0</v>
          </cell>
          <cell r="AN1298">
            <v>0</v>
          </cell>
          <cell r="AO1298">
            <v>0</v>
          </cell>
          <cell r="AP1298">
            <v>0</v>
          </cell>
          <cell r="AQ1298">
            <v>-4986488.04</v>
          </cell>
          <cell r="AR1298">
            <v>-110115250.97</v>
          </cell>
          <cell r="AS1298">
            <v>0</v>
          </cell>
          <cell r="AT1298">
            <v>-110115250.97</v>
          </cell>
          <cell r="AU1298">
            <v>-82649896.469999999</v>
          </cell>
          <cell r="AV1298">
            <v>0</v>
          </cell>
          <cell r="AW1298">
            <v>0</v>
          </cell>
          <cell r="AX1298">
            <v>0</v>
          </cell>
          <cell r="AY1298">
            <v>-82649896.469999999</v>
          </cell>
          <cell r="AZ1298">
            <v>0</v>
          </cell>
          <cell r="BA1298">
            <v>0</v>
          </cell>
          <cell r="BB1298">
            <v>0</v>
          </cell>
          <cell r="BC1298">
            <v>2052170.04</v>
          </cell>
          <cell r="BD1298">
            <v>0</v>
          </cell>
          <cell r="BE1298">
            <v>936292.76</v>
          </cell>
          <cell r="BF1298">
            <v>0</v>
          </cell>
          <cell r="BG1298">
            <v>0</v>
          </cell>
          <cell r="BH1298">
            <v>0</v>
          </cell>
          <cell r="BI1298">
            <v>0</v>
          </cell>
          <cell r="BJ1298">
            <v>-194763172.68000001</v>
          </cell>
        </row>
        <row r="1299">
          <cell r="A1299" t="str">
            <v>****      Current assets</v>
          </cell>
          <cell r="C1299">
            <v>306732677.69999999</v>
          </cell>
          <cell r="D1299">
            <v>174952149.56999999</v>
          </cell>
          <cell r="E1299">
            <v>-918135.46</v>
          </cell>
          <cell r="F1299">
            <v>174034014.11000001</v>
          </cell>
          <cell r="G1299">
            <v>793204049.25999999</v>
          </cell>
          <cell r="H1299">
            <v>16303362.84</v>
          </cell>
          <cell r="I1299">
            <v>0</v>
          </cell>
          <cell r="J1299">
            <v>-1222408.69</v>
          </cell>
          <cell r="K1299">
            <v>808285003.40999997</v>
          </cell>
          <cell r="L1299">
            <v>-574.53</v>
          </cell>
          <cell r="M1299">
            <v>-79.16</v>
          </cell>
          <cell r="N1299">
            <v>-653.69000000000005</v>
          </cell>
          <cell r="O1299">
            <v>-32272727.68</v>
          </cell>
          <cell r="P1299">
            <v>-4391496.13</v>
          </cell>
          <cell r="Q1299">
            <v>-5294800.41</v>
          </cell>
          <cell r="R1299">
            <v>67530919.849999994</v>
          </cell>
          <cell r="S1299">
            <v>0.16</v>
          </cell>
          <cell r="T1299">
            <v>-52152.31</v>
          </cell>
          <cell r="U1299">
            <v>-99518581.269999996</v>
          </cell>
          <cell r="V1299">
            <v>1215052203.74</v>
          </cell>
          <cell r="W1299">
            <v>0</v>
          </cell>
          <cell r="X1299">
            <v>0</v>
          </cell>
          <cell r="Y1299">
            <v>0</v>
          </cell>
          <cell r="Z1299">
            <v>0</v>
          </cell>
          <cell r="AA1299">
            <v>0</v>
          </cell>
          <cell r="AB1299">
            <v>0</v>
          </cell>
          <cell r="AC1299">
            <v>0</v>
          </cell>
          <cell r="AD1299">
            <v>0</v>
          </cell>
          <cell r="AE1299">
            <v>0</v>
          </cell>
          <cell r="AF1299">
            <v>0</v>
          </cell>
          <cell r="AG1299">
            <v>0</v>
          </cell>
          <cell r="AH1299">
            <v>0</v>
          </cell>
          <cell r="AI1299">
            <v>0</v>
          </cell>
          <cell r="AJ1299">
            <v>0</v>
          </cell>
          <cell r="AK1299">
            <v>0</v>
          </cell>
          <cell r="AL1299">
            <v>0</v>
          </cell>
          <cell r="AM1299">
            <v>0</v>
          </cell>
          <cell r="AN1299">
            <v>0</v>
          </cell>
          <cell r="AO1299">
            <v>0</v>
          </cell>
          <cell r="AP1299">
            <v>0</v>
          </cell>
          <cell r="AQ1299">
            <v>306732677.69999999</v>
          </cell>
          <cell r="AR1299">
            <v>174952149.56999999</v>
          </cell>
          <cell r="AS1299">
            <v>-918135.46</v>
          </cell>
          <cell r="AT1299">
            <v>174034014.11000001</v>
          </cell>
          <cell r="AU1299">
            <v>793204049.25999999</v>
          </cell>
          <cell r="AV1299">
            <v>16303362.84</v>
          </cell>
          <cell r="AW1299">
            <v>0</v>
          </cell>
          <cell r="AX1299">
            <v>-1222408.69</v>
          </cell>
          <cell r="AY1299">
            <v>808285003.40999997</v>
          </cell>
          <cell r="AZ1299">
            <v>-574.53</v>
          </cell>
          <cell r="BA1299">
            <v>-79.16</v>
          </cell>
          <cell r="BB1299">
            <v>-653.69000000000005</v>
          </cell>
          <cell r="BC1299">
            <v>-32272727.68</v>
          </cell>
          <cell r="BD1299">
            <v>-4391496.13</v>
          </cell>
          <cell r="BE1299">
            <v>-5294800.41</v>
          </cell>
          <cell r="BF1299">
            <v>67530919.849999994</v>
          </cell>
          <cell r="BG1299">
            <v>0.16</v>
          </cell>
          <cell r="BH1299">
            <v>-52152.31</v>
          </cell>
          <cell r="BI1299">
            <v>-99518581.269999996</v>
          </cell>
          <cell r="BJ1299">
            <v>1215052203.74</v>
          </cell>
        </row>
        <row r="1300">
          <cell r="A1300" t="str">
            <v>****      Deferred Debt Costs</v>
          </cell>
          <cell r="C1300">
            <v>316560.96999999997</v>
          </cell>
          <cell r="D1300">
            <v>20737890.579999998</v>
          </cell>
          <cell r="E1300">
            <v>0</v>
          </cell>
          <cell r="F1300">
            <v>20737890.579999998</v>
          </cell>
          <cell r="G1300">
            <v>12069641.17</v>
          </cell>
          <cell r="H1300">
            <v>0</v>
          </cell>
          <cell r="I1300">
            <v>0</v>
          </cell>
          <cell r="J1300">
            <v>0</v>
          </cell>
          <cell r="K1300">
            <v>12069641.17</v>
          </cell>
          <cell r="L1300">
            <v>0</v>
          </cell>
          <cell r="M1300">
            <v>0</v>
          </cell>
          <cell r="N1300">
            <v>0</v>
          </cell>
          <cell r="O1300">
            <v>0</v>
          </cell>
          <cell r="P1300">
            <v>0</v>
          </cell>
          <cell r="Q1300">
            <v>100606.5</v>
          </cell>
          <cell r="R1300">
            <v>749129.78</v>
          </cell>
          <cell r="S1300">
            <v>0</v>
          </cell>
          <cell r="T1300">
            <v>0</v>
          </cell>
          <cell r="U1300">
            <v>0</v>
          </cell>
          <cell r="V1300">
            <v>33973829</v>
          </cell>
          <cell r="W1300">
            <v>0</v>
          </cell>
          <cell r="X1300">
            <v>0</v>
          </cell>
          <cell r="Y1300">
            <v>0</v>
          </cell>
          <cell r="Z1300">
            <v>0</v>
          </cell>
          <cell r="AA1300">
            <v>0</v>
          </cell>
          <cell r="AB1300">
            <v>0</v>
          </cell>
          <cell r="AC1300">
            <v>0</v>
          </cell>
          <cell r="AD1300">
            <v>0</v>
          </cell>
          <cell r="AE1300">
            <v>0</v>
          </cell>
          <cell r="AF1300">
            <v>0</v>
          </cell>
          <cell r="AG1300">
            <v>0</v>
          </cell>
          <cell r="AH1300">
            <v>0</v>
          </cell>
          <cell r="AI1300">
            <v>0</v>
          </cell>
          <cell r="AJ1300">
            <v>0</v>
          </cell>
          <cell r="AK1300">
            <v>0</v>
          </cell>
          <cell r="AL1300">
            <v>0</v>
          </cell>
          <cell r="AM1300">
            <v>0</v>
          </cell>
          <cell r="AN1300">
            <v>0</v>
          </cell>
          <cell r="AO1300">
            <v>0</v>
          </cell>
          <cell r="AP1300">
            <v>0</v>
          </cell>
          <cell r="AQ1300">
            <v>316560.96999999997</v>
          </cell>
          <cell r="AR1300">
            <v>20737890.579999998</v>
          </cell>
          <cell r="AS1300">
            <v>0</v>
          </cell>
          <cell r="AT1300">
            <v>20737890.579999998</v>
          </cell>
          <cell r="AU1300">
            <v>12069641.17</v>
          </cell>
          <cell r="AV1300">
            <v>0</v>
          </cell>
          <cell r="AW1300">
            <v>0</v>
          </cell>
          <cell r="AX1300">
            <v>0</v>
          </cell>
          <cell r="AY1300">
            <v>12069641.17</v>
          </cell>
          <cell r="AZ1300">
            <v>0</v>
          </cell>
          <cell r="BA1300">
            <v>0</v>
          </cell>
          <cell r="BB1300">
            <v>0</v>
          </cell>
          <cell r="BC1300">
            <v>0</v>
          </cell>
          <cell r="BD1300">
            <v>0</v>
          </cell>
          <cell r="BE1300">
            <v>100606.5</v>
          </cell>
          <cell r="BF1300">
            <v>749129.78</v>
          </cell>
          <cell r="BG1300">
            <v>0</v>
          </cell>
          <cell r="BH1300">
            <v>0</v>
          </cell>
          <cell r="BI1300">
            <v>0</v>
          </cell>
          <cell r="BJ1300">
            <v>33973829</v>
          </cell>
        </row>
        <row r="1301">
          <cell r="A1301" t="str">
            <v>****      Deferred Pension Asset</v>
          </cell>
          <cell r="C1301">
            <v>-0.02</v>
          </cell>
          <cell r="D1301">
            <v>0</v>
          </cell>
          <cell r="E1301">
            <v>0</v>
          </cell>
          <cell r="F1301">
            <v>0</v>
          </cell>
          <cell r="G1301">
            <v>0</v>
          </cell>
          <cell r="H1301">
            <v>0</v>
          </cell>
          <cell r="I1301">
            <v>0</v>
          </cell>
          <cell r="J1301">
            <v>0</v>
          </cell>
          <cell r="K1301">
            <v>0</v>
          </cell>
          <cell r="L1301">
            <v>0</v>
          </cell>
          <cell r="M1301">
            <v>0</v>
          </cell>
          <cell r="N1301">
            <v>0</v>
          </cell>
          <cell r="O1301">
            <v>0</v>
          </cell>
          <cell r="P1301">
            <v>0</v>
          </cell>
          <cell r="Q1301">
            <v>0</v>
          </cell>
          <cell r="R1301">
            <v>0</v>
          </cell>
          <cell r="S1301">
            <v>0</v>
          </cell>
          <cell r="T1301">
            <v>0</v>
          </cell>
          <cell r="U1301">
            <v>0</v>
          </cell>
          <cell r="V1301">
            <v>-0.02</v>
          </cell>
          <cell r="W1301">
            <v>0</v>
          </cell>
          <cell r="X1301">
            <v>0</v>
          </cell>
          <cell r="Y1301">
            <v>0</v>
          </cell>
          <cell r="Z1301">
            <v>0</v>
          </cell>
          <cell r="AA1301">
            <v>0</v>
          </cell>
          <cell r="AB1301">
            <v>0</v>
          </cell>
          <cell r="AC1301">
            <v>0</v>
          </cell>
          <cell r="AD1301">
            <v>0</v>
          </cell>
          <cell r="AE1301">
            <v>0</v>
          </cell>
          <cell r="AF1301">
            <v>0</v>
          </cell>
          <cell r="AG1301">
            <v>0</v>
          </cell>
          <cell r="AH1301">
            <v>0</v>
          </cell>
          <cell r="AI1301">
            <v>0</v>
          </cell>
          <cell r="AJ1301">
            <v>0</v>
          </cell>
          <cell r="AK1301">
            <v>0</v>
          </cell>
          <cell r="AL1301">
            <v>0</v>
          </cell>
          <cell r="AM1301">
            <v>0</v>
          </cell>
          <cell r="AN1301">
            <v>0</v>
          </cell>
          <cell r="AO1301">
            <v>0</v>
          </cell>
          <cell r="AP1301">
            <v>0</v>
          </cell>
          <cell r="AQ1301">
            <v>-0.02</v>
          </cell>
          <cell r="AR1301">
            <v>0</v>
          </cell>
          <cell r="AS1301">
            <v>0</v>
          </cell>
          <cell r="AT1301">
            <v>0</v>
          </cell>
          <cell r="AU1301">
            <v>0</v>
          </cell>
          <cell r="AV1301">
            <v>0</v>
          </cell>
          <cell r="AW1301">
            <v>0</v>
          </cell>
          <cell r="AX1301">
            <v>0</v>
          </cell>
          <cell r="AY1301">
            <v>0</v>
          </cell>
          <cell r="AZ1301">
            <v>0</v>
          </cell>
          <cell r="BA1301">
            <v>0</v>
          </cell>
          <cell r="BB1301">
            <v>0</v>
          </cell>
          <cell r="BC1301">
            <v>0</v>
          </cell>
          <cell r="BD1301">
            <v>0</v>
          </cell>
          <cell r="BE1301">
            <v>0</v>
          </cell>
          <cell r="BF1301">
            <v>0</v>
          </cell>
          <cell r="BG1301">
            <v>0</v>
          </cell>
          <cell r="BH1301">
            <v>0</v>
          </cell>
          <cell r="BI1301">
            <v>0</v>
          </cell>
          <cell r="BJ1301">
            <v>-0.02</v>
          </cell>
        </row>
        <row r="1302">
          <cell r="A1302" t="str">
            <v>****      Deferred Tax Assets - LT</v>
          </cell>
          <cell r="C1302">
            <v>568364.28</v>
          </cell>
          <cell r="D1302">
            <v>0</v>
          </cell>
          <cell r="E1302">
            <v>0</v>
          </cell>
          <cell r="F1302">
            <v>0</v>
          </cell>
          <cell r="G1302">
            <v>0</v>
          </cell>
          <cell r="H1302">
            <v>0</v>
          </cell>
          <cell r="I1302">
            <v>0</v>
          </cell>
          <cell r="J1302">
            <v>0</v>
          </cell>
          <cell r="K1302">
            <v>0</v>
          </cell>
          <cell r="L1302">
            <v>0</v>
          </cell>
          <cell r="M1302">
            <v>0</v>
          </cell>
          <cell r="N1302">
            <v>0</v>
          </cell>
          <cell r="O1302">
            <v>0</v>
          </cell>
          <cell r="P1302">
            <v>0</v>
          </cell>
          <cell r="Q1302">
            <v>4733091.45</v>
          </cell>
          <cell r="R1302">
            <v>9171021.1799999997</v>
          </cell>
          <cell r="S1302">
            <v>0</v>
          </cell>
          <cell r="T1302">
            <v>0</v>
          </cell>
          <cell r="U1302">
            <v>0</v>
          </cell>
          <cell r="V1302">
            <v>14472476.91</v>
          </cell>
          <cell r="W1302">
            <v>0</v>
          </cell>
          <cell r="X1302">
            <v>0</v>
          </cell>
          <cell r="Y1302">
            <v>0</v>
          </cell>
          <cell r="Z1302">
            <v>0</v>
          </cell>
          <cell r="AA1302">
            <v>0</v>
          </cell>
          <cell r="AB1302">
            <v>0</v>
          </cell>
          <cell r="AC1302">
            <v>0</v>
          </cell>
          <cell r="AD1302">
            <v>0</v>
          </cell>
          <cell r="AE1302">
            <v>0</v>
          </cell>
          <cell r="AF1302">
            <v>0</v>
          </cell>
          <cell r="AG1302">
            <v>0</v>
          </cell>
          <cell r="AH1302">
            <v>0</v>
          </cell>
          <cell r="AI1302">
            <v>0</v>
          </cell>
          <cell r="AJ1302">
            <v>0</v>
          </cell>
          <cell r="AK1302">
            <v>0</v>
          </cell>
          <cell r="AL1302">
            <v>0</v>
          </cell>
          <cell r="AM1302">
            <v>0</v>
          </cell>
          <cell r="AN1302">
            <v>0</v>
          </cell>
          <cell r="AO1302">
            <v>0</v>
          </cell>
          <cell r="AP1302">
            <v>0</v>
          </cell>
          <cell r="AQ1302">
            <v>568364.28</v>
          </cell>
          <cell r="AR1302">
            <v>0</v>
          </cell>
          <cell r="AS1302">
            <v>0</v>
          </cell>
          <cell r="AT1302">
            <v>0</v>
          </cell>
          <cell r="AU1302">
            <v>0</v>
          </cell>
          <cell r="AV1302">
            <v>0</v>
          </cell>
          <cell r="AW1302">
            <v>0</v>
          </cell>
          <cell r="AX1302">
            <v>0</v>
          </cell>
          <cell r="AY1302">
            <v>0</v>
          </cell>
          <cell r="AZ1302">
            <v>0</v>
          </cell>
          <cell r="BA1302">
            <v>0</v>
          </cell>
          <cell r="BB1302">
            <v>0</v>
          </cell>
          <cell r="BC1302">
            <v>0</v>
          </cell>
          <cell r="BD1302">
            <v>0</v>
          </cell>
          <cell r="BE1302">
            <v>4733091.45</v>
          </cell>
          <cell r="BF1302">
            <v>9171021.1799999997</v>
          </cell>
          <cell r="BG1302">
            <v>0</v>
          </cell>
          <cell r="BH1302">
            <v>0</v>
          </cell>
          <cell r="BI1302">
            <v>0</v>
          </cell>
          <cell r="BJ1302">
            <v>14472476.91</v>
          </cell>
        </row>
        <row r="1303">
          <cell r="A1303" t="str">
            <v>****      Derivative Instruments - LT As</v>
          </cell>
          <cell r="C1303">
            <v>19486909.489999998</v>
          </cell>
          <cell r="D1303">
            <v>8112143.3499999996</v>
          </cell>
          <cell r="E1303">
            <v>0</v>
          </cell>
          <cell r="F1303">
            <v>8112143.3499999996</v>
          </cell>
          <cell r="G1303">
            <v>5408095.5700000003</v>
          </cell>
          <cell r="H1303">
            <v>0</v>
          </cell>
          <cell r="I1303">
            <v>0</v>
          </cell>
          <cell r="J1303">
            <v>0</v>
          </cell>
          <cell r="K1303">
            <v>5408095.5700000003</v>
          </cell>
          <cell r="L1303">
            <v>0</v>
          </cell>
          <cell r="M1303">
            <v>0</v>
          </cell>
          <cell r="N1303">
            <v>0</v>
          </cell>
          <cell r="O1303">
            <v>0</v>
          </cell>
          <cell r="P1303">
            <v>0</v>
          </cell>
          <cell r="Q1303">
            <v>0</v>
          </cell>
          <cell r="R1303">
            <v>0</v>
          </cell>
          <cell r="S1303">
            <v>0</v>
          </cell>
          <cell r="T1303">
            <v>0</v>
          </cell>
          <cell r="U1303">
            <v>-13520238.92</v>
          </cell>
          <cell r="V1303">
            <v>19486909.489999998</v>
          </cell>
          <cell r="W1303">
            <v>0</v>
          </cell>
          <cell r="X1303">
            <v>0</v>
          </cell>
          <cell r="Y1303">
            <v>0</v>
          </cell>
          <cell r="Z1303">
            <v>0</v>
          </cell>
          <cell r="AA1303">
            <v>0</v>
          </cell>
          <cell r="AB1303">
            <v>0</v>
          </cell>
          <cell r="AC1303">
            <v>0</v>
          </cell>
          <cell r="AD1303">
            <v>0</v>
          </cell>
          <cell r="AE1303">
            <v>0</v>
          </cell>
          <cell r="AF1303">
            <v>0</v>
          </cell>
          <cell r="AG1303">
            <v>0</v>
          </cell>
          <cell r="AH1303">
            <v>0</v>
          </cell>
          <cell r="AI1303">
            <v>0</v>
          </cell>
          <cell r="AJ1303">
            <v>0</v>
          </cell>
          <cell r="AK1303">
            <v>0</v>
          </cell>
          <cell r="AL1303">
            <v>0</v>
          </cell>
          <cell r="AM1303">
            <v>0</v>
          </cell>
          <cell r="AN1303">
            <v>0</v>
          </cell>
          <cell r="AO1303">
            <v>0</v>
          </cell>
          <cell r="AP1303">
            <v>0</v>
          </cell>
          <cell r="AQ1303">
            <v>19486909.489999998</v>
          </cell>
          <cell r="AR1303">
            <v>8112143.3499999996</v>
          </cell>
          <cell r="AS1303">
            <v>0</v>
          </cell>
          <cell r="AT1303">
            <v>8112143.3499999996</v>
          </cell>
          <cell r="AU1303">
            <v>5408095.5700000003</v>
          </cell>
          <cell r="AV1303">
            <v>0</v>
          </cell>
          <cell r="AW1303">
            <v>0</v>
          </cell>
          <cell r="AX1303">
            <v>0</v>
          </cell>
          <cell r="AY1303">
            <v>5408095.5700000003</v>
          </cell>
          <cell r="AZ1303">
            <v>0</v>
          </cell>
          <cell r="BA1303">
            <v>0</v>
          </cell>
          <cell r="BB1303">
            <v>0</v>
          </cell>
          <cell r="BC1303">
            <v>0</v>
          </cell>
          <cell r="BD1303">
            <v>0</v>
          </cell>
          <cell r="BE1303">
            <v>0</v>
          </cell>
          <cell r="BF1303">
            <v>0</v>
          </cell>
          <cell r="BG1303">
            <v>0</v>
          </cell>
          <cell r="BH1303">
            <v>0</v>
          </cell>
          <cell r="BI1303">
            <v>-13520238.92</v>
          </cell>
          <cell r="BJ1303">
            <v>19486909.489999998</v>
          </cell>
        </row>
        <row r="1304">
          <cell r="A1304" t="str">
            <v>****      Disallowed Capt. Cost</v>
          </cell>
          <cell r="C1304">
            <v>0</v>
          </cell>
          <cell r="D1304">
            <v>864000.02</v>
          </cell>
          <cell r="E1304">
            <v>0</v>
          </cell>
          <cell r="F1304">
            <v>864000.02</v>
          </cell>
          <cell r="G1304">
            <v>-846131.61</v>
          </cell>
          <cell r="H1304">
            <v>0</v>
          </cell>
          <cell r="I1304">
            <v>0</v>
          </cell>
          <cell r="J1304">
            <v>0</v>
          </cell>
          <cell r="K1304">
            <v>-846131.61</v>
          </cell>
          <cell r="L1304">
            <v>0</v>
          </cell>
          <cell r="M1304">
            <v>0</v>
          </cell>
          <cell r="N1304">
            <v>0</v>
          </cell>
          <cell r="O1304">
            <v>0</v>
          </cell>
          <cell r="P1304">
            <v>0</v>
          </cell>
          <cell r="Q1304">
            <v>0</v>
          </cell>
          <cell r="R1304">
            <v>0</v>
          </cell>
          <cell r="S1304">
            <v>0</v>
          </cell>
          <cell r="T1304">
            <v>0</v>
          </cell>
          <cell r="U1304">
            <v>0</v>
          </cell>
          <cell r="V1304">
            <v>17868.41</v>
          </cell>
          <cell r="W1304">
            <v>0</v>
          </cell>
          <cell r="X1304">
            <v>0</v>
          </cell>
          <cell r="Y1304">
            <v>0</v>
          </cell>
          <cell r="Z1304">
            <v>0</v>
          </cell>
          <cell r="AA1304">
            <v>0</v>
          </cell>
          <cell r="AB1304">
            <v>0</v>
          </cell>
          <cell r="AC1304">
            <v>0</v>
          </cell>
          <cell r="AD1304">
            <v>0</v>
          </cell>
          <cell r="AE1304">
            <v>0</v>
          </cell>
          <cell r="AF1304">
            <v>0</v>
          </cell>
          <cell r="AG1304">
            <v>0</v>
          </cell>
          <cell r="AH1304">
            <v>0</v>
          </cell>
          <cell r="AI1304">
            <v>0</v>
          </cell>
          <cell r="AJ1304">
            <v>0</v>
          </cell>
          <cell r="AK1304">
            <v>0</v>
          </cell>
          <cell r="AL1304">
            <v>0</v>
          </cell>
          <cell r="AM1304">
            <v>0</v>
          </cell>
          <cell r="AN1304">
            <v>0</v>
          </cell>
          <cell r="AO1304">
            <v>0</v>
          </cell>
          <cell r="AP1304">
            <v>0</v>
          </cell>
          <cell r="AQ1304">
            <v>0</v>
          </cell>
          <cell r="AR1304">
            <v>864000.02</v>
          </cell>
          <cell r="AS1304">
            <v>0</v>
          </cell>
          <cell r="AT1304">
            <v>864000.02</v>
          </cell>
          <cell r="AU1304">
            <v>-846131.61</v>
          </cell>
          <cell r="AV1304">
            <v>0</v>
          </cell>
          <cell r="AW1304">
            <v>0</v>
          </cell>
          <cell r="AX1304">
            <v>0</v>
          </cell>
          <cell r="AY1304">
            <v>-846131.61</v>
          </cell>
          <cell r="AZ1304">
            <v>0</v>
          </cell>
          <cell r="BA1304">
            <v>0</v>
          </cell>
          <cell r="BB1304">
            <v>0</v>
          </cell>
          <cell r="BC1304">
            <v>0</v>
          </cell>
          <cell r="BD1304">
            <v>0</v>
          </cell>
          <cell r="BE1304">
            <v>0</v>
          </cell>
          <cell r="BF1304">
            <v>0</v>
          </cell>
          <cell r="BG1304">
            <v>0</v>
          </cell>
          <cell r="BH1304">
            <v>0</v>
          </cell>
          <cell r="BI1304">
            <v>0</v>
          </cell>
          <cell r="BJ1304">
            <v>17868.41</v>
          </cell>
        </row>
        <row r="1305">
          <cell r="A1305" t="str">
            <v>****      EQUITY</v>
          </cell>
          <cell r="C1305">
            <v>-3075480486.4899998</v>
          </cell>
          <cell r="D1305">
            <v>-3415676983.0599999</v>
          </cell>
          <cell r="E1305">
            <v>-6853021.1200000001</v>
          </cell>
          <cell r="F1305">
            <v>-3422530004.1799998</v>
          </cell>
          <cell r="G1305">
            <v>-1911486394.6800001</v>
          </cell>
          <cell r="H1305">
            <v>-14725254.310000001</v>
          </cell>
          <cell r="I1305">
            <v>0</v>
          </cell>
          <cell r="J1305">
            <v>-1006.89</v>
          </cell>
          <cell r="K1305">
            <v>-1926212655.8800001</v>
          </cell>
          <cell r="L1305">
            <v>0</v>
          </cell>
          <cell r="M1305">
            <v>0.38</v>
          </cell>
          <cell r="N1305">
            <v>0.38</v>
          </cell>
          <cell r="O1305">
            <v>-16698328.619999999</v>
          </cell>
          <cell r="P1305">
            <v>2783110.31</v>
          </cell>
          <cell r="Q1305">
            <v>593803.73</v>
          </cell>
          <cell r="R1305">
            <v>-103913231.97</v>
          </cell>
          <cell r="S1305">
            <v>-0.16</v>
          </cell>
          <cell r="T1305">
            <v>33178.629999999997</v>
          </cell>
          <cell r="U1305">
            <v>2780397965.1500001</v>
          </cell>
          <cell r="V1305">
            <v>-5761026649.1000004</v>
          </cell>
          <cell r="W1305">
            <v>0</v>
          </cell>
          <cell r="X1305">
            <v>0</v>
          </cell>
          <cell r="Y1305">
            <v>0</v>
          </cell>
          <cell r="Z1305">
            <v>0</v>
          </cell>
          <cell r="AA1305">
            <v>0</v>
          </cell>
          <cell r="AB1305">
            <v>0</v>
          </cell>
          <cell r="AC1305">
            <v>0</v>
          </cell>
          <cell r="AD1305">
            <v>0</v>
          </cell>
          <cell r="AE1305">
            <v>0</v>
          </cell>
          <cell r="AF1305">
            <v>0</v>
          </cell>
          <cell r="AG1305">
            <v>0</v>
          </cell>
          <cell r="AH1305">
            <v>0</v>
          </cell>
          <cell r="AI1305">
            <v>0</v>
          </cell>
          <cell r="AJ1305">
            <v>0</v>
          </cell>
          <cell r="AK1305">
            <v>0</v>
          </cell>
          <cell r="AL1305">
            <v>0</v>
          </cell>
          <cell r="AM1305">
            <v>0</v>
          </cell>
          <cell r="AN1305">
            <v>0</v>
          </cell>
          <cell r="AO1305">
            <v>0</v>
          </cell>
          <cell r="AP1305">
            <v>0</v>
          </cell>
          <cell r="AQ1305">
            <v>-3075480486.4899998</v>
          </cell>
          <cell r="AR1305">
            <v>-3415676983.0599999</v>
          </cell>
          <cell r="AS1305">
            <v>-6853021.1200000001</v>
          </cell>
          <cell r="AT1305">
            <v>-3422530004.1799998</v>
          </cell>
          <cell r="AU1305">
            <v>-1911486394.6800001</v>
          </cell>
          <cell r="AV1305">
            <v>-14725254.310000001</v>
          </cell>
          <cell r="AW1305">
            <v>0</v>
          </cell>
          <cell r="AX1305">
            <v>-1006.89</v>
          </cell>
          <cell r="AY1305">
            <v>-1926212655.8800001</v>
          </cell>
          <cell r="AZ1305">
            <v>0</v>
          </cell>
          <cell r="BA1305">
            <v>0.38</v>
          </cell>
          <cell r="BB1305">
            <v>0.38</v>
          </cell>
          <cell r="BC1305">
            <v>-16698328.619999999</v>
          </cell>
          <cell r="BD1305">
            <v>2783110.31</v>
          </cell>
          <cell r="BE1305">
            <v>593803.73</v>
          </cell>
          <cell r="BF1305">
            <v>-103913231.97</v>
          </cell>
          <cell r="BG1305">
            <v>-0.16</v>
          </cell>
          <cell r="BH1305">
            <v>33178.629999999997</v>
          </cell>
          <cell r="BI1305">
            <v>2780397965.1500001</v>
          </cell>
          <cell r="BJ1305">
            <v>-5761026649.1000004</v>
          </cell>
        </row>
        <row r="1306">
          <cell r="A1306" t="str">
            <v>****      External Equipment costs</v>
          </cell>
          <cell r="C1306">
            <v>0</v>
          </cell>
          <cell r="D1306">
            <v>-22431358.5</v>
          </cell>
          <cell r="E1306">
            <v>0</v>
          </cell>
          <cell r="F1306">
            <v>-22431358.5</v>
          </cell>
          <cell r="G1306">
            <v>-1543768.23</v>
          </cell>
          <cell r="H1306">
            <v>0</v>
          </cell>
          <cell r="I1306">
            <v>0</v>
          </cell>
          <cell r="J1306">
            <v>0</v>
          </cell>
          <cell r="K1306">
            <v>-1543768.23</v>
          </cell>
          <cell r="L1306">
            <v>0</v>
          </cell>
          <cell r="M1306">
            <v>0</v>
          </cell>
          <cell r="N1306">
            <v>0</v>
          </cell>
          <cell r="O1306">
            <v>0</v>
          </cell>
          <cell r="P1306">
            <v>0</v>
          </cell>
          <cell r="Q1306">
            <v>-29819</v>
          </cell>
          <cell r="R1306">
            <v>0</v>
          </cell>
          <cell r="S1306">
            <v>0</v>
          </cell>
          <cell r="T1306">
            <v>0</v>
          </cell>
          <cell r="U1306">
            <v>0</v>
          </cell>
          <cell r="V1306">
            <v>-24004945.73</v>
          </cell>
          <cell r="W1306">
            <v>0</v>
          </cell>
          <cell r="X1306">
            <v>0</v>
          </cell>
          <cell r="Y1306">
            <v>0</v>
          </cell>
          <cell r="Z1306">
            <v>0</v>
          </cell>
          <cell r="AA1306">
            <v>0</v>
          </cell>
          <cell r="AB1306">
            <v>0</v>
          </cell>
          <cell r="AC1306">
            <v>0</v>
          </cell>
          <cell r="AD1306">
            <v>0</v>
          </cell>
          <cell r="AE1306">
            <v>0</v>
          </cell>
          <cell r="AF1306">
            <v>0</v>
          </cell>
          <cell r="AG1306">
            <v>0</v>
          </cell>
          <cell r="AH1306">
            <v>0</v>
          </cell>
          <cell r="AI1306">
            <v>0</v>
          </cell>
          <cell r="AJ1306">
            <v>0</v>
          </cell>
          <cell r="AK1306">
            <v>0</v>
          </cell>
          <cell r="AL1306">
            <v>0</v>
          </cell>
          <cell r="AM1306">
            <v>0</v>
          </cell>
          <cell r="AN1306">
            <v>0</v>
          </cell>
          <cell r="AO1306">
            <v>0</v>
          </cell>
          <cell r="AP1306">
            <v>0</v>
          </cell>
          <cell r="AQ1306">
            <v>0</v>
          </cell>
          <cell r="AR1306">
            <v>-22431358.5</v>
          </cell>
          <cell r="AS1306">
            <v>0</v>
          </cell>
          <cell r="AT1306">
            <v>-22431358.5</v>
          </cell>
          <cell r="AU1306">
            <v>-1543768.23</v>
          </cell>
          <cell r="AV1306">
            <v>0</v>
          </cell>
          <cell r="AW1306">
            <v>0</v>
          </cell>
          <cell r="AX1306">
            <v>0</v>
          </cell>
          <cell r="AY1306">
            <v>-1543768.23</v>
          </cell>
          <cell r="AZ1306">
            <v>0</v>
          </cell>
          <cell r="BA1306">
            <v>0</v>
          </cell>
          <cell r="BB1306">
            <v>0</v>
          </cell>
          <cell r="BC1306">
            <v>0</v>
          </cell>
          <cell r="BD1306">
            <v>0</v>
          </cell>
          <cell r="BE1306">
            <v>-29819</v>
          </cell>
          <cell r="BF1306">
            <v>0</v>
          </cell>
          <cell r="BG1306">
            <v>0</v>
          </cell>
          <cell r="BH1306">
            <v>0</v>
          </cell>
          <cell r="BI1306">
            <v>0</v>
          </cell>
          <cell r="BJ1306">
            <v>-24004945.73</v>
          </cell>
        </row>
        <row r="1307">
          <cell r="A1307" t="str">
            <v>****      External Recoverable Project s</v>
          </cell>
          <cell r="C1307">
            <v>0</v>
          </cell>
          <cell r="D1307">
            <v>11910883.48</v>
          </cell>
          <cell r="E1307">
            <v>0</v>
          </cell>
          <cell r="F1307">
            <v>11910883.48</v>
          </cell>
          <cell r="G1307">
            <v>15764079.67</v>
          </cell>
          <cell r="H1307">
            <v>0</v>
          </cell>
          <cell r="I1307">
            <v>0</v>
          </cell>
          <cell r="J1307">
            <v>0</v>
          </cell>
          <cell r="K1307">
            <v>15764079.67</v>
          </cell>
          <cell r="L1307">
            <v>0</v>
          </cell>
          <cell r="M1307">
            <v>0</v>
          </cell>
          <cell r="N1307">
            <v>0</v>
          </cell>
          <cell r="O1307">
            <v>34043128.310000002</v>
          </cell>
          <cell r="P1307">
            <v>0</v>
          </cell>
          <cell r="Q1307">
            <v>23733.19</v>
          </cell>
          <cell r="R1307">
            <v>0</v>
          </cell>
          <cell r="S1307">
            <v>0</v>
          </cell>
          <cell r="T1307">
            <v>0</v>
          </cell>
          <cell r="U1307">
            <v>0</v>
          </cell>
          <cell r="V1307">
            <v>61741824.649999999</v>
          </cell>
          <cell r="W1307">
            <v>0</v>
          </cell>
          <cell r="X1307">
            <v>0</v>
          </cell>
          <cell r="Y1307">
            <v>0</v>
          </cell>
          <cell r="Z1307">
            <v>0</v>
          </cell>
          <cell r="AA1307">
            <v>0</v>
          </cell>
          <cell r="AB1307">
            <v>0</v>
          </cell>
          <cell r="AC1307">
            <v>0</v>
          </cell>
          <cell r="AD1307">
            <v>0</v>
          </cell>
          <cell r="AE1307">
            <v>0</v>
          </cell>
          <cell r="AF1307">
            <v>0</v>
          </cell>
          <cell r="AG1307">
            <v>0</v>
          </cell>
          <cell r="AH1307">
            <v>0</v>
          </cell>
          <cell r="AI1307">
            <v>0</v>
          </cell>
          <cell r="AJ1307">
            <v>0</v>
          </cell>
          <cell r="AK1307">
            <v>0</v>
          </cell>
          <cell r="AL1307">
            <v>0</v>
          </cell>
          <cell r="AM1307">
            <v>0</v>
          </cell>
          <cell r="AN1307">
            <v>0</v>
          </cell>
          <cell r="AO1307">
            <v>0</v>
          </cell>
          <cell r="AP1307">
            <v>0</v>
          </cell>
          <cell r="AQ1307">
            <v>0</v>
          </cell>
          <cell r="AR1307">
            <v>11910883.48</v>
          </cell>
          <cell r="AS1307">
            <v>0</v>
          </cell>
          <cell r="AT1307">
            <v>11910883.48</v>
          </cell>
          <cell r="AU1307">
            <v>15764079.67</v>
          </cell>
          <cell r="AV1307">
            <v>0</v>
          </cell>
          <cell r="AW1307">
            <v>0</v>
          </cell>
          <cell r="AX1307">
            <v>0</v>
          </cell>
          <cell r="AY1307">
            <v>15764079.67</v>
          </cell>
          <cell r="AZ1307">
            <v>0</v>
          </cell>
          <cell r="BA1307">
            <v>0</v>
          </cell>
          <cell r="BB1307">
            <v>0</v>
          </cell>
          <cell r="BC1307">
            <v>34043128.310000002</v>
          </cell>
          <cell r="BD1307">
            <v>0</v>
          </cell>
          <cell r="BE1307">
            <v>23733.19</v>
          </cell>
          <cell r="BF1307">
            <v>0</v>
          </cell>
          <cell r="BG1307">
            <v>0</v>
          </cell>
          <cell r="BH1307">
            <v>0</v>
          </cell>
          <cell r="BI1307">
            <v>0</v>
          </cell>
          <cell r="BJ1307">
            <v>61741824.649999999</v>
          </cell>
        </row>
        <row r="1308">
          <cell r="A1308" t="str">
            <v>****      Fuel Costs</v>
          </cell>
          <cell r="C1308">
            <v>0</v>
          </cell>
          <cell r="D1308">
            <v>0</v>
          </cell>
          <cell r="E1308">
            <v>0</v>
          </cell>
          <cell r="F1308">
            <v>0</v>
          </cell>
          <cell r="G1308">
            <v>0</v>
          </cell>
          <cell r="H1308">
            <v>0</v>
          </cell>
          <cell r="I1308">
            <v>0</v>
          </cell>
          <cell r="J1308">
            <v>0</v>
          </cell>
          <cell r="K1308">
            <v>0</v>
          </cell>
          <cell r="L1308">
            <v>0</v>
          </cell>
          <cell r="M1308">
            <v>0</v>
          </cell>
          <cell r="N1308">
            <v>0</v>
          </cell>
          <cell r="O1308">
            <v>0</v>
          </cell>
          <cell r="P1308">
            <v>0</v>
          </cell>
          <cell r="Q1308">
            <v>2162</v>
          </cell>
          <cell r="R1308">
            <v>0</v>
          </cell>
          <cell r="S1308">
            <v>0</v>
          </cell>
          <cell r="T1308">
            <v>0</v>
          </cell>
          <cell r="U1308">
            <v>0</v>
          </cell>
          <cell r="V1308">
            <v>2162</v>
          </cell>
          <cell r="W1308">
            <v>0</v>
          </cell>
          <cell r="X1308">
            <v>0</v>
          </cell>
          <cell r="Y1308">
            <v>0</v>
          </cell>
          <cell r="Z1308">
            <v>0</v>
          </cell>
          <cell r="AA1308">
            <v>0</v>
          </cell>
          <cell r="AB1308">
            <v>0</v>
          </cell>
          <cell r="AC1308">
            <v>0</v>
          </cell>
          <cell r="AD1308">
            <v>0</v>
          </cell>
          <cell r="AE1308">
            <v>0</v>
          </cell>
          <cell r="AF1308">
            <v>0</v>
          </cell>
          <cell r="AG1308">
            <v>0</v>
          </cell>
          <cell r="AH1308">
            <v>0</v>
          </cell>
          <cell r="AI1308">
            <v>0</v>
          </cell>
          <cell r="AJ1308">
            <v>0</v>
          </cell>
          <cell r="AK1308">
            <v>0</v>
          </cell>
          <cell r="AL1308">
            <v>0</v>
          </cell>
          <cell r="AM1308">
            <v>0</v>
          </cell>
          <cell r="AN1308">
            <v>0</v>
          </cell>
          <cell r="AO1308">
            <v>0</v>
          </cell>
          <cell r="AP1308">
            <v>0</v>
          </cell>
          <cell r="AQ1308">
            <v>0</v>
          </cell>
          <cell r="AR1308">
            <v>0</v>
          </cell>
          <cell r="AS1308">
            <v>0</v>
          </cell>
          <cell r="AT1308">
            <v>0</v>
          </cell>
          <cell r="AU1308">
            <v>0</v>
          </cell>
          <cell r="AV1308">
            <v>0</v>
          </cell>
          <cell r="AW1308">
            <v>0</v>
          </cell>
          <cell r="AX1308">
            <v>0</v>
          </cell>
          <cell r="AY1308">
            <v>0</v>
          </cell>
          <cell r="AZ1308">
            <v>0</v>
          </cell>
          <cell r="BA1308">
            <v>0</v>
          </cell>
          <cell r="BB1308">
            <v>0</v>
          </cell>
          <cell r="BC1308">
            <v>0</v>
          </cell>
          <cell r="BD1308">
            <v>0</v>
          </cell>
          <cell r="BE1308">
            <v>2162</v>
          </cell>
          <cell r="BF1308">
            <v>0</v>
          </cell>
          <cell r="BG1308">
            <v>0</v>
          </cell>
          <cell r="BH1308">
            <v>0</v>
          </cell>
          <cell r="BI1308">
            <v>0</v>
          </cell>
          <cell r="BJ1308">
            <v>2162</v>
          </cell>
        </row>
        <row r="1309">
          <cell r="A1309" t="str">
            <v>****      Fuel used for Generation</v>
          </cell>
          <cell r="C1309">
            <v>0</v>
          </cell>
          <cell r="D1309">
            <v>0</v>
          </cell>
          <cell r="E1309">
            <v>0</v>
          </cell>
          <cell r="F1309">
            <v>0</v>
          </cell>
          <cell r="G1309">
            <v>1956.68</v>
          </cell>
          <cell r="H1309">
            <v>0</v>
          </cell>
          <cell r="I1309">
            <v>0</v>
          </cell>
          <cell r="J1309">
            <v>0</v>
          </cell>
          <cell r="K1309">
            <v>1956.68</v>
          </cell>
          <cell r="L1309">
            <v>0</v>
          </cell>
          <cell r="M1309">
            <v>0</v>
          </cell>
          <cell r="N1309">
            <v>0</v>
          </cell>
          <cell r="O1309">
            <v>0</v>
          </cell>
          <cell r="P1309">
            <v>0</v>
          </cell>
          <cell r="Q1309">
            <v>24306150.07</v>
          </cell>
          <cell r="R1309">
            <v>0</v>
          </cell>
          <cell r="S1309">
            <v>0</v>
          </cell>
          <cell r="T1309">
            <v>0</v>
          </cell>
          <cell r="U1309">
            <v>0</v>
          </cell>
          <cell r="V1309">
            <v>24308106.75</v>
          </cell>
          <cell r="W1309">
            <v>0</v>
          </cell>
          <cell r="X1309">
            <v>0</v>
          </cell>
          <cell r="Y1309">
            <v>0</v>
          </cell>
          <cell r="Z1309">
            <v>0</v>
          </cell>
          <cell r="AA1309">
            <v>0</v>
          </cell>
          <cell r="AB1309">
            <v>0</v>
          </cell>
          <cell r="AC1309">
            <v>0</v>
          </cell>
          <cell r="AD1309">
            <v>0</v>
          </cell>
          <cell r="AE1309">
            <v>0</v>
          </cell>
          <cell r="AF1309">
            <v>0</v>
          </cell>
          <cell r="AG1309">
            <v>0</v>
          </cell>
          <cell r="AH1309">
            <v>0</v>
          </cell>
          <cell r="AI1309">
            <v>0</v>
          </cell>
          <cell r="AJ1309">
            <v>0</v>
          </cell>
          <cell r="AK1309">
            <v>0</v>
          </cell>
          <cell r="AL1309">
            <v>0</v>
          </cell>
          <cell r="AM1309">
            <v>0</v>
          </cell>
          <cell r="AN1309">
            <v>0</v>
          </cell>
          <cell r="AO1309">
            <v>0</v>
          </cell>
          <cell r="AP1309">
            <v>0</v>
          </cell>
          <cell r="AQ1309">
            <v>0</v>
          </cell>
          <cell r="AR1309">
            <v>0</v>
          </cell>
          <cell r="AS1309">
            <v>0</v>
          </cell>
          <cell r="AT1309">
            <v>0</v>
          </cell>
          <cell r="AU1309">
            <v>1956.68</v>
          </cell>
          <cell r="AV1309">
            <v>0</v>
          </cell>
          <cell r="AW1309">
            <v>0</v>
          </cell>
          <cell r="AX1309">
            <v>0</v>
          </cell>
          <cell r="AY1309">
            <v>1956.68</v>
          </cell>
          <cell r="AZ1309">
            <v>0</v>
          </cell>
          <cell r="BA1309">
            <v>0</v>
          </cell>
          <cell r="BB1309">
            <v>0</v>
          </cell>
          <cell r="BC1309">
            <v>0</v>
          </cell>
          <cell r="BD1309">
            <v>0</v>
          </cell>
          <cell r="BE1309">
            <v>24306150.07</v>
          </cell>
          <cell r="BF1309">
            <v>0</v>
          </cell>
          <cell r="BG1309">
            <v>0</v>
          </cell>
          <cell r="BH1309">
            <v>0</v>
          </cell>
          <cell r="BI1309">
            <v>0</v>
          </cell>
          <cell r="BJ1309">
            <v>24308106.75</v>
          </cell>
        </row>
        <row r="1310">
          <cell r="A1310" t="str">
            <v>****      Goodwill</v>
          </cell>
          <cell r="C1310">
            <v>0</v>
          </cell>
          <cell r="D1310">
            <v>0</v>
          </cell>
          <cell r="E1310">
            <v>0</v>
          </cell>
          <cell r="F1310">
            <v>0</v>
          </cell>
          <cell r="G1310">
            <v>72236592.260000005</v>
          </cell>
          <cell r="H1310">
            <v>0</v>
          </cell>
          <cell r="I1310">
            <v>0</v>
          </cell>
          <cell r="J1310">
            <v>0</v>
          </cell>
          <cell r="K1310">
            <v>72236592.260000005</v>
          </cell>
          <cell r="L1310">
            <v>0</v>
          </cell>
          <cell r="M1310">
            <v>0</v>
          </cell>
          <cell r="N1310">
            <v>0</v>
          </cell>
          <cell r="O1310">
            <v>0</v>
          </cell>
          <cell r="P1310">
            <v>0</v>
          </cell>
          <cell r="Q1310">
            <v>0</v>
          </cell>
          <cell r="R1310">
            <v>0</v>
          </cell>
          <cell r="S1310">
            <v>0</v>
          </cell>
          <cell r="T1310">
            <v>0</v>
          </cell>
          <cell r="U1310">
            <v>60059581</v>
          </cell>
          <cell r="V1310">
            <v>132296173.26000001</v>
          </cell>
          <cell r="W1310">
            <v>0</v>
          </cell>
          <cell r="X1310">
            <v>0</v>
          </cell>
          <cell r="Y1310">
            <v>0</v>
          </cell>
          <cell r="Z1310">
            <v>0</v>
          </cell>
          <cell r="AA1310">
            <v>0</v>
          </cell>
          <cell r="AB1310">
            <v>0</v>
          </cell>
          <cell r="AC1310">
            <v>0</v>
          </cell>
          <cell r="AD1310">
            <v>0</v>
          </cell>
          <cell r="AE1310">
            <v>0</v>
          </cell>
          <cell r="AF1310">
            <v>0</v>
          </cell>
          <cell r="AG1310">
            <v>0</v>
          </cell>
          <cell r="AH1310">
            <v>0</v>
          </cell>
          <cell r="AI1310">
            <v>0</v>
          </cell>
          <cell r="AJ1310">
            <v>0</v>
          </cell>
          <cell r="AK1310">
            <v>0</v>
          </cell>
          <cell r="AL1310">
            <v>0</v>
          </cell>
          <cell r="AM1310">
            <v>0</v>
          </cell>
          <cell r="AN1310">
            <v>0</v>
          </cell>
          <cell r="AO1310">
            <v>0</v>
          </cell>
          <cell r="AP1310">
            <v>0</v>
          </cell>
          <cell r="AQ1310">
            <v>0</v>
          </cell>
          <cell r="AR1310">
            <v>0</v>
          </cell>
          <cell r="AS1310">
            <v>0</v>
          </cell>
          <cell r="AT1310">
            <v>0</v>
          </cell>
          <cell r="AU1310">
            <v>72236592.260000005</v>
          </cell>
          <cell r="AV1310">
            <v>0</v>
          </cell>
          <cell r="AW1310">
            <v>0</v>
          </cell>
          <cell r="AX1310">
            <v>0</v>
          </cell>
          <cell r="AY1310">
            <v>72236592.260000005</v>
          </cell>
          <cell r="AZ1310">
            <v>0</v>
          </cell>
          <cell r="BA1310">
            <v>0</v>
          </cell>
          <cell r="BB1310">
            <v>0</v>
          </cell>
          <cell r="BC1310">
            <v>0</v>
          </cell>
          <cell r="BD1310">
            <v>0</v>
          </cell>
          <cell r="BE1310">
            <v>0</v>
          </cell>
          <cell r="BF1310">
            <v>0</v>
          </cell>
          <cell r="BG1310">
            <v>0</v>
          </cell>
          <cell r="BH1310">
            <v>0</v>
          </cell>
          <cell r="BI1310">
            <v>60059581</v>
          </cell>
          <cell r="BJ1310">
            <v>132296173.26000001</v>
          </cell>
        </row>
        <row r="1311">
          <cell r="A1311" t="str">
            <v>****      Intangible Assets</v>
          </cell>
          <cell r="C1311">
            <v>0</v>
          </cell>
          <cell r="D1311">
            <v>106603376.28</v>
          </cell>
          <cell r="E1311">
            <v>0</v>
          </cell>
          <cell r="F1311">
            <v>106603376.28</v>
          </cell>
          <cell r="G1311">
            <v>159253498.86000001</v>
          </cell>
          <cell r="H1311">
            <v>0</v>
          </cell>
          <cell r="I1311">
            <v>0</v>
          </cell>
          <cell r="J1311">
            <v>0</v>
          </cell>
          <cell r="K1311">
            <v>159253498.86000001</v>
          </cell>
          <cell r="L1311">
            <v>0</v>
          </cell>
          <cell r="M1311">
            <v>0</v>
          </cell>
          <cell r="N1311">
            <v>0</v>
          </cell>
          <cell r="O1311">
            <v>0</v>
          </cell>
          <cell r="P1311">
            <v>0</v>
          </cell>
          <cell r="Q1311">
            <v>0</v>
          </cell>
          <cell r="R1311">
            <v>15838779.449999999</v>
          </cell>
          <cell r="S1311">
            <v>0</v>
          </cell>
          <cell r="T1311">
            <v>0</v>
          </cell>
          <cell r="U1311">
            <v>-14698223.92</v>
          </cell>
          <cell r="V1311">
            <v>266997430.66999999</v>
          </cell>
          <cell r="W1311">
            <v>0</v>
          </cell>
          <cell r="X1311">
            <v>0</v>
          </cell>
          <cell r="Y1311">
            <v>0</v>
          </cell>
          <cell r="Z1311">
            <v>0</v>
          </cell>
          <cell r="AA1311">
            <v>0</v>
          </cell>
          <cell r="AB1311">
            <v>0</v>
          </cell>
          <cell r="AC1311">
            <v>0</v>
          </cell>
          <cell r="AD1311">
            <v>0</v>
          </cell>
          <cell r="AE1311">
            <v>0</v>
          </cell>
          <cell r="AF1311">
            <v>0</v>
          </cell>
          <cell r="AG1311">
            <v>0</v>
          </cell>
          <cell r="AH1311">
            <v>0</v>
          </cell>
          <cell r="AI1311">
            <v>0</v>
          </cell>
          <cell r="AJ1311">
            <v>0</v>
          </cell>
          <cell r="AK1311">
            <v>0</v>
          </cell>
          <cell r="AL1311">
            <v>0</v>
          </cell>
          <cell r="AM1311">
            <v>0</v>
          </cell>
          <cell r="AN1311">
            <v>0</v>
          </cell>
          <cell r="AO1311">
            <v>0</v>
          </cell>
          <cell r="AP1311">
            <v>0</v>
          </cell>
          <cell r="AQ1311">
            <v>0</v>
          </cell>
          <cell r="AR1311">
            <v>106603376.28</v>
          </cell>
          <cell r="AS1311">
            <v>0</v>
          </cell>
          <cell r="AT1311">
            <v>106603376.28</v>
          </cell>
          <cell r="AU1311">
            <v>159253498.86000001</v>
          </cell>
          <cell r="AV1311">
            <v>0</v>
          </cell>
          <cell r="AW1311">
            <v>0</v>
          </cell>
          <cell r="AX1311">
            <v>0</v>
          </cell>
          <cell r="AY1311">
            <v>159253498.86000001</v>
          </cell>
          <cell r="AZ1311">
            <v>0</v>
          </cell>
          <cell r="BA1311">
            <v>0</v>
          </cell>
          <cell r="BB1311">
            <v>0</v>
          </cell>
          <cell r="BC1311">
            <v>0</v>
          </cell>
          <cell r="BD1311">
            <v>0</v>
          </cell>
          <cell r="BE1311">
            <v>0</v>
          </cell>
          <cell r="BF1311">
            <v>15838779.449999999</v>
          </cell>
          <cell r="BG1311">
            <v>0</v>
          </cell>
          <cell r="BH1311">
            <v>0</v>
          </cell>
          <cell r="BI1311">
            <v>-14698223.92</v>
          </cell>
          <cell r="BJ1311">
            <v>266997430.66999999</v>
          </cell>
        </row>
        <row r="1312">
          <cell r="A1312" t="str">
            <v>****      Inter-Company Costs</v>
          </cell>
          <cell r="C1312">
            <v>0</v>
          </cell>
          <cell r="D1312">
            <v>11884522.84</v>
          </cell>
          <cell r="E1312">
            <v>0</v>
          </cell>
          <cell r="F1312">
            <v>11884522.84</v>
          </cell>
          <cell r="G1312">
            <v>3914615.64</v>
          </cell>
          <cell r="H1312">
            <v>0</v>
          </cell>
          <cell r="I1312">
            <v>0</v>
          </cell>
          <cell r="J1312">
            <v>0</v>
          </cell>
          <cell r="K1312">
            <v>3914615.64</v>
          </cell>
          <cell r="L1312">
            <v>0</v>
          </cell>
          <cell r="M1312">
            <v>0</v>
          </cell>
          <cell r="N1312">
            <v>0</v>
          </cell>
          <cell r="O1312">
            <v>1412309.28</v>
          </cell>
          <cell r="P1312">
            <v>0</v>
          </cell>
          <cell r="Q1312">
            <v>1854638.74</v>
          </cell>
          <cell r="R1312">
            <v>0</v>
          </cell>
          <cell r="S1312">
            <v>0</v>
          </cell>
          <cell r="T1312">
            <v>0</v>
          </cell>
          <cell r="U1312">
            <v>0</v>
          </cell>
          <cell r="V1312">
            <v>19066086.5</v>
          </cell>
          <cell r="W1312">
            <v>0</v>
          </cell>
          <cell r="X1312">
            <v>0</v>
          </cell>
          <cell r="Y1312">
            <v>0</v>
          </cell>
          <cell r="Z1312">
            <v>0</v>
          </cell>
          <cell r="AA1312">
            <v>0</v>
          </cell>
          <cell r="AB1312">
            <v>0</v>
          </cell>
          <cell r="AC1312">
            <v>0</v>
          </cell>
          <cell r="AD1312">
            <v>0</v>
          </cell>
          <cell r="AE1312">
            <v>0</v>
          </cell>
          <cell r="AF1312">
            <v>0</v>
          </cell>
          <cell r="AG1312">
            <v>0</v>
          </cell>
          <cell r="AH1312">
            <v>0</v>
          </cell>
          <cell r="AI1312">
            <v>0</v>
          </cell>
          <cell r="AJ1312">
            <v>0</v>
          </cell>
          <cell r="AK1312">
            <v>0</v>
          </cell>
          <cell r="AL1312">
            <v>0</v>
          </cell>
          <cell r="AM1312">
            <v>0</v>
          </cell>
          <cell r="AN1312">
            <v>0</v>
          </cell>
          <cell r="AO1312">
            <v>0</v>
          </cell>
          <cell r="AP1312">
            <v>0</v>
          </cell>
          <cell r="AQ1312">
            <v>0</v>
          </cell>
          <cell r="AR1312">
            <v>11884522.84</v>
          </cell>
          <cell r="AS1312">
            <v>0</v>
          </cell>
          <cell r="AT1312">
            <v>11884522.84</v>
          </cell>
          <cell r="AU1312">
            <v>3914615.64</v>
          </cell>
          <cell r="AV1312">
            <v>0</v>
          </cell>
          <cell r="AW1312">
            <v>0</v>
          </cell>
          <cell r="AX1312">
            <v>0</v>
          </cell>
          <cell r="AY1312">
            <v>3914615.64</v>
          </cell>
          <cell r="AZ1312">
            <v>0</v>
          </cell>
          <cell r="BA1312">
            <v>0</v>
          </cell>
          <cell r="BB1312">
            <v>0</v>
          </cell>
          <cell r="BC1312">
            <v>1412309.28</v>
          </cell>
          <cell r="BD1312">
            <v>0</v>
          </cell>
          <cell r="BE1312">
            <v>1854638.74</v>
          </cell>
          <cell r="BF1312">
            <v>0</v>
          </cell>
          <cell r="BG1312">
            <v>0</v>
          </cell>
          <cell r="BH1312">
            <v>0</v>
          </cell>
          <cell r="BI1312">
            <v>0</v>
          </cell>
          <cell r="BJ1312">
            <v>19066086.5</v>
          </cell>
        </row>
        <row r="1313">
          <cell r="A1313" t="str">
            <v>****      Internal Recoverable Project s</v>
          </cell>
          <cell r="C1313">
            <v>0</v>
          </cell>
          <cell r="D1313">
            <v>942383.16</v>
          </cell>
          <cell r="E1313">
            <v>0</v>
          </cell>
          <cell r="F1313">
            <v>942383.16</v>
          </cell>
          <cell r="G1313">
            <v>1292135.03</v>
          </cell>
          <cell r="H1313">
            <v>0</v>
          </cell>
          <cell r="I1313">
            <v>0</v>
          </cell>
          <cell r="J1313">
            <v>0</v>
          </cell>
          <cell r="K1313">
            <v>1292135.03</v>
          </cell>
          <cell r="L1313">
            <v>0</v>
          </cell>
          <cell r="M1313">
            <v>0</v>
          </cell>
          <cell r="N1313">
            <v>0</v>
          </cell>
          <cell r="O1313">
            <v>0</v>
          </cell>
          <cell r="P1313">
            <v>0</v>
          </cell>
          <cell r="Q1313">
            <v>50390.68</v>
          </cell>
          <cell r="R1313">
            <v>0</v>
          </cell>
          <cell r="S1313">
            <v>0</v>
          </cell>
          <cell r="T1313">
            <v>0</v>
          </cell>
          <cell r="U1313">
            <v>-21976062.559999999</v>
          </cell>
          <cell r="V1313">
            <v>-19691153.690000001</v>
          </cell>
          <cell r="W1313">
            <v>0</v>
          </cell>
          <cell r="X1313">
            <v>0</v>
          </cell>
          <cell r="Y1313">
            <v>0</v>
          </cell>
          <cell r="Z1313">
            <v>0</v>
          </cell>
          <cell r="AA1313">
            <v>0</v>
          </cell>
          <cell r="AB1313">
            <v>0</v>
          </cell>
          <cell r="AC1313">
            <v>0</v>
          </cell>
          <cell r="AD1313">
            <v>0</v>
          </cell>
          <cell r="AE1313">
            <v>0</v>
          </cell>
          <cell r="AF1313">
            <v>0</v>
          </cell>
          <cell r="AG1313">
            <v>0</v>
          </cell>
          <cell r="AH1313">
            <v>0</v>
          </cell>
          <cell r="AI1313">
            <v>0</v>
          </cell>
          <cell r="AJ1313">
            <v>0</v>
          </cell>
          <cell r="AK1313">
            <v>0</v>
          </cell>
          <cell r="AL1313">
            <v>0</v>
          </cell>
          <cell r="AM1313">
            <v>0</v>
          </cell>
          <cell r="AN1313">
            <v>0</v>
          </cell>
          <cell r="AO1313">
            <v>0</v>
          </cell>
          <cell r="AP1313">
            <v>0</v>
          </cell>
          <cell r="AQ1313">
            <v>0</v>
          </cell>
          <cell r="AR1313">
            <v>942383.16</v>
          </cell>
          <cell r="AS1313">
            <v>0</v>
          </cell>
          <cell r="AT1313">
            <v>942383.16</v>
          </cell>
          <cell r="AU1313">
            <v>1292135.03</v>
          </cell>
          <cell r="AV1313">
            <v>0</v>
          </cell>
          <cell r="AW1313">
            <v>0</v>
          </cell>
          <cell r="AX1313">
            <v>0</v>
          </cell>
          <cell r="AY1313">
            <v>1292135.03</v>
          </cell>
          <cell r="AZ1313">
            <v>0</v>
          </cell>
          <cell r="BA1313">
            <v>0</v>
          </cell>
          <cell r="BB1313">
            <v>0</v>
          </cell>
          <cell r="BC1313">
            <v>0</v>
          </cell>
          <cell r="BD1313">
            <v>0</v>
          </cell>
          <cell r="BE1313">
            <v>50390.68</v>
          </cell>
          <cell r="BF1313">
            <v>0</v>
          </cell>
          <cell r="BG1313">
            <v>0</v>
          </cell>
          <cell r="BH1313">
            <v>0</v>
          </cell>
          <cell r="BI1313">
            <v>-21976062.559999999</v>
          </cell>
          <cell r="BJ1313">
            <v>-19691153.690000001</v>
          </cell>
        </row>
        <row r="1314">
          <cell r="A1314" t="str">
            <v>****      Investments - External</v>
          </cell>
          <cell r="C1314">
            <v>0</v>
          </cell>
          <cell r="D1314">
            <v>0</v>
          </cell>
          <cell r="E1314">
            <v>0</v>
          </cell>
          <cell r="F1314">
            <v>0</v>
          </cell>
          <cell r="G1314">
            <v>0</v>
          </cell>
          <cell r="H1314">
            <v>0</v>
          </cell>
          <cell r="I1314">
            <v>0</v>
          </cell>
          <cell r="J1314">
            <v>0</v>
          </cell>
          <cell r="K1314">
            <v>0</v>
          </cell>
          <cell r="L1314">
            <v>0</v>
          </cell>
          <cell r="M1314">
            <v>0</v>
          </cell>
          <cell r="N1314">
            <v>0</v>
          </cell>
          <cell r="O1314">
            <v>0</v>
          </cell>
          <cell r="P1314">
            <v>0</v>
          </cell>
          <cell r="Q1314">
            <v>0</v>
          </cell>
          <cell r="R1314">
            <v>0</v>
          </cell>
          <cell r="S1314">
            <v>0</v>
          </cell>
          <cell r="T1314">
            <v>0</v>
          </cell>
          <cell r="U1314">
            <v>0</v>
          </cell>
          <cell r="V1314">
            <v>0</v>
          </cell>
          <cell r="W1314">
            <v>0</v>
          </cell>
          <cell r="X1314">
            <v>0</v>
          </cell>
          <cell r="Y1314">
            <v>0</v>
          </cell>
          <cell r="Z1314">
            <v>0</v>
          </cell>
          <cell r="AA1314">
            <v>0</v>
          </cell>
          <cell r="AB1314">
            <v>0</v>
          </cell>
          <cell r="AC1314">
            <v>0</v>
          </cell>
          <cell r="AD1314">
            <v>0</v>
          </cell>
          <cell r="AE1314">
            <v>0</v>
          </cell>
          <cell r="AF1314">
            <v>0</v>
          </cell>
          <cell r="AG1314">
            <v>0</v>
          </cell>
          <cell r="AH1314">
            <v>0</v>
          </cell>
          <cell r="AI1314">
            <v>0</v>
          </cell>
          <cell r="AJ1314">
            <v>0</v>
          </cell>
          <cell r="AK1314">
            <v>0</v>
          </cell>
          <cell r="AL1314">
            <v>0</v>
          </cell>
          <cell r="AM1314">
            <v>0</v>
          </cell>
          <cell r="AN1314">
            <v>0</v>
          </cell>
          <cell r="AO1314">
            <v>0</v>
          </cell>
          <cell r="AP1314">
            <v>0</v>
          </cell>
          <cell r="AQ1314">
            <v>0</v>
          </cell>
          <cell r="AR1314">
            <v>0</v>
          </cell>
          <cell r="AS1314">
            <v>0</v>
          </cell>
          <cell r="AT1314">
            <v>0</v>
          </cell>
          <cell r="AU1314">
            <v>0</v>
          </cell>
          <cell r="AV1314">
            <v>0</v>
          </cell>
          <cell r="AW1314">
            <v>0</v>
          </cell>
          <cell r="AX1314">
            <v>0</v>
          </cell>
          <cell r="AY1314">
            <v>0</v>
          </cell>
          <cell r="AZ1314">
            <v>0</v>
          </cell>
          <cell r="BA1314">
            <v>0</v>
          </cell>
          <cell r="BB1314">
            <v>0</v>
          </cell>
          <cell r="BC1314">
            <v>0</v>
          </cell>
          <cell r="BD1314">
            <v>0</v>
          </cell>
          <cell r="BE1314">
            <v>0</v>
          </cell>
          <cell r="BF1314">
            <v>0</v>
          </cell>
          <cell r="BG1314">
            <v>0</v>
          </cell>
          <cell r="BH1314">
            <v>0</v>
          </cell>
          <cell r="BI1314">
            <v>0</v>
          </cell>
          <cell r="BJ1314">
            <v>0</v>
          </cell>
        </row>
        <row r="1315">
          <cell r="A1315" t="str">
            <v>****      Investments - Internal</v>
          </cell>
          <cell r="C1315">
            <v>3484444717.0700002</v>
          </cell>
          <cell r="D1315">
            <v>0</v>
          </cell>
          <cell r="E1315">
            <v>0</v>
          </cell>
          <cell r="F1315">
            <v>0</v>
          </cell>
          <cell r="G1315">
            <v>0</v>
          </cell>
          <cell r="H1315">
            <v>0</v>
          </cell>
          <cell r="I1315">
            <v>0</v>
          </cell>
          <cell r="J1315">
            <v>0.48</v>
          </cell>
          <cell r="K1315">
            <v>0.48</v>
          </cell>
          <cell r="L1315">
            <v>0</v>
          </cell>
          <cell r="M1315">
            <v>0</v>
          </cell>
          <cell r="N1315">
            <v>0</v>
          </cell>
          <cell r="O1315">
            <v>10</v>
          </cell>
          <cell r="P1315">
            <v>0</v>
          </cell>
          <cell r="Q1315">
            <v>0</v>
          </cell>
          <cell r="R1315">
            <v>0</v>
          </cell>
          <cell r="S1315">
            <v>0</v>
          </cell>
          <cell r="T1315">
            <v>0</v>
          </cell>
          <cell r="U1315">
            <v>-3484444727.5500002</v>
          </cell>
          <cell r="V1315">
            <v>0</v>
          </cell>
          <cell r="W1315">
            <v>0</v>
          </cell>
          <cell r="X1315">
            <v>0</v>
          </cell>
          <cell r="Y1315">
            <v>0</v>
          </cell>
          <cell r="Z1315">
            <v>0</v>
          </cell>
          <cell r="AA1315">
            <v>0</v>
          </cell>
          <cell r="AB1315">
            <v>0</v>
          </cell>
          <cell r="AC1315">
            <v>0</v>
          </cell>
          <cell r="AD1315">
            <v>0</v>
          </cell>
          <cell r="AE1315">
            <v>0</v>
          </cell>
          <cell r="AF1315">
            <v>0</v>
          </cell>
          <cell r="AG1315">
            <v>0</v>
          </cell>
          <cell r="AH1315">
            <v>0</v>
          </cell>
          <cell r="AI1315">
            <v>0</v>
          </cell>
          <cell r="AJ1315">
            <v>0</v>
          </cell>
          <cell r="AK1315">
            <v>0</v>
          </cell>
          <cell r="AL1315">
            <v>0</v>
          </cell>
          <cell r="AM1315">
            <v>0</v>
          </cell>
          <cell r="AN1315">
            <v>0</v>
          </cell>
          <cell r="AO1315">
            <v>0</v>
          </cell>
          <cell r="AP1315">
            <v>0</v>
          </cell>
          <cell r="AQ1315">
            <v>3484444717.0700002</v>
          </cell>
          <cell r="AR1315">
            <v>0</v>
          </cell>
          <cell r="AS1315">
            <v>0</v>
          </cell>
          <cell r="AT1315">
            <v>0</v>
          </cell>
          <cell r="AU1315">
            <v>0</v>
          </cell>
          <cell r="AV1315">
            <v>0</v>
          </cell>
          <cell r="AW1315">
            <v>0</v>
          </cell>
          <cell r="AX1315">
            <v>0.48</v>
          </cell>
          <cell r="AY1315">
            <v>0.48</v>
          </cell>
          <cell r="AZ1315">
            <v>0</v>
          </cell>
          <cell r="BA1315">
            <v>0</v>
          </cell>
          <cell r="BB1315">
            <v>0</v>
          </cell>
          <cell r="BC1315">
            <v>10</v>
          </cell>
          <cell r="BD1315">
            <v>0</v>
          </cell>
          <cell r="BE1315">
            <v>0</v>
          </cell>
          <cell r="BF1315">
            <v>0</v>
          </cell>
          <cell r="BG1315">
            <v>0</v>
          </cell>
          <cell r="BH1315">
            <v>0</v>
          </cell>
          <cell r="BI1315">
            <v>-3484444727.5500002</v>
          </cell>
          <cell r="BJ1315">
            <v>0</v>
          </cell>
        </row>
        <row r="1316">
          <cell r="A1316" t="str">
            <v>****      Labour Costs</v>
          </cell>
          <cell r="C1316">
            <v>4419149.4000000004</v>
          </cell>
          <cell r="D1316">
            <v>331380525.69</v>
          </cell>
          <cell r="E1316">
            <v>48456</v>
          </cell>
          <cell r="F1316">
            <v>331428981.69</v>
          </cell>
          <cell r="G1316">
            <v>277606574.91000003</v>
          </cell>
          <cell r="H1316">
            <v>0</v>
          </cell>
          <cell r="I1316">
            <v>0</v>
          </cell>
          <cell r="J1316">
            <v>0</v>
          </cell>
          <cell r="K1316">
            <v>277606574.91000003</v>
          </cell>
          <cell r="L1316">
            <v>0</v>
          </cell>
          <cell r="M1316">
            <v>0</v>
          </cell>
          <cell r="N1316">
            <v>0</v>
          </cell>
          <cell r="O1316">
            <v>14335980.65</v>
          </cell>
          <cell r="P1316">
            <v>0</v>
          </cell>
          <cell r="Q1316">
            <v>6461182.6299999999</v>
          </cell>
          <cell r="R1316">
            <v>2627253.69</v>
          </cell>
          <cell r="S1316">
            <v>0</v>
          </cell>
          <cell r="T1316">
            <v>0</v>
          </cell>
          <cell r="U1316">
            <v>0</v>
          </cell>
          <cell r="V1316">
            <v>636879122.97000003</v>
          </cell>
          <cell r="W1316">
            <v>0</v>
          </cell>
          <cell r="X1316">
            <v>0</v>
          </cell>
          <cell r="Y1316">
            <v>0</v>
          </cell>
          <cell r="Z1316">
            <v>0</v>
          </cell>
          <cell r="AA1316">
            <v>0</v>
          </cell>
          <cell r="AB1316">
            <v>0</v>
          </cell>
          <cell r="AC1316">
            <v>0</v>
          </cell>
          <cell r="AD1316">
            <v>0</v>
          </cell>
          <cell r="AE1316">
            <v>0</v>
          </cell>
          <cell r="AF1316">
            <v>0</v>
          </cell>
          <cell r="AG1316">
            <v>0</v>
          </cell>
          <cell r="AH1316">
            <v>0</v>
          </cell>
          <cell r="AI1316">
            <v>0</v>
          </cell>
          <cell r="AJ1316">
            <v>0</v>
          </cell>
          <cell r="AK1316">
            <v>0</v>
          </cell>
          <cell r="AL1316">
            <v>0</v>
          </cell>
          <cell r="AM1316">
            <v>0</v>
          </cell>
          <cell r="AN1316">
            <v>0</v>
          </cell>
          <cell r="AO1316">
            <v>0</v>
          </cell>
          <cell r="AP1316">
            <v>0</v>
          </cell>
          <cell r="AQ1316">
            <v>4419149.4000000004</v>
          </cell>
          <cell r="AR1316">
            <v>331380525.69</v>
          </cell>
          <cell r="AS1316">
            <v>48456</v>
          </cell>
          <cell r="AT1316">
            <v>331428981.69</v>
          </cell>
          <cell r="AU1316">
            <v>277606574.91000003</v>
          </cell>
          <cell r="AV1316">
            <v>0</v>
          </cell>
          <cell r="AW1316">
            <v>0</v>
          </cell>
          <cell r="AX1316">
            <v>0</v>
          </cell>
          <cell r="AY1316">
            <v>277606574.91000003</v>
          </cell>
          <cell r="AZ1316">
            <v>0</v>
          </cell>
          <cell r="BA1316">
            <v>0</v>
          </cell>
          <cell r="BB1316">
            <v>0</v>
          </cell>
          <cell r="BC1316">
            <v>14335980.65</v>
          </cell>
          <cell r="BD1316">
            <v>0</v>
          </cell>
          <cell r="BE1316">
            <v>6461182.6299999999</v>
          </cell>
          <cell r="BF1316">
            <v>2627253.69</v>
          </cell>
          <cell r="BG1316">
            <v>0</v>
          </cell>
          <cell r="BH1316">
            <v>0</v>
          </cell>
          <cell r="BI1316">
            <v>0</v>
          </cell>
          <cell r="BJ1316">
            <v>636879122.97000003</v>
          </cell>
        </row>
        <row r="1317">
          <cell r="A1317" t="str">
            <v>****      Long-Term Investment</v>
          </cell>
          <cell r="C1317">
            <v>250625000</v>
          </cell>
          <cell r="D1317">
            <v>0</v>
          </cell>
          <cell r="E1317">
            <v>0</v>
          </cell>
          <cell r="F1317">
            <v>0</v>
          </cell>
          <cell r="G1317">
            <v>0</v>
          </cell>
          <cell r="H1317">
            <v>0</v>
          </cell>
          <cell r="I1317">
            <v>0</v>
          </cell>
          <cell r="J1317">
            <v>0</v>
          </cell>
          <cell r="K1317">
            <v>0</v>
          </cell>
          <cell r="L1317">
            <v>0</v>
          </cell>
          <cell r="M1317">
            <v>0</v>
          </cell>
          <cell r="N1317">
            <v>0</v>
          </cell>
          <cell r="O1317">
            <v>0</v>
          </cell>
          <cell r="P1317">
            <v>0</v>
          </cell>
          <cell r="Q1317">
            <v>0</v>
          </cell>
          <cell r="R1317">
            <v>0</v>
          </cell>
          <cell r="S1317">
            <v>0</v>
          </cell>
          <cell r="T1317">
            <v>0</v>
          </cell>
          <cell r="U1317">
            <v>0</v>
          </cell>
          <cell r="V1317">
            <v>250625000</v>
          </cell>
          <cell r="W1317">
            <v>0</v>
          </cell>
          <cell r="X1317">
            <v>0</v>
          </cell>
          <cell r="Y1317">
            <v>0</v>
          </cell>
          <cell r="Z1317">
            <v>0</v>
          </cell>
          <cell r="AA1317">
            <v>0</v>
          </cell>
          <cell r="AB1317">
            <v>0</v>
          </cell>
          <cell r="AC1317">
            <v>0</v>
          </cell>
          <cell r="AD1317">
            <v>0</v>
          </cell>
          <cell r="AE1317">
            <v>0</v>
          </cell>
          <cell r="AF1317">
            <v>0</v>
          </cell>
          <cell r="AG1317">
            <v>0</v>
          </cell>
          <cell r="AH1317">
            <v>0</v>
          </cell>
          <cell r="AI1317">
            <v>0</v>
          </cell>
          <cell r="AJ1317">
            <v>0</v>
          </cell>
          <cell r="AK1317">
            <v>0</v>
          </cell>
          <cell r="AL1317">
            <v>0</v>
          </cell>
          <cell r="AM1317">
            <v>0</v>
          </cell>
          <cell r="AN1317">
            <v>0</v>
          </cell>
          <cell r="AO1317">
            <v>0</v>
          </cell>
          <cell r="AP1317">
            <v>0</v>
          </cell>
          <cell r="AQ1317">
            <v>250625000</v>
          </cell>
          <cell r="AR1317">
            <v>0</v>
          </cell>
          <cell r="AS1317">
            <v>0</v>
          </cell>
          <cell r="AT1317">
            <v>0</v>
          </cell>
          <cell r="AU1317">
            <v>0</v>
          </cell>
          <cell r="AV1317">
            <v>0</v>
          </cell>
          <cell r="AW1317">
            <v>0</v>
          </cell>
          <cell r="AX1317">
            <v>0</v>
          </cell>
          <cell r="AY1317">
            <v>0</v>
          </cell>
          <cell r="AZ1317">
            <v>0</v>
          </cell>
          <cell r="BA1317">
            <v>0</v>
          </cell>
          <cell r="BB1317">
            <v>0</v>
          </cell>
          <cell r="BC1317">
            <v>0</v>
          </cell>
          <cell r="BD1317">
            <v>0</v>
          </cell>
          <cell r="BE1317">
            <v>0</v>
          </cell>
          <cell r="BF1317">
            <v>0</v>
          </cell>
          <cell r="BG1317">
            <v>0</v>
          </cell>
          <cell r="BH1317">
            <v>0</v>
          </cell>
          <cell r="BI1317">
            <v>0</v>
          </cell>
          <cell r="BJ1317">
            <v>250625000</v>
          </cell>
        </row>
        <row r="1318">
          <cell r="A1318" t="str">
            <v>****      Material Surcharge</v>
          </cell>
          <cell r="C1318">
            <v>-11172717.279999999</v>
          </cell>
          <cell r="D1318">
            <v>-20990617.75</v>
          </cell>
          <cell r="E1318">
            <v>0</v>
          </cell>
          <cell r="F1318">
            <v>-20990617.75</v>
          </cell>
          <cell r="G1318">
            <v>-15704715.51</v>
          </cell>
          <cell r="H1318">
            <v>0</v>
          </cell>
          <cell r="I1318">
            <v>0</v>
          </cell>
          <cell r="J1318">
            <v>0</v>
          </cell>
          <cell r="K1318">
            <v>-15704715.51</v>
          </cell>
          <cell r="L1318">
            <v>0</v>
          </cell>
          <cell r="M1318">
            <v>0</v>
          </cell>
          <cell r="N1318">
            <v>0</v>
          </cell>
          <cell r="O1318">
            <v>-1738.08</v>
          </cell>
          <cell r="P1318">
            <v>0</v>
          </cell>
          <cell r="Q1318">
            <v>-2629.73</v>
          </cell>
          <cell r="R1318">
            <v>0</v>
          </cell>
          <cell r="S1318">
            <v>0</v>
          </cell>
          <cell r="T1318">
            <v>0</v>
          </cell>
          <cell r="U1318">
            <v>0</v>
          </cell>
          <cell r="V1318">
            <v>-47872418.350000001</v>
          </cell>
          <cell r="W1318">
            <v>0</v>
          </cell>
          <cell r="X1318">
            <v>0</v>
          </cell>
          <cell r="Y1318">
            <v>0</v>
          </cell>
          <cell r="Z1318">
            <v>0</v>
          </cell>
          <cell r="AA1318">
            <v>0</v>
          </cell>
          <cell r="AB1318">
            <v>0</v>
          </cell>
          <cell r="AC1318">
            <v>0</v>
          </cell>
          <cell r="AD1318">
            <v>0</v>
          </cell>
          <cell r="AE1318">
            <v>0</v>
          </cell>
          <cell r="AF1318">
            <v>0</v>
          </cell>
          <cell r="AG1318">
            <v>0</v>
          </cell>
          <cell r="AH1318">
            <v>0</v>
          </cell>
          <cell r="AI1318">
            <v>0</v>
          </cell>
          <cell r="AJ1318">
            <v>0</v>
          </cell>
          <cell r="AK1318">
            <v>0</v>
          </cell>
          <cell r="AL1318">
            <v>0</v>
          </cell>
          <cell r="AM1318">
            <v>0</v>
          </cell>
          <cell r="AN1318">
            <v>0</v>
          </cell>
          <cell r="AO1318">
            <v>0</v>
          </cell>
          <cell r="AP1318">
            <v>0</v>
          </cell>
          <cell r="AQ1318">
            <v>-11172717.279999999</v>
          </cell>
          <cell r="AR1318">
            <v>-20990617.75</v>
          </cell>
          <cell r="AS1318">
            <v>0</v>
          </cell>
          <cell r="AT1318">
            <v>-20990617.75</v>
          </cell>
          <cell r="AU1318">
            <v>-15704715.51</v>
          </cell>
          <cell r="AV1318">
            <v>0</v>
          </cell>
          <cell r="AW1318">
            <v>0</v>
          </cell>
          <cell r="AX1318">
            <v>0</v>
          </cell>
          <cell r="AY1318">
            <v>-15704715.51</v>
          </cell>
          <cell r="AZ1318">
            <v>0</v>
          </cell>
          <cell r="BA1318">
            <v>0</v>
          </cell>
          <cell r="BB1318">
            <v>0</v>
          </cell>
          <cell r="BC1318">
            <v>-1738.08</v>
          </cell>
          <cell r="BD1318">
            <v>0</v>
          </cell>
          <cell r="BE1318">
            <v>-2629.73</v>
          </cell>
          <cell r="BF1318">
            <v>0</v>
          </cell>
          <cell r="BG1318">
            <v>0</v>
          </cell>
          <cell r="BH1318">
            <v>0</v>
          </cell>
          <cell r="BI1318">
            <v>0</v>
          </cell>
          <cell r="BJ1318">
            <v>-47872418.350000001</v>
          </cell>
        </row>
        <row r="1319">
          <cell r="A1319" t="str">
            <v>****      Materials &amp; Supplies</v>
          </cell>
          <cell r="C1319">
            <v>0</v>
          </cell>
          <cell r="D1319">
            <v>28233832.25</v>
          </cell>
          <cell r="E1319">
            <v>0</v>
          </cell>
          <cell r="F1319">
            <v>28233832.25</v>
          </cell>
          <cell r="G1319">
            <v>12669198.189999999</v>
          </cell>
          <cell r="H1319">
            <v>0</v>
          </cell>
          <cell r="I1319">
            <v>0</v>
          </cell>
          <cell r="J1319">
            <v>0</v>
          </cell>
          <cell r="K1319">
            <v>12669198.189999999</v>
          </cell>
          <cell r="L1319">
            <v>0</v>
          </cell>
          <cell r="M1319">
            <v>0</v>
          </cell>
          <cell r="N1319">
            <v>0</v>
          </cell>
          <cell r="O1319">
            <v>52159.02</v>
          </cell>
          <cell r="P1319">
            <v>0</v>
          </cell>
          <cell r="Q1319">
            <v>1452132.44</v>
          </cell>
          <cell r="R1319">
            <v>0</v>
          </cell>
          <cell r="S1319">
            <v>0</v>
          </cell>
          <cell r="T1319">
            <v>0</v>
          </cell>
          <cell r="U1319">
            <v>0</v>
          </cell>
          <cell r="V1319">
            <v>42407321.899999999</v>
          </cell>
          <cell r="W1319">
            <v>0</v>
          </cell>
          <cell r="X1319">
            <v>0</v>
          </cell>
          <cell r="Y1319">
            <v>0</v>
          </cell>
          <cell r="Z1319">
            <v>0</v>
          </cell>
          <cell r="AA1319">
            <v>0</v>
          </cell>
          <cell r="AB1319">
            <v>0</v>
          </cell>
          <cell r="AC1319">
            <v>0</v>
          </cell>
          <cell r="AD1319">
            <v>0</v>
          </cell>
          <cell r="AE1319">
            <v>0</v>
          </cell>
          <cell r="AF1319">
            <v>0</v>
          </cell>
          <cell r="AG1319">
            <v>0</v>
          </cell>
          <cell r="AH1319">
            <v>0</v>
          </cell>
          <cell r="AI1319">
            <v>0</v>
          </cell>
          <cell r="AJ1319">
            <v>0</v>
          </cell>
          <cell r="AK1319">
            <v>0</v>
          </cell>
          <cell r="AL1319">
            <v>0</v>
          </cell>
          <cell r="AM1319">
            <v>0</v>
          </cell>
          <cell r="AN1319">
            <v>0</v>
          </cell>
          <cell r="AO1319">
            <v>0</v>
          </cell>
          <cell r="AP1319">
            <v>0</v>
          </cell>
          <cell r="AQ1319">
            <v>0</v>
          </cell>
          <cell r="AR1319">
            <v>28233832.25</v>
          </cell>
          <cell r="AS1319">
            <v>0</v>
          </cell>
          <cell r="AT1319">
            <v>28233832.25</v>
          </cell>
          <cell r="AU1319">
            <v>12669198.189999999</v>
          </cell>
          <cell r="AV1319">
            <v>0</v>
          </cell>
          <cell r="AW1319">
            <v>0</v>
          </cell>
          <cell r="AX1319">
            <v>0</v>
          </cell>
          <cell r="AY1319">
            <v>12669198.189999999</v>
          </cell>
          <cell r="AZ1319">
            <v>0</v>
          </cell>
          <cell r="BA1319">
            <v>0</v>
          </cell>
          <cell r="BB1319">
            <v>0</v>
          </cell>
          <cell r="BC1319">
            <v>52159.02</v>
          </cell>
          <cell r="BD1319">
            <v>0</v>
          </cell>
          <cell r="BE1319">
            <v>1452132.44</v>
          </cell>
          <cell r="BF1319">
            <v>0</v>
          </cell>
          <cell r="BG1319">
            <v>0</v>
          </cell>
          <cell r="BH1319">
            <v>0</v>
          </cell>
          <cell r="BI1319">
            <v>0</v>
          </cell>
          <cell r="BJ1319">
            <v>42407321.899999999</v>
          </cell>
        </row>
        <row r="1320">
          <cell r="A1320" t="str">
            <v>****      Miscellaneous &amp; Sundry</v>
          </cell>
          <cell r="C1320">
            <v>3030101.07</v>
          </cell>
          <cell r="D1320">
            <v>134299002.24000001</v>
          </cell>
          <cell r="E1320">
            <v>1013715.69</v>
          </cell>
          <cell r="F1320">
            <v>135312717.93000001</v>
          </cell>
          <cell r="G1320">
            <v>92467094.099999994</v>
          </cell>
          <cell r="H1320">
            <v>0</v>
          </cell>
          <cell r="I1320">
            <v>0</v>
          </cell>
          <cell r="J1320">
            <v>-741504.54</v>
          </cell>
          <cell r="K1320">
            <v>91725589.560000002</v>
          </cell>
          <cell r="L1320">
            <v>0</v>
          </cell>
          <cell r="M1320">
            <v>0</v>
          </cell>
          <cell r="N1320">
            <v>0</v>
          </cell>
          <cell r="O1320">
            <v>5761874.21</v>
          </cell>
          <cell r="P1320">
            <v>260279.54</v>
          </cell>
          <cell r="Q1320">
            <v>1000873.36</v>
          </cell>
          <cell r="R1320">
            <v>17713616.48</v>
          </cell>
          <cell r="S1320">
            <v>0</v>
          </cell>
          <cell r="T1320">
            <v>0</v>
          </cell>
          <cell r="U1320">
            <v>0</v>
          </cell>
          <cell r="V1320">
            <v>254805052.15000001</v>
          </cell>
          <cell r="W1320">
            <v>0</v>
          </cell>
          <cell r="X1320">
            <v>0</v>
          </cell>
          <cell r="Y1320">
            <v>0</v>
          </cell>
          <cell r="Z1320">
            <v>0</v>
          </cell>
          <cell r="AA1320">
            <v>0</v>
          </cell>
          <cell r="AB1320">
            <v>0</v>
          </cell>
          <cell r="AC1320">
            <v>0</v>
          </cell>
          <cell r="AD1320">
            <v>0</v>
          </cell>
          <cell r="AE1320">
            <v>0</v>
          </cell>
          <cell r="AF1320">
            <v>0</v>
          </cell>
          <cell r="AG1320">
            <v>0</v>
          </cell>
          <cell r="AH1320">
            <v>0</v>
          </cell>
          <cell r="AI1320">
            <v>0</v>
          </cell>
          <cell r="AJ1320">
            <v>0</v>
          </cell>
          <cell r="AK1320">
            <v>0</v>
          </cell>
          <cell r="AL1320">
            <v>0</v>
          </cell>
          <cell r="AM1320">
            <v>0</v>
          </cell>
          <cell r="AN1320">
            <v>0</v>
          </cell>
          <cell r="AO1320">
            <v>0</v>
          </cell>
          <cell r="AP1320">
            <v>0</v>
          </cell>
          <cell r="AQ1320">
            <v>3030101.07</v>
          </cell>
          <cell r="AR1320">
            <v>134299002.24000001</v>
          </cell>
          <cell r="AS1320">
            <v>1013715.69</v>
          </cell>
          <cell r="AT1320">
            <v>135312717.93000001</v>
          </cell>
          <cell r="AU1320">
            <v>92467094.099999994</v>
          </cell>
          <cell r="AV1320">
            <v>0</v>
          </cell>
          <cell r="AW1320">
            <v>0</v>
          </cell>
          <cell r="AX1320">
            <v>-741504.54</v>
          </cell>
          <cell r="AY1320">
            <v>91725589.560000002</v>
          </cell>
          <cell r="AZ1320">
            <v>0</v>
          </cell>
          <cell r="BA1320">
            <v>0</v>
          </cell>
          <cell r="BB1320">
            <v>0</v>
          </cell>
          <cell r="BC1320">
            <v>5761874.21</v>
          </cell>
          <cell r="BD1320">
            <v>260279.54</v>
          </cell>
          <cell r="BE1320">
            <v>1000873.36</v>
          </cell>
          <cell r="BF1320">
            <v>17713616.48</v>
          </cell>
          <cell r="BG1320">
            <v>0</v>
          </cell>
          <cell r="BH1320">
            <v>0</v>
          </cell>
          <cell r="BI1320">
            <v>0</v>
          </cell>
          <cell r="BJ1320">
            <v>254805052.15000001</v>
          </cell>
        </row>
        <row r="1321">
          <cell r="A1321" t="str">
            <v>****      Non Capitalized Interest</v>
          </cell>
          <cell r="C1321">
            <v>0</v>
          </cell>
          <cell r="D1321">
            <v>61011.199999999997</v>
          </cell>
          <cell r="E1321">
            <v>0</v>
          </cell>
          <cell r="F1321">
            <v>61011.199999999997</v>
          </cell>
          <cell r="G1321">
            <v>8586.84</v>
          </cell>
          <cell r="H1321">
            <v>0</v>
          </cell>
          <cell r="I1321">
            <v>0</v>
          </cell>
          <cell r="J1321">
            <v>0</v>
          </cell>
          <cell r="K1321">
            <v>8586.84</v>
          </cell>
          <cell r="L1321">
            <v>0</v>
          </cell>
          <cell r="M1321">
            <v>0</v>
          </cell>
          <cell r="N1321">
            <v>0</v>
          </cell>
          <cell r="O1321">
            <v>0</v>
          </cell>
          <cell r="P1321">
            <v>0</v>
          </cell>
          <cell r="Q1321">
            <v>82.31</v>
          </cell>
          <cell r="R1321">
            <v>0</v>
          </cell>
          <cell r="S1321">
            <v>0</v>
          </cell>
          <cell r="T1321">
            <v>0</v>
          </cell>
          <cell r="U1321">
            <v>0</v>
          </cell>
          <cell r="V1321">
            <v>69680.350000000006</v>
          </cell>
          <cell r="W1321">
            <v>0</v>
          </cell>
          <cell r="X1321">
            <v>0</v>
          </cell>
          <cell r="Y1321">
            <v>0</v>
          </cell>
          <cell r="Z1321">
            <v>0</v>
          </cell>
          <cell r="AA1321">
            <v>0</v>
          </cell>
          <cell r="AB1321">
            <v>0</v>
          </cell>
          <cell r="AC1321">
            <v>0</v>
          </cell>
          <cell r="AD1321">
            <v>0</v>
          </cell>
          <cell r="AE1321">
            <v>0</v>
          </cell>
          <cell r="AF1321">
            <v>0</v>
          </cell>
          <cell r="AG1321">
            <v>0</v>
          </cell>
          <cell r="AH1321">
            <v>0</v>
          </cell>
          <cell r="AI1321">
            <v>0</v>
          </cell>
          <cell r="AJ1321">
            <v>0</v>
          </cell>
          <cell r="AK1321">
            <v>0</v>
          </cell>
          <cell r="AL1321">
            <v>0</v>
          </cell>
          <cell r="AM1321">
            <v>0</v>
          </cell>
          <cell r="AN1321">
            <v>0</v>
          </cell>
          <cell r="AO1321">
            <v>0</v>
          </cell>
          <cell r="AP1321">
            <v>0</v>
          </cell>
          <cell r="AQ1321">
            <v>0</v>
          </cell>
          <cell r="AR1321">
            <v>61011.199999999997</v>
          </cell>
          <cell r="AS1321">
            <v>0</v>
          </cell>
          <cell r="AT1321">
            <v>61011.199999999997</v>
          </cell>
          <cell r="AU1321">
            <v>8586.84</v>
          </cell>
          <cell r="AV1321">
            <v>0</v>
          </cell>
          <cell r="AW1321">
            <v>0</v>
          </cell>
          <cell r="AX1321">
            <v>0</v>
          </cell>
          <cell r="AY1321">
            <v>8586.84</v>
          </cell>
          <cell r="AZ1321">
            <v>0</v>
          </cell>
          <cell r="BA1321">
            <v>0</v>
          </cell>
          <cell r="BB1321">
            <v>0</v>
          </cell>
          <cell r="BC1321">
            <v>0</v>
          </cell>
          <cell r="BD1321">
            <v>0</v>
          </cell>
          <cell r="BE1321">
            <v>82.31</v>
          </cell>
          <cell r="BF1321">
            <v>0</v>
          </cell>
          <cell r="BG1321">
            <v>0</v>
          </cell>
          <cell r="BH1321">
            <v>0</v>
          </cell>
          <cell r="BI1321">
            <v>0</v>
          </cell>
          <cell r="BJ1321">
            <v>69680.350000000006</v>
          </cell>
        </row>
        <row r="1322">
          <cell r="A1322" t="str">
            <v>****      Other Assets Long Term</v>
          </cell>
          <cell r="C1322">
            <v>8224695639.1499996</v>
          </cell>
          <cell r="D1322">
            <v>-0.02</v>
          </cell>
          <cell r="E1322">
            <v>0</v>
          </cell>
          <cell r="F1322">
            <v>-0.02</v>
          </cell>
          <cell r="G1322">
            <v>0.01</v>
          </cell>
          <cell r="H1322">
            <v>0</v>
          </cell>
          <cell r="I1322">
            <v>0</v>
          </cell>
          <cell r="J1322">
            <v>-0.01</v>
          </cell>
          <cell r="K1322">
            <v>0</v>
          </cell>
          <cell r="L1322">
            <v>0</v>
          </cell>
          <cell r="M1322">
            <v>-0.01</v>
          </cell>
          <cell r="N1322">
            <v>-0.01</v>
          </cell>
          <cell r="O1322">
            <v>0</v>
          </cell>
          <cell r="P1322">
            <v>0</v>
          </cell>
          <cell r="Q1322">
            <v>418602.06</v>
          </cell>
          <cell r="R1322">
            <v>0</v>
          </cell>
          <cell r="S1322">
            <v>0</v>
          </cell>
          <cell r="T1322">
            <v>0</v>
          </cell>
          <cell r="U1322">
            <v>-8223523770.9300003</v>
          </cell>
          <cell r="V1322">
            <v>1590470.25</v>
          </cell>
          <cell r="W1322">
            <v>0</v>
          </cell>
          <cell r="X1322">
            <v>0</v>
          </cell>
          <cell r="Y1322">
            <v>0</v>
          </cell>
          <cell r="Z1322">
            <v>0</v>
          </cell>
          <cell r="AA1322">
            <v>0</v>
          </cell>
          <cell r="AB1322">
            <v>0</v>
          </cell>
          <cell r="AC1322">
            <v>0</v>
          </cell>
          <cell r="AD1322">
            <v>0</v>
          </cell>
          <cell r="AE1322">
            <v>0</v>
          </cell>
          <cell r="AF1322">
            <v>0</v>
          </cell>
          <cell r="AG1322">
            <v>0</v>
          </cell>
          <cell r="AH1322">
            <v>0</v>
          </cell>
          <cell r="AI1322">
            <v>0</v>
          </cell>
          <cell r="AJ1322">
            <v>0</v>
          </cell>
          <cell r="AK1322">
            <v>0</v>
          </cell>
          <cell r="AL1322">
            <v>0</v>
          </cell>
          <cell r="AM1322">
            <v>0</v>
          </cell>
          <cell r="AN1322">
            <v>0</v>
          </cell>
          <cell r="AO1322">
            <v>0</v>
          </cell>
          <cell r="AP1322">
            <v>0</v>
          </cell>
          <cell r="AQ1322">
            <v>8224695639.1499996</v>
          </cell>
          <cell r="AR1322">
            <v>-0.02</v>
          </cell>
          <cell r="AS1322">
            <v>0</v>
          </cell>
          <cell r="AT1322">
            <v>-0.02</v>
          </cell>
          <cell r="AU1322">
            <v>0.01</v>
          </cell>
          <cell r="AV1322">
            <v>0</v>
          </cell>
          <cell r="AW1322">
            <v>0</v>
          </cell>
          <cell r="AX1322">
            <v>-0.01</v>
          </cell>
          <cell r="AY1322">
            <v>0</v>
          </cell>
          <cell r="AZ1322">
            <v>0</v>
          </cell>
          <cell r="BA1322">
            <v>-0.01</v>
          </cell>
          <cell r="BB1322">
            <v>-0.01</v>
          </cell>
          <cell r="BC1322">
            <v>0</v>
          </cell>
          <cell r="BD1322">
            <v>0</v>
          </cell>
          <cell r="BE1322">
            <v>418602.06</v>
          </cell>
          <cell r="BF1322">
            <v>0</v>
          </cell>
          <cell r="BG1322">
            <v>0</v>
          </cell>
          <cell r="BH1322">
            <v>0</v>
          </cell>
          <cell r="BI1322">
            <v>-8223523770.9300003</v>
          </cell>
          <cell r="BJ1322">
            <v>1590470.25</v>
          </cell>
        </row>
        <row r="1323">
          <cell r="A1323" t="str">
            <v>****      Other liabilities</v>
          </cell>
          <cell r="C1323">
            <v>-1553567759.3599999</v>
          </cell>
          <cell r="D1323">
            <v>-1471459092.5999999</v>
          </cell>
          <cell r="E1323">
            <v>0</v>
          </cell>
          <cell r="F1323">
            <v>-1471459092.5999999</v>
          </cell>
          <cell r="G1323">
            <v>-1156185227.5999999</v>
          </cell>
          <cell r="H1323">
            <v>0</v>
          </cell>
          <cell r="I1323">
            <v>0</v>
          </cell>
          <cell r="J1323">
            <v>0</v>
          </cell>
          <cell r="K1323">
            <v>-1156185227.5999999</v>
          </cell>
          <cell r="L1323">
            <v>0</v>
          </cell>
          <cell r="M1323">
            <v>0.01</v>
          </cell>
          <cell r="N1323">
            <v>0.01</v>
          </cell>
          <cell r="O1323">
            <v>-13016564.65</v>
          </cell>
          <cell r="P1323">
            <v>0</v>
          </cell>
          <cell r="Q1323">
            <v>-25616864.75</v>
          </cell>
          <cell r="R1323">
            <v>-13304892.82</v>
          </cell>
          <cell r="S1323">
            <v>0</v>
          </cell>
          <cell r="T1323">
            <v>0</v>
          </cell>
          <cell r="U1323">
            <v>24967461.09</v>
          </cell>
          <cell r="V1323">
            <v>-4208182940.6799998</v>
          </cell>
          <cell r="W1323">
            <v>0</v>
          </cell>
          <cell r="X1323">
            <v>0</v>
          </cell>
          <cell r="Y1323">
            <v>0</v>
          </cell>
          <cell r="Z1323">
            <v>0</v>
          </cell>
          <cell r="AA1323">
            <v>0</v>
          </cell>
          <cell r="AB1323">
            <v>0</v>
          </cell>
          <cell r="AC1323">
            <v>0</v>
          </cell>
          <cell r="AD1323">
            <v>0</v>
          </cell>
          <cell r="AE1323">
            <v>0</v>
          </cell>
          <cell r="AF1323">
            <v>0</v>
          </cell>
          <cell r="AG1323">
            <v>0</v>
          </cell>
          <cell r="AH1323">
            <v>0</v>
          </cell>
          <cell r="AI1323">
            <v>0</v>
          </cell>
          <cell r="AJ1323">
            <v>0</v>
          </cell>
          <cell r="AK1323">
            <v>0</v>
          </cell>
          <cell r="AL1323">
            <v>0</v>
          </cell>
          <cell r="AM1323">
            <v>0</v>
          </cell>
          <cell r="AN1323">
            <v>0</v>
          </cell>
          <cell r="AO1323">
            <v>0</v>
          </cell>
          <cell r="AP1323">
            <v>0</v>
          </cell>
          <cell r="AQ1323">
            <v>-1553567759.3599999</v>
          </cell>
          <cell r="AR1323">
            <v>-1471459092.5999999</v>
          </cell>
          <cell r="AS1323">
            <v>0</v>
          </cell>
          <cell r="AT1323">
            <v>-1471459092.5999999</v>
          </cell>
          <cell r="AU1323">
            <v>-1156185227.5999999</v>
          </cell>
          <cell r="AV1323">
            <v>0</v>
          </cell>
          <cell r="AW1323">
            <v>0</v>
          </cell>
          <cell r="AX1323">
            <v>0</v>
          </cell>
          <cell r="AY1323">
            <v>-1156185227.5999999</v>
          </cell>
          <cell r="AZ1323">
            <v>0</v>
          </cell>
          <cell r="BA1323">
            <v>0.01</v>
          </cell>
          <cell r="BB1323">
            <v>0.01</v>
          </cell>
          <cell r="BC1323">
            <v>-13016564.65</v>
          </cell>
          <cell r="BD1323">
            <v>0</v>
          </cell>
          <cell r="BE1323">
            <v>-25616864.75</v>
          </cell>
          <cell r="BF1323">
            <v>-13304892.82</v>
          </cell>
          <cell r="BG1323">
            <v>0</v>
          </cell>
          <cell r="BH1323">
            <v>0</v>
          </cell>
          <cell r="BI1323">
            <v>24967461.09</v>
          </cell>
          <cell r="BJ1323">
            <v>-4208182940.6799998</v>
          </cell>
        </row>
        <row r="1324">
          <cell r="A1324" t="str">
            <v>****      Other Recovery/Settlement  Acc</v>
          </cell>
          <cell r="C1324">
            <v>0</v>
          </cell>
          <cell r="D1324">
            <v>-110431392.95999999</v>
          </cell>
          <cell r="E1324">
            <v>0</v>
          </cell>
          <cell r="F1324">
            <v>-110431392.95999999</v>
          </cell>
          <cell r="G1324">
            <v>96040445.099999994</v>
          </cell>
          <cell r="H1324">
            <v>0</v>
          </cell>
          <cell r="I1324">
            <v>0</v>
          </cell>
          <cell r="J1324">
            <v>741504.54</v>
          </cell>
          <cell r="K1324">
            <v>96781949.640000001</v>
          </cell>
          <cell r="L1324">
            <v>0</v>
          </cell>
          <cell r="M1324">
            <v>79.260000000000005</v>
          </cell>
          <cell r="N1324">
            <v>79.260000000000005</v>
          </cell>
          <cell r="O1324">
            <v>-0.11</v>
          </cell>
          <cell r="P1324">
            <v>0</v>
          </cell>
          <cell r="Q1324">
            <v>-250846.46</v>
          </cell>
          <cell r="R1324">
            <v>0</v>
          </cell>
          <cell r="S1324">
            <v>0</v>
          </cell>
          <cell r="T1324">
            <v>0</v>
          </cell>
          <cell r="U1324">
            <v>0</v>
          </cell>
          <cell r="V1324">
            <v>-13900210.630000001</v>
          </cell>
          <cell r="W1324">
            <v>0</v>
          </cell>
          <cell r="X1324">
            <v>0</v>
          </cell>
          <cell r="Y1324">
            <v>0</v>
          </cell>
          <cell r="Z1324">
            <v>0</v>
          </cell>
          <cell r="AA1324">
            <v>0</v>
          </cell>
          <cell r="AB1324">
            <v>0</v>
          </cell>
          <cell r="AC1324">
            <v>0</v>
          </cell>
          <cell r="AD1324">
            <v>0</v>
          </cell>
          <cell r="AE1324">
            <v>0</v>
          </cell>
          <cell r="AF1324">
            <v>0</v>
          </cell>
          <cell r="AG1324">
            <v>0</v>
          </cell>
          <cell r="AH1324">
            <v>0</v>
          </cell>
          <cell r="AI1324">
            <v>0</v>
          </cell>
          <cell r="AJ1324">
            <v>0</v>
          </cell>
          <cell r="AK1324">
            <v>0</v>
          </cell>
          <cell r="AL1324">
            <v>0</v>
          </cell>
          <cell r="AM1324">
            <v>0</v>
          </cell>
          <cell r="AN1324">
            <v>0</v>
          </cell>
          <cell r="AO1324">
            <v>0</v>
          </cell>
          <cell r="AP1324">
            <v>0</v>
          </cell>
          <cell r="AQ1324">
            <v>0</v>
          </cell>
          <cell r="AR1324">
            <v>-110431392.95999999</v>
          </cell>
          <cell r="AS1324">
            <v>0</v>
          </cell>
          <cell r="AT1324">
            <v>-110431392.95999999</v>
          </cell>
          <cell r="AU1324">
            <v>96040445.099999994</v>
          </cell>
          <cell r="AV1324">
            <v>0</v>
          </cell>
          <cell r="AW1324">
            <v>0</v>
          </cell>
          <cell r="AX1324">
            <v>741504.54</v>
          </cell>
          <cell r="AY1324">
            <v>96781949.640000001</v>
          </cell>
          <cell r="AZ1324">
            <v>0</v>
          </cell>
          <cell r="BA1324">
            <v>79.260000000000005</v>
          </cell>
          <cell r="BB1324">
            <v>79.260000000000005</v>
          </cell>
          <cell r="BC1324">
            <v>-0.11</v>
          </cell>
          <cell r="BD1324">
            <v>0</v>
          </cell>
          <cell r="BE1324">
            <v>-250846.46</v>
          </cell>
          <cell r="BF1324">
            <v>0</v>
          </cell>
          <cell r="BG1324">
            <v>0</v>
          </cell>
          <cell r="BH1324">
            <v>0</v>
          </cell>
          <cell r="BI1324">
            <v>0</v>
          </cell>
          <cell r="BJ1324">
            <v>-13900210.630000001</v>
          </cell>
        </row>
        <row r="1325">
          <cell r="A1325" t="str">
            <v>****      Procurement Card</v>
          </cell>
          <cell r="C1325">
            <v>79309.45</v>
          </cell>
          <cell r="D1325">
            <v>42146811.219999999</v>
          </cell>
          <cell r="E1325">
            <v>0</v>
          </cell>
          <cell r="F1325">
            <v>42146811.219999999</v>
          </cell>
          <cell r="G1325">
            <v>20229929.539999999</v>
          </cell>
          <cell r="H1325">
            <v>0</v>
          </cell>
          <cell r="I1325">
            <v>0</v>
          </cell>
          <cell r="J1325">
            <v>0</v>
          </cell>
          <cell r="K1325">
            <v>20229929.539999999</v>
          </cell>
          <cell r="L1325">
            <v>0</v>
          </cell>
          <cell r="M1325">
            <v>0</v>
          </cell>
          <cell r="N1325">
            <v>0</v>
          </cell>
          <cell r="O1325">
            <v>495312.98</v>
          </cell>
          <cell r="P1325">
            <v>0</v>
          </cell>
          <cell r="Q1325">
            <v>1602294.87</v>
          </cell>
          <cell r="R1325">
            <v>0</v>
          </cell>
          <cell r="S1325">
            <v>0</v>
          </cell>
          <cell r="T1325">
            <v>0</v>
          </cell>
          <cell r="U1325">
            <v>0</v>
          </cell>
          <cell r="V1325">
            <v>64553658.060000002</v>
          </cell>
          <cell r="W1325">
            <v>0</v>
          </cell>
          <cell r="X1325">
            <v>0</v>
          </cell>
          <cell r="Y1325">
            <v>0</v>
          </cell>
          <cell r="Z1325">
            <v>0</v>
          </cell>
          <cell r="AA1325">
            <v>0</v>
          </cell>
          <cell r="AB1325">
            <v>0</v>
          </cell>
          <cell r="AC1325">
            <v>0</v>
          </cell>
          <cell r="AD1325">
            <v>0</v>
          </cell>
          <cell r="AE1325">
            <v>0</v>
          </cell>
          <cell r="AF1325">
            <v>0</v>
          </cell>
          <cell r="AG1325">
            <v>0</v>
          </cell>
          <cell r="AH1325">
            <v>0</v>
          </cell>
          <cell r="AI1325">
            <v>0</v>
          </cell>
          <cell r="AJ1325">
            <v>0</v>
          </cell>
          <cell r="AK1325">
            <v>0</v>
          </cell>
          <cell r="AL1325">
            <v>0</v>
          </cell>
          <cell r="AM1325">
            <v>0</v>
          </cell>
          <cell r="AN1325">
            <v>0</v>
          </cell>
          <cell r="AO1325">
            <v>0</v>
          </cell>
          <cell r="AP1325">
            <v>0</v>
          </cell>
          <cell r="AQ1325">
            <v>79309.45</v>
          </cell>
          <cell r="AR1325">
            <v>42146811.219999999</v>
          </cell>
          <cell r="AS1325">
            <v>0</v>
          </cell>
          <cell r="AT1325">
            <v>42146811.219999999</v>
          </cell>
          <cell r="AU1325">
            <v>20229929.539999999</v>
          </cell>
          <cell r="AV1325">
            <v>0</v>
          </cell>
          <cell r="AW1325">
            <v>0</v>
          </cell>
          <cell r="AX1325">
            <v>0</v>
          </cell>
          <cell r="AY1325">
            <v>20229929.539999999</v>
          </cell>
          <cell r="AZ1325">
            <v>0</v>
          </cell>
          <cell r="BA1325">
            <v>0</v>
          </cell>
          <cell r="BB1325">
            <v>0</v>
          </cell>
          <cell r="BC1325">
            <v>495312.98</v>
          </cell>
          <cell r="BD1325">
            <v>0</v>
          </cell>
          <cell r="BE1325">
            <v>1602294.87</v>
          </cell>
          <cell r="BF1325">
            <v>0</v>
          </cell>
          <cell r="BG1325">
            <v>0</v>
          </cell>
          <cell r="BH1325">
            <v>0</v>
          </cell>
          <cell r="BI1325">
            <v>0</v>
          </cell>
          <cell r="BJ1325">
            <v>64553658.060000002</v>
          </cell>
        </row>
        <row r="1326">
          <cell r="A1326" t="str">
            <v>****      Regulatory assets</v>
          </cell>
          <cell r="C1326">
            <v>1514736000.8800001</v>
          </cell>
          <cell r="D1326">
            <v>953056019.89999998</v>
          </cell>
          <cell r="E1326">
            <v>0</v>
          </cell>
          <cell r="F1326">
            <v>953056019.89999998</v>
          </cell>
          <cell r="G1326">
            <v>471967273.13999999</v>
          </cell>
          <cell r="H1326">
            <v>0</v>
          </cell>
          <cell r="I1326">
            <v>0</v>
          </cell>
          <cell r="J1326">
            <v>1641112.46</v>
          </cell>
          <cell r="K1326">
            <v>473608385.60000002</v>
          </cell>
          <cell r="L1326">
            <v>0</v>
          </cell>
          <cell r="M1326">
            <v>0</v>
          </cell>
          <cell r="N1326">
            <v>0</v>
          </cell>
          <cell r="O1326">
            <v>0</v>
          </cell>
          <cell r="P1326">
            <v>0</v>
          </cell>
          <cell r="Q1326">
            <v>15096148.5</v>
          </cell>
          <cell r="R1326">
            <v>-6676682.7999999998</v>
          </cell>
          <cell r="S1326">
            <v>0</v>
          </cell>
          <cell r="T1326">
            <v>0</v>
          </cell>
          <cell r="U1326">
            <v>0</v>
          </cell>
          <cell r="V1326">
            <v>2949819872.0799999</v>
          </cell>
          <cell r="W1326">
            <v>0</v>
          </cell>
          <cell r="X1326">
            <v>0</v>
          </cell>
          <cell r="Y1326">
            <v>0</v>
          </cell>
          <cell r="Z1326">
            <v>0</v>
          </cell>
          <cell r="AA1326">
            <v>0</v>
          </cell>
          <cell r="AB1326">
            <v>0</v>
          </cell>
          <cell r="AC1326">
            <v>0</v>
          </cell>
          <cell r="AD1326">
            <v>0</v>
          </cell>
          <cell r="AE1326">
            <v>0</v>
          </cell>
          <cell r="AF1326">
            <v>0</v>
          </cell>
          <cell r="AG1326">
            <v>0</v>
          </cell>
          <cell r="AH1326">
            <v>0</v>
          </cell>
          <cell r="AI1326">
            <v>0</v>
          </cell>
          <cell r="AJ1326">
            <v>0</v>
          </cell>
          <cell r="AK1326">
            <v>0</v>
          </cell>
          <cell r="AL1326">
            <v>0</v>
          </cell>
          <cell r="AM1326">
            <v>0</v>
          </cell>
          <cell r="AN1326">
            <v>0</v>
          </cell>
          <cell r="AO1326">
            <v>0</v>
          </cell>
          <cell r="AP1326">
            <v>0</v>
          </cell>
          <cell r="AQ1326">
            <v>1514736000.8800001</v>
          </cell>
          <cell r="AR1326">
            <v>953056019.89999998</v>
          </cell>
          <cell r="AS1326">
            <v>0</v>
          </cell>
          <cell r="AT1326">
            <v>953056019.89999998</v>
          </cell>
          <cell r="AU1326">
            <v>471967273.13999999</v>
          </cell>
          <cell r="AV1326">
            <v>0</v>
          </cell>
          <cell r="AW1326">
            <v>0</v>
          </cell>
          <cell r="AX1326">
            <v>1641112.46</v>
          </cell>
          <cell r="AY1326">
            <v>473608385.60000002</v>
          </cell>
          <cell r="AZ1326">
            <v>0</v>
          </cell>
          <cell r="BA1326">
            <v>0</v>
          </cell>
          <cell r="BB1326">
            <v>0</v>
          </cell>
          <cell r="BC1326">
            <v>0</v>
          </cell>
          <cell r="BD1326">
            <v>0</v>
          </cell>
          <cell r="BE1326">
            <v>15096148.5</v>
          </cell>
          <cell r="BF1326">
            <v>-6676682.7999999998</v>
          </cell>
          <cell r="BG1326">
            <v>0</v>
          </cell>
          <cell r="BH1326">
            <v>0</v>
          </cell>
          <cell r="BI1326">
            <v>0</v>
          </cell>
          <cell r="BJ1326">
            <v>2949819872.0799999</v>
          </cell>
        </row>
        <row r="1327">
          <cell r="A1327" t="str">
            <v>****      Sub Total Fixed Assets in Service</v>
          </cell>
          <cell r="C1327">
            <v>1080899.69</v>
          </cell>
          <cell r="D1327">
            <v>8823691310.75</v>
          </cell>
          <cell r="E1327">
            <v>7898834.5199999996</v>
          </cell>
          <cell r="F1327">
            <v>8831590145.2700005</v>
          </cell>
          <cell r="G1327">
            <v>5285022363.8999996</v>
          </cell>
          <cell r="H1327">
            <v>0</v>
          </cell>
          <cell r="I1327">
            <v>0</v>
          </cell>
          <cell r="J1327">
            <v>0</v>
          </cell>
          <cell r="K1327">
            <v>5285022363.8999996</v>
          </cell>
          <cell r="L1327">
            <v>0</v>
          </cell>
          <cell r="M1327">
            <v>0.01</v>
          </cell>
          <cell r="N1327">
            <v>0.01</v>
          </cell>
          <cell r="O1327">
            <v>62687675.090000004</v>
          </cell>
          <cell r="P1327">
            <v>1239222.81</v>
          </cell>
          <cell r="Q1327">
            <v>29010540.989999998</v>
          </cell>
          <cell r="R1327">
            <v>279601528.89999998</v>
          </cell>
          <cell r="S1327">
            <v>0</v>
          </cell>
          <cell r="T1327">
            <v>0</v>
          </cell>
          <cell r="U1327">
            <v>14719944.880000001</v>
          </cell>
          <cell r="V1327">
            <v>14504952321.540001</v>
          </cell>
          <cell r="W1327">
            <v>0</v>
          </cell>
          <cell r="X1327">
            <v>0</v>
          </cell>
          <cell r="Y1327">
            <v>0</v>
          </cell>
          <cell r="Z1327">
            <v>0</v>
          </cell>
          <cell r="AA1327">
            <v>0</v>
          </cell>
          <cell r="AB1327">
            <v>0</v>
          </cell>
          <cell r="AC1327">
            <v>0</v>
          </cell>
          <cell r="AD1327">
            <v>0</v>
          </cell>
          <cell r="AE1327">
            <v>0</v>
          </cell>
          <cell r="AF1327">
            <v>0</v>
          </cell>
          <cell r="AG1327">
            <v>0</v>
          </cell>
          <cell r="AH1327">
            <v>0</v>
          </cell>
          <cell r="AI1327">
            <v>0</v>
          </cell>
          <cell r="AJ1327">
            <v>0</v>
          </cell>
          <cell r="AK1327">
            <v>0</v>
          </cell>
          <cell r="AL1327">
            <v>0</v>
          </cell>
          <cell r="AM1327">
            <v>0</v>
          </cell>
          <cell r="AN1327">
            <v>0</v>
          </cell>
          <cell r="AO1327">
            <v>0</v>
          </cell>
          <cell r="AP1327">
            <v>0</v>
          </cell>
          <cell r="AQ1327">
            <v>1080899.69</v>
          </cell>
          <cell r="AR1327">
            <v>8823691310.75</v>
          </cell>
          <cell r="AS1327">
            <v>7898834.5199999996</v>
          </cell>
          <cell r="AT1327">
            <v>8831590145.2700005</v>
          </cell>
          <cell r="AU1327">
            <v>5285022363.8999996</v>
          </cell>
          <cell r="AV1327">
            <v>0</v>
          </cell>
          <cell r="AW1327">
            <v>0</v>
          </cell>
          <cell r="AX1327">
            <v>0</v>
          </cell>
          <cell r="AY1327">
            <v>5285022363.8999996</v>
          </cell>
          <cell r="AZ1327">
            <v>0</v>
          </cell>
          <cell r="BA1327">
            <v>0.01</v>
          </cell>
          <cell r="BB1327">
            <v>0.01</v>
          </cell>
          <cell r="BC1327">
            <v>62687675.090000004</v>
          </cell>
          <cell r="BD1327">
            <v>1239222.81</v>
          </cell>
          <cell r="BE1327">
            <v>29010540.989999998</v>
          </cell>
          <cell r="BF1327">
            <v>279601528.89999998</v>
          </cell>
          <cell r="BG1327">
            <v>0</v>
          </cell>
          <cell r="BH1327">
            <v>0</v>
          </cell>
          <cell r="BI1327">
            <v>14719944.880000001</v>
          </cell>
          <cell r="BJ1327">
            <v>14504952321.540001</v>
          </cell>
        </row>
        <row r="1328">
          <cell r="A1328" t="str">
            <v>****      T&amp;WE Costs</v>
          </cell>
          <cell r="C1328">
            <v>0</v>
          </cell>
          <cell r="D1328">
            <v>34233170.060000002</v>
          </cell>
          <cell r="E1328">
            <v>0</v>
          </cell>
          <cell r="F1328">
            <v>34233170.060000002</v>
          </cell>
          <cell r="G1328">
            <v>-19200671.789999999</v>
          </cell>
          <cell r="H1328">
            <v>0</v>
          </cell>
          <cell r="I1328">
            <v>0</v>
          </cell>
          <cell r="J1328">
            <v>0</v>
          </cell>
          <cell r="K1328">
            <v>-19200671.789999999</v>
          </cell>
          <cell r="L1328">
            <v>0</v>
          </cell>
          <cell r="M1328">
            <v>0</v>
          </cell>
          <cell r="N1328">
            <v>0</v>
          </cell>
          <cell r="O1328">
            <v>0</v>
          </cell>
          <cell r="P1328">
            <v>0</v>
          </cell>
          <cell r="Q1328">
            <v>-406517.14</v>
          </cell>
          <cell r="R1328">
            <v>0</v>
          </cell>
          <cell r="S1328">
            <v>0</v>
          </cell>
          <cell r="T1328">
            <v>0</v>
          </cell>
          <cell r="U1328">
            <v>0</v>
          </cell>
          <cell r="V1328">
            <v>14625981.130000001</v>
          </cell>
          <cell r="W1328">
            <v>0</v>
          </cell>
          <cell r="X1328">
            <v>0</v>
          </cell>
          <cell r="Y1328">
            <v>0</v>
          </cell>
          <cell r="Z1328">
            <v>0</v>
          </cell>
          <cell r="AA1328">
            <v>0</v>
          </cell>
          <cell r="AB1328">
            <v>0</v>
          </cell>
          <cell r="AC1328">
            <v>0</v>
          </cell>
          <cell r="AD1328">
            <v>0</v>
          </cell>
          <cell r="AE1328">
            <v>0</v>
          </cell>
          <cell r="AF1328">
            <v>0</v>
          </cell>
          <cell r="AG1328">
            <v>0</v>
          </cell>
          <cell r="AH1328">
            <v>0</v>
          </cell>
          <cell r="AI1328">
            <v>0</v>
          </cell>
          <cell r="AJ1328">
            <v>0</v>
          </cell>
          <cell r="AK1328">
            <v>0</v>
          </cell>
          <cell r="AL1328">
            <v>0</v>
          </cell>
          <cell r="AM1328">
            <v>0</v>
          </cell>
          <cell r="AN1328">
            <v>0</v>
          </cell>
          <cell r="AO1328">
            <v>0</v>
          </cell>
          <cell r="AP1328">
            <v>0</v>
          </cell>
          <cell r="AQ1328">
            <v>0</v>
          </cell>
          <cell r="AR1328">
            <v>34233170.060000002</v>
          </cell>
          <cell r="AS1328">
            <v>0</v>
          </cell>
          <cell r="AT1328">
            <v>34233170.060000002</v>
          </cell>
          <cell r="AU1328">
            <v>-19200671.789999999</v>
          </cell>
          <cell r="AV1328">
            <v>0</v>
          </cell>
          <cell r="AW1328">
            <v>0</v>
          </cell>
          <cell r="AX1328">
            <v>0</v>
          </cell>
          <cell r="AY1328">
            <v>-19200671.789999999</v>
          </cell>
          <cell r="AZ1328">
            <v>0</v>
          </cell>
          <cell r="BA1328">
            <v>0</v>
          </cell>
          <cell r="BB1328">
            <v>0</v>
          </cell>
          <cell r="BC1328">
            <v>0</v>
          </cell>
          <cell r="BD1328">
            <v>0</v>
          </cell>
          <cell r="BE1328">
            <v>-406517.14</v>
          </cell>
          <cell r="BF1328">
            <v>0</v>
          </cell>
          <cell r="BG1328">
            <v>0</v>
          </cell>
          <cell r="BH1328">
            <v>0</v>
          </cell>
          <cell r="BI1328">
            <v>0</v>
          </cell>
          <cell r="BJ1328">
            <v>14625981.130000001</v>
          </cell>
        </row>
        <row r="1329">
          <cell r="A1329" t="str">
            <v>*****     Other assets</v>
          </cell>
          <cell r="C1329">
            <v>13494873191.82</v>
          </cell>
          <cell r="D1329">
            <v>1088509430.0899999</v>
          </cell>
          <cell r="E1329">
            <v>0</v>
          </cell>
          <cell r="F1329">
            <v>1088509430.0899999</v>
          </cell>
          <cell r="G1329">
            <v>720935101.00999999</v>
          </cell>
          <cell r="H1329">
            <v>0</v>
          </cell>
          <cell r="I1329">
            <v>0</v>
          </cell>
          <cell r="J1329">
            <v>1641112.93</v>
          </cell>
          <cell r="K1329">
            <v>722576213.94000006</v>
          </cell>
          <cell r="L1329">
            <v>0</v>
          </cell>
          <cell r="M1329">
            <v>-0.01</v>
          </cell>
          <cell r="N1329">
            <v>-0.01</v>
          </cell>
          <cell r="O1329">
            <v>10</v>
          </cell>
          <cell r="P1329">
            <v>0</v>
          </cell>
          <cell r="Q1329">
            <v>20348448.510000002</v>
          </cell>
          <cell r="R1329">
            <v>19082247.609999999</v>
          </cell>
          <cell r="S1329">
            <v>0</v>
          </cell>
          <cell r="T1329">
            <v>0</v>
          </cell>
          <cell r="U1329">
            <v>-11676127380.32</v>
          </cell>
          <cell r="V1329">
            <v>3669262161.6399999</v>
          </cell>
          <cell r="W1329">
            <v>0</v>
          </cell>
          <cell r="X1329">
            <v>0</v>
          </cell>
          <cell r="Y1329">
            <v>0</v>
          </cell>
          <cell r="Z1329">
            <v>0</v>
          </cell>
          <cell r="AA1329">
            <v>0</v>
          </cell>
          <cell r="AB1329">
            <v>0</v>
          </cell>
          <cell r="AC1329">
            <v>0</v>
          </cell>
          <cell r="AD1329">
            <v>0</v>
          </cell>
          <cell r="AE1329">
            <v>0</v>
          </cell>
          <cell r="AF1329">
            <v>0</v>
          </cell>
          <cell r="AG1329">
            <v>0</v>
          </cell>
          <cell r="AH1329">
            <v>0</v>
          </cell>
          <cell r="AI1329">
            <v>0</v>
          </cell>
          <cell r="AJ1329">
            <v>0</v>
          </cell>
          <cell r="AK1329">
            <v>0</v>
          </cell>
          <cell r="AL1329">
            <v>0</v>
          </cell>
          <cell r="AM1329">
            <v>0</v>
          </cell>
          <cell r="AN1329">
            <v>0</v>
          </cell>
          <cell r="AO1329">
            <v>0</v>
          </cell>
          <cell r="AP1329">
            <v>0</v>
          </cell>
          <cell r="AQ1329">
            <v>13494873191.82</v>
          </cell>
          <cell r="AR1329">
            <v>1088509430.0899999</v>
          </cell>
          <cell r="AS1329">
            <v>0</v>
          </cell>
          <cell r="AT1329">
            <v>1088509430.0899999</v>
          </cell>
          <cell r="AU1329">
            <v>720935101.00999999</v>
          </cell>
          <cell r="AV1329">
            <v>0</v>
          </cell>
          <cell r="AW1329">
            <v>0</v>
          </cell>
          <cell r="AX1329">
            <v>1641112.93</v>
          </cell>
          <cell r="AY1329">
            <v>722576213.94000006</v>
          </cell>
          <cell r="AZ1329">
            <v>0</v>
          </cell>
          <cell r="BA1329">
            <v>-0.01</v>
          </cell>
          <cell r="BB1329">
            <v>-0.01</v>
          </cell>
          <cell r="BC1329">
            <v>10</v>
          </cell>
          <cell r="BD1329">
            <v>0</v>
          </cell>
          <cell r="BE1329">
            <v>20348448.510000002</v>
          </cell>
          <cell r="BF1329">
            <v>19082247.609999999</v>
          </cell>
          <cell r="BG1329">
            <v>0</v>
          </cell>
          <cell r="BH1329">
            <v>0</v>
          </cell>
          <cell r="BI1329">
            <v>-11676127380.32</v>
          </cell>
          <cell r="BJ1329">
            <v>3669262161.6399999</v>
          </cell>
        </row>
        <row r="1330">
          <cell r="A1330" t="str">
            <v>*****     Total Equity</v>
          </cell>
          <cell r="C1330">
            <v>-3364153135.3400002</v>
          </cell>
          <cell r="D1330">
            <v>-3873616439.8899999</v>
          </cell>
          <cell r="E1330">
            <v>-7006116.46</v>
          </cell>
          <cell r="F1330">
            <v>-3880622556.3499999</v>
          </cell>
          <cell r="G1330">
            <v>-2169112804.8299999</v>
          </cell>
          <cell r="H1330">
            <v>-15667862.460000001</v>
          </cell>
          <cell r="I1330">
            <v>0</v>
          </cell>
          <cell r="J1330">
            <v>-2792.08</v>
          </cell>
          <cell r="K1330">
            <v>-2184783459.3699999</v>
          </cell>
          <cell r="L1330">
            <v>0</v>
          </cell>
          <cell r="M1330">
            <v>79.64</v>
          </cell>
          <cell r="N1330">
            <v>79.64</v>
          </cell>
          <cell r="O1330">
            <v>-23738799.579999998</v>
          </cell>
          <cell r="P1330">
            <v>3156649.14</v>
          </cell>
          <cell r="Q1330">
            <v>581424.18999999994</v>
          </cell>
          <cell r="R1330">
            <v>-121224392.16</v>
          </cell>
          <cell r="S1330">
            <v>-0.16</v>
          </cell>
          <cell r="T1330">
            <v>33957.629999999997</v>
          </cell>
          <cell r="U1330">
            <v>3063730033.8699999</v>
          </cell>
          <cell r="V1330">
            <v>-6507020198.4899998</v>
          </cell>
          <cell r="W1330">
            <v>0</v>
          </cell>
          <cell r="X1330">
            <v>0</v>
          </cell>
          <cell r="Y1330">
            <v>0</v>
          </cell>
          <cell r="Z1330">
            <v>0</v>
          </cell>
          <cell r="AA1330">
            <v>0</v>
          </cell>
          <cell r="AB1330">
            <v>0</v>
          </cell>
          <cell r="AC1330">
            <v>0</v>
          </cell>
          <cell r="AD1330">
            <v>0</v>
          </cell>
          <cell r="AE1330">
            <v>0</v>
          </cell>
          <cell r="AF1330">
            <v>0</v>
          </cell>
          <cell r="AG1330">
            <v>0</v>
          </cell>
          <cell r="AH1330">
            <v>0</v>
          </cell>
          <cell r="AI1330">
            <v>0</v>
          </cell>
          <cell r="AJ1330">
            <v>0</v>
          </cell>
          <cell r="AK1330">
            <v>0</v>
          </cell>
          <cell r="AL1330">
            <v>0</v>
          </cell>
          <cell r="AM1330">
            <v>0</v>
          </cell>
          <cell r="AN1330">
            <v>0</v>
          </cell>
          <cell r="AO1330">
            <v>0</v>
          </cell>
          <cell r="AP1330">
            <v>0</v>
          </cell>
          <cell r="AQ1330">
            <v>-3364153135.3400002</v>
          </cell>
          <cell r="AR1330">
            <v>-3873616439.8899999</v>
          </cell>
          <cell r="AS1330">
            <v>-7006116.46</v>
          </cell>
          <cell r="AT1330">
            <v>-3880622556.3499999</v>
          </cell>
          <cell r="AU1330">
            <v>-2169112804.8299999</v>
          </cell>
          <cell r="AV1330">
            <v>-15667862.460000001</v>
          </cell>
          <cell r="AW1330">
            <v>0</v>
          </cell>
          <cell r="AX1330">
            <v>-2792.08</v>
          </cell>
          <cell r="AY1330">
            <v>-2184783459.3699999</v>
          </cell>
          <cell r="AZ1330">
            <v>0</v>
          </cell>
          <cell r="BA1330">
            <v>79.64</v>
          </cell>
          <cell r="BB1330">
            <v>79.64</v>
          </cell>
          <cell r="BC1330">
            <v>-23738799.579999998</v>
          </cell>
          <cell r="BD1330">
            <v>3156649.14</v>
          </cell>
          <cell r="BE1330">
            <v>581424.18999999994</v>
          </cell>
          <cell r="BF1330">
            <v>-121224392.16</v>
          </cell>
          <cell r="BG1330">
            <v>-0.16</v>
          </cell>
          <cell r="BH1330">
            <v>33957.629999999997</v>
          </cell>
          <cell r="BI1330">
            <v>3063730033.8699999</v>
          </cell>
          <cell r="BJ1330">
            <v>-6507020198.4899998</v>
          </cell>
        </row>
        <row r="1331">
          <cell r="A1331" t="str">
            <v>*****     Total Fixed Assets</v>
          </cell>
          <cell r="C1331">
            <v>6845511.4500000002</v>
          </cell>
          <cell r="D1331">
            <v>9627401861.4400005</v>
          </cell>
          <cell r="E1331">
            <v>7898834.5199999996</v>
          </cell>
          <cell r="F1331">
            <v>9635300695.9599991</v>
          </cell>
          <cell r="G1331">
            <v>5643824086.0600004</v>
          </cell>
          <cell r="H1331">
            <v>0</v>
          </cell>
          <cell r="I1331">
            <v>0</v>
          </cell>
          <cell r="J1331">
            <v>0</v>
          </cell>
          <cell r="K1331">
            <v>5643824086.0600004</v>
          </cell>
          <cell r="L1331">
            <v>0</v>
          </cell>
          <cell r="M1331">
            <v>-0.01</v>
          </cell>
          <cell r="N1331">
            <v>-0.01</v>
          </cell>
          <cell r="O1331">
            <v>77088504.719999999</v>
          </cell>
          <cell r="P1331">
            <v>1239222.81</v>
          </cell>
          <cell r="Q1331">
            <v>37833455.740000002</v>
          </cell>
          <cell r="R1331">
            <v>290403190.07999998</v>
          </cell>
          <cell r="S1331">
            <v>0</v>
          </cell>
          <cell r="T1331">
            <v>0</v>
          </cell>
          <cell r="U1331">
            <v>14719944.880000001</v>
          </cell>
          <cell r="V1331">
            <v>15707254611.690001</v>
          </cell>
          <cell r="W1331">
            <v>0</v>
          </cell>
          <cell r="X1331">
            <v>0</v>
          </cell>
          <cell r="Y1331">
            <v>0</v>
          </cell>
          <cell r="Z1331">
            <v>0</v>
          </cell>
          <cell r="AA1331">
            <v>0</v>
          </cell>
          <cell r="AB1331">
            <v>0</v>
          </cell>
          <cell r="AC1331">
            <v>0</v>
          </cell>
          <cell r="AD1331">
            <v>0</v>
          </cell>
          <cell r="AE1331">
            <v>0</v>
          </cell>
          <cell r="AF1331">
            <v>0</v>
          </cell>
          <cell r="AG1331">
            <v>0</v>
          </cell>
          <cell r="AH1331">
            <v>0</v>
          </cell>
          <cell r="AI1331">
            <v>0</v>
          </cell>
          <cell r="AJ1331">
            <v>0</v>
          </cell>
          <cell r="AK1331">
            <v>0</v>
          </cell>
          <cell r="AL1331">
            <v>0</v>
          </cell>
          <cell r="AM1331">
            <v>0</v>
          </cell>
          <cell r="AN1331">
            <v>0</v>
          </cell>
          <cell r="AO1331">
            <v>0</v>
          </cell>
          <cell r="AP1331">
            <v>0</v>
          </cell>
          <cell r="AQ1331">
            <v>6845511.4500000002</v>
          </cell>
          <cell r="AR1331">
            <v>9627401861.4400005</v>
          </cell>
          <cell r="AS1331">
            <v>7898834.5199999996</v>
          </cell>
          <cell r="AT1331">
            <v>9635300695.9599991</v>
          </cell>
          <cell r="AU1331">
            <v>5643824086.0600004</v>
          </cell>
          <cell r="AV1331">
            <v>0</v>
          </cell>
          <cell r="AW1331">
            <v>0</v>
          </cell>
          <cell r="AX1331">
            <v>0</v>
          </cell>
          <cell r="AY1331">
            <v>5643824086.0600004</v>
          </cell>
          <cell r="AZ1331">
            <v>0</v>
          </cell>
          <cell r="BA1331">
            <v>-0.01</v>
          </cell>
          <cell r="BB1331">
            <v>-0.01</v>
          </cell>
          <cell r="BC1331">
            <v>77088504.719999999</v>
          </cell>
          <cell r="BD1331">
            <v>1239222.81</v>
          </cell>
          <cell r="BE1331">
            <v>37833455.740000002</v>
          </cell>
          <cell r="BF1331">
            <v>290403190.07999998</v>
          </cell>
          <cell r="BG1331">
            <v>0</v>
          </cell>
          <cell r="BH1331">
            <v>0</v>
          </cell>
          <cell r="BI1331">
            <v>14719944.880000001</v>
          </cell>
          <cell r="BJ1331">
            <v>15707254611.690001</v>
          </cell>
        </row>
        <row r="1332">
          <cell r="A1332" t="str">
            <v>*****     Total Liabilities</v>
          </cell>
          <cell r="C1332">
            <v>-10121298245.629999</v>
          </cell>
          <cell r="D1332">
            <v>-6779409351.21</v>
          </cell>
          <cell r="E1332">
            <v>25417.4</v>
          </cell>
          <cell r="F1332">
            <v>-6779383933.8100004</v>
          </cell>
          <cell r="G1332">
            <v>-4854795081.5</v>
          </cell>
          <cell r="H1332">
            <v>-635500.38</v>
          </cell>
          <cell r="I1332">
            <v>0</v>
          </cell>
          <cell r="J1332">
            <v>-415912.16</v>
          </cell>
          <cell r="K1332">
            <v>-4855846494.04</v>
          </cell>
          <cell r="L1332">
            <v>574.53</v>
          </cell>
          <cell r="M1332">
            <v>-0.46</v>
          </cell>
          <cell r="N1332">
            <v>574.07000000000005</v>
          </cell>
          <cell r="O1332">
            <v>-21076987.460000001</v>
          </cell>
          <cell r="P1332">
            <v>-4375.82</v>
          </cell>
          <cell r="Q1332">
            <v>-53468528.030000001</v>
          </cell>
          <cell r="R1332">
            <v>-255791965.38</v>
          </cell>
          <cell r="S1332">
            <v>0</v>
          </cell>
          <cell r="T1332">
            <v>18194.68</v>
          </cell>
          <cell r="U1332">
            <v>8325302982.8400002</v>
          </cell>
          <cell r="V1332">
            <v>-13761548778.58</v>
          </cell>
          <cell r="W1332">
            <v>0</v>
          </cell>
          <cell r="X1332">
            <v>0</v>
          </cell>
          <cell r="Y1332">
            <v>0</v>
          </cell>
          <cell r="Z1332">
            <v>0</v>
          </cell>
          <cell r="AA1332">
            <v>0</v>
          </cell>
          <cell r="AB1332">
            <v>0</v>
          </cell>
          <cell r="AC1332">
            <v>0</v>
          </cell>
          <cell r="AD1332">
            <v>0</v>
          </cell>
          <cell r="AE1332">
            <v>0</v>
          </cell>
          <cell r="AF1332">
            <v>0</v>
          </cell>
          <cell r="AG1332">
            <v>0</v>
          </cell>
          <cell r="AH1332">
            <v>0</v>
          </cell>
          <cell r="AI1332">
            <v>0</v>
          </cell>
          <cell r="AJ1332">
            <v>0</v>
          </cell>
          <cell r="AK1332">
            <v>0</v>
          </cell>
          <cell r="AL1332">
            <v>0</v>
          </cell>
          <cell r="AM1332">
            <v>0</v>
          </cell>
          <cell r="AN1332">
            <v>0</v>
          </cell>
          <cell r="AO1332">
            <v>0</v>
          </cell>
          <cell r="AP1332">
            <v>0</v>
          </cell>
          <cell r="AQ1332">
            <v>-10121298245.629999</v>
          </cell>
          <cell r="AR1332">
            <v>-6779409351.21</v>
          </cell>
          <cell r="AS1332">
            <v>25417.4</v>
          </cell>
          <cell r="AT1332">
            <v>-6779383933.8100004</v>
          </cell>
          <cell r="AU1332">
            <v>-4854795081.5</v>
          </cell>
          <cell r="AV1332">
            <v>-635500.38</v>
          </cell>
          <cell r="AW1332">
            <v>0</v>
          </cell>
          <cell r="AX1332">
            <v>-415912.16</v>
          </cell>
          <cell r="AY1332">
            <v>-4855846494.04</v>
          </cell>
          <cell r="AZ1332">
            <v>574.53</v>
          </cell>
          <cell r="BA1332">
            <v>-0.46</v>
          </cell>
          <cell r="BB1332">
            <v>574.07000000000005</v>
          </cell>
          <cell r="BC1332">
            <v>-21076987.460000001</v>
          </cell>
          <cell r="BD1332">
            <v>-4375.82</v>
          </cell>
          <cell r="BE1332">
            <v>-53468528.030000001</v>
          </cell>
          <cell r="BF1332">
            <v>-255791965.38</v>
          </cell>
          <cell r="BG1332">
            <v>0</v>
          </cell>
          <cell r="BH1332">
            <v>18194.68</v>
          </cell>
          <cell r="BI1332">
            <v>8325302982.8400002</v>
          </cell>
          <cell r="BJ1332">
            <v>-13761548778.58</v>
          </cell>
        </row>
        <row r="1333">
          <cell r="A1333" t="str">
            <v>*****     Total OperatingCosts</v>
          </cell>
          <cell r="C1333">
            <v>2863001.85</v>
          </cell>
          <cell r="D1333">
            <v>414251680.50999999</v>
          </cell>
          <cell r="E1333">
            <v>1062171.69</v>
          </cell>
          <cell r="F1333">
            <v>415313852.19999999</v>
          </cell>
          <cell r="G1333">
            <v>553369198.35000002</v>
          </cell>
          <cell r="H1333">
            <v>0</v>
          </cell>
          <cell r="I1333">
            <v>0</v>
          </cell>
          <cell r="J1333">
            <v>0</v>
          </cell>
          <cell r="K1333">
            <v>553369198.35000002</v>
          </cell>
          <cell r="L1333">
            <v>0</v>
          </cell>
          <cell r="M1333">
            <v>79.260000000000005</v>
          </cell>
          <cell r="N1333">
            <v>79.260000000000005</v>
          </cell>
          <cell r="O1333">
            <v>59738358.990000002</v>
          </cell>
          <cell r="P1333">
            <v>266279.53999999998</v>
          </cell>
          <cell r="Q1333">
            <v>41166570.82</v>
          </cell>
          <cell r="R1333">
            <v>20432741.73</v>
          </cell>
          <cell r="S1333">
            <v>0</v>
          </cell>
          <cell r="T1333">
            <v>0</v>
          </cell>
          <cell r="U1333">
            <v>-21976062.559999999</v>
          </cell>
          <cell r="V1333">
            <v>1071174020.1799999</v>
          </cell>
          <cell r="W1333">
            <v>0</v>
          </cell>
          <cell r="X1333">
            <v>0</v>
          </cell>
          <cell r="Y1333">
            <v>0</v>
          </cell>
          <cell r="Z1333">
            <v>0</v>
          </cell>
          <cell r="AA1333">
            <v>0</v>
          </cell>
          <cell r="AB1333">
            <v>0</v>
          </cell>
          <cell r="AC1333">
            <v>0</v>
          </cell>
          <cell r="AD1333">
            <v>0</v>
          </cell>
          <cell r="AE1333">
            <v>0</v>
          </cell>
          <cell r="AF1333">
            <v>0</v>
          </cell>
          <cell r="AG1333">
            <v>0</v>
          </cell>
          <cell r="AH1333">
            <v>0</v>
          </cell>
          <cell r="AI1333">
            <v>0</v>
          </cell>
          <cell r="AJ1333">
            <v>0</v>
          </cell>
          <cell r="AK1333">
            <v>0</v>
          </cell>
          <cell r="AL1333">
            <v>0</v>
          </cell>
          <cell r="AM1333">
            <v>0</v>
          </cell>
          <cell r="AN1333">
            <v>0</v>
          </cell>
          <cell r="AO1333">
            <v>0</v>
          </cell>
          <cell r="AP1333">
            <v>0</v>
          </cell>
          <cell r="AQ1333">
            <v>2863001.85</v>
          </cell>
          <cell r="AR1333">
            <v>414251680.50999999</v>
          </cell>
          <cell r="AS1333">
            <v>1062171.69</v>
          </cell>
          <cell r="AT1333">
            <v>415313852.19999999</v>
          </cell>
          <cell r="AU1333">
            <v>553369198.35000002</v>
          </cell>
          <cell r="AV1333">
            <v>0</v>
          </cell>
          <cell r="AW1333">
            <v>0</v>
          </cell>
          <cell r="AX1333">
            <v>0</v>
          </cell>
          <cell r="AY1333">
            <v>553369198.35000002</v>
          </cell>
          <cell r="AZ1333">
            <v>0</v>
          </cell>
          <cell r="BA1333">
            <v>79.260000000000005</v>
          </cell>
          <cell r="BB1333">
            <v>79.260000000000005</v>
          </cell>
          <cell r="BC1333">
            <v>59738358.990000002</v>
          </cell>
          <cell r="BD1333">
            <v>266279.53999999998</v>
          </cell>
          <cell r="BE1333">
            <v>41166570.82</v>
          </cell>
          <cell r="BF1333">
            <v>20432741.73</v>
          </cell>
          <cell r="BG1333">
            <v>0</v>
          </cell>
          <cell r="BH1333">
            <v>0</v>
          </cell>
          <cell r="BI1333">
            <v>-21976062.559999999</v>
          </cell>
          <cell r="BJ1333">
            <v>1071174020.1799999</v>
          </cell>
        </row>
        <row r="1334">
          <cell r="A1334" t="str">
            <v>******    Total Assets</v>
          </cell>
          <cell r="C1334">
            <v>13808451380.969999</v>
          </cell>
          <cell r="D1334">
            <v>10890863441.1</v>
          </cell>
          <cell r="E1334">
            <v>6980699.0599999996</v>
          </cell>
          <cell r="F1334">
            <v>10897844140.16</v>
          </cell>
          <cell r="G1334">
            <v>7157963236.3299999</v>
          </cell>
          <cell r="H1334">
            <v>16303362.84</v>
          </cell>
          <cell r="I1334">
            <v>0</v>
          </cell>
          <cell r="J1334">
            <v>418704.24</v>
          </cell>
          <cell r="K1334">
            <v>7174685303.4099998</v>
          </cell>
          <cell r="L1334">
            <v>-574.53</v>
          </cell>
          <cell r="M1334">
            <v>-79.180000000000007</v>
          </cell>
          <cell r="N1334">
            <v>-653.71</v>
          </cell>
          <cell r="O1334">
            <v>44815787.039999999</v>
          </cell>
          <cell r="P1334">
            <v>-3152273.32</v>
          </cell>
          <cell r="Q1334">
            <v>52887103.840000004</v>
          </cell>
          <cell r="R1334">
            <v>377016357.54000002</v>
          </cell>
          <cell r="S1334">
            <v>0.16</v>
          </cell>
          <cell r="T1334">
            <v>-52152.31</v>
          </cell>
          <cell r="U1334">
            <v>-11760926016.709999</v>
          </cell>
          <cell r="V1334">
            <v>20591568977.07</v>
          </cell>
          <cell r="W1334">
            <v>0</v>
          </cell>
          <cell r="X1334">
            <v>0</v>
          </cell>
          <cell r="Y1334">
            <v>0</v>
          </cell>
          <cell r="Z1334">
            <v>0</v>
          </cell>
          <cell r="AA1334">
            <v>0</v>
          </cell>
          <cell r="AB1334">
            <v>0</v>
          </cell>
          <cell r="AC1334">
            <v>0</v>
          </cell>
          <cell r="AD1334">
            <v>0</v>
          </cell>
          <cell r="AE1334">
            <v>0</v>
          </cell>
          <cell r="AF1334">
            <v>0</v>
          </cell>
          <cell r="AG1334">
            <v>0</v>
          </cell>
          <cell r="AH1334">
            <v>0</v>
          </cell>
          <cell r="AI1334">
            <v>0</v>
          </cell>
          <cell r="AJ1334">
            <v>0</v>
          </cell>
          <cell r="AK1334">
            <v>0</v>
          </cell>
          <cell r="AL1334">
            <v>0</v>
          </cell>
          <cell r="AM1334">
            <v>0</v>
          </cell>
          <cell r="AN1334">
            <v>0</v>
          </cell>
          <cell r="AO1334">
            <v>0</v>
          </cell>
          <cell r="AP1334">
            <v>0</v>
          </cell>
          <cell r="AQ1334">
            <v>13808451380.969999</v>
          </cell>
          <cell r="AR1334">
            <v>10890863441.1</v>
          </cell>
          <cell r="AS1334">
            <v>6980699.0599999996</v>
          </cell>
          <cell r="AT1334">
            <v>10897844140.16</v>
          </cell>
          <cell r="AU1334">
            <v>7157963236.3299999</v>
          </cell>
          <cell r="AV1334">
            <v>16303362.84</v>
          </cell>
          <cell r="AW1334">
            <v>0</v>
          </cell>
          <cell r="AX1334">
            <v>418704.24</v>
          </cell>
          <cell r="AY1334">
            <v>7174685303.4099998</v>
          </cell>
          <cell r="AZ1334">
            <v>-574.53</v>
          </cell>
          <cell r="BA1334">
            <v>-79.180000000000007</v>
          </cell>
          <cell r="BB1334">
            <v>-653.71</v>
          </cell>
          <cell r="BC1334">
            <v>44815787.039999999</v>
          </cell>
          <cell r="BD1334">
            <v>-3152273.32</v>
          </cell>
          <cell r="BE1334">
            <v>52887103.840000004</v>
          </cell>
          <cell r="BF1334">
            <v>377016357.54000002</v>
          </cell>
          <cell r="BG1334">
            <v>0.16</v>
          </cell>
          <cell r="BH1334">
            <v>-52152.31</v>
          </cell>
          <cell r="BI1334">
            <v>-11760926016.709999</v>
          </cell>
          <cell r="BJ1334">
            <v>20591568977.07</v>
          </cell>
        </row>
        <row r="1335">
          <cell r="A1335" t="str">
            <v>******    Total Operating Expenses</v>
          </cell>
          <cell r="C1335">
            <v>2863001.85</v>
          </cell>
          <cell r="D1335">
            <v>734241576.79999995</v>
          </cell>
          <cell r="E1335">
            <v>1382788.02</v>
          </cell>
          <cell r="F1335">
            <v>735624364.82000005</v>
          </cell>
          <cell r="G1335">
            <v>3274592800.7800002</v>
          </cell>
          <cell r="H1335">
            <v>0</v>
          </cell>
          <cell r="I1335">
            <v>0</v>
          </cell>
          <cell r="J1335">
            <v>0</v>
          </cell>
          <cell r="K1335">
            <v>3274592800.7800002</v>
          </cell>
          <cell r="L1335">
            <v>0</v>
          </cell>
          <cell r="M1335">
            <v>79.260000000000005</v>
          </cell>
          <cell r="N1335">
            <v>79.260000000000005</v>
          </cell>
          <cell r="O1335">
            <v>69942913.329999998</v>
          </cell>
          <cell r="P1335">
            <v>385845.17</v>
          </cell>
          <cell r="Q1335">
            <v>47185279.049999997</v>
          </cell>
          <cell r="R1335">
            <v>395165145.79000002</v>
          </cell>
          <cell r="S1335">
            <v>0</v>
          </cell>
          <cell r="T1335">
            <v>0</v>
          </cell>
          <cell r="U1335">
            <v>-21997783.52</v>
          </cell>
          <cell r="V1335">
            <v>4503761646.5299997</v>
          </cell>
          <cell r="W1335">
            <v>0</v>
          </cell>
          <cell r="X1335">
            <v>0</v>
          </cell>
          <cell r="Y1335">
            <v>0</v>
          </cell>
          <cell r="Z1335">
            <v>0</v>
          </cell>
          <cell r="AA1335">
            <v>0</v>
          </cell>
          <cell r="AB1335">
            <v>0</v>
          </cell>
          <cell r="AC1335">
            <v>0</v>
          </cell>
          <cell r="AD1335">
            <v>0</v>
          </cell>
          <cell r="AE1335">
            <v>0</v>
          </cell>
          <cell r="AF1335">
            <v>0</v>
          </cell>
          <cell r="AG1335">
            <v>0</v>
          </cell>
          <cell r="AH1335">
            <v>0</v>
          </cell>
          <cell r="AI1335">
            <v>0</v>
          </cell>
          <cell r="AJ1335">
            <v>0</v>
          </cell>
          <cell r="AK1335">
            <v>0</v>
          </cell>
          <cell r="AL1335">
            <v>0</v>
          </cell>
          <cell r="AM1335">
            <v>0</v>
          </cell>
          <cell r="AN1335">
            <v>0</v>
          </cell>
          <cell r="AO1335">
            <v>0</v>
          </cell>
          <cell r="AP1335">
            <v>0</v>
          </cell>
          <cell r="AQ1335">
            <v>2863001.85</v>
          </cell>
          <cell r="AR1335">
            <v>734241576.79999995</v>
          </cell>
          <cell r="AS1335">
            <v>1382788.02</v>
          </cell>
          <cell r="AT1335">
            <v>735624364.82000005</v>
          </cell>
          <cell r="AU1335">
            <v>3274592800.7800002</v>
          </cell>
          <cell r="AV1335">
            <v>0</v>
          </cell>
          <cell r="AW1335">
            <v>0</v>
          </cell>
          <cell r="AX1335">
            <v>0</v>
          </cell>
          <cell r="AY1335">
            <v>3274592800.7800002</v>
          </cell>
          <cell r="AZ1335">
            <v>0</v>
          </cell>
          <cell r="BA1335">
            <v>79.260000000000005</v>
          </cell>
          <cell r="BB1335">
            <v>79.260000000000005</v>
          </cell>
          <cell r="BC1335">
            <v>69942913.329999998</v>
          </cell>
          <cell r="BD1335">
            <v>385845.17</v>
          </cell>
          <cell r="BE1335">
            <v>47185279.049999997</v>
          </cell>
          <cell r="BF1335">
            <v>395165145.79000002</v>
          </cell>
          <cell r="BG1335">
            <v>0</v>
          </cell>
          <cell r="BH1335">
            <v>0</v>
          </cell>
          <cell r="BI1335">
            <v>-21997783.52</v>
          </cell>
          <cell r="BJ1335">
            <v>4503761646.5299997</v>
          </cell>
        </row>
        <row r="1336">
          <cell r="A1336" t="str">
            <v>*******   Net Income Before Financing &amp; Taxes</v>
          </cell>
          <cell r="C1336">
            <v>-280492291.19999999</v>
          </cell>
          <cell r="D1336">
            <v>-748391486.10000002</v>
          </cell>
          <cell r="E1336">
            <v>-217211.94</v>
          </cell>
          <cell r="F1336">
            <v>-748608698.03999996</v>
          </cell>
          <cell r="G1336">
            <v>-438354457.5</v>
          </cell>
          <cell r="H1336">
            <v>-1092408.1499999999</v>
          </cell>
          <cell r="I1336">
            <v>0</v>
          </cell>
          <cell r="J1336">
            <v>0</v>
          </cell>
          <cell r="K1336">
            <v>-439446865.64999998</v>
          </cell>
          <cell r="L1336">
            <v>0</v>
          </cell>
          <cell r="M1336">
            <v>79.260000000000005</v>
          </cell>
          <cell r="N1336">
            <v>79.260000000000005</v>
          </cell>
          <cell r="O1336">
            <v>-9754439.8000000007</v>
          </cell>
          <cell r="P1336">
            <v>325330.83</v>
          </cell>
          <cell r="Q1336">
            <v>419235.64</v>
          </cell>
          <cell r="R1336">
            <v>-30502408.469999999</v>
          </cell>
          <cell r="S1336">
            <v>0</v>
          </cell>
          <cell r="T1336">
            <v>0</v>
          </cell>
          <cell r="U1336">
            <v>283333572.08999997</v>
          </cell>
          <cell r="V1336">
            <v>-1224726485.3399999</v>
          </cell>
          <cell r="W1336">
            <v>0</v>
          </cell>
          <cell r="X1336">
            <v>0</v>
          </cell>
          <cell r="Y1336">
            <v>0</v>
          </cell>
          <cell r="Z1336">
            <v>0</v>
          </cell>
          <cell r="AA1336">
            <v>0</v>
          </cell>
          <cell r="AB1336">
            <v>0</v>
          </cell>
          <cell r="AC1336">
            <v>0</v>
          </cell>
          <cell r="AD1336">
            <v>0</v>
          </cell>
          <cell r="AE1336">
            <v>0</v>
          </cell>
          <cell r="AF1336">
            <v>0</v>
          </cell>
          <cell r="AG1336">
            <v>0</v>
          </cell>
          <cell r="AH1336">
            <v>0</v>
          </cell>
          <cell r="AI1336">
            <v>0</v>
          </cell>
          <cell r="AJ1336">
            <v>0</v>
          </cell>
          <cell r="AK1336">
            <v>0</v>
          </cell>
          <cell r="AL1336">
            <v>0</v>
          </cell>
          <cell r="AM1336">
            <v>0</v>
          </cell>
          <cell r="AN1336">
            <v>0</v>
          </cell>
          <cell r="AO1336">
            <v>0</v>
          </cell>
          <cell r="AP1336">
            <v>0</v>
          </cell>
          <cell r="AQ1336">
            <v>-280492291.19999999</v>
          </cell>
          <cell r="AR1336">
            <v>-748391486.10000002</v>
          </cell>
          <cell r="AS1336">
            <v>-217211.94</v>
          </cell>
          <cell r="AT1336">
            <v>-748608698.03999996</v>
          </cell>
          <cell r="AU1336">
            <v>-438354457.5</v>
          </cell>
          <cell r="AV1336">
            <v>-1092408.1499999999</v>
          </cell>
          <cell r="AW1336">
            <v>0</v>
          </cell>
          <cell r="AX1336">
            <v>0</v>
          </cell>
          <cell r="AY1336">
            <v>-439446865.64999998</v>
          </cell>
          <cell r="AZ1336">
            <v>0</v>
          </cell>
          <cell r="BA1336">
            <v>79.260000000000005</v>
          </cell>
          <cell r="BB1336">
            <v>79.260000000000005</v>
          </cell>
          <cell r="BC1336">
            <v>-9754439.8000000007</v>
          </cell>
          <cell r="BD1336">
            <v>325330.83</v>
          </cell>
          <cell r="BE1336">
            <v>419235.64</v>
          </cell>
          <cell r="BF1336">
            <v>-30502408.469999999</v>
          </cell>
          <cell r="BG1336">
            <v>0</v>
          </cell>
          <cell r="BH1336">
            <v>0</v>
          </cell>
          <cell r="BI1336">
            <v>283333572.08999997</v>
          </cell>
          <cell r="BJ1336">
            <v>-1224726485.3399999</v>
          </cell>
        </row>
        <row r="1337">
          <cell r="A1337" t="str">
            <v>*******   Net Income Before Taxes</v>
          </cell>
          <cell r="C1337">
            <v>-283195902.38</v>
          </cell>
          <cell r="D1337">
            <v>-537492742.65999997</v>
          </cell>
          <cell r="E1337">
            <v>-211077.94</v>
          </cell>
          <cell r="F1337">
            <v>-537703820.60000002</v>
          </cell>
          <cell r="G1337">
            <v>-300944767.08999997</v>
          </cell>
          <cell r="H1337">
            <v>-1092408.1499999999</v>
          </cell>
          <cell r="I1337">
            <v>0</v>
          </cell>
          <cell r="J1337">
            <v>-1785.19</v>
          </cell>
          <cell r="K1337">
            <v>-302038960.43000001</v>
          </cell>
          <cell r="L1337">
            <v>0</v>
          </cell>
          <cell r="M1337">
            <v>79.260000000000005</v>
          </cell>
          <cell r="N1337">
            <v>79.260000000000005</v>
          </cell>
          <cell r="O1337">
            <v>-9281705.9600000009</v>
          </cell>
          <cell r="P1337">
            <v>379877.83</v>
          </cell>
          <cell r="Q1337">
            <v>1435633.79</v>
          </cell>
          <cell r="R1337">
            <v>-20057870.370000001</v>
          </cell>
          <cell r="S1337">
            <v>0</v>
          </cell>
          <cell r="T1337">
            <v>779</v>
          </cell>
          <cell r="U1337">
            <v>283332068.72000003</v>
          </cell>
          <cell r="V1337">
            <v>-867129821.13999999</v>
          </cell>
          <cell r="W1337">
            <v>0</v>
          </cell>
          <cell r="X1337">
            <v>0</v>
          </cell>
          <cell r="Y1337">
            <v>0</v>
          </cell>
          <cell r="Z1337">
            <v>0</v>
          </cell>
          <cell r="AA1337">
            <v>0</v>
          </cell>
          <cell r="AB1337">
            <v>0</v>
          </cell>
          <cell r="AC1337">
            <v>0</v>
          </cell>
          <cell r="AD1337">
            <v>0</v>
          </cell>
          <cell r="AE1337">
            <v>0</v>
          </cell>
          <cell r="AF1337">
            <v>0</v>
          </cell>
          <cell r="AG1337">
            <v>0</v>
          </cell>
          <cell r="AH1337">
            <v>0</v>
          </cell>
          <cell r="AI1337">
            <v>0</v>
          </cell>
          <cell r="AJ1337">
            <v>0</v>
          </cell>
          <cell r="AK1337">
            <v>0</v>
          </cell>
          <cell r="AL1337">
            <v>0</v>
          </cell>
          <cell r="AM1337">
            <v>0</v>
          </cell>
          <cell r="AN1337">
            <v>0</v>
          </cell>
          <cell r="AO1337">
            <v>0</v>
          </cell>
          <cell r="AP1337">
            <v>0</v>
          </cell>
          <cell r="AQ1337">
            <v>-283195902.38</v>
          </cell>
          <cell r="AR1337">
            <v>-537492742.65999997</v>
          </cell>
          <cell r="AS1337">
            <v>-211077.94</v>
          </cell>
          <cell r="AT1337">
            <v>-537703820.60000002</v>
          </cell>
          <cell r="AU1337">
            <v>-300944767.08999997</v>
          </cell>
          <cell r="AV1337">
            <v>-1092408.1499999999</v>
          </cell>
          <cell r="AW1337">
            <v>0</v>
          </cell>
          <cell r="AX1337">
            <v>-1785.19</v>
          </cell>
          <cell r="AY1337">
            <v>-302038960.43000001</v>
          </cell>
          <cell r="AZ1337">
            <v>0</v>
          </cell>
          <cell r="BA1337">
            <v>79.260000000000005</v>
          </cell>
          <cell r="BB1337">
            <v>79.260000000000005</v>
          </cell>
          <cell r="BC1337">
            <v>-9281705.9600000009</v>
          </cell>
          <cell r="BD1337">
            <v>379877.83</v>
          </cell>
          <cell r="BE1337">
            <v>1435633.79</v>
          </cell>
          <cell r="BF1337">
            <v>-20057870.370000001</v>
          </cell>
          <cell r="BG1337">
            <v>0</v>
          </cell>
          <cell r="BH1337">
            <v>779</v>
          </cell>
          <cell r="BI1337">
            <v>283332068.72000003</v>
          </cell>
          <cell r="BJ1337">
            <v>-867129821.13999999</v>
          </cell>
        </row>
        <row r="1338">
          <cell r="A1338" t="str">
            <v>********  Net Income After Taxes</v>
          </cell>
          <cell r="C1338">
            <v>-288672648.85000002</v>
          </cell>
          <cell r="D1338">
            <v>-457770397.89999998</v>
          </cell>
          <cell r="E1338">
            <v>-153095.34</v>
          </cell>
          <cell r="F1338">
            <v>-457923493.24000001</v>
          </cell>
          <cell r="G1338">
            <v>-257533688.84999999</v>
          </cell>
          <cell r="H1338">
            <v>-942608.15</v>
          </cell>
          <cell r="I1338">
            <v>0</v>
          </cell>
          <cell r="J1338">
            <v>-1785.19</v>
          </cell>
          <cell r="K1338">
            <v>-258478082.19</v>
          </cell>
          <cell r="L1338">
            <v>0</v>
          </cell>
          <cell r="M1338">
            <v>79.260000000000005</v>
          </cell>
          <cell r="N1338">
            <v>79.260000000000005</v>
          </cell>
          <cell r="O1338">
            <v>-7040470.96</v>
          </cell>
          <cell r="P1338">
            <v>373538.83</v>
          </cell>
          <cell r="Q1338">
            <v>0.01</v>
          </cell>
          <cell r="R1338">
            <v>-17311160.190000001</v>
          </cell>
          <cell r="S1338">
            <v>0</v>
          </cell>
          <cell r="T1338">
            <v>779</v>
          </cell>
          <cell r="U1338">
            <v>283332068.72000003</v>
          </cell>
          <cell r="V1338">
            <v>-745719389.61000001</v>
          </cell>
          <cell r="W1338">
            <v>0</v>
          </cell>
          <cell r="X1338">
            <v>0</v>
          </cell>
          <cell r="Y1338">
            <v>0</v>
          </cell>
          <cell r="Z1338">
            <v>0</v>
          </cell>
          <cell r="AA1338">
            <v>0</v>
          </cell>
          <cell r="AB1338">
            <v>0</v>
          </cell>
          <cell r="AC1338">
            <v>0</v>
          </cell>
          <cell r="AD1338">
            <v>0</v>
          </cell>
          <cell r="AE1338">
            <v>0</v>
          </cell>
          <cell r="AF1338">
            <v>0</v>
          </cell>
          <cell r="AG1338">
            <v>0</v>
          </cell>
          <cell r="AH1338">
            <v>0</v>
          </cell>
          <cell r="AI1338">
            <v>0</v>
          </cell>
          <cell r="AJ1338">
            <v>0</v>
          </cell>
          <cell r="AK1338">
            <v>0</v>
          </cell>
          <cell r="AL1338">
            <v>0</v>
          </cell>
          <cell r="AM1338">
            <v>0</v>
          </cell>
          <cell r="AN1338">
            <v>0</v>
          </cell>
          <cell r="AO1338">
            <v>0</v>
          </cell>
          <cell r="AP1338">
            <v>0</v>
          </cell>
          <cell r="AQ1338">
            <v>-288672648.85000002</v>
          </cell>
          <cell r="AR1338">
            <v>-457770397.89999998</v>
          </cell>
          <cell r="AS1338">
            <v>-153095.34</v>
          </cell>
          <cell r="AT1338">
            <v>-457923493.24000001</v>
          </cell>
          <cell r="AU1338">
            <v>-257533688.84999999</v>
          </cell>
          <cell r="AV1338">
            <v>-942608.15</v>
          </cell>
          <cell r="AW1338">
            <v>0</v>
          </cell>
          <cell r="AX1338">
            <v>-1785.19</v>
          </cell>
          <cell r="AY1338">
            <v>-258478082.19</v>
          </cell>
          <cell r="AZ1338">
            <v>0</v>
          </cell>
          <cell r="BA1338">
            <v>79.260000000000005</v>
          </cell>
          <cell r="BB1338">
            <v>79.260000000000005</v>
          </cell>
          <cell r="BC1338">
            <v>-7040470.96</v>
          </cell>
          <cell r="BD1338">
            <v>373538.83</v>
          </cell>
          <cell r="BE1338">
            <v>0.01</v>
          </cell>
          <cell r="BF1338">
            <v>-17311160.190000001</v>
          </cell>
          <cell r="BG1338">
            <v>0</v>
          </cell>
          <cell r="BH1338">
            <v>779</v>
          </cell>
          <cell r="BI1338">
            <v>283332068.72000003</v>
          </cell>
          <cell r="BJ1338">
            <v>-745719389.61000001</v>
          </cell>
        </row>
        <row r="1339">
          <cell r="A1339" t="str">
            <v>********* Comprehensive Income</v>
          </cell>
          <cell r="C1339">
            <v>-288672648.85000002</v>
          </cell>
          <cell r="D1339">
            <v>-457939456.82999998</v>
          </cell>
          <cell r="E1339">
            <v>-153095.34</v>
          </cell>
          <cell r="F1339">
            <v>-458092552.17000002</v>
          </cell>
          <cell r="G1339">
            <v>-257626410.15000001</v>
          </cell>
          <cell r="H1339">
            <v>-942608.15</v>
          </cell>
          <cell r="I1339">
            <v>0</v>
          </cell>
          <cell r="J1339">
            <v>-1785.19</v>
          </cell>
          <cell r="K1339">
            <v>-258570803.49000001</v>
          </cell>
          <cell r="L1339">
            <v>0</v>
          </cell>
          <cell r="M1339">
            <v>79.260000000000005</v>
          </cell>
          <cell r="N1339">
            <v>79.260000000000005</v>
          </cell>
          <cell r="O1339">
            <v>-7040470.96</v>
          </cell>
          <cell r="P1339">
            <v>373538.83</v>
          </cell>
          <cell r="Q1339">
            <v>-12379.54</v>
          </cell>
          <cell r="R1339">
            <v>-17311160.190000001</v>
          </cell>
          <cell r="S1339">
            <v>0</v>
          </cell>
          <cell r="T1339">
            <v>779</v>
          </cell>
          <cell r="U1339">
            <v>283332068.72000003</v>
          </cell>
          <cell r="V1339">
            <v>-745993549.38999999</v>
          </cell>
          <cell r="W1339">
            <v>0</v>
          </cell>
          <cell r="X1339">
            <v>0</v>
          </cell>
          <cell r="Y1339">
            <v>0</v>
          </cell>
          <cell r="Z1339">
            <v>0</v>
          </cell>
          <cell r="AA1339">
            <v>0</v>
          </cell>
          <cell r="AB1339">
            <v>0</v>
          </cell>
          <cell r="AC1339">
            <v>0</v>
          </cell>
          <cell r="AD1339">
            <v>0</v>
          </cell>
          <cell r="AE1339">
            <v>0</v>
          </cell>
          <cell r="AF1339">
            <v>0</v>
          </cell>
          <cell r="AG1339">
            <v>0</v>
          </cell>
          <cell r="AH1339">
            <v>0</v>
          </cell>
          <cell r="AI1339">
            <v>0</v>
          </cell>
          <cell r="AJ1339">
            <v>0</v>
          </cell>
          <cell r="AK1339">
            <v>0</v>
          </cell>
          <cell r="AL1339">
            <v>0</v>
          </cell>
          <cell r="AM1339">
            <v>0</v>
          </cell>
          <cell r="AN1339">
            <v>0</v>
          </cell>
          <cell r="AO1339">
            <v>0</v>
          </cell>
          <cell r="AP1339">
            <v>0</v>
          </cell>
          <cell r="AQ1339">
            <v>-288672648.85000002</v>
          </cell>
          <cell r="AR1339">
            <v>-457939456.82999998</v>
          </cell>
          <cell r="AS1339">
            <v>-153095.34</v>
          </cell>
          <cell r="AT1339">
            <v>-458092552.17000002</v>
          </cell>
          <cell r="AU1339">
            <v>-257626410.15000001</v>
          </cell>
          <cell r="AV1339">
            <v>-942608.15</v>
          </cell>
          <cell r="AW1339">
            <v>0</v>
          </cell>
          <cell r="AX1339">
            <v>-1785.19</v>
          </cell>
          <cell r="AY1339">
            <v>-258570803.49000001</v>
          </cell>
          <cell r="AZ1339">
            <v>0</v>
          </cell>
          <cell r="BA1339">
            <v>79.260000000000005</v>
          </cell>
          <cell r="BB1339">
            <v>79.260000000000005</v>
          </cell>
          <cell r="BC1339">
            <v>-7040470.96</v>
          </cell>
          <cell r="BD1339">
            <v>373538.83</v>
          </cell>
          <cell r="BE1339">
            <v>-12379.54</v>
          </cell>
          <cell r="BF1339">
            <v>-17311160.190000001</v>
          </cell>
          <cell r="BG1339">
            <v>0</v>
          </cell>
          <cell r="BH1339">
            <v>779</v>
          </cell>
          <cell r="BI1339">
            <v>283332068.72000003</v>
          </cell>
          <cell r="BJ1339">
            <v>-745993549.38999999</v>
          </cell>
        </row>
      </sheetData>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Information Sheet"/>
      <sheetName val="3. Rate Class Selection"/>
      <sheetName val="4. Growth Factor - NUM_CALC1"/>
      <sheetName val="5. Growth Factor - NUM_CALC2"/>
      <sheetName val="6. Rev_Requ_Check"/>
      <sheetName val="7. Growth Factor - DEN_CALC1"/>
      <sheetName val="8. Revenue Proportions"/>
      <sheetName val="9. Threshold Test"/>
      <sheetName val="10b. Proposed ACM ICM Projects"/>
      <sheetName val="11. Incremental Capital Adj."/>
      <sheetName val="12. Opt 1-Rate Rider Calc F &amp; 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16">
          <cell r="E16">
            <v>1.6E-2</v>
          </cell>
        </row>
        <row r="20">
          <cell r="E20">
            <v>2.1079322167218972E-3</v>
          </cell>
        </row>
        <row r="49">
          <cell r="E49">
            <v>610456833.28499997</v>
          </cell>
        </row>
        <row r="51">
          <cell r="E51">
            <v>28721695</v>
          </cell>
        </row>
      </sheetData>
      <sheetData sheetId="8" refreshError="1"/>
      <sheetData sheetId="9" refreshError="1"/>
      <sheetData sheetId="10"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s"/>
      <sheetName val="Review 1"/>
      <sheetName val="summary8902"/>
      <sheetName val="summary02 (scratch)"/>
      <sheetName val="panel"/>
      <sheetName val="Retirements 40"/>
      <sheetName val="TWA40 0211"/>
      <sheetName val="TWA40 02"/>
      <sheetName val="TWA40 89"/>
      <sheetName val="plant8911"/>
      <sheetName val="data0211"/>
      <sheetName val="PEG_ Gross Plant"/>
      <sheetName val="PEG_Accumulated Amortization"/>
      <sheetName val="2011 data "/>
      <sheetName val="2010 data"/>
      <sheetName val="2009 data"/>
      <sheetName val="2008 data"/>
      <sheetName val="2007 data"/>
      <sheetName val="2006 data"/>
      <sheetName val="2005 data"/>
      <sheetName val="2004 data"/>
      <sheetName val="2003 data"/>
      <sheetName val="2002 data"/>
      <sheetName val="2001 data"/>
      <sheetName val="2000 data"/>
      <sheetName val="OEB 2001 Electricity Distributo"/>
      <sheetName val="OEB 2001 Electricity Distri (2)"/>
      <sheetName val="OEB 2000 Electricity Distributo"/>
      <sheetName val="OEB 2000 Electricity Distri (2)"/>
      <sheetName val="Cost per Customer"/>
      <sheetName val="Labor Price index CANSIM table"/>
      <sheetName val="GDP-IPI 2002-2006"/>
      <sheetName val="GDP-IPI 2007-2011"/>
      <sheetName val="Definition of Terms"/>
    </sheetNames>
    <sheetDataSet>
      <sheetData sheetId="0" refreshError="1"/>
      <sheetData sheetId="1" refreshError="1"/>
      <sheetData sheetId="2" refreshError="1"/>
      <sheetData sheetId="3" refreshError="1"/>
      <sheetData sheetId="4" refreshError="1"/>
      <sheetData sheetId="5">
        <row r="93">
          <cell r="M93">
            <v>95.5</v>
          </cell>
        </row>
      </sheetData>
      <sheetData sheetId="6">
        <row r="106">
          <cell r="W106">
            <v>91.329146341463414</v>
          </cell>
        </row>
      </sheetData>
      <sheetData sheetId="7">
        <row r="108">
          <cell r="M108">
            <v>91.329146341463414</v>
          </cell>
        </row>
      </sheetData>
      <sheetData sheetId="8">
        <row r="95">
          <cell r="M95">
            <v>51.164212860310414</v>
          </cell>
        </row>
      </sheetData>
      <sheetData sheetId="9">
        <row r="2">
          <cell r="B2">
            <v>0</v>
          </cell>
        </row>
      </sheetData>
      <sheetData sheetId="10">
        <row r="7">
          <cell r="E7" t="str">
            <v>PTOT</v>
          </cell>
        </row>
      </sheetData>
      <sheetData sheetId="11">
        <row r="8">
          <cell r="C8" t="str">
            <v>Row Reference</v>
          </cell>
          <cell r="D8" t="str">
            <v>Year</v>
          </cell>
          <cell r="E8" t="str">
            <v>Amalgamated Company Name</v>
          </cell>
          <cell r="F8" t="str">
            <v>Total PPE without CWIP</v>
          </cell>
          <cell r="G8" t="str">
            <v>Total Accumulated Depreciation</v>
          </cell>
          <cell r="H8" t="str">
            <v>Net Plant</v>
          </cell>
        </row>
        <row r="9">
          <cell r="C9">
            <v>1</v>
          </cell>
          <cell r="D9">
            <v>1989</v>
          </cell>
          <cell r="E9" t="str">
            <v>POWERSTREAM INC.</v>
          </cell>
          <cell r="F9">
            <v>213210</v>
          </cell>
          <cell r="G9">
            <v>-73704</v>
          </cell>
          <cell r="H9">
            <v>139506</v>
          </cell>
        </row>
        <row r="10">
          <cell r="C10">
            <v>2</v>
          </cell>
          <cell r="D10">
            <v>1989</v>
          </cell>
          <cell r="E10" t="str">
            <v>POWERSTREAM INC.</v>
          </cell>
          <cell r="F10">
            <v>3133191</v>
          </cell>
          <cell r="G10">
            <v>-1121309</v>
          </cell>
          <cell r="H10">
            <v>2011882</v>
          </cell>
        </row>
        <row r="11">
          <cell r="C11">
            <v>3</v>
          </cell>
          <cell r="D11">
            <v>1989</v>
          </cell>
          <cell r="E11" t="str">
            <v>BLUEWATER POWER DISTRIBUTION CORPORATION</v>
          </cell>
          <cell r="F11">
            <v>260525</v>
          </cell>
          <cell r="G11">
            <v>-91268</v>
          </cell>
          <cell r="H11">
            <v>169257</v>
          </cell>
        </row>
        <row r="12">
          <cell r="C12">
            <v>4</v>
          </cell>
          <cell r="D12">
            <v>1989</v>
          </cell>
          <cell r="E12" t="str">
            <v>BLUEWATER POWER DISTRIBUTION CORPORATION</v>
          </cell>
          <cell r="F12">
            <v>191363</v>
          </cell>
          <cell r="G12">
            <v>-121745</v>
          </cell>
          <cell r="H12">
            <v>69618</v>
          </cell>
        </row>
        <row r="13">
          <cell r="C13">
            <v>5</v>
          </cell>
          <cell r="D13">
            <v>1989</v>
          </cell>
          <cell r="E13" t="str">
            <v>BLUEWATER POWER DISTRIBUTION CORPORATION</v>
          </cell>
          <cell r="F13">
            <v>568854</v>
          </cell>
          <cell r="G13">
            <v>-263249</v>
          </cell>
          <cell r="H13">
            <v>305605</v>
          </cell>
        </row>
        <row r="14">
          <cell r="C14">
            <v>6</v>
          </cell>
          <cell r="D14">
            <v>1989</v>
          </cell>
          <cell r="E14" t="str">
            <v>BLUEWATER POWER DISTRIBUTION CORPORATION</v>
          </cell>
          <cell r="F14">
            <v>2647523</v>
          </cell>
          <cell r="G14">
            <v>-1132679</v>
          </cell>
          <cell r="H14">
            <v>1514844</v>
          </cell>
        </row>
        <row r="15">
          <cell r="C15">
            <v>7</v>
          </cell>
          <cell r="D15">
            <v>1989</v>
          </cell>
          <cell r="E15" t="str">
            <v>BLUEWATER POWER DISTRIBUTION CORPORATION</v>
          </cell>
          <cell r="F15">
            <v>861737</v>
          </cell>
          <cell r="G15">
            <v>-387652</v>
          </cell>
          <cell r="H15">
            <v>474085</v>
          </cell>
        </row>
        <row r="16">
          <cell r="C16">
            <v>8</v>
          </cell>
          <cell r="D16">
            <v>1989</v>
          </cell>
          <cell r="E16" t="str">
            <v>COOPERATIVE HYDRO EMBRUN INC.</v>
          </cell>
          <cell r="F16">
            <v>1841466</v>
          </cell>
          <cell r="G16">
            <v>-385342</v>
          </cell>
          <cell r="H16">
            <v>1456124</v>
          </cell>
        </row>
        <row r="17">
          <cell r="C17">
            <v>9</v>
          </cell>
          <cell r="D17">
            <v>1989</v>
          </cell>
          <cell r="E17" t="str">
            <v>ENERSOURCE HYDRO MISSISSAUGA INC.</v>
          </cell>
          <cell r="F17">
            <v>223978110</v>
          </cell>
          <cell r="G17">
            <v>-67068512</v>
          </cell>
          <cell r="H17">
            <v>156909598</v>
          </cell>
        </row>
        <row r="18">
          <cell r="C18">
            <v>10</v>
          </cell>
          <cell r="D18">
            <v>1989</v>
          </cell>
          <cell r="E18" t="str">
            <v>ERIE THAMES POWERLINES CORPORATION</v>
          </cell>
          <cell r="F18">
            <v>877567</v>
          </cell>
          <cell r="G18">
            <v>-386885</v>
          </cell>
          <cell r="H18">
            <v>490682</v>
          </cell>
        </row>
        <row r="19">
          <cell r="C19">
            <v>11</v>
          </cell>
          <cell r="D19">
            <v>1989</v>
          </cell>
          <cell r="E19" t="str">
            <v>ERIE THAMES POWERLINES CORPORATION</v>
          </cell>
          <cell r="F19">
            <v>4652200</v>
          </cell>
          <cell r="G19">
            <v>-2039121</v>
          </cell>
          <cell r="H19">
            <v>2613079</v>
          </cell>
        </row>
        <row r="20">
          <cell r="C20">
            <v>12</v>
          </cell>
          <cell r="D20">
            <v>1989</v>
          </cell>
          <cell r="E20" t="str">
            <v>ERIE THAMES POWERLINES CORPORATION</v>
          </cell>
          <cell r="F20">
            <v>1260145</v>
          </cell>
          <cell r="G20">
            <v>-549918</v>
          </cell>
          <cell r="H20">
            <v>710227</v>
          </cell>
        </row>
        <row r="21">
          <cell r="C21">
            <v>13</v>
          </cell>
          <cell r="D21">
            <v>1989</v>
          </cell>
          <cell r="E21" t="str">
            <v>ERIE THAMES POWERLINES CORPORATION</v>
          </cell>
          <cell r="F21">
            <v>349401</v>
          </cell>
          <cell r="G21">
            <v>-172270</v>
          </cell>
          <cell r="H21">
            <v>177131</v>
          </cell>
        </row>
        <row r="22">
          <cell r="C22">
            <v>14</v>
          </cell>
          <cell r="D22">
            <v>1989</v>
          </cell>
          <cell r="E22" t="str">
            <v>ERIE THAMES POWERLINES CORPORATION</v>
          </cell>
          <cell r="F22">
            <v>1001624</v>
          </cell>
          <cell r="G22">
            <v>-453472</v>
          </cell>
          <cell r="H22">
            <v>548152</v>
          </cell>
        </row>
        <row r="23">
          <cell r="C23">
            <v>15</v>
          </cell>
          <cell r="D23">
            <v>1989</v>
          </cell>
          <cell r="E23" t="str">
            <v>FESTIVAL HYDRO INC.</v>
          </cell>
          <cell r="F23">
            <v>312933</v>
          </cell>
          <cell r="G23">
            <v>-146263</v>
          </cell>
          <cell r="H23">
            <v>166670</v>
          </cell>
        </row>
        <row r="24">
          <cell r="C24">
            <v>16</v>
          </cell>
          <cell r="D24">
            <v>1989</v>
          </cell>
          <cell r="E24" t="str">
            <v>FESTIVAL HYDRO INC.</v>
          </cell>
          <cell r="F24">
            <v>108685</v>
          </cell>
          <cell r="G24">
            <v>-59299</v>
          </cell>
          <cell r="H24">
            <v>49386</v>
          </cell>
        </row>
        <row r="25">
          <cell r="C25">
            <v>17</v>
          </cell>
          <cell r="D25">
            <v>1989</v>
          </cell>
          <cell r="E25" t="str">
            <v>FESTIVAL HYDRO INC.</v>
          </cell>
          <cell r="F25">
            <v>523943</v>
          </cell>
          <cell r="G25">
            <v>-309641</v>
          </cell>
          <cell r="H25">
            <v>214302</v>
          </cell>
        </row>
        <row r="26">
          <cell r="C26">
            <v>18</v>
          </cell>
          <cell r="D26">
            <v>1989</v>
          </cell>
          <cell r="E26" t="str">
            <v>FESTIVAL HYDRO INC.</v>
          </cell>
          <cell r="F26">
            <v>1003727</v>
          </cell>
          <cell r="G26">
            <v>-445164</v>
          </cell>
          <cell r="H26">
            <v>558563</v>
          </cell>
        </row>
        <row r="27">
          <cell r="C27">
            <v>19</v>
          </cell>
          <cell r="D27">
            <v>1989</v>
          </cell>
          <cell r="E27" t="str">
            <v>FESTIVAL HYDRO INC.</v>
          </cell>
          <cell r="F27">
            <v>2595489</v>
          </cell>
          <cell r="G27">
            <v>-1348894</v>
          </cell>
          <cell r="H27">
            <v>1246595</v>
          </cell>
        </row>
        <row r="28">
          <cell r="C28">
            <v>20</v>
          </cell>
          <cell r="D28">
            <v>1989</v>
          </cell>
          <cell r="E28" t="str">
            <v>FESTIVAL HYDRO INC.</v>
          </cell>
          <cell r="F28">
            <v>408941</v>
          </cell>
          <cell r="G28">
            <v>-185982</v>
          </cell>
          <cell r="H28">
            <v>222959</v>
          </cell>
        </row>
        <row r="29">
          <cell r="C29">
            <v>21</v>
          </cell>
          <cell r="D29">
            <v>1989</v>
          </cell>
          <cell r="E29" t="str">
            <v>GEORGIAN BAY ENERGY INC.</v>
          </cell>
          <cell r="F29">
            <v>136406</v>
          </cell>
          <cell r="G29">
            <v>-68232</v>
          </cell>
          <cell r="H29">
            <v>68174</v>
          </cell>
        </row>
        <row r="30">
          <cell r="C30">
            <v>22</v>
          </cell>
          <cell r="D30">
            <v>1989</v>
          </cell>
          <cell r="E30" t="str">
            <v>GREATER SUDBURY HYDRO INC.</v>
          </cell>
          <cell r="F30">
            <v>1699002</v>
          </cell>
          <cell r="G30">
            <v>-682845</v>
          </cell>
          <cell r="H30">
            <v>1016157</v>
          </cell>
        </row>
        <row r="31">
          <cell r="C31">
            <v>23</v>
          </cell>
          <cell r="D31">
            <v>1989</v>
          </cell>
          <cell r="E31" t="str">
            <v>GREATER SUDBURY HYDRO INC.</v>
          </cell>
          <cell r="F31">
            <v>579077</v>
          </cell>
          <cell r="G31">
            <v>-248195</v>
          </cell>
          <cell r="H31">
            <v>330882</v>
          </cell>
        </row>
        <row r="32">
          <cell r="C32">
            <v>24</v>
          </cell>
          <cell r="D32">
            <v>1989</v>
          </cell>
          <cell r="E32" t="str">
            <v>GUELPH HYDRO ELECTRIC SYSTEMS INC.</v>
          </cell>
          <cell r="F32">
            <v>420588</v>
          </cell>
          <cell r="G32">
            <v>-200995</v>
          </cell>
          <cell r="H32">
            <v>219593</v>
          </cell>
        </row>
        <row r="33">
          <cell r="C33">
            <v>25</v>
          </cell>
          <cell r="D33">
            <v>1989</v>
          </cell>
          <cell r="E33" t="str">
            <v>HALDIMAND COUNTY HYDRO INC.</v>
          </cell>
          <cell r="F33">
            <v>3469013</v>
          </cell>
          <cell r="G33">
            <v>-1150278</v>
          </cell>
          <cell r="H33">
            <v>2318735</v>
          </cell>
        </row>
        <row r="34">
          <cell r="C34">
            <v>26</v>
          </cell>
          <cell r="D34">
            <v>1989</v>
          </cell>
          <cell r="E34" t="str">
            <v>HALDIMAND COUNTY HYDRO INC.</v>
          </cell>
          <cell r="F34">
            <v>3948547</v>
          </cell>
          <cell r="G34">
            <v>-1630597</v>
          </cell>
          <cell r="H34">
            <v>2317950</v>
          </cell>
        </row>
        <row r="35">
          <cell r="C35">
            <v>27</v>
          </cell>
          <cell r="D35">
            <v>1989</v>
          </cell>
          <cell r="E35" t="str">
            <v>HORIZON UTILITIES CORPORATION</v>
          </cell>
          <cell r="F35">
            <v>9046453</v>
          </cell>
          <cell r="G35">
            <v>-4278848</v>
          </cell>
          <cell r="H35">
            <v>4767605</v>
          </cell>
        </row>
        <row r="36">
          <cell r="C36">
            <v>28</v>
          </cell>
          <cell r="D36">
            <v>1989</v>
          </cell>
          <cell r="E36" t="str">
            <v>HORIZON UTILITIES CORPORATION</v>
          </cell>
          <cell r="F36">
            <v>1050295</v>
          </cell>
          <cell r="G36">
            <v>-516464</v>
          </cell>
          <cell r="H36">
            <v>533831</v>
          </cell>
        </row>
        <row r="37">
          <cell r="C37">
            <v>29</v>
          </cell>
          <cell r="D37">
            <v>1989</v>
          </cell>
          <cell r="E37" t="str">
            <v>HORIZON UTILITIES CORPORATION</v>
          </cell>
          <cell r="F37">
            <v>23133118</v>
          </cell>
          <cell r="G37">
            <v>-7240214</v>
          </cell>
          <cell r="H37">
            <v>15892904</v>
          </cell>
        </row>
        <row r="38">
          <cell r="C38">
            <v>30</v>
          </cell>
          <cell r="D38">
            <v>1989</v>
          </cell>
          <cell r="E38" t="str">
            <v>HORIZON UTILITIES CORPORATION</v>
          </cell>
          <cell r="F38">
            <v>129116661</v>
          </cell>
          <cell r="G38">
            <v>-42287142</v>
          </cell>
          <cell r="H38">
            <v>86829519</v>
          </cell>
        </row>
        <row r="39">
          <cell r="C39">
            <v>31</v>
          </cell>
          <cell r="D39">
            <v>1989</v>
          </cell>
          <cell r="E39" t="str">
            <v>HORIZON UTILITIES CORPORATION</v>
          </cell>
          <cell r="F39">
            <v>53073888</v>
          </cell>
          <cell r="G39">
            <v>-21991627</v>
          </cell>
          <cell r="H39">
            <v>31082261</v>
          </cell>
        </row>
        <row r="40">
          <cell r="C40">
            <v>32</v>
          </cell>
          <cell r="D40">
            <v>1989</v>
          </cell>
          <cell r="E40" t="str">
            <v>HYDRO ONE NETWORKS INC.</v>
          </cell>
          <cell r="F40">
            <v>246876</v>
          </cell>
          <cell r="G40">
            <v>-109404</v>
          </cell>
          <cell r="H40">
            <v>137472</v>
          </cell>
        </row>
        <row r="41">
          <cell r="C41">
            <v>33</v>
          </cell>
          <cell r="D41">
            <v>1989</v>
          </cell>
          <cell r="E41" t="str">
            <v>HYDRO ONE NETWORKS INC.</v>
          </cell>
          <cell r="F41">
            <v>60055</v>
          </cell>
          <cell r="G41">
            <v>-15484</v>
          </cell>
          <cell r="H41">
            <v>44571</v>
          </cell>
        </row>
        <row r="42">
          <cell r="C42">
            <v>34</v>
          </cell>
          <cell r="D42">
            <v>1989</v>
          </cell>
          <cell r="E42" t="str">
            <v>HYDRO ONE NETWORKS INC.</v>
          </cell>
          <cell r="F42">
            <v>3161851</v>
          </cell>
          <cell r="G42">
            <v>-1491812</v>
          </cell>
          <cell r="H42">
            <v>1670039</v>
          </cell>
        </row>
        <row r="43">
          <cell r="C43">
            <v>35</v>
          </cell>
          <cell r="D43">
            <v>1989</v>
          </cell>
          <cell r="E43" t="str">
            <v>HYDRO ONE NETWORKS INC.</v>
          </cell>
          <cell r="F43">
            <v>305552</v>
          </cell>
          <cell r="G43">
            <v>-180929</v>
          </cell>
          <cell r="H43">
            <v>124623</v>
          </cell>
        </row>
        <row r="44">
          <cell r="C44">
            <v>36</v>
          </cell>
          <cell r="D44">
            <v>1989</v>
          </cell>
          <cell r="E44" t="str">
            <v>HYDRO ONE NETWORKS INC.</v>
          </cell>
          <cell r="F44">
            <v>663243</v>
          </cell>
          <cell r="G44">
            <v>-253194</v>
          </cell>
          <cell r="H44">
            <v>410049</v>
          </cell>
        </row>
        <row r="45">
          <cell r="C45">
            <v>37</v>
          </cell>
          <cell r="D45">
            <v>1989</v>
          </cell>
          <cell r="E45" t="str">
            <v>HYDRO ONE NETWORKS INC.</v>
          </cell>
          <cell r="F45">
            <v>332694</v>
          </cell>
          <cell r="G45">
            <v>-104689</v>
          </cell>
          <cell r="H45">
            <v>228005</v>
          </cell>
        </row>
        <row r="46">
          <cell r="C46">
            <v>38</v>
          </cell>
          <cell r="D46">
            <v>1989</v>
          </cell>
          <cell r="E46" t="str">
            <v>HYDRO ONE NETWORKS INC.</v>
          </cell>
          <cell r="F46">
            <v>1392939</v>
          </cell>
          <cell r="G46">
            <v>-578177</v>
          </cell>
          <cell r="H46">
            <v>814762</v>
          </cell>
        </row>
        <row r="47">
          <cell r="C47">
            <v>39</v>
          </cell>
          <cell r="D47">
            <v>1989</v>
          </cell>
          <cell r="E47" t="str">
            <v>HYDRO ONE NETWORKS INC.</v>
          </cell>
          <cell r="F47">
            <v>2028021</v>
          </cell>
          <cell r="G47">
            <v>-693361</v>
          </cell>
          <cell r="H47">
            <v>1334660</v>
          </cell>
        </row>
        <row r="48">
          <cell r="C48">
            <v>40</v>
          </cell>
          <cell r="D48">
            <v>1989</v>
          </cell>
          <cell r="E48" t="str">
            <v>HYDRO ONE NETWORKS INC.</v>
          </cell>
          <cell r="F48">
            <v>10347414</v>
          </cell>
          <cell r="G48">
            <v>-4246352</v>
          </cell>
          <cell r="H48">
            <v>6101062</v>
          </cell>
        </row>
        <row r="49">
          <cell r="C49">
            <v>41</v>
          </cell>
          <cell r="D49">
            <v>1989</v>
          </cell>
          <cell r="E49" t="str">
            <v>HYDRO ONE NETWORKS INC.</v>
          </cell>
          <cell r="F49">
            <v>4422742</v>
          </cell>
          <cell r="G49">
            <v>-1535489</v>
          </cell>
          <cell r="H49">
            <v>2887253</v>
          </cell>
        </row>
        <row r="50">
          <cell r="C50">
            <v>42</v>
          </cell>
          <cell r="D50">
            <v>1989</v>
          </cell>
          <cell r="E50" t="str">
            <v>HYDRO ONE NETWORKS INC.</v>
          </cell>
          <cell r="F50">
            <v>513559</v>
          </cell>
          <cell r="G50">
            <v>-196194</v>
          </cell>
          <cell r="H50">
            <v>317365</v>
          </cell>
        </row>
        <row r="51">
          <cell r="C51">
            <v>43</v>
          </cell>
          <cell r="D51">
            <v>1989</v>
          </cell>
          <cell r="E51" t="str">
            <v>HYDRO ONE NETWORKS INC.</v>
          </cell>
          <cell r="F51">
            <v>817579</v>
          </cell>
          <cell r="G51">
            <v>-403928</v>
          </cell>
          <cell r="H51">
            <v>413651</v>
          </cell>
        </row>
        <row r="52">
          <cell r="C52">
            <v>44</v>
          </cell>
          <cell r="D52">
            <v>1989</v>
          </cell>
          <cell r="E52" t="str">
            <v>HYDRO ONE NETWORKS INC.</v>
          </cell>
          <cell r="F52">
            <v>401209</v>
          </cell>
          <cell r="G52">
            <v>-188720</v>
          </cell>
          <cell r="H52">
            <v>212489</v>
          </cell>
        </row>
        <row r="53">
          <cell r="C53">
            <v>45</v>
          </cell>
          <cell r="D53">
            <v>1989</v>
          </cell>
          <cell r="E53" t="str">
            <v>HYDRO ONE NETWORKS INC.</v>
          </cell>
          <cell r="F53">
            <v>4156737</v>
          </cell>
          <cell r="G53">
            <v>-1728723</v>
          </cell>
          <cell r="H53">
            <v>2428014</v>
          </cell>
        </row>
        <row r="54">
          <cell r="C54">
            <v>46</v>
          </cell>
          <cell r="D54">
            <v>1989</v>
          </cell>
          <cell r="E54" t="str">
            <v>HYDRO ONE NETWORKS INC.</v>
          </cell>
          <cell r="F54">
            <v>373787</v>
          </cell>
          <cell r="G54">
            <v>-155517</v>
          </cell>
          <cell r="H54">
            <v>218270</v>
          </cell>
        </row>
        <row r="55">
          <cell r="C55">
            <v>47</v>
          </cell>
          <cell r="D55">
            <v>1989</v>
          </cell>
          <cell r="E55" t="str">
            <v>HYDRO ONE NETWORKS INC.</v>
          </cell>
          <cell r="F55">
            <v>2691770</v>
          </cell>
          <cell r="G55">
            <v>-1451968</v>
          </cell>
          <cell r="H55">
            <v>1239802</v>
          </cell>
        </row>
        <row r="56">
          <cell r="C56">
            <v>48</v>
          </cell>
          <cell r="D56">
            <v>1989</v>
          </cell>
          <cell r="E56" t="str">
            <v>HYDRO ONE NETWORKS INC.</v>
          </cell>
          <cell r="F56">
            <v>678346</v>
          </cell>
          <cell r="G56">
            <v>-375682</v>
          </cell>
          <cell r="H56">
            <v>302664</v>
          </cell>
        </row>
        <row r="57">
          <cell r="C57">
            <v>49</v>
          </cell>
          <cell r="D57">
            <v>1989</v>
          </cell>
          <cell r="E57" t="str">
            <v>HYDRO ONE NETWORKS INC.</v>
          </cell>
          <cell r="F57">
            <v>604580</v>
          </cell>
          <cell r="G57">
            <v>-231591</v>
          </cell>
          <cell r="H57">
            <v>372989</v>
          </cell>
        </row>
        <row r="58">
          <cell r="C58">
            <v>50</v>
          </cell>
          <cell r="D58">
            <v>1989</v>
          </cell>
          <cell r="E58" t="str">
            <v>HYDRO ONE NETWORKS INC.</v>
          </cell>
          <cell r="F58">
            <v>1287025</v>
          </cell>
          <cell r="G58">
            <v>-579961</v>
          </cell>
          <cell r="H58">
            <v>707064</v>
          </cell>
        </row>
        <row r="59">
          <cell r="C59">
            <v>51</v>
          </cell>
          <cell r="D59">
            <v>1989</v>
          </cell>
          <cell r="E59" t="str">
            <v>HYDRO ONE NETWORKS INC.</v>
          </cell>
          <cell r="F59">
            <v>1626706</v>
          </cell>
          <cell r="G59">
            <v>-439438</v>
          </cell>
          <cell r="H59">
            <v>1187268</v>
          </cell>
        </row>
        <row r="60">
          <cell r="C60">
            <v>52</v>
          </cell>
          <cell r="D60">
            <v>1989</v>
          </cell>
          <cell r="E60" t="str">
            <v>HYDRO ONE NETWORKS INC.</v>
          </cell>
          <cell r="F60">
            <v>789297</v>
          </cell>
          <cell r="G60">
            <v>-360326</v>
          </cell>
          <cell r="H60">
            <v>428971</v>
          </cell>
        </row>
        <row r="61">
          <cell r="C61">
            <v>53</v>
          </cell>
          <cell r="D61">
            <v>1989</v>
          </cell>
          <cell r="E61" t="str">
            <v>HYDRO ONE NETWORKS INC.</v>
          </cell>
          <cell r="F61">
            <v>1278790</v>
          </cell>
          <cell r="G61">
            <v>-587083</v>
          </cell>
          <cell r="H61">
            <v>691707</v>
          </cell>
        </row>
        <row r="62">
          <cell r="C62">
            <v>54</v>
          </cell>
          <cell r="D62">
            <v>1989</v>
          </cell>
          <cell r="E62" t="str">
            <v>HYDRO ONE NETWORKS INC.</v>
          </cell>
          <cell r="F62">
            <v>1415428</v>
          </cell>
          <cell r="G62">
            <v>-560686</v>
          </cell>
          <cell r="H62">
            <v>854742</v>
          </cell>
        </row>
        <row r="63">
          <cell r="C63">
            <v>55</v>
          </cell>
          <cell r="D63">
            <v>1989</v>
          </cell>
          <cell r="E63" t="str">
            <v>HYDRO ONE NETWORKS INC.</v>
          </cell>
          <cell r="F63">
            <v>839229</v>
          </cell>
          <cell r="G63">
            <v>-367594</v>
          </cell>
          <cell r="H63">
            <v>471635</v>
          </cell>
        </row>
        <row r="64">
          <cell r="C64">
            <v>56</v>
          </cell>
          <cell r="D64">
            <v>1989</v>
          </cell>
          <cell r="E64" t="str">
            <v>HYDRO ONE NETWORKS INC.</v>
          </cell>
          <cell r="F64">
            <v>1173241</v>
          </cell>
          <cell r="G64">
            <v>-376435</v>
          </cell>
          <cell r="H64">
            <v>796806</v>
          </cell>
        </row>
        <row r="65">
          <cell r="C65">
            <v>57</v>
          </cell>
          <cell r="D65">
            <v>1989</v>
          </cell>
          <cell r="E65" t="str">
            <v>HYDRO ONE NETWORKS INC.</v>
          </cell>
          <cell r="F65">
            <v>628842</v>
          </cell>
          <cell r="G65">
            <v>-271911</v>
          </cell>
          <cell r="H65">
            <v>356931</v>
          </cell>
        </row>
        <row r="66">
          <cell r="C66">
            <v>58</v>
          </cell>
          <cell r="D66">
            <v>1989</v>
          </cell>
          <cell r="E66" t="str">
            <v>HYDRO ONE NETWORKS INC.</v>
          </cell>
          <cell r="F66">
            <v>511798</v>
          </cell>
          <cell r="G66">
            <v>-243839</v>
          </cell>
          <cell r="H66">
            <v>267959</v>
          </cell>
        </row>
        <row r="67">
          <cell r="C67">
            <v>59</v>
          </cell>
          <cell r="D67">
            <v>1989</v>
          </cell>
          <cell r="E67" t="str">
            <v>HYDRO ONE NETWORKS INC.</v>
          </cell>
          <cell r="F67">
            <v>431114</v>
          </cell>
          <cell r="G67">
            <v>-71951</v>
          </cell>
          <cell r="H67">
            <v>359163</v>
          </cell>
        </row>
        <row r="68">
          <cell r="C68">
            <v>60</v>
          </cell>
          <cell r="D68">
            <v>1989</v>
          </cell>
          <cell r="E68" t="str">
            <v>HYDRO ONE NETWORKS INC.</v>
          </cell>
          <cell r="F68">
            <v>457241</v>
          </cell>
          <cell r="G68">
            <v>-223580</v>
          </cell>
          <cell r="H68">
            <v>233661</v>
          </cell>
        </row>
        <row r="69">
          <cell r="C69">
            <v>61</v>
          </cell>
          <cell r="D69">
            <v>1989</v>
          </cell>
          <cell r="E69" t="str">
            <v>HYDRO ONE NETWORKS INC.</v>
          </cell>
          <cell r="F69">
            <v>98934</v>
          </cell>
          <cell r="G69">
            <v>-47110</v>
          </cell>
          <cell r="H69">
            <v>51824</v>
          </cell>
        </row>
        <row r="70">
          <cell r="C70">
            <v>62</v>
          </cell>
          <cell r="D70">
            <v>1989</v>
          </cell>
          <cell r="E70" t="str">
            <v>HYDRO ONE NETWORKS INC.</v>
          </cell>
          <cell r="F70">
            <v>424299</v>
          </cell>
          <cell r="G70">
            <v>-175486</v>
          </cell>
          <cell r="H70">
            <v>248813</v>
          </cell>
        </row>
        <row r="71">
          <cell r="C71">
            <v>63</v>
          </cell>
          <cell r="D71">
            <v>1989</v>
          </cell>
          <cell r="E71" t="str">
            <v>HYDRO ONE NETWORKS INC.</v>
          </cell>
          <cell r="F71">
            <v>347447</v>
          </cell>
          <cell r="G71">
            <v>-179596</v>
          </cell>
          <cell r="H71">
            <v>167851</v>
          </cell>
        </row>
        <row r="72">
          <cell r="C72">
            <v>64</v>
          </cell>
          <cell r="D72">
            <v>1989</v>
          </cell>
          <cell r="E72" t="str">
            <v>HYDRO ONE NETWORKS INC.</v>
          </cell>
          <cell r="F72">
            <v>180376</v>
          </cell>
          <cell r="G72">
            <v>-98387</v>
          </cell>
          <cell r="H72">
            <v>81989</v>
          </cell>
        </row>
        <row r="73">
          <cell r="C73">
            <v>65</v>
          </cell>
          <cell r="D73">
            <v>1989</v>
          </cell>
          <cell r="E73" t="str">
            <v>HYDRO ONE NETWORKS INC.</v>
          </cell>
          <cell r="F73">
            <v>9943593</v>
          </cell>
          <cell r="G73">
            <v>-3265304</v>
          </cell>
          <cell r="H73">
            <v>6678289</v>
          </cell>
        </row>
        <row r="74">
          <cell r="C74">
            <v>66</v>
          </cell>
          <cell r="D74">
            <v>1989</v>
          </cell>
          <cell r="E74" t="str">
            <v>HYDRO ONE NETWORKS INC.</v>
          </cell>
          <cell r="F74">
            <v>90604</v>
          </cell>
          <cell r="G74">
            <v>-36509</v>
          </cell>
          <cell r="H74">
            <v>54095</v>
          </cell>
        </row>
        <row r="75">
          <cell r="C75">
            <v>67</v>
          </cell>
          <cell r="D75">
            <v>1989</v>
          </cell>
          <cell r="E75" t="str">
            <v>HYDRO ONE NETWORKS INC.</v>
          </cell>
          <cell r="F75">
            <v>502831</v>
          </cell>
          <cell r="G75">
            <v>-162897</v>
          </cell>
          <cell r="H75">
            <v>339934</v>
          </cell>
        </row>
        <row r="76">
          <cell r="C76">
            <v>68</v>
          </cell>
          <cell r="D76">
            <v>1989</v>
          </cell>
          <cell r="E76" t="str">
            <v>HYDRO ONE NETWORKS INC.</v>
          </cell>
          <cell r="F76">
            <v>750053</v>
          </cell>
          <cell r="G76">
            <v>-319995</v>
          </cell>
          <cell r="H76">
            <v>430058</v>
          </cell>
        </row>
        <row r="77">
          <cell r="C77">
            <v>69</v>
          </cell>
          <cell r="D77">
            <v>1989</v>
          </cell>
          <cell r="E77" t="str">
            <v>HYDRO ONE NETWORKS INC.</v>
          </cell>
          <cell r="F77">
            <v>606179</v>
          </cell>
          <cell r="G77">
            <v>-309315</v>
          </cell>
          <cell r="H77">
            <v>296864</v>
          </cell>
        </row>
        <row r="78">
          <cell r="C78">
            <v>70</v>
          </cell>
          <cell r="D78">
            <v>1989</v>
          </cell>
          <cell r="E78" t="str">
            <v>HYDRO ONE NETWORKS INC.</v>
          </cell>
          <cell r="F78">
            <v>2574056</v>
          </cell>
          <cell r="G78">
            <v>-1134457</v>
          </cell>
          <cell r="H78">
            <v>1439599</v>
          </cell>
        </row>
        <row r="79">
          <cell r="C79">
            <v>71</v>
          </cell>
          <cell r="D79">
            <v>1989</v>
          </cell>
          <cell r="E79" t="str">
            <v>HYDRO ONE NETWORKS INC.</v>
          </cell>
          <cell r="F79">
            <v>865581</v>
          </cell>
          <cell r="G79">
            <v>-432942</v>
          </cell>
          <cell r="H79">
            <v>432639</v>
          </cell>
        </row>
        <row r="80">
          <cell r="C80">
            <v>72</v>
          </cell>
          <cell r="D80">
            <v>1989</v>
          </cell>
          <cell r="E80" t="str">
            <v>HYDRO ONE NETWORKS INC.</v>
          </cell>
          <cell r="F80">
            <v>1235056</v>
          </cell>
          <cell r="G80">
            <v>-580120</v>
          </cell>
          <cell r="H80">
            <v>654936</v>
          </cell>
        </row>
        <row r="81">
          <cell r="C81">
            <v>73</v>
          </cell>
          <cell r="D81">
            <v>1989</v>
          </cell>
          <cell r="E81" t="str">
            <v>HYDRO ONE NETWORKS INC.</v>
          </cell>
          <cell r="F81">
            <v>3007718</v>
          </cell>
          <cell r="G81">
            <v>-1157395</v>
          </cell>
          <cell r="H81">
            <v>1850323</v>
          </cell>
        </row>
        <row r="82">
          <cell r="C82">
            <v>74</v>
          </cell>
          <cell r="D82">
            <v>1989</v>
          </cell>
          <cell r="E82" t="str">
            <v>HYDRO ONE NETWORKS INC.</v>
          </cell>
          <cell r="F82">
            <v>525764</v>
          </cell>
          <cell r="G82">
            <v>-226837</v>
          </cell>
          <cell r="H82">
            <v>298927</v>
          </cell>
        </row>
        <row r="83">
          <cell r="C83">
            <v>75</v>
          </cell>
          <cell r="D83">
            <v>1989</v>
          </cell>
          <cell r="E83" t="str">
            <v>HYDRO ONE NETWORKS INC.</v>
          </cell>
          <cell r="F83">
            <v>435373</v>
          </cell>
          <cell r="G83">
            <v>-188173</v>
          </cell>
          <cell r="H83">
            <v>247200</v>
          </cell>
        </row>
        <row r="84">
          <cell r="C84">
            <v>76</v>
          </cell>
          <cell r="D84">
            <v>1989</v>
          </cell>
          <cell r="E84" t="str">
            <v>HYDRO ONE NETWORKS INC.</v>
          </cell>
          <cell r="F84">
            <v>1864867</v>
          </cell>
          <cell r="G84">
            <v>-837321</v>
          </cell>
          <cell r="H84">
            <v>1027546</v>
          </cell>
        </row>
        <row r="85">
          <cell r="C85">
            <v>77</v>
          </cell>
          <cell r="D85">
            <v>1989</v>
          </cell>
          <cell r="E85" t="str">
            <v>HYDRO ONE NETWORKS INC.</v>
          </cell>
          <cell r="F85">
            <v>3851896</v>
          </cell>
          <cell r="G85">
            <v>-1670459</v>
          </cell>
          <cell r="H85">
            <v>2181437</v>
          </cell>
        </row>
        <row r="86">
          <cell r="C86">
            <v>78</v>
          </cell>
          <cell r="D86">
            <v>1989</v>
          </cell>
          <cell r="E86" t="str">
            <v>HYDRO ONE NETWORKS INC.</v>
          </cell>
          <cell r="F86">
            <v>352737</v>
          </cell>
          <cell r="G86">
            <v>-220940</v>
          </cell>
          <cell r="H86">
            <v>131797</v>
          </cell>
        </row>
        <row r="87">
          <cell r="C87">
            <v>79</v>
          </cell>
          <cell r="D87">
            <v>1989</v>
          </cell>
          <cell r="E87" t="str">
            <v>HYDRO ONE NETWORKS INC.</v>
          </cell>
          <cell r="F87">
            <v>329226</v>
          </cell>
          <cell r="G87">
            <v>-152218</v>
          </cell>
          <cell r="H87">
            <v>177008</v>
          </cell>
        </row>
        <row r="88">
          <cell r="C88">
            <v>80</v>
          </cell>
          <cell r="D88">
            <v>1989</v>
          </cell>
          <cell r="E88" t="str">
            <v>HYDRO ONE NETWORKS INC.</v>
          </cell>
          <cell r="F88">
            <v>2493349</v>
          </cell>
          <cell r="G88">
            <v>-742883</v>
          </cell>
          <cell r="H88">
            <v>1750466</v>
          </cell>
        </row>
        <row r="89">
          <cell r="C89">
            <v>81</v>
          </cell>
          <cell r="D89">
            <v>1989</v>
          </cell>
          <cell r="E89" t="str">
            <v>HYDRO ONE NETWORKS INC.</v>
          </cell>
          <cell r="F89">
            <v>889593</v>
          </cell>
          <cell r="G89">
            <v>-354358</v>
          </cell>
          <cell r="H89">
            <v>535235</v>
          </cell>
        </row>
        <row r="90">
          <cell r="C90">
            <v>82</v>
          </cell>
          <cell r="D90">
            <v>1989</v>
          </cell>
          <cell r="E90" t="str">
            <v>HYDRO ONE NETWORKS INC.</v>
          </cell>
          <cell r="F90">
            <v>548796</v>
          </cell>
          <cell r="G90">
            <v>-224049</v>
          </cell>
          <cell r="H90">
            <v>324747</v>
          </cell>
        </row>
        <row r="91">
          <cell r="C91">
            <v>83</v>
          </cell>
          <cell r="D91">
            <v>1989</v>
          </cell>
          <cell r="E91" t="str">
            <v>HYDRO ONE NETWORKS INC.</v>
          </cell>
          <cell r="F91">
            <v>4355159</v>
          </cell>
          <cell r="G91">
            <v>-2213954</v>
          </cell>
          <cell r="H91">
            <v>2141205</v>
          </cell>
        </row>
        <row r="92">
          <cell r="C92">
            <v>84</v>
          </cell>
          <cell r="D92">
            <v>1989</v>
          </cell>
          <cell r="E92" t="str">
            <v>HYDRO ONE NETWORKS INC.</v>
          </cell>
          <cell r="F92">
            <v>508585</v>
          </cell>
          <cell r="G92">
            <v>-266683</v>
          </cell>
          <cell r="H92">
            <v>241902</v>
          </cell>
        </row>
        <row r="93">
          <cell r="C93">
            <v>85</v>
          </cell>
          <cell r="D93">
            <v>1989</v>
          </cell>
          <cell r="E93" t="str">
            <v>HYDRO ONE NETWORKS INC.</v>
          </cell>
          <cell r="F93">
            <v>887601</v>
          </cell>
          <cell r="G93">
            <v>-320918</v>
          </cell>
          <cell r="H93">
            <v>566683</v>
          </cell>
        </row>
        <row r="94">
          <cell r="C94">
            <v>86</v>
          </cell>
          <cell r="D94">
            <v>1989</v>
          </cell>
          <cell r="E94" t="str">
            <v>HYDRO ONE NETWORKS INC.</v>
          </cell>
          <cell r="F94">
            <v>1149236</v>
          </cell>
          <cell r="G94">
            <v>-481120</v>
          </cell>
          <cell r="H94">
            <v>668116</v>
          </cell>
        </row>
        <row r="95">
          <cell r="C95">
            <v>87</v>
          </cell>
          <cell r="D95">
            <v>1989</v>
          </cell>
          <cell r="E95" t="str">
            <v>HYDRO ONE NETWORKS INC.</v>
          </cell>
          <cell r="F95">
            <v>3072499</v>
          </cell>
          <cell r="G95">
            <v>-1133578</v>
          </cell>
          <cell r="H95">
            <v>1938921</v>
          </cell>
        </row>
        <row r="96">
          <cell r="C96">
            <v>88</v>
          </cell>
          <cell r="D96">
            <v>1989</v>
          </cell>
          <cell r="E96" t="str">
            <v>HYDRO ONE NETWORKS INC.</v>
          </cell>
          <cell r="F96">
            <v>1609431</v>
          </cell>
          <cell r="G96">
            <v>-687463</v>
          </cell>
          <cell r="H96">
            <v>921968</v>
          </cell>
        </row>
        <row r="97">
          <cell r="C97">
            <v>89</v>
          </cell>
          <cell r="D97">
            <v>1989</v>
          </cell>
          <cell r="E97" t="str">
            <v>HYDRO ONE NETWORKS INC.</v>
          </cell>
          <cell r="F97">
            <v>2757363</v>
          </cell>
          <cell r="G97">
            <v>-1205492</v>
          </cell>
          <cell r="H97">
            <v>1551871</v>
          </cell>
        </row>
        <row r="98">
          <cell r="C98">
            <v>90</v>
          </cell>
          <cell r="D98">
            <v>1989</v>
          </cell>
          <cell r="E98" t="str">
            <v>HYDRO ONE NETWORKS INC.</v>
          </cell>
          <cell r="F98">
            <v>1425343</v>
          </cell>
          <cell r="G98">
            <v>-747069</v>
          </cell>
          <cell r="H98">
            <v>678274</v>
          </cell>
        </row>
        <row r="99">
          <cell r="C99">
            <v>91</v>
          </cell>
          <cell r="D99">
            <v>1989</v>
          </cell>
          <cell r="E99" t="str">
            <v>HYDRO ONE NETWORKS INC.</v>
          </cell>
          <cell r="F99">
            <v>598968</v>
          </cell>
          <cell r="G99">
            <v>-315913</v>
          </cell>
          <cell r="H99">
            <v>283055</v>
          </cell>
        </row>
        <row r="100">
          <cell r="C100">
            <v>92</v>
          </cell>
          <cell r="D100">
            <v>1989</v>
          </cell>
          <cell r="E100" t="str">
            <v>HYDRO ONE NETWORKS INC.</v>
          </cell>
          <cell r="F100">
            <v>448092</v>
          </cell>
          <cell r="G100">
            <v>-198904</v>
          </cell>
          <cell r="H100">
            <v>249188</v>
          </cell>
        </row>
        <row r="101">
          <cell r="C101">
            <v>93</v>
          </cell>
          <cell r="D101">
            <v>1989</v>
          </cell>
          <cell r="E101" t="str">
            <v>HYDRO ONE NETWORKS INC.</v>
          </cell>
          <cell r="F101">
            <v>278576</v>
          </cell>
          <cell r="G101">
            <v>-148258</v>
          </cell>
          <cell r="H101">
            <v>130318</v>
          </cell>
        </row>
        <row r="102">
          <cell r="C102">
            <v>94</v>
          </cell>
          <cell r="D102">
            <v>1989</v>
          </cell>
          <cell r="E102" t="str">
            <v>HYDRO ONE NETWORKS INC.</v>
          </cell>
          <cell r="F102">
            <v>564225</v>
          </cell>
          <cell r="G102">
            <v>-324221</v>
          </cell>
          <cell r="H102">
            <v>240004</v>
          </cell>
        </row>
        <row r="103">
          <cell r="C103">
            <v>95</v>
          </cell>
          <cell r="D103">
            <v>1989</v>
          </cell>
          <cell r="E103" t="str">
            <v>HYDRO ONE NETWORKS INC.</v>
          </cell>
          <cell r="F103">
            <v>85076</v>
          </cell>
          <cell r="G103">
            <v>-36386</v>
          </cell>
          <cell r="H103">
            <v>48690</v>
          </cell>
        </row>
        <row r="104">
          <cell r="C104">
            <v>96</v>
          </cell>
          <cell r="D104">
            <v>1989</v>
          </cell>
          <cell r="E104" t="str">
            <v>HYDRO ONE NETWORKS INC.</v>
          </cell>
          <cell r="F104">
            <v>7489913</v>
          </cell>
          <cell r="G104">
            <v>-3383702</v>
          </cell>
          <cell r="H104">
            <v>4106211</v>
          </cell>
        </row>
        <row r="105">
          <cell r="C105">
            <v>97</v>
          </cell>
          <cell r="D105">
            <v>1989</v>
          </cell>
          <cell r="E105" t="str">
            <v>HYDRO ONE NETWORKS INC.</v>
          </cell>
          <cell r="F105">
            <v>453179</v>
          </cell>
          <cell r="G105">
            <v>-193702</v>
          </cell>
          <cell r="H105">
            <v>259477</v>
          </cell>
        </row>
        <row r="106">
          <cell r="C106">
            <v>98</v>
          </cell>
          <cell r="D106">
            <v>1989</v>
          </cell>
          <cell r="E106" t="str">
            <v>HYDRO ONE NETWORKS INC.</v>
          </cell>
          <cell r="F106">
            <v>820939</v>
          </cell>
          <cell r="G106">
            <v>-382383</v>
          </cell>
          <cell r="H106">
            <v>438556</v>
          </cell>
        </row>
        <row r="107">
          <cell r="C107">
            <v>99</v>
          </cell>
          <cell r="D107">
            <v>1989</v>
          </cell>
          <cell r="E107" t="str">
            <v>HYDRO ONE NETWORKS INC.</v>
          </cell>
          <cell r="F107">
            <v>86455</v>
          </cell>
          <cell r="G107">
            <v>-51314</v>
          </cell>
          <cell r="H107">
            <v>35141</v>
          </cell>
        </row>
        <row r="108">
          <cell r="C108">
            <v>100</v>
          </cell>
          <cell r="D108">
            <v>1989</v>
          </cell>
          <cell r="E108" t="str">
            <v>HYDRO ONE NETWORKS INC.</v>
          </cell>
          <cell r="F108">
            <v>373277</v>
          </cell>
          <cell r="G108">
            <v>-161156</v>
          </cell>
          <cell r="H108">
            <v>212121</v>
          </cell>
        </row>
        <row r="109">
          <cell r="C109">
            <v>101</v>
          </cell>
          <cell r="D109">
            <v>1989</v>
          </cell>
          <cell r="E109" t="str">
            <v>HYDRO ONE NETWORKS INC.</v>
          </cell>
          <cell r="F109">
            <v>4321387</v>
          </cell>
          <cell r="G109">
            <v>-1113193</v>
          </cell>
          <cell r="H109">
            <v>3208194</v>
          </cell>
        </row>
        <row r="110">
          <cell r="C110">
            <v>102</v>
          </cell>
          <cell r="D110">
            <v>1989</v>
          </cell>
          <cell r="E110" t="str">
            <v>HYDRO ONE NETWORKS INC.</v>
          </cell>
          <cell r="F110">
            <v>190304</v>
          </cell>
          <cell r="G110">
            <v>-104878</v>
          </cell>
          <cell r="H110">
            <v>85426</v>
          </cell>
        </row>
        <row r="111">
          <cell r="C111">
            <v>103</v>
          </cell>
          <cell r="D111">
            <v>1989</v>
          </cell>
          <cell r="E111" t="str">
            <v>HYDRO ONE NETWORKS INC.</v>
          </cell>
          <cell r="F111">
            <v>538205</v>
          </cell>
          <cell r="G111">
            <v>-247398</v>
          </cell>
          <cell r="H111">
            <v>290807</v>
          </cell>
        </row>
        <row r="112">
          <cell r="C112">
            <v>104</v>
          </cell>
          <cell r="D112">
            <v>1989</v>
          </cell>
          <cell r="E112" t="str">
            <v>HYDRO OTTAWA LIMITED</v>
          </cell>
          <cell r="F112">
            <v>1346099</v>
          </cell>
          <cell r="G112">
            <v>-353206</v>
          </cell>
          <cell r="H112">
            <v>992893</v>
          </cell>
        </row>
        <row r="113">
          <cell r="C113">
            <v>105</v>
          </cell>
          <cell r="D113">
            <v>1989</v>
          </cell>
          <cell r="E113" t="str">
            <v>HYDRO OTTAWA LIMITED</v>
          </cell>
          <cell r="F113">
            <v>1476830</v>
          </cell>
          <cell r="G113">
            <v>-563039</v>
          </cell>
          <cell r="H113">
            <v>913791</v>
          </cell>
        </row>
        <row r="114">
          <cell r="C114">
            <v>106</v>
          </cell>
          <cell r="D114">
            <v>1989</v>
          </cell>
          <cell r="E114" t="str">
            <v>HYDRO OTTAWA LIMITED</v>
          </cell>
          <cell r="F114">
            <v>25453858</v>
          </cell>
          <cell r="G114">
            <v>-6326552</v>
          </cell>
          <cell r="H114">
            <v>19127306</v>
          </cell>
        </row>
        <row r="115">
          <cell r="C115">
            <v>107</v>
          </cell>
          <cell r="D115">
            <v>1989</v>
          </cell>
          <cell r="E115" t="str">
            <v>HYDRO OTTAWA LIMITED</v>
          </cell>
          <cell r="F115">
            <v>47855303</v>
          </cell>
          <cell r="G115">
            <v>-16462741</v>
          </cell>
          <cell r="H115">
            <v>31392562</v>
          </cell>
        </row>
        <row r="116">
          <cell r="C116">
            <v>108</v>
          </cell>
          <cell r="D116">
            <v>1989</v>
          </cell>
          <cell r="E116" t="str">
            <v>HYDRO OTTAWA LIMITED</v>
          </cell>
          <cell r="F116">
            <v>50407797</v>
          </cell>
          <cell r="G116">
            <v>-13821149</v>
          </cell>
          <cell r="H116">
            <v>36586648</v>
          </cell>
        </row>
        <row r="117">
          <cell r="C117">
            <v>109</v>
          </cell>
          <cell r="D117">
            <v>1989</v>
          </cell>
          <cell r="E117" t="str">
            <v>LAKEFRONT UTILITIES INC.</v>
          </cell>
          <cell r="F117">
            <v>976572</v>
          </cell>
          <cell r="G117">
            <v>-339053</v>
          </cell>
          <cell r="H117">
            <v>637519</v>
          </cell>
        </row>
        <row r="118">
          <cell r="C118">
            <v>110</v>
          </cell>
          <cell r="D118">
            <v>1989</v>
          </cell>
          <cell r="E118" t="str">
            <v>LAKELAND POWER DISTRIBUTION LTD.</v>
          </cell>
          <cell r="F118">
            <v>457449</v>
          </cell>
          <cell r="G118">
            <v>-222816</v>
          </cell>
          <cell r="H118">
            <v>234633</v>
          </cell>
        </row>
        <row r="119">
          <cell r="C119">
            <v>111</v>
          </cell>
          <cell r="D119">
            <v>1989</v>
          </cell>
          <cell r="E119" t="str">
            <v>LAKELAND POWER DISTRIBUTION LTD.</v>
          </cell>
          <cell r="F119">
            <v>2212430</v>
          </cell>
          <cell r="G119">
            <v>-794736</v>
          </cell>
          <cell r="H119">
            <v>1417694</v>
          </cell>
        </row>
        <row r="120">
          <cell r="C120">
            <v>112</v>
          </cell>
          <cell r="D120">
            <v>1989</v>
          </cell>
          <cell r="E120" t="str">
            <v>LAKELAND POWER DISTRIBUTION LTD.</v>
          </cell>
          <cell r="F120">
            <v>189928</v>
          </cell>
          <cell r="G120">
            <v>-86036</v>
          </cell>
          <cell r="H120">
            <v>103892</v>
          </cell>
        </row>
        <row r="121">
          <cell r="C121">
            <v>113</v>
          </cell>
          <cell r="D121">
            <v>1989</v>
          </cell>
          <cell r="E121" t="str">
            <v>LAKELAND POWER DISTRIBUTION LTD.</v>
          </cell>
          <cell r="F121">
            <v>551181</v>
          </cell>
          <cell r="G121">
            <v>-202754</v>
          </cell>
          <cell r="H121">
            <v>348427</v>
          </cell>
        </row>
        <row r="122">
          <cell r="C122">
            <v>114</v>
          </cell>
          <cell r="D122">
            <v>1989</v>
          </cell>
          <cell r="E122" t="str">
            <v>LONDON HYDRO INC.</v>
          </cell>
          <cell r="F122">
            <v>130474881</v>
          </cell>
          <cell r="G122">
            <v>-57338528</v>
          </cell>
          <cell r="H122">
            <v>73136353</v>
          </cell>
        </row>
        <row r="123">
          <cell r="C123">
            <v>115</v>
          </cell>
          <cell r="D123">
            <v>1989</v>
          </cell>
          <cell r="E123" t="str">
            <v>MIDDLESEX POWER DISTRIBUTION CORPORATION</v>
          </cell>
          <cell r="F123">
            <v>440207</v>
          </cell>
          <cell r="G123">
            <v>-228120</v>
          </cell>
          <cell r="H123">
            <v>212087</v>
          </cell>
        </row>
        <row r="124">
          <cell r="C124">
            <v>116</v>
          </cell>
          <cell r="D124">
            <v>1989</v>
          </cell>
          <cell r="E124" t="str">
            <v>MIDDLESEX POWER DISTRIBUTION CORPORATION</v>
          </cell>
          <cell r="F124">
            <v>126213</v>
          </cell>
          <cell r="G124">
            <v>-69104</v>
          </cell>
          <cell r="H124">
            <v>57109</v>
          </cell>
        </row>
        <row r="125">
          <cell r="C125">
            <v>117</v>
          </cell>
          <cell r="D125">
            <v>1989</v>
          </cell>
          <cell r="E125" t="str">
            <v>MIDDLESEX POWER DISTRIBUTION CORPORATION</v>
          </cell>
          <cell r="F125">
            <v>720962</v>
          </cell>
          <cell r="G125">
            <v>-350444</v>
          </cell>
          <cell r="H125">
            <v>370518</v>
          </cell>
        </row>
        <row r="126">
          <cell r="C126">
            <v>118</v>
          </cell>
          <cell r="D126">
            <v>1989</v>
          </cell>
          <cell r="E126" t="str">
            <v>MIDDLESEX POWER DISTRIBUTION CORPORATION</v>
          </cell>
          <cell r="F126">
            <v>750297</v>
          </cell>
          <cell r="G126">
            <v>-208674</v>
          </cell>
          <cell r="H126">
            <v>541623</v>
          </cell>
        </row>
        <row r="127">
          <cell r="C127">
            <v>119</v>
          </cell>
          <cell r="D127">
            <v>1989</v>
          </cell>
          <cell r="E127" t="str">
            <v>NIAGARA PENINSULA ENERGY INC.</v>
          </cell>
          <cell r="F127">
            <v>40074248</v>
          </cell>
          <cell r="G127">
            <v>-14586728</v>
          </cell>
          <cell r="H127">
            <v>25487520</v>
          </cell>
        </row>
        <row r="128">
          <cell r="C128">
            <v>120</v>
          </cell>
          <cell r="D128">
            <v>1989</v>
          </cell>
          <cell r="E128" t="str">
            <v>NORFOLK POWER DISTRIBUTION INC.</v>
          </cell>
          <cell r="F128">
            <v>1856746</v>
          </cell>
          <cell r="G128">
            <v>-785976</v>
          </cell>
          <cell r="H128">
            <v>1070770</v>
          </cell>
        </row>
        <row r="129">
          <cell r="C129">
            <v>121</v>
          </cell>
          <cell r="D129">
            <v>1989</v>
          </cell>
          <cell r="E129" t="str">
            <v>NORFOLK POWER DISTRIBUTION INC.</v>
          </cell>
          <cell r="F129">
            <v>7730982</v>
          </cell>
          <cell r="G129">
            <v>-3211102</v>
          </cell>
          <cell r="H129">
            <v>4519880</v>
          </cell>
        </row>
        <row r="130">
          <cell r="C130">
            <v>122</v>
          </cell>
          <cell r="D130">
            <v>1989</v>
          </cell>
          <cell r="E130" t="str">
            <v>NORTHERN ONTARIO WIRES INC.</v>
          </cell>
          <cell r="F130">
            <v>1517773</v>
          </cell>
          <cell r="G130">
            <v>-258893</v>
          </cell>
          <cell r="H130">
            <v>1258880</v>
          </cell>
        </row>
        <row r="131">
          <cell r="C131">
            <v>123</v>
          </cell>
          <cell r="D131">
            <v>1989</v>
          </cell>
          <cell r="E131" t="str">
            <v>NORTHERN ONTARIO WIRES INC.</v>
          </cell>
          <cell r="F131">
            <v>2204786</v>
          </cell>
          <cell r="G131">
            <v>-1217012</v>
          </cell>
          <cell r="H131">
            <v>987774</v>
          </cell>
        </row>
        <row r="132">
          <cell r="C132">
            <v>124</v>
          </cell>
          <cell r="D132">
            <v>1989</v>
          </cell>
          <cell r="E132" t="str">
            <v>OTTAWA RIVER POWER CORPORATION</v>
          </cell>
          <cell r="F132">
            <v>372799</v>
          </cell>
          <cell r="G132">
            <v>-165983</v>
          </cell>
          <cell r="H132">
            <v>206816</v>
          </cell>
        </row>
        <row r="133">
          <cell r="C133">
            <v>125</v>
          </cell>
          <cell r="D133">
            <v>1989</v>
          </cell>
          <cell r="E133" t="str">
            <v>OTTAWA RIVER POWER CORPORATION</v>
          </cell>
          <cell r="F133">
            <v>306373</v>
          </cell>
          <cell r="G133">
            <v>-136630</v>
          </cell>
          <cell r="H133">
            <v>169743</v>
          </cell>
        </row>
        <row r="134">
          <cell r="C134">
            <v>126</v>
          </cell>
          <cell r="D134">
            <v>1989</v>
          </cell>
          <cell r="E134" t="str">
            <v>OTTAWA RIVER POWER CORPORATION</v>
          </cell>
          <cell r="F134">
            <v>2076847</v>
          </cell>
          <cell r="G134">
            <v>-993374</v>
          </cell>
          <cell r="H134">
            <v>1083473</v>
          </cell>
        </row>
        <row r="135">
          <cell r="C135">
            <v>127</v>
          </cell>
          <cell r="D135">
            <v>1989</v>
          </cell>
          <cell r="E135" t="str">
            <v>NIAGARA PENINSULA ENERGY INC.</v>
          </cell>
          <cell r="F135">
            <v>1045928</v>
          </cell>
          <cell r="G135">
            <v>-503125</v>
          </cell>
          <cell r="H135">
            <v>542803</v>
          </cell>
        </row>
        <row r="136">
          <cell r="C136">
            <v>128</v>
          </cell>
          <cell r="D136">
            <v>1989</v>
          </cell>
          <cell r="E136" t="str">
            <v>NIAGARA PENINSULA ENERGY INC.</v>
          </cell>
          <cell r="F136">
            <v>420462</v>
          </cell>
          <cell r="G136">
            <v>-193667</v>
          </cell>
          <cell r="H136">
            <v>226795</v>
          </cell>
        </row>
        <row r="137">
          <cell r="C137">
            <v>129</v>
          </cell>
          <cell r="D137">
            <v>1989</v>
          </cell>
          <cell r="E137" t="str">
            <v>PETERBOROUGH DISTRIBUTION INCORPORATED</v>
          </cell>
          <cell r="F137">
            <v>636321</v>
          </cell>
          <cell r="G137">
            <v>-317155</v>
          </cell>
          <cell r="H137">
            <v>319166</v>
          </cell>
        </row>
        <row r="138">
          <cell r="C138">
            <v>130</v>
          </cell>
          <cell r="D138">
            <v>1989</v>
          </cell>
          <cell r="E138" t="str">
            <v>PETERBOROUGH DISTRIBUTION INCORPORATED</v>
          </cell>
          <cell r="F138">
            <v>1504747</v>
          </cell>
          <cell r="G138">
            <v>-646805</v>
          </cell>
          <cell r="H138">
            <v>857942</v>
          </cell>
        </row>
        <row r="139">
          <cell r="C139">
            <v>131</v>
          </cell>
          <cell r="D139">
            <v>1989</v>
          </cell>
          <cell r="E139" t="str">
            <v>POWERSTREAM INC.</v>
          </cell>
          <cell r="F139">
            <v>18373768</v>
          </cell>
          <cell r="G139">
            <v>-3752139</v>
          </cell>
          <cell r="H139">
            <v>14621629</v>
          </cell>
        </row>
        <row r="140">
          <cell r="C140">
            <v>132</v>
          </cell>
          <cell r="D140">
            <v>1989</v>
          </cell>
          <cell r="E140" t="str">
            <v>POWERSTREAM INC.</v>
          </cell>
          <cell r="F140">
            <v>87114225</v>
          </cell>
          <cell r="G140">
            <v>-19618308</v>
          </cell>
          <cell r="H140">
            <v>67495917</v>
          </cell>
        </row>
        <row r="141">
          <cell r="C141">
            <v>133</v>
          </cell>
          <cell r="D141">
            <v>1989</v>
          </cell>
          <cell r="E141" t="str">
            <v>POWERSTREAM INC.</v>
          </cell>
          <cell r="F141">
            <v>114199391</v>
          </cell>
          <cell r="G141">
            <v>-29171544</v>
          </cell>
          <cell r="H141">
            <v>85027847</v>
          </cell>
        </row>
        <row r="142">
          <cell r="C142">
            <v>134</v>
          </cell>
          <cell r="D142">
            <v>1989</v>
          </cell>
          <cell r="E142" t="str">
            <v>POWERSTREAM INC.</v>
          </cell>
          <cell r="F142">
            <v>59522683</v>
          </cell>
          <cell r="G142">
            <v>-13594476</v>
          </cell>
          <cell r="H142">
            <v>45928207</v>
          </cell>
        </row>
        <row r="143">
          <cell r="C143">
            <v>135</v>
          </cell>
          <cell r="D143">
            <v>1989</v>
          </cell>
          <cell r="E143" t="str">
            <v>RIDEAU ST. LAWRENCE DISTRIBUTION INC.</v>
          </cell>
          <cell r="F143">
            <v>1269958</v>
          </cell>
          <cell r="G143">
            <v>-850923</v>
          </cell>
          <cell r="H143">
            <v>419035</v>
          </cell>
        </row>
        <row r="144">
          <cell r="C144">
            <v>136</v>
          </cell>
          <cell r="D144">
            <v>1989</v>
          </cell>
          <cell r="E144" t="str">
            <v>VERIDIAN CONNECTIONS INC.</v>
          </cell>
          <cell r="F144">
            <v>18167940</v>
          </cell>
          <cell r="G144">
            <v>-8686629</v>
          </cell>
          <cell r="H144">
            <v>9481311</v>
          </cell>
        </row>
        <row r="145">
          <cell r="C145">
            <v>137</v>
          </cell>
          <cell r="D145">
            <v>1989</v>
          </cell>
          <cell r="E145" t="str">
            <v>VERIDIAN CONNECTIONS INC.</v>
          </cell>
          <cell r="F145">
            <v>9806589</v>
          </cell>
          <cell r="G145">
            <v>-3339421</v>
          </cell>
          <cell r="H145">
            <v>6467168</v>
          </cell>
        </row>
        <row r="146">
          <cell r="C146">
            <v>138</v>
          </cell>
          <cell r="D146">
            <v>1989</v>
          </cell>
          <cell r="E146" t="str">
            <v>VERIDIAN CONNECTIONS INC.</v>
          </cell>
          <cell r="F146">
            <v>2153255</v>
          </cell>
          <cell r="G146">
            <v>-1012510</v>
          </cell>
          <cell r="H146">
            <v>1140745</v>
          </cell>
        </row>
        <row r="147">
          <cell r="C147">
            <v>139</v>
          </cell>
          <cell r="D147">
            <v>1989</v>
          </cell>
          <cell r="E147" t="str">
            <v>VERIDIAN CONNECTIONS INC.</v>
          </cell>
          <cell r="F147">
            <v>29957977</v>
          </cell>
          <cell r="G147">
            <v>-7303695</v>
          </cell>
          <cell r="H147">
            <v>22654282</v>
          </cell>
        </row>
        <row r="148">
          <cell r="C148">
            <v>140</v>
          </cell>
          <cell r="D148">
            <v>1989</v>
          </cell>
          <cell r="E148" t="str">
            <v>VERIDIAN CONNECTIONS INC.</v>
          </cell>
          <cell r="F148">
            <v>5462507</v>
          </cell>
          <cell r="G148">
            <v>-2532522</v>
          </cell>
          <cell r="H148">
            <v>2929985</v>
          </cell>
        </row>
        <row r="149">
          <cell r="C149">
            <v>141</v>
          </cell>
          <cell r="D149">
            <v>1989</v>
          </cell>
          <cell r="E149" t="str">
            <v>VERIDIAN CONNECTIONS INC.</v>
          </cell>
          <cell r="F149">
            <v>2220287</v>
          </cell>
          <cell r="G149">
            <v>-842077</v>
          </cell>
          <cell r="H149">
            <v>1378210</v>
          </cell>
        </row>
        <row r="150">
          <cell r="C150">
            <v>142</v>
          </cell>
          <cell r="D150">
            <v>1989</v>
          </cell>
          <cell r="E150" t="str">
            <v>VERIDIAN CONNECTIONS INC.</v>
          </cell>
          <cell r="F150">
            <v>1364377</v>
          </cell>
          <cell r="G150">
            <v>-655426</v>
          </cell>
          <cell r="H150">
            <v>708951</v>
          </cell>
        </row>
        <row r="151">
          <cell r="C151">
            <v>143</v>
          </cell>
          <cell r="D151">
            <v>1989</v>
          </cell>
          <cell r="E151" t="str">
            <v>WELLINGTON NORTH POWER INC.</v>
          </cell>
          <cell r="F151">
            <v>92157</v>
          </cell>
          <cell r="G151">
            <v>-36992</v>
          </cell>
          <cell r="H151">
            <v>55165</v>
          </cell>
        </row>
        <row r="152">
          <cell r="C152">
            <v>144</v>
          </cell>
          <cell r="D152">
            <v>1989</v>
          </cell>
          <cell r="E152" t="str">
            <v>WESTARIO POWER INC.</v>
          </cell>
          <cell r="F152">
            <v>2292948</v>
          </cell>
          <cell r="G152">
            <v>-987026</v>
          </cell>
          <cell r="H152">
            <v>1305922</v>
          </cell>
        </row>
        <row r="153">
          <cell r="C153">
            <v>145</v>
          </cell>
          <cell r="D153">
            <v>1989</v>
          </cell>
          <cell r="E153" t="str">
            <v>WESTARIO POWER INC.</v>
          </cell>
          <cell r="F153">
            <v>3475413</v>
          </cell>
          <cell r="G153">
            <v>-1323364</v>
          </cell>
          <cell r="H153">
            <v>2152049</v>
          </cell>
        </row>
        <row r="154">
          <cell r="C154">
            <v>146</v>
          </cell>
          <cell r="D154">
            <v>1989</v>
          </cell>
          <cell r="E154" t="str">
            <v>WESTARIO POWER INC.</v>
          </cell>
          <cell r="F154">
            <v>1940740</v>
          </cell>
          <cell r="G154">
            <v>-908628</v>
          </cell>
          <cell r="H154">
            <v>1032112</v>
          </cell>
        </row>
        <row r="155">
          <cell r="C155">
            <v>147</v>
          </cell>
          <cell r="D155">
            <v>1989</v>
          </cell>
          <cell r="E155" t="str">
            <v>WESTARIO POWER INC.</v>
          </cell>
          <cell r="F155">
            <v>1881297</v>
          </cell>
          <cell r="G155">
            <v>-769491</v>
          </cell>
          <cell r="H155">
            <v>1111806</v>
          </cell>
        </row>
        <row r="156">
          <cell r="C156">
            <v>148</v>
          </cell>
          <cell r="D156">
            <v>1989</v>
          </cell>
          <cell r="E156" t="str">
            <v>VERIDIAN CONNECTIONS INC.</v>
          </cell>
          <cell r="F156">
            <v>22558766</v>
          </cell>
          <cell r="G156">
            <v>-5607101</v>
          </cell>
          <cell r="H156">
            <v>16951665</v>
          </cell>
        </row>
        <row r="157">
          <cell r="C157">
            <v>149</v>
          </cell>
          <cell r="D157">
            <v>1989</v>
          </cell>
          <cell r="E157" t="str">
            <v>ALLISTON</v>
          </cell>
          <cell r="F157">
            <v>2446932</v>
          </cell>
          <cell r="G157">
            <v>-967274</v>
          </cell>
          <cell r="H157">
            <v>1479658</v>
          </cell>
        </row>
        <row r="158">
          <cell r="C158">
            <v>150</v>
          </cell>
          <cell r="D158">
            <v>1989</v>
          </cell>
          <cell r="E158" t="str">
            <v>ANCASTER HYDRO-ELECTRIC COMMISSION</v>
          </cell>
          <cell r="F158">
            <v>2336443</v>
          </cell>
          <cell r="G158">
            <v>-826546</v>
          </cell>
          <cell r="H158">
            <v>1509897</v>
          </cell>
        </row>
        <row r="159">
          <cell r="C159">
            <v>151</v>
          </cell>
          <cell r="D159">
            <v>1989</v>
          </cell>
          <cell r="E159" t="str">
            <v>ATIKOKAN HYDRO INC.</v>
          </cell>
          <cell r="F159">
            <v>3878674</v>
          </cell>
          <cell r="G159">
            <v>-2312716</v>
          </cell>
          <cell r="H159">
            <v>1565958</v>
          </cell>
        </row>
        <row r="160">
          <cell r="C160">
            <v>152</v>
          </cell>
          <cell r="D160">
            <v>1989</v>
          </cell>
          <cell r="E160" t="str">
            <v>AURORA HYDRO CONNECTIONS LIMITED</v>
          </cell>
          <cell r="F160">
            <v>18373768</v>
          </cell>
          <cell r="G160">
            <v>-3752139</v>
          </cell>
          <cell r="H160">
            <v>14621629</v>
          </cell>
        </row>
        <row r="161">
          <cell r="C161">
            <v>153</v>
          </cell>
          <cell r="D161">
            <v>1989</v>
          </cell>
          <cell r="E161" t="str">
            <v>AYLMER PUBLIC UTILITIES COMMISSION</v>
          </cell>
          <cell r="F161">
            <v>2059491</v>
          </cell>
          <cell r="G161">
            <v>-795863</v>
          </cell>
          <cell r="H161">
            <v>1263628</v>
          </cell>
        </row>
        <row r="162">
          <cell r="C162">
            <v>154</v>
          </cell>
          <cell r="D162">
            <v>1989</v>
          </cell>
          <cell r="E162" t="str">
            <v>BEETON</v>
          </cell>
          <cell r="F162">
            <v>847789</v>
          </cell>
          <cell r="G162">
            <v>-338603</v>
          </cell>
          <cell r="H162">
            <v>509186</v>
          </cell>
        </row>
        <row r="163">
          <cell r="C163">
            <v>155</v>
          </cell>
          <cell r="D163">
            <v>1989</v>
          </cell>
          <cell r="E163" t="str">
            <v>BLUE MOUNTAINS HYDRO SERVICES COMPANY INC.</v>
          </cell>
          <cell r="F163">
            <v>1149961</v>
          </cell>
          <cell r="G163">
            <v>-420151</v>
          </cell>
          <cell r="H163">
            <v>729810</v>
          </cell>
        </row>
        <row r="164">
          <cell r="C164">
            <v>156</v>
          </cell>
          <cell r="D164">
            <v>1989</v>
          </cell>
          <cell r="E164" t="str">
            <v>BOARD OF LIGHT &amp; HEAT COMM. OF THE CITY OF GUELPH</v>
          </cell>
          <cell r="F164">
            <v>44926778</v>
          </cell>
          <cell r="G164">
            <v>-16248668</v>
          </cell>
          <cell r="H164">
            <v>28678110</v>
          </cell>
        </row>
        <row r="165">
          <cell r="C165">
            <v>157</v>
          </cell>
          <cell r="D165">
            <v>1989</v>
          </cell>
          <cell r="E165" t="str">
            <v>BRADFORD WEST GWILLIMBURY PUBLIC UTILITIES COMMISSION</v>
          </cell>
          <cell r="F165">
            <v>5217796</v>
          </cell>
          <cell r="G165">
            <v>-1394112</v>
          </cell>
          <cell r="H165">
            <v>3823684</v>
          </cell>
        </row>
        <row r="166">
          <cell r="C166">
            <v>158</v>
          </cell>
          <cell r="D166">
            <v>1989</v>
          </cell>
          <cell r="E166" t="str">
            <v>BROCK HYDRO-ELECTRIC COMMISSION</v>
          </cell>
          <cell r="F166">
            <v>1722966</v>
          </cell>
          <cell r="G166">
            <v>-706058</v>
          </cell>
          <cell r="H166">
            <v>1016908</v>
          </cell>
        </row>
        <row r="167">
          <cell r="C167">
            <v>159</v>
          </cell>
          <cell r="D167">
            <v>1989</v>
          </cell>
          <cell r="E167" t="str">
            <v>BURLINGTON HYDRO INC.</v>
          </cell>
          <cell r="F167">
            <v>129270186</v>
          </cell>
          <cell r="G167">
            <v>-47233086</v>
          </cell>
          <cell r="H167">
            <v>82037100</v>
          </cell>
        </row>
        <row r="168">
          <cell r="C168">
            <v>160</v>
          </cell>
          <cell r="D168">
            <v>1989</v>
          </cell>
          <cell r="E168" t="str">
            <v>CAMBRIDGE AND NORTH DUMFRIES HYDRO INC.</v>
          </cell>
          <cell r="F168">
            <v>99524546</v>
          </cell>
          <cell r="G168">
            <v>-37309926</v>
          </cell>
          <cell r="H168">
            <v>62214620</v>
          </cell>
        </row>
        <row r="169">
          <cell r="C169">
            <v>161</v>
          </cell>
          <cell r="D169">
            <v>1989</v>
          </cell>
          <cell r="E169" t="str">
            <v>CHAPLEAU PUBLIC UTILITIES CORPORATION</v>
          </cell>
          <cell r="F169">
            <v>2833840</v>
          </cell>
          <cell r="G169">
            <v>-961894</v>
          </cell>
          <cell r="H169">
            <v>1871946</v>
          </cell>
        </row>
        <row r="170">
          <cell r="C170">
            <v>162</v>
          </cell>
          <cell r="D170">
            <v>1989</v>
          </cell>
          <cell r="E170" t="str">
            <v>CLINTON POWER CORPORATION</v>
          </cell>
          <cell r="F170">
            <v>3068696</v>
          </cell>
          <cell r="G170">
            <v>-1499646</v>
          </cell>
          <cell r="H170">
            <v>1569050</v>
          </cell>
        </row>
        <row r="171">
          <cell r="C171">
            <v>163</v>
          </cell>
          <cell r="D171">
            <v>1989</v>
          </cell>
          <cell r="E171" t="str">
            <v>COCHRANE POWER CORPORATION</v>
          </cell>
          <cell r="F171">
            <v>2339580</v>
          </cell>
          <cell r="G171">
            <v>-1061471</v>
          </cell>
          <cell r="H171">
            <v>1278109</v>
          </cell>
        </row>
        <row r="172">
          <cell r="C172">
            <v>164</v>
          </cell>
          <cell r="D172">
            <v>1989</v>
          </cell>
          <cell r="E172" t="str">
            <v>COTTAM HYDRO-ELECTRIC SYSTEM</v>
          </cell>
          <cell r="F172">
            <v>717947</v>
          </cell>
          <cell r="G172">
            <v>-190858</v>
          </cell>
          <cell r="H172">
            <v>527089</v>
          </cell>
        </row>
        <row r="173">
          <cell r="C173">
            <v>165</v>
          </cell>
          <cell r="D173">
            <v>1989</v>
          </cell>
          <cell r="E173" t="str">
            <v>CHATHAM-KENT HYDRO INC.</v>
          </cell>
          <cell r="F173">
            <v>1011339</v>
          </cell>
          <cell r="G173">
            <v>-499233</v>
          </cell>
          <cell r="H173">
            <v>512106</v>
          </cell>
        </row>
        <row r="174">
          <cell r="C174">
            <v>166</v>
          </cell>
          <cell r="D174">
            <v>1989</v>
          </cell>
          <cell r="E174" t="str">
            <v>NA</v>
          </cell>
          <cell r="F174">
            <v>440207</v>
          </cell>
          <cell r="G174">
            <v>-228120</v>
          </cell>
          <cell r="H174">
            <v>212087</v>
          </cell>
        </row>
        <row r="175">
          <cell r="C175">
            <v>167</v>
          </cell>
          <cell r="D175">
            <v>1989</v>
          </cell>
          <cell r="E175" t="str">
            <v>ELMWOOD HYDRO-ELECTRIC SYSTEM</v>
          </cell>
          <cell r="F175">
            <v>103220</v>
          </cell>
          <cell r="G175">
            <v>-51014</v>
          </cell>
          <cell r="H175">
            <v>52206</v>
          </cell>
        </row>
        <row r="176">
          <cell r="C176">
            <v>168</v>
          </cell>
          <cell r="D176">
            <v>1989</v>
          </cell>
          <cell r="E176" t="str">
            <v>ER-2000-0063</v>
          </cell>
          <cell r="F176">
            <v>22428459</v>
          </cell>
          <cell r="G176">
            <v>-10954074</v>
          </cell>
          <cell r="H176">
            <v>11474385</v>
          </cell>
        </row>
        <row r="177">
          <cell r="C177">
            <v>169</v>
          </cell>
          <cell r="D177">
            <v>1989</v>
          </cell>
          <cell r="E177" t="str">
            <v>ESSEX HYDRO-ELECTRIC COMMISSION</v>
          </cell>
          <cell r="F177">
            <v>2582958</v>
          </cell>
          <cell r="G177">
            <v>-1077144</v>
          </cell>
          <cell r="H177">
            <v>1505814</v>
          </cell>
        </row>
        <row r="178">
          <cell r="C178">
            <v>170</v>
          </cell>
          <cell r="D178">
            <v>1989</v>
          </cell>
          <cell r="E178" t="str">
            <v>FORT FRANCES POWER CORPORATION</v>
          </cell>
          <cell r="F178">
            <v>11888614</v>
          </cell>
          <cell r="G178">
            <v>-4158132</v>
          </cell>
          <cell r="H178">
            <v>7730482</v>
          </cell>
        </row>
        <row r="179">
          <cell r="C179">
            <v>171</v>
          </cell>
          <cell r="D179">
            <v>1989</v>
          </cell>
          <cell r="E179" t="str">
            <v>GRAND VALLEY ENERGY INC.</v>
          </cell>
          <cell r="F179">
            <v>909864</v>
          </cell>
          <cell r="G179">
            <v>-281598</v>
          </cell>
          <cell r="H179">
            <v>628266</v>
          </cell>
        </row>
        <row r="180">
          <cell r="C180">
            <v>172</v>
          </cell>
          <cell r="D180">
            <v>1989</v>
          </cell>
          <cell r="E180" t="str">
            <v>GRAVENHURST HYDRO ELECTRIC INC.</v>
          </cell>
          <cell r="F180">
            <v>2153255</v>
          </cell>
          <cell r="G180">
            <v>-1012510</v>
          </cell>
          <cell r="H180">
            <v>1140745</v>
          </cell>
        </row>
        <row r="181">
          <cell r="C181">
            <v>173</v>
          </cell>
          <cell r="D181">
            <v>1989</v>
          </cell>
          <cell r="E181" t="str">
            <v>GRIMSBY POWER INCORPORATED</v>
          </cell>
          <cell r="F181">
            <v>15082712</v>
          </cell>
          <cell r="G181">
            <v>-5247536</v>
          </cell>
          <cell r="H181">
            <v>9835176</v>
          </cell>
        </row>
        <row r="182">
          <cell r="C182">
            <v>174</v>
          </cell>
          <cell r="D182">
            <v>1989</v>
          </cell>
          <cell r="E182" t="str">
            <v>GUELPH/ERAMOSA HYDRO-ELECTRIC COMMISSION</v>
          </cell>
          <cell r="F182">
            <v>1252865</v>
          </cell>
          <cell r="G182">
            <v>-232152</v>
          </cell>
          <cell r="H182">
            <v>1020713</v>
          </cell>
        </row>
        <row r="183">
          <cell r="C183">
            <v>175</v>
          </cell>
          <cell r="D183">
            <v>1989</v>
          </cell>
          <cell r="E183" t="str">
            <v>HALDIMAND HYDRO-ELECTRIC COMMISSION</v>
          </cell>
          <cell r="F183">
            <v>2556831</v>
          </cell>
          <cell r="G183">
            <v>-1162055</v>
          </cell>
          <cell r="H183">
            <v>1394776</v>
          </cell>
        </row>
        <row r="184">
          <cell r="C184">
            <v>176</v>
          </cell>
          <cell r="D184">
            <v>1989</v>
          </cell>
          <cell r="E184" t="str">
            <v>HALTON HILLS HYDRO INC.</v>
          </cell>
          <cell r="F184">
            <v>40166414</v>
          </cell>
          <cell r="G184">
            <v>-17972914</v>
          </cell>
          <cell r="H184">
            <v>22193500</v>
          </cell>
        </row>
        <row r="185">
          <cell r="C185">
            <v>177</v>
          </cell>
          <cell r="D185">
            <v>1989</v>
          </cell>
          <cell r="E185" t="str">
            <v>HORIZON UTILITIES CORPORATION</v>
          </cell>
          <cell r="F185">
            <v>129116661</v>
          </cell>
          <cell r="G185">
            <v>-42287142</v>
          </cell>
          <cell r="H185">
            <v>86829519</v>
          </cell>
        </row>
        <row r="186">
          <cell r="C186">
            <v>178</v>
          </cell>
          <cell r="D186">
            <v>1989</v>
          </cell>
          <cell r="E186" t="str">
            <v>HEARST POWER DISTRIBUTION COMPANY LIMITED</v>
          </cell>
          <cell r="F186">
            <v>3881368</v>
          </cell>
          <cell r="G186">
            <v>-2148102</v>
          </cell>
          <cell r="H186">
            <v>1733266</v>
          </cell>
        </row>
        <row r="187">
          <cell r="C187">
            <v>179</v>
          </cell>
          <cell r="D187">
            <v>1989</v>
          </cell>
          <cell r="E187" t="str">
            <v>ESSEX POWERLINES CORPORATION</v>
          </cell>
          <cell r="F187">
            <v>5542102</v>
          </cell>
          <cell r="G187">
            <v>-2199661</v>
          </cell>
          <cell r="H187">
            <v>3342441</v>
          </cell>
        </row>
        <row r="188">
          <cell r="C188">
            <v>180</v>
          </cell>
          <cell r="D188">
            <v>1989</v>
          </cell>
          <cell r="E188" t="str">
            <v>HYDRO HAWKESBURY INC.</v>
          </cell>
          <cell r="F188">
            <v>3068389</v>
          </cell>
          <cell r="G188">
            <v>-1397209</v>
          </cell>
          <cell r="H188">
            <v>1671180</v>
          </cell>
        </row>
        <row r="189">
          <cell r="C189">
            <v>181</v>
          </cell>
          <cell r="D189">
            <v>1989</v>
          </cell>
          <cell r="E189" t="str">
            <v>HYDRO ONE BRAMPTON NETWORKS INC.</v>
          </cell>
          <cell r="F189">
            <v>263442502</v>
          </cell>
          <cell r="G189">
            <v>-74691680</v>
          </cell>
          <cell r="H189">
            <v>188750822</v>
          </cell>
        </row>
        <row r="190">
          <cell r="C190">
            <v>182</v>
          </cell>
          <cell r="D190">
            <v>1989</v>
          </cell>
          <cell r="E190" t="str">
            <v>HYDRO OTTAWA LIMITED</v>
          </cell>
          <cell r="F190">
            <v>176852386</v>
          </cell>
          <cell r="G190">
            <v>-65526523</v>
          </cell>
          <cell r="H190">
            <v>111325863</v>
          </cell>
        </row>
        <row r="191">
          <cell r="C191">
            <v>183</v>
          </cell>
          <cell r="D191">
            <v>1989</v>
          </cell>
          <cell r="E191" t="str">
            <v>HYDRO VAUGHAN DISTRIBUTION INC.</v>
          </cell>
          <cell r="F191">
            <v>87114225</v>
          </cell>
          <cell r="G191">
            <v>-19618308</v>
          </cell>
          <cell r="H191">
            <v>67495917</v>
          </cell>
        </row>
        <row r="192">
          <cell r="C192">
            <v>184</v>
          </cell>
          <cell r="D192">
            <v>1989</v>
          </cell>
          <cell r="E192" t="str">
            <v>ESSEX POWERLINES CORPORATION</v>
          </cell>
          <cell r="F192">
            <v>3661681</v>
          </cell>
          <cell r="G192">
            <v>-1392150</v>
          </cell>
          <cell r="H192">
            <v>2269531</v>
          </cell>
        </row>
        <row r="193">
          <cell r="C193">
            <v>185</v>
          </cell>
          <cell r="D193">
            <v>1989</v>
          </cell>
          <cell r="E193" t="str">
            <v>HYDRO-ELECTRIC COMMISSION OF SOUTH DUMFRIES</v>
          </cell>
          <cell r="F193">
            <v>419187</v>
          </cell>
          <cell r="G193">
            <v>-112466</v>
          </cell>
          <cell r="H193">
            <v>306721</v>
          </cell>
        </row>
        <row r="194">
          <cell r="C194">
            <v>186</v>
          </cell>
          <cell r="D194">
            <v>1989</v>
          </cell>
          <cell r="E194" t="str">
            <v>BRANTFORD POWER INC.</v>
          </cell>
          <cell r="F194">
            <v>32631267</v>
          </cell>
          <cell r="G194">
            <v>-13822555</v>
          </cell>
          <cell r="H194">
            <v>18808712</v>
          </cell>
        </row>
        <row r="195">
          <cell r="C195">
            <v>187</v>
          </cell>
          <cell r="D195">
            <v>1989</v>
          </cell>
          <cell r="E195" t="str">
            <v>OTTAWA RIVER POWER CORPORATION</v>
          </cell>
          <cell r="F195">
            <v>9083886</v>
          </cell>
          <cell r="G195">
            <v>-5319003</v>
          </cell>
          <cell r="H195">
            <v>3764883</v>
          </cell>
        </row>
        <row r="196">
          <cell r="C196">
            <v>188</v>
          </cell>
          <cell r="D196">
            <v>1989</v>
          </cell>
          <cell r="E196" t="str">
            <v>BLUEWATER POWER DISTRIBUTION CORPORATION</v>
          </cell>
          <cell r="F196">
            <v>16851170</v>
          </cell>
          <cell r="G196">
            <v>-10371459</v>
          </cell>
          <cell r="H196">
            <v>6479711</v>
          </cell>
        </row>
        <row r="197">
          <cell r="C197">
            <v>189</v>
          </cell>
          <cell r="D197">
            <v>1989</v>
          </cell>
          <cell r="E197" t="str">
            <v>TORONTO HYDRO-ELECTRIC SYSTEM LIMITED</v>
          </cell>
          <cell r="F197">
            <v>31709410</v>
          </cell>
          <cell r="G197">
            <v>-13868404</v>
          </cell>
          <cell r="H197">
            <v>17841006</v>
          </cell>
        </row>
        <row r="198">
          <cell r="C198">
            <v>190</v>
          </cell>
          <cell r="D198">
            <v>1989</v>
          </cell>
          <cell r="E198" t="str">
            <v>TORONTO HYDRO-ELECTRIC SYSTEM LIMITED</v>
          </cell>
          <cell r="F198">
            <v>132297477</v>
          </cell>
          <cell r="G198">
            <v>-54876328</v>
          </cell>
          <cell r="H198">
            <v>77421149</v>
          </cell>
        </row>
        <row r="199">
          <cell r="C199">
            <v>191</v>
          </cell>
          <cell r="D199">
            <v>1989</v>
          </cell>
          <cell r="E199" t="str">
            <v>TORONTO HYDRO-ELECTRIC SYSTEM LIMITED</v>
          </cell>
          <cell r="F199">
            <v>302142199</v>
          </cell>
          <cell r="G199">
            <v>-109654213</v>
          </cell>
          <cell r="H199">
            <v>192487986</v>
          </cell>
        </row>
        <row r="200">
          <cell r="C200">
            <v>192</v>
          </cell>
          <cell r="D200">
            <v>1989</v>
          </cell>
          <cell r="E200" t="str">
            <v>TORONTO HYDRO-ELECTRIC SYSTEM LIMITED</v>
          </cell>
          <cell r="F200">
            <v>198916673</v>
          </cell>
          <cell r="G200">
            <v>-72475027</v>
          </cell>
          <cell r="H200">
            <v>126441646</v>
          </cell>
        </row>
        <row r="201">
          <cell r="C201">
            <v>193</v>
          </cell>
          <cell r="D201">
            <v>1989</v>
          </cell>
          <cell r="E201" t="str">
            <v>TORONTO HYDRO-ELECTRIC SYSTEM LIMITED</v>
          </cell>
          <cell r="F201">
            <v>397964359</v>
          </cell>
          <cell r="G201">
            <v>-185107458</v>
          </cell>
          <cell r="H201">
            <v>212856901</v>
          </cell>
        </row>
        <row r="202">
          <cell r="C202">
            <v>194</v>
          </cell>
          <cell r="D202">
            <v>1989</v>
          </cell>
          <cell r="E202" t="str">
            <v>TORONTO HYDRO-ELECTRIC SYSTEM LIMITED</v>
          </cell>
          <cell r="F202">
            <v>35671443</v>
          </cell>
          <cell r="G202">
            <v>-20508235</v>
          </cell>
          <cell r="H202">
            <v>15163208</v>
          </cell>
        </row>
        <row r="203">
          <cell r="C203">
            <v>195</v>
          </cell>
          <cell r="D203">
            <v>1989</v>
          </cell>
          <cell r="E203" t="str">
            <v>CHATHAM-KENT HYDRO INC.</v>
          </cell>
          <cell r="F203">
            <v>335795</v>
          </cell>
          <cell r="G203">
            <v>-208097</v>
          </cell>
          <cell r="H203">
            <v>127698</v>
          </cell>
        </row>
        <row r="204">
          <cell r="C204">
            <v>196</v>
          </cell>
          <cell r="D204">
            <v>1989</v>
          </cell>
          <cell r="E204" t="str">
            <v>LAKELAND POWER DISTRIBUTION LTD.</v>
          </cell>
          <cell r="F204">
            <v>3027319</v>
          </cell>
          <cell r="G204">
            <v>-1553830</v>
          </cell>
          <cell r="H204">
            <v>1473489</v>
          </cell>
        </row>
        <row r="205">
          <cell r="C205">
            <v>197</v>
          </cell>
          <cell r="D205">
            <v>1989</v>
          </cell>
          <cell r="E205" t="str">
            <v>HYDRO-ELECTRIC COMMISSION OF THE TOWN OF CACHE BAY</v>
          </cell>
          <cell r="F205">
            <v>264467</v>
          </cell>
          <cell r="G205">
            <v>-141605</v>
          </cell>
          <cell r="H205">
            <v>122862</v>
          </cell>
        </row>
        <row r="206">
          <cell r="C206">
            <v>198</v>
          </cell>
          <cell r="D206">
            <v>1989</v>
          </cell>
          <cell r="E206" t="str">
            <v>HYDRO-ELECTRIC COMMISSION OF THE TOWN OF HARRISTON</v>
          </cell>
          <cell r="F206">
            <v>1441535</v>
          </cell>
          <cell r="G206">
            <v>-514737</v>
          </cell>
          <cell r="H206">
            <v>926798</v>
          </cell>
        </row>
        <row r="207">
          <cell r="C207">
            <v>199</v>
          </cell>
          <cell r="D207">
            <v>1989</v>
          </cell>
          <cell r="E207" t="str">
            <v>HYDRO-ELECTRIC COMMISSION OF THE TOWN OF HARROW</v>
          </cell>
          <cell r="F207">
            <v>1382931</v>
          </cell>
          <cell r="G207">
            <v>-648706</v>
          </cell>
          <cell r="H207">
            <v>734225</v>
          </cell>
        </row>
        <row r="208">
          <cell r="C208">
            <v>200</v>
          </cell>
          <cell r="D208">
            <v>1989</v>
          </cell>
          <cell r="E208" t="str">
            <v>ESSEX POWERLINES CORPORATION</v>
          </cell>
          <cell r="F208">
            <v>5997366</v>
          </cell>
          <cell r="G208">
            <v>-1918583</v>
          </cell>
          <cell r="H208">
            <v>4078783</v>
          </cell>
        </row>
        <row r="209">
          <cell r="C209">
            <v>201</v>
          </cell>
          <cell r="D209">
            <v>1989</v>
          </cell>
          <cell r="E209" t="str">
            <v>HYDRO-ELECTRIC COMMISSION OF THE TOWN OF PORT ELGIN</v>
          </cell>
          <cell r="F209">
            <v>3944543</v>
          </cell>
          <cell r="G209">
            <v>-1429387</v>
          </cell>
          <cell r="H209">
            <v>2515156</v>
          </cell>
        </row>
        <row r="210">
          <cell r="C210">
            <v>202</v>
          </cell>
          <cell r="D210">
            <v>1989</v>
          </cell>
          <cell r="E210" t="str">
            <v>HYDRO-ELECTRIC COMMISSION OF THE TOWN OF STAYNER</v>
          </cell>
          <cell r="F210">
            <v>1475413</v>
          </cell>
          <cell r="G210">
            <v>-487635</v>
          </cell>
          <cell r="H210">
            <v>987778</v>
          </cell>
        </row>
        <row r="211">
          <cell r="C211">
            <v>203</v>
          </cell>
          <cell r="D211">
            <v>1989</v>
          </cell>
          <cell r="E211" t="str">
            <v>HYDRO-ELECTRIC COMMISSION OF THE TOWN OF STURGEON FALLS</v>
          </cell>
          <cell r="F211">
            <v>2422058</v>
          </cell>
          <cell r="G211">
            <v>-969631</v>
          </cell>
          <cell r="H211">
            <v>1452427</v>
          </cell>
        </row>
        <row r="212">
          <cell r="C212">
            <v>204</v>
          </cell>
          <cell r="D212">
            <v>1989</v>
          </cell>
          <cell r="E212" t="str">
            <v>HYDRO-ELECTRIC COMMISSION OF THE TOWN OF VANKLEEK HILL</v>
          </cell>
          <cell r="F212">
            <v>749433</v>
          </cell>
          <cell r="G212">
            <v>-357812</v>
          </cell>
          <cell r="H212">
            <v>391621</v>
          </cell>
        </row>
        <row r="213">
          <cell r="C213">
            <v>205</v>
          </cell>
          <cell r="D213">
            <v>1989</v>
          </cell>
          <cell r="E213" t="str">
            <v>CHATHAM-KENT HYDRO INC.</v>
          </cell>
          <cell r="F213">
            <v>6636911</v>
          </cell>
          <cell r="G213">
            <v>-3134185</v>
          </cell>
          <cell r="H213">
            <v>3502726</v>
          </cell>
        </row>
        <row r="214">
          <cell r="C214">
            <v>206</v>
          </cell>
          <cell r="D214">
            <v>1989</v>
          </cell>
          <cell r="E214" t="str">
            <v>WASAGA DISTRIBUTION INC.</v>
          </cell>
          <cell r="F214">
            <v>5205119</v>
          </cell>
          <cell r="G214">
            <v>-2487858</v>
          </cell>
          <cell r="H214">
            <v>2717261</v>
          </cell>
        </row>
        <row r="215">
          <cell r="C215">
            <v>207</v>
          </cell>
          <cell r="D215">
            <v>1989</v>
          </cell>
          <cell r="E215" t="str">
            <v>ESPANOLA REGIONAL HYDRO DISTRIBUTION CORPORATION</v>
          </cell>
          <cell r="F215">
            <v>226053</v>
          </cell>
          <cell r="G215">
            <v>-99753</v>
          </cell>
          <cell r="H215">
            <v>126300</v>
          </cell>
        </row>
        <row r="216">
          <cell r="C216">
            <v>208</v>
          </cell>
          <cell r="D216">
            <v>1989</v>
          </cell>
          <cell r="E216" t="str">
            <v>HYDRO-ELECTRIC COMMISSION OF THE TOWN OF WIARTON</v>
          </cell>
          <cell r="F216">
            <v>1279963</v>
          </cell>
          <cell r="G216">
            <v>-467087</v>
          </cell>
          <cell r="H216">
            <v>812876</v>
          </cell>
        </row>
        <row r="217">
          <cell r="C217">
            <v>209</v>
          </cell>
          <cell r="D217">
            <v>1989</v>
          </cell>
          <cell r="E217" t="str">
            <v>BRANT COUNTY POWER INC.</v>
          </cell>
          <cell r="F217">
            <v>4761696</v>
          </cell>
          <cell r="G217">
            <v>-2548529</v>
          </cell>
          <cell r="H217">
            <v>2213167</v>
          </cell>
        </row>
        <row r="218">
          <cell r="C218">
            <v>210</v>
          </cell>
          <cell r="D218">
            <v>1989</v>
          </cell>
          <cell r="E218" t="str">
            <v>HYDRO-ELECTRIC COMMISSION OF THE TOWNSHIP OF BURFORD</v>
          </cell>
          <cell r="F218">
            <v>387401</v>
          </cell>
          <cell r="G218">
            <v>-173557</v>
          </cell>
          <cell r="H218">
            <v>213844</v>
          </cell>
        </row>
        <row r="219">
          <cell r="C219">
            <v>211</v>
          </cell>
          <cell r="D219">
            <v>1989</v>
          </cell>
          <cell r="E219" t="str">
            <v>HYDRO-ELECTRIC COMMISSION OF THE VILLAGE OF ALFRED</v>
          </cell>
          <cell r="F219">
            <v>413231</v>
          </cell>
          <cell r="G219">
            <v>-213742</v>
          </cell>
          <cell r="H219">
            <v>199489</v>
          </cell>
        </row>
        <row r="220">
          <cell r="C220">
            <v>212</v>
          </cell>
          <cell r="D220">
            <v>1989</v>
          </cell>
          <cell r="E220" t="str">
            <v>HYDRO-ELECTRIC COMMISSION OF THE VILLAGE OF CLIFFORD</v>
          </cell>
          <cell r="F220">
            <v>271710</v>
          </cell>
          <cell r="G220">
            <v>-122043</v>
          </cell>
          <cell r="H220">
            <v>149667</v>
          </cell>
        </row>
        <row r="221">
          <cell r="C221">
            <v>213</v>
          </cell>
          <cell r="D221">
            <v>1989</v>
          </cell>
          <cell r="E221" t="str">
            <v>CENTRE WELLINGTON HYDRO LTD.</v>
          </cell>
          <cell r="F221">
            <v>1198838</v>
          </cell>
          <cell r="G221">
            <v>-417131</v>
          </cell>
          <cell r="H221">
            <v>781707</v>
          </cell>
        </row>
        <row r="222">
          <cell r="C222">
            <v>214</v>
          </cell>
          <cell r="D222">
            <v>1989</v>
          </cell>
          <cell r="E222" t="str">
            <v>HYDRO-ELECTRIC COMMISSION OF THE VILLAGE OF FINCH</v>
          </cell>
          <cell r="F222">
            <v>200731</v>
          </cell>
          <cell r="G222">
            <v>-96022</v>
          </cell>
          <cell r="H222">
            <v>104709</v>
          </cell>
        </row>
        <row r="223">
          <cell r="C223">
            <v>215</v>
          </cell>
          <cell r="D223">
            <v>1989</v>
          </cell>
          <cell r="E223" t="str">
            <v>HYDRO-ELECTRIC COMMISSION OF THE VILLAGE OF FRANKFORD</v>
          </cell>
          <cell r="F223">
            <v>717696</v>
          </cell>
          <cell r="G223">
            <v>-265563</v>
          </cell>
          <cell r="H223">
            <v>452133</v>
          </cell>
        </row>
        <row r="224">
          <cell r="C224">
            <v>216</v>
          </cell>
          <cell r="D224">
            <v>1989</v>
          </cell>
          <cell r="E224" t="str">
            <v>HYDRO-ELECTRIC COMMISSION OF THE VILLAGE OF L'ORIGNAL</v>
          </cell>
          <cell r="F224">
            <v>834214</v>
          </cell>
          <cell r="G224">
            <v>-319071</v>
          </cell>
          <cell r="H224">
            <v>515143</v>
          </cell>
        </row>
        <row r="225">
          <cell r="C225">
            <v>217</v>
          </cell>
          <cell r="D225">
            <v>1989</v>
          </cell>
          <cell r="E225" t="str">
            <v>HYDRO-ELECTRIC COMMISSION OF THE VILLAGE OF LUCAN</v>
          </cell>
          <cell r="F225">
            <v>534798</v>
          </cell>
          <cell r="G225">
            <v>-253722</v>
          </cell>
          <cell r="H225">
            <v>281076</v>
          </cell>
        </row>
        <row r="226">
          <cell r="C226">
            <v>218</v>
          </cell>
          <cell r="D226">
            <v>1989</v>
          </cell>
          <cell r="E226" t="str">
            <v>RIDEAU ST. LAWRENCE DISTRIBUTION INC.</v>
          </cell>
          <cell r="F226">
            <v>1463510</v>
          </cell>
          <cell r="G226">
            <v>-540032</v>
          </cell>
          <cell r="H226">
            <v>923478</v>
          </cell>
        </row>
        <row r="227">
          <cell r="C227">
            <v>219</v>
          </cell>
          <cell r="D227">
            <v>1989</v>
          </cell>
          <cell r="E227" t="str">
            <v>HYDRO-ELECTRIC COMMISSION OF THE VILLAGE OF NEUSTADT</v>
          </cell>
          <cell r="F227">
            <v>193820</v>
          </cell>
          <cell r="G227">
            <v>-83345</v>
          </cell>
          <cell r="H227">
            <v>110475</v>
          </cell>
        </row>
        <row r="228">
          <cell r="C228">
            <v>220</v>
          </cell>
          <cell r="D228">
            <v>1989</v>
          </cell>
          <cell r="E228" t="str">
            <v>HYDRO-ELECTRIC COMMISSION OF THE VILLAGE OF PAISLEY</v>
          </cell>
          <cell r="F228">
            <v>516176</v>
          </cell>
          <cell r="G228">
            <v>-223669</v>
          </cell>
          <cell r="H228">
            <v>292507</v>
          </cell>
        </row>
        <row r="229">
          <cell r="C229">
            <v>221</v>
          </cell>
          <cell r="D229">
            <v>1989</v>
          </cell>
          <cell r="E229" t="str">
            <v>HYDRO-ELECTRIC COMMISSION OF THE VILLAGE OF PLANTAGENET</v>
          </cell>
          <cell r="F229">
            <v>375330</v>
          </cell>
          <cell r="G229">
            <v>-184480</v>
          </cell>
          <cell r="H229">
            <v>190850</v>
          </cell>
        </row>
        <row r="230">
          <cell r="C230">
            <v>222</v>
          </cell>
          <cell r="D230">
            <v>1989</v>
          </cell>
          <cell r="E230" t="str">
            <v>HYDRO-ELECTRIC COMMISSION OF THE VILLAGE OF ST. CLAIR BEACH</v>
          </cell>
          <cell r="F230">
            <v>1672895</v>
          </cell>
          <cell r="G230">
            <v>-573504</v>
          </cell>
          <cell r="H230">
            <v>1099391</v>
          </cell>
        </row>
        <row r="231">
          <cell r="C231">
            <v>223</v>
          </cell>
          <cell r="D231">
            <v>1989</v>
          </cell>
          <cell r="E231" t="str">
            <v>HYDRO-ELECTRIC COMMISSION OF THE VILLAGE OF VICTORIA HARBOUR</v>
          </cell>
          <cell r="F231">
            <v>602632</v>
          </cell>
          <cell r="G231">
            <v>-236332</v>
          </cell>
          <cell r="H231">
            <v>366300</v>
          </cell>
        </row>
        <row r="232">
          <cell r="C232">
            <v>224</v>
          </cell>
          <cell r="D232">
            <v>1989</v>
          </cell>
          <cell r="E232" t="str">
            <v>INNISFIL HYDRO DISTRIBUTION SYSTEMS LIMITED</v>
          </cell>
          <cell r="F232">
            <v>1014584</v>
          </cell>
          <cell r="G232">
            <v>-360118</v>
          </cell>
          <cell r="H232">
            <v>654466</v>
          </cell>
        </row>
        <row r="233">
          <cell r="C233">
            <v>225</v>
          </cell>
          <cell r="D233">
            <v>1989</v>
          </cell>
          <cell r="E233" t="str">
            <v>KENORA HYDRO ELECTRIC CORPORATION LTD.</v>
          </cell>
          <cell r="F233">
            <v>10181622</v>
          </cell>
          <cell r="G233">
            <v>-4859910</v>
          </cell>
          <cell r="H233">
            <v>5321712</v>
          </cell>
        </row>
        <row r="234">
          <cell r="C234">
            <v>226</v>
          </cell>
          <cell r="D234">
            <v>1989</v>
          </cell>
          <cell r="E234" t="str">
            <v>KINGSTON HYDRO CORPORATION</v>
          </cell>
          <cell r="F234">
            <v>67285377</v>
          </cell>
          <cell r="G234">
            <v>-32862222</v>
          </cell>
          <cell r="H234">
            <v>34423155</v>
          </cell>
        </row>
        <row r="235">
          <cell r="C235">
            <v>227</v>
          </cell>
          <cell r="D235">
            <v>1989</v>
          </cell>
          <cell r="E235" t="str">
            <v>KINGSVILLE PUBLIC UTILITY COMMISSION</v>
          </cell>
          <cell r="F235">
            <v>2668830</v>
          </cell>
          <cell r="G235">
            <v>-1081612</v>
          </cell>
          <cell r="H235">
            <v>1587218</v>
          </cell>
        </row>
        <row r="236">
          <cell r="C236">
            <v>228</v>
          </cell>
          <cell r="D236">
            <v>1989</v>
          </cell>
          <cell r="E236" t="str">
            <v>KITCHENER-WILMOT HYDRO INC.</v>
          </cell>
          <cell r="F236">
            <v>196723164</v>
          </cell>
          <cell r="G236">
            <v>-65687372</v>
          </cell>
          <cell r="H236">
            <v>131035792</v>
          </cell>
        </row>
        <row r="237">
          <cell r="C237">
            <v>229</v>
          </cell>
          <cell r="D237">
            <v>1989</v>
          </cell>
          <cell r="E237" t="str">
            <v>LAKESHORE TOWNSHIP HEC</v>
          </cell>
          <cell r="F237">
            <v>1683641</v>
          </cell>
          <cell r="G237">
            <v>-592601</v>
          </cell>
          <cell r="H237">
            <v>1091040</v>
          </cell>
        </row>
        <row r="238">
          <cell r="C238">
            <v>230</v>
          </cell>
          <cell r="D238">
            <v>1989</v>
          </cell>
          <cell r="E238" t="str">
            <v>LINCOLN HYDRO-ELECTRIC COMMISSION</v>
          </cell>
          <cell r="F238">
            <v>1763225</v>
          </cell>
          <cell r="G238">
            <v>-647439</v>
          </cell>
          <cell r="H238">
            <v>1115786</v>
          </cell>
        </row>
        <row r="239">
          <cell r="C239">
            <v>231</v>
          </cell>
          <cell r="D239">
            <v>1989</v>
          </cell>
          <cell r="E239" t="str">
            <v>LONDON HYDRO UTILITIES SERVICES INC.</v>
          </cell>
          <cell r="F239">
            <v>130474881</v>
          </cell>
          <cell r="G239">
            <v>-57338528</v>
          </cell>
          <cell r="H239">
            <v>73136353</v>
          </cell>
        </row>
        <row r="240">
          <cell r="C240">
            <v>232</v>
          </cell>
          <cell r="D240">
            <v>1989</v>
          </cell>
          <cell r="E240" t="str">
            <v>MARKHAM HYDRO DISTRIBUTION INC.</v>
          </cell>
          <cell r="F240">
            <v>114199391</v>
          </cell>
          <cell r="G240">
            <v>-29171544</v>
          </cell>
          <cell r="H240">
            <v>85027847</v>
          </cell>
        </row>
        <row r="241">
          <cell r="C241">
            <v>233</v>
          </cell>
          <cell r="D241">
            <v>1989</v>
          </cell>
          <cell r="E241" t="str">
            <v>MARTINTOWN HYDRO SYSTEM</v>
          </cell>
          <cell r="F241">
            <v>82255</v>
          </cell>
          <cell r="G241">
            <v>-41488</v>
          </cell>
          <cell r="H241">
            <v>40767</v>
          </cell>
        </row>
        <row r="242">
          <cell r="C242">
            <v>234</v>
          </cell>
          <cell r="D242">
            <v>1989</v>
          </cell>
          <cell r="E242" t="str">
            <v>MIDLAND POWER UTILITY CORPORATION</v>
          </cell>
          <cell r="F242">
            <v>11095236</v>
          </cell>
          <cell r="G242">
            <v>-5048448</v>
          </cell>
          <cell r="H242">
            <v>6046788</v>
          </cell>
        </row>
        <row r="243">
          <cell r="C243">
            <v>235</v>
          </cell>
          <cell r="D243">
            <v>1989</v>
          </cell>
          <cell r="E243" t="str">
            <v>MILDMAY HYDRO-ELECTRIC COMMISSION</v>
          </cell>
          <cell r="F243">
            <v>442747</v>
          </cell>
          <cell r="G243">
            <v>-141673</v>
          </cell>
          <cell r="H243">
            <v>301074</v>
          </cell>
        </row>
        <row r="244">
          <cell r="C244">
            <v>236</v>
          </cell>
          <cell r="D244">
            <v>1989</v>
          </cell>
          <cell r="E244" t="str">
            <v>MILTON HYDRO DISTRIBUTION INC.</v>
          </cell>
          <cell r="F244">
            <v>44194444</v>
          </cell>
          <cell r="G244">
            <v>-17271226</v>
          </cell>
          <cell r="H244">
            <v>26923218</v>
          </cell>
        </row>
        <row r="245">
          <cell r="C245">
            <v>237</v>
          </cell>
          <cell r="D245">
            <v>1989</v>
          </cell>
          <cell r="E245" t="str">
            <v>NEPEAN HYDRO ELECTRIC COMMISSION</v>
          </cell>
          <cell r="F245">
            <v>47855303</v>
          </cell>
          <cell r="G245">
            <v>-16462741</v>
          </cell>
          <cell r="H245">
            <v>31392562</v>
          </cell>
        </row>
        <row r="246">
          <cell r="C246">
            <v>238</v>
          </cell>
          <cell r="D246">
            <v>1989</v>
          </cell>
          <cell r="E246" t="str">
            <v>NEWBURGH</v>
          </cell>
          <cell r="F246">
            <v>430612</v>
          </cell>
          <cell r="G246">
            <v>-206425</v>
          </cell>
          <cell r="H246">
            <v>224187</v>
          </cell>
        </row>
        <row r="247">
          <cell r="C247">
            <v>239</v>
          </cell>
          <cell r="D247">
            <v>1989</v>
          </cell>
          <cell r="E247" t="str">
            <v>NA</v>
          </cell>
          <cell r="F247">
            <v>126213</v>
          </cell>
          <cell r="G247">
            <v>-69104</v>
          </cell>
          <cell r="H247">
            <v>57109</v>
          </cell>
        </row>
        <row r="248">
          <cell r="C248">
            <v>240</v>
          </cell>
          <cell r="D248">
            <v>1989</v>
          </cell>
          <cell r="E248" t="str">
            <v>NEWMARKET HYDRO LTD.</v>
          </cell>
          <cell r="F248">
            <v>24069161</v>
          </cell>
          <cell r="G248">
            <v>-5548870</v>
          </cell>
          <cell r="H248">
            <v>18520291</v>
          </cell>
        </row>
        <row r="249">
          <cell r="C249">
            <v>241</v>
          </cell>
          <cell r="D249">
            <v>1989</v>
          </cell>
          <cell r="E249" t="str">
            <v>NIAGARA FALLS HYDRO INC.</v>
          </cell>
          <cell r="F249">
            <v>80148496</v>
          </cell>
          <cell r="G249">
            <v>-29173456</v>
          </cell>
          <cell r="H249">
            <v>50975040</v>
          </cell>
        </row>
        <row r="250">
          <cell r="C250">
            <v>242</v>
          </cell>
          <cell r="D250">
            <v>1989</v>
          </cell>
          <cell r="E250" t="str">
            <v>NIAGARA-ON-THE-LAKE HYDRO INC.</v>
          </cell>
          <cell r="F250">
            <v>22992327</v>
          </cell>
          <cell r="G250">
            <v>-9451104</v>
          </cell>
          <cell r="H250">
            <v>13541223</v>
          </cell>
        </row>
        <row r="251">
          <cell r="C251">
            <v>243</v>
          </cell>
          <cell r="D251">
            <v>1989</v>
          </cell>
          <cell r="E251" t="str">
            <v>NORFOLK POWER DISTRIBUTION INC.</v>
          </cell>
          <cell r="F251">
            <v>277561</v>
          </cell>
          <cell r="G251">
            <v>-154317</v>
          </cell>
          <cell r="H251">
            <v>123244</v>
          </cell>
        </row>
        <row r="252">
          <cell r="C252">
            <v>244</v>
          </cell>
          <cell r="D252">
            <v>1989</v>
          </cell>
          <cell r="E252" t="str">
            <v>NORTH BAY HYDRO DISTRIBUTION LIMITED</v>
          </cell>
          <cell r="F252">
            <v>74546433</v>
          </cell>
          <cell r="G252">
            <v>-38549820</v>
          </cell>
          <cell r="H252">
            <v>35996613</v>
          </cell>
        </row>
        <row r="253">
          <cell r="C253">
            <v>245</v>
          </cell>
          <cell r="D253">
            <v>1989</v>
          </cell>
          <cell r="E253" t="str">
            <v>OAKVILLE HYDRO ELECTRICITY DISTRIBUTION INC.</v>
          </cell>
          <cell r="F253">
            <v>80124682</v>
          </cell>
          <cell r="G253">
            <v>-24674322</v>
          </cell>
          <cell r="H253">
            <v>55450360</v>
          </cell>
        </row>
        <row r="254">
          <cell r="C254">
            <v>246</v>
          </cell>
          <cell r="D254">
            <v>1989</v>
          </cell>
          <cell r="E254" t="str">
            <v>ORANGEVILLE HYDRO LIMITED</v>
          </cell>
          <cell r="F254">
            <v>14299228</v>
          </cell>
          <cell r="G254">
            <v>-4953682</v>
          </cell>
          <cell r="H254">
            <v>9345546</v>
          </cell>
        </row>
        <row r="255">
          <cell r="C255">
            <v>247</v>
          </cell>
          <cell r="D255">
            <v>1989</v>
          </cell>
          <cell r="E255" t="str">
            <v>ORILLIA POWER DISTRIBUTION CORPORATION</v>
          </cell>
          <cell r="F255">
            <v>34195008</v>
          </cell>
          <cell r="G255">
            <v>-20635330</v>
          </cell>
          <cell r="H255">
            <v>13559678</v>
          </cell>
        </row>
        <row r="256">
          <cell r="C256">
            <v>248</v>
          </cell>
          <cell r="D256">
            <v>1989</v>
          </cell>
          <cell r="E256" t="str">
            <v>OSHAWA PUC NETWORKS INC.</v>
          </cell>
          <cell r="F256">
            <v>98706312</v>
          </cell>
          <cell r="G256">
            <v>-38939306</v>
          </cell>
          <cell r="H256">
            <v>59767006</v>
          </cell>
        </row>
        <row r="257">
          <cell r="C257">
            <v>249</v>
          </cell>
          <cell r="D257">
            <v>1989</v>
          </cell>
          <cell r="E257" t="str">
            <v>PARRY SOUND POWER CORPORATION</v>
          </cell>
          <cell r="F257">
            <v>8232366</v>
          </cell>
          <cell r="G257">
            <v>-4594774</v>
          </cell>
          <cell r="H257">
            <v>3637592</v>
          </cell>
        </row>
        <row r="258">
          <cell r="C258">
            <v>250</v>
          </cell>
          <cell r="D258">
            <v>1989</v>
          </cell>
          <cell r="E258" t="str">
            <v>PETERBOROUGH UTILITIES COMMISSION</v>
          </cell>
          <cell r="F258">
            <v>42657413</v>
          </cell>
          <cell r="G258">
            <v>-22803110</v>
          </cell>
          <cell r="H258">
            <v>19854303</v>
          </cell>
        </row>
        <row r="259">
          <cell r="C259">
            <v>251</v>
          </cell>
          <cell r="D259">
            <v>1989</v>
          </cell>
          <cell r="E259" t="str">
            <v>POLICE VILLAGE OF APPLE HILL HYDRO SYSTEM</v>
          </cell>
          <cell r="F259">
            <v>84239</v>
          </cell>
          <cell r="G259">
            <v>-38457</v>
          </cell>
          <cell r="H259">
            <v>45782</v>
          </cell>
        </row>
        <row r="260">
          <cell r="C260">
            <v>252</v>
          </cell>
          <cell r="D260">
            <v>1989</v>
          </cell>
          <cell r="E260" t="str">
            <v>POLICE VILLAGE OF AVONMORE HYDRO SYSTEM</v>
          </cell>
          <cell r="F260">
            <v>115650</v>
          </cell>
          <cell r="G260">
            <v>-61432</v>
          </cell>
          <cell r="H260">
            <v>54218</v>
          </cell>
        </row>
        <row r="261">
          <cell r="C261">
            <v>253</v>
          </cell>
          <cell r="D261">
            <v>1989</v>
          </cell>
          <cell r="E261" t="str">
            <v>POLICE VILLAGE OF COMBER HYDRO SYSTEM</v>
          </cell>
          <cell r="F261">
            <v>231820</v>
          </cell>
          <cell r="G261">
            <v>-93668</v>
          </cell>
          <cell r="H261">
            <v>138152</v>
          </cell>
        </row>
        <row r="262">
          <cell r="C262">
            <v>254</v>
          </cell>
          <cell r="D262">
            <v>1989</v>
          </cell>
          <cell r="E262" t="str">
            <v>POLICE VILLAGE OF DUBLIN HYDRO SYSTEM</v>
          </cell>
          <cell r="F262">
            <v>118839</v>
          </cell>
          <cell r="G262">
            <v>-75579</v>
          </cell>
          <cell r="H262">
            <v>43260</v>
          </cell>
        </row>
        <row r="263">
          <cell r="C263">
            <v>255</v>
          </cell>
          <cell r="D263">
            <v>1989</v>
          </cell>
          <cell r="E263" t="str">
            <v>POLICE VILLAGE OF GRANTON HYDRO SYSTEM</v>
          </cell>
          <cell r="F263">
            <v>128474</v>
          </cell>
          <cell r="G263">
            <v>-52882</v>
          </cell>
          <cell r="H263">
            <v>75592</v>
          </cell>
        </row>
        <row r="264">
          <cell r="C264">
            <v>256</v>
          </cell>
          <cell r="D264">
            <v>1989</v>
          </cell>
          <cell r="E264" t="str">
            <v>CHATHAM-KENT HYDRO INC.</v>
          </cell>
          <cell r="F264">
            <v>200633</v>
          </cell>
          <cell r="G264">
            <v>-124795</v>
          </cell>
          <cell r="H264">
            <v>75838</v>
          </cell>
        </row>
        <row r="265">
          <cell r="C265">
            <v>257</v>
          </cell>
          <cell r="D265">
            <v>1989</v>
          </cell>
          <cell r="E265" t="str">
            <v>POLICE VILLAGE OF MOOREFIELD HYDRO SYSTEM</v>
          </cell>
          <cell r="F265">
            <v>128858</v>
          </cell>
          <cell r="G265">
            <v>-44351</v>
          </cell>
          <cell r="H265">
            <v>84507</v>
          </cell>
        </row>
        <row r="266">
          <cell r="C266">
            <v>258</v>
          </cell>
          <cell r="D266">
            <v>1989</v>
          </cell>
          <cell r="E266" t="str">
            <v>POLICE VILLAGE OF PRICEVILLE HYDRO SYSTEM</v>
          </cell>
          <cell r="F266">
            <v>103035</v>
          </cell>
          <cell r="G266">
            <v>-45423</v>
          </cell>
          <cell r="H266">
            <v>57612</v>
          </cell>
        </row>
        <row r="267">
          <cell r="C267">
            <v>259</v>
          </cell>
          <cell r="D267">
            <v>1989</v>
          </cell>
          <cell r="E267" t="str">
            <v>PORT BURWELL</v>
          </cell>
          <cell r="F267">
            <v>338863</v>
          </cell>
          <cell r="G267">
            <v>-175306</v>
          </cell>
          <cell r="H267">
            <v>163557</v>
          </cell>
        </row>
        <row r="268">
          <cell r="C268">
            <v>260</v>
          </cell>
          <cell r="D268">
            <v>1989</v>
          </cell>
          <cell r="E268" t="str">
            <v>CANADIAN NIAGARA POWER INC.</v>
          </cell>
          <cell r="F268">
            <v>17262028</v>
          </cell>
          <cell r="G268">
            <v>-8774702</v>
          </cell>
          <cell r="H268">
            <v>8487326</v>
          </cell>
        </row>
        <row r="269">
          <cell r="C269">
            <v>261</v>
          </cell>
          <cell r="D269">
            <v>1989</v>
          </cell>
          <cell r="E269" t="str">
            <v>CHATHAM-KENT HYDRO INC.</v>
          </cell>
          <cell r="F269">
            <v>20620995</v>
          </cell>
          <cell r="G269">
            <v>-6818196</v>
          </cell>
          <cell r="H269">
            <v>13802799</v>
          </cell>
        </row>
        <row r="270">
          <cell r="C270">
            <v>262</v>
          </cell>
          <cell r="D270">
            <v>1989</v>
          </cell>
          <cell r="E270" t="str">
            <v>PUBLIC UTILITIES COMMISSION OF THE CITY OF BARRIE</v>
          </cell>
          <cell r="F270">
            <v>44654712</v>
          </cell>
          <cell r="G270">
            <v>-12059421</v>
          </cell>
          <cell r="H270">
            <v>32595291</v>
          </cell>
        </row>
        <row r="271">
          <cell r="C271">
            <v>263</v>
          </cell>
          <cell r="D271">
            <v>1989</v>
          </cell>
          <cell r="E271" t="str">
            <v>PUBLIC UTILITIES COMMISSION OF THE CITY OF OWEN SOUND</v>
          </cell>
          <cell r="F271">
            <v>8485146</v>
          </cell>
          <cell r="G271">
            <v>-4000718</v>
          </cell>
          <cell r="H271">
            <v>4484428</v>
          </cell>
        </row>
        <row r="272">
          <cell r="C272">
            <v>264</v>
          </cell>
          <cell r="D272">
            <v>1989</v>
          </cell>
          <cell r="E272" t="str">
            <v>PUBLIC UTILITIES COMMISSION OF THE CITY OF TRENTON</v>
          </cell>
          <cell r="F272">
            <v>8672783</v>
          </cell>
          <cell r="G272">
            <v>-3789604</v>
          </cell>
          <cell r="H272">
            <v>4883179</v>
          </cell>
        </row>
        <row r="273">
          <cell r="C273">
            <v>265</v>
          </cell>
          <cell r="D273">
            <v>1989</v>
          </cell>
          <cell r="E273" t="str">
            <v>PUBLIC UTILITIES COMMISSION OF THE TOWN OF ALEXANDRIA</v>
          </cell>
          <cell r="F273">
            <v>1853681</v>
          </cell>
          <cell r="G273">
            <v>-825899</v>
          </cell>
          <cell r="H273">
            <v>1027782</v>
          </cell>
        </row>
        <row r="274">
          <cell r="C274">
            <v>266</v>
          </cell>
          <cell r="D274">
            <v>1989</v>
          </cell>
          <cell r="E274" t="str">
            <v>CHATHAM-KENT HYDRO INC.</v>
          </cell>
          <cell r="F274">
            <v>1415044</v>
          </cell>
          <cell r="G274">
            <v>-751980</v>
          </cell>
          <cell r="H274">
            <v>663064</v>
          </cell>
        </row>
        <row r="275">
          <cell r="C275">
            <v>267</v>
          </cell>
          <cell r="D275">
            <v>1989</v>
          </cell>
          <cell r="E275" t="str">
            <v>PUBLIC UTILITIES COMMISSION OF THE TOWN OF CAMPBELLFORD</v>
          </cell>
          <cell r="F275">
            <v>2413560</v>
          </cell>
          <cell r="G275">
            <v>-1126763</v>
          </cell>
          <cell r="H275">
            <v>1286797</v>
          </cell>
        </row>
        <row r="276">
          <cell r="C276">
            <v>268</v>
          </cell>
          <cell r="D276">
            <v>1989</v>
          </cell>
          <cell r="E276" t="str">
            <v>PUBLIC UTILITIES COMMISSION OF THE TOWN OF CHESLEY</v>
          </cell>
          <cell r="F276">
            <v>1037486</v>
          </cell>
          <cell r="G276">
            <v>-403172</v>
          </cell>
          <cell r="H276">
            <v>634314</v>
          </cell>
        </row>
        <row r="277">
          <cell r="C277">
            <v>269</v>
          </cell>
          <cell r="D277">
            <v>1989</v>
          </cell>
          <cell r="E277" t="str">
            <v>LAKEFRONT UTILITIES INC.</v>
          </cell>
          <cell r="F277">
            <v>5257407</v>
          </cell>
          <cell r="G277">
            <v>-3067434</v>
          </cell>
          <cell r="H277">
            <v>2189973</v>
          </cell>
        </row>
        <row r="278">
          <cell r="C278">
            <v>270</v>
          </cell>
          <cell r="D278">
            <v>1989</v>
          </cell>
          <cell r="E278" t="str">
            <v>CENTRE WELLINGTON HYDRO LTD.</v>
          </cell>
          <cell r="F278">
            <v>3260900</v>
          </cell>
          <cell r="G278">
            <v>-1160309</v>
          </cell>
          <cell r="H278">
            <v>2100591</v>
          </cell>
        </row>
        <row r="279">
          <cell r="C279">
            <v>271</v>
          </cell>
          <cell r="D279">
            <v>1989</v>
          </cell>
          <cell r="E279" t="str">
            <v>WEST COAST HURON ENERGY INC.</v>
          </cell>
          <cell r="F279">
            <v>4151487</v>
          </cell>
          <cell r="G279">
            <v>-1892994</v>
          </cell>
          <cell r="H279">
            <v>2258493</v>
          </cell>
        </row>
        <row r="280">
          <cell r="C280">
            <v>272</v>
          </cell>
          <cell r="D280">
            <v>1989</v>
          </cell>
          <cell r="E280" t="str">
            <v>ESPANOLA REGIONAL HYDRO DISTRIBUTION CORPORATION</v>
          </cell>
          <cell r="F280">
            <v>417037</v>
          </cell>
          <cell r="G280">
            <v>-210813</v>
          </cell>
          <cell r="H280">
            <v>206224</v>
          </cell>
        </row>
        <row r="281">
          <cell r="C281">
            <v>273</v>
          </cell>
          <cell r="D281">
            <v>1989</v>
          </cell>
          <cell r="E281" t="str">
            <v>PUBLIC UTILITIES COMMISSION OF THE TOWN OF MITCHELL</v>
          </cell>
          <cell r="F281">
            <v>1770335</v>
          </cell>
          <cell r="G281">
            <v>-738766</v>
          </cell>
          <cell r="H281">
            <v>1031569</v>
          </cell>
        </row>
        <row r="282">
          <cell r="C282">
            <v>274</v>
          </cell>
          <cell r="D282">
            <v>1989</v>
          </cell>
          <cell r="E282" t="str">
            <v>WELLINGTON NORTH POWER INC.</v>
          </cell>
          <cell r="F282">
            <v>1846192</v>
          </cell>
          <cell r="G282">
            <v>-659314</v>
          </cell>
          <cell r="H282">
            <v>1186878</v>
          </cell>
        </row>
        <row r="283">
          <cell r="C283">
            <v>275</v>
          </cell>
          <cell r="D283">
            <v>1989</v>
          </cell>
          <cell r="E283" t="str">
            <v>PUBLIC UTILITIES COMMISSION OF THE TOWN OF PALMERSTON</v>
          </cell>
          <cell r="F283">
            <v>943495</v>
          </cell>
          <cell r="G283">
            <v>-335937</v>
          </cell>
          <cell r="H283">
            <v>607558</v>
          </cell>
        </row>
        <row r="284">
          <cell r="C284">
            <v>276</v>
          </cell>
          <cell r="D284">
            <v>1989</v>
          </cell>
          <cell r="E284" t="str">
            <v>BRANT COUNTY POWER INC.</v>
          </cell>
          <cell r="F284">
            <v>4392139</v>
          </cell>
          <cell r="G284">
            <v>-1677953</v>
          </cell>
          <cell r="H284">
            <v>2714186</v>
          </cell>
        </row>
        <row r="285">
          <cell r="C285">
            <v>277</v>
          </cell>
          <cell r="D285">
            <v>1989</v>
          </cell>
          <cell r="E285" t="str">
            <v>PUBLIC UTILITIES COMMISSION OF THE TOWN OF PICTON</v>
          </cell>
          <cell r="F285">
            <v>2482959</v>
          </cell>
          <cell r="G285">
            <v>-1163372</v>
          </cell>
          <cell r="H285">
            <v>1319587</v>
          </cell>
        </row>
        <row r="286">
          <cell r="C286">
            <v>278</v>
          </cell>
          <cell r="D286">
            <v>1989</v>
          </cell>
          <cell r="E286" t="str">
            <v>CHATHAM-KENT HYDRO INC.</v>
          </cell>
          <cell r="F286">
            <v>1155475</v>
          </cell>
          <cell r="G286">
            <v>-615710</v>
          </cell>
          <cell r="H286">
            <v>539765</v>
          </cell>
        </row>
        <row r="287">
          <cell r="C287">
            <v>279</v>
          </cell>
          <cell r="D287">
            <v>1989</v>
          </cell>
          <cell r="E287" t="str">
            <v>PUBLIC UTILITIES COMMISSION OF THE TOWN OF SOUTHAMPTON</v>
          </cell>
          <cell r="F287">
            <v>1858206</v>
          </cell>
          <cell r="G287">
            <v>-784658</v>
          </cell>
          <cell r="H287">
            <v>1073548</v>
          </cell>
        </row>
        <row r="288">
          <cell r="C288">
            <v>280</v>
          </cell>
          <cell r="D288">
            <v>1989</v>
          </cell>
          <cell r="E288" t="str">
            <v>ESSEX POWERLINES CORPORATION</v>
          </cell>
          <cell r="F288">
            <v>4618254</v>
          </cell>
          <cell r="G288">
            <v>-1347656</v>
          </cell>
          <cell r="H288">
            <v>3270598</v>
          </cell>
        </row>
        <row r="289">
          <cell r="C289">
            <v>281</v>
          </cell>
          <cell r="D289">
            <v>1989</v>
          </cell>
          <cell r="E289" t="str">
            <v>CHATHAM-KENT HYDRO INC.</v>
          </cell>
          <cell r="F289">
            <v>2041164</v>
          </cell>
          <cell r="G289">
            <v>-869156</v>
          </cell>
          <cell r="H289">
            <v>1172008</v>
          </cell>
        </row>
        <row r="290">
          <cell r="C290">
            <v>282</v>
          </cell>
          <cell r="D290">
            <v>1989</v>
          </cell>
          <cell r="E290" t="str">
            <v>PUBLIC UTILITIES COMMISSION OF THE TOWN OF WESTMINSTER</v>
          </cell>
          <cell r="F290">
            <v>1485695</v>
          </cell>
          <cell r="G290">
            <v>-500351</v>
          </cell>
          <cell r="H290">
            <v>985344</v>
          </cell>
        </row>
        <row r="291">
          <cell r="C291">
            <v>283</v>
          </cell>
          <cell r="D291">
            <v>1989</v>
          </cell>
          <cell r="E291" t="str">
            <v>WELLINGTON NORTH POWER INC.</v>
          </cell>
          <cell r="F291">
            <v>836299</v>
          </cell>
          <cell r="G291">
            <v>-380252</v>
          </cell>
          <cell r="H291">
            <v>456047</v>
          </cell>
        </row>
        <row r="292">
          <cell r="C292">
            <v>284</v>
          </cell>
          <cell r="D292">
            <v>1989</v>
          </cell>
          <cell r="E292" t="str">
            <v>PUBLIC UTILITIES COMMISSION OF THE VILLAGE OF BELMONT</v>
          </cell>
          <cell r="F292">
            <v>532510</v>
          </cell>
          <cell r="G292">
            <v>-202665</v>
          </cell>
          <cell r="H292">
            <v>329845</v>
          </cell>
        </row>
        <row r="293">
          <cell r="C293">
            <v>285</v>
          </cell>
          <cell r="D293">
            <v>1989</v>
          </cell>
          <cell r="E293" t="str">
            <v>PUBLIC UTILITIES COMMISSION OF THE VILLAGE OF LANCASTER</v>
          </cell>
          <cell r="F293">
            <v>314339</v>
          </cell>
          <cell r="G293">
            <v>-126346</v>
          </cell>
          <cell r="H293">
            <v>187993</v>
          </cell>
        </row>
        <row r="294">
          <cell r="C294">
            <v>286</v>
          </cell>
          <cell r="D294">
            <v>1989</v>
          </cell>
          <cell r="E294" t="str">
            <v>PUBLIC UTILITIES COMMISSION OF THE VILLAGE OF PORT MCNICOLL</v>
          </cell>
          <cell r="F294">
            <v>503730</v>
          </cell>
          <cell r="G294">
            <v>-227984</v>
          </cell>
          <cell r="H294">
            <v>275746</v>
          </cell>
        </row>
        <row r="295">
          <cell r="C295">
            <v>287</v>
          </cell>
          <cell r="D295">
            <v>1989</v>
          </cell>
          <cell r="E295" t="str">
            <v>PUBLIC UTILITIES COMMISSION OF THE VILLAGE OF PORT STANLEY</v>
          </cell>
          <cell r="F295">
            <v>675421</v>
          </cell>
          <cell r="G295">
            <v>-277738</v>
          </cell>
          <cell r="H295">
            <v>397683</v>
          </cell>
        </row>
        <row r="296">
          <cell r="C296">
            <v>288</v>
          </cell>
          <cell r="D296">
            <v>1989</v>
          </cell>
          <cell r="E296" t="str">
            <v>CHATHAM-KENT HYDRO INC.</v>
          </cell>
          <cell r="F296">
            <v>223629</v>
          </cell>
          <cell r="G296">
            <v>-104885</v>
          </cell>
          <cell r="H296">
            <v>118744</v>
          </cell>
        </row>
        <row r="297">
          <cell r="C297">
            <v>289</v>
          </cell>
          <cell r="D297">
            <v>1989</v>
          </cell>
          <cell r="E297" t="str">
            <v>RIDEAU ST. LAWRENCE DISTRIBUTION INC.</v>
          </cell>
          <cell r="F297">
            <v>515520</v>
          </cell>
          <cell r="G297">
            <v>-145488</v>
          </cell>
          <cell r="H297">
            <v>370032</v>
          </cell>
        </row>
        <row r="298">
          <cell r="C298">
            <v>290</v>
          </cell>
          <cell r="D298">
            <v>1989</v>
          </cell>
          <cell r="E298" t="str">
            <v>CHATHAM-KENT HYDRO INC.</v>
          </cell>
          <cell r="F298">
            <v>593920</v>
          </cell>
          <cell r="G298">
            <v>-334691</v>
          </cell>
          <cell r="H298">
            <v>259229</v>
          </cell>
        </row>
        <row r="299">
          <cell r="C299">
            <v>291</v>
          </cell>
          <cell r="D299">
            <v>1989</v>
          </cell>
          <cell r="E299" t="str">
            <v>PUBLIC UTILITY COMMISSION OF THE VILLAGE OF WEST LORNE</v>
          </cell>
          <cell r="F299">
            <v>624323</v>
          </cell>
          <cell r="G299">
            <v>-278735</v>
          </cell>
          <cell r="H299">
            <v>345588</v>
          </cell>
        </row>
        <row r="300">
          <cell r="C300">
            <v>292</v>
          </cell>
          <cell r="D300">
            <v>1989</v>
          </cell>
          <cell r="E300" t="str">
            <v>REMARA-BRECHIN HYDRO</v>
          </cell>
          <cell r="F300">
            <v>79042</v>
          </cell>
          <cell r="G300">
            <v>-39086</v>
          </cell>
          <cell r="H300">
            <v>39956</v>
          </cell>
        </row>
        <row r="301">
          <cell r="C301">
            <v>293</v>
          </cell>
          <cell r="D301">
            <v>1989</v>
          </cell>
          <cell r="E301" t="str">
            <v>RENFREW HYDRO INC.</v>
          </cell>
          <cell r="F301">
            <v>9330048</v>
          </cell>
          <cell r="G301">
            <v>-5484260</v>
          </cell>
          <cell r="H301">
            <v>3845788</v>
          </cell>
        </row>
        <row r="302">
          <cell r="C302">
            <v>294</v>
          </cell>
          <cell r="D302">
            <v>1989</v>
          </cell>
          <cell r="E302" t="str">
            <v>RICHMOND HILL HYDRO INC.</v>
          </cell>
          <cell r="F302">
            <v>59522683</v>
          </cell>
          <cell r="G302">
            <v>-13594476</v>
          </cell>
          <cell r="H302">
            <v>45928207</v>
          </cell>
        </row>
        <row r="303">
          <cell r="C303">
            <v>295</v>
          </cell>
          <cell r="D303">
            <v>1989</v>
          </cell>
          <cell r="E303" t="str">
            <v>RIPLEY PUBLIC UTILITIES COMMISSION</v>
          </cell>
          <cell r="F303">
            <v>198398</v>
          </cell>
          <cell r="G303">
            <v>-103431</v>
          </cell>
          <cell r="H303">
            <v>94967</v>
          </cell>
        </row>
        <row r="304">
          <cell r="C304">
            <v>296</v>
          </cell>
          <cell r="D304">
            <v>1989</v>
          </cell>
          <cell r="E304" t="str">
            <v>RODNEY PUBLIC UTILITIES COMMISSION</v>
          </cell>
          <cell r="F304">
            <v>213299</v>
          </cell>
          <cell r="G304">
            <v>-133022</v>
          </cell>
          <cell r="H304">
            <v>80277</v>
          </cell>
        </row>
        <row r="305">
          <cell r="C305">
            <v>297</v>
          </cell>
          <cell r="D305">
            <v>1989</v>
          </cell>
          <cell r="E305" t="str">
            <v>SIOUX LOOKOUT HYDRO INC.</v>
          </cell>
          <cell r="F305">
            <v>2520954</v>
          </cell>
          <cell r="G305">
            <v>-802449</v>
          </cell>
          <cell r="H305">
            <v>1718505</v>
          </cell>
        </row>
        <row r="306">
          <cell r="C306">
            <v>298</v>
          </cell>
          <cell r="D306">
            <v>1989</v>
          </cell>
          <cell r="E306" t="str">
            <v>ST. CATHARINES HYDRO UTILITY SERVICES INC.</v>
          </cell>
          <cell r="F306">
            <v>53073888</v>
          </cell>
          <cell r="G306">
            <v>-21991627</v>
          </cell>
          <cell r="H306">
            <v>31082261</v>
          </cell>
        </row>
        <row r="307">
          <cell r="C307">
            <v>299</v>
          </cell>
          <cell r="D307">
            <v>1989</v>
          </cell>
          <cell r="E307" t="str">
            <v>ST. THOMAS ENERGY INC.</v>
          </cell>
          <cell r="F307">
            <v>21339536</v>
          </cell>
          <cell r="G307">
            <v>-11041140</v>
          </cell>
          <cell r="H307">
            <v>10298396</v>
          </cell>
        </row>
        <row r="308">
          <cell r="C308">
            <v>300</v>
          </cell>
          <cell r="D308">
            <v>1989</v>
          </cell>
          <cell r="E308" t="str">
            <v>FESTIVAL HYDRO INC.</v>
          </cell>
          <cell r="F308">
            <v>19498519</v>
          </cell>
          <cell r="G308">
            <v>-7660220</v>
          </cell>
          <cell r="H308">
            <v>11838299</v>
          </cell>
        </row>
        <row r="309">
          <cell r="C309">
            <v>301</v>
          </cell>
          <cell r="D309">
            <v>1989</v>
          </cell>
          <cell r="E309" t="str">
            <v>MIDDLESEX POWER DISTRIBUTION CORPORATION</v>
          </cell>
          <cell r="F309">
            <v>3487132</v>
          </cell>
          <cell r="G309">
            <v>-1566813</v>
          </cell>
          <cell r="H309">
            <v>1920319</v>
          </cell>
        </row>
        <row r="310">
          <cell r="C310">
            <v>302</v>
          </cell>
          <cell r="D310">
            <v>1989</v>
          </cell>
          <cell r="E310" t="str">
            <v>GREATER SUDBURY HYDRO INC.</v>
          </cell>
          <cell r="F310">
            <v>51617207</v>
          </cell>
          <cell r="G310">
            <v>-23313988</v>
          </cell>
          <cell r="H310">
            <v>28303219</v>
          </cell>
        </row>
        <row r="311">
          <cell r="C311">
            <v>303</v>
          </cell>
          <cell r="D311">
            <v>1989</v>
          </cell>
          <cell r="E311" t="str">
            <v>TARA HYDRO-ELECTRIC SYSTEM</v>
          </cell>
          <cell r="F311">
            <v>304788</v>
          </cell>
          <cell r="G311">
            <v>-128521</v>
          </cell>
          <cell r="H311">
            <v>176267</v>
          </cell>
        </row>
        <row r="312">
          <cell r="C312">
            <v>304</v>
          </cell>
          <cell r="D312">
            <v>1989</v>
          </cell>
          <cell r="E312" t="str">
            <v>TEESWATER HYDRO-ELECTRIC COMMISSION</v>
          </cell>
          <cell r="F312">
            <v>386504</v>
          </cell>
          <cell r="G312">
            <v>-171846</v>
          </cell>
          <cell r="H312">
            <v>214658</v>
          </cell>
        </row>
        <row r="313">
          <cell r="C313">
            <v>305</v>
          </cell>
          <cell r="D313">
            <v>1989</v>
          </cell>
          <cell r="E313" t="str">
            <v>TERRACE BAY SUPERIOR WIRES INC.</v>
          </cell>
          <cell r="F313">
            <v>1149236</v>
          </cell>
          <cell r="G313">
            <v>-481120</v>
          </cell>
          <cell r="H313">
            <v>668116</v>
          </cell>
        </row>
        <row r="314">
          <cell r="C314">
            <v>306</v>
          </cell>
          <cell r="D314">
            <v>1989</v>
          </cell>
          <cell r="E314" t="str">
            <v>ESPANOLA REGIONAL HYDRO DISTRIBUTION CORPORATION</v>
          </cell>
          <cell r="F314">
            <v>1792664</v>
          </cell>
          <cell r="G314">
            <v>-836250</v>
          </cell>
          <cell r="H314">
            <v>956414</v>
          </cell>
        </row>
        <row r="315">
          <cell r="C315">
            <v>307</v>
          </cell>
          <cell r="D315">
            <v>1989</v>
          </cell>
          <cell r="E315" t="str">
            <v>COLLUS POWER CORPORATION</v>
          </cell>
          <cell r="F315">
            <v>5753581</v>
          </cell>
          <cell r="G315">
            <v>-2653207</v>
          </cell>
          <cell r="H315">
            <v>3100374</v>
          </cell>
        </row>
        <row r="316">
          <cell r="C316">
            <v>308</v>
          </cell>
          <cell r="D316">
            <v>1989</v>
          </cell>
          <cell r="E316" t="str">
            <v>THUNDER BAY HYDRO ELECTRICITY DISTRIBUTION INC.</v>
          </cell>
          <cell r="F316">
            <v>60156968</v>
          </cell>
          <cell r="G316">
            <v>-24624842</v>
          </cell>
          <cell r="H316">
            <v>35532126</v>
          </cell>
        </row>
        <row r="317">
          <cell r="C317">
            <v>309</v>
          </cell>
          <cell r="D317">
            <v>1989</v>
          </cell>
          <cell r="E317" t="str">
            <v>TILLSONBURG HYDRO INC.</v>
          </cell>
          <cell r="F317">
            <v>12960856</v>
          </cell>
          <cell r="G317">
            <v>-5189230</v>
          </cell>
          <cell r="H317">
            <v>7771626</v>
          </cell>
        </row>
        <row r="318">
          <cell r="C318">
            <v>310</v>
          </cell>
          <cell r="D318">
            <v>1989</v>
          </cell>
          <cell r="E318" t="str">
            <v>TOTTENHAM</v>
          </cell>
          <cell r="F318">
            <v>898172</v>
          </cell>
          <cell r="G318">
            <v>-341878</v>
          </cell>
          <cell r="H318">
            <v>556294</v>
          </cell>
        </row>
        <row r="319">
          <cell r="C319">
            <v>311</v>
          </cell>
          <cell r="D319">
            <v>1989</v>
          </cell>
          <cell r="E319" t="str">
            <v>TOWNSHIP OF MCGARRY HYDRO SYSTEM</v>
          </cell>
          <cell r="F319">
            <v>240638</v>
          </cell>
          <cell r="G319">
            <v>-147697</v>
          </cell>
          <cell r="H319">
            <v>92941</v>
          </cell>
        </row>
        <row r="320">
          <cell r="C320">
            <v>312</v>
          </cell>
          <cell r="D320">
            <v>1989</v>
          </cell>
          <cell r="E320" t="str">
            <v>VILLAGE OF BARRY'S BAY HYDRO SYSTEM</v>
          </cell>
          <cell r="F320">
            <v>511897</v>
          </cell>
          <cell r="G320">
            <v>-216343</v>
          </cell>
          <cell r="H320">
            <v>295554</v>
          </cell>
        </row>
        <row r="321">
          <cell r="C321">
            <v>313</v>
          </cell>
          <cell r="D321">
            <v>1989</v>
          </cell>
          <cell r="E321" t="str">
            <v>VILLAGE OF BLOOMFIELD HYDRO SYSTEM</v>
          </cell>
          <cell r="F321">
            <v>265296</v>
          </cell>
          <cell r="G321">
            <v>-138793</v>
          </cell>
          <cell r="H321">
            <v>126503</v>
          </cell>
        </row>
        <row r="322">
          <cell r="C322">
            <v>314</v>
          </cell>
          <cell r="D322">
            <v>1989</v>
          </cell>
          <cell r="E322" t="str">
            <v>RIDEAU ST. LAWRENCE DISTRIBUTION INC.</v>
          </cell>
          <cell r="F322">
            <v>542651</v>
          </cell>
          <cell r="G322">
            <v>-267710</v>
          </cell>
          <cell r="H322">
            <v>274941</v>
          </cell>
        </row>
        <row r="323">
          <cell r="C323">
            <v>315</v>
          </cell>
          <cell r="D323">
            <v>1989</v>
          </cell>
          <cell r="E323" t="str">
            <v>VILLAGE OF CHESTERVILLE HYDRO SYSTEM</v>
          </cell>
          <cell r="F323">
            <v>782459</v>
          </cell>
          <cell r="G323">
            <v>-330510</v>
          </cell>
          <cell r="H323">
            <v>451949</v>
          </cell>
        </row>
        <row r="324">
          <cell r="C324">
            <v>316</v>
          </cell>
          <cell r="D324">
            <v>1989</v>
          </cell>
          <cell r="E324" t="str">
            <v>VILLAGE OF CREEMORE HYDRO SYSTEM</v>
          </cell>
          <cell r="F324">
            <v>424428</v>
          </cell>
          <cell r="G324">
            <v>-198382</v>
          </cell>
          <cell r="H324">
            <v>226046</v>
          </cell>
        </row>
        <row r="325">
          <cell r="C325">
            <v>317</v>
          </cell>
          <cell r="D325">
            <v>1989</v>
          </cell>
          <cell r="E325" t="str">
            <v>CHATHAM-KENT HYDRO INC.</v>
          </cell>
          <cell r="F325">
            <v>180717</v>
          </cell>
          <cell r="G325">
            <v>-41338</v>
          </cell>
          <cell r="H325">
            <v>139379</v>
          </cell>
        </row>
        <row r="326">
          <cell r="C326">
            <v>318</v>
          </cell>
          <cell r="D326">
            <v>1989</v>
          </cell>
          <cell r="E326" t="str">
            <v>VILLAGE OF FLESHERTON HYDRO SYSTEM</v>
          </cell>
          <cell r="F326">
            <v>288440</v>
          </cell>
          <cell r="G326">
            <v>-110886</v>
          </cell>
          <cell r="H326">
            <v>177554</v>
          </cell>
        </row>
        <row r="327">
          <cell r="C327">
            <v>319</v>
          </cell>
          <cell r="D327">
            <v>1989</v>
          </cell>
          <cell r="E327" t="str">
            <v>RIDEAU ST. LAWRENCE DISTRIBUTION INC.</v>
          </cell>
          <cell r="F327">
            <v>580623</v>
          </cell>
          <cell r="G327">
            <v>-271160</v>
          </cell>
          <cell r="H327">
            <v>309463</v>
          </cell>
        </row>
        <row r="328">
          <cell r="C328">
            <v>320</v>
          </cell>
          <cell r="D328">
            <v>1989</v>
          </cell>
          <cell r="E328" t="str">
            <v>VILLAGE OF LUCKNOW HYDRO SYSTEM</v>
          </cell>
          <cell r="F328">
            <v>494962</v>
          </cell>
          <cell r="G328">
            <v>-203239</v>
          </cell>
          <cell r="H328">
            <v>291723</v>
          </cell>
        </row>
        <row r="329">
          <cell r="C329">
            <v>321</v>
          </cell>
          <cell r="D329">
            <v>1989</v>
          </cell>
          <cell r="E329" t="str">
            <v>VILLAGE OF MAXVILLE HYDRO SYSTEM</v>
          </cell>
          <cell r="F329">
            <v>336473</v>
          </cell>
          <cell r="G329">
            <v>-165643</v>
          </cell>
          <cell r="H329">
            <v>170830</v>
          </cell>
        </row>
        <row r="330">
          <cell r="C330">
            <v>322</v>
          </cell>
          <cell r="D330">
            <v>1989</v>
          </cell>
          <cell r="E330" t="str">
            <v>WATERLOO NORTH HYDRO INC.</v>
          </cell>
          <cell r="F330">
            <v>120080120</v>
          </cell>
          <cell r="G330">
            <v>-39324742</v>
          </cell>
          <cell r="H330">
            <v>80755378</v>
          </cell>
        </row>
        <row r="331">
          <cell r="C331">
            <v>323</v>
          </cell>
          <cell r="D331">
            <v>1989</v>
          </cell>
          <cell r="E331" t="str">
            <v>WAUBAUSHENE PUBLIC UTILITIES COMMISSION</v>
          </cell>
          <cell r="F331">
            <v>343786</v>
          </cell>
          <cell r="G331">
            <v>-128484</v>
          </cell>
          <cell r="H331">
            <v>215302</v>
          </cell>
        </row>
        <row r="332">
          <cell r="C332">
            <v>324</v>
          </cell>
          <cell r="D332">
            <v>1989</v>
          </cell>
          <cell r="E332" t="str">
            <v>WELLAND HYDRO-ELECTRIC SYSTEM CORP.</v>
          </cell>
          <cell r="F332">
            <v>34733326</v>
          </cell>
          <cell r="G332">
            <v>-17761066</v>
          </cell>
          <cell r="H332">
            <v>16972260</v>
          </cell>
        </row>
        <row r="333">
          <cell r="C333">
            <v>325</v>
          </cell>
          <cell r="D333">
            <v>1989</v>
          </cell>
          <cell r="E333" t="str">
            <v>NA</v>
          </cell>
          <cell r="F333">
            <v>420588</v>
          </cell>
          <cell r="G333">
            <v>-200995</v>
          </cell>
          <cell r="H333">
            <v>219593</v>
          </cell>
        </row>
        <row r="334">
          <cell r="C334">
            <v>326</v>
          </cell>
          <cell r="D334">
            <v>1989</v>
          </cell>
          <cell r="E334" t="str">
            <v>WHITBY HYDRO ELECTRIC CORPORATION</v>
          </cell>
          <cell r="F334">
            <v>61955314</v>
          </cell>
          <cell r="G334">
            <v>-16683922</v>
          </cell>
          <cell r="H334">
            <v>45271392</v>
          </cell>
        </row>
        <row r="335">
          <cell r="C335">
            <v>327</v>
          </cell>
          <cell r="D335">
            <v>1989</v>
          </cell>
          <cell r="E335" t="str">
            <v>RIDEAU ST. LAWRENCE DISTRIBUTION INC.</v>
          </cell>
          <cell r="F335">
            <v>124452</v>
          </cell>
          <cell r="G335">
            <v>-50739</v>
          </cell>
          <cell r="H335">
            <v>73713</v>
          </cell>
        </row>
        <row r="336">
          <cell r="C336">
            <v>328</v>
          </cell>
          <cell r="D336">
            <v>1989</v>
          </cell>
          <cell r="E336" t="str">
            <v>WINCHESTER HYDRO COMMISSION</v>
          </cell>
          <cell r="F336">
            <v>1034723</v>
          </cell>
          <cell r="G336">
            <v>-435337</v>
          </cell>
          <cell r="H336">
            <v>599386</v>
          </cell>
        </row>
        <row r="337">
          <cell r="C337">
            <v>329</v>
          </cell>
          <cell r="D337">
            <v>1989</v>
          </cell>
          <cell r="E337" t="str">
            <v>ENWIN UTILITIES LTD.</v>
          </cell>
          <cell r="F337">
            <v>97140545</v>
          </cell>
          <cell r="G337">
            <v>-44254634</v>
          </cell>
          <cell r="H337">
            <v>52885911</v>
          </cell>
        </row>
        <row r="338">
          <cell r="C338">
            <v>330</v>
          </cell>
          <cell r="D338">
            <v>1989</v>
          </cell>
          <cell r="E338" t="str">
            <v>WOODSTOCK HYDRO SERVICES INC.</v>
          </cell>
          <cell r="F338">
            <v>25121958</v>
          </cell>
          <cell r="G338">
            <v>-12229742</v>
          </cell>
          <cell r="H338">
            <v>12892216</v>
          </cell>
        </row>
        <row r="339">
          <cell r="C339">
            <v>331</v>
          </cell>
          <cell r="F339">
            <v>5494069011</v>
          </cell>
        </row>
        <row r="340">
          <cell r="C340">
            <v>332</v>
          </cell>
          <cell r="F340">
            <v>0</v>
          </cell>
        </row>
        <row r="341">
          <cell r="C341">
            <v>333</v>
          </cell>
          <cell r="F341">
            <v>0</v>
          </cell>
        </row>
        <row r="342">
          <cell r="C342">
            <v>334</v>
          </cell>
          <cell r="F342">
            <v>56864</v>
          </cell>
        </row>
        <row r="343">
          <cell r="C343">
            <v>335</v>
          </cell>
          <cell r="F343">
            <v>0</v>
          </cell>
        </row>
        <row r="344">
          <cell r="C344">
            <v>336</v>
          </cell>
          <cell r="F344">
            <v>0</v>
          </cell>
        </row>
        <row r="345">
          <cell r="C345">
            <v>337</v>
          </cell>
          <cell r="F345">
            <v>58540</v>
          </cell>
        </row>
        <row r="346">
          <cell r="C346">
            <v>338</v>
          </cell>
          <cell r="F346">
            <v>0</v>
          </cell>
        </row>
        <row r="347">
          <cell r="C347">
            <v>339</v>
          </cell>
          <cell r="D347">
            <v>1990</v>
          </cell>
          <cell r="E347" t="str">
            <v>POWERSTREAM INC.</v>
          </cell>
          <cell r="F347">
            <v>215795</v>
          </cell>
        </row>
        <row r="348">
          <cell r="C348">
            <v>340</v>
          </cell>
          <cell r="D348">
            <v>1990</v>
          </cell>
          <cell r="E348" t="str">
            <v>POWERSTREAM INC.</v>
          </cell>
          <cell r="F348">
            <v>3298511</v>
          </cell>
        </row>
        <row r="349">
          <cell r="C349">
            <v>341</v>
          </cell>
          <cell r="D349">
            <v>1990</v>
          </cell>
          <cell r="E349" t="str">
            <v>BLUEWATER POWER DISTRIBUTION CORPORATION</v>
          </cell>
          <cell r="F349">
            <v>283780</v>
          </cell>
        </row>
        <row r="350">
          <cell r="C350">
            <v>342</v>
          </cell>
          <cell r="D350">
            <v>1990</v>
          </cell>
          <cell r="E350" t="str">
            <v>BLUEWATER POWER DISTRIBUTION CORPORATION</v>
          </cell>
          <cell r="F350">
            <v>136443</v>
          </cell>
        </row>
        <row r="351">
          <cell r="C351">
            <v>343</v>
          </cell>
          <cell r="D351">
            <v>1990</v>
          </cell>
          <cell r="E351" t="str">
            <v>BLUEWATER POWER DISTRIBUTION CORPORATION</v>
          </cell>
          <cell r="F351">
            <v>644429</v>
          </cell>
        </row>
        <row r="352">
          <cell r="C352">
            <v>344</v>
          </cell>
          <cell r="D352">
            <v>1990</v>
          </cell>
          <cell r="E352" t="str">
            <v>BLUEWATER POWER DISTRIBUTION CORPORATION</v>
          </cell>
          <cell r="F352">
            <v>2895102</v>
          </cell>
        </row>
        <row r="353">
          <cell r="C353">
            <v>345</v>
          </cell>
          <cell r="D353">
            <v>1990</v>
          </cell>
          <cell r="E353" t="str">
            <v>BLUEWATER POWER DISTRIBUTION CORPORATION</v>
          </cell>
          <cell r="F353">
            <v>797855</v>
          </cell>
        </row>
        <row r="354">
          <cell r="C354">
            <v>346</v>
          </cell>
          <cell r="D354">
            <v>1990</v>
          </cell>
          <cell r="E354" t="str">
            <v>COOPERATIVE HYDRO EMBRUN INC.</v>
          </cell>
          <cell r="F354">
            <v>1989627</v>
          </cell>
        </row>
        <row r="355">
          <cell r="C355">
            <v>347</v>
          </cell>
          <cell r="D355">
            <v>1990</v>
          </cell>
          <cell r="E355" t="str">
            <v>ENERSOURCE HYDRO MISSISSAUGA INC.</v>
          </cell>
          <cell r="F355">
            <v>234194525</v>
          </cell>
        </row>
        <row r="356">
          <cell r="C356">
            <v>348</v>
          </cell>
          <cell r="D356">
            <v>1990</v>
          </cell>
          <cell r="E356" t="str">
            <v>ERIE THAMES POWERLINES CORPORATION</v>
          </cell>
          <cell r="F356">
            <v>1031160</v>
          </cell>
        </row>
        <row r="357">
          <cell r="C357">
            <v>349</v>
          </cell>
          <cell r="D357">
            <v>1990</v>
          </cell>
          <cell r="E357" t="str">
            <v>ERIE THAMES POWERLINES CORPORATION</v>
          </cell>
          <cell r="F357">
            <v>5300686</v>
          </cell>
        </row>
        <row r="358">
          <cell r="C358">
            <v>350</v>
          </cell>
          <cell r="D358">
            <v>1990</v>
          </cell>
          <cell r="E358" t="str">
            <v>ERIE THAMES POWERLINES CORPORATION</v>
          </cell>
          <cell r="F358">
            <v>1371951</v>
          </cell>
        </row>
        <row r="359">
          <cell r="C359">
            <v>351</v>
          </cell>
          <cell r="D359">
            <v>1990</v>
          </cell>
          <cell r="E359" t="str">
            <v>ERIE THAMES POWERLINES CORPORATION</v>
          </cell>
          <cell r="F359">
            <v>387579</v>
          </cell>
        </row>
        <row r="360">
          <cell r="C360">
            <v>352</v>
          </cell>
          <cell r="D360">
            <v>1990</v>
          </cell>
          <cell r="E360" t="str">
            <v>ERIE THAMES POWERLINES CORPORATION</v>
          </cell>
          <cell r="F360">
            <v>1037956</v>
          </cell>
        </row>
        <row r="361">
          <cell r="C361">
            <v>353</v>
          </cell>
          <cell r="D361">
            <v>1990</v>
          </cell>
          <cell r="E361" t="str">
            <v>FESTIVAL HYDRO INC.</v>
          </cell>
          <cell r="F361">
            <v>350041</v>
          </cell>
        </row>
        <row r="362">
          <cell r="C362">
            <v>354</v>
          </cell>
          <cell r="D362">
            <v>1990</v>
          </cell>
          <cell r="E362" t="str">
            <v>FESTIVAL HYDRO INC.</v>
          </cell>
          <cell r="F362">
            <v>120164</v>
          </cell>
        </row>
        <row r="363">
          <cell r="C363">
            <v>355</v>
          </cell>
          <cell r="D363">
            <v>1990</v>
          </cell>
          <cell r="E363" t="str">
            <v>FESTIVAL HYDRO INC.</v>
          </cell>
          <cell r="F363">
            <v>534114</v>
          </cell>
        </row>
        <row r="364">
          <cell r="C364">
            <v>356</v>
          </cell>
          <cell r="D364">
            <v>1990</v>
          </cell>
          <cell r="E364" t="str">
            <v>FESTIVAL HYDRO INC.</v>
          </cell>
          <cell r="F364">
            <v>1039959</v>
          </cell>
        </row>
        <row r="365">
          <cell r="C365">
            <v>357</v>
          </cell>
          <cell r="D365">
            <v>1990</v>
          </cell>
          <cell r="E365" t="str">
            <v>FESTIVAL HYDRO INC.</v>
          </cell>
          <cell r="F365">
            <v>2796882</v>
          </cell>
        </row>
        <row r="366">
          <cell r="C366">
            <v>358</v>
          </cell>
          <cell r="D366">
            <v>1990</v>
          </cell>
          <cell r="E366" t="str">
            <v>FESTIVAL HYDRO INC.</v>
          </cell>
          <cell r="F366">
            <v>483516</v>
          </cell>
        </row>
        <row r="367">
          <cell r="C367">
            <v>359</v>
          </cell>
          <cell r="D367">
            <v>1990</v>
          </cell>
          <cell r="E367" t="str">
            <v>GEORGIAN BAY ENERGY INC.</v>
          </cell>
          <cell r="F367">
            <v>165150</v>
          </cell>
        </row>
        <row r="368">
          <cell r="C368">
            <v>360</v>
          </cell>
          <cell r="D368">
            <v>1990</v>
          </cell>
          <cell r="E368" t="str">
            <v>GREATER SUDBURY HYDRO INC.</v>
          </cell>
          <cell r="F368">
            <v>1856852</v>
          </cell>
        </row>
        <row r="369">
          <cell r="C369">
            <v>361</v>
          </cell>
          <cell r="D369">
            <v>1990</v>
          </cell>
          <cell r="E369" t="str">
            <v>GREATER SUDBURY HYDRO INC.</v>
          </cell>
          <cell r="F369">
            <v>656137</v>
          </cell>
        </row>
        <row r="370">
          <cell r="C370">
            <v>362</v>
          </cell>
          <cell r="D370">
            <v>1990</v>
          </cell>
          <cell r="E370" t="str">
            <v>GUELPH HYDRO ELECTRIC SYSTEMS INC.</v>
          </cell>
          <cell r="F370">
            <v>516718</v>
          </cell>
        </row>
        <row r="371">
          <cell r="C371">
            <v>363</v>
          </cell>
          <cell r="D371">
            <v>1990</v>
          </cell>
          <cell r="E371" t="str">
            <v>HALDIMAND COUNTY HYDRO INC.</v>
          </cell>
          <cell r="F371">
            <v>3776005</v>
          </cell>
        </row>
        <row r="372">
          <cell r="C372">
            <v>364</v>
          </cell>
          <cell r="D372">
            <v>1990</v>
          </cell>
          <cell r="E372" t="str">
            <v>HALDIMAND COUNTY HYDRO INC.</v>
          </cell>
          <cell r="F372">
            <v>4481014</v>
          </cell>
        </row>
        <row r="373">
          <cell r="C373">
            <v>365</v>
          </cell>
          <cell r="D373">
            <v>1990</v>
          </cell>
          <cell r="E373" t="str">
            <v>HORIZON UTILITIES CORPORATION</v>
          </cell>
          <cell r="F373">
            <v>9951652</v>
          </cell>
        </row>
        <row r="374">
          <cell r="C374">
            <v>366</v>
          </cell>
          <cell r="D374">
            <v>1990</v>
          </cell>
          <cell r="E374" t="str">
            <v>HORIZON UTILITIES CORPORATION</v>
          </cell>
          <cell r="F374">
            <v>1140102</v>
          </cell>
        </row>
        <row r="375">
          <cell r="C375">
            <v>367</v>
          </cell>
          <cell r="D375">
            <v>1990</v>
          </cell>
          <cell r="E375" t="str">
            <v>HORIZON UTILITIES CORPORATION</v>
          </cell>
          <cell r="F375">
            <v>25934276</v>
          </cell>
        </row>
        <row r="376">
          <cell r="C376">
            <v>368</v>
          </cell>
          <cell r="D376">
            <v>1990</v>
          </cell>
          <cell r="E376" t="str">
            <v>HORIZON UTILITIES CORPORATION</v>
          </cell>
          <cell r="F376">
            <v>140402698</v>
          </cell>
        </row>
        <row r="377">
          <cell r="C377">
            <v>369</v>
          </cell>
          <cell r="D377">
            <v>1990</v>
          </cell>
          <cell r="E377" t="str">
            <v>HORIZON UTILITIES CORPORATION</v>
          </cell>
          <cell r="F377">
            <v>57170932</v>
          </cell>
        </row>
        <row r="378">
          <cell r="C378">
            <v>370</v>
          </cell>
          <cell r="D378">
            <v>1990</v>
          </cell>
          <cell r="E378" t="str">
            <v>HYDRO ONE NETWORKS INC.</v>
          </cell>
          <cell r="F378">
            <v>290967</v>
          </cell>
        </row>
        <row r="379">
          <cell r="C379">
            <v>371</v>
          </cell>
          <cell r="D379">
            <v>1990</v>
          </cell>
          <cell r="E379" t="str">
            <v>HYDRO ONE NETWORKS INC.</v>
          </cell>
          <cell r="F379">
            <v>73788</v>
          </cell>
        </row>
        <row r="380">
          <cell r="C380">
            <v>372</v>
          </cell>
          <cell r="D380">
            <v>1990</v>
          </cell>
          <cell r="E380" t="str">
            <v>HYDRO ONE NETWORKS INC.</v>
          </cell>
          <cell r="F380">
            <v>3614017</v>
          </cell>
        </row>
        <row r="381">
          <cell r="C381">
            <v>373</v>
          </cell>
          <cell r="D381">
            <v>1990</v>
          </cell>
          <cell r="E381" t="str">
            <v>HYDRO ONE NETWORKS INC.</v>
          </cell>
          <cell r="F381">
            <v>327914</v>
          </cell>
        </row>
        <row r="382">
          <cell r="C382">
            <v>374</v>
          </cell>
          <cell r="D382">
            <v>1990</v>
          </cell>
          <cell r="E382" t="str">
            <v>HYDRO ONE NETWORKS INC.</v>
          </cell>
          <cell r="F382">
            <v>707942</v>
          </cell>
        </row>
        <row r="383">
          <cell r="C383">
            <v>375</v>
          </cell>
          <cell r="D383">
            <v>1990</v>
          </cell>
          <cell r="E383" t="str">
            <v>HYDRO ONE NETWORKS INC.</v>
          </cell>
          <cell r="F383">
            <v>355315</v>
          </cell>
        </row>
        <row r="384">
          <cell r="C384">
            <v>376</v>
          </cell>
          <cell r="D384">
            <v>1990</v>
          </cell>
          <cell r="E384" t="str">
            <v>HYDRO ONE NETWORKS INC.</v>
          </cell>
          <cell r="F384">
            <v>2217893</v>
          </cell>
        </row>
        <row r="385">
          <cell r="C385">
            <v>377</v>
          </cell>
          <cell r="D385">
            <v>1990</v>
          </cell>
          <cell r="E385" t="str">
            <v>HYDRO ONE NETWORKS INC.</v>
          </cell>
          <cell r="F385">
            <v>2161440</v>
          </cell>
        </row>
        <row r="386">
          <cell r="C386">
            <v>378</v>
          </cell>
          <cell r="D386">
            <v>1990</v>
          </cell>
          <cell r="E386" t="str">
            <v>HYDRO ONE NETWORKS INC.</v>
          </cell>
          <cell r="F386">
            <v>11117060</v>
          </cell>
        </row>
        <row r="387">
          <cell r="C387">
            <v>379</v>
          </cell>
          <cell r="D387">
            <v>1990</v>
          </cell>
          <cell r="E387" t="str">
            <v>HYDRO ONE NETWORKS INC.</v>
          </cell>
          <cell r="F387">
            <v>5035971</v>
          </cell>
        </row>
        <row r="388">
          <cell r="C388">
            <v>380</v>
          </cell>
          <cell r="D388">
            <v>1990</v>
          </cell>
          <cell r="E388" t="str">
            <v>HYDRO ONE NETWORKS INC.</v>
          </cell>
          <cell r="F388">
            <v>631914</v>
          </cell>
        </row>
        <row r="389">
          <cell r="C389">
            <v>381</v>
          </cell>
          <cell r="D389">
            <v>1990</v>
          </cell>
          <cell r="E389" t="str">
            <v>HYDRO ONE NETWORKS INC.</v>
          </cell>
          <cell r="F389">
            <v>1225089</v>
          </cell>
        </row>
        <row r="390">
          <cell r="C390">
            <v>382</v>
          </cell>
          <cell r="D390">
            <v>1990</v>
          </cell>
          <cell r="E390" t="str">
            <v>HYDRO ONE NETWORKS INC.</v>
          </cell>
          <cell r="F390">
            <v>418622</v>
          </cell>
        </row>
        <row r="391">
          <cell r="C391">
            <v>383</v>
          </cell>
          <cell r="D391">
            <v>1990</v>
          </cell>
          <cell r="E391" t="str">
            <v>HYDRO ONE NETWORKS INC.</v>
          </cell>
          <cell r="F391">
            <v>4449528</v>
          </cell>
        </row>
        <row r="392">
          <cell r="C392">
            <v>384</v>
          </cell>
          <cell r="D392">
            <v>1990</v>
          </cell>
          <cell r="E392" t="str">
            <v>HYDRO ONE NETWORKS INC.</v>
          </cell>
          <cell r="F392">
            <v>435631</v>
          </cell>
        </row>
        <row r="393">
          <cell r="C393">
            <v>385</v>
          </cell>
          <cell r="D393">
            <v>1990</v>
          </cell>
          <cell r="E393" t="str">
            <v>HYDRO ONE NETWORKS INC.</v>
          </cell>
          <cell r="F393">
            <v>2777188</v>
          </cell>
        </row>
        <row r="394">
          <cell r="C394">
            <v>386</v>
          </cell>
          <cell r="D394">
            <v>1990</v>
          </cell>
          <cell r="E394" t="str">
            <v>HYDRO ONE NETWORKS INC.</v>
          </cell>
          <cell r="F394">
            <v>714059</v>
          </cell>
        </row>
        <row r="395">
          <cell r="C395">
            <v>387</v>
          </cell>
          <cell r="D395">
            <v>1990</v>
          </cell>
          <cell r="E395" t="str">
            <v>HYDRO ONE NETWORKS INC.</v>
          </cell>
          <cell r="F395">
            <v>662225</v>
          </cell>
        </row>
        <row r="396">
          <cell r="C396">
            <v>388</v>
          </cell>
          <cell r="D396">
            <v>1990</v>
          </cell>
          <cell r="E396" t="str">
            <v>HYDRO ONE NETWORKS INC.</v>
          </cell>
          <cell r="F396">
            <v>1364897</v>
          </cell>
        </row>
        <row r="397">
          <cell r="C397">
            <v>389</v>
          </cell>
          <cell r="D397">
            <v>1990</v>
          </cell>
          <cell r="E397" t="str">
            <v>HYDRO ONE NETWORKS INC.</v>
          </cell>
          <cell r="F397">
            <v>2045882</v>
          </cell>
        </row>
        <row r="398">
          <cell r="C398">
            <v>390</v>
          </cell>
          <cell r="D398">
            <v>1990</v>
          </cell>
          <cell r="E398" t="str">
            <v>HYDRO ONE NETWORKS INC.</v>
          </cell>
          <cell r="F398">
            <v>877300</v>
          </cell>
        </row>
        <row r="399">
          <cell r="C399">
            <v>391</v>
          </cell>
          <cell r="D399">
            <v>1990</v>
          </cell>
          <cell r="E399" t="str">
            <v>HYDRO ONE NETWORKS INC.</v>
          </cell>
          <cell r="F399">
            <v>1380379</v>
          </cell>
        </row>
        <row r="400">
          <cell r="C400">
            <v>392</v>
          </cell>
          <cell r="D400">
            <v>1990</v>
          </cell>
          <cell r="E400" t="str">
            <v>HYDRO ONE NETWORKS INC.</v>
          </cell>
          <cell r="F400">
            <v>1689191</v>
          </cell>
        </row>
        <row r="401">
          <cell r="C401">
            <v>393</v>
          </cell>
          <cell r="D401">
            <v>1990</v>
          </cell>
          <cell r="E401" t="str">
            <v>HYDRO ONE NETWORKS INC.</v>
          </cell>
          <cell r="F401">
            <v>907221</v>
          </cell>
        </row>
        <row r="402">
          <cell r="C402">
            <v>394</v>
          </cell>
          <cell r="D402">
            <v>1990</v>
          </cell>
          <cell r="E402" t="str">
            <v>HYDRO ONE NETWORKS INC.</v>
          </cell>
          <cell r="F402">
            <v>1142229</v>
          </cell>
        </row>
        <row r="403">
          <cell r="C403">
            <v>395</v>
          </cell>
          <cell r="D403">
            <v>1990</v>
          </cell>
          <cell r="E403" t="str">
            <v>HYDRO ONE NETWORKS INC.</v>
          </cell>
          <cell r="F403">
            <v>889358</v>
          </cell>
        </row>
        <row r="404">
          <cell r="C404">
            <v>396</v>
          </cell>
          <cell r="D404">
            <v>1990</v>
          </cell>
          <cell r="E404" t="str">
            <v>HYDRO ONE NETWORKS INC.</v>
          </cell>
          <cell r="F404">
            <v>548316</v>
          </cell>
        </row>
        <row r="405">
          <cell r="C405">
            <v>397</v>
          </cell>
          <cell r="D405">
            <v>1990</v>
          </cell>
          <cell r="E405" t="str">
            <v>HYDRO ONE NETWORKS INC.</v>
          </cell>
          <cell r="F405">
            <v>441447</v>
          </cell>
        </row>
        <row r="406">
          <cell r="C406">
            <v>398</v>
          </cell>
          <cell r="D406">
            <v>1990</v>
          </cell>
          <cell r="E406" t="str">
            <v>HYDRO ONE NETWORKS INC.</v>
          </cell>
          <cell r="F406">
            <v>579589</v>
          </cell>
        </row>
        <row r="407">
          <cell r="C407">
            <v>399</v>
          </cell>
          <cell r="D407">
            <v>1990</v>
          </cell>
          <cell r="E407" t="str">
            <v>HYDRO ONE NETWORKS INC.</v>
          </cell>
          <cell r="F407">
            <v>107993</v>
          </cell>
        </row>
        <row r="408">
          <cell r="C408">
            <v>400</v>
          </cell>
          <cell r="D408">
            <v>1990</v>
          </cell>
          <cell r="E408" t="str">
            <v>HYDRO ONE NETWORKS INC.</v>
          </cell>
          <cell r="F408">
            <v>558766</v>
          </cell>
        </row>
        <row r="409">
          <cell r="C409">
            <v>401</v>
          </cell>
          <cell r="D409">
            <v>1990</v>
          </cell>
          <cell r="E409" t="str">
            <v>HYDRO ONE NETWORKS INC.</v>
          </cell>
          <cell r="F409">
            <v>517687</v>
          </cell>
        </row>
        <row r="410">
          <cell r="C410">
            <v>402</v>
          </cell>
          <cell r="D410">
            <v>1990</v>
          </cell>
          <cell r="E410" t="str">
            <v>HYDRO ONE NETWORKS INC.</v>
          </cell>
          <cell r="F410">
            <v>189521</v>
          </cell>
        </row>
        <row r="411">
          <cell r="C411">
            <v>403</v>
          </cell>
          <cell r="D411">
            <v>1990</v>
          </cell>
          <cell r="E411" t="str">
            <v>HYDRO ONE NETWORKS INC.</v>
          </cell>
          <cell r="F411">
            <v>11129649</v>
          </cell>
        </row>
        <row r="412">
          <cell r="C412">
            <v>404</v>
          </cell>
          <cell r="D412">
            <v>1990</v>
          </cell>
          <cell r="E412" t="str">
            <v>HYDRO ONE NETWORKS INC.</v>
          </cell>
          <cell r="F412">
            <v>108608</v>
          </cell>
        </row>
        <row r="413">
          <cell r="C413">
            <v>405</v>
          </cell>
          <cell r="D413">
            <v>1990</v>
          </cell>
          <cell r="E413" t="str">
            <v>HYDRO ONE NETWORKS INC.</v>
          </cell>
          <cell r="F413">
            <v>708215</v>
          </cell>
        </row>
        <row r="414">
          <cell r="C414">
            <v>406</v>
          </cell>
          <cell r="D414">
            <v>1990</v>
          </cell>
          <cell r="E414" t="str">
            <v>HYDRO ONE NETWORKS INC.</v>
          </cell>
          <cell r="F414">
            <v>804842</v>
          </cell>
        </row>
        <row r="415">
          <cell r="C415">
            <v>407</v>
          </cell>
          <cell r="D415">
            <v>1990</v>
          </cell>
          <cell r="E415" t="str">
            <v>HYDRO ONE NETWORKS INC.</v>
          </cell>
          <cell r="F415">
            <v>635351</v>
          </cell>
        </row>
        <row r="416">
          <cell r="C416">
            <v>408</v>
          </cell>
          <cell r="D416">
            <v>1990</v>
          </cell>
          <cell r="E416" t="str">
            <v>HYDRO ONE NETWORKS INC.</v>
          </cell>
          <cell r="F416">
            <v>2949606</v>
          </cell>
        </row>
        <row r="417">
          <cell r="C417">
            <v>409</v>
          </cell>
          <cell r="D417">
            <v>1990</v>
          </cell>
          <cell r="E417" t="str">
            <v>HYDRO ONE NETWORKS INC.</v>
          </cell>
          <cell r="F417">
            <v>710344</v>
          </cell>
        </row>
        <row r="418">
          <cell r="C418">
            <v>410</v>
          </cell>
          <cell r="D418">
            <v>1990</v>
          </cell>
          <cell r="E418" t="str">
            <v>HYDRO ONE NETWORKS INC.</v>
          </cell>
          <cell r="F418">
            <v>1355316</v>
          </cell>
        </row>
        <row r="419">
          <cell r="C419">
            <v>411</v>
          </cell>
          <cell r="D419">
            <v>1990</v>
          </cell>
          <cell r="E419" t="str">
            <v>HYDRO ONE NETWORKS INC.</v>
          </cell>
          <cell r="F419">
            <v>2814282</v>
          </cell>
        </row>
        <row r="420">
          <cell r="C420">
            <v>412</v>
          </cell>
          <cell r="D420">
            <v>1990</v>
          </cell>
          <cell r="E420" t="str">
            <v>HYDRO ONE NETWORKS INC.</v>
          </cell>
          <cell r="F420">
            <v>537743</v>
          </cell>
        </row>
        <row r="421">
          <cell r="C421">
            <v>413</v>
          </cell>
          <cell r="D421">
            <v>1990</v>
          </cell>
          <cell r="E421" t="str">
            <v>HYDRO ONE NETWORKS INC.</v>
          </cell>
          <cell r="F421">
            <v>480012</v>
          </cell>
        </row>
        <row r="422">
          <cell r="C422">
            <v>414</v>
          </cell>
          <cell r="D422">
            <v>1990</v>
          </cell>
          <cell r="E422" t="str">
            <v>HYDRO ONE NETWORKS INC.</v>
          </cell>
          <cell r="F422">
            <v>2017838</v>
          </cell>
        </row>
        <row r="423">
          <cell r="C423">
            <v>415</v>
          </cell>
          <cell r="D423">
            <v>1990</v>
          </cell>
          <cell r="E423" t="str">
            <v>HYDRO ONE NETWORKS INC.</v>
          </cell>
          <cell r="F423">
            <v>4520248</v>
          </cell>
        </row>
        <row r="424">
          <cell r="C424">
            <v>416</v>
          </cell>
          <cell r="D424">
            <v>1990</v>
          </cell>
          <cell r="E424" t="str">
            <v>HYDRO ONE NETWORKS INC.</v>
          </cell>
          <cell r="F424">
            <v>369519</v>
          </cell>
        </row>
        <row r="425">
          <cell r="C425">
            <v>417</v>
          </cell>
          <cell r="D425">
            <v>1990</v>
          </cell>
          <cell r="E425" t="str">
            <v>HYDRO ONE NETWORKS INC.</v>
          </cell>
          <cell r="F425">
            <v>285391</v>
          </cell>
        </row>
        <row r="426">
          <cell r="C426">
            <v>418</v>
          </cell>
          <cell r="D426">
            <v>1990</v>
          </cell>
          <cell r="E426" t="str">
            <v>HYDRO ONE NETWORKS INC.</v>
          </cell>
          <cell r="F426">
            <v>3353572</v>
          </cell>
        </row>
        <row r="427">
          <cell r="C427">
            <v>419</v>
          </cell>
          <cell r="D427">
            <v>1990</v>
          </cell>
          <cell r="E427" t="str">
            <v>HYDRO ONE NETWORKS INC.</v>
          </cell>
          <cell r="F427">
            <v>951781</v>
          </cell>
        </row>
        <row r="428">
          <cell r="C428">
            <v>420</v>
          </cell>
          <cell r="D428">
            <v>1990</v>
          </cell>
          <cell r="E428" t="str">
            <v>HYDRO ONE NETWORKS INC.</v>
          </cell>
          <cell r="F428">
            <v>594222</v>
          </cell>
        </row>
        <row r="429">
          <cell r="C429">
            <v>421</v>
          </cell>
          <cell r="D429">
            <v>1990</v>
          </cell>
          <cell r="E429" t="str">
            <v>HYDRO ONE NETWORKS INC.</v>
          </cell>
          <cell r="F429">
            <v>4638344</v>
          </cell>
        </row>
        <row r="430">
          <cell r="C430">
            <v>422</v>
          </cell>
          <cell r="D430">
            <v>1990</v>
          </cell>
          <cell r="E430" t="str">
            <v>HYDRO ONE NETWORKS INC.</v>
          </cell>
          <cell r="F430">
            <v>547000</v>
          </cell>
        </row>
        <row r="431">
          <cell r="C431">
            <v>423</v>
          </cell>
          <cell r="D431">
            <v>1990</v>
          </cell>
          <cell r="E431" t="str">
            <v>HYDRO ONE NETWORKS INC.</v>
          </cell>
          <cell r="F431">
            <v>935523</v>
          </cell>
        </row>
        <row r="432">
          <cell r="C432">
            <v>424</v>
          </cell>
          <cell r="D432">
            <v>1990</v>
          </cell>
          <cell r="E432" t="str">
            <v>HYDRO ONE NETWORKS INC.</v>
          </cell>
          <cell r="F432">
            <v>1181131</v>
          </cell>
        </row>
        <row r="433">
          <cell r="C433">
            <v>425</v>
          </cell>
          <cell r="D433">
            <v>1990</v>
          </cell>
          <cell r="E433" t="str">
            <v>HYDRO ONE NETWORKS INC.</v>
          </cell>
          <cell r="F433">
            <v>3289470</v>
          </cell>
        </row>
        <row r="434">
          <cell r="C434">
            <v>426</v>
          </cell>
          <cell r="D434">
            <v>1990</v>
          </cell>
          <cell r="E434" t="str">
            <v>HYDRO ONE NETWORKS INC.</v>
          </cell>
          <cell r="F434">
            <v>1715696</v>
          </cell>
        </row>
        <row r="435">
          <cell r="C435">
            <v>427</v>
          </cell>
          <cell r="D435">
            <v>1990</v>
          </cell>
          <cell r="E435" t="str">
            <v>HYDRO ONE NETWORKS INC.</v>
          </cell>
          <cell r="F435">
            <v>3004075</v>
          </cell>
        </row>
        <row r="436">
          <cell r="C436">
            <v>428</v>
          </cell>
          <cell r="D436">
            <v>1990</v>
          </cell>
          <cell r="E436" t="str">
            <v>HYDRO ONE NETWORKS INC.</v>
          </cell>
          <cell r="F436">
            <v>1963494</v>
          </cell>
        </row>
        <row r="437">
          <cell r="C437">
            <v>429</v>
          </cell>
          <cell r="D437">
            <v>1990</v>
          </cell>
          <cell r="E437" t="str">
            <v>HYDRO ONE NETWORKS INC.</v>
          </cell>
          <cell r="F437">
            <v>781213</v>
          </cell>
        </row>
        <row r="438">
          <cell r="C438">
            <v>430</v>
          </cell>
          <cell r="D438">
            <v>1990</v>
          </cell>
          <cell r="E438" t="str">
            <v>HYDRO ONE NETWORKS INC.</v>
          </cell>
          <cell r="F438">
            <v>567423</v>
          </cell>
        </row>
        <row r="439">
          <cell r="C439">
            <v>431</v>
          </cell>
          <cell r="D439">
            <v>1990</v>
          </cell>
          <cell r="E439" t="str">
            <v>HYDRO ONE NETWORKS INC.</v>
          </cell>
          <cell r="F439">
            <v>346955</v>
          </cell>
        </row>
        <row r="440">
          <cell r="C440">
            <v>432</v>
          </cell>
          <cell r="D440">
            <v>1990</v>
          </cell>
          <cell r="E440" t="str">
            <v>HYDRO ONE NETWORKS INC.</v>
          </cell>
          <cell r="F440">
            <v>594215</v>
          </cell>
        </row>
        <row r="441">
          <cell r="C441">
            <v>433</v>
          </cell>
          <cell r="D441">
            <v>1990</v>
          </cell>
          <cell r="E441" t="str">
            <v>HYDRO ONE NETWORKS INC.</v>
          </cell>
          <cell r="F441">
            <v>120135</v>
          </cell>
        </row>
        <row r="442">
          <cell r="C442">
            <v>434</v>
          </cell>
          <cell r="D442">
            <v>1990</v>
          </cell>
          <cell r="E442" t="str">
            <v>HYDRO ONE NETWORKS INC.</v>
          </cell>
          <cell r="F442">
            <v>9058905</v>
          </cell>
        </row>
        <row r="443">
          <cell r="C443">
            <v>435</v>
          </cell>
          <cell r="D443">
            <v>1990</v>
          </cell>
          <cell r="E443" t="str">
            <v>HYDRO ONE NETWORKS INC.</v>
          </cell>
          <cell r="F443">
            <v>503321</v>
          </cell>
        </row>
        <row r="444">
          <cell r="C444">
            <v>436</v>
          </cell>
          <cell r="D444">
            <v>1990</v>
          </cell>
          <cell r="E444" t="str">
            <v>HYDRO ONE NETWORKS INC.</v>
          </cell>
          <cell r="F444">
            <v>871487</v>
          </cell>
        </row>
        <row r="445">
          <cell r="C445">
            <v>437</v>
          </cell>
          <cell r="D445">
            <v>1990</v>
          </cell>
          <cell r="E445" t="str">
            <v>HYDRO ONE NETWORKS INC.</v>
          </cell>
          <cell r="F445">
            <v>71489</v>
          </cell>
        </row>
        <row r="446">
          <cell r="C446">
            <v>438</v>
          </cell>
          <cell r="D446">
            <v>1990</v>
          </cell>
          <cell r="E446" t="str">
            <v>HYDRO ONE NETWORKS INC.</v>
          </cell>
          <cell r="F446">
            <v>383741</v>
          </cell>
        </row>
        <row r="447">
          <cell r="C447">
            <v>439</v>
          </cell>
          <cell r="D447">
            <v>1990</v>
          </cell>
          <cell r="E447" t="str">
            <v>HYDRO ONE NETWORKS INC.</v>
          </cell>
          <cell r="F447">
            <v>4659354</v>
          </cell>
        </row>
        <row r="448">
          <cell r="C448">
            <v>440</v>
          </cell>
          <cell r="D448">
            <v>1990</v>
          </cell>
          <cell r="E448" t="str">
            <v>HYDRO ONE NETWORKS INC.</v>
          </cell>
          <cell r="F448">
            <v>197543</v>
          </cell>
        </row>
        <row r="449">
          <cell r="C449">
            <v>441</v>
          </cell>
          <cell r="D449">
            <v>1990</v>
          </cell>
          <cell r="E449" t="str">
            <v>HYDRO ONE NETWORKS INC.</v>
          </cell>
          <cell r="F449">
            <v>629132</v>
          </cell>
        </row>
        <row r="450">
          <cell r="C450">
            <v>442</v>
          </cell>
          <cell r="D450">
            <v>1990</v>
          </cell>
          <cell r="E450" t="str">
            <v>HYDRO OTTAWA LIMITED</v>
          </cell>
          <cell r="F450">
            <v>1474310</v>
          </cell>
        </row>
        <row r="451">
          <cell r="C451">
            <v>443</v>
          </cell>
          <cell r="D451">
            <v>1990</v>
          </cell>
          <cell r="E451" t="str">
            <v>HYDRO OTTAWA LIMITED</v>
          </cell>
          <cell r="F451">
            <v>1648043</v>
          </cell>
        </row>
        <row r="452">
          <cell r="C452">
            <v>444</v>
          </cell>
          <cell r="D452">
            <v>1990</v>
          </cell>
          <cell r="E452" t="str">
            <v>HYDRO OTTAWA LIMITED</v>
          </cell>
          <cell r="F452">
            <v>29483136</v>
          </cell>
        </row>
        <row r="453">
          <cell r="C453">
            <v>445</v>
          </cell>
          <cell r="D453">
            <v>1990</v>
          </cell>
          <cell r="E453" t="str">
            <v>HYDRO OTTAWA LIMITED</v>
          </cell>
          <cell r="F453">
            <v>52719158</v>
          </cell>
        </row>
        <row r="454">
          <cell r="C454">
            <v>446</v>
          </cell>
          <cell r="D454">
            <v>1990</v>
          </cell>
          <cell r="E454" t="str">
            <v>HYDRO OTTAWA LIMITED</v>
          </cell>
          <cell r="F454">
            <v>55158871</v>
          </cell>
        </row>
        <row r="455">
          <cell r="C455">
            <v>447</v>
          </cell>
          <cell r="D455">
            <v>1990</v>
          </cell>
          <cell r="E455" t="str">
            <v>LAKEFRONT UTILITIES INC.</v>
          </cell>
          <cell r="F455">
            <v>1221441</v>
          </cell>
        </row>
        <row r="456">
          <cell r="C456">
            <v>448</v>
          </cell>
          <cell r="D456">
            <v>1990</v>
          </cell>
          <cell r="E456" t="str">
            <v>LAKELAND POWER DISTRIBUTION LTD.</v>
          </cell>
          <cell r="F456">
            <v>488282</v>
          </cell>
        </row>
        <row r="457">
          <cell r="C457">
            <v>449</v>
          </cell>
          <cell r="D457">
            <v>1990</v>
          </cell>
          <cell r="E457" t="str">
            <v>LAKELAND POWER DISTRIBUTION LTD.</v>
          </cell>
          <cell r="F457">
            <v>2479377</v>
          </cell>
        </row>
        <row r="458">
          <cell r="C458">
            <v>450</v>
          </cell>
          <cell r="D458">
            <v>1990</v>
          </cell>
          <cell r="E458" t="str">
            <v>LAKELAND POWER DISTRIBUTION LTD.</v>
          </cell>
          <cell r="F458">
            <v>203997</v>
          </cell>
        </row>
        <row r="459">
          <cell r="C459">
            <v>451</v>
          </cell>
          <cell r="D459">
            <v>1990</v>
          </cell>
          <cell r="E459" t="str">
            <v>LAKELAND POWER DISTRIBUTION LTD.</v>
          </cell>
          <cell r="F459">
            <v>643346</v>
          </cell>
        </row>
        <row r="460">
          <cell r="C460">
            <v>452</v>
          </cell>
          <cell r="D460">
            <v>1990</v>
          </cell>
          <cell r="E460" t="str">
            <v>LONDON HYDRO INC.</v>
          </cell>
          <cell r="F460">
            <v>143316885</v>
          </cell>
        </row>
        <row r="461">
          <cell r="C461">
            <v>453</v>
          </cell>
          <cell r="D461">
            <v>1990</v>
          </cell>
          <cell r="E461" t="str">
            <v>MIDDLESEX POWER DISTRIBUTION CORPORATION</v>
          </cell>
          <cell r="F461">
            <v>459922</v>
          </cell>
        </row>
        <row r="462">
          <cell r="C462">
            <v>454</v>
          </cell>
          <cell r="D462">
            <v>1990</v>
          </cell>
          <cell r="E462" t="str">
            <v>MIDDLESEX POWER DISTRIBUTION CORPORATION</v>
          </cell>
          <cell r="F462">
            <v>90612</v>
          </cell>
        </row>
        <row r="463">
          <cell r="C463">
            <v>455</v>
          </cell>
          <cell r="D463">
            <v>1990</v>
          </cell>
          <cell r="E463" t="str">
            <v>MIDDLESEX POWER DISTRIBUTION CORPORATION</v>
          </cell>
          <cell r="F463">
            <v>758483</v>
          </cell>
        </row>
        <row r="464">
          <cell r="C464">
            <v>456</v>
          </cell>
          <cell r="D464">
            <v>1990</v>
          </cell>
          <cell r="E464" t="str">
            <v>MIDDLESEX POWER DISTRIBUTION CORPORATION</v>
          </cell>
          <cell r="F464">
            <v>815536</v>
          </cell>
        </row>
        <row r="465">
          <cell r="C465">
            <v>457</v>
          </cell>
          <cell r="D465">
            <v>1990</v>
          </cell>
          <cell r="E465" t="str">
            <v>NIAGARA PENINSULA ENERGY INC.</v>
          </cell>
          <cell r="F465">
            <v>42717297</v>
          </cell>
        </row>
        <row r="466">
          <cell r="C466">
            <v>458</v>
          </cell>
          <cell r="D466">
            <v>1990</v>
          </cell>
          <cell r="E466" t="str">
            <v>NORFOLK POWER DISTRIBUTION INC.</v>
          </cell>
          <cell r="F466">
            <v>1969456</v>
          </cell>
        </row>
        <row r="467">
          <cell r="C467">
            <v>459</v>
          </cell>
          <cell r="D467">
            <v>1990</v>
          </cell>
          <cell r="E467" t="str">
            <v>NORFOLK POWER DISTRIBUTION INC.</v>
          </cell>
          <cell r="F467">
            <v>8404456</v>
          </cell>
        </row>
        <row r="468">
          <cell r="C468">
            <v>460</v>
          </cell>
          <cell r="D468">
            <v>1990</v>
          </cell>
          <cell r="E468" t="str">
            <v>NORTHERN ONTARIO WIRES INC.</v>
          </cell>
          <cell r="F468">
            <v>1555005</v>
          </cell>
        </row>
        <row r="469">
          <cell r="C469">
            <v>461</v>
          </cell>
          <cell r="D469">
            <v>1990</v>
          </cell>
          <cell r="E469" t="str">
            <v>NORTHERN ONTARIO WIRES INC.</v>
          </cell>
          <cell r="F469">
            <v>2288546</v>
          </cell>
        </row>
        <row r="470">
          <cell r="C470">
            <v>462</v>
          </cell>
          <cell r="D470">
            <v>1990</v>
          </cell>
          <cell r="E470" t="str">
            <v>OTTAWA RIVER POWER CORPORATION</v>
          </cell>
          <cell r="F470">
            <v>382808</v>
          </cell>
        </row>
        <row r="471">
          <cell r="C471">
            <v>463</v>
          </cell>
          <cell r="D471">
            <v>1990</v>
          </cell>
          <cell r="E471" t="str">
            <v>OTTAWA RIVER POWER CORPORATION</v>
          </cell>
          <cell r="F471">
            <v>311700</v>
          </cell>
        </row>
        <row r="472">
          <cell r="C472">
            <v>464</v>
          </cell>
          <cell r="D472">
            <v>1990</v>
          </cell>
          <cell r="E472" t="str">
            <v>OTTAWA RIVER POWER CORPORATION</v>
          </cell>
          <cell r="F472">
            <v>2198456</v>
          </cell>
        </row>
        <row r="473">
          <cell r="C473">
            <v>465</v>
          </cell>
          <cell r="D473">
            <v>1990</v>
          </cell>
          <cell r="E473" t="str">
            <v>NIAGARA PENINSULA ENERGY INC.</v>
          </cell>
          <cell r="F473">
            <v>1073178</v>
          </cell>
        </row>
        <row r="474">
          <cell r="C474">
            <v>466</v>
          </cell>
          <cell r="D474">
            <v>1990</v>
          </cell>
          <cell r="E474" t="str">
            <v>NIAGARA PENINSULA ENERGY INC.</v>
          </cell>
          <cell r="F474">
            <v>472026</v>
          </cell>
        </row>
        <row r="475">
          <cell r="C475">
            <v>467</v>
          </cell>
          <cell r="D475">
            <v>1990</v>
          </cell>
          <cell r="E475" t="str">
            <v>PETERBOROUGH DISTRIBUTION INCORPORATED</v>
          </cell>
          <cell r="F475">
            <v>667098</v>
          </cell>
        </row>
        <row r="476">
          <cell r="C476">
            <v>468</v>
          </cell>
          <cell r="D476">
            <v>1990</v>
          </cell>
          <cell r="E476" t="str">
            <v>PETERBOROUGH DISTRIBUTION INCORPORATED</v>
          </cell>
          <cell r="F476">
            <v>1658050</v>
          </cell>
        </row>
        <row r="477">
          <cell r="C477">
            <v>469</v>
          </cell>
          <cell r="D477">
            <v>1990</v>
          </cell>
          <cell r="E477" t="str">
            <v>POWERSTREAM INC.</v>
          </cell>
          <cell r="F477">
            <v>20387429</v>
          </cell>
        </row>
        <row r="478">
          <cell r="C478">
            <v>470</v>
          </cell>
          <cell r="D478">
            <v>1990</v>
          </cell>
          <cell r="E478" t="str">
            <v>POWERSTREAM INC.</v>
          </cell>
          <cell r="F478">
            <v>95315918</v>
          </cell>
        </row>
        <row r="479">
          <cell r="C479">
            <v>471</v>
          </cell>
          <cell r="D479">
            <v>1990</v>
          </cell>
          <cell r="E479" t="str">
            <v>POWERSTREAM INC.</v>
          </cell>
          <cell r="F479">
            <v>124213472</v>
          </cell>
        </row>
        <row r="480">
          <cell r="C480">
            <v>472</v>
          </cell>
          <cell r="D480">
            <v>1990</v>
          </cell>
          <cell r="E480" t="str">
            <v>POWERSTREAM INC.</v>
          </cell>
          <cell r="F480">
            <v>69435538</v>
          </cell>
        </row>
        <row r="481">
          <cell r="C481">
            <v>473</v>
          </cell>
          <cell r="D481">
            <v>1990</v>
          </cell>
          <cell r="E481" t="str">
            <v>RIDEAU ST. LAWRENCE DISTRIBUTION INC.</v>
          </cell>
          <cell r="F481">
            <v>1485671</v>
          </cell>
        </row>
        <row r="482">
          <cell r="C482">
            <v>474</v>
          </cell>
          <cell r="D482">
            <v>1990</v>
          </cell>
          <cell r="E482" t="str">
            <v>VERIDIAN CONNECTIONS INC.</v>
          </cell>
          <cell r="F482">
            <v>19799072</v>
          </cell>
        </row>
        <row r="483">
          <cell r="C483">
            <v>475</v>
          </cell>
          <cell r="D483">
            <v>1990</v>
          </cell>
          <cell r="E483" t="str">
            <v>VERIDIAN CONNECTIONS INC.</v>
          </cell>
          <cell r="F483">
            <v>11887119</v>
          </cell>
        </row>
        <row r="484">
          <cell r="C484">
            <v>476</v>
          </cell>
          <cell r="D484">
            <v>1990</v>
          </cell>
          <cell r="E484" t="str">
            <v>VERIDIAN CONNECTIONS INC.</v>
          </cell>
          <cell r="F484">
            <v>2452699</v>
          </cell>
        </row>
        <row r="485">
          <cell r="C485">
            <v>477</v>
          </cell>
          <cell r="D485">
            <v>1990</v>
          </cell>
          <cell r="E485" t="str">
            <v>VERIDIAN CONNECTIONS INC.</v>
          </cell>
          <cell r="F485">
            <v>34229516</v>
          </cell>
        </row>
        <row r="486">
          <cell r="C486">
            <v>478</v>
          </cell>
          <cell r="D486">
            <v>1990</v>
          </cell>
          <cell r="E486" t="str">
            <v>VERIDIAN CONNECTIONS INC.</v>
          </cell>
          <cell r="F486">
            <v>6092698</v>
          </cell>
        </row>
        <row r="487">
          <cell r="C487">
            <v>479</v>
          </cell>
          <cell r="D487">
            <v>1990</v>
          </cell>
          <cell r="E487" t="str">
            <v>VERIDIAN CONNECTIONS INC.</v>
          </cell>
          <cell r="F487">
            <v>2424878</v>
          </cell>
        </row>
        <row r="488">
          <cell r="C488">
            <v>480</v>
          </cell>
          <cell r="D488">
            <v>1990</v>
          </cell>
          <cell r="E488" t="str">
            <v>VERIDIAN CONNECTIONS INC.</v>
          </cell>
          <cell r="F488">
            <v>1473252</v>
          </cell>
        </row>
        <row r="489">
          <cell r="C489">
            <v>481</v>
          </cell>
          <cell r="D489">
            <v>1990</v>
          </cell>
          <cell r="E489" t="str">
            <v>WELLINGTON NORTH POWER INC.</v>
          </cell>
          <cell r="F489">
            <v>96920</v>
          </cell>
        </row>
        <row r="490">
          <cell r="C490">
            <v>482</v>
          </cell>
          <cell r="D490">
            <v>1990</v>
          </cell>
          <cell r="E490" t="str">
            <v>WESTARIO POWER INC.</v>
          </cell>
          <cell r="F490">
            <v>2734669</v>
          </cell>
        </row>
        <row r="491">
          <cell r="C491">
            <v>483</v>
          </cell>
          <cell r="D491">
            <v>1990</v>
          </cell>
          <cell r="E491" t="str">
            <v>WESTARIO POWER INC.</v>
          </cell>
          <cell r="F491">
            <v>3720398</v>
          </cell>
        </row>
        <row r="492">
          <cell r="C492">
            <v>484</v>
          </cell>
          <cell r="D492">
            <v>1990</v>
          </cell>
          <cell r="E492" t="str">
            <v>WESTARIO POWER INC.</v>
          </cell>
          <cell r="F492">
            <v>2218808</v>
          </cell>
        </row>
        <row r="493">
          <cell r="C493">
            <v>485</v>
          </cell>
          <cell r="D493">
            <v>1990</v>
          </cell>
          <cell r="E493" t="str">
            <v>WESTARIO POWER INC.</v>
          </cell>
          <cell r="F493">
            <v>2029804</v>
          </cell>
        </row>
        <row r="494">
          <cell r="C494">
            <v>486</v>
          </cell>
          <cell r="D494">
            <v>1990</v>
          </cell>
          <cell r="E494" t="str">
            <v>VERIDIAN CONNECTIONS INC.</v>
          </cell>
          <cell r="F494">
            <v>27858750</v>
          </cell>
        </row>
        <row r="495">
          <cell r="C495">
            <v>487</v>
          </cell>
          <cell r="D495">
            <v>1990</v>
          </cell>
          <cell r="E495" t="str">
            <v>ALLISTON</v>
          </cell>
          <cell r="F495">
            <v>3077199</v>
          </cell>
        </row>
        <row r="496">
          <cell r="C496">
            <v>488</v>
          </cell>
          <cell r="D496">
            <v>1990</v>
          </cell>
          <cell r="E496" t="str">
            <v>ANCASTER HYDRO-ELECTRIC COMMISSION</v>
          </cell>
          <cell r="F496">
            <v>2507171</v>
          </cell>
        </row>
        <row r="497">
          <cell r="C497">
            <v>489</v>
          </cell>
          <cell r="D497">
            <v>1990</v>
          </cell>
          <cell r="E497" t="str">
            <v>ATIKOKAN HYDRO INC.</v>
          </cell>
          <cell r="F497">
            <v>2869810</v>
          </cell>
        </row>
        <row r="498">
          <cell r="C498">
            <v>490</v>
          </cell>
          <cell r="D498">
            <v>1990</v>
          </cell>
          <cell r="E498" t="str">
            <v>AURORA HYDRO CONNECTIONS LIMITED</v>
          </cell>
          <cell r="F498">
            <v>20387429</v>
          </cell>
        </row>
        <row r="499">
          <cell r="C499">
            <v>491</v>
          </cell>
          <cell r="D499">
            <v>1990</v>
          </cell>
          <cell r="E499" t="str">
            <v>AYLMER PUBLIC UTILITIES COMMISSION</v>
          </cell>
          <cell r="F499">
            <v>2290478</v>
          </cell>
        </row>
        <row r="500">
          <cell r="C500">
            <v>492</v>
          </cell>
          <cell r="D500">
            <v>1990</v>
          </cell>
          <cell r="E500" t="str">
            <v>BEETON</v>
          </cell>
          <cell r="F500">
            <v>1004511</v>
          </cell>
        </row>
        <row r="501">
          <cell r="C501">
            <v>493</v>
          </cell>
          <cell r="D501">
            <v>1990</v>
          </cell>
          <cell r="E501" t="str">
            <v>BLUE MOUNTAINS HYDRO SERVICES COMPANY INC.</v>
          </cell>
          <cell r="F501">
            <v>1376547</v>
          </cell>
        </row>
        <row r="502">
          <cell r="C502">
            <v>494</v>
          </cell>
          <cell r="D502">
            <v>1990</v>
          </cell>
          <cell r="E502" t="str">
            <v>BOARD OF LIGHT &amp; HEAT COMM. OF THE CITY OF GUELPH</v>
          </cell>
          <cell r="F502">
            <v>49907228</v>
          </cell>
        </row>
        <row r="503">
          <cell r="C503">
            <v>495</v>
          </cell>
          <cell r="D503">
            <v>1990</v>
          </cell>
          <cell r="E503" t="str">
            <v>BRADFORD WEST GWILLIMBURY PUBLIC UTILITIES COMMISSION</v>
          </cell>
          <cell r="F503">
            <v>5974160</v>
          </cell>
        </row>
        <row r="504">
          <cell r="C504">
            <v>496</v>
          </cell>
          <cell r="D504">
            <v>1990</v>
          </cell>
          <cell r="E504" t="str">
            <v>BROCK HYDRO-ELECTRIC COMMISSION</v>
          </cell>
          <cell r="F504">
            <v>1880172</v>
          </cell>
        </row>
        <row r="505">
          <cell r="C505">
            <v>497</v>
          </cell>
          <cell r="D505">
            <v>1990</v>
          </cell>
          <cell r="E505" t="str">
            <v>BURLINGTON HYDRO INC.</v>
          </cell>
          <cell r="F505">
            <v>142359454</v>
          </cell>
        </row>
        <row r="506">
          <cell r="C506">
            <v>498</v>
          </cell>
          <cell r="D506">
            <v>1990</v>
          </cell>
          <cell r="E506" t="str">
            <v>CAMBRIDGE AND NORTH DUMFRIES HYDRO INC.</v>
          </cell>
          <cell r="F506">
            <v>108516394</v>
          </cell>
        </row>
        <row r="507">
          <cell r="C507">
            <v>499</v>
          </cell>
          <cell r="D507">
            <v>1990</v>
          </cell>
          <cell r="E507" t="str">
            <v>CHAPLEAU PUBLIC UTILITIES CORPORATION</v>
          </cell>
          <cell r="F507">
            <v>2893450</v>
          </cell>
        </row>
        <row r="508">
          <cell r="C508">
            <v>500</v>
          </cell>
          <cell r="D508">
            <v>1990</v>
          </cell>
          <cell r="E508" t="str">
            <v>CLINTON POWER CORPORATION</v>
          </cell>
          <cell r="F508">
            <v>2751254</v>
          </cell>
        </row>
        <row r="509">
          <cell r="C509">
            <v>501</v>
          </cell>
          <cell r="D509">
            <v>1990</v>
          </cell>
          <cell r="E509" t="str">
            <v>COCHRANE POWER CORPORATION</v>
          </cell>
          <cell r="F509">
            <v>2500386</v>
          </cell>
        </row>
        <row r="510">
          <cell r="C510">
            <v>502</v>
          </cell>
          <cell r="D510">
            <v>1990</v>
          </cell>
          <cell r="E510" t="str">
            <v>COTTAM HYDRO-ELECTRIC SYSTEM</v>
          </cell>
          <cell r="F510">
            <v>740209</v>
          </cell>
        </row>
        <row r="511">
          <cell r="C511">
            <v>503</v>
          </cell>
          <cell r="D511">
            <v>1990</v>
          </cell>
          <cell r="E511" t="str">
            <v>CHATHAM-KENT HYDRO INC.</v>
          </cell>
          <cell r="F511">
            <v>1068741</v>
          </cell>
        </row>
        <row r="512">
          <cell r="C512">
            <v>504</v>
          </cell>
          <cell r="D512">
            <v>1990</v>
          </cell>
          <cell r="E512" t="str">
            <v>NA</v>
          </cell>
          <cell r="F512">
            <v>459922</v>
          </cell>
        </row>
        <row r="513">
          <cell r="C513">
            <v>505</v>
          </cell>
          <cell r="D513">
            <v>1990</v>
          </cell>
          <cell r="E513" t="str">
            <v>ELMWOOD HYDRO-ELECTRIC SYSTEM</v>
          </cell>
          <cell r="F513">
            <v>98161</v>
          </cell>
        </row>
        <row r="514">
          <cell r="C514">
            <v>506</v>
          </cell>
          <cell r="D514">
            <v>1990</v>
          </cell>
          <cell r="E514" t="str">
            <v>ER-2000-0063</v>
          </cell>
          <cell r="F514">
            <v>24628072</v>
          </cell>
        </row>
        <row r="515">
          <cell r="C515">
            <v>507</v>
          </cell>
          <cell r="D515">
            <v>1990</v>
          </cell>
          <cell r="E515" t="str">
            <v>ESSEX HYDRO-ELECTRIC COMMISSION</v>
          </cell>
          <cell r="F515">
            <v>2551347</v>
          </cell>
        </row>
        <row r="516">
          <cell r="C516">
            <v>508</v>
          </cell>
          <cell r="D516">
            <v>1990</v>
          </cell>
          <cell r="E516" t="str">
            <v>FORT FRANCES POWER CORPORATION</v>
          </cell>
          <cell r="F516">
            <v>12521272</v>
          </cell>
        </row>
        <row r="517">
          <cell r="C517">
            <v>509</v>
          </cell>
          <cell r="D517">
            <v>1990</v>
          </cell>
          <cell r="E517" t="str">
            <v>GRAND VALLEY ENERGY INC.</v>
          </cell>
          <cell r="F517">
            <v>1528436</v>
          </cell>
        </row>
        <row r="518">
          <cell r="C518">
            <v>510</v>
          </cell>
          <cell r="D518">
            <v>1990</v>
          </cell>
          <cell r="E518" t="str">
            <v>GRAVENHURST HYDRO ELECTRIC INC.</v>
          </cell>
          <cell r="F518">
            <v>2452699</v>
          </cell>
        </row>
        <row r="519">
          <cell r="C519">
            <v>511</v>
          </cell>
          <cell r="D519">
            <v>1990</v>
          </cell>
          <cell r="E519" t="str">
            <v>GRIMSBY POWER INCORPORATED</v>
          </cell>
          <cell r="F519">
            <v>17219530</v>
          </cell>
        </row>
        <row r="520">
          <cell r="C520">
            <v>512</v>
          </cell>
          <cell r="D520">
            <v>1990</v>
          </cell>
          <cell r="E520" t="str">
            <v>GUELPH/ERAMOSA HYDRO-ELECTRIC COMMISSION</v>
          </cell>
          <cell r="F520">
            <v>1623469</v>
          </cell>
        </row>
        <row r="521">
          <cell r="C521">
            <v>513</v>
          </cell>
          <cell r="D521">
            <v>1990</v>
          </cell>
          <cell r="E521" t="str">
            <v>HALDIMAND HYDRO-ELECTRIC COMMISSION</v>
          </cell>
          <cell r="F521">
            <v>2701436</v>
          </cell>
        </row>
        <row r="522">
          <cell r="C522">
            <v>514</v>
          </cell>
          <cell r="D522">
            <v>1990</v>
          </cell>
          <cell r="E522" t="str">
            <v>HALTON HILLS HYDRO INC.</v>
          </cell>
          <cell r="F522">
            <v>42266252</v>
          </cell>
        </row>
        <row r="523">
          <cell r="C523">
            <v>515</v>
          </cell>
          <cell r="D523">
            <v>1990</v>
          </cell>
          <cell r="E523" t="str">
            <v>HORIZON UTILITIES CORPORATION</v>
          </cell>
          <cell r="F523">
            <v>140402698</v>
          </cell>
        </row>
        <row r="524">
          <cell r="C524">
            <v>516</v>
          </cell>
          <cell r="D524">
            <v>1990</v>
          </cell>
          <cell r="E524" t="str">
            <v>HEARST POWER DISTRIBUTION COMPANY LIMITED</v>
          </cell>
          <cell r="F524">
            <v>4024300</v>
          </cell>
        </row>
        <row r="525">
          <cell r="C525">
            <v>517</v>
          </cell>
          <cell r="D525">
            <v>1990</v>
          </cell>
          <cell r="E525" t="str">
            <v>ESSEX POWERLINES CORPORATION</v>
          </cell>
          <cell r="F525">
            <v>6061909</v>
          </cell>
        </row>
        <row r="526">
          <cell r="C526">
            <v>518</v>
          </cell>
          <cell r="D526">
            <v>1990</v>
          </cell>
          <cell r="E526" t="str">
            <v>HYDRO HAWKESBURY INC.</v>
          </cell>
          <cell r="F526">
            <v>3180846</v>
          </cell>
        </row>
        <row r="527">
          <cell r="C527">
            <v>519</v>
          </cell>
          <cell r="D527">
            <v>1990</v>
          </cell>
          <cell r="E527" t="str">
            <v>HYDRO ONE BRAMPTON NETWORKS INC.</v>
          </cell>
          <cell r="F527">
            <v>297760696</v>
          </cell>
        </row>
        <row r="528">
          <cell r="C528">
            <v>520</v>
          </cell>
          <cell r="D528">
            <v>1990</v>
          </cell>
          <cell r="E528" t="str">
            <v>HYDRO OTTAWA LIMITED</v>
          </cell>
          <cell r="F528">
            <v>192427726</v>
          </cell>
        </row>
        <row r="529">
          <cell r="C529">
            <v>521</v>
          </cell>
          <cell r="D529">
            <v>1990</v>
          </cell>
          <cell r="E529" t="str">
            <v>HYDRO VAUGHAN DISTRIBUTION INC.</v>
          </cell>
          <cell r="F529">
            <v>95315918</v>
          </cell>
        </row>
        <row r="530">
          <cell r="C530">
            <v>522</v>
          </cell>
          <cell r="D530">
            <v>1990</v>
          </cell>
          <cell r="E530" t="str">
            <v>ESSEX POWERLINES CORPORATION</v>
          </cell>
          <cell r="F530">
            <v>3655678</v>
          </cell>
        </row>
        <row r="531">
          <cell r="C531">
            <v>523</v>
          </cell>
          <cell r="D531">
            <v>1990</v>
          </cell>
          <cell r="E531" t="str">
            <v>HYDRO-ELECTRIC COMMISSION OF SOUTH DUMFRIES</v>
          </cell>
          <cell r="F531">
            <v>437694</v>
          </cell>
        </row>
        <row r="532">
          <cell r="C532">
            <v>524</v>
          </cell>
          <cell r="D532">
            <v>1990</v>
          </cell>
          <cell r="E532" t="str">
            <v>BRANTFORD POWER INC.</v>
          </cell>
          <cell r="F532">
            <v>36765687</v>
          </cell>
        </row>
        <row r="533">
          <cell r="C533">
            <v>525</v>
          </cell>
          <cell r="D533">
            <v>1990</v>
          </cell>
          <cell r="E533" t="str">
            <v>OTTAWA RIVER POWER CORPORATION</v>
          </cell>
          <cell r="F533">
            <v>9138559</v>
          </cell>
        </row>
        <row r="534">
          <cell r="C534">
            <v>526</v>
          </cell>
          <cell r="D534">
            <v>1990</v>
          </cell>
          <cell r="E534" t="str">
            <v>BLUEWATER POWER DISTRIBUTION CORPORATION</v>
          </cell>
          <cell r="F534">
            <v>18810340</v>
          </cell>
        </row>
        <row r="535">
          <cell r="C535">
            <v>527</v>
          </cell>
          <cell r="D535">
            <v>1990</v>
          </cell>
          <cell r="E535" t="str">
            <v>TORONTO HYDRO-ELECTRIC SYSTEM LIMITED</v>
          </cell>
          <cell r="F535">
            <v>34404052</v>
          </cell>
        </row>
        <row r="536">
          <cell r="C536">
            <v>528</v>
          </cell>
          <cell r="D536">
            <v>1990</v>
          </cell>
          <cell r="E536" t="str">
            <v>TORONTO HYDRO-ELECTRIC SYSTEM LIMITED</v>
          </cell>
          <cell r="F536">
            <v>148864172</v>
          </cell>
        </row>
        <row r="537">
          <cell r="C537">
            <v>529</v>
          </cell>
          <cell r="D537">
            <v>1990</v>
          </cell>
          <cell r="E537" t="str">
            <v>TORONTO HYDRO-ELECTRIC SYSTEM LIMITED</v>
          </cell>
          <cell r="F537">
            <v>334153630</v>
          </cell>
        </row>
        <row r="538">
          <cell r="C538">
            <v>530</v>
          </cell>
          <cell r="D538">
            <v>1990</v>
          </cell>
          <cell r="E538" t="str">
            <v>TORONTO HYDRO-ELECTRIC SYSTEM LIMITED</v>
          </cell>
          <cell r="F538">
            <v>218389576</v>
          </cell>
        </row>
        <row r="539">
          <cell r="C539">
            <v>531</v>
          </cell>
          <cell r="D539">
            <v>1990</v>
          </cell>
          <cell r="E539" t="str">
            <v>TORONTO HYDRO-ELECTRIC SYSTEM LIMITED</v>
          </cell>
          <cell r="F539">
            <v>442506907</v>
          </cell>
        </row>
        <row r="540">
          <cell r="C540">
            <v>532</v>
          </cell>
          <cell r="D540">
            <v>1990</v>
          </cell>
          <cell r="E540" t="str">
            <v>TORONTO HYDRO-ELECTRIC SYSTEM LIMITED</v>
          </cell>
          <cell r="F540">
            <v>37684247</v>
          </cell>
        </row>
        <row r="541">
          <cell r="C541">
            <v>533</v>
          </cell>
          <cell r="D541">
            <v>1990</v>
          </cell>
          <cell r="E541" t="str">
            <v>CHATHAM-KENT HYDRO INC.</v>
          </cell>
          <cell r="F541">
            <v>256240</v>
          </cell>
        </row>
        <row r="542">
          <cell r="C542">
            <v>534</v>
          </cell>
          <cell r="D542">
            <v>1990</v>
          </cell>
          <cell r="E542" t="str">
            <v>LAKELAND POWER DISTRIBUTION LTD.</v>
          </cell>
          <cell r="F542">
            <v>3269308</v>
          </cell>
        </row>
        <row r="543">
          <cell r="C543">
            <v>535</v>
          </cell>
          <cell r="D543">
            <v>1990</v>
          </cell>
          <cell r="E543" t="str">
            <v>HYDRO-ELECTRIC COMMISSION OF THE TOWN OF CACHE BAY</v>
          </cell>
          <cell r="F543">
            <v>274147</v>
          </cell>
        </row>
        <row r="544">
          <cell r="C544">
            <v>536</v>
          </cell>
          <cell r="D544">
            <v>1990</v>
          </cell>
          <cell r="E544" t="str">
            <v>HYDRO-ELECTRIC COMMISSION OF THE TOWN OF HARRISTON</v>
          </cell>
          <cell r="F544">
            <v>1536132</v>
          </cell>
        </row>
        <row r="545">
          <cell r="C545">
            <v>537</v>
          </cell>
          <cell r="D545">
            <v>1990</v>
          </cell>
          <cell r="E545" t="str">
            <v>HYDRO-ELECTRIC COMMISSION OF THE TOWN OF HARROW</v>
          </cell>
          <cell r="F545">
            <v>1462427</v>
          </cell>
        </row>
        <row r="546">
          <cell r="C546">
            <v>538</v>
          </cell>
          <cell r="D546">
            <v>1990</v>
          </cell>
          <cell r="E546" t="str">
            <v>ESSEX POWERLINES CORPORATION</v>
          </cell>
          <cell r="F546">
            <v>6672840</v>
          </cell>
        </row>
        <row r="547">
          <cell r="C547">
            <v>539</v>
          </cell>
          <cell r="D547">
            <v>1990</v>
          </cell>
          <cell r="E547" t="str">
            <v>HYDRO-ELECTRIC COMMISSION OF THE TOWN OF PORT ELGIN</v>
          </cell>
          <cell r="F547">
            <v>4284524</v>
          </cell>
        </row>
        <row r="548">
          <cell r="C548">
            <v>540</v>
          </cell>
          <cell r="D548">
            <v>1990</v>
          </cell>
          <cell r="E548" t="str">
            <v>HYDRO-ELECTRIC COMMISSION OF THE TOWN OF STAYNER</v>
          </cell>
          <cell r="F548">
            <v>1560320</v>
          </cell>
        </row>
        <row r="549">
          <cell r="C549">
            <v>541</v>
          </cell>
          <cell r="D549">
            <v>1990</v>
          </cell>
          <cell r="E549" t="str">
            <v>HYDRO-ELECTRIC COMMISSION OF THE TOWN OF STURGEON FALLS</v>
          </cell>
          <cell r="F549">
            <v>2580621</v>
          </cell>
        </row>
        <row r="550">
          <cell r="C550">
            <v>542</v>
          </cell>
          <cell r="D550">
            <v>1990</v>
          </cell>
          <cell r="E550" t="str">
            <v>HYDRO-ELECTRIC COMMISSION OF THE TOWN OF VANKLEEK HILL</v>
          </cell>
          <cell r="F550">
            <v>1128361</v>
          </cell>
        </row>
        <row r="551">
          <cell r="C551">
            <v>543</v>
          </cell>
          <cell r="D551">
            <v>1990</v>
          </cell>
          <cell r="E551" t="str">
            <v>CHATHAM-KENT HYDRO INC.</v>
          </cell>
          <cell r="F551">
            <v>7368155</v>
          </cell>
        </row>
        <row r="552">
          <cell r="C552">
            <v>544</v>
          </cell>
          <cell r="D552">
            <v>1990</v>
          </cell>
          <cell r="E552" t="str">
            <v>WASAGA DISTRIBUTION INC.</v>
          </cell>
          <cell r="F552">
            <v>5978427</v>
          </cell>
        </row>
        <row r="553">
          <cell r="C553">
            <v>545</v>
          </cell>
          <cell r="D553">
            <v>1990</v>
          </cell>
          <cell r="E553" t="str">
            <v>ESPANOLA REGIONAL HYDRO DISTRIBUTION CORPORATION</v>
          </cell>
          <cell r="F553">
            <v>230585</v>
          </cell>
        </row>
        <row r="554">
          <cell r="C554">
            <v>546</v>
          </cell>
          <cell r="D554">
            <v>1990</v>
          </cell>
          <cell r="E554" t="str">
            <v>HYDRO-ELECTRIC COMMISSION OF THE TOWN OF WIARTON</v>
          </cell>
          <cell r="F554">
            <v>1361433</v>
          </cell>
        </row>
        <row r="555">
          <cell r="C555">
            <v>547</v>
          </cell>
          <cell r="D555">
            <v>1990</v>
          </cell>
          <cell r="E555" t="str">
            <v>BRANT COUNTY POWER INC.</v>
          </cell>
          <cell r="F555">
            <v>5015288</v>
          </cell>
        </row>
        <row r="556">
          <cell r="C556">
            <v>548</v>
          </cell>
          <cell r="D556">
            <v>1990</v>
          </cell>
          <cell r="E556" t="str">
            <v>HYDRO-ELECTRIC COMMISSION OF THE TOWNSHIP OF BURFORD</v>
          </cell>
          <cell r="F556">
            <v>488700</v>
          </cell>
        </row>
        <row r="557">
          <cell r="C557">
            <v>549</v>
          </cell>
          <cell r="D557">
            <v>1990</v>
          </cell>
          <cell r="E557" t="str">
            <v>HYDRO-ELECTRIC COMMISSION OF THE VILLAGE OF ALFRED</v>
          </cell>
          <cell r="F557">
            <v>428619</v>
          </cell>
        </row>
        <row r="558">
          <cell r="C558">
            <v>550</v>
          </cell>
          <cell r="D558">
            <v>1990</v>
          </cell>
          <cell r="E558" t="str">
            <v>HYDRO-ELECTRIC COMMISSION OF THE VILLAGE OF CLIFFORD</v>
          </cell>
          <cell r="F558">
            <v>280170</v>
          </cell>
        </row>
        <row r="559">
          <cell r="C559">
            <v>551</v>
          </cell>
          <cell r="D559">
            <v>1990</v>
          </cell>
          <cell r="E559" t="str">
            <v>CENTRE WELLINGTON HYDRO LTD.</v>
          </cell>
          <cell r="F559">
            <v>1304900</v>
          </cell>
        </row>
        <row r="560">
          <cell r="C560">
            <v>552</v>
          </cell>
          <cell r="D560">
            <v>1990</v>
          </cell>
          <cell r="E560" t="str">
            <v>HYDRO-ELECTRIC COMMISSION OF THE VILLAGE OF FINCH</v>
          </cell>
          <cell r="F560">
            <v>221710</v>
          </cell>
        </row>
        <row r="561">
          <cell r="C561">
            <v>553</v>
          </cell>
          <cell r="D561">
            <v>1990</v>
          </cell>
          <cell r="E561" t="str">
            <v>HYDRO-ELECTRIC COMMISSION OF THE VILLAGE OF FRANKFORD</v>
          </cell>
          <cell r="F561">
            <v>768222</v>
          </cell>
        </row>
        <row r="562">
          <cell r="C562">
            <v>554</v>
          </cell>
          <cell r="D562">
            <v>1990</v>
          </cell>
          <cell r="E562" t="str">
            <v>HYDRO-ELECTRIC COMMISSION OF THE VILLAGE OF L'ORIGNAL</v>
          </cell>
          <cell r="F562">
            <v>885354</v>
          </cell>
        </row>
        <row r="563">
          <cell r="C563">
            <v>555</v>
          </cell>
          <cell r="D563">
            <v>1990</v>
          </cell>
          <cell r="E563" t="str">
            <v>HYDRO-ELECTRIC COMMISSION OF THE VILLAGE OF LUCAN</v>
          </cell>
          <cell r="F563">
            <v>549291</v>
          </cell>
        </row>
        <row r="564">
          <cell r="C564">
            <v>556</v>
          </cell>
          <cell r="D564">
            <v>1990</v>
          </cell>
          <cell r="E564" t="str">
            <v>RIDEAU ST. LAWRENCE DISTRIBUTION INC.</v>
          </cell>
          <cell r="F564">
            <v>1526070</v>
          </cell>
        </row>
        <row r="565">
          <cell r="C565">
            <v>557</v>
          </cell>
          <cell r="D565">
            <v>1990</v>
          </cell>
          <cell r="E565" t="str">
            <v>HYDRO-ELECTRIC COMMISSION OF THE VILLAGE OF NEUSTADT</v>
          </cell>
          <cell r="F565">
            <v>243282</v>
          </cell>
        </row>
        <row r="566">
          <cell r="C566">
            <v>558</v>
          </cell>
          <cell r="D566">
            <v>1990</v>
          </cell>
          <cell r="E566" t="str">
            <v>HYDRO-ELECTRIC COMMISSION OF THE VILLAGE OF PAISLEY</v>
          </cell>
          <cell r="F566">
            <v>541590</v>
          </cell>
        </row>
        <row r="567">
          <cell r="C567">
            <v>559</v>
          </cell>
          <cell r="D567">
            <v>1990</v>
          </cell>
          <cell r="E567" t="str">
            <v>HYDRO-ELECTRIC COMMISSION OF THE VILLAGE OF PLANTAGENET</v>
          </cell>
          <cell r="F567">
            <v>383815</v>
          </cell>
        </row>
        <row r="568">
          <cell r="C568">
            <v>560</v>
          </cell>
          <cell r="D568">
            <v>1990</v>
          </cell>
          <cell r="E568" t="str">
            <v>HYDRO-ELECTRIC COMMISSION OF THE VILLAGE OF ST. CLAIR BEACH</v>
          </cell>
          <cell r="F568">
            <v>1713336</v>
          </cell>
        </row>
        <row r="569">
          <cell r="C569">
            <v>561</v>
          </cell>
          <cell r="D569">
            <v>1990</v>
          </cell>
          <cell r="E569" t="str">
            <v>HYDRO-ELECTRIC COMMISSION OF THE VILLAGE OF VICTORIA HARBOUR</v>
          </cell>
          <cell r="F569">
            <v>670509</v>
          </cell>
        </row>
        <row r="570">
          <cell r="C570">
            <v>562</v>
          </cell>
          <cell r="D570">
            <v>1990</v>
          </cell>
          <cell r="E570" t="str">
            <v>INNISFIL HYDRO DISTRIBUTION SYSTEMS LIMITED</v>
          </cell>
          <cell r="F570">
            <v>1107412</v>
          </cell>
        </row>
        <row r="571">
          <cell r="C571">
            <v>563</v>
          </cell>
          <cell r="D571">
            <v>1990</v>
          </cell>
          <cell r="E571" t="str">
            <v>KENORA HYDRO ELECTRIC CORPORATION LTD.</v>
          </cell>
          <cell r="F571">
            <v>11273088</v>
          </cell>
        </row>
        <row r="572">
          <cell r="C572">
            <v>564</v>
          </cell>
          <cell r="D572">
            <v>1990</v>
          </cell>
          <cell r="E572" t="str">
            <v>KINGSTON HYDRO CORPORATION</v>
          </cell>
          <cell r="F572">
            <v>73884216</v>
          </cell>
        </row>
        <row r="573">
          <cell r="C573">
            <v>565</v>
          </cell>
          <cell r="D573">
            <v>1990</v>
          </cell>
          <cell r="E573" t="str">
            <v>KINGSVILLE PUBLIC UTILITY COMMISSION</v>
          </cell>
          <cell r="F573">
            <v>3144911</v>
          </cell>
        </row>
        <row r="574">
          <cell r="C574">
            <v>566</v>
          </cell>
          <cell r="D574">
            <v>1990</v>
          </cell>
          <cell r="E574" t="str">
            <v>KITCHENER-WILMOT HYDRO INC.</v>
          </cell>
          <cell r="F574">
            <v>223536434</v>
          </cell>
        </row>
        <row r="575">
          <cell r="C575">
            <v>567</v>
          </cell>
          <cell r="D575">
            <v>1990</v>
          </cell>
          <cell r="E575" t="str">
            <v>LAKESHORE TOWNSHIP HEC</v>
          </cell>
          <cell r="F575">
            <v>1816201</v>
          </cell>
        </row>
        <row r="576">
          <cell r="C576">
            <v>568</v>
          </cell>
          <cell r="D576">
            <v>1990</v>
          </cell>
          <cell r="E576" t="str">
            <v>LINCOLN HYDRO-ELECTRIC COMMISSION</v>
          </cell>
          <cell r="F576">
            <v>1944757</v>
          </cell>
        </row>
        <row r="577">
          <cell r="C577">
            <v>569</v>
          </cell>
          <cell r="D577">
            <v>1990</v>
          </cell>
          <cell r="E577" t="str">
            <v>LONDON HYDRO UTILITIES SERVICES INC.</v>
          </cell>
          <cell r="F577">
            <v>143316885</v>
          </cell>
        </row>
        <row r="578">
          <cell r="C578">
            <v>570</v>
          </cell>
          <cell r="D578">
            <v>1990</v>
          </cell>
          <cell r="E578" t="str">
            <v>MARKHAM HYDRO DISTRIBUTION INC.</v>
          </cell>
          <cell r="F578">
            <v>124213472</v>
          </cell>
        </row>
        <row r="579">
          <cell r="C579">
            <v>571</v>
          </cell>
          <cell r="D579">
            <v>1990</v>
          </cell>
          <cell r="E579" t="str">
            <v>MARTINTOWN HYDRO SYSTEM</v>
          </cell>
          <cell r="F579">
            <v>84368</v>
          </cell>
        </row>
        <row r="580">
          <cell r="C580">
            <v>572</v>
          </cell>
          <cell r="D580">
            <v>1990</v>
          </cell>
          <cell r="E580" t="str">
            <v>MIDLAND POWER UTILITY CORPORATION</v>
          </cell>
          <cell r="F580">
            <v>12776090</v>
          </cell>
        </row>
        <row r="581">
          <cell r="C581">
            <v>573</v>
          </cell>
          <cell r="D581">
            <v>1990</v>
          </cell>
          <cell r="E581" t="str">
            <v>MILDMAY HYDRO-ELECTRIC COMMISSION</v>
          </cell>
          <cell r="F581">
            <v>513532</v>
          </cell>
        </row>
        <row r="582">
          <cell r="C582">
            <v>574</v>
          </cell>
          <cell r="D582">
            <v>1990</v>
          </cell>
          <cell r="E582" t="str">
            <v>MILTON HYDRO DISTRIBUTION INC.</v>
          </cell>
          <cell r="F582">
            <v>51596900</v>
          </cell>
        </row>
        <row r="583">
          <cell r="C583">
            <v>575</v>
          </cell>
          <cell r="D583">
            <v>1990</v>
          </cell>
          <cell r="E583" t="str">
            <v>NEPEAN HYDRO ELECTRIC COMMISSION</v>
          </cell>
          <cell r="F583">
            <v>52719158</v>
          </cell>
        </row>
        <row r="584">
          <cell r="C584">
            <v>576</v>
          </cell>
          <cell r="D584">
            <v>1990</v>
          </cell>
          <cell r="E584" t="str">
            <v>NEWBURGH</v>
          </cell>
          <cell r="F584">
            <v>465800</v>
          </cell>
        </row>
        <row r="585">
          <cell r="C585">
            <v>577</v>
          </cell>
          <cell r="D585">
            <v>1990</v>
          </cell>
          <cell r="E585" t="str">
            <v>NA</v>
          </cell>
          <cell r="F585">
            <v>90612</v>
          </cell>
        </row>
        <row r="586">
          <cell r="C586">
            <v>578</v>
          </cell>
          <cell r="D586">
            <v>1990</v>
          </cell>
          <cell r="E586" t="str">
            <v>NEWMARKET HYDRO LTD.</v>
          </cell>
          <cell r="F586">
            <v>28714937</v>
          </cell>
        </row>
        <row r="587">
          <cell r="C587">
            <v>579</v>
          </cell>
          <cell r="D587">
            <v>1990</v>
          </cell>
          <cell r="E587" t="str">
            <v>NIAGARA FALLS HYDRO INC.</v>
          </cell>
          <cell r="F587">
            <v>85434594</v>
          </cell>
        </row>
        <row r="588">
          <cell r="C588">
            <v>580</v>
          </cell>
          <cell r="D588">
            <v>1990</v>
          </cell>
          <cell r="E588" t="str">
            <v>NIAGARA-ON-THE-LAKE HYDRO INC.</v>
          </cell>
          <cell r="F588">
            <v>25291239</v>
          </cell>
        </row>
        <row r="589">
          <cell r="C589">
            <v>581</v>
          </cell>
          <cell r="D589">
            <v>1990</v>
          </cell>
          <cell r="E589" t="str">
            <v>NORFOLK POWER DISTRIBUTION INC.</v>
          </cell>
          <cell r="F589">
            <v>379985</v>
          </cell>
        </row>
        <row r="590">
          <cell r="C590">
            <v>582</v>
          </cell>
          <cell r="D590">
            <v>1990</v>
          </cell>
          <cell r="E590" t="str">
            <v>NORTH BAY HYDRO DISTRIBUTION LIMITED</v>
          </cell>
          <cell r="F590">
            <v>82365429</v>
          </cell>
        </row>
        <row r="591">
          <cell r="C591">
            <v>583</v>
          </cell>
          <cell r="D591">
            <v>1990</v>
          </cell>
          <cell r="E591" t="str">
            <v>OAKVILLE HYDRO ELECTRICITY DISTRIBUTION INC.</v>
          </cell>
          <cell r="F591">
            <v>90686743</v>
          </cell>
        </row>
        <row r="592">
          <cell r="C592">
            <v>584</v>
          </cell>
          <cell r="D592">
            <v>1990</v>
          </cell>
          <cell r="E592" t="str">
            <v>ORANGEVILLE HYDRO LIMITED</v>
          </cell>
          <cell r="F592">
            <v>21152522</v>
          </cell>
        </row>
        <row r="593">
          <cell r="C593">
            <v>585</v>
          </cell>
          <cell r="D593">
            <v>1990</v>
          </cell>
          <cell r="E593" t="str">
            <v>ORILLIA POWER DISTRIBUTION CORPORATION</v>
          </cell>
          <cell r="F593">
            <v>34402846</v>
          </cell>
        </row>
        <row r="594">
          <cell r="C594">
            <v>586</v>
          </cell>
          <cell r="D594">
            <v>1990</v>
          </cell>
          <cell r="E594" t="str">
            <v>OSHAWA PUC NETWORKS INC.</v>
          </cell>
          <cell r="F594">
            <v>107859250</v>
          </cell>
        </row>
        <row r="595">
          <cell r="C595">
            <v>587</v>
          </cell>
          <cell r="D595">
            <v>1990</v>
          </cell>
          <cell r="E595" t="str">
            <v>PARRY SOUND POWER CORPORATION</v>
          </cell>
          <cell r="F595">
            <v>9242492</v>
          </cell>
        </row>
        <row r="596">
          <cell r="C596">
            <v>588</v>
          </cell>
          <cell r="D596">
            <v>1990</v>
          </cell>
          <cell r="E596" t="str">
            <v>PETERBOROUGH UTILITIES COMMISSION</v>
          </cell>
          <cell r="F596">
            <v>46450290</v>
          </cell>
        </row>
        <row r="597">
          <cell r="C597">
            <v>589</v>
          </cell>
          <cell r="D597">
            <v>1990</v>
          </cell>
          <cell r="E597" t="str">
            <v>POLICE VILLAGE OF APPLE HILL HYDRO SYSTEM</v>
          </cell>
          <cell r="F597">
            <v>86315</v>
          </cell>
        </row>
        <row r="598">
          <cell r="C598">
            <v>590</v>
          </cell>
          <cell r="D598">
            <v>1990</v>
          </cell>
          <cell r="E598" t="str">
            <v>POLICE VILLAGE OF AVONMORE HYDRO SYSTEM</v>
          </cell>
          <cell r="F598">
            <v>121735</v>
          </cell>
        </row>
        <row r="599">
          <cell r="C599">
            <v>591</v>
          </cell>
          <cell r="D599">
            <v>1990</v>
          </cell>
          <cell r="E599" t="str">
            <v>POLICE VILLAGE OF COMBER HYDRO SYSTEM</v>
          </cell>
          <cell r="F599">
            <v>242193</v>
          </cell>
        </row>
        <row r="600">
          <cell r="C600">
            <v>592</v>
          </cell>
          <cell r="D600">
            <v>1990</v>
          </cell>
          <cell r="E600" t="str">
            <v>POLICE VILLAGE OF DUBLIN HYDRO SYSTEM</v>
          </cell>
          <cell r="F600">
            <v>128228</v>
          </cell>
        </row>
        <row r="601">
          <cell r="C601">
            <v>593</v>
          </cell>
          <cell r="D601">
            <v>1990</v>
          </cell>
          <cell r="E601" t="str">
            <v>POLICE VILLAGE OF GRANTON HYDRO SYSTEM</v>
          </cell>
          <cell r="F601">
            <v>129637</v>
          </cell>
        </row>
        <row r="602">
          <cell r="C602">
            <v>594</v>
          </cell>
          <cell r="D602">
            <v>1990</v>
          </cell>
          <cell r="E602" t="str">
            <v>CHATHAM-KENT HYDRO INC.</v>
          </cell>
          <cell r="F602">
            <v>204199</v>
          </cell>
        </row>
        <row r="603">
          <cell r="C603">
            <v>595</v>
          </cell>
          <cell r="D603">
            <v>1990</v>
          </cell>
          <cell r="E603" t="str">
            <v>POLICE VILLAGE OF MOOREFIELD HYDRO SYSTEM</v>
          </cell>
          <cell r="F603">
            <v>132988</v>
          </cell>
        </row>
        <row r="604">
          <cell r="C604">
            <v>596</v>
          </cell>
          <cell r="D604">
            <v>1990</v>
          </cell>
          <cell r="E604" t="str">
            <v>POLICE VILLAGE OF PRICEVILLE HYDRO SYSTEM</v>
          </cell>
          <cell r="F604">
            <v>105846</v>
          </cell>
        </row>
        <row r="605">
          <cell r="C605">
            <v>597</v>
          </cell>
          <cell r="D605">
            <v>1990</v>
          </cell>
          <cell r="E605" t="str">
            <v>PORT BURWELL</v>
          </cell>
          <cell r="F605">
            <v>390319</v>
          </cell>
        </row>
        <row r="606">
          <cell r="C606">
            <v>598</v>
          </cell>
          <cell r="D606">
            <v>1990</v>
          </cell>
          <cell r="E606" t="str">
            <v>CANADIAN NIAGARA POWER INC.</v>
          </cell>
          <cell r="F606">
            <v>19681396</v>
          </cell>
        </row>
        <row r="607">
          <cell r="C607">
            <v>599</v>
          </cell>
          <cell r="D607">
            <v>1990</v>
          </cell>
          <cell r="E607" t="str">
            <v>CHATHAM-KENT HYDRO INC.</v>
          </cell>
          <cell r="F607">
            <v>23828951</v>
          </cell>
        </row>
        <row r="608">
          <cell r="C608">
            <v>600</v>
          </cell>
          <cell r="D608">
            <v>1990</v>
          </cell>
          <cell r="E608" t="str">
            <v>PUBLIC UTILITIES COMMISSION OF THE CITY OF BARRIE</v>
          </cell>
          <cell r="F608">
            <v>66664683</v>
          </cell>
        </row>
        <row r="609">
          <cell r="C609">
            <v>601</v>
          </cell>
          <cell r="D609">
            <v>1990</v>
          </cell>
          <cell r="E609" t="str">
            <v>PUBLIC UTILITIES COMMISSION OF THE CITY OF OWEN SOUND</v>
          </cell>
          <cell r="F609">
            <v>9065946</v>
          </cell>
        </row>
        <row r="610">
          <cell r="C610">
            <v>602</v>
          </cell>
          <cell r="D610">
            <v>1990</v>
          </cell>
          <cell r="E610" t="str">
            <v>PUBLIC UTILITIES COMMISSION OF THE CITY OF TRENTON</v>
          </cell>
          <cell r="F610">
            <v>10070111</v>
          </cell>
        </row>
        <row r="611">
          <cell r="C611">
            <v>603</v>
          </cell>
          <cell r="D611">
            <v>1990</v>
          </cell>
          <cell r="E611" t="str">
            <v>PUBLIC UTILITIES COMMISSION OF THE TOWN OF ALEXANDRIA</v>
          </cell>
          <cell r="F611">
            <v>1981487</v>
          </cell>
        </row>
        <row r="612">
          <cell r="C612">
            <v>604</v>
          </cell>
          <cell r="D612">
            <v>1990</v>
          </cell>
          <cell r="E612" t="str">
            <v>CHATHAM-KENT HYDRO INC.</v>
          </cell>
          <cell r="F612">
            <v>1154337</v>
          </cell>
        </row>
        <row r="613">
          <cell r="C613">
            <v>605</v>
          </cell>
          <cell r="D613">
            <v>1990</v>
          </cell>
          <cell r="E613" t="str">
            <v>PUBLIC UTILITIES COMMISSION OF THE TOWN OF CAMPBELLFORD</v>
          </cell>
          <cell r="F613">
            <v>2582027</v>
          </cell>
        </row>
        <row r="614">
          <cell r="C614">
            <v>606</v>
          </cell>
          <cell r="D614">
            <v>1990</v>
          </cell>
          <cell r="E614" t="str">
            <v>PUBLIC UTILITIES COMMISSION OF THE TOWN OF CHESLEY</v>
          </cell>
          <cell r="F614">
            <v>1493958</v>
          </cell>
        </row>
        <row r="615">
          <cell r="C615">
            <v>607</v>
          </cell>
          <cell r="D615">
            <v>1990</v>
          </cell>
          <cell r="E615" t="str">
            <v>LAKEFRONT UTILITIES INC.</v>
          </cell>
          <cell r="F615">
            <v>6706033</v>
          </cell>
        </row>
        <row r="616">
          <cell r="C616">
            <v>608</v>
          </cell>
          <cell r="D616">
            <v>1990</v>
          </cell>
          <cell r="E616" t="str">
            <v>CENTRE WELLINGTON HYDRO LTD.</v>
          </cell>
          <cell r="F616">
            <v>4040533</v>
          </cell>
        </row>
        <row r="617">
          <cell r="C617">
            <v>609</v>
          </cell>
          <cell r="D617">
            <v>1990</v>
          </cell>
          <cell r="E617" t="str">
            <v>WEST COAST HURON ENERGY INC.</v>
          </cell>
          <cell r="F617">
            <v>3864907</v>
          </cell>
        </row>
        <row r="618">
          <cell r="C618">
            <v>610</v>
          </cell>
          <cell r="D618">
            <v>1990</v>
          </cell>
          <cell r="E618" t="str">
            <v>ESPANOLA REGIONAL HYDRO DISTRIBUTION CORPORATION</v>
          </cell>
          <cell r="F618">
            <v>424408</v>
          </cell>
        </row>
        <row r="619">
          <cell r="C619">
            <v>611</v>
          </cell>
          <cell r="D619">
            <v>1990</v>
          </cell>
          <cell r="E619" t="str">
            <v>PUBLIC UTILITIES COMMISSION OF THE TOWN OF MITCHELL</v>
          </cell>
          <cell r="F619">
            <v>1911586</v>
          </cell>
        </row>
        <row r="620">
          <cell r="C620">
            <v>612</v>
          </cell>
          <cell r="D620">
            <v>1990</v>
          </cell>
          <cell r="E620" t="str">
            <v>WELLINGTON NORTH POWER INC.</v>
          </cell>
          <cell r="F620">
            <v>1911195</v>
          </cell>
        </row>
        <row r="621">
          <cell r="C621">
            <v>613</v>
          </cell>
          <cell r="D621">
            <v>1990</v>
          </cell>
          <cell r="E621" t="str">
            <v>PUBLIC UTILITIES COMMISSION OF THE TOWN OF PALMERSTON</v>
          </cell>
          <cell r="F621">
            <v>1043201</v>
          </cell>
        </row>
        <row r="622">
          <cell r="C622">
            <v>614</v>
          </cell>
          <cell r="D622">
            <v>1990</v>
          </cell>
          <cell r="E622" t="str">
            <v>BRANT COUNTY POWER INC.</v>
          </cell>
          <cell r="F622">
            <v>4814812</v>
          </cell>
        </row>
        <row r="623">
          <cell r="C623">
            <v>615</v>
          </cell>
          <cell r="D623">
            <v>1990</v>
          </cell>
          <cell r="E623" t="str">
            <v>PUBLIC UTILITIES COMMISSION OF THE TOWN OF PICTON</v>
          </cell>
          <cell r="F623">
            <v>2808087</v>
          </cell>
        </row>
        <row r="624">
          <cell r="C624">
            <v>616</v>
          </cell>
          <cell r="D624">
            <v>1990</v>
          </cell>
          <cell r="E624" t="str">
            <v>CHATHAM-KENT HYDRO INC.</v>
          </cell>
          <cell r="F624">
            <v>1246103</v>
          </cell>
        </row>
        <row r="625">
          <cell r="C625">
            <v>617</v>
          </cell>
          <cell r="D625">
            <v>1990</v>
          </cell>
          <cell r="E625" t="str">
            <v>PUBLIC UTILITIES COMMISSION OF THE TOWN OF SOUTHAMPTON</v>
          </cell>
          <cell r="F625">
            <v>1944478</v>
          </cell>
        </row>
        <row r="626">
          <cell r="C626">
            <v>618</v>
          </cell>
          <cell r="D626">
            <v>1990</v>
          </cell>
          <cell r="E626" t="str">
            <v>ESSEX POWERLINES CORPORATION</v>
          </cell>
          <cell r="F626">
            <v>4980387</v>
          </cell>
        </row>
        <row r="627">
          <cell r="C627">
            <v>619</v>
          </cell>
          <cell r="D627">
            <v>1990</v>
          </cell>
          <cell r="E627" t="str">
            <v>CHATHAM-KENT HYDRO INC.</v>
          </cell>
          <cell r="F627">
            <v>2143715</v>
          </cell>
        </row>
        <row r="628">
          <cell r="C628">
            <v>620</v>
          </cell>
          <cell r="D628">
            <v>1990</v>
          </cell>
          <cell r="E628" t="str">
            <v>PUBLIC UTILITIES COMMISSION OF THE TOWN OF WESTMINSTER</v>
          </cell>
          <cell r="F628">
            <v>1608053</v>
          </cell>
        </row>
        <row r="629">
          <cell r="C629">
            <v>621</v>
          </cell>
          <cell r="D629">
            <v>1990</v>
          </cell>
          <cell r="E629" t="str">
            <v>WELLINGTON NORTH POWER INC.</v>
          </cell>
          <cell r="F629">
            <v>912069</v>
          </cell>
        </row>
        <row r="630">
          <cell r="C630">
            <v>622</v>
          </cell>
          <cell r="D630">
            <v>1990</v>
          </cell>
          <cell r="E630" t="str">
            <v>PUBLIC UTILITIES COMMISSION OF THE VILLAGE OF BELMONT</v>
          </cell>
          <cell r="F630">
            <v>641414</v>
          </cell>
        </row>
        <row r="631">
          <cell r="C631">
            <v>623</v>
          </cell>
          <cell r="D631">
            <v>1990</v>
          </cell>
          <cell r="E631" t="str">
            <v>PUBLIC UTILITIES COMMISSION OF THE VILLAGE OF LANCASTER</v>
          </cell>
          <cell r="F631">
            <v>339724</v>
          </cell>
        </row>
        <row r="632">
          <cell r="C632">
            <v>624</v>
          </cell>
          <cell r="D632">
            <v>1990</v>
          </cell>
          <cell r="E632" t="str">
            <v>PUBLIC UTILITIES COMMISSION OF THE VILLAGE OF PORT MCNICOLL</v>
          </cell>
          <cell r="F632">
            <v>540962</v>
          </cell>
        </row>
        <row r="633">
          <cell r="C633">
            <v>625</v>
          </cell>
          <cell r="D633">
            <v>1990</v>
          </cell>
          <cell r="E633" t="str">
            <v>PUBLIC UTILITIES COMMISSION OF THE VILLAGE OF PORT STANLEY</v>
          </cell>
          <cell r="F633">
            <v>764980</v>
          </cell>
        </row>
        <row r="634">
          <cell r="C634">
            <v>626</v>
          </cell>
          <cell r="D634">
            <v>1990</v>
          </cell>
          <cell r="E634" t="str">
            <v>CHATHAM-KENT HYDRO INC.</v>
          </cell>
          <cell r="F634">
            <v>304939</v>
          </cell>
        </row>
        <row r="635">
          <cell r="C635">
            <v>627</v>
          </cell>
          <cell r="D635">
            <v>1990</v>
          </cell>
          <cell r="E635" t="str">
            <v>RIDEAU ST. LAWRENCE DISTRIBUTION INC.</v>
          </cell>
          <cell r="F635">
            <v>541558</v>
          </cell>
        </row>
        <row r="636">
          <cell r="C636">
            <v>628</v>
          </cell>
          <cell r="D636">
            <v>1990</v>
          </cell>
          <cell r="E636" t="str">
            <v>CHATHAM-KENT HYDRO INC.</v>
          </cell>
          <cell r="F636">
            <v>684239</v>
          </cell>
        </row>
        <row r="637">
          <cell r="C637">
            <v>629</v>
          </cell>
          <cell r="D637">
            <v>1990</v>
          </cell>
          <cell r="E637" t="str">
            <v>PUBLIC UTILITY COMMISSION OF THE VILLAGE OF WEST LORNE</v>
          </cell>
          <cell r="F637">
            <v>509755</v>
          </cell>
        </row>
        <row r="638">
          <cell r="C638">
            <v>630</v>
          </cell>
          <cell r="D638">
            <v>1990</v>
          </cell>
          <cell r="E638" t="str">
            <v>REMARA-BRECHIN HYDRO</v>
          </cell>
          <cell r="F638">
            <v>86639</v>
          </cell>
        </row>
        <row r="639">
          <cell r="C639">
            <v>631</v>
          </cell>
          <cell r="D639">
            <v>1990</v>
          </cell>
          <cell r="E639" t="str">
            <v>RENFREW HYDRO INC.</v>
          </cell>
          <cell r="F639">
            <v>10317678</v>
          </cell>
        </row>
        <row r="640">
          <cell r="C640">
            <v>632</v>
          </cell>
          <cell r="D640">
            <v>1990</v>
          </cell>
          <cell r="E640" t="str">
            <v>RICHMOND HILL HYDRO INC.</v>
          </cell>
          <cell r="F640">
            <v>69435538</v>
          </cell>
        </row>
        <row r="641">
          <cell r="C641">
            <v>633</v>
          </cell>
          <cell r="D641">
            <v>1990</v>
          </cell>
          <cell r="E641" t="str">
            <v>RIPLEY PUBLIC UTILITIES COMMISSION</v>
          </cell>
          <cell r="F641">
            <v>209993</v>
          </cell>
        </row>
        <row r="642">
          <cell r="C642">
            <v>634</v>
          </cell>
          <cell r="D642">
            <v>1990</v>
          </cell>
          <cell r="E642" t="str">
            <v>RODNEY PUBLIC UTILITIES COMMISSION</v>
          </cell>
          <cell r="F642">
            <v>235816</v>
          </cell>
        </row>
        <row r="643">
          <cell r="C643">
            <v>635</v>
          </cell>
          <cell r="D643">
            <v>1990</v>
          </cell>
          <cell r="E643" t="str">
            <v>SIOUX LOOKOUT HYDRO INC.</v>
          </cell>
          <cell r="F643">
            <v>2857362</v>
          </cell>
        </row>
        <row r="644">
          <cell r="C644">
            <v>636</v>
          </cell>
          <cell r="D644">
            <v>1990</v>
          </cell>
          <cell r="E644" t="str">
            <v>ST. CATHARINES HYDRO UTILITY SERVICES INC.</v>
          </cell>
          <cell r="F644">
            <v>57170932</v>
          </cell>
        </row>
        <row r="645">
          <cell r="C645">
            <v>637</v>
          </cell>
          <cell r="D645">
            <v>1990</v>
          </cell>
          <cell r="E645" t="str">
            <v>ST. THOMAS ENERGY INC.</v>
          </cell>
          <cell r="F645">
            <v>23151002</v>
          </cell>
        </row>
        <row r="646">
          <cell r="C646">
            <v>638</v>
          </cell>
          <cell r="D646">
            <v>1990</v>
          </cell>
          <cell r="E646" t="str">
            <v>FESTIVAL HYDRO INC.</v>
          </cell>
          <cell r="F646">
            <v>21013598</v>
          </cell>
        </row>
        <row r="647">
          <cell r="C647">
            <v>639</v>
          </cell>
          <cell r="D647">
            <v>1990</v>
          </cell>
          <cell r="E647" t="str">
            <v>MIDDLESEX POWER DISTRIBUTION CORPORATION</v>
          </cell>
          <cell r="F647">
            <v>3497630</v>
          </cell>
        </row>
        <row r="648">
          <cell r="C648">
            <v>640</v>
          </cell>
          <cell r="D648">
            <v>1990</v>
          </cell>
          <cell r="E648" t="str">
            <v>GREATER SUDBURY HYDRO INC.</v>
          </cell>
          <cell r="F648">
            <v>58109825</v>
          </cell>
        </row>
        <row r="649">
          <cell r="C649">
            <v>641</v>
          </cell>
          <cell r="D649">
            <v>1990</v>
          </cell>
          <cell r="E649" t="str">
            <v>TARA HYDRO-ELECTRIC SYSTEM</v>
          </cell>
          <cell r="F649">
            <v>311767</v>
          </cell>
        </row>
        <row r="650">
          <cell r="C650">
            <v>642</v>
          </cell>
          <cell r="D650">
            <v>1990</v>
          </cell>
          <cell r="E650" t="str">
            <v>TEESWATER HYDRO-ELECTRIC COMMISSION</v>
          </cell>
          <cell r="F650">
            <v>400797</v>
          </cell>
        </row>
        <row r="651">
          <cell r="C651">
            <v>643</v>
          </cell>
          <cell r="D651">
            <v>1990</v>
          </cell>
          <cell r="E651" t="str">
            <v>TERRACE BAY SUPERIOR WIRES INC.</v>
          </cell>
          <cell r="F651">
            <v>1181131</v>
          </cell>
        </row>
        <row r="652">
          <cell r="C652">
            <v>644</v>
          </cell>
          <cell r="D652">
            <v>1990</v>
          </cell>
          <cell r="E652" t="str">
            <v>ESPANOLA REGIONAL HYDRO DISTRIBUTION CORPORATION</v>
          </cell>
          <cell r="F652">
            <v>1822979</v>
          </cell>
        </row>
        <row r="653">
          <cell r="C653">
            <v>645</v>
          </cell>
          <cell r="D653">
            <v>1990</v>
          </cell>
          <cell r="E653" t="str">
            <v>COLLUS POWER CORPORATION</v>
          </cell>
          <cell r="F653">
            <v>6473235</v>
          </cell>
        </row>
        <row r="654">
          <cell r="C654">
            <v>646</v>
          </cell>
          <cell r="D654">
            <v>1990</v>
          </cell>
          <cell r="E654" t="str">
            <v>THUNDER BAY HYDRO ELECTRICITY DISTRIBUTION INC.</v>
          </cell>
          <cell r="F654">
            <v>64619091</v>
          </cell>
        </row>
        <row r="655">
          <cell r="C655">
            <v>647</v>
          </cell>
          <cell r="D655">
            <v>1990</v>
          </cell>
          <cell r="E655" t="str">
            <v>TILLSONBURG HYDRO INC.</v>
          </cell>
          <cell r="F655">
            <v>14161094</v>
          </cell>
        </row>
        <row r="656">
          <cell r="C656">
            <v>648</v>
          </cell>
          <cell r="D656">
            <v>1990</v>
          </cell>
          <cell r="E656" t="str">
            <v>TOTTENHAM</v>
          </cell>
          <cell r="F656">
            <v>1131496</v>
          </cell>
        </row>
        <row r="657">
          <cell r="C657">
            <v>649</v>
          </cell>
          <cell r="D657">
            <v>1990</v>
          </cell>
          <cell r="E657" t="str">
            <v>TOWNSHIP OF MCGARRY HYDRO SYSTEM</v>
          </cell>
          <cell r="F657">
            <v>250539</v>
          </cell>
        </row>
        <row r="658">
          <cell r="C658">
            <v>650</v>
          </cell>
          <cell r="D658">
            <v>1990</v>
          </cell>
          <cell r="E658" t="str">
            <v>VILLAGE OF BARRY'S BAY HYDRO SYSTEM</v>
          </cell>
          <cell r="F658">
            <v>544835</v>
          </cell>
        </row>
        <row r="659">
          <cell r="C659">
            <v>651</v>
          </cell>
          <cell r="D659">
            <v>1990</v>
          </cell>
          <cell r="E659" t="str">
            <v>VILLAGE OF BLOOMFIELD HYDRO SYSTEM</v>
          </cell>
          <cell r="F659">
            <v>280962</v>
          </cell>
        </row>
        <row r="660">
          <cell r="C660">
            <v>652</v>
          </cell>
          <cell r="D660">
            <v>1990</v>
          </cell>
          <cell r="E660" t="str">
            <v>RIDEAU ST. LAWRENCE DISTRIBUTION INC.</v>
          </cell>
          <cell r="F660">
            <v>570993</v>
          </cell>
        </row>
        <row r="661">
          <cell r="C661">
            <v>653</v>
          </cell>
          <cell r="D661">
            <v>1990</v>
          </cell>
          <cell r="E661" t="str">
            <v>VILLAGE OF CHESTERVILLE HYDRO SYSTEM</v>
          </cell>
          <cell r="F661">
            <v>805513</v>
          </cell>
        </row>
        <row r="662">
          <cell r="C662">
            <v>654</v>
          </cell>
          <cell r="D662">
            <v>1990</v>
          </cell>
          <cell r="E662" t="str">
            <v>VILLAGE OF CREEMORE HYDRO SYSTEM</v>
          </cell>
          <cell r="F662">
            <v>484216</v>
          </cell>
        </row>
        <row r="663">
          <cell r="C663">
            <v>655</v>
          </cell>
          <cell r="D663">
            <v>1990</v>
          </cell>
          <cell r="E663" t="str">
            <v>CHATHAM-KENT HYDRO INC.</v>
          </cell>
          <cell r="F663">
            <v>189803</v>
          </cell>
        </row>
        <row r="664">
          <cell r="C664">
            <v>656</v>
          </cell>
          <cell r="D664">
            <v>1990</v>
          </cell>
          <cell r="E664" t="str">
            <v>VILLAGE OF FLESHERTON HYDRO SYSTEM</v>
          </cell>
          <cell r="F664">
            <v>294796</v>
          </cell>
        </row>
        <row r="665">
          <cell r="C665">
            <v>657</v>
          </cell>
          <cell r="D665">
            <v>1990</v>
          </cell>
          <cell r="E665" t="str">
            <v>RIDEAU ST. LAWRENCE DISTRIBUTION INC.</v>
          </cell>
          <cell r="F665">
            <v>725494</v>
          </cell>
        </row>
        <row r="666">
          <cell r="C666">
            <v>658</v>
          </cell>
          <cell r="D666">
            <v>1990</v>
          </cell>
          <cell r="E666" t="str">
            <v>VILLAGE OF LUCKNOW HYDRO SYSTEM</v>
          </cell>
          <cell r="F666">
            <v>553605</v>
          </cell>
        </row>
        <row r="667">
          <cell r="C667">
            <v>659</v>
          </cell>
          <cell r="D667">
            <v>1990</v>
          </cell>
          <cell r="E667" t="str">
            <v>VILLAGE OF MAXVILLE HYDRO SYSTEM</v>
          </cell>
          <cell r="F667">
            <v>357560</v>
          </cell>
        </row>
        <row r="668">
          <cell r="C668">
            <v>660</v>
          </cell>
          <cell r="D668">
            <v>1990</v>
          </cell>
          <cell r="E668" t="str">
            <v>WATERLOO NORTH HYDRO INC.</v>
          </cell>
          <cell r="F668">
            <v>129982720</v>
          </cell>
        </row>
        <row r="669">
          <cell r="C669">
            <v>661</v>
          </cell>
          <cell r="D669">
            <v>1990</v>
          </cell>
          <cell r="E669" t="str">
            <v>WAUBAUSHENE PUBLIC UTILITIES COMMISSION</v>
          </cell>
          <cell r="F669">
            <v>357121</v>
          </cell>
        </row>
        <row r="670">
          <cell r="C670">
            <v>662</v>
          </cell>
          <cell r="D670">
            <v>1990</v>
          </cell>
          <cell r="E670" t="str">
            <v>WELLAND HYDRO-ELECTRIC SYSTEM CORP.</v>
          </cell>
          <cell r="F670">
            <v>35168744</v>
          </cell>
        </row>
        <row r="671">
          <cell r="C671">
            <v>663</v>
          </cell>
          <cell r="D671">
            <v>1990</v>
          </cell>
          <cell r="E671" t="str">
            <v>NA</v>
          </cell>
          <cell r="F671">
            <v>516718</v>
          </cell>
        </row>
        <row r="672">
          <cell r="C672">
            <v>664</v>
          </cell>
          <cell r="D672">
            <v>1990</v>
          </cell>
          <cell r="E672" t="str">
            <v>WHITBY HYDRO ELECTRIC CORPORATION</v>
          </cell>
          <cell r="F672">
            <v>78121756</v>
          </cell>
        </row>
        <row r="673">
          <cell r="C673">
            <v>665</v>
          </cell>
          <cell r="D673">
            <v>1990</v>
          </cell>
          <cell r="E673" t="str">
            <v>RIDEAU ST. LAWRENCE DISTRIBUTION INC.</v>
          </cell>
          <cell r="F673">
            <v>132119</v>
          </cell>
        </row>
        <row r="674">
          <cell r="C674">
            <v>666</v>
          </cell>
          <cell r="D674">
            <v>1990</v>
          </cell>
          <cell r="E674" t="str">
            <v>WINCHESTER HYDRO COMMISSION</v>
          </cell>
          <cell r="F674">
            <v>1089427</v>
          </cell>
        </row>
        <row r="675">
          <cell r="C675">
            <v>667</v>
          </cell>
          <cell r="D675">
            <v>1990</v>
          </cell>
          <cell r="E675" t="str">
            <v>ENWIN UTILITIES LTD.</v>
          </cell>
          <cell r="F675">
            <v>105443456</v>
          </cell>
        </row>
        <row r="676">
          <cell r="C676">
            <v>668</v>
          </cell>
          <cell r="D676">
            <v>1990</v>
          </cell>
          <cell r="E676" t="str">
            <v>WOODSTOCK HYDRO SERVICES INC.</v>
          </cell>
          <cell r="F676">
            <v>27125390</v>
          </cell>
        </row>
        <row r="677">
          <cell r="C677">
            <v>669</v>
          </cell>
          <cell r="F677">
            <v>6081843448</v>
          </cell>
        </row>
        <row r="678">
          <cell r="C678">
            <v>670</v>
          </cell>
          <cell r="F678">
            <v>0</v>
          </cell>
        </row>
        <row r="679">
          <cell r="C679">
            <v>671</v>
          </cell>
          <cell r="F679">
            <v>0</v>
          </cell>
        </row>
        <row r="680">
          <cell r="C680">
            <v>672</v>
          </cell>
          <cell r="F680">
            <v>56864</v>
          </cell>
        </row>
        <row r="681">
          <cell r="C681">
            <v>673</v>
          </cell>
          <cell r="F681">
            <v>0</v>
          </cell>
        </row>
        <row r="682">
          <cell r="C682">
            <v>674</v>
          </cell>
          <cell r="F682">
            <v>0</v>
          </cell>
        </row>
        <row r="683">
          <cell r="C683">
            <v>675</v>
          </cell>
          <cell r="F683">
            <v>58540</v>
          </cell>
        </row>
        <row r="684">
          <cell r="C684">
            <v>676</v>
          </cell>
          <cell r="F684">
            <v>0</v>
          </cell>
        </row>
        <row r="685">
          <cell r="C685">
            <v>677</v>
          </cell>
          <cell r="D685">
            <v>1991</v>
          </cell>
          <cell r="E685" t="str">
            <v>POWERSTREAM INC.</v>
          </cell>
          <cell r="F685">
            <v>235686</v>
          </cell>
        </row>
        <row r="686">
          <cell r="C686">
            <v>678</v>
          </cell>
          <cell r="D686">
            <v>1991</v>
          </cell>
          <cell r="E686" t="str">
            <v>POWERSTREAM INC.</v>
          </cell>
          <cell r="F686">
            <v>6397115</v>
          </cell>
        </row>
        <row r="687">
          <cell r="C687">
            <v>679</v>
          </cell>
          <cell r="D687">
            <v>1991</v>
          </cell>
          <cell r="E687" t="str">
            <v>POWERSTREAM INC.</v>
          </cell>
          <cell r="F687">
            <v>3706176</v>
          </cell>
        </row>
        <row r="688">
          <cell r="C688">
            <v>680</v>
          </cell>
          <cell r="D688">
            <v>1991</v>
          </cell>
          <cell r="E688" t="str">
            <v>BLUEWATER POWER DISTRIBUTION CORPORATION</v>
          </cell>
          <cell r="F688">
            <v>298772</v>
          </cell>
        </row>
        <row r="689">
          <cell r="C689">
            <v>681</v>
          </cell>
          <cell r="D689">
            <v>1991</v>
          </cell>
          <cell r="E689" t="str">
            <v>BLUEWATER POWER DISTRIBUTION CORPORATION</v>
          </cell>
          <cell r="F689">
            <v>140873</v>
          </cell>
        </row>
        <row r="690">
          <cell r="C690">
            <v>682</v>
          </cell>
          <cell r="D690">
            <v>1991</v>
          </cell>
          <cell r="E690" t="str">
            <v>BLUEWATER POWER DISTRIBUTION CORPORATION</v>
          </cell>
          <cell r="F690">
            <v>722875</v>
          </cell>
        </row>
        <row r="691">
          <cell r="C691">
            <v>683</v>
          </cell>
          <cell r="D691">
            <v>1991</v>
          </cell>
          <cell r="E691" t="str">
            <v>BLUEWATER POWER DISTRIBUTION CORPORATION</v>
          </cell>
          <cell r="F691">
            <v>3055463</v>
          </cell>
        </row>
        <row r="692">
          <cell r="C692">
            <v>684</v>
          </cell>
          <cell r="D692">
            <v>1991</v>
          </cell>
          <cell r="E692" t="str">
            <v>BLUEWATER POWER DISTRIBUTION CORPORATION</v>
          </cell>
          <cell r="F692">
            <v>867436</v>
          </cell>
        </row>
        <row r="693">
          <cell r="C693">
            <v>685</v>
          </cell>
          <cell r="D693">
            <v>1991</v>
          </cell>
          <cell r="E693" t="str">
            <v>COOPERATIVE HYDRO EMBRUN INC.</v>
          </cell>
          <cell r="F693">
            <v>2040187</v>
          </cell>
        </row>
        <row r="694">
          <cell r="C694">
            <v>686</v>
          </cell>
          <cell r="D694">
            <v>1991</v>
          </cell>
          <cell r="E694" t="str">
            <v>ENERSOURCE HYDRO MISSISSAUGA INC.</v>
          </cell>
          <cell r="F694">
            <v>286818854</v>
          </cell>
        </row>
        <row r="695">
          <cell r="C695">
            <v>687</v>
          </cell>
          <cell r="D695">
            <v>1991</v>
          </cell>
          <cell r="E695" t="str">
            <v>ERIE THAMES POWERLINES CORPORATION</v>
          </cell>
          <cell r="F695">
            <v>950494</v>
          </cell>
        </row>
        <row r="696">
          <cell r="C696">
            <v>688</v>
          </cell>
          <cell r="D696">
            <v>1991</v>
          </cell>
          <cell r="E696" t="str">
            <v>ERIE THAMES POWERLINES CORPORATION</v>
          </cell>
          <cell r="F696">
            <v>5876902</v>
          </cell>
        </row>
        <row r="697">
          <cell r="C697">
            <v>689</v>
          </cell>
          <cell r="D697">
            <v>1991</v>
          </cell>
          <cell r="E697" t="str">
            <v>ERIE THAMES POWERLINES CORPORATION</v>
          </cell>
          <cell r="F697">
            <v>1481567</v>
          </cell>
        </row>
        <row r="698">
          <cell r="C698">
            <v>690</v>
          </cell>
          <cell r="D698">
            <v>1991</v>
          </cell>
          <cell r="E698" t="str">
            <v>ERIE THAMES POWERLINES CORPORATION</v>
          </cell>
          <cell r="F698">
            <v>402156</v>
          </cell>
        </row>
        <row r="699">
          <cell r="C699">
            <v>691</v>
          </cell>
          <cell r="D699">
            <v>1991</v>
          </cell>
          <cell r="E699" t="str">
            <v>ERIE THAMES POWERLINES CORPORATION</v>
          </cell>
          <cell r="F699">
            <v>934104</v>
          </cell>
        </row>
        <row r="700">
          <cell r="C700">
            <v>692</v>
          </cell>
          <cell r="D700">
            <v>1991</v>
          </cell>
          <cell r="E700" t="str">
            <v>FESTIVAL HYDRO INC.</v>
          </cell>
          <cell r="F700">
            <v>390695</v>
          </cell>
        </row>
        <row r="701">
          <cell r="C701">
            <v>693</v>
          </cell>
          <cell r="D701">
            <v>1991</v>
          </cell>
          <cell r="E701" t="str">
            <v>FESTIVAL HYDRO INC.</v>
          </cell>
          <cell r="F701">
            <v>123470</v>
          </cell>
        </row>
        <row r="702">
          <cell r="C702">
            <v>694</v>
          </cell>
          <cell r="D702">
            <v>1991</v>
          </cell>
          <cell r="E702" t="str">
            <v>FESTIVAL HYDRO INC.</v>
          </cell>
          <cell r="F702">
            <v>582543</v>
          </cell>
        </row>
        <row r="703">
          <cell r="C703">
            <v>695</v>
          </cell>
          <cell r="D703">
            <v>1991</v>
          </cell>
          <cell r="E703" t="str">
            <v>FESTIVAL HYDRO INC.</v>
          </cell>
          <cell r="F703">
            <v>1167981</v>
          </cell>
        </row>
        <row r="704">
          <cell r="C704">
            <v>696</v>
          </cell>
          <cell r="D704">
            <v>1991</v>
          </cell>
          <cell r="E704" t="str">
            <v>FESTIVAL HYDRO INC.</v>
          </cell>
          <cell r="F704">
            <v>2555437</v>
          </cell>
        </row>
        <row r="705">
          <cell r="C705">
            <v>697</v>
          </cell>
          <cell r="D705">
            <v>1991</v>
          </cell>
          <cell r="E705" t="str">
            <v>FESTIVAL HYDRO INC.</v>
          </cell>
          <cell r="F705">
            <v>488855</v>
          </cell>
        </row>
        <row r="706">
          <cell r="C706">
            <v>698</v>
          </cell>
          <cell r="D706">
            <v>1991</v>
          </cell>
          <cell r="E706" t="str">
            <v>GEORGIAN BAY ENERGY INC.</v>
          </cell>
          <cell r="F706">
            <v>177316</v>
          </cell>
        </row>
        <row r="707">
          <cell r="C707">
            <v>699</v>
          </cell>
          <cell r="D707">
            <v>1991</v>
          </cell>
          <cell r="E707" t="str">
            <v>GREATER SUDBURY HYDRO INC.</v>
          </cell>
          <cell r="F707">
            <v>2035508</v>
          </cell>
        </row>
        <row r="708">
          <cell r="C708">
            <v>700</v>
          </cell>
          <cell r="D708">
            <v>1991</v>
          </cell>
          <cell r="E708" t="str">
            <v>GREATER SUDBURY HYDRO INC.</v>
          </cell>
          <cell r="F708">
            <v>869250</v>
          </cell>
        </row>
        <row r="709">
          <cell r="C709">
            <v>701</v>
          </cell>
          <cell r="D709">
            <v>1991</v>
          </cell>
          <cell r="E709" t="str">
            <v>GUELPH HYDRO ELECTRIC SYSTEMS INC.</v>
          </cell>
          <cell r="F709">
            <v>563394</v>
          </cell>
        </row>
        <row r="710">
          <cell r="C710">
            <v>702</v>
          </cell>
          <cell r="D710">
            <v>1991</v>
          </cell>
          <cell r="E710" t="str">
            <v>HALDIMAND COUNTY HYDRO INC.</v>
          </cell>
          <cell r="F710">
            <v>4018567</v>
          </cell>
        </row>
        <row r="711">
          <cell r="C711">
            <v>703</v>
          </cell>
          <cell r="D711">
            <v>1991</v>
          </cell>
          <cell r="E711" t="str">
            <v>HALDIMAND COUNTY HYDRO INC.</v>
          </cell>
          <cell r="F711">
            <v>4718304</v>
          </cell>
        </row>
        <row r="712">
          <cell r="C712">
            <v>704</v>
          </cell>
          <cell r="D712">
            <v>1991</v>
          </cell>
          <cell r="E712" t="str">
            <v>HORIZON UTILITIES CORPORATION</v>
          </cell>
          <cell r="F712">
            <v>10886710</v>
          </cell>
        </row>
        <row r="713">
          <cell r="C713">
            <v>705</v>
          </cell>
          <cell r="D713">
            <v>1991</v>
          </cell>
          <cell r="E713" t="str">
            <v>HORIZON UTILITIES CORPORATION</v>
          </cell>
          <cell r="F713">
            <v>1250820</v>
          </cell>
        </row>
        <row r="714">
          <cell r="C714">
            <v>706</v>
          </cell>
          <cell r="D714">
            <v>1991</v>
          </cell>
          <cell r="E714" t="str">
            <v>HORIZON UTILITIES CORPORATION</v>
          </cell>
          <cell r="F714">
            <v>28244618</v>
          </cell>
        </row>
        <row r="715">
          <cell r="C715">
            <v>707</v>
          </cell>
          <cell r="D715">
            <v>1991</v>
          </cell>
          <cell r="E715" t="str">
            <v>HORIZON UTILITIES CORPORATION</v>
          </cell>
          <cell r="F715">
            <v>150539759</v>
          </cell>
        </row>
        <row r="716">
          <cell r="C716">
            <v>708</v>
          </cell>
          <cell r="D716">
            <v>1991</v>
          </cell>
          <cell r="E716" t="str">
            <v>HORIZON UTILITIES CORPORATION</v>
          </cell>
          <cell r="F716">
            <v>61370525</v>
          </cell>
        </row>
        <row r="717">
          <cell r="C717">
            <v>709</v>
          </cell>
          <cell r="D717">
            <v>1991</v>
          </cell>
          <cell r="E717" t="str">
            <v>HYDRO ONE NETWORKS INC.</v>
          </cell>
          <cell r="F717">
            <v>316726</v>
          </cell>
        </row>
        <row r="718">
          <cell r="C718">
            <v>710</v>
          </cell>
          <cell r="D718">
            <v>1991</v>
          </cell>
          <cell r="E718" t="str">
            <v>HYDRO ONE NETWORKS INC.</v>
          </cell>
          <cell r="F718">
            <v>76301</v>
          </cell>
        </row>
        <row r="719">
          <cell r="C719">
            <v>711</v>
          </cell>
          <cell r="D719">
            <v>1991</v>
          </cell>
          <cell r="E719" t="str">
            <v>HYDRO ONE NETWORKS INC.</v>
          </cell>
          <cell r="F719">
            <v>4026961</v>
          </cell>
        </row>
        <row r="720">
          <cell r="C720">
            <v>712</v>
          </cell>
          <cell r="D720">
            <v>1991</v>
          </cell>
          <cell r="E720" t="str">
            <v>HYDRO ONE NETWORKS INC.</v>
          </cell>
          <cell r="F720">
            <v>383313</v>
          </cell>
        </row>
        <row r="721">
          <cell r="C721">
            <v>713</v>
          </cell>
          <cell r="D721">
            <v>1991</v>
          </cell>
          <cell r="E721" t="str">
            <v>HYDRO ONE NETWORKS INC.</v>
          </cell>
          <cell r="F721">
            <v>764691</v>
          </cell>
        </row>
        <row r="722">
          <cell r="C722">
            <v>714</v>
          </cell>
          <cell r="D722">
            <v>1991</v>
          </cell>
          <cell r="E722" t="str">
            <v>HYDRO ONE NETWORKS INC.</v>
          </cell>
          <cell r="F722">
            <v>374244</v>
          </cell>
        </row>
        <row r="723">
          <cell r="C723">
            <v>715</v>
          </cell>
          <cell r="D723">
            <v>1991</v>
          </cell>
          <cell r="E723" t="str">
            <v>HYDRO ONE NETWORKS INC.</v>
          </cell>
          <cell r="F723">
            <v>2214078</v>
          </cell>
        </row>
        <row r="724">
          <cell r="C724">
            <v>716</v>
          </cell>
          <cell r="D724">
            <v>1991</v>
          </cell>
          <cell r="E724" t="str">
            <v>HYDRO ONE NETWORKS INC.</v>
          </cell>
          <cell r="F724">
            <v>2588898</v>
          </cell>
        </row>
        <row r="725">
          <cell r="C725">
            <v>717</v>
          </cell>
          <cell r="D725">
            <v>1991</v>
          </cell>
          <cell r="E725" t="str">
            <v>HYDRO ONE NETWORKS INC.</v>
          </cell>
          <cell r="F725">
            <v>11898896</v>
          </cell>
        </row>
        <row r="726">
          <cell r="C726">
            <v>718</v>
          </cell>
          <cell r="D726">
            <v>1991</v>
          </cell>
          <cell r="E726" t="str">
            <v>HYDRO ONE NETWORKS INC.</v>
          </cell>
          <cell r="F726">
            <v>5287391</v>
          </cell>
        </row>
        <row r="727">
          <cell r="C727">
            <v>719</v>
          </cell>
          <cell r="D727">
            <v>1991</v>
          </cell>
          <cell r="E727" t="str">
            <v>HYDRO ONE NETWORKS INC.</v>
          </cell>
          <cell r="F727">
            <v>817464</v>
          </cell>
        </row>
        <row r="728">
          <cell r="C728">
            <v>720</v>
          </cell>
          <cell r="D728">
            <v>1991</v>
          </cell>
          <cell r="E728" t="str">
            <v>HYDRO ONE NETWORKS INC.</v>
          </cell>
          <cell r="F728">
            <v>1311130</v>
          </cell>
        </row>
        <row r="729">
          <cell r="C729">
            <v>721</v>
          </cell>
          <cell r="D729">
            <v>1991</v>
          </cell>
          <cell r="E729" t="str">
            <v>HYDRO ONE NETWORKS INC.</v>
          </cell>
          <cell r="F729">
            <v>421305</v>
          </cell>
        </row>
        <row r="730">
          <cell r="C730">
            <v>722</v>
          </cell>
          <cell r="D730">
            <v>1991</v>
          </cell>
          <cell r="E730" t="str">
            <v>HYDRO ONE NETWORKS INC.</v>
          </cell>
          <cell r="F730">
            <v>4572469</v>
          </cell>
        </row>
        <row r="731">
          <cell r="C731">
            <v>723</v>
          </cell>
          <cell r="D731">
            <v>1991</v>
          </cell>
          <cell r="E731" t="str">
            <v>HYDRO ONE NETWORKS INC.</v>
          </cell>
          <cell r="F731">
            <v>677336</v>
          </cell>
        </row>
        <row r="732">
          <cell r="C732">
            <v>724</v>
          </cell>
          <cell r="D732">
            <v>1991</v>
          </cell>
          <cell r="E732" t="str">
            <v>HYDRO ONE NETWORKS INC.</v>
          </cell>
          <cell r="F732">
            <v>3093822</v>
          </cell>
        </row>
        <row r="733">
          <cell r="C733">
            <v>725</v>
          </cell>
          <cell r="D733">
            <v>1991</v>
          </cell>
          <cell r="E733" t="str">
            <v>HYDRO ONE NETWORKS INC.</v>
          </cell>
          <cell r="F733">
            <v>595568</v>
          </cell>
        </row>
        <row r="734">
          <cell r="C734">
            <v>726</v>
          </cell>
          <cell r="D734">
            <v>1991</v>
          </cell>
          <cell r="E734" t="str">
            <v>HYDRO ONE NETWORKS INC.</v>
          </cell>
          <cell r="F734">
            <v>866734</v>
          </cell>
        </row>
        <row r="735">
          <cell r="C735">
            <v>727</v>
          </cell>
          <cell r="D735">
            <v>1991</v>
          </cell>
          <cell r="E735" t="str">
            <v>HYDRO ONE NETWORKS INC.</v>
          </cell>
          <cell r="F735">
            <v>1424211</v>
          </cell>
        </row>
        <row r="736">
          <cell r="C736">
            <v>728</v>
          </cell>
          <cell r="D736">
            <v>1991</v>
          </cell>
          <cell r="E736" t="str">
            <v>HYDRO ONE NETWORKS INC.</v>
          </cell>
          <cell r="F736">
            <v>2213511</v>
          </cell>
        </row>
        <row r="737">
          <cell r="C737">
            <v>729</v>
          </cell>
          <cell r="D737">
            <v>1991</v>
          </cell>
          <cell r="E737" t="str">
            <v>HYDRO ONE NETWORKS INC.</v>
          </cell>
          <cell r="F737">
            <v>1004049</v>
          </cell>
        </row>
        <row r="738">
          <cell r="C738">
            <v>730</v>
          </cell>
          <cell r="D738">
            <v>1991</v>
          </cell>
          <cell r="E738" t="str">
            <v>HYDRO ONE NETWORKS INC.</v>
          </cell>
          <cell r="F738">
            <v>1556375</v>
          </cell>
        </row>
        <row r="739">
          <cell r="C739">
            <v>731</v>
          </cell>
          <cell r="D739">
            <v>1991</v>
          </cell>
          <cell r="E739" t="str">
            <v>HYDRO ONE NETWORKS INC.</v>
          </cell>
          <cell r="F739">
            <v>1728751</v>
          </cell>
        </row>
        <row r="740">
          <cell r="C740">
            <v>732</v>
          </cell>
          <cell r="D740">
            <v>1991</v>
          </cell>
          <cell r="E740" t="str">
            <v>HYDRO ONE NETWORKS INC.</v>
          </cell>
          <cell r="F740">
            <v>978078</v>
          </cell>
        </row>
        <row r="741">
          <cell r="C741">
            <v>733</v>
          </cell>
          <cell r="D741">
            <v>1991</v>
          </cell>
          <cell r="E741" t="str">
            <v>HYDRO ONE NETWORKS INC.</v>
          </cell>
          <cell r="F741">
            <v>1322742</v>
          </cell>
        </row>
        <row r="742">
          <cell r="C742">
            <v>734</v>
          </cell>
          <cell r="D742">
            <v>1991</v>
          </cell>
          <cell r="E742" t="str">
            <v>HYDRO ONE NETWORKS INC.</v>
          </cell>
          <cell r="F742">
            <v>905241</v>
          </cell>
        </row>
        <row r="743">
          <cell r="C743">
            <v>735</v>
          </cell>
          <cell r="D743">
            <v>1991</v>
          </cell>
          <cell r="E743" t="str">
            <v>HYDRO ONE NETWORKS INC.</v>
          </cell>
          <cell r="F743">
            <v>716407</v>
          </cell>
        </row>
        <row r="744">
          <cell r="C744">
            <v>736</v>
          </cell>
          <cell r="D744">
            <v>1991</v>
          </cell>
          <cell r="E744" t="str">
            <v>HYDRO ONE NETWORKS INC.</v>
          </cell>
          <cell r="F744">
            <v>472726</v>
          </cell>
        </row>
        <row r="745">
          <cell r="C745">
            <v>737</v>
          </cell>
          <cell r="D745">
            <v>1991</v>
          </cell>
          <cell r="E745" t="str">
            <v>HYDRO ONE NETWORKS INC.</v>
          </cell>
          <cell r="F745">
            <v>620656</v>
          </cell>
        </row>
        <row r="746">
          <cell r="C746">
            <v>738</v>
          </cell>
          <cell r="D746">
            <v>1991</v>
          </cell>
          <cell r="E746" t="str">
            <v>HYDRO ONE NETWORKS INC.</v>
          </cell>
          <cell r="F746">
            <v>127198</v>
          </cell>
        </row>
        <row r="747">
          <cell r="C747">
            <v>739</v>
          </cell>
          <cell r="D747">
            <v>1991</v>
          </cell>
          <cell r="E747" t="str">
            <v>HYDRO ONE NETWORKS INC.</v>
          </cell>
          <cell r="F747">
            <v>588020</v>
          </cell>
        </row>
        <row r="748">
          <cell r="C748">
            <v>740</v>
          </cell>
          <cell r="D748">
            <v>1991</v>
          </cell>
          <cell r="E748" t="str">
            <v>HYDRO ONE NETWORKS INC.</v>
          </cell>
          <cell r="F748">
            <v>529337</v>
          </cell>
        </row>
        <row r="749">
          <cell r="C749">
            <v>741</v>
          </cell>
          <cell r="D749">
            <v>1991</v>
          </cell>
          <cell r="E749" t="str">
            <v>HYDRO ONE NETWORKS INC.</v>
          </cell>
          <cell r="F749">
            <v>197964</v>
          </cell>
        </row>
        <row r="750">
          <cell r="C750">
            <v>742</v>
          </cell>
          <cell r="D750">
            <v>1991</v>
          </cell>
          <cell r="E750" t="str">
            <v>HYDRO ONE NETWORKS INC.</v>
          </cell>
          <cell r="F750">
            <v>11851779</v>
          </cell>
        </row>
        <row r="751">
          <cell r="C751">
            <v>743</v>
          </cell>
          <cell r="D751">
            <v>1991</v>
          </cell>
          <cell r="E751" t="str">
            <v>HYDRO ONE NETWORKS INC.</v>
          </cell>
          <cell r="F751">
            <v>135876</v>
          </cell>
        </row>
        <row r="752">
          <cell r="C752">
            <v>744</v>
          </cell>
          <cell r="D752">
            <v>1991</v>
          </cell>
          <cell r="E752" t="str">
            <v>HYDRO ONE NETWORKS INC.</v>
          </cell>
          <cell r="F752">
            <v>749959</v>
          </cell>
        </row>
        <row r="753">
          <cell r="C753">
            <v>745</v>
          </cell>
          <cell r="D753">
            <v>1991</v>
          </cell>
          <cell r="E753" t="str">
            <v>HYDRO ONE NETWORKS INC.</v>
          </cell>
          <cell r="F753">
            <v>855516</v>
          </cell>
        </row>
        <row r="754">
          <cell r="C754">
            <v>746</v>
          </cell>
          <cell r="D754">
            <v>1991</v>
          </cell>
          <cell r="E754" t="str">
            <v>HYDRO ONE NETWORKS INC.</v>
          </cell>
          <cell r="F754">
            <v>853382</v>
          </cell>
        </row>
        <row r="755">
          <cell r="C755">
            <v>747</v>
          </cell>
          <cell r="D755">
            <v>1991</v>
          </cell>
          <cell r="E755" t="str">
            <v>HYDRO ONE NETWORKS INC.</v>
          </cell>
          <cell r="F755">
            <v>3123038</v>
          </cell>
        </row>
        <row r="756">
          <cell r="C756">
            <v>748</v>
          </cell>
          <cell r="D756">
            <v>1991</v>
          </cell>
          <cell r="E756" t="str">
            <v>HYDRO ONE NETWORKS INC.</v>
          </cell>
          <cell r="F756">
            <v>772264</v>
          </cell>
        </row>
        <row r="757">
          <cell r="C757">
            <v>749</v>
          </cell>
          <cell r="D757">
            <v>1991</v>
          </cell>
          <cell r="E757" t="str">
            <v>HYDRO ONE NETWORKS INC.</v>
          </cell>
          <cell r="F757">
            <v>1427487</v>
          </cell>
        </row>
        <row r="758">
          <cell r="C758">
            <v>750</v>
          </cell>
          <cell r="D758">
            <v>1991</v>
          </cell>
          <cell r="E758" t="str">
            <v>HYDRO ONE NETWORKS INC.</v>
          </cell>
          <cell r="F758">
            <v>3592010</v>
          </cell>
        </row>
        <row r="759">
          <cell r="C759">
            <v>751</v>
          </cell>
          <cell r="D759">
            <v>1991</v>
          </cell>
          <cell r="E759" t="str">
            <v>HYDRO ONE NETWORKS INC.</v>
          </cell>
          <cell r="F759">
            <v>563209</v>
          </cell>
        </row>
        <row r="760">
          <cell r="C760">
            <v>752</v>
          </cell>
          <cell r="D760">
            <v>1991</v>
          </cell>
          <cell r="E760" t="str">
            <v>HYDRO ONE NETWORKS INC.</v>
          </cell>
          <cell r="F760">
            <v>786953</v>
          </cell>
        </row>
        <row r="761">
          <cell r="C761">
            <v>753</v>
          </cell>
          <cell r="D761">
            <v>1991</v>
          </cell>
          <cell r="E761" t="str">
            <v>HYDRO ONE NETWORKS INC.</v>
          </cell>
          <cell r="F761">
            <v>2139762</v>
          </cell>
        </row>
        <row r="762">
          <cell r="C762">
            <v>754</v>
          </cell>
          <cell r="D762">
            <v>1991</v>
          </cell>
          <cell r="E762" t="str">
            <v>HYDRO ONE NETWORKS INC.</v>
          </cell>
          <cell r="F762">
            <v>4917346</v>
          </cell>
        </row>
        <row r="763">
          <cell r="C763">
            <v>755</v>
          </cell>
          <cell r="D763">
            <v>1991</v>
          </cell>
          <cell r="E763" t="str">
            <v>HYDRO ONE NETWORKS INC.</v>
          </cell>
          <cell r="F763">
            <v>419868</v>
          </cell>
        </row>
        <row r="764">
          <cell r="C764">
            <v>756</v>
          </cell>
          <cell r="D764">
            <v>1991</v>
          </cell>
          <cell r="E764" t="str">
            <v>HYDRO ONE NETWORKS INC.</v>
          </cell>
          <cell r="F764">
            <v>289160</v>
          </cell>
        </row>
        <row r="765">
          <cell r="C765">
            <v>757</v>
          </cell>
          <cell r="D765">
            <v>1991</v>
          </cell>
          <cell r="E765" t="str">
            <v>HYDRO ONE NETWORKS INC.</v>
          </cell>
          <cell r="F765">
            <v>3555640</v>
          </cell>
        </row>
        <row r="766">
          <cell r="C766">
            <v>758</v>
          </cell>
          <cell r="D766">
            <v>1991</v>
          </cell>
          <cell r="E766" t="str">
            <v>HYDRO ONE NETWORKS INC.</v>
          </cell>
          <cell r="F766">
            <v>862010</v>
          </cell>
        </row>
        <row r="767">
          <cell r="C767">
            <v>759</v>
          </cell>
          <cell r="D767">
            <v>1991</v>
          </cell>
          <cell r="E767" t="str">
            <v>HYDRO ONE NETWORKS INC.</v>
          </cell>
          <cell r="F767">
            <v>631850</v>
          </cell>
        </row>
        <row r="768">
          <cell r="C768">
            <v>760</v>
          </cell>
          <cell r="D768">
            <v>1991</v>
          </cell>
          <cell r="E768" t="str">
            <v>HYDRO ONE NETWORKS INC.</v>
          </cell>
          <cell r="F768">
            <v>4915100</v>
          </cell>
        </row>
        <row r="769">
          <cell r="C769">
            <v>761</v>
          </cell>
          <cell r="D769">
            <v>1991</v>
          </cell>
          <cell r="E769" t="str">
            <v>HYDRO ONE NETWORKS INC.</v>
          </cell>
          <cell r="F769">
            <v>577882</v>
          </cell>
        </row>
        <row r="770">
          <cell r="C770">
            <v>762</v>
          </cell>
          <cell r="D770">
            <v>1991</v>
          </cell>
          <cell r="E770" t="str">
            <v>HYDRO ONE NETWORKS INC.</v>
          </cell>
          <cell r="F770">
            <v>961626</v>
          </cell>
        </row>
        <row r="771">
          <cell r="C771">
            <v>763</v>
          </cell>
          <cell r="D771">
            <v>1991</v>
          </cell>
          <cell r="E771" t="str">
            <v>HYDRO ONE NETWORKS INC.</v>
          </cell>
          <cell r="F771">
            <v>1252945</v>
          </cell>
        </row>
        <row r="772">
          <cell r="C772">
            <v>764</v>
          </cell>
          <cell r="D772">
            <v>1991</v>
          </cell>
          <cell r="E772" t="str">
            <v>HYDRO ONE NETWORKS INC.</v>
          </cell>
          <cell r="F772">
            <v>3589496</v>
          </cell>
        </row>
        <row r="773">
          <cell r="C773">
            <v>765</v>
          </cell>
          <cell r="D773">
            <v>1991</v>
          </cell>
          <cell r="E773" t="str">
            <v>HYDRO ONE NETWORKS INC.</v>
          </cell>
          <cell r="F773">
            <v>1909360</v>
          </cell>
        </row>
        <row r="774">
          <cell r="C774">
            <v>766</v>
          </cell>
          <cell r="D774">
            <v>1991</v>
          </cell>
          <cell r="E774" t="str">
            <v>HYDRO ONE NETWORKS INC.</v>
          </cell>
          <cell r="F774">
            <v>3347464</v>
          </cell>
        </row>
        <row r="775">
          <cell r="C775">
            <v>767</v>
          </cell>
          <cell r="D775">
            <v>1991</v>
          </cell>
          <cell r="E775" t="str">
            <v>HYDRO ONE NETWORKS INC.</v>
          </cell>
          <cell r="F775">
            <v>2071555</v>
          </cell>
        </row>
        <row r="776">
          <cell r="C776">
            <v>768</v>
          </cell>
          <cell r="D776">
            <v>1991</v>
          </cell>
          <cell r="E776" t="str">
            <v>HYDRO ONE NETWORKS INC.</v>
          </cell>
          <cell r="F776">
            <v>877604</v>
          </cell>
        </row>
        <row r="777">
          <cell r="C777">
            <v>769</v>
          </cell>
          <cell r="D777">
            <v>1991</v>
          </cell>
          <cell r="E777" t="str">
            <v>HYDRO ONE NETWORKS INC.</v>
          </cell>
          <cell r="F777">
            <v>596757</v>
          </cell>
        </row>
        <row r="778">
          <cell r="C778">
            <v>770</v>
          </cell>
          <cell r="D778">
            <v>1991</v>
          </cell>
          <cell r="E778" t="str">
            <v>HYDRO ONE NETWORKS INC.</v>
          </cell>
          <cell r="F778">
            <v>365901</v>
          </cell>
        </row>
        <row r="779">
          <cell r="C779">
            <v>771</v>
          </cell>
          <cell r="D779">
            <v>1991</v>
          </cell>
          <cell r="E779" t="str">
            <v>HYDRO ONE NETWORKS INC.</v>
          </cell>
          <cell r="F779">
            <v>623647</v>
          </cell>
        </row>
        <row r="780">
          <cell r="C780">
            <v>772</v>
          </cell>
          <cell r="D780">
            <v>1991</v>
          </cell>
          <cell r="E780" t="str">
            <v>HYDRO ONE NETWORKS INC.</v>
          </cell>
          <cell r="F780">
            <v>123804</v>
          </cell>
        </row>
        <row r="781">
          <cell r="C781">
            <v>773</v>
          </cell>
          <cell r="D781">
            <v>1991</v>
          </cell>
          <cell r="E781" t="str">
            <v>HYDRO ONE NETWORKS INC.</v>
          </cell>
          <cell r="F781">
            <v>9650099</v>
          </cell>
        </row>
        <row r="782">
          <cell r="C782">
            <v>774</v>
          </cell>
          <cell r="D782">
            <v>1991</v>
          </cell>
          <cell r="E782" t="str">
            <v>HYDRO ONE NETWORKS INC.</v>
          </cell>
          <cell r="F782">
            <v>539787</v>
          </cell>
        </row>
        <row r="783">
          <cell r="C783">
            <v>775</v>
          </cell>
          <cell r="D783">
            <v>1991</v>
          </cell>
          <cell r="E783" t="str">
            <v>HYDRO ONE NETWORKS INC.</v>
          </cell>
          <cell r="F783">
            <v>884071</v>
          </cell>
        </row>
        <row r="784">
          <cell r="C784">
            <v>776</v>
          </cell>
          <cell r="D784">
            <v>1991</v>
          </cell>
          <cell r="E784" t="str">
            <v>HYDRO ONE NETWORKS INC.</v>
          </cell>
          <cell r="F784">
            <v>77823</v>
          </cell>
        </row>
        <row r="785">
          <cell r="C785">
            <v>777</v>
          </cell>
          <cell r="D785">
            <v>1991</v>
          </cell>
          <cell r="E785" t="str">
            <v>HYDRO ONE NETWORKS INC.</v>
          </cell>
          <cell r="F785">
            <v>387557</v>
          </cell>
        </row>
        <row r="786">
          <cell r="C786">
            <v>778</v>
          </cell>
          <cell r="D786">
            <v>1991</v>
          </cell>
          <cell r="E786" t="str">
            <v>HYDRO ONE NETWORKS INC.</v>
          </cell>
          <cell r="F786">
            <v>5178123</v>
          </cell>
        </row>
        <row r="787">
          <cell r="C787">
            <v>779</v>
          </cell>
          <cell r="D787">
            <v>1991</v>
          </cell>
          <cell r="E787" t="str">
            <v>HYDRO ONE NETWORKS INC.</v>
          </cell>
          <cell r="F787">
            <v>200419</v>
          </cell>
        </row>
        <row r="788">
          <cell r="C788">
            <v>780</v>
          </cell>
          <cell r="D788">
            <v>1991</v>
          </cell>
          <cell r="E788" t="str">
            <v>HYDRO ONE NETWORKS INC.</v>
          </cell>
          <cell r="F788">
            <v>600050</v>
          </cell>
        </row>
        <row r="789">
          <cell r="C789">
            <v>781</v>
          </cell>
          <cell r="D789">
            <v>1991</v>
          </cell>
          <cell r="E789" t="str">
            <v>HYDRO OTTAWA LIMITED</v>
          </cell>
          <cell r="F789">
            <v>1552442</v>
          </cell>
        </row>
        <row r="790">
          <cell r="C790">
            <v>782</v>
          </cell>
          <cell r="D790">
            <v>1991</v>
          </cell>
          <cell r="E790" t="str">
            <v>HYDRO OTTAWA LIMITED</v>
          </cell>
          <cell r="F790">
            <v>1767955</v>
          </cell>
        </row>
        <row r="791">
          <cell r="C791">
            <v>783</v>
          </cell>
          <cell r="D791">
            <v>1991</v>
          </cell>
          <cell r="E791" t="str">
            <v>HYDRO OTTAWA LIMITED</v>
          </cell>
          <cell r="F791">
            <v>31590123</v>
          </cell>
        </row>
        <row r="792">
          <cell r="C792">
            <v>784</v>
          </cell>
          <cell r="D792">
            <v>1991</v>
          </cell>
          <cell r="E792" t="str">
            <v>HYDRO OTTAWA LIMITED</v>
          </cell>
          <cell r="F792">
            <v>56396052</v>
          </cell>
        </row>
        <row r="793">
          <cell r="C793">
            <v>785</v>
          </cell>
          <cell r="D793">
            <v>1991</v>
          </cell>
          <cell r="E793" t="str">
            <v>HYDRO OTTAWA LIMITED</v>
          </cell>
          <cell r="F793">
            <v>58869750</v>
          </cell>
        </row>
        <row r="794">
          <cell r="C794">
            <v>786</v>
          </cell>
          <cell r="D794">
            <v>1991</v>
          </cell>
          <cell r="E794" t="str">
            <v>LAKEFRONT UTILITIES INC.</v>
          </cell>
          <cell r="F794">
            <v>1334189</v>
          </cell>
        </row>
        <row r="795">
          <cell r="C795">
            <v>787</v>
          </cell>
          <cell r="D795">
            <v>1991</v>
          </cell>
          <cell r="E795" t="str">
            <v>LAKELAND POWER DISTRIBUTION LTD.</v>
          </cell>
          <cell r="F795">
            <v>490830</v>
          </cell>
        </row>
        <row r="796">
          <cell r="C796">
            <v>788</v>
          </cell>
          <cell r="D796">
            <v>1991</v>
          </cell>
          <cell r="E796" t="str">
            <v>LAKELAND POWER DISTRIBUTION LTD.</v>
          </cell>
          <cell r="F796">
            <v>2809294</v>
          </cell>
        </row>
        <row r="797">
          <cell r="C797">
            <v>789</v>
          </cell>
          <cell r="D797">
            <v>1991</v>
          </cell>
          <cell r="E797" t="str">
            <v>LAKELAND POWER DISTRIBUTION LTD.</v>
          </cell>
          <cell r="F797">
            <v>225451</v>
          </cell>
        </row>
        <row r="798">
          <cell r="C798">
            <v>790</v>
          </cell>
          <cell r="D798">
            <v>1991</v>
          </cell>
          <cell r="E798" t="str">
            <v>LAKELAND POWER DISTRIBUTION LTD.</v>
          </cell>
          <cell r="F798">
            <v>676666</v>
          </cell>
        </row>
        <row r="799">
          <cell r="C799">
            <v>791</v>
          </cell>
          <cell r="D799">
            <v>1991</v>
          </cell>
          <cell r="E799" t="str">
            <v>LONDON HYDRO INC.</v>
          </cell>
          <cell r="F799">
            <v>156048621</v>
          </cell>
        </row>
        <row r="800">
          <cell r="C800">
            <v>792</v>
          </cell>
          <cell r="D800">
            <v>1991</v>
          </cell>
          <cell r="E800" t="str">
            <v>MIDDLESEX POWER DISTRIBUTION CORPORATION</v>
          </cell>
          <cell r="F800">
            <v>540983</v>
          </cell>
        </row>
        <row r="801">
          <cell r="C801">
            <v>793</v>
          </cell>
          <cell r="D801">
            <v>1991</v>
          </cell>
          <cell r="E801" t="str">
            <v>MIDDLESEX POWER DISTRIBUTION CORPORATION</v>
          </cell>
          <cell r="F801">
            <v>91143</v>
          </cell>
        </row>
        <row r="802">
          <cell r="C802">
            <v>794</v>
          </cell>
          <cell r="D802">
            <v>1991</v>
          </cell>
          <cell r="E802" t="str">
            <v>MIDDLESEX POWER DISTRIBUTION CORPORATION</v>
          </cell>
          <cell r="F802">
            <v>783915</v>
          </cell>
        </row>
        <row r="803">
          <cell r="C803">
            <v>795</v>
          </cell>
          <cell r="D803">
            <v>1991</v>
          </cell>
          <cell r="E803" t="str">
            <v>MIDDLESEX POWER DISTRIBUTION CORPORATION</v>
          </cell>
          <cell r="F803">
            <v>834269</v>
          </cell>
        </row>
        <row r="804">
          <cell r="C804">
            <v>796</v>
          </cell>
          <cell r="D804">
            <v>1991</v>
          </cell>
          <cell r="E804" t="str">
            <v>NIAGARA PENINSULA ENERGY INC.</v>
          </cell>
          <cell r="F804">
            <v>45261976</v>
          </cell>
        </row>
        <row r="805">
          <cell r="C805">
            <v>797</v>
          </cell>
          <cell r="D805">
            <v>1991</v>
          </cell>
          <cell r="E805" t="str">
            <v>NORFOLK POWER DISTRIBUTION INC.</v>
          </cell>
          <cell r="F805">
            <v>2296289</v>
          </cell>
        </row>
        <row r="806">
          <cell r="C806">
            <v>798</v>
          </cell>
          <cell r="D806">
            <v>1991</v>
          </cell>
          <cell r="E806" t="str">
            <v>NORFOLK POWER DISTRIBUTION INC.</v>
          </cell>
          <cell r="F806">
            <v>8774431</v>
          </cell>
        </row>
        <row r="807">
          <cell r="C807">
            <v>799</v>
          </cell>
          <cell r="D807">
            <v>1991</v>
          </cell>
          <cell r="E807" t="str">
            <v>NORTHERN ONTARIO WIRES INC.</v>
          </cell>
          <cell r="F807">
            <v>1599232</v>
          </cell>
        </row>
        <row r="808">
          <cell r="C808">
            <v>800</v>
          </cell>
          <cell r="D808">
            <v>1991</v>
          </cell>
          <cell r="E808" t="str">
            <v>NORTHERN ONTARIO WIRES INC.</v>
          </cell>
          <cell r="F808">
            <v>2293505</v>
          </cell>
        </row>
        <row r="809">
          <cell r="C809">
            <v>801</v>
          </cell>
          <cell r="D809">
            <v>1991</v>
          </cell>
          <cell r="E809" t="str">
            <v>OTTAWA RIVER POWER CORPORATION</v>
          </cell>
          <cell r="F809">
            <v>394797</v>
          </cell>
        </row>
        <row r="810">
          <cell r="C810">
            <v>802</v>
          </cell>
          <cell r="D810">
            <v>1991</v>
          </cell>
          <cell r="E810" t="str">
            <v>OTTAWA RIVER POWER CORPORATION</v>
          </cell>
          <cell r="F810">
            <v>329806</v>
          </cell>
        </row>
        <row r="811">
          <cell r="C811">
            <v>803</v>
          </cell>
          <cell r="D811">
            <v>1991</v>
          </cell>
          <cell r="E811" t="str">
            <v>OTTAWA RIVER POWER CORPORATION</v>
          </cell>
          <cell r="F811">
            <v>2277531</v>
          </cell>
        </row>
        <row r="812">
          <cell r="C812">
            <v>804</v>
          </cell>
          <cell r="D812">
            <v>1991</v>
          </cell>
          <cell r="E812" t="str">
            <v>NIAGARA PENINSULA ENERGY INC.</v>
          </cell>
          <cell r="F812">
            <v>1536719</v>
          </cell>
        </row>
        <row r="813">
          <cell r="C813">
            <v>805</v>
          </cell>
          <cell r="D813">
            <v>1991</v>
          </cell>
          <cell r="E813" t="str">
            <v>NIAGARA PENINSULA ENERGY INC.</v>
          </cell>
          <cell r="F813">
            <v>508597</v>
          </cell>
        </row>
        <row r="814">
          <cell r="C814">
            <v>806</v>
          </cell>
          <cell r="D814">
            <v>1991</v>
          </cell>
          <cell r="E814" t="str">
            <v>PETERBOROUGH DISTRIBUTION INCORPORATED</v>
          </cell>
          <cell r="F814">
            <v>534738</v>
          </cell>
        </row>
        <row r="815">
          <cell r="C815">
            <v>807</v>
          </cell>
          <cell r="D815">
            <v>1991</v>
          </cell>
          <cell r="E815" t="str">
            <v>PETERBOROUGH DISTRIBUTION INCORPORATED</v>
          </cell>
          <cell r="F815">
            <v>1729438</v>
          </cell>
        </row>
        <row r="816">
          <cell r="C816">
            <v>808</v>
          </cell>
          <cell r="D816">
            <v>1991</v>
          </cell>
          <cell r="E816" t="str">
            <v>POWERSTREAM INC.</v>
          </cell>
          <cell r="F816">
            <v>23829513</v>
          </cell>
        </row>
        <row r="817">
          <cell r="C817">
            <v>809</v>
          </cell>
          <cell r="D817">
            <v>1991</v>
          </cell>
          <cell r="E817" t="str">
            <v>POWERSTREAM INC.</v>
          </cell>
          <cell r="F817">
            <v>101848082</v>
          </cell>
        </row>
        <row r="818">
          <cell r="C818">
            <v>810</v>
          </cell>
          <cell r="D818">
            <v>1991</v>
          </cell>
          <cell r="E818" t="str">
            <v>POWERSTREAM INC.</v>
          </cell>
          <cell r="F818">
            <v>132661000</v>
          </cell>
        </row>
        <row r="819">
          <cell r="C819">
            <v>811</v>
          </cell>
          <cell r="D819">
            <v>1991</v>
          </cell>
          <cell r="E819" t="str">
            <v>POWERSTREAM INC.</v>
          </cell>
          <cell r="F819">
            <v>77146205</v>
          </cell>
        </row>
        <row r="820">
          <cell r="C820">
            <v>812</v>
          </cell>
          <cell r="D820">
            <v>1991</v>
          </cell>
          <cell r="E820" t="str">
            <v>RIDEAU ST. LAWRENCE DISTRIBUTION INC.</v>
          </cell>
          <cell r="F820">
            <v>1779629</v>
          </cell>
        </row>
        <row r="821">
          <cell r="C821">
            <v>813</v>
          </cell>
          <cell r="D821">
            <v>1991</v>
          </cell>
          <cell r="E821" t="str">
            <v>VERIDIAN CONNECTIONS INC.</v>
          </cell>
          <cell r="F821">
            <v>21355264</v>
          </cell>
        </row>
        <row r="822">
          <cell r="C822">
            <v>814</v>
          </cell>
          <cell r="D822">
            <v>1991</v>
          </cell>
          <cell r="E822" t="str">
            <v>VERIDIAN CONNECTIONS INC.</v>
          </cell>
          <cell r="F822">
            <v>13636744</v>
          </cell>
        </row>
        <row r="823">
          <cell r="C823">
            <v>815</v>
          </cell>
          <cell r="D823">
            <v>1991</v>
          </cell>
          <cell r="E823" t="str">
            <v>VERIDIAN CONNECTIONS INC.</v>
          </cell>
          <cell r="F823">
            <v>2564137</v>
          </cell>
        </row>
        <row r="824">
          <cell r="C824">
            <v>816</v>
          </cell>
          <cell r="D824">
            <v>1991</v>
          </cell>
          <cell r="E824" t="str">
            <v>VERIDIAN CONNECTIONS INC.</v>
          </cell>
          <cell r="F824">
            <v>38017128</v>
          </cell>
        </row>
        <row r="825">
          <cell r="C825">
            <v>817</v>
          </cell>
          <cell r="D825">
            <v>1991</v>
          </cell>
          <cell r="E825" t="str">
            <v>VERIDIAN CONNECTIONS INC.</v>
          </cell>
          <cell r="F825">
            <v>6461557</v>
          </cell>
        </row>
        <row r="826">
          <cell r="C826">
            <v>818</v>
          </cell>
          <cell r="D826">
            <v>1991</v>
          </cell>
          <cell r="E826" t="str">
            <v>VERIDIAN CONNECTIONS INC.</v>
          </cell>
          <cell r="F826">
            <v>2614177</v>
          </cell>
        </row>
        <row r="827">
          <cell r="C827">
            <v>819</v>
          </cell>
          <cell r="D827">
            <v>1991</v>
          </cell>
          <cell r="E827" t="str">
            <v>VERIDIAN CONNECTIONS INC.</v>
          </cell>
          <cell r="F827">
            <v>1533803</v>
          </cell>
        </row>
        <row r="828">
          <cell r="C828">
            <v>820</v>
          </cell>
          <cell r="D828">
            <v>1991</v>
          </cell>
          <cell r="E828" t="str">
            <v>WELLINGTON NORTH POWER INC.</v>
          </cell>
          <cell r="F828">
            <v>99773</v>
          </cell>
        </row>
        <row r="829">
          <cell r="C829">
            <v>821</v>
          </cell>
          <cell r="D829">
            <v>1991</v>
          </cell>
          <cell r="E829" t="str">
            <v>WESTARIO POWER INC.</v>
          </cell>
          <cell r="F829">
            <v>3081130</v>
          </cell>
        </row>
        <row r="830">
          <cell r="C830">
            <v>822</v>
          </cell>
          <cell r="D830">
            <v>1991</v>
          </cell>
          <cell r="E830" t="str">
            <v>WESTARIO POWER INC.</v>
          </cell>
          <cell r="F830">
            <v>3956443</v>
          </cell>
        </row>
        <row r="831">
          <cell r="C831">
            <v>823</v>
          </cell>
          <cell r="D831">
            <v>1991</v>
          </cell>
          <cell r="E831" t="str">
            <v>WESTARIO POWER INC.</v>
          </cell>
          <cell r="F831">
            <v>2500709</v>
          </cell>
        </row>
        <row r="832">
          <cell r="C832">
            <v>824</v>
          </cell>
          <cell r="D832">
            <v>1991</v>
          </cell>
          <cell r="E832" t="str">
            <v>WESTARIO POWER INC.</v>
          </cell>
          <cell r="F832">
            <v>2171568</v>
          </cell>
        </row>
        <row r="833">
          <cell r="C833">
            <v>825</v>
          </cell>
          <cell r="D833">
            <v>1991</v>
          </cell>
          <cell r="E833" t="str">
            <v>VERIDIAN CONNECTIONS INC.</v>
          </cell>
          <cell r="F833">
            <v>29871726</v>
          </cell>
        </row>
        <row r="834">
          <cell r="C834">
            <v>826</v>
          </cell>
          <cell r="D834">
            <v>1991</v>
          </cell>
          <cell r="E834" t="str">
            <v>ANCASTER HYDRO-ELECTRIC COMMISSION</v>
          </cell>
          <cell r="F834">
            <v>2638200</v>
          </cell>
        </row>
        <row r="835">
          <cell r="C835">
            <v>827</v>
          </cell>
          <cell r="D835">
            <v>1991</v>
          </cell>
          <cell r="E835" t="str">
            <v>ATIKOKAN HYDRO INC.</v>
          </cell>
          <cell r="F835">
            <v>3606838</v>
          </cell>
        </row>
        <row r="836">
          <cell r="C836">
            <v>828</v>
          </cell>
          <cell r="D836">
            <v>1991</v>
          </cell>
          <cell r="E836" t="str">
            <v>AURORA HYDRO CONNECTIONS LIMITED</v>
          </cell>
          <cell r="F836">
            <v>23829513</v>
          </cell>
        </row>
        <row r="837">
          <cell r="C837">
            <v>829</v>
          </cell>
          <cell r="D837">
            <v>1991</v>
          </cell>
          <cell r="E837" t="str">
            <v>AYLMER PUBLIC UTILITIES COMMISSION</v>
          </cell>
          <cell r="F837">
            <v>2438835</v>
          </cell>
        </row>
        <row r="838">
          <cell r="C838">
            <v>830</v>
          </cell>
          <cell r="D838">
            <v>1991</v>
          </cell>
          <cell r="E838" t="str">
            <v>BLUE MOUNTAINS HYDRO SERVICES COMPANY INC.</v>
          </cell>
          <cell r="F838">
            <v>1446115</v>
          </cell>
        </row>
        <row r="839">
          <cell r="C839">
            <v>831</v>
          </cell>
          <cell r="D839">
            <v>1991</v>
          </cell>
          <cell r="E839" t="str">
            <v>BOARD OF LIGHT &amp; HEAT COMM. OF THE CITY OF GUELPH</v>
          </cell>
          <cell r="F839">
            <v>55283012</v>
          </cell>
        </row>
        <row r="840">
          <cell r="C840">
            <v>832</v>
          </cell>
          <cell r="D840">
            <v>1991</v>
          </cell>
          <cell r="E840" t="str">
            <v>BRADFORD WEST GWILLIMBURY PUBLIC UTILITIES COMMISSION</v>
          </cell>
          <cell r="F840">
            <v>6297935</v>
          </cell>
        </row>
        <row r="841">
          <cell r="C841">
            <v>833</v>
          </cell>
          <cell r="D841">
            <v>1991</v>
          </cell>
          <cell r="E841" t="str">
            <v>BROCK HYDRO-ELECTRIC COMMISSION</v>
          </cell>
          <cell r="F841">
            <v>2230982</v>
          </cell>
        </row>
        <row r="842">
          <cell r="C842">
            <v>834</v>
          </cell>
          <cell r="D842">
            <v>1991</v>
          </cell>
          <cell r="E842" t="str">
            <v>BURLINGTON HYDRO INC.</v>
          </cell>
          <cell r="F842">
            <v>161561014</v>
          </cell>
        </row>
        <row r="843">
          <cell r="C843">
            <v>835</v>
          </cell>
          <cell r="D843">
            <v>1991</v>
          </cell>
          <cell r="E843" t="str">
            <v>CAMBRIDGE AND NORTH DUMFRIES HYDRO INC.</v>
          </cell>
          <cell r="F843">
            <v>119734128</v>
          </cell>
        </row>
        <row r="844">
          <cell r="C844">
            <v>836</v>
          </cell>
          <cell r="D844">
            <v>1991</v>
          </cell>
          <cell r="E844" t="str">
            <v>CHAPLEAU PUBLIC UTILITIES CORPORATION</v>
          </cell>
          <cell r="F844">
            <v>2985088</v>
          </cell>
        </row>
        <row r="845">
          <cell r="C845">
            <v>837</v>
          </cell>
          <cell r="D845">
            <v>1991</v>
          </cell>
          <cell r="E845" t="str">
            <v>CLINTON POWER CORPORATION</v>
          </cell>
          <cell r="F845">
            <v>2929224</v>
          </cell>
        </row>
        <row r="846">
          <cell r="C846">
            <v>838</v>
          </cell>
          <cell r="D846">
            <v>1991</v>
          </cell>
          <cell r="E846" t="str">
            <v>COCHRANE POWER CORPORATION</v>
          </cell>
          <cell r="F846">
            <v>2843514</v>
          </cell>
        </row>
        <row r="847">
          <cell r="C847">
            <v>839</v>
          </cell>
          <cell r="D847">
            <v>1991</v>
          </cell>
          <cell r="E847" t="str">
            <v>COTTAM HYDRO-ELECTRIC SYSTEM</v>
          </cell>
          <cell r="F847">
            <v>755690</v>
          </cell>
        </row>
        <row r="848">
          <cell r="C848">
            <v>840</v>
          </cell>
          <cell r="D848">
            <v>1991</v>
          </cell>
          <cell r="E848" t="str">
            <v>CHATHAM-KENT HYDRO INC.</v>
          </cell>
          <cell r="F848">
            <v>1108088</v>
          </cell>
        </row>
        <row r="849">
          <cell r="C849">
            <v>841</v>
          </cell>
          <cell r="D849">
            <v>1991</v>
          </cell>
          <cell r="E849" t="str">
            <v>NA</v>
          </cell>
          <cell r="F849">
            <v>540983</v>
          </cell>
        </row>
        <row r="850">
          <cell r="C850">
            <v>842</v>
          </cell>
          <cell r="D850">
            <v>1991</v>
          </cell>
          <cell r="E850" t="str">
            <v>ELMWOOD HYDRO-ELECTRIC SYSTEM</v>
          </cell>
          <cell r="F850">
            <v>104575</v>
          </cell>
        </row>
        <row r="851">
          <cell r="C851">
            <v>843</v>
          </cell>
          <cell r="D851">
            <v>1991</v>
          </cell>
          <cell r="E851" t="str">
            <v>ER-2000-0063</v>
          </cell>
          <cell r="F851">
            <v>25845371</v>
          </cell>
        </row>
        <row r="852">
          <cell r="C852">
            <v>844</v>
          </cell>
          <cell r="D852">
            <v>1991</v>
          </cell>
          <cell r="E852" t="str">
            <v>ESSEX HYDRO-ELECTRIC COMMISSION</v>
          </cell>
          <cell r="F852">
            <v>2739221</v>
          </cell>
        </row>
        <row r="853">
          <cell r="C853">
            <v>845</v>
          </cell>
          <cell r="D853">
            <v>1991</v>
          </cell>
          <cell r="E853" t="str">
            <v>FORT FRANCES POWER CORPORATION</v>
          </cell>
          <cell r="F853">
            <v>12164960</v>
          </cell>
        </row>
        <row r="854">
          <cell r="C854">
            <v>846</v>
          </cell>
          <cell r="D854">
            <v>1991</v>
          </cell>
          <cell r="E854" t="str">
            <v>GRAND VALLEY ENERGY INC.</v>
          </cell>
          <cell r="F854">
            <v>1571048</v>
          </cell>
        </row>
        <row r="855">
          <cell r="C855">
            <v>847</v>
          </cell>
          <cell r="D855">
            <v>1991</v>
          </cell>
          <cell r="E855" t="str">
            <v>GRAVENHURST HYDRO ELECTRIC INC.</v>
          </cell>
          <cell r="F855">
            <v>2564137</v>
          </cell>
        </row>
        <row r="856">
          <cell r="C856">
            <v>848</v>
          </cell>
          <cell r="D856">
            <v>1991</v>
          </cell>
          <cell r="E856" t="str">
            <v>GRIMSBY POWER INCORPORATED</v>
          </cell>
          <cell r="F856">
            <v>17730338</v>
          </cell>
        </row>
        <row r="857">
          <cell r="C857">
            <v>849</v>
          </cell>
          <cell r="D857">
            <v>1991</v>
          </cell>
          <cell r="E857" t="str">
            <v>GUELPH/ERAMOSA HYDRO-ELECTRIC COMMISSION</v>
          </cell>
          <cell r="F857">
            <v>1652426</v>
          </cell>
        </row>
        <row r="858">
          <cell r="C858">
            <v>850</v>
          </cell>
          <cell r="D858">
            <v>1991</v>
          </cell>
          <cell r="E858" t="str">
            <v>HALDIMAND HYDRO-ELECTRIC COMMISSION</v>
          </cell>
          <cell r="F858">
            <v>2908175</v>
          </cell>
        </row>
        <row r="859">
          <cell r="C859">
            <v>851</v>
          </cell>
          <cell r="D859">
            <v>1991</v>
          </cell>
          <cell r="E859" t="str">
            <v>HALTON HILLS HYDRO INC.</v>
          </cell>
          <cell r="F859">
            <v>45591860</v>
          </cell>
        </row>
        <row r="860">
          <cell r="C860">
            <v>852</v>
          </cell>
          <cell r="D860">
            <v>1991</v>
          </cell>
          <cell r="E860" t="str">
            <v>HORIZON UTILITIES CORPORATION</v>
          </cell>
          <cell r="F860">
            <v>150539759</v>
          </cell>
        </row>
        <row r="861">
          <cell r="C861">
            <v>853</v>
          </cell>
          <cell r="D861">
            <v>1991</v>
          </cell>
          <cell r="E861" t="str">
            <v>HEARST POWER DISTRIBUTION COMPANY LIMITED</v>
          </cell>
          <cell r="F861">
            <v>4218146</v>
          </cell>
        </row>
        <row r="862">
          <cell r="C862">
            <v>854</v>
          </cell>
          <cell r="D862">
            <v>1991</v>
          </cell>
          <cell r="E862" t="str">
            <v>ESSEX POWERLINES CORPORATION</v>
          </cell>
          <cell r="F862">
            <v>6042922</v>
          </cell>
        </row>
        <row r="863">
          <cell r="C863">
            <v>855</v>
          </cell>
          <cell r="D863">
            <v>1991</v>
          </cell>
          <cell r="E863" t="str">
            <v>HYDRO HAWKESBURY INC.</v>
          </cell>
          <cell r="F863">
            <v>4290325</v>
          </cell>
        </row>
        <row r="864">
          <cell r="C864">
            <v>856</v>
          </cell>
          <cell r="D864">
            <v>1991</v>
          </cell>
          <cell r="E864" t="str">
            <v>HYDRO ONE BRAMPTON NETWORKS INC.</v>
          </cell>
          <cell r="F864">
            <v>317382450</v>
          </cell>
        </row>
        <row r="865">
          <cell r="C865">
            <v>857</v>
          </cell>
          <cell r="D865">
            <v>1991</v>
          </cell>
          <cell r="E865" t="str">
            <v>HYDRO OTTAWA LIMITED</v>
          </cell>
          <cell r="F865">
            <v>206811937</v>
          </cell>
        </row>
        <row r="866">
          <cell r="C866">
            <v>858</v>
          </cell>
          <cell r="D866">
            <v>1991</v>
          </cell>
          <cell r="E866" t="str">
            <v>HYDRO VAUGHAN DISTRIBUTION INC.</v>
          </cell>
          <cell r="F866">
            <v>101848082</v>
          </cell>
        </row>
        <row r="867">
          <cell r="C867">
            <v>859</v>
          </cell>
          <cell r="D867">
            <v>1991</v>
          </cell>
          <cell r="E867" t="str">
            <v>ESSEX POWERLINES CORPORATION</v>
          </cell>
          <cell r="F867">
            <v>3894553</v>
          </cell>
        </row>
        <row r="868">
          <cell r="C868">
            <v>860</v>
          </cell>
          <cell r="D868">
            <v>1991</v>
          </cell>
          <cell r="E868" t="str">
            <v>HYDRO-ELECTRIC COMMISSION OF SOUTH DUMFRIES</v>
          </cell>
          <cell r="F868">
            <v>900794</v>
          </cell>
        </row>
        <row r="869">
          <cell r="C869">
            <v>861</v>
          </cell>
          <cell r="D869">
            <v>1991</v>
          </cell>
          <cell r="E869" t="str">
            <v>BRANTFORD POWER INC.</v>
          </cell>
          <cell r="F869">
            <v>41934976</v>
          </cell>
        </row>
        <row r="870">
          <cell r="C870">
            <v>862</v>
          </cell>
          <cell r="D870">
            <v>1991</v>
          </cell>
          <cell r="E870" t="str">
            <v>OTTAWA RIVER POWER CORPORATION</v>
          </cell>
          <cell r="F870">
            <v>9927924</v>
          </cell>
        </row>
        <row r="871">
          <cell r="C871">
            <v>863</v>
          </cell>
          <cell r="D871">
            <v>1991</v>
          </cell>
          <cell r="E871" t="str">
            <v>BLUEWATER POWER DISTRIBUTION CORPORATION</v>
          </cell>
          <cell r="F871">
            <v>26884339</v>
          </cell>
        </row>
        <row r="872">
          <cell r="C872">
            <v>864</v>
          </cell>
          <cell r="D872">
            <v>1991</v>
          </cell>
          <cell r="E872" t="str">
            <v>TORONTO HYDRO-ELECTRIC SYSTEM LIMITED</v>
          </cell>
          <cell r="F872">
            <v>37059453</v>
          </cell>
        </row>
        <row r="873">
          <cell r="C873">
            <v>865</v>
          </cell>
          <cell r="D873">
            <v>1991</v>
          </cell>
          <cell r="E873" t="str">
            <v>TORONTO HYDRO-ELECTRIC SYSTEM LIMITED</v>
          </cell>
          <cell r="F873">
            <v>162077519</v>
          </cell>
        </row>
        <row r="874">
          <cell r="C874">
            <v>866</v>
          </cell>
          <cell r="D874">
            <v>1991</v>
          </cell>
          <cell r="E874" t="str">
            <v>TORONTO HYDRO-ELECTRIC SYSTEM LIMITED</v>
          </cell>
          <cell r="F874">
            <v>363455787</v>
          </cell>
        </row>
        <row r="875">
          <cell r="C875">
            <v>867</v>
          </cell>
          <cell r="D875">
            <v>1991</v>
          </cell>
          <cell r="E875" t="str">
            <v>TORONTO HYDRO-ELECTRIC SYSTEM LIMITED</v>
          </cell>
          <cell r="F875">
            <v>238029069</v>
          </cell>
        </row>
        <row r="876">
          <cell r="C876">
            <v>868</v>
          </cell>
          <cell r="D876">
            <v>1991</v>
          </cell>
          <cell r="E876" t="str">
            <v>TORONTO HYDRO-ELECTRIC SYSTEM LIMITED</v>
          </cell>
          <cell r="F876">
            <v>497067020</v>
          </cell>
        </row>
        <row r="877">
          <cell r="C877">
            <v>869</v>
          </cell>
          <cell r="D877">
            <v>1991</v>
          </cell>
          <cell r="E877" t="str">
            <v>TORONTO HYDRO-ELECTRIC SYSTEM LIMITED</v>
          </cell>
          <cell r="F877">
            <v>39758530</v>
          </cell>
        </row>
        <row r="878">
          <cell r="C878">
            <v>870</v>
          </cell>
          <cell r="D878">
            <v>1991</v>
          </cell>
          <cell r="E878" t="str">
            <v>CHATHAM-KENT HYDRO INC.</v>
          </cell>
          <cell r="F878">
            <v>261784</v>
          </cell>
        </row>
        <row r="879">
          <cell r="C879">
            <v>871</v>
          </cell>
          <cell r="D879">
            <v>1991</v>
          </cell>
          <cell r="E879" t="str">
            <v>LAKELAND POWER DISTRIBUTION LTD.</v>
          </cell>
          <cell r="F879">
            <v>3550692</v>
          </cell>
        </row>
        <row r="880">
          <cell r="C880">
            <v>872</v>
          </cell>
          <cell r="D880">
            <v>1991</v>
          </cell>
          <cell r="E880" t="str">
            <v>HYDRO-ELECTRIC COMMISSION OF THE TOWN OF CACHE BAY</v>
          </cell>
          <cell r="F880">
            <v>305593</v>
          </cell>
        </row>
        <row r="881">
          <cell r="C881">
            <v>873</v>
          </cell>
          <cell r="D881">
            <v>1991</v>
          </cell>
          <cell r="E881" t="str">
            <v>HYDRO-ELECTRIC COMMISSION OF THE TOWN OF HARRISTON</v>
          </cell>
          <cell r="F881">
            <v>1694065</v>
          </cell>
        </row>
        <row r="882">
          <cell r="C882">
            <v>874</v>
          </cell>
          <cell r="D882">
            <v>1991</v>
          </cell>
          <cell r="E882" t="str">
            <v>HYDRO-ELECTRIC COMMISSION OF THE TOWN OF HARROW</v>
          </cell>
          <cell r="F882">
            <v>1368395</v>
          </cell>
        </row>
        <row r="883">
          <cell r="C883">
            <v>875</v>
          </cell>
          <cell r="D883">
            <v>1991</v>
          </cell>
          <cell r="E883" t="str">
            <v>ESSEX POWERLINES CORPORATION</v>
          </cell>
          <cell r="F883">
            <v>7519584</v>
          </cell>
        </row>
        <row r="884">
          <cell r="C884">
            <v>876</v>
          </cell>
          <cell r="D884">
            <v>1991</v>
          </cell>
          <cell r="E884" t="str">
            <v>HYDRO-ELECTRIC COMMISSION OF THE TOWN OF PORT ELGIN</v>
          </cell>
          <cell r="F884">
            <v>5017299</v>
          </cell>
        </row>
        <row r="885">
          <cell r="C885">
            <v>877</v>
          </cell>
          <cell r="D885">
            <v>1991</v>
          </cell>
          <cell r="E885" t="str">
            <v>HYDRO-ELECTRIC COMMISSION OF THE TOWN OF STAYNER</v>
          </cell>
          <cell r="F885">
            <v>1711386</v>
          </cell>
        </row>
        <row r="886">
          <cell r="C886">
            <v>878</v>
          </cell>
          <cell r="D886">
            <v>1991</v>
          </cell>
          <cell r="E886" t="str">
            <v>HYDRO-ELECTRIC COMMISSION OF THE TOWN OF STURGEON FALLS</v>
          </cell>
          <cell r="F886">
            <v>2616306</v>
          </cell>
        </row>
        <row r="887">
          <cell r="C887">
            <v>879</v>
          </cell>
          <cell r="D887">
            <v>1991</v>
          </cell>
          <cell r="E887" t="str">
            <v>HYDRO-ELECTRIC COMMISSION OF THE TOWN OF VANKLEEK HILL</v>
          </cell>
          <cell r="F887">
            <v>1154559</v>
          </cell>
        </row>
        <row r="888">
          <cell r="C888">
            <v>880</v>
          </cell>
          <cell r="D888">
            <v>1991</v>
          </cell>
          <cell r="E888" t="str">
            <v>CHATHAM-KENT HYDRO INC.</v>
          </cell>
          <cell r="F888">
            <v>6677641</v>
          </cell>
        </row>
        <row r="889">
          <cell r="C889">
            <v>881</v>
          </cell>
          <cell r="D889">
            <v>1991</v>
          </cell>
          <cell r="E889" t="str">
            <v>WASAGA DISTRIBUTION INC.</v>
          </cell>
          <cell r="F889">
            <v>6938993</v>
          </cell>
        </row>
        <row r="890">
          <cell r="C890">
            <v>882</v>
          </cell>
          <cell r="D890">
            <v>1991</v>
          </cell>
          <cell r="E890" t="str">
            <v>ESPANOLA REGIONAL HYDRO DISTRIBUTION CORPORATION</v>
          </cell>
          <cell r="F890">
            <v>243183</v>
          </cell>
        </row>
        <row r="891">
          <cell r="C891">
            <v>883</v>
          </cell>
          <cell r="D891">
            <v>1991</v>
          </cell>
          <cell r="E891" t="str">
            <v>HYDRO-ELECTRIC COMMISSION OF THE TOWN OF WIARTON</v>
          </cell>
          <cell r="F891">
            <v>1543988</v>
          </cell>
        </row>
        <row r="892">
          <cell r="C892">
            <v>884</v>
          </cell>
          <cell r="D892">
            <v>1991</v>
          </cell>
          <cell r="E892" t="str">
            <v>BRANT COUNTY POWER INC.</v>
          </cell>
          <cell r="F892">
            <v>3970246</v>
          </cell>
        </row>
        <row r="893">
          <cell r="C893">
            <v>885</v>
          </cell>
          <cell r="D893">
            <v>1991</v>
          </cell>
          <cell r="E893" t="str">
            <v>HYDRO-ELECTRIC COMMISSION OF THE TOWNSHIP OF BURFORD</v>
          </cell>
          <cell r="F893">
            <v>549465</v>
          </cell>
        </row>
        <row r="894">
          <cell r="C894">
            <v>886</v>
          </cell>
          <cell r="D894">
            <v>1991</v>
          </cell>
          <cell r="E894" t="str">
            <v>HYDRO-ELECTRIC COMMISSION OF THE VILLAGE OF ALFRED</v>
          </cell>
          <cell r="F894">
            <v>471948</v>
          </cell>
        </row>
        <row r="895">
          <cell r="C895">
            <v>887</v>
          </cell>
          <cell r="D895">
            <v>1991</v>
          </cell>
          <cell r="E895" t="str">
            <v>HYDRO-ELECTRIC COMMISSION OF THE VILLAGE OF CLIFFORD</v>
          </cell>
          <cell r="F895">
            <v>292905</v>
          </cell>
        </row>
        <row r="896">
          <cell r="C896">
            <v>888</v>
          </cell>
          <cell r="D896">
            <v>1991</v>
          </cell>
          <cell r="E896" t="str">
            <v>CENTRE WELLINGTON HYDRO LTD.</v>
          </cell>
          <cell r="F896">
            <v>1445419</v>
          </cell>
        </row>
        <row r="897">
          <cell r="C897">
            <v>889</v>
          </cell>
          <cell r="D897">
            <v>1991</v>
          </cell>
          <cell r="E897" t="str">
            <v>HYDRO-ELECTRIC COMMISSION OF THE VILLAGE OF FINCH</v>
          </cell>
          <cell r="F897">
            <v>212387</v>
          </cell>
        </row>
        <row r="898">
          <cell r="C898">
            <v>890</v>
          </cell>
          <cell r="D898">
            <v>1991</v>
          </cell>
          <cell r="E898" t="str">
            <v>HYDRO-ELECTRIC COMMISSION OF THE VILLAGE OF FRANKFORD</v>
          </cell>
          <cell r="F898">
            <v>1145189</v>
          </cell>
        </row>
        <row r="899">
          <cell r="C899">
            <v>891</v>
          </cell>
          <cell r="D899">
            <v>1991</v>
          </cell>
          <cell r="E899" t="str">
            <v>HYDRO-ELECTRIC COMMISSION OF THE VILLAGE OF L'ORIGNAL</v>
          </cell>
          <cell r="F899">
            <v>941475</v>
          </cell>
        </row>
        <row r="900">
          <cell r="C900">
            <v>892</v>
          </cell>
          <cell r="D900">
            <v>1991</v>
          </cell>
          <cell r="E900" t="str">
            <v>HYDRO-ELECTRIC COMMISSION OF THE VILLAGE OF LUCAN</v>
          </cell>
          <cell r="F900">
            <v>567980</v>
          </cell>
        </row>
        <row r="901">
          <cell r="C901">
            <v>893</v>
          </cell>
          <cell r="D901">
            <v>1991</v>
          </cell>
          <cell r="E901" t="str">
            <v>RIDEAU ST. LAWRENCE DISTRIBUTION INC.</v>
          </cell>
          <cell r="F901">
            <v>1713961</v>
          </cell>
        </row>
        <row r="902">
          <cell r="C902">
            <v>894</v>
          </cell>
          <cell r="D902">
            <v>1991</v>
          </cell>
          <cell r="E902" t="str">
            <v>HYDRO-ELECTRIC COMMISSION OF THE VILLAGE OF NEUSTADT</v>
          </cell>
          <cell r="F902">
            <v>249232</v>
          </cell>
        </row>
        <row r="903">
          <cell r="C903">
            <v>895</v>
          </cell>
          <cell r="D903">
            <v>1991</v>
          </cell>
          <cell r="E903" t="str">
            <v>HYDRO-ELECTRIC COMMISSION OF THE VILLAGE OF PAISLEY</v>
          </cell>
          <cell r="F903">
            <v>564093</v>
          </cell>
        </row>
        <row r="904">
          <cell r="C904">
            <v>896</v>
          </cell>
          <cell r="D904">
            <v>1991</v>
          </cell>
          <cell r="E904" t="str">
            <v>HYDRO-ELECTRIC COMMISSION OF THE VILLAGE OF PLANTAGENET</v>
          </cell>
          <cell r="F904">
            <v>399938</v>
          </cell>
        </row>
        <row r="905">
          <cell r="C905">
            <v>897</v>
          </cell>
          <cell r="D905">
            <v>1991</v>
          </cell>
          <cell r="E905" t="str">
            <v>HYDRO-ELECTRIC COMMISSION OF THE VILLAGE OF ST. CLAIR BEACH</v>
          </cell>
          <cell r="F905">
            <v>1758725</v>
          </cell>
        </row>
        <row r="906">
          <cell r="C906">
            <v>898</v>
          </cell>
          <cell r="D906">
            <v>1991</v>
          </cell>
          <cell r="E906" t="str">
            <v>HYDRO-ELECTRIC COMMISSION OF THE VILLAGE OF VICTORIA HARBOUR</v>
          </cell>
          <cell r="F906">
            <v>1021662</v>
          </cell>
        </row>
        <row r="907">
          <cell r="C907">
            <v>899</v>
          </cell>
          <cell r="D907">
            <v>1991</v>
          </cell>
          <cell r="E907" t="str">
            <v>INNISFIL HYDRO DISTRIBUTION SYSTEMS LIMITED</v>
          </cell>
          <cell r="F907">
            <v>1163720</v>
          </cell>
        </row>
        <row r="908">
          <cell r="C908">
            <v>900</v>
          </cell>
          <cell r="D908">
            <v>1991</v>
          </cell>
          <cell r="E908" t="str">
            <v>KENORA HYDRO ELECTRIC CORPORATION LTD.</v>
          </cell>
          <cell r="F908">
            <v>12394950</v>
          </cell>
        </row>
        <row r="909">
          <cell r="C909">
            <v>901</v>
          </cell>
          <cell r="D909">
            <v>1991</v>
          </cell>
          <cell r="E909" t="str">
            <v>KINGSTON HYDRO CORPORATION</v>
          </cell>
          <cell r="F909">
            <v>77536113</v>
          </cell>
        </row>
        <row r="910">
          <cell r="C910">
            <v>902</v>
          </cell>
          <cell r="D910">
            <v>1991</v>
          </cell>
          <cell r="E910" t="str">
            <v>KINGSVILLE PUBLIC UTILITY COMMISSION</v>
          </cell>
          <cell r="F910">
            <v>3342360</v>
          </cell>
        </row>
        <row r="911">
          <cell r="C911">
            <v>903</v>
          </cell>
          <cell r="D911">
            <v>1991</v>
          </cell>
          <cell r="E911" t="str">
            <v>KITCHENER-WILMOT HYDRO INC.</v>
          </cell>
          <cell r="F911">
            <v>225735608</v>
          </cell>
        </row>
        <row r="912">
          <cell r="C912">
            <v>904</v>
          </cell>
          <cell r="D912">
            <v>1991</v>
          </cell>
          <cell r="E912" t="str">
            <v>LAKESHORE TOWNSHIP HEC</v>
          </cell>
          <cell r="F912">
            <v>1977132</v>
          </cell>
        </row>
        <row r="913">
          <cell r="C913">
            <v>905</v>
          </cell>
          <cell r="D913">
            <v>1991</v>
          </cell>
          <cell r="E913" t="str">
            <v>LINCOLN HYDRO-ELECTRIC COMMISSION</v>
          </cell>
          <cell r="F913">
            <v>2838522</v>
          </cell>
        </row>
        <row r="914">
          <cell r="C914">
            <v>906</v>
          </cell>
          <cell r="D914">
            <v>1991</v>
          </cell>
          <cell r="E914" t="str">
            <v>LONDON HYDRO UTILITIES SERVICES INC.</v>
          </cell>
          <cell r="F914">
            <v>156048621</v>
          </cell>
        </row>
        <row r="915">
          <cell r="C915">
            <v>907</v>
          </cell>
          <cell r="D915">
            <v>1991</v>
          </cell>
          <cell r="E915" t="str">
            <v>MARKHAM HYDRO DISTRIBUTION INC.</v>
          </cell>
          <cell r="F915">
            <v>132661000</v>
          </cell>
        </row>
        <row r="916">
          <cell r="C916">
            <v>908</v>
          </cell>
          <cell r="D916">
            <v>1991</v>
          </cell>
          <cell r="E916" t="str">
            <v>MARTINTOWN HYDRO SYSTEM</v>
          </cell>
          <cell r="F916">
            <v>89681</v>
          </cell>
        </row>
        <row r="917">
          <cell r="C917">
            <v>909</v>
          </cell>
          <cell r="D917">
            <v>1991</v>
          </cell>
          <cell r="E917" t="str">
            <v>MIDLAND POWER UTILITY CORPORATION</v>
          </cell>
          <cell r="F917">
            <v>13723256</v>
          </cell>
        </row>
        <row r="918">
          <cell r="C918">
            <v>910</v>
          </cell>
          <cell r="D918">
            <v>1991</v>
          </cell>
          <cell r="E918" t="str">
            <v>MILDMAY HYDRO-ELECTRIC COMMISSION</v>
          </cell>
          <cell r="F918">
            <v>530200</v>
          </cell>
        </row>
        <row r="919">
          <cell r="C919">
            <v>911</v>
          </cell>
          <cell r="D919">
            <v>1991</v>
          </cell>
          <cell r="E919" t="str">
            <v>MILTON HYDRO DISTRIBUTION INC.</v>
          </cell>
          <cell r="F919">
            <v>55317322</v>
          </cell>
        </row>
        <row r="920">
          <cell r="C920">
            <v>912</v>
          </cell>
          <cell r="D920">
            <v>1991</v>
          </cell>
          <cell r="E920" t="str">
            <v>NEPEAN HYDRO ELECTRIC COMMISSION</v>
          </cell>
          <cell r="F920">
            <v>56396052</v>
          </cell>
        </row>
        <row r="921">
          <cell r="C921">
            <v>913</v>
          </cell>
          <cell r="D921">
            <v>1991</v>
          </cell>
          <cell r="E921" t="str">
            <v>NA</v>
          </cell>
          <cell r="F921">
            <v>91143</v>
          </cell>
        </row>
        <row r="922">
          <cell r="C922">
            <v>914</v>
          </cell>
          <cell r="D922">
            <v>1991</v>
          </cell>
          <cell r="E922" t="str">
            <v>NEWMARKET HYDRO LTD.</v>
          </cell>
          <cell r="F922">
            <v>33853785</v>
          </cell>
        </row>
        <row r="923">
          <cell r="C923">
            <v>915</v>
          </cell>
          <cell r="D923">
            <v>1991</v>
          </cell>
          <cell r="E923" t="str">
            <v>NIAGARA FALLS HYDRO INC.</v>
          </cell>
          <cell r="F923">
            <v>90523952</v>
          </cell>
        </row>
        <row r="924">
          <cell r="C924">
            <v>916</v>
          </cell>
          <cell r="D924">
            <v>1991</v>
          </cell>
          <cell r="E924" t="str">
            <v>NIAGARA-ON-THE-LAKE HYDRO INC.</v>
          </cell>
          <cell r="F924">
            <v>28488099</v>
          </cell>
        </row>
        <row r="925">
          <cell r="C925">
            <v>917</v>
          </cell>
          <cell r="D925">
            <v>1991</v>
          </cell>
          <cell r="E925" t="str">
            <v>NORFOLK POWER DISTRIBUTION INC.</v>
          </cell>
          <cell r="F925">
            <v>402192</v>
          </cell>
        </row>
        <row r="926">
          <cell r="C926">
            <v>918</v>
          </cell>
          <cell r="D926">
            <v>1991</v>
          </cell>
          <cell r="E926" t="str">
            <v>NORTH BAY HYDRO DISTRIBUTION LIMITED</v>
          </cell>
          <cell r="F926">
            <v>92020569</v>
          </cell>
        </row>
        <row r="927">
          <cell r="C927">
            <v>919</v>
          </cell>
          <cell r="D927">
            <v>1991</v>
          </cell>
          <cell r="E927" t="str">
            <v>OAKVILLE HYDRO ELECTRICITY DISTRIBUTION INC.</v>
          </cell>
          <cell r="F927">
            <v>93308936</v>
          </cell>
        </row>
        <row r="928">
          <cell r="C928">
            <v>920</v>
          </cell>
          <cell r="D928">
            <v>1991</v>
          </cell>
          <cell r="E928" t="str">
            <v>ORANGEVILLE HYDRO LIMITED</v>
          </cell>
          <cell r="F928">
            <v>23524298</v>
          </cell>
        </row>
        <row r="929">
          <cell r="C929">
            <v>921</v>
          </cell>
          <cell r="D929">
            <v>1991</v>
          </cell>
          <cell r="E929" t="str">
            <v>ORILLIA POWER DISTRIBUTION CORPORATION</v>
          </cell>
          <cell r="F929">
            <v>37515446</v>
          </cell>
        </row>
        <row r="930">
          <cell r="C930">
            <v>922</v>
          </cell>
          <cell r="D930">
            <v>1991</v>
          </cell>
          <cell r="E930" t="str">
            <v>OSHAWA PUC NETWORKS INC.</v>
          </cell>
          <cell r="F930">
            <v>115069598</v>
          </cell>
        </row>
        <row r="931">
          <cell r="C931">
            <v>923</v>
          </cell>
          <cell r="D931">
            <v>1991</v>
          </cell>
          <cell r="E931" t="str">
            <v>PARRY SOUND POWER CORPORATION</v>
          </cell>
          <cell r="F931">
            <v>9799624</v>
          </cell>
        </row>
        <row r="932">
          <cell r="C932">
            <v>924</v>
          </cell>
          <cell r="D932">
            <v>1991</v>
          </cell>
          <cell r="E932" t="str">
            <v>PETERBOROUGH UTILITIES COMMISSION</v>
          </cell>
          <cell r="F932">
            <v>48396365</v>
          </cell>
        </row>
        <row r="933">
          <cell r="C933">
            <v>925</v>
          </cell>
          <cell r="D933">
            <v>1991</v>
          </cell>
          <cell r="E933" t="str">
            <v>POLICE VILLAGE OF APPLE HILL HYDRO SYSTEM</v>
          </cell>
          <cell r="F933">
            <v>84934</v>
          </cell>
        </row>
        <row r="934">
          <cell r="C934">
            <v>926</v>
          </cell>
          <cell r="D934">
            <v>1991</v>
          </cell>
          <cell r="E934" t="str">
            <v>POLICE VILLAGE OF AVONMORE HYDRO SYSTEM</v>
          </cell>
          <cell r="F934">
            <v>122667</v>
          </cell>
        </row>
        <row r="935">
          <cell r="C935">
            <v>927</v>
          </cell>
          <cell r="D935">
            <v>1991</v>
          </cell>
          <cell r="E935" t="str">
            <v>POLICE VILLAGE OF COMBER HYDRO SYSTEM</v>
          </cell>
          <cell r="F935">
            <v>255274</v>
          </cell>
        </row>
        <row r="936">
          <cell r="C936">
            <v>928</v>
          </cell>
          <cell r="D936">
            <v>1991</v>
          </cell>
          <cell r="E936" t="str">
            <v>POLICE VILLAGE OF DUBLIN HYDRO SYSTEM</v>
          </cell>
          <cell r="F936">
            <v>133471</v>
          </cell>
        </row>
        <row r="937">
          <cell r="C937">
            <v>929</v>
          </cell>
          <cell r="D937">
            <v>1991</v>
          </cell>
          <cell r="E937" t="str">
            <v>POLICE VILLAGE OF GRANTON HYDRO SYSTEM</v>
          </cell>
          <cell r="F937">
            <v>130898</v>
          </cell>
        </row>
        <row r="938">
          <cell r="C938">
            <v>930</v>
          </cell>
          <cell r="D938">
            <v>1991</v>
          </cell>
          <cell r="E938" t="str">
            <v>CHATHAM-KENT HYDRO INC.</v>
          </cell>
          <cell r="F938">
            <v>140844</v>
          </cell>
        </row>
        <row r="939">
          <cell r="C939">
            <v>931</v>
          </cell>
          <cell r="D939">
            <v>1991</v>
          </cell>
          <cell r="E939" t="str">
            <v>POLICE VILLAGE OF MOOREFIELD HYDRO SYSTEM</v>
          </cell>
          <cell r="F939">
            <v>135542</v>
          </cell>
        </row>
        <row r="940">
          <cell r="C940">
            <v>932</v>
          </cell>
          <cell r="D940">
            <v>1991</v>
          </cell>
          <cell r="E940" t="str">
            <v>POLICE VILLAGE OF PRICEVILLE HYDRO SYSTEM</v>
          </cell>
          <cell r="F940">
            <v>109673</v>
          </cell>
        </row>
        <row r="941">
          <cell r="C941">
            <v>933</v>
          </cell>
          <cell r="D941">
            <v>1991</v>
          </cell>
          <cell r="E941" t="str">
            <v>CANADIAN NIAGARA POWER INC.</v>
          </cell>
          <cell r="F941">
            <v>21730678</v>
          </cell>
        </row>
        <row r="942">
          <cell r="C942">
            <v>934</v>
          </cell>
          <cell r="D942">
            <v>1991</v>
          </cell>
          <cell r="E942" t="str">
            <v>CHATHAM-KENT HYDRO INC.</v>
          </cell>
          <cell r="F942">
            <v>25440428</v>
          </cell>
        </row>
        <row r="943">
          <cell r="C943">
            <v>935</v>
          </cell>
          <cell r="D943">
            <v>1991</v>
          </cell>
          <cell r="E943" t="str">
            <v>PUBLIC UTILITIES COMMISSION OF THE CITY OF BARRIE</v>
          </cell>
          <cell r="F943">
            <v>72361333</v>
          </cell>
        </row>
        <row r="944">
          <cell r="C944">
            <v>936</v>
          </cell>
          <cell r="D944">
            <v>1991</v>
          </cell>
          <cell r="E944" t="str">
            <v>PUBLIC UTILITIES COMMISSION OF THE CITY OF OWEN SOUND</v>
          </cell>
          <cell r="F944">
            <v>9555490</v>
          </cell>
        </row>
        <row r="945">
          <cell r="C945">
            <v>937</v>
          </cell>
          <cell r="D945">
            <v>1991</v>
          </cell>
          <cell r="E945" t="str">
            <v>PUBLIC UTILITIES COMMISSION OF THE CITY OF TRENTON</v>
          </cell>
          <cell r="F945">
            <v>10312218</v>
          </cell>
        </row>
        <row r="946">
          <cell r="C946">
            <v>938</v>
          </cell>
          <cell r="D946">
            <v>1991</v>
          </cell>
          <cell r="E946" t="str">
            <v>PUBLIC UTILITIES COMMISSION OF THE TOWN OF ALEXANDRIA</v>
          </cell>
          <cell r="F946">
            <v>2252118</v>
          </cell>
        </row>
        <row r="947">
          <cell r="C947">
            <v>939</v>
          </cell>
          <cell r="D947">
            <v>1991</v>
          </cell>
          <cell r="E947" t="str">
            <v>CHATHAM-KENT HYDRO INC.</v>
          </cell>
          <cell r="F947">
            <v>1121464</v>
          </cell>
        </row>
        <row r="948">
          <cell r="C948">
            <v>940</v>
          </cell>
          <cell r="D948">
            <v>1991</v>
          </cell>
          <cell r="E948" t="str">
            <v>PUBLIC UTILITIES COMMISSION OF THE TOWN OF CAMPBELLFORD</v>
          </cell>
          <cell r="F948">
            <v>2823184</v>
          </cell>
        </row>
        <row r="949">
          <cell r="C949">
            <v>941</v>
          </cell>
          <cell r="D949">
            <v>1991</v>
          </cell>
          <cell r="E949" t="str">
            <v>PUBLIC UTILITIES COMMISSION OF THE TOWN OF CHESLEY</v>
          </cell>
          <cell r="F949">
            <v>1513649</v>
          </cell>
        </row>
        <row r="950">
          <cell r="C950">
            <v>942</v>
          </cell>
          <cell r="D950">
            <v>1991</v>
          </cell>
          <cell r="E950" t="str">
            <v>LAKEFRONT UTILITIES INC.</v>
          </cell>
          <cell r="F950">
            <v>7562726</v>
          </cell>
        </row>
        <row r="951">
          <cell r="C951">
            <v>943</v>
          </cell>
          <cell r="D951">
            <v>1991</v>
          </cell>
          <cell r="E951" t="str">
            <v>CENTRE WELLINGTON HYDRO LTD.</v>
          </cell>
          <cell r="F951">
            <v>4211383</v>
          </cell>
        </row>
        <row r="952">
          <cell r="C952">
            <v>944</v>
          </cell>
          <cell r="D952">
            <v>1991</v>
          </cell>
          <cell r="E952" t="str">
            <v>WEST COAST HURON ENERGY INC.</v>
          </cell>
          <cell r="F952">
            <v>4155973</v>
          </cell>
        </row>
        <row r="953">
          <cell r="C953">
            <v>945</v>
          </cell>
          <cell r="D953">
            <v>1991</v>
          </cell>
          <cell r="E953" t="str">
            <v>ESPANOLA REGIONAL HYDRO DISTRIBUTION CORPORATION</v>
          </cell>
          <cell r="F953">
            <v>435609</v>
          </cell>
        </row>
        <row r="954">
          <cell r="C954">
            <v>946</v>
          </cell>
          <cell r="D954">
            <v>1991</v>
          </cell>
          <cell r="E954" t="str">
            <v>PUBLIC UTILITIES COMMISSION OF THE TOWN OF MITCHELL</v>
          </cell>
          <cell r="F954">
            <v>2075837</v>
          </cell>
        </row>
        <row r="955">
          <cell r="C955">
            <v>947</v>
          </cell>
          <cell r="D955">
            <v>1991</v>
          </cell>
          <cell r="E955" t="str">
            <v>WELLINGTON NORTH POWER INC.</v>
          </cell>
          <cell r="F955">
            <v>1999612</v>
          </cell>
        </row>
        <row r="956">
          <cell r="C956">
            <v>948</v>
          </cell>
          <cell r="D956">
            <v>1991</v>
          </cell>
          <cell r="E956" t="str">
            <v>PUBLIC UTILITIES COMMISSION OF THE TOWN OF PALMERSTON</v>
          </cell>
          <cell r="F956">
            <v>1116971</v>
          </cell>
        </row>
        <row r="957">
          <cell r="C957">
            <v>949</v>
          </cell>
          <cell r="D957">
            <v>1991</v>
          </cell>
          <cell r="E957" t="str">
            <v>BRANT COUNTY POWER INC.</v>
          </cell>
          <cell r="F957">
            <v>5328016</v>
          </cell>
        </row>
        <row r="958">
          <cell r="C958">
            <v>950</v>
          </cell>
          <cell r="D958">
            <v>1991</v>
          </cell>
          <cell r="E958" t="str">
            <v>PUBLIC UTILITIES COMMISSION OF THE TOWN OF PICTON</v>
          </cell>
          <cell r="F958">
            <v>2939202</v>
          </cell>
        </row>
        <row r="959">
          <cell r="C959">
            <v>951</v>
          </cell>
          <cell r="D959">
            <v>1991</v>
          </cell>
          <cell r="E959" t="str">
            <v>CHATHAM-KENT HYDRO INC.</v>
          </cell>
          <cell r="F959">
            <v>1298601</v>
          </cell>
        </row>
        <row r="960">
          <cell r="C960">
            <v>952</v>
          </cell>
          <cell r="D960">
            <v>1991</v>
          </cell>
          <cell r="E960" t="str">
            <v>PUBLIC UTILITIES COMMISSION OF THE TOWN OF SOUTHAMPTON</v>
          </cell>
          <cell r="F960">
            <v>2007237</v>
          </cell>
        </row>
        <row r="961">
          <cell r="C961">
            <v>953</v>
          </cell>
          <cell r="D961">
            <v>1991</v>
          </cell>
          <cell r="E961" t="str">
            <v>ESSEX POWERLINES CORPORATION</v>
          </cell>
          <cell r="F961">
            <v>5295115</v>
          </cell>
        </row>
        <row r="962">
          <cell r="C962">
            <v>954</v>
          </cell>
          <cell r="D962">
            <v>1991</v>
          </cell>
          <cell r="E962" t="str">
            <v>CHATHAM-KENT HYDRO INC.</v>
          </cell>
          <cell r="F962">
            <v>2211817</v>
          </cell>
        </row>
        <row r="963">
          <cell r="C963">
            <v>955</v>
          </cell>
          <cell r="D963">
            <v>1991</v>
          </cell>
          <cell r="E963" t="str">
            <v>PUBLIC UTILITIES COMMISSION OF THE TOWN OF WESTMINSTER</v>
          </cell>
          <cell r="F963">
            <v>1698916</v>
          </cell>
        </row>
        <row r="964">
          <cell r="C964">
            <v>956</v>
          </cell>
          <cell r="D964">
            <v>1991</v>
          </cell>
          <cell r="E964" t="str">
            <v>WELLINGTON NORTH POWER INC.</v>
          </cell>
          <cell r="F964">
            <v>938878</v>
          </cell>
        </row>
        <row r="965">
          <cell r="C965">
            <v>957</v>
          </cell>
          <cell r="D965">
            <v>1991</v>
          </cell>
          <cell r="E965" t="str">
            <v>PUBLIC UTILITIES COMMISSION OF THE VILLAGE OF BELMONT</v>
          </cell>
          <cell r="F965">
            <v>669617</v>
          </cell>
        </row>
        <row r="966">
          <cell r="C966">
            <v>958</v>
          </cell>
          <cell r="D966">
            <v>1991</v>
          </cell>
          <cell r="E966" t="str">
            <v>PUBLIC UTILITIES COMMISSION OF THE VILLAGE OF LANCASTER</v>
          </cell>
          <cell r="F966">
            <v>357860</v>
          </cell>
        </row>
        <row r="967">
          <cell r="C967">
            <v>959</v>
          </cell>
          <cell r="D967">
            <v>1991</v>
          </cell>
          <cell r="E967" t="str">
            <v>PUBLIC UTILITIES COMMISSION OF THE VILLAGE OF PORT MCNICOLL</v>
          </cell>
          <cell r="F967">
            <v>576437</v>
          </cell>
        </row>
        <row r="968">
          <cell r="C968">
            <v>960</v>
          </cell>
          <cell r="D968">
            <v>1991</v>
          </cell>
          <cell r="E968" t="str">
            <v>PUBLIC UTILITIES COMMISSION OF THE VILLAGE OF PORT STANLEY</v>
          </cell>
          <cell r="F968">
            <v>725597</v>
          </cell>
        </row>
        <row r="969">
          <cell r="C969">
            <v>961</v>
          </cell>
          <cell r="D969">
            <v>1991</v>
          </cell>
          <cell r="E969" t="str">
            <v>CHATHAM-KENT HYDRO INC.</v>
          </cell>
          <cell r="F969">
            <v>306964</v>
          </cell>
        </row>
        <row r="970">
          <cell r="C970">
            <v>962</v>
          </cell>
          <cell r="D970">
            <v>1991</v>
          </cell>
          <cell r="E970" t="str">
            <v>RIDEAU ST. LAWRENCE DISTRIBUTION INC.</v>
          </cell>
          <cell r="F970">
            <v>545426</v>
          </cell>
        </row>
        <row r="971">
          <cell r="C971">
            <v>963</v>
          </cell>
          <cell r="D971">
            <v>1991</v>
          </cell>
          <cell r="E971" t="str">
            <v>CHATHAM-KENT HYDRO INC.</v>
          </cell>
          <cell r="F971">
            <v>690592</v>
          </cell>
        </row>
        <row r="972">
          <cell r="C972">
            <v>964</v>
          </cell>
          <cell r="D972">
            <v>1991</v>
          </cell>
          <cell r="E972" t="str">
            <v>PUBLIC UTILITY COMMISSION OF THE VILLAGE OF WEST LORNE</v>
          </cell>
          <cell r="F972">
            <v>719618</v>
          </cell>
        </row>
        <row r="973">
          <cell r="C973">
            <v>965</v>
          </cell>
          <cell r="D973">
            <v>1991</v>
          </cell>
          <cell r="E973" t="str">
            <v>REMARA-BRECHIN HYDRO</v>
          </cell>
          <cell r="F973">
            <v>91615</v>
          </cell>
        </row>
        <row r="974">
          <cell r="C974">
            <v>966</v>
          </cell>
          <cell r="D974">
            <v>1991</v>
          </cell>
          <cell r="E974" t="str">
            <v>RENFREW HYDRO INC.</v>
          </cell>
          <cell r="F974">
            <v>10911224</v>
          </cell>
        </row>
        <row r="975">
          <cell r="C975">
            <v>967</v>
          </cell>
          <cell r="D975">
            <v>1991</v>
          </cell>
          <cell r="E975" t="str">
            <v>RICHMOND HILL HYDRO INC.</v>
          </cell>
          <cell r="F975">
            <v>77146205</v>
          </cell>
        </row>
        <row r="976">
          <cell r="C976">
            <v>968</v>
          </cell>
          <cell r="D976">
            <v>1991</v>
          </cell>
          <cell r="E976" t="str">
            <v>RIPLEY PUBLIC UTILITIES COMMISSION</v>
          </cell>
          <cell r="F976">
            <v>237433</v>
          </cell>
        </row>
        <row r="977">
          <cell r="C977">
            <v>969</v>
          </cell>
          <cell r="D977">
            <v>1991</v>
          </cell>
          <cell r="E977" t="str">
            <v>RODNEY PUBLIC UTILITIES COMMISSION</v>
          </cell>
          <cell r="F977">
            <v>208098</v>
          </cell>
        </row>
        <row r="978">
          <cell r="C978">
            <v>970</v>
          </cell>
          <cell r="D978">
            <v>1991</v>
          </cell>
          <cell r="E978" t="str">
            <v>SIOUX LOOKOUT HYDRO INC.</v>
          </cell>
          <cell r="F978">
            <v>3050848</v>
          </cell>
        </row>
        <row r="979">
          <cell r="C979">
            <v>971</v>
          </cell>
          <cell r="D979">
            <v>1991</v>
          </cell>
          <cell r="E979" t="str">
            <v>ST. CATHARINES HYDRO UTILITY SERVICES INC.</v>
          </cell>
          <cell r="F979">
            <v>61370525</v>
          </cell>
        </row>
        <row r="980">
          <cell r="C980">
            <v>972</v>
          </cell>
          <cell r="D980">
            <v>1991</v>
          </cell>
          <cell r="E980" t="str">
            <v>ST. THOMAS ENERGY INC.</v>
          </cell>
          <cell r="F980">
            <v>25585268</v>
          </cell>
        </row>
        <row r="981">
          <cell r="C981">
            <v>973</v>
          </cell>
          <cell r="D981">
            <v>1991</v>
          </cell>
          <cell r="E981" t="str">
            <v>FESTIVAL HYDRO INC.</v>
          </cell>
          <cell r="F981">
            <v>22538337</v>
          </cell>
        </row>
        <row r="982">
          <cell r="C982">
            <v>974</v>
          </cell>
          <cell r="D982">
            <v>1991</v>
          </cell>
          <cell r="E982" t="str">
            <v>MIDDLESEX POWER DISTRIBUTION CORPORATION</v>
          </cell>
          <cell r="F982">
            <v>3823843</v>
          </cell>
        </row>
        <row r="983">
          <cell r="C983">
            <v>975</v>
          </cell>
          <cell r="D983">
            <v>1991</v>
          </cell>
          <cell r="E983" t="str">
            <v>GREATER SUDBURY HYDRO INC.</v>
          </cell>
          <cell r="F983">
            <v>62762246</v>
          </cell>
        </row>
        <row r="984">
          <cell r="C984">
            <v>976</v>
          </cell>
          <cell r="D984">
            <v>1991</v>
          </cell>
          <cell r="E984" t="str">
            <v>TARA HYDRO-ELECTRIC SYSTEM</v>
          </cell>
          <cell r="F984">
            <v>330527</v>
          </cell>
        </row>
        <row r="985">
          <cell r="C985">
            <v>977</v>
          </cell>
          <cell r="D985">
            <v>1991</v>
          </cell>
          <cell r="E985" t="str">
            <v>TEESWATER HYDRO-ELECTRIC COMMISSION</v>
          </cell>
          <cell r="F985">
            <v>430389</v>
          </cell>
        </row>
        <row r="986">
          <cell r="C986">
            <v>978</v>
          </cell>
          <cell r="D986">
            <v>1991</v>
          </cell>
          <cell r="E986" t="str">
            <v>TERRACE BAY SUPERIOR WIRES INC.</v>
          </cell>
          <cell r="F986">
            <v>1252945</v>
          </cell>
        </row>
        <row r="987">
          <cell r="C987">
            <v>979</v>
          </cell>
          <cell r="D987">
            <v>1991</v>
          </cell>
          <cell r="E987" t="str">
            <v>ESPANOLA REGIONAL HYDRO DISTRIBUTION CORPORATION</v>
          </cell>
          <cell r="F987">
            <v>1968589</v>
          </cell>
        </row>
        <row r="988">
          <cell r="C988">
            <v>980</v>
          </cell>
          <cell r="D988">
            <v>1991</v>
          </cell>
          <cell r="E988" t="str">
            <v>COLLUS POWER CORPORATION</v>
          </cell>
          <cell r="F988">
            <v>6735635</v>
          </cell>
        </row>
        <row r="989">
          <cell r="C989">
            <v>981</v>
          </cell>
          <cell r="D989">
            <v>1991</v>
          </cell>
          <cell r="E989" t="str">
            <v>THUNDER BAY HYDRO ELECTRICITY DISTRIBUTION INC.</v>
          </cell>
          <cell r="F989">
            <v>68717021</v>
          </cell>
        </row>
        <row r="990">
          <cell r="C990">
            <v>982</v>
          </cell>
          <cell r="D990">
            <v>1991</v>
          </cell>
          <cell r="E990" t="str">
            <v>TILLSONBURG HYDRO INC.</v>
          </cell>
          <cell r="F990">
            <v>15204300</v>
          </cell>
        </row>
        <row r="991">
          <cell r="C991">
            <v>983</v>
          </cell>
          <cell r="D991">
            <v>1991</v>
          </cell>
          <cell r="E991" t="str">
            <v>TOWNSHIP OF MCGARRY HYDRO SYSTEM</v>
          </cell>
          <cell r="F991">
            <v>266042</v>
          </cell>
        </row>
        <row r="992">
          <cell r="C992">
            <v>984</v>
          </cell>
          <cell r="D992">
            <v>1991</v>
          </cell>
          <cell r="E992" t="str">
            <v>VILLAGE OF BARRY'S BAY HYDRO SYSTEM</v>
          </cell>
          <cell r="F992">
            <v>566065</v>
          </cell>
        </row>
        <row r="993">
          <cell r="C993">
            <v>985</v>
          </cell>
          <cell r="D993">
            <v>1991</v>
          </cell>
          <cell r="E993" t="str">
            <v>VILLAGE OF BLOOMFIELD HYDRO SYSTEM</v>
          </cell>
          <cell r="F993">
            <v>297618</v>
          </cell>
        </row>
        <row r="994">
          <cell r="C994">
            <v>986</v>
          </cell>
          <cell r="D994">
            <v>1991</v>
          </cell>
          <cell r="E994" t="str">
            <v>RIDEAU ST. LAWRENCE DISTRIBUTION INC.</v>
          </cell>
          <cell r="F994">
            <v>591883</v>
          </cell>
        </row>
        <row r="995">
          <cell r="C995">
            <v>987</v>
          </cell>
          <cell r="D995">
            <v>1991</v>
          </cell>
          <cell r="E995" t="str">
            <v>VILLAGE OF CHESTERVILLE HYDRO SYSTEM</v>
          </cell>
          <cell r="F995">
            <v>872714</v>
          </cell>
        </row>
        <row r="996">
          <cell r="C996">
            <v>988</v>
          </cell>
          <cell r="D996">
            <v>1991</v>
          </cell>
          <cell r="E996" t="str">
            <v>VILLAGE OF CREEMORE HYDRO SYSTEM</v>
          </cell>
          <cell r="F996">
            <v>489287</v>
          </cell>
        </row>
        <row r="997">
          <cell r="C997">
            <v>989</v>
          </cell>
          <cell r="D997">
            <v>1991</v>
          </cell>
          <cell r="E997" t="str">
            <v>CHATHAM-KENT HYDRO INC.</v>
          </cell>
          <cell r="F997">
            <v>180807</v>
          </cell>
        </row>
        <row r="998">
          <cell r="C998">
            <v>990</v>
          </cell>
          <cell r="D998">
            <v>1991</v>
          </cell>
          <cell r="E998" t="str">
            <v>VILLAGE OF FLESHERTON HYDRO SYSTEM</v>
          </cell>
          <cell r="F998">
            <v>329169</v>
          </cell>
        </row>
        <row r="999">
          <cell r="C999">
            <v>991</v>
          </cell>
          <cell r="D999">
            <v>1991</v>
          </cell>
          <cell r="E999" t="str">
            <v>RIDEAU ST. LAWRENCE DISTRIBUTION INC.</v>
          </cell>
          <cell r="F999">
            <v>748804</v>
          </cell>
        </row>
        <row r="1000">
          <cell r="C1000">
            <v>992</v>
          </cell>
          <cell r="D1000">
            <v>1991</v>
          </cell>
          <cell r="E1000" t="str">
            <v>VILLAGE OF LUCKNOW HYDRO SYSTEM</v>
          </cell>
          <cell r="F1000">
            <v>570056</v>
          </cell>
        </row>
        <row r="1001">
          <cell r="C1001">
            <v>993</v>
          </cell>
          <cell r="D1001">
            <v>1991</v>
          </cell>
          <cell r="E1001" t="str">
            <v>VILLAGE OF MAXVILLE HYDRO SYSTEM</v>
          </cell>
          <cell r="F1001">
            <v>381321</v>
          </cell>
        </row>
        <row r="1002">
          <cell r="C1002">
            <v>994</v>
          </cell>
          <cell r="D1002">
            <v>1991</v>
          </cell>
          <cell r="E1002" t="str">
            <v>WATERLOO NORTH HYDRO INC.</v>
          </cell>
          <cell r="F1002">
            <v>139210036</v>
          </cell>
        </row>
        <row r="1003">
          <cell r="C1003">
            <v>995</v>
          </cell>
          <cell r="D1003">
            <v>1991</v>
          </cell>
          <cell r="E1003" t="str">
            <v>WAUBAUSHENE PUBLIC UTILITIES COMMISSION</v>
          </cell>
          <cell r="F1003">
            <v>369349</v>
          </cell>
        </row>
        <row r="1004">
          <cell r="C1004">
            <v>996</v>
          </cell>
          <cell r="D1004">
            <v>1991</v>
          </cell>
          <cell r="E1004" t="str">
            <v>WELLAND HYDRO-ELECTRIC SYSTEM CORP.</v>
          </cell>
          <cell r="F1004">
            <v>37970634</v>
          </cell>
        </row>
        <row r="1005">
          <cell r="C1005">
            <v>997</v>
          </cell>
          <cell r="D1005">
            <v>1991</v>
          </cell>
          <cell r="E1005" t="str">
            <v>NA</v>
          </cell>
          <cell r="F1005">
            <v>563394</v>
          </cell>
        </row>
        <row r="1006">
          <cell r="C1006">
            <v>998</v>
          </cell>
          <cell r="D1006">
            <v>1991</v>
          </cell>
          <cell r="E1006" t="str">
            <v>WHITBY HYDRO ELECTRIC CORPORATION</v>
          </cell>
          <cell r="F1006">
            <v>86022048</v>
          </cell>
        </row>
        <row r="1007">
          <cell r="C1007">
            <v>999</v>
          </cell>
          <cell r="D1007">
            <v>1991</v>
          </cell>
          <cell r="E1007" t="str">
            <v>RIDEAU ST. LAWRENCE DISTRIBUTION INC.</v>
          </cell>
          <cell r="F1007">
            <v>160417</v>
          </cell>
        </row>
        <row r="1008">
          <cell r="C1008">
            <v>1000</v>
          </cell>
          <cell r="D1008">
            <v>1991</v>
          </cell>
          <cell r="E1008" t="str">
            <v>WINCHESTER HYDRO COMMISSION</v>
          </cell>
          <cell r="F1008">
            <v>1210388</v>
          </cell>
        </row>
        <row r="1009">
          <cell r="C1009">
            <v>1001</v>
          </cell>
          <cell r="D1009">
            <v>1991</v>
          </cell>
          <cell r="E1009" t="str">
            <v>ENWIN UTILITIES LTD.</v>
          </cell>
          <cell r="F1009">
            <v>102342171</v>
          </cell>
        </row>
        <row r="1010">
          <cell r="C1010">
            <v>1002</v>
          </cell>
          <cell r="D1010">
            <v>1991</v>
          </cell>
          <cell r="E1010" t="str">
            <v>WOODSTOCK HYDRO SERVICES INC.</v>
          </cell>
          <cell r="F1010">
            <v>28004122</v>
          </cell>
        </row>
        <row r="1011">
          <cell r="C1011">
            <v>1003</v>
          </cell>
          <cell r="F1011">
            <v>6605005248</v>
          </cell>
        </row>
        <row r="1012">
          <cell r="C1012">
            <v>1004</v>
          </cell>
          <cell r="F1012">
            <v>0</v>
          </cell>
        </row>
        <row r="1013">
          <cell r="C1013">
            <v>1005</v>
          </cell>
          <cell r="F1013">
            <v>0</v>
          </cell>
        </row>
        <row r="1014">
          <cell r="C1014">
            <v>1006</v>
          </cell>
          <cell r="F1014">
            <v>56864</v>
          </cell>
        </row>
        <row r="1015">
          <cell r="C1015">
            <v>1007</v>
          </cell>
          <cell r="F1015">
            <v>0</v>
          </cell>
        </row>
        <row r="1016">
          <cell r="C1016">
            <v>1008</v>
          </cell>
          <cell r="F1016">
            <v>0</v>
          </cell>
        </row>
        <row r="1017">
          <cell r="C1017">
            <v>1009</v>
          </cell>
          <cell r="F1017">
            <v>58540</v>
          </cell>
        </row>
        <row r="1018">
          <cell r="C1018">
            <v>1010</v>
          </cell>
          <cell r="F1018">
            <v>0</v>
          </cell>
        </row>
        <row r="1019">
          <cell r="C1019">
            <v>1011</v>
          </cell>
          <cell r="D1019">
            <v>1992</v>
          </cell>
          <cell r="E1019" t="str">
            <v>POWERSTREAM INC.</v>
          </cell>
          <cell r="F1019">
            <v>245737</v>
          </cell>
        </row>
        <row r="1020">
          <cell r="C1020">
            <v>1012</v>
          </cell>
          <cell r="D1020">
            <v>1992</v>
          </cell>
          <cell r="E1020" t="str">
            <v>POWERSTREAM INC.</v>
          </cell>
          <cell r="F1020">
            <v>9141209</v>
          </cell>
        </row>
        <row r="1021">
          <cell r="C1021">
            <v>1013</v>
          </cell>
          <cell r="D1021">
            <v>1992</v>
          </cell>
          <cell r="E1021" t="str">
            <v>POWERSTREAM INC.</v>
          </cell>
          <cell r="F1021">
            <v>3978899</v>
          </cell>
        </row>
        <row r="1022">
          <cell r="C1022">
            <v>1014</v>
          </cell>
          <cell r="D1022">
            <v>1992</v>
          </cell>
          <cell r="E1022" t="str">
            <v>BLUEWATER POWER DISTRIBUTION CORPORATION</v>
          </cell>
          <cell r="F1022">
            <v>317424</v>
          </cell>
        </row>
        <row r="1023">
          <cell r="C1023">
            <v>1015</v>
          </cell>
          <cell r="D1023">
            <v>1992</v>
          </cell>
          <cell r="E1023" t="str">
            <v>BLUEWATER POWER DISTRIBUTION CORPORATION</v>
          </cell>
          <cell r="F1023">
            <v>159262</v>
          </cell>
        </row>
        <row r="1024">
          <cell r="C1024">
            <v>1016</v>
          </cell>
          <cell r="D1024">
            <v>1992</v>
          </cell>
          <cell r="E1024" t="str">
            <v>BLUEWATER POWER DISTRIBUTION CORPORATION</v>
          </cell>
          <cell r="F1024">
            <v>730981</v>
          </cell>
        </row>
        <row r="1025">
          <cell r="C1025">
            <v>1017</v>
          </cell>
          <cell r="D1025">
            <v>1992</v>
          </cell>
          <cell r="E1025" t="str">
            <v>BLUEWATER POWER DISTRIBUTION CORPORATION</v>
          </cell>
          <cell r="F1025">
            <v>3145702</v>
          </cell>
        </row>
        <row r="1026">
          <cell r="C1026">
            <v>1018</v>
          </cell>
          <cell r="D1026">
            <v>1992</v>
          </cell>
          <cell r="E1026" t="str">
            <v>BLUEWATER POWER DISTRIBUTION CORPORATION</v>
          </cell>
          <cell r="F1026">
            <v>909588</v>
          </cell>
        </row>
        <row r="1027">
          <cell r="C1027">
            <v>1019</v>
          </cell>
          <cell r="D1027">
            <v>1992</v>
          </cell>
          <cell r="E1027" t="str">
            <v>COOPERATIVE HYDRO EMBRUN INC.</v>
          </cell>
          <cell r="F1027">
            <v>2092326</v>
          </cell>
        </row>
        <row r="1028">
          <cell r="C1028">
            <v>1020</v>
          </cell>
          <cell r="D1028">
            <v>1992</v>
          </cell>
          <cell r="E1028" t="str">
            <v>ENERSOURCE HYDRO MISSISSAUGA INC.</v>
          </cell>
          <cell r="F1028">
            <v>362534470</v>
          </cell>
        </row>
        <row r="1029">
          <cell r="C1029">
            <v>1021</v>
          </cell>
          <cell r="D1029">
            <v>1992</v>
          </cell>
          <cell r="E1029" t="str">
            <v>ERIE THAMES POWERLINES CORPORATION</v>
          </cell>
          <cell r="F1029">
            <v>1012250</v>
          </cell>
        </row>
        <row r="1030">
          <cell r="C1030">
            <v>1022</v>
          </cell>
          <cell r="D1030">
            <v>1992</v>
          </cell>
          <cell r="E1030" t="str">
            <v>ERIE THAMES POWERLINES CORPORATION</v>
          </cell>
          <cell r="F1030">
            <v>6336230</v>
          </cell>
        </row>
        <row r="1031">
          <cell r="C1031">
            <v>1023</v>
          </cell>
          <cell r="D1031">
            <v>1992</v>
          </cell>
          <cell r="E1031" t="str">
            <v>ERIE THAMES POWERLINES CORPORATION</v>
          </cell>
          <cell r="F1031">
            <v>1594433</v>
          </cell>
        </row>
        <row r="1032">
          <cell r="C1032">
            <v>1024</v>
          </cell>
          <cell r="D1032">
            <v>1992</v>
          </cell>
          <cell r="E1032" t="str">
            <v>ERIE THAMES POWERLINES CORPORATION</v>
          </cell>
          <cell r="F1032">
            <v>404571</v>
          </cell>
        </row>
        <row r="1033">
          <cell r="C1033">
            <v>1025</v>
          </cell>
          <cell r="D1033">
            <v>1992</v>
          </cell>
          <cell r="E1033" t="str">
            <v>ERIE THAMES POWERLINES CORPORATION</v>
          </cell>
          <cell r="F1033">
            <v>1028295</v>
          </cell>
        </row>
        <row r="1034">
          <cell r="C1034">
            <v>1026</v>
          </cell>
          <cell r="D1034">
            <v>1992</v>
          </cell>
          <cell r="E1034" t="str">
            <v>FESTIVAL HYDRO INC.</v>
          </cell>
          <cell r="F1034">
            <v>429405</v>
          </cell>
        </row>
        <row r="1035">
          <cell r="C1035">
            <v>1027</v>
          </cell>
          <cell r="D1035">
            <v>1992</v>
          </cell>
          <cell r="E1035" t="str">
            <v>FESTIVAL HYDRO INC.</v>
          </cell>
          <cell r="F1035">
            <v>127111</v>
          </cell>
        </row>
        <row r="1036">
          <cell r="C1036">
            <v>1028</v>
          </cell>
          <cell r="D1036">
            <v>1992</v>
          </cell>
          <cell r="E1036" t="str">
            <v>FESTIVAL HYDRO INC.</v>
          </cell>
          <cell r="F1036">
            <v>453090</v>
          </cell>
        </row>
        <row r="1037">
          <cell r="C1037">
            <v>1029</v>
          </cell>
          <cell r="D1037">
            <v>1992</v>
          </cell>
          <cell r="E1037" t="str">
            <v>FESTIVAL HYDRO INC.</v>
          </cell>
          <cell r="F1037">
            <v>1209050</v>
          </cell>
        </row>
        <row r="1038">
          <cell r="C1038">
            <v>1030</v>
          </cell>
          <cell r="D1038">
            <v>1992</v>
          </cell>
          <cell r="E1038" t="str">
            <v>FESTIVAL HYDRO INC.</v>
          </cell>
          <cell r="F1038">
            <v>2751663</v>
          </cell>
        </row>
        <row r="1039">
          <cell r="C1039">
            <v>1031</v>
          </cell>
          <cell r="D1039">
            <v>1992</v>
          </cell>
          <cell r="E1039" t="str">
            <v>FESTIVAL HYDRO INC.</v>
          </cell>
          <cell r="F1039">
            <v>495342</v>
          </cell>
        </row>
        <row r="1040">
          <cell r="C1040">
            <v>1032</v>
          </cell>
          <cell r="D1040">
            <v>1992</v>
          </cell>
          <cell r="E1040" t="str">
            <v>GEORGIAN BAY ENERGY INC.</v>
          </cell>
          <cell r="F1040">
            <v>187921</v>
          </cell>
        </row>
        <row r="1041">
          <cell r="C1041">
            <v>1033</v>
          </cell>
          <cell r="D1041">
            <v>1992</v>
          </cell>
          <cell r="E1041" t="str">
            <v>GREATER SUDBURY HYDRO INC.</v>
          </cell>
          <cell r="F1041">
            <v>2120191</v>
          </cell>
        </row>
        <row r="1042">
          <cell r="C1042">
            <v>1034</v>
          </cell>
          <cell r="D1042">
            <v>1992</v>
          </cell>
          <cell r="E1042" t="str">
            <v>GREATER SUDBURY HYDRO INC.</v>
          </cell>
          <cell r="F1042">
            <v>916950</v>
          </cell>
        </row>
        <row r="1043">
          <cell r="C1043">
            <v>1035</v>
          </cell>
          <cell r="D1043">
            <v>1992</v>
          </cell>
          <cell r="E1043" t="str">
            <v>GUELPH HYDRO ELECTRIC SYSTEMS INC.</v>
          </cell>
          <cell r="F1043">
            <v>587034</v>
          </cell>
        </row>
        <row r="1044">
          <cell r="C1044">
            <v>1036</v>
          </cell>
          <cell r="D1044">
            <v>1992</v>
          </cell>
          <cell r="E1044" t="str">
            <v>HALDIMAND COUNTY HYDRO INC.</v>
          </cell>
          <cell r="F1044">
            <v>4493780</v>
          </cell>
        </row>
        <row r="1045">
          <cell r="C1045">
            <v>1037</v>
          </cell>
          <cell r="D1045">
            <v>1992</v>
          </cell>
          <cell r="E1045" t="str">
            <v>HALDIMAND COUNTY HYDRO INC.</v>
          </cell>
          <cell r="F1045">
            <v>5019134</v>
          </cell>
        </row>
        <row r="1046">
          <cell r="C1046">
            <v>1038</v>
          </cell>
          <cell r="D1046">
            <v>1992</v>
          </cell>
          <cell r="E1046" t="str">
            <v>HORIZON UTILITIES CORPORATION</v>
          </cell>
          <cell r="F1046">
            <v>11387983</v>
          </cell>
        </row>
        <row r="1047">
          <cell r="C1047">
            <v>1039</v>
          </cell>
          <cell r="D1047">
            <v>1992</v>
          </cell>
          <cell r="E1047" t="str">
            <v>HORIZON UTILITIES CORPORATION</v>
          </cell>
          <cell r="F1047">
            <v>1766166</v>
          </cell>
        </row>
        <row r="1048">
          <cell r="C1048">
            <v>1040</v>
          </cell>
          <cell r="D1048">
            <v>1992</v>
          </cell>
          <cell r="E1048" t="str">
            <v>HORIZON UTILITIES CORPORATION</v>
          </cell>
          <cell r="F1048">
            <v>30943533</v>
          </cell>
        </row>
        <row r="1049">
          <cell r="C1049">
            <v>1041</v>
          </cell>
          <cell r="D1049">
            <v>1992</v>
          </cell>
          <cell r="E1049" t="str">
            <v>HORIZON UTILITIES CORPORATION</v>
          </cell>
          <cell r="F1049">
            <v>159295864</v>
          </cell>
        </row>
        <row r="1050">
          <cell r="C1050">
            <v>1042</v>
          </cell>
          <cell r="D1050">
            <v>1992</v>
          </cell>
          <cell r="E1050" t="str">
            <v>HORIZON UTILITIES CORPORATION</v>
          </cell>
          <cell r="F1050">
            <v>65457618</v>
          </cell>
        </row>
        <row r="1051">
          <cell r="C1051">
            <v>1043</v>
          </cell>
          <cell r="D1051">
            <v>1992</v>
          </cell>
          <cell r="E1051" t="str">
            <v>HYDRO ONE NETWORKS INC.</v>
          </cell>
          <cell r="F1051">
            <v>328985</v>
          </cell>
        </row>
        <row r="1052">
          <cell r="C1052">
            <v>1044</v>
          </cell>
          <cell r="D1052">
            <v>1992</v>
          </cell>
          <cell r="E1052" t="str">
            <v>HYDRO ONE NETWORKS INC.</v>
          </cell>
          <cell r="F1052">
            <v>77854</v>
          </cell>
        </row>
        <row r="1053">
          <cell r="C1053">
            <v>1045</v>
          </cell>
          <cell r="D1053">
            <v>1992</v>
          </cell>
          <cell r="E1053" t="str">
            <v>HYDRO ONE NETWORKS INC.</v>
          </cell>
          <cell r="F1053">
            <v>4631536</v>
          </cell>
        </row>
        <row r="1054">
          <cell r="C1054">
            <v>1046</v>
          </cell>
          <cell r="D1054">
            <v>1992</v>
          </cell>
          <cell r="E1054" t="str">
            <v>HYDRO ONE NETWORKS INC.</v>
          </cell>
          <cell r="F1054">
            <v>413727</v>
          </cell>
        </row>
        <row r="1055">
          <cell r="C1055">
            <v>1047</v>
          </cell>
          <cell r="D1055">
            <v>1992</v>
          </cell>
          <cell r="E1055" t="str">
            <v>HYDRO ONE NETWORKS INC.</v>
          </cell>
          <cell r="F1055">
            <v>845324</v>
          </cell>
        </row>
        <row r="1056">
          <cell r="C1056">
            <v>1048</v>
          </cell>
          <cell r="D1056">
            <v>1992</v>
          </cell>
          <cell r="E1056" t="str">
            <v>HYDRO ONE NETWORKS INC.</v>
          </cell>
          <cell r="F1056">
            <v>379734</v>
          </cell>
        </row>
        <row r="1057">
          <cell r="C1057">
            <v>1049</v>
          </cell>
          <cell r="D1057">
            <v>1992</v>
          </cell>
          <cell r="E1057" t="str">
            <v>HYDRO ONE NETWORKS INC.</v>
          </cell>
          <cell r="F1057">
            <v>2249998</v>
          </cell>
        </row>
        <row r="1058">
          <cell r="C1058">
            <v>1050</v>
          </cell>
          <cell r="D1058">
            <v>1992</v>
          </cell>
          <cell r="E1058" t="str">
            <v>HYDRO ONE NETWORKS INC.</v>
          </cell>
          <cell r="F1058">
            <v>2687924</v>
          </cell>
        </row>
        <row r="1059">
          <cell r="C1059">
            <v>1051</v>
          </cell>
          <cell r="D1059">
            <v>1992</v>
          </cell>
          <cell r="E1059" t="str">
            <v>HYDRO ONE NETWORKS INC.</v>
          </cell>
          <cell r="F1059">
            <v>12665400</v>
          </cell>
        </row>
        <row r="1060">
          <cell r="C1060">
            <v>1052</v>
          </cell>
          <cell r="D1060">
            <v>1992</v>
          </cell>
          <cell r="E1060" t="str">
            <v>HYDRO ONE NETWORKS INC.</v>
          </cell>
          <cell r="F1060">
            <v>5788380</v>
          </cell>
        </row>
        <row r="1061">
          <cell r="C1061">
            <v>1053</v>
          </cell>
          <cell r="D1061">
            <v>1992</v>
          </cell>
          <cell r="E1061" t="str">
            <v>HYDRO ONE NETWORKS INC.</v>
          </cell>
          <cell r="F1061">
            <v>844194</v>
          </cell>
        </row>
        <row r="1062">
          <cell r="C1062">
            <v>1054</v>
          </cell>
          <cell r="D1062">
            <v>1992</v>
          </cell>
          <cell r="E1062" t="str">
            <v>HYDRO ONE NETWORKS INC.</v>
          </cell>
          <cell r="F1062">
            <v>1392500</v>
          </cell>
        </row>
        <row r="1063">
          <cell r="C1063">
            <v>1055</v>
          </cell>
          <cell r="D1063">
            <v>1992</v>
          </cell>
          <cell r="E1063" t="str">
            <v>HYDRO ONE NETWORKS INC.</v>
          </cell>
          <cell r="F1063">
            <v>451785</v>
          </cell>
        </row>
        <row r="1064">
          <cell r="C1064">
            <v>1056</v>
          </cell>
          <cell r="D1064">
            <v>1992</v>
          </cell>
          <cell r="E1064" t="str">
            <v>HYDRO ONE NETWORKS INC.</v>
          </cell>
          <cell r="F1064">
            <v>4807333</v>
          </cell>
        </row>
        <row r="1065">
          <cell r="C1065">
            <v>1057</v>
          </cell>
          <cell r="D1065">
            <v>1992</v>
          </cell>
          <cell r="E1065" t="str">
            <v>HYDRO ONE NETWORKS INC.</v>
          </cell>
          <cell r="F1065">
            <v>688493</v>
          </cell>
        </row>
        <row r="1066">
          <cell r="C1066">
            <v>1058</v>
          </cell>
          <cell r="D1066">
            <v>1992</v>
          </cell>
          <cell r="E1066" t="str">
            <v>HYDRO ONE NETWORKS INC.</v>
          </cell>
          <cell r="F1066">
            <v>3277989</v>
          </cell>
        </row>
        <row r="1067">
          <cell r="C1067">
            <v>1059</v>
          </cell>
          <cell r="D1067">
            <v>1992</v>
          </cell>
          <cell r="E1067" t="str">
            <v>HYDRO ONE NETWORKS INC.</v>
          </cell>
          <cell r="F1067">
            <v>604521</v>
          </cell>
        </row>
        <row r="1068">
          <cell r="C1068">
            <v>1060</v>
          </cell>
          <cell r="D1068">
            <v>1992</v>
          </cell>
          <cell r="E1068" t="str">
            <v>HYDRO ONE NETWORKS INC.</v>
          </cell>
          <cell r="F1068">
            <v>906144</v>
          </cell>
        </row>
        <row r="1069">
          <cell r="C1069">
            <v>1061</v>
          </cell>
          <cell r="D1069">
            <v>1992</v>
          </cell>
          <cell r="E1069" t="str">
            <v>HYDRO ONE NETWORKS INC.</v>
          </cell>
          <cell r="F1069">
            <v>1500781</v>
          </cell>
        </row>
        <row r="1070">
          <cell r="C1070">
            <v>1062</v>
          </cell>
          <cell r="D1070">
            <v>1992</v>
          </cell>
          <cell r="E1070" t="str">
            <v>HYDRO ONE NETWORKS INC.</v>
          </cell>
          <cell r="F1070">
            <v>2268261</v>
          </cell>
        </row>
        <row r="1071">
          <cell r="C1071">
            <v>1063</v>
          </cell>
          <cell r="D1071">
            <v>1992</v>
          </cell>
          <cell r="E1071" t="str">
            <v>HYDRO ONE NETWORKS INC.</v>
          </cell>
          <cell r="F1071">
            <v>1138704</v>
          </cell>
        </row>
        <row r="1072">
          <cell r="C1072">
            <v>1064</v>
          </cell>
          <cell r="D1072">
            <v>1992</v>
          </cell>
          <cell r="E1072" t="str">
            <v>HYDRO ONE NETWORKS INC.</v>
          </cell>
          <cell r="F1072">
            <v>1797818</v>
          </cell>
        </row>
        <row r="1073">
          <cell r="C1073">
            <v>1065</v>
          </cell>
          <cell r="D1073">
            <v>1992</v>
          </cell>
          <cell r="E1073" t="str">
            <v>HYDRO ONE NETWORKS INC.</v>
          </cell>
          <cell r="F1073">
            <v>1813947</v>
          </cell>
        </row>
        <row r="1074">
          <cell r="C1074">
            <v>1066</v>
          </cell>
          <cell r="D1074">
            <v>1992</v>
          </cell>
          <cell r="E1074" t="str">
            <v>HYDRO ONE NETWORKS INC.</v>
          </cell>
          <cell r="F1074">
            <v>1042144</v>
          </cell>
        </row>
        <row r="1075">
          <cell r="C1075">
            <v>1067</v>
          </cell>
          <cell r="D1075">
            <v>1992</v>
          </cell>
          <cell r="E1075" t="str">
            <v>HYDRO ONE NETWORKS INC.</v>
          </cell>
          <cell r="F1075">
            <v>1320654</v>
          </cell>
        </row>
        <row r="1076">
          <cell r="C1076">
            <v>1068</v>
          </cell>
          <cell r="D1076">
            <v>1992</v>
          </cell>
          <cell r="E1076" t="str">
            <v>HYDRO ONE NETWORKS INC.</v>
          </cell>
          <cell r="F1076">
            <v>838855</v>
          </cell>
        </row>
        <row r="1077">
          <cell r="C1077">
            <v>1069</v>
          </cell>
          <cell r="D1077">
            <v>1992</v>
          </cell>
          <cell r="E1077" t="str">
            <v>HYDRO ONE NETWORKS INC.</v>
          </cell>
          <cell r="F1077">
            <v>769918</v>
          </cell>
        </row>
        <row r="1078">
          <cell r="C1078">
            <v>1070</v>
          </cell>
          <cell r="D1078">
            <v>1992</v>
          </cell>
          <cell r="E1078" t="str">
            <v>HYDRO ONE NETWORKS INC.</v>
          </cell>
          <cell r="F1078">
            <v>533277</v>
          </cell>
        </row>
        <row r="1079">
          <cell r="C1079">
            <v>1071</v>
          </cell>
          <cell r="D1079">
            <v>1992</v>
          </cell>
          <cell r="E1079" t="str">
            <v>HYDRO ONE NETWORKS INC.</v>
          </cell>
          <cell r="F1079">
            <v>645138</v>
          </cell>
        </row>
        <row r="1080">
          <cell r="C1080">
            <v>1072</v>
          </cell>
          <cell r="D1080">
            <v>1992</v>
          </cell>
          <cell r="E1080" t="str">
            <v>HYDRO ONE NETWORKS INC.</v>
          </cell>
          <cell r="F1080">
            <v>132751</v>
          </cell>
        </row>
        <row r="1081">
          <cell r="C1081">
            <v>1073</v>
          </cell>
          <cell r="D1081">
            <v>1992</v>
          </cell>
          <cell r="E1081" t="str">
            <v>HYDRO ONE NETWORKS INC.</v>
          </cell>
          <cell r="F1081">
            <v>615435</v>
          </cell>
        </row>
        <row r="1082">
          <cell r="C1082">
            <v>1074</v>
          </cell>
          <cell r="D1082">
            <v>1992</v>
          </cell>
          <cell r="E1082" t="str">
            <v>HYDRO ONE NETWORKS INC.</v>
          </cell>
          <cell r="F1082">
            <v>550223</v>
          </cell>
        </row>
        <row r="1083">
          <cell r="C1083">
            <v>1075</v>
          </cell>
          <cell r="D1083">
            <v>1992</v>
          </cell>
          <cell r="E1083" t="str">
            <v>HYDRO ONE NETWORKS INC.</v>
          </cell>
          <cell r="F1083">
            <v>231095</v>
          </cell>
        </row>
        <row r="1084">
          <cell r="C1084">
            <v>1076</v>
          </cell>
          <cell r="D1084">
            <v>1992</v>
          </cell>
          <cell r="E1084" t="str">
            <v>HYDRO ONE NETWORKS INC.</v>
          </cell>
          <cell r="F1084">
            <v>12406329</v>
          </cell>
        </row>
        <row r="1085">
          <cell r="C1085">
            <v>1077</v>
          </cell>
          <cell r="D1085">
            <v>1992</v>
          </cell>
          <cell r="E1085" t="str">
            <v>HYDRO ONE NETWORKS INC.</v>
          </cell>
          <cell r="F1085">
            <v>142687</v>
          </cell>
        </row>
        <row r="1086">
          <cell r="C1086">
            <v>1078</v>
          </cell>
          <cell r="D1086">
            <v>1992</v>
          </cell>
          <cell r="E1086" t="str">
            <v>HYDRO ONE NETWORKS INC.</v>
          </cell>
          <cell r="F1086">
            <v>774036</v>
          </cell>
        </row>
        <row r="1087">
          <cell r="C1087">
            <v>1079</v>
          </cell>
          <cell r="D1087">
            <v>1992</v>
          </cell>
          <cell r="E1087" t="str">
            <v>HYDRO ONE NETWORKS INC.</v>
          </cell>
          <cell r="F1087">
            <v>875932</v>
          </cell>
        </row>
        <row r="1088">
          <cell r="C1088">
            <v>1080</v>
          </cell>
          <cell r="D1088">
            <v>1992</v>
          </cell>
          <cell r="E1088" t="str">
            <v>HYDRO ONE NETWORKS INC.</v>
          </cell>
          <cell r="F1088">
            <v>913726</v>
          </cell>
        </row>
        <row r="1089">
          <cell r="C1089">
            <v>1081</v>
          </cell>
          <cell r="D1089">
            <v>1992</v>
          </cell>
          <cell r="E1089" t="str">
            <v>HYDRO ONE NETWORKS INC.</v>
          </cell>
          <cell r="F1089">
            <v>3300483</v>
          </cell>
        </row>
        <row r="1090">
          <cell r="C1090">
            <v>1082</v>
          </cell>
          <cell r="D1090">
            <v>1992</v>
          </cell>
          <cell r="E1090" t="str">
            <v>HYDRO ONE NETWORKS INC.</v>
          </cell>
          <cell r="F1090">
            <v>822394</v>
          </cell>
        </row>
        <row r="1091">
          <cell r="C1091">
            <v>1083</v>
          </cell>
          <cell r="D1091">
            <v>1992</v>
          </cell>
          <cell r="E1091" t="str">
            <v>HYDRO ONE NETWORKS INC.</v>
          </cell>
          <cell r="F1091">
            <v>1868121</v>
          </cell>
        </row>
        <row r="1092">
          <cell r="C1092">
            <v>1084</v>
          </cell>
          <cell r="D1092">
            <v>1992</v>
          </cell>
          <cell r="E1092" t="str">
            <v>HYDRO ONE NETWORKS INC.</v>
          </cell>
          <cell r="F1092">
            <v>3854589</v>
          </cell>
        </row>
        <row r="1093">
          <cell r="C1093">
            <v>1085</v>
          </cell>
          <cell r="D1093">
            <v>1992</v>
          </cell>
          <cell r="E1093" t="str">
            <v>HYDRO ONE NETWORKS INC.</v>
          </cell>
          <cell r="F1093">
            <v>692579</v>
          </cell>
        </row>
        <row r="1094">
          <cell r="C1094">
            <v>1086</v>
          </cell>
          <cell r="D1094">
            <v>1992</v>
          </cell>
          <cell r="E1094" t="str">
            <v>HYDRO ONE NETWORKS INC.</v>
          </cell>
          <cell r="F1094">
            <v>832527</v>
          </cell>
        </row>
        <row r="1095">
          <cell r="C1095">
            <v>1087</v>
          </cell>
          <cell r="D1095">
            <v>1992</v>
          </cell>
          <cell r="E1095" t="str">
            <v>HYDRO ONE NETWORKS INC.</v>
          </cell>
          <cell r="F1095">
            <v>2225861</v>
          </cell>
        </row>
        <row r="1096">
          <cell r="C1096">
            <v>1088</v>
          </cell>
          <cell r="D1096">
            <v>1992</v>
          </cell>
          <cell r="E1096" t="str">
            <v>HYDRO ONE NETWORKS INC.</v>
          </cell>
          <cell r="F1096">
            <v>5460648</v>
          </cell>
        </row>
        <row r="1097">
          <cell r="C1097">
            <v>1089</v>
          </cell>
          <cell r="D1097">
            <v>1992</v>
          </cell>
          <cell r="E1097" t="str">
            <v>HYDRO ONE NETWORKS INC.</v>
          </cell>
          <cell r="F1097">
            <v>279917</v>
          </cell>
        </row>
        <row r="1098">
          <cell r="C1098">
            <v>1090</v>
          </cell>
          <cell r="D1098">
            <v>1992</v>
          </cell>
          <cell r="E1098" t="str">
            <v>HYDRO ONE NETWORKS INC.</v>
          </cell>
          <cell r="F1098">
            <v>312499</v>
          </cell>
        </row>
        <row r="1099">
          <cell r="C1099">
            <v>1091</v>
          </cell>
          <cell r="D1099">
            <v>1992</v>
          </cell>
          <cell r="E1099" t="str">
            <v>HYDRO ONE NETWORKS INC.</v>
          </cell>
          <cell r="F1099">
            <v>3739857</v>
          </cell>
        </row>
        <row r="1100">
          <cell r="C1100">
            <v>1092</v>
          </cell>
          <cell r="D1100">
            <v>1992</v>
          </cell>
          <cell r="E1100" t="str">
            <v>HYDRO ONE NETWORKS INC.</v>
          </cell>
          <cell r="F1100">
            <v>918125</v>
          </cell>
        </row>
        <row r="1101">
          <cell r="C1101">
            <v>1093</v>
          </cell>
          <cell r="D1101">
            <v>1992</v>
          </cell>
          <cell r="E1101" t="str">
            <v>HYDRO ONE NETWORKS INC.</v>
          </cell>
          <cell r="F1101">
            <v>645874</v>
          </cell>
        </row>
        <row r="1102">
          <cell r="C1102">
            <v>1094</v>
          </cell>
          <cell r="D1102">
            <v>1992</v>
          </cell>
          <cell r="E1102" t="str">
            <v>HYDRO ONE NETWORKS INC.</v>
          </cell>
          <cell r="F1102">
            <v>5232881</v>
          </cell>
        </row>
        <row r="1103">
          <cell r="C1103">
            <v>1095</v>
          </cell>
          <cell r="D1103">
            <v>1992</v>
          </cell>
          <cell r="E1103" t="str">
            <v>HYDRO ONE NETWORKS INC.</v>
          </cell>
          <cell r="F1103">
            <v>599467</v>
          </cell>
        </row>
        <row r="1104">
          <cell r="C1104">
            <v>1096</v>
          </cell>
          <cell r="D1104">
            <v>1992</v>
          </cell>
          <cell r="E1104" t="str">
            <v>HYDRO ONE NETWORKS INC.</v>
          </cell>
          <cell r="F1104">
            <v>1022649</v>
          </cell>
        </row>
        <row r="1105">
          <cell r="C1105">
            <v>1097</v>
          </cell>
          <cell r="D1105">
            <v>1992</v>
          </cell>
          <cell r="E1105" t="str">
            <v>HYDRO ONE NETWORKS INC.</v>
          </cell>
          <cell r="F1105">
            <v>1016844</v>
          </cell>
        </row>
        <row r="1106">
          <cell r="C1106">
            <v>1098</v>
          </cell>
          <cell r="D1106">
            <v>1992</v>
          </cell>
          <cell r="E1106" t="str">
            <v>HYDRO ONE NETWORKS INC.</v>
          </cell>
          <cell r="F1106">
            <v>3749266</v>
          </cell>
        </row>
        <row r="1107">
          <cell r="C1107">
            <v>1099</v>
          </cell>
          <cell r="D1107">
            <v>1992</v>
          </cell>
          <cell r="E1107" t="str">
            <v>HYDRO ONE NETWORKS INC.</v>
          </cell>
          <cell r="F1107">
            <v>1925620</v>
          </cell>
        </row>
        <row r="1108">
          <cell r="C1108">
            <v>1100</v>
          </cell>
          <cell r="D1108">
            <v>1992</v>
          </cell>
          <cell r="E1108" t="str">
            <v>HYDRO ONE NETWORKS INC.</v>
          </cell>
          <cell r="F1108">
            <v>3137544</v>
          </cell>
        </row>
        <row r="1109">
          <cell r="C1109">
            <v>1101</v>
          </cell>
          <cell r="D1109">
            <v>1992</v>
          </cell>
          <cell r="E1109" t="str">
            <v>HYDRO ONE NETWORKS INC.</v>
          </cell>
          <cell r="F1109">
            <v>2127933</v>
          </cell>
        </row>
        <row r="1110">
          <cell r="C1110">
            <v>1102</v>
          </cell>
          <cell r="D1110">
            <v>1992</v>
          </cell>
          <cell r="E1110" t="str">
            <v>HYDRO ONE NETWORKS INC.</v>
          </cell>
          <cell r="F1110">
            <v>927148</v>
          </cell>
        </row>
        <row r="1111">
          <cell r="C1111">
            <v>1103</v>
          </cell>
          <cell r="D1111">
            <v>1992</v>
          </cell>
          <cell r="E1111" t="str">
            <v>HYDRO ONE NETWORKS INC.</v>
          </cell>
          <cell r="F1111">
            <v>601496</v>
          </cell>
        </row>
        <row r="1112">
          <cell r="C1112">
            <v>1104</v>
          </cell>
          <cell r="D1112">
            <v>1992</v>
          </cell>
          <cell r="E1112" t="str">
            <v>HYDRO ONE NETWORKS INC.</v>
          </cell>
          <cell r="F1112">
            <v>315314</v>
          </cell>
        </row>
        <row r="1113">
          <cell r="C1113">
            <v>1105</v>
          </cell>
          <cell r="D1113">
            <v>1992</v>
          </cell>
          <cell r="E1113" t="str">
            <v>HYDRO ONE NETWORKS INC.</v>
          </cell>
          <cell r="F1113">
            <v>664938</v>
          </cell>
        </row>
        <row r="1114">
          <cell r="C1114">
            <v>1106</v>
          </cell>
          <cell r="D1114">
            <v>1992</v>
          </cell>
          <cell r="E1114" t="str">
            <v>HYDRO ONE NETWORKS INC.</v>
          </cell>
          <cell r="F1114">
            <v>112256</v>
          </cell>
        </row>
        <row r="1115">
          <cell r="C1115">
            <v>1107</v>
          </cell>
          <cell r="D1115">
            <v>1992</v>
          </cell>
          <cell r="E1115" t="str">
            <v>HYDRO ONE NETWORKS INC.</v>
          </cell>
          <cell r="F1115">
            <v>10035875</v>
          </cell>
        </row>
        <row r="1116">
          <cell r="C1116">
            <v>1108</v>
          </cell>
          <cell r="D1116">
            <v>1992</v>
          </cell>
          <cell r="E1116" t="str">
            <v>HYDRO ONE NETWORKS INC.</v>
          </cell>
          <cell r="F1116">
            <v>571750</v>
          </cell>
        </row>
        <row r="1117">
          <cell r="C1117">
            <v>1109</v>
          </cell>
          <cell r="D1117">
            <v>1992</v>
          </cell>
          <cell r="E1117" t="str">
            <v>HYDRO ONE NETWORKS INC.</v>
          </cell>
          <cell r="F1117">
            <v>916744</v>
          </cell>
        </row>
        <row r="1118">
          <cell r="C1118">
            <v>1110</v>
          </cell>
          <cell r="D1118">
            <v>1992</v>
          </cell>
          <cell r="E1118" t="str">
            <v>HYDRO ONE NETWORKS INC.</v>
          </cell>
          <cell r="F1118">
            <v>93555</v>
          </cell>
        </row>
        <row r="1119">
          <cell r="C1119">
            <v>1111</v>
          </cell>
          <cell r="D1119">
            <v>1992</v>
          </cell>
          <cell r="E1119" t="str">
            <v>HYDRO ONE NETWORKS INC.</v>
          </cell>
          <cell r="F1119">
            <v>412676</v>
          </cell>
        </row>
        <row r="1120">
          <cell r="C1120">
            <v>1112</v>
          </cell>
          <cell r="D1120">
            <v>1992</v>
          </cell>
          <cell r="E1120" t="str">
            <v>HYDRO ONE NETWORKS INC.</v>
          </cell>
          <cell r="F1120">
            <v>5442823</v>
          </cell>
        </row>
        <row r="1121">
          <cell r="C1121">
            <v>1113</v>
          </cell>
          <cell r="D1121">
            <v>1992</v>
          </cell>
          <cell r="E1121" t="str">
            <v>HYDRO ONE NETWORKS INC.</v>
          </cell>
          <cell r="F1121">
            <v>205061</v>
          </cell>
        </row>
        <row r="1122">
          <cell r="C1122">
            <v>1114</v>
          </cell>
          <cell r="D1122">
            <v>1992</v>
          </cell>
          <cell r="E1122" t="str">
            <v>HYDRO ONE NETWORKS INC.</v>
          </cell>
          <cell r="F1122">
            <v>690494</v>
          </cell>
        </row>
        <row r="1123">
          <cell r="C1123">
            <v>1115</v>
          </cell>
          <cell r="D1123">
            <v>1992</v>
          </cell>
          <cell r="E1123" t="str">
            <v>HYDRO OTTAWA LIMITED</v>
          </cell>
          <cell r="F1123">
            <v>1659758</v>
          </cell>
        </row>
        <row r="1124">
          <cell r="C1124">
            <v>1116</v>
          </cell>
          <cell r="D1124">
            <v>1992</v>
          </cell>
          <cell r="E1124" t="str">
            <v>HYDRO OTTAWA LIMITED</v>
          </cell>
          <cell r="F1124">
            <v>1809209</v>
          </cell>
        </row>
        <row r="1125">
          <cell r="C1125">
            <v>1117</v>
          </cell>
          <cell r="D1125">
            <v>1992</v>
          </cell>
          <cell r="E1125" t="str">
            <v>HYDRO OTTAWA LIMITED</v>
          </cell>
          <cell r="F1125">
            <v>33952761</v>
          </cell>
        </row>
        <row r="1126">
          <cell r="C1126">
            <v>1118</v>
          </cell>
          <cell r="D1126">
            <v>1992</v>
          </cell>
          <cell r="E1126" t="str">
            <v>HYDRO OTTAWA LIMITED</v>
          </cell>
          <cell r="F1126">
            <v>60405002</v>
          </cell>
        </row>
        <row r="1127">
          <cell r="C1127">
            <v>1119</v>
          </cell>
          <cell r="D1127">
            <v>1992</v>
          </cell>
          <cell r="E1127" t="str">
            <v>HYDRO OTTAWA LIMITED</v>
          </cell>
          <cell r="F1127">
            <v>62483623</v>
          </cell>
        </row>
        <row r="1128">
          <cell r="C1128">
            <v>1120</v>
          </cell>
          <cell r="D1128">
            <v>1992</v>
          </cell>
          <cell r="E1128" t="str">
            <v>LAKEFRONT UTILITIES INC.</v>
          </cell>
          <cell r="F1128">
            <v>1379098</v>
          </cell>
        </row>
        <row r="1129">
          <cell r="C1129">
            <v>1121</v>
          </cell>
          <cell r="D1129">
            <v>1992</v>
          </cell>
          <cell r="E1129" t="str">
            <v>LAKELAND POWER DISTRIBUTION LTD.</v>
          </cell>
          <cell r="F1129">
            <v>496045</v>
          </cell>
        </row>
        <row r="1130">
          <cell r="C1130">
            <v>1122</v>
          </cell>
          <cell r="D1130">
            <v>1992</v>
          </cell>
          <cell r="E1130" t="str">
            <v>LAKELAND POWER DISTRIBUTION LTD.</v>
          </cell>
          <cell r="F1130">
            <v>3344000</v>
          </cell>
        </row>
        <row r="1131">
          <cell r="C1131">
            <v>1123</v>
          </cell>
          <cell r="D1131">
            <v>1992</v>
          </cell>
          <cell r="E1131" t="str">
            <v>LAKELAND POWER DISTRIBUTION LTD.</v>
          </cell>
          <cell r="F1131">
            <v>244822</v>
          </cell>
        </row>
        <row r="1132">
          <cell r="C1132">
            <v>1124</v>
          </cell>
          <cell r="D1132">
            <v>1992</v>
          </cell>
          <cell r="E1132" t="str">
            <v>LAKELAND POWER DISTRIBUTION LTD.</v>
          </cell>
          <cell r="F1132">
            <v>691223</v>
          </cell>
        </row>
        <row r="1133">
          <cell r="C1133">
            <v>1125</v>
          </cell>
          <cell r="D1133">
            <v>1992</v>
          </cell>
          <cell r="E1133" t="str">
            <v>LONDON HYDRO INC.</v>
          </cell>
          <cell r="F1133">
            <v>167925573</v>
          </cell>
        </row>
        <row r="1134">
          <cell r="C1134">
            <v>1126</v>
          </cell>
          <cell r="D1134">
            <v>1992</v>
          </cell>
          <cell r="E1134" t="str">
            <v>MIDDLESEX POWER DISTRIBUTION CORPORATION</v>
          </cell>
          <cell r="F1134">
            <v>575572</v>
          </cell>
        </row>
        <row r="1135">
          <cell r="C1135">
            <v>1127</v>
          </cell>
          <cell r="D1135">
            <v>1992</v>
          </cell>
          <cell r="E1135" t="str">
            <v>MIDDLESEX POWER DISTRIBUTION CORPORATION</v>
          </cell>
          <cell r="F1135">
            <v>91667</v>
          </cell>
        </row>
        <row r="1136">
          <cell r="C1136">
            <v>1128</v>
          </cell>
          <cell r="D1136">
            <v>1992</v>
          </cell>
          <cell r="E1136" t="str">
            <v>MIDDLESEX POWER DISTRIBUTION CORPORATION</v>
          </cell>
          <cell r="F1136">
            <v>793918</v>
          </cell>
        </row>
        <row r="1137">
          <cell r="C1137">
            <v>1129</v>
          </cell>
          <cell r="D1137">
            <v>1992</v>
          </cell>
          <cell r="E1137" t="str">
            <v>MIDDLESEX POWER DISTRIBUTION CORPORATION</v>
          </cell>
          <cell r="F1137">
            <v>868952</v>
          </cell>
        </row>
        <row r="1138">
          <cell r="C1138">
            <v>1130</v>
          </cell>
          <cell r="D1138">
            <v>1992</v>
          </cell>
          <cell r="E1138" t="str">
            <v>NIAGARA PENINSULA ENERGY INC.</v>
          </cell>
          <cell r="F1138">
            <v>47731033</v>
          </cell>
        </row>
        <row r="1139">
          <cell r="C1139">
            <v>1131</v>
          </cell>
          <cell r="D1139">
            <v>1992</v>
          </cell>
          <cell r="E1139" t="str">
            <v>NORFOLK POWER DISTRIBUTION INC.</v>
          </cell>
          <cell r="F1139">
            <v>2479053</v>
          </cell>
        </row>
        <row r="1140">
          <cell r="C1140">
            <v>1132</v>
          </cell>
          <cell r="D1140">
            <v>1992</v>
          </cell>
          <cell r="E1140" t="str">
            <v>NORFOLK POWER DISTRIBUTION INC.</v>
          </cell>
          <cell r="F1140">
            <v>9427309</v>
          </cell>
        </row>
        <row r="1141">
          <cell r="C1141">
            <v>1133</v>
          </cell>
          <cell r="D1141">
            <v>1992</v>
          </cell>
          <cell r="E1141" t="str">
            <v>NORTHERN ONTARIO WIRES INC.</v>
          </cell>
          <cell r="F1141">
            <v>1646977</v>
          </cell>
        </row>
        <row r="1142">
          <cell r="C1142">
            <v>1134</v>
          </cell>
          <cell r="D1142">
            <v>1992</v>
          </cell>
          <cell r="E1142" t="str">
            <v>NORTHERN ONTARIO WIRES INC.</v>
          </cell>
          <cell r="F1142">
            <v>2313901</v>
          </cell>
        </row>
        <row r="1143">
          <cell r="C1143">
            <v>1135</v>
          </cell>
          <cell r="D1143">
            <v>1992</v>
          </cell>
          <cell r="E1143" t="str">
            <v>OTTAWA RIVER POWER CORPORATION</v>
          </cell>
          <cell r="F1143">
            <v>421725</v>
          </cell>
        </row>
        <row r="1144">
          <cell r="C1144">
            <v>1136</v>
          </cell>
          <cell r="D1144">
            <v>1992</v>
          </cell>
          <cell r="E1144" t="str">
            <v>OTTAWA RIVER POWER CORPORATION</v>
          </cell>
          <cell r="F1144">
            <v>344980</v>
          </cell>
        </row>
        <row r="1145">
          <cell r="C1145">
            <v>1137</v>
          </cell>
          <cell r="D1145">
            <v>1992</v>
          </cell>
          <cell r="E1145" t="str">
            <v>OTTAWA RIVER POWER CORPORATION</v>
          </cell>
          <cell r="F1145">
            <v>2373760</v>
          </cell>
        </row>
        <row r="1146">
          <cell r="C1146">
            <v>1138</v>
          </cell>
          <cell r="D1146">
            <v>1992</v>
          </cell>
          <cell r="E1146" t="str">
            <v>NIAGARA PENINSULA ENERGY INC.</v>
          </cell>
          <cell r="F1146">
            <v>1580946</v>
          </cell>
        </row>
        <row r="1147">
          <cell r="C1147">
            <v>1139</v>
          </cell>
          <cell r="D1147">
            <v>1992</v>
          </cell>
          <cell r="E1147" t="str">
            <v>NIAGARA PENINSULA ENERGY INC.</v>
          </cell>
          <cell r="F1147">
            <v>528826</v>
          </cell>
        </row>
        <row r="1148">
          <cell r="C1148">
            <v>1140</v>
          </cell>
          <cell r="D1148">
            <v>1992</v>
          </cell>
          <cell r="E1148" t="str">
            <v>PETERBOROUGH DISTRIBUTION INCORPORATED</v>
          </cell>
          <cell r="F1148">
            <v>556222</v>
          </cell>
        </row>
        <row r="1149">
          <cell r="C1149">
            <v>1141</v>
          </cell>
          <cell r="D1149">
            <v>1992</v>
          </cell>
          <cell r="E1149" t="str">
            <v>PETERBOROUGH DISTRIBUTION INCORPORATED</v>
          </cell>
          <cell r="F1149">
            <v>1843729</v>
          </cell>
        </row>
        <row r="1150">
          <cell r="C1150">
            <v>1142</v>
          </cell>
          <cell r="D1150">
            <v>1992</v>
          </cell>
          <cell r="E1150" t="str">
            <v>POWERSTREAM INC.</v>
          </cell>
          <cell r="F1150">
            <v>25128359</v>
          </cell>
        </row>
        <row r="1151">
          <cell r="C1151">
            <v>1143</v>
          </cell>
          <cell r="D1151">
            <v>1992</v>
          </cell>
          <cell r="E1151" t="str">
            <v>POWERSTREAM INC.</v>
          </cell>
          <cell r="F1151">
            <v>120866741</v>
          </cell>
        </row>
        <row r="1152">
          <cell r="C1152">
            <v>1144</v>
          </cell>
          <cell r="D1152">
            <v>1992</v>
          </cell>
          <cell r="E1152" t="str">
            <v>POWERSTREAM INC.</v>
          </cell>
          <cell r="F1152">
            <v>145376738</v>
          </cell>
        </row>
        <row r="1153">
          <cell r="C1153">
            <v>1145</v>
          </cell>
          <cell r="D1153">
            <v>1992</v>
          </cell>
          <cell r="E1153" t="str">
            <v>POWERSTREAM INC.</v>
          </cell>
          <cell r="F1153">
            <v>98709899</v>
          </cell>
        </row>
        <row r="1154">
          <cell r="C1154">
            <v>1146</v>
          </cell>
          <cell r="D1154">
            <v>1992</v>
          </cell>
          <cell r="E1154" t="str">
            <v>RIDEAU ST. LAWRENCE DISTRIBUTION INC.</v>
          </cell>
          <cell r="F1154">
            <v>1847070</v>
          </cell>
        </row>
        <row r="1155">
          <cell r="C1155">
            <v>1147</v>
          </cell>
          <cell r="D1155">
            <v>1992</v>
          </cell>
          <cell r="E1155" t="str">
            <v>VERIDIAN CONNECTIONS INC.</v>
          </cell>
          <cell r="F1155">
            <v>22732454</v>
          </cell>
        </row>
        <row r="1156">
          <cell r="C1156">
            <v>1148</v>
          </cell>
          <cell r="D1156">
            <v>1992</v>
          </cell>
          <cell r="E1156" t="str">
            <v>VERIDIAN CONNECTIONS INC.</v>
          </cell>
          <cell r="F1156">
            <v>14751476</v>
          </cell>
        </row>
        <row r="1157">
          <cell r="C1157">
            <v>1149</v>
          </cell>
          <cell r="D1157">
            <v>1992</v>
          </cell>
          <cell r="E1157" t="str">
            <v>VERIDIAN CONNECTIONS INC.</v>
          </cell>
          <cell r="F1157">
            <v>2851808</v>
          </cell>
        </row>
        <row r="1158">
          <cell r="C1158">
            <v>1150</v>
          </cell>
          <cell r="D1158">
            <v>1992</v>
          </cell>
          <cell r="E1158" t="str">
            <v>VERIDIAN CONNECTIONS INC.</v>
          </cell>
          <cell r="F1158">
            <v>41033698</v>
          </cell>
        </row>
        <row r="1159">
          <cell r="C1159">
            <v>1151</v>
          </cell>
          <cell r="D1159">
            <v>1992</v>
          </cell>
          <cell r="E1159" t="str">
            <v>VERIDIAN CONNECTIONS INC.</v>
          </cell>
          <cell r="F1159">
            <v>7058852</v>
          </cell>
        </row>
        <row r="1160">
          <cell r="C1160">
            <v>1152</v>
          </cell>
          <cell r="D1160">
            <v>1992</v>
          </cell>
          <cell r="E1160" t="str">
            <v>VERIDIAN CONNECTIONS INC.</v>
          </cell>
          <cell r="F1160">
            <v>2723637</v>
          </cell>
        </row>
        <row r="1161">
          <cell r="C1161">
            <v>1153</v>
          </cell>
          <cell r="D1161">
            <v>1992</v>
          </cell>
          <cell r="E1161" t="str">
            <v>VERIDIAN CONNECTIONS INC.</v>
          </cell>
          <cell r="F1161">
            <v>1757740</v>
          </cell>
        </row>
        <row r="1162">
          <cell r="C1162">
            <v>1154</v>
          </cell>
          <cell r="D1162">
            <v>1992</v>
          </cell>
          <cell r="E1162" t="str">
            <v>WELLINGTON NORTH POWER INC.</v>
          </cell>
          <cell r="F1162">
            <v>109464</v>
          </cell>
        </row>
        <row r="1163">
          <cell r="C1163">
            <v>1155</v>
          </cell>
          <cell r="D1163">
            <v>1992</v>
          </cell>
          <cell r="E1163" t="str">
            <v>WESTARIO POWER INC.</v>
          </cell>
          <cell r="F1163">
            <v>3336615</v>
          </cell>
        </row>
        <row r="1164">
          <cell r="C1164">
            <v>1156</v>
          </cell>
          <cell r="D1164">
            <v>1992</v>
          </cell>
          <cell r="E1164" t="str">
            <v>WESTARIO POWER INC.</v>
          </cell>
          <cell r="F1164">
            <v>4198039</v>
          </cell>
        </row>
        <row r="1165">
          <cell r="C1165">
            <v>1157</v>
          </cell>
          <cell r="D1165">
            <v>1992</v>
          </cell>
          <cell r="E1165" t="str">
            <v>WESTARIO POWER INC.</v>
          </cell>
          <cell r="F1165">
            <v>2672846</v>
          </cell>
        </row>
        <row r="1166">
          <cell r="C1166">
            <v>1158</v>
          </cell>
          <cell r="D1166">
            <v>1992</v>
          </cell>
          <cell r="E1166" t="str">
            <v>WESTARIO POWER INC.</v>
          </cell>
          <cell r="F1166">
            <v>2294819</v>
          </cell>
        </row>
        <row r="1167">
          <cell r="C1167">
            <v>1159</v>
          </cell>
          <cell r="D1167">
            <v>1992</v>
          </cell>
          <cell r="E1167" t="str">
            <v>VERIDIAN CONNECTIONS INC.</v>
          </cell>
          <cell r="F1167">
            <v>39347198</v>
          </cell>
        </row>
        <row r="1168">
          <cell r="C1168">
            <v>1160</v>
          </cell>
          <cell r="D1168">
            <v>1992</v>
          </cell>
          <cell r="E1168" t="str">
            <v>ANCASTER HYDRO-ELECTRIC COMMISSION</v>
          </cell>
          <cell r="F1168">
            <v>2790500</v>
          </cell>
        </row>
        <row r="1169">
          <cell r="C1169">
            <v>1161</v>
          </cell>
          <cell r="D1169">
            <v>1992</v>
          </cell>
          <cell r="E1169" t="str">
            <v>ATIKOKAN HYDRO INC.</v>
          </cell>
          <cell r="F1169">
            <v>4028554</v>
          </cell>
        </row>
        <row r="1170">
          <cell r="C1170">
            <v>1162</v>
          </cell>
          <cell r="D1170">
            <v>1992</v>
          </cell>
          <cell r="E1170" t="str">
            <v>AURORA HYDRO CONNECTIONS LIMITED</v>
          </cell>
          <cell r="F1170">
            <v>25128359</v>
          </cell>
        </row>
        <row r="1171">
          <cell r="C1171">
            <v>1163</v>
          </cell>
          <cell r="D1171">
            <v>1992</v>
          </cell>
          <cell r="E1171" t="str">
            <v>AYLMER PUBLIC UTILITIES COMMISSION</v>
          </cell>
          <cell r="F1171">
            <v>2738673</v>
          </cell>
        </row>
        <row r="1172">
          <cell r="C1172">
            <v>1164</v>
          </cell>
          <cell r="D1172">
            <v>1992</v>
          </cell>
          <cell r="E1172" t="str">
            <v>BLUE MOUNTAINS HYDRO SERVICES COMPANY INC.</v>
          </cell>
          <cell r="F1172">
            <v>1545795</v>
          </cell>
        </row>
        <row r="1173">
          <cell r="C1173">
            <v>1165</v>
          </cell>
          <cell r="D1173">
            <v>1992</v>
          </cell>
          <cell r="E1173" t="str">
            <v>BOARD OF LIGHT &amp; HEAT COMM. OF THE CITY OF GUELPH</v>
          </cell>
          <cell r="F1173">
            <v>60788018</v>
          </cell>
        </row>
        <row r="1174">
          <cell r="C1174">
            <v>1166</v>
          </cell>
          <cell r="D1174">
            <v>1992</v>
          </cell>
          <cell r="E1174" t="str">
            <v>BRADFORD WEST GWILLIMBURY PUBLIC UTILITIES COMMISSION</v>
          </cell>
          <cell r="F1174">
            <v>6784505</v>
          </cell>
        </row>
        <row r="1175">
          <cell r="C1175">
            <v>1167</v>
          </cell>
          <cell r="D1175">
            <v>1992</v>
          </cell>
          <cell r="E1175" t="str">
            <v>BROCK HYDRO-ELECTRIC COMMISSION</v>
          </cell>
          <cell r="F1175">
            <v>2354434</v>
          </cell>
        </row>
        <row r="1176">
          <cell r="C1176">
            <v>1168</v>
          </cell>
          <cell r="D1176">
            <v>1992</v>
          </cell>
          <cell r="E1176" t="str">
            <v>BURLINGTON HYDRO INC.</v>
          </cell>
          <cell r="F1176">
            <v>170262122</v>
          </cell>
        </row>
        <row r="1177">
          <cell r="C1177">
            <v>1169</v>
          </cell>
          <cell r="D1177">
            <v>1992</v>
          </cell>
          <cell r="E1177" t="str">
            <v>CAMBRIDGE AND NORTH DUMFRIES HYDRO INC.</v>
          </cell>
          <cell r="F1177">
            <v>129588798</v>
          </cell>
        </row>
        <row r="1178">
          <cell r="C1178">
            <v>1170</v>
          </cell>
          <cell r="D1178">
            <v>1992</v>
          </cell>
          <cell r="E1178" t="str">
            <v>CHAPLEAU PUBLIC UTILITIES CORPORATION</v>
          </cell>
          <cell r="F1178">
            <v>3128178</v>
          </cell>
        </row>
        <row r="1179">
          <cell r="C1179">
            <v>1171</v>
          </cell>
          <cell r="D1179">
            <v>1992</v>
          </cell>
          <cell r="E1179" t="str">
            <v>CLINTON POWER CORPORATION</v>
          </cell>
          <cell r="F1179">
            <v>3336754</v>
          </cell>
        </row>
        <row r="1180">
          <cell r="C1180">
            <v>1172</v>
          </cell>
          <cell r="D1180">
            <v>1992</v>
          </cell>
          <cell r="E1180" t="str">
            <v>COCHRANE POWER CORPORATION</v>
          </cell>
          <cell r="F1180">
            <v>2942422</v>
          </cell>
        </row>
        <row r="1181">
          <cell r="C1181">
            <v>1173</v>
          </cell>
          <cell r="D1181">
            <v>1992</v>
          </cell>
          <cell r="E1181" t="str">
            <v>COTTAM HYDRO-ELECTRIC SYSTEM</v>
          </cell>
          <cell r="F1181">
            <v>816947</v>
          </cell>
        </row>
        <row r="1182">
          <cell r="C1182">
            <v>1174</v>
          </cell>
          <cell r="D1182">
            <v>1992</v>
          </cell>
          <cell r="E1182" t="str">
            <v>CHATHAM-KENT HYDRO INC.</v>
          </cell>
          <cell r="F1182">
            <v>1153397</v>
          </cell>
        </row>
        <row r="1183">
          <cell r="C1183">
            <v>1175</v>
          </cell>
          <cell r="D1183">
            <v>1992</v>
          </cell>
          <cell r="E1183" t="str">
            <v>NA</v>
          </cell>
          <cell r="F1183">
            <v>575572</v>
          </cell>
        </row>
        <row r="1184">
          <cell r="C1184">
            <v>1176</v>
          </cell>
          <cell r="D1184">
            <v>1992</v>
          </cell>
          <cell r="E1184" t="str">
            <v>ELMWOOD HYDRO-ELECTRIC SYSTEM</v>
          </cell>
          <cell r="F1184">
            <v>94811</v>
          </cell>
        </row>
        <row r="1185">
          <cell r="C1185">
            <v>1177</v>
          </cell>
          <cell r="D1185">
            <v>1992</v>
          </cell>
          <cell r="E1185" t="str">
            <v>ER-2000-0063</v>
          </cell>
          <cell r="F1185">
            <v>27241741</v>
          </cell>
        </row>
        <row r="1186">
          <cell r="C1186">
            <v>1178</v>
          </cell>
          <cell r="D1186">
            <v>1992</v>
          </cell>
          <cell r="E1186" t="str">
            <v>ESSEX HYDRO-ELECTRIC COMMISSION</v>
          </cell>
          <cell r="F1186">
            <v>2948943</v>
          </cell>
        </row>
        <row r="1187">
          <cell r="C1187">
            <v>1179</v>
          </cell>
          <cell r="D1187">
            <v>1992</v>
          </cell>
          <cell r="E1187" t="str">
            <v>FORT FRANCES POWER CORPORATION</v>
          </cell>
          <cell r="F1187">
            <v>13119530</v>
          </cell>
        </row>
        <row r="1188">
          <cell r="C1188">
            <v>1180</v>
          </cell>
          <cell r="D1188">
            <v>1992</v>
          </cell>
          <cell r="E1188" t="str">
            <v>GRAND VALLEY ENERGY INC.</v>
          </cell>
          <cell r="F1188">
            <v>1611842</v>
          </cell>
        </row>
        <row r="1189">
          <cell r="C1189">
            <v>1181</v>
          </cell>
          <cell r="D1189">
            <v>1992</v>
          </cell>
          <cell r="E1189" t="str">
            <v>GRAVENHURST HYDRO ELECTRIC INC.</v>
          </cell>
          <cell r="F1189">
            <v>2851808</v>
          </cell>
        </row>
        <row r="1190">
          <cell r="C1190">
            <v>1182</v>
          </cell>
          <cell r="D1190">
            <v>1992</v>
          </cell>
          <cell r="E1190" t="str">
            <v>GRIMSBY POWER INCORPORATED</v>
          </cell>
          <cell r="F1190">
            <v>19188162</v>
          </cell>
        </row>
        <row r="1191">
          <cell r="C1191">
            <v>1183</v>
          </cell>
          <cell r="D1191">
            <v>1992</v>
          </cell>
          <cell r="E1191" t="str">
            <v>GUELPH/ERAMOSA HYDRO-ELECTRIC COMMISSION</v>
          </cell>
          <cell r="F1191">
            <v>1995275</v>
          </cell>
        </row>
        <row r="1192">
          <cell r="C1192">
            <v>1184</v>
          </cell>
          <cell r="D1192">
            <v>1992</v>
          </cell>
          <cell r="E1192" t="str">
            <v>HALDIMAND HYDRO-ELECTRIC COMMISSION</v>
          </cell>
          <cell r="F1192">
            <v>3344873</v>
          </cell>
        </row>
        <row r="1193">
          <cell r="C1193">
            <v>1185</v>
          </cell>
          <cell r="D1193">
            <v>1992</v>
          </cell>
          <cell r="E1193" t="str">
            <v>HALTON HILLS HYDRO INC.</v>
          </cell>
          <cell r="F1193">
            <v>46993022</v>
          </cell>
        </row>
        <row r="1194">
          <cell r="C1194">
            <v>1186</v>
          </cell>
          <cell r="D1194">
            <v>1992</v>
          </cell>
          <cell r="E1194" t="str">
            <v>HORIZON UTILITIES CORPORATION</v>
          </cell>
          <cell r="F1194">
            <v>159295864</v>
          </cell>
        </row>
        <row r="1195">
          <cell r="C1195">
            <v>1187</v>
          </cell>
          <cell r="D1195">
            <v>1992</v>
          </cell>
          <cell r="E1195" t="str">
            <v>HEARST POWER DISTRIBUTION COMPANY LIMITED</v>
          </cell>
          <cell r="F1195">
            <v>4318314</v>
          </cell>
        </row>
        <row r="1196">
          <cell r="C1196">
            <v>1188</v>
          </cell>
          <cell r="D1196">
            <v>1992</v>
          </cell>
          <cell r="E1196" t="str">
            <v>ESSEX POWERLINES CORPORATION</v>
          </cell>
          <cell r="F1196">
            <v>6682781</v>
          </cell>
        </row>
        <row r="1197">
          <cell r="C1197">
            <v>1189</v>
          </cell>
          <cell r="D1197">
            <v>1992</v>
          </cell>
          <cell r="E1197" t="str">
            <v>HYDRO HAWKESBURY INC.</v>
          </cell>
          <cell r="F1197">
            <v>4515245</v>
          </cell>
        </row>
        <row r="1198">
          <cell r="C1198">
            <v>1190</v>
          </cell>
          <cell r="D1198">
            <v>1992</v>
          </cell>
          <cell r="E1198" t="str">
            <v>HYDRO ONE BRAMPTON NETWORKS INC.</v>
          </cell>
          <cell r="F1198">
            <v>381882670</v>
          </cell>
        </row>
        <row r="1199">
          <cell r="C1199">
            <v>1191</v>
          </cell>
          <cell r="D1199">
            <v>1992</v>
          </cell>
          <cell r="E1199" t="str">
            <v>HYDRO OTTAWA LIMITED</v>
          </cell>
          <cell r="F1199">
            <v>223324293</v>
          </cell>
        </row>
        <row r="1200">
          <cell r="C1200">
            <v>1192</v>
          </cell>
          <cell r="D1200">
            <v>1992</v>
          </cell>
          <cell r="E1200" t="str">
            <v>HYDRO VAUGHAN DISTRIBUTION INC.</v>
          </cell>
          <cell r="F1200">
            <v>120866741</v>
          </cell>
        </row>
        <row r="1201">
          <cell r="C1201">
            <v>1193</v>
          </cell>
          <cell r="D1201">
            <v>1992</v>
          </cell>
          <cell r="E1201" t="str">
            <v>ESSEX POWERLINES CORPORATION</v>
          </cell>
          <cell r="F1201">
            <v>4095668</v>
          </cell>
        </row>
        <row r="1202">
          <cell r="C1202">
            <v>1194</v>
          </cell>
          <cell r="D1202">
            <v>1992</v>
          </cell>
          <cell r="E1202" t="str">
            <v>HYDRO-ELECTRIC COMMISSION OF SOUTH DUMFRIES</v>
          </cell>
          <cell r="F1202">
            <v>926351</v>
          </cell>
        </row>
        <row r="1203">
          <cell r="C1203">
            <v>1195</v>
          </cell>
          <cell r="D1203">
            <v>1992</v>
          </cell>
          <cell r="E1203" t="str">
            <v>BRANTFORD POWER INC.</v>
          </cell>
          <cell r="F1203">
            <v>45927405</v>
          </cell>
        </row>
        <row r="1204">
          <cell r="C1204">
            <v>1196</v>
          </cell>
          <cell r="D1204">
            <v>1992</v>
          </cell>
          <cell r="E1204" t="str">
            <v>OTTAWA RIVER POWER CORPORATION</v>
          </cell>
          <cell r="F1204">
            <v>10810233</v>
          </cell>
        </row>
        <row r="1205">
          <cell r="C1205">
            <v>1197</v>
          </cell>
          <cell r="D1205">
            <v>1992</v>
          </cell>
          <cell r="E1205" t="str">
            <v>BLUEWATER POWER DISTRIBUTION CORPORATION</v>
          </cell>
          <cell r="F1205">
            <v>28279229</v>
          </cell>
        </row>
        <row r="1206">
          <cell r="C1206">
            <v>1198</v>
          </cell>
          <cell r="D1206">
            <v>1992</v>
          </cell>
          <cell r="E1206" t="str">
            <v>TORONTO HYDRO-ELECTRIC SYSTEM LIMITED</v>
          </cell>
          <cell r="F1206">
            <v>40394375</v>
          </cell>
        </row>
        <row r="1207">
          <cell r="C1207">
            <v>1199</v>
          </cell>
          <cell r="D1207">
            <v>1992</v>
          </cell>
          <cell r="E1207" t="str">
            <v>TORONTO HYDRO-ELECTRIC SYSTEM LIMITED</v>
          </cell>
          <cell r="F1207">
            <v>154840979</v>
          </cell>
        </row>
        <row r="1208">
          <cell r="C1208">
            <v>1200</v>
          </cell>
          <cell r="D1208">
            <v>1992</v>
          </cell>
          <cell r="E1208" t="str">
            <v>TORONTO HYDRO-ELECTRIC SYSTEM LIMITED</v>
          </cell>
          <cell r="F1208">
            <v>406087150</v>
          </cell>
        </row>
        <row r="1209">
          <cell r="C1209">
            <v>1201</v>
          </cell>
          <cell r="D1209">
            <v>1992</v>
          </cell>
          <cell r="E1209" t="str">
            <v>TORONTO HYDRO-ELECTRIC SYSTEM LIMITED</v>
          </cell>
          <cell r="F1209">
            <v>256377812</v>
          </cell>
        </row>
        <row r="1210">
          <cell r="C1210">
            <v>1202</v>
          </cell>
          <cell r="D1210">
            <v>1992</v>
          </cell>
          <cell r="E1210" t="str">
            <v>TORONTO HYDRO-ELECTRIC SYSTEM LIMITED</v>
          </cell>
          <cell r="F1210">
            <v>609152869</v>
          </cell>
        </row>
        <row r="1211">
          <cell r="C1211">
            <v>1203</v>
          </cell>
          <cell r="D1211">
            <v>1992</v>
          </cell>
          <cell r="E1211" t="str">
            <v>TORONTO HYDRO-ELECTRIC SYSTEM LIMITED</v>
          </cell>
          <cell r="F1211">
            <v>41606037</v>
          </cell>
        </row>
        <row r="1212">
          <cell r="C1212">
            <v>1204</v>
          </cell>
          <cell r="D1212">
            <v>1992</v>
          </cell>
          <cell r="E1212" t="str">
            <v>CHATHAM-KENT HYDRO INC.</v>
          </cell>
          <cell r="F1212">
            <v>225727</v>
          </cell>
        </row>
        <row r="1213">
          <cell r="C1213">
            <v>1205</v>
          </cell>
          <cell r="D1213">
            <v>1992</v>
          </cell>
          <cell r="E1213" t="str">
            <v>LAKELAND POWER DISTRIBUTION LTD.</v>
          </cell>
          <cell r="F1213">
            <v>3677346</v>
          </cell>
        </row>
        <row r="1214">
          <cell r="C1214">
            <v>1206</v>
          </cell>
          <cell r="D1214">
            <v>1992</v>
          </cell>
          <cell r="E1214" t="str">
            <v>HYDRO-ELECTRIC COMMISSION OF THE TOWN OF CACHE BAY</v>
          </cell>
          <cell r="F1214">
            <v>310059</v>
          </cell>
        </row>
        <row r="1215">
          <cell r="C1215">
            <v>1207</v>
          </cell>
          <cell r="D1215">
            <v>1992</v>
          </cell>
          <cell r="E1215" t="str">
            <v>HYDRO-ELECTRIC COMMISSION OF THE TOWN OF HARRISTON</v>
          </cell>
          <cell r="F1215">
            <v>1872361</v>
          </cell>
        </row>
        <row r="1216">
          <cell r="C1216">
            <v>1208</v>
          </cell>
          <cell r="D1216">
            <v>1992</v>
          </cell>
          <cell r="E1216" t="str">
            <v>HYDRO-ELECTRIC COMMISSION OF THE TOWN OF HARROW</v>
          </cell>
          <cell r="F1216">
            <v>1490982</v>
          </cell>
        </row>
        <row r="1217">
          <cell r="C1217">
            <v>1209</v>
          </cell>
          <cell r="D1217">
            <v>1992</v>
          </cell>
          <cell r="E1217" t="str">
            <v>ESSEX POWERLINES CORPORATION</v>
          </cell>
          <cell r="F1217">
            <v>8144844</v>
          </cell>
        </row>
        <row r="1218">
          <cell r="C1218">
            <v>1210</v>
          </cell>
          <cell r="D1218">
            <v>1992</v>
          </cell>
          <cell r="E1218" t="str">
            <v>HYDRO-ELECTRIC COMMISSION OF THE TOWN OF PORT ELGIN</v>
          </cell>
          <cell r="F1218">
            <v>5320991</v>
          </cell>
        </row>
        <row r="1219">
          <cell r="C1219">
            <v>1211</v>
          </cell>
          <cell r="D1219">
            <v>1992</v>
          </cell>
          <cell r="E1219" t="str">
            <v>HYDRO-ELECTRIC COMMISSION OF THE TOWN OF STAYNER</v>
          </cell>
          <cell r="F1219">
            <v>1779648</v>
          </cell>
        </row>
        <row r="1220">
          <cell r="C1220">
            <v>1212</v>
          </cell>
          <cell r="D1220">
            <v>1992</v>
          </cell>
          <cell r="E1220" t="str">
            <v>HYDRO-ELECTRIC COMMISSION OF THE TOWN OF STURGEON FALLS</v>
          </cell>
          <cell r="F1220">
            <v>2703216</v>
          </cell>
        </row>
        <row r="1221">
          <cell r="C1221">
            <v>1213</v>
          </cell>
          <cell r="D1221">
            <v>1992</v>
          </cell>
          <cell r="E1221" t="str">
            <v>HYDRO-ELECTRIC COMMISSION OF THE TOWN OF VANKLEEK HILL</v>
          </cell>
          <cell r="F1221">
            <v>1182635</v>
          </cell>
        </row>
        <row r="1222">
          <cell r="C1222">
            <v>1214</v>
          </cell>
          <cell r="D1222">
            <v>1992</v>
          </cell>
          <cell r="E1222" t="str">
            <v>CHATHAM-KENT HYDRO INC.</v>
          </cell>
          <cell r="F1222">
            <v>7052241</v>
          </cell>
        </row>
        <row r="1223">
          <cell r="C1223">
            <v>1215</v>
          </cell>
          <cell r="D1223">
            <v>1992</v>
          </cell>
          <cell r="E1223" t="str">
            <v>WASAGA DISTRIBUTION INC.</v>
          </cell>
          <cell r="F1223">
            <v>7423141</v>
          </cell>
        </row>
        <row r="1224">
          <cell r="C1224">
            <v>1216</v>
          </cell>
          <cell r="D1224">
            <v>1992</v>
          </cell>
          <cell r="E1224" t="str">
            <v>ESPANOLA REGIONAL HYDRO DISTRIBUTION CORPORATION</v>
          </cell>
          <cell r="F1224">
            <v>246842</v>
          </cell>
        </row>
        <row r="1225">
          <cell r="C1225">
            <v>1217</v>
          </cell>
          <cell r="D1225">
            <v>1992</v>
          </cell>
          <cell r="E1225" t="str">
            <v>HYDRO-ELECTRIC COMMISSION OF THE TOWN OF WIARTON</v>
          </cell>
          <cell r="F1225">
            <v>1557368</v>
          </cell>
        </row>
        <row r="1226">
          <cell r="C1226">
            <v>1218</v>
          </cell>
          <cell r="D1226">
            <v>1992</v>
          </cell>
          <cell r="E1226" t="str">
            <v>BRANT COUNTY POWER INC.</v>
          </cell>
          <cell r="F1226">
            <v>4493227</v>
          </cell>
        </row>
        <row r="1227">
          <cell r="C1227">
            <v>1219</v>
          </cell>
          <cell r="D1227">
            <v>1992</v>
          </cell>
          <cell r="E1227" t="str">
            <v>BRANT COUNTY POWER INC.</v>
          </cell>
          <cell r="F1227">
            <v>624664</v>
          </cell>
        </row>
        <row r="1228">
          <cell r="C1228">
            <v>1220</v>
          </cell>
          <cell r="D1228">
            <v>1992</v>
          </cell>
          <cell r="E1228" t="str">
            <v>HYDRO-ELECTRIC COMMISSION OF THE VILLAGE OF ALFRED</v>
          </cell>
          <cell r="F1228">
            <v>379855</v>
          </cell>
        </row>
        <row r="1229">
          <cell r="C1229">
            <v>1221</v>
          </cell>
          <cell r="D1229">
            <v>1992</v>
          </cell>
          <cell r="E1229" t="str">
            <v>HYDRO-ELECTRIC COMMISSION OF THE VILLAGE OF CLIFFORD</v>
          </cell>
          <cell r="F1229">
            <v>314553</v>
          </cell>
        </row>
        <row r="1230">
          <cell r="C1230">
            <v>1222</v>
          </cell>
          <cell r="D1230">
            <v>1992</v>
          </cell>
          <cell r="E1230" t="str">
            <v>CENTRE WELLINGTON HYDRO LTD.</v>
          </cell>
          <cell r="F1230">
            <v>1628440</v>
          </cell>
        </row>
        <row r="1231">
          <cell r="C1231">
            <v>1223</v>
          </cell>
          <cell r="D1231">
            <v>1992</v>
          </cell>
          <cell r="E1231" t="str">
            <v>HYDRO-ELECTRIC COMMISSION OF THE VILLAGE OF FINCH</v>
          </cell>
          <cell r="F1231">
            <v>226207</v>
          </cell>
        </row>
        <row r="1232">
          <cell r="C1232">
            <v>1224</v>
          </cell>
          <cell r="D1232">
            <v>1992</v>
          </cell>
          <cell r="E1232" t="str">
            <v>HYDRO-ELECTRIC COMMISSION OF THE VILLAGE OF FRANKFORD</v>
          </cell>
          <cell r="F1232">
            <v>1193692</v>
          </cell>
        </row>
        <row r="1233">
          <cell r="C1233">
            <v>1225</v>
          </cell>
          <cell r="D1233">
            <v>1992</v>
          </cell>
          <cell r="E1233" t="str">
            <v>HYDRO-ELECTRIC COMMISSION OF THE VILLAGE OF L'ORIGNAL</v>
          </cell>
          <cell r="F1233">
            <v>1015585</v>
          </cell>
        </row>
        <row r="1234">
          <cell r="C1234">
            <v>1226</v>
          </cell>
          <cell r="D1234">
            <v>1992</v>
          </cell>
          <cell r="E1234" t="str">
            <v>HYDRO-ELECTRIC COMMISSION OF THE VILLAGE OF LUCAN</v>
          </cell>
          <cell r="F1234">
            <v>769636</v>
          </cell>
        </row>
        <row r="1235">
          <cell r="C1235">
            <v>1227</v>
          </cell>
          <cell r="D1235">
            <v>1992</v>
          </cell>
          <cell r="E1235" t="str">
            <v>RIDEAU ST. LAWRENCE DISTRIBUTION INC.</v>
          </cell>
          <cell r="F1235">
            <v>1811170</v>
          </cell>
        </row>
        <row r="1236">
          <cell r="C1236">
            <v>1228</v>
          </cell>
          <cell r="D1236">
            <v>1992</v>
          </cell>
          <cell r="E1236" t="str">
            <v>HYDRO-ELECTRIC COMMISSION OF THE VILLAGE OF NEUSTADT</v>
          </cell>
          <cell r="F1236">
            <v>260392</v>
          </cell>
        </row>
        <row r="1237">
          <cell r="C1237">
            <v>1229</v>
          </cell>
          <cell r="D1237">
            <v>1992</v>
          </cell>
          <cell r="E1237" t="str">
            <v>HYDRO-ELECTRIC COMMISSION OF THE VILLAGE OF PAISLEY</v>
          </cell>
          <cell r="F1237">
            <v>849585</v>
          </cell>
        </row>
        <row r="1238">
          <cell r="C1238">
            <v>1230</v>
          </cell>
          <cell r="D1238">
            <v>1992</v>
          </cell>
          <cell r="E1238" t="str">
            <v>HYDRO-ELECTRIC COMMISSION OF THE VILLAGE OF PLANTAGENET</v>
          </cell>
          <cell r="F1238">
            <v>431878</v>
          </cell>
        </row>
        <row r="1239">
          <cell r="C1239">
            <v>1231</v>
          </cell>
          <cell r="D1239">
            <v>1992</v>
          </cell>
          <cell r="E1239" t="str">
            <v>HYDRO-ELECTRIC COMMISSION OF THE VILLAGE OF ST. CLAIR BEACH</v>
          </cell>
          <cell r="F1239">
            <v>1602578</v>
          </cell>
        </row>
        <row r="1240">
          <cell r="C1240">
            <v>1232</v>
          </cell>
          <cell r="D1240">
            <v>1992</v>
          </cell>
          <cell r="E1240" t="str">
            <v>HYDRO-ELECTRIC COMMISSION OF THE VILLAGE OF VICTORIA HARBOUR</v>
          </cell>
          <cell r="F1240">
            <v>1171149</v>
          </cell>
        </row>
        <row r="1241">
          <cell r="C1241">
            <v>1233</v>
          </cell>
          <cell r="D1241">
            <v>1992</v>
          </cell>
          <cell r="E1241" t="str">
            <v>INNISFIL HYDRO DISTRIBUTION SYSTEMS LIMITED</v>
          </cell>
          <cell r="F1241">
            <v>1444390</v>
          </cell>
        </row>
        <row r="1242">
          <cell r="C1242">
            <v>1234</v>
          </cell>
          <cell r="D1242">
            <v>1992</v>
          </cell>
          <cell r="E1242" t="str">
            <v>KENORA HYDRO ELECTRIC CORPORATION LTD.</v>
          </cell>
          <cell r="F1242">
            <v>10447050</v>
          </cell>
        </row>
        <row r="1243">
          <cell r="C1243">
            <v>1235</v>
          </cell>
          <cell r="D1243">
            <v>1992</v>
          </cell>
          <cell r="E1243" t="str">
            <v>KINGSTON HYDRO CORPORATION</v>
          </cell>
          <cell r="F1243">
            <v>81725223</v>
          </cell>
        </row>
        <row r="1244">
          <cell r="C1244">
            <v>1236</v>
          </cell>
          <cell r="D1244">
            <v>1992</v>
          </cell>
          <cell r="E1244" t="str">
            <v>KINGSVILLE PUBLIC UTILITY COMMISSION</v>
          </cell>
          <cell r="F1244">
            <v>3105186</v>
          </cell>
        </row>
        <row r="1245">
          <cell r="C1245">
            <v>1237</v>
          </cell>
          <cell r="D1245">
            <v>1992</v>
          </cell>
          <cell r="E1245" t="str">
            <v>KITCHENER-WILMOT HYDRO INC.</v>
          </cell>
          <cell r="F1245">
            <v>244769874</v>
          </cell>
        </row>
        <row r="1246">
          <cell r="C1246">
            <v>1238</v>
          </cell>
          <cell r="D1246">
            <v>1992</v>
          </cell>
          <cell r="E1246" t="str">
            <v>LAKESHORE TOWNSHIP HEC</v>
          </cell>
          <cell r="F1246">
            <v>2258048</v>
          </cell>
        </row>
        <row r="1247">
          <cell r="C1247">
            <v>1239</v>
          </cell>
          <cell r="D1247">
            <v>1992</v>
          </cell>
          <cell r="E1247" t="str">
            <v>LINCOLN HYDRO-ELECTRIC COMMISSION</v>
          </cell>
          <cell r="F1247">
            <v>2917360</v>
          </cell>
        </row>
        <row r="1248">
          <cell r="C1248">
            <v>1240</v>
          </cell>
          <cell r="D1248">
            <v>1992</v>
          </cell>
          <cell r="E1248" t="str">
            <v>LONDON HYDRO UTILITIES SERVICES INC.</v>
          </cell>
          <cell r="F1248">
            <v>167925573</v>
          </cell>
        </row>
        <row r="1249">
          <cell r="C1249">
            <v>1241</v>
          </cell>
          <cell r="D1249">
            <v>1992</v>
          </cell>
          <cell r="E1249" t="str">
            <v>MARKHAM HYDRO DISTRIBUTION INC.</v>
          </cell>
          <cell r="F1249">
            <v>145376738</v>
          </cell>
        </row>
        <row r="1250">
          <cell r="C1250">
            <v>1242</v>
          </cell>
          <cell r="D1250">
            <v>1992</v>
          </cell>
          <cell r="E1250" t="str">
            <v>MARTINTOWN HYDRO SYSTEM</v>
          </cell>
          <cell r="F1250">
            <v>91144</v>
          </cell>
        </row>
        <row r="1251">
          <cell r="C1251">
            <v>1243</v>
          </cell>
          <cell r="D1251">
            <v>1992</v>
          </cell>
          <cell r="E1251" t="str">
            <v>MIDLAND POWER UTILITY CORPORATION</v>
          </cell>
          <cell r="F1251">
            <v>14266560</v>
          </cell>
        </row>
        <row r="1252">
          <cell r="C1252">
            <v>1244</v>
          </cell>
          <cell r="D1252">
            <v>1992</v>
          </cell>
          <cell r="E1252" t="str">
            <v>MILDMAY HYDRO-ELECTRIC COMMISSION</v>
          </cell>
          <cell r="F1252">
            <v>550088</v>
          </cell>
        </row>
        <row r="1253">
          <cell r="C1253">
            <v>1245</v>
          </cell>
          <cell r="D1253">
            <v>1992</v>
          </cell>
          <cell r="E1253" t="str">
            <v>MILTON HYDRO DISTRIBUTION INC.</v>
          </cell>
          <cell r="F1253">
            <v>59316648</v>
          </cell>
        </row>
        <row r="1254">
          <cell r="C1254">
            <v>1246</v>
          </cell>
          <cell r="D1254">
            <v>1992</v>
          </cell>
          <cell r="E1254" t="str">
            <v>NEPEAN HYDRO ELECTRIC COMMISSION</v>
          </cell>
          <cell r="F1254">
            <v>60405002</v>
          </cell>
        </row>
        <row r="1255">
          <cell r="C1255">
            <v>1247</v>
          </cell>
          <cell r="D1255">
            <v>1992</v>
          </cell>
          <cell r="E1255" t="str">
            <v>NA</v>
          </cell>
          <cell r="F1255">
            <v>91667</v>
          </cell>
        </row>
        <row r="1256">
          <cell r="C1256">
            <v>1248</v>
          </cell>
          <cell r="D1256">
            <v>1992</v>
          </cell>
          <cell r="E1256" t="str">
            <v>NEWMARKET HYDRO LTD.</v>
          </cell>
          <cell r="F1256">
            <v>37309614</v>
          </cell>
        </row>
        <row r="1257">
          <cell r="C1257">
            <v>1249</v>
          </cell>
          <cell r="D1257">
            <v>1992</v>
          </cell>
          <cell r="E1257" t="str">
            <v>NIAGARA FALLS HYDRO INC.</v>
          </cell>
          <cell r="F1257">
            <v>95462066</v>
          </cell>
        </row>
        <row r="1258">
          <cell r="C1258">
            <v>1250</v>
          </cell>
          <cell r="D1258">
            <v>1992</v>
          </cell>
          <cell r="E1258" t="str">
            <v>NIAGARA-ON-THE-LAKE HYDRO INC.</v>
          </cell>
          <cell r="F1258">
            <v>30512787</v>
          </cell>
        </row>
        <row r="1259">
          <cell r="C1259">
            <v>1251</v>
          </cell>
          <cell r="D1259">
            <v>1992</v>
          </cell>
          <cell r="E1259" t="str">
            <v>NORFOLK POWER DISTRIBUTION INC.</v>
          </cell>
          <cell r="F1259">
            <v>432336</v>
          </cell>
        </row>
        <row r="1260">
          <cell r="C1260">
            <v>1252</v>
          </cell>
          <cell r="D1260">
            <v>1992</v>
          </cell>
          <cell r="E1260" t="str">
            <v>NORTH BAY HYDRO DISTRIBUTION LIMITED</v>
          </cell>
          <cell r="F1260">
            <v>99030207</v>
          </cell>
        </row>
        <row r="1261">
          <cell r="C1261">
            <v>1253</v>
          </cell>
          <cell r="D1261">
            <v>1992</v>
          </cell>
          <cell r="E1261" t="str">
            <v>OAKVILLE HYDRO ELECTRICITY DISTRIBUTION INC.</v>
          </cell>
          <cell r="F1261">
            <v>98724725</v>
          </cell>
        </row>
        <row r="1262">
          <cell r="C1262">
            <v>1254</v>
          </cell>
          <cell r="D1262">
            <v>1992</v>
          </cell>
          <cell r="E1262" t="str">
            <v>ORANGEVILLE HYDRO LIMITED</v>
          </cell>
          <cell r="F1262">
            <v>24459586</v>
          </cell>
        </row>
        <row r="1263">
          <cell r="C1263">
            <v>1255</v>
          </cell>
          <cell r="D1263">
            <v>1992</v>
          </cell>
          <cell r="E1263" t="str">
            <v>ORILLIA POWER DISTRIBUTION CORPORATION</v>
          </cell>
          <cell r="F1263">
            <v>39389122</v>
          </cell>
        </row>
        <row r="1264">
          <cell r="C1264">
            <v>1256</v>
          </cell>
          <cell r="D1264">
            <v>1992</v>
          </cell>
          <cell r="E1264" t="str">
            <v>OSHAWA PUC NETWORKS INC.</v>
          </cell>
          <cell r="F1264">
            <v>122077838</v>
          </cell>
        </row>
        <row r="1265">
          <cell r="C1265">
            <v>1257</v>
          </cell>
          <cell r="D1265">
            <v>1992</v>
          </cell>
          <cell r="E1265" t="str">
            <v>PARRY SOUND POWER CORPORATION</v>
          </cell>
          <cell r="F1265">
            <v>10963742</v>
          </cell>
        </row>
        <row r="1266">
          <cell r="C1266">
            <v>1258</v>
          </cell>
          <cell r="D1266">
            <v>1992</v>
          </cell>
          <cell r="E1266" t="str">
            <v>PETERBOROUGH UTILITIES COMMISSION</v>
          </cell>
          <cell r="F1266">
            <v>52931070</v>
          </cell>
        </row>
        <row r="1267">
          <cell r="C1267">
            <v>1259</v>
          </cell>
          <cell r="D1267">
            <v>1992</v>
          </cell>
          <cell r="E1267" t="str">
            <v>POLICE VILLAGE OF APPLE HILL HYDRO SYSTEM</v>
          </cell>
          <cell r="F1267">
            <v>86515</v>
          </cell>
        </row>
        <row r="1268">
          <cell r="C1268">
            <v>1260</v>
          </cell>
          <cell r="D1268">
            <v>1992</v>
          </cell>
          <cell r="E1268" t="str">
            <v>POLICE VILLAGE OF AVONMORE HYDRO SYSTEM</v>
          </cell>
          <cell r="F1268">
            <v>123814</v>
          </cell>
        </row>
        <row r="1269">
          <cell r="C1269">
            <v>1261</v>
          </cell>
          <cell r="D1269">
            <v>1992</v>
          </cell>
          <cell r="E1269" t="str">
            <v>POLICE VILLAGE OF COMBER HYDRO SYSTEM</v>
          </cell>
          <cell r="F1269">
            <v>260385</v>
          </cell>
        </row>
        <row r="1270">
          <cell r="C1270">
            <v>1262</v>
          </cell>
          <cell r="D1270">
            <v>1992</v>
          </cell>
          <cell r="E1270" t="str">
            <v>POLICE VILLAGE OF DUBLIN HYDRO SYSTEM</v>
          </cell>
          <cell r="F1270">
            <v>141855</v>
          </cell>
        </row>
        <row r="1271">
          <cell r="C1271">
            <v>1263</v>
          </cell>
          <cell r="D1271">
            <v>1992</v>
          </cell>
          <cell r="E1271" t="str">
            <v>POLICE VILLAGE OF GRANTON HYDRO SYSTEM</v>
          </cell>
          <cell r="F1271">
            <v>133080</v>
          </cell>
        </row>
        <row r="1272">
          <cell r="C1272">
            <v>1264</v>
          </cell>
          <cell r="D1272">
            <v>1992</v>
          </cell>
          <cell r="E1272" t="str">
            <v>CHATHAM-KENT HYDRO INC.</v>
          </cell>
          <cell r="F1272">
            <v>141627</v>
          </cell>
        </row>
        <row r="1273">
          <cell r="C1273">
            <v>1265</v>
          </cell>
          <cell r="D1273">
            <v>1992</v>
          </cell>
          <cell r="E1273" t="str">
            <v>POLICE VILLAGE OF MOOREFIELD HYDRO SYSTEM</v>
          </cell>
          <cell r="F1273">
            <v>129276</v>
          </cell>
        </row>
        <row r="1274">
          <cell r="C1274">
            <v>1266</v>
          </cell>
          <cell r="D1274">
            <v>1992</v>
          </cell>
          <cell r="E1274" t="str">
            <v>POLICE VILLAGE OF PRICEVILLE HYDRO SYSTEM</v>
          </cell>
          <cell r="F1274">
            <v>115141</v>
          </cell>
        </row>
        <row r="1275">
          <cell r="C1275">
            <v>1267</v>
          </cell>
          <cell r="D1275">
            <v>1992</v>
          </cell>
          <cell r="E1275" t="str">
            <v>CANADIAN NIAGARA POWER INC.</v>
          </cell>
          <cell r="F1275">
            <v>24073188</v>
          </cell>
        </row>
        <row r="1276">
          <cell r="C1276">
            <v>1268</v>
          </cell>
          <cell r="D1276">
            <v>1992</v>
          </cell>
          <cell r="E1276" t="str">
            <v>CHATHAM-KENT HYDRO INC.</v>
          </cell>
          <cell r="F1276">
            <v>27023910</v>
          </cell>
        </row>
        <row r="1277">
          <cell r="C1277">
            <v>1269</v>
          </cell>
          <cell r="D1277">
            <v>1992</v>
          </cell>
          <cell r="E1277" t="str">
            <v>PUBLIC UTILITIES COMMISSION OF THE CITY OF BARRIE</v>
          </cell>
          <cell r="F1277">
            <v>75933461</v>
          </cell>
        </row>
        <row r="1278">
          <cell r="C1278">
            <v>1270</v>
          </cell>
          <cell r="D1278">
            <v>1992</v>
          </cell>
          <cell r="E1278" t="str">
            <v>PUBLIC UTILITIES COMMISSION OF THE CITY OF OWEN SOUND</v>
          </cell>
          <cell r="F1278">
            <v>10820422</v>
          </cell>
        </row>
        <row r="1279">
          <cell r="C1279">
            <v>1271</v>
          </cell>
          <cell r="D1279">
            <v>1992</v>
          </cell>
          <cell r="E1279" t="str">
            <v>PUBLIC UTILITIES COMMISSION OF THE CITY OF TRENTON</v>
          </cell>
          <cell r="F1279">
            <v>10968140</v>
          </cell>
        </row>
        <row r="1280">
          <cell r="C1280">
            <v>1272</v>
          </cell>
          <cell r="D1280">
            <v>1992</v>
          </cell>
          <cell r="E1280" t="str">
            <v>PUBLIC UTILITIES COMMISSION OF THE TOWN OF ALEXANDRIA</v>
          </cell>
          <cell r="F1280">
            <v>2373301</v>
          </cell>
        </row>
        <row r="1281">
          <cell r="C1281">
            <v>1273</v>
          </cell>
          <cell r="D1281">
            <v>1992</v>
          </cell>
          <cell r="E1281" t="str">
            <v>CHATHAM-KENT HYDRO INC.</v>
          </cell>
          <cell r="F1281">
            <v>1229124</v>
          </cell>
        </row>
        <row r="1282">
          <cell r="C1282">
            <v>1274</v>
          </cell>
          <cell r="D1282">
            <v>1992</v>
          </cell>
          <cell r="E1282" t="str">
            <v>PUBLIC UTILITIES COMMISSION OF THE TOWN OF CAMPBELLFORD</v>
          </cell>
          <cell r="F1282">
            <v>3105516</v>
          </cell>
        </row>
        <row r="1283">
          <cell r="C1283">
            <v>1275</v>
          </cell>
          <cell r="D1283">
            <v>1992</v>
          </cell>
          <cell r="E1283" t="str">
            <v>PUBLIC UTILITIES COMMISSION OF THE TOWN OF CHESLEY</v>
          </cell>
          <cell r="F1283">
            <v>1552707</v>
          </cell>
        </row>
        <row r="1284">
          <cell r="C1284">
            <v>1276</v>
          </cell>
          <cell r="D1284">
            <v>1992</v>
          </cell>
          <cell r="E1284" t="str">
            <v>LAKEFRONT UTILITIES INC.</v>
          </cell>
          <cell r="F1284">
            <v>8106521</v>
          </cell>
        </row>
        <row r="1285">
          <cell r="C1285">
            <v>1277</v>
          </cell>
          <cell r="D1285">
            <v>1992</v>
          </cell>
          <cell r="E1285" t="str">
            <v>CENTRE WELLINGTON HYDRO LTD.</v>
          </cell>
          <cell r="F1285">
            <v>4457559</v>
          </cell>
        </row>
        <row r="1286">
          <cell r="C1286">
            <v>1278</v>
          </cell>
          <cell r="D1286">
            <v>1992</v>
          </cell>
          <cell r="E1286" t="str">
            <v>WEST COAST HURON ENERGY INC.</v>
          </cell>
          <cell r="F1286">
            <v>4435666</v>
          </cell>
        </row>
        <row r="1287">
          <cell r="C1287">
            <v>1279</v>
          </cell>
          <cell r="D1287">
            <v>1992</v>
          </cell>
          <cell r="E1287" t="str">
            <v>ESPANOLA REGIONAL HYDRO DISTRIBUTION CORPORATION</v>
          </cell>
          <cell r="F1287">
            <v>445494</v>
          </cell>
        </row>
        <row r="1288">
          <cell r="C1288">
            <v>1280</v>
          </cell>
          <cell r="D1288">
            <v>1992</v>
          </cell>
          <cell r="E1288" t="str">
            <v>PUBLIC UTILITIES COMMISSION OF THE TOWN OF MITCHELL</v>
          </cell>
          <cell r="F1288">
            <v>2261809</v>
          </cell>
        </row>
        <row r="1289">
          <cell r="C1289">
            <v>1281</v>
          </cell>
          <cell r="D1289">
            <v>1992</v>
          </cell>
          <cell r="E1289" t="str">
            <v>WELLINGTON NORTH POWER INC.</v>
          </cell>
          <cell r="F1289">
            <v>2437498</v>
          </cell>
        </row>
        <row r="1290">
          <cell r="C1290">
            <v>1282</v>
          </cell>
          <cell r="D1290">
            <v>1992</v>
          </cell>
          <cell r="E1290" t="str">
            <v>PUBLIC UTILITIES COMMISSION OF THE TOWN OF PALMERSTON</v>
          </cell>
          <cell r="F1290">
            <v>1165175</v>
          </cell>
        </row>
        <row r="1291">
          <cell r="C1291">
            <v>1283</v>
          </cell>
          <cell r="D1291">
            <v>1992</v>
          </cell>
          <cell r="E1291" t="str">
            <v>BRANT COUNTY POWER INC.</v>
          </cell>
          <cell r="F1291">
            <v>5455588</v>
          </cell>
        </row>
        <row r="1292">
          <cell r="C1292">
            <v>1284</v>
          </cell>
          <cell r="D1292">
            <v>1992</v>
          </cell>
          <cell r="E1292" t="str">
            <v>PUBLIC UTILITIES COMMISSION OF THE TOWN OF PICTON</v>
          </cell>
          <cell r="F1292">
            <v>3102971</v>
          </cell>
        </row>
        <row r="1293">
          <cell r="C1293">
            <v>1285</v>
          </cell>
          <cell r="D1293">
            <v>1992</v>
          </cell>
          <cell r="E1293" t="str">
            <v>CHATHAM-KENT HYDRO INC.</v>
          </cell>
          <cell r="F1293">
            <v>1339981</v>
          </cell>
        </row>
        <row r="1294">
          <cell r="C1294">
            <v>1286</v>
          </cell>
          <cell r="D1294">
            <v>1992</v>
          </cell>
          <cell r="E1294" t="str">
            <v>PUBLIC UTILITIES COMMISSION OF THE TOWN OF SOUTHAMPTON</v>
          </cell>
          <cell r="F1294">
            <v>2074342</v>
          </cell>
        </row>
        <row r="1295">
          <cell r="C1295">
            <v>1287</v>
          </cell>
          <cell r="D1295">
            <v>1992</v>
          </cell>
          <cell r="E1295" t="str">
            <v>ESSEX POWERLINES CORPORATION</v>
          </cell>
          <cell r="F1295">
            <v>5583476</v>
          </cell>
        </row>
        <row r="1296">
          <cell r="C1296">
            <v>1288</v>
          </cell>
          <cell r="D1296">
            <v>1992</v>
          </cell>
          <cell r="E1296" t="str">
            <v>CHATHAM-KENT HYDRO INC.</v>
          </cell>
          <cell r="F1296">
            <v>2002634</v>
          </cell>
        </row>
        <row r="1297">
          <cell r="C1297">
            <v>1289</v>
          </cell>
          <cell r="D1297">
            <v>1992</v>
          </cell>
          <cell r="E1297" t="str">
            <v>PUBLIC UTILITIES COMMISSION OF THE TOWN OF WESTMINSTER</v>
          </cell>
          <cell r="F1297">
            <v>1709568</v>
          </cell>
        </row>
        <row r="1298">
          <cell r="C1298">
            <v>1290</v>
          </cell>
          <cell r="D1298">
            <v>1992</v>
          </cell>
          <cell r="E1298" t="str">
            <v>WELLINGTON NORTH POWER INC.</v>
          </cell>
          <cell r="F1298">
            <v>1000461</v>
          </cell>
        </row>
        <row r="1299">
          <cell r="C1299">
            <v>1291</v>
          </cell>
          <cell r="D1299">
            <v>1992</v>
          </cell>
          <cell r="E1299" t="str">
            <v>PUBLIC UTILITIES COMMISSION OF THE VILLAGE OF BELMONT</v>
          </cell>
          <cell r="F1299">
            <v>695101</v>
          </cell>
        </row>
        <row r="1300">
          <cell r="C1300">
            <v>1292</v>
          </cell>
          <cell r="D1300">
            <v>1992</v>
          </cell>
          <cell r="E1300" t="str">
            <v>PUBLIC UTILITIES COMMISSION OF THE VILLAGE OF LANCASTER</v>
          </cell>
          <cell r="F1300">
            <v>359654</v>
          </cell>
        </row>
        <row r="1301">
          <cell r="C1301">
            <v>1293</v>
          </cell>
          <cell r="D1301">
            <v>1992</v>
          </cell>
          <cell r="E1301" t="str">
            <v>PUBLIC UTILITIES COMMISSION OF THE VILLAGE OF PORT MCNICOLL</v>
          </cell>
          <cell r="F1301">
            <v>657538</v>
          </cell>
        </row>
        <row r="1302">
          <cell r="C1302">
            <v>1294</v>
          </cell>
          <cell r="D1302">
            <v>1992</v>
          </cell>
          <cell r="E1302" t="str">
            <v>PUBLIC UTILITIES COMMISSION OF THE VILLAGE OF PORT STANLEY</v>
          </cell>
          <cell r="F1302">
            <v>761724</v>
          </cell>
        </row>
        <row r="1303">
          <cell r="C1303">
            <v>1295</v>
          </cell>
          <cell r="D1303">
            <v>1992</v>
          </cell>
          <cell r="E1303" t="str">
            <v>CHATHAM-KENT HYDRO INC.</v>
          </cell>
          <cell r="F1303">
            <v>308917</v>
          </cell>
        </row>
        <row r="1304">
          <cell r="C1304">
            <v>1296</v>
          </cell>
          <cell r="D1304">
            <v>1992</v>
          </cell>
          <cell r="E1304" t="str">
            <v>RIDEAU ST. LAWRENCE DISTRIBUTION INC.</v>
          </cell>
          <cell r="F1304">
            <v>580472</v>
          </cell>
        </row>
        <row r="1305">
          <cell r="C1305">
            <v>1297</v>
          </cell>
          <cell r="D1305">
            <v>1992</v>
          </cell>
          <cell r="E1305" t="str">
            <v>CHATHAM-KENT HYDRO INC.</v>
          </cell>
          <cell r="F1305">
            <v>727859</v>
          </cell>
        </row>
        <row r="1306">
          <cell r="C1306">
            <v>1298</v>
          </cell>
          <cell r="D1306">
            <v>1992</v>
          </cell>
          <cell r="E1306" t="str">
            <v>PUBLIC UTILITY COMMISSION OF THE VILLAGE OF WEST LORNE</v>
          </cell>
          <cell r="F1306">
            <v>799560</v>
          </cell>
        </row>
        <row r="1307">
          <cell r="C1307">
            <v>1299</v>
          </cell>
          <cell r="D1307">
            <v>1992</v>
          </cell>
          <cell r="E1307" t="str">
            <v>REMARA-BRECHIN HYDRO</v>
          </cell>
          <cell r="F1307">
            <v>101138</v>
          </cell>
        </row>
        <row r="1308">
          <cell r="C1308">
            <v>1300</v>
          </cell>
          <cell r="D1308">
            <v>1992</v>
          </cell>
          <cell r="E1308" t="str">
            <v>RENFREW HYDRO INC.</v>
          </cell>
          <cell r="F1308">
            <v>11618794</v>
          </cell>
        </row>
        <row r="1309">
          <cell r="C1309">
            <v>1301</v>
          </cell>
          <cell r="D1309">
            <v>1992</v>
          </cell>
          <cell r="E1309" t="str">
            <v>RICHMOND HILL HYDRO INC.</v>
          </cell>
          <cell r="F1309">
            <v>98709899</v>
          </cell>
        </row>
        <row r="1310">
          <cell r="C1310">
            <v>1302</v>
          </cell>
          <cell r="D1310">
            <v>1992</v>
          </cell>
          <cell r="E1310" t="str">
            <v>RIPLEY PUBLIC UTILITIES COMMISSION</v>
          </cell>
          <cell r="F1310">
            <v>261124</v>
          </cell>
        </row>
        <row r="1311">
          <cell r="C1311">
            <v>1303</v>
          </cell>
          <cell r="D1311">
            <v>1992</v>
          </cell>
          <cell r="E1311" t="str">
            <v>RODNEY PUBLIC UTILITIES COMMISSION</v>
          </cell>
          <cell r="F1311">
            <v>282328</v>
          </cell>
        </row>
        <row r="1312">
          <cell r="C1312">
            <v>1304</v>
          </cell>
          <cell r="D1312">
            <v>1992</v>
          </cell>
          <cell r="E1312" t="str">
            <v>SIOUX LOOKOUT HYDRO INC.</v>
          </cell>
          <cell r="F1312">
            <v>3158864</v>
          </cell>
        </row>
        <row r="1313">
          <cell r="C1313">
            <v>1305</v>
          </cell>
          <cell r="D1313">
            <v>1992</v>
          </cell>
          <cell r="E1313" t="str">
            <v>ST. CATHARINES HYDRO UTILITY SERVICES INC.</v>
          </cell>
          <cell r="F1313">
            <v>65457618</v>
          </cell>
        </row>
        <row r="1314">
          <cell r="C1314">
            <v>1306</v>
          </cell>
          <cell r="D1314">
            <v>1992</v>
          </cell>
          <cell r="E1314" t="str">
            <v>ST. THOMAS ENERGY INC.</v>
          </cell>
          <cell r="F1314">
            <v>23751708</v>
          </cell>
        </row>
        <row r="1315">
          <cell r="C1315">
            <v>1307</v>
          </cell>
          <cell r="D1315">
            <v>1992</v>
          </cell>
          <cell r="E1315" t="str">
            <v>FESTIVAL HYDRO INC.</v>
          </cell>
          <cell r="F1315">
            <v>24305719</v>
          </cell>
        </row>
        <row r="1316">
          <cell r="C1316">
            <v>1308</v>
          </cell>
          <cell r="D1316">
            <v>1992</v>
          </cell>
          <cell r="E1316" t="str">
            <v>MIDDLESEX POWER DISTRIBUTION CORPORATION</v>
          </cell>
          <cell r="F1316">
            <v>4287181</v>
          </cell>
        </row>
        <row r="1317">
          <cell r="C1317">
            <v>1309</v>
          </cell>
          <cell r="D1317">
            <v>1992</v>
          </cell>
          <cell r="E1317" t="str">
            <v>GREATER SUDBURY HYDRO INC.</v>
          </cell>
          <cell r="F1317">
            <v>67686088</v>
          </cell>
        </row>
        <row r="1318">
          <cell r="C1318">
            <v>1310</v>
          </cell>
          <cell r="D1318">
            <v>1992</v>
          </cell>
          <cell r="E1318" t="str">
            <v>TARA HYDRO-ELECTRIC SYSTEM</v>
          </cell>
          <cell r="F1318">
            <v>351397</v>
          </cell>
        </row>
        <row r="1319">
          <cell r="C1319">
            <v>1311</v>
          </cell>
          <cell r="D1319">
            <v>1992</v>
          </cell>
          <cell r="E1319" t="str">
            <v>TEESWATER HYDRO-ELECTRIC COMMISSION</v>
          </cell>
          <cell r="F1319">
            <v>468529</v>
          </cell>
        </row>
        <row r="1320">
          <cell r="C1320">
            <v>1312</v>
          </cell>
          <cell r="D1320">
            <v>1992</v>
          </cell>
          <cell r="E1320" t="str">
            <v>TERRACE BAY SUPERIOR WIRES INC.</v>
          </cell>
          <cell r="F1320">
            <v>1016844</v>
          </cell>
        </row>
        <row r="1321">
          <cell r="C1321">
            <v>1313</v>
          </cell>
          <cell r="D1321">
            <v>1992</v>
          </cell>
          <cell r="E1321" t="str">
            <v>ESPANOLA REGIONAL HYDRO DISTRIBUTION CORPORATION</v>
          </cell>
          <cell r="F1321">
            <v>2023081</v>
          </cell>
        </row>
        <row r="1322">
          <cell r="C1322">
            <v>1314</v>
          </cell>
          <cell r="D1322">
            <v>1992</v>
          </cell>
          <cell r="E1322" t="str">
            <v>COLLUS POWER CORPORATION</v>
          </cell>
          <cell r="F1322">
            <v>7072944</v>
          </cell>
        </row>
        <row r="1323">
          <cell r="C1323">
            <v>1315</v>
          </cell>
          <cell r="D1323">
            <v>1992</v>
          </cell>
          <cell r="E1323" t="str">
            <v>THUNDER BAY HYDRO ELECTRICITY DISTRIBUTION INC.</v>
          </cell>
          <cell r="F1323">
            <v>73640257</v>
          </cell>
        </row>
        <row r="1324">
          <cell r="C1324">
            <v>1316</v>
          </cell>
          <cell r="D1324">
            <v>1992</v>
          </cell>
          <cell r="E1324" t="str">
            <v>TILLSONBURG HYDRO INC.</v>
          </cell>
          <cell r="F1324">
            <v>15743172</v>
          </cell>
        </row>
        <row r="1325">
          <cell r="C1325">
            <v>1317</v>
          </cell>
          <cell r="D1325">
            <v>1992</v>
          </cell>
          <cell r="E1325" t="str">
            <v>TOWNSHIP OF MCGARRY HYDRO SYSTEM</v>
          </cell>
          <cell r="F1325">
            <v>288261</v>
          </cell>
        </row>
        <row r="1326">
          <cell r="C1326">
            <v>1318</v>
          </cell>
          <cell r="D1326">
            <v>1992</v>
          </cell>
          <cell r="E1326" t="str">
            <v>VILLAGE OF BARRY'S BAY HYDRO SYSTEM</v>
          </cell>
          <cell r="F1326">
            <v>595581</v>
          </cell>
        </row>
        <row r="1327">
          <cell r="C1327">
            <v>1319</v>
          </cell>
          <cell r="D1327">
            <v>1992</v>
          </cell>
          <cell r="E1327" t="str">
            <v>VILLAGE OF BLOOMFIELD HYDRO SYSTEM</v>
          </cell>
          <cell r="F1327">
            <v>310839</v>
          </cell>
        </row>
        <row r="1328">
          <cell r="C1328">
            <v>1320</v>
          </cell>
          <cell r="D1328">
            <v>1992</v>
          </cell>
          <cell r="E1328" t="str">
            <v>RIDEAU ST. LAWRENCE DISTRIBUTION INC.</v>
          </cell>
          <cell r="F1328">
            <v>631441</v>
          </cell>
        </row>
        <row r="1329">
          <cell r="C1329">
            <v>1321</v>
          </cell>
          <cell r="D1329">
            <v>1992</v>
          </cell>
          <cell r="E1329" t="str">
            <v>VILLAGE OF CHESTERVILLE HYDRO SYSTEM</v>
          </cell>
          <cell r="F1329">
            <v>902616</v>
          </cell>
        </row>
        <row r="1330">
          <cell r="C1330">
            <v>1322</v>
          </cell>
          <cell r="D1330">
            <v>1992</v>
          </cell>
          <cell r="E1330" t="str">
            <v>VILLAGE OF CREEMORE HYDRO SYSTEM</v>
          </cell>
          <cell r="F1330">
            <v>495738</v>
          </cell>
        </row>
        <row r="1331">
          <cell r="C1331">
            <v>1323</v>
          </cell>
          <cell r="D1331">
            <v>1992</v>
          </cell>
          <cell r="E1331" t="str">
            <v>CHATHAM-KENT HYDRO INC.</v>
          </cell>
          <cell r="F1331">
            <v>194250</v>
          </cell>
        </row>
        <row r="1332">
          <cell r="C1332">
            <v>1324</v>
          </cell>
          <cell r="D1332">
            <v>1992</v>
          </cell>
          <cell r="E1332" t="str">
            <v>VILLAGE OF FLESHERTON HYDRO SYSTEM</v>
          </cell>
          <cell r="F1332">
            <v>346006</v>
          </cell>
        </row>
        <row r="1333">
          <cell r="C1333">
            <v>1325</v>
          </cell>
          <cell r="D1333">
            <v>1992</v>
          </cell>
          <cell r="E1333" t="str">
            <v>RIDEAU ST. LAWRENCE DISTRIBUTION INC.</v>
          </cell>
          <cell r="F1333">
            <v>784916</v>
          </cell>
        </row>
        <row r="1334">
          <cell r="C1334">
            <v>1326</v>
          </cell>
          <cell r="D1334">
            <v>1992</v>
          </cell>
          <cell r="E1334" t="str">
            <v>VILLAGE OF LUCKNOW HYDRO SYSTEM</v>
          </cell>
          <cell r="F1334">
            <v>588977</v>
          </cell>
        </row>
        <row r="1335">
          <cell r="C1335">
            <v>1327</v>
          </cell>
          <cell r="D1335">
            <v>1992</v>
          </cell>
          <cell r="E1335" t="str">
            <v>VILLAGE OF MAXVILLE HYDRO SYSTEM</v>
          </cell>
          <cell r="F1335">
            <v>399512</v>
          </cell>
        </row>
        <row r="1336">
          <cell r="C1336">
            <v>1328</v>
          </cell>
          <cell r="D1336">
            <v>1992</v>
          </cell>
          <cell r="E1336" t="str">
            <v>WATERLOO NORTH HYDRO INC.</v>
          </cell>
          <cell r="F1336">
            <v>150622488</v>
          </cell>
        </row>
        <row r="1337">
          <cell r="C1337">
            <v>1329</v>
          </cell>
          <cell r="D1337">
            <v>1992</v>
          </cell>
          <cell r="E1337" t="str">
            <v>WAUBAUSHENE PUBLIC UTILITIES COMMISSION</v>
          </cell>
          <cell r="F1337">
            <v>392817</v>
          </cell>
        </row>
        <row r="1338">
          <cell r="C1338">
            <v>1330</v>
          </cell>
          <cell r="D1338">
            <v>1992</v>
          </cell>
          <cell r="E1338" t="str">
            <v>WELLAND HYDRO-ELECTRIC SYSTEM CORP.</v>
          </cell>
          <cell r="F1338">
            <v>40342870</v>
          </cell>
        </row>
        <row r="1339">
          <cell r="C1339">
            <v>1331</v>
          </cell>
          <cell r="D1339">
            <v>1992</v>
          </cell>
          <cell r="E1339" t="str">
            <v>NA</v>
          </cell>
          <cell r="F1339">
            <v>587034</v>
          </cell>
        </row>
        <row r="1340">
          <cell r="C1340">
            <v>1332</v>
          </cell>
          <cell r="D1340">
            <v>1992</v>
          </cell>
          <cell r="E1340" t="str">
            <v>WHITBY HYDRO ELECTRIC CORPORATION</v>
          </cell>
          <cell r="F1340">
            <v>90640622</v>
          </cell>
        </row>
        <row r="1341">
          <cell r="C1341">
            <v>1333</v>
          </cell>
          <cell r="D1341">
            <v>1992</v>
          </cell>
          <cell r="E1341" t="str">
            <v>RIDEAU ST. LAWRENCE DISTRIBUTION INC.</v>
          </cell>
          <cell r="F1341">
            <v>200741</v>
          </cell>
        </row>
        <row r="1342">
          <cell r="C1342">
            <v>1334</v>
          </cell>
          <cell r="D1342">
            <v>1992</v>
          </cell>
          <cell r="E1342" t="str">
            <v>WINCHESTER HYDRO COMMISSION</v>
          </cell>
          <cell r="F1342">
            <v>1481715</v>
          </cell>
        </row>
        <row r="1343">
          <cell r="C1343">
            <v>1335</v>
          </cell>
          <cell r="D1343">
            <v>1992</v>
          </cell>
          <cell r="E1343" t="str">
            <v>ENWIN UTILITIES LTD.</v>
          </cell>
          <cell r="F1343">
            <v>113425583</v>
          </cell>
        </row>
        <row r="1344">
          <cell r="C1344">
            <v>1336</v>
          </cell>
          <cell r="D1344">
            <v>1992</v>
          </cell>
          <cell r="E1344" t="str">
            <v>WOODSTOCK HYDRO SERVICES INC.</v>
          </cell>
          <cell r="F1344">
            <v>29263172</v>
          </cell>
        </row>
        <row r="1345">
          <cell r="C1345">
            <v>1337</v>
          </cell>
          <cell r="D1345">
            <v>1992</v>
          </cell>
          <cell r="F1345">
            <v>7307743290</v>
          </cell>
        </row>
        <row r="1346">
          <cell r="C1346">
            <v>1338</v>
          </cell>
          <cell r="F1346">
            <v>0</v>
          </cell>
        </row>
        <row r="1347">
          <cell r="C1347">
            <v>1339</v>
          </cell>
          <cell r="F1347">
            <v>0</v>
          </cell>
        </row>
        <row r="1348">
          <cell r="C1348">
            <v>1340</v>
          </cell>
          <cell r="F1348">
            <v>56864</v>
          </cell>
        </row>
        <row r="1349">
          <cell r="C1349">
            <v>1341</v>
          </cell>
          <cell r="F1349">
            <v>0</v>
          </cell>
        </row>
        <row r="1350">
          <cell r="C1350">
            <v>1342</v>
          </cell>
          <cell r="F1350">
            <v>0</v>
          </cell>
        </row>
        <row r="1351">
          <cell r="C1351">
            <v>1343</v>
          </cell>
          <cell r="F1351">
            <v>58540</v>
          </cell>
        </row>
        <row r="1352">
          <cell r="C1352">
            <v>1344</v>
          </cell>
          <cell r="F1352">
            <v>0</v>
          </cell>
        </row>
        <row r="1353">
          <cell r="C1353">
            <v>1345</v>
          </cell>
          <cell r="D1353">
            <v>1993</v>
          </cell>
          <cell r="E1353" t="str">
            <v>POWERSTREAM INC.</v>
          </cell>
          <cell r="F1353">
            <v>253370</v>
          </cell>
        </row>
        <row r="1354">
          <cell r="C1354">
            <v>1346</v>
          </cell>
          <cell r="D1354">
            <v>1993</v>
          </cell>
          <cell r="E1354" t="str">
            <v>POWERSTREAM INC.</v>
          </cell>
          <cell r="F1354">
            <v>9766048</v>
          </cell>
        </row>
        <row r="1355">
          <cell r="C1355">
            <v>1347</v>
          </cell>
          <cell r="D1355">
            <v>1993</v>
          </cell>
          <cell r="E1355" t="str">
            <v>POWERSTREAM INC.</v>
          </cell>
          <cell r="F1355">
            <v>4187069</v>
          </cell>
        </row>
        <row r="1356">
          <cell r="C1356">
            <v>1348</v>
          </cell>
          <cell r="D1356">
            <v>1993</v>
          </cell>
          <cell r="E1356" t="str">
            <v>BLUEWATER POWER DISTRIBUTION CORPORATION</v>
          </cell>
          <cell r="F1356">
            <v>333581</v>
          </cell>
        </row>
        <row r="1357">
          <cell r="C1357">
            <v>1349</v>
          </cell>
          <cell r="D1357">
            <v>1993</v>
          </cell>
          <cell r="E1357" t="str">
            <v>BLUEWATER POWER DISTRIBUTION CORPORATION</v>
          </cell>
          <cell r="F1357">
            <v>157465</v>
          </cell>
        </row>
        <row r="1358">
          <cell r="C1358">
            <v>1350</v>
          </cell>
          <cell r="D1358">
            <v>1993</v>
          </cell>
          <cell r="E1358" t="str">
            <v>BLUEWATER POWER DISTRIBUTION CORPORATION</v>
          </cell>
          <cell r="F1358">
            <v>771223</v>
          </cell>
        </row>
        <row r="1359">
          <cell r="C1359">
            <v>1351</v>
          </cell>
          <cell r="D1359">
            <v>1993</v>
          </cell>
          <cell r="E1359" t="str">
            <v>BLUEWATER POWER DISTRIBUTION CORPORATION</v>
          </cell>
          <cell r="F1359">
            <v>3380204</v>
          </cell>
        </row>
        <row r="1360">
          <cell r="C1360">
            <v>1352</v>
          </cell>
          <cell r="D1360">
            <v>1993</v>
          </cell>
          <cell r="E1360" t="str">
            <v>BLUEWATER POWER DISTRIBUTION CORPORATION</v>
          </cell>
          <cell r="F1360">
            <v>842081</v>
          </cell>
        </row>
        <row r="1361">
          <cell r="C1361">
            <v>1353</v>
          </cell>
          <cell r="D1361">
            <v>1993</v>
          </cell>
          <cell r="E1361" t="str">
            <v>COOPERATIVE HYDRO EMBRUN INC.</v>
          </cell>
          <cell r="F1361">
            <v>2169816</v>
          </cell>
        </row>
        <row r="1362">
          <cell r="C1362">
            <v>1354</v>
          </cell>
          <cell r="D1362">
            <v>1993</v>
          </cell>
          <cell r="E1362" t="str">
            <v>ENERSOURCE HYDRO MISSISSAUGA INC.</v>
          </cell>
          <cell r="F1362">
            <v>395114162</v>
          </cell>
        </row>
        <row r="1363">
          <cell r="C1363">
            <v>1355</v>
          </cell>
          <cell r="D1363">
            <v>1993</v>
          </cell>
          <cell r="E1363" t="str">
            <v>ERIE THAMES POWERLINES CORPORATION</v>
          </cell>
          <cell r="F1363">
            <v>1073343</v>
          </cell>
        </row>
        <row r="1364">
          <cell r="C1364">
            <v>1356</v>
          </cell>
          <cell r="D1364">
            <v>1993</v>
          </cell>
          <cell r="E1364" t="str">
            <v>ERIE THAMES POWERLINES CORPORATION</v>
          </cell>
          <cell r="F1364">
            <v>6836492</v>
          </cell>
        </row>
        <row r="1365">
          <cell r="C1365">
            <v>1357</v>
          </cell>
          <cell r="D1365">
            <v>1993</v>
          </cell>
          <cell r="E1365" t="str">
            <v>ERIE THAMES POWERLINES CORPORATION</v>
          </cell>
          <cell r="F1365">
            <v>1710657</v>
          </cell>
        </row>
        <row r="1366">
          <cell r="C1366">
            <v>1358</v>
          </cell>
          <cell r="D1366">
            <v>1993</v>
          </cell>
          <cell r="E1366" t="str">
            <v>ERIE THAMES POWERLINES CORPORATION</v>
          </cell>
          <cell r="F1366">
            <v>417244</v>
          </cell>
        </row>
        <row r="1367">
          <cell r="C1367">
            <v>1359</v>
          </cell>
          <cell r="D1367">
            <v>1993</v>
          </cell>
          <cell r="E1367" t="str">
            <v>ERIE THAMES POWERLINES CORPORATION</v>
          </cell>
          <cell r="F1367">
            <v>1083385</v>
          </cell>
        </row>
        <row r="1368">
          <cell r="C1368">
            <v>1360</v>
          </cell>
          <cell r="D1368">
            <v>1993</v>
          </cell>
          <cell r="E1368" t="str">
            <v>FESTIVAL HYDRO INC.</v>
          </cell>
          <cell r="F1368">
            <v>442443</v>
          </cell>
        </row>
        <row r="1369">
          <cell r="C1369">
            <v>1361</v>
          </cell>
          <cell r="D1369">
            <v>1993</v>
          </cell>
          <cell r="E1369" t="str">
            <v>FESTIVAL HYDRO INC.</v>
          </cell>
          <cell r="F1369">
            <v>128461</v>
          </cell>
        </row>
        <row r="1370">
          <cell r="C1370">
            <v>1362</v>
          </cell>
          <cell r="D1370">
            <v>1993</v>
          </cell>
          <cell r="E1370" t="str">
            <v>FESTIVAL HYDRO INC.</v>
          </cell>
          <cell r="F1370">
            <v>461568</v>
          </cell>
        </row>
        <row r="1371">
          <cell r="C1371">
            <v>1363</v>
          </cell>
          <cell r="D1371">
            <v>1993</v>
          </cell>
          <cell r="E1371" t="str">
            <v>FESTIVAL HYDRO INC.</v>
          </cell>
          <cell r="F1371">
            <v>1240069</v>
          </cell>
        </row>
        <row r="1372">
          <cell r="C1372">
            <v>1364</v>
          </cell>
          <cell r="D1372">
            <v>1993</v>
          </cell>
          <cell r="E1372" t="str">
            <v>FESTIVAL HYDRO INC.</v>
          </cell>
          <cell r="F1372">
            <v>2982103</v>
          </cell>
        </row>
        <row r="1373">
          <cell r="C1373">
            <v>1365</v>
          </cell>
          <cell r="D1373">
            <v>1993</v>
          </cell>
          <cell r="E1373" t="str">
            <v>FESTIVAL HYDRO INC.</v>
          </cell>
          <cell r="F1373">
            <v>498913</v>
          </cell>
        </row>
        <row r="1374">
          <cell r="C1374">
            <v>1366</v>
          </cell>
          <cell r="D1374">
            <v>1993</v>
          </cell>
          <cell r="E1374" t="str">
            <v>GEORGIAN BAY ENERGY INC.</v>
          </cell>
          <cell r="F1374">
            <v>194336</v>
          </cell>
        </row>
        <row r="1375">
          <cell r="C1375">
            <v>1367</v>
          </cell>
          <cell r="D1375">
            <v>1993</v>
          </cell>
          <cell r="E1375" t="str">
            <v>GREATER SUDBURY HYDRO INC.</v>
          </cell>
          <cell r="F1375">
            <v>2196881</v>
          </cell>
        </row>
        <row r="1376">
          <cell r="C1376">
            <v>1368</v>
          </cell>
          <cell r="D1376">
            <v>1993</v>
          </cell>
          <cell r="E1376" t="str">
            <v>GREATER SUDBURY HYDRO INC.</v>
          </cell>
          <cell r="F1376">
            <v>988058</v>
          </cell>
        </row>
        <row r="1377">
          <cell r="C1377">
            <v>1369</v>
          </cell>
          <cell r="D1377">
            <v>1993</v>
          </cell>
          <cell r="E1377" t="str">
            <v>GUELPH HYDRO ELECTRIC SYSTEMS INC.</v>
          </cell>
          <cell r="F1377">
            <v>891636</v>
          </cell>
        </row>
        <row r="1378">
          <cell r="C1378">
            <v>1370</v>
          </cell>
          <cell r="D1378">
            <v>1993</v>
          </cell>
          <cell r="E1378" t="str">
            <v>HALDIMAND COUNTY HYDRO INC.</v>
          </cell>
          <cell r="F1378">
            <v>4882873</v>
          </cell>
        </row>
        <row r="1379">
          <cell r="C1379">
            <v>1371</v>
          </cell>
          <cell r="D1379">
            <v>1993</v>
          </cell>
          <cell r="E1379" t="str">
            <v>HALDIMAND COUNTY HYDRO INC.</v>
          </cell>
          <cell r="F1379">
            <v>5664754</v>
          </cell>
        </row>
        <row r="1380">
          <cell r="C1380">
            <v>1372</v>
          </cell>
          <cell r="D1380">
            <v>1993</v>
          </cell>
          <cell r="E1380" t="str">
            <v>HORIZON UTILITIES CORPORATION</v>
          </cell>
          <cell r="F1380">
            <v>11896605</v>
          </cell>
        </row>
        <row r="1381">
          <cell r="C1381">
            <v>1373</v>
          </cell>
          <cell r="D1381">
            <v>1993</v>
          </cell>
          <cell r="E1381" t="str">
            <v>HORIZON UTILITIES CORPORATION</v>
          </cell>
          <cell r="F1381">
            <v>1817258</v>
          </cell>
        </row>
        <row r="1382">
          <cell r="C1382">
            <v>1374</v>
          </cell>
          <cell r="D1382">
            <v>1993</v>
          </cell>
          <cell r="E1382" t="str">
            <v>HORIZON UTILITIES CORPORATION</v>
          </cell>
          <cell r="F1382">
            <v>33234888</v>
          </cell>
        </row>
        <row r="1383">
          <cell r="C1383">
            <v>1375</v>
          </cell>
          <cell r="D1383">
            <v>1993</v>
          </cell>
          <cell r="E1383" t="str">
            <v>HORIZON UTILITIES CORPORATION</v>
          </cell>
          <cell r="F1383">
            <v>170369124</v>
          </cell>
        </row>
        <row r="1384">
          <cell r="C1384">
            <v>1376</v>
          </cell>
          <cell r="D1384">
            <v>1993</v>
          </cell>
          <cell r="E1384" t="str">
            <v>HORIZON UTILITIES CORPORATION</v>
          </cell>
          <cell r="F1384">
            <v>68859396</v>
          </cell>
        </row>
        <row r="1385">
          <cell r="C1385">
            <v>1377</v>
          </cell>
          <cell r="D1385">
            <v>1993</v>
          </cell>
          <cell r="E1385" t="str">
            <v>HYDRO ONE NETWORKS INC.</v>
          </cell>
          <cell r="F1385">
            <v>349725</v>
          </cell>
        </row>
        <row r="1386">
          <cell r="C1386">
            <v>1378</v>
          </cell>
          <cell r="D1386">
            <v>1993</v>
          </cell>
          <cell r="E1386" t="str">
            <v>HYDRO ONE NETWORKS INC.</v>
          </cell>
          <cell r="F1386">
            <v>70625</v>
          </cell>
        </row>
        <row r="1387">
          <cell r="C1387">
            <v>1379</v>
          </cell>
          <cell r="D1387">
            <v>1993</v>
          </cell>
          <cell r="E1387" t="str">
            <v>HYDRO ONE NETWORKS INC.</v>
          </cell>
          <cell r="F1387">
            <v>4937004</v>
          </cell>
        </row>
        <row r="1388">
          <cell r="C1388">
            <v>1380</v>
          </cell>
          <cell r="D1388">
            <v>1993</v>
          </cell>
          <cell r="E1388" t="str">
            <v>HYDRO ONE NETWORKS INC.</v>
          </cell>
          <cell r="F1388">
            <v>634502</v>
          </cell>
        </row>
        <row r="1389">
          <cell r="C1389">
            <v>1381</v>
          </cell>
          <cell r="D1389">
            <v>1993</v>
          </cell>
          <cell r="E1389" t="str">
            <v>HYDRO ONE NETWORKS INC.</v>
          </cell>
          <cell r="F1389">
            <v>894387</v>
          </cell>
        </row>
        <row r="1390">
          <cell r="C1390">
            <v>1382</v>
          </cell>
          <cell r="D1390">
            <v>1993</v>
          </cell>
          <cell r="E1390" t="str">
            <v>HYDRO ONE NETWORKS INC.</v>
          </cell>
          <cell r="F1390">
            <v>417135</v>
          </cell>
        </row>
        <row r="1391">
          <cell r="C1391">
            <v>1383</v>
          </cell>
          <cell r="D1391">
            <v>1993</v>
          </cell>
          <cell r="E1391" t="str">
            <v>HYDRO ONE NETWORKS INC.</v>
          </cell>
          <cell r="F1391">
            <v>2267631</v>
          </cell>
        </row>
        <row r="1392">
          <cell r="C1392">
            <v>1384</v>
          </cell>
          <cell r="D1392">
            <v>1993</v>
          </cell>
          <cell r="E1392" t="str">
            <v>HYDRO ONE NETWORKS INC.</v>
          </cell>
          <cell r="F1392">
            <v>2726311</v>
          </cell>
        </row>
        <row r="1393">
          <cell r="C1393">
            <v>1385</v>
          </cell>
          <cell r="D1393">
            <v>1993</v>
          </cell>
          <cell r="E1393" t="str">
            <v>HYDRO ONE NETWORKS INC.</v>
          </cell>
          <cell r="F1393">
            <v>13260809</v>
          </cell>
        </row>
        <row r="1394">
          <cell r="C1394">
            <v>1386</v>
          </cell>
          <cell r="D1394">
            <v>1993</v>
          </cell>
          <cell r="E1394" t="str">
            <v>HYDRO ONE NETWORKS INC.</v>
          </cell>
          <cell r="F1394">
            <v>5997202</v>
          </cell>
        </row>
        <row r="1395">
          <cell r="C1395">
            <v>1387</v>
          </cell>
          <cell r="D1395">
            <v>1993</v>
          </cell>
          <cell r="E1395" t="str">
            <v>HYDRO ONE NETWORKS INC.</v>
          </cell>
          <cell r="F1395">
            <v>866562</v>
          </cell>
        </row>
        <row r="1396">
          <cell r="C1396">
            <v>1388</v>
          </cell>
          <cell r="D1396">
            <v>1993</v>
          </cell>
          <cell r="E1396" t="str">
            <v>HYDRO ONE NETWORKS INC.</v>
          </cell>
          <cell r="F1396">
            <v>1274551</v>
          </cell>
        </row>
        <row r="1397">
          <cell r="C1397">
            <v>1389</v>
          </cell>
          <cell r="D1397">
            <v>1993</v>
          </cell>
          <cell r="E1397" t="str">
            <v>HYDRO ONE NETWORKS INC.</v>
          </cell>
          <cell r="F1397">
            <v>472753</v>
          </cell>
        </row>
        <row r="1398">
          <cell r="C1398">
            <v>1390</v>
          </cell>
          <cell r="D1398">
            <v>1993</v>
          </cell>
          <cell r="E1398" t="str">
            <v>HYDRO ONE NETWORKS INC.</v>
          </cell>
          <cell r="F1398">
            <v>4910054</v>
          </cell>
        </row>
        <row r="1399">
          <cell r="C1399">
            <v>1391</v>
          </cell>
          <cell r="D1399">
            <v>1993</v>
          </cell>
          <cell r="E1399" t="str">
            <v>HYDRO ONE NETWORKS INC.</v>
          </cell>
          <cell r="F1399">
            <v>693463</v>
          </cell>
        </row>
        <row r="1400">
          <cell r="C1400">
            <v>1392</v>
          </cell>
          <cell r="D1400">
            <v>1993</v>
          </cell>
          <cell r="E1400" t="str">
            <v>HYDRO ONE NETWORKS INC.</v>
          </cell>
          <cell r="F1400">
            <v>2822742</v>
          </cell>
        </row>
        <row r="1401">
          <cell r="C1401">
            <v>1393</v>
          </cell>
          <cell r="D1401">
            <v>1993</v>
          </cell>
          <cell r="E1401" t="str">
            <v>HYDRO ONE NETWORKS INC.</v>
          </cell>
          <cell r="F1401">
            <v>655938</v>
          </cell>
        </row>
        <row r="1402">
          <cell r="C1402">
            <v>1394</v>
          </cell>
          <cell r="D1402">
            <v>1993</v>
          </cell>
          <cell r="E1402" t="str">
            <v>HYDRO ONE NETWORKS INC.</v>
          </cell>
          <cell r="F1402">
            <v>948410</v>
          </cell>
        </row>
        <row r="1403">
          <cell r="C1403">
            <v>1395</v>
          </cell>
          <cell r="D1403">
            <v>1993</v>
          </cell>
          <cell r="E1403" t="str">
            <v>HYDRO ONE NETWORKS INC.</v>
          </cell>
          <cell r="F1403">
            <v>1678487</v>
          </cell>
        </row>
        <row r="1404">
          <cell r="C1404">
            <v>1396</v>
          </cell>
          <cell r="D1404">
            <v>1993</v>
          </cell>
          <cell r="E1404" t="str">
            <v>HYDRO ONE NETWORKS INC.</v>
          </cell>
          <cell r="F1404">
            <v>2401161</v>
          </cell>
        </row>
        <row r="1405">
          <cell r="C1405">
            <v>1397</v>
          </cell>
          <cell r="D1405">
            <v>1993</v>
          </cell>
          <cell r="E1405" t="str">
            <v>HYDRO ONE NETWORKS INC.</v>
          </cell>
          <cell r="F1405">
            <v>1187097</v>
          </cell>
        </row>
        <row r="1406">
          <cell r="C1406">
            <v>1398</v>
          </cell>
          <cell r="D1406">
            <v>1993</v>
          </cell>
          <cell r="E1406" t="str">
            <v>HYDRO ONE NETWORKS INC.</v>
          </cell>
          <cell r="F1406">
            <v>1878373</v>
          </cell>
        </row>
        <row r="1407">
          <cell r="C1407">
            <v>1399</v>
          </cell>
          <cell r="D1407">
            <v>1993</v>
          </cell>
          <cell r="E1407" t="str">
            <v>HYDRO ONE NETWORKS INC.</v>
          </cell>
          <cell r="F1407">
            <v>1861185</v>
          </cell>
        </row>
        <row r="1408">
          <cell r="C1408">
            <v>1400</v>
          </cell>
          <cell r="D1408">
            <v>1993</v>
          </cell>
          <cell r="E1408" t="str">
            <v>HYDRO ONE NETWORKS INC.</v>
          </cell>
          <cell r="F1408">
            <v>1037624</v>
          </cell>
        </row>
        <row r="1409">
          <cell r="C1409">
            <v>1401</v>
          </cell>
          <cell r="D1409">
            <v>1993</v>
          </cell>
          <cell r="E1409" t="str">
            <v>HYDRO ONE NETWORKS INC.</v>
          </cell>
          <cell r="F1409">
            <v>1622696</v>
          </cell>
        </row>
        <row r="1410">
          <cell r="C1410">
            <v>1402</v>
          </cell>
          <cell r="D1410">
            <v>1993</v>
          </cell>
          <cell r="E1410" t="str">
            <v>HYDRO ONE NETWORKS INC.</v>
          </cell>
          <cell r="F1410">
            <v>880011</v>
          </cell>
        </row>
        <row r="1411">
          <cell r="C1411">
            <v>1403</v>
          </cell>
          <cell r="D1411">
            <v>1993</v>
          </cell>
          <cell r="E1411" t="str">
            <v>HYDRO ONE NETWORKS INC.</v>
          </cell>
          <cell r="F1411">
            <v>796552</v>
          </cell>
        </row>
        <row r="1412">
          <cell r="C1412">
            <v>1404</v>
          </cell>
          <cell r="D1412">
            <v>1993</v>
          </cell>
          <cell r="E1412" t="str">
            <v>HYDRO ONE NETWORKS INC.</v>
          </cell>
          <cell r="F1412">
            <v>571153</v>
          </cell>
        </row>
        <row r="1413">
          <cell r="C1413">
            <v>1405</v>
          </cell>
          <cell r="D1413">
            <v>1993</v>
          </cell>
          <cell r="E1413" t="str">
            <v>HYDRO ONE NETWORKS INC.</v>
          </cell>
          <cell r="F1413">
            <v>667491</v>
          </cell>
        </row>
        <row r="1414">
          <cell r="C1414">
            <v>1406</v>
          </cell>
          <cell r="D1414">
            <v>1993</v>
          </cell>
          <cell r="E1414" t="str">
            <v>HYDRO ONE NETWORKS INC.</v>
          </cell>
          <cell r="F1414">
            <v>136089</v>
          </cell>
        </row>
        <row r="1415">
          <cell r="C1415">
            <v>1407</v>
          </cell>
          <cell r="D1415">
            <v>1993</v>
          </cell>
          <cell r="E1415" t="str">
            <v>HYDRO ONE NETWORKS INC.</v>
          </cell>
          <cell r="F1415">
            <v>658769</v>
          </cell>
        </row>
        <row r="1416">
          <cell r="C1416">
            <v>1408</v>
          </cell>
          <cell r="D1416">
            <v>1993</v>
          </cell>
          <cell r="E1416" t="str">
            <v>HYDRO ONE NETWORKS INC.</v>
          </cell>
          <cell r="F1416">
            <v>562692</v>
          </cell>
        </row>
        <row r="1417">
          <cell r="C1417">
            <v>1409</v>
          </cell>
          <cell r="D1417">
            <v>1993</v>
          </cell>
          <cell r="E1417" t="str">
            <v>HYDRO ONE NETWORKS INC.</v>
          </cell>
          <cell r="F1417">
            <v>242158</v>
          </cell>
        </row>
        <row r="1418">
          <cell r="C1418">
            <v>1410</v>
          </cell>
          <cell r="D1418">
            <v>1993</v>
          </cell>
          <cell r="E1418" t="str">
            <v>HYDRO ONE NETWORKS INC.</v>
          </cell>
          <cell r="F1418">
            <v>12977332</v>
          </cell>
        </row>
        <row r="1419">
          <cell r="C1419">
            <v>1411</v>
          </cell>
          <cell r="D1419">
            <v>1993</v>
          </cell>
          <cell r="E1419" t="str">
            <v>HYDRO ONE NETWORKS INC.</v>
          </cell>
          <cell r="F1419">
            <v>147026</v>
          </cell>
        </row>
        <row r="1420">
          <cell r="C1420">
            <v>1412</v>
          </cell>
          <cell r="D1420">
            <v>1993</v>
          </cell>
          <cell r="E1420" t="str">
            <v>HYDRO ONE NETWORKS INC.</v>
          </cell>
          <cell r="F1420">
            <v>797364</v>
          </cell>
        </row>
        <row r="1421">
          <cell r="C1421">
            <v>1413</v>
          </cell>
          <cell r="D1421">
            <v>1993</v>
          </cell>
          <cell r="E1421" t="str">
            <v>HYDRO ONE NETWORKS INC.</v>
          </cell>
          <cell r="F1421">
            <v>894758</v>
          </cell>
        </row>
        <row r="1422">
          <cell r="C1422">
            <v>1414</v>
          </cell>
          <cell r="D1422">
            <v>1993</v>
          </cell>
          <cell r="E1422" t="str">
            <v>HYDRO ONE NETWORKS INC.</v>
          </cell>
          <cell r="F1422">
            <v>956931</v>
          </cell>
        </row>
        <row r="1423">
          <cell r="C1423">
            <v>1415</v>
          </cell>
          <cell r="D1423">
            <v>1993</v>
          </cell>
          <cell r="E1423" t="str">
            <v>HYDRO ONE NETWORKS INC.</v>
          </cell>
          <cell r="F1423">
            <v>3570490</v>
          </cell>
        </row>
        <row r="1424">
          <cell r="C1424">
            <v>1416</v>
          </cell>
          <cell r="D1424">
            <v>1993</v>
          </cell>
          <cell r="E1424" t="str">
            <v>HYDRO ONE NETWORKS INC.</v>
          </cell>
          <cell r="F1424">
            <v>910417</v>
          </cell>
        </row>
        <row r="1425">
          <cell r="C1425">
            <v>1417</v>
          </cell>
          <cell r="D1425">
            <v>1993</v>
          </cell>
          <cell r="E1425" t="str">
            <v>HYDRO ONE NETWORKS INC.</v>
          </cell>
          <cell r="F1425">
            <v>2120636</v>
          </cell>
        </row>
        <row r="1426">
          <cell r="C1426">
            <v>1418</v>
          </cell>
          <cell r="D1426">
            <v>1993</v>
          </cell>
          <cell r="E1426" t="str">
            <v>HYDRO ONE NETWORKS INC.</v>
          </cell>
          <cell r="F1426">
            <v>3982191</v>
          </cell>
        </row>
        <row r="1427">
          <cell r="C1427">
            <v>1419</v>
          </cell>
          <cell r="D1427">
            <v>1993</v>
          </cell>
          <cell r="E1427" t="str">
            <v>HYDRO ONE NETWORKS INC.</v>
          </cell>
          <cell r="F1427">
            <v>704184</v>
          </cell>
        </row>
        <row r="1428">
          <cell r="C1428">
            <v>1420</v>
          </cell>
          <cell r="D1428">
            <v>1993</v>
          </cell>
          <cell r="E1428" t="str">
            <v>HYDRO ONE NETWORKS INC.</v>
          </cell>
          <cell r="F1428">
            <v>847313</v>
          </cell>
        </row>
        <row r="1429">
          <cell r="C1429">
            <v>1421</v>
          </cell>
          <cell r="D1429">
            <v>1993</v>
          </cell>
          <cell r="E1429" t="str">
            <v>HYDRO ONE NETWORKS INC.</v>
          </cell>
          <cell r="F1429">
            <v>2329659</v>
          </cell>
        </row>
        <row r="1430">
          <cell r="C1430">
            <v>1422</v>
          </cell>
          <cell r="D1430">
            <v>1993</v>
          </cell>
          <cell r="E1430" t="str">
            <v>HYDRO ONE NETWORKS INC.</v>
          </cell>
          <cell r="F1430">
            <v>4967396</v>
          </cell>
        </row>
        <row r="1431">
          <cell r="C1431">
            <v>1423</v>
          </cell>
          <cell r="D1431">
            <v>1993</v>
          </cell>
          <cell r="E1431" t="str">
            <v>HYDRO ONE NETWORKS INC.</v>
          </cell>
          <cell r="F1431">
            <v>315646</v>
          </cell>
        </row>
        <row r="1432">
          <cell r="C1432">
            <v>1424</v>
          </cell>
          <cell r="D1432">
            <v>1993</v>
          </cell>
          <cell r="E1432" t="str">
            <v>HYDRO ONE NETWORKS INC.</v>
          </cell>
          <cell r="F1432">
            <v>379435</v>
          </cell>
        </row>
        <row r="1433">
          <cell r="C1433">
            <v>1425</v>
          </cell>
          <cell r="D1433">
            <v>1993</v>
          </cell>
          <cell r="E1433" t="str">
            <v>HYDRO ONE NETWORKS INC.</v>
          </cell>
          <cell r="F1433">
            <v>3935315</v>
          </cell>
        </row>
        <row r="1434">
          <cell r="C1434">
            <v>1426</v>
          </cell>
          <cell r="D1434">
            <v>1993</v>
          </cell>
          <cell r="E1434" t="str">
            <v>HYDRO ONE NETWORKS INC.</v>
          </cell>
          <cell r="F1434">
            <v>1051748</v>
          </cell>
        </row>
        <row r="1435">
          <cell r="C1435">
            <v>1427</v>
          </cell>
          <cell r="D1435">
            <v>1993</v>
          </cell>
          <cell r="E1435" t="str">
            <v>HYDRO ONE NETWORKS INC.</v>
          </cell>
          <cell r="F1435">
            <v>711087</v>
          </cell>
        </row>
        <row r="1436">
          <cell r="C1436">
            <v>1428</v>
          </cell>
          <cell r="D1436">
            <v>1993</v>
          </cell>
          <cell r="E1436" t="str">
            <v>HYDRO ONE NETWORKS INC.</v>
          </cell>
          <cell r="F1436">
            <v>5487034</v>
          </cell>
        </row>
        <row r="1437">
          <cell r="C1437">
            <v>1429</v>
          </cell>
          <cell r="D1437">
            <v>1993</v>
          </cell>
          <cell r="E1437" t="str">
            <v>HYDRO ONE NETWORKS INC.</v>
          </cell>
          <cell r="F1437">
            <v>632335</v>
          </cell>
        </row>
        <row r="1438">
          <cell r="C1438">
            <v>1430</v>
          </cell>
          <cell r="D1438">
            <v>1993</v>
          </cell>
          <cell r="E1438" t="str">
            <v>HYDRO ONE NETWORKS INC.</v>
          </cell>
          <cell r="F1438">
            <v>1064798</v>
          </cell>
        </row>
        <row r="1439">
          <cell r="C1439">
            <v>1431</v>
          </cell>
          <cell r="D1439">
            <v>1993</v>
          </cell>
          <cell r="E1439" t="str">
            <v>HYDRO ONE NETWORKS INC.</v>
          </cell>
          <cell r="F1439">
            <v>1106406</v>
          </cell>
        </row>
        <row r="1440">
          <cell r="C1440">
            <v>1432</v>
          </cell>
          <cell r="D1440">
            <v>1993</v>
          </cell>
          <cell r="E1440" t="str">
            <v>HYDRO ONE NETWORKS INC.</v>
          </cell>
          <cell r="F1440">
            <v>4020230</v>
          </cell>
        </row>
        <row r="1441">
          <cell r="C1441">
            <v>1433</v>
          </cell>
          <cell r="D1441">
            <v>1993</v>
          </cell>
          <cell r="E1441" t="str">
            <v>HYDRO ONE NETWORKS INC.</v>
          </cell>
          <cell r="F1441">
            <v>1944038</v>
          </cell>
        </row>
        <row r="1442">
          <cell r="C1442">
            <v>1434</v>
          </cell>
          <cell r="D1442">
            <v>1993</v>
          </cell>
          <cell r="E1442" t="str">
            <v>HYDRO ONE NETWORKS INC.</v>
          </cell>
          <cell r="F1442">
            <v>3330193</v>
          </cell>
        </row>
        <row r="1443">
          <cell r="C1443">
            <v>1435</v>
          </cell>
          <cell r="D1443">
            <v>1993</v>
          </cell>
          <cell r="E1443" t="str">
            <v>HYDRO ONE NETWORKS INC.</v>
          </cell>
          <cell r="F1443">
            <v>2170128</v>
          </cell>
        </row>
        <row r="1444">
          <cell r="C1444">
            <v>1436</v>
          </cell>
          <cell r="D1444">
            <v>1993</v>
          </cell>
          <cell r="E1444" t="str">
            <v>HYDRO ONE NETWORKS INC.</v>
          </cell>
          <cell r="F1444">
            <v>982034</v>
          </cell>
        </row>
        <row r="1445">
          <cell r="C1445">
            <v>1437</v>
          </cell>
          <cell r="D1445">
            <v>1993</v>
          </cell>
          <cell r="E1445" t="str">
            <v>HYDRO ONE NETWORKS INC.</v>
          </cell>
          <cell r="F1445">
            <v>692583</v>
          </cell>
        </row>
        <row r="1446">
          <cell r="C1446">
            <v>1438</v>
          </cell>
          <cell r="D1446">
            <v>1993</v>
          </cell>
          <cell r="E1446" t="str">
            <v>HYDRO ONE NETWORKS INC.</v>
          </cell>
          <cell r="F1446">
            <v>332408</v>
          </cell>
        </row>
        <row r="1447">
          <cell r="C1447">
            <v>1439</v>
          </cell>
          <cell r="D1447">
            <v>1993</v>
          </cell>
          <cell r="E1447" t="str">
            <v>HYDRO ONE NETWORKS INC.</v>
          </cell>
          <cell r="F1447">
            <v>730917</v>
          </cell>
        </row>
        <row r="1448">
          <cell r="C1448">
            <v>1440</v>
          </cell>
          <cell r="D1448">
            <v>1993</v>
          </cell>
          <cell r="E1448" t="str">
            <v>HYDRO ONE NETWORKS INC.</v>
          </cell>
          <cell r="F1448">
            <v>118556</v>
          </cell>
        </row>
        <row r="1449">
          <cell r="C1449">
            <v>1441</v>
          </cell>
          <cell r="D1449">
            <v>1993</v>
          </cell>
          <cell r="E1449" t="str">
            <v>HYDRO ONE NETWORKS INC.</v>
          </cell>
          <cell r="F1449">
            <v>10579196</v>
          </cell>
        </row>
        <row r="1450">
          <cell r="C1450">
            <v>1442</v>
          </cell>
          <cell r="D1450">
            <v>1993</v>
          </cell>
          <cell r="E1450" t="str">
            <v>HYDRO ONE NETWORKS INC.</v>
          </cell>
          <cell r="F1450">
            <v>495878</v>
          </cell>
        </row>
        <row r="1451">
          <cell r="C1451">
            <v>1443</v>
          </cell>
          <cell r="D1451">
            <v>1993</v>
          </cell>
          <cell r="E1451" t="str">
            <v>HYDRO ONE NETWORKS INC.</v>
          </cell>
          <cell r="F1451">
            <v>936296</v>
          </cell>
        </row>
        <row r="1452">
          <cell r="C1452">
            <v>1444</v>
          </cell>
          <cell r="D1452">
            <v>1993</v>
          </cell>
          <cell r="E1452" t="str">
            <v>HYDRO ONE NETWORKS INC.</v>
          </cell>
          <cell r="F1452">
            <v>102169</v>
          </cell>
        </row>
        <row r="1453">
          <cell r="C1453">
            <v>1445</v>
          </cell>
          <cell r="D1453">
            <v>1993</v>
          </cell>
          <cell r="E1453" t="str">
            <v>HYDRO ONE NETWORKS INC.</v>
          </cell>
          <cell r="F1453">
            <v>439482</v>
          </cell>
        </row>
        <row r="1454">
          <cell r="C1454">
            <v>1446</v>
          </cell>
          <cell r="D1454">
            <v>1993</v>
          </cell>
          <cell r="E1454" t="str">
            <v>HYDRO ONE NETWORKS INC.</v>
          </cell>
          <cell r="F1454">
            <v>5785526</v>
          </cell>
        </row>
        <row r="1455">
          <cell r="C1455">
            <v>1447</v>
          </cell>
          <cell r="D1455">
            <v>1993</v>
          </cell>
          <cell r="E1455" t="str">
            <v>HYDRO ONE NETWORKS INC.</v>
          </cell>
          <cell r="F1455">
            <v>217827</v>
          </cell>
        </row>
        <row r="1456">
          <cell r="C1456">
            <v>1448</v>
          </cell>
          <cell r="D1456">
            <v>1993</v>
          </cell>
          <cell r="E1456" t="str">
            <v>HYDRO ONE NETWORKS INC.</v>
          </cell>
          <cell r="F1456">
            <v>728593</v>
          </cell>
        </row>
        <row r="1457">
          <cell r="C1457">
            <v>1449</v>
          </cell>
          <cell r="D1457">
            <v>1993</v>
          </cell>
          <cell r="E1457" t="str">
            <v>HYDRO OTTAWA LIMITED</v>
          </cell>
          <cell r="F1457">
            <v>1812079</v>
          </cell>
        </row>
        <row r="1458">
          <cell r="C1458">
            <v>1450</v>
          </cell>
          <cell r="D1458">
            <v>1993</v>
          </cell>
          <cell r="E1458" t="str">
            <v>HYDRO OTTAWA LIMITED</v>
          </cell>
          <cell r="F1458">
            <v>2002903</v>
          </cell>
        </row>
        <row r="1459">
          <cell r="C1459">
            <v>1451</v>
          </cell>
          <cell r="D1459">
            <v>1993</v>
          </cell>
          <cell r="E1459" t="str">
            <v>HYDRO OTTAWA LIMITED</v>
          </cell>
          <cell r="F1459">
            <v>36544954</v>
          </cell>
        </row>
        <row r="1460">
          <cell r="C1460">
            <v>1452</v>
          </cell>
          <cell r="D1460">
            <v>1993</v>
          </cell>
          <cell r="E1460" t="str">
            <v>HYDRO OTTAWA LIMITED</v>
          </cell>
          <cell r="F1460">
            <v>64521360</v>
          </cell>
        </row>
        <row r="1461">
          <cell r="C1461">
            <v>1453</v>
          </cell>
          <cell r="D1461">
            <v>1993</v>
          </cell>
          <cell r="E1461" t="str">
            <v>HYDRO OTTAWA LIMITED</v>
          </cell>
          <cell r="F1461">
            <v>65250362</v>
          </cell>
        </row>
        <row r="1462">
          <cell r="C1462">
            <v>1454</v>
          </cell>
          <cell r="D1462">
            <v>1993</v>
          </cell>
          <cell r="E1462" t="str">
            <v>LAKEFRONT UTILITIES INC.</v>
          </cell>
          <cell r="F1462">
            <v>1400983</v>
          </cell>
        </row>
        <row r="1463">
          <cell r="C1463">
            <v>1455</v>
          </cell>
          <cell r="D1463">
            <v>1993</v>
          </cell>
          <cell r="E1463" t="str">
            <v>LAKELAND POWER DISTRIBUTION LTD.</v>
          </cell>
          <cell r="F1463">
            <v>519012</v>
          </cell>
        </row>
        <row r="1464">
          <cell r="C1464">
            <v>1456</v>
          </cell>
          <cell r="D1464">
            <v>1993</v>
          </cell>
          <cell r="E1464" t="str">
            <v>LAKELAND POWER DISTRIBUTION LTD.</v>
          </cell>
          <cell r="F1464">
            <v>3639130</v>
          </cell>
        </row>
        <row r="1465">
          <cell r="C1465">
            <v>1457</v>
          </cell>
          <cell r="D1465">
            <v>1993</v>
          </cell>
          <cell r="E1465" t="str">
            <v>LAKELAND POWER DISTRIBUTION LTD.</v>
          </cell>
          <cell r="F1465">
            <v>252663</v>
          </cell>
        </row>
        <row r="1466">
          <cell r="C1466">
            <v>1458</v>
          </cell>
          <cell r="D1466">
            <v>1993</v>
          </cell>
          <cell r="E1466" t="str">
            <v>LAKELAND POWER DISTRIBUTION LTD.</v>
          </cell>
          <cell r="F1466">
            <v>712619</v>
          </cell>
        </row>
        <row r="1467">
          <cell r="C1467">
            <v>1459</v>
          </cell>
          <cell r="D1467">
            <v>1993</v>
          </cell>
          <cell r="E1467" t="str">
            <v>LONDON HYDRO INC.</v>
          </cell>
          <cell r="F1467">
            <v>180495149</v>
          </cell>
        </row>
        <row r="1468">
          <cell r="C1468">
            <v>1460</v>
          </cell>
          <cell r="D1468">
            <v>1993</v>
          </cell>
          <cell r="E1468" t="str">
            <v>MIDDLESEX POWER DISTRIBUTION CORPORATION</v>
          </cell>
          <cell r="F1468">
            <v>610487</v>
          </cell>
        </row>
        <row r="1469">
          <cell r="C1469">
            <v>1461</v>
          </cell>
          <cell r="D1469">
            <v>1993</v>
          </cell>
          <cell r="E1469" t="str">
            <v>MIDDLESEX POWER DISTRIBUTION CORPORATION</v>
          </cell>
          <cell r="F1469">
            <v>95032</v>
          </cell>
        </row>
        <row r="1470">
          <cell r="C1470">
            <v>1462</v>
          </cell>
          <cell r="D1470">
            <v>1993</v>
          </cell>
          <cell r="E1470" t="str">
            <v>MIDDLESEX POWER DISTRIBUTION CORPORATION</v>
          </cell>
          <cell r="F1470">
            <v>805647</v>
          </cell>
        </row>
        <row r="1471">
          <cell r="C1471">
            <v>1463</v>
          </cell>
          <cell r="D1471">
            <v>1993</v>
          </cell>
          <cell r="E1471" t="str">
            <v>MIDDLESEX POWER DISTRIBUTION CORPORATION</v>
          </cell>
          <cell r="F1471">
            <v>904919</v>
          </cell>
        </row>
        <row r="1472">
          <cell r="C1472">
            <v>1464</v>
          </cell>
          <cell r="D1472">
            <v>1993</v>
          </cell>
          <cell r="E1472" t="str">
            <v>NIAGARA PENINSULA ENERGY INC.</v>
          </cell>
          <cell r="F1472">
            <v>50039635</v>
          </cell>
        </row>
        <row r="1473">
          <cell r="C1473">
            <v>1465</v>
          </cell>
          <cell r="D1473">
            <v>1993</v>
          </cell>
          <cell r="E1473" t="str">
            <v>NORFOLK POWER DISTRIBUTION INC.</v>
          </cell>
          <cell r="F1473">
            <v>2683589</v>
          </cell>
        </row>
        <row r="1474">
          <cell r="C1474">
            <v>1466</v>
          </cell>
          <cell r="D1474">
            <v>1993</v>
          </cell>
          <cell r="E1474" t="str">
            <v>NORFOLK POWER DISTRIBUTION INC.</v>
          </cell>
          <cell r="F1474">
            <v>10184139</v>
          </cell>
        </row>
        <row r="1475">
          <cell r="C1475">
            <v>1467</v>
          </cell>
          <cell r="D1475">
            <v>1993</v>
          </cell>
          <cell r="E1475" t="str">
            <v>NORTHERN ONTARIO WIRES INC.</v>
          </cell>
          <cell r="F1475">
            <v>1691323</v>
          </cell>
        </row>
        <row r="1476">
          <cell r="C1476">
            <v>1468</v>
          </cell>
          <cell r="D1476">
            <v>1993</v>
          </cell>
          <cell r="E1476" t="str">
            <v>NORTHERN ONTARIO WIRES INC.</v>
          </cell>
          <cell r="F1476">
            <v>2446785</v>
          </cell>
        </row>
        <row r="1477">
          <cell r="C1477">
            <v>1469</v>
          </cell>
          <cell r="D1477">
            <v>1993</v>
          </cell>
          <cell r="E1477" t="str">
            <v>OTTAWA RIVER POWER CORPORATION</v>
          </cell>
          <cell r="F1477">
            <v>430235</v>
          </cell>
        </row>
        <row r="1478">
          <cell r="C1478">
            <v>1470</v>
          </cell>
          <cell r="D1478">
            <v>1993</v>
          </cell>
          <cell r="E1478" t="str">
            <v>OTTAWA RIVER POWER CORPORATION</v>
          </cell>
          <cell r="F1478">
            <v>434112</v>
          </cell>
        </row>
        <row r="1479">
          <cell r="C1479">
            <v>1471</v>
          </cell>
          <cell r="D1479">
            <v>1993</v>
          </cell>
          <cell r="E1479" t="str">
            <v>OTTAWA RIVER POWER CORPORATION</v>
          </cell>
          <cell r="F1479">
            <v>2645959</v>
          </cell>
        </row>
        <row r="1480">
          <cell r="C1480">
            <v>1472</v>
          </cell>
          <cell r="D1480">
            <v>1993</v>
          </cell>
          <cell r="E1480" t="str">
            <v>NIAGARA PENINSULA ENERGY INC.</v>
          </cell>
          <cell r="F1480">
            <v>1654170</v>
          </cell>
        </row>
        <row r="1481">
          <cell r="C1481">
            <v>1473</v>
          </cell>
          <cell r="D1481">
            <v>1993</v>
          </cell>
          <cell r="E1481" t="str">
            <v>NIAGARA PENINSULA ENERGY INC.</v>
          </cell>
          <cell r="F1481">
            <v>550836</v>
          </cell>
        </row>
        <row r="1482">
          <cell r="C1482">
            <v>1474</v>
          </cell>
          <cell r="D1482">
            <v>1993</v>
          </cell>
          <cell r="E1482" t="str">
            <v>PETERBOROUGH DISTRIBUTION INCORPORATED</v>
          </cell>
          <cell r="F1482">
            <v>586063</v>
          </cell>
        </row>
        <row r="1483">
          <cell r="C1483">
            <v>1475</v>
          </cell>
          <cell r="D1483">
            <v>1993</v>
          </cell>
          <cell r="E1483" t="str">
            <v>PETERBOROUGH DISTRIBUTION INCORPORATED</v>
          </cell>
          <cell r="F1483">
            <v>1743772</v>
          </cell>
        </row>
        <row r="1484">
          <cell r="C1484">
            <v>1476</v>
          </cell>
          <cell r="D1484">
            <v>1993</v>
          </cell>
          <cell r="E1484" t="str">
            <v>POWERSTREAM INC.</v>
          </cell>
          <cell r="F1484">
            <v>26076770</v>
          </cell>
        </row>
        <row r="1485">
          <cell r="C1485">
            <v>1477</v>
          </cell>
          <cell r="D1485">
            <v>1993</v>
          </cell>
          <cell r="E1485" t="str">
            <v>POWERSTREAM INC.</v>
          </cell>
          <cell r="F1485">
            <v>133578009</v>
          </cell>
        </row>
        <row r="1486">
          <cell r="C1486">
            <v>1478</v>
          </cell>
          <cell r="D1486">
            <v>1993</v>
          </cell>
          <cell r="E1486" t="str">
            <v>POWERSTREAM INC.</v>
          </cell>
          <cell r="F1486">
            <v>152344065</v>
          </cell>
        </row>
        <row r="1487">
          <cell r="C1487">
            <v>1479</v>
          </cell>
          <cell r="D1487">
            <v>1993</v>
          </cell>
          <cell r="E1487" t="str">
            <v>POWERSTREAM INC.</v>
          </cell>
          <cell r="F1487">
            <v>105421017</v>
          </cell>
        </row>
        <row r="1488">
          <cell r="C1488">
            <v>1480</v>
          </cell>
          <cell r="D1488">
            <v>1993</v>
          </cell>
          <cell r="E1488" t="str">
            <v>RIDEAU ST. LAWRENCE DISTRIBUTION INC.</v>
          </cell>
          <cell r="F1488">
            <v>1448514</v>
          </cell>
        </row>
        <row r="1489">
          <cell r="C1489">
            <v>1481</v>
          </cell>
          <cell r="D1489">
            <v>1993</v>
          </cell>
          <cell r="E1489" t="str">
            <v>VERIDIAN CONNECTIONS INC.</v>
          </cell>
          <cell r="F1489">
            <v>23480895</v>
          </cell>
        </row>
        <row r="1490">
          <cell r="C1490">
            <v>1482</v>
          </cell>
          <cell r="D1490">
            <v>1993</v>
          </cell>
          <cell r="E1490" t="str">
            <v>VERIDIAN CONNECTIONS INC.</v>
          </cell>
          <cell r="F1490">
            <v>16887258</v>
          </cell>
        </row>
        <row r="1491">
          <cell r="C1491">
            <v>1483</v>
          </cell>
          <cell r="D1491">
            <v>1993</v>
          </cell>
          <cell r="E1491" t="str">
            <v>VERIDIAN CONNECTIONS INC.</v>
          </cell>
          <cell r="F1491">
            <v>3352074</v>
          </cell>
        </row>
        <row r="1492">
          <cell r="C1492">
            <v>1484</v>
          </cell>
          <cell r="D1492">
            <v>1993</v>
          </cell>
          <cell r="E1492" t="str">
            <v>VERIDIAN CONNECTIONS INC.</v>
          </cell>
          <cell r="F1492">
            <v>44521020</v>
          </cell>
        </row>
        <row r="1493">
          <cell r="C1493">
            <v>1485</v>
          </cell>
          <cell r="D1493">
            <v>1993</v>
          </cell>
          <cell r="E1493" t="str">
            <v>VERIDIAN CONNECTIONS INC.</v>
          </cell>
          <cell r="F1493">
            <v>7434229</v>
          </cell>
        </row>
        <row r="1494">
          <cell r="C1494">
            <v>1486</v>
          </cell>
          <cell r="D1494">
            <v>1993</v>
          </cell>
          <cell r="E1494" t="str">
            <v>VERIDIAN CONNECTIONS INC.</v>
          </cell>
          <cell r="F1494">
            <v>2857834</v>
          </cell>
        </row>
        <row r="1495">
          <cell r="C1495">
            <v>1487</v>
          </cell>
          <cell r="D1495">
            <v>1993</v>
          </cell>
          <cell r="E1495" t="str">
            <v>VERIDIAN CONNECTIONS INC.</v>
          </cell>
          <cell r="F1495">
            <v>1778100</v>
          </cell>
        </row>
        <row r="1496">
          <cell r="C1496">
            <v>1488</v>
          </cell>
          <cell r="D1496">
            <v>1993</v>
          </cell>
          <cell r="E1496" t="str">
            <v>WELLINGTON NORTH POWER INC.</v>
          </cell>
          <cell r="F1496">
            <v>125414</v>
          </cell>
        </row>
        <row r="1497">
          <cell r="C1497">
            <v>1489</v>
          </cell>
          <cell r="D1497">
            <v>1993</v>
          </cell>
          <cell r="E1497" t="str">
            <v>WESTARIO POWER INC.</v>
          </cell>
          <cell r="F1497">
            <v>3544400</v>
          </cell>
        </row>
        <row r="1498">
          <cell r="C1498">
            <v>1490</v>
          </cell>
          <cell r="D1498">
            <v>1993</v>
          </cell>
          <cell r="E1498" t="str">
            <v>WESTARIO POWER INC.</v>
          </cell>
          <cell r="F1498">
            <v>4854326</v>
          </cell>
        </row>
        <row r="1499">
          <cell r="C1499">
            <v>1491</v>
          </cell>
          <cell r="D1499">
            <v>1993</v>
          </cell>
          <cell r="E1499" t="str">
            <v>WESTARIO POWER INC.</v>
          </cell>
          <cell r="F1499">
            <v>2861021</v>
          </cell>
        </row>
        <row r="1500">
          <cell r="C1500">
            <v>1492</v>
          </cell>
          <cell r="D1500">
            <v>1993</v>
          </cell>
          <cell r="E1500" t="str">
            <v>WESTARIO POWER INC.</v>
          </cell>
          <cell r="F1500">
            <v>2370660</v>
          </cell>
        </row>
        <row r="1501">
          <cell r="C1501">
            <v>1493</v>
          </cell>
          <cell r="D1501">
            <v>1993</v>
          </cell>
          <cell r="E1501" t="str">
            <v>VERIDIAN CONNECTIONS INC.</v>
          </cell>
          <cell r="F1501">
            <v>42871798</v>
          </cell>
        </row>
        <row r="1502">
          <cell r="C1502">
            <v>1494</v>
          </cell>
          <cell r="D1502">
            <v>1993</v>
          </cell>
          <cell r="E1502" t="str">
            <v>ANCASTER HYDRO-ELECTRIC COMMISSION</v>
          </cell>
          <cell r="F1502">
            <v>2916005</v>
          </cell>
        </row>
        <row r="1503">
          <cell r="C1503">
            <v>1495</v>
          </cell>
          <cell r="D1503">
            <v>1993</v>
          </cell>
          <cell r="E1503" t="str">
            <v>ATIKOKAN HYDRO INC.</v>
          </cell>
          <cell r="F1503">
            <v>4238766</v>
          </cell>
        </row>
        <row r="1504">
          <cell r="C1504">
            <v>1496</v>
          </cell>
          <cell r="D1504">
            <v>1993</v>
          </cell>
          <cell r="E1504" t="str">
            <v>AURORA HYDRO CONNECTIONS LIMITED</v>
          </cell>
          <cell r="F1504">
            <v>26076770</v>
          </cell>
        </row>
        <row r="1505">
          <cell r="C1505">
            <v>1497</v>
          </cell>
          <cell r="D1505">
            <v>1993</v>
          </cell>
          <cell r="E1505" t="str">
            <v>AYLMER PUBLIC UTILITIES COMMISSION</v>
          </cell>
          <cell r="F1505">
            <v>2868139</v>
          </cell>
        </row>
        <row r="1506">
          <cell r="C1506">
            <v>1498</v>
          </cell>
          <cell r="D1506">
            <v>1993</v>
          </cell>
          <cell r="E1506" t="str">
            <v>BLUE MOUNTAINS HYDRO SERVICES COMPANY INC.</v>
          </cell>
          <cell r="F1506">
            <v>1687551</v>
          </cell>
        </row>
        <row r="1507">
          <cell r="C1507">
            <v>1499</v>
          </cell>
          <cell r="D1507">
            <v>1993</v>
          </cell>
          <cell r="E1507" t="str">
            <v>BOARD OF LIGHT &amp; HEAT COMM. OF THE CITY OF GUELPH</v>
          </cell>
          <cell r="F1507">
            <v>65586807</v>
          </cell>
        </row>
        <row r="1508">
          <cell r="C1508">
            <v>1500</v>
          </cell>
          <cell r="D1508">
            <v>1993</v>
          </cell>
          <cell r="E1508" t="str">
            <v>BRADFORD WEST GWILLIMBURY PUBLIC UTILITIES COMMISSION</v>
          </cell>
          <cell r="F1508">
            <v>7244641</v>
          </cell>
        </row>
        <row r="1509">
          <cell r="C1509">
            <v>1501</v>
          </cell>
          <cell r="D1509">
            <v>1993</v>
          </cell>
          <cell r="E1509" t="str">
            <v>BROCK HYDRO-ELECTRIC COMMISSION</v>
          </cell>
          <cell r="F1509">
            <v>2220245</v>
          </cell>
        </row>
        <row r="1510">
          <cell r="C1510">
            <v>1502</v>
          </cell>
          <cell r="D1510">
            <v>1993</v>
          </cell>
          <cell r="E1510" t="str">
            <v>BURLINGTON HYDRO INC.</v>
          </cell>
          <cell r="F1510">
            <v>181678746</v>
          </cell>
        </row>
        <row r="1511">
          <cell r="C1511">
            <v>1503</v>
          </cell>
          <cell r="D1511">
            <v>1993</v>
          </cell>
          <cell r="E1511" t="str">
            <v>CAMBRIDGE AND NORTH DUMFRIES HYDRO INC.</v>
          </cell>
          <cell r="F1511">
            <v>135989948</v>
          </cell>
        </row>
        <row r="1512">
          <cell r="C1512">
            <v>1504</v>
          </cell>
          <cell r="D1512">
            <v>1993</v>
          </cell>
          <cell r="E1512" t="str">
            <v>CHAPLEAU PUBLIC UTILITIES CORPORATION</v>
          </cell>
          <cell r="F1512">
            <v>3228056</v>
          </cell>
        </row>
        <row r="1513">
          <cell r="C1513">
            <v>1505</v>
          </cell>
          <cell r="D1513">
            <v>1993</v>
          </cell>
          <cell r="E1513" t="str">
            <v>CLINTON POWER CORPORATION</v>
          </cell>
          <cell r="F1513">
            <v>3505324</v>
          </cell>
        </row>
        <row r="1514">
          <cell r="C1514">
            <v>1506</v>
          </cell>
          <cell r="D1514">
            <v>1993</v>
          </cell>
          <cell r="E1514" t="str">
            <v>COCHRANE POWER CORPORATION</v>
          </cell>
          <cell r="F1514">
            <v>2957571</v>
          </cell>
        </row>
        <row r="1515">
          <cell r="C1515">
            <v>1507</v>
          </cell>
          <cell r="D1515">
            <v>1993</v>
          </cell>
          <cell r="E1515" t="str">
            <v>COTTAM HYDRO-ELECTRIC SYSTEM</v>
          </cell>
          <cell r="F1515">
            <v>849417</v>
          </cell>
        </row>
        <row r="1516">
          <cell r="C1516">
            <v>1508</v>
          </cell>
          <cell r="D1516">
            <v>1993</v>
          </cell>
          <cell r="E1516" t="str">
            <v>CHATHAM-KENT HYDRO INC.</v>
          </cell>
          <cell r="F1516">
            <v>1215720</v>
          </cell>
        </row>
        <row r="1517">
          <cell r="C1517">
            <v>1509</v>
          </cell>
          <cell r="D1517">
            <v>1993</v>
          </cell>
          <cell r="E1517" t="str">
            <v>NA</v>
          </cell>
          <cell r="F1517">
            <v>610487</v>
          </cell>
        </row>
        <row r="1518">
          <cell r="C1518">
            <v>1510</v>
          </cell>
          <cell r="D1518">
            <v>1993</v>
          </cell>
          <cell r="E1518" t="str">
            <v>ELMWOOD HYDRO-ELECTRIC SYSTEM</v>
          </cell>
          <cell r="F1518">
            <v>101883</v>
          </cell>
        </row>
        <row r="1519">
          <cell r="C1519">
            <v>1511</v>
          </cell>
          <cell r="D1519">
            <v>1993</v>
          </cell>
          <cell r="E1519" t="str">
            <v>ER-2000-0063</v>
          </cell>
          <cell r="F1519">
            <v>29000071</v>
          </cell>
        </row>
        <row r="1520">
          <cell r="C1520">
            <v>1512</v>
          </cell>
          <cell r="D1520">
            <v>1993</v>
          </cell>
          <cell r="E1520" t="str">
            <v>ESSEX HYDRO-ELECTRIC COMMISSION</v>
          </cell>
          <cell r="F1520">
            <v>3016508</v>
          </cell>
        </row>
        <row r="1521">
          <cell r="C1521">
            <v>1513</v>
          </cell>
          <cell r="D1521">
            <v>1993</v>
          </cell>
          <cell r="E1521" t="str">
            <v>FORT FRANCES POWER CORPORATION</v>
          </cell>
          <cell r="F1521">
            <v>13573810</v>
          </cell>
        </row>
        <row r="1522">
          <cell r="C1522">
            <v>1514</v>
          </cell>
          <cell r="D1522">
            <v>1993</v>
          </cell>
          <cell r="E1522" t="str">
            <v>GRAND VALLEY ENERGY INC.</v>
          </cell>
          <cell r="F1522">
            <v>1676534</v>
          </cell>
        </row>
        <row r="1523">
          <cell r="C1523">
            <v>1515</v>
          </cell>
          <cell r="D1523">
            <v>1993</v>
          </cell>
          <cell r="E1523" t="str">
            <v>GRAVENHURST HYDRO ELECTRIC INC.</v>
          </cell>
          <cell r="F1523">
            <v>3352074</v>
          </cell>
        </row>
        <row r="1524">
          <cell r="C1524">
            <v>1516</v>
          </cell>
          <cell r="D1524">
            <v>1993</v>
          </cell>
          <cell r="E1524" t="str">
            <v>GRIMSBY POWER INCORPORATED</v>
          </cell>
          <cell r="F1524">
            <v>20524794</v>
          </cell>
        </row>
        <row r="1525">
          <cell r="C1525">
            <v>1517</v>
          </cell>
          <cell r="D1525">
            <v>1993</v>
          </cell>
          <cell r="E1525" t="str">
            <v>GUELPH/ERAMOSA HYDRO-ELECTRIC COMMISSION</v>
          </cell>
          <cell r="F1525">
            <v>2016749</v>
          </cell>
        </row>
        <row r="1526">
          <cell r="C1526">
            <v>1518</v>
          </cell>
          <cell r="D1526">
            <v>1993</v>
          </cell>
          <cell r="E1526" t="str">
            <v>HALDIMAND HYDRO-ELECTRIC COMMISSION</v>
          </cell>
          <cell r="F1526">
            <v>3967809</v>
          </cell>
        </row>
        <row r="1527">
          <cell r="C1527">
            <v>1519</v>
          </cell>
          <cell r="D1527">
            <v>1993</v>
          </cell>
          <cell r="E1527" t="str">
            <v>HALTON HILLS HYDRO INC.</v>
          </cell>
          <cell r="F1527">
            <v>48779756</v>
          </cell>
        </row>
        <row r="1528">
          <cell r="C1528">
            <v>1520</v>
          </cell>
          <cell r="D1528">
            <v>1993</v>
          </cell>
          <cell r="E1528" t="str">
            <v>HORIZON UTILITIES CORPORATION</v>
          </cell>
          <cell r="F1528">
            <v>170369124</v>
          </cell>
        </row>
        <row r="1529">
          <cell r="C1529">
            <v>1521</v>
          </cell>
          <cell r="D1529">
            <v>1993</v>
          </cell>
          <cell r="E1529" t="str">
            <v>HEARST POWER DISTRIBUTION COMPANY LIMITED</v>
          </cell>
          <cell r="F1529">
            <v>4407776</v>
          </cell>
        </row>
        <row r="1530">
          <cell r="C1530">
            <v>1522</v>
          </cell>
          <cell r="D1530">
            <v>1993</v>
          </cell>
          <cell r="E1530" t="str">
            <v>ESSEX POWERLINES CORPORATION</v>
          </cell>
          <cell r="F1530">
            <v>7392502</v>
          </cell>
        </row>
        <row r="1531">
          <cell r="C1531">
            <v>1523</v>
          </cell>
          <cell r="D1531">
            <v>1993</v>
          </cell>
          <cell r="E1531" t="str">
            <v>HYDRO HAWKESBURY INC.</v>
          </cell>
          <cell r="F1531">
            <v>4660326</v>
          </cell>
        </row>
        <row r="1532">
          <cell r="C1532">
            <v>1524</v>
          </cell>
          <cell r="D1532">
            <v>1993</v>
          </cell>
          <cell r="E1532" t="str">
            <v>HYDRO ONE BRAMPTON NETWORKS INC.</v>
          </cell>
          <cell r="F1532">
            <v>401263612</v>
          </cell>
        </row>
        <row r="1533">
          <cell r="C1533">
            <v>1525</v>
          </cell>
          <cell r="D1533">
            <v>1993</v>
          </cell>
          <cell r="E1533" t="str">
            <v>HYDRO OTTAWA LIMITED</v>
          </cell>
          <cell r="F1533">
            <v>235255936</v>
          </cell>
        </row>
        <row r="1534">
          <cell r="C1534">
            <v>1526</v>
          </cell>
          <cell r="D1534">
            <v>1993</v>
          </cell>
          <cell r="E1534" t="str">
            <v>HYDRO VAUGHAN DISTRIBUTION INC.</v>
          </cell>
          <cell r="F1534">
            <v>133578009</v>
          </cell>
        </row>
        <row r="1535">
          <cell r="C1535">
            <v>1527</v>
          </cell>
          <cell r="D1535">
            <v>1993</v>
          </cell>
          <cell r="E1535" t="str">
            <v>ESSEX POWERLINES CORPORATION</v>
          </cell>
          <cell r="F1535">
            <v>4300603</v>
          </cell>
        </row>
        <row r="1536">
          <cell r="C1536">
            <v>1528</v>
          </cell>
          <cell r="D1536">
            <v>1993</v>
          </cell>
          <cell r="E1536" t="str">
            <v>HYDRO-ELECTRIC COMMISSION OF SOUTH DUMFRIES</v>
          </cell>
          <cell r="F1536">
            <v>954254</v>
          </cell>
        </row>
        <row r="1537">
          <cell r="C1537">
            <v>1529</v>
          </cell>
          <cell r="D1537">
            <v>1993</v>
          </cell>
          <cell r="E1537" t="str">
            <v>BRANTFORD POWER INC.</v>
          </cell>
          <cell r="F1537">
            <v>50037876</v>
          </cell>
        </row>
        <row r="1538">
          <cell r="C1538">
            <v>1530</v>
          </cell>
          <cell r="D1538">
            <v>1993</v>
          </cell>
          <cell r="E1538" t="str">
            <v>OTTAWA RIVER POWER CORPORATION</v>
          </cell>
          <cell r="F1538">
            <v>11361428</v>
          </cell>
        </row>
        <row r="1539">
          <cell r="C1539">
            <v>1531</v>
          </cell>
          <cell r="D1539">
            <v>1993</v>
          </cell>
          <cell r="E1539" t="str">
            <v>BLUEWATER POWER DISTRIBUTION CORPORATION</v>
          </cell>
          <cell r="F1539">
            <v>28233075</v>
          </cell>
        </row>
        <row r="1540">
          <cell r="C1540">
            <v>1532</v>
          </cell>
          <cell r="D1540">
            <v>1993</v>
          </cell>
          <cell r="E1540" t="str">
            <v>TORONTO HYDRO-ELECTRIC SYSTEM LIMITED</v>
          </cell>
          <cell r="F1540">
            <v>40525513</v>
          </cell>
        </row>
        <row r="1541">
          <cell r="C1541">
            <v>1533</v>
          </cell>
          <cell r="D1541">
            <v>1993</v>
          </cell>
          <cell r="E1541" t="str">
            <v>TORONTO HYDRO-ELECTRIC SYSTEM LIMITED</v>
          </cell>
          <cell r="F1541">
            <v>174888200</v>
          </cell>
        </row>
        <row r="1542">
          <cell r="C1542">
            <v>1534</v>
          </cell>
          <cell r="D1542">
            <v>1993</v>
          </cell>
          <cell r="E1542" t="str">
            <v>TORONTO HYDRO-ELECTRIC SYSTEM LIMITED</v>
          </cell>
          <cell r="F1542">
            <v>410122103</v>
          </cell>
        </row>
        <row r="1543">
          <cell r="C1543">
            <v>1535</v>
          </cell>
          <cell r="D1543">
            <v>1993</v>
          </cell>
          <cell r="E1543" t="str">
            <v>TORONTO HYDRO-ELECTRIC SYSTEM LIMITED</v>
          </cell>
          <cell r="F1543">
            <v>275684079</v>
          </cell>
        </row>
        <row r="1544">
          <cell r="C1544">
            <v>1536</v>
          </cell>
          <cell r="D1544">
            <v>1993</v>
          </cell>
          <cell r="E1544" t="str">
            <v>TORONTO HYDRO-ELECTRIC SYSTEM LIMITED</v>
          </cell>
          <cell r="F1544">
            <v>697414528</v>
          </cell>
        </row>
        <row r="1545">
          <cell r="C1545">
            <v>1537</v>
          </cell>
          <cell r="D1545">
            <v>1993</v>
          </cell>
          <cell r="E1545" t="str">
            <v>TORONTO HYDRO-ELECTRIC SYSTEM LIMITED</v>
          </cell>
          <cell r="F1545">
            <v>37403947</v>
          </cell>
        </row>
        <row r="1546">
          <cell r="C1546">
            <v>1538</v>
          </cell>
          <cell r="D1546">
            <v>1993</v>
          </cell>
          <cell r="E1546" t="str">
            <v>CHATHAM-KENT HYDRO INC.</v>
          </cell>
          <cell r="F1546">
            <v>233140</v>
          </cell>
        </row>
        <row r="1547">
          <cell r="C1547">
            <v>1539</v>
          </cell>
          <cell r="D1547">
            <v>1993</v>
          </cell>
          <cell r="E1547" t="str">
            <v>LAKELAND POWER DISTRIBUTION LTD.</v>
          </cell>
          <cell r="F1547">
            <v>3996020</v>
          </cell>
        </row>
        <row r="1548">
          <cell r="C1548">
            <v>1540</v>
          </cell>
          <cell r="D1548">
            <v>1993</v>
          </cell>
          <cell r="E1548" t="str">
            <v>HYDRO-ELECTRIC COMMISSION OF THE TOWN OF CACHE BAY</v>
          </cell>
          <cell r="F1548">
            <v>313121</v>
          </cell>
        </row>
        <row r="1549">
          <cell r="C1549">
            <v>1541</v>
          </cell>
          <cell r="D1549">
            <v>1993</v>
          </cell>
          <cell r="E1549" t="str">
            <v>HYDRO-ELECTRIC COMMISSION OF THE TOWN OF HARRISTON</v>
          </cell>
          <cell r="F1549">
            <v>2035069</v>
          </cell>
        </row>
        <row r="1550">
          <cell r="C1550">
            <v>1542</v>
          </cell>
          <cell r="D1550">
            <v>1993</v>
          </cell>
          <cell r="E1550" t="str">
            <v>HYDRO-ELECTRIC COMMISSION OF THE TOWN OF HARROW</v>
          </cell>
          <cell r="F1550">
            <v>1592232</v>
          </cell>
        </row>
        <row r="1551">
          <cell r="C1551">
            <v>1543</v>
          </cell>
          <cell r="D1551">
            <v>1993</v>
          </cell>
          <cell r="E1551" t="str">
            <v>ESSEX POWERLINES CORPORATION</v>
          </cell>
          <cell r="F1551">
            <v>8905766</v>
          </cell>
        </row>
        <row r="1552">
          <cell r="C1552">
            <v>1544</v>
          </cell>
          <cell r="D1552">
            <v>1993</v>
          </cell>
          <cell r="E1552" t="str">
            <v>HYDRO-ELECTRIC COMMISSION OF THE TOWN OF PORT ELGIN</v>
          </cell>
          <cell r="F1552">
            <v>5594534</v>
          </cell>
        </row>
        <row r="1553">
          <cell r="C1553">
            <v>1545</v>
          </cell>
          <cell r="D1553">
            <v>1993</v>
          </cell>
          <cell r="E1553" t="str">
            <v>HYDRO-ELECTRIC COMMISSION OF THE TOWN OF STAYNER</v>
          </cell>
          <cell r="F1553">
            <v>1956160</v>
          </cell>
        </row>
        <row r="1554">
          <cell r="C1554">
            <v>1546</v>
          </cell>
          <cell r="D1554">
            <v>1993</v>
          </cell>
          <cell r="E1554" t="str">
            <v>HYDRO-ELECTRIC COMMISSION OF THE TOWN OF STURGEON FALLS</v>
          </cell>
          <cell r="F1554">
            <v>2769990</v>
          </cell>
        </row>
        <row r="1555">
          <cell r="C1555">
            <v>1547</v>
          </cell>
          <cell r="D1555">
            <v>1993</v>
          </cell>
          <cell r="E1555" t="str">
            <v>HYDRO-ELECTRIC COMMISSION OF THE TOWN OF VANKLEEK HILL</v>
          </cell>
          <cell r="F1555">
            <v>1217564</v>
          </cell>
        </row>
        <row r="1556">
          <cell r="C1556">
            <v>1548</v>
          </cell>
          <cell r="D1556">
            <v>1993</v>
          </cell>
          <cell r="E1556" t="str">
            <v>CHATHAM-KENT HYDRO INC.</v>
          </cell>
          <cell r="F1556">
            <v>7537694</v>
          </cell>
        </row>
        <row r="1557">
          <cell r="C1557">
            <v>1549</v>
          </cell>
          <cell r="D1557">
            <v>1993</v>
          </cell>
          <cell r="E1557" t="str">
            <v>WASAGA DISTRIBUTION INC.</v>
          </cell>
          <cell r="F1557">
            <v>8098482</v>
          </cell>
        </row>
        <row r="1558">
          <cell r="C1558">
            <v>1550</v>
          </cell>
          <cell r="D1558">
            <v>1993</v>
          </cell>
          <cell r="E1558" t="str">
            <v>ESPANOLA REGIONAL HYDRO DISTRIBUTION CORPORATION</v>
          </cell>
          <cell r="F1558">
            <v>259156</v>
          </cell>
        </row>
        <row r="1559">
          <cell r="C1559">
            <v>1551</v>
          </cell>
          <cell r="D1559">
            <v>1993</v>
          </cell>
          <cell r="E1559" t="str">
            <v>HYDRO-ELECTRIC COMMISSION OF THE TOWN OF WIARTON</v>
          </cell>
          <cell r="F1559">
            <v>1686620</v>
          </cell>
        </row>
        <row r="1560">
          <cell r="C1560">
            <v>1552</v>
          </cell>
          <cell r="D1560">
            <v>1993</v>
          </cell>
          <cell r="E1560" t="str">
            <v>BRANT COUNTY POWER INC.</v>
          </cell>
          <cell r="F1560">
            <v>4835619</v>
          </cell>
        </row>
        <row r="1561">
          <cell r="C1561">
            <v>1553</v>
          </cell>
          <cell r="D1561">
            <v>1993</v>
          </cell>
          <cell r="E1561" t="str">
            <v>BRANT COUNTY POWER INC.</v>
          </cell>
          <cell r="F1561">
            <v>679489</v>
          </cell>
        </row>
        <row r="1562">
          <cell r="C1562">
            <v>1554</v>
          </cell>
          <cell r="D1562">
            <v>1993</v>
          </cell>
          <cell r="E1562" t="str">
            <v>HYDRO-ELECTRIC COMMISSION OF THE VILLAGE OF ALFRED</v>
          </cell>
          <cell r="F1562">
            <v>452180</v>
          </cell>
        </row>
        <row r="1563">
          <cell r="C1563">
            <v>1555</v>
          </cell>
          <cell r="D1563">
            <v>1993</v>
          </cell>
          <cell r="E1563" t="str">
            <v>HYDRO-ELECTRIC COMMISSION OF THE VILLAGE OF CLIFFORD</v>
          </cell>
          <cell r="F1563">
            <v>339496</v>
          </cell>
        </row>
        <row r="1564">
          <cell r="C1564">
            <v>1556</v>
          </cell>
          <cell r="D1564">
            <v>1993</v>
          </cell>
          <cell r="E1564" t="str">
            <v>CENTRE WELLINGTON HYDRO LTD.</v>
          </cell>
          <cell r="F1564">
            <v>1850998</v>
          </cell>
        </row>
        <row r="1565">
          <cell r="C1565">
            <v>1557</v>
          </cell>
          <cell r="D1565">
            <v>1993</v>
          </cell>
          <cell r="E1565" t="str">
            <v>HYDRO-ELECTRIC COMMISSION OF THE VILLAGE OF FINCH</v>
          </cell>
          <cell r="F1565">
            <v>240724</v>
          </cell>
        </row>
        <row r="1566">
          <cell r="C1566">
            <v>1558</v>
          </cell>
          <cell r="D1566">
            <v>1993</v>
          </cell>
          <cell r="E1566" t="str">
            <v>HYDRO-ELECTRIC COMMISSION OF THE VILLAGE OF FRANKFORD</v>
          </cell>
          <cell r="F1566">
            <v>1239797</v>
          </cell>
        </row>
        <row r="1567">
          <cell r="C1567">
            <v>1559</v>
          </cell>
          <cell r="D1567">
            <v>1993</v>
          </cell>
          <cell r="E1567" t="str">
            <v>HYDRO-ELECTRIC COMMISSION OF THE VILLAGE OF L'ORIGNAL</v>
          </cell>
          <cell r="F1567">
            <v>1049177</v>
          </cell>
        </row>
        <row r="1568">
          <cell r="C1568">
            <v>1560</v>
          </cell>
          <cell r="D1568">
            <v>1993</v>
          </cell>
          <cell r="E1568" t="str">
            <v>HYDRO-ELECTRIC COMMISSION OF THE VILLAGE OF LUCAN</v>
          </cell>
          <cell r="F1568">
            <v>825705</v>
          </cell>
        </row>
        <row r="1569">
          <cell r="C1569">
            <v>1561</v>
          </cell>
          <cell r="D1569">
            <v>1993</v>
          </cell>
          <cell r="E1569" t="str">
            <v>RIDEAU ST. LAWRENCE DISTRIBUTION INC.</v>
          </cell>
          <cell r="F1569">
            <v>1743450</v>
          </cell>
        </row>
        <row r="1570">
          <cell r="C1570">
            <v>1562</v>
          </cell>
          <cell r="D1570">
            <v>1993</v>
          </cell>
          <cell r="E1570" t="str">
            <v>HYDRO-ELECTRIC COMMISSION OF THE VILLAGE OF NEUSTADT</v>
          </cell>
          <cell r="F1570">
            <v>270346</v>
          </cell>
        </row>
        <row r="1571">
          <cell r="C1571">
            <v>1563</v>
          </cell>
          <cell r="D1571">
            <v>1993</v>
          </cell>
          <cell r="E1571" t="str">
            <v>HYDRO-ELECTRIC COMMISSION OF THE VILLAGE OF PAISLEY</v>
          </cell>
          <cell r="F1571">
            <v>857699</v>
          </cell>
        </row>
        <row r="1572">
          <cell r="C1572">
            <v>1564</v>
          </cell>
          <cell r="D1572">
            <v>1993</v>
          </cell>
          <cell r="E1572" t="str">
            <v>HYDRO-ELECTRIC COMMISSION OF THE VILLAGE OF PLANTAGENET</v>
          </cell>
          <cell r="F1572">
            <v>457341</v>
          </cell>
        </row>
        <row r="1573">
          <cell r="C1573">
            <v>1565</v>
          </cell>
          <cell r="D1573">
            <v>1993</v>
          </cell>
          <cell r="E1573" t="str">
            <v>HYDRO-ELECTRIC COMMISSION OF THE VILLAGE OF ST. CLAIR BEACH</v>
          </cell>
          <cell r="F1573">
            <v>1660402</v>
          </cell>
        </row>
        <row r="1574">
          <cell r="C1574">
            <v>1566</v>
          </cell>
          <cell r="D1574">
            <v>1993</v>
          </cell>
          <cell r="E1574" t="str">
            <v>HYDRO-ELECTRIC COMMISSION OF THE VILLAGE OF VICTORIA HARBOUR</v>
          </cell>
          <cell r="F1574">
            <v>1265994</v>
          </cell>
        </row>
        <row r="1575">
          <cell r="C1575">
            <v>1567</v>
          </cell>
          <cell r="D1575">
            <v>1993</v>
          </cell>
          <cell r="E1575" t="str">
            <v>INNISFIL HYDRO DISTRIBUTION SYSTEMS LIMITED</v>
          </cell>
          <cell r="F1575">
            <v>33094050</v>
          </cell>
        </row>
        <row r="1576">
          <cell r="C1576">
            <v>1568</v>
          </cell>
          <cell r="D1576">
            <v>1993</v>
          </cell>
          <cell r="E1576" t="str">
            <v>KENORA HYDRO ELECTRIC CORPORATION LTD.</v>
          </cell>
          <cell r="F1576">
            <v>11361116</v>
          </cell>
        </row>
        <row r="1577">
          <cell r="C1577">
            <v>1569</v>
          </cell>
          <cell r="D1577">
            <v>1993</v>
          </cell>
          <cell r="E1577" t="str">
            <v>KINGSTON HYDRO CORPORATION</v>
          </cell>
          <cell r="F1577">
            <v>87000213</v>
          </cell>
        </row>
        <row r="1578">
          <cell r="C1578">
            <v>1570</v>
          </cell>
          <cell r="D1578">
            <v>1993</v>
          </cell>
          <cell r="E1578" t="str">
            <v>KINGSVILLE PUBLIC UTILITY COMMISSION</v>
          </cell>
          <cell r="F1578">
            <v>3328303</v>
          </cell>
        </row>
        <row r="1579">
          <cell r="C1579">
            <v>1571</v>
          </cell>
          <cell r="D1579">
            <v>1993</v>
          </cell>
          <cell r="E1579" t="str">
            <v>KITCHENER-WILMOT HYDRO INC.</v>
          </cell>
          <cell r="F1579">
            <v>268704964</v>
          </cell>
        </row>
        <row r="1580">
          <cell r="C1580">
            <v>1572</v>
          </cell>
          <cell r="D1580">
            <v>1993</v>
          </cell>
          <cell r="E1580" t="str">
            <v>LAKESHORE TOWNSHIP HEC</v>
          </cell>
          <cell r="F1580">
            <v>2416230</v>
          </cell>
        </row>
        <row r="1581">
          <cell r="C1581">
            <v>1573</v>
          </cell>
          <cell r="D1581">
            <v>1993</v>
          </cell>
          <cell r="E1581" t="str">
            <v>LINCOLN HYDRO-ELECTRIC COMMISSION</v>
          </cell>
          <cell r="F1581">
            <v>3293575</v>
          </cell>
        </row>
        <row r="1582">
          <cell r="C1582">
            <v>1574</v>
          </cell>
          <cell r="D1582">
            <v>1993</v>
          </cell>
          <cell r="E1582" t="str">
            <v>LONDON HYDRO UTILITIES SERVICES INC.</v>
          </cell>
          <cell r="F1582">
            <v>180495149</v>
          </cell>
        </row>
        <row r="1583">
          <cell r="C1583">
            <v>1575</v>
          </cell>
          <cell r="D1583">
            <v>1993</v>
          </cell>
          <cell r="E1583" t="str">
            <v>MARKHAM HYDRO DISTRIBUTION INC.</v>
          </cell>
          <cell r="F1583">
            <v>152344065</v>
          </cell>
        </row>
        <row r="1584">
          <cell r="C1584">
            <v>1576</v>
          </cell>
          <cell r="D1584">
            <v>1993</v>
          </cell>
          <cell r="E1584" t="str">
            <v>MARTINTOWN HYDRO SYSTEM</v>
          </cell>
          <cell r="F1584">
            <v>97098</v>
          </cell>
        </row>
        <row r="1585">
          <cell r="C1585">
            <v>1577</v>
          </cell>
          <cell r="D1585">
            <v>1993</v>
          </cell>
          <cell r="E1585" t="str">
            <v>MIDLAND POWER UTILITY CORPORATION</v>
          </cell>
          <cell r="F1585">
            <v>15203814</v>
          </cell>
        </row>
        <row r="1586">
          <cell r="C1586">
            <v>1578</v>
          </cell>
          <cell r="D1586">
            <v>1993</v>
          </cell>
          <cell r="E1586" t="str">
            <v>MILDMAY HYDRO-ELECTRIC COMMISSION</v>
          </cell>
          <cell r="F1586">
            <v>575115</v>
          </cell>
        </row>
        <row r="1587">
          <cell r="C1587">
            <v>1579</v>
          </cell>
          <cell r="D1587">
            <v>1993</v>
          </cell>
          <cell r="E1587" t="str">
            <v>MILTON HYDRO DISTRIBUTION INC.</v>
          </cell>
          <cell r="F1587">
            <v>63248390</v>
          </cell>
        </row>
        <row r="1588">
          <cell r="C1588">
            <v>1580</v>
          </cell>
          <cell r="D1588">
            <v>1993</v>
          </cell>
          <cell r="E1588" t="str">
            <v>NEPEAN HYDRO ELECTRIC COMMISSION</v>
          </cell>
          <cell r="F1588">
            <v>64521360</v>
          </cell>
        </row>
        <row r="1589">
          <cell r="C1589">
            <v>1581</v>
          </cell>
          <cell r="D1589">
            <v>1993</v>
          </cell>
          <cell r="E1589" t="str">
            <v>NA</v>
          </cell>
          <cell r="F1589">
            <v>95032</v>
          </cell>
        </row>
        <row r="1590">
          <cell r="C1590">
            <v>1582</v>
          </cell>
          <cell r="D1590">
            <v>1993</v>
          </cell>
          <cell r="E1590" t="str">
            <v>NEWMARKET HYDRO LTD.</v>
          </cell>
          <cell r="F1590">
            <v>41305207</v>
          </cell>
        </row>
        <row r="1591">
          <cell r="C1591">
            <v>1583</v>
          </cell>
          <cell r="D1591">
            <v>1993</v>
          </cell>
          <cell r="E1591" t="str">
            <v>NIAGARA FALLS HYDRO INC.</v>
          </cell>
          <cell r="F1591">
            <v>100079270</v>
          </cell>
        </row>
        <row r="1592">
          <cell r="C1592">
            <v>1584</v>
          </cell>
          <cell r="D1592">
            <v>1993</v>
          </cell>
          <cell r="E1592" t="str">
            <v>NIAGARA-ON-THE-LAKE HYDRO INC.</v>
          </cell>
          <cell r="F1592">
            <v>34475820</v>
          </cell>
        </row>
        <row r="1593">
          <cell r="C1593">
            <v>1585</v>
          </cell>
          <cell r="D1593">
            <v>1993</v>
          </cell>
          <cell r="E1593" t="str">
            <v>NORFOLK POWER DISTRIBUTION INC.</v>
          </cell>
          <cell r="F1593">
            <v>445894</v>
          </cell>
        </row>
        <row r="1594">
          <cell r="C1594">
            <v>1586</v>
          </cell>
          <cell r="D1594">
            <v>1993</v>
          </cell>
          <cell r="E1594" t="str">
            <v>NORTH BAY HYDRO DISTRIBUTION LIMITED</v>
          </cell>
          <cell r="F1594">
            <v>106092282</v>
          </cell>
        </row>
        <row r="1595">
          <cell r="C1595">
            <v>1587</v>
          </cell>
          <cell r="D1595">
            <v>1993</v>
          </cell>
          <cell r="E1595" t="str">
            <v>OAKVILLE HYDRO ELECTRICITY DISTRIBUTION INC.</v>
          </cell>
          <cell r="F1595">
            <v>103842384</v>
          </cell>
        </row>
        <row r="1596">
          <cell r="C1596">
            <v>1588</v>
          </cell>
          <cell r="D1596">
            <v>1993</v>
          </cell>
          <cell r="E1596" t="str">
            <v>ORANGEVILLE HYDRO LIMITED</v>
          </cell>
          <cell r="F1596">
            <v>25598574</v>
          </cell>
        </row>
        <row r="1597">
          <cell r="C1597">
            <v>1589</v>
          </cell>
          <cell r="D1597">
            <v>1993</v>
          </cell>
          <cell r="E1597" t="str">
            <v>ORILLIA POWER DISTRIBUTION CORPORATION</v>
          </cell>
          <cell r="F1597">
            <v>42204492</v>
          </cell>
        </row>
        <row r="1598">
          <cell r="C1598">
            <v>1590</v>
          </cell>
          <cell r="D1598">
            <v>1993</v>
          </cell>
          <cell r="E1598" t="str">
            <v>OSHAWA PUC NETWORKS INC.</v>
          </cell>
          <cell r="F1598">
            <v>127219112</v>
          </cell>
        </row>
        <row r="1599">
          <cell r="C1599">
            <v>1591</v>
          </cell>
          <cell r="D1599">
            <v>1993</v>
          </cell>
          <cell r="E1599" t="str">
            <v>PARRY SOUND POWER CORPORATION</v>
          </cell>
          <cell r="F1599">
            <v>11581668</v>
          </cell>
        </row>
        <row r="1600">
          <cell r="C1600">
            <v>1592</v>
          </cell>
          <cell r="D1600">
            <v>1993</v>
          </cell>
          <cell r="E1600" t="str">
            <v>PETERBOROUGH UTILITIES COMMISSION</v>
          </cell>
          <cell r="F1600">
            <v>56796586</v>
          </cell>
        </row>
        <row r="1601">
          <cell r="C1601">
            <v>1593</v>
          </cell>
          <cell r="D1601">
            <v>1993</v>
          </cell>
          <cell r="E1601" t="str">
            <v>POLICE VILLAGE OF APPLE HILL HYDRO SYSTEM</v>
          </cell>
          <cell r="F1601">
            <v>86515</v>
          </cell>
        </row>
        <row r="1602">
          <cell r="C1602">
            <v>1594</v>
          </cell>
          <cell r="D1602">
            <v>1993</v>
          </cell>
          <cell r="E1602" t="str">
            <v>POLICE VILLAGE OF AVONMORE HYDRO SYSTEM</v>
          </cell>
          <cell r="F1602">
            <v>86210</v>
          </cell>
        </row>
        <row r="1603">
          <cell r="C1603">
            <v>1595</v>
          </cell>
          <cell r="D1603">
            <v>1993</v>
          </cell>
          <cell r="E1603" t="str">
            <v>POLICE VILLAGE OF COMBER HYDRO SYSTEM</v>
          </cell>
          <cell r="F1603">
            <v>261962</v>
          </cell>
        </row>
        <row r="1604">
          <cell r="C1604">
            <v>1596</v>
          </cell>
          <cell r="D1604">
            <v>1993</v>
          </cell>
          <cell r="E1604" t="str">
            <v>POLICE VILLAGE OF DUBLIN HYDRO SYSTEM</v>
          </cell>
          <cell r="F1604">
            <v>124215</v>
          </cell>
        </row>
        <row r="1605">
          <cell r="C1605">
            <v>1597</v>
          </cell>
          <cell r="D1605">
            <v>1993</v>
          </cell>
          <cell r="E1605" t="str">
            <v>POLICE VILLAGE OF GRANTON HYDRO SYSTEM</v>
          </cell>
          <cell r="F1605">
            <v>136847</v>
          </cell>
        </row>
        <row r="1606">
          <cell r="C1606">
            <v>1598</v>
          </cell>
          <cell r="D1606">
            <v>1993</v>
          </cell>
          <cell r="E1606" t="str">
            <v>CHATHAM-KENT HYDRO INC.</v>
          </cell>
          <cell r="F1606">
            <v>128626</v>
          </cell>
        </row>
        <row r="1607">
          <cell r="C1607">
            <v>1599</v>
          </cell>
          <cell r="D1607">
            <v>1993</v>
          </cell>
          <cell r="E1607" t="str">
            <v>POLICE VILLAGE OF MOOREFIELD HYDRO SYSTEM</v>
          </cell>
          <cell r="F1607">
            <v>130127</v>
          </cell>
        </row>
        <row r="1608">
          <cell r="C1608">
            <v>1600</v>
          </cell>
          <cell r="D1608">
            <v>1993</v>
          </cell>
          <cell r="E1608" t="str">
            <v>POLICE VILLAGE OF PRICEVILLE HYDRO SYSTEM</v>
          </cell>
          <cell r="F1608">
            <v>116739</v>
          </cell>
        </row>
        <row r="1609">
          <cell r="C1609">
            <v>1601</v>
          </cell>
          <cell r="D1609">
            <v>1993</v>
          </cell>
          <cell r="E1609" t="str">
            <v>CANADIAN NIAGARA POWER INC.</v>
          </cell>
          <cell r="F1609">
            <v>25485930</v>
          </cell>
        </row>
        <row r="1610">
          <cell r="C1610">
            <v>1602</v>
          </cell>
          <cell r="D1610">
            <v>1993</v>
          </cell>
          <cell r="E1610" t="str">
            <v>CHATHAM-KENT HYDRO INC.</v>
          </cell>
          <cell r="F1610">
            <v>27804820</v>
          </cell>
        </row>
        <row r="1611">
          <cell r="C1611">
            <v>1603</v>
          </cell>
          <cell r="D1611">
            <v>1993</v>
          </cell>
          <cell r="E1611" t="str">
            <v>PUBLIC UTILITIES COMMISSION OF THE CITY OF BARRIE</v>
          </cell>
          <cell r="F1611">
            <v>78274338</v>
          </cell>
        </row>
        <row r="1612">
          <cell r="C1612">
            <v>1604</v>
          </cell>
          <cell r="D1612">
            <v>1993</v>
          </cell>
          <cell r="E1612" t="str">
            <v>PUBLIC UTILITIES COMMISSION OF THE CITY OF OWEN SOUND</v>
          </cell>
          <cell r="F1612">
            <v>11371599</v>
          </cell>
        </row>
        <row r="1613">
          <cell r="C1613">
            <v>1605</v>
          </cell>
          <cell r="D1613">
            <v>1993</v>
          </cell>
          <cell r="E1613" t="str">
            <v>PUBLIC UTILITIES COMMISSION OF THE CITY OF TRENTON</v>
          </cell>
          <cell r="F1613">
            <v>11338706</v>
          </cell>
        </row>
        <row r="1614">
          <cell r="C1614">
            <v>1606</v>
          </cell>
          <cell r="D1614">
            <v>1993</v>
          </cell>
          <cell r="E1614" t="str">
            <v>PUBLIC UTILITIES COMMISSION OF THE TOWN OF ALEXANDRIA</v>
          </cell>
          <cell r="F1614">
            <v>2439682</v>
          </cell>
        </row>
        <row r="1615">
          <cell r="C1615">
            <v>1607</v>
          </cell>
          <cell r="D1615">
            <v>1993</v>
          </cell>
          <cell r="E1615" t="str">
            <v>CHATHAM-KENT HYDRO INC.</v>
          </cell>
          <cell r="F1615">
            <v>1299615</v>
          </cell>
        </row>
        <row r="1616">
          <cell r="C1616">
            <v>1608</v>
          </cell>
          <cell r="D1616">
            <v>1993</v>
          </cell>
          <cell r="E1616" t="str">
            <v>PUBLIC UTILITIES COMMISSION OF THE TOWN OF CAMPBELLFORD</v>
          </cell>
          <cell r="F1616">
            <v>3204779</v>
          </cell>
        </row>
        <row r="1617">
          <cell r="C1617">
            <v>1609</v>
          </cell>
          <cell r="D1617">
            <v>1993</v>
          </cell>
          <cell r="E1617" t="str">
            <v>PUBLIC UTILITIES COMMISSION OF THE TOWN OF CHESLEY</v>
          </cell>
          <cell r="F1617">
            <v>1573324</v>
          </cell>
        </row>
        <row r="1618">
          <cell r="C1618">
            <v>1610</v>
          </cell>
          <cell r="D1618">
            <v>1993</v>
          </cell>
          <cell r="E1618" t="str">
            <v>LAKEFRONT UTILITIES INC.</v>
          </cell>
          <cell r="F1618">
            <v>9326279</v>
          </cell>
        </row>
        <row r="1619">
          <cell r="C1619">
            <v>1611</v>
          </cell>
          <cell r="D1619">
            <v>1993</v>
          </cell>
          <cell r="E1619" t="str">
            <v>CENTRE WELLINGTON HYDRO LTD.</v>
          </cell>
          <cell r="F1619">
            <v>4898882</v>
          </cell>
        </row>
        <row r="1620">
          <cell r="C1620">
            <v>1612</v>
          </cell>
          <cell r="D1620">
            <v>1993</v>
          </cell>
          <cell r="E1620" t="str">
            <v>WEST COAST HURON ENERGY INC.</v>
          </cell>
          <cell r="F1620">
            <v>4761086</v>
          </cell>
        </row>
        <row r="1621">
          <cell r="C1621">
            <v>1613</v>
          </cell>
          <cell r="D1621">
            <v>1993</v>
          </cell>
          <cell r="E1621" t="str">
            <v>ESPANOLA REGIONAL HYDRO DISTRIBUTION CORPORATION</v>
          </cell>
          <cell r="F1621">
            <v>456021</v>
          </cell>
        </row>
        <row r="1622">
          <cell r="C1622">
            <v>1614</v>
          </cell>
          <cell r="D1622">
            <v>1993</v>
          </cell>
          <cell r="E1622" t="str">
            <v>PUBLIC UTILITIES COMMISSION OF THE TOWN OF MITCHELL</v>
          </cell>
          <cell r="F1622">
            <v>2422348</v>
          </cell>
        </row>
        <row r="1623">
          <cell r="C1623">
            <v>1615</v>
          </cell>
          <cell r="D1623">
            <v>1993</v>
          </cell>
          <cell r="E1623" t="str">
            <v>WELLINGTON NORTH POWER INC.</v>
          </cell>
          <cell r="F1623">
            <v>2510719</v>
          </cell>
        </row>
        <row r="1624">
          <cell r="C1624">
            <v>1616</v>
          </cell>
          <cell r="D1624">
            <v>1993</v>
          </cell>
          <cell r="E1624" t="str">
            <v>PUBLIC UTILITIES COMMISSION OF THE TOWN OF PALMERSTON</v>
          </cell>
          <cell r="F1624">
            <v>1225054</v>
          </cell>
        </row>
        <row r="1625">
          <cell r="C1625">
            <v>1617</v>
          </cell>
          <cell r="D1625">
            <v>1993</v>
          </cell>
          <cell r="E1625" t="str">
            <v>BRANT COUNTY POWER INC.</v>
          </cell>
          <cell r="F1625">
            <v>5651935</v>
          </cell>
        </row>
        <row r="1626">
          <cell r="C1626">
            <v>1618</v>
          </cell>
          <cell r="D1626">
            <v>1993</v>
          </cell>
          <cell r="E1626" t="str">
            <v>PUBLIC UTILITIES COMMISSION OF THE TOWN OF PICTON</v>
          </cell>
          <cell r="F1626">
            <v>2792499</v>
          </cell>
        </row>
        <row r="1627">
          <cell r="C1627">
            <v>1619</v>
          </cell>
          <cell r="D1627">
            <v>1993</v>
          </cell>
          <cell r="E1627" t="str">
            <v>CHATHAM-KENT HYDRO INC.</v>
          </cell>
          <cell r="F1627">
            <v>1252115</v>
          </cell>
        </row>
        <row r="1628">
          <cell r="C1628">
            <v>1620</v>
          </cell>
          <cell r="D1628">
            <v>1993</v>
          </cell>
          <cell r="E1628" t="str">
            <v>PUBLIC UTILITIES COMMISSION OF THE TOWN OF SOUTHAMPTON</v>
          </cell>
          <cell r="F1628">
            <v>2220503</v>
          </cell>
        </row>
        <row r="1629">
          <cell r="C1629">
            <v>1621</v>
          </cell>
          <cell r="D1629">
            <v>1993</v>
          </cell>
          <cell r="E1629" t="str">
            <v>ESSEX POWERLINES CORPORATION</v>
          </cell>
          <cell r="F1629">
            <v>6049263</v>
          </cell>
        </row>
        <row r="1630">
          <cell r="C1630">
            <v>1622</v>
          </cell>
          <cell r="D1630">
            <v>1993</v>
          </cell>
          <cell r="E1630" t="str">
            <v>CHATHAM-KENT HYDRO INC.</v>
          </cell>
          <cell r="F1630">
            <v>2085482</v>
          </cell>
        </row>
        <row r="1631">
          <cell r="C1631">
            <v>1623</v>
          </cell>
          <cell r="D1631">
            <v>1993</v>
          </cell>
          <cell r="E1631" t="str">
            <v>WELLINGTON NORTH POWER INC.</v>
          </cell>
          <cell r="F1631">
            <v>1036494</v>
          </cell>
        </row>
        <row r="1632">
          <cell r="C1632">
            <v>1624</v>
          </cell>
          <cell r="D1632">
            <v>1993</v>
          </cell>
          <cell r="E1632" t="str">
            <v>PUBLIC UTILITIES COMMISSION OF THE VILLAGE OF BELMONT</v>
          </cell>
          <cell r="F1632">
            <v>746648</v>
          </cell>
        </row>
        <row r="1633">
          <cell r="C1633">
            <v>1625</v>
          </cell>
          <cell r="D1633">
            <v>1993</v>
          </cell>
          <cell r="E1633" t="str">
            <v>PUBLIC UTILITIES COMMISSION OF THE VILLAGE OF LANCASTER</v>
          </cell>
          <cell r="F1633">
            <v>374167</v>
          </cell>
        </row>
        <row r="1634">
          <cell r="C1634">
            <v>1626</v>
          </cell>
          <cell r="D1634">
            <v>1993</v>
          </cell>
          <cell r="E1634" t="str">
            <v>PUBLIC UTILITIES COMMISSION OF THE VILLAGE OF PORT MCNICOLL</v>
          </cell>
          <cell r="F1634">
            <v>840048</v>
          </cell>
        </row>
        <row r="1635">
          <cell r="C1635">
            <v>1627</v>
          </cell>
          <cell r="D1635">
            <v>1993</v>
          </cell>
          <cell r="E1635" t="str">
            <v>PUBLIC UTILITIES COMMISSION OF THE VILLAGE OF PORT STANLEY</v>
          </cell>
          <cell r="F1635">
            <v>820258</v>
          </cell>
        </row>
        <row r="1636">
          <cell r="C1636">
            <v>1628</v>
          </cell>
          <cell r="D1636">
            <v>1993</v>
          </cell>
          <cell r="E1636" t="str">
            <v>CHATHAM-KENT HYDRO INC.</v>
          </cell>
          <cell r="F1636">
            <v>315134</v>
          </cell>
        </row>
        <row r="1637">
          <cell r="C1637">
            <v>1629</v>
          </cell>
          <cell r="D1637">
            <v>1993</v>
          </cell>
          <cell r="E1637" t="str">
            <v>RIDEAU ST. LAWRENCE DISTRIBUTION INC.</v>
          </cell>
          <cell r="F1637">
            <v>641807</v>
          </cell>
        </row>
        <row r="1638">
          <cell r="C1638">
            <v>1630</v>
          </cell>
          <cell r="D1638">
            <v>1993</v>
          </cell>
          <cell r="E1638" t="str">
            <v>CHATHAM-KENT HYDRO INC.</v>
          </cell>
          <cell r="F1638">
            <v>708357</v>
          </cell>
        </row>
        <row r="1639">
          <cell r="C1639">
            <v>1631</v>
          </cell>
          <cell r="D1639">
            <v>1993</v>
          </cell>
          <cell r="E1639" t="str">
            <v>PUBLIC UTILITY COMMISSION OF THE VILLAGE OF WEST LORNE</v>
          </cell>
          <cell r="F1639">
            <v>866269</v>
          </cell>
        </row>
        <row r="1640">
          <cell r="C1640">
            <v>1632</v>
          </cell>
          <cell r="D1640">
            <v>1993</v>
          </cell>
          <cell r="E1640" t="str">
            <v>REMARA-BRECHIN HYDRO</v>
          </cell>
          <cell r="F1640">
            <v>100874</v>
          </cell>
        </row>
        <row r="1641">
          <cell r="C1641">
            <v>1633</v>
          </cell>
          <cell r="D1641">
            <v>1993</v>
          </cell>
          <cell r="E1641" t="str">
            <v>RENFREW HYDRO INC.</v>
          </cell>
          <cell r="F1641">
            <v>12154692</v>
          </cell>
        </row>
        <row r="1642">
          <cell r="C1642">
            <v>1634</v>
          </cell>
          <cell r="D1642">
            <v>1993</v>
          </cell>
          <cell r="E1642" t="str">
            <v>RICHMOND HILL HYDRO INC.</v>
          </cell>
          <cell r="F1642">
            <v>105421017</v>
          </cell>
        </row>
        <row r="1643">
          <cell r="C1643">
            <v>1635</v>
          </cell>
          <cell r="D1643">
            <v>1993</v>
          </cell>
          <cell r="E1643" t="str">
            <v>RIPLEY PUBLIC UTILITIES COMMISSION</v>
          </cell>
          <cell r="F1643">
            <v>264551</v>
          </cell>
        </row>
        <row r="1644">
          <cell r="C1644">
            <v>1636</v>
          </cell>
          <cell r="D1644">
            <v>1993</v>
          </cell>
          <cell r="E1644" t="str">
            <v>RODNEY PUBLIC UTILITIES COMMISSION</v>
          </cell>
          <cell r="F1644">
            <v>286063</v>
          </cell>
        </row>
        <row r="1645">
          <cell r="C1645">
            <v>1637</v>
          </cell>
          <cell r="D1645">
            <v>1993</v>
          </cell>
          <cell r="E1645" t="str">
            <v>SIOUX LOOKOUT HYDRO INC.</v>
          </cell>
          <cell r="F1645">
            <v>3326321</v>
          </cell>
        </row>
        <row r="1646">
          <cell r="C1646">
            <v>1638</v>
          </cell>
          <cell r="D1646">
            <v>1993</v>
          </cell>
          <cell r="E1646" t="str">
            <v>ST. CATHARINES HYDRO UTILITY SERVICES INC.</v>
          </cell>
          <cell r="F1646">
            <v>68859396</v>
          </cell>
        </row>
        <row r="1647">
          <cell r="C1647">
            <v>1639</v>
          </cell>
          <cell r="D1647">
            <v>1993</v>
          </cell>
          <cell r="E1647" t="str">
            <v>ST. THOMAS ENERGY INC.</v>
          </cell>
          <cell r="F1647">
            <v>26721758</v>
          </cell>
        </row>
        <row r="1648">
          <cell r="C1648">
            <v>1640</v>
          </cell>
          <cell r="D1648">
            <v>1993</v>
          </cell>
          <cell r="E1648" t="str">
            <v>FESTIVAL HYDRO INC.</v>
          </cell>
          <cell r="F1648">
            <v>25310159</v>
          </cell>
        </row>
        <row r="1649">
          <cell r="C1649">
            <v>1641</v>
          </cell>
          <cell r="D1649">
            <v>1993</v>
          </cell>
          <cell r="E1649" t="str">
            <v>MIDDLESEX POWER DISTRIBUTION CORPORATION</v>
          </cell>
          <cell r="F1649">
            <v>4728386</v>
          </cell>
        </row>
        <row r="1650">
          <cell r="C1650">
            <v>1642</v>
          </cell>
          <cell r="D1650">
            <v>1993</v>
          </cell>
          <cell r="E1650" t="str">
            <v>GREATER SUDBURY HYDRO INC.</v>
          </cell>
          <cell r="F1650">
            <v>72488638</v>
          </cell>
        </row>
        <row r="1651">
          <cell r="C1651">
            <v>1643</v>
          </cell>
          <cell r="D1651">
            <v>1993</v>
          </cell>
          <cell r="E1651" t="str">
            <v>TARA HYDRO-ELECTRIC SYSTEM</v>
          </cell>
          <cell r="F1651">
            <v>365055</v>
          </cell>
        </row>
        <row r="1652">
          <cell r="C1652">
            <v>1644</v>
          </cell>
          <cell r="D1652">
            <v>1993</v>
          </cell>
          <cell r="E1652" t="str">
            <v>TEESWATER HYDRO-ELECTRIC COMMISSION</v>
          </cell>
          <cell r="F1652">
            <v>471718</v>
          </cell>
        </row>
        <row r="1653">
          <cell r="C1653">
            <v>1645</v>
          </cell>
          <cell r="D1653">
            <v>1993</v>
          </cell>
          <cell r="E1653" t="str">
            <v>TERRACE BAY SUPERIOR WIRES INC.</v>
          </cell>
          <cell r="F1653">
            <v>1106406</v>
          </cell>
        </row>
        <row r="1654">
          <cell r="C1654">
            <v>1646</v>
          </cell>
          <cell r="D1654">
            <v>1993</v>
          </cell>
          <cell r="E1654" t="str">
            <v>ESPANOLA REGIONAL HYDRO DISTRIBUTION CORPORATION</v>
          </cell>
          <cell r="F1654">
            <v>2076004</v>
          </cell>
        </row>
        <row r="1655">
          <cell r="C1655">
            <v>1647</v>
          </cell>
          <cell r="D1655">
            <v>1993</v>
          </cell>
          <cell r="E1655" t="str">
            <v>COLLUS POWER CORPORATION</v>
          </cell>
          <cell r="F1655">
            <v>7397996</v>
          </cell>
        </row>
        <row r="1656">
          <cell r="C1656">
            <v>1648</v>
          </cell>
          <cell r="D1656">
            <v>1993</v>
          </cell>
          <cell r="E1656" t="str">
            <v>THUNDER BAY HYDRO ELECTRICITY DISTRIBUTION INC.</v>
          </cell>
          <cell r="F1656">
            <v>80120086</v>
          </cell>
        </row>
        <row r="1657">
          <cell r="C1657">
            <v>1649</v>
          </cell>
          <cell r="D1657">
            <v>1993</v>
          </cell>
          <cell r="E1657" t="str">
            <v>TILLSONBURG HYDRO INC.</v>
          </cell>
          <cell r="F1657">
            <v>16820644</v>
          </cell>
        </row>
        <row r="1658">
          <cell r="C1658">
            <v>1650</v>
          </cell>
          <cell r="D1658">
            <v>1993</v>
          </cell>
          <cell r="E1658" t="str">
            <v>TOWNSHIP OF MCGARRY HYDRO SYSTEM</v>
          </cell>
          <cell r="F1658">
            <v>314485</v>
          </cell>
        </row>
        <row r="1659">
          <cell r="C1659">
            <v>1651</v>
          </cell>
          <cell r="D1659">
            <v>1993</v>
          </cell>
          <cell r="E1659" t="str">
            <v>VILLAGE OF BARRY'S BAY HYDRO SYSTEM</v>
          </cell>
          <cell r="F1659">
            <v>611102</v>
          </cell>
        </row>
        <row r="1660">
          <cell r="C1660">
            <v>1652</v>
          </cell>
          <cell r="D1660">
            <v>1993</v>
          </cell>
          <cell r="E1660" t="str">
            <v>VILLAGE OF BLOOMFIELD HYDRO SYSTEM</v>
          </cell>
          <cell r="F1660">
            <v>273300</v>
          </cell>
        </row>
        <row r="1661">
          <cell r="C1661">
            <v>1653</v>
          </cell>
          <cell r="D1661">
            <v>1993</v>
          </cell>
          <cell r="E1661" t="str">
            <v>RIDEAU ST. LAWRENCE DISTRIBUTION INC.</v>
          </cell>
          <cell r="F1661">
            <v>694857</v>
          </cell>
        </row>
        <row r="1662">
          <cell r="C1662">
            <v>1654</v>
          </cell>
          <cell r="D1662">
            <v>1993</v>
          </cell>
          <cell r="E1662" t="str">
            <v>VILLAGE OF CHESTERVILLE HYDRO SYSTEM</v>
          </cell>
          <cell r="F1662">
            <v>983888</v>
          </cell>
        </row>
        <row r="1663">
          <cell r="C1663">
            <v>1655</v>
          </cell>
          <cell r="D1663">
            <v>1993</v>
          </cell>
          <cell r="E1663" t="str">
            <v>VILLAGE OF CREEMORE HYDRO SYSTEM</v>
          </cell>
          <cell r="F1663">
            <v>496276</v>
          </cell>
        </row>
        <row r="1664">
          <cell r="C1664">
            <v>1656</v>
          </cell>
          <cell r="D1664">
            <v>1993</v>
          </cell>
          <cell r="E1664" t="str">
            <v>CHATHAM-KENT HYDRO INC.</v>
          </cell>
          <cell r="F1664">
            <v>206656</v>
          </cell>
        </row>
        <row r="1665">
          <cell r="C1665">
            <v>1657</v>
          </cell>
          <cell r="D1665">
            <v>1993</v>
          </cell>
          <cell r="E1665" t="str">
            <v>VILLAGE OF FLESHERTON HYDRO SYSTEM</v>
          </cell>
          <cell r="F1665">
            <v>346434</v>
          </cell>
        </row>
        <row r="1666">
          <cell r="C1666">
            <v>1658</v>
          </cell>
          <cell r="D1666">
            <v>1993</v>
          </cell>
          <cell r="E1666" t="str">
            <v>RIDEAU ST. LAWRENCE DISTRIBUTION INC.</v>
          </cell>
          <cell r="F1666">
            <v>751759</v>
          </cell>
        </row>
        <row r="1667">
          <cell r="C1667">
            <v>1659</v>
          </cell>
          <cell r="D1667">
            <v>1993</v>
          </cell>
          <cell r="E1667" t="str">
            <v>VILLAGE OF LUCKNOW HYDRO SYSTEM</v>
          </cell>
          <cell r="F1667">
            <v>825245</v>
          </cell>
        </row>
        <row r="1668">
          <cell r="C1668">
            <v>1660</v>
          </cell>
          <cell r="D1668">
            <v>1993</v>
          </cell>
          <cell r="E1668" t="str">
            <v>VILLAGE OF MAXVILLE HYDRO SYSTEM</v>
          </cell>
          <cell r="F1668">
            <v>407757</v>
          </cell>
        </row>
        <row r="1669">
          <cell r="C1669">
            <v>1661</v>
          </cell>
          <cell r="D1669">
            <v>1993</v>
          </cell>
          <cell r="E1669" t="str">
            <v>WATERLOO NORTH HYDRO INC.</v>
          </cell>
          <cell r="F1669">
            <v>160001888</v>
          </cell>
        </row>
        <row r="1670">
          <cell r="C1670">
            <v>1662</v>
          </cell>
          <cell r="D1670">
            <v>1993</v>
          </cell>
          <cell r="E1670" t="str">
            <v>WAUBAUSHENE PUBLIC UTILITIES COMMISSION</v>
          </cell>
          <cell r="F1670">
            <v>448623</v>
          </cell>
        </row>
        <row r="1671">
          <cell r="C1671">
            <v>1663</v>
          </cell>
          <cell r="D1671">
            <v>1993</v>
          </cell>
          <cell r="E1671" t="str">
            <v>WELLAND HYDRO-ELECTRIC SYSTEM CORP.</v>
          </cell>
          <cell r="F1671">
            <v>43479268</v>
          </cell>
        </row>
        <row r="1672">
          <cell r="C1672">
            <v>1664</v>
          </cell>
          <cell r="D1672">
            <v>1993</v>
          </cell>
          <cell r="E1672" t="str">
            <v>NA</v>
          </cell>
          <cell r="F1672">
            <v>891636</v>
          </cell>
        </row>
        <row r="1673">
          <cell r="C1673">
            <v>1665</v>
          </cell>
          <cell r="D1673">
            <v>1993</v>
          </cell>
          <cell r="E1673" t="str">
            <v>WHITBY HYDRO ELECTRIC CORPORATION</v>
          </cell>
          <cell r="F1673">
            <v>95505340</v>
          </cell>
        </row>
        <row r="1674">
          <cell r="C1674">
            <v>1666</v>
          </cell>
          <cell r="D1674">
            <v>1993</v>
          </cell>
          <cell r="E1674" t="str">
            <v>RIDEAU ST. LAWRENCE DISTRIBUTION INC.</v>
          </cell>
          <cell r="F1674">
            <v>172010</v>
          </cell>
        </row>
        <row r="1675">
          <cell r="C1675">
            <v>1667</v>
          </cell>
          <cell r="D1675">
            <v>1993</v>
          </cell>
          <cell r="E1675" t="str">
            <v>WINCHESTER HYDRO COMMISSION</v>
          </cell>
          <cell r="F1675">
            <v>1541169</v>
          </cell>
        </row>
        <row r="1676">
          <cell r="C1676">
            <v>1668</v>
          </cell>
          <cell r="D1676">
            <v>1993</v>
          </cell>
          <cell r="E1676" t="str">
            <v>ENWIN UTILITIES LTD.</v>
          </cell>
          <cell r="F1676">
            <v>124361535</v>
          </cell>
        </row>
        <row r="1677">
          <cell r="C1677">
            <v>1669</v>
          </cell>
          <cell r="D1677">
            <v>1993</v>
          </cell>
          <cell r="E1677" t="str">
            <v>WOODSTOCK HYDRO SERVICES INC.</v>
          </cell>
          <cell r="F1677">
            <v>30715096</v>
          </cell>
        </row>
        <row r="1678">
          <cell r="C1678">
            <v>1670</v>
          </cell>
          <cell r="F1678">
            <v>7852222014</v>
          </cell>
        </row>
        <row r="1679">
          <cell r="C1679">
            <v>1671</v>
          </cell>
          <cell r="F1679">
            <v>0</v>
          </cell>
        </row>
        <row r="1680">
          <cell r="C1680">
            <v>1672</v>
          </cell>
          <cell r="F1680">
            <v>0</v>
          </cell>
        </row>
        <row r="1681">
          <cell r="C1681">
            <v>1673</v>
          </cell>
          <cell r="F1681">
            <v>56864</v>
          </cell>
        </row>
        <row r="1682">
          <cell r="C1682">
            <v>1674</v>
          </cell>
          <cell r="F1682">
            <v>0</v>
          </cell>
        </row>
        <row r="1683">
          <cell r="C1683">
            <v>1675</v>
          </cell>
          <cell r="F1683">
            <v>0</v>
          </cell>
        </row>
        <row r="1684">
          <cell r="C1684">
            <v>1676</v>
          </cell>
          <cell r="F1684">
            <v>58540</v>
          </cell>
        </row>
        <row r="1685">
          <cell r="C1685">
            <v>1677</v>
          </cell>
          <cell r="F1685">
            <v>0</v>
          </cell>
        </row>
        <row r="1686">
          <cell r="C1686">
            <v>1678</v>
          </cell>
          <cell r="D1686">
            <v>1994</v>
          </cell>
          <cell r="E1686" t="str">
            <v>POWERSTREAM INC.</v>
          </cell>
          <cell r="F1686">
            <v>254021</v>
          </cell>
        </row>
        <row r="1687">
          <cell r="C1687">
            <v>1679</v>
          </cell>
          <cell r="D1687">
            <v>1994</v>
          </cell>
          <cell r="E1687" t="str">
            <v>POWERSTREAM INC.</v>
          </cell>
          <cell r="F1687">
            <v>10595657</v>
          </cell>
        </row>
        <row r="1688">
          <cell r="C1688">
            <v>1680</v>
          </cell>
          <cell r="D1688">
            <v>1994</v>
          </cell>
          <cell r="E1688" t="str">
            <v>POWERSTREAM INC.</v>
          </cell>
          <cell r="F1688">
            <v>4334335</v>
          </cell>
        </row>
        <row r="1689">
          <cell r="C1689">
            <v>1681</v>
          </cell>
          <cell r="D1689">
            <v>1994</v>
          </cell>
          <cell r="E1689" t="str">
            <v>BLUEWATER POWER DISTRIBUTION CORPORATION</v>
          </cell>
          <cell r="F1689">
            <v>334808</v>
          </cell>
        </row>
        <row r="1690">
          <cell r="C1690">
            <v>1682</v>
          </cell>
          <cell r="D1690">
            <v>1994</v>
          </cell>
          <cell r="E1690" t="str">
            <v>BLUEWATER POWER DISTRIBUTION CORPORATION</v>
          </cell>
          <cell r="F1690">
            <v>179649</v>
          </cell>
        </row>
        <row r="1691">
          <cell r="C1691">
            <v>1683</v>
          </cell>
          <cell r="D1691">
            <v>1994</v>
          </cell>
          <cell r="E1691" t="str">
            <v>BLUEWATER POWER DISTRIBUTION CORPORATION</v>
          </cell>
          <cell r="F1691">
            <v>785257</v>
          </cell>
        </row>
        <row r="1692">
          <cell r="C1692">
            <v>1684</v>
          </cell>
          <cell r="D1692">
            <v>1994</v>
          </cell>
          <cell r="E1692" t="str">
            <v>BLUEWATER POWER DISTRIBUTION CORPORATION</v>
          </cell>
          <cell r="F1692">
            <v>3730462</v>
          </cell>
        </row>
        <row r="1693">
          <cell r="C1693">
            <v>1685</v>
          </cell>
          <cell r="D1693">
            <v>1994</v>
          </cell>
          <cell r="E1693" t="str">
            <v>BLUEWATER POWER DISTRIBUTION CORPORATION</v>
          </cell>
          <cell r="F1693">
            <v>854274</v>
          </cell>
        </row>
        <row r="1694">
          <cell r="C1694">
            <v>1686</v>
          </cell>
          <cell r="D1694">
            <v>1994</v>
          </cell>
          <cell r="E1694" t="str">
            <v>COOPERATIVE HYDRO EMBRUN INC.</v>
          </cell>
          <cell r="F1694">
            <v>2195431</v>
          </cell>
        </row>
        <row r="1695">
          <cell r="C1695">
            <v>1687</v>
          </cell>
          <cell r="D1695">
            <v>1994</v>
          </cell>
          <cell r="E1695" t="str">
            <v>ENERSOURCE HYDRO MISSISSAUGA INC.</v>
          </cell>
          <cell r="F1695">
            <v>424092976</v>
          </cell>
        </row>
        <row r="1696">
          <cell r="C1696">
            <v>1688</v>
          </cell>
          <cell r="D1696">
            <v>1994</v>
          </cell>
          <cell r="E1696" t="str">
            <v>ERIE THAMES POWERLINES CORPORATION</v>
          </cell>
          <cell r="F1696">
            <v>1140926</v>
          </cell>
        </row>
        <row r="1697">
          <cell r="C1697">
            <v>1689</v>
          </cell>
          <cell r="D1697">
            <v>1994</v>
          </cell>
          <cell r="E1697" t="str">
            <v>ERIE THAMES POWERLINES CORPORATION</v>
          </cell>
          <cell r="F1697">
            <v>7102027</v>
          </cell>
        </row>
        <row r="1698">
          <cell r="C1698">
            <v>1690</v>
          </cell>
          <cell r="D1698">
            <v>1994</v>
          </cell>
          <cell r="E1698" t="str">
            <v>ERIE THAMES POWERLINES CORPORATION</v>
          </cell>
          <cell r="F1698">
            <v>1558709</v>
          </cell>
        </row>
        <row r="1699">
          <cell r="C1699">
            <v>1691</v>
          </cell>
          <cell r="D1699">
            <v>1994</v>
          </cell>
          <cell r="E1699" t="str">
            <v>ERIE THAMES POWERLINES CORPORATION</v>
          </cell>
          <cell r="F1699">
            <v>421304</v>
          </cell>
        </row>
        <row r="1700">
          <cell r="C1700">
            <v>1692</v>
          </cell>
          <cell r="D1700">
            <v>1994</v>
          </cell>
          <cell r="E1700" t="str">
            <v>ERIE THAMES POWERLINES CORPORATION</v>
          </cell>
          <cell r="F1700">
            <v>1134782</v>
          </cell>
        </row>
        <row r="1701">
          <cell r="C1701">
            <v>1693</v>
          </cell>
          <cell r="D1701">
            <v>1994</v>
          </cell>
          <cell r="E1701" t="str">
            <v>FESTIVAL HYDRO INC.</v>
          </cell>
          <cell r="F1701">
            <v>378546</v>
          </cell>
        </row>
        <row r="1702">
          <cell r="C1702">
            <v>1694</v>
          </cell>
          <cell r="D1702">
            <v>1994</v>
          </cell>
          <cell r="E1702" t="str">
            <v>FESTIVAL HYDRO INC.</v>
          </cell>
          <cell r="F1702">
            <v>142295</v>
          </cell>
        </row>
        <row r="1703">
          <cell r="C1703">
            <v>1695</v>
          </cell>
          <cell r="D1703">
            <v>1994</v>
          </cell>
          <cell r="E1703" t="str">
            <v>FESTIVAL HYDRO INC.</v>
          </cell>
          <cell r="F1703">
            <v>488950</v>
          </cell>
        </row>
        <row r="1704">
          <cell r="C1704">
            <v>1696</v>
          </cell>
          <cell r="D1704">
            <v>1994</v>
          </cell>
          <cell r="E1704" t="str">
            <v>FESTIVAL HYDRO INC.</v>
          </cell>
          <cell r="F1704">
            <v>1354986</v>
          </cell>
        </row>
        <row r="1705">
          <cell r="C1705">
            <v>1697</v>
          </cell>
          <cell r="D1705">
            <v>1994</v>
          </cell>
          <cell r="E1705" t="str">
            <v>FESTIVAL HYDRO INC.</v>
          </cell>
          <cell r="F1705">
            <v>3163903</v>
          </cell>
        </row>
        <row r="1706">
          <cell r="C1706">
            <v>1698</v>
          </cell>
          <cell r="D1706">
            <v>1994</v>
          </cell>
          <cell r="E1706" t="str">
            <v>FESTIVAL HYDRO INC.</v>
          </cell>
          <cell r="F1706">
            <v>508220</v>
          </cell>
        </row>
        <row r="1707">
          <cell r="C1707">
            <v>1699</v>
          </cell>
          <cell r="D1707">
            <v>1994</v>
          </cell>
          <cell r="E1707" t="str">
            <v>GEORGIAN BAY ENERGY INC.</v>
          </cell>
          <cell r="F1707">
            <v>202599</v>
          </cell>
        </row>
        <row r="1708">
          <cell r="C1708">
            <v>1700</v>
          </cell>
          <cell r="D1708">
            <v>1994</v>
          </cell>
          <cell r="E1708" t="str">
            <v>GREATER SUDBURY HYDRO INC.</v>
          </cell>
          <cell r="F1708">
            <v>2303326</v>
          </cell>
        </row>
        <row r="1709">
          <cell r="C1709">
            <v>1701</v>
          </cell>
          <cell r="D1709">
            <v>1994</v>
          </cell>
          <cell r="E1709" t="str">
            <v>GREATER SUDBURY HYDRO INC.</v>
          </cell>
          <cell r="F1709">
            <v>1061397</v>
          </cell>
        </row>
        <row r="1710">
          <cell r="C1710">
            <v>1702</v>
          </cell>
          <cell r="D1710">
            <v>1994</v>
          </cell>
          <cell r="E1710" t="str">
            <v>GUELPH HYDRO ELECTRIC SYSTEMS INC.</v>
          </cell>
          <cell r="F1710">
            <v>925055</v>
          </cell>
        </row>
        <row r="1711">
          <cell r="C1711">
            <v>1703</v>
          </cell>
          <cell r="D1711">
            <v>1994</v>
          </cell>
          <cell r="E1711" t="str">
            <v>HALDIMAND COUNTY HYDRO INC.</v>
          </cell>
          <cell r="F1711">
            <v>5748478</v>
          </cell>
        </row>
        <row r="1712">
          <cell r="C1712">
            <v>1704</v>
          </cell>
          <cell r="D1712">
            <v>1994</v>
          </cell>
          <cell r="E1712" t="str">
            <v>HALDIMAND COUNTY HYDRO INC.</v>
          </cell>
          <cell r="F1712">
            <v>6232156</v>
          </cell>
        </row>
        <row r="1713">
          <cell r="C1713">
            <v>1705</v>
          </cell>
          <cell r="D1713">
            <v>1994</v>
          </cell>
          <cell r="E1713" t="str">
            <v>HORIZON UTILITIES CORPORATION</v>
          </cell>
          <cell r="F1713">
            <v>11201000</v>
          </cell>
        </row>
        <row r="1714">
          <cell r="C1714">
            <v>1706</v>
          </cell>
          <cell r="D1714">
            <v>1994</v>
          </cell>
          <cell r="E1714" t="str">
            <v>HORIZON UTILITIES CORPORATION</v>
          </cell>
          <cell r="F1714">
            <v>1903236</v>
          </cell>
        </row>
        <row r="1715">
          <cell r="C1715">
            <v>1707</v>
          </cell>
          <cell r="D1715">
            <v>1994</v>
          </cell>
          <cell r="E1715" t="str">
            <v>HORIZON UTILITIES CORPORATION</v>
          </cell>
          <cell r="F1715">
            <v>35360775</v>
          </cell>
        </row>
        <row r="1716">
          <cell r="C1716">
            <v>1708</v>
          </cell>
          <cell r="D1716">
            <v>1994</v>
          </cell>
          <cell r="E1716" t="str">
            <v>HORIZON UTILITIES CORPORATION</v>
          </cell>
          <cell r="F1716">
            <v>182272400</v>
          </cell>
        </row>
        <row r="1717">
          <cell r="C1717">
            <v>1709</v>
          </cell>
          <cell r="D1717">
            <v>1994</v>
          </cell>
          <cell r="E1717" t="str">
            <v>HORIZON UTILITIES CORPORATION</v>
          </cell>
          <cell r="F1717">
            <v>71673289</v>
          </cell>
        </row>
        <row r="1718">
          <cell r="C1718">
            <v>1710</v>
          </cell>
          <cell r="D1718">
            <v>1994</v>
          </cell>
          <cell r="E1718" t="str">
            <v>HYDRO ONE NETWORKS INC.</v>
          </cell>
          <cell r="F1718">
            <v>374065</v>
          </cell>
        </row>
        <row r="1719">
          <cell r="C1719">
            <v>1711</v>
          </cell>
          <cell r="D1719">
            <v>1994</v>
          </cell>
          <cell r="E1719" t="str">
            <v>HYDRO ONE NETWORKS INC.</v>
          </cell>
          <cell r="F1719">
            <v>103707</v>
          </cell>
        </row>
        <row r="1720">
          <cell r="C1720">
            <v>1712</v>
          </cell>
          <cell r="D1720">
            <v>1994</v>
          </cell>
          <cell r="E1720" t="str">
            <v>HYDRO ONE NETWORKS INC.</v>
          </cell>
          <cell r="F1720">
            <v>5155643</v>
          </cell>
        </row>
        <row r="1721">
          <cell r="C1721">
            <v>1713</v>
          </cell>
          <cell r="D1721">
            <v>1994</v>
          </cell>
          <cell r="E1721" t="str">
            <v>HYDRO ONE NETWORKS INC.</v>
          </cell>
          <cell r="F1721">
            <v>657439</v>
          </cell>
        </row>
        <row r="1722">
          <cell r="C1722">
            <v>1714</v>
          </cell>
          <cell r="D1722">
            <v>1994</v>
          </cell>
          <cell r="E1722" t="str">
            <v>HYDRO ONE NETWORKS INC.</v>
          </cell>
          <cell r="F1722">
            <v>971138</v>
          </cell>
        </row>
        <row r="1723">
          <cell r="C1723">
            <v>1715</v>
          </cell>
          <cell r="D1723">
            <v>1994</v>
          </cell>
          <cell r="E1723" t="str">
            <v>HYDRO ONE NETWORKS INC.</v>
          </cell>
          <cell r="F1723">
            <v>453774</v>
          </cell>
        </row>
        <row r="1724">
          <cell r="C1724">
            <v>1716</v>
          </cell>
          <cell r="D1724">
            <v>1994</v>
          </cell>
          <cell r="E1724" t="str">
            <v>HYDRO ONE NETWORKS INC.</v>
          </cell>
          <cell r="F1724">
            <v>2301495</v>
          </cell>
        </row>
        <row r="1725">
          <cell r="C1725">
            <v>1717</v>
          </cell>
          <cell r="D1725">
            <v>1994</v>
          </cell>
          <cell r="E1725" t="str">
            <v>HYDRO ONE NETWORKS INC.</v>
          </cell>
          <cell r="F1725">
            <v>2787085</v>
          </cell>
        </row>
        <row r="1726">
          <cell r="C1726">
            <v>1718</v>
          </cell>
          <cell r="D1726">
            <v>1994</v>
          </cell>
          <cell r="E1726" t="str">
            <v>HYDRO ONE NETWORKS INC.</v>
          </cell>
          <cell r="F1726">
            <v>13916080</v>
          </cell>
        </row>
        <row r="1727">
          <cell r="C1727">
            <v>1719</v>
          </cell>
          <cell r="D1727">
            <v>1994</v>
          </cell>
          <cell r="E1727" t="str">
            <v>HYDRO ONE NETWORKS INC.</v>
          </cell>
          <cell r="F1727">
            <v>6489231</v>
          </cell>
        </row>
        <row r="1728">
          <cell r="C1728">
            <v>1720</v>
          </cell>
          <cell r="D1728">
            <v>1994</v>
          </cell>
          <cell r="E1728" t="str">
            <v>HYDRO ONE NETWORKS INC.</v>
          </cell>
          <cell r="F1728">
            <v>892045</v>
          </cell>
        </row>
        <row r="1729">
          <cell r="C1729">
            <v>1721</v>
          </cell>
          <cell r="D1729">
            <v>1994</v>
          </cell>
          <cell r="E1729" t="str">
            <v>HYDRO ONE NETWORKS INC.</v>
          </cell>
          <cell r="F1729">
            <v>1348485</v>
          </cell>
        </row>
        <row r="1730">
          <cell r="C1730">
            <v>1722</v>
          </cell>
          <cell r="D1730">
            <v>1994</v>
          </cell>
          <cell r="E1730" t="str">
            <v>HYDRO ONE NETWORKS INC.</v>
          </cell>
          <cell r="F1730">
            <v>484142</v>
          </cell>
        </row>
        <row r="1731">
          <cell r="C1731">
            <v>1723</v>
          </cell>
          <cell r="D1731">
            <v>1994</v>
          </cell>
          <cell r="E1731" t="str">
            <v>HYDRO ONE NETWORKS INC.</v>
          </cell>
          <cell r="F1731">
            <v>5006005</v>
          </cell>
        </row>
        <row r="1732">
          <cell r="C1732">
            <v>1724</v>
          </cell>
          <cell r="D1732">
            <v>1994</v>
          </cell>
          <cell r="E1732" t="str">
            <v>HYDRO ONE NETWORKS INC.</v>
          </cell>
          <cell r="F1732">
            <v>796835</v>
          </cell>
        </row>
        <row r="1733">
          <cell r="C1733">
            <v>1725</v>
          </cell>
          <cell r="D1733">
            <v>1994</v>
          </cell>
          <cell r="E1733" t="str">
            <v>HYDRO ONE NETWORKS INC.</v>
          </cell>
          <cell r="F1733">
            <v>3032265</v>
          </cell>
        </row>
        <row r="1734">
          <cell r="C1734">
            <v>1726</v>
          </cell>
          <cell r="D1734">
            <v>1994</v>
          </cell>
          <cell r="E1734" t="str">
            <v>HYDRO ONE NETWORKS INC.</v>
          </cell>
          <cell r="F1734">
            <v>697386</v>
          </cell>
        </row>
        <row r="1735">
          <cell r="C1735">
            <v>1727</v>
          </cell>
          <cell r="D1735">
            <v>1994</v>
          </cell>
          <cell r="E1735" t="str">
            <v>HYDRO ONE NETWORKS INC.</v>
          </cell>
          <cell r="F1735">
            <v>986803</v>
          </cell>
        </row>
        <row r="1736">
          <cell r="C1736">
            <v>1728</v>
          </cell>
          <cell r="D1736">
            <v>1994</v>
          </cell>
          <cell r="E1736" t="str">
            <v>HYDRO ONE NETWORKS INC.</v>
          </cell>
          <cell r="F1736">
            <v>1774190</v>
          </cell>
        </row>
        <row r="1737">
          <cell r="C1737">
            <v>1729</v>
          </cell>
          <cell r="D1737">
            <v>1994</v>
          </cell>
          <cell r="E1737" t="str">
            <v>HYDRO ONE NETWORKS INC.</v>
          </cell>
          <cell r="F1737">
            <v>2536965</v>
          </cell>
        </row>
        <row r="1738">
          <cell r="C1738">
            <v>1730</v>
          </cell>
          <cell r="D1738">
            <v>1994</v>
          </cell>
          <cell r="E1738" t="str">
            <v>HYDRO ONE NETWORKS INC.</v>
          </cell>
          <cell r="F1738">
            <v>1216668</v>
          </cell>
        </row>
        <row r="1739">
          <cell r="C1739">
            <v>1731</v>
          </cell>
          <cell r="D1739">
            <v>1994</v>
          </cell>
          <cell r="E1739" t="str">
            <v>HYDRO ONE NETWORKS INC.</v>
          </cell>
          <cell r="F1739">
            <v>1975755</v>
          </cell>
        </row>
        <row r="1740">
          <cell r="C1740">
            <v>1732</v>
          </cell>
          <cell r="D1740">
            <v>1994</v>
          </cell>
          <cell r="E1740" t="str">
            <v>HYDRO ONE NETWORKS INC.</v>
          </cell>
          <cell r="F1740">
            <v>2074794</v>
          </cell>
        </row>
        <row r="1741">
          <cell r="C1741">
            <v>1733</v>
          </cell>
          <cell r="D1741">
            <v>1994</v>
          </cell>
          <cell r="E1741" t="str">
            <v>HYDRO ONE NETWORKS INC.</v>
          </cell>
          <cell r="F1741">
            <v>1098598</v>
          </cell>
        </row>
        <row r="1742">
          <cell r="C1742">
            <v>1734</v>
          </cell>
          <cell r="D1742">
            <v>1994</v>
          </cell>
          <cell r="E1742" t="str">
            <v>HYDRO ONE NETWORKS INC.</v>
          </cell>
          <cell r="F1742">
            <v>1650013</v>
          </cell>
        </row>
        <row r="1743">
          <cell r="C1743">
            <v>1735</v>
          </cell>
          <cell r="D1743">
            <v>1994</v>
          </cell>
          <cell r="E1743" t="str">
            <v>HYDRO ONE NETWORKS INC.</v>
          </cell>
          <cell r="F1743">
            <v>935975</v>
          </cell>
        </row>
        <row r="1744">
          <cell r="C1744">
            <v>1736</v>
          </cell>
          <cell r="D1744">
            <v>1994</v>
          </cell>
          <cell r="E1744" t="str">
            <v>HYDRO ONE NETWORKS INC.</v>
          </cell>
          <cell r="F1744">
            <v>818807</v>
          </cell>
        </row>
        <row r="1745">
          <cell r="C1745">
            <v>1737</v>
          </cell>
          <cell r="D1745">
            <v>1994</v>
          </cell>
          <cell r="E1745" t="str">
            <v>HYDRO ONE NETWORKS INC.</v>
          </cell>
          <cell r="F1745">
            <v>604729</v>
          </cell>
        </row>
        <row r="1746">
          <cell r="C1746">
            <v>1738</v>
          </cell>
          <cell r="D1746">
            <v>1994</v>
          </cell>
          <cell r="E1746" t="str">
            <v>HYDRO ONE NETWORKS INC.</v>
          </cell>
          <cell r="F1746">
            <v>696676</v>
          </cell>
        </row>
        <row r="1747">
          <cell r="C1747">
            <v>1739</v>
          </cell>
          <cell r="D1747">
            <v>1994</v>
          </cell>
          <cell r="E1747" t="str">
            <v>HYDRO ONE NETWORKS INC.</v>
          </cell>
          <cell r="F1747">
            <v>136097</v>
          </cell>
        </row>
        <row r="1748">
          <cell r="C1748">
            <v>1740</v>
          </cell>
          <cell r="D1748">
            <v>1994</v>
          </cell>
          <cell r="E1748" t="str">
            <v>HYDRO ONE NETWORKS INC.</v>
          </cell>
          <cell r="F1748">
            <v>713160</v>
          </cell>
        </row>
        <row r="1749">
          <cell r="C1749">
            <v>1741</v>
          </cell>
          <cell r="D1749">
            <v>1994</v>
          </cell>
          <cell r="E1749" t="str">
            <v>HYDRO ONE NETWORKS INC.</v>
          </cell>
          <cell r="F1749">
            <v>581354</v>
          </cell>
        </row>
        <row r="1750">
          <cell r="C1750">
            <v>1742</v>
          </cell>
          <cell r="D1750">
            <v>1994</v>
          </cell>
          <cell r="E1750" t="str">
            <v>HYDRO ONE NETWORKS INC.</v>
          </cell>
          <cell r="F1750">
            <v>258430</v>
          </cell>
        </row>
        <row r="1751">
          <cell r="C1751">
            <v>1743</v>
          </cell>
          <cell r="D1751">
            <v>1994</v>
          </cell>
          <cell r="E1751" t="str">
            <v>HYDRO ONE NETWORKS INC.</v>
          </cell>
          <cell r="F1751">
            <v>13555974</v>
          </cell>
        </row>
        <row r="1752">
          <cell r="C1752">
            <v>1744</v>
          </cell>
          <cell r="D1752">
            <v>1994</v>
          </cell>
          <cell r="E1752" t="str">
            <v>HYDRO ONE NETWORKS INC.</v>
          </cell>
          <cell r="F1752">
            <v>129942</v>
          </cell>
        </row>
        <row r="1753">
          <cell r="C1753">
            <v>1745</v>
          </cell>
          <cell r="D1753">
            <v>1994</v>
          </cell>
          <cell r="E1753" t="str">
            <v>HYDRO ONE NETWORKS INC.</v>
          </cell>
          <cell r="F1753">
            <v>809693</v>
          </cell>
        </row>
        <row r="1754">
          <cell r="C1754">
            <v>1746</v>
          </cell>
          <cell r="D1754">
            <v>1994</v>
          </cell>
          <cell r="E1754" t="str">
            <v>HYDRO ONE NETWORKS INC.</v>
          </cell>
          <cell r="F1754">
            <v>933850</v>
          </cell>
        </row>
        <row r="1755">
          <cell r="C1755">
            <v>1747</v>
          </cell>
          <cell r="D1755">
            <v>1994</v>
          </cell>
          <cell r="E1755" t="str">
            <v>HYDRO ONE NETWORKS INC.</v>
          </cell>
          <cell r="F1755">
            <v>966278</v>
          </cell>
        </row>
        <row r="1756">
          <cell r="C1756">
            <v>1748</v>
          </cell>
          <cell r="D1756">
            <v>1994</v>
          </cell>
          <cell r="E1756" t="str">
            <v>HYDRO ONE NETWORKS INC.</v>
          </cell>
          <cell r="F1756">
            <v>3823050</v>
          </cell>
        </row>
        <row r="1757">
          <cell r="C1757">
            <v>1749</v>
          </cell>
          <cell r="D1757">
            <v>1994</v>
          </cell>
          <cell r="E1757" t="str">
            <v>HYDRO ONE NETWORKS INC.</v>
          </cell>
          <cell r="F1757">
            <v>991394</v>
          </cell>
        </row>
        <row r="1758">
          <cell r="C1758">
            <v>1750</v>
          </cell>
          <cell r="D1758">
            <v>1994</v>
          </cell>
          <cell r="E1758" t="str">
            <v>HYDRO ONE NETWORKS INC.</v>
          </cell>
          <cell r="F1758">
            <v>2376931</v>
          </cell>
        </row>
        <row r="1759">
          <cell r="C1759">
            <v>1751</v>
          </cell>
          <cell r="D1759">
            <v>1994</v>
          </cell>
          <cell r="E1759" t="str">
            <v>HYDRO ONE NETWORKS INC.</v>
          </cell>
          <cell r="F1759">
            <v>4170602</v>
          </cell>
        </row>
        <row r="1760">
          <cell r="C1760">
            <v>1752</v>
          </cell>
          <cell r="D1760">
            <v>1994</v>
          </cell>
          <cell r="E1760" t="str">
            <v>HYDRO ONE NETWORKS INC.</v>
          </cell>
          <cell r="F1760">
            <v>814849</v>
          </cell>
        </row>
        <row r="1761">
          <cell r="C1761">
            <v>1753</v>
          </cell>
          <cell r="D1761">
            <v>1994</v>
          </cell>
          <cell r="E1761" t="str">
            <v>HYDRO ONE NETWORKS INC.</v>
          </cell>
          <cell r="F1761">
            <v>871423</v>
          </cell>
        </row>
        <row r="1762">
          <cell r="C1762">
            <v>1754</v>
          </cell>
          <cell r="D1762">
            <v>1994</v>
          </cell>
          <cell r="E1762" t="str">
            <v>HYDRO ONE NETWORKS INC.</v>
          </cell>
          <cell r="F1762">
            <v>2722635</v>
          </cell>
        </row>
        <row r="1763">
          <cell r="C1763">
            <v>1755</v>
          </cell>
          <cell r="D1763">
            <v>1994</v>
          </cell>
          <cell r="E1763" t="str">
            <v>HYDRO ONE NETWORKS INC.</v>
          </cell>
          <cell r="F1763">
            <v>5210167</v>
          </cell>
        </row>
        <row r="1764">
          <cell r="C1764">
            <v>1756</v>
          </cell>
          <cell r="D1764">
            <v>1994</v>
          </cell>
          <cell r="E1764" t="str">
            <v>HYDRO ONE NETWORKS INC.</v>
          </cell>
          <cell r="F1764">
            <v>410650</v>
          </cell>
        </row>
        <row r="1765">
          <cell r="C1765">
            <v>1757</v>
          </cell>
          <cell r="D1765">
            <v>1994</v>
          </cell>
          <cell r="E1765" t="str">
            <v>HYDRO ONE NETWORKS INC.</v>
          </cell>
          <cell r="F1765">
            <v>383342</v>
          </cell>
        </row>
        <row r="1766">
          <cell r="C1766">
            <v>1758</v>
          </cell>
          <cell r="D1766">
            <v>1994</v>
          </cell>
          <cell r="E1766" t="str">
            <v>HYDRO ONE NETWORKS INC.</v>
          </cell>
          <cell r="F1766">
            <v>4199345</v>
          </cell>
        </row>
        <row r="1767">
          <cell r="C1767">
            <v>1759</v>
          </cell>
          <cell r="D1767">
            <v>1994</v>
          </cell>
          <cell r="E1767" t="str">
            <v>HYDRO ONE NETWORKS INC.</v>
          </cell>
          <cell r="F1767">
            <v>1219834</v>
          </cell>
        </row>
        <row r="1768">
          <cell r="C1768">
            <v>1760</v>
          </cell>
          <cell r="D1768">
            <v>1994</v>
          </cell>
          <cell r="E1768" t="str">
            <v>HYDRO ONE NETWORKS INC.</v>
          </cell>
          <cell r="F1768">
            <v>760133</v>
          </cell>
        </row>
        <row r="1769">
          <cell r="C1769">
            <v>1761</v>
          </cell>
          <cell r="D1769">
            <v>1994</v>
          </cell>
          <cell r="E1769" t="str">
            <v>HYDRO ONE NETWORKS INC.</v>
          </cell>
          <cell r="F1769">
            <v>5775391</v>
          </cell>
        </row>
        <row r="1770">
          <cell r="C1770">
            <v>1762</v>
          </cell>
          <cell r="D1770">
            <v>1994</v>
          </cell>
          <cell r="E1770" t="str">
            <v>HYDRO ONE NETWORKS INC.</v>
          </cell>
          <cell r="F1770">
            <v>703644</v>
          </cell>
        </row>
        <row r="1771">
          <cell r="C1771">
            <v>1763</v>
          </cell>
          <cell r="D1771">
            <v>1994</v>
          </cell>
          <cell r="E1771" t="str">
            <v>HYDRO ONE NETWORKS INC.</v>
          </cell>
          <cell r="F1771">
            <v>1101526</v>
          </cell>
        </row>
        <row r="1772">
          <cell r="C1772">
            <v>1764</v>
          </cell>
          <cell r="D1772">
            <v>1994</v>
          </cell>
          <cell r="E1772" t="str">
            <v>HYDRO ONE NETWORKS INC.</v>
          </cell>
          <cell r="F1772">
            <v>1183935</v>
          </cell>
        </row>
        <row r="1773">
          <cell r="C1773">
            <v>1765</v>
          </cell>
          <cell r="D1773">
            <v>1994</v>
          </cell>
          <cell r="E1773" t="str">
            <v>HYDRO ONE NETWORKS INC.</v>
          </cell>
          <cell r="F1773">
            <v>4264816</v>
          </cell>
        </row>
        <row r="1774">
          <cell r="C1774">
            <v>1766</v>
          </cell>
          <cell r="D1774">
            <v>1994</v>
          </cell>
          <cell r="E1774" t="str">
            <v>HYDRO ONE NETWORKS INC.</v>
          </cell>
          <cell r="F1774">
            <v>1985244</v>
          </cell>
        </row>
        <row r="1775">
          <cell r="C1775">
            <v>1767</v>
          </cell>
          <cell r="D1775">
            <v>1994</v>
          </cell>
          <cell r="E1775" t="str">
            <v>HYDRO ONE NETWORKS INC.</v>
          </cell>
          <cell r="F1775">
            <v>3603683</v>
          </cell>
        </row>
        <row r="1776">
          <cell r="C1776">
            <v>1768</v>
          </cell>
          <cell r="D1776">
            <v>1994</v>
          </cell>
          <cell r="E1776" t="str">
            <v>HYDRO ONE NETWORKS INC.</v>
          </cell>
          <cell r="F1776">
            <v>2232948</v>
          </cell>
        </row>
        <row r="1777">
          <cell r="C1777">
            <v>1769</v>
          </cell>
          <cell r="D1777">
            <v>1994</v>
          </cell>
          <cell r="E1777" t="str">
            <v>HYDRO ONE NETWORKS INC.</v>
          </cell>
          <cell r="F1777">
            <v>1012863</v>
          </cell>
        </row>
        <row r="1778">
          <cell r="C1778">
            <v>1770</v>
          </cell>
          <cell r="D1778">
            <v>1994</v>
          </cell>
          <cell r="E1778" t="str">
            <v>HYDRO ONE NETWORKS INC.</v>
          </cell>
          <cell r="F1778">
            <v>564681</v>
          </cell>
        </row>
        <row r="1779">
          <cell r="C1779">
            <v>1771</v>
          </cell>
          <cell r="D1779">
            <v>1994</v>
          </cell>
          <cell r="E1779" t="str">
            <v>HYDRO ONE NETWORKS INC.</v>
          </cell>
          <cell r="F1779">
            <v>357446</v>
          </cell>
        </row>
        <row r="1780">
          <cell r="C1780">
            <v>1772</v>
          </cell>
          <cell r="D1780">
            <v>1994</v>
          </cell>
          <cell r="E1780" t="str">
            <v>HYDRO ONE NETWORKS INC.</v>
          </cell>
          <cell r="F1780">
            <v>736293</v>
          </cell>
        </row>
        <row r="1781">
          <cell r="C1781">
            <v>1773</v>
          </cell>
          <cell r="D1781">
            <v>1994</v>
          </cell>
          <cell r="E1781" t="str">
            <v>HYDRO ONE NETWORKS INC.</v>
          </cell>
          <cell r="F1781">
            <v>119559</v>
          </cell>
        </row>
        <row r="1782">
          <cell r="C1782">
            <v>1774</v>
          </cell>
          <cell r="D1782">
            <v>1994</v>
          </cell>
          <cell r="E1782" t="str">
            <v>HYDRO ONE NETWORKS INC.</v>
          </cell>
          <cell r="F1782">
            <v>11203210</v>
          </cell>
        </row>
        <row r="1783">
          <cell r="C1783">
            <v>1775</v>
          </cell>
          <cell r="D1783">
            <v>1994</v>
          </cell>
          <cell r="E1783" t="str">
            <v>HYDRO ONE NETWORKS INC.</v>
          </cell>
          <cell r="F1783">
            <v>522254</v>
          </cell>
        </row>
        <row r="1784">
          <cell r="C1784">
            <v>1776</v>
          </cell>
          <cell r="D1784">
            <v>1994</v>
          </cell>
          <cell r="E1784" t="str">
            <v>HYDRO ONE NETWORKS INC.</v>
          </cell>
          <cell r="F1784">
            <v>948995</v>
          </cell>
        </row>
        <row r="1785">
          <cell r="C1785">
            <v>1777</v>
          </cell>
          <cell r="D1785">
            <v>1994</v>
          </cell>
          <cell r="E1785" t="str">
            <v>HYDRO ONE NETWORKS INC.</v>
          </cell>
          <cell r="F1785">
            <v>110964</v>
          </cell>
        </row>
        <row r="1786">
          <cell r="C1786">
            <v>1778</v>
          </cell>
          <cell r="D1786">
            <v>1994</v>
          </cell>
          <cell r="E1786" t="str">
            <v>HYDRO ONE NETWORKS INC.</v>
          </cell>
          <cell r="F1786">
            <v>469754</v>
          </cell>
        </row>
        <row r="1787">
          <cell r="C1787">
            <v>1779</v>
          </cell>
          <cell r="D1787">
            <v>1994</v>
          </cell>
          <cell r="E1787" t="str">
            <v>HYDRO ONE NETWORKS INC.</v>
          </cell>
          <cell r="F1787">
            <v>5984367</v>
          </cell>
        </row>
        <row r="1788">
          <cell r="C1788">
            <v>1780</v>
          </cell>
          <cell r="D1788">
            <v>1994</v>
          </cell>
          <cell r="E1788" t="str">
            <v>HYDRO ONE NETWORKS INC.</v>
          </cell>
          <cell r="F1788">
            <v>219288</v>
          </cell>
        </row>
        <row r="1789">
          <cell r="C1789">
            <v>1781</v>
          </cell>
          <cell r="D1789">
            <v>1994</v>
          </cell>
          <cell r="E1789" t="str">
            <v>HYDRO ONE NETWORKS INC.</v>
          </cell>
          <cell r="F1789">
            <v>763865</v>
          </cell>
        </row>
        <row r="1790">
          <cell r="C1790">
            <v>1782</v>
          </cell>
          <cell r="D1790">
            <v>1994</v>
          </cell>
          <cell r="E1790" t="str">
            <v>HYDRO OTTAWA LIMITED</v>
          </cell>
          <cell r="F1790">
            <v>2022148</v>
          </cell>
        </row>
        <row r="1791">
          <cell r="C1791">
            <v>1783</v>
          </cell>
          <cell r="D1791">
            <v>1994</v>
          </cell>
          <cell r="E1791" t="str">
            <v>HYDRO OTTAWA LIMITED</v>
          </cell>
          <cell r="F1791">
            <v>2000511</v>
          </cell>
        </row>
        <row r="1792">
          <cell r="C1792">
            <v>1784</v>
          </cell>
          <cell r="D1792">
            <v>1994</v>
          </cell>
          <cell r="E1792" t="str">
            <v>HYDRO OTTAWA LIMITED</v>
          </cell>
          <cell r="F1792">
            <v>39141975</v>
          </cell>
        </row>
        <row r="1793">
          <cell r="C1793">
            <v>1785</v>
          </cell>
          <cell r="D1793">
            <v>1994</v>
          </cell>
          <cell r="E1793" t="str">
            <v>HYDRO OTTAWA LIMITED</v>
          </cell>
          <cell r="F1793">
            <v>69617280</v>
          </cell>
        </row>
        <row r="1794">
          <cell r="C1794">
            <v>1786</v>
          </cell>
          <cell r="D1794">
            <v>1994</v>
          </cell>
          <cell r="E1794" t="str">
            <v>HYDRO OTTAWA LIMITED</v>
          </cell>
          <cell r="F1794">
            <v>68720395</v>
          </cell>
        </row>
        <row r="1795">
          <cell r="C1795">
            <v>1787</v>
          </cell>
          <cell r="D1795">
            <v>1994</v>
          </cell>
          <cell r="E1795" t="str">
            <v>LAKEFRONT UTILITIES INC.</v>
          </cell>
          <cell r="F1795">
            <v>1423359</v>
          </cell>
        </row>
        <row r="1796">
          <cell r="C1796">
            <v>1788</v>
          </cell>
          <cell r="D1796">
            <v>1994</v>
          </cell>
          <cell r="E1796" t="str">
            <v>LAKELAND POWER DISTRIBUTION LTD.</v>
          </cell>
          <cell r="F1796">
            <v>544742</v>
          </cell>
        </row>
        <row r="1797">
          <cell r="C1797">
            <v>1789</v>
          </cell>
          <cell r="D1797">
            <v>1994</v>
          </cell>
          <cell r="E1797" t="str">
            <v>LAKELAND POWER DISTRIBUTION LTD.</v>
          </cell>
          <cell r="F1797">
            <v>3913381</v>
          </cell>
        </row>
        <row r="1798">
          <cell r="C1798">
            <v>1790</v>
          </cell>
          <cell r="D1798">
            <v>1994</v>
          </cell>
          <cell r="E1798" t="str">
            <v>LAKELAND POWER DISTRIBUTION LTD.</v>
          </cell>
          <cell r="F1798">
            <v>268653</v>
          </cell>
        </row>
        <row r="1799">
          <cell r="C1799">
            <v>1791</v>
          </cell>
          <cell r="D1799">
            <v>1994</v>
          </cell>
          <cell r="E1799" t="str">
            <v>LAKELAND POWER DISTRIBUTION LTD.</v>
          </cell>
          <cell r="F1799">
            <v>790580</v>
          </cell>
        </row>
        <row r="1800">
          <cell r="C1800">
            <v>1792</v>
          </cell>
          <cell r="D1800">
            <v>1994</v>
          </cell>
          <cell r="E1800" t="str">
            <v>LONDON HYDRO INC.</v>
          </cell>
          <cell r="F1800">
            <v>194568823</v>
          </cell>
        </row>
        <row r="1801">
          <cell r="C1801">
            <v>1793</v>
          </cell>
          <cell r="D1801">
            <v>1994</v>
          </cell>
          <cell r="E1801" t="str">
            <v>MIDDLESEX POWER DISTRIBUTION CORPORATION</v>
          </cell>
          <cell r="F1801">
            <v>621663</v>
          </cell>
        </row>
        <row r="1802">
          <cell r="C1802">
            <v>1794</v>
          </cell>
          <cell r="D1802">
            <v>1994</v>
          </cell>
          <cell r="E1802" t="str">
            <v>MIDDLESEX POWER DISTRIBUTION CORPORATION</v>
          </cell>
          <cell r="F1802">
            <v>123348</v>
          </cell>
        </row>
        <row r="1803">
          <cell r="C1803">
            <v>1795</v>
          </cell>
          <cell r="D1803">
            <v>1994</v>
          </cell>
          <cell r="E1803" t="str">
            <v>MIDDLESEX POWER DISTRIBUTION CORPORATION</v>
          </cell>
          <cell r="F1803">
            <v>612842</v>
          </cell>
        </row>
        <row r="1804">
          <cell r="C1804">
            <v>1796</v>
          </cell>
          <cell r="D1804">
            <v>1994</v>
          </cell>
          <cell r="E1804" t="str">
            <v>MIDDLESEX POWER DISTRIBUTION CORPORATION</v>
          </cell>
          <cell r="F1804">
            <v>955074</v>
          </cell>
        </row>
        <row r="1805">
          <cell r="C1805">
            <v>1797</v>
          </cell>
          <cell r="D1805">
            <v>1994</v>
          </cell>
          <cell r="E1805" t="str">
            <v>NIAGARA PENINSULA ENERGY INC.</v>
          </cell>
          <cell r="F1805">
            <v>54430305</v>
          </cell>
        </row>
        <row r="1806">
          <cell r="C1806">
            <v>1798</v>
          </cell>
          <cell r="D1806">
            <v>1994</v>
          </cell>
          <cell r="E1806" t="str">
            <v>NORFOLK POWER DISTRIBUTION INC.</v>
          </cell>
          <cell r="F1806">
            <v>2865196</v>
          </cell>
        </row>
        <row r="1807">
          <cell r="C1807">
            <v>1799</v>
          </cell>
          <cell r="D1807">
            <v>1994</v>
          </cell>
          <cell r="E1807" t="str">
            <v>NORFOLK POWER DISTRIBUTION INC.</v>
          </cell>
          <cell r="F1807">
            <v>10981051</v>
          </cell>
        </row>
        <row r="1808">
          <cell r="C1808">
            <v>1800</v>
          </cell>
          <cell r="D1808">
            <v>1994</v>
          </cell>
          <cell r="E1808" t="str">
            <v>NORTHERN ONTARIO WIRES INC.</v>
          </cell>
          <cell r="F1808">
            <v>1779937</v>
          </cell>
        </row>
        <row r="1809">
          <cell r="C1809">
            <v>1801</v>
          </cell>
          <cell r="D1809">
            <v>1994</v>
          </cell>
          <cell r="E1809" t="str">
            <v>NORTHERN ONTARIO WIRES INC.</v>
          </cell>
          <cell r="F1809">
            <v>2491567</v>
          </cell>
        </row>
        <row r="1810">
          <cell r="C1810">
            <v>1802</v>
          </cell>
          <cell r="D1810">
            <v>1994</v>
          </cell>
          <cell r="E1810" t="str">
            <v>OTTAWA RIVER POWER CORPORATION</v>
          </cell>
          <cell r="F1810">
            <v>444494</v>
          </cell>
        </row>
        <row r="1811">
          <cell r="C1811">
            <v>1803</v>
          </cell>
          <cell r="D1811">
            <v>1994</v>
          </cell>
          <cell r="E1811" t="str">
            <v>OTTAWA RIVER POWER CORPORATION</v>
          </cell>
          <cell r="F1811">
            <v>445460</v>
          </cell>
        </row>
        <row r="1812">
          <cell r="C1812">
            <v>1804</v>
          </cell>
          <cell r="D1812">
            <v>1994</v>
          </cell>
          <cell r="E1812" t="str">
            <v>OTTAWA RIVER POWER CORPORATION</v>
          </cell>
          <cell r="F1812">
            <v>2859728</v>
          </cell>
        </row>
        <row r="1813">
          <cell r="C1813">
            <v>1805</v>
          </cell>
          <cell r="D1813">
            <v>1994</v>
          </cell>
          <cell r="E1813" t="str">
            <v>NIAGARA PENINSULA ENERGY INC.</v>
          </cell>
          <cell r="F1813">
            <v>1730930</v>
          </cell>
        </row>
        <row r="1814">
          <cell r="C1814">
            <v>1806</v>
          </cell>
          <cell r="D1814">
            <v>1994</v>
          </cell>
          <cell r="E1814" t="str">
            <v>NIAGARA PENINSULA ENERGY INC.</v>
          </cell>
          <cell r="F1814">
            <v>590641</v>
          </cell>
        </row>
        <row r="1815">
          <cell r="C1815">
            <v>1807</v>
          </cell>
          <cell r="D1815">
            <v>1994</v>
          </cell>
          <cell r="E1815" t="str">
            <v>PETERBOROUGH DISTRIBUTION INCORPORATED</v>
          </cell>
          <cell r="F1815">
            <v>539068</v>
          </cell>
        </row>
        <row r="1816">
          <cell r="C1816">
            <v>1808</v>
          </cell>
          <cell r="D1816">
            <v>1994</v>
          </cell>
          <cell r="E1816" t="str">
            <v>PETERBOROUGH DISTRIBUTION INCORPORATED</v>
          </cell>
          <cell r="F1816">
            <v>1812764</v>
          </cell>
        </row>
        <row r="1817">
          <cell r="C1817">
            <v>1809</v>
          </cell>
          <cell r="D1817">
            <v>1994</v>
          </cell>
          <cell r="E1817" t="str">
            <v>POWERSTREAM INC.</v>
          </cell>
          <cell r="F1817">
            <v>28423635</v>
          </cell>
        </row>
        <row r="1818">
          <cell r="C1818">
            <v>1810</v>
          </cell>
          <cell r="D1818">
            <v>1994</v>
          </cell>
          <cell r="E1818" t="str">
            <v>POWERSTREAM INC.</v>
          </cell>
          <cell r="F1818">
            <v>141622045</v>
          </cell>
        </row>
        <row r="1819">
          <cell r="C1819">
            <v>1811</v>
          </cell>
          <cell r="D1819">
            <v>1994</v>
          </cell>
          <cell r="E1819" t="str">
            <v>POWERSTREAM INC.</v>
          </cell>
          <cell r="F1819">
            <v>159815854</v>
          </cell>
        </row>
        <row r="1820">
          <cell r="C1820">
            <v>1812</v>
          </cell>
          <cell r="D1820">
            <v>1994</v>
          </cell>
          <cell r="E1820" t="str">
            <v>POWERSTREAM INC.</v>
          </cell>
          <cell r="F1820">
            <v>109221500</v>
          </cell>
        </row>
        <row r="1821">
          <cell r="C1821">
            <v>1813</v>
          </cell>
          <cell r="D1821">
            <v>1994</v>
          </cell>
          <cell r="E1821" t="str">
            <v>RIDEAU ST. LAWRENCE DISTRIBUTION INC.</v>
          </cell>
          <cell r="F1821">
            <v>1501855</v>
          </cell>
        </row>
        <row r="1822">
          <cell r="C1822">
            <v>1814</v>
          </cell>
          <cell r="D1822">
            <v>1994</v>
          </cell>
          <cell r="E1822" t="str">
            <v>VERIDIAN CONNECTIONS INC.</v>
          </cell>
          <cell r="F1822">
            <v>23987934</v>
          </cell>
        </row>
        <row r="1823">
          <cell r="C1823">
            <v>1815</v>
          </cell>
          <cell r="D1823">
            <v>1994</v>
          </cell>
          <cell r="E1823" t="str">
            <v>VERIDIAN CONNECTIONS INC.</v>
          </cell>
          <cell r="F1823">
            <v>18577100</v>
          </cell>
        </row>
        <row r="1824">
          <cell r="C1824">
            <v>1816</v>
          </cell>
          <cell r="D1824">
            <v>1994</v>
          </cell>
          <cell r="E1824" t="str">
            <v>VERIDIAN CONNECTIONS INC.</v>
          </cell>
          <cell r="F1824">
            <v>3742476</v>
          </cell>
        </row>
        <row r="1825">
          <cell r="C1825">
            <v>1817</v>
          </cell>
          <cell r="D1825">
            <v>1994</v>
          </cell>
          <cell r="E1825" t="str">
            <v>VERIDIAN CONNECTIONS INC.</v>
          </cell>
          <cell r="F1825">
            <v>47095963</v>
          </cell>
        </row>
        <row r="1826">
          <cell r="C1826">
            <v>1818</v>
          </cell>
          <cell r="D1826">
            <v>1994</v>
          </cell>
          <cell r="E1826" t="str">
            <v>VERIDIAN CONNECTIONS INC.</v>
          </cell>
          <cell r="F1826">
            <v>8380797</v>
          </cell>
        </row>
        <row r="1827">
          <cell r="C1827">
            <v>1819</v>
          </cell>
          <cell r="D1827">
            <v>1994</v>
          </cell>
          <cell r="E1827" t="str">
            <v>VERIDIAN CONNECTIONS INC.</v>
          </cell>
          <cell r="F1827">
            <v>2974733</v>
          </cell>
        </row>
        <row r="1828">
          <cell r="C1828">
            <v>1820</v>
          </cell>
          <cell r="D1828">
            <v>1994</v>
          </cell>
          <cell r="E1828" t="str">
            <v>VERIDIAN CONNECTIONS INC.</v>
          </cell>
          <cell r="F1828">
            <v>1902032</v>
          </cell>
        </row>
        <row r="1829">
          <cell r="C1829">
            <v>1821</v>
          </cell>
          <cell r="D1829">
            <v>1994</v>
          </cell>
          <cell r="E1829" t="str">
            <v>WELLINGTON NORTH POWER INC.</v>
          </cell>
          <cell r="F1829">
            <v>129788</v>
          </cell>
        </row>
        <row r="1830">
          <cell r="C1830">
            <v>1822</v>
          </cell>
          <cell r="D1830">
            <v>1994</v>
          </cell>
          <cell r="E1830" t="str">
            <v>WESTARIO POWER INC.</v>
          </cell>
          <cell r="F1830">
            <v>3806125</v>
          </cell>
        </row>
        <row r="1831">
          <cell r="C1831">
            <v>1823</v>
          </cell>
          <cell r="D1831">
            <v>1994</v>
          </cell>
          <cell r="E1831" t="str">
            <v>WESTARIO POWER INC.</v>
          </cell>
          <cell r="F1831">
            <v>5094368</v>
          </cell>
        </row>
        <row r="1832">
          <cell r="C1832">
            <v>1824</v>
          </cell>
          <cell r="D1832">
            <v>1994</v>
          </cell>
          <cell r="E1832" t="str">
            <v>WESTARIO POWER INC.</v>
          </cell>
          <cell r="F1832">
            <v>3193528</v>
          </cell>
        </row>
        <row r="1833">
          <cell r="C1833">
            <v>1825</v>
          </cell>
          <cell r="D1833">
            <v>1994</v>
          </cell>
          <cell r="E1833" t="str">
            <v>WESTARIO POWER INC.</v>
          </cell>
          <cell r="F1833">
            <v>2352848</v>
          </cell>
        </row>
        <row r="1834">
          <cell r="C1834">
            <v>1826</v>
          </cell>
          <cell r="D1834">
            <v>1994</v>
          </cell>
          <cell r="E1834" t="str">
            <v>VERIDIAN CONNECTIONS INC.</v>
          </cell>
          <cell r="F1834">
            <v>45363864</v>
          </cell>
        </row>
        <row r="1835">
          <cell r="C1835">
            <v>1827</v>
          </cell>
          <cell r="D1835">
            <v>1994</v>
          </cell>
          <cell r="E1835" t="str">
            <v>ANCASTER HYDRO-ELECTRIC COMMISSION</v>
          </cell>
          <cell r="F1835">
            <v>3001231</v>
          </cell>
        </row>
        <row r="1836">
          <cell r="C1836">
            <v>1828</v>
          </cell>
          <cell r="D1836">
            <v>1994</v>
          </cell>
          <cell r="E1836" t="str">
            <v>ATIKOKAN HYDRO INC.</v>
          </cell>
          <cell r="F1836">
            <v>4447884</v>
          </cell>
        </row>
        <row r="1837">
          <cell r="C1837">
            <v>1829</v>
          </cell>
          <cell r="D1837">
            <v>1994</v>
          </cell>
          <cell r="E1837" t="str">
            <v>AURORA HYDRO CONNECTIONS LIMITED</v>
          </cell>
          <cell r="F1837">
            <v>28423635</v>
          </cell>
        </row>
        <row r="1838">
          <cell r="C1838">
            <v>1830</v>
          </cell>
          <cell r="D1838">
            <v>1994</v>
          </cell>
          <cell r="E1838" t="str">
            <v>AYLMER PUBLIC UTILITIES COMMISSION</v>
          </cell>
          <cell r="F1838">
            <v>3061253</v>
          </cell>
        </row>
        <row r="1839">
          <cell r="C1839">
            <v>1831</v>
          </cell>
          <cell r="D1839">
            <v>1994</v>
          </cell>
          <cell r="E1839" t="str">
            <v>BLUE MOUNTAINS HYDRO SERVICES COMPANY INC.</v>
          </cell>
          <cell r="F1839">
            <v>1740587</v>
          </cell>
        </row>
        <row r="1840">
          <cell r="C1840">
            <v>1832</v>
          </cell>
          <cell r="D1840">
            <v>1994</v>
          </cell>
          <cell r="E1840" t="str">
            <v>BOARD OF LIGHT &amp; HEAT COMM. OF THE CITY OF GUELPH</v>
          </cell>
          <cell r="F1840">
            <v>70715430</v>
          </cell>
        </row>
        <row r="1841">
          <cell r="C1841">
            <v>1833</v>
          </cell>
          <cell r="D1841">
            <v>1994</v>
          </cell>
          <cell r="E1841" t="str">
            <v>BRADFORD WEST GWILLIMBURY PUBLIC UTILITIES COMMISSION</v>
          </cell>
          <cell r="F1841">
            <v>7464439</v>
          </cell>
        </row>
        <row r="1842">
          <cell r="C1842">
            <v>1834</v>
          </cell>
          <cell r="D1842">
            <v>1994</v>
          </cell>
          <cell r="E1842" t="str">
            <v>BROCK HYDRO-ELECTRIC COMMISSION</v>
          </cell>
          <cell r="F1842">
            <v>2364494</v>
          </cell>
        </row>
        <row r="1843">
          <cell r="C1843">
            <v>1835</v>
          </cell>
          <cell r="D1843">
            <v>1994</v>
          </cell>
          <cell r="E1843" t="str">
            <v>BURLINGTON HYDRO INC.</v>
          </cell>
          <cell r="F1843">
            <v>191213460</v>
          </cell>
        </row>
        <row r="1844">
          <cell r="C1844">
            <v>1836</v>
          </cell>
          <cell r="D1844">
            <v>1994</v>
          </cell>
          <cell r="E1844" t="str">
            <v>CAMBRIDGE AND NORTH DUMFRIES HYDRO INC.</v>
          </cell>
          <cell r="F1844">
            <v>125716680</v>
          </cell>
        </row>
        <row r="1845">
          <cell r="C1845">
            <v>1837</v>
          </cell>
          <cell r="D1845">
            <v>1994</v>
          </cell>
          <cell r="E1845" t="str">
            <v>CHAPLEAU PUBLIC UTILITIES CORPORATION</v>
          </cell>
          <cell r="F1845">
            <v>3343916</v>
          </cell>
        </row>
        <row r="1846">
          <cell r="C1846">
            <v>1838</v>
          </cell>
          <cell r="D1846">
            <v>1994</v>
          </cell>
          <cell r="E1846" t="str">
            <v>CLEARVIEW HYDRO ELECTRIC COMMISSION</v>
          </cell>
          <cell r="F1846">
            <v>2550256</v>
          </cell>
        </row>
        <row r="1847">
          <cell r="C1847">
            <v>1839</v>
          </cell>
          <cell r="D1847">
            <v>1994</v>
          </cell>
          <cell r="E1847" t="str">
            <v>CLINTON POWER CORPORATION</v>
          </cell>
          <cell r="F1847">
            <v>3648328</v>
          </cell>
        </row>
        <row r="1848">
          <cell r="C1848">
            <v>1840</v>
          </cell>
          <cell r="D1848">
            <v>1994</v>
          </cell>
          <cell r="E1848" t="str">
            <v>COCHRANE POWER CORPORATION</v>
          </cell>
          <cell r="F1848">
            <v>3011406</v>
          </cell>
        </row>
        <row r="1849">
          <cell r="C1849">
            <v>1841</v>
          </cell>
          <cell r="D1849">
            <v>1994</v>
          </cell>
          <cell r="E1849" t="str">
            <v>COTTAM HYDRO-ELECTRIC SYSTEM</v>
          </cell>
          <cell r="F1849">
            <v>867540</v>
          </cell>
        </row>
        <row r="1850">
          <cell r="C1850">
            <v>1842</v>
          </cell>
          <cell r="D1850">
            <v>1994</v>
          </cell>
          <cell r="E1850" t="str">
            <v>CHATHAM-KENT HYDRO INC.</v>
          </cell>
          <cell r="F1850">
            <v>1289127</v>
          </cell>
        </row>
        <row r="1851">
          <cell r="C1851">
            <v>1843</v>
          </cell>
          <cell r="D1851">
            <v>1994</v>
          </cell>
          <cell r="E1851" t="str">
            <v>NA</v>
          </cell>
          <cell r="F1851">
            <v>621663</v>
          </cell>
        </row>
        <row r="1852">
          <cell r="C1852">
            <v>1844</v>
          </cell>
          <cell r="D1852">
            <v>1994</v>
          </cell>
          <cell r="E1852" t="str">
            <v>ELMWOOD HYDRO-ELECTRIC SYSTEM</v>
          </cell>
          <cell r="F1852">
            <v>104066</v>
          </cell>
        </row>
        <row r="1853">
          <cell r="C1853">
            <v>1845</v>
          </cell>
          <cell r="D1853">
            <v>1994</v>
          </cell>
          <cell r="E1853" t="str">
            <v>ER-2000-0063</v>
          </cell>
          <cell r="F1853">
            <v>26277782</v>
          </cell>
        </row>
        <row r="1854">
          <cell r="C1854">
            <v>1846</v>
          </cell>
          <cell r="D1854">
            <v>1994</v>
          </cell>
          <cell r="E1854" t="str">
            <v>ESSEX HYDRO-ELECTRIC COMMISSION</v>
          </cell>
          <cell r="F1854">
            <v>3161293</v>
          </cell>
        </row>
        <row r="1855">
          <cell r="C1855">
            <v>1847</v>
          </cell>
          <cell r="D1855">
            <v>1994</v>
          </cell>
          <cell r="E1855" t="str">
            <v>FORT FRANCES POWER CORPORATION</v>
          </cell>
          <cell r="F1855">
            <v>13875092</v>
          </cell>
        </row>
        <row r="1856">
          <cell r="C1856">
            <v>1848</v>
          </cell>
          <cell r="D1856">
            <v>1994</v>
          </cell>
          <cell r="E1856" t="str">
            <v>GRAND VALLEY ENERGY INC.</v>
          </cell>
          <cell r="F1856">
            <v>1738592</v>
          </cell>
        </row>
        <row r="1857">
          <cell r="C1857">
            <v>1849</v>
          </cell>
          <cell r="D1857">
            <v>1994</v>
          </cell>
          <cell r="E1857" t="str">
            <v>GRAVENHURST HYDRO ELECTRIC INC.</v>
          </cell>
          <cell r="F1857">
            <v>3742476</v>
          </cell>
        </row>
        <row r="1858">
          <cell r="C1858">
            <v>1850</v>
          </cell>
          <cell r="D1858">
            <v>1994</v>
          </cell>
          <cell r="E1858" t="str">
            <v>GRIMSBY POWER INCORPORATED</v>
          </cell>
          <cell r="F1858">
            <v>21081444</v>
          </cell>
        </row>
        <row r="1859">
          <cell r="C1859">
            <v>1851</v>
          </cell>
          <cell r="D1859">
            <v>1994</v>
          </cell>
          <cell r="E1859" t="str">
            <v>GUELPH/ERAMOSA HYDRO-ELECTRIC COMMISSION</v>
          </cell>
          <cell r="F1859">
            <v>2031948</v>
          </cell>
        </row>
        <row r="1860">
          <cell r="C1860">
            <v>1852</v>
          </cell>
          <cell r="D1860">
            <v>1994</v>
          </cell>
          <cell r="E1860" t="str">
            <v>HALDIMAND HYDRO-ELECTRIC COMMISSION</v>
          </cell>
          <cell r="F1860">
            <v>4157199</v>
          </cell>
        </row>
        <row r="1861">
          <cell r="C1861">
            <v>1853</v>
          </cell>
          <cell r="D1861">
            <v>1994</v>
          </cell>
          <cell r="E1861" t="str">
            <v>HALTON HILLS HYDRO INC.</v>
          </cell>
          <cell r="F1861">
            <v>50154160</v>
          </cell>
        </row>
        <row r="1862">
          <cell r="C1862">
            <v>1854</v>
          </cell>
          <cell r="D1862">
            <v>1994</v>
          </cell>
          <cell r="E1862" t="str">
            <v>HORIZON UTILITIES CORPORATION</v>
          </cell>
          <cell r="F1862">
            <v>182272400</v>
          </cell>
        </row>
        <row r="1863">
          <cell r="C1863">
            <v>1855</v>
          </cell>
          <cell r="D1863">
            <v>1994</v>
          </cell>
          <cell r="E1863" t="str">
            <v>HEARST POWER DISTRIBUTION COMPANY LIMITED</v>
          </cell>
          <cell r="F1863">
            <v>4470796</v>
          </cell>
        </row>
        <row r="1864">
          <cell r="C1864">
            <v>1856</v>
          </cell>
          <cell r="D1864">
            <v>1994</v>
          </cell>
          <cell r="E1864" t="str">
            <v>ESSEX POWERLINES CORPORATION</v>
          </cell>
          <cell r="F1864">
            <v>8092278</v>
          </cell>
        </row>
        <row r="1865">
          <cell r="C1865">
            <v>1857</v>
          </cell>
          <cell r="D1865">
            <v>1994</v>
          </cell>
          <cell r="E1865" t="str">
            <v>HYDRO HAWKESBURY INC.</v>
          </cell>
          <cell r="F1865">
            <v>4330881</v>
          </cell>
        </row>
        <row r="1866">
          <cell r="C1866">
            <v>1858</v>
          </cell>
          <cell r="D1866">
            <v>1994</v>
          </cell>
          <cell r="E1866" t="str">
            <v>HYDRO ONE BRAMPTON NETWORKS INC.</v>
          </cell>
          <cell r="F1866">
            <v>420231526</v>
          </cell>
        </row>
        <row r="1867">
          <cell r="C1867">
            <v>1859</v>
          </cell>
          <cell r="D1867">
            <v>1994</v>
          </cell>
          <cell r="E1867" t="str">
            <v>HYDRO OTTAWA LIMITED</v>
          </cell>
          <cell r="F1867">
            <v>246782693</v>
          </cell>
        </row>
        <row r="1868">
          <cell r="C1868">
            <v>1860</v>
          </cell>
          <cell r="D1868">
            <v>1994</v>
          </cell>
          <cell r="E1868" t="str">
            <v>HYDRO VAUGHAN DISTRIBUTION INC.</v>
          </cell>
          <cell r="F1868">
            <v>141622045</v>
          </cell>
        </row>
        <row r="1869">
          <cell r="C1869">
            <v>1861</v>
          </cell>
          <cell r="D1869">
            <v>1994</v>
          </cell>
          <cell r="E1869" t="str">
            <v>ESSEX POWERLINES CORPORATION</v>
          </cell>
          <cell r="F1869">
            <v>4523366</v>
          </cell>
        </row>
        <row r="1870">
          <cell r="C1870">
            <v>1862</v>
          </cell>
          <cell r="D1870">
            <v>1994</v>
          </cell>
          <cell r="E1870" t="str">
            <v>HYDRO-ELECTRIC COMMISSION OF SOUTH DUMFRIES</v>
          </cell>
          <cell r="F1870">
            <v>1400106</v>
          </cell>
        </row>
        <row r="1871">
          <cell r="C1871">
            <v>1863</v>
          </cell>
          <cell r="D1871">
            <v>1994</v>
          </cell>
          <cell r="E1871" t="str">
            <v>BRANTFORD POWER INC.</v>
          </cell>
          <cell r="F1871">
            <v>53511211</v>
          </cell>
        </row>
        <row r="1872">
          <cell r="C1872">
            <v>1864</v>
          </cell>
          <cell r="D1872">
            <v>1994</v>
          </cell>
          <cell r="E1872" t="str">
            <v>OTTAWA RIVER POWER CORPORATION</v>
          </cell>
          <cell r="F1872">
            <v>9985691</v>
          </cell>
        </row>
        <row r="1873">
          <cell r="C1873">
            <v>1865</v>
          </cell>
          <cell r="D1873">
            <v>1994</v>
          </cell>
          <cell r="E1873" t="str">
            <v>BLUEWATER POWER DISTRIBUTION CORPORATION</v>
          </cell>
          <cell r="F1873">
            <v>30087518</v>
          </cell>
        </row>
        <row r="1874">
          <cell r="C1874">
            <v>1866</v>
          </cell>
          <cell r="D1874">
            <v>1994</v>
          </cell>
          <cell r="E1874" t="str">
            <v>TORONTO HYDRO-ELECTRIC SYSTEM LIMITED</v>
          </cell>
          <cell r="F1874">
            <v>44300937</v>
          </cell>
        </row>
        <row r="1875">
          <cell r="C1875">
            <v>1867</v>
          </cell>
          <cell r="D1875">
            <v>1994</v>
          </cell>
          <cell r="E1875" t="str">
            <v>TORONTO HYDRO-ELECTRIC SYSTEM LIMITED</v>
          </cell>
          <cell r="F1875">
            <v>197122509</v>
          </cell>
        </row>
        <row r="1876">
          <cell r="C1876">
            <v>1868</v>
          </cell>
          <cell r="D1876">
            <v>1994</v>
          </cell>
          <cell r="E1876" t="str">
            <v>TORONTO HYDRO-ELECTRIC SYSTEM LIMITED</v>
          </cell>
          <cell r="F1876">
            <v>437202221</v>
          </cell>
        </row>
        <row r="1877">
          <cell r="C1877">
            <v>1869</v>
          </cell>
          <cell r="D1877">
            <v>1994</v>
          </cell>
          <cell r="E1877" t="str">
            <v>TORONTO HYDRO-ELECTRIC SYSTEM LIMITED</v>
          </cell>
          <cell r="F1877">
            <v>293724486</v>
          </cell>
        </row>
        <row r="1878">
          <cell r="C1878">
            <v>1870</v>
          </cell>
          <cell r="D1878">
            <v>1994</v>
          </cell>
          <cell r="E1878" t="str">
            <v>TORONTO HYDRO-ELECTRIC SYSTEM LIMITED</v>
          </cell>
          <cell r="F1878">
            <v>709253898</v>
          </cell>
        </row>
        <row r="1879">
          <cell r="C1879">
            <v>1871</v>
          </cell>
          <cell r="D1879">
            <v>1994</v>
          </cell>
          <cell r="E1879" t="str">
            <v>TORONTO HYDRO-ELECTRIC SYSTEM LIMITED</v>
          </cell>
          <cell r="F1879">
            <v>39483499</v>
          </cell>
        </row>
        <row r="1880">
          <cell r="C1880">
            <v>1872</v>
          </cell>
          <cell r="D1880">
            <v>1994</v>
          </cell>
          <cell r="E1880" t="str">
            <v>CHATHAM-KENT HYDRO INC.</v>
          </cell>
          <cell r="F1880">
            <v>249618</v>
          </cell>
        </row>
        <row r="1881">
          <cell r="C1881">
            <v>1873</v>
          </cell>
          <cell r="D1881">
            <v>1994</v>
          </cell>
          <cell r="E1881" t="str">
            <v>LAKELAND POWER DISTRIBUTION LTD.</v>
          </cell>
          <cell r="F1881">
            <v>4207806</v>
          </cell>
        </row>
        <row r="1882">
          <cell r="C1882">
            <v>1874</v>
          </cell>
          <cell r="D1882">
            <v>1994</v>
          </cell>
          <cell r="E1882" t="str">
            <v>HYDRO-ELECTRIC COMMISSION OF THE TOWN OF CACHE BAY</v>
          </cell>
          <cell r="F1882">
            <v>323091</v>
          </cell>
        </row>
        <row r="1883">
          <cell r="C1883">
            <v>1875</v>
          </cell>
          <cell r="D1883">
            <v>1994</v>
          </cell>
          <cell r="E1883" t="str">
            <v>HYDRO-ELECTRIC COMMISSION OF THE TOWN OF HARRISTON</v>
          </cell>
          <cell r="F1883">
            <v>2557129</v>
          </cell>
        </row>
        <row r="1884">
          <cell r="C1884">
            <v>1876</v>
          </cell>
          <cell r="D1884">
            <v>1994</v>
          </cell>
          <cell r="E1884" t="str">
            <v>HYDRO-ELECTRIC COMMISSION OF THE TOWN OF HARROW</v>
          </cell>
          <cell r="F1884">
            <v>1613118</v>
          </cell>
        </row>
        <row r="1885">
          <cell r="C1885">
            <v>1877</v>
          </cell>
          <cell r="D1885">
            <v>1994</v>
          </cell>
          <cell r="E1885" t="str">
            <v>ESSEX POWERLINES CORPORATION</v>
          </cell>
          <cell r="F1885">
            <v>9003609</v>
          </cell>
        </row>
        <row r="1886">
          <cell r="C1886">
            <v>1878</v>
          </cell>
          <cell r="D1886">
            <v>1994</v>
          </cell>
          <cell r="E1886" t="str">
            <v>HYDRO-ELECTRIC COMMISSION OF THE TOWN OF PORT ELGIN</v>
          </cell>
          <cell r="F1886">
            <v>5780143</v>
          </cell>
        </row>
        <row r="1887">
          <cell r="C1887">
            <v>1879</v>
          </cell>
          <cell r="D1887">
            <v>1994</v>
          </cell>
          <cell r="E1887" t="str">
            <v>HYDRO-ELECTRIC COMMISSION OF THE TOWN OF STURGEON FALLS</v>
          </cell>
          <cell r="F1887">
            <v>2864666</v>
          </cell>
        </row>
        <row r="1888">
          <cell r="C1888">
            <v>1880</v>
          </cell>
          <cell r="D1888">
            <v>1994</v>
          </cell>
          <cell r="E1888" t="str">
            <v>HYDRO-ELECTRIC COMMISSION OF THE TOWN OF VANKLEEK HILL</v>
          </cell>
          <cell r="F1888">
            <v>1236405</v>
          </cell>
        </row>
        <row r="1889">
          <cell r="C1889">
            <v>1881</v>
          </cell>
          <cell r="D1889">
            <v>1994</v>
          </cell>
          <cell r="E1889" t="str">
            <v>CHATHAM-KENT HYDRO INC.</v>
          </cell>
          <cell r="F1889">
            <v>8056568</v>
          </cell>
        </row>
        <row r="1890">
          <cell r="C1890">
            <v>1882</v>
          </cell>
          <cell r="D1890">
            <v>1994</v>
          </cell>
          <cell r="E1890" t="str">
            <v>WASAGA DISTRIBUTION INC.</v>
          </cell>
          <cell r="F1890">
            <v>8614682</v>
          </cell>
        </row>
        <row r="1891">
          <cell r="C1891">
            <v>1883</v>
          </cell>
          <cell r="D1891">
            <v>1994</v>
          </cell>
          <cell r="E1891" t="str">
            <v>ESPANOLA REGIONAL HYDRO DISTRIBUTION CORPORATION</v>
          </cell>
          <cell r="F1891">
            <v>267728</v>
          </cell>
        </row>
        <row r="1892">
          <cell r="C1892">
            <v>1884</v>
          </cell>
          <cell r="D1892">
            <v>1994</v>
          </cell>
          <cell r="E1892" t="str">
            <v>HYDRO-ELECTRIC COMMISSION OF THE TOWN OF WIARTON</v>
          </cell>
          <cell r="F1892">
            <v>1798501</v>
          </cell>
        </row>
        <row r="1893">
          <cell r="C1893">
            <v>1885</v>
          </cell>
          <cell r="D1893">
            <v>1994</v>
          </cell>
          <cell r="E1893" t="str">
            <v>BRANT COUNTY POWER INC.</v>
          </cell>
          <cell r="F1893">
            <v>5223300</v>
          </cell>
        </row>
        <row r="1894">
          <cell r="C1894">
            <v>1886</v>
          </cell>
          <cell r="D1894">
            <v>1994</v>
          </cell>
          <cell r="E1894" t="str">
            <v>BRANT COUNTY POWER INC.</v>
          </cell>
          <cell r="F1894">
            <v>875357</v>
          </cell>
        </row>
        <row r="1895">
          <cell r="C1895">
            <v>1887</v>
          </cell>
          <cell r="D1895">
            <v>1994</v>
          </cell>
          <cell r="E1895" t="str">
            <v>HYDRO-ELECTRIC COMMISSION OF THE VILLAGE OF ALFRED</v>
          </cell>
          <cell r="F1895">
            <v>467492</v>
          </cell>
        </row>
        <row r="1896">
          <cell r="C1896">
            <v>1888</v>
          </cell>
          <cell r="D1896">
            <v>1994</v>
          </cell>
          <cell r="E1896" t="str">
            <v>HYDRO-ELECTRIC COMMISSION OF THE VILLAGE OF CLIFFORD</v>
          </cell>
          <cell r="F1896">
            <v>309751</v>
          </cell>
        </row>
        <row r="1897">
          <cell r="C1897">
            <v>1889</v>
          </cell>
          <cell r="D1897">
            <v>1994</v>
          </cell>
          <cell r="E1897" t="str">
            <v>CENTRE WELLINGTON HYDRO LTD.</v>
          </cell>
          <cell r="F1897">
            <v>1685007</v>
          </cell>
        </row>
        <row r="1898">
          <cell r="C1898">
            <v>1890</v>
          </cell>
          <cell r="D1898">
            <v>1994</v>
          </cell>
          <cell r="E1898" t="str">
            <v>HYDRO-ELECTRIC COMMISSION OF THE VILLAGE OF FINCH</v>
          </cell>
          <cell r="F1898">
            <v>233301</v>
          </cell>
        </row>
        <row r="1899">
          <cell r="C1899">
            <v>1891</v>
          </cell>
          <cell r="D1899">
            <v>1994</v>
          </cell>
          <cell r="E1899" t="str">
            <v>HYDRO-ELECTRIC COMMISSION OF THE VILLAGE OF FRANKFORD</v>
          </cell>
          <cell r="F1899">
            <v>1278975</v>
          </cell>
        </row>
        <row r="1900">
          <cell r="C1900">
            <v>1892</v>
          </cell>
          <cell r="D1900">
            <v>1994</v>
          </cell>
          <cell r="E1900" t="str">
            <v>HYDRO-ELECTRIC COMMISSION OF THE VILLAGE OF L'ORIGNAL</v>
          </cell>
          <cell r="F1900">
            <v>1069593</v>
          </cell>
        </row>
        <row r="1901">
          <cell r="C1901">
            <v>1893</v>
          </cell>
          <cell r="D1901">
            <v>1994</v>
          </cell>
          <cell r="E1901" t="str">
            <v>HYDRO-ELECTRIC COMMISSION OF THE VILLAGE OF LUCAN</v>
          </cell>
          <cell r="F1901">
            <v>878853</v>
          </cell>
        </row>
        <row r="1902">
          <cell r="C1902">
            <v>1894</v>
          </cell>
          <cell r="D1902">
            <v>1994</v>
          </cell>
          <cell r="E1902" t="str">
            <v>RIDEAU ST. LAWRENCE DISTRIBUTION INC.</v>
          </cell>
          <cell r="F1902">
            <v>1737394</v>
          </cell>
        </row>
        <row r="1903">
          <cell r="C1903">
            <v>1895</v>
          </cell>
          <cell r="D1903">
            <v>1994</v>
          </cell>
          <cell r="E1903" t="str">
            <v>HYDRO-ELECTRIC COMMISSION OF THE VILLAGE OF NEUSTADT</v>
          </cell>
          <cell r="F1903">
            <v>229802</v>
          </cell>
        </row>
        <row r="1904">
          <cell r="C1904">
            <v>1896</v>
          </cell>
          <cell r="D1904">
            <v>1994</v>
          </cell>
          <cell r="E1904" t="str">
            <v>HYDRO-ELECTRIC COMMISSION OF THE VILLAGE OF PAISLEY</v>
          </cell>
          <cell r="F1904">
            <v>877928</v>
          </cell>
        </row>
        <row r="1905">
          <cell r="C1905">
            <v>1897</v>
          </cell>
          <cell r="D1905">
            <v>1994</v>
          </cell>
          <cell r="E1905" t="str">
            <v>HYDRO-ELECTRIC COMMISSION OF THE VILLAGE OF PLANTAGENET</v>
          </cell>
          <cell r="F1905">
            <v>460909</v>
          </cell>
        </row>
        <row r="1906">
          <cell r="C1906">
            <v>1898</v>
          </cell>
          <cell r="D1906">
            <v>1994</v>
          </cell>
          <cell r="E1906" t="str">
            <v>HYDRO-ELECTRIC COMMISSION OF THE VILLAGE OF ST. CLAIR BEACH</v>
          </cell>
          <cell r="F1906">
            <v>1847251</v>
          </cell>
        </row>
        <row r="1907">
          <cell r="C1907">
            <v>1899</v>
          </cell>
          <cell r="D1907">
            <v>1994</v>
          </cell>
          <cell r="E1907" t="str">
            <v>INNISFIL HYDRO DISTRIBUTION SYSTEMS LIMITED</v>
          </cell>
          <cell r="F1907">
            <v>34768728</v>
          </cell>
        </row>
        <row r="1908">
          <cell r="C1908">
            <v>1900</v>
          </cell>
          <cell r="D1908">
            <v>1994</v>
          </cell>
          <cell r="E1908" t="str">
            <v>KENORA HYDRO ELECTRIC CORPORATION LTD.</v>
          </cell>
          <cell r="F1908">
            <v>12824306</v>
          </cell>
        </row>
        <row r="1909">
          <cell r="C1909">
            <v>1901</v>
          </cell>
          <cell r="D1909">
            <v>1994</v>
          </cell>
          <cell r="E1909" t="str">
            <v>KINGSTON HYDRO CORPORATION</v>
          </cell>
          <cell r="F1909">
            <v>78833346</v>
          </cell>
        </row>
        <row r="1910">
          <cell r="C1910">
            <v>1902</v>
          </cell>
          <cell r="D1910">
            <v>1994</v>
          </cell>
          <cell r="E1910" t="str">
            <v>KINGSVILLE PUBLIC UTILITY COMMISSION</v>
          </cell>
          <cell r="F1910">
            <v>3504905</v>
          </cell>
        </row>
        <row r="1911">
          <cell r="C1911">
            <v>1903</v>
          </cell>
          <cell r="D1911">
            <v>1994</v>
          </cell>
          <cell r="E1911" t="str">
            <v>KITCHENER-WILMOT HYDRO INC.</v>
          </cell>
          <cell r="F1911">
            <v>286704462</v>
          </cell>
        </row>
        <row r="1912">
          <cell r="C1912">
            <v>1904</v>
          </cell>
          <cell r="D1912">
            <v>1994</v>
          </cell>
          <cell r="E1912" t="str">
            <v>LAKESHORE TOWNSHIP HEC</v>
          </cell>
          <cell r="F1912">
            <v>2607081</v>
          </cell>
        </row>
        <row r="1913">
          <cell r="C1913">
            <v>1905</v>
          </cell>
          <cell r="D1913">
            <v>1994</v>
          </cell>
          <cell r="E1913" t="str">
            <v>LINCOLN HYDRO-ELECTRIC COMMISSION</v>
          </cell>
          <cell r="F1913">
            <v>3704260</v>
          </cell>
        </row>
        <row r="1914">
          <cell r="C1914">
            <v>1906</v>
          </cell>
          <cell r="D1914">
            <v>1994</v>
          </cell>
          <cell r="E1914" t="str">
            <v>LONDON HYDRO UTILITIES SERVICES INC.</v>
          </cell>
          <cell r="F1914">
            <v>194568823</v>
          </cell>
        </row>
        <row r="1915">
          <cell r="C1915">
            <v>1907</v>
          </cell>
          <cell r="D1915">
            <v>1994</v>
          </cell>
          <cell r="E1915" t="str">
            <v>MARKHAM HYDRO DISTRIBUTION INC.</v>
          </cell>
          <cell r="F1915">
            <v>159815854</v>
          </cell>
        </row>
        <row r="1916">
          <cell r="C1916">
            <v>1908</v>
          </cell>
          <cell r="D1916">
            <v>1994</v>
          </cell>
          <cell r="E1916" t="str">
            <v>MARTINTOWN HYDRO SYSTEM</v>
          </cell>
          <cell r="F1916">
            <v>100055</v>
          </cell>
        </row>
        <row r="1917">
          <cell r="C1917">
            <v>1909</v>
          </cell>
          <cell r="D1917">
            <v>1994</v>
          </cell>
          <cell r="E1917" t="str">
            <v>MIDLAND POWER UTILITY CORPORATION</v>
          </cell>
          <cell r="F1917">
            <v>15950252</v>
          </cell>
        </row>
        <row r="1918">
          <cell r="C1918">
            <v>1910</v>
          </cell>
          <cell r="D1918">
            <v>1994</v>
          </cell>
          <cell r="E1918" t="str">
            <v>MILDMAY HYDRO-ELECTRIC COMMISSION</v>
          </cell>
          <cell r="F1918">
            <v>585945</v>
          </cell>
        </row>
        <row r="1919">
          <cell r="C1919">
            <v>1911</v>
          </cell>
          <cell r="D1919">
            <v>1994</v>
          </cell>
          <cell r="E1919" t="str">
            <v>MILTON HYDRO DISTRIBUTION INC.</v>
          </cell>
          <cell r="F1919">
            <v>66319314</v>
          </cell>
        </row>
        <row r="1920">
          <cell r="C1920">
            <v>1912</v>
          </cell>
          <cell r="D1920">
            <v>1994</v>
          </cell>
          <cell r="E1920" t="str">
            <v>NEPEAN HYDRO ELECTRIC COMMISSION</v>
          </cell>
          <cell r="F1920">
            <v>69617280</v>
          </cell>
        </row>
        <row r="1921">
          <cell r="C1921">
            <v>1913</v>
          </cell>
          <cell r="D1921">
            <v>1994</v>
          </cell>
          <cell r="E1921" t="str">
            <v>NA</v>
          </cell>
          <cell r="F1921">
            <v>123348</v>
          </cell>
        </row>
        <row r="1922">
          <cell r="C1922">
            <v>1914</v>
          </cell>
          <cell r="D1922">
            <v>1994</v>
          </cell>
          <cell r="E1922" t="str">
            <v>NEWMARKET HYDRO LTD.</v>
          </cell>
          <cell r="F1922">
            <v>44256984</v>
          </cell>
        </row>
        <row r="1923">
          <cell r="C1923">
            <v>1915</v>
          </cell>
          <cell r="D1923">
            <v>1994</v>
          </cell>
          <cell r="E1923" t="str">
            <v>NIAGARA FALLS HYDRO INC.</v>
          </cell>
          <cell r="F1923">
            <v>108860610</v>
          </cell>
        </row>
        <row r="1924">
          <cell r="C1924">
            <v>1916</v>
          </cell>
          <cell r="D1924">
            <v>1994</v>
          </cell>
          <cell r="E1924" t="str">
            <v>NIAGARA-ON-THE-LAKE HYDRO INC.</v>
          </cell>
          <cell r="F1924">
            <v>39876063</v>
          </cell>
        </row>
        <row r="1925">
          <cell r="C1925">
            <v>1917</v>
          </cell>
          <cell r="D1925">
            <v>1994</v>
          </cell>
          <cell r="E1925" t="str">
            <v>NORFOLK POWER DISTRIBUTION INC.</v>
          </cell>
          <cell r="F1925">
            <v>475214</v>
          </cell>
        </row>
        <row r="1926">
          <cell r="C1926">
            <v>1918</v>
          </cell>
          <cell r="D1926">
            <v>1994</v>
          </cell>
          <cell r="E1926" t="str">
            <v>NORTH BAY HYDRO DISTRIBUTION LIMITED</v>
          </cell>
          <cell r="F1926">
            <v>110549172</v>
          </cell>
        </row>
        <row r="1927">
          <cell r="C1927">
            <v>1919</v>
          </cell>
          <cell r="D1927">
            <v>1994</v>
          </cell>
          <cell r="E1927" t="str">
            <v>OAKVILLE HYDRO ELECTRICITY DISTRIBUTION INC.</v>
          </cell>
          <cell r="F1927">
            <v>115939817</v>
          </cell>
        </row>
        <row r="1928">
          <cell r="C1928">
            <v>1920</v>
          </cell>
          <cell r="D1928">
            <v>1994</v>
          </cell>
          <cell r="E1928" t="str">
            <v>ORANGEVILLE HYDRO LIMITED</v>
          </cell>
          <cell r="F1928">
            <v>27135188</v>
          </cell>
        </row>
        <row r="1929">
          <cell r="C1929">
            <v>1921</v>
          </cell>
          <cell r="D1929">
            <v>1994</v>
          </cell>
          <cell r="E1929" t="str">
            <v>ORILLIA POWER DISTRIBUTION CORPORATION</v>
          </cell>
          <cell r="F1929">
            <v>39839514</v>
          </cell>
        </row>
        <row r="1930">
          <cell r="C1930">
            <v>1922</v>
          </cell>
          <cell r="D1930">
            <v>1994</v>
          </cell>
          <cell r="E1930" t="str">
            <v>OSHAWA PUC NETWORKS INC.</v>
          </cell>
          <cell r="F1930">
            <v>132751092</v>
          </cell>
        </row>
        <row r="1931">
          <cell r="C1931">
            <v>1923</v>
          </cell>
          <cell r="D1931">
            <v>1994</v>
          </cell>
          <cell r="E1931" t="str">
            <v>PARRY SOUND POWER CORPORATION</v>
          </cell>
          <cell r="F1931">
            <v>12504910</v>
          </cell>
        </row>
        <row r="1932">
          <cell r="C1932">
            <v>1924</v>
          </cell>
          <cell r="D1932">
            <v>1994</v>
          </cell>
          <cell r="E1932" t="str">
            <v>PETERBOROUGH UTILITIES COMMISSION</v>
          </cell>
          <cell r="F1932">
            <v>58435411</v>
          </cell>
        </row>
        <row r="1933">
          <cell r="C1933">
            <v>1925</v>
          </cell>
          <cell r="D1933">
            <v>1994</v>
          </cell>
          <cell r="E1933" t="str">
            <v>POLICE VILLAGE OF APPLE HILL HYDRO SYSTEM</v>
          </cell>
          <cell r="F1933">
            <v>86515</v>
          </cell>
        </row>
        <row r="1934">
          <cell r="C1934">
            <v>1926</v>
          </cell>
          <cell r="D1934">
            <v>1994</v>
          </cell>
          <cell r="E1934" t="str">
            <v>POLICE VILLAGE OF AVONMORE HYDRO SYSTEM</v>
          </cell>
          <cell r="F1934">
            <v>87317</v>
          </cell>
        </row>
        <row r="1935">
          <cell r="C1935">
            <v>1927</v>
          </cell>
          <cell r="D1935">
            <v>1994</v>
          </cell>
          <cell r="E1935" t="str">
            <v>POLICE VILLAGE OF COMBER HYDRO SYSTEM</v>
          </cell>
          <cell r="F1935">
            <v>243022</v>
          </cell>
        </row>
        <row r="1936">
          <cell r="C1936">
            <v>1928</v>
          </cell>
          <cell r="D1936">
            <v>1994</v>
          </cell>
          <cell r="E1936" t="str">
            <v>POLICE VILLAGE OF DUBLIN HYDRO SYSTEM</v>
          </cell>
          <cell r="F1936">
            <v>129134</v>
          </cell>
        </row>
        <row r="1937">
          <cell r="C1937">
            <v>1929</v>
          </cell>
          <cell r="D1937">
            <v>1994</v>
          </cell>
          <cell r="E1937" t="str">
            <v>POLICE VILLAGE OF GRANTON HYDRO SYSTEM</v>
          </cell>
          <cell r="F1937">
            <v>142924</v>
          </cell>
        </row>
        <row r="1938">
          <cell r="C1938">
            <v>1930</v>
          </cell>
          <cell r="D1938">
            <v>1994</v>
          </cell>
          <cell r="E1938" t="str">
            <v>CHATHAM-KENT HYDRO INC.</v>
          </cell>
          <cell r="F1938">
            <v>146777</v>
          </cell>
        </row>
        <row r="1939">
          <cell r="C1939">
            <v>1931</v>
          </cell>
          <cell r="D1939">
            <v>1994</v>
          </cell>
          <cell r="E1939" t="str">
            <v>POLICE VILLAGE OF MOOREFIELD HYDRO SYSTEM</v>
          </cell>
          <cell r="F1939">
            <v>131110</v>
          </cell>
        </row>
        <row r="1940">
          <cell r="C1940">
            <v>1932</v>
          </cell>
          <cell r="D1940">
            <v>1994</v>
          </cell>
          <cell r="E1940" t="str">
            <v>POLICE VILLAGE OF PRICEVILLE HYDRO SYSTEM</v>
          </cell>
          <cell r="F1940">
            <v>124063</v>
          </cell>
        </row>
        <row r="1941">
          <cell r="C1941">
            <v>1933</v>
          </cell>
          <cell r="D1941">
            <v>1994</v>
          </cell>
          <cell r="E1941" t="str">
            <v>CANADIAN NIAGARA POWER INC.</v>
          </cell>
          <cell r="F1941">
            <v>22184746</v>
          </cell>
        </row>
        <row r="1942">
          <cell r="C1942">
            <v>1934</v>
          </cell>
          <cell r="D1942">
            <v>1994</v>
          </cell>
          <cell r="E1942" t="str">
            <v>CHATHAM-KENT HYDRO INC.</v>
          </cell>
          <cell r="F1942">
            <v>29192564</v>
          </cell>
        </row>
        <row r="1943">
          <cell r="C1943">
            <v>1935</v>
          </cell>
          <cell r="D1943">
            <v>1994</v>
          </cell>
          <cell r="E1943" t="str">
            <v>PUBLIC UTILITIES COMMISSION OF THE CITY OF BARRIE</v>
          </cell>
          <cell r="F1943">
            <v>80215880</v>
          </cell>
        </row>
        <row r="1944">
          <cell r="C1944">
            <v>1936</v>
          </cell>
          <cell r="D1944">
            <v>1994</v>
          </cell>
          <cell r="E1944" t="str">
            <v>PUBLIC UTILITIES COMMISSION OF THE CITY OF OWEN SOUND</v>
          </cell>
          <cell r="F1944">
            <v>12036269</v>
          </cell>
        </row>
        <row r="1945">
          <cell r="C1945">
            <v>1937</v>
          </cell>
          <cell r="D1945">
            <v>1994</v>
          </cell>
          <cell r="E1945" t="str">
            <v>PUBLIC UTILITIES COMMISSION OF THE CITY OF TRENTON</v>
          </cell>
          <cell r="F1945">
            <v>11104919</v>
          </cell>
        </row>
        <row r="1946">
          <cell r="C1946">
            <v>1938</v>
          </cell>
          <cell r="D1946">
            <v>1994</v>
          </cell>
          <cell r="E1946" t="str">
            <v>PUBLIC UTILITIES COMMISSION OF THE TOWN OF ALEXANDRIA</v>
          </cell>
          <cell r="F1946">
            <v>2509456</v>
          </cell>
        </row>
        <row r="1947">
          <cell r="C1947">
            <v>1939</v>
          </cell>
          <cell r="D1947">
            <v>1994</v>
          </cell>
          <cell r="E1947" t="str">
            <v>CHATHAM-KENT HYDRO INC.</v>
          </cell>
          <cell r="F1947">
            <v>1334463</v>
          </cell>
        </row>
        <row r="1948">
          <cell r="C1948">
            <v>1940</v>
          </cell>
          <cell r="D1948">
            <v>1994</v>
          </cell>
          <cell r="E1948" t="str">
            <v>PUBLIC UTILITIES COMMISSION OF THE TOWN OF CAMPBELLFORD</v>
          </cell>
          <cell r="F1948">
            <v>3426832</v>
          </cell>
        </row>
        <row r="1949">
          <cell r="C1949">
            <v>1941</v>
          </cell>
          <cell r="D1949">
            <v>1994</v>
          </cell>
          <cell r="E1949" t="str">
            <v>PUBLIC UTILITIES COMMISSION OF THE TOWN OF CHESLEY</v>
          </cell>
          <cell r="F1949">
            <v>1646895</v>
          </cell>
        </row>
        <row r="1950">
          <cell r="C1950">
            <v>1942</v>
          </cell>
          <cell r="D1950">
            <v>1994</v>
          </cell>
          <cell r="E1950" t="str">
            <v>LAKEFRONT UTILITIES INC.</v>
          </cell>
          <cell r="F1950">
            <v>9362404</v>
          </cell>
        </row>
        <row r="1951">
          <cell r="C1951">
            <v>1943</v>
          </cell>
          <cell r="D1951">
            <v>1994</v>
          </cell>
          <cell r="E1951" t="str">
            <v>CENTRE WELLINGTON HYDRO LTD.</v>
          </cell>
          <cell r="F1951">
            <v>4841115</v>
          </cell>
        </row>
        <row r="1952">
          <cell r="C1952">
            <v>1944</v>
          </cell>
          <cell r="D1952">
            <v>1994</v>
          </cell>
          <cell r="E1952" t="str">
            <v>WEST COAST HURON ENERGY INC.</v>
          </cell>
          <cell r="F1952">
            <v>5015516</v>
          </cell>
        </row>
        <row r="1953">
          <cell r="C1953">
            <v>1945</v>
          </cell>
          <cell r="D1953">
            <v>1994</v>
          </cell>
          <cell r="E1953" t="str">
            <v>ESPANOLA REGIONAL HYDRO DISTRIBUTION CORPORATION</v>
          </cell>
          <cell r="F1953">
            <v>483766</v>
          </cell>
        </row>
        <row r="1954">
          <cell r="C1954">
            <v>1946</v>
          </cell>
          <cell r="D1954">
            <v>1994</v>
          </cell>
          <cell r="E1954" t="str">
            <v>PUBLIC UTILITIES COMMISSION OF THE TOWN OF MITCHELL</v>
          </cell>
          <cell r="F1954">
            <v>2552079</v>
          </cell>
        </row>
        <row r="1955">
          <cell r="C1955">
            <v>1947</v>
          </cell>
          <cell r="D1955">
            <v>1994</v>
          </cell>
          <cell r="E1955" t="str">
            <v>WELLINGTON NORTH POWER INC.</v>
          </cell>
          <cell r="F1955">
            <v>2604215</v>
          </cell>
        </row>
        <row r="1956">
          <cell r="C1956">
            <v>1948</v>
          </cell>
          <cell r="D1956">
            <v>1994</v>
          </cell>
          <cell r="E1956" t="str">
            <v>PUBLIC UTILITIES COMMISSION OF THE TOWN OF PALMERSTON</v>
          </cell>
          <cell r="F1956">
            <v>1272172</v>
          </cell>
        </row>
        <row r="1957">
          <cell r="C1957">
            <v>1949</v>
          </cell>
          <cell r="D1957">
            <v>1994</v>
          </cell>
          <cell r="E1957" t="str">
            <v>BRANT COUNTY POWER INC.</v>
          </cell>
          <cell r="F1957">
            <v>5889602</v>
          </cell>
        </row>
        <row r="1958">
          <cell r="C1958">
            <v>1950</v>
          </cell>
          <cell r="D1958">
            <v>1994</v>
          </cell>
          <cell r="E1958" t="str">
            <v>PUBLIC UTILITIES COMMISSION OF THE TOWN OF PICTON</v>
          </cell>
          <cell r="F1958">
            <v>2986215</v>
          </cell>
        </row>
        <row r="1959">
          <cell r="C1959">
            <v>1951</v>
          </cell>
          <cell r="D1959">
            <v>1994</v>
          </cell>
          <cell r="E1959" t="str">
            <v>CHATHAM-KENT HYDRO INC.</v>
          </cell>
          <cell r="F1959">
            <v>1388989</v>
          </cell>
        </row>
        <row r="1960">
          <cell r="C1960">
            <v>1952</v>
          </cell>
          <cell r="D1960">
            <v>1994</v>
          </cell>
          <cell r="E1960" t="str">
            <v>PUBLIC UTILITIES COMMISSION OF THE TOWN OF SOUTHAMPTON</v>
          </cell>
          <cell r="F1960">
            <v>2272429</v>
          </cell>
        </row>
        <row r="1961">
          <cell r="C1961">
            <v>1953</v>
          </cell>
          <cell r="D1961">
            <v>1994</v>
          </cell>
          <cell r="E1961" t="str">
            <v>ESSEX POWERLINES CORPORATION</v>
          </cell>
          <cell r="F1961">
            <v>6438065</v>
          </cell>
        </row>
        <row r="1962">
          <cell r="C1962">
            <v>1954</v>
          </cell>
          <cell r="D1962">
            <v>1994</v>
          </cell>
          <cell r="E1962" t="str">
            <v>CHATHAM-KENT HYDRO INC.</v>
          </cell>
          <cell r="F1962">
            <v>2130328</v>
          </cell>
        </row>
        <row r="1963">
          <cell r="C1963">
            <v>1955</v>
          </cell>
          <cell r="D1963">
            <v>1994</v>
          </cell>
          <cell r="E1963" t="str">
            <v>WELLINGTON NORTH POWER INC.</v>
          </cell>
          <cell r="F1963">
            <v>1301441</v>
          </cell>
        </row>
        <row r="1964">
          <cell r="C1964">
            <v>1956</v>
          </cell>
          <cell r="D1964">
            <v>1994</v>
          </cell>
          <cell r="E1964" t="str">
            <v>PUBLIC UTILITIES COMMISSION OF THE VILLAGE OF BELMONT</v>
          </cell>
          <cell r="F1964">
            <v>773440</v>
          </cell>
        </row>
        <row r="1965">
          <cell r="C1965">
            <v>1957</v>
          </cell>
          <cell r="D1965">
            <v>1994</v>
          </cell>
          <cell r="E1965" t="str">
            <v>PUBLIC UTILITIES COMMISSION OF THE VILLAGE OF LANCASTER</v>
          </cell>
          <cell r="F1965">
            <v>384324</v>
          </cell>
        </row>
        <row r="1966">
          <cell r="C1966">
            <v>1958</v>
          </cell>
          <cell r="D1966">
            <v>1994</v>
          </cell>
          <cell r="E1966" t="str">
            <v>PUBLIC UTILITIES COMMISSION OF THE VILLAGE OF PORT STANLEY</v>
          </cell>
          <cell r="F1966">
            <v>898123</v>
          </cell>
        </row>
        <row r="1967">
          <cell r="C1967">
            <v>1959</v>
          </cell>
          <cell r="D1967">
            <v>1994</v>
          </cell>
          <cell r="E1967" t="str">
            <v>CHATHAM-KENT HYDRO INC.</v>
          </cell>
          <cell r="F1967">
            <v>297497</v>
          </cell>
        </row>
        <row r="1968">
          <cell r="C1968">
            <v>1960</v>
          </cell>
          <cell r="D1968">
            <v>1994</v>
          </cell>
          <cell r="E1968" t="str">
            <v>RIDEAU ST. LAWRENCE DISTRIBUTION INC.</v>
          </cell>
          <cell r="F1968">
            <v>657781</v>
          </cell>
        </row>
        <row r="1969">
          <cell r="C1969">
            <v>1961</v>
          </cell>
          <cell r="D1969">
            <v>1994</v>
          </cell>
          <cell r="E1969" t="str">
            <v>CHATHAM-KENT HYDRO INC.</v>
          </cell>
          <cell r="F1969">
            <v>724821</v>
          </cell>
        </row>
        <row r="1970">
          <cell r="C1970">
            <v>1962</v>
          </cell>
          <cell r="D1970">
            <v>1994</v>
          </cell>
          <cell r="E1970" t="str">
            <v>PUBLIC UTILITY COMMISSION OF THE VILLAGE OF WEST LORNE</v>
          </cell>
          <cell r="F1970">
            <v>904237</v>
          </cell>
        </row>
        <row r="1971">
          <cell r="C1971">
            <v>1963</v>
          </cell>
          <cell r="D1971">
            <v>1994</v>
          </cell>
          <cell r="E1971" t="str">
            <v>REMARA-BRECHIN HYDRO</v>
          </cell>
          <cell r="F1971">
            <v>105709</v>
          </cell>
        </row>
        <row r="1972">
          <cell r="C1972">
            <v>1964</v>
          </cell>
          <cell r="D1972">
            <v>1994</v>
          </cell>
          <cell r="E1972" t="str">
            <v>RENFREW HYDRO INC.</v>
          </cell>
          <cell r="F1972">
            <v>12780044</v>
          </cell>
        </row>
        <row r="1973">
          <cell r="C1973">
            <v>1965</v>
          </cell>
          <cell r="D1973">
            <v>1994</v>
          </cell>
          <cell r="E1973" t="str">
            <v>RICHMOND HILL HYDRO INC.</v>
          </cell>
          <cell r="F1973">
            <v>109221500</v>
          </cell>
        </row>
        <row r="1974">
          <cell r="C1974">
            <v>1966</v>
          </cell>
          <cell r="D1974">
            <v>1994</v>
          </cell>
          <cell r="E1974" t="str">
            <v>RIPLEY PUBLIC UTILITIES COMMISSION</v>
          </cell>
          <cell r="F1974">
            <v>272325</v>
          </cell>
        </row>
        <row r="1975">
          <cell r="C1975">
            <v>1967</v>
          </cell>
          <cell r="D1975">
            <v>1994</v>
          </cell>
          <cell r="E1975" t="str">
            <v>RODNEY PUBLIC UTILITIES COMMISSION</v>
          </cell>
          <cell r="F1975">
            <v>293916</v>
          </cell>
        </row>
        <row r="1976">
          <cell r="C1976">
            <v>1968</v>
          </cell>
          <cell r="D1976">
            <v>1994</v>
          </cell>
          <cell r="E1976" t="str">
            <v>SIOUX LOOKOUT HYDRO INC.</v>
          </cell>
          <cell r="F1976">
            <v>3517804</v>
          </cell>
        </row>
        <row r="1977">
          <cell r="C1977">
            <v>1969</v>
          </cell>
          <cell r="D1977">
            <v>1994</v>
          </cell>
          <cell r="E1977" t="str">
            <v>ST. CATHARINES HYDRO UTILITY SERVICES INC.</v>
          </cell>
          <cell r="F1977">
            <v>71673289</v>
          </cell>
        </row>
        <row r="1978">
          <cell r="C1978">
            <v>1970</v>
          </cell>
          <cell r="D1978">
            <v>1994</v>
          </cell>
          <cell r="E1978" t="str">
            <v>ST. THOMAS ENERGY INC.</v>
          </cell>
          <cell r="F1978">
            <v>33467004</v>
          </cell>
        </row>
        <row r="1979">
          <cell r="C1979">
            <v>1971</v>
          </cell>
          <cell r="D1979">
            <v>1994</v>
          </cell>
          <cell r="E1979" t="str">
            <v>FESTIVAL HYDRO INC.</v>
          </cell>
          <cell r="F1979">
            <v>28821196</v>
          </cell>
        </row>
        <row r="1980">
          <cell r="C1980">
            <v>1972</v>
          </cell>
          <cell r="D1980">
            <v>1994</v>
          </cell>
          <cell r="E1980" t="str">
            <v>MIDDLESEX POWER DISTRIBUTION CORPORATION</v>
          </cell>
          <cell r="F1980">
            <v>5744094</v>
          </cell>
        </row>
        <row r="1981">
          <cell r="C1981">
            <v>1973</v>
          </cell>
          <cell r="D1981">
            <v>1994</v>
          </cell>
          <cell r="E1981" t="str">
            <v>GREATER SUDBURY HYDRO INC.</v>
          </cell>
          <cell r="F1981">
            <v>77272878</v>
          </cell>
        </row>
        <row r="1982">
          <cell r="C1982">
            <v>1974</v>
          </cell>
          <cell r="D1982">
            <v>1994</v>
          </cell>
          <cell r="E1982" t="str">
            <v>TARA HYDRO-ELECTRIC SYSTEM</v>
          </cell>
          <cell r="F1982">
            <v>374000</v>
          </cell>
        </row>
        <row r="1983">
          <cell r="C1983">
            <v>1975</v>
          </cell>
          <cell r="D1983">
            <v>1994</v>
          </cell>
          <cell r="E1983" t="str">
            <v>TAY HYDRO ELECTRIC DISTRIBUTION COMPANY INC.</v>
          </cell>
          <cell r="F1983">
            <v>5735052</v>
          </cell>
        </row>
        <row r="1984">
          <cell r="C1984">
            <v>1976</v>
          </cell>
          <cell r="D1984">
            <v>1994</v>
          </cell>
          <cell r="E1984" t="str">
            <v>TEESWATER HYDRO-ELECTRIC COMMISSION</v>
          </cell>
          <cell r="F1984">
            <v>500936</v>
          </cell>
        </row>
        <row r="1985">
          <cell r="C1985">
            <v>1977</v>
          </cell>
          <cell r="D1985">
            <v>1994</v>
          </cell>
          <cell r="E1985" t="str">
            <v>TERRACE BAY SUPERIOR WIRES INC.</v>
          </cell>
          <cell r="F1985">
            <v>1183935</v>
          </cell>
        </row>
        <row r="1986">
          <cell r="C1986">
            <v>1978</v>
          </cell>
          <cell r="D1986">
            <v>1994</v>
          </cell>
          <cell r="E1986" t="str">
            <v>ESPANOLA REGIONAL HYDRO DISTRIBUTION CORPORATION</v>
          </cell>
          <cell r="F1986">
            <v>2170035</v>
          </cell>
        </row>
        <row r="1987">
          <cell r="C1987">
            <v>1979</v>
          </cell>
          <cell r="D1987">
            <v>1994</v>
          </cell>
          <cell r="E1987" t="str">
            <v>COLLUS POWER CORPORATION</v>
          </cell>
          <cell r="F1987">
            <v>7998599</v>
          </cell>
        </row>
        <row r="1988">
          <cell r="C1988">
            <v>1980</v>
          </cell>
          <cell r="D1988">
            <v>1994</v>
          </cell>
          <cell r="E1988" t="str">
            <v>THUNDER BAY HYDRO ELECTRICITY DISTRIBUTION INC.</v>
          </cell>
          <cell r="F1988">
            <v>85941762</v>
          </cell>
        </row>
        <row r="1989">
          <cell r="C1989">
            <v>1981</v>
          </cell>
          <cell r="D1989">
            <v>1994</v>
          </cell>
          <cell r="E1989" t="str">
            <v>TILLSONBURG HYDRO INC.</v>
          </cell>
          <cell r="F1989">
            <v>17501482</v>
          </cell>
        </row>
        <row r="1990">
          <cell r="C1990">
            <v>1982</v>
          </cell>
          <cell r="D1990">
            <v>1994</v>
          </cell>
          <cell r="E1990" t="str">
            <v>TOWNSHIP OF MCGARRY HYDRO SYSTEM</v>
          </cell>
          <cell r="F1990">
            <v>329196</v>
          </cell>
        </row>
        <row r="1991">
          <cell r="C1991">
            <v>1983</v>
          </cell>
          <cell r="D1991">
            <v>1994</v>
          </cell>
          <cell r="E1991" t="str">
            <v>VILLAGE OF BLOOMFIELD HYDRO SYSTEM</v>
          </cell>
          <cell r="F1991">
            <v>231893</v>
          </cell>
        </row>
        <row r="1992">
          <cell r="C1992">
            <v>1984</v>
          </cell>
          <cell r="D1992">
            <v>1994</v>
          </cell>
          <cell r="E1992" t="str">
            <v>RIDEAU ST. LAWRENCE DISTRIBUTION INC.</v>
          </cell>
          <cell r="F1992">
            <v>572216</v>
          </cell>
        </row>
        <row r="1993">
          <cell r="C1993">
            <v>1985</v>
          </cell>
          <cell r="D1993">
            <v>1994</v>
          </cell>
          <cell r="E1993" t="str">
            <v>VILLAGE OF CHESTERVILLE HYDRO SYSTEM</v>
          </cell>
          <cell r="F1993">
            <v>946024</v>
          </cell>
        </row>
        <row r="1994">
          <cell r="C1994">
            <v>1986</v>
          </cell>
          <cell r="D1994">
            <v>1994</v>
          </cell>
          <cell r="E1994" t="str">
            <v>CHATHAM-KENT HYDRO INC.</v>
          </cell>
          <cell r="F1994">
            <v>212932</v>
          </cell>
        </row>
        <row r="1995">
          <cell r="C1995">
            <v>1987</v>
          </cell>
          <cell r="D1995">
            <v>1994</v>
          </cell>
          <cell r="E1995" t="str">
            <v>VILLAGE OF FLESHERTON HYDRO SYSTEM</v>
          </cell>
          <cell r="F1995">
            <v>453968</v>
          </cell>
        </row>
        <row r="1996">
          <cell r="C1996">
            <v>1988</v>
          </cell>
          <cell r="D1996">
            <v>1994</v>
          </cell>
          <cell r="E1996" t="str">
            <v>RIDEAU ST. LAWRENCE DISTRIBUTION INC.</v>
          </cell>
          <cell r="F1996">
            <v>766364</v>
          </cell>
        </row>
        <row r="1997">
          <cell r="C1997">
            <v>1989</v>
          </cell>
          <cell r="D1997">
            <v>1994</v>
          </cell>
          <cell r="E1997" t="str">
            <v>VILLAGE OF LUCKNOW HYDRO SYSTEM</v>
          </cell>
          <cell r="F1997">
            <v>849717</v>
          </cell>
        </row>
        <row r="1998">
          <cell r="C1998">
            <v>1990</v>
          </cell>
          <cell r="D1998">
            <v>1994</v>
          </cell>
          <cell r="E1998" t="str">
            <v>VILLAGE OF MAXVILLE HYDRO SYSTEM</v>
          </cell>
          <cell r="F1998">
            <v>312611</v>
          </cell>
        </row>
        <row r="1999">
          <cell r="C1999">
            <v>1991</v>
          </cell>
          <cell r="D1999">
            <v>1994</v>
          </cell>
          <cell r="E1999" t="str">
            <v>WATERLOO NORTH HYDRO INC.</v>
          </cell>
          <cell r="F1999">
            <v>154601908</v>
          </cell>
        </row>
        <row r="2000">
          <cell r="C2000">
            <v>1992</v>
          </cell>
          <cell r="D2000">
            <v>1994</v>
          </cell>
          <cell r="E2000" t="str">
            <v>WELLAND HYDRO-ELECTRIC SYSTEM CORP.</v>
          </cell>
          <cell r="F2000">
            <v>46170954</v>
          </cell>
        </row>
        <row r="2001">
          <cell r="C2001">
            <v>1993</v>
          </cell>
          <cell r="D2001">
            <v>1994</v>
          </cell>
          <cell r="E2001" t="str">
            <v>NA</v>
          </cell>
          <cell r="F2001">
            <v>925055</v>
          </cell>
        </row>
        <row r="2002">
          <cell r="C2002">
            <v>1994</v>
          </cell>
          <cell r="D2002">
            <v>1994</v>
          </cell>
          <cell r="E2002" t="str">
            <v>WHITBY HYDRO ELECTRIC CORPORATION</v>
          </cell>
          <cell r="F2002">
            <v>100504304</v>
          </cell>
        </row>
        <row r="2003">
          <cell r="C2003">
            <v>1995</v>
          </cell>
          <cell r="D2003">
            <v>1994</v>
          </cell>
          <cell r="E2003" t="str">
            <v>RIDEAU ST. LAWRENCE DISTRIBUTION INC.</v>
          </cell>
          <cell r="F2003">
            <v>172692</v>
          </cell>
        </row>
        <row r="2004">
          <cell r="C2004">
            <v>1996</v>
          </cell>
          <cell r="D2004">
            <v>1994</v>
          </cell>
          <cell r="E2004" t="str">
            <v>WINCHESTER HYDRO COMMISSION</v>
          </cell>
          <cell r="F2004">
            <v>1624079</v>
          </cell>
        </row>
        <row r="2005">
          <cell r="C2005">
            <v>1997</v>
          </cell>
          <cell r="D2005">
            <v>1994</v>
          </cell>
          <cell r="E2005" t="str">
            <v>ENWIN UTILITIES LTD.</v>
          </cell>
          <cell r="F2005">
            <v>134970373</v>
          </cell>
        </row>
        <row r="2006">
          <cell r="C2006">
            <v>1998</v>
          </cell>
          <cell r="D2006">
            <v>1994</v>
          </cell>
          <cell r="E2006" t="str">
            <v>WOODSTOCK HYDRO SERVICES INC.</v>
          </cell>
          <cell r="F2006">
            <v>32049018</v>
          </cell>
        </row>
        <row r="2007">
          <cell r="C2007">
            <v>1999</v>
          </cell>
          <cell r="F2007">
            <v>8259651903</v>
          </cell>
        </row>
        <row r="2008">
          <cell r="C2008">
            <v>2000</v>
          </cell>
          <cell r="F2008">
            <v>0</v>
          </cell>
        </row>
        <row r="2009">
          <cell r="C2009">
            <v>2001</v>
          </cell>
          <cell r="F2009">
            <v>0</v>
          </cell>
        </row>
        <row r="2010">
          <cell r="C2010">
            <v>2002</v>
          </cell>
          <cell r="F2010">
            <v>56864</v>
          </cell>
        </row>
        <row r="2011">
          <cell r="C2011">
            <v>2003</v>
          </cell>
          <cell r="F2011">
            <v>0</v>
          </cell>
        </row>
        <row r="2012">
          <cell r="C2012">
            <v>2004</v>
          </cell>
          <cell r="F2012">
            <v>0</v>
          </cell>
        </row>
        <row r="2013">
          <cell r="C2013">
            <v>2005</v>
          </cell>
          <cell r="F2013">
            <v>58540</v>
          </cell>
        </row>
        <row r="2014">
          <cell r="C2014">
            <v>2006</v>
          </cell>
          <cell r="F2014">
            <v>0</v>
          </cell>
        </row>
        <row r="2015">
          <cell r="C2015">
            <v>2007</v>
          </cell>
          <cell r="D2015">
            <v>1995</v>
          </cell>
          <cell r="E2015" t="str">
            <v>POWERSTREAM INC.</v>
          </cell>
          <cell r="F2015">
            <v>260514</v>
          </cell>
        </row>
        <row r="2016">
          <cell r="C2016">
            <v>2008</v>
          </cell>
          <cell r="D2016">
            <v>1995</v>
          </cell>
          <cell r="E2016" t="str">
            <v>POWERSTREAM INC.</v>
          </cell>
          <cell r="F2016">
            <v>11404421</v>
          </cell>
        </row>
        <row r="2017">
          <cell r="C2017">
            <v>2009</v>
          </cell>
          <cell r="D2017">
            <v>1995</v>
          </cell>
          <cell r="E2017" t="str">
            <v>POWERSTREAM INC.</v>
          </cell>
          <cell r="F2017">
            <v>4717538</v>
          </cell>
        </row>
        <row r="2018">
          <cell r="C2018">
            <v>2010</v>
          </cell>
          <cell r="D2018">
            <v>1995</v>
          </cell>
          <cell r="E2018" t="str">
            <v>BLUEWATER POWER DISTRIBUTION CORPORATION</v>
          </cell>
          <cell r="F2018">
            <v>297420</v>
          </cell>
        </row>
        <row r="2019">
          <cell r="C2019">
            <v>2011</v>
          </cell>
          <cell r="D2019">
            <v>1995</v>
          </cell>
          <cell r="E2019" t="str">
            <v>BLUEWATER POWER DISTRIBUTION CORPORATION</v>
          </cell>
          <cell r="F2019">
            <v>187694</v>
          </cell>
        </row>
        <row r="2020">
          <cell r="C2020">
            <v>2012</v>
          </cell>
          <cell r="D2020">
            <v>1995</v>
          </cell>
          <cell r="E2020" t="str">
            <v>BLUEWATER POWER DISTRIBUTION CORPORATION</v>
          </cell>
          <cell r="F2020">
            <v>888968</v>
          </cell>
        </row>
        <row r="2021">
          <cell r="C2021">
            <v>2013</v>
          </cell>
          <cell r="D2021">
            <v>1995</v>
          </cell>
          <cell r="E2021" t="str">
            <v>BLUEWATER POWER DISTRIBUTION CORPORATION</v>
          </cell>
          <cell r="F2021">
            <v>3940977</v>
          </cell>
        </row>
        <row r="2022">
          <cell r="C2022">
            <v>2014</v>
          </cell>
          <cell r="D2022">
            <v>1995</v>
          </cell>
          <cell r="E2022" t="str">
            <v>BLUEWATER POWER DISTRIBUTION CORPORATION</v>
          </cell>
          <cell r="F2022">
            <v>990650</v>
          </cell>
        </row>
        <row r="2023">
          <cell r="C2023">
            <v>2015</v>
          </cell>
          <cell r="D2023">
            <v>1995</v>
          </cell>
          <cell r="E2023" t="str">
            <v>COOPERATIVE HYDRO EMBRUN INC.</v>
          </cell>
          <cell r="F2023">
            <v>2249791</v>
          </cell>
        </row>
        <row r="2024">
          <cell r="C2024">
            <v>2016</v>
          </cell>
          <cell r="D2024">
            <v>1995</v>
          </cell>
          <cell r="E2024" t="str">
            <v>ENERSOURCE HYDRO MISSISSAUGA INC.</v>
          </cell>
          <cell r="F2024">
            <v>446768818</v>
          </cell>
        </row>
        <row r="2025">
          <cell r="C2025">
            <v>2017</v>
          </cell>
          <cell r="D2025">
            <v>1995</v>
          </cell>
          <cell r="E2025" t="str">
            <v>ERIE THAMES POWERLINES CORPORATION</v>
          </cell>
          <cell r="F2025">
            <v>1282366</v>
          </cell>
        </row>
        <row r="2026">
          <cell r="C2026">
            <v>2018</v>
          </cell>
          <cell r="D2026">
            <v>1995</v>
          </cell>
          <cell r="E2026" t="str">
            <v>ERIE THAMES POWERLINES CORPORATION</v>
          </cell>
          <cell r="F2026">
            <v>7596811</v>
          </cell>
        </row>
        <row r="2027">
          <cell r="C2027">
            <v>2019</v>
          </cell>
          <cell r="D2027">
            <v>1995</v>
          </cell>
          <cell r="E2027" t="str">
            <v>ERIE THAMES POWERLINES CORPORATION</v>
          </cell>
          <cell r="F2027">
            <v>1708862</v>
          </cell>
        </row>
        <row r="2028">
          <cell r="C2028">
            <v>2020</v>
          </cell>
          <cell r="D2028">
            <v>1995</v>
          </cell>
          <cell r="E2028" t="str">
            <v>ERIE THAMES POWERLINES CORPORATION</v>
          </cell>
          <cell r="F2028">
            <v>435562</v>
          </cell>
        </row>
        <row r="2029">
          <cell r="C2029">
            <v>2021</v>
          </cell>
          <cell r="D2029">
            <v>1995</v>
          </cell>
          <cell r="E2029" t="str">
            <v>ERIE THAMES POWERLINES CORPORATION</v>
          </cell>
          <cell r="F2029">
            <v>1181549</v>
          </cell>
        </row>
        <row r="2030">
          <cell r="C2030">
            <v>2022</v>
          </cell>
          <cell r="D2030">
            <v>1995</v>
          </cell>
          <cell r="E2030" t="str">
            <v>FESTIVAL HYDRO INC.</v>
          </cell>
          <cell r="F2030">
            <v>392544</v>
          </cell>
        </row>
        <row r="2031">
          <cell r="C2031">
            <v>2023</v>
          </cell>
          <cell r="D2031">
            <v>1995</v>
          </cell>
          <cell r="E2031" t="str">
            <v>FESTIVAL HYDRO INC.</v>
          </cell>
          <cell r="F2031">
            <v>160733</v>
          </cell>
        </row>
        <row r="2032">
          <cell r="C2032">
            <v>2024</v>
          </cell>
          <cell r="D2032">
            <v>1995</v>
          </cell>
          <cell r="E2032" t="str">
            <v>FESTIVAL HYDRO INC.</v>
          </cell>
          <cell r="F2032">
            <v>495613</v>
          </cell>
        </row>
        <row r="2033">
          <cell r="C2033">
            <v>2025</v>
          </cell>
          <cell r="D2033">
            <v>1995</v>
          </cell>
          <cell r="E2033" t="str">
            <v>FESTIVAL HYDRO INC.</v>
          </cell>
          <cell r="F2033">
            <v>1490153</v>
          </cell>
        </row>
        <row r="2034">
          <cell r="C2034">
            <v>2026</v>
          </cell>
          <cell r="D2034">
            <v>1995</v>
          </cell>
          <cell r="E2034" t="str">
            <v>FESTIVAL HYDRO INC.</v>
          </cell>
          <cell r="F2034">
            <v>3446351</v>
          </cell>
        </row>
        <row r="2035">
          <cell r="C2035">
            <v>2027</v>
          </cell>
          <cell r="D2035">
            <v>1995</v>
          </cell>
          <cell r="E2035" t="str">
            <v>FESTIVAL HYDRO INC.</v>
          </cell>
          <cell r="F2035">
            <v>421986</v>
          </cell>
        </row>
        <row r="2036">
          <cell r="C2036">
            <v>2028</v>
          </cell>
          <cell r="D2036">
            <v>1995</v>
          </cell>
          <cell r="E2036" t="str">
            <v>GEORGIAN BAY ENERGY INC.</v>
          </cell>
          <cell r="F2036">
            <v>233155</v>
          </cell>
        </row>
        <row r="2037">
          <cell r="C2037">
            <v>2029</v>
          </cell>
          <cell r="D2037">
            <v>1995</v>
          </cell>
          <cell r="E2037" t="str">
            <v>GREATER SUDBURY HYDRO INC.</v>
          </cell>
          <cell r="F2037">
            <v>2382077</v>
          </cell>
        </row>
        <row r="2038">
          <cell r="C2038">
            <v>2030</v>
          </cell>
          <cell r="D2038">
            <v>1995</v>
          </cell>
          <cell r="E2038" t="str">
            <v>GREATER SUDBURY HYDRO INC.</v>
          </cell>
          <cell r="F2038">
            <v>1186897</v>
          </cell>
        </row>
        <row r="2039">
          <cell r="C2039">
            <v>2031</v>
          </cell>
          <cell r="D2039">
            <v>1995</v>
          </cell>
          <cell r="E2039" t="str">
            <v>GUELPH HYDRO ELECTRIC SYSTEMS INC.</v>
          </cell>
          <cell r="F2039">
            <v>943966</v>
          </cell>
        </row>
        <row r="2040">
          <cell r="C2040">
            <v>2032</v>
          </cell>
          <cell r="D2040">
            <v>1995</v>
          </cell>
          <cell r="E2040" t="str">
            <v>HALDIMAND COUNTY HYDRO INC.</v>
          </cell>
          <cell r="F2040">
            <v>6328222</v>
          </cell>
        </row>
        <row r="2041">
          <cell r="C2041">
            <v>2033</v>
          </cell>
          <cell r="D2041">
            <v>1995</v>
          </cell>
          <cell r="E2041" t="str">
            <v>HALDIMAND COUNTY HYDRO INC.</v>
          </cell>
          <cell r="F2041">
            <v>6694020</v>
          </cell>
        </row>
        <row r="2042">
          <cell r="C2042">
            <v>2034</v>
          </cell>
          <cell r="D2042">
            <v>1995</v>
          </cell>
          <cell r="E2042" t="str">
            <v>HORIZON UTILITIES CORPORATION</v>
          </cell>
          <cell r="F2042">
            <v>12364811</v>
          </cell>
        </row>
        <row r="2043">
          <cell r="C2043">
            <v>2035</v>
          </cell>
          <cell r="D2043">
            <v>1995</v>
          </cell>
          <cell r="E2043" t="str">
            <v>HORIZON UTILITIES CORPORATION</v>
          </cell>
          <cell r="F2043">
            <v>1968113</v>
          </cell>
        </row>
        <row r="2044">
          <cell r="C2044">
            <v>2036</v>
          </cell>
          <cell r="D2044">
            <v>1995</v>
          </cell>
          <cell r="E2044" t="str">
            <v>HORIZON UTILITIES CORPORATION</v>
          </cell>
          <cell r="F2044">
            <v>37585306</v>
          </cell>
        </row>
        <row r="2045">
          <cell r="C2045">
            <v>2037</v>
          </cell>
          <cell r="D2045">
            <v>1995</v>
          </cell>
          <cell r="E2045" t="str">
            <v>HORIZON UTILITIES CORPORATION</v>
          </cell>
          <cell r="F2045">
            <v>184840732</v>
          </cell>
        </row>
        <row r="2046">
          <cell r="C2046">
            <v>2038</v>
          </cell>
          <cell r="D2046">
            <v>1995</v>
          </cell>
          <cell r="E2046" t="str">
            <v>HORIZON UTILITIES CORPORATION</v>
          </cell>
          <cell r="F2046">
            <v>76328751</v>
          </cell>
        </row>
        <row r="2047">
          <cell r="C2047">
            <v>2039</v>
          </cell>
          <cell r="D2047">
            <v>1995</v>
          </cell>
          <cell r="E2047" t="str">
            <v>HYDRO ONE NETWORKS INC.</v>
          </cell>
          <cell r="F2047">
            <v>434386</v>
          </cell>
        </row>
        <row r="2048">
          <cell r="C2048">
            <v>2040</v>
          </cell>
          <cell r="D2048">
            <v>1995</v>
          </cell>
          <cell r="E2048" t="str">
            <v>HYDRO ONE NETWORKS INC.</v>
          </cell>
          <cell r="F2048">
            <v>112631</v>
          </cell>
        </row>
        <row r="2049">
          <cell r="C2049">
            <v>2041</v>
          </cell>
          <cell r="D2049">
            <v>1995</v>
          </cell>
          <cell r="E2049" t="str">
            <v>HYDRO ONE NETWORKS INC.</v>
          </cell>
          <cell r="F2049">
            <v>5382855</v>
          </cell>
        </row>
        <row r="2050">
          <cell r="C2050">
            <v>2042</v>
          </cell>
          <cell r="D2050">
            <v>1995</v>
          </cell>
          <cell r="E2050" t="str">
            <v>HYDRO ONE NETWORKS INC.</v>
          </cell>
          <cell r="F2050">
            <v>686143</v>
          </cell>
        </row>
        <row r="2051">
          <cell r="C2051">
            <v>2043</v>
          </cell>
          <cell r="D2051">
            <v>1995</v>
          </cell>
          <cell r="E2051" t="str">
            <v>HYDRO ONE NETWORKS INC.</v>
          </cell>
          <cell r="F2051">
            <v>1045499</v>
          </cell>
        </row>
        <row r="2052">
          <cell r="C2052">
            <v>2044</v>
          </cell>
          <cell r="D2052">
            <v>1995</v>
          </cell>
          <cell r="E2052" t="str">
            <v>HYDRO ONE NETWORKS INC.</v>
          </cell>
          <cell r="F2052">
            <v>460891</v>
          </cell>
        </row>
        <row r="2053">
          <cell r="C2053">
            <v>2045</v>
          </cell>
          <cell r="D2053">
            <v>1995</v>
          </cell>
          <cell r="E2053" t="str">
            <v>HYDRO ONE NETWORKS INC.</v>
          </cell>
          <cell r="F2053">
            <v>2331530</v>
          </cell>
        </row>
        <row r="2054">
          <cell r="C2054">
            <v>2046</v>
          </cell>
          <cell r="D2054">
            <v>1995</v>
          </cell>
          <cell r="E2054" t="str">
            <v>HYDRO ONE NETWORKS INC.</v>
          </cell>
          <cell r="F2054">
            <v>3091571</v>
          </cell>
        </row>
        <row r="2055">
          <cell r="C2055">
            <v>2047</v>
          </cell>
          <cell r="D2055">
            <v>1995</v>
          </cell>
          <cell r="E2055" t="str">
            <v>HYDRO ONE NETWORKS INC.</v>
          </cell>
          <cell r="F2055">
            <v>14577385</v>
          </cell>
        </row>
        <row r="2056">
          <cell r="C2056">
            <v>2048</v>
          </cell>
          <cell r="D2056">
            <v>1995</v>
          </cell>
          <cell r="E2056" t="str">
            <v>HYDRO ONE NETWORKS INC.</v>
          </cell>
          <cell r="F2056">
            <v>6730445</v>
          </cell>
        </row>
        <row r="2057">
          <cell r="C2057">
            <v>2049</v>
          </cell>
          <cell r="D2057">
            <v>1995</v>
          </cell>
          <cell r="E2057" t="str">
            <v>HYDRO ONE NETWORKS INC.</v>
          </cell>
          <cell r="F2057">
            <v>907622</v>
          </cell>
        </row>
        <row r="2058">
          <cell r="C2058">
            <v>2050</v>
          </cell>
          <cell r="D2058">
            <v>1995</v>
          </cell>
          <cell r="E2058" t="str">
            <v>HYDRO ONE NETWORKS INC.</v>
          </cell>
          <cell r="F2058">
            <v>1377986</v>
          </cell>
        </row>
        <row r="2059">
          <cell r="C2059">
            <v>2051</v>
          </cell>
          <cell r="D2059">
            <v>1995</v>
          </cell>
          <cell r="E2059" t="str">
            <v>HYDRO ONE NETWORKS INC.</v>
          </cell>
          <cell r="F2059">
            <v>530791</v>
          </cell>
        </row>
        <row r="2060">
          <cell r="C2060">
            <v>2052</v>
          </cell>
          <cell r="D2060">
            <v>1995</v>
          </cell>
          <cell r="E2060" t="str">
            <v>HYDRO ONE NETWORKS INC.</v>
          </cell>
          <cell r="F2060">
            <v>5208510</v>
          </cell>
        </row>
        <row r="2061">
          <cell r="C2061">
            <v>2053</v>
          </cell>
          <cell r="D2061">
            <v>1995</v>
          </cell>
          <cell r="E2061" t="str">
            <v>HYDRO ONE NETWORKS INC.</v>
          </cell>
          <cell r="F2061">
            <v>852466</v>
          </cell>
        </row>
        <row r="2062">
          <cell r="C2062">
            <v>2054</v>
          </cell>
          <cell r="D2062">
            <v>1995</v>
          </cell>
          <cell r="E2062" t="str">
            <v>HYDRO ONE NETWORKS INC.</v>
          </cell>
          <cell r="F2062">
            <v>3243161</v>
          </cell>
        </row>
        <row r="2063">
          <cell r="C2063">
            <v>2055</v>
          </cell>
          <cell r="D2063">
            <v>1995</v>
          </cell>
          <cell r="E2063" t="str">
            <v>HYDRO ONE NETWORKS INC.</v>
          </cell>
          <cell r="F2063">
            <v>726276</v>
          </cell>
        </row>
        <row r="2064">
          <cell r="C2064">
            <v>2056</v>
          </cell>
          <cell r="D2064">
            <v>1995</v>
          </cell>
          <cell r="E2064" t="str">
            <v>HYDRO ONE NETWORKS INC.</v>
          </cell>
          <cell r="F2064">
            <v>1011097</v>
          </cell>
        </row>
        <row r="2065">
          <cell r="C2065">
            <v>2057</v>
          </cell>
          <cell r="D2065">
            <v>1995</v>
          </cell>
          <cell r="E2065" t="str">
            <v>HYDRO ONE NETWORKS INC.</v>
          </cell>
          <cell r="F2065">
            <v>1850242</v>
          </cell>
        </row>
        <row r="2066">
          <cell r="C2066">
            <v>2058</v>
          </cell>
          <cell r="D2066">
            <v>1995</v>
          </cell>
          <cell r="E2066" t="str">
            <v>HYDRO ONE NETWORKS INC.</v>
          </cell>
          <cell r="F2066">
            <v>2681247</v>
          </cell>
        </row>
        <row r="2067">
          <cell r="C2067">
            <v>2059</v>
          </cell>
          <cell r="D2067">
            <v>1995</v>
          </cell>
          <cell r="E2067" t="str">
            <v>HYDRO ONE NETWORKS INC.</v>
          </cell>
          <cell r="F2067">
            <v>1242670</v>
          </cell>
        </row>
        <row r="2068">
          <cell r="C2068">
            <v>2060</v>
          </cell>
          <cell r="D2068">
            <v>1995</v>
          </cell>
          <cell r="E2068" t="str">
            <v>HYDRO ONE NETWORKS INC.</v>
          </cell>
          <cell r="F2068">
            <v>2227389</v>
          </cell>
        </row>
        <row r="2069">
          <cell r="C2069">
            <v>2061</v>
          </cell>
          <cell r="D2069">
            <v>1995</v>
          </cell>
          <cell r="E2069" t="str">
            <v>HYDRO ONE NETWORKS INC.</v>
          </cell>
          <cell r="F2069">
            <v>2224314</v>
          </cell>
        </row>
        <row r="2070">
          <cell r="C2070">
            <v>2062</v>
          </cell>
          <cell r="D2070">
            <v>1995</v>
          </cell>
          <cell r="E2070" t="str">
            <v>HYDRO ONE NETWORKS INC.</v>
          </cell>
          <cell r="F2070">
            <v>1182498</v>
          </cell>
        </row>
        <row r="2071">
          <cell r="C2071">
            <v>2063</v>
          </cell>
          <cell r="D2071">
            <v>1995</v>
          </cell>
          <cell r="E2071" t="str">
            <v>HYDRO ONE NETWORKS INC.</v>
          </cell>
          <cell r="F2071">
            <v>1653952</v>
          </cell>
        </row>
        <row r="2072">
          <cell r="C2072">
            <v>2064</v>
          </cell>
          <cell r="D2072">
            <v>1995</v>
          </cell>
          <cell r="E2072" t="str">
            <v>HYDRO ONE NETWORKS INC.</v>
          </cell>
          <cell r="F2072">
            <v>1039130</v>
          </cell>
        </row>
        <row r="2073">
          <cell r="C2073">
            <v>2065</v>
          </cell>
          <cell r="D2073">
            <v>1995</v>
          </cell>
          <cell r="E2073" t="str">
            <v>HYDRO ONE NETWORKS INC.</v>
          </cell>
          <cell r="F2073">
            <v>855475</v>
          </cell>
        </row>
        <row r="2074">
          <cell r="C2074">
            <v>2066</v>
          </cell>
          <cell r="D2074">
            <v>1995</v>
          </cell>
          <cell r="E2074" t="str">
            <v>HYDRO ONE NETWORKS INC.</v>
          </cell>
          <cell r="F2074">
            <v>592281</v>
          </cell>
        </row>
        <row r="2075">
          <cell r="C2075">
            <v>2067</v>
          </cell>
          <cell r="D2075">
            <v>1995</v>
          </cell>
          <cell r="E2075" t="str">
            <v>HYDRO ONE NETWORKS INC.</v>
          </cell>
          <cell r="F2075">
            <v>711661</v>
          </cell>
        </row>
        <row r="2076">
          <cell r="C2076">
            <v>2068</v>
          </cell>
          <cell r="D2076">
            <v>1995</v>
          </cell>
          <cell r="E2076" t="str">
            <v>HYDRO ONE NETWORKS INC.</v>
          </cell>
          <cell r="F2076">
            <v>137447</v>
          </cell>
        </row>
        <row r="2077">
          <cell r="C2077">
            <v>2069</v>
          </cell>
          <cell r="D2077">
            <v>1995</v>
          </cell>
          <cell r="E2077" t="str">
            <v>HYDRO ONE NETWORKS INC.</v>
          </cell>
          <cell r="F2077">
            <v>729816</v>
          </cell>
        </row>
        <row r="2078">
          <cell r="C2078">
            <v>2070</v>
          </cell>
          <cell r="D2078">
            <v>1995</v>
          </cell>
          <cell r="E2078" t="str">
            <v>HYDRO ONE NETWORKS INC.</v>
          </cell>
          <cell r="F2078">
            <v>611874</v>
          </cell>
        </row>
        <row r="2079">
          <cell r="C2079">
            <v>2071</v>
          </cell>
          <cell r="D2079">
            <v>1995</v>
          </cell>
          <cell r="E2079" t="str">
            <v>HYDRO ONE NETWORKS INC.</v>
          </cell>
          <cell r="F2079">
            <v>273457</v>
          </cell>
        </row>
        <row r="2080">
          <cell r="C2080">
            <v>2072</v>
          </cell>
          <cell r="D2080">
            <v>1995</v>
          </cell>
          <cell r="E2080" t="str">
            <v>HYDRO ONE NETWORKS INC.</v>
          </cell>
          <cell r="F2080">
            <v>14072992</v>
          </cell>
        </row>
        <row r="2081">
          <cell r="C2081">
            <v>2073</v>
          </cell>
          <cell r="D2081">
            <v>1995</v>
          </cell>
          <cell r="E2081" t="str">
            <v>HYDRO ONE NETWORKS INC.</v>
          </cell>
          <cell r="F2081">
            <v>152624</v>
          </cell>
        </row>
        <row r="2082">
          <cell r="C2082">
            <v>2074</v>
          </cell>
          <cell r="D2082">
            <v>1995</v>
          </cell>
          <cell r="E2082" t="str">
            <v>HYDRO ONE NETWORKS INC.</v>
          </cell>
          <cell r="F2082">
            <v>843421</v>
          </cell>
        </row>
        <row r="2083">
          <cell r="C2083">
            <v>2075</v>
          </cell>
          <cell r="D2083">
            <v>1995</v>
          </cell>
          <cell r="E2083" t="str">
            <v>HYDRO ONE NETWORKS INC.</v>
          </cell>
          <cell r="F2083">
            <v>978096</v>
          </cell>
        </row>
        <row r="2084">
          <cell r="C2084">
            <v>2076</v>
          </cell>
          <cell r="D2084">
            <v>1995</v>
          </cell>
          <cell r="E2084" t="str">
            <v>HYDRO ONE NETWORKS INC.</v>
          </cell>
          <cell r="F2084">
            <v>996035</v>
          </cell>
        </row>
        <row r="2085">
          <cell r="C2085">
            <v>2077</v>
          </cell>
          <cell r="D2085">
            <v>1995</v>
          </cell>
          <cell r="E2085" t="str">
            <v>HYDRO ONE NETWORKS INC.</v>
          </cell>
          <cell r="F2085">
            <v>4100767</v>
          </cell>
        </row>
        <row r="2086">
          <cell r="C2086">
            <v>2078</v>
          </cell>
          <cell r="D2086">
            <v>1995</v>
          </cell>
          <cell r="E2086" t="str">
            <v>HYDRO ONE NETWORKS INC.</v>
          </cell>
          <cell r="F2086">
            <v>1070450</v>
          </cell>
        </row>
        <row r="2087">
          <cell r="C2087">
            <v>2079</v>
          </cell>
          <cell r="D2087">
            <v>1995</v>
          </cell>
          <cell r="E2087" t="str">
            <v>HYDRO ONE NETWORKS INC.</v>
          </cell>
          <cell r="F2087">
            <v>2489063</v>
          </cell>
        </row>
        <row r="2088">
          <cell r="C2088">
            <v>2080</v>
          </cell>
          <cell r="D2088">
            <v>1995</v>
          </cell>
          <cell r="E2088" t="str">
            <v>HYDRO ONE NETWORKS INC.</v>
          </cell>
          <cell r="F2088">
            <v>4419006</v>
          </cell>
        </row>
        <row r="2089">
          <cell r="C2089">
            <v>2081</v>
          </cell>
          <cell r="D2089">
            <v>1995</v>
          </cell>
          <cell r="E2089" t="str">
            <v>HYDRO ONE NETWORKS INC.</v>
          </cell>
          <cell r="F2089">
            <v>847270</v>
          </cell>
        </row>
        <row r="2090">
          <cell r="C2090">
            <v>2082</v>
          </cell>
          <cell r="D2090">
            <v>1995</v>
          </cell>
          <cell r="E2090" t="str">
            <v>HYDRO ONE NETWORKS INC.</v>
          </cell>
          <cell r="F2090">
            <v>775602</v>
          </cell>
        </row>
        <row r="2091">
          <cell r="C2091">
            <v>2083</v>
          </cell>
          <cell r="D2091">
            <v>1995</v>
          </cell>
          <cell r="E2091" t="str">
            <v>HYDRO ONE NETWORKS INC.</v>
          </cell>
          <cell r="F2091">
            <v>3082703</v>
          </cell>
        </row>
        <row r="2092">
          <cell r="C2092">
            <v>2084</v>
          </cell>
          <cell r="D2092">
            <v>1995</v>
          </cell>
          <cell r="E2092" t="str">
            <v>HYDRO ONE NETWORKS INC.</v>
          </cell>
          <cell r="F2092">
            <v>5550139</v>
          </cell>
        </row>
        <row r="2093">
          <cell r="C2093">
            <v>2085</v>
          </cell>
          <cell r="D2093">
            <v>1995</v>
          </cell>
          <cell r="E2093" t="str">
            <v>HYDRO ONE NETWORKS INC.</v>
          </cell>
          <cell r="F2093">
            <v>432321</v>
          </cell>
        </row>
        <row r="2094">
          <cell r="C2094">
            <v>2086</v>
          </cell>
          <cell r="D2094">
            <v>1995</v>
          </cell>
          <cell r="E2094" t="str">
            <v>HYDRO ONE NETWORKS INC.</v>
          </cell>
          <cell r="F2094">
            <v>466451</v>
          </cell>
        </row>
        <row r="2095">
          <cell r="C2095">
            <v>2087</v>
          </cell>
          <cell r="D2095">
            <v>1995</v>
          </cell>
          <cell r="E2095" t="str">
            <v>HYDRO ONE NETWORKS INC.</v>
          </cell>
          <cell r="F2095">
            <v>4270462</v>
          </cell>
        </row>
        <row r="2096">
          <cell r="C2096">
            <v>2088</v>
          </cell>
          <cell r="D2096">
            <v>1995</v>
          </cell>
          <cell r="E2096" t="str">
            <v>HYDRO ONE NETWORKS INC.</v>
          </cell>
          <cell r="F2096">
            <v>1292127</v>
          </cell>
        </row>
        <row r="2097">
          <cell r="C2097">
            <v>2089</v>
          </cell>
          <cell r="D2097">
            <v>1995</v>
          </cell>
          <cell r="E2097" t="str">
            <v>HYDRO ONE NETWORKS INC.</v>
          </cell>
          <cell r="F2097">
            <v>789054</v>
          </cell>
        </row>
        <row r="2098">
          <cell r="C2098">
            <v>2090</v>
          </cell>
          <cell r="D2098">
            <v>1995</v>
          </cell>
          <cell r="E2098" t="str">
            <v>HYDRO ONE NETWORKS INC.</v>
          </cell>
          <cell r="F2098">
            <v>5966696</v>
          </cell>
        </row>
        <row r="2099">
          <cell r="C2099">
            <v>2091</v>
          </cell>
          <cell r="D2099">
            <v>1995</v>
          </cell>
          <cell r="E2099" t="str">
            <v>HYDRO ONE NETWORKS INC.</v>
          </cell>
          <cell r="F2099">
            <v>731178</v>
          </cell>
        </row>
        <row r="2100">
          <cell r="C2100">
            <v>2092</v>
          </cell>
          <cell r="D2100">
            <v>1995</v>
          </cell>
          <cell r="E2100" t="str">
            <v>HYDRO ONE NETWORKS INC.</v>
          </cell>
          <cell r="F2100">
            <v>1178220</v>
          </cell>
        </row>
        <row r="2101">
          <cell r="C2101">
            <v>2093</v>
          </cell>
          <cell r="D2101">
            <v>1995</v>
          </cell>
          <cell r="E2101" t="str">
            <v>HYDRO ONE NETWORKS INC.</v>
          </cell>
          <cell r="F2101">
            <v>1337134</v>
          </cell>
        </row>
        <row r="2102">
          <cell r="C2102">
            <v>2094</v>
          </cell>
          <cell r="D2102">
            <v>1995</v>
          </cell>
          <cell r="E2102" t="str">
            <v>HYDRO ONE NETWORKS INC.</v>
          </cell>
          <cell r="F2102">
            <v>4647251</v>
          </cell>
        </row>
        <row r="2103">
          <cell r="C2103">
            <v>2095</v>
          </cell>
          <cell r="D2103">
            <v>1995</v>
          </cell>
          <cell r="E2103" t="str">
            <v>HYDRO ONE NETWORKS INC.</v>
          </cell>
          <cell r="F2103">
            <v>1908905</v>
          </cell>
        </row>
        <row r="2104">
          <cell r="C2104">
            <v>2096</v>
          </cell>
          <cell r="D2104">
            <v>1995</v>
          </cell>
          <cell r="E2104" t="str">
            <v>HYDRO ONE NETWORKS INC.</v>
          </cell>
          <cell r="F2104">
            <v>3709150</v>
          </cell>
        </row>
        <row r="2105">
          <cell r="C2105">
            <v>2097</v>
          </cell>
          <cell r="D2105">
            <v>1995</v>
          </cell>
          <cell r="E2105" t="str">
            <v>HYDRO ONE NETWORKS INC.</v>
          </cell>
          <cell r="F2105">
            <v>2274076</v>
          </cell>
        </row>
        <row r="2106">
          <cell r="C2106">
            <v>2098</v>
          </cell>
          <cell r="D2106">
            <v>1995</v>
          </cell>
          <cell r="E2106" t="str">
            <v>HYDRO ONE NETWORKS INC.</v>
          </cell>
          <cell r="F2106">
            <v>1099944</v>
          </cell>
        </row>
        <row r="2107">
          <cell r="C2107">
            <v>2099</v>
          </cell>
          <cell r="D2107">
            <v>1995</v>
          </cell>
          <cell r="E2107" t="str">
            <v>HYDRO ONE NETWORKS INC.</v>
          </cell>
          <cell r="F2107">
            <v>580613</v>
          </cell>
        </row>
        <row r="2108">
          <cell r="C2108">
            <v>2100</v>
          </cell>
          <cell r="D2108">
            <v>1995</v>
          </cell>
          <cell r="E2108" t="str">
            <v>HYDRO ONE NETWORKS INC.</v>
          </cell>
          <cell r="F2108">
            <v>373494</v>
          </cell>
        </row>
        <row r="2109">
          <cell r="C2109">
            <v>2101</v>
          </cell>
          <cell r="D2109">
            <v>1995</v>
          </cell>
          <cell r="E2109" t="str">
            <v>HYDRO ONE NETWORKS INC.</v>
          </cell>
          <cell r="F2109">
            <v>757056</v>
          </cell>
        </row>
        <row r="2110">
          <cell r="C2110">
            <v>2102</v>
          </cell>
          <cell r="D2110">
            <v>1995</v>
          </cell>
          <cell r="E2110" t="str">
            <v>HYDRO ONE NETWORKS INC.</v>
          </cell>
          <cell r="F2110">
            <v>121820</v>
          </cell>
        </row>
        <row r="2111">
          <cell r="C2111">
            <v>2103</v>
          </cell>
          <cell r="D2111">
            <v>1995</v>
          </cell>
          <cell r="E2111" t="str">
            <v>HYDRO ONE NETWORKS INC.</v>
          </cell>
          <cell r="F2111">
            <v>11651006</v>
          </cell>
        </row>
        <row r="2112">
          <cell r="C2112">
            <v>2104</v>
          </cell>
          <cell r="D2112">
            <v>1995</v>
          </cell>
          <cell r="E2112" t="str">
            <v>HYDRO ONE NETWORKS INC.</v>
          </cell>
          <cell r="F2112">
            <v>559412</v>
          </cell>
        </row>
        <row r="2113">
          <cell r="C2113">
            <v>2105</v>
          </cell>
          <cell r="D2113">
            <v>1995</v>
          </cell>
          <cell r="E2113" t="str">
            <v>HYDRO ONE NETWORKS INC.</v>
          </cell>
          <cell r="F2113">
            <v>985348</v>
          </cell>
        </row>
        <row r="2114">
          <cell r="C2114">
            <v>2106</v>
          </cell>
          <cell r="D2114">
            <v>1995</v>
          </cell>
          <cell r="E2114" t="str">
            <v>HYDRO ONE NETWORKS INC.</v>
          </cell>
          <cell r="F2114">
            <v>118192</v>
          </cell>
        </row>
        <row r="2115">
          <cell r="C2115">
            <v>2107</v>
          </cell>
          <cell r="D2115">
            <v>1995</v>
          </cell>
          <cell r="E2115" t="str">
            <v>HYDRO ONE NETWORKS INC.</v>
          </cell>
          <cell r="F2115">
            <v>496069</v>
          </cell>
        </row>
        <row r="2116">
          <cell r="C2116">
            <v>2108</v>
          </cell>
          <cell r="D2116">
            <v>1995</v>
          </cell>
          <cell r="E2116" t="str">
            <v>HYDRO ONE NETWORKS INC.</v>
          </cell>
          <cell r="F2116">
            <v>6339646</v>
          </cell>
        </row>
        <row r="2117">
          <cell r="C2117">
            <v>2109</v>
          </cell>
          <cell r="D2117">
            <v>1995</v>
          </cell>
          <cell r="E2117" t="str">
            <v>HYDRO ONE NETWORKS INC.</v>
          </cell>
          <cell r="F2117">
            <v>221112</v>
          </cell>
        </row>
        <row r="2118">
          <cell r="C2118">
            <v>2110</v>
          </cell>
          <cell r="D2118">
            <v>1995</v>
          </cell>
          <cell r="E2118" t="str">
            <v>HYDRO ONE NETWORKS INC.</v>
          </cell>
          <cell r="F2118">
            <v>796228</v>
          </cell>
        </row>
        <row r="2119">
          <cell r="C2119">
            <v>2111</v>
          </cell>
          <cell r="D2119">
            <v>1995</v>
          </cell>
          <cell r="E2119" t="str">
            <v>HYDRO OTTAWA LIMITED</v>
          </cell>
          <cell r="F2119">
            <v>2105156</v>
          </cell>
        </row>
        <row r="2120">
          <cell r="C2120">
            <v>2112</v>
          </cell>
          <cell r="D2120">
            <v>1995</v>
          </cell>
          <cell r="E2120" t="str">
            <v>HYDRO OTTAWA LIMITED</v>
          </cell>
          <cell r="F2120">
            <v>2189080</v>
          </cell>
        </row>
        <row r="2121">
          <cell r="C2121">
            <v>2113</v>
          </cell>
          <cell r="D2121">
            <v>1995</v>
          </cell>
          <cell r="E2121" t="str">
            <v>HYDRO OTTAWA LIMITED</v>
          </cell>
          <cell r="F2121">
            <v>43990124</v>
          </cell>
        </row>
        <row r="2122">
          <cell r="C2122">
            <v>2114</v>
          </cell>
          <cell r="D2122">
            <v>1995</v>
          </cell>
          <cell r="E2122" t="str">
            <v>HYDRO OTTAWA LIMITED</v>
          </cell>
          <cell r="F2122">
            <v>73137016</v>
          </cell>
        </row>
        <row r="2123">
          <cell r="C2123">
            <v>2115</v>
          </cell>
          <cell r="D2123">
            <v>1995</v>
          </cell>
          <cell r="E2123" t="str">
            <v>HYDRO OTTAWA LIMITED</v>
          </cell>
          <cell r="F2123">
            <v>72009253</v>
          </cell>
        </row>
        <row r="2124">
          <cell r="C2124">
            <v>2116</v>
          </cell>
          <cell r="D2124">
            <v>1995</v>
          </cell>
          <cell r="E2124" t="str">
            <v>LAKEFRONT UTILITIES INC.</v>
          </cell>
          <cell r="F2124">
            <v>1412623</v>
          </cell>
        </row>
        <row r="2125">
          <cell r="C2125">
            <v>2117</v>
          </cell>
          <cell r="D2125">
            <v>1995</v>
          </cell>
          <cell r="E2125" t="str">
            <v>LAKELAND POWER DISTRIBUTION LTD.</v>
          </cell>
          <cell r="F2125">
            <v>578098</v>
          </cell>
        </row>
        <row r="2126">
          <cell r="C2126">
            <v>2118</v>
          </cell>
          <cell r="D2126">
            <v>1995</v>
          </cell>
          <cell r="E2126" t="str">
            <v>LAKELAND POWER DISTRIBUTION LTD.</v>
          </cell>
          <cell r="F2126">
            <v>4135392</v>
          </cell>
        </row>
        <row r="2127">
          <cell r="C2127">
            <v>2119</v>
          </cell>
          <cell r="D2127">
            <v>1995</v>
          </cell>
          <cell r="E2127" t="str">
            <v>LAKELAND POWER DISTRIBUTION LTD.</v>
          </cell>
          <cell r="F2127">
            <v>293626</v>
          </cell>
        </row>
        <row r="2128">
          <cell r="C2128">
            <v>2120</v>
          </cell>
          <cell r="D2128">
            <v>1995</v>
          </cell>
          <cell r="E2128" t="str">
            <v>LAKELAND POWER DISTRIBUTION LTD.</v>
          </cell>
          <cell r="F2128">
            <v>822260</v>
          </cell>
        </row>
        <row r="2129">
          <cell r="C2129">
            <v>2121</v>
          </cell>
          <cell r="D2129">
            <v>1995</v>
          </cell>
          <cell r="E2129" t="str">
            <v>LONDON HYDRO INC.</v>
          </cell>
          <cell r="F2129">
            <v>194006722</v>
          </cell>
        </row>
        <row r="2130">
          <cell r="C2130">
            <v>2122</v>
          </cell>
          <cell r="D2130">
            <v>1995</v>
          </cell>
          <cell r="E2130" t="str">
            <v>MIDDLESEX POWER DISTRIBUTION CORPORATION</v>
          </cell>
          <cell r="F2130">
            <v>555741</v>
          </cell>
        </row>
        <row r="2131">
          <cell r="C2131">
            <v>2123</v>
          </cell>
          <cell r="D2131">
            <v>1995</v>
          </cell>
          <cell r="E2131" t="str">
            <v>MIDDLESEX POWER DISTRIBUTION CORPORATION</v>
          </cell>
          <cell r="F2131">
            <v>129878</v>
          </cell>
        </row>
        <row r="2132">
          <cell r="C2132">
            <v>2124</v>
          </cell>
          <cell r="D2132">
            <v>1995</v>
          </cell>
          <cell r="E2132" t="str">
            <v>MIDDLESEX POWER DISTRIBUTION CORPORATION</v>
          </cell>
          <cell r="F2132">
            <v>643742</v>
          </cell>
        </row>
        <row r="2133">
          <cell r="C2133">
            <v>2125</v>
          </cell>
          <cell r="D2133">
            <v>1995</v>
          </cell>
          <cell r="E2133" t="str">
            <v>MIDDLESEX POWER DISTRIBUTION CORPORATION</v>
          </cell>
          <cell r="F2133">
            <v>876818</v>
          </cell>
        </row>
        <row r="2134">
          <cell r="C2134">
            <v>2126</v>
          </cell>
          <cell r="D2134">
            <v>1995</v>
          </cell>
          <cell r="E2134" t="str">
            <v>NIAGARA PENINSULA ENERGY INC.</v>
          </cell>
          <cell r="F2134">
            <v>60060765</v>
          </cell>
        </row>
        <row r="2135">
          <cell r="C2135">
            <v>2127</v>
          </cell>
          <cell r="D2135">
            <v>1995</v>
          </cell>
          <cell r="E2135" t="str">
            <v>NORFOLK POWER DISTRIBUTION INC.</v>
          </cell>
          <cell r="F2135">
            <v>3100724</v>
          </cell>
        </row>
        <row r="2136">
          <cell r="C2136">
            <v>2128</v>
          </cell>
          <cell r="D2136">
            <v>1995</v>
          </cell>
          <cell r="E2136" t="str">
            <v>NORFOLK POWER DISTRIBUTION INC.</v>
          </cell>
          <cell r="F2136">
            <v>11390528</v>
          </cell>
        </row>
        <row r="2137">
          <cell r="C2137">
            <v>2129</v>
          </cell>
          <cell r="D2137">
            <v>1995</v>
          </cell>
          <cell r="E2137" t="str">
            <v>NORTHERN ONTARIO WIRES INC.</v>
          </cell>
          <cell r="F2137">
            <v>1910996</v>
          </cell>
        </row>
        <row r="2138">
          <cell r="C2138">
            <v>2130</v>
          </cell>
          <cell r="D2138">
            <v>1995</v>
          </cell>
          <cell r="E2138" t="str">
            <v>NORTHERN ONTARIO WIRES INC.</v>
          </cell>
          <cell r="F2138">
            <v>3154047</v>
          </cell>
        </row>
        <row r="2139">
          <cell r="C2139">
            <v>2131</v>
          </cell>
          <cell r="D2139">
            <v>1995</v>
          </cell>
          <cell r="E2139" t="str">
            <v>OTTAWA RIVER POWER CORPORATION</v>
          </cell>
          <cell r="F2139">
            <v>491937</v>
          </cell>
        </row>
        <row r="2140">
          <cell r="C2140">
            <v>2132</v>
          </cell>
          <cell r="D2140">
            <v>1995</v>
          </cell>
          <cell r="E2140" t="str">
            <v>OTTAWA RIVER POWER CORPORATION</v>
          </cell>
          <cell r="F2140">
            <v>482619</v>
          </cell>
        </row>
        <row r="2141">
          <cell r="C2141">
            <v>2133</v>
          </cell>
          <cell r="D2141">
            <v>1995</v>
          </cell>
          <cell r="E2141" t="str">
            <v>OTTAWA RIVER POWER CORPORATION</v>
          </cell>
          <cell r="F2141">
            <v>3027428</v>
          </cell>
        </row>
        <row r="2142">
          <cell r="C2142">
            <v>2134</v>
          </cell>
          <cell r="D2142">
            <v>1995</v>
          </cell>
          <cell r="E2142" t="str">
            <v>NIAGARA PENINSULA ENERGY INC.</v>
          </cell>
          <cell r="F2142">
            <v>1805153</v>
          </cell>
        </row>
        <row r="2143">
          <cell r="C2143">
            <v>2135</v>
          </cell>
          <cell r="D2143">
            <v>1995</v>
          </cell>
          <cell r="E2143" t="str">
            <v>NIAGARA PENINSULA ENERGY INC.</v>
          </cell>
          <cell r="F2143">
            <v>627660</v>
          </cell>
        </row>
        <row r="2144">
          <cell r="C2144">
            <v>2136</v>
          </cell>
          <cell r="D2144">
            <v>1995</v>
          </cell>
          <cell r="E2144" t="str">
            <v>PETERBOROUGH DISTRIBUTION INCORPORATED</v>
          </cell>
          <cell r="F2144">
            <v>579318</v>
          </cell>
        </row>
        <row r="2145">
          <cell r="C2145">
            <v>2137</v>
          </cell>
          <cell r="D2145">
            <v>1995</v>
          </cell>
          <cell r="E2145" t="str">
            <v>PETERBOROUGH DISTRIBUTION INCORPORATED</v>
          </cell>
          <cell r="F2145">
            <v>1908379</v>
          </cell>
        </row>
        <row r="2146">
          <cell r="C2146">
            <v>2138</v>
          </cell>
          <cell r="D2146">
            <v>1995</v>
          </cell>
          <cell r="E2146" t="str">
            <v>POWERSTREAM INC.</v>
          </cell>
          <cell r="F2146">
            <v>29805543</v>
          </cell>
        </row>
        <row r="2147">
          <cell r="C2147">
            <v>2139</v>
          </cell>
          <cell r="D2147">
            <v>1995</v>
          </cell>
          <cell r="E2147" t="str">
            <v>POWERSTREAM INC.</v>
          </cell>
          <cell r="F2147">
            <v>151028390</v>
          </cell>
        </row>
        <row r="2148">
          <cell r="C2148">
            <v>2140</v>
          </cell>
          <cell r="D2148">
            <v>1995</v>
          </cell>
          <cell r="E2148" t="str">
            <v>POWERSTREAM INC.</v>
          </cell>
          <cell r="F2148">
            <v>166734139</v>
          </cell>
        </row>
        <row r="2149">
          <cell r="C2149">
            <v>2141</v>
          </cell>
          <cell r="D2149">
            <v>1995</v>
          </cell>
          <cell r="E2149" t="str">
            <v>POWERSTREAM INC.</v>
          </cell>
          <cell r="F2149">
            <v>113623243</v>
          </cell>
        </row>
        <row r="2150">
          <cell r="C2150">
            <v>2142</v>
          </cell>
          <cell r="D2150">
            <v>1995</v>
          </cell>
          <cell r="E2150" t="str">
            <v>RIDEAU ST. LAWRENCE DISTRIBUTION INC.</v>
          </cell>
          <cell r="F2150">
            <v>1539973</v>
          </cell>
        </row>
        <row r="2151">
          <cell r="C2151">
            <v>2143</v>
          </cell>
          <cell r="D2151">
            <v>1995</v>
          </cell>
          <cell r="E2151" t="str">
            <v>VERIDIAN CONNECTIONS INC.</v>
          </cell>
          <cell r="F2151">
            <v>25181305</v>
          </cell>
        </row>
        <row r="2152">
          <cell r="C2152">
            <v>2144</v>
          </cell>
          <cell r="D2152">
            <v>1995</v>
          </cell>
          <cell r="E2152" t="str">
            <v>VERIDIAN CONNECTIONS INC.</v>
          </cell>
          <cell r="F2152">
            <v>19826813</v>
          </cell>
        </row>
        <row r="2153">
          <cell r="C2153">
            <v>2145</v>
          </cell>
          <cell r="D2153">
            <v>1995</v>
          </cell>
          <cell r="E2153" t="str">
            <v>VERIDIAN CONNECTIONS INC.</v>
          </cell>
          <cell r="F2153">
            <v>4025188</v>
          </cell>
        </row>
        <row r="2154">
          <cell r="C2154">
            <v>2146</v>
          </cell>
          <cell r="D2154">
            <v>1995</v>
          </cell>
          <cell r="E2154" t="str">
            <v>VERIDIAN CONNECTIONS INC.</v>
          </cell>
          <cell r="F2154">
            <v>51171875</v>
          </cell>
        </row>
        <row r="2155">
          <cell r="C2155">
            <v>2147</v>
          </cell>
          <cell r="D2155">
            <v>1995</v>
          </cell>
          <cell r="E2155" t="str">
            <v>VERIDIAN CONNECTIONS INC.</v>
          </cell>
          <cell r="F2155">
            <v>8652165</v>
          </cell>
        </row>
        <row r="2156">
          <cell r="C2156">
            <v>2148</v>
          </cell>
          <cell r="D2156">
            <v>1995</v>
          </cell>
          <cell r="E2156" t="str">
            <v>VERIDIAN CONNECTIONS INC.</v>
          </cell>
          <cell r="F2156">
            <v>3044291</v>
          </cell>
        </row>
        <row r="2157">
          <cell r="C2157">
            <v>2149</v>
          </cell>
          <cell r="D2157">
            <v>1995</v>
          </cell>
          <cell r="E2157" t="str">
            <v>VERIDIAN CONNECTIONS INC.</v>
          </cell>
          <cell r="F2157">
            <v>1964425</v>
          </cell>
        </row>
        <row r="2158">
          <cell r="C2158">
            <v>2150</v>
          </cell>
          <cell r="D2158">
            <v>1995</v>
          </cell>
          <cell r="E2158" t="str">
            <v>WELLINGTON NORTH POWER INC.</v>
          </cell>
          <cell r="F2158">
            <v>121207</v>
          </cell>
        </row>
        <row r="2159">
          <cell r="C2159">
            <v>2151</v>
          </cell>
          <cell r="D2159">
            <v>1995</v>
          </cell>
          <cell r="E2159" t="str">
            <v>WESTARIO POWER INC.</v>
          </cell>
          <cell r="F2159">
            <v>4209660</v>
          </cell>
        </row>
        <row r="2160">
          <cell r="C2160">
            <v>2152</v>
          </cell>
          <cell r="D2160">
            <v>1995</v>
          </cell>
          <cell r="E2160" t="str">
            <v>WESTARIO POWER INC.</v>
          </cell>
          <cell r="F2160">
            <v>5441924</v>
          </cell>
        </row>
        <row r="2161">
          <cell r="C2161">
            <v>2153</v>
          </cell>
          <cell r="D2161">
            <v>1995</v>
          </cell>
          <cell r="E2161" t="str">
            <v>WESTARIO POWER INC.</v>
          </cell>
          <cell r="F2161">
            <v>3445136</v>
          </cell>
        </row>
        <row r="2162">
          <cell r="C2162">
            <v>2154</v>
          </cell>
          <cell r="D2162">
            <v>1995</v>
          </cell>
          <cell r="E2162" t="str">
            <v>WESTARIO POWER INC.</v>
          </cell>
          <cell r="F2162">
            <v>2768895</v>
          </cell>
        </row>
        <row r="2163">
          <cell r="C2163">
            <v>2155</v>
          </cell>
          <cell r="D2163">
            <v>1995</v>
          </cell>
          <cell r="E2163" t="str">
            <v>VERIDIAN CONNECTIONS INC.</v>
          </cell>
          <cell r="F2163">
            <v>47814235</v>
          </cell>
        </row>
        <row r="2164">
          <cell r="C2164">
            <v>2156</v>
          </cell>
          <cell r="D2164">
            <v>1995</v>
          </cell>
          <cell r="E2164" t="str">
            <v>ANCASTER HYDRO-ELECTRIC COMMISSION</v>
          </cell>
          <cell r="F2164">
            <v>3200854</v>
          </cell>
        </row>
        <row r="2165">
          <cell r="C2165">
            <v>2157</v>
          </cell>
          <cell r="D2165">
            <v>1995</v>
          </cell>
          <cell r="E2165" t="str">
            <v>ATIKOKAN HYDRO INC.</v>
          </cell>
          <cell r="F2165">
            <v>4622468</v>
          </cell>
        </row>
        <row r="2166">
          <cell r="C2166">
            <v>2158</v>
          </cell>
          <cell r="D2166">
            <v>1995</v>
          </cell>
          <cell r="E2166" t="str">
            <v>AURORA HYDRO CONNECTIONS LIMITED</v>
          </cell>
          <cell r="F2166">
            <v>29805543</v>
          </cell>
        </row>
        <row r="2167">
          <cell r="C2167">
            <v>2159</v>
          </cell>
          <cell r="D2167">
            <v>1995</v>
          </cell>
          <cell r="E2167" t="str">
            <v>AYLMER PUBLIC UTILITIES COMMISSION</v>
          </cell>
          <cell r="F2167">
            <v>3239635</v>
          </cell>
        </row>
        <row r="2168">
          <cell r="C2168">
            <v>2160</v>
          </cell>
          <cell r="D2168">
            <v>1995</v>
          </cell>
          <cell r="E2168" t="str">
            <v>BLUE MOUNTAINS HYDRO SERVICES COMPANY INC.</v>
          </cell>
          <cell r="F2168">
            <v>1815066</v>
          </cell>
        </row>
        <row r="2169">
          <cell r="C2169">
            <v>2161</v>
          </cell>
          <cell r="D2169">
            <v>1995</v>
          </cell>
          <cell r="E2169" t="str">
            <v>BOARD OF LIGHT &amp; HEAT COMM. OF THE CITY OF GUELPH</v>
          </cell>
          <cell r="F2169">
            <v>85502768</v>
          </cell>
        </row>
        <row r="2170">
          <cell r="C2170">
            <v>2162</v>
          </cell>
          <cell r="D2170">
            <v>1995</v>
          </cell>
          <cell r="E2170" t="str">
            <v>BRADFORD WEST GWILLIMBURY PUBLIC UTILITIES COMMISSION</v>
          </cell>
          <cell r="F2170">
            <v>7763097</v>
          </cell>
        </row>
        <row r="2171">
          <cell r="C2171">
            <v>2163</v>
          </cell>
          <cell r="D2171">
            <v>1995</v>
          </cell>
          <cell r="E2171" t="str">
            <v>BROCK HYDRO-ELECTRIC COMMISSION</v>
          </cell>
          <cell r="F2171">
            <v>2471803</v>
          </cell>
        </row>
        <row r="2172">
          <cell r="C2172">
            <v>2164</v>
          </cell>
          <cell r="D2172">
            <v>1995</v>
          </cell>
          <cell r="E2172" t="str">
            <v>BURLINGTON HYDRO INC.</v>
          </cell>
          <cell r="F2172">
            <v>189697420</v>
          </cell>
        </row>
        <row r="2173">
          <cell r="C2173">
            <v>2165</v>
          </cell>
          <cell r="D2173">
            <v>1995</v>
          </cell>
          <cell r="E2173" t="str">
            <v>CAMBRIDGE AND NORTH DUMFRIES HYDRO INC.</v>
          </cell>
          <cell r="F2173">
            <v>133985326</v>
          </cell>
        </row>
        <row r="2174">
          <cell r="C2174">
            <v>2166</v>
          </cell>
          <cell r="D2174">
            <v>1995</v>
          </cell>
          <cell r="E2174" t="str">
            <v>CHAPLEAU PUBLIC UTILITIES CORPORATION</v>
          </cell>
          <cell r="F2174">
            <v>3478636</v>
          </cell>
        </row>
        <row r="2175">
          <cell r="C2175">
            <v>2167</v>
          </cell>
          <cell r="D2175">
            <v>1995</v>
          </cell>
          <cell r="E2175" t="str">
            <v>CLEARVIEW HYDRO ELECTRIC COMMISSION</v>
          </cell>
          <cell r="F2175">
            <v>2635572</v>
          </cell>
        </row>
        <row r="2176">
          <cell r="C2176">
            <v>2168</v>
          </cell>
          <cell r="D2176">
            <v>1995</v>
          </cell>
          <cell r="E2176" t="str">
            <v>CLINTON POWER CORPORATION</v>
          </cell>
          <cell r="F2176">
            <v>3753018</v>
          </cell>
        </row>
        <row r="2177">
          <cell r="C2177">
            <v>2169</v>
          </cell>
          <cell r="D2177">
            <v>1995</v>
          </cell>
          <cell r="E2177" t="str">
            <v>COCHRANE POWER CORPORATION</v>
          </cell>
          <cell r="F2177">
            <v>3069729</v>
          </cell>
        </row>
        <row r="2178">
          <cell r="C2178">
            <v>2170</v>
          </cell>
          <cell r="D2178">
            <v>1995</v>
          </cell>
          <cell r="E2178" t="str">
            <v>COTTAM HYDRO-ELECTRIC SYSTEM</v>
          </cell>
          <cell r="F2178">
            <v>902480</v>
          </cell>
        </row>
        <row r="2179">
          <cell r="C2179">
            <v>2171</v>
          </cell>
          <cell r="D2179">
            <v>1995</v>
          </cell>
          <cell r="E2179" t="str">
            <v>CHATHAM-KENT HYDRO INC.</v>
          </cell>
          <cell r="F2179">
            <v>1366335</v>
          </cell>
        </row>
        <row r="2180">
          <cell r="C2180">
            <v>2172</v>
          </cell>
          <cell r="D2180">
            <v>1995</v>
          </cell>
          <cell r="E2180" t="str">
            <v>NA</v>
          </cell>
          <cell r="F2180">
            <v>555741</v>
          </cell>
        </row>
        <row r="2181">
          <cell r="C2181">
            <v>2173</v>
          </cell>
          <cell r="D2181">
            <v>1995</v>
          </cell>
          <cell r="E2181" t="str">
            <v>ELMWOOD HYDRO-ELECTRIC SYSTEM</v>
          </cell>
          <cell r="F2181">
            <v>106034</v>
          </cell>
        </row>
        <row r="2182">
          <cell r="C2182">
            <v>2174</v>
          </cell>
          <cell r="D2182">
            <v>1995</v>
          </cell>
          <cell r="E2182" t="str">
            <v>ER-2000-0063</v>
          </cell>
          <cell r="F2182">
            <v>28129348</v>
          </cell>
        </row>
        <row r="2183">
          <cell r="C2183">
            <v>2175</v>
          </cell>
          <cell r="D2183">
            <v>1995</v>
          </cell>
          <cell r="E2183" t="str">
            <v>ESSEX HYDRO-ELECTRIC COMMISSION</v>
          </cell>
          <cell r="F2183">
            <v>3276870</v>
          </cell>
        </row>
        <row r="2184">
          <cell r="C2184">
            <v>2176</v>
          </cell>
          <cell r="D2184">
            <v>1995</v>
          </cell>
          <cell r="E2184" t="str">
            <v>FORT FRANCES POWER CORPORATION</v>
          </cell>
          <cell r="F2184">
            <v>14555074</v>
          </cell>
        </row>
        <row r="2185">
          <cell r="C2185">
            <v>2177</v>
          </cell>
          <cell r="D2185">
            <v>1995</v>
          </cell>
          <cell r="E2185" t="str">
            <v>GRAND VALLEY ENERGY INC.</v>
          </cell>
          <cell r="F2185">
            <v>1771918</v>
          </cell>
        </row>
        <row r="2186">
          <cell r="C2186">
            <v>2178</v>
          </cell>
          <cell r="D2186">
            <v>1995</v>
          </cell>
          <cell r="E2186" t="str">
            <v>GRAVENHURST HYDRO ELECTRIC INC.</v>
          </cell>
          <cell r="F2186">
            <v>4025188</v>
          </cell>
        </row>
        <row r="2187">
          <cell r="C2187">
            <v>2179</v>
          </cell>
          <cell r="D2187">
            <v>1995</v>
          </cell>
          <cell r="E2187" t="str">
            <v>GRIMSBY POWER INCORPORATED</v>
          </cell>
          <cell r="F2187">
            <v>22535994</v>
          </cell>
        </row>
        <row r="2188">
          <cell r="C2188">
            <v>2180</v>
          </cell>
          <cell r="D2188">
            <v>1995</v>
          </cell>
          <cell r="E2188" t="str">
            <v>GUELPH/ERAMOSA HYDRO-ELECTRIC COMMISSION</v>
          </cell>
          <cell r="F2188">
            <v>2055824</v>
          </cell>
        </row>
        <row r="2189">
          <cell r="C2189">
            <v>2181</v>
          </cell>
          <cell r="D2189">
            <v>1995</v>
          </cell>
          <cell r="E2189" t="str">
            <v>HALDIMAND HYDRO-ELECTRIC COMMISSION</v>
          </cell>
          <cell r="F2189">
            <v>4576432</v>
          </cell>
        </row>
        <row r="2190">
          <cell r="C2190">
            <v>2182</v>
          </cell>
          <cell r="D2190">
            <v>1995</v>
          </cell>
          <cell r="E2190" t="str">
            <v>HALTON HILLS HYDRO INC.</v>
          </cell>
          <cell r="F2190">
            <v>53445702</v>
          </cell>
        </row>
        <row r="2191">
          <cell r="C2191">
            <v>2183</v>
          </cell>
          <cell r="D2191">
            <v>1995</v>
          </cell>
          <cell r="E2191" t="str">
            <v>HORIZON UTILITIES CORPORATION</v>
          </cell>
          <cell r="F2191">
            <v>184840732</v>
          </cell>
        </row>
        <row r="2192">
          <cell r="C2192">
            <v>2184</v>
          </cell>
          <cell r="D2192">
            <v>1995</v>
          </cell>
          <cell r="E2192" t="str">
            <v>HEARST POWER DISTRIBUTION COMPANY LIMITED</v>
          </cell>
          <cell r="F2192">
            <v>4872934</v>
          </cell>
        </row>
        <row r="2193">
          <cell r="C2193">
            <v>2185</v>
          </cell>
          <cell r="D2193">
            <v>1995</v>
          </cell>
          <cell r="E2193" t="str">
            <v>ESSEX POWERLINES CORPORATION</v>
          </cell>
          <cell r="F2193">
            <v>8750684</v>
          </cell>
        </row>
        <row r="2194">
          <cell r="C2194">
            <v>2186</v>
          </cell>
          <cell r="D2194">
            <v>1995</v>
          </cell>
          <cell r="E2194" t="str">
            <v>HYDRO HAWKESBURY INC.</v>
          </cell>
          <cell r="F2194">
            <v>4432108</v>
          </cell>
        </row>
        <row r="2195">
          <cell r="C2195">
            <v>2187</v>
          </cell>
          <cell r="D2195">
            <v>1995</v>
          </cell>
          <cell r="E2195" t="str">
            <v>HYDRO ONE BRAMPTON NETWORKS INC.</v>
          </cell>
          <cell r="F2195">
            <v>444494222</v>
          </cell>
        </row>
        <row r="2196">
          <cell r="C2196">
            <v>2188</v>
          </cell>
          <cell r="D2196">
            <v>1995</v>
          </cell>
          <cell r="E2196" t="str">
            <v>HYDRO OTTAWA LIMITED</v>
          </cell>
          <cell r="F2196">
            <v>255809174</v>
          </cell>
        </row>
        <row r="2197">
          <cell r="C2197">
            <v>2189</v>
          </cell>
          <cell r="D2197">
            <v>1995</v>
          </cell>
          <cell r="E2197" t="str">
            <v>HYDRO VAUGHAN DISTRIBUTION INC.</v>
          </cell>
          <cell r="F2197">
            <v>151028390</v>
          </cell>
        </row>
        <row r="2198">
          <cell r="C2198">
            <v>2190</v>
          </cell>
          <cell r="D2198">
            <v>1995</v>
          </cell>
          <cell r="E2198" t="str">
            <v>ESSEX POWERLINES CORPORATION</v>
          </cell>
          <cell r="F2198">
            <v>4947231</v>
          </cell>
        </row>
        <row r="2199">
          <cell r="C2199">
            <v>2191</v>
          </cell>
          <cell r="D2199">
            <v>1995</v>
          </cell>
          <cell r="E2199" t="str">
            <v>HYDRO-ELECTRIC COMMISSION OF SOUTH DUMFRIES</v>
          </cell>
          <cell r="F2199">
            <v>1597866</v>
          </cell>
        </row>
        <row r="2200">
          <cell r="C2200">
            <v>2192</v>
          </cell>
          <cell r="D2200">
            <v>1995</v>
          </cell>
          <cell r="E2200" t="str">
            <v>BRANTFORD POWER INC.</v>
          </cell>
          <cell r="F2200">
            <v>56976374</v>
          </cell>
        </row>
        <row r="2201">
          <cell r="C2201">
            <v>2193</v>
          </cell>
          <cell r="D2201">
            <v>1995</v>
          </cell>
          <cell r="E2201" t="str">
            <v>OTTAWA RIVER POWER CORPORATION</v>
          </cell>
          <cell r="F2201">
            <v>10556927</v>
          </cell>
        </row>
        <row r="2202">
          <cell r="C2202">
            <v>2194</v>
          </cell>
          <cell r="D2202">
            <v>1995</v>
          </cell>
          <cell r="E2202" t="str">
            <v>BLUEWATER POWER DISTRIBUTION CORPORATION</v>
          </cell>
          <cell r="F2202">
            <v>32458912</v>
          </cell>
        </row>
        <row r="2203">
          <cell r="C2203">
            <v>2195</v>
          </cell>
          <cell r="D2203">
            <v>1995</v>
          </cell>
          <cell r="E2203" t="str">
            <v>TORONTO HYDRO-ELECTRIC SYSTEM LIMITED</v>
          </cell>
          <cell r="F2203">
            <v>47140827</v>
          </cell>
        </row>
        <row r="2204">
          <cell r="C2204">
            <v>2196</v>
          </cell>
          <cell r="D2204">
            <v>1995</v>
          </cell>
          <cell r="E2204" t="str">
            <v>TORONTO HYDRO-ELECTRIC SYSTEM LIMITED</v>
          </cell>
          <cell r="F2204">
            <v>210402189</v>
          </cell>
        </row>
        <row r="2205">
          <cell r="C2205">
            <v>2197</v>
          </cell>
          <cell r="D2205">
            <v>1995</v>
          </cell>
          <cell r="E2205" t="str">
            <v>TORONTO HYDRO-ELECTRIC SYSTEM LIMITED</v>
          </cell>
          <cell r="F2205">
            <v>467171938</v>
          </cell>
        </row>
        <row r="2206">
          <cell r="C2206">
            <v>2198</v>
          </cell>
          <cell r="D2206">
            <v>1995</v>
          </cell>
          <cell r="E2206" t="str">
            <v>TORONTO HYDRO-ELECTRIC SYSTEM LIMITED</v>
          </cell>
          <cell r="F2206">
            <v>329053970</v>
          </cell>
        </row>
        <row r="2207">
          <cell r="C2207">
            <v>2199</v>
          </cell>
          <cell r="D2207">
            <v>1995</v>
          </cell>
          <cell r="E2207" t="str">
            <v>TORONTO HYDRO-ELECTRIC SYSTEM LIMITED</v>
          </cell>
          <cell r="F2207">
            <v>785917763</v>
          </cell>
        </row>
        <row r="2208">
          <cell r="C2208">
            <v>2200</v>
          </cell>
          <cell r="D2208">
            <v>1995</v>
          </cell>
          <cell r="E2208" t="str">
            <v>TORONTO HYDRO-ELECTRIC SYSTEM LIMITED</v>
          </cell>
          <cell r="F2208">
            <v>41283557</v>
          </cell>
        </row>
        <row r="2209">
          <cell r="C2209">
            <v>2201</v>
          </cell>
          <cell r="D2209">
            <v>1995</v>
          </cell>
          <cell r="E2209" t="str">
            <v>CHATHAM-KENT HYDRO INC.</v>
          </cell>
          <cell r="F2209">
            <v>257964</v>
          </cell>
        </row>
        <row r="2210">
          <cell r="C2210">
            <v>2202</v>
          </cell>
          <cell r="D2210">
            <v>1995</v>
          </cell>
          <cell r="E2210" t="str">
            <v>LAKELAND POWER DISTRIBUTION LTD.</v>
          </cell>
          <cell r="F2210">
            <v>4368539</v>
          </cell>
        </row>
        <row r="2211">
          <cell r="C2211">
            <v>2203</v>
          </cell>
          <cell r="D2211">
            <v>1995</v>
          </cell>
          <cell r="E2211" t="str">
            <v>HYDRO-ELECTRIC COMMISSION OF THE TOWN OF CACHE BAY</v>
          </cell>
          <cell r="F2211">
            <v>332719</v>
          </cell>
        </row>
        <row r="2212">
          <cell r="C2212">
            <v>2204</v>
          </cell>
          <cell r="D2212">
            <v>1995</v>
          </cell>
          <cell r="E2212" t="str">
            <v>HYDRO-ELECTRIC COMMISSION OF THE TOWN OF HARRISTON</v>
          </cell>
          <cell r="F2212">
            <v>2675508</v>
          </cell>
        </row>
        <row r="2213">
          <cell r="C2213">
            <v>2205</v>
          </cell>
          <cell r="D2213">
            <v>1995</v>
          </cell>
          <cell r="E2213" t="str">
            <v>HYDRO-ELECTRIC COMMISSION OF THE TOWN OF HARROW</v>
          </cell>
          <cell r="F2213">
            <v>1666661</v>
          </cell>
        </row>
        <row r="2214">
          <cell r="C2214">
            <v>2206</v>
          </cell>
          <cell r="D2214">
            <v>1995</v>
          </cell>
          <cell r="E2214" t="str">
            <v>ESSEX POWERLINES CORPORATION</v>
          </cell>
          <cell r="F2214">
            <v>9805678</v>
          </cell>
        </row>
        <row r="2215">
          <cell r="C2215">
            <v>2207</v>
          </cell>
          <cell r="D2215">
            <v>1995</v>
          </cell>
          <cell r="E2215" t="str">
            <v>HYDRO-ELECTRIC COMMISSION OF THE TOWN OF PORT ELGIN</v>
          </cell>
          <cell r="F2215">
            <v>6027033</v>
          </cell>
        </row>
        <row r="2216">
          <cell r="C2216">
            <v>2208</v>
          </cell>
          <cell r="D2216">
            <v>1995</v>
          </cell>
          <cell r="E2216" t="str">
            <v>HYDRO-ELECTRIC COMMISSION OF THE TOWN OF STURGEON FALLS</v>
          </cell>
          <cell r="F2216">
            <v>3164285</v>
          </cell>
        </row>
        <row r="2217">
          <cell r="C2217">
            <v>2209</v>
          </cell>
          <cell r="D2217">
            <v>1995</v>
          </cell>
          <cell r="E2217" t="str">
            <v>HYDRO-ELECTRIC COMMISSION OF THE TOWN OF VANKLEEK HILL</v>
          </cell>
          <cell r="F2217">
            <v>1268830</v>
          </cell>
        </row>
        <row r="2218">
          <cell r="C2218">
            <v>2210</v>
          </cell>
          <cell r="D2218">
            <v>1995</v>
          </cell>
          <cell r="E2218" t="str">
            <v>CHATHAM-KENT HYDRO INC.</v>
          </cell>
          <cell r="F2218">
            <v>8657711</v>
          </cell>
        </row>
        <row r="2219">
          <cell r="C2219">
            <v>2211</v>
          </cell>
          <cell r="D2219">
            <v>1995</v>
          </cell>
          <cell r="E2219" t="str">
            <v>WASAGA DISTRIBUTION INC.</v>
          </cell>
          <cell r="F2219">
            <v>9636274</v>
          </cell>
        </row>
        <row r="2220">
          <cell r="C2220">
            <v>2212</v>
          </cell>
          <cell r="D2220">
            <v>1995</v>
          </cell>
          <cell r="E2220" t="str">
            <v>ESPANOLA REGIONAL HYDRO DISTRIBUTION CORPORATION</v>
          </cell>
          <cell r="F2220">
            <v>276789</v>
          </cell>
        </row>
        <row r="2221">
          <cell r="C2221">
            <v>2213</v>
          </cell>
          <cell r="D2221">
            <v>1995</v>
          </cell>
          <cell r="E2221" t="str">
            <v>HYDRO-ELECTRIC COMMISSION OF THE TOWN OF WIARTON</v>
          </cell>
          <cell r="F2221">
            <v>1894977</v>
          </cell>
        </row>
        <row r="2222">
          <cell r="C2222">
            <v>2214</v>
          </cell>
          <cell r="D2222">
            <v>1995</v>
          </cell>
          <cell r="E2222" t="str">
            <v>BRANT COUNTY POWER INC.</v>
          </cell>
          <cell r="F2222">
            <v>5422180</v>
          </cell>
        </row>
        <row r="2223">
          <cell r="C2223">
            <v>2215</v>
          </cell>
          <cell r="D2223">
            <v>1995</v>
          </cell>
          <cell r="E2223" t="str">
            <v>BRANT COUNTY POWER INC.</v>
          </cell>
          <cell r="F2223">
            <v>1042065</v>
          </cell>
        </row>
        <row r="2224">
          <cell r="C2224">
            <v>2216</v>
          </cell>
          <cell r="D2224">
            <v>1995</v>
          </cell>
          <cell r="E2224" t="str">
            <v>HYDRO-ELECTRIC COMMISSION OF THE VILLAGE OF ALFRED</v>
          </cell>
          <cell r="F2224">
            <v>478304</v>
          </cell>
        </row>
        <row r="2225">
          <cell r="C2225">
            <v>2217</v>
          </cell>
          <cell r="D2225">
            <v>1995</v>
          </cell>
          <cell r="E2225" t="str">
            <v>HYDRO-ELECTRIC COMMISSION OF THE VILLAGE OF CLIFFORD</v>
          </cell>
          <cell r="F2225">
            <v>344263</v>
          </cell>
        </row>
        <row r="2226">
          <cell r="C2226">
            <v>2218</v>
          </cell>
          <cell r="D2226">
            <v>1995</v>
          </cell>
          <cell r="E2226" t="str">
            <v>CENTRE WELLINGTON HYDRO LTD.</v>
          </cell>
          <cell r="F2226">
            <v>1818722</v>
          </cell>
        </row>
        <row r="2227">
          <cell r="C2227">
            <v>2219</v>
          </cell>
          <cell r="D2227">
            <v>1995</v>
          </cell>
          <cell r="E2227" t="str">
            <v>HYDRO-ELECTRIC COMMISSION OF THE VILLAGE OF FINCH</v>
          </cell>
          <cell r="F2227">
            <v>233301</v>
          </cell>
        </row>
        <row r="2228">
          <cell r="C2228">
            <v>2220</v>
          </cell>
          <cell r="D2228">
            <v>1995</v>
          </cell>
          <cell r="E2228" t="str">
            <v>HYDRO-ELECTRIC COMMISSION OF THE VILLAGE OF FRANKFORD</v>
          </cell>
          <cell r="F2228">
            <v>1330187</v>
          </cell>
        </row>
        <row r="2229">
          <cell r="C2229">
            <v>2221</v>
          </cell>
          <cell r="D2229">
            <v>1995</v>
          </cell>
          <cell r="E2229" t="str">
            <v>HYDRO-ELECTRIC COMMISSION OF THE VILLAGE OF L'ORIGNAL</v>
          </cell>
          <cell r="F2229">
            <v>1130586</v>
          </cell>
        </row>
        <row r="2230">
          <cell r="C2230">
            <v>2222</v>
          </cell>
          <cell r="D2230">
            <v>1995</v>
          </cell>
          <cell r="E2230" t="str">
            <v>HYDRO-ELECTRIC COMMISSION OF THE VILLAGE OF LUCAN</v>
          </cell>
          <cell r="F2230">
            <v>932526</v>
          </cell>
        </row>
        <row r="2231">
          <cell r="C2231">
            <v>2223</v>
          </cell>
          <cell r="D2231">
            <v>1995</v>
          </cell>
          <cell r="E2231" t="str">
            <v>RIDEAU ST. LAWRENCE DISTRIBUTION INC.</v>
          </cell>
          <cell r="F2231">
            <v>1755875</v>
          </cell>
        </row>
        <row r="2232">
          <cell r="C2232">
            <v>2224</v>
          </cell>
          <cell r="D2232">
            <v>1995</v>
          </cell>
          <cell r="E2232" t="str">
            <v>HYDRO-ELECTRIC COMMISSION OF THE VILLAGE OF NEUSTADT</v>
          </cell>
          <cell r="F2232">
            <v>252867</v>
          </cell>
        </row>
        <row r="2233">
          <cell r="C2233">
            <v>2225</v>
          </cell>
          <cell r="D2233">
            <v>1995</v>
          </cell>
          <cell r="E2233" t="str">
            <v>HYDRO-ELECTRIC COMMISSION OF THE VILLAGE OF PAISLEY</v>
          </cell>
          <cell r="F2233">
            <v>892072</v>
          </cell>
        </row>
        <row r="2234">
          <cell r="C2234">
            <v>2226</v>
          </cell>
          <cell r="D2234">
            <v>1995</v>
          </cell>
          <cell r="E2234" t="str">
            <v>HYDRO-ELECTRIC COMMISSION OF THE VILLAGE OF PLANTAGENET</v>
          </cell>
          <cell r="F2234">
            <v>493162</v>
          </cell>
        </row>
        <row r="2235">
          <cell r="C2235">
            <v>2227</v>
          </cell>
          <cell r="D2235">
            <v>1995</v>
          </cell>
          <cell r="E2235" t="str">
            <v>HYDRO-ELECTRIC COMMISSION OF THE VILLAGE OF ST. CLAIR BEACH</v>
          </cell>
          <cell r="F2235">
            <v>2120767</v>
          </cell>
        </row>
        <row r="2236">
          <cell r="C2236">
            <v>2228</v>
          </cell>
          <cell r="D2236">
            <v>1995</v>
          </cell>
          <cell r="E2236" t="str">
            <v>INNISFIL HYDRO DISTRIBUTION SYSTEMS LIMITED</v>
          </cell>
          <cell r="F2236">
            <v>36861102</v>
          </cell>
        </row>
        <row r="2237">
          <cell r="C2237">
            <v>2229</v>
          </cell>
          <cell r="D2237">
            <v>1995</v>
          </cell>
          <cell r="E2237" t="str">
            <v>KENORA HYDRO ELECTRIC CORPORATION LTD.</v>
          </cell>
          <cell r="F2237">
            <v>14036394</v>
          </cell>
        </row>
        <row r="2238">
          <cell r="C2238">
            <v>2230</v>
          </cell>
          <cell r="D2238">
            <v>1995</v>
          </cell>
          <cell r="E2238" t="str">
            <v>KINGSTON HYDRO CORPORATION</v>
          </cell>
          <cell r="F2238">
            <v>84388044</v>
          </cell>
        </row>
        <row r="2239">
          <cell r="C2239">
            <v>2231</v>
          </cell>
          <cell r="D2239">
            <v>1995</v>
          </cell>
          <cell r="E2239" t="str">
            <v>KINGSVILLE PUBLIC UTILITY COMMISSION</v>
          </cell>
          <cell r="F2239">
            <v>3473741</v>
          </cell>
        </row>
        <row r="2240">
          <cell r="C2240">
            <v>2232</v>
          </cell>
          <cell r="D2240">
            <v>1995</v>
          </cell>
          <cell r="E2240" t="str">
            <v>KITCHENER-WILMOT HYDRO INC.</v>
          </cell>
          <cell r="F2240">
            <v>303908476</v>
          </cell>
        </row>
        <row r="2241">
          <cell r="C2241">
            <v>2233</v>
          </cell>
          <cell r="D2241">
            <v>1995</v>
          </cell>
          <cell r="E2241" t="str">
            <v>LAKESHORE TOWNSHIP HEC</v>
          </cell>
          <cell r="F2241">
            <v>2830404</v>
          </cell>
        </row>
        <row r="2242">
          <cell r="C2242">
            <v>2234</v>
          </cell>
          <cell r="D2242">
            <v>1995</v>
          </cell>
          <cell r="E2242" t="str">
            <v>LINCOLN HYDRO-ELECTRIC COMMISSION</v>
          </cell>
          <cell r="F2242">
            <v>4150550</v>
          </cell>
        </row>
        <row r="2243">
          <cell r="C2243">
            <v>2235</v>
          </cell>
          <cell r="D2243">
            <v>1995</v>
          </cell>
          <cell r="E2243" t="str">
            <v>LONDON HYDRO UTILITIES SERVICES INC.</v>
          </cell>
          <cell r="F2243">
            <v>194006722</v>
          </cell>
        </row>
        <row r="2244">
          <cell r="C2244">
            <v>2236</v>
          </cell>
          <cell r="D2244">
            <v>1995</v>
          </cell>
          <cell r="E2244" t="str">
            <v>MARKHAM HYDRO DISTRIBUTION INC.</v>
          </cell>
          <cell r="F2244">
            <v>166734139</v>
          </cell>
        </row>
        <row r="2245">
          <cell r="C2245">
            <v>2237</v>
          </cell>
          <cell r="D2245">
            <v>1995</v>
          </cell>
          <cell r="E2245" t="str">
            <v>MARTINTOWN HYDRO SYSTEM</v>
          </cell>
          <cell r="F2245">
            <v>100119</v>
          </cell>
        </row>
        <row r="2246">
          <cell r="C2246">
            <v>2238</v>
          </cell>
          <cell r="D2246">
            <v>1995</v>
          </cell>
          <cell r="E2246" t="str">
            <v>MIDLAND POWER UTILITY CORPORATION</v>
          </cell>
          <cell r="F2246">
            <v>16726622</v>
          </cell>
        </row>
        <row r="2247">
          <cell r="C2247">
            <v>2239</v>
          </cell>
          <cell r="D2247">
            <v>1995</v>
          </cell>
          <cell r="E2247" t="str">
            <v>MILDMAY HYDRO-ELECTRIC COMMISSION</v>
          </cell>
          <cell r="F2247">
            <v>596345</v>
          </cell>
        </row>
        <row r="2248">
          <cell r="C2248">
            <v>2240</v>
          </cell>
          <cell r="D2248">
            <v>1995</v>
          </cell>
          <cell r="E2248" t="str">
            <v>MILTON HYDRO DISTRIBUTION INC.</v>
          </cell>
          <cell r="F2248">
            <v>70419740</v>
          </cell>
        </row>
        <row r="2249">
          <cell r="C2249">
            <v>2241</v>
          </cell>
          <cell r="D2249">
            <v>1995</v>
          </cell>
          <cell r="E2249" t="str">
            <v>NEPEAN HYDRO ELECTRIC COMMISSION</v>
          </cell>
          <cell r="F2249">
            <v>73137016</v>
          </cell>
        </row>
        <row r="2250">
          <cell r="C2250">
            <v>2242</v>
          </cell>
          <cell r="D2250">
            <v>1995</v>
          </cell>
          <cell r="E2250" t="str">
            <v>NA</v>
          </cell>
          <cell r="F2250">
            <v>129878</v>
          </cell>
        </row>
        <row r="2251">
          <cell r="C2251">
            <v>2243</v>
          </cell>
          <cell r="D2251">
            <v>1995</v>
          </cell>
          <cell r="E2251" t="str">
            <v>NEWMARKET HYDRO LTD.</v>
          </cell>
          <cell r="F2251">
            <v>48770777</v>
          </cell>
        </row>
        <row r="2252">
          <cell r="C2252">
            <v>2244</v>
          </cell>
          <cell r="D2252">
            <v>1995</v>
          </cell>
          <cell r="E2252" t="str">
            <v>NIAGARA FALLS HYDRO INC.</v>
          </cell>
          <cell r="F2252">
            <v>120121530</v>
          </cell>
        </row>
        <row r="2253">
          <cell r="C2253">
            <v>2245</v>
          </cell>
          <cell r="D2253">
            <v>1995</v>
          </cell>
          <cell r="E2253" t="str">
            <v>NIAGARA-ON-THE-LAKE HYDRO INC.</v>
          </cell>
          <cell r="F2253">
            <v>43155489</v>
          </cell>
        </row>
        <row r="2254">
          <cell r="C2254">
            <v>2246</v>
          </cell>
          <cell r="D2254">
            <v>1995</v>
          </cell>
          <cell r="E2254" t="str">
            <v>NORFOLK POWER DISTRIBUTION INC.</v>
          </cell>
          <cell r="F2254">
            <v>392789</v>
          </cell>
        </row>
        <row r="2255">
          <cell r="C2255">
            <v>2247</v>
          </cell>
          <cell r="D2255">
            <v>1995</v>
          </cell>
          <cell r="E2255" t="str">
            <v>NORTH BAY HYDRO DISTRIBUTION LIMITED</v>
          </cell>
          <cell r="F2255">
            <v>115715199</v>
          </cell>
        </row>
        <row r="2256">
          <cell r="C2256">
            <v>2248</v>
          </cell>
          <cell r="D2256">
            <v>1995</v>
          </cell>
          <cell r="E2256" t="str">
            <v>OAKVILLE HYDRO ELECTRICITY DISTRIBUTION INC.</v>
          </cell>
          <cell r="F2256">
            <v>119443610</v>
          </cell>
        </row>
        <row r="2257">
          <cell r="C2257">
            <v>2249</v>
          </cell>
          <cell r="D2257">
            <v>1995</v>
          </cell>
          <cell r="E2257" t="str">
            <v>ORANGEVILLE HYDRO LIMITED</v>
          </cell>
          <cell r="F2257">
            <v>28131820</v>
          </cell>
        </row>
        <row r="2258">
          <cell r="C2258">
            <v>2250</v>
          </cell>
          <cell r="D2258">
            <v>1995</v>
          </cell>
          <cell r="E2258" t="str">
            <v>ORILLIA POWER DISTRIBUTION CORPORATION</v>
          </cell>
          <cell r="F2258">
            <v>41898320</v>
          </cell>
        </row>
        <row r="2259">
          <cell r="C2259">
            <v>2251</v>
          </cell>
          <cell r="D2259">
            <v>1995</v>
          </cell>
          <cell r="E2259" t="str">
            <v>OSHAWA PUC NETWORKS INC.</v>
          </cell>
          <cell r="F2259">
            <v>140005794</v>
          </cell>
        </row>
        <row r="2260">
          <cell r="C2260">
            <v>2252</v>
          </cell>
          <cell r="D2260">
            <v>1995</v>
          </cell>
          <cell r="E2260" t="str">
            <v>PARRY SOUND POWER CORPORATION</v>
          </cell>
          <cell r="F2260">
            <v>14892096</v>
          </cell>
        </row>
        <row r="2261">
          <cell r="C2261">
            <v>2253</v>
          </cell>
          <cell r="D2261">
            <v>1995</v>
          </cell>
          <cell r="E2261" t="str">
            <v>PETERBOROUGH UTILITIES COMMISSION</v>
          </cell>
          <cell r="F2261">
            <v>61927049</v>
          </cell>
        </row>
        <row r="2262">
          <cell r="C2262">
            <v>2254</v>
          </cell>
          <cell r="D2262">
            <v>1995</v>
          </cell>
          <cell r="E2262" t="str">
            <v>POLICE VILLAGE OF APPLE HILL HYDRO SYSTEM</v>
          </cell>
          <cell r="F2262">
            <v>86784</v>
          </cell>
        </row>
        <row r="2263">
          <cell r="C2263">
            <v>2255</v>
          </cell>
          <cell r="D2263">
            <v>1995</v>
          </cell>
          <cell r="E2263" t="str">
            <v>POLICE VILLAGE OF AVONMORE HYDRO SYSTEM</v>
          </cell>
          <cell r="F2263">
            <v>92635</v>
          </cell>
        </row>
        <row r="2264">
          <cell r="C2264">
            <v>2256</v>
          </cell>
          <cell r="D2264">
            <v>1995</v>
          </cell>
          <cell r="E2264" t="str">
            <v>POLICE VILLAGE OF COMBER HYDRO SYSTEM</v>
          </cell>
          <cell r="F2264">
            <v>264988</v>
          </cell>
        </row>
        <row r="2265">
          <cell r="C2265">
            <v>2257</v>
          </cell>
          <cell r="D2265">
            <v>1995</v>
          </cell>
          <cell r="E2265" t="str">
            <v>POLICE VILLAGE OF DUBLIN HYDRO SYSTEM</v>
          </cell>
          <cell r="F2265">
            <v>137790</v>
          </cell>
        </row>
        <row r="2266">
          <cell r="C2266">
            <v>2258</v>
          </cell>
          <cell r="D2266">
            <v>1995</v>
          </cell>
          <cell r="E2266" t="str">
            <v>POLICE VILLAGE OF GRANTON HYDRO SYSTEM</v>
          </cell>
          <cell r="F2266">
            <v>147176</v>
          </cell>
        </row>
        <row r="2267">
          <cell r="C2267">
            <v>2259</v>
          </cell>
          <cell r="D2267">
            <v>1995</v>
          </cell>
          <cell r="E2267" t="str">
            <v>CHATHAM-KENT HYDRO INC.</v>
          </cell>
          <cell r="F2267">
            <v>167821</v>
          </cell>
        </row>
        <row r="2268">
          <cell r="C2268">
            <v>2260</v>
          </cell>
          <cell r="D2268">
            <v>1995</v>
          </cell>
          <cell r="E2268" t="str">
            <v>POLICE VILLAGE OF MOOREFIELD HYDRO SYSTEM</v>
          </cell>
          <cell r="F2268">
            <v>131400</v>
          </cell>
        </row>
        <row r="2269">
          <cell r="C2269">
            <v>2261</v>
          </cell>
          <cell r="D2269">
            <v>1995</v>
          </cell>
          <cell r="E2269" t="str">
            <v>POLICE VILLAGE OF PRICEVILLE HYDRO SYSTEM</v>
          </cell>
          <cell r="F2269">
            <v>131532</v>
          </cell>
        </row>
        <row r="2270">
          <cell r="C2270">
            <v>2262</v>
          </cell>
          <cell r="D2270">
            <v>1995</v>
          </cell>
          <cell r="E2270" t="str">
            <v>CANADIAN NIAGARA POWER INC.</v>
          </cell>
          <cell r="F2270">
            <v>24117260</v>
          </cell>
        </row>
        <row r="2271">
          <cell r="C2271">
            <v>2263</v>
          </cell>
          <cell r="D2271">
            <v>1995</v>
          </cell>
          <cell r="E2271" t="str">
            <v>CHATHAM-KENT HYDRO INC.</v>
          </cell>
          <cell r="F2271">
            <v>31531610</v>
          </cell>
        </row>
        <row r="2272">
          <cell r="C2272">
            <v>2264</v>
          </cell>
          <cell r="D2272">
            <v>1995</v>
          </cell>
          <cell r="E2272" t="str">
            <v>PUBLIC UTILITIES COMMISSION OF THE CITY OF BARRIE</v>
          </cell>
          <cell r="F2272">
            <v>84022925</v>
          </cell>
        </row>
        <row r="2273">
          <cell r="C2273">
            <v>2265</v>
          </cell>
          <cell r="D2273">
            <v>1995</v>
          </cell>
          <cell r="E2273" t="str">
            <v>PUBLIC UTILITIES COMMISSION OF THE CITY OF OWEN SOUND</v>
          </cell>
          <cell r="F2273">
            <v>12810021</v>
          </cell>
        </row>
        <row r="2274">
          <cell r="C2274">
            <v>2266</v>
          </cell>
          <cell r="D2274">
            <v>1995</v>
          </cell>
          <cell r="E2274" t="str">
            <v>PUBLIC UTILITIES COMMISSION OF THE CITY OF TRENTON</v>
          </cell>
          <cell r="F2274">
            <v>11266097</v>
          </cell>
        </row>
        <row r="2275">
          <cell r="C2275">
            <v>2267</v>
          </cell>
          <cell r="D2275">
            <v>1995</v>
          </cell>
          <cell r="E2275" t="str">
            <v>PUBLIC UTILITIES COMMISSION OF THE TOWN OF ALEXANDRIA</v>
          </cell>
          <cell r="F2275">
            <v>2638788</v>
          </cell>
        </row>
        <row r="2276">
          <cell r="C2276">
            <v>2268</v>
          </cell>
          <cell r="D2276">
            <v>1995</v>
          </cell>
          <cell r="E2276" t="str">
            <v>CHATHAM-KENT HYDRO INC.</v>
          </cell>
          <cell r="F2276">
            <v>1400209</v>
          </cell>
        </row>
        <row r="2277">
          <cell r="C2277">
            <v>2269</v>
          </cell>
          <cell r="D2277">
            <v>1995</v>
          </cell>
          <cell r="E2277" t="str">
            <v>PUBLIC UTILITIES COMMISSION OF THE TOWN OF CAMPBELLFORD</v>
          </cell>
          <cell r="F2277">
            <v>3718748</v>
          </cell>
        </row>
        <row r="2278">
          <cell r="C2278">
            <v>2270</v>
          </cell>
          <cell r="D2278">
            <v>1995</v>
          </cell>
          <cell r="E2278" t="str">
            <v>PUBLIC UTILITIES COMMISSION OF THE TOWN OF CHESLEY</v>
          </cell>
          <cell r="F2278">
            <v>1690597</v>
          </cell>
        </row>
        <row r="2279">
          <cell r="C2279">
            <v>2271</v>
          </cell>
          <cell r="D2279">
            <v>1995</v>
          </cell>
          <cell r="E2279" t="str">
            <v>LAKEFRONT UTILITIES INC.</v>
          </cell>
          <cell r="F2279">
            <v>10160824</v>
          </cell>
        </row>
        <row r="2280">
          <cell r="C2280">
            <v>2272</v>
          </cell>
          <cell r="D2280">
            <v>1995</v>
          </cell>
          <cell r="E2280" t="str">
            <v>CENTRE WELLINGTON HYDRO LTD.</v>
          </cell>
          <cell r="F2280">
            <v>5230751</v>
          </cell>
        </row>
        <row r="2281">
          <cell r="C2281">
            <v>2273</v>
          </cell>
          <cell r="D2281">
            <v>1995</v>
          </cell>
          <cell r="E2281" t="str">
            <v>WEST COAST HURON ENERGY INC.</v>
          </cell>
          <cell r="F2281">
            <v>5353550</v>
          </cell>
        </row>
        <row r="2282">
          <cell r="C2282">
            <v>2274</v>
          </cell>
          <cell r="D2282">
            <v>1995</v>
          </cell>
          <cell r="E2282" t="str">
            <v>ESPANOLA REGIONAL HYDRO DISTRIBUTION CORPORATION</v>
          </cell>
          <cell r="F2282">
            <v>508676</v>
          </cell>
        </row>
        <row r="2283">
          <cell r="C2283">
            <v>2275</v>
          </cell>
          <cell r="D2283">
            <v>1995</v>
          </cell>
          <cell r="E2283" t="str">
            <v>PUBLIC UTILITIES COMMISSION OF THE TOWN OF MITCHELL</v>
          </cell>
          <cell r="F2283">
            <v>2784228</v>
          </cell>
        </row>
        <row r="2284">
          <cell r="C2284">
            <v>2276</v>
          </cell>
          <cell r="D2284">
            <v>1995</v>
          </cell>
          <cell r="E2284" t="str">
            <v>WELLINGTON NORTH POWER INC.</v>
          </cell>
          <cell r="F2284">
            <v>2744278</v>
          </cell>
        </row>
        <row r="2285">
          <cell r="C2285">
            <v>2277</v>
          </cell>
          <cell r="D2285">
            <v>1995</v>
          </cell>
          <cell r="E2285" t="str">
            <v>PUBLIC UTILITIES COMMISSION OF THE TOWN OF PALMERSTON</v>
          </cell>
          <cell r="F2285">
            <v>1329401</v>
          </cell>
        </row>
        <row r="2286">
          <cell r="C2286">
            <v>2278</v>
          </cell>
          <cell r="D2286">
            <v>1995</v>
          </cell>
          <cell r="E2286" t="str">
            <v>BRANT COUNTY POWER INC.</v>
          </cell>
          <cell r="F2286">
            <v>5607712</v>
          </cell>
        </row>
        <row r="2287">
          <cell r="C2287">
            <v>2279</v>
          </cell>
          <cell r="D2287">
            <v>1995</v>
          </cell>
          <cell r="E2287" t="str">
            <v>PUBLIC UTILITIES COMMISSION OF THE TOWN OF PICTON</v>
          </cell>
          <cell r="F2287">
            <v>3342957</v>
          </cell>
        </row>
        <row r="2288">
          <cell r="C2288">
            <v>2280</v>
          </cell>
          <cell r="D2288">
            <v>1995</v>
          </cell>
          <cell r="E2288" t="str">
            <v>CHATHAM-KENT HYDRO INC.</v>
          </cell>
          <cell r="F2288">
            <v>1477837</v>
          </cell>
        </row>
        <row r="2289">
          <cell r="C2289">
            <v>2281</v>
          </cell>
          <cell r="D2289">
            <v>1995</v>
          </cell>
          <cell r="E2289" t="str">
            <v>PUBLIC UTILITIES COMMISSION OF THE TOWN OF SOUTHAMPTON</v>
          </cell>
          <cell r="F2289">
            <v>2380046</v>
          </cell>
        </row>
        <row r="2290">
          <cell r="C2290">
            <v>2282</v>
          </cell>
          <cell r="D2290">
            <v>1995</v>
          </cell>
          <cell r="E2290" t="str">
            <v>ESSEX POWERLINES CORPORATION</v>
          </cell>
          <cell r="F2290">
            <v>7184752</v>
          </cell>
        </row>
        <row r="2291">
          <cell r="C2291">
            <v>2283</v>
          </cell>
          <cell r="D2291">
            <v>1995</v>
          </cell>
          <cell r="E2291" t="str">
            <v>CHATHAM-KENT HYDRO INC.</v>
          </cell>
          <cell r="F2291">
            <v>2377060</v>
          </cell>
        </row>
        <row r="2292">
          <cell r="C2292">
            <v>2284</v>
          </cell>
          <cell r="D2292">
            <v>1995</v>
          </cell>
          <cell r="E2292" t="str">
            <v>WELLINGTON NORTH POWER INC.</v>
          </cell>
          <cell r="F2292">
            <v>1344778</v>
          </cell>
        </row>
        <row r="2293">
          <cell r="C2293">
            <v>2285</v>
          </cell>
          <cell r="D2293">
            <v>1995</v>
          </cell>
          <cell r="E2293" t="str">
            <v>PUBLIC UTILITIES COMMISSION OF THE VILLAGE OF BELMONT</v>
          </cell>
          <cell r="F2293">
            <v>795295</v>
          </cell>
        </row>
        <row r="2294">
          <cell r="C2294">
            <v>2286</v>
          </cell>
          <cell r="D2294">
            <v>1995</v>
          </cell>
          <cell r="E2294" t="str">
            <v>PUBLIC UTILITIES COMMISSION OF THE VILLAGE OF LANCASTER</v>
          </cell>
          <cell r="F2294">
            <v>387651</v>
          </cell>
        </row>
        <row r="2295">
          <cell r="C2295">
            <v>2287</v>
          </cell>
          <cell r="D2295">
            <v>1995</v>
          </cell>
          <cell r="E2295" t="str">
            <v>PUBLIC UTILITIES COMMISSION OF THE VILLAGE OF PORT STANLEY</v>
          </cell>
          <cell r="F2295">
            <v>1032381</v>
          </cell>
        </row>
        <row r="2296">
          <cell r="C2296">
            <v>2288</v>
          </cell>
          <cell r="D2296">
            <v>1995</v>
          </cell>
          <cell r="E2296" t="str">
            <v>CHATHAM-KENT HYDRO INC.</v>
          </cell>
          <cell r="F2296">
            <v>322188</v>
          </cell>
        </row>
        <row r="2297">
          <cell r="C2297">
            <v>2289</v>
          </cell>
          <cell r="D2297">
            <v>1995</v>
          </cell>
          <cell r="E2297" t="str">
            <v>RIDEAU ST. LAWRENCE DISTRIBUTION INC.</v>
          </cell>
          <cell r="F2297">
            <v>668080</v>
          </cell>
        </row>
        <row r="2298">
          <cell r="C2298">
            <v>2290</v>
          </cell>
          <cell r="D2298">
            <v>1995</v>
          </cell>
          <cell r="E2298" t="str">
            <v>CHATHAM-KENT HYDRO INC.</v>
          </cell>
          <cell r="F2298">
            <v>782305</v>
          </cell>
        </row>
        <row r="2299">
          <cell r="C2299">
            <v>2291</v>
          </cell>
          <cell r="D2299">
            <v>1995</v>
          </cell>
          <cell r="E2299" t="str">
            <v>PUBLIC UTILITY COMMISSION OF THE VILLAGE OF WEST LORNE</v>
          </cell>
          <cell r="F2299">
            <v>924470</v>
          </cell>
        </row>
        <row r="2300">
          <cell r="C2300">
            <v>2292</v>
          </cell>
          <cell r="D2300">
            <v>1995</v>
          </cell>
          <cell r="E2300" t="str">
            <v>REMARA-BRECHIN HYDRO</v>
          </cell>
          <cell r="F2300">
            <v>105757</v>
          </cell>
        </row>
        <row r="2301">
          <cell r="C2301">
            <v>2293</v>
          </cell>
          <cell r="D2301">
            <v>1995</v>
          </cell>
          <cell r="E2301" t="str">
            <v>RENFREW HYDRO INC.</v>
          </cell>
          <cell r="F2301">
            <v>13434944</v>
          </cell>
        </row>
        <row r="2302">
          <cell r="C2302">
            <v>2294</v>
          </cell>
          <cell r="D2302">
            <v>1995</v>
          </cell>
          <cell r="E2302" t="str">
            <v>RICHMOND HILL HYDRO INC.</v>
          </cell>
          <cell r="F2302">
            <v>113623243</v>
          </cell>
        </row>
        <row r="2303">
          <cell r="C2303">
            <v>2295</v>
          </cell>
          <cell r="D2303">
            <v>1995</v>
          </cell>
          <cell r="E2303" t="str">
            <v>RIPLEY PUBLIC UTILITIES COMMISSION</v>
          </cell>
          <cell r="F2303">
            <v>314948</v>
          </cell>
        </row>
        <row r="2304">
          <cell r="C2304">
            <v>2296</v>
          </cell>
          <cell r="D2304">
            <v>1995</v>
          </cell>
          <cell r="E2304" t="str">
            <v>RODNEY PUBLIC UTILITIES COMMISSION</v>
          </cell>
          <cell r="F2304">
            <v>303891</v>
          </cell>
        </row>
        <row r="2305">
          <cell r="C2305">
            <v>2297</v>
          </cell>
          <cell r="D2305">
            <v>1995</v>
          </cell>
          <cell r="E2305" t="str">
            <v>SIOUX LOOKOUT HYDRO INC.</v>
          </cell>
          <cell r="F2305">
            <v>3646187</v>
          </cell>
        </row>
        <row r="2306">
          <cell r="C2306">
            <v>2298</v>
          </cell>
          <cell r="D2306">
            <v>1995</v>
          </cell>
          <cell r="E2306" t="str">
            <v>ST. CATHARINES HYDRO UTILITY SERVICES INC.</v>
          </cell>
          <cell r="F2306">
            <v>76328751</v>
          </cell>
        </row>
        <row r="2307">
          <cell r="C2307">
            <v>2299</v>
          </cell>
          <cell r="D2307">
            <v>1995</v>
          </cell>
          <cell r="E2307" t="str">
            <v>ST. THOMAS ENERGY INC.</v>
          </cell>
          <cell r="F2307">
            <v>37406156</v>
          </cell>
        </row>
        <row r="2308">
          <cell r="C2308">
            <v>2300</v>
          </cell>
          <cell r="D2308">
            <v>1995</v>
          </cell>
          <cell r="E2308" t="str">
            <v>FESTIVAL HYDRO INC.</v>
          </cell>
          <cell r="F2308">
            <v>30535857</v>
          </cell>
        </row>
        <row r="2309">
          <cell r="C2309">
            <v>2301</v>
          </cell>
          <cell r="D2309">
            <v>1995</v>
          </cell>
          <cell r="E2309" t="str">
            <v>MIDDLESEX POWER DISTRIBUTION CORPORATION</v>
          </cell>
          <cell r="F2309">
            <v>7164007</v>
          </cell>
        </row>
        <row r="2310">
          <cell r="C2310">
            <v>2302</v>
          </cell>
          <cell r="D2310">
            <v>1995</v>
          </cell>
          <cell r="E2310" t="str">
            <v>GREATER SUDBURY HYDRO INC.</v>
          </cell>
          <cell r="F2310">
            <v>82845157</v>
          </cell>
        </row>
        <row r="2311">
          <cell r="C2311">
            <v>2303</v>
          </cell>
          <cell r="D2311">
            <v>1995</v>
          </cell>
          <cell r="E2311" t="str">
            <v>TARA HYDRO-ELECTRIC SYSTEM</v>
          </cell>
          <cell r="F2311">
            <v>422996</v>
          </cell>
        </row>
        <row r="2312">
          <cell r="C2312">
            <v>2304</v>
          </cell>
          <cell r="D2312">
            <v>1995</v>
          </cell>
          <cell r="E2312" t="str">
            <v>TAY HYDRO ELECTRIC DISTRIBUTION COMPANY INC.</v>
          </cell>
          <cell r="F2312">
            <v>6031722</v>
          </cell>
        </row>
        <row r="2313">
          <cell r="C2313">
            <v>2305</v>
          </cell>
          <cell r="D2313">
            <v>1995</v>
          </cell>
          <cell r="E2313" t="str">
            <v>TEESWATER HYDRO-ELECTRIC COMMISSION</v>
          </cell>
          <cell r="F2313">
            <v>530567</v>
          </cell>
        </row>
        <row r="2314">
          <cell r="C2314">
            <v>2306</v>
          </cell>
          <cell r="D2314">
            <v>1995</v>
          </cell>
          <cell r="E2314" t="str">
            <v>TERRACE BAY SUPERIOR WIRES INC.</v>
          </cell>
          <cell r="F2314">
            <v>1337134</v>
          </cell>
        </row>
        <row r="2315">
          <cell r="C2315">
            <v>2307</v>
          </cell>
          <cell r="D2315">
            <v>1995</v>
          </cell>
          <cell r="E2315" t="str">
            <v>ESPANOLA REGIONAL HYDRO DISTRIBUTION CORPORATION</v>
          </cell>
          <cell r="F2315">
            <v>2268527</v>
          </cell>
        </row>
        <row r="2316">
          <cell r="C2316">
            <v>2308</v>
          </cell>
          <cell r="D2316">
            <v>1995</v>
          </cell>
          <cell r="E2316" t="str">
            <v>COLLUS POWER CORPORATION</v>
          </cell>
          <cell r="F2316">
            <v>8606349</v>
          </cell>
        </row>
        <row r="2317">
          <cell r="C2317">
            <v>2309</v>
          </cell>
          <cell r="D2317">
            <v>1995</v>
          </cell>
          <cell r="E2317" t="str">
            <v>THUNDER BAY HYDRO ELECTRICITY DISTRIBUTION INC.</v>
          </cell>
          <cell r="F2317">
            <v>91057326</v>
          </cell>
        </row>
        <row r="2318">
          <cell r="C2318">
            <v>2310</v>
          </cell>
          <cell r="D2318">
            <v>1995</v>
          </cell>
          <cell r="E2318" t="str">
            <v>TILLSONBURG HYDRO INC.</v>
          </cell>
          <cell r="F2318">
            <v>17652738</v>
          </cell>
        </row>
        <row r="2319">
          <cell r="C2319">
            <v>2311</v>
          </cell>
          <cell r="D2319">
            <v>1995</v>
          </cell>
          <cell r="E2319" t="str">
            <v>TOWNSHIP OF MCGARRY HYDRO SYSTEM</v>
          </cell>
          <cell r="F2319">
            <v>349936</v>
          </cell>
        </row>
        <row r="2320">
          <cell r="C2320">
            <v>2312</v>
          </cell>
          <cell r="D2320">
            <v>1995</v>
          </cell>
          <cell r="E2320" t="str">
            <v>VILLAGE OF BLOOMFIELD HYDRO SYSTEM</v>
          </cell>
          <cell r="F2320">
            <v>233887</v>
          </cell>
        </row>
        <row r="2321">
          <cell r="C2321">
            <v>2313</v>
          </cell>
          <cell r="D2321">
            <v>1995</v>
          </cell>
          <cell r="E2321" t="str">
            <v>RIDEAU ST. LAWRENCE DISTRIBUTION INC.</v>
          </cell>
          <cell r="F2321">
            <v>599599</v>
          </cell>
        </row>
        <row r="2322">
          <cell r="C2322">
            <v>2314</v>
          </cell>
          <cell r="D2322">
            <v>1995</v>
          </cell>
          <cell r="E2322" t="str">
            <v>VILLAGE OF CHESTERVILLE HYDRO SYSTEM</v>
          </cell>
          <cell r="F2322">
            <v>1089699</v>
          </cell>
        </row>
        <row r="2323">
          <cell r="C2323">
            <v>2315</v>
          </cell>
          <cell r="D2323">
            <v>1995</v>
          </cell>
          <cell r="E2323" t="str">
            <v>CHATHAM-KENT HYDRO INC.</v>
          </cell>
          <cell r="F2323">
            <v>212932</v>
          </cell>
        </row>
        <row r="2324">
          <cell r="C2324">
            <v>2316</v>
          </cell>
          <cell r="D2324">
            <v>1995</v>
          </cell>
          <cell r="E2324" t="str">
            <v>VILLAGE OF FLESHERTON HYDRO SYSTEM</v>
          </cell>
          <cell r="F2324">
            <v>456220</v>
          </cell>
        </row>
        <row r="2325">
          <cell r="C2325">
            <v>2317</v>
          </cell>
          <cell r="D2325">
            <v>1995</v>
          </cell>
          <cell r="E2325" t="str">
            <v>RIDEAU ST. LAWRENCE DISTRIBUTION INC.</v>
          </cell>
          <cell r="F2325">
            <v>790065</v>
          </cell>
        </row>
        <row r="2326">
          <cell r="C2326">
            <v>2318</v>
          </cell>
          <cell r="D2326">
            <v>1995</v>
          </cell>
          <cell r="E2326" t="str">
            <v>VILLAGE OF LUCKNOW HYDRO SYSTEM</v>
          </cell>
          <cell r="F2326">
            <v>986521</v>
          </cell>
        </row>
        <row r="2327">
          <cell r="C2327">
            <v>2319</v>
          </cell>
          <cell r="D2327">
            <v>1995</v>
          </cell>
          <cell r="E2327" t="str">
            <v>VILLAGE OF MAXVILLE HYDRO SYSTEM</v>
          </cell>
          <cell r="F2327">
            <v>324702</v>
          </cell>
        </row>
        <row r="2328">
          <cell r="C2328">
            <v>2320</v>
          </cell>
          <cell r="D2328">
            <v>1995</v>
          </cell>
          <cell r="E2328" t="str">
            <v>WATERLOO NORTH HYDRO INC.</v>
          </cell>
          <cell r="F2328">
            <v>166426874</v>
          </cell>
        </row>
        <row r="2329">
          <cell r="C2329">
            <v>2321</v>
          </cell>
          <cell r="D2329">
            <v>1995</v>
          </cell>
          <cell r="E2329" t="str">
            <v>WELLAND HYDRO-ELECTRIC SYSTEM CORP.</v>
          </cell>
          <cell r="F2329">
            <v>44663798</v>
          </cell>
        </row>
        <row r="2330">
          <cell r="C2330">
            <v>2322</v>
          </cell>
          <cell r="D2330">
            <v>1995</v>
          </cell>
          <cell r="E2330" t="str">
            <v>NA</v>
          </cell>
          <cell r="F2330">
            <v>943966</v>
          </cell>
        </row>
        <row r="2331">
          <cell r="C2331">
            <v>2323</v>
          </cell>
          <cell r="D2331">
            <v>1995</v>
          </cell>
          <cell r="E2331" t="str">
            <v>WHITBY HYDRO ELECTRIC CORPORATION</v>
          </cell>
          <cell r="F2331">
            <v>104712648</v>
          </cell>
        </row>
        <row r="2332">
          <cell r="C2332">
            <v>2324</v>
          </cell>
          <cell r="D2332">
            <v>1995</v>
          </cell>
          <cell r="E2332" t="str">
            <v>RIDEAU ST. LAWRENCE DISTRIBUTION INC.</v>
          </cell>
          <cell r="F2332">
            <v>179951</v>
          </cell>
        </row>
        <row r="2333">
          <cell r="C2333">
            <v>2325</v>
          </cell>
          <cell r="D2333">
            <v>1995</v>
          </cell>
          <cell r="E2333" t="str">
            <v>WINCHESTER HYDRO COMMISSION</v>
          </cell>
          <cell r="F2333">
            <v>1789726</v>
          </cell>
        </row>
        <row r="2334">
          <cell r="C2334">
            <v>2326</v>
          </cell>
          <cell r="D2334">
            <v>1995</v>
          </cell>
          <cell r="E2334" t="str">
            <v>ENWIN UTILITIES LTD.</v>
          </cell>
          <cell r="F2334">
            <v>147949661</v>
          </cell>
        </row>
        <row r="2335">
          <cell r="C2335">
            <v>2327</v>
          </cell>
          <cell r="D2335">
            <v>1995</v>
          </cell>
          <cell r="E2335" t="str">
            <v>WOODSTOCK HYDRO SERVICES INC.</v>
          </cell>
          <cell r="F2335">
            <v>34438096</v>
          </cell>
        </row>
        <row r="2336">
          <cell r="C2336">
            <v>2328</v>
          </cell>
          <cell r="F2336">
            <v>8765378114</v>
          </cell>
        </row>
        <row r="2337">
          <cell r="C2337">
            <v>2329</v>
          </cell>
          <cell r="F2337">
            <v>0</v>
          </cell>
        </row>
        <row r="2338">
          <cell r="C2338">
            <v>2330</v>
          </cell>
          <cell r="F2338">
            <v>0</v>
          </cell>
        </row>
        <row r="2339">
          <cell r="C2339">
            <v>2331</v>
          </cell>
          <cell r="F2339">
            <v>56864</v>
          </cell>
        </row>
        <row r="2340">
          <cell r="C2340">
            <v>2332</v>
          </cell>
          <cell r="F2340">
            <v>0</v>
          </cell>
        </row>
        <row r="2341">
          <cell r="C2341">
            <v>2333</v>
          </cell>
          <cell r="F2341">
            <v>0</v>
          </cell>
        </row>
        <row r="2342">
          <cell r="C2342">
            <v>2334</v>
          </cell>
          <cell r="F2342">
            <v>58540</v>
          </cell>
        </row>
        <row r="2343">
          <cell r="C2343">
            <v>2335</v>
          </cell>
          <cell r="F2343">
            <v>0</v>
          </cell>
        </row>
        <row r="2344">
          <cell r="C2344">
            <v>2336</v>
          </cell>
          <cell r="D2344">
            <v>1996</v>
          </cell>
          <cell r="E2344" t="str">
            <v>POWERSTREAM INC.</v>
          </cell>
          <cell r="F2344">
            <v>279081</v>
          </cell>
        </row>
        <row r="2345">
          <cell r="C2345">
            <v>2337</v>
          </cell>
          <cell r="D2345">
            <v>1996</v>
          </cell>
          <cell r="E2345" t="str">
            <v>POWERSTREAM INC.</v>
          </cell>
          <cell r="F2345">
            <v>13548086</v>
          </cell>
        </row>
        <row r="2346">
          <cell r="C2346">
            <v>2338</v>
          </cell>
          <cell r="D2346">
            <v>1996</v>
          </cell>
          <cell r="E2346" t="str">
            <v>POWERSTREAM INC.</v>
          </cell>
          <cell r="F2346">
            <v>5044250</v>
          </cell>
        </row>
        <row r="2347">
          <cell r="C2347">
            <v>2339</v>
          </cell>
          <cell r="D2347">
            <v>1996</v>
          </cell>
          <cell r="E2347" t="str">
            <v>BLUEWATER POWER DISTRIBUTION CORPORATION</v>
          </cell>
          <cell r="F2347">
            <v>316927</v>
          </cell>
        </row>
        <row r="2348">
          <cell r="C2348">
            <v>2340</v>
          </cell>
          <cell r="D2348">
            <v>1996</v>
          </cell>
          <cell r="E2348" t="str">
            <v>BLUEWATER POWER DISTRIBUTION CORPORATION</v>
          </cell>
          <cell r="F2348">
            <v>168382</v>
          </cell>
        </row>
        <row r="2349">
          <cell r="C2349">
            <v>2341</v>
          </cell>
          <cell r="D2349">
            <v>1996</v>
          </cell>
          <cell r="E2349" t="str">
            <v>BLUEWATER POWER DISTRIBUTION CORPORATION</v>
          </cell>
          <cell r="F2349">
            <v>908373</v>
          </cell>
        </row>
        <row r="2350">
          <cell r="C2350">
            <v>2342</v>
          </cell>
          <cell r="D2350">
            <v>1996</v>
          </cell>
          <cell r="E2350" t="str">
            <v>BLUEWATER POWER DISTRIBUTION CORPORATION</v>
          </cell>
          <cell r="F2350">
            <v>4041249</v>
          </cell>
        </row>
        <row r="2351">
          <cell r="C2351">
            <v>2343</v>
          </cell>
          <cell r="D2351">
            <v>1996</v>
          </cell>
          <cell r="E2351" t="str">
            <v>BLUEWATER POWER DISTRIBUTION CORPORATION</v>
          </cell>
          <cell r="F2351">
            <v>1089737</v>
          </cell>
        </row>
        <row r="2352">
          <cell r="C2352">
            <v>2344</v>
          </cell>
          <cell r="D2352">
            <v>1996</v>
          </cell>
          <cell r="E2352" t="str">
            <v>COOPERATIVE HYDRO EMBRUN INC.</v>
          </cell>
          <cell r="F2352">
            <v>2251191</v>
          </cell>
        </row>
        <row r="2353">
          <cell r="C2353">
            <v>2345</v>
          </cell>
          <cell r="D2353">
            <v>1996</v>
          </cell>
          <cell r="E2353" t="str">
            <v>ENERSOURCE HYDRO MISSISSAUGA INC.</v>
          </cell>
          <cell r="F2353">
            <v>474641278</v>
          </cell>
        </row>
        <row r="2354">
          <cell r="C2354">
            <v>2346</v>
          </cell>
          <cell r="D2354">
            <v>1996</v>
          </cell>
          <cell r="E2354" t="str">
            <v>ERIE THAMES POWERLINES CORPORATION</v>
          </cell>
          <cell r="F2354">
            <v>1379249</v>
          </cell>
        </row>
        <row r="2355">
          <cell r="C2355">
            <v>2347</v>
          </cell>
          <cell r="D2355">
            <v>1996</v>
          </cell>
          <cell r="E2355" t="str">
            <v>ERIE THAMES POWERLINES CORPORATION</v>
          </cell>
          <cell r="F2355">
            <v>8028679</v>
          </cell>
        </row>
        <row r="2356">
          <cell r="C2356">
            <v>2348</v>
          </cell>
          <cell r="D2356">
            <v>1996</v>
          </cell>
          <cell r="E2356" t="str">
            <v>ERIE THAMES POWERLINES CORPORATION</v>
          </cell>
          <cell r="F2356">
            <v>1891050</v>
          </cell>
        </row>
        <row r="2357">
          <cell r="C2357">
            <v>2349</v>
          </cell>
          <cell r="D2357">
            <v>1996</v>
          </cell>
          <cell r="E2357" t="str">
            <v>ERIE THAMES POWERLINES CORPORATION</v>
          </cell>
          <cell r="F2357">
            <v>437325</v>
          </cell>
        </row>
        <row r="2358">
          <cell r="C2358">
            <v>2350</v>
          </cell>
          <cell r="D2358">
            <v>1996</v>
          </cell>
          <cell r="E2358" t="str">
            <v>ERIE THAMES POWERLINES CORPORATION</v>
          </cell>
          <cell r="F2358">
            <v>1159478</v>
          </cell>
        </row>
        <row r="2359">
          <cell r="C2359">
            <v>2351</v>
          </cell>
          <cell r="D2359">
            <v>1996</v>
          </cell>
          <cell r="E2359" t="str">
            <v>FESTIVAL HYDRO INC.</v>
          </cell>
          <cell r="F2359">
            <v>415886</v>
          </cell>
        </row>
        <row r="2360">
          <cell r="C2360">
            <v>2352</v>
          </cell>
          <cell r="D2360">
            <v>1996</v>
          </cell>
          <cell r="E2360" t="str">
            <v>FESTIVAL HYDRO INC.</v>
          </cell>
          <cell r="F2360">
            <v>183576</v>
          </cell>
        </row>
        <row r="2361">
          <cell r="C2361">
            <v>2353</v>
          </cell>
          <cell r="D2361">
            <v>1996</v>
          </cell>
          <cell r="E2361" t="str">
            <v>FESTIVAL HYDRO INC.</v>
          </cell>
          <cell r="F2361">
            <v>507168</v>
          </cell>
        </row>
        <row r="2362">
          <cell r="C2362">
            <v>2354</v>
          </cell>
          <cell r="D2362">
            <v>1996</v>
          </cell>
          <cell r="E2362" t="str">
            <v>FESTIVAL HYDRO INC.</v>
          </cell>
          <cell r="F2362">
            <v>1615521</v>
          </cell>
        </row>
        <row r="2363">
          <cell r="C2363">
            <v>2355</v>
          </cell>
          <cell r="D2363">
            <v>1996</v>
          </cell>
          <cell r="E2363" t="str">
            <v>FESTIVAL HYDRO INC.</v>
          </cell>
          <cell r="F2363">
            <v>3772573</v>
          </cell>
        </row>
        <row r="2364">
          <cell r="C2364">
            <v>2356</v>
          </cell>
          <cell r="D2364">
            <v>1996</v>
          </cell>
          <cell r="E2364" t="str">
            <v>FESTIVAL HYDRO INC.</v>
          </cell>
          <cell r="F2364">
            <v>438671</v>
          </cell>
        </row>
        <row r="2365">
          <cell r="C2365">
            <v>2357</v>
          </cell>
          <cell r="D2365">
            <v>1996</v>
          </cell>
          <cell r="E2365" t="str">
            <v>GEORGIAN BAY ENERGY INC.</v>
          </cell>
          <cell r="F2365">
            <v>236009</v>
          </cell>
        </row>
        <row r="2366">
          <cell r="C2366">
            <v>2358</v>
          </cell>
          <cell r="D2366">
            <v>1996</v>
          </cell>
          <cell r="E2366" t="str">
            <v>GREATER SUDBURY HYDRO INC.</v>
          </cell>
          <cell r="F2366">
            <v>2542161</v>
          </cell>
        </row>
        <row r="2367">
          <cell r="C2367">
            <v>2359</v>
          </cell>
          <cell r="D2367">
            <v>1996</v>
          </cell>
          <cell r="E2367" t="str">
            <v>GREATER SUDBURY HYDRO INC.</v>
          </cell>
          <cell r="F2367">
            <v>1258307</v>
          </cell>
        </row>
        <row r="2368">
          <cell r="C2368">
            <v>2360</v>
          </cell>
          <cell r="D2368">
            <v>1996</v>
          </cell>
          <cell r="E2368" t="str">
            <v>GUELPH HYDRO ELECTRIC SYSTEMS INC.</v>
          </cell>
          <cell r="F2368">
            <v>1010484</v>
          </cell>
        </row>
        <row r="2369">
          <cell r="C2369">
            <v>2361</v>
          </cell>
          <cell r="D2369">
            <v>1996</v>
          </cell>
          <cell r="E2369" t="str">
            <v>HALDIMAND COUNTY HYDRO INC.</v>
          </cell>
          <cell r="F2369">
            <v>6813497</v>
          </cell>
        </row>
        <row r="2370">
          <cell r="C2370">
            <v>2362</v>
          </cell>
          <cell r="D2370">
            <v>1996</v>
          </cell>
          <cell r="E2370" t="str">
            <v>HALDIMAND COUNTY HYDRO INC.</v>
          </cell>
          <cell r="F2370">
            <v>7021580</v>
          </cell>
        </row>
        <row r="2371">
          <cell r="C2371">
            <v>2363</v>
          </cell>
          <cell r="D2371">
            <v>1996</v>
          </cell>
          <cell r="E2371" t="str">
            <v>HORIZON UTILITIES CORPORATION</v>
          </cell>
          <cell r="F2371">
            <v>13913662</v>
          </cell>
        </row>
        <row r="2372">
          <cell r="C2372">
            <v>2364</v>
          </cell>
          <cell r="D2372">
            <v>1996</v>
          </cell>
          <cell r="E2372" t="str">
            <v>HORIZON UTILITIES CORPORATION</v>
          </cell>
          <cell r="F2372">
            <v>2079507</v>
          </cell>
        </row>
        <row r="2373">
          <cell r="C2373">
            <v>2365</v>
          </cell>
          <cell r="D2373">
            <v>1996</v>
          </cell>
          <cell r="E2373" t="str">
            <v>HORIZON UTILITIES CORPORATION</v>
          </cell>
          <cell r="F2373">
            <v>39065327</v>
          </cell>
        </row>
        <row r="2374">
          <cell r="C2374">
            <v>2366</v>
          </cell>
          <cell r="D2374">
            <v>1996</v>
          </cell>
          <cell r="E2374" t="str">
            <v>HORIZON UTILITIES CORPORATION</v>
          </cell>
          <cell r="F2374">
            <v>197737291</v>
          </cell>
        </row>
        <row r="2375">
          <cell r="C2375">
            <v>2367</v>
          </cell>
          <cell r="D2375">
            <v>1996</v>
          </cell>
          <cell r="E2375" t="str">
            <v>HORIZON UTILITIES CORPORATION</v>
          </cell>
          <cell r="F2375">
            <v>75598669</v>
          </cell>
        </row>
        <row r="2376">
          <cell r="C2376">
            <v>2368</v>
          </cell>
          <cell r="D2376">
            <v>1996</v>
          </cell>
          <cell r="E2376" t="str">
            <v>HYDRO ONE NETWORKS INC.</v>
          </cell>
          <cell r="F2376">
            <v>607022</v>
          </cell>
        </row>
        <row r="2377">
          <cell r="C2377">
            <v>2369</v>
          </cell>
          <cell r="D2377">
            <v>1996</v>
          </cell>
          <cell r="E2377" t="str">
            <v>HYDRO ONE NETWORKS INC.</v>
          </cell>
          <cell r="F2377">
            <v>147653</v>
          </cell>
        </row>
        <row r="2378">
          <cell r="C2378">
            <v>2370</v>
          </cell>
          <cell r="D2378">
            <v>1996</v>
          </cell>
          <cell r="E2378" t="str">
            <v>HYDRO ONE NETWORKS INC.</v>
          </cell>
          <cell r="F2378">
            <v>5526770</v>
          </cell>
        </row>
        <row r="2379">
          <cell r="C2379">
            <v>2371</v>
          </cell>
          <cell r="D2379">
            <v>1996</v>
          </cell>
          <cell r="E2379" t="str">
            <v>HYDRO ONE NETWORKS INC.</v>
          </cell>
          <cell r="F2379">
            <v>730286</v>
          </cell>
        </row>
        <row r="2380">
          <cell r="C2380">
            <v>2372</v>
          </cell>
          <cell r="D2380">
            <v>1996</v>
          </cell>
          <cell r="E2380" t="str">
            <v>HYDRO ONE NETWORKS INC.</v>
          </cell>
          <cell r="F2380">
            <v>1108896</v>
          </cell>
        </row>
        <row r="2381">
          <cell r="C2381">
            <v>2373</v>
          </cell>
          <cell r="D2381">
            <v>1996</v>
          </cell>
          <cell r="E2381" t="str">
            <v>HYDRO ONE NETWORKS INC.</v>
          </cell>
          <cell r="F2381">
            <v>484750</v>
          </cell>
        </row>
        <row r="2382">
          <cell r="C2382">
            <v>2374</v>
          </cell>
          <cell r="D2382">
            <v>1996</v>
          </cell>
          <cell r="E2382" t="str">
            <v>HYDRO ONE NETWORKS INC.</v>
          </cell>
          <cell r="F2382">
            <v>2513182</v>
          </cell>
        </row>
        <row r="2383">
          <cell r="C2383">
            <v>2375</v>
          </cell>
          <cell r="D2383">
            <v>1996</v>
          </cell>
          <cell r="E2383" t="str">
            <v>HYDRO ONE NETWORKS INC.</v>
          </cell>
          <cell r="F2383">
            <v>3279200</v>
          </cell>
        </row>
        <row r="2384">
          <cell r="C2384">
            <v>2376</v>
          </cell>
          <cell r="D2384">
            <v>1996</v>
          </cell>
          <cell r="E2384" t="str">
            <v>HYDRO ONE NETWORKS INC.</v>
          </cell>
          <cell r="F2384">
            <v>14994392</v>
          </cell>
        </row>
        <row r="2385">
          <cell r="C2385">
            <v>2377</v>
          </cell>
          <cell r="D2385">
            <v>1996</v>
          </cell>
          <cell r="E2385" t="str">
            <v>HYDRO ONE NETWORKS INC.</v>
          </cell>
          <cell r="F2385">
            <v>7500595</v>
          </cell>
        </row>
        <row r="2386">
          <cell r="C2386">
            <v>2378</v>
          </cell>
          <cell r="D2386">
            <v>1996</v>
          </cell>
          <cell r="E2386" t="str">
            <v>HYDRO ONE NETWORKS INC.</v>
          </cell>
          <cell r="F2386">
            <v>957496</v>
          </cell>
        </row>
        <row r="2387">
          <cell r="C2387">
            <v>2379</v>
          </cell>
          <cell r="D2387">
            <v>1996</v>
          </cell>
          <cell r="E2387" t="str">
            <v>HYDRO ONE NETWORKS INC.</v>
          </cell>
          <cell r="F2387">
            <v>1393469</v>
          </cell>
        </row>
        <row r="2388">
          <cell r="C2388">
            <v>2380</v>
          </cell>
          <cell r="D2388">
            <v>1996</v>
          </cell>
          <cell r="E2388" t="str">
            <v>HYDRO ONE NETWORKS INC.</v>
          </cell>
          <cell r="F2388">
            <v>534268</v>
          </cell>
        </row>
        <row r="2389">
          <cell r="C2389">
            <v>2381</v>
          </cell>
          <cell r="D2389">
            <v>1996</v>
          </cell>
          <cell r="E2389" t="str">
            <v>HYDRO ONE NETWORKS INC.</v>
          </cell>
          <cell r="F2389">
            <v>5389537</v>
          </cell>
        </row>
        <row r="2390">
          <cell r="C2390">
            <v>2382</v>
          </cell>
          <cell r="D2390">
            <v>1996</v>
          </cell>
          <cell r="E2390" t="str">
            <v>HYDRO ONE NETWORKS INC.</v>
          </cell>
          <cell r="F2390">
            <v>892216</v>
          </cell>
        </row>
        <row r="2391">
          <cell r="C2391">
            <v>2383</v>
          </cell>
          <cell r="D2391">
            <v>1996</v>
          </cell>
          <cell r="E2391" t="str">
            <v>HYDRO ONE NETWORKS INC.</v>
          </cell>
          <cell r="F2391">
            <v>3628642</v>
          </cell>
        </row>
        <row r="2392">
          <cell r="C2392">
            <v>2384</v>
          </cell>
          <cell r="D2392">
            <v>1996</v>
          </cell>
          <cell r="E2392" t="str">
            <v>HYDRO ONE NETWORKS INC.</v>
          </cell>
          <cell r="F2392">
            <v>749841</v>
          </cell>
        </row>
        <row r="2393">
          <cell r="C2393">
            <v>2385</v>
          </cell>
          <cell r="D2393">
            <v>1996</v>
          </cell>
          <cell r="E2393" t="str">
            <v>HYDRO ONE NETWORKS INC.</v>
          </cell>
          <cell r="F2393">
            <v>1050498</v>
          </cell>
        </row>
        <row r="2394">
          <cell r="C2394">
            <v>2386</v>
          </cell>
          <cell r="D2394">
            <v>1996</v>
          </cell>
          <cell r="E2394" t="str">
            <v>HYDRO ONE NETWORKS INC.</v>
          </cell>
          <cell r="F2394">
            <v>1947687</v>
          </cell>
        </row>
        <row r="2395">
          <cell r="C2395">
            <v>2387</v>
          </cell>
          <cell r="D2395">
            <v>1996</v>
          </cell>
          <cell r="E2395" t="str">
            <v>HYDRO ONE NETWORKS INC.</v>
          </cell>
          <cell r="F2395">
            <v>2788327</v>
          </cell>
        </row>
        <row r="2396">
          <cell r="C2396">
            <v>2388</v>
          </cell>
          <cell r="D2396">
            <v>1996</v>
          </cell>
          <cell r="E2396" t="str">
            <v>HYDRO ONE NETWORKS INC.</v>
          </cell>
          <cell r="F2396">
            <v>1033148</v>
          </cell>
        </row>
        <row r="2397">
          <cell r="C2397">
            <v>2389</v>
          </cell>
          <cell r="D2397">
            <v>1996</v>
          </cell>
          <cell r="E2397" t="str">
            <v>HYDRO ONE NETWORKS INC.</v>
          </cell>
          <cell r="F2397">
            <v>2300150</v>
          </cell>
        </row>
        <row r="2398">
          <cell r="C2398">
            <v>2390</v>
          </cell>
          <cell r="D2398">
            <v>1996</v>
          </cell>
          <cell r="E2398" t="str">
            <v>HYDRO ONE NETWORKS INC.</v>
          </cell>
          <cell r="F2398">
            <v>2297487</v>
          </cell>
        </row>
        <row r="2399">
          <cell r="C2399">
            <v>2391</v>
          </cell>
          <cell r="D2399">
            <v>1996</v>
          </cell>
          <cell r="E2399" t="str">
            <v>HYDRO ONE NETWORKS INC.</v>
          </cell>
          <cell r="F2399">
            <v>1262277</v>
          </cell>
        </row>
        <row r="2400">
          <cell r="C2400">
            <v>2392</v>
          </cell>
          <cell r="D2400">
            <v>1996</v>
          </cell>
          <cell r="E2400" t="str">
            <v>HYDRO ONE NETWORKS INC.</v>
          </cell>
          <cell r="F2400">
            <v>1721108</v>
          </cell>
        </row>
        <row r="2401">
          <cell r="C2401">
            <v>2393</v>
          </cell>
          <cell r="D2401">
            <v>1996</v>
          </cell>
          <cell r="E2401" t="str">
            <v>HYDRO ONE NETWORKS INC.</v>
          </cell>
          <cell r="F2401">
            <v>1178504</v>
          </cell>
        </row>
        <row r="2402">
          <cell r="C2402">
            <v>2394</v>
          </cell>
          <cell r="D2402">
            <v>1996</v>
          </cell>
          <cell r="E2402" t="str">
            <v>HYDRO ONE NETWORKS INC.</v>
          </cell>
          <cell r="F2402">
            <v>877304</v>
          </cell>
        </row>
        <row r="2403">
          <cell r="C2403">
            <v>2395</v>
          </cell>
          <cell r="D2403">
            <v>1996</v>
          </cell>
          <cell r="E2403" t="str">
            <v>HYDRO ONE NETWORKS INC.</v>
          </cell>
          <cell r="F2403">
            <v>624302</v>
          </cell>
        </row>
        <row r="2404">
          <cell r="C2404">
            <v>2396</v>
          </cell>
          <cell r="D2404">
            <v>1996</v>
          </cell>
          <cell r="E2404" t="str">
            <v>HYDRO ONE NETWORKS INC.</v>
          </cell>
          <cell r="F2404">
            <v>742730</v>
          </cell>
        </row>
        <row r="2405">
          <cell r="C2405">
            <v>2397</v>
          </cell>
          <cell r="D2405">
            <v>1996</v>
          </cell>
          <cell r="E2405" t="str">
            <v>HYDRO ONE NETWORKS INC.</v>
          </cell>
          <cell r="F2405">
            <v>139020</v>
          </cell>
        </row>
        <row r="2406">
          <cell r="C2406">
            <v>2398</v>
          </cell>
          <cell r="D2406">
            <v>1996</v>
          </cell>
          <cell r="E2406" t="str">
            <v>HYDRO ONE NETWORKS INC.</v>
          </cell>
          <cell r="F2406">
            <v>748124</v>
          </cell>
        </row>
        <row r="2407">
          <cell r="C2407">
            <v>2399</v>
          </cell>
          <cell r="D2407">
            <v>1996</v>
          </cell>
          <cell r="E2407" t="str">
            <v>HYDRO ONE NETWORKS INC.</v>
          </cell>
          <cell r="F2407">
            <v>654842</v>
          </cell>
        </row>
        <row r="2408">
          <cell r="C2408">
            <v>2400</v>
          </cell>
          <cell r="D2408">
            <v>1996</v>
          </cell>
          <cell r="E2408" t="str">
            <v>HYDRO ONE NETWORKS INC.</v>
          </cell>
          <cell r="F2408">
            <v>292322</v>
          </cell>
        </row>
        <row r="2409">
          <cell r="C2409">
            <v>2401</v>
          </cell>
          <cell r="D2409">
            <v>1996</v>
          </cell>
          <cell r="E2409" t="str">
            <v>HYDRO ONE NETWORKS INC.</v>
          </cell>
          <cell r="F2409">
            <v>14620111</v>
          </cell>
        </row>
        <row r="2410">
          <cell r="C2410">
            <v>2402</v>
          </cell>
          <cell r="D2410">
            <v>1996</v>
          </cell>
          <cell r="E2410" t="str">
            <v>HYDRO ONE NETWORKS INC.</v>
          </cell>
          <cell r="F2410">
            <v>179789</v>
          </cell>
        </row>
        <row r="2411">
          <cell r="C2411">
            <v>2403</v>
          </cell>
          <cell r="D2411">
            <v>1996</v>
          </cell>
          <cell r="E2411" t="str">
            <v>HYDRO ONE NETWORKS INC.</v>
          </cell>
          <cell r="F2411">
            <v>852832</v>
          </cell>
        </row>
        <row r="2412">
          <cell r="C2412">
            <v>2404</v>
          </cell>
          <cell r="D2412">
            <v>1996</v>
          </cell>
          <cell r="E2412" t="str">
            <v>HYDRO ONE NETWORKS INC.</v>
          </cell>
          <cell r="F2412">
            <v>1191699</v>
          </cell>
        </row>
        <row r="2413">
          <cell r="C2413">
            <v>2405</v>
          </cell>
          <cell r="D2413">
            <v>1996</v>
          </cell>
          <cell r="E2413" t="str">
            <v>HYDRO ONE NETWORKS INC.</v>
          </cell>
          <cell r="F2413">
            <v>1030735</v>
          </cell>
        </row>
        <row r="2414">
          <cell r="C2414">
            <v>2406</v>
          </cell>
          <cell r="D2414">
            <v>1996</v>
          </cell>
          <cell r="E2414" t="str">
            <v>HYDRO ONE NETWORKS INC.</v>
          </cell>
          <cell r="F2414">
            <v>4388939</v>
          </cell>
        </row>
        <row r="2415">
          <cell r="C2415">
            <v>2407</v>
          </cell>
          <cell r="D2415">
            <v>1996</v>
          </cell>
          <cell r="E2415" t="str">
            <v>HYDRO ONE NETWORKS INC.</v>
          </cell>
          <cell r="F2415">
            <v>1123946</v>
          </cell>
        </row>
        <row r="2416">
          <cell r="C2416">
            <v>2408</v>
          </cell>
          <cell r="D2416">
            <v>1996</v>
          </cell>
          <cell r="E2416" t="str">
            <v>HYDRO ONE NETWORKS INC.</v>
          </cell>
          <cell r="F2416">
            <v>3359729</v>
          </cell>
        </row>
        <row r="2417">
          <cell r="C2417">
            <v>2409</v>
          </cell>
          <cell r="D2417">
            <v>1996</v>
          </cell>
          <cell r="E2417" t="str">
            <v>HYDRO ONE NETWORKS INC.</v>
          </cell>
          <cell r="F2417">
            <v>2630370</v>
          </cell>
        </row>
        <row r="2418">
          <cell r="C2418">
            <v>2410</v>
          </cell>
          <cell r="D2418">
            <v>1996</v>
          </cell>
          <cell r="E2418" t="str">
            <v>HYDRO ONE NETWORKS INC.</v>
          </cell>
          <cell r="F2418">
            <v>4592314</v>
          </cell>
        </row>
        <row r="2419">
          <cell r="C2419">
            <v>2411</v>
          </cell>
          <cell r="D2419">
            <v>1996</v>
          </cell>
          <cell r="E2419" t="str">
            <v>HYDRO ONE NETWORKS INC.</v>
          </cell>
          <cell r="F2419">
            <v>883312</v>
          </cell>
        </row>
        <row r="2420">
          <cell r="C2420">
            <v>2412</v>
          </cell>
          <cell r="D2420">
            <v>1996</v>
          </cell>
          <cell r="E2420" t="str">
            <v>HYDRO ONE NETWORKS INC.</v>
          </cell>
          <cell r="F2420">
            <v>783128</v>
          </cell>
        </row>
        <row r="2421">
          <cell r="C2421">
            <v>2413</v>
          </cell>
          <cell r="D2421">
            <v>1996</v>
          </cell>
          <cell r="E2421" t="str">
            <v>HYDRO ONE NETWORKS INC.</v>
          </cell>
          <cell r="F2421">
            <v>2924703</v>
          </cell>
        </row>
        <row r="2422">
          <cell r="C2422">
            <v>2414</v>
          </cell>
          <cell r="D2422">
            <v>1996</v>
          </cell>
          <cell r="E2422" t="str">
            <v>HYDRO ONE NETWORKS INC.</v>
          </cell>
          <cell r="F2422">
            <v>5905061</v>
          </cell>
        </row>
        <row r="2423">
          <cell r="C2423">
            <v>2415</v>
          </cell>
          <cell r="D2423">
            <v>1996</v>
          </cell>
          <cell r="E2423" t="str">
            <v>HYDRO ONE NETWORKS INC.</v>
          </cell>
          <cell r="F2423">
            <v>435238</v>
          </cell>
        </row>
        <row r="2424">
          <cell r="C2424">
            <v>2416</v>
          </cell>
          <cell r="D2424">
            <v>1996</v>
          </cell>
          <cell r="E2424" t="str">
            <v>HYDRO ONE NETWORKS INC.</v>
          </cell>
          <cell r="F2424">
            <v>522161</v>
          </cell>
        </row>
        <row r="2425">
          <cell r="C2425">
            <v>2417</v>
          </cell>
          <cell r="D2425">
            <v>1996</v>
          </cell>
          <cell r="E2425" t="str">
            <v>HYDRO ONE NETWORKS INC.</v>
          </cell>
          <cell r="F2425">
            <v>4411704</v>
          </cell>
        </row>
        <row r="2426">
          <cell r="C2426">
            <v>2418</v>
          </cell>
          <cell r="D2426">
            <v>1996</v>
          </cell>
          <cell r="E2426" t="str">
            <v>HYDRO ONE NETWORKS INC.</v>
          </cell>
          <cell r="F2426">
            <v>1358700</v>
          </cell>
        </row>
        <row r="2427">
          <cell r="C2427">
            <v>2419</v>
          </cell>
          <cell r="D2427">
            <v>1996</v>
          </cell>
          <cell r="E2427" t="str">
            <v>HYDRO ONE NETWORKS INC.</v>
          </cell>
          <cell r="F2427">
            <v>809313</v>
          </cell>
        </row>
        <row r="2428">
          <cell r="C2428">
            <v>2420</v>
          </cell>
          <cell r="D2428">
            <v>1996</v>
          </cell>
          <cell r="E2428" t="str">
            <v>HYDRO ONE NETWORKS INC.</v>
          </cell>
          <cell r="F2428">
            <v>6217989</v>
          </cell>
        </row>
        <row r="2429">
          <cell r="C2429">
            <v>2421</v>
          </cell>
          <cell r="D2429">
            <v>1996</v>
          </cell>
          <cell r="E2429" t="str">
            <v>HYDRO ONE NETWORKS INC.</v>
          </cell>
          <cell r="F2429">
            <v>767940</v>
          </cell>
        </row>
        <row r="2430">
          <cell r="C2430">
            <v>2422</v>
          </cell>
          <cell r="D2430">
            <v>1996</v>
          </cell>
          <cell r="E2430" t="str">
            <v>HYDRO ONE NETWORKS INC.</v>
          </cell>
          <cell r="F2430">
            <v>1268072</v>
          </cell>
        </row>
        <row r="2431">
          <cell r="C2431">
            <v>2423</v>
          </cell>
          <cell r="D2431">
            <v>1996</v>
          </cell>
          <cell r="E2431" t="str">
            <v>HYDRO ONE NETWORKS INC.</v>
          </cell>
          <cell r="F2431">
            <v>1564628</v>
          </cell>
        </row>
        <row r="2432">
          <cell r="C2432">
            <v>2424</v>
          </cell>
          <cell r="D2432">
            <v>1996</v>
          </cell>
          <cell r="E2432" t="str">
            <v>HYDRO ONE NETWORKS INC.</v>
          </cell>
          <cell r="F2432">
            <v>5309969</v>
          </cell>
        </row>
        <row r="2433">
          <cell r="C2433">
            <v>2425</v>
          </cell>
          <cell r="D2433">
            <v>1996</v>
          </cell>
          <cell r="E2433" t="str">
            <v>HYDRO ONE NETWORKS INC.</v>
          </cell>
          <cell r="F2433">
            <v>2065478</v>
          </cell>
        </row>
        <row r="2434">
          <cell r="C2434">
            <v>2426</v>
          </cell>
          <cell r="D2434">
            <v>1996</v>
          </cell>
          <cell r="E2434" t="str">
            <v>HYDRO ONE NETWORKS INC.</v>
          </cell>
          <cell r="F2434">
            <v>3957975</v>
          </cell>
        </row>
        <row r="2435">
          <cell r="C2435">
            <v>2427</v>
          </cell>
          <cell r="D2435">
            <v>1996</v>
          </cell>
          <cell r="E2435" t="str">
            <v>HYDRO ONE NETWORKS INC.</v>
          </cell>
          <cell r="F2435">
            <v>2324132</v>
          </cell>
        </row>
        <row r="2436">
          <cell r="C2436">
            <v>2428</v>
          </cell>
          <cell r="D2436">
            <v>1996</v>
          </cell>
          <cell r="E2436" t="str">
            <v>HYDRO ONE NETWORKS INC.</v>
          </cell>
          <cell r="F2436">
            <v>1184069</v>
          </cell>
        </row>
        <row r="2437">
          <cell r="C2437">
            <v>2429</v>
          </cell>
          <cell r="D2437">
            <v>1996</v>
          </cell>
          <cell r="E2437" t="str">
            <v>HYDRO ONE NETWORKS INC.</v>
          </cell>
          <cell r="F2437">
            <v>590391</v>
          </cell>
        </row>
        <row r="2438">
          <cell r="C2438">
            <v>2430</v>
          </cell>
          <cell r="D2438">
            <v>1996</v>
          </cell>
          <cell r="E2438" t="str">
            <v>HYDRO ONE NETWORKS INC.</v>
          </cell>
          <cell r="F2438">
            <v>397284</v>
          </cell>
        </row>
        <row r="2439">
          <cell r="C2439">
            <v>2431</v>
          </cell>
          <cell r="D2439">
            <v>1996</v>
          </cell>
          <cell r="E2439" t="str">
            <v>HYDRO ONE NETWORKS INC.</v>
          </cell>
          <cell r="F2439">
            <v>770174</v>
          </cell>
        </row>
        <row r="2440">
          <cell r="C2440">
            <v>2432</v>
          </cell>
          <cell r="D2440">
            <v>1996</v>
          </cell>
          <cell r="E2440" t="str">
            <v>HYDRO ONE NETWORKS INC.</v>
          </cell>
          <cell r="F2440">
            <v>126459</v>
          </cell>
        </row>
        <row r="2441">
          <cell r="C2441">
            <v>2433</v>
          </cell>
          <cell r="D2441">
            <v>1996</v>
          </cell>
          <cell r="E2441" t="str">
            <v>HYDRO ONE NETWORKS INC.</v>
          </cell>
          <cell r="F2441">
            <v>12128872</v>
          </cell>
        </row>
        <row r="2442">
          <cell r="C2442">
            <v>2434</v>
          </cell>
          <cell r="D2442">
            <v>1996</v>
          </cell>
          <cell r="E2442" t="str">
            <v>HYDRO ONE NETWORKS INC.</v>
          </cell>
          <cell r="F2442">
            <v>619826</v>
          </cell>
        </row>
        <row r="2443">
          <cell r="C2443">
            <v>2435</v>
          </cell>
          <cell r="D2443">
            <v>1996</v>
          </cell>
          <cell r="E2443" t="str">
            <v>HYDRO ONE NETWORKS INC.</v>
          </cell>
          <cell r="F2443">
            <v>1004444</v>
          </cell>
        </row>
        <row r="2444">
          <cell r="C2444">
            <v>2436</v>
          </cell>
          <cell r="D2444">
            <v>1996</v>
          </cell>
          <cell r="E2444" t="str">
            <v>HYDRO ONE NETWORKS INC.</v>
          </cell>
          <cell r="F2444">
            <v>126222</v>
          </cell>
        </row>
        <row r="2445">
          <cell r="C2445">
            <v>2437</v>
          </cell>
          <cell r="D2445">
            <v>1996</v>
          </cell>
          <cell r="E2445" t="str">
            <v>HYDRO ONE NETWORKS INC.</v>
          </cell>
          <cell r="F2445">
            <v>517166</v>
          </cell>
        </row>
        <row r="2446">
          <cell r="C2446">
            <v>2438</v>
          </cell>
          <cell r="D2446">
            <v>1996</v>
          </cell>
          <cell r="E2446" t="str">
            <v>HYDRO ONE NETWORKS INC.</v>
          </cell>
          <cell r="F2446">
            <v>6402865</v>
          </cell>
        </row>
        <row r="2447">
          <cell r="C2447">
            <v>2439</v>
          </cell>
          <cell r="D2447">
            <v>1996</v>
          </cell>
          <cell r="E2447" t="str">
            <v>HYDRO ONE NETWORKS INC.</v>
          </cell>
          <cell r="F2447">
            <v>227855</v>
          </cell>
        </row>
        <row r="2448">
          <cell r="C2448">
            <v>2440</v>
          </cell>
          <cell r="D2448">
            <v>1996</v>
          </cell>
          <cell r="E2448" t="str">
            <v>HYDRO ONE NETWORKS INC.</v>
          </cell>
          <cell r="F2448">
            <v>822952</v>
          </cell>
        </row>
        <row r="2449">
          <cell r="C2449">
            <v>2441</v>
          </cell>
          <cell r="D2449">
            <v>1996</v>
          </cell>
          <cell r="E2449" t="str">
            <v>HYDRO OTTAWA LIMITED</v>
          </cell>
          <cell r="F2449">
            <v>2176457</v>
          </cell>
        </row>
        <row r="2450">
          <cell r="C2450">
            <v>2442</v>
          </cell>
          <cell r="D2450">
            <v>1996</v>
          </cell>
          <cell r="E2450" t="str">
            <v>HYDRO OTTAWA LIMITED</v>
          </cell>
          <cell r="F2450">
            <v>2049185</v>
          </cell>
        </row>
        <row r="2451">
          <cell r="C2451">
            <v>2443</v>
          </cell>
          <cell r="D2451">
            <v>1996</v>
          </cell>
          <cell r="E2451" t="str">
            <v>HYDRO OTTAWA LIMITED</v>
          </cell>
          <cell r="F2451">
            <v>46776207</v>
          </cell>
        </row>
        <row r="2452">
          <cell r="C2452">
            <v>2444</v>
          </cell>
          <cell r="D2452">
            <v>1996</v>
          </cell>
          <cell r="E2452" t="str">
            <v>HYDRO OTTAWA LIMITED</v>
          </cell>
          <cell r="F2452">
            <v>74205045</v>
          </cell>
        </row>
        <row r="2453">
          <cell r="C2453">
            <v>2445</v>
          </cell>
          <cell r="D2453">
            <v>1996</v>
          </cell>
          <cell r="E2453" t="str">
            <v>HYDRO OTTAWA LIMITED</v>
          </cell>
          <cell r="F2453">
            <v>74584889</v>
          </cell>
        </row>
        <row r="2454">
          <cell r="C2454">
            <v>2446</v>
          </cell>
          <cell r="D2454">
            <v>1996</v>
          </cell>
          <cell r="E2454" t="str">
            <v>LAKEFRONT UTILITIES INC.</v>
          </cell>
          <cell r="F2454">
            <v>1433411</v>
          </cell>
        </row>
        <row r="2455">
          <cell r="C2455">
            <v>2447</v>
          </cell>
          <cell r="D2455">
            <v>1996</v>
          </cell>
          <cell r="E2455" t="str">
            <v>LAKELAND POWER DISTRIBUTION LTD.</v>
          </cell>
          <cell r="F2455">
            <v>638460</v>
          </cell>
        </row>
        <row r="2456">
          <cell r="C2456">
            <v>2448</v>
          </cell>
          <cell r="D2456">
            <v>1996</v>
          </cell>
          <cell r="E2456" t="str">
            <v>LAKELAND POWER DISTRIBUTION LTD.</v>
          </cell>
          <cell r="F2456">
            <v>4373154</v>
          </cell>
        </row>
        <row r="2457">
          <cell r="C2457">
            <v>2449</v>
          </cell>
          <cell r="D2457">
            <v>1996</v>
          </cell>
          <cell r="E2457" t="str">
            <v>LAKELAND POWER DISTRIBUTION LTD.</v>
          </cell>
          <cell r="F2457">
            <v>312108</v>
          </cell>
        </row>
        <row r="2458">
          <cell r="C2458">
            <v>2450</v>
          </cell>
          <cell r="D2458">
            <v>1996</v>
          </cell>
          <cell r="E2458" t="str">
            <v>LAKELAND POWER DISTRIBUTION LTD.</v>
          </cell>
          <cell r="F2458">
            <v>842411</v>
          </cell>
        </row>
        <row r="2459">
          <cell r="C2459">
            <v>2451</v>
          </cell>
          <cell r="D2459">
            <v>1996</v>
          </cell>
          <cell r="E2459" t="str">
            <v>LONDON HYDRO INC.</v>
          </cell>
          <cell r="F2459">
            <v>200154624</v>
          </cell>
        </row>
        <row r="2460">
          <cell r="C2460">
            <v>2452</v>
          </cell>
          <cell r="D2460">
            <v>1996</v>
          </cell>
          <cell r="E2460" t="str">
            <v>MIDDLESEX POWER DISTRIBUTION CORPORATION</v>
          </cell>
          <cell r="F2460">
            <v>567017</v>
          </cell>
        </row>
        <row r="2461">
          <cell r="C2461">
            <v>2453</v>
          </cell>
          <cell r="D2461">
            <v>1996</v>
          </cell>
          <cell r="E2461" t="str">
            <v>MIDDLESEX POWER DISTRIBUTION CORPORATION</v>
          </cell>
          <cell r="F2461">
            <v>137520</v>
          </cell>
        </row>
        <row r="2462">
          <cell r="C2462">
            <v>2454</v>
          </cell>
          <cell r="D2462">
            <v>1996</v>
          </cell>
          <cell r="E2462" t="str">
            <v>MIDDLESEX POWER DISTRIBUTION CORPORATION</v>
          </cell>
          <cell r="F2462">
            <v>651197</v>
          </cell>
        </row>
        <row r="2463">
          <cell r="C2463">
            <v>2455</v>
          </cell>
          <cell r="D2463">
            <v>1996</v>
          </cell>
          <cell r="E2463" t="str">
            <v>MIDDLESEX POWER DISTRIBUTION CORPORATION</v>
          </cell>
          <cell r="F2463">
            <v>919070</v>
          </cell>
        </row>
        <row r="2464">
          <cell r="C2464">
            <v>2456</v>
          </cell>
          <cell r="D2464">
            <v>1996</v>
          </cell>
          <cell r="E2464" t="str">
            <v>NIAGARA PENINSULA ENERGY INC.</v>
          </cell>
          <cell r="F2464">
            <v>64542161</v>
          </cell>
        </row>
        <row r="2465">
          <cell r="C2465">
            <v>2457</v>
          </cell>
          <cell r="D2465">
            <v>1996</v>
          </cell>
          <cell r="E2465" t="str">
            <v>NORFOLK POWER DISTRIBUTION INC.</v>
          </cell>
          <cell r="F2465">
            <v>3322889</v>
          </cell>
        </row>
        <row r="2466">
          <cell r="C2466">
            <v>2458</v>
          </cell>
          <cell r="D2466">
            <v>1996</v>
          </cell>
          <cell r="E2466" t="str">
            <v>NORFOLK POWER DISTRIBUTION INC.</v>
          </cell>
          <cell r="F2466">
            <v>12639235</v>
          </cell>
        </row>
        <row r="2467">
          <cell r="C2467">
            <v>2459</v>
          </cell>
          <cell r="D2467">
            <v>1996</v>
          </cell>
          <cell r="E2467" t="str">
            <v>NORTHERN ONTARIO WIRES INC.</v>
          </cell>
          <cell r="F2467">
            <v>1956478</v>
          </cell>
        </row>
        <row r="2468">
          <cell r="C2468">
            <v>2460</v>
          </cell>
          <cell r="D2468">
            <v>1996</v>
          </cell>
          <cell r="E2468" t="str">
            <v>NORTHERN ONTARIO WIRES INC.</v>
          </cell>
          <cell r="F2468">
            <v>3596640</v>
          </cell>
        </row>
        <row r="2469">
          <cell r="C2469">
            <v>2461</v>
          </cell>
          <cell r="D2469">
            <v>1996</v>
          </cell>
          <cell r="E2469" t="str">
            <v>OTTAWA RIVER POWER CORPORATION</v>
          </cell>
          <cell r="F2469">
            <v>498878</v>
          </cell>
        </row>
        <row r="2470">
          <cell r="C2470">
            <v>2462</v>
          </cell>
          <cell r="D2470">
            <v>1996</v>
          </cell>
          <cell r="E2470" t="str">
            <v>OTTAWA RIVER POWER CORPORATION</v>
          </cell>
          <cell r="F2470">
            <v>504447</v>
          </cell>
        </row>
        <row r="2471">
          <cell r="C2471">
            <v>2463</v>
          </cell>
          <cell r="D2471">
            <v>1996</v>
          </cell>
          <cell r="E2471" t="str">
            <v>OTTAWA RIVER POWER CORPORATION</v>
          </cell>
          <cell r="F2471">
            <v>3126377</v>
          </cell>
        </row>
        <row r="2472">
          <cell r="C2472">
            <v>2464</v>
          </cell>
          <cell r="D2472">
            <v>1996</v>
          </cell>
          <cell r="E2472" t="str">
            <v>NIAGARA PENINSULA ENERGY INC.</v>
          </cell>
          <cell r="F2472">
            <v>1939773</v>
          </cell>
        </row>
        <row r="2473">
          <cell r="C2473">
            <v>2465</v>
          </cell>
          <cell r="D2473">
            <v>1996</v>
          </cell>
          <cell r="E2473" t="str">
            <v>NIAGARA PENINSULA ENERGY INC.</v>
          </cell>
          <cell r="F2473">
            <v>649985</v>
          </cell>
        </row>
        <row r="2474">
          <cell r="C2474">
            <v>2466</v>
          </cell>
          <cell r="D2474">
            <v>1996</v>
          </cell>
          <cell r="E2474" t="str">
            <v>PETERBOROUGH DISTRIBUTION INCORPORATED</v>
          </cell>
          <cell r="F2474">
            <v>684227</v>
          </cell>
        </row>
        <row r="2475">
          <cell r="C2475">
            <v>2467</v>
          </cell>
          <cell r="D2475">
            <v>1996</v>
          </cell>
          <cell r="E2475" t="str">
            <v>PETERBOROUGH DISTRIBUTION INCORPORATED</v>
          </cell>
          <cell r="F2475">
            <v>1973851</v>
          </cell>
        </row>
        <row r="2476">
          <cell r="C2476">
            <v>2468</v>
          </cell>
          <cell r="D2476">
            <v>1996</v>
          </cell>
          <cell r="E2476" t="str">
            <v>POWERSTREAM INC.</v>
          </cell>
          <cell r="F2476">
            <v>31413960</v>
          </cell>
        </row>
        <row r="2477">
          <cell r="C2477">
            <v>2469</v>
          </cell>
          <cell r="D2477">
            <v>1996</v>
          </cell>
          <cell r="E2477" t="str">
            <v>POWERSTREAM INC.</v>
          </cell>
          <cell r="F2477">
            <v>158123319</v>
          </cell>
        </row>
        <row r="2478">
          <cell r="C2478">
            <v>2470</v>
          </cell>
          <cell r="D2478">
            <v>1996</v>
          </cell>
          <cell r="E2478" t="str">
            <v>POWERSTREAM INC.</v>
          </cell>
          <cell r="F2478">
            <v>173396213</v>
          </cell>
        </row>
        <row r="2479">
          <cell r="C2479">
            <v>2471</v>
          </cell>
          <cell r="D2479">
            <v>1996</v>
          </cell>
          <cell r="E2479" t="str">
            <v>POWERSTREAM INC.</v>
          </cell>
          <cell r="F2479">
            <v>119567144</v>
          </cell>
        </row>
        <row r="2480">
          <cell r="C2480">
            <v>2472</v>
          </cell>
          <cell r="D2480">
            <v>1996</v>
          </cell>
          <cell r="E2480" t="str">
            <v>RIDEAU ST. LAWRENCE DISTRIBUTION INC.</v>
          </cell>
          <cell r="F2480">
            <v>1887258</v>
          </cell>
        </row>
        <row r="2481">
          <cell r="C2481">
            <v>2473</v>
          </cell>
          <cell r="D2481">
            <v>1996</v>
          </cell>
          <cell r="E2481" t="str">
            <v>VERIDIAN CONNECTIONS INC.</v>
          </cell>
          <cell r="F2481">
            <v>21519104</v>
          </cell>
        </row>
        <row r="2482">
          <cell r="C2482">
            <v>2474</v>
          </cell>
          <cell r="D2482">
            <v>1996</v>
          </cell>
          <cell r="E2482" t="str">
            <v>VERIDIAN CONNECTIONS INC.</v>
          </cell>
          <cell r="F2482">
            <v>21346673</v>
          </cell>
        </row>
        <row r="2483">
          <cell r="C2483">
            <v>2475</v>
          </cell>
          <cell r="D2483">
            <v>1996</v>
          </cell>
          <cell r="E2483" t="str">
            <v>VERIDIAN CONNECTIONS INC.</v>
          </cell>
          <cell r="F2483">
            <v>4199799</v>
          </cell>
        </row>
        <row r="2484">
          <cell r="C2484">
            <v>2476</v>
          </cell>
          <cell r="D2484">
            <v>1996</v>
          </cell>
          <cell r="E2484" t="str">
            <v>VERIDIAN CONNECTIONS INC.</v>
          </cell>
          <cell r="F2484">
            <v>54190140</v>
          </cell>
        </row>
        <row r="2485">
          <cell r="C2485">
            <v>2477</v>
          </cell>
          <cell r="D2485">
            <v>1996</v>
          </cell>
          <cell r="E2485" t="str">
            <v>VERIDIAN CONNECTIONS INC.</v>
          </cell>
          <cell r="F2485">
            <v>8904233</v>
          </cell>
        </row>
        <row r="2486">
          <cell r="C2486">
            <v>2478</v>
          </cell>
          <cell r="D2486">
            <v>1996</v>
          </cell>
          <cell r="E2486" t="str">
            <v>VERIDIAN CONNECTIONS INC.</v>
          </cell>
          <cell r="F2486">
            <v>3163177</v>
          </cell>
        </row>
        <row r="2487">
          <cell r="C2487">
            <v>2479</v>
          </cell>
          <cell r="D2487">
            <v>1996</v>
          </cell>
          <cell r="E2487" t="str">
            <v>VERIDIAN CONNECTIONS INC.</v>
          </cell>
          <cell r="F2487">
            <v>2039596</v>
          </cell>
        </row>
        <row r="2488">
          <cell r="C2488">
            <v>2480</v>
          </cell>
          <cell r="D2488">
            <v>1996</v>
          </cell>
          <cell r="E2488" t="str">
            <v>WELLINGTON NORTH POWER INC.</v>
          </cell>
          <cell r="F2488">
            <v>132245</v>
          </cell>
        </row>
        <row r="2489">
          <cell r="C2489">
            <v>2481</v>
          </cell>
          <cell r="D2489">
            <v>1996</v>
          </cell>
          <cell r="E2489" t="str">
            <v>WESTARIO POWER INC.</v>
          </cell>
          <cell r="F2489">
            <v>3924490</v>
          </cell>
        </row>
        <row r="2490">
          <cell r="C2490">
            <v>2482</v>
          </cell>
          <cell r="D2490">
            <v>1996</v>
          </cell>
          <cell r="E2490" t="str">
            <v>WESTARIO POWER INC.</v>
          </cell>
          <cell r="F2490">
            <v>5542663</v>
          </cell>
        </row>
        <row r="2491">
          <cell r="C2491">
            <v>2483</v>
          </cell>
          <cell r="D2491">
            <v>1996</v>
          </cell>
          <cell r="E2491" t="str">
            <v>WESTARIO POWER INC.</v>
          </cell>
          <cell r="F2491">
            <v>3798621</v>
          </cell>
        </row>
        <row r="2492">
          <cell r="C2492">
            <v>2484</v>
          </cell>
          <cell r="D2492">
            <v>1996</v>
          </cell>
          <cell r="E2492" t="str">
            <v>WESTARIO POWER INC.</v>
          </cell>
          <cell r="F2492">
            <v>3019176</v>
          </cell>
        </row>
        <row r="2493">
          <cell r="C2493">
            <v>2485</v>
          </cell>
          <cell r="D2493">
            <v>1996</v>
          </cell>
          <cell r="E2493" t="str">
            <v>VERIDIAN CONNECTIONS INC.</v>
          </cell>
          <cell r="F2493">
            <v>49402599</v>
          </cell>
        </row>
        <row r="2494">
          <cell r="C2494">
            <v>2486</v>
          </cell>
          <cell r="D2494">
            <v>1996</v>
          </cell>
          <cell r="E2494" t="str">
            <v>ANCASTER HYDRO-ELECTRIC COMMISSION</v>
          </cell>
          <cell r="F2494">
            <v>3388607</v>
          </cell>
        </row>
        <row r="2495">
          <cell r="C2495">
            <v>2487</v>
          </cell>
          <cell r="D2495">
            <v>1996</v>
          </cell>
          <cell r="E2495" t="str">
            <v>ATIKOKAN HYDRO INC.</v>
          </cell>
          <cell r="F2495">
            <v>4901154</v>
          </cell>
        </row>
        <row r="2496">
          <cell r="C2496">
            <v>2488</v>
          </cell>
          <cell r="D2496">
            <v>1996</v>
          </cell>
          <cell r="E2496" t="str">
            <v>AURORA HYDRO CONNECTIONS LIMITED</v>
          </cell>
          <cell r="F2496">
            <v>31413960</v>
          </cell>
        </row>
        <row r="2497">
          <cell r="C2497">
            <v>2489</v>
          </cell>
          <cell r="D2497">
            <v>1996</v>
          </cell>
          <cell r="E2497" t="str">
            <v>AYLMER PUBLIC UTILITIES COMMISSION</v>
          </cell>
          <cell r="F2497">
            <v>3406446</v>
          </cell>
        </row>
        <row r="2498">
          <cell r="C2498">
            <v>2490</v>
          </cell>
          <cell r="D2498">
            <v>1996</v>
          </cell>
          <cell r="E2498" t="str">
            <v>BLUE MOUNTAINS HYDRO SERVICES COMPANY INC.</v>
          </cell>
          <cell r="F2498">
            <v>1895451</v>
          </cell>
        </row>
        <row r="2499">
          <cell r="C2499">
            <v>2491</v>
          </cell>
          <cell r="D2499">
            <v>1996</v>
          </cell>
          <cell r="E2499" t="str">
            <v>BOARD OF LIGHT &amp; HEAT COMM. OF THE CITY OF GUELPH</v>
          </cell>
          <cell r="F2499">
            <v>86702361</v>
          </cell>
        </row>
        <row r="2500">
          <cell r="C2500">
            <v>2492</v>
          </cell>
          <cell r="D2500">
            <v>1996</v>
          </cell>
          <cell r="E2500" t="str">
            <v>BRADFORD WEST GWILLIMBURY PUBLIC UTILITIES COMMISSION</v>
          </cell>
          <cell r="F2500">
            <v>8512498</v>
          </cell>
        </row>
        <row r="2501">
          <cell r="C2501">
            <v>2493</v>
          </cell>
          <cell r="D2501">
            <v>1996</v>
          </cell>
          <cell r="E2501" t="str">
            <v>BROCK HYDRO-ELECTRIC COMMISSION</v>
          </cell>
          <cell r="F2501">
            <v>2739209</v>
          </cell>
        </row>
        <row r="2502">
          <cell r="C2502">
            <v>2494</v>
          </cell>
          <cell r="D2502">
            <v>1996</v>
          </cell>
          <cell r="E2502" t="str">
            <v>BURLINGTON HYDRO INC.</v>
          </cell>
          <cell r="F2502">
            <v>197952202</v>
          </cell>
        </row>
        <row r="2503">
          <cell r="C2503">
            <v>2495</v>
          </cell>
          <cell r="D2503">
            <v>1996</v>
          </cell>
          <cell r="E2503" t="str">
            <v>CAMBRIDGE AND NORTH DUMFRIES HYDRO INC.</v>
          </cell>
          <cell r="F2503">
            <v>143537774</v>
          </cell>
        </row>
        <row r="2504">
          <cell r="C2504">
            <v>2496</v>
          </cell>
          <cell r="D2504">
            <v>1996</v>
          </cell>
          <cell r="E2504" t="str">
            <v>CHAPLEAU PUBLIC UTILITIES CORPORATION</v>
          </cell>
          <cell r="F2504">
            <v>3862818</v>
          </cell>
        </row>
        <row r="2505">
          <cell r="C2505">
            <v>2497</v>
          </cell>
          <cell r="D2505">
            <v>1996</v>
          </cell>
          <cell r="E2505" t="str">
            <v>CLEARVIEW HYDRO ELECTRIC COMMISSION</v>
          </cell>
          <cell r="F2505">
            <v>2753995</v>
          </cell>
        </row>
        <row r="2506">
          <cell r="C2506">
            <v>2498</v>
          </cell>
          <cell r="D2506">
            <v>1996</v>
          </cell>
          <cell r="E2506" t="str">
            <v>CLINTON POWER CORPORATION</v>
          </cell>
          <cell r="F2506">
            <v>3869174</v>
          </cell>
        </row>
        <row r="2507">
          <cell r="C2507">
            <v>2499</v>
          </cell>
          <cell r="D2507">
            <v>1996</v>
          </cell>
          <cell r="E2507" t="str">
            <v>COCHRANE POWER CORPORATION</v>
          </cell>
          <cell r="F2507">
            <v>3163011</v>
          </cell>
        </row>
        <row r="2508">
          <cell r="C2508">
            <v>2500</v>
          </cell>
          <cell r="D2508">
            <v>1996</v>
          </cell>
          <cell r="E2508" t="str">
            <v>COTTAM HYDRO-ELECTRIC SYSTEM</v>
          </cell>
          <cell r="F2508">
            <v>1026371</v>
          </cell>
        </row>
        <row r="2509">
          <cell r="C2509">
            <v>2501</v>
          </cell>
          <cell r="D2509">
            <v>1996</v>
          </cell>
          <cell r="E2509" t="str">
            <v>CHATHAM-KENT HYDRO INC.</v>
          </cell>
          <cell r="F2509">
            <v>1599914</v>
          </cell>
        </row>
        <row r="2510">
          <cell r="C2510">
            <v>2502</v>
          </cell>
          <cell r="D2510">
            <v>1996</v>
          </cell>
          <cell r="E2510" t="str">
            <v>NA</v>
          </cell>
          <cell r="F2510">
            <v>567017</v>
          </cell>
        </row>
        <row r="2511">
          <cell r="C2511">
            <v>2503</v>
          </cell>
          <cell r="D2511">
            <v>1996</v>
          </cell>
          <cell r="E2511" t="str">
            <v>ELMWOOD HYDRO-ELECTRIC SYSTEM</v>
          </cell>
          <cell r="F2511">
            <v>106034</v>
          </cell>
        </row>
        <row r="2512">
          <cell r="C2512">
            <v>2504</v>
          </cell>
          <cell r="D2512">
            <v>1996</v>
          </cell>
          <cell r="E2512" t="str">
            <v>ER-2000-0063</v>
          </cell>
          <cell r="F2512">
            <v>29947513</v>
          </cell>
        </row>
        <row r="2513">
          <cell r="C2513">
            <v>2505</v>
          </cell>
          <cell r="D2513">
            <v>1996</v>
          </cell>
          <cell r="E2513" t="str">
            <v>ESSEX HYDRO-ELECTRIC COMMISSION</v>
          </cell>
          <cell r="F2513">
            <v>3390742</v>
          </cell>
        </row>
        <row r="2514">
          <cell r="C2514">
            <v>2506</v>
          </cell>
          <cell r="D2514">
            <v>1996</v>
          </cell>
          <cell r="E2514" t="str">
            <v>FORT FRANCES POWER CORPORATION</v>
          </cell>
          <cell r="F2514">
            <v>15063528</v>
          </cell>
        </row>
        <row r="2515">
          <cell r="C2515">
            <v>2507</v>
          </cell>
          <cell r="D2515">
            <v>1996</v>
          </cell>
          <cell r="E2515" t="str">
            <v>GRAND VALLEY ENERGY INC.</v>
          </cell>
          <cell r="F2515">
            <v>1792872</v>
          </cell>
        </row>
        <row r="2516">
          <cell r="C2516">
            <v>2508</v>
          </cell>
          <cell r="D2516">
            <v>1996</v>
          </cell>
          <cell r="E2516" t="str">
            <v>GRAVENHURST HYDRO ELECTRIC INC.</v>
          </cell>
          <cell r="F2516">
            <v>4199799</v>
          </cell>
        </row>
        <row r="2517">
          <cell r="C2517">
            <v>2509</v>
          </cell>
          <cell r="D2517">
            <v>1996</v>
          </cell>
          <cell r="E2517" t="str">
            <v>GRIMSBY POWER INCORPORATED</v>
          </cell>
          <cell r="F2517">
            <v>24202078</v>
          </cell>
        </row>
        <row r="2518">
          <cell r="C2518">
            <v>2510</v>
          </cell>
          <cell r="D2518">
            <v>1996</v>
          </cell>
          <cell r="E2518" t="str">
            <v>GUELPH/ERAMOSA HYDRO-ELECTRIC COMMISSION</v>
          </cell>
          <cell r="F2518">
            <v>1978556</v>
          </cell>
        </row>
        <row r="2519">
          <cell r="C2519">
            <v>2511</v>
          </cell>
          <cell r="D2519">
            <v>1996</v>
          </cell>
          <cell r="E2519" t="str">
            <v>HALDIMAND HYDRO-ELECTRIC COMMISSION</v>
          </cell>
          <cell r="F2519">
            <v>4802454</v>
          </cell>
        </row>
        <row r="2520">
          <cell r="C2520">
            <v>2512</v>
          </cell>
          <cell r="D2520">
            <v>1996</v>
          </cell>
          <cell r="E2520" t="str">
            <v>HALTON HILLS HYDRO INC.</v>
          </cell>
          <cell r="F2520">
            <v>56571746</v>
          </cell>
        </row>
        <row r="2521">
          <cell r="C2521">
            <v>2513</v>
          </cell>
          <cell r="D2521">
            <v>1996</v>
          </cell>
          <cell r="E2521" t="str">
            <v>HORIZON UTILITIES CORPORATION</v>
          </cell>
          <cell r="F2521">
            <v>197737291</v>
          </cell>
        </row>
        <row r="2522">
          <cell r="C2522">
            <v>2514</v>
          </cell>
          <cell r="D2522">
            <v>1996</v>
          </cell>
          <cell r="E2522" t="str">
            <v>HEARST POWER DISTRIBUTION COMPANY LIMITED</v>
          </cell>
          <cell r="F2522">
            <v>5892946</v>
          </cell>
        </row>
        <row r="2523">
          <cell r="C2523">
            <v>2515</v>
          </cell>
          <cell r="D2523">
            <v>1996</v>
          </cell>
          <cell r="E2523" t="str">
            <v>HEC OF THE TOWNSHIP OF ALFRED - PLANTAGENET</v>
          </cell>
          <cell r="F2523">
            <v>989923</v>
          </cell>
        </row>
        <row r="2524">
          <cell r="C2524">
            <v>2516</v>
          </cell>
          <cell r="D2524">
            <v>1996</v>
          </cell>
          <cell r="E2524" t="str">
            <v>ESSEX POWERLINES CORPORATION</v>
          </cell>
          <cell r="F2524">
            <v>9374002</v>
          </cell>
        </row>
        <row r="2525">
          <cell r="C2525">
            <v>2517</v>
          </cell>
          <cell r="D2525">
            <v>1996</v>
          </cell>
          <cell r="E2525" t="str">
            <v>HYDRO HAWKESBURY INC.</v>
          </cell>
          <cell r="F2525">
            <v>4458040</v>
          </cell>
        </row>
        <row r="2526">
          <cell r="C2526">
            <v>2518</v>
          </cell>
          <cell r="D2526">
            <v>1996</v>
          </cell>
          <cell r="E2526" t="str">
            <v>HYDRO ONE BRAMPTON NETWORKS INC.</v>
          </cell>
          <cell r="F2526">
            <v>466085070</v>
          </cell>
        </row>
        <row r="2527">
          <cell r="C2527">
            <v>2519</v>
          </cell>
          <cell r="D2527">
            <v>1996</v>
          </cell>
          <cell r="E2527" t="str">
            <v>HYDRO OTTAWA LIMITED</v>
          </cell>
          <cell r="F2527">
            <v>264297806</v>
          </cell>
        </row>
        <row r="2528">
          <cell r="C2528">
            <v>2520</v>
          </cell>
          <cell r="D2528">
            <v>1996</v>
          </cell>
          <cell r="E2528" t="str">
            <v>HYDRO VAUGHAN DISTRIBUTION INC.</v>
          </cell>
          <cell r="F2528">
            <v>158123319</v>
          </cell>
        </row>
        <row r="2529">
          <cell r="C2529">
            <v>2521</v>
          </cell>
          <cell r="D2529">
            <v>1996</v>
          </cell>
          <cell r="E2529" t="str">
            <v>ESSEX POWERLINES CORPORATION</v>
          </cell>
          <cell r="F2529">
            <v>5493967</v>
          </cell>
        </row>
        <row r="2530">
          <cell r="C2530">
            <v>2522</v>
          </cell>
          <cell r="D2530">
            <v>1996</v>
          </cell>
          <cell r="E2530" t="str">
            <v>HYDRO-ELECTRIC COMMISSION OF SOUTH DUMFRIES</v>
          </cell>
          <cell r="F2530">
            <v>1625212</v>
          </cell>
        </row>
        <row r="2531">
          <cell r="C2531">
            <v>2523</v>
          </cell>
          <cell r="D2531">
            <v>1996</v>
          </cell>
          <cell r="E2531" t="str">
            <v>BRANTFORD POWER INC.</v>
          </cell>
          <cell r="F2531">
            <v>62287746</v>
          </cell>
        </row>
        <row r="2532">
          <cell r="C2532">
            <v>2524</v>
          </cell>
          <cell r="D2532">
            <v>1996</v>
          </cell>
          <cell r="E2532" t="str">
            <v>OTTAWA RIVER POWER CORPORATION</v>
          </cell>
          <cell r="F2532">
            <v>11212494</v>
          </cell>
        </row>
        <row r="2533">
          <cell r="C2533">
            <v>2525</v>
          </cell>
          <cell r="D2533">
            <v>1996</v>
          </cell>
          <cell r="E2533" t="str">
            <v>BLUEWATER POWER DISTRIBUTION CORPORATION</v>
          </cell>
          <cell r="F2533">
            <v>33910304</v>
          </cell>
        </row>
        <row r="2534">
          <cell r="C2534">
            <v>2526</v>
          </cell>
          <cell r="D2534">
            <v>1996</v>
          </cell>
          <cell r="E2534" t="str">
            <v>TORONTO HYDRO-ELECTRIC SYSTEM LIMITED</v>
          </cell>
          <cell r="F2534">
            <v>52563043</v>
          </cell>
        </row>
        <row r="2535">
          <cell r="C2535">
            <v>2527</v>
          </cell>
          <cell r="D2535">
            <v>1996</v>
          </cell>
          <cell r="E2535" t="str">
            <v>TORONTO HYDRO-ELECTRIC SYSTEM LIMITED</v>
          </cell>
          <cell r="F2535">
            <v>220842117</v>
          </cell>
        </row>
        <row r="2536">
          <cell r="C2536">
            <v>2528</v>
          </cell>
          <cell r="D2536">
            <v>1996</v>
          </cell>
          <cell r="E2536" t="str">
            <v>TORONTO HYDRO-ELECTRIC SYSTEM LIMITED</v>
          </cell>
          <cell r="F2536">
            <v>495565041</v>
          </cell>
        </row>
        <row r="2537">
          <cell r="C2537">
            <v>2529</v>
          </cell>
          <cell r="D2537">
            <v>1996</v>
          </cell>
          <cell r="E2537" t="str">
            <v>TORONTO HYDRO-ELECTRIC SYSTEM LIMITED</v>
          </cell>
          <cell r="F2537">
            <v>346228259</v>
          </cell>
        </row>
        <row r="2538">
          <cell r="C2538">
            <v>2530</v>
          </cell>
          <cell r="D2538">
            <v>1996</v>
          </cell>
          <cell r="E2538" t="str">
            <v>TORONTO HYDRO-ELECTRIC SYSTEM LIMITED</v>
          </cell>
          <cell r="F2538">
            <v>884858042</v>
          </cell>
        </row>
        <row r="2539">
          <cell r="C2539">
            <v>2531</v>
          </cell>
          <cell r="D2539">
            <v>1996</v>
          </cell>
          <cell r="E2539" t="str">
            <v>TORONTO HYDRO-ELECTRIC SYSTEM LIMITED</v>
          </cell>
          <cell r="F2539">
            <v>43511455</v>
          </cell>
        </row>
        <row r="2540">
          <cell r="C2540">
            <v>2532</v>
          </cell>
          <cell r="D2540">
            <v>1996</v>
          </cell>
          <cell r="E2540" t="str">
            <v>CHATHAM-KENT HYDRO INC.</v>
          </cell>
          <cell r="F2540">
            <v>257996</v>
          </cell>
        </row>
        <row r="2541">
          <cell r="C2541">
            <v>2533</v>
          </cell>
          <cell r="D2541">
            <v>1996</v>
          </cell>
          <cell r="E2541" t="str">
            <v>LAKELAND POWER DISTRIBUTION LTD.</v>
          </cell>
          <cell r="F2541">
            <v>4533169</v>
          </cell>
        </row>
        <row r="2542">
          <cell r="C2542">
            <v>2534</v>
          </cell>
          <cell r="D2542">
            <v>1996</v>
          </cell>
          <cell r="E2542" t="str">
            <v>HYDRO-ELECTRIC COMMISSION OF THE TOWN OF CACHE BAY</v>
          </cell>
          <cell r="F2542">
            <v>348729</v>
          </cell>
        </row>
        <row r="2543">
          <cell r="C2543">
            <v>2535</v>
          </cell>
          <cell r="D2543">
            <v>1996</v>
          </cell>
          <cell r="E2543" t="str">
            <v>HYDRO-ELECTRIC COMMISSION OF THE TOWN OF HARRISTON</v>
          </cell>
          <cell r="F2543">
            <v>2729746</v>
          </cell>
        </row>
        <row r="2544">
          <cell r="C2544">
            <v>2536</v>
          </cell>
          <cell r="D2544">
            <v>1996</v>
          </cell>
          <cell r="E2544" t="str">
            <v>HYDRO-ELECTRIC COMMISSION OF THE TOWN OF HARROW</v>
          </cell>
          <cell r="F2544">
            <v>1712008</v>
          </cell>
        </row>
        <row r="2545">
          <cell r="C2545">
            <v>2537</v>
          </cell>
          <cell r="D2545">
            <v>1996</v>
          </cell>
          <cell r="E2545" t="str">
            <v>ESSEX POWERLINES CORPORATION</v>
          </cell>
          <cell r="F2545">
            <v>11158273</v>
          </cell>
        </row>
        <row r="2546">
          <cell r="C2546">
            <v>2538</v>
          </cell>
          <cell r="D2546">
            <v>1996</v>
          </cell>
          <cell r="E2546" t="str">
            <v>HYDRO-ELECTRIC COMMISSION OF THE TOWN OF PORT ELGIN</v>
          </cell>
          <cell r="F2546">
            <v>6639492</v>
          </cell>
        </row>
        <row r="2547">
          <cell r="C2547">
            <v>2539</v>
          </cell>
          <cell r="D2547">
            <v>1996</v>
          </cell>
          <cell r="E2547" t="str">
            <v>HYDRO-ELECTRIC COMMISSION OF THE TOWN OF STURGEON FALLS</v>
          </cell>
          <cell r="F2547">
            <v>3632385</v>
          </cell>
        </row>
        <row r="2548">
          <cell r="C2548">
            <v>2540</v>
          </cell>
          <cell r="D2548">
            <v>1996</v>
          </cell>
          <cell r="E2548" t="str">
            <v>HYDRO-ELECTRIC COMMISSION OF THE TOWN OF VANKLEEK HILL</v>
          </cell>
          <cell r="F2548">
            <v>1311708</v>
          </cell>
        </row>
        <row r="2549">
          <cell r="C2549">
            <v>2541</v>
          </cell>
          <cell r="D2549">
            <v>1996</v>
          </cell>
          <cell r="E2549" t="str">
            <v>CHATHAM-KENT HYDRO INC.</v>
          </cell>
          <cell r="F2549">
            <v>9551800</v>
          </cell>
        </row>
        <row r="2550">
          <cell r="C2550">
            <v>2542</v>
          </cell>
          <cell r="D2550">
            <v>1996</v>
          </cell>
          <cell r="E2550" t="str">
            <v>WASAGA DISTRIBUTION INC.</v>
          </cell>
          <cell r="F2550">
            <v>10512598</v>
          </cell>
        </row>
        <row r="2551">
          <cell r="C2551">
            <v>2543</v>
          </cell>
          <cell r="D2551">
            <v>1996</v>
          </cell>
          <cell r="E2551" t="str">
            <v>ESPANOLA REGIONAL HYDRO DISTRIBUTION CORPORATION</v>
          </cell>
          <cell r="F2551">
            <v>287920</v>
          </cell>
        </row>
        <row r="2552">
          <cell r="C2552">
            <v>2544</v>
          </cell>
          <cell r="D2552">
            <v>1996</v>
          </cell>
          <cell r="E2552" t="str">
            <v>HYDRO-ELECTRIC COMMISSION OF THE TOWN OF WIARTON</v>
          </cell>
          <cell r="F2552">
            <v>1966829</v>
          </cell>
        </row>
        <row r="2553">
          <cell r="C2553">
            <v>2545</v>
          </cell>
          <cell r="D2553">
            <v>1996</v>
          </cell>
          <cell r="E2553" t="str">
            <v>BRANT COUNTY POWER INC.</v>
          </cell>
          <cell r="F2553">
            <v>5635406</v>
          </cell>
        </row>
        <row r="2554">
          <cell r="C2554">
            <v>2546</v>
          </cell>
          <cell r="D2554">
            <v>1996</v>
          </cell>
          <cell r="E2554" t="str">
            <v>BRANT COUNTY POWER INC.</v>
          </cell>
          <cell r="F2554">
            <v>1104671</v>
          </cell>
        </row>
        <row r="2555">
          <cell r="C2555">
            <v>2547</v>
          </cell>
          <cell r="D2555">
            <v>1996</v>
          </cell>
          <cell r="E2555" t="str">
            <v>HYDRO-ELECTRIC COMMISSION OF THE VILLAGE OF ALFRED</v>
          </cell>
          <cell r="F2555">
            <v>485812</v>
          </cell>
        </row>
        <row r="2556">
          <cell r="C2556">
            <v>2548</v>
          </cell>
          <cell r="D2556">
            <v>1996</v>
          </cell>
          <cell r="E2556" t="str">
            <v>HYDRO-ELECTRIC COMMISSION OF THE VILLAGE OF CLIFFORD</v>
          </cell>
          <cell r="F2556">
            <v>372200</v>
          </cell>
        </row>
        <row r="2557">
          <cell r="C2557">
            <v>2549</v>
          </cell>
          <cell r="D2557">
            <v>1996</v>
          </cell>
          <cell r="E2557" t="str">
            <v>CENTRE WELLINGTON HYDRO LTD.</v>
          </cell>
          <cell r="F2557">
            <v>2052016</v>
          </cell>
        </row>
        <row r="2558">
          <cell r="C2558">
            <v>2550</v>
          </cell>
          <cell r="D2558">
            <v>1996</v>
          </cell>
          <cell r="E2558" t="str">
            <v>HYDRO-ELECTRIC COMMISSION OF THE VILLAGE OF FINCH</v>
          </cell>
          <cell r="F2558">
            <v>233301</v>
          </cell>
        </row>
        <row r="2559">
          <cell r="C2559">
            <v>2551</v>
          </cell>
          <cell r="D2559">
            <v>1996</v>
          </cell>
          <cell r="E2559" t="str">
            <v>HYDRO-ELECTRIC COMMISSION OF THE VILLAGE OF FRANKFORD</v>
          </cell>
          <cell r="F2559">
            <v>1371164</v>
          </cell>
        </row>
        <row r="2560">
          <cell r="C2560">
            <v>2552</v>
          </cell>
          <cell r="D2560">
            <v>1996</v>
          </cell>
          <cell r="E2560" t="str">
            <v>HYDRO-ELECTRIC COMMISSION OF THE VILLAGE OF L'ORIGNAL</v>
          </cell>
          <cell r="F2560">
            <v>1132859</v>
          </cell>
        </row>
        <row r="2561">
          <cell r="C2561">
            <v>2553</v>
          </cell>
          <cell r="D2561">
            <v>1996</v>
          </cell>
          <cell r="E2561" t="str">
            <v>HYDRO-ELECTRIC COMMISSION OF THE VILLAGE OF LUCAN</v>
          </cell>
          <cell r="F2561">
            <v>1079479</v>
          </cell>
        </row>
        <row r="2562">
          <cell r="C2562">
            <v>2554</v>
          </cell>
          <cell r="D2562">
            <v>1996</v>
          </cell>
          <cell r="E2562" t="str">
            <v>RIDEAU ST. LAWRENCE DISTRIBUTION INC.</v>
          </cell>
          <cell r="F2562">
            <v>1789075</v>
          </cell>
        </row>
        <row r="2563">
          <cell r="C2563">
            <v>2555</v>
          </cell>
          <cell r="D2563">
            <v>1996</v>
          </cell>
          <cell r="E2563" t="str">
            <v>HYDRO-ELECTRIC COMMISSION OF THE VILLAGE OF NEUSTADT</v>
          </cell>
          <cell r="F2563">
            <v>260569</v>
          </cell>
        </row>
        <row r="2564">
          <cell r="C2564">
            <v>2556</v>
          </cell>
          <cell r="D2564">
            <v>1996</v>
          </cell>
          <cell r="E2564" t="str">
            <v>HYDRO-ELECTRIC COMMISSION OF THE VILLAGE OF PAISLEY</v>
          </cell>
          <cell r="F2564">
            <v>902761</v>
          </cell>
        </row>
        <row r="2565">
          <cell r="C2565">
            <v>2557</v>
          </cell>
          <cell r="D2565">
            <v>1996</v>
          </cell>
          <cell r="E2565" t="str">
            <v>HYDRO-ELECTRIC COMMISSION OF THE VILLAGE OF PLANTAGENET</v>
          </cell>
          <cell r="F2565">
            <v>504111</v>
          </cell>
        </row>
        <row r="2566">
          <cell r="C2566">
            <v>2558</v>
          </cell>
          <cell r="D2566">
            <v>1996</v>
          </cell>
          <cell r="E2566" t="str">
            <v>HYDRO-ELECTRIC COMMISSION OF THE VILLAGE OF ST. CLAIR BEACH</v>
          </cell>
          <cell r="F2566">
            <v>2200330</v>
          </cell>
        </row>
        <row r="2567">
          <cell r="C2567">
            <v>2559</v>
          </cell>
          <cell r="D2567">
            <v>1996</v>
          </cell>
          <cell r="E2567" t="str">
            <v>INNISFIL HYDRO DISTRIBUTION SYSTEMS LIMITED</v>
          </cell>
          <cell r="F2567">
            <v>38285010</v>
          </cell>
        </row>
        <row r="2568">
          <cell r="C2568">
            <v>2560</v>
          </cell>
          <cell r="D2568">
            <v>1996</v>
          </cell>
          <cell r="E2568" t="str">
            <v>KENORA HYDRO ELECTRIC CORPORATION LTD.</v>
          </cell>
          <cell r="F2568">
            <v>14119612</v>
          </cell>
        </row>
        <row r="2569">
          <cell r="C2569">
            <v>2561</v>
          </cell>
          <cell r="D2569">
            <v>1996</v>
          </cell>
          <cell r="E2569" t="str">
            <v>KINGSTON HYDRO CORPORATION</v>
          </cell>
          <cell r="F2569">
            <v>89842539</v>
          </cell>
        </row>
        <row r="2570">
          <cell r="C2570">
            <v>2562</v>
          </cell>
          <cell r="D2570">
            <v>1996</v>
          </cell>
          <cell r="E2570" t="str">
            <v>KINGSVILLE PUBLIC UTILITY COMMISSION</v>
          </cell>
          <cell r="F2570">
            <v>3720355</v>
          </cell>
        </row>
        <row r="2571">
          <cell r="C2571">
            <v>2563</v>
          </cell>
          <cell r="D2571">
            <v>1996</v>
          </cell>
          <cell r="E2571" t="str">
            <v>KITCHENER-WILMOT HYDRO INC.</v>
          </cell>
          <cell r="F2571">
            <v>322467886</v>
          </cell>
        </row>
        <row r="2572">
          <cell r="C2572">
            <v>2564</v>
          </cell>
          <cell r="D2572">
            <v>1996</v>
          </cell>
          <cell r="E2572" t="str">
            <v>LAKESHORE TOWNSHIP HEC</v>
          </cell>
          <cell r="F2572">
            <v>3005074</v>
          </cell>
        </row>
        <row r="2573">
          <cell r="C2573">
            <v>2565</v>
          </cell>
          <cell r="D2573">
            <v>1996</v>
          </cell>
          <cell r="E2573" t="str">
            <v>LINCOLN HYDRO-ELECTRIC COMMISSION</v>
          </cell>
          <cell r="F2573">
            <v>4582361</v>
          </cell>
        </row>
        <row r="2574">
          <cell r="C2574">
            <v>2566</v>
          </cell>
          <cell r="D2574">
            <v>1996</v>
          </cell>
          <cell r="E2574" t="str">
            <v>LONDON HYDRO UTILITIES SERVICES INC.</v>
          </cell>
          <cell r="F2574">
            <v>200154624</v>
          </cell>
        </row>
        <row r="2575">
          <cell r="C2575">
            <v>2567</v>
          </cell>
          <cell r="D2575">
            <v>1996</v>
          </cell>
          <cell r="E2575" t="str">
            <v>MARKHAM HYDRO DISTRIBUTION INC.</v>
          </cell>
          <cell r="F2575">
            <v>173396213</v>
          </cell>
        </row>
        <row r="2576">
          <cell r="C2576">
            <v>2568</v>
          </cell>
          <cell r="D2576">
            <v>1996</v>
          </cell>
          <cell r="E2576" t="str">
            <v>MARTINTOWN HYDRO SYSTEM</v>
          </cell>
          <cell r="F2576">
            <v>108293</v>
          </cell>
        </row>
        <row r="2577">
          <cell r="C2577">
            <v>2569</v>
          </cell>
          <cell r="D2577">
            <v>1996</v>
          </cell>
          <cell r="E2577" t="str">
            <v>MIDLAND POWER UTILITY CORPORATION</v>
          </cell>
          <cell r="F2577">
            <v>17506194</v>
          </cell>
        </row>
        <row r="2578">
          <cell r="C2578">
            <v>2570</v>
          </cell>
          <cell r="D2578">
            <v>1996</v>
          </cell>
          <cell r="E2578" t="str">
            <v>MILDMAY HYDRO-ELECTRIC COMMISSION</v>
          </cell>
          <cell r="F2578">
            <v>617027</v>
          </cell>
        </row>
        <row r="2579">
          <cell r="C2579">
            <v>2571</v>
          </cell>
          <cell r="D2579">
            <v>1996</v>
          </cell>
          <cell r="E2579" t="str">
            <v>MILTON HYDRO DISTRIBUTION INC.</v>
          </cell>
          <cell r="F2579">
            <v>74042166</v>
          </cell>
        </row>
        <row r="2580">
          <cell r="C2580">
            <v>2572</v>
          </cell>
          <cell r="D2580">
            <v>1996</v>
          </cell>
          <cell r="E2580" t="str">
            <v>NEPEAN HYDRO ELECTRIC COMMISSION</v>
          </cell>
          <cell r="F2580">
            <v>74205045</v>
          </cell>
        </row>
        <row r="2581">
          <cell r="C2581">
            <v>2573</v>
          </cell>
          <cell r="D2581">
            <v>1996</v>
          </cell>
          <cell r="E2581" t="str">
            <v>NA</v>
          </cell>
          <cell r="F2581">
            <v>137520</v>
          </cell>
        </row>
        <row r="2582">
          <cell r="C2582">
            <v>2574</v>
          </cell>
          <cell r="D2582">
            <v>1996</v>
          </cell>
          <cell r="E2582" t="str">
            <v>NEWMARKET HYDRO LTD.</v>
          </cell>
          <cell r="F2582">
            <v>54984379</v>
          </cell>
        </row>
        <row r="2583">
          <cell r="C2583">
            <v>2575</v>
          </cell>
          <cell r="D2583">
            <v>1996</v>
          </cell>
          <cell r="E2583" t="str">
            <v>NIAGARA FALLS HYDRO INC.</v>
          </cell>
          <cell r="F2583">
            <v>129084322</v>
          </cell>
        </row>
        <row r="2584">
          <cell r="C2584">
            <v>2576</v>
          </cell>
          <cell r="D2584">
            <v>1996</v>
          </cell>
          <cell r="E2584" t="str">
            <v>NIAGARA-ON-THE-LAKE HYDRO INC.</v>
          </cell>
          <cell r="F2584">
            <v>47929035</v>
          </cell>
        </row>
        <row r="2585">
          <cell r="C2585">
            <v>2577</v>
          </cell>
          <cell r="D2585">
            <v>1996</v>
          </cell>
          <cell r="E2585" t="str">
            <v>NORFOLK POWER DISTRIBUTION INC.</v>
          </cell>
          <cell r="F2585">
            <v>465321</v>
          </cell>
        </row>
        <row r="2586">
          <cell r="C2586">
            <v>2578</v>
          </cell>
          <cell r="D2586">
            <v>1996</v>
          </cell>
          <cell r="E2586" t="str">
            <v>NORTH BAY HYDRO DISTRIBUTION LIMITED</v>
          </cell>
          <cell r="F2586">
            <v>123429255</v>
          </cell>
        </row>
        <row r="2587">
          <cell r="C2587">
            <v>2579</v>
          </cell>
          <cell r="D2587">
            <v>1996</v>
          </cell>
          <cell r="E2587" t="str">
            <v>OAKVILLE HYDRO ELECTRICITY DISTRIBUTION INC.</v>
          </cell>
          <cell r="F2587">
            <v>124491033</v>
          </cell>
        </row>
        <row r="2588">
          <cell r="C2588">
            <v>2580</v>
          </cell>
          <cell r="D2588">
            <v>1996</v>
          </cell>
          <cell r="E2588" t="str">
            <v>ORANGEVILLE HYDRO LIMITED</v>
          </cell>
          <cell r="F2588">
            <v>28995002</v>
          </cell>
        </row>
        <row r="2589">
          <cell r="C2589">
            <v>2581</v>
          </cell>
          <cell r="D2589">
            <v>1996</v>
          </cell>
          <cell r="E2589" t="str">
            <v>ORILLIA POWER DISTRIBUTION CORPORATION</v>
          </cell>
          <cell r="F2589">
            <v>44278306</v>
          </cell>
        </row>
        <row r="2590">
          <cell r="C2590">
            <v>2582</v>
          </cell>
          <cell r="D2590">
            <v>1996</v>
          </cell>
          <cell r="E2590" t="str">
            <v>OSHAWA PUC NETWORKS INC.</v>
          </cell>
          <cell r="F2590">
            <v>145239346</v>
          </cell>
        </row>
        <row r="2591">
          <cell r="C2591">
            <v>2583</v>
          </cell>
          <cell r="D2591">
            <v>1996</v>
          </cell>
          <cell r="E2591" t="str">
            <v>PARRY SOUND POWER CORPORATION</v>
          </cell>
          <cell r="F2591">
            <v>15761838</v>
          </cell>
        </row>
        <row r="2592">
          <cell r="C2592">
            <v>2584</v>
          </cell>
          <cell r="D2592">
            <v>1996</v>
          </cell>
          <cell r="E2592" t="str">
            <v>PETERBOROUGH UTILITIES COMMISSION</v>
          </cell>
          <cell r="F2592">
            <v>65697972</v>
          </cell>
        </row>
        <row r="2593">
          <cell r="C2593">
            <v>2585</v>
          </cell>
          <cell r="D2593">
            <v>1996</v>
          </cell>
          <cell r="E2593" t="str">
            <v>POLICE VILLAGE OF APPLE HILL HYDRO SYSTEM</v>
          </cell>
          <cell r="F2593">
            <v>86784</v>
          </cell>
        </row>
        <row r="2594">
          <cell r="C2594">
            <v>2586</v>
          </cell>
          <cell r="D2594">
            <v>1996</v>
          </cell>
          <cell r="E2594" t="str">
            <v>POLICE VILLAGE OF AVONMORE HYDRO SYSTEM</v>
          </cell>
          <cell r="F2594">
            <v>86857</v>
          </cell>
        </row>
        <row r="2595">
          <cell r="C2595">
            <v>2587</v>
          </cell>
          <cell r="D2595">
            <v>1996</v>
          </cell>
          <cell r="E2595" t="str">
            <v>POLICE VILLAGE OF COMBER HYDRO SYSTEM</v>
          </cell>
          <cell r="F2595">
            <v>303150</v>
          </cell>
        </row>
        <row r="2596">
          <cell r="C2596">
            <v>2588</v>
          </cell>
          <cell r="D2596">
            <v>1996</v>
          </cell>
          <cell r="E2596" t="str">
            <v>POLICE VILLAGE OF DUBLIN HYDRO SYSTEM</v>
          </cell>
          <cell r="F2596">
            <v>143867</v>
          </cell>
        </row>
        <row r="2597">
          <cell r="C2597">
            <v>2589</v>
          </cell>
          <cell r="D2597">
            <v>1996</v>
          </cell>
          <cell r="E2597" t="str">
            <v>POLICE VILLAGE OF GRANTON HYDRO SYSTEM</v>
          </cell>
          <cell r="F2597">
            <v>147675</v>
          </cell>
        </row>
        <row r="2598">
          <cell r="C2598">
            <v>2590</v>
          </cell>
          <cell r="D2598">
            <v>1996</v>
          </cell>
          <cell r="E2598" t="str">
            <v>CHATHAM-KENT HYDRO INC.</v>
          </cell>
          <cell r="F2598">
            <v>169432</v>
          </cell>
        </row>
        <row r="2599">
          <cell r="C2599">
            <v>2591</v>
          </cell>
          <cell r="D2599">
            <v>1996</v>
          </cell>
          <cell r="E2599" t="str">
            <v>POLICE VILLAGE OF MOOREFIELD HYDRO SYSTEM</v>
          </cell>
          <cell r="F2599">
            <v>123379</v>
          </cell>
        </row>
        <row r="2600">
          <cell r="C2600">
            <v>2592</v>
          </cell>
          <cell r="D2600">
            <v>1996</v>
          </cell>
          <cell r="E2600" t="str">
            <v>POLICE VILLAGE OF PRICEVILLE HYDRO SYSTEM</v>
          </cell>
          <cell r="F2600">
            <v>101324</v>
          </cell>
        </row>
        <row r="2601">
          <cell r="C2601">
            <v>2593</v>
          </cell>
          <cell r="D2601">
            <v>1996</v>
          </cell>
          <cell r="E2601" t="str">
            <v>CANADIAN NIAGARA POWER INC.</v>
          </cell>
          <cell r="F2601">
            <v>26358928</v>
          </cell>
        </row>
        <row r="2602">
          <cell r="C2602">
            <v>2594</v>
          </cell>
          <cell r="D2602">
            <v>1996</v>
          </cell>
          <cell r="E2602" t="str">
            <v>CHATHAM-KENT HYDRO INC.</v>
          </cell>
          <cell r="F2602">
            <v>33861540</v>
          </cell>
        </row>
        <row r="2603">
          <cell r="C2603">
            <v>2595</v>
          </cell>
          <cell r="D2603">
            <v>1996</v>
          </cell>
          <cell r="E2603" t="str">
            <v>PUBLIC UTILITIES COMMISSION OF THE CITY OF BARRIE</v>
          </cell>
          <cell r="F2603">
            <v>88059559</v>
          </cell>
        </row>
        <row r="2604">
          <cell r="C2604">
            <v>2596</v>
          </cell>
          <cell r="D2604">
            <v>1996</v>
          </cell>
          <cell r="E2604" t="str">
            <v>PUBLIC UTILITIES COMMISSION OF THE CITY OF OWEN SOUND</v>
          </cell>
          <cell r="F2604">
            <v>13484004</v>
          </cell>
        </row>
        <row r="2605">
          <cell r="C2605">
            <v>2597</v>
          </cell>
          <cell r="D2605">
            <v>1996</v>
          </cell>
          <cell r="E2605" t="str">
            <v>PUBLIC UTILITIES COMMISSION OF THE CITY OF TRENTON</v>
          </cell>
          <cell r="F2605">
            <v>11806299</v>
          </cell>
        </row>
        <row r="2606">
          <cell r="C2606">
            <v>2598</v>
          </cell>
          <cell r="D2606">
            <v>1996</v>
          </cell>
          <cell r="E2606" t="str">
            <v>PUBLIC UTILITIES COMMISSION OF THE TOWN OF ALEXANDRIA</v>
          </cell>
          <cell r="F2606">
            <v>2938153</v>
          </cell>
        </row>
        <row r="2607">
          <cell r="C2607">
            <v>2599</v>
          </cell>
          <cell r="D2607">
            <v>1996</v>
          </cell>
          <cell r="E2607" t="str">
            <v>CHATHAM-KENT HYDRO INC.</v>
          </cell>
          <cell r="F2607">
            <v>1469524</v>
          </cell>
        </row>
        <row r="2608">
          <cell r="C2608">
            <v>2600</v>
          </cell>
          <cell r="D2608">
            <v>1996</v>
          </cell>
          <cell r="E2608" t="str">
            <v>PUBLIC UTILITIES COMMISSION OF THE TOWN OF CAMPBELLFORD</v>
          </cell>
          <cell r="F2608">
            <v>3902197</v>
          </cell>
        </row>
        <row r="2609">
          <cell r="C2609">
            <v>2601</v>
          </cell>
          <cell r="D2609">
            <v>1996</v>
          </cell>
          <cell r="E2609" t="str">
            <v>PUBLIC UTILITIES COMMISSION OF THE TOWN OF CHESLEY</v>
          </cell>
          <cell r="F2609">
            <v>1721531</v>
          </cell>
        </row>
        <row r="2610">
          <cell r="C2610">
            <v>2602</v>
          </cell>
          <cell r="D2610">
            <v>1996</v>
          </cell>
          <cell r="E2610" t="str">
            <v>LAKEFRONT UTILITIES INC.</v>
          </cell>
          <cell r="F2610">
            <v>11058764</v>
          </cell>
        </row>
        <row r="2611">
          <cell r="C2611">
            <v>2603</v>
          </cell>
          <cell r="D2611">
            <v>1996</v>
          </cell>
          <cell r="E2611" t="str">
            <v>CENTRE WELLINGTON HYDRO LTD.</v>
          </cell>
          <cell r="F2611">
            <v>6188254</v>
          </cell>
        </row>
        <row r="2612">
          <cell r="C2612">
            <v>2604</v>
          </cell>
          <cell r="D2612">
            <v>1996</v>
          </cell>
          <cell r="E2612" t="str">
            <v>WEST COAST HURON ENERGY INC.</v>
          </cell>
          <cell r="F2612">
            <v>5581398</v>
          </cell>
        </row>
        <row r="2613">
          <cell r="C2613">
            <v>2605</v>
          </cell>
          <cell r="D2613">
            <v>1996</v>
          </cell>
          <cell r="E2613" t="str">
            <v>ESPANOLA REGIONAL HYDRO DISTRIBUTION CORPORATION</v>
          </cell>
          <cell r="F2613">
            <v>517318</v>
          </cell>
        </row>
        <row r="2614">
          <cell r="C2614">
            <v>2606</v>
          </cell>
          <cell r="D2614">
            <v>1996</v>
          </cell>
          <cell r="E2614" t="str">
            <v>PUBLIC UTILITIES COMMISSION OF THE TOWN OF MITCHELL</v>
          </cell>
          <cell r="F2614">
            <v>2784665</v>
          </cell>
        </row>
        <row r="2615">
          <cell r="C2615">
            <v>2607</v>
          </cell>
          <cell r="D2615">
            <v>1996</v>
          </cell>
          <cell r="E2615" t="str">
            <v>WELLINGTON NORTH POWER INC.</v>
          </cell>
          <cell r="F2615">
            <v>2777079</v>
          </cell>
        </row>
        <row r="2616">
          <cell r="C2616">
            <v>2608</v>
          </cell>
          <cell r="D2616">
            <v>1996</v>
          </cell>
          <cell r="E2616" t="str">
            <v>PUBLIC UTILITIES COMMISSION OF THE TOWN OF PALMERSTON</v>
          </cell>
          <cell r="F2616">
            <v>1408696</v>
          </cell>
        </row>
        <row r="2617">
          <cell r="C2617">
            <v>2609</v>
          </cell>
          <cell r="D2617">
            <v>1996</v>
          </cell>
          <cell r="E2617" t="str">
            <v>BRANT COUNTY POWER INC.</v>
          </cell>
          <cell r="F2617">
            <v>6176889</v>
          </cell>
        </row>
        <row r="2618">
          <cell r="C2618">
            <v>2610</v>
          </cell>
          <cell r="D2618">
            <v>1996</v>
          </cell>
          <cell r="E2618" t="str">
            <v>PUBLIC UTILITIES COMMISSION OF THE TOWN OF PICTON</v>
          </cell>
          <cell r="F2618">
            <v>3490748</v>
          </cell>
        </row>
        <row r="2619">
          <cell r="C2619">
            <v>2611</v>
          </cell>
          <cell r="D2619">
            <v>1996</v>
          </cell>
          <cell r="E2619" t="str">
            <v>CHATHAM-KENT HYDRO INC.</v>
          </cell>
          <cell r="F2619">
            <v>1546640</v>
          </cell>
        </row>
        <row r="2620">
          <cell r="C2620">
            <v>2612</v>
          </cell>
          <cell r="D2620">
            <v>1996</v>
          </cell>
          <cell r="E2620" t="str">
            <v>PUBLIC UTILITIES COMMISSION OF THE TOWN OF SOUTHAMPTON</v>
          </cell>
          <cell r="F2620">
            <v>2661006</v>
          </cell>
        </row>
        <row r="2621">
          <cell r="C2621">
            <v>2613</v>
          </cell>
          <cell r="D2621">
            <v>1996</v>
          </cell>
          <cell r="E2621" t="str">
            <v>ESSEX POWERLINES CORPORATION</v>
          </cell>
          <cell r="F2621">
            <v>7415801</v>
          </cell>
        </row>
        <row r="2622">
          <cell r="C2622">
            <v>2614</v>
          </cell>
          <cell r="D2622">
            <v>1996</v>
          </cell>
          <cell r="E2622" t="str">
            <v>CHATHAM-KENT HYDRO INC.</v>
          </cell>
          <cell r="F2622">
            <v>2654459</v>
          </cell>
        </row>
        <row r="2623">
          <cell r="C2623">
            <v>2615</v>
          </cell>
          <cell r="D2623">
            <v>1996</v>
          </cell>
          <cell r="E2623" t="str">
            <v>WELLINGTON NORTH POWER INC.</v>
          </cell>
          <cell r="F2623">
            <v>1497683</v>
          </cell>
        </row>
        <row r="2624">
          <cell r="C2624">
            <v>2616</v>
          </cell>
          <cell r="D2624">
            <v>1996</v>
          </cell>
          <cell r="E2624" t="str">
            <v>PUBLIC UTILITIES COMMISSION OF THE VILLAGE OF BELMONT</v>
          </cell>
          <cell r="F2624">
            <v>846532</v>
          </cell>
        </row>
        <row r="2625">
          <cell r="C2625">
            <v>2617</v>
          </cell>
          <cell r="D2625">
            <v>1996</v>
          </cell>
          <cell r="E2625" t="str">
            <v>PUBLIC UTILITIES COMMISSION OF THE VILLAGE OF LANCASTER</v>
          </cell>
          <cell r="F2625">
            <v>406600</v>
          </cell>
        </row>
        <row r="2626">
          <cell r="C2626">
            <v>2618</v>
          </cell>
          <cell r="D2626">
            <v>1996</v>
          </cell>
          <cell r="E2626" t="str">
            <v>PUBLIC UTILITIES COMMISSION OF THE VILLAGE OF PORT STANLEY</v>
          </cell>
          <cell r="F2626">
            <v>1012716</v>
          </cell>
        </row>
        <row r="2627">
          <cell r="C2627">
            <v>2619</v>
          </cell>
          <cell r="D2627">
            <v>1996</v>
          </cell>
          <cell r="E2627" t="str">
            <v>CHATHAM-KENT HYDRO INC.</v>
          </cell>
          <cell r="F2627">
            <v>340067</v>
          </cell>
        </row>
        <row r="2628">
          <cell r="C2628">
            <v>2620</v>
          </cell>
          <cell r="D2628">
            <v>1996</v>
          </cell>
          <cell r="E2628" t="str">
            <v>RIDEAU ST. LAWRENCE DISTRIBUTION INC.</v>
          </cell>
          <cell r="F2628">
            <v>698270</v>
          </cell>
        </row>
        <row r="2629">
          <cell r="C2629">
            <v>2621</v>
          </cell>
          <cell r="D2629">
            <v>1996</v>
          </cell>
          <cell r="E2629" t="str">
            <v>CHATHAM-KENT HYDRO INC.</v>
          </cell>
          <cell r="F2629">
            <v>830905</v>
          </cell>
        </row>
        <row r="2630">
          <cell r="C2630">
            <v>2622</v>
          </cell>
          <cell r="D2630">
            <v>1996</v>
          </cell>
          <cell r="E2630" t="str">
            <v>PUBLIC UTILITY COMMISSION OF THE VILLAGE OF WEST LORNE</v>
          </cell>
          <cell r="F2630">
            <v>935570</v>
          </cell>
        </row>
        <row r="2631">
          <cell r="C2631">
            <v>2623</v>
          </cell>
          <cell r="D2631">
            <v>1996</v>
          </cell>
          <cell r="E2631" t="str">
            <v>REMARA-BRECHIN HYDRO</v>
          </cell>
          <cell r="F2631">
            <v>105757</v>
          </cell>
        </row>
        <row r="2632">
          <cell r="C2632">
            <v>2624</v>
          </cell>
          <cell r="D2632">
            <v>1996</v>
          </cell>
          <cell r="E2632" t="str">
            <v>RENFREW HYDRO INC.</v>
          </cell>
          <cell r="F2632">
            <v>13753670</v>
          </cell>
        </row>
        <row r="2633">
          <cell r="C2633">
            <v>2625</v>
          </cell>
          <cell r="D2633">
            <v>1996</v>
          </cell>
          <cell r="E2633" t="str">
            <v>RICHMOND HILL HYDRO INC.</v>
          </cell>
          <cell r="F2633">
            <v>119567144</v>
          </cell>
        </row>
        <row r="2634">
          <cell r="C2634">
            <v>2626</v>
          </cell>
          <cell r="D2634">
            <v>1996</v>
          </cell>
          <cell r="E2634" t="str">
            <v>RIPLEY PUBLIC UTILITIES COMMISSION</v>
          </cell>
          <cell r="F2634">
            <v>350320</v>
          </cell>
        </row>
        <row r="2635">
          <cell r="C2635">
            <v>2627</v>
          </cell>
          <cell r="D2635">
            <v>1996</v>
          </cell>
          <cell r="E2635" t="str">
            <v>RODNEY PUBLIC UTILITIES COMMISSION</v>
          </cell>
          <cell r="F2635">
            <v>329457</v>
          </cell>
        </row>
        <row r="2636">
          <cell r="C2636">
            <v>2628</v>
          </cell>
          <cell r="D2636">
            <v>1996</v>
          </cell>
          <cell r="E2636" t="str">
            <v>SIOUX LOOKOUT HYDRO INC.</v>
          </cell>
          <cell r="F2636">
            <v>3760272</v>
          </cell>
        </row>
        <row r="2637">
          <cell r="C2637">
            <v>2629</v>
          </cell>
          <cell r="D2637">
            <v>1996</v>
          </cell>
          <cell r="E2637" t="str">
            <v>ST. CATHARINES HYDRO UTILITY SERVICES INC.</v>
          </cell>
          <cell r="F2637">
            <v>75598669</v>
          </cell>
        </row>
        <row r="2638">
          <cell r="C2638">
            <v>2630</v>
          </cell>
          <cell r="D2638">
            <v>1996</v>
          </cell>
          <cell r="E2638" t="str">
            <v>ST. THOMAS ENERGY INC.</v>
          </cell>
          <cell r="F2638">
            <v>40134598</v>
          </cell>
        </row>
        <row r="2639">
          <cell r="C2639">
            <v>2631</v>
          </cell>
          <cell r="D2639">
            <v>1996</v>
          </cell>
          <cell r="E2639" t="str">
            <v>FESTIVAL HYDRO INC.</v>
          </cell>
          <cell r="F2639">
            <v>32104685</v>
          </cell>
        </row>
        <row r="2640">
          <cell r="C2640">
            <v>2632</v>
          </cell>
          <cell r="D2640">
            <v>1996</v>
          </cell>
          <cell r="E2640" t="str">
            <v>MIDDLESEX POWER DISTRIBUTION CORPORATION</v>
          </cell>
          <cell r="F2640">
            <v>9014579</v>
          </cell>
        </row>
        <row r="2641">
          <cell r="C2641">
            <v>2633</v>
          </cell>
          <cell r="D2641">
            <v>1996</v>
          </cell>
          <cell r="E2641" t="str">
            <v>GREATER SUDBURY HYDRO INC.</v>
          </cell>
          <cell r="F2641">
            <v>89974181</v>
          </cell>
        </row>
        <row r="2642">
          <cell r="C2642">
            <v>2634</v>
          </cell>
          <cell r="D2642">
            <v>1996</v>
          </cell>
          <cell r="E2642" t="str">
            <v>TARA HYDRO-ELECTRIC SYSTEM</v>
          </cell>
          <cell r="F2642">
            <v>427166</v>
          </cell>
        </row>
        <row r="2643">
          <cell r="C2643">
            <v>2635</v>
          </cell>
          <cell r="D2643">
            <v>1996</v>
          </cell>
          <cell r="E2643" t="str">
            <v>TAY HYDRO ELECTRIC DISTRIBUTION COMPANY INC.</v>
          </cell>
          <cell r="F2643">
            <v>6669198</v>
          </cell>
        </row>
        <row r="2644">
          <cell r="C2644">
            <v>2636</v>
          </cell>
          <cell r="D2644">
            <v>1996</v>
          </cell>
          <cell r="E2644" t="str">
            <v>TEESWATER HYDRO-ELECTRIC COMMISSION</v>
          </cell>
          <cell r="F2644">
            <v>552518</v>
          </cell>
        </row>
        <row r="2645">
          <cell r="C2645">
            <v>2637</v>
          </cell>
          <cell r="D2645">
            <v>1996</v>
          </cell>
          <cell r="E2645" t="str">
            <v>TERRACE BAY SUPERIOR WIRES INC.</v>
          </cell>
          <cell r="F2645">
            <v>1564628</v>
          </cell>
        </row>
        <row r="2646">
          <cell r="C2646">
            <v>2638</v>
          </cell>
          <cell r="D2646">
            <v>1996</v>
          </cell>
          <cell r="E2646" t="str">
            <v>ESPANOLA REGIONAL HYDRO DISTRIBUTION CORPORATION</v>
          </cell>
          <cell r="F2646">
            <v>2688122</v>
          </cell>
        </row>
        <row r="2647">
          <cell r="C2647">
            <v>2639</v>
          </cell>
          <cell r="D2647">
            <v>1996</v>
          </cell>
          <cell r="E2647" t="str">
            <v>COLLUS POWER CORPORATION</v>
          </cell>
          <cell r="F2647">
            <v>9929021</v>
          </cell>
        </row>
        <row r="2648">
          <cell r="C2648">
            <v>2640</v>
          </cell>
          <cell r="D2648">
            <v>1996</v>
          </cell>
          <cell r="E2648" t="str">
            <v>THUNDER BAY HYDRO ELECTRICITY DISTRIBUTION INC.</v>
          </cell>
          <cell r="F2648">
            <v>95554157</v>
          </cell>
        </row>
        <row r="2649">
          <cell r="C2649">
            <v>2641</v>
          </cell>
          <cell r="D2649">
            <v>1996</v>
          </cell>
          <cell r="E2649" t="str">
            <v>TILLSONBURG HYDRO INC.</v>
          </cell>
          <cell r="F2649">
            <v>18355436</v>
          </cell>
        </row>
        <row r="2650">
          <cell r="C2650">
            <v>2642</v>
          </cell>
          <cell r="D2650">
            <v>1996</v>
          </cell>
          <cell r="E2650" t="str">
            <v>TOWNSHIP OF MCGARRY HYDRO SYSTEM</v>
          </cell>
          <cell r="F2650">
            <v>368936</v>
          </cell>
        </row>
        <row r="2651">
          <cell r="C2651">
            <v>2643</v>
          </cell>
          <cell r="D2651">
            <v>1996</v>
          </cell>
          <cell r="E2651" t="str">
            <v>VILLAGE OF BLOOMFIELD HYDRO SYSTEM</v>
          </cell>
          <cell r="F2651">
            <v>251242</v>
          </cell>
        </row>
        <row r="2652">
          <cell r="C2652">
            <v>2644</v>
          </cell>
          <cell r="D2652">
            <v>1996</v>
          </cell>
          <cell r="E2652" t="str">
            <v>RIDEAU ST. LAWRENCE DISTRIBUTION INC.</v>
          </cell>
          <cell r="F2652">
            <v>621434</v>
          </cell>
        </row>
        <row r="2653">
          <cell r="C2653">
            <v>2645</v>
          </cell>
          <cell r="D2653">
            <v>1996</v>
          </cell>
          <cell r="E2653" t="str">
            <v>VILLAGE OF CHESTERVILLE HYDRO SYSTEM</v>
          </cell>
          <cell r="F2653">
            <v>1177968</v>
          </cell>
        </row>
        <row r="2654">
          <cell r="C2654">
            <v>2646</v>
          </cell>
          <cell r="D2654">
            <v>1996</v>
          </cell>
          <cell r="E2654" t="str">
            <v>CHATHAM-KENT HYDRO INC.</v>
          </cell>
          <cell r="F2654">
            <v>233584</v>
          </cell>
        </row>
        <row r="2655">
          <cell r="C2655">
            <v>2647</v>
          </cell>
          <cell r="D2655">
            <v>1996</v>
          </cell>
          <cell r="E2655" t="str">
            <v>VILLAGE OF FLESHERTON HYDRO SYSTEM</v>
          </cell>
          <cell r="F2655">
            <v>432280</v>
          </cell>
        </row>
        <row r="2656">
          <cell r="C2656">
            <v>2648</v>
          </cell>
          <cell r="D2656">
            <v>1996</v>
          </cell>
          <cell r="E2656" t="str">
            <v>RIDEAU ST. LAWRENCE DISTRIBUTION INC.</v>
          </cell>
          <cell r="F2656">
            <v>655697</v>
          </cell>
        </row>
        <row r="2657">
          <cell r="C2657">
            <v>2649</v>
          </cell>
          <cell r="D2657">
            <v>1996</v>
          </cell>
          <cell r="E2657" t="str">
            <v>VILLAGE OF LUCKNOW HYDRO SYSTEM</v>
          </cell>
          <cell r="F2657">
            <v>1013418</v>
          </cell>
        </row>
        <row r="2658">
          <cell r="C2658">
            <v>2650</v>
          </cell>
          <cell r="D2658">
            <v>1996</v>
          </cell>
          <cell r="E2658" t="str">
            <v>VILLAGE OF MAXVILLE HYDRO SYSTEM</v>
          </cell>
          <cell r="F2658">
            <v>334792</v>
          </cell>
        </row>
        <row r="2659">
          <cell r="C2659">
            <v>2651</v>
          </cell>
          <cell r="D2659">
            <v>1996</v>
          </cell>
          <cell r="E2659" t="str">
            <v>WATERLOO NORTH HYDRO INC.</v>
          </cell>
          <cell r="F2659">
            <v>180203708</v>
          </cell>
        </row>
        <row r="2660">
          <cell r="C2660">
            <v>2652</v>
          </cell>
          <cell r="D2660">
            <v>1996</v>
          </cell>
          <cell r="E2660" t="str">
            <v>WELLAND HYDRO-ELECTRIC SYSTEM CORP.</v>
          </cell>
          <cell r="F2660">
            <v>46228750</v>
          </cell>
        </row>
        <row r="2661">
          <cell r="C2661">
            <v>2653</v>
          </cell>
          <cell r="D2661">
            <v>1996</v>
          </cell>
          <cell r="E2661" t="str">
            <v>NA</v>
          </cell>
          <cell r="F2661">
            <v>1010484</v>
          </cell>
        </row>
        <row r="2662">
          <cell r="C2662">
            <v>2654</v>
          </cell>
          <cell r="D2662">
            <v>1996</v>
          </cell>
          <cell r="E2662" t="str">
            <v>WHITBY HYDRO ELECTRIC CORPORATION</v>
          </cell>
          <cell r="F2662">
            <v>112215822</v>
          </cell>
        </row>
        <row r="2663">
          <cell r="C2663">
            <v>2655</v>
          </cell>
          <cell r="D2663">
            <v>1996</v>
          </cell>
          <cell r="E2663" t="str">
            <v>RIDEAU ST. LAWRENCE DISTRIBUTION INC.</v>
          </cell>
          <cell r="F2663">
            <v>178877</v>
          </cell>
        </row>
        <row r="2664">
          <cell r="C2664">
            <v>2656</v>
          </cell>
          <cell r="D2664">
            <v>1996</v>
          </cell>
          <cell r="E2664" t="str">
            <v>WINCHESTER HYDRO COMMISSION</v>
          </cell>
          <cell r="F2664">
            <v>1884576</v>
          </cell>
        </row>
        <row r="2665">
          <cell r="C2665">
            <v>2657</v>
          </cell>
          <cell r="D2665">
            <v>1996</v>
          </cell>
          <cell r="E2665" t="str">
            <v>ENWIN UTILITIES LTD.</v>
          </cell>
          <cell r="F2665">
            <v>159584668</v>
          </cell>
        </row>
        <row r="2666">
          <cell r="C2666">
            <v>2658</v>
          </cell>
          <cell r="D2666">
            <v>1996</v>
          </cell>
          <cell r="E2666" t="str">
            <v>WOODSTOCK HYDRO SERVICES INC.</v>
          </cell>
          <cell r="F2666">
            <v>36461082</v>
          </cell>
        </row>
        <row r="2667">
          <cell r="C2667">
            <v>2659</v>
          </cell>
          <cell r="F2667">
            <v>9298315576</v>
          </cell>
        </row>
        <row r="2668">
          <cell r="C2668">
            <v>2660</v>
          </cell>
          <cell r="F2668">
            <v>0</v>
          </cell>
        </row>
        <row r="2669">
          <cell r="C2669">
            <v>2661</v>
          </cell>
          <cell r="F2669">
            <v>0</v>
          </cell>
        </row>
        <row r="2670">
          <cell r="C2670">
            <v>2662</v>
          </cell>
          <cell r="F2670">
            <v>56864</v>
          </cell>
        </row>
        <row r="2671">
          <cell r="C2671">
            <v>2663</v>
          </cell>
          <cell r="F2671">
            <v>0</v>
          </cell>
        </row>
        <row r="2672">
          <cell r="C2672">
            <v>2664</v>
          </cell>
          <cell r="F2672">
            <v>0</v>
          </cell>
        </row>
        <row r="2673">
          <cell r="C2673">
            <v>2665</v>
          </cell>
          <cell r="F2673">
            <v>58540</v>
          </cell>
        </row>
        <row r="2674">
          <cell r="C2674">
            <v>2666</v>
          </cell>
          <cell r="F2674">
            <v>0</v>
          </cell>
        </row>
        <row r="2675">
          <cell r="C2675">
            <v>2667</v>
          </cell>
          <cell r="D2675">
            <v>1997</v>
          </cell>
          <cell r="E2675" t="str">
            <v>POWERSTREAM INC.</v>
          </cell>
          <cell r="F2675">
            <v>291408</v>
          </cell>
          <cell r="G2675">
            <v>-157180</v>
          </cell>
          <cell r="H2675">
            <v>134228</v>
          </cell>
        </row>
        <row r="2676">
          <cell r="C2676">
            <v>2668</v>
          </cell>
          <cell r="D2676">
            <v>1997</v>
          </cell>
          <cell r="E2676" t="str">
            <v>POWERSTREAM INC.</v>
          </cell>
          <cell r="F2676">
            <v>14223061</v>
          </cell>
          <cell r="G2676">
            <v>-5413176</v>
          </cell>
          <cell r="H2676">
            <v>8809885</v>
          </cell>
        </row>
        <row r="2677">
          <cell r="C2677">
            <v>2669</v>
          </cell>
          <cell r="D2677">
            <v>1997</v>
          </cell>
          <cell r="E2677" t="str">
            <v>POWERSTREAM INC.</v>
          </cell>
          <cell r="F2677">
            <v>5384850</v>
          </cell>
          <cell r="G2677">
            <v>-2562606</v>
          </cell>
          <cell r="H2677">
            <v>2822244</v>
          </cell>
        </row>
        <row r="2678">
          <cell r="C2678">
            <v>2670</v>
          </cell>
          <cell r="D2678">
            <v>1997</v>
          </cell>
          <cell r="E2678" t="str">
            <v>BLUEWATER POWER DISTRIBUTION CORPORATION</v>
          </cell>
          <cell r="F2678">
            <v>337363</v>
          </cell>
          <cell r="G2678">
            <v>-140335</v>
          </cell>
          <cell r="H2678">
            <v>197028</v>
          </cell>
        </row>
        <row r="2679">
          <cell r="C2679">
            <v>2671</v>
          </cell>
          <cell r="D2679">
            <v>1997</v>
          </cell>
          <cell r="E2679" t="str">
            <v>BLUEWATER POWER DISTRIBUTION CORPORATION</v>
          </cell>
          <cell r="F2679">
            <v>173375</v>
          </cell>
          <cell r="G2679">
            <v>-62965</v>
          </cell>
          <cell r="H2679">
            <v>110410</v>
          </cell>
        </row>
        <row r="2680">
          <cell r="C2680">
            <v>2672</v>
          </cell>
          <cell r="D2680">
            <v>1997</v>
          </cell>
          <cell r="E2680" t="str">
            <v>BLUEWATER POWER DISTRIBUTION CORPORATION</v>
          </cell>
          <cell r="F2680">
            <v>1005111</v>
          </cell>
          <cell r="G2680">
            <v>-457562</v>
          </cell>
          <cell r="H2680">
            <v>547549</v>
          </cell>
        </row>
        <row r="2681">
          <cell r="C2681">
            <v>2673</v>
          </cell>
          <cell r="D2681">
            <v>1997</v>
          </cell>
          <cell r="E2681" t="str">
            <v>BLUEWATER POWER DISTRIBUTION CORPORATION</v>
          </cell>
          <cell r="F2681">
            <v>3926974</v>
          </cell>
          <cell r="G2681">
            <v>-1879826</v>
          </cell>
          <cell r="H2681">
            <v>2047148</v>
          </cell>
        </row>
        <row r="2682">
          <cell r="C2682">
            <v>2674</v>
          </cell>
          <cell r="D2682">
            <v>1997</v>
          </cell>
          <cell r="E2682" t="str">
            <v>BLUEWATER POWER DISTRIBUTION CORPORATION</v>
          </cell>
          <cell r="F2682">
            <v>1170724</v>
          </cell>
          <cell r="G2682">
            <v>-407299</v>
          </cell>
          <cell r="H2682">
            <v>763425</v>
          </cell>
        </row>
        <row r="2683">
          <cell r="C2683">
            <v>2675</v>
          </cell>
          <cell r="D2683">
            <v>1997</v>
          </cell>
          <cell r="E2683" t="str">
            <v>COOPERATIVE HYDRO EMBRUN INC.</v>
          </cell>
          <cell r="F2683">
            <v>2238369</v>
          </cell>
          <cell r="G2683">
            <v>-1029288</v>
          </cell>
          <cell r="H2683">
            <v>1209081</v>
          </cell>
        </row>
        <row r="2684">
          <cell r="C2684">
            <v>2676</v>
          </cell>
          <cell r="D2684">
            <v>1997</v>
          </cell>
          <cell r="E2684" t="str">
            <v>ENERSOURCE HYDRO MISSISSAUGA INC.</v>
          </cell>
          <cell r="F2684">
            <v>500454142</v>
          </cell>
          <cell r="G2684">
            <v>-164249596</v>
          </cell>
          <cell r="H2684">
            <v>336204546</v>
          </cell>
        </row>
        <row r="2685">
          <cell r="C2685">
            <v>2677</v>
          </cell>
          <cell r="D2685">
            <v>1997</v>
          </cell>
          <cell r="E2685" t="str">
            <v>ERIE THAMES POWERLINES CORPORATION</v>
          </cell>
          <cell r="F2685">
            <v>1426739</v>
          </cell>
          <cell r="G2685">
            <v>-639287</v>
          </cell>
          <cell r="H2685">
            <v>787452</v>
          </cell>
        </row>
        <row r="2686">
          <cell r="C2686">
            <v>2678</v>
          </cell>
          <cell r="D2686">
            <v>1997</v>
          </cell>
          <cell r="E2686" t="str">
            <v>ERIE THAMES POWERLINES CORPORATION</v>
          </cell>
          <cell r="F2686">
            <v>8331716</v>
          </cell>
          <cell r="G2686">
            <v>-4792088</v>
          </cell>
          <cell r="H2686">
            <v>3539628</v>
          </cell>
        </row>
        <row r="2687">
          <cell r="C2687">
            <v>2679</v>
          </cell>
          <cell r="D2687">
            <v>1997</v>
          </cell>
          <cell r="E2687" t="str">
            <v>ERIE THAMES POWERLINES CORPORATION</v>
          </cell>
          <cell r="F2687">
            <v>1996783</v>
          </cell>
          <cell r="G2687">
            <v>-790821</v>
          </cell>
          <cell r="H2687">
            <v>1205962</v>
          </cell>
        </row>
        <row r="2688">
          <cell r="C2688">
            <v>2680</v>
          </cell>
          <cell r="D2688">
            <v>1997</v>
          </cell>
          <cell r="E2688" t="str">
            <v>ERIE THAMES POWERLINES CORPORATION</v>
          </cell>
          <cell r="F2688">
            <v>453544</v>
          </cell>
          <cell r="G2688">
            <v>-275819</v>
          </cell>
          <cell r="H2688">
            <v>177725</v>
          </cell>
        </row>
        <row r="2689">
          <cell r="C2689">
            <v>2681</v>
          </cell>
          <cell r="D2689">
            <v>1997</v>
          </cell>
          <cell r="E2689" t="str">
            <v>ERIE THAMES POWERLINES CORPORATION</v>
          </cell>
          <cell r="F2689">
            <v>1364602</v>
          </cell>
          <cell r="G2689">
            <v>-504733</v>
          </cell>
          <cell r="H2689">
            <v>859869</v>
          </cell>
        </row>
        <row r="2690">
          <cell r="C2690">
            <v>2682</v>
          </cell>
          <cell r="D2690">
            <v>1997</v>
          </cell>
          <cell r="E2690" t="str">
            <v>ESPANOLA REGIONAL HYDRO DISTRIBUTION CORPORATION</v>
          </cell>
          <cell r="F2690">
            <v>820036</v>
          </cell>
          <cell r="G2690">
            <v>-510485</v>
          </cell>
          <cell r="H2690">
            <v>309551</v>
          </cell>
        </row>
        <row r="2691">
          <cell r="C2691">
            <v>2683</v>
          </cell>
          <cell r="D2691">
            <v>1997</v>
          </cell>
          <cell r="E2691" t="str">
            <v>FESTIVAL HYDRO INC.</v>
          </cell>
          <cell r="F2691">
            <v>434514</v>
          </cell>
          <cell r="G2691">
            <v>-194207</v>
          </cell>
          <cell r="H2691">
            <v>240307</v>
          </cell>
        </row>
        <row r="2692">
          <cell r="C2692">
            <v>2684</v>
          </cell>
          <cell r="D2692">
            <v>1997</v>
          </cell>
          <cell r="E2692" t="str">
            <v>FESTIVAL HYDRO INC.</v>
          </cell>
          <cell r="F2692">
            <v>202976</v>
          </cell>
          <cell r="G2692">
            <v>-102705</v>
          </cell>
          <cell r="H2692">
            <v>100271</v>
          </cell>
        </row>
        <row r="2693">
          <cell r="C2693">
            <v>2685</v>
          </cell>
          <cell r="D2693">
            <v>1997</v>
          </cell>
          <cell r="E2693" t="str">
            <v>FESTIVAL HYDRO INC.</v>
          </cell>
          <cell r="F2693">
            <v>520233</v>
          </cell>
          <cell r="G2693">
            <v>-363653</v>
          </cell>
          <cell r="H2693">
            <v>156580</v>
          </cell>
        </row>
        <row r="2694">
          <cell r="C2694">
            <v>2686</v>
          </cell>
          <cell r="D2694">
            <v>1997</v>
          </cell>
          <cell r="E2694" t="str">
            <v>FESTIVAL HYDRO INC.</v>
          </cell>
          <cell r="F2694">
            <v>1681859</v>
          </cell>
          <cell r="G2694">
            <v>-935186</v>
          </cell>
          <cell r="H2694">
            <v>746673</v>
          </cell>
        </row>
        <row r="2695">
          <cell r="C2695">
            <v>2687</v>
          </cell>
          <cell r="D2695">
            <v>1997</v>
          </cell>
          <cell r="E2695" t="str">
            <v>FESTIVAL HYDRO INC.</v>
          </cell>
          <cell r="F2695">
            <v>3988056</v>
          </cell>
          <cell r="G2695">
            <v>-1998644</v>
          </cell>
          <cell r="H2695">
            <v>1989412</v>
          </cell>
        </row>
        <row r="2696">
          <cell r="C2696">
            <v>2688</v>
          </cell>
          <cell r="D2696">
            <v>1997</v>
          </cell>
          <cell r="E2696" t="str">
            <v>FESTIVAL HYDRO INC.</v>
          </cell>
          <cell r="F2696">
            <v>451476</v>
          </cell>
          <cell r="G2696">
            <v>-251297</v>
          </cell>
          <cell r="H2696">
            <v>200179</v>
          </cell>
        </row>
        <row r="2697">
          <cell r="C2697">
            <v>2689</v>
          </cell>
          <cell r="D2697">
            <v>1997</v>
          </cell>
          <cell r="E2697" t="str">
            <v>GEORGIAN BAY ENERGY INC.</v>
          </cell>
          <cell r="F2697">
            <v>243708</v>
          </cell>
          <cell r="G2697">
            <v>-125184</v>
          </cell>
          <cell r="H2697">
            <v>118524</v>
          </cell>
        </row>
        <row r="2698">
          <cell r="C2698">
            <v>2690</v>
          </cell>
          <cell r="D2698">
            <v>1997</v>
          </cell>
          <cell r="E2698" t="str">
            <v>GREATER SUDBURY HYDRO INC.</v>
          </cell>
          <cell r="F2698">
            <v>2705269</v>
          </cell>
          <cell r="G2698">
            <v>-1418582</v>
          </cell>
          <cell r="H2698">
            <v>1286687</v>
          </cell>
        </row>
        <row r="2699">
          <cell r="C2699">
            <v>2691</v>
          </cell>
          <cell r="D2699">
            <v>1997</v>
          </cell>
          <cell r="E2699" t="str">
            <v>GREATER SUDBURY HYDRO INC.</v>
          </cell>
          <cell r="F2699">
            <v>1292942</v>
          </cell>
          <cell r="G2699">
            <v>-550158</v>
          </cell>
          <cell r="H2699">
            <v>742784</v>
          </cell>
        </row>
        <row r="2700">
          <cell r="C2700">
            <v>2692</v>
          </cell>
          <cell r="D2700">
            <v>1997</v>
          </cell>
          <cell r="E2700" t="str">
            <v>GUELPH HYDRO ELECTRIC SYSTEMS INC.</v>
          </cell>
          <cell r="F2700">
            <v>1061316</v>
          </cell>
          <cell r="G2700">
            <v>-377611</v>
          </cell>
          <cell r="H2700">
            <v>683705</v>
          </cell>
        </row>
        <row r="2701">
          <cell r="C2701">
            <v>2693</v>
          </cell>
          <cell r="D2701">
            <v>1997</v>
          </cell>
          <cell r="E2701" t="str">
            <v>HALDIMAND COUNTY HYDRO INC.</v>
          </cell>
          <cell r="F2701">
            <v>7281891</v>
          </cell>
          <cell r="G2701">
            <v>-2883873</v>
          </cell>
          <cell r="H2701">
            <v>4398018</v>
          </cell>
        </row>
        <row r="2702">
          <cell r="C2702">
            <v>2694</v>
          </cell>
          <cell r="D2702">
            <v>1997</v>
          </cell>
          <cell r="E2702" t="str">
            <v>HALDIMAND COUNTY HYDRO INC.</v>
          </cell>
          <cell r="F2702">
            <v>7567465</v>
          </cell>
          <cell r="G2702">
            <v>-3641459</v>
          </cell>
          <cell r="H2702">
            <v>3926006</v>
          </cell>
        </row>
        <row r="2703">
          <cell r="C2703">
            <v>2695</v>
          </cell>
          <cell r="D2703">
            <v>1997</v>
          </cell>
          <cell r="E2703" t="str">
            <v>HORIZON UTILITIES CORPORATION</v>
          </cell>
          <cell r="F2703">
            <v>16010766</v>
          </cell>
          <cell r="G2703">
            <v>-6437563</v>
          </cell>
          <cell r="H2703">
            <v>9573203</v>
          </cell>
        </row>
        <row r="2704">
          <cell r="C2704">
            <v>2696</v>
          </cell>
          <cell r="D2704">
            <v>1997</v>
          </cell>
          <cell r="E2704" t="str">
            <v>HORIZON UTILITIES CORPORATION</v>
          </cell>
          <cell r="F2704">
            <v>2205243</v>
          </cell>
          <cell r="G2704">
            <v>-1030931</v>
          </cell>
          <cell r="H2704">
            <v>1174312</v>
          </cell>
        </row>
        <row r="2705">
          <cell r="C2705">
            <v>2697</v>
          </cell>
          <cell r="D2705">
            <v>1997</v>
          </cell>
          <cell r="E2705" t="str">
            <v>HORIZON UTILITIES CORPORATION</v>
          </cell>
          <cell r="F2705">
            <v>40875293</v>
          </cell>
          <cell r="G2705">
            <v>-16909909</v>
          </cell>
          <cell r="H2705">
            <v>23965384</v>
          </cell>
        </row>
        <row r="2706">
          <cell r="C2706">
            <v>2698</v>
          </cell>
          <cell r="D2706">
            <v>1997</v>
          </cell>
          <cell r="E2706" t="str">
            <v>HORIZON UTILITIES CORPORATION</v>
          </cell>
          <cell r="F2706">
            <v>209901848</v>
          </cell>
          <cell r="G2706">
            <v>-84522977</v>
          </cell>
          <cell r="H2706">
            <v>125378871</v>
          </cell>
        </row>
        <row r="2707">
          <cell r="C2707">
            <v>2699</v>
          </cell>
          <cell r="D2707">
            <v>1997</v>
          </cell>
          <cell r="E2707" t="str">
            <v>HORIZON UTILITIES CORPORATION</v>
          </cell>
          <cell r="F2707">
            <v>80933998</v>
          </cell>
          <cell r="G2707">
            <v>-39959463</v>
          </cell>
          <cell r="H2707">
            <v>40974535</v>
          </cell>
        </row>
        <row r="2708">
          <cell r="C2708">
            <v>2700</v>
          </cell>
          <cell r="D2708">
            <v>1997</v>
          </cell>
          <cell r="E2708" t="str">
            <v>HYDRO ONE NETWORKS INC.</v>
          </cell>
          <cell r="F2708">
            <v>642647</v>
          </cell>
          <cell r="G2708">
            <v>-239931</v>
          </cell>
          <cell r="H2708">
            <v>402716</v>
          </cell>
        </row>
        <row r="2709">
          <cell r="C2709">
            <v>2701</v>
          </cell>
          <cell r="D2709">
            <v>1997</v>
          </cell>
          <cell r="E2709" t="str">
            <v>HYDRO ONE NETWORKS INC.</v>
          </cell>
          <cell r="F2709">
            <v>161873</v>
          </cell>
          <cell r="G2709">
            <v>-38677</v>
          </cell>
          <cell r="H2709">
            <v>123196</v>
          </cell>
        </row>
        <row r="2710">
          <cell r="C2710">
            <v>2702</v>
          </cell>
          <cell r="D2710">
            <v>1997</v>
          </cell>
          <cell r="E2710" t="str">
            <v>HYDRO ONE NETWORKS INC.</v>
          </cell>
          <cell r="F2710">
            <v>5762606</v>
          </cell>
          <cell r="G2710">
            <v>-3224356</v>
          </cell>
          <cell r="H2710">
            <v>2538250</v>
          </cell>
        </row>
        <row r="2711">
          <cell r="C2711">
            <v>2703</v>
          </cell>
          <cell r="D2711">
            <v>1997</v>
          </cell>
          <cell r="E2711" t="str">
            <v>HYDRO ONE NETWORKS INC.</v>
          </cell>
          <cell r="F2711">
            <v>719911</v>
          </cell>
          <cell r="G2711">
            <v>-213358</v>
          </cell>
          <cell r="H2711">
            <v>506553</v>
          </cell>
        </row>
        <row r="2712">
          <cell r="C2712">
            <v>2704</v>
          </cell>
          <cell r="D2712">
            <v>1997</v>
          </cell>
          <cell r="E2712" t="str">
            <v>HYDRO ONE NETWORKS INC.</v>
          </cell>
          <cell r="F2712">
            <v>1094789</v>
          </cell>
          <cell r="G2712">
            <v>-328237</v>
          </cell>
          <cell r="H2712">
            <v>766552</v>
          </cell>
        </row>
        <row r="2713">
          <cell r="C2713">
            <v>2705</v>
          </cell>
          <cell r="D2713">
            <v>1997</v>
          </cell>
          <cell r="E2713" t="str">
            <v>HYDRO ONE NETWORKS INC.</v>
          </cell>
          <cell r="F2713">
            <v>554853</v>
          </cell>
          <cell r="G2713">
            <v>-244264</v>
          </cell>
          <cell r="H2713">
            <v>310589</v>
          </cell>
        </row>
        <row r="2714">
          <cell r="C2714">
            <v>2706</v>
          </cell>
          <cell r="D2714">
            <v>1997</v>
          </cell>
          <cell r="E2714" t="str">
            <v>HYDRO ONE NETWORKS INC.</v>
          </cell>
          <cell r="F2714">
            <v>2592775</v>
          </cell>
          <cell r="G2714">
            <v>-1173630</v>
          </cell>
          <cell r="H2714">
            <v>1419145</v>
          </cell>
        </row>
        <row r="2715">
          <cell r="C2715">
            <v>2707</v>
          </cell>
          <cell r="D2715">
            <v>1997</v>
          </cell>
          <cell r="E2715" t="str">
            <v>HYDRO ONE NETWORKS INC.</v>
          </cell>
          <cell r="F2715">
            <v>3466390</v>
          </cell>
          <cell r="G2715">
            <v>-1566638</v>
          </cell>
          <cell r="H2715">
            <v>1899752</v>
          </cell>
        </row>
        <row r="2716">
          <cell r="C2716">
            <v>2708</v>
          </cell>
          <cell r="D2716">
            <v>1997</v>
          </cell>
          <cell r="E2716" t="str">
            <v>HYDRO ONE NETWORKS INC.</v>
          </cell>
          <cell r="F2716">
            <v>15758180</v>
          </cell>
          <cell r="G2716">
            <v>-8997115</v>
          </cell>
          <cell r="H2716">
            <v>6761065</v>
          </cell>
        </row>
        <row r="2717">
          <cell r="C2717">
            <v>2709</v>
          </cell>
          <cell r="D2717">
            <v>1997</v>
          </cell>
          <cell r="E2717" t="str">
            <v>HYDRO ONE NETWORKS INC.</v>
          </cell>
          <cell r="F2717">
            <v>8001809</v>
          </cell>
          <cell r="G2717">
            <v>-3661766</v>
          </cell>
          <cell r="H2717">
            <v>4340043</v>
          </cell>
        </row>
        <row r="2718">
          <cell r="C2718">
            <v>2710</v>
          </cell>
          <cell r="D2718">
            <v>1997</v>
          </cell>
          <cell r="E2718" t="str">
            <v>HYDRO ONE NETWORKS INC.</v>
          </cell>
          <cell r="F2718">
            <v>979608</v>
          </cell>
          <cell r="G2718">
            <v>-491795</v>
          </cell>
          <cell r="H2718">
            <v>487813</v>
          </cell>
        </row>
        <row r="2719">
          <cell r="C2719">
            <v>2711</v>
          </cell>
          <cell r="D2719">
            <v>1997</v>
          </cell>
          <cell r="E2719" t="str">
            <v>HYDRO ONE NETWORKS INC.</v>
          </cell>
          <cell r="F2719">
            <v>1432369</v>
          </cell>
          <cell r="G2719">
            <v>-669609</v>
          </cell>
          <cell r="H2719">
            <v>762760</v>
          </cell>
        </row>
        <row r="2720">
          <cell r="C2720">
            <v>2712</v>
          </cell>
          <cell r="D2720">
            <v>1997</v>
          </cell>
          <cell r="E2720" t="str">
            <v>HYDRO ONE NETWORKS INC.</v>
          </cell>
          <cell r="F2720">
            <v>534974</v>
          </cell>
          <cell r="G2720">
            <v>-305410</v>
          </cell>
          <cell r="H2720">
            <v>229564</v>
          </cell>
        </row>
        <row r="2721">
          <cell r="C2721">
            <v>2713</v>
          </cell>
          <cell r="D2721">
            <v>1997</v>
          </cell>
          <cell r="E2721" t="str">
            <v>HYDRO ONE NETWORKS INC.</v>
          </cell>
          <cell r="F2721">
            <v>5516190</v>
          </cell>
          <cell r="G2721">
            <v>-3108428</v>
          </cell>
          <cell r="H2721">
            <v>2407762</v>
          </cell>
        </row>
        <row r="2722">
          <cell r="C2722">
            <v>2714</v>
          </cell>
          <cell r="D2722">
            <v>1997</v>
          </cell>
          <cell r="E2722" t="str">
            <v>HYDRO ONE NETWORKS INC.</v>
          </cell>
          <cell r="F2722">
            <v>896006</v>
          </cell>
          <cell r="G2722">
            <v>-361936</v>
          </cell>
          <cell r="H2722">
            <v>534070</v>
          </cell>
        </row>
        <row r="2723">
          <cell r="C2723">
            <v>2715</v>
          </cell>
          <cell r="D2723">
            <v>1997</v>
          </cell>
          <cell r="E2723" t="str">
            <v>HYDRO ONE NETWORKS INC.</v>
          </cell>
          <cell r="F2723">
            <v>4057635</v>
          </cell>
          <cell r="G2723">
            <v>-2007861</v>
          </cell>
          <cell r="H2723">
            <v>2049774</v>
          </cell>
        </row>
        <row r="2724">
          <cell r="C2724">
            <v>2716</v>
          </cell>
          <cell r="D2724">
            <v>1997</v>
          </cell>
          <cell r="E2724" t="str">
            <v>HYDRO ONE NETWORKS INC.</v>
          </cell>
          <cell r="F2724">
            <v>914052</v>
          </cell>
          <cell r="G2724">
            <v>-499859</v>
          </cell>
          <cell r="H2724">
            <v>414193</v>
          </cell>
        </row>
        <row r="2725">
          <cell r="C2725">
            <v>2717</v>
          </cell>
          <cell r="D2725">
            <v>1997</v>
          </cell>
          <cell r="E2725" t="str">
            <v>HYDRO ONE NETWORKS INC.</v>
          </cell>
          <cell r="F2725">
            <v>1237216</v>
          </cell>
          <cell r="G2725">
            <v>-540381</v>
          </cell>
          <cell r="H2725">
            <v>696835</v>
          </cell>
        </row>
        <row r="2726">
          <cell r="C2726">
            <v>2718</v>
          </cell>
          <cell r="D2726">
            <v>1997</v>
          </cell>
          <cell r="E2726" t="str">
            <v>HYDRO ONE NETWORKS INC.</v>
          </cell>
          <cell r="F2726">
            <v>2055190</v>
          </cell>
          <cell r="G2726">
            <v>-962191</v>
          </cell>
          <cell r="H2726">
            <v>1092999</v>
          </cell>
        </row>
        <row r="2727">
          <cell r="C2727">
            <v>2719</v>
          </cell>
          <cell r="D2727">
            <v>1997</v>
          </cell>
          <cell r="E2727" t="str">
            <v>HYDRO ONE NETWORKS INC.</v>
          </cell>
          <cell r="F2727">
            <v>2967194</v>
          </cell>
          <cell r="G2727">
            <v>-1178288</v>
          </cell>
          <cell r="H2727">
            <v>1788906</v>
          </cell>
        </row>
        <row r="2728">
          <cell r="C2728">
            <v>2720</v>
          </cell>
          <cell r="D2728">
            <v>1997</v>
          </cell>
          <cell r="E2728" t="str">
            <v>HYDRO ONE NETWORKS INC.</v>
          </cell>
          <cell r="F2728">
            <v>1270474</v>
          </cell>
          <cell r="G2728">
            <v>-482243</v>
          </cell>
          <cell r="H2728">
            <v>788231</v>
          </cell>
        </row>
        <row r="2729">
          <cell r="C2729">
            <v>2721</v>
          </cell>
          <cell r="D2729">
            <v>1997</v>
          </cell>
          <cell r="E2729" t="str">
            <v>HYDRO ONE NETWORKS INC.</v>
          </cell>
          <cell r="F2729">
            <v>2388040</v>
          </cell>
          <cell r="G2729">
            <v>-1045381</v>
          </cell>
          <cell r="H2729">
            <v>1342659</v>
          </cell>
        </row>
        <row r="2730">
          <cell r="C2730">
            <v>2722</v>
          </cell>
          <cell r="D2730">
            <v>1997</v>
          </cell>
          <cell r="E2730" t="str">
            <v>HYDRO ONE NETWORKS INC.</v>
          </cell>
          <cell r="F2730">
            <v>2333371</v>
          </cell>
          <cell r="G2730">
            <v>-1185150</v>
          </cell>
          <cell r="H2730">
            <v>1148221</v>
          </cell>
        </row>
        <row r="2731">
          <cell r="C2731">
            <v>2723</v>
          </cell>
          <cell r="D2731">
            <v>1997</v>
          </cell>
          <cell r="E2731" t="str">
            <v>HYDRO ONE NETWORKS INC.</v>
          </cell>
          <cell r="F2731">
            <v>1323713</v>
          </cell>
          <cell r="G2731">
            <v>-646305</v>
          </cell>
          <cell r="H2731">
            <v>677408</v>
          </cell>
        </row>
        <row r="2732">
          <cell r="C2732">
            <v>2724</v>
          </cell>
          <cell r="D2732">
            <v>1997</v>
          </cell>
          <cell r="E2732" t="str">
            <v>HYDRO ONE NETWORKS INC.</v>
          </cell>
          <cell r="F2732">
            <v>1769974</v>
          </cell>
          <cell r="G2732">
            <v>-679619</v>
          </cell>
          <cell r="H2732">
            <v>1090355</v>
          </cell>
        </row>
        <row r="2733">
          <cell r="C2733">
            <v>2725</v>
          </cell>
          <cell r="D2733">
            <v>1997</v>
          </cell>
          <cell r="E2733" t="str">
            <v>HYDRO ONE NETWORKS INC.</v>
          </cell>
          <cell r="F2733">
            <v>1246710</v>
          </cell>
          <cell r="G2733">
            <v>-473174</v>
          </cell>
          <cell r="H2733">
            <v>773536</v>
          </cell>
        </row>
        <row r="2734">
          <cell r="C2734">
            <v>2726</v>
          </cell>
          <cell r="D2734">
            <v>1997</v>
          </cell>
          <cell r="E2734" t="str">
            <v>HYDRO ONE NETWORKS INC.</v>
          </cell>
          <cell r="F2734">
            <v>924730</v>
          </cell>
          <cell r="G2734">
            <v>-375487</v>
          </cell>
          <cell r="H2734">
            <v>549243</v>
          </cell>
        </row>
        <row r="2735">
          <cell r="C2735">
            <v>2727</v>
          </cell>
          <cell r="D2735">
            <v>1997</v>
          </cell>
          <cell r="E2735" t="str">
            <v>HYDRO ONE NETWORKS INC.</v>
          </cell>
          <cell r="F2735">
            <v>693205</v>
          </cell>
          <cell r="G2735">
            <v>-229307</v>
          </cell>
          <cell r="H2735">
            <v>463898</v>
          </cell>
        </row>
        <row r="2736">
          <cell r="C2736">
            <v>2728</v>
          </cell>
          <cell r="D2736">
            <v>1997</v>
          </cell>
          <cell r="E2736" t="str">
            <v>HYDRO ONE NETWORKS INC.</v>
          </cell>
          <cell r="F2736">
            <v>793549</v>
          </cell>
          <cell r="G2736">
            <v>-448794</v>
          </cell>
          <cell r="H2736">
            <v>344755</v>
          </cell>
        </row>
        <row r="2737">
          <cell r="C2737">
            <v>2729</v>
          </cell>
          <cell r="D2737">
            <v>1997</v>
          </cell>
          <cell r="E2737" t="str">
            <v>HYDRO ONE NETWORKS INC.</v>
          </cell>
          <cell r="F2737">
            <v>142576</v>
          </cell>
          <cell r="G2737">
            <v>-84495</v>
          </cell>
          <cell r="H2737">
            <v>58081</v>
          </cell>
        </row>
        <row r="2738">
          <cell r="C2738">
            <v>2730</v>
          </cell>
          <cell r="D2738">
            <v>1997</v>
          </cell>
          <cell r="E2738" t="str">
            <v>HYDRO ONE NETWORKS INC.</v>
          </cell>
          <cell r="F2738">
            <v>761477</v>
          </cell>
          <cell r="G2738">
            <v>-385803</v>
          </cell>
          <cell r="H2738">
            <v>375674</v>
          </cell>
        </row>
        <row r="2739">
          <cell r="C2739">
            <v>2731</v>
          </cell>
          <cell r="D2739">
            <v>1997</v>
          </cell>
          <cell r="E2739" t="str">
            <v>HYDRO ONE NETWORKS INC.</v>
          </cell>
          <cell r="F2739">
            <v>692191</v>
          </cell>
          <cell r="G2739">
            <v>-353527</v>
          </cell>
          <cell r="H2739">
            <v>338664</v>
          </cell>
        </row>
        <row r="2740">
          <cell r="C2740">
            <v>2732</v>
          </cell>
          <cell r="D2740">
            <v>1997</v>
          </cell>
          <cell r="E2740" t="str">
            <v>HYDRO ONE NETWORKS INC.</v>
          </cell>
          <cell r="F2740">
            <v>314228</v>
          </cell>
          <cell r="G2740">
            <v>-160812</v>
          </cell>
          <cell r="H2740">
            <v>153416</v>
          </cell>
        </row>
        <row r="2741">
          <cell r="C2741">
            <v>2733</v>
          </cell>
          <cell r="D2741">
            <v>1997</v>
          </cell>
          <cell r="E2741" t="str">
            <v>HYDRO ONE NETWORKS INC.</v>
          </cell>
          <cell r="F2741">
            <v>15132391</v>
          </cell>
          <cell r="G2741">
            <v>-7599288</v>
          </cell>
          <cell r="H2741">
            <v>7533103</v>
          </cell>
        </row>
        <row r="2742">
          <cell r="C2742">
            <v>2734</v>
          </cell>
          <cell r="D2742">
            <v>1997</v>
          </cell>
          <cell r="E2742" t="str">
            <v>HYDRO ONE NETWORKS INC.</v>
          </cell>
          <cell r="F2742">
            <v>205443</v>
          </cell>
          <cell r="G2742">
            <v>-56419</v>
          </cell>
          <cell r="H2742">
            <v>149024</v>
          </cell>
        </row>
        <row r="2743">
          <cell r="C2743">
            <v>2735</v>
          </cell>
          <cell r="D2743">
            <v>1997</v>
          </cell>
          <cell r="E2743" t="str">
            <v>HYDRO ONE NETWORKS INC.</v>
          </cell>
          <cell r="F2743">
            <v>928882</v>
          </cell>
          <cell r="G2743">
            <v>-418195</v>
          </cell>
          <cell r="H2743">
            <v>510687</v>
          </cell>
        </row>
        <row r="2744">
          <cell r="C2744">
            <v>2736</v>
          </cell>
          <cell r="D2744">
            <v>1997</v>
          </cell>
          <cell r="E2744" t="str">
            <v>HYDRO ONE NETWORKS INC.</v>
          </cell>
          <cell r="F2744">
            <v>1243959</v>
          </cell>
          <cell r="G2744">
            <v>-644389</v>
          </cell>
          <cell r="H2744">
            <v>599570</v>
          </cell>
        </row>
        <row r="2745">
          <cell r="C2745">
            <v>2737</v>
          </cell>
          <cell r="D2745">
            <v>1997</v>
          </cell>
          <cell r="E2745" t="str">
            <v>HYDRO ONE NETWORKS INC.</v>
          </cell>
          <cell r="F2745">
            <v>892833</v>
          </cell>
          <cell r="G2745">
            <v>-423975</v>
          </cell>
          <cell r="H2745">
            <v>468858</v>
          </cell>
        </row>
        <row r="2746">
          <cell r="C2746">
            <v>2738</v>
          </cell>
          <cell r="D2746">
            <v>1997</v>
          </cell>
          <cell r="E2746" t="str">
            <v>HYDRO ONE NETWORKS INC.</v>
          </cell>
          <cell r="F2746">
            <v>4655900</v>
          </cell>
          <cell r="G2746">
            <v>-2451296</v>
          </cell>
          <cell r="H2746">
            <v>2204604</v>
          </cell>
        </row>
        <row r="2747">
          <cell r="C2747">
            <v>2739</v>
          </cell>
          <cell r="D2747">
            <v>1997</v>
          </cell>
          <cell r="E2747" t="str">
            <v>HYDRO ONE NETWORKS INC.</v>
          </cell>
          <cell r="F2747">
            <v>1239799</v>
          </cell>
          <cell r="G2747">
            <v>-527404</v>
          </cell>
          <cell r="H2747">
            <v>712395</v>
          </cell>
        </row>
        <row r="2748">
          <cell r="C2748">
            <v>2740</v>
          </cell>
          <cell r="D2748">
            <v>1997</v>
          </cell>
          <cell r="E2748" t="str">
            <v>HYDRO ONE NETWORKS INC.</v>
          </cell>
          <cell r="F2748">
            <v>3548808</v>
          </cell>
          <cell r="G2748">
            <v>-1780391</v>
          </cell>
          <cell r="H2748">
            <v>1768417</v>
          </cell>
        </row>
        <row r="2749">
          <cell r="C2749">
            <v>2741</v>
          </cell>
          <cell r="D2749">
            <v>1997</v>
          </cell>
          <cell r="E2749" t="str">
            <v>HYDRO ONE NETWORKS INC.</v>
          </cell>
          <cell r="F2749">
            <v>2817314</v>
          </cell>
          <cell r="G2749">
            <v>-1290145</v>
          </cell>
          <cell r="H2749">
            <v>1527169</v>
          </cell>
        </row>
        <row r="2750">
          <cell r="C2750">
            <v>2742</v>
          </cell>
          <cell r="D2750">
            <v>1997</v>
          </cell>
          <cell r="E2750" t="str">
            <v>HYDRO ONE NETWORKS INC.</v>
          </cell>
          <cell r="F2750">
            <v>5124674</v>
          </cell>
          <cell r="G2750">
            <v>-1966683</v>
          </cell>
          <cell r="H2750">
            <v>3157991</v>
          </cell>
        </row>
        <row r="2751">
          <cell r="C2751">
            <v>2743</v>
          </cell>
          <cell r="D2751">
            <v>1997</v>
          </cell>
          <cell r="E2751" t="str">
            <v>HYDRO ONE NETWORKS INC.</v>
          </cell>
          <cell r="F2751">
            <v>888568</v>
          </cell>
          <cell r="G2751">
            <v>-505006</v>
          </cell>
          <cell r="H2751">
            <v>383562</v>
          </cell>
        </row>
        <row r="2752">
          <cell r="C2752">
            <v>2744</v>
          </cell>
          <cell r="D2752">
            <v>1997</v>
          </cell>
          <cell r="E2752" t="str">
            <v>HYDRO ONE NETWORKS INC.</v>
          </cell>
          <cell r="F2752">
            <v>788216</v>
          </cell>
          <cell r="G2752">
            <v>-330883</v>
          </cell>
          <cell r="H2752">
            <v>457333</v>
          </cell>
        </row>
        <row r="2753">
          <cell r="C2753">
            <v>2745</v>
          </cell>
          <cell r="D2753">
            <v>1997</v>
          </cell>
          <cell r="E2753" t="str">
            <v>HYDRO ONE NETWORKS INC.</v>
          </cell>
          <cell r="F2753">
            <v>3022139</v>
          </cell>
          <cell r="G2753">
            <v>-1557282</v>
          </cell>
          <cell r="H2753">
            <v>1464857</v>
          </cell>
        </row>
        <row r="2754">
          <cell r="C2754">
            <v>2746</v>
          </cell>
          <cell r="D2754">
            <v>1997</v>
          </cell>
          <cell r="E2754" t="str">
            <v>HYDRO ONE NETWORKS INC.</v>
          </cell>
          <cell r="F2754">
            <v>6127286</v>
          </cell>
          <cell r="G2754">
            <v>-2536887</v>
          </cell>
          <cell r="H2754">
            <v>3590399</v>
          </cell>
        </row>
        <row r="2755">
          <cell r="C2755">
            <v>2747</v>
          </cell>
          <cell r="D2755">
            <v>1997</v>
          </cell>
          <cell r="E2755" t="str">
            <v>HYDRO ONE NETWORKS INC.</v>
          </cell>
          <cell r="F2755">
            <v>435238</v>
          </cell>
          <cell r="G2755">
            <v>-205765</v>
          </cell>
          <cell r="H2755">
            <v>229473</v>
          </cell>
        </row>
        <row r="2756">
          <cell r="C2756">
            <v>2748</v>
          </cell>
          <cell r="D2756">
            <v>1997</v>
          </cell>
          <cell r="E2756" t="str">
            <v>HYDRO ONE NETWORKS INC.</v>
          </cell>
          <cell r="F2756">
            <v>557067</v>
          </cell>
          <cell r="G2756">
            <v>-190917</v>
          </cell>
          <cell r="H2756">
            <v>366150</v>
          </cell>
        </row>
        <row r="2757">
          <cell r="C2757">
            <v>2749</v>
          </cell>
          <cell r="D2757">
            <v>1997</v>
          </cell>
          <cell r="E2757" t="str">
            <v>HYDRO ONE NETWORKS INC.</v>
          </cell>
          <cell r="F2757">
            <v>4522437</v>
          </cell>
          <cell r="G2757">
            <v>-2027683</v>
          </cell>
          <cell r="H2757">
            <v>2494754</v>
          </cell>
        </row>
        <row r="2758">
          <cell r="C2758">
            <v>2750</v>
          </cell>
          <cell r="D2758">
            <v>1997</v>
          </cell>
          <cell r="E2758" t="str">
            <v>HYDRO ONE NETWORKS INC.</v>
          </cell>
          <cell r="F2758">
            <v>1429015</v>
          </cell>
          <cell r="G2758">
            <v>-411861</v>
          </cell>
          <cell r="H2758">
            <v>1017154</v>
          </cell>
        </row>
        <row r="2759">
          <cell r="C2759">
            <v>2751</v>
          </cell>
          <cell r="D2759">
            <v>1997</v>
          </cell>
          <cell r="E2759" t="str">
            <v>HYDRO ONE NETWORKS INC.</v>
          </cell>
          <cell r="F2759">
            <v>841507</v>
          </cell>
          <cell r="G2759">
            <v>-449920</v>
          </cell>
          <cell r="H2759">
            <v>391587</v>
          </cell>
        </row>
        <row r="2760">
          <cell r="C2760">
            <v>2752</v>
          </cell>
          <cell r="D2760">
            <v>1997</v>
          </cell>
          <cell r="E2760" t="str">
            <v>HYDRO ONE NETWORKS INC.</v>
          </cell>
          <cell r="F2760">
            <v>6478025</v>
          </cell>
          <cell r="G2760">
            <v>-4061109</v>
          </cell>
          <cell r="H2760">
            <v>2416916</v>
          </cell>
        </row>
        <row r="2761">
          <cell r="C2761">
            <v>2753</v>
          </cell>
          <cell r="D2761">
            <v>1997</v>
          </cell>
          <cell r="E2761" t="str">
            <v>HYDRO ONE NETWORKS INC.</v>
          </cell>
          <cell r="F2761">
            <v>829788</v>
          </cell>
          <cell r="G2761">
            <v>-438244</v>
          </cell>
          <cell r="H2761">
            <v>391544</v>
          </cell>
        </row>
        <row r="2762">
          <cell r="C2762">
            <v>2754</v>
          </cell>
          <cell r="D2762">
            <v>1997</v>
          </cell>
          <cell r="E2762" t="str">
            <v>HYDRO ONE NETWORKS INC.</v>
          </cell>
          <cell r="F2762">
            <v>1360925</v>
          </cell>
          <cell r="G2762">
            <v>-660224</v>
          </cell>
          <cell r="H2762">
            <v>700701</v>
          </cell>
        </row>
        <row r="2763">
          <cell r="C2763">
            <v>2755</v>
          </cell>
          <cell r="D2763">
            <v>1997</v>
          </cell>
          <cell r="E2763" t="str">
            <v>HYDRO ONE NETWORKS INC.</v>
          </cell>
          <cell r="F2763">
            <v>1703847</v>
          </cell>
          <cell r="G2763">
            <v>-572159</v>
          </cell>
          <cell r="H2763">
            <v>1131688</v>
          </cell>
        </row>
        <row r="2764">
          <cell r="C2764">
            <v>2756</v>
          </cell>
          <cell r="D2764">
            <v>1997</v>
          </cell>
          <cell r="E2764" t="str">
            <v>HYDRO ONE NETWORKS INC.</v>
          </cell>
          <cell r="F2764">
            <v>5658637</v>
          </cell>
          <cell r="G2764">
            <v>-2394741</v>
          </cell>
          <cell r="H2764">
            <v>3263896</v>
          </cell>
        </row>
        <row r="2765">
          <cell r="C2765">
            <v>2757</v>
          </cell>
          <cell r="D2765">
            <v>1997</v>
          </cell>
          <cell r="E2765" t="str">
            <v>HYDRO ONE NETWORKS INC.</v>
          </cell>
          <cell r="F2765">
            <v>2557931</v>
          </cell>
          <cell r="G2765">
            <v>-1180630</v>
          </cell>
          <cell r="H2765">
            <v>1377301</v>
          </cell>
        </row>
        <row r="2766">
          <cell r="C2766">
            <v>2758</v>
          </cell>
          <cell r="D2766">
            <v>1997</v>
          </cell>
          <cell r="E2766" t="str">
            <v>HYDRO ONE NETWORKS INC.</v>
          </cell>
          <cell r="F2766">
            <v>4247128</v>
          </cell>
          <cell r="G2766">
            <v>-2069243</v>
          </cell>
          <cell r="H2766">
            <v>2177885</v>
          </cell>
        </row>
        <row r="2767">
          <cell r="C2767">
            <v>2759</v>
          </cell>
          <cell r="D2767">
            <v>1997</v>
          </cell>
          <cell r="E2767" t="str">
            <v>HYDRO ONE NETWORKS INC.</v>
          </cell>
          <cell r="F2767">
            <v>2375613</v>
          </cell>
          <cell r="G2767">
            <v>-1422188</v>
          </cell>
          <cell r="H2767">
            <v>953425</v>
          </cell>
        </row>
        <row r="2768">
          <cell r="C2768">
            <v>2760</v>
          </cell>
          <cell r="D2768">
            <v>1997</v>
          </cell>
          <cell r="E2768" t="str">
            <v>HYDRO ONE NETWORKS INC.</v>
          </cell>
          <cell r="F2768">
            <v>1251647</v>
          </cell>
          <cell r="G2768">
            <v>-679738</v>
          </cell>
          <cell r="H2768">
            <v>571909</v>
          </cell>
        </row>
        <row r="2769">
          <cell r="C2769">
            <v>2761</v>
          </cell>
          <cell r="D2769">
            <v>1997</v>
          </cell>
          <cell r="E2769" t="str">
            <v>HYDRO ONE NETWORKS INC.</v>
          </cell>
          <cell r="F2769">
            <v>669537</v>
          </cell>
          <cell r="G2769">
            <v>-261439</v>
          </cell>
          <cell r="H2769">
            <v>408098</v>
          </cell>
        </row>
        <row r="2770">
          <cell r="C2770">
            <v>2762</v>
          </cell>
          <cell r="D2770">
            <v>1997</v>
          </cell>
          <cell r="E2770" t="str">
            <v>HYDRO ONE NETWORKS INC.</v>
          </cell>
          <cell r="F2770">
            <v>370336</v>
          </cell>
          <cell r="G2770">
            <v>-131699</v>
          </cell>
          <cell r="H2770">
            <v>238637</v>
          </cell>
        </row>
        <row r="2771">
          <cell r="C2771">
            <v>2763</v>
          </cell>
          <cell r="D2771">
            <v>1997</v>
          </cell>
          <cell r="E2771" t="str">
            <v>HYDRO ONE NETWORKS INC.</v>
          </cell>
          <cell r="F2771">
            <v>940800</v>
          </cell>
          <cell r="G2771">
            <v>-551245</v>
          </cell>
          <cell r="H2771">
            <v>389555</v>
          </cell>
        </row>
        <row r="2772">
          <cell r="C2772">
            <v>2764</v>
          </cell>
          <cell r="D2772">
            <v>1997</v>
          </cell>
          <cell r="E2772" t="str">
            <v>HYDRO ONE NETWORKS INC.</v>
          </cell>
          <cell r="F2772">
            <v>126167</v>
          </cell>
          <cell r="G2772">
            <v>-55848</v>
          </cell>
          <cell r="H2772">
            <v>70319</v>
          </cell>
        </row>
        <row r="2773">
          <cell r="C2773">
            <v>2765</v>
          </cell>
          <cell r="D2773">
            <v>1997</v>
          </cell>
          <cell r="E2773" t="str">
            <v>HYDRO ONE NETWORKS INC.</v>
          </cell>
          <cell r="F2773">
            <v>13078160</v>
          </cell>
          <cell r="G2773">
            <v>-6724603</v>
          </cell>
          <cell r="H2773">
            <v>6353557</v>
          </cell>
        </row>
        <row r="2774">
          <cell r="C2774">
            <v>2766</v>
          </cell>
          <cell r="D2774">
            <v>1997</v>
          </cell>
          <cell r="E2774" t="str">
            <v>HYDRO ONE NETWORKS INC.</v>
          </cell>
          <cell r="F2774">
            <v>689924</v>
          </cell>
          <cell r="G2774">
            <v>-267845</v>
          </cell>
          <cell r="H2774">
            <v>422079</v>
          </cell>
        </row>
        <row r="2775">
          <cell r="C2775">
            <v>2767</v>
          </cell>
          <cell r="D2775">
            <v>1997</v>
          </cell>
          <cell r="E2775" t="str">
            <v>HYDRO ONE NETWORKS INC.</v>
          </cell>
          <cell r="F2775">
            <v>1029132</v>
          </cell>
          <cell r="G2775">
            <v>-693894</v>
          </cell>
          <cell r="H2775">
            <v>335238</v>
          </cell>
        </row>
        <row r="2776">
          <cell r="C2776">
            <v>2768</v>
          </cell>
          <cell r="D2776">
            <v>1997</v>
          </cell>
          <cell r="E2776" t="str">
            <v>HYDRO ONE NETWORKS INC.</v>
          </cell>
          <cell r="F2776">
            <v>135627</v>
          </cell>
          <cell r="G2776">
            <v>-48067</v>
          </cell>
          <cell r="H2776">
            <v>87560</v>
          </cell>
        </row>
        <row r="2777">
          <cell r="C2777">
            <v>2769</v>
          </cell>
          <cell r="D2777">
            <v>1997</v>
          </cell>
          <cell r="E2777" t="str">
            <v>HYDRO ONE NETWORKS INC.</v>
          </cell>
          <cell r="F2777">
            <v>533181</v>
          </cell>
          <cell r="G2777">
            <v>-288082</v>
          </cell>
          <cell r="H2777">
            <v>245099</v>
          </cell>
        </row>
        <row r="2778">
          <cell r="C2778">
            <v>2770</v>
          </cell>
          <cell r="D2778">
            <v>1997</v>
          </cell>
          <cell r="E2778" t="str">
            <v>HYDRO ONE NETWORKS INC.</v>
          </cell>
          <cell r="F2778">
            <v>6556283</v>
          </cell>
          <cell r="G2778">
            <v>-2922612</v>
          </cell>
          <cell r="H2778">
            <v>3633671</v>
          </cell>
        </row>
        <row r="2779">
          <cell r="C2779">
            <v>2771</v>
          </cell>
          <cell r="D2779">
            <v>1997</v>
          </cell>
          <cell r="E2779" t="str">
            <v>HYDRO ONE NETWORKS INC.</v>
          </cell>
          <cell r="F2779">
            <v>226855</v>
          </cell>
          <cell r="G2779">
            <v>-161466</v>
          </cell>
          <cell r="H2779">
            <v>65389</v>
          </cell>
        </row>
        <row r="2780">
          <cell r="C2780">
            <v>2772</v>
          </cell>
          <cell r="D2780">
            <v>1997</v>
          </cell>
          <cell r="E2780" t="str">
            <v>HYDRO ONE NETWORKS INC.</v>
          </cell>
          <cell r="F2780">
            <v>829379</v>
          </cell>
          <cell r="G2780">
            <v>-436654</v>
          </cell>
          <cell r="H2780">
            <v>392725</v>
          </cell>
        </row>
        <row r="2781">
          <cell r="C2781">
            <v>2773</v>
          </cell>
          <cell r="D2781">
            <v>1997</v>
          </cell>
          <cell r="E2781" t="str">
            <v>HYDRO OTTAWA LIMITED</v>
          </cell>
          <cell r="F2781">
            <v>2245780</v>
          </cell>
          <cell r="G2781">
            <v>-924713</v>
          </cell>
          <cell r="H2781">
            <v>1321067</v>
          </cell>
        </row>
        <row r="2782">
          <cell r="C2782">
            <v>2774</v>
          </cell>
          <cell r="D2782">
            <v>1997</v>
          </cell>
          <cell r="E2782" t="str">
            <v>HYDRO OTTAWA LIMITED</v>
          </cell>
          <cell r="F2782">
            <v>2090404</v>
          </cell>
          <cell r="G2782">
            <v>-915600</v>
          </cell>
          <cell r="H2782">
            <v>1174804</v>
          </cell>
        </row>
        <row r="2783">
          <cell r="C2783">
            <v>2775</v>
          </cell>
          <cell r="D2783">
            <v>1997</v>
          </cell>
          <cell r="E2783" t="str">
            <v>HYDRO OTTAWA LIMITED</v>
          </cell>
          <cell r="F2783">
            <v>49647867</v>
          </cell>
          <cell r="G2783">
            <v>-19354279</v>
          </cell>
          <cell r="H2783">
            <v>30293588</v>
          </cell>
        </row>
        <row r="2784">
          <cell r="C2784">
            <v>2776</v>
          </cell>
          <cell r="D2784">
            <v>1997</v>
          </cell>
          <cell r="E2784" t="str">
            <v>HYDRO OTTAWA LIMITED</v>
          </cell>
          <cell r="F2784">
            <v>78159724</v>
          </cell>
          <cell r="G2784">
            <v>-34642527</v>
          </cell>
          <cell r="H2784">
            <v>43517197</v>
          </cell>
        </row>
        <row r="2785">
          <cell r="C2785">
            <v>2777</v>
          </cell>
          <cell r="D2785">
            <v>1997</v>
          </cell>
          <cell r="E2785" t="str">
            <v>HYDRO OTTAWA LIMITED</v>
          </cell>
          <cell r="F2785">
            <v>73164525</v>
          </cell>
          <cell r="G2785">
            <v>-29219763</v>
          </cell>
          <cell r="H2785">
            <v>43944762</v>
          </cell>
        </row>
        <row r="2786">
          <cell r="C2786">
            <v>2778</v>
          </cell>
          <cell r="D2786">
            <v>1997</v>
          </cell>
          <cell r="E2786" t="str">
            <v>LAKEFRONT UTILITIES INC.</v>
          </cell>
          <cell r="F2786">
            <v>1434460</v>
          </cell>
          <cell r="G2786">
            <v>-828636</v>
          </cell>
          <cell r="H2786">
            <v>605824</v>
          </cell>
        </row>
        <row r="2787">
          <cell r="C2787">
            <v>2779</v>
          </cell>
          <cell r="D2787">
            <v>1997</v>
          </cell>
          <cell r="E2787" t="str">
            <v>LAKELAND POWER DISTRIBUTION LTD.</v>
          </cell>
          <cell r="F2787">
            <v>673259</v>
          </cell>
          <cell r="G2787">
            <v>-409091</v>
          </cell>
          <cell r="H2787">
            <v>264168</v>
          </cell>
        </row>
        <row r="2788">
          <cell r="C2788">
            <v>2780</v>
          </cell>
          <cell r="D2788">
            <v>1997</v>
          </cell>
          <cell r="E2788" t="str">
            <v>LAKELAND POWER DISTRIBUTION LTD.</v>
          </cell>
          <cell r="F2788">
            <v>4641419</v>
          </cell>
          <cell r="G2788">
            <v>-2081446</v>
          </cell>
          <cell r="H2788">
            <v>2559973</v>
          </cell>
        </row>
        <row r="2789">
          <cell r="C2789">
            <v>2781</v>
          </cell>
          <cell r="D2789">
            <v>1997</v>
          </cell>
          <cell r="E2789" t="str">
            <v>LAKELAND POWER DISTRIBUTION LTD.</v>
          </cell>
          <cell r="F2789">
            <v>339013</v>
          </cell>
          <cell r="G2789">
            <v>-172335</v>
          </cell>
          <cell r="H2789">
            <v>166678</v>
          </cell>
        </row>
        <row r="2790">
          <cell r="C2790">
            <v>2782</v>
          </cell>
          <cell r="D2790">
            <v>1997</v>
          </cell>
          <cell r="E2790" t="str">
            <v>LAKELAND POWER DISTRIBUTION LTD.</v>
          </cell>
          <cell r="F2790">
            <v>860088</v>
          </cell>
          <cell r="G2790">
            <v>-426495</v>
          </cell>
          <cell r="H2790">
            <v>433593</v>
          </cell>
        </row>
        <row r="2791">
          <cell r="C2791">
            <v>2783</v>
          </cell>
          <cell r="D2791">
            <v>1997</v>
          </cell>
          <cell r="E2791" t="str">
            <v>LONDON HYDRO INC.</v>
          </cell>
          <cell r="F2791">
            <v>197474395</v>
          </cell>
          <cell r="G2791">
            <v>-86442528</v>
          </cell>
          <cell r="H2791">
            <v>111031867</v>
          </cell>
        </row>
        <row r="2792">
          <cell r="C2792">
            <v>2784</v>
          </cell>
          <cell r="D2792">
            <v>1997</v>
          </cell>
          <cell r="E2792" t="str">
            <v>MIDDLESEX POWER DISTRIBUTION CORPORATION</v>
          </cell>
          <cell r="F2792">
            <v>598333</v>
          </cell>
          <cell r="G2792">
            <v>-315608</v>
          </cell>
          <cell r="H2792">
            <v>282725</v>
          </cell>
        </row>
        <row r="2793">
          <cell r="C2793">
            <v>2785</v>
          </cell>
          <cell r="D2793">
            <v>1997</v>
          </cell>
          <cell r="E2793" t="str">
            <v>MIDDLESEX POWER DISTRIBUTION CORPORATION</v>
          </cell>
          <cell r="F2793">
            <v>145043</v>
          </cell>
          <cell r="G2793">
            <v>-68332</v>
          </cell>
          <cell r="H2793">
            <v>76711</v>
          </cell>
        </row>
        <row r="2794">
          <cell r="C2794">
            <v>2786</v>
          </cell>
          <cell r="D2794">
            <v>1997</v>
          </cell>
          <cell r="E2794" t="str">
            <v>MIDDLESEX POWER DISTRIBUTION CORPORATION</v>
          </cell>
          <cell r="F2794">
            <v>704987</v>
          </cell>
          <cell r="G2794">
            <v>-399222</v>
          </cell>
          <cell r="H2794">
            <v>305765</v>
          </cell>
        </row>
        <row r="2795">
          <cell r="C2795">
            <v>2787</v>
          </cell>
          <cell r="D2795">
            <v>1997</v>
          </cell>
          <cell r="E2795" t="str">
            <v>MIDDLESEX POWER DISTRIBUTION CORPORATION</v>
          </cell>
          <cell r="F2795">
            <v>1039099</v>
          </cell>
          <cell r="G2795">
            <v>-381979</v>
          </cell>
          <cell r="H2795">
            <v>657120</v>
          </cell>
        </row>
        <row r="2796">
          <cell r="C2796">
            <v>2788</v>
          </cell>
          <cell r="D2796">
            <v>1997</v>
          </cell>
          <cell r="E2796" t="str">
            <v>NIAGARA PENINSULA ENERGY INC.</v>
          </cell>
          <cell r="F2796">
            <v>68021315</v>
          </cell>
          <cell r="G2796">
            <v>-25725754</v>
          </cell>
          <cell r="H2796">
            <v>42295561</v>
          </cell>
        </row>
        <row r="2797">
          <cell r="C2797">
            <v>2789</v>
          </cell>
          <cell r="D2797">
            <v>1997</v>
          </cell>
          <cell r="E2797" t="str">
            <v>NORFOLK POWER DISTRIBUTION INC.</v>
          </cell>
          <cell r="F2797">
            <v>3515214</v>
          </cell>
          <cell r="G2797">
            <v>-1850924</v>
          </cell>
          <cell r="H2797">
            <v>1664290</v>
          </cell>
        </row>
        <row r="2798">
          <cell r="C2798">
            <v>2790</v>
          </cell>
          <cell r="D2798">
            <v>1997</v>
          </cell>
          <cell r="E2798" t="str">
            <v>NORFOLK POWER DISTRIBUTION INC.</v>
          </cell>
          <cell r="F2798">
            <v>13792267</v>
          </cell>
          <cell r="G2798">
            <v>-6494399</v>
          </cell>
          <cell r="H2798">
            <v>7297868</v>
          </cell>
        </row>
        <row r="2799">
          <cell r="C2799">
            <v>2791</v>
          </cell>
          <cell r="D2799">
            <v>1997</v>
          </cell>
          <cell r="E2799" t="str">
            <v>NORTHERN ONTARIO WIRES INC.</v>
          </cell>
          <cell r="F2799">
            <v>2008094</v>
          </cell>
          <cell r="G2799">
            <v>-908418</v>
          </cell>
          <cell r="H2799">
            <v>1099676</v>
          </cell>
        </row>
        <row r="2800">
          <cell r="C2800">
            <v>2792</v>
          </cell>
          <cell r="D2800">
            <v>1997</v>
          </cell>
          <cell r="E2800" t="str">
            <v>NORTHERN ONTARIO WIRES INC.</v>
          </cell>
          <cell r="F2800">
            <v>3999085</v>
          </cell>
          <cell r="G2800">
            <v>-2200427</v>
          </cell>
          <cell r="H2800">
            <v>1798658</v>
          </cell>
        </row>
        <row r="2801">
          <cell r="C2801">
            <v>2793</v>
          </cell>
          <cell r="D2801">
            <v>1997</v>
          </cell>
          <cell r="E2801" t="str">
            <v>OTTAWA RIVER POWER CORPORATION</v>
          </cell>
          <cell r="F2801">
            <v>523468</v>
          </cell>
          <cell r="G2801">
            <v>-281214</v>
          </cell>
          <cell r="H2801">
            <v>242254</v>
          </cell>
        </row>
        <row r="2802">
          <cell r="C2802">
            <v>2794</v>
          </cell>
          <cell r="D2802">
            <v>1997</v>
          </cell>
          <cell r="E2802" t="str">
            <v>OTTAWA RIVER POWER CORPORATION</v>
          </cell>
          <cell r="F2802">
            <v>521470</v>
          </cell>
          <cell r="G2802">
            <v>-227863</v>
          </cell>
          <cell r="H2802">
            <v>293607</v>
          </cell>
        </row>
        <row r="2803">
          <cell r="C2803">
            <v>2795</v>
          </cell>
          <cell r="D2803">
            <v>1997</v>
          </cell>
          <cell r="E2803" t="str">
            <v>OTTAWA RIVER POWER CORPORATION</v>
          </cell>
          <cell r="F2803">
            <v>3250951</v>
          </cell>
          <cell r="G2803">
            <v>-2449718</v>
          </cell>
          <cell r="H2803">
            <v>801233</v>
          </cell>
        </row>
        <row r="2804">
          <cell r="C2804">
            <v>2796</v>
          </cell>
          <cell r="D2804">
            <v>1997</v>
          </cell>
          <cell r="E2804" t="str">
            <v>NIAGARA PENINSULA ENERGY INC.</v>
          </cell>
          <cell r="F2804">
            <v>1868670</v>
          </cell>
          <cell r="G2804">
            <v>-666794</v>
          </cell>
          <cell r="H2804">
            <v>1201876</v>
          </cell>
        </row>
        <row r="2805">
          <cell r="C2805">
            <v>2797</v>
          </cell>
          <cell r="D2805">
            <v>1997</v>
          </cell>
          <cell r="E2805" t="str">
            <v>NIAGARA PENINSULA ENERGY INC.</v>
          </cell>
          <cell r="F2805">
            <v>677106</v>
          </cell>
          <cell r="G2805">
            <v>-359331</v>
          </cell>
          <cell r="H2805">
            <v>317775</v>
          </cell>
        </row>
        <row r="2806">
          <cell r="C2806">
            <v>2798</v>
          </cell>
          <cell r="D2806">
            <v>1997</v>
          </cell>
          <cell r="E2806" t="str">
            <v>PETERBOROUGH DISTRIBUTION INCORPORATED</v>
          </cell>
          <cell r="F2806">
            <v>705960</v>
          </cell>
          <cell r="G2806">
            <v>-335452</v>
          </cell>
          <cell r="H2806">
            <v>370508</v>
          </cell>
        </row>
        <row r="2807">
          <cell r="C2807">
            <v>2799</v>
          </cell>
          <cell r="D2807">
            <v>1997</v>
          </cell>
          <cell r="E2807" t="str">
            <v>PETERBOROUGH DISTRIBUTION INCORPORATED</v>
          </cell>
          <cell r="F2807">
            <v>2189356</v>
          </cell>
          <cell r="G2807">
            <v>-1100855</v>
          </cell>
          <cell r="H2807">
            <v>1088501</v>
          </cell>
        </row>
        <row r="2808">
          <cell r="C2808">
            <v>2800</v>
          </cell>
          <cell r="D2808">
            <v>1997</v>
          </cell>
          <cell r="E2808" t="str">
            <v>POWERSTREAM INC.</v>
          </cell>
          <cell r="F2808">
            <v>33023856</v>
          </cell>
          <cell r="G2808">
            <v>-12351273</v>
          </cell>
          <cell r="H2808">
            <v>20672583</v>
          </cell>
        </row>
        <row r="2809">
          <cell r="C2809">
            <v>2801</v>
          </cell>
          <cell r="D2809">
            <v>1997</v>
          </cell>
          <cell r="E2809" t="str">
            <v>POWERSTREAM INC.</v>
          </cell>
          <cell r="F2809">
            <v>165342013</v>
          </cell>
          <cell r="G2809">
            <v>-63173797</v>
          </cell>
          <cell r="H2809">
            <v>102168216</v>
          </cell>
        </row>
        <row r="2810">
          <cell r="C2810">
            <v>2802</v>
          </cell>
          <cell r="D2810">
            <v>1997</v>
          </cell>
          <cell r="E2810" t="str">
            <v>POWERSTREAM INC.</v>
          </cell>
          <cell r="F2810">
            <v>181932834</v>
          </cell>
          <cell r="G2810">
            <v>-77008961</v>
          </cell>
          <cell r="H2810">
            <v>104923873</v>
          </cell>
        </row>
        <row r="2811">
          <cell r="C2811">
            <v>2803</v>
          </cell>
          <cell r="D2811">
            <v>1997</v>
          </cell>
          <cell r="E2811" t="str">
            <v>POWERSTREAM INC.</v>
          </cell>
          <cell r="F2811">
            <v>128192482</v>
          </cell>
          <cell r="G2811">
            <v>-43440799</v>
          </cell>
          <cell r="H2811">
            <v>84751683</v>
          </cell>
        </row>
        <row r="2812">
          <cell r="C2812">
            <v>2804</v>
          </cell>
          <cell r="D2812">
            <v>1997</v>
          </cell>
          <cell r="E2812" t="str">
            <v>RIDEAU ST. LAWRENCE DISTRIBUTION INC.</v>
          </cell>
          <cell r="F2812">
            <v>1837588</v>
          </cell>
          <cell r="G2812">
            <v>-895066</v>
          </cell>
          <cell r="H2812">
            <v>942522</v>
          </cell>
        </row>
        <row r="2813">
          <cell r="C2813">
            <v>2805</v>
          </cell>
          <cell r="D2813">
            <v>1997</v>
          </cell>
          <cell r="E2813" t="str">
            <v>VERIDIAN CONNECTIONS INC.</v>
          </cell>
          <cell r="F2813">
            <v>22734052</v>
          </cell>
          <cell r="G2813">
            <v>-10953301</v>
          </cell>
          <cell r="H2813">
            <v>11780751</v>
          </cell>
        </row>
        <row r="2814">
          <cell r="C2814">
            <v>2806</v>
          </cell>
          <cell r="D2814">
            <v>1997</v>
          </cell>
          <cell r="E2814" t="str">
            <v>VERIDIAN CONNECTIONS INC.</v>
          </cell>
          <cell r="F2814">
            <v>22557776</v>
          </cell>
          <cell r="G2814">
            <v>-9147251</v>
          </cell>
          <cell r="H2814">
            <v>13410525</v>
          </cell>
        </row>
        <row r="2815">
          <cell r="C2815">
            <v>2807</v>
          </cell>
          <cell r="D2815">
            <v>1997</v>
          </cell>
          <cell r="E2815" t="str">
            <v>VERIDIAN CONNECTIONS INC.</v>
          </cell>
          <cell r="F2815">
            <v>4393699</v>
          </cell>
          <cell r="G2815">
            <v>-2239623</v>
          </cell>
          <cell r="H2815">
            <v>2154076</v>
          </cell>
        </row>
        <row r="2816">
          <cell r="C2816">
            <v>2808</v>
          </cell>
          <cell r="D2816">
            <v>1997</v>
          </cell>
          <cell r="E2816" t="str">
            <v>VERIDIAN CONNECTIONS INC.</v>
          </cell>
          <cell r="F2816">
            <v>57651923</v>
          </cell>
          <cell r="G2816">
            <v>-22524523</v>
          </cell>
          <cell r="H2816">
            <v>35127400</v>
          </cell>
        </row>
        <row r="2817">
          <cell r="C2817">
            <v>2809</v>
          </cell>
          <cell r="D2817">
            <v>1997</v>
          </cell>
          <cell r="E2817" t="str">
            <v>VERIDIAN CONNECTIONS INC.</v>
          </cell>
          <cell r="F2817">
            <v>9454697</v>
          </cell>
          <cell r="G2817">
            <v>-5388045</v>
          </cell>
          <cell r="H2817">
            <v>4066652</v>
          </cell>
        </row>
        <row r="2818">
          <cell r="C2818">
            <v>2810</v>
          </cell>
          <cell r="D2818">
            <v>1997</v>
          </cell>
          <cell r="E2818" t="str">
            <v>VERIDIAN CONNECTIONS INC.</v>
          </cell>
          <cell r="F2818">
            <v>3237566</v>
          </cell>
          <cell r="G2818">
            <v>-1739562</v>
          </cell>
          <cell r="H2818">
            <v>1498004</v>
          </cell>
        </row>
        <row r="2819">
          <cell r="C2819">
            <v>2811</v>
          </cell>
          <cell r="D2819">
            <v>1997</v>
          </cell>
          <cell r="E2819" t="str">
            <v>VERIDIAN CONNECTIONS INC.</v>
          </cell>
          <cell r="F2819">
            <v>2264202</v>
          </cell>
          <cell r="G2819">
            <v>-875120</v>
          </cell>
          <cell r="H2819">
            <v>1389082</v>
          </cell>
        </row>
        <row r="2820">
          <cell r="C2820">
            <v>2812</v>
          </cell>
          <cell r="D2820">
            <v>1997</v>
          </cell>
          <cell r="E2820" t="str">
            <v>WELLINGTON NORTH POWER INC.</v>
          </cell>
          <cell r="F2820">
            <v>145154</v>
          </cell>
          <cell r="G2820">
            <v>-60589</v>
          </cell>
          <cell r="H2820">
            <v>84565</v>
          </cell>
        </row>
        <row r="2821">
          <cell r="C2821">
            <v>2813</v>
          </cell>
          <cell r="D2821">
            <v>1997</v>
          </cell>
          <cell r="E2821" t="str">
            <v>WESTARIO POWER INC.</v>
          </cell>
          <cell r="F2821">
            <v>4261227</v>
          </cell>
          <cell r="G2821">
            <v>-1280587</v>
          </cell>
          <cell r="H2821">
            <v>2980640</v>
          </cell>
        </row>
        <row r="2822">
          <cell r="C2822">
            <v>2814</v>
          </cell>
          <cell r="D2822">
            <v>1997</v>
          </cell>
          <cell r="E2822" t="str">
            <v>WESTARIO POWER INC.</v>
          </cell>
          <cell r="F2822">
            <v>5619837</v>
          </cell>
          <cell r="G2822">
            <v>-2640991</v>
          </cell>
          <cell r="H2822">
            <v>2978846</v>
          </cell>
        </row>
        <row r="2823">
          <cell r="C2823">
            <v>2815</v>
          </cell>
          <cell r="D2823">
            <v>1997</v>
          </cell>
          <cell r="E2823" t="str">
            <v>WESTARIO POWER INC.</v>
          </cell>
          <cell r="F2823">
            <v>4187569</v>
          </cell>
          <cell r="G2823">
            <v>-2087782</v>
          </cell>
          <cell r="H2823">
            <v>2099787</v>
          </cell>
        </row>
        <row r="2824">
          <cell r="C2824">
            <v>2816</v>
          </cell>
          <cell r="D2824">
            <v>1997</v>
          </cell>
          <cell r="E2824" t="str">
            <v>WESTARIO POWER INC.</v>
          </cell>
          <cell r="F2824">
            <v>3184981</v>
          </cell>
          <cell r="G2824">
            <v>-1536077</v>
          </cell>
          <cell r="H2824">
            <v>1648904</v>
          </cell>
        </row>
        <row r="2825">
          <cell r="C2825">
            <v>2817</v>
          </cell>
          <cell r="D2825">
            <v>1997</v>
          </cell>
          <cell r="E2825" t="str">
            <v>VERIDIAN CONNECTIONS INC.</v>
          </cell>
          <cell r="F2825">
            <v>51838869</v>
          </cell>
          <cell r="G2825">
            <v>-18918746</v>
          </cell>
          <cell r="H2825">
            <v>32920123</v>
          </cell>
        </row>
        <row r="2826">
          <cell r="C2826">
            <v>2818</v>
          </cell>
          <cell r="D2826">
            <v>1997</v>
          </cell>
          <cell r="E2826" t="str">
            <v>ANCASTER HYDRO-ELECTRIC COMMISSION</v>
          </cell>
          <cell r="F2826">
            <v>3504598</v>
          </cell>
          <cell r="G2826">
            <v>-1734940</v>
          </cell>
          <cell r="H2826">
            <v>1769658</v>
          </cell>
        </row>
        <row r="2827">
          <cell r="C2827">
            <v>2819</v>
          </cell>
          <cell r="D2827">
            <v>1997</v>
          </cell>
          <cell r="E2827" t="str">
            <v>ATIKOKAN HYDRO INC.</v>
          </cell>
          <cell r="F2827">
            <v>5028780</v>
          </cell>
          <cell r="G2827">
            <v>-2620538</v>
          </cell>
          <cell r="H2827">
            <v>2408242</v>
          </cell>
        </row>
        <row r="2828">
          <cell r="C2828">
            <v>2820</v>
          </cell>
          <cell r="D2828">
            <v>1997</v>
          </cell>
          <cell r="E2828" t="str">
            <v>AURORA HYDRO CONNECTIONS LIMITED</v>
          </cell>
          <cell r="F2828">
            <v>33023856</v>
          </cell>
          <cell r="G2828">
            <v>-12351273</v>
          </cell>
          <cell r="H2828">
            <v>20672583</v>
          </cell>
        </row>
        <row r="2829">
          <cell r="C2829">
            <v>2821</v>
          </cell>
          <cell r="D2829">
            <v>1997</v>
          </cell>
          <cell r="E2829" t="str">
            <v>AYLMER PUBLIC UTILITIES COMMISSION</v>
          </cell>
          <cell r="F2829">
            <v>3697603</v>
          </cell>
          <cell r="G2829">
            <v>-1565807</v>
          </cell>
          <cell r="H2829">
            <v>2131796</v>
          </cell>
        </row>
        <row r="2830">
          <cell r="C2830">
            <v>2822</v>
          </cell>
          <cell r="D2830">
            <v>1997</v>
          </cell>
          <cell r="E2830" t="str">
            <v>BLUE MOUNTAINS HYDRO SERVICES COMPANY INC.</v>
          </cell>
          <cell r="F2830">
            <v>2059412</v>
          </cell>
          <cell r="G2830">
            <v>-1018832</v>
          </cell>
          <cell r="H2830">
            <v>1040580</v>
          </cell>
        </row>
        <row r="2831">
          <cell r="C2831">
            <v>2823</v>
          </cell>
          <cell r="D2831">
            <v>1997</v>
          </cell>
          <cell r="E2831" t="str">
            <v>BOARD OF LIGHT &amp; HEAT COMM. OF THE CITY OF GUELPH</v>
          </cell>
          <cell r="F2831">
            <v>93282750</v>
          </cell>
          <cell r="G2831">
            <v>-34686412</v>
          </cell>
          <cell r="H2831">
            <v>58596338</v>
          </cell>
        </row>
        <row r="2832">
          <cell r="C2832">
            <v>2824</v>
          </cell>
          <cell r="D2832">
            <v>1997</v>
          </cell>
          <cell r="E2832" t="str">
            <v>BRADFORD WEST GWILLIMBURY PUBLIC UTILITIES COMMISSION</v>
          </cell>
          <cell r="F2832">
            <v>8985339</v>
          </cell>
          <cell r="G2832">
            <v>-3950618</v>
          </cell>
          <cell r="H2832">
            <v>5034721</v>
          </cell>
        </row>
        <row r="2833">
          <cell r="C2833">
            <v>2825</v>
          </cell>
          <cell r="D2833">
            <v>1997</v>
          </cell>
          <cell r="E2833" t="str">
            <v>BROCK HYDRO-ELECTRIC COMMISSION</v>
          </cell>
          <cell r="F2833">
            <v>2915961</v>
          </cell>
          <cell r="G2833">
            <v>-1306789</v>
          </cell>
          <cell r="H2833">
            <v>1609172</v>
          </cell>
        </row>
        <row r="2834">
          <cell r="C2834">
            <v>2826</v>
          </cell>
          <cell r="D2834">
            <v>1997</v>
          </cell>
          <cell r="E2834" t="str">
            <v>BURLINGTON HYDRO INC.</v>
          </cell>
          <cell r="F2834">
            <v>207165268</v>
          </cell>
          <cell r="G2834">
            <v>-95006666</v>
          </cell>
          <cell r="H2834">
            <v>112158602</v>
          </cell>
        </row>
        <row r="2835">
          <cell r="C2835">
            <v>2827</v>
          </cell>
          <cell r="D2835">
            <v>1997</v>
          </cell>
          <cell r="E2835" t="str">
            <v>CAMBRIDGE AND NORTH DUMFRIES HYDRO INC.</v>
          </cell>
          <cell r="F2835">
            <v>155719316</v>
          </cell>
          <cell r="G2835">
            <v>-61309992</v>
          </cell>
          <cell r="H2835">
            <v>94409324</v>
          </cell>
        </row>
        <row r="2836">
          <cell r="C2836">
            <v>2828</v>
          </cell>
          <cell r="D2836">
            <v>1997</v>
          </cell>
          <cell r="E2836" t="str">
            <v>CHAPLEAU PUBLIC UTILITIES CORPORATION</v>
          </cell>
          <cell r="F2836">
            <v>3941370</v>
          </cell>
          <cell r="G2836">
            <v>-2144352</v>
          </cell>
          <cell r="H2836">
            <v>1797018</v>
          </cell>
        </row>
        <row r="2837">
          <cell r="C2837">
            <v>2829</v>
          </cell>
          <cell r="D2837">
            <v>1997</v>
          </cell>
          <cell r="E2837" t="str">
            <v>CLEARVIEW HYDRO ELECTRIC COMMISSION</v>
          </cell>
          <cell r="F2837">
            <v>3009858</v>
          </cell>
          <cell r="G2837">
            <v>-1564726</v>
          </cell>
          <cell r="H2837">
            <v>1445132</v>
          </cell>
        </row>
        <row r="2838">
          <cell r="C2838">
            <v>2830</v>
          </cell>
          <cell r="D2838">
            <v>1997</v>
          </cell>
          <cell r="E2838" t="str">
            <v>CLINTON POWER CORPORATION</v>
          </cell>
          <cell r="F2838">
            <v>4309284</v>
          </cell>
          <cell r="G2838">
            <v>-2275224</v>
          </cell>
          <cell r="H2838">
            <v>2034060</v>
          </cell>
        </row>
        <row r="2839">
          <cell r="C2839">
            <v>2831</v>
          </cell>
          <cell r="D2839">
            <v>1997</v>
          </cell>
          <cell r="E2839" t="str">
            <v>COCHRANE POWER CORPORATION</v>
          </cell>
          <cell r="F2839">
            <v>3359764</v>
          </cell>
          <cell r="G2839">
            <v>-1943325</v>
          </cell>
          <cell r="H2839">
            <v>1416439</v>
          </cell>
        </row>
        <row r="2840">
          <cell r="C2840">
            <v>2832</v>
          </cell>
          <cell r="D2840">
            <v>1997</v>
          </cell>
          <cell r="E2840" t="str">
            <v>COTTAM HYDRO-ELECTRIC SYSTEM</v>
          </cell>
          <cell r="F2840">
            <v>1047402</v>
          </cell>
          <cell r="G2840">
            <v>-457846</v>
          </cell>
          <cell r="H2840">
            <v>589556</v>
          </cell>
        </row>
        <row r="2841">
          <cell r="C2841">
            <v>2833</v>
          </cell>
          <cell r="D2841">
            <v>1997</v>
          </cell>
          <cell r="E2841" t="str">
            <v>CHATHAM-KENT HYDRO INC.</v>
          </cell>
          <cell r="F2841">
            <v>1655261</v>
          </cell>
          <cell r="G2841">
            <v>-998706</v>
          </cell>
          <cell r="H2841">
            <v>656555</v>
          </cell>
        </row>
        <row r="2842">
          <cell r="C2842">
            <v>2834</v>
          </cell>
          <cell r="D2842">
            <v>1997</v>
          </cell>
          <cell r="E2842" t="str">
            <v>NA</v>
          </cell>
          <cell r="F2842">
            <v>598333</v>
          </cell>
          <cell r="G2842">
            <v>-315608</v>
          </cell>
          <cell r="H2842">
            <v>282725</v>
          </cell>
        </row>
        <row r="2843">
          <cell r="C2843">
            <v>2835</v>
          </cell>
          <cell r="D2843">
            <v>1997</v>
          </cell>
          <cell r="E2843" t="str">
            <v>ELMWOOD HYDRO-ELECTRIC SYSTEM</v>
          </cell>
          <cell r="F2843">
            <v>116763</v>
          </cell>
          <cell r="G2843">
            <v>-50465</v>
          </cell>
          <cell r="H2843">
            <v>66298</v>
          </cell>
        </row>
        <row r="2844">
          <cell r="C2844">
            <v>2836</v>
          </cell>
          <cell r="D2844">
            <v>1997</v>
          </cell>
          <cell r="E2844" t="str">
            <v>ER-2000-0063</v>
          </cell>
          <cell r="F2844">
            <v>31775160</v>
          </cell>
          <cell r="G2844">
            <v>-17928848</v>
          </cell>
          <cell r="H2844">
            <v>13846312</v>
          </cell>
        </row>
        <row r="2845">
          <cell r="C2845">
            <v>2837</v>
          </cell>
          <cell r="D2845">
            <v>1997</v>
          </cell>
          <cell r="E2845" t="str">
            <v>ESSEX HYDRO-ELECTRIC COMMISSION</v>
          </cell>
          <cell r="F2845">
            <v>3461100</v>
          </cell>
          <cell r="G2845">
            <v>-1793585</v>
          </cell>
          <cell r="H2845">
            <v>1667515</v>
          </cell>
        </row>
        <row r="2846">
          <cell r="C2846">
            <v>2838</v>
          </cell>
          <cell r="D2846">
            <v>1997</v>
          </cell>
          <cell r="E2846" t="str">
            <v>FORT FRANCES POWER CORPORATION</v>
          </cell>
          <cell r="F2846">
            <v>15526130</v>
          </cell>
          <cell r="G2846">
            <v>-7107740</v>
          </cell>
          <cell r="H2846">
            <v>8418390</v>
          </cell>
        </row>
        <row r="2847">
          <cell r="C2847">
            <v>2839</v>
          </cell>
          <cell r="D2847">
            <v>1997</v>
          </cell>
          <cell r="E2847" t="str">
            <v>GRAND VALLEY ENERGY INC.</v>
          </cell>
          <cell r="F2847">
            <v>1816748</v>
          </cell>
          <cell r="G2847">
            <v>-826324</v>
          </cell>
          <cell r="H2847">
            <v>990424</v>
          </cell>
        </row>
        <row r="2848">
          <cell r="C2848">
            <v>2840</v>
          </cell>
          <cell r="D2848">
            <v>1997</v>
          </cell>
          <cell r="E2848" t="str">
            <v>GRAVENHURST HYDRO ELECTRIC INC.</v>
          </cell>
          <cell r="F2848">
            <v>4393699</v>
          </cell>
          <cell r="G2848">
            <v>-2239623</v>
          </cell>
          <cell r="H2848">
            <v>2154076</v>
          </cell>
        </row>
        <row r="2849">
          <cell r="C2849">
            <v>2841</v>
          </cell>
          <cell r="D2849">
            <v>1997</v>
          </cell>
          <cell r="E2849" t="str">
            <v>GRIMSBY POWER INCORPORATED</v>
          </cell>
          <cell r="F2849">
            <v>26111416</v>
          </cell>
          <cell r="G2849">
            <v>-9175790</v>
          </cell>
          <cell r="H2849">
            <v>16935626</v>
          </cell>
        </row>
        <row r="2850">
          <cell r="C2850">
            <v>2842</v>
          </cell>
          <cell r="D2850">
            <v>1997</v>
          </cell>
          <cell r="E2850" t="str">
            <v>GUELPH/ERAMOSA HYDRO-ELECTRIC COMMISSION</v>
          </cell>
          <cell r="F2850">
            <v>2026641</v>
          </cell>
          <cell r="G2850">
            <v>-735920</v>
          </cell>
          <cell r="H2850">
            <v>1290721</v>
          </cell>
        </row>
        <row r="2851">
          <cell r="C2851">
            <v>2843</v>
          </cell>
          <cell r="D2851">
            <v>1997</v>
          </cell>
          <cell r="E2851" t="str">
            <v>HALDIMAND HYDRO-ELECTRIC COMMISSION</v>
          </cell>
          <cell r="F2851">
            <v>5139560</v>
          </cell>
          <cell r="G2851">
            <v>-2388476</v>
          </cell>
          <cell r="H2851">
            <v>2751084</v>
          </cell>
        </row>
        <row r="2852">
          <cell r="C2852">
            <v>2844</v>
          </cell>
          <cell r="D2852">
            <v>1997</v>
          </cell>
          <cell r="E2852" t="str">
            <v>HALTON HILLS HYDRO INC.</v>
          </cell>
          <cell r="F2852">
            <v>59747400</v>
          </cell>
          <cell r="G2852">
            <v>-35568598</v>
          </cell>
          <cell r="H2852">
            <v>24178802</v>
          </cell>
        </row>
        <row r="2853">
          <cell r="C2853">
            <v>2845</v>
          </cell>
          <cell r="D2853">
            <v>1997</v>
          </cell>
          <cell r="E2853" t="str">
            <v>HORIZON UTILITIES CORPORATION</v>
          </cell>
          <cell r="F2853">
            <v>209901848</v>
          </cell>
          <cell r="G2853">
            <v>-84522977</v>
          </cell>
          <cell r="H2853">
            <v>125378871</v>
          </cell>
        </row>
        <row r="2854">
          <cell r="C2854">
            <v>2846</v>
          </cell>
          <cell r="D2854">
            <v>1997</v>
          </cell>
          <cell r="E2854" t="str">
            <v>HEARST POWER DISTRIBUTION COMPANY LIMITED</v>
          </cell>
          <cell r="F2854">
            <v>5966094</v>
          </cell>
          <cell r="G2854">
            <v>-3476294</v>
          </cell>
          <cell r="H2854">
            <v>2489800</v>
          </cell>
        </row>
        <row r="2855">
          <cell r="C2855">
            <v>2847</v>
          </cell>
          <cell r="D2855">
            <v>1997</v>
          </cell>
          <cell r="E2855" t="str">
            <v>HEC OF THE TOWNSHIP OF ALFRED - PLANTAGENET</v>
          </cell>
          <cell r="F2855">
            <v>995439</v>
          </cell>
          <cell r="G2855">
            <v>-557631</v>
          </cell>
          <cell r="H2855">
            <v>437808</v>
          </cell>
        </row>
        <row r="2856">
          <cell r="C2856">
            <v>2848</v>
          </cell>
          <cell r="D2856">
            <v>1997</v>
          </cell>
          <cell r="E2856" t="str">
            <v>ESSEX POWERLINES CORPORATION</v>
          </cell>
          <cell r="F2856">
            <v>9837529</v>
          </cell>
          <cell r="G2856">
            <v>-3944990</v>
          </cell>
          <cell r="H2856">
            <v>5892539</v>
          </cell>
        </row>
        <row r="2857">
          <cell r="C2857">
            <v>2849</v>
          </cell>
          <cell r="D2857">
            <v>1997</v>
          </cell>
          <cell r="E2857" t="str">
            <v>HYDRO HAWKESBURY INC.</v>
          </cell>
          <cell r="F2857">
            <v>4514867</v>
          </cell>
          <cell r="G2857">
            <v>-2104379</v>
          </cell>
          <cell r="H2857">
            <v>2410488</v>
          </cell>
        </row>
        <row r="2858">
          <cell r="C2858">
            <v>2850</v>
          </cell>
          <cell r="D2858">
            <v>1997</v>
          </cell>
          <cell r="E2858" t="str">
            <v>HYDRO ONE BRAMPTON NETWORKS INC.</v>
          </cell>
          <cell r="F2858">
            <v>490799530</v>
          </cell>
          <cell r="G2858">
            <v>-181127002</v>
          </cell>
          <cell r="H2858">
            <v>309672528</v>
          </cell>
        </row>
        <row r="2859">
          <cell r="C2859">
            <v>2851</v>
          </cell>
          <cell r="D2859">
            <v>1997</v>
          </cell>
          <cell r="E2859" t="str">
            <v>HYDRO OTTAWA LIMITED</v>
          </cell>
          <cell r="F2859">
            <v>273351060</v>
          </cell>
          <cell r="G2859">
            <v>-141647780</v>
          </cell>
          <cell r="H2859">
            <v>131703280</v>
          </cell>
        </row>
        <row r="2860">
          <cell r="C2860">
            <v>2852</v>
          </cell>
          <cell r="D2860">
            <v>1997</v>
          </cell>
          <cell r="E2860" t="str">
            <v>HYDRO VAUGHAN DISTRIBUTION INC.</v>
          </cell>
          <cell r="F2860">
            <v>165342013</v>
          </cell>
          <cell r="G2860">
            <v>-63173797</v>
          </cell>
          <cell r="H2860">
            <v>102168216</v>
          </cell>
        </row>
        <row r="2861">
          <cell r="C2861">
            <v>2853</v>
          </cell>
          <cell r="D2861">
            <v>1997</v>
          </cell>
          <cell r="E2861" t="str">
            <v>ESSEX POWERLINES CORPORATION</v>
          </cell>
          <cell r="F2861">
            <v>5925373</v>
          </cell>
          <cell r="G2861">
            <v>-2567674</v>
          </cell>
          <cell r="H2861">
            <v>3357699</v>
          </cell>
        </row>
        <row r="2862">
          <cell r="C2862">
            <v>2854</v>
          </cell>
          <cell r="D2862">
            <v>1997</v>
          </cell>
          <cell r="E2862" t="str">
            <v>HYDRO-ELECTRIC COMMISSION OF SOUTH DUMFRIES</v>
          </cell>
          <cell r="F2862">
            <v>1928417</v>
          </cell>
          <cell r="G2862">
            <v>-534081</v>
          </cell>
          <cell r="H2862">
            <v>1394336</v>
          </cell>
        </row>
        <row r="2863">
          <cell r="C2863">
            <v>2855</v>
          </cell>
          <cell r="D2863">
            <v>1997</v>
          </cell>
          <cell r="E2863" t="str">
            <v>BRANTFORD POWER INC.</v>
          </cell>
          <cell r="F2863">
            <v>66931430</v>
          </cell>
          <cell r="G2863">
            <v>-30024678</v>
          </cell>
          <cell r="H2863">
            <v>36906752</v>
          </cell>
        </row>
        <row r="2864">
          <cell r="C2864">
            <v>2856</v>
          </cell>
          <cell r="D2864">
            <v>1997</v>
          </cell>
          <cell r="E2864" t="str">
            <v>OTTAWA RIVER POWER CORPORATION</v>
          </cell>
          <cell r="F2864">
            <v>11766464</v>
          </cell>
          <cell r="G2864">
            <v>-5729585</v>
          </cell>
          <cell r="H2864">
            <v>6036879</v>
          </cell>
        </row>
        <row r="2865">
          <cell r="C2865">
            <v>2857</v>
          </cell>
          <cell r="D2865">
            <v>1997</v>
          </cell>
          <cell r="E2865" t="str">
            <v>BLUEWATER POWER DISTRIBUTION CORPORATION</v>
          </cell>
          <cell r="F2865">
            <v>35419331</v>
          </cell>
          <cell r="G2865">
            <v>-18324197</v>
          </cell>
          <cell r="H2865">
            <v>17095134</v>
          </cell>
        </row>
        <row r="2866">
          <cell r="C2866">
            <v>2858</v>
          </cell>
          <cell r="D2866">
            <v>1997</v>
          </cell>
          <cell r="E2866" t="str">
            <v>TORONTO HYDRO-ELECTRIC SYSTEM LIMITED</v>
          </cell>
          <cell r="F2866">
            <v>54657591</v>
          </cell>
          <cell r="G2866">
            <v>-21220831</v>
          </cell>
          <cell r="H2866">
            <v>33436760</v>
          </cell>
        </row>
        <row r="2867">
          <cell r="C2867">
            <v>2859</v>
          </cell>
          <cell r="D2867">
            <v>1997</v>
          </cell>
          <cell r="E2867" t="str">
            <v>TORONTO HYDRO-ELECTRIC SYSTEM LIMITED</v>
          </cell>
          <cell r="F2867">
            <v>230892562</v>
          </cell>
          <cell r="G2867">
            <v>-92363245</v>
          </cell>
          <cell r="H2867">
            <v>138529317</v>
          </cell>
        </row>
        <row r="2868">
          <cell r="C2868">
            <v>2860</v>
          </cell>
          <cell r="D2868">
            <v>1997</v>
          </cell>
          <cell r="E2868" t="str">
            <v>TORONTO HYDRO-ELECTRIC SYSTEM LIMITED</v>
          </cell>
          <cell r="F2868">
            <v>520553988</v>
          </cell>
          <cell r="G2868">
            <v>-205110284</v>
          </cell>
          <cell r="H2868">
            <v>315443704</v>
          </cell>
        </row>
        <row r="2869">
          <cell r="C2869">
            <v>2861</v>
          </cell>
          <cell r="D2869">
            <v>1997</v>
          </cell>
          <cell r="E2869" t="str">
            <v>TORONTO HYDRO-ELECTRIC SYSTEM LIMITED</v>
          </cell>
          <cell r="F2869">
            <v>370009314</v>
          </cell>
          <cell r="G2869">
            <v>-161177119</v>
          </cell>
          <cell r="H2869">
            <v>208832195</v>
          </cell>
        </row>
        <row r="2870">
          <cell r="C2870">
            <v>2862</v>
          </cell>
          <cell r="D2870">
            <v>1997</v>
          </cell>
          <cell r="E2870" t="str">
            <v>TORONTO HYDRO-ELECTRIC SYSTEM LIMITED</v>
          </cell>
          <cell r="F2870">
            <v>954849737</v>
          </cell>
          <cell r="G2870">
            <v>-321698761</v>
          </cell>
          <cell r="H2870">
            <v>633150976</v>
          </cell>
        </row>
        <row r="2871">
          <cell r="C2871">
            <v>2863</v>
          </cell>
          <cell r="D2871">
            <v>1997</v>
          </cell>
          <cell r="E2871" t="str">
            <v>TORONTO HYDRO-ELECTRIC SYSTEM LIMITED</v>
          </cell>
          <cell r="F2871">
            <v>45729109</v>
          </cell>
          <cell r="G2871">
            <v>-21470844</v>
          </cell>
          <cell r="H2871">
            <v>24258265</v>
          </cell>
        </row>
        <row r="2872">
          <cell r="C2872">
            <v>2864</v>
          </cell>
          <cell r="D2872">
            <v>1997</v>
          </cell>
          <cell r="E2872" t="str">
            <v>CHATHAM-KENT HYDRO INC.</v>
          </cell>
          <cell r="F2872">
            <v>274153</v>
          </cell>
          <cell r="G2872">
            <v>-152282</v>
          </cell>
          <cell r="H2872">
            <v>121871</v>
          </cell>
        </row>
        <row r="2873">
          <cell r="C2873">
            <v>2865</v>
          </cell>
          <cell r="D2873">
            <v>1997</v>
          </cell>
          <cell r="E2873" t="str">
            <v>LAKELAND POWER DISTRIBUTION LTD.</v>
          </cell>
          <cell r="F2873">
            <v>4637232</v>
          </cell>
          <cell r="G2873">
            <v>-3270721</v>
          </cell>
          <cell r="H2873">
            <v>1366511</v>
          </cell>
        </row>
        <row r="2874">
          <cell r="C2874">
            <v>2866</v>
          </cell>
          <cell r="D2874">
            <v>1997</v>
          </cell>
          <cell r="E2874" t="str">
            <v>HYDRO-ELECTRIC COMMISSION OF THE TOWN OF CACHE BAY</v>
          </cell>
          <cell r="F2874">
            <v>359729</v>
          </cell>
          <cell r="G2874">
            <v>-217744</v>
          </cell>
          <cell r="H2874">
            <v>141985</v>
          </cell>
        </row>
        <row r="2875">
          <cell r="C2875">
            <v>2867</v>
          </cell>
          <cell r="D2875">
            <v>1997</v>
          </cell>
          <cell r="E2875" t="str">
            <v>HYDRO-ELECTRIC COMMISSION OF THE TOWN OF HARRISTON</v>
          </cell>
          <cell r="F2875">
            <v>2560660</v>
          </cell>
          <cell r="G2875">
            <v>-922881</v>
          </cell>
          <cell r="H2875">
            <v>1637779</v>
          </cell>
        </row>
        <row r="2876">
          <cell r="C2876">
            <v>2868</v>
          </cell>
          <cell r="D2876">
            <v>1997</v>
          </cell>
          <cell r="E2876" t="str">
            <v>HYDRO-ELECTRIC COMMISSION OF THE TOWN OF HARROW</v>
          </cell>
          <cell r="F2876">
            <v>1985465</v>
          </cell>
          <cell r="G2876">
            <v>-1037883</v>
          </cell>
          <cell r="H2876">
            <v>947582</v>
          </cell>
        </row>
        <row r="2877">
          <cell r="C2877">
            <v>2869</v>
          </cell>
          <cell r="D2877">
            <v>1997</v>
          </cell>
          <cell r="E2877" t="str">
            <v>ESSEX POWERLINES CORPORATION</v>
          </cell>
          <cell r="F2877">
            <v>12440440</v>
          </cell>
          <cell r="G2877">
            <v>-4104122</v>
          </cell>
          <cell r="H2877">
            <v>8336318</v>
          </cell>
        </row>
        <row r="2878">
          <cell r="C2878">
            <v>2870</v>
          </cell>
          <cell r="D2878">
            <v>1997</v>
          </cell>
          <cell r="E2878" t="str">
            <v>HYDRO-ELECTRIC COMMISSION OF THE TOWN OF PORT ELGIN</v>
          </cell>
          <cell r="F2878">
            <v>6948152</v>
          </cell>
          <cell r="G2878">
            <v>-3196821</v>
          </cell>
          <cell r="H2878">
            <v>3751331</v>
          </cell>
        </row>
        <row r="2879">
          <cell r="C2879">
            <v>2871</v>
          </cell>
          <cell r="D2879">
            <v>1997</v>
          </cell>
          <cell r="E2879" t="str">
            <v>HYDRO-ELECTRIC COMMISSION OF THE TOWN OF STURGEON FALLS</v>
          </cell>
          <cell r="F2879">
            <v>4068054</v>
          </cell>
          <cell r="G2879">
            <v>-1931438</v>
          </cell>
          <cell r="H2879">
            <v>2136616</v>
          </cell>
        </row>
        <row r="2880">
          <cell r="C2880">
            <v>2872</v>
          </cell>
          <cell r="D2880">
            <v>1997</v>
          </cell>
          <cell r="E2880" t="str">
            <v>HYDRO-ELECTRIC COMMISSION OF THE TOWN OF VANKLEEK HILL</v>
          </cell>
          <cell r="F2880">
            <v>1329068</v>
          </cell>
          <cell r="G2880">
            <v>-678429</v>
          </cell>
          <cell r="H2880">
            <v>650639</v>
          </cell>
        </row>
        <row r="2881">
          <cell r="C2881">
            <v>2873</v>
          </cell>
          <cell r="D2881">
            <v>1997</v>
          </cell>
          <cell r="E2881" t="str">
            <v>CHATHAM-KENT HYDRO INC.</v>
          </cell>
          <cell r="F2881">
            <v>10223190</v>
          </cell>
          <cell r="G2881">
            <v>-4688173</v>
          </cell>
          <cell r="H2881">
            <v>5535017</v>
          </cell>
        </row>
        <row r="2882">
          <cell r="C2882">
            <v>2874</v>
          </cell>
          <cell r="D2882">
            <v>1997</v>
          </cell>
          <cell r="E2882" t="str">
            <v>WASAGA DISTRIBUTION INC.</v>
          </cell>
          <cell r="F2882">
            <v>12185813</v>
          </cell>
          <cell r="G2882">
            <v>-5790547</v>
          </cell>
          <cell r="H2882">
            <v>6395266</v>
          </cell>
        </row>
        <row r="2883">
          <cell r="C2883">
            <v>2875</v>
          </cell>
          <cell r="D2883">
            <v>1997</v>
          </cell>
          <cell r="E2883" t="str">
            <v>ESPANOLA REGIONAL HYDRO DISTRIBUTION CORPORATION</v>
          </cell>
          <cell r="F2883">
            <v>299091</v>
          </cell>
          <cell r="G2883">
            <v>-173872</v>
          </cell>
          <cell r="H2883">
            <v>125219</v>
          </cell>
        </row>
        <row r="2884">
          <cell r="C2884">
            <v>2876</v>
          </cell>
          <cell r="D2884">
            <v>1997</v>
          </cell>
          <cell r="E2884" t="str">
            <v>HYDRO-ELECTRIC COMMISSION OF THE TOWN OF WIARTON</v>
          </cell>
          <cell r="F2884">
            <v>2014122</v>
          </cell>
          <cell r="G2884">
            <v>-973878</v>
          </cell>
          <cell r="H2884">
            <v>1040244</v>
          </cell>
        </row>
        <row r="2885">
          <cell r="C2885">
            <v>2877</v>
          </cell>
          <cell r="D2885">
            <v>1997</v>
          </cell>
          <cell r="E2885" t="str">
            <v>BRANT COUNTY POWER INC.</v>
          </cell>
          <cell r="F2885">
            <v>6055930</v>
          </cell>
          <cell r="G2885">
            <v>-2864878</v>
          </cell>
          <cell r="H2885">
            <v>3191052</v>
          </cell>
        </row>
        <row r="2886">
          <cell r="C2886">
            <v>2878</v>
          </cell>
          <cell r="D2886">
            <v>1997</v>
          </cell>
          <cell r="E2886" t="str">
            <v>BRANT COUNTY POWER INC.</v>
          </cell>
          <cell r="F2886">
            <v>1180774</v>
          </cell>
          <cell r="G2886">
            <v>-364058</v>
          </cell>
          <cell r="H2886">
            <v>816716</v>
          </cell>
        </row>
        <row r="2887">
          <cell r="C2887">
            <v>2879</v>
          </cell>
          <cell r="D2887">
            <v>1997</v>
          </cell>
          <cell r="E2887" t="str">
            <v>HYDRO-ELECTRIC COMMISSION OF THE VILLAGE OF CLIFFORD</v>
          </cell>
          <cell r="F2887">
            <v>371322</v>
          </cell>
          <cell r="G2887">
            <v>-152027</v>
          </cell>
          <cell r="H2887">
            <v>219295</v>
          </cell>
        </row>
        <row r="2888">
          <cell r="C2888">
            <v>2880</v>
          </cell>
          <cell r="D2888">
            <v>1997</v>
          </cell>
          <cell r="E2888" t="str">
            <v>CENTRE WELLINGTON HYDRO LTD.</v>
          </cell>
          <cell r="F2888">
            <v>2442200</v>
          </cell>
          <cell r="G2888">
            <v>-811175</v>
          </cell>
          <cell r="H2888">
            <v>1631025</v>
          </cell>
        </row>
        <row r="2889">
          <cell r="C2889">
            <v>2881</v>
          </cell>
          <cell r="D2889">
            <v>1997</v>
          </cell>
          <cell r="E2889" t="str">
            <v>HYDRO-ELECTRIC COMMISSION OF THE VILLAGE OF FINCH</v>
          </cell>
          <cell r="F2889">
            <v>277227</v>
          </cell>
          <cell r="G2889">
            <v>-112450</v>
          </cell>
          <cell r="H2889">
            <v>164777</v>
          </cell>
        </row>
        <row r="2890">
          <cell r="C2890">
            <v>2882</v>
          </cell>
          <cell r="D2890">
            <v>1997</v>
          </cell>
          <cell r="E2890" t="str">
            <v>HYDRO-ELECTRIC COMMISSION OF THE VILLAGE OF FRANKFORD</v>
          </cell>
          <cell r="F2890">
            <v>1425056</v>
          </cell>
          <cell r="G2890">
            <v>-615248</v>
          </cell>
          <cell r="H2890">
            <v>809808</v>
          </cell>
        </row>
        <row r="2891">
          <cell r="C2891">
            <v>2883</v>
          </cell>
          <cell r="D2891">
            <v>1997</v>
          </cell>
          <cell r="E2891" t="str">
            <v>HYDRO-ELECTRIC COMMISSION OF THE VILLAGE OF L'ORIGNAL</v>
          </cell>
          <cell r="F2891">
            <v>1135697</v>
          </cell>
          <cell r="G2891">
            <v>-640816</v>
          </cell>
          <cell r="H2891">
            <v>494881</v>
          </cell>
        </row>
        <row r="2892">
          <cell r="C2892">
            <v>2884</v>
          </cell>
          <cell r="D2892">
            <v>1997</v>
          </cell>
          <cell r="E2892" t="str">
            <v>HYDRO-ELECTRIC COMMISSION OF THE VILLAGE OF LUCAN</v>
          </cell>
          <cell r="F2892">
            <v>1126017</v>
          </cell>
          <cell r="G2892">
            <v>-536003</v>
          </cell>
          <cell r="H2892">
            <v>590014</v>
          </cell>
        </row>
        <row r="2893">
          <cell r="C2893">
            <v>2885</v>
          </cell>
          <cell r="D2893">
            <v>1997</v>
          </cell>
          <cell r="E2893" t="str">
            <v>RIDEAU ST. LAWRENCE DISTRIBUTION INC.</v>
          </cell>
          <cell r="F2893">
            <v>1781243</v>
          </cell>
          <cell r="G2893">
            <v>-924501</v>
          </cell>
          <cell r="H2893">
            <v>856742</v>
          </cell>
        </row>
        <row r="2894">
          <cell r="C2894">
            <v>2886</v>
          </cell>
          <cell r="D2894">
            <v>1997</v>
          </cell>
          <cell r="E2894" t="str">
            <v>HYDRO-ELECTRIC COMMISSION OF THE VILLAGE OF NEUSTADT</v>
          </cell>
          <cell r="F2894">
            <v>270946</v>
          </cell>
          <cell r="G2894">
            <v>-124006</v>
          </cell>
          <cell r="H2894">
            <v>146940</v>
          </cell>
        </row>
        <row r="2895">
          <cell r="C2895">
            <v>2887</v>
          </cell>
          <cell r="D2895">
            <v>1997</v>
          </cell>
          <cell r="E2895" t="str">
            <v>HYDRO-ELECTRIC COMMISSION OF THE VILLAGE OF PAISLEY</v>
          </cell>
          <cell r="F2895">
            <v>925296</v>
          </cell>
          <cell r="G2895">
            <v>-413777</v>
          </cell>
          <cell r="H2895">
            <v>511519</v>
          </cell>
        </row>
        <row r="2896">
          <cell r="C2896">
            <v>2888</v>
          </cell>
          <cell r="D2896">
            <v>1997</v>
          </cell>
          <cell r="E2896" t="str">
            <v>HYDRO-ELECTRIC COMMISSION OF THE VILLAGE OF ST. CLAIR BEACH</v>
          </cell>
          <cell r="F2896">
            <v>2229580</v>
          </cell>
          <cell r="G2896">
            <v>-914493</v>
          </cell>
          <cell r="H2896">
            <v>1315087</v>
          </cell>
        </row>
        <row r="2897">
          <cell r="C2897">
            <v>2889</v>
          </cell>
          <cell r="D2897">
            <v>1997</v>
          </cell>
          <cell r="E2897" t="str">
            <v>INNISFIL HYDRO DISTRIBUTION SYSTEMS LIMITED</v>
          </cell>
          <cell r="F2897">
            <v>40434292</v>
          </cell>
          <cell r="G2897">
            <v>-21039862</v>
          </cell>
          <cell r="H2897">
            <v>19394430</v>
          </cell>
        </row>
        <row r="2898">
          <cell r="C2898">
            <v>2890</v>
          </cell>
          <cell r="D2898">
            <v>1997</v>
          </cell>
          <cell r="E2898" t="str">
            <v>KENORA HYDRO ELECTRIC CORPORATION LTD.</v>
          </cell>
          <cell r="F2898">
            <v>15049418</v>
          </cell>
          <cell r="G2898">
            <v>-5851650</v>
          </cell>
          <cell r="H2898">
            <v>9197768</v>
          </cell>
        </row>
        <row r="2899">
          <cell r="C2899">
            <v>2891</v>
          </cell>
          <cell r="D2899">
            <v>1997</v>
          </cell>
          <cell r="E2899" t="str">
            <v>KINGSTON HYDRO CORPORATION</v>
          </cell>
          <cell r="F2899">
            <v>95325480</v>
          </cell>
          <cell r="G2899">
            <v>-53786544</v>
          </cell>
          <cell r="H2899">
            <v>41538936</v>
          </cell>
        </row>
        <row r="2900">
          <cell r="C2900">
            <v>2892</v>
          </cell>
          <cell r="D2900">
            <v>1997</v>
          </cell>
          <cell r="E2900" t="str">
            <v>KINGSVILLE PUBLIC UTILITY COMMISSION</v>
          </cell>
          <cell r="F2900">
            <v>4256561</v>
          </cell>
          <cell r="G2900">
            <v>-1577383</v>
          </cell>
          <cell r="H2900">
            <v>2679178</v>
          </cell>
        </row>
        <row r="2901">
          <cell r="C2901">
            <v>2893</v>
          </cell>
          <cell r="D2901">
            <v>1997</v>
          </cell>
          <cell r="E2901" t="str">
            <v>KITCHENER-WILMOT HYDRO INC.</v>
          </cell>
          <cell r="F2901">
            <v>331063508</v>
          </cell>
          <cell r="G2901">
            <v>-108891412</v>
          </cell>
          <cell r="H2901">
            <v>222172096</v>
          </cell>
        </row>
        <row r="2902">
          <cell r="C2902">
            <v>2894</v>
          </cell>
          <cell r="D2902">
            <v>1997</v>
          </cell>
          <cell r="E2902" t="str">
            <v>LAKESHORE TOWNSHIP HEC</v>
          </cell>
          <cell r="F2902">
            <v>3020504</v>
          </cell>
          <cell r="G2902">
            <v>-1106700</v>
          </cell>
          <cell r="H2902">
            <v>1913804</v>
          </cell>
        </row>
        <row r="2903">
          <cell r="C2903">
            <v>2895</v>
          </cell>
          <cell r="D2903">
            <v>1997</v>
          </cell>
          <cell r="E2903" t="str">
            <v>LINCOLN HYDRO-ELECTRIC COMMISSION</v>
          </cell>
          <cell r="F2903">
            <v>4934339</v>
          </cell>
          <cell r="G2903">
            <v>-1486696</v>
          </cell>
          <cell r="H2903">
            <v>3447643</v>
          </cell>
        </row>
        <row r="2904">
          <cell r="C2904">
            <v>2896</v>
          </cell>
          <cell r="D2904">
            <v>1997</v>
          </cell>
          <cell r="E2904" t="str">
            <v>LONDON HYDRO UTILITIES SERVICES INC.</v>
          </cell>
          <cell r="F2904">
            <v>197474395</v>
          </cell>
          <cell r="G2904">
            <v>-86442528</v>
          </cell>
          <cell r="H2904">
            <v>111031867</v>
          </cell>
        </row>
        <row r="2905">
          <cell r="C2905">
            <v>2897</v>
          </cell>
          <cell r="D2905">
            <v>1997</v>
          </cell>
          <cell r="E2905" t="str">
            <v>MARKHAM HYDRO DISTRIBUTION INC.</v>
          </cell>
          <cell r="F2905">
            <v>181932834</v>
          </cell>
          <cell r="G2905">
            <v>-77008961</v>
          </cell>
          <cell r="H2905">
            <v>104923873</v>
          </cell>
        </row>
        <row r="2906">
          <cell r="C2906">
            <v>2898</v>
          </cell>
          <cell r="D2906">
            <v>1997</v>
          </cell>
          <cell r="E2906" t="str">
            <v>MARTINTOWN HYDRO SYSTEM</v>
          </cell>
          <cell r="F2906">
            <v>114963</v>
          </cell>
          <cell r="G2906">
            <v>-60265</v>
          </cell>
          <cell r="H2906">
            <v>54698</v>
          </cell>
        </row>
        <row r="2907">
          <cell r="C2907">
            <v>2899</v>
          </cell>
          <cell r="D2907">
            <v>1997</v>
          </cell>
          <cell r="E2907" t="str">
            <v>MIDLAND POWER UTILITY CORPORATION</v>
          </cell>
          <cell r="F2907">
            <v>18250130</v>
          </cell>
          <cell r="G2907">
            <v>-9900222</v>
          </cell>
          <cell r="H2907">
            <v>8349908</v>
          </cell>
        </row>
        <row r="2908">
          <cell r="C2908">
            <v>2900</v>
          </cell>
          <cell r="D2908">
            <v>1997</v>
          </cell>
          <cell r="E2908" t="str">
            <v>MILDMAY HYDRO-ELECTRIC COMMISSION</v>
          </cell>
          <cell r="F2908">
            <v>629496</v>
          </cell>
          <cell r="G2908">
            <v>-319547</v>
          </cell>
          <cell r="H2908">
            <v>309949</v>
          </cell>
        </row>
        <row r="2909">
          <cell r="C2909">
            <v>2901</v>
          </cell>
          <cell r="D2909">
            <v>1997</v>
          </cell>
          <cell r="E2909" t="str">
            <v>MILTON HYDRO DISTRIBUTION INC.</v>
          </cell>
          <cell r="F2909">
            <v>76301160</v>
          </cell>
          <cell r="G2909">
            <v>-37678208</v>
          </cell>
          <cell r="H2909">
            <v>38622952</v>
          </cell>
        </row>
        <row r="2910">
          <cell r="C2910">
            <v>2902</v>
          </cell>
          <cell r="D2910">
            <v>1997</v>
          </cell>
          <cell r="E2910" t="str">
            <v>NEPEAN HYDRO ELECTRIC COMMISSION</v>
          </cell>
          <cell r="F2910">
            <v>78159724</v>
          </cell>
          <cell r="G2910">
            <v>-34642527</v>
          </cell>
          <cell r="H2910">
            <v>43517197</v>
          </cell>
        </row>
        <row r="2911">
          <cell r="C2911">
            <v>2903</v>
          </cell>
          <cell r="D2911">
            <v>1997</v>
          </cell>
          <cell r="E2911" t="str">
            <v>NA</v>
          </cell>
          <cell r="F2911">
            <v>145043</v>
          </cell>
          <cell r="G2911">
            <v>-68332</v>
          </cell>
          <cell r="H2911">
            <v>76711</v>
          </cell>
        </row>
        <row r="2912">
          <cell r="C2912">
            <v>2904</v>
          </cell>
          <cell r="D2912">
            <v>1997</v>
          </cell>
          <cell r="E2912" t="str">
            <v>NEWMARKET HYDRO LTD.</v>
          </cell>
          <cell r="F2912">
            <v>59400109</v>
          </cell>
          <cell r="G2912">
            <v>-19473959</v>
          </cell>
          <cell r="H2912">
            <v>39926150</v>
          </cell>
        </row>
        <row r="2913">
          <cell r="C2913">
            <v>2905</v>
          </cell>
          <cell r="D2913">
            <v>1997</v>
          </cell>
          <cell r="E2913" t="str">
            <v>NIAGARA FALLS HYDRO INC.</v>
          </cell>
          <cell r="F2913">
            <v>136042630</v>
          </cell>
          <cell r="G2913">
            <v>-51451508</v>
          </cell>
          <cell r="H2913">
            <v>84591122</v>
          </cell>
        </row>
        <row r="2914">
          <cell r="C2914">
            <v>2906</v>
          </cell>
          <cell r="D2914">
            <v>1997</v>
          </cell>
          <cell r="E2914" t="str">
            <v>NIAGARA-ON-THE-LAKE HYDRO INC.</v>
          </cell>
          <cell r="F2914">
            <v>52389174</v>
          </cell>
          <cell r="G2914">
            <v>-21237804</v>
          </cell>
          <cell r="H2914">
            <v>31151370</v>
          </cell>
        </row>
        <row r="2915">
          <cell r="C2915">
            <v>2907</v>
          </cell>
          <cell r="D2915">
            <v>1997</v>
          </cell>
          <cell r="E2915" t="str">
            <v>NORFOLK POWER DISTRIBUTION INC.</v>
          </cell>
          <cell r="F2915">
            <v>581275</v>
          </cell>
          <cell r="G2915">
            <v>-182332</v>
          </cell>
          <cell r="H2915">
            <v>398943</v>
          </cell>
        </row>
        <row r="2916">
          <cell r="C2916">
            <v>2908</v>
          </cell>
          <cell r="D2916">
            <v>1997</v>
          </cell>
          <cell r="E2916" t="str">
            <v>NORTH BAY HYDRO DISTRIBUTION LIMITED</v>
          </cell>
          <cell r="F2916">
            <v>137382339</v>
          </cell>
          <cell r="G2916">
            <v>-73262775</v>
          </cell>
          <cell r="H2916">
            <v>64119564</v>
          </cell>
        </row>
        <row r="2917">
          <cell r="C2917">
            <v>2909</v>
          </cell>
          <cell r="D2917">
            <v>1997</v>
          </cell>
          <cell r="E2917" t="str">
            <v>OAKVILLE HYDRO ELECTRICITY DISTRIBUTION INC.</v>
          </cell>
          <cell r="F2917">
            <v>131982916</v>
          </cell>
          <cell r="G2917">
            <v>-50104972</v>
          </cell>
          <cell r="H2917">
            <v>81877944</v>
          </cell>
        </row>
        <row r="2918">
          <cell r="C2918">
            <v>2910</v>
          </cell>
          <cell r="D2918">
            <v>1997</v>
          </cell>
          <cell r="E2918" t="str">
            <v>ORANGEVILLE HYDRO LIMITED</v>
          </cell>
          <cell r="F2918">
            <v>31278986</v>
          </cell>
          <cell r="G2918">
            <v>-12759168</v>
          </cell>
          <cell r="H2918">
            <v>18519818</v>
          </cell>
        </row>
        <row r="2919">
          <cell r="C2919">
            <v>2911</v>
          </cell>
          <cell r="D2919">
            <v>1997</v>
          </cell>
          <cell r="E2919" t="str">
            <v>ORILLIA POWER DISTRIBUTION CORPORATION</v>
          </cell>
          <cell r="F2919">
            <v>47765430</v>
          </cell>
          <cell r="G2919">
            <v>-31755856</v>
          </cell>
          <cell r="H2919">
            <v>16009574</v>
          </cell>
        </row>
        <row r="2920">
          <cell r="C2920">
            <v>2912</v>
          </cell>
          <cell r="D2920">
            <v>1997</v>
          </cell>
          <cell r="E2920" t="str">
            <v>OSHAWA PUC NETWORKS INC.</v>
          </cell>
          <cell r="F2920">
            <v>149974960</v>
          </cell>
          <cell r="G2920">
            <v>-78626772</v>
          </cell>
          <cell r="H2920">
            <v>71348188</v>
          </cell>
        </row>
        <row r="2921">
          <cell r="C2921">
            <v>2913</v>
          </cell>
          <cell r="D2921">
            <v>1997</v>
          </cell>
          <cell r="E2921" t="str">
            <v>PARRY SOUND POWER CORPORATION</v>
          </cell>
          <cell r="F2921">
            <v>17323636</v>
          </cell>
          <cell r="G2921">
            <v>-9188372</v>
          </cell>
          <cell r="H2921">
            <v>8135264</v>
          </cell>
        </row>
        <row r="2922">
          <cell r="C2922">
            <v>2914</v>
          </cell>
          <cell r="D2922">
            <v>1997</v>
          </cell>
          <cell r="E2922" t="str">
            <v>PETERBOROUGH UTILITIES COMMISSION</v>
          </cell>
          <cell r="F2922">
            <v>68399679</v>
          </cell>
          <cell r="G2922">
            <v>-35989428</v>
          </cell>
          <cell r="H2922">
            <v>32410251</v>
          </cell>
        </row>
        <row r="2923">
          <cell r="C2923">
            <v>2915</v>
          </cell>
          <cell r="D2923">
            <v>1997</v>
          </cell>
          <cell r="E2923" t="str">
            <v>POLICE VILLAGE OF APPLE HILL HYDRO SYSTEM</v>
          </cell>
          <cell r="F2923">
            <v>86784</v>
          </cell>
          <cell r="G2923">
            <v>-55305</v>
          </cell>
          <cell r="H2923">
            <v>31479</v>
          </cell>
        </row>
        <row r="2924">
          <cell r="C2924">
            <v>2916</v>
          </cell>
          <cell r="D2924">
            <v>1997</v>
          </cell>
          <cell r="E2924" t="str">
            <v>POLICE VILLAGE OF AVONMORE HYDRO SYSTEM</v>
          </cell>
          <cell r="F2924">
            <v>86857</v>
          </cell>
          <cell r="G2924">
            <v>-53050</v>
          </cell>
          <cell r="H2924">
            <v>33807</v>
          </cell>
        </row>
        <row r="2925">
          <cell r="C2925">
            <v>2917</v>
          </cell>
          <cell r="D2925">
            <v>1997</v>
          </cell>
          <cell r="E2925" t="str">
            <v>POLICE VILLAGE OF COMBER HYDRO SYSTEM</v>
          </cell>
          <cell r="F2925">
            <v>312428</v>
          </cell>
          <cell r="G2925">
            <v>-124029</v>
          </cell>
          <cell r="H2925">
            <v>188399</v>
          </cell>
        </row>
        <row r="2926">
          <cell r="C2926">
            <v>2918</v>
          </cell>
          <cell r="D2926">
            <v>1997</v>
          </cell>
          <cell r="E2926" t="str">
            <v>POLICE VILLAGE OF DUBLIN HYDRO SYSTEM</v>
          </cell>
          <cell r="F2926">
            <v>149615</v>
          </cell>
          <cell r="G2926">
            <v>-98401</v>
          </cell>
          <cell r="H2926">
            <v>51214</v>
          </cell>
        </row>
        <row r="2927">
          <cell r="C2927">
            <v>2919</v>
          </cell>
          <cell r="D2927">
            <v>1997</v>
          </cell>
          <cell r="E2927" t="str">
            <v>POLICE VILLAGE OF GRANTON HYDRO SYSTEM</v>
          </cell>
          <cell r="F2927">
            <v>153783</v>
          </cell>
          <cell r="G2927">
            <v>-96938</v>
          </cell>
          <cell r="H2927">
            <v>56845</v>
          </cell>
        </row>
        <row r="2928">
          <cell r="C2928">
            <v>2920</v>
          </cell>
          <cell r="D2928">
            <v>1997</v>
          </cell>
          <cell r="E2928" t="str">
            <v>CHATHAM-KENT HYDRO INC.</v>
          </cell>
          <cell r="F2928">
            <v>191294</v>
          </cell>
          <cell r="G2928">
            <v>-82890</v>
          </cell>
          <cell r="H2928">
            <v>108404</v>
          </cell>
        </row>
        <row r="2929">
          <cell r="C2929">
            <v>2921</v>
          </cell>
          <cell r="D2929">
            <v>1997</v>
          </cell>
          <cell r="E2929" t="str">
            <v>POLICE VILLAGE OF MOOREFIELD HYDRO SYSTEM</v>
          </cell>
          <cell r="F2929">
            <v>128640</v>
          </cell>
          <cell r="G2929">
            <v>-60204</v>
          </cell>
          <cell r="H2929">
            <v>68436</v>
          </cell>
        </row>
        <row r="2930">
          <cell r="C2930">
            <v>2922</v>
          </cell>
          <cell r="D2930">
            <v>1997</v>
          </cell>
          <cell r="E2930" t="str">
            <v>POLICE VILLAGE OF PRICEVILLE HYDRO SYSTEM</v>
          </cell>
          <cell r="F2930">
            <v>112483</v>
          </cell>
          <cell r="G2930">
            <v>-42801</v>
          </cell>
          <cell r="H2930">
            <v>69682</v>
          </cell>
        </row>
        <row r="2931">
          <cell r="C2931">
            <v>2923</v>
          </cell>
          <cell r="D2931">
            <v>1997</v>
          </cell>
          <cell r="E2931" t="str">
            <v>CANADIAN NIAGARA POWER INC.</v>
          </cell>
          <cell r="F2931">
            <v>28221188</v>
          </cell>
          <cell r="G2931">
            <v>-11830460</v>
          </cell>
          <cell r="H2931">
            <v>16390728</v>
          </cell>
        </row>
        <row r="2932">
          <cell r="C2932">
            <v>2924</v>
          </cell>
          <cell r="D2932">
            <v>1997</v>
          </cell>
          <cell r="E2932" t="str">
            <v>CHATHAM-KENT HYDRO INC.</v>
          </cell>
          <cell r="F2932">
            <v>36084025</v>
          </cell>
          <cell r="G2932">
            <v>-13588623</v>
          </cell>
          <cell r="H2932">
            <v>22495402</v>
          </cell>
        </row>
        <row r="2933">
          <cell r="C2933">
            <v>2925</v>
          </cell>
          <cell r="D2933">
            <v>1997</v>
          </cell>
          <cell r="E2933" t="str">
            <v>PUBLIC UTILITIES COMMISSION OF THE CITY OF BARRIE</v>
          </cell>
          <cell r="F2933">
            <v>93943871</v>
          </cell>
          <cell r="G2933">
            <v>-37495637</v>
          </cell>
          <cell r="H2933">
            <v>56448234</v>
          </cell>
        </row>
        <row r="2934">
          <cell r="C2934">
            <v>2926</v>
          </cell>
          <cell r="D2934">
            <v>1997</v>
          </cell>
          <cell r="E2934" t="str">
            <v>PUBLIC UTILITIES COMMISSION OF THE CITY OF OWEN SOUND</v>
          </cell>
          <cell r="F2934">
            <v>14317813</v>
          </cell>
          <cell r="G2934">
            <v>-7849228</v>
          </cell>
          <cell r="H2934">
            <v>6468585</v>
          </cell>
        </row>
        <row r="2935">
          <cell r="C2935">
            <v>2927</v>
          </cell>
          <cell r="D2935">
            <v>1997</v>
          </cell>
          <cell r="E2935" t="str">
            <v>PUBLIC UTILITIES COMMISSION OF THE CITY OF TRENTON</v>
          </cell>
          <cell r="F2935">
            <v>12310741</v>
          </cell>
          <cell r="G2935">
            <v>-5397717</v>
          </cell>
          <cell r="H2935">
            <v>6913024</v>
          </cell>
        </row>
        <row r="2936">
          <cell r="C2936">
            <v>2928</v>
          </cell>
          <cell r="D2936">
            <v>1997</v>
          </cell>
          <cell r="E2936" t="str">
            <v>PUBLIC UTILITIES COMMISSION OF THE TOWN OF ALEXANDRIA</v>
          </cell>
          <cell r="F2936">
            <v>3127232</v>
          </cell>
          <cell r="G2936">
            <v>-1543427</v>
          </cell>
          <cell r="H2936">
            <v>1583805</v>
          </cell>
        </row>
        <row r="2937">
          <cell r="C2937">
            <v>2929</v>
          </cell>
          <cell r="D2937">
            <v>1997</v>
          </cell>
          <cell r="E2937" t="str">
            <v>CHATHAM-KENT HYDRO INC.</v>
          </cell>
          <cell r="F2937">
            <v>1556986</v>
          </cell>
          <cell r="G2937">
            <v>-861004</v>
          </cell>
          <cell r="H2937">
            <v>695982</v>
          </cell>
        </row>
        <row r="2938">
          <cell r="C2938">
            <v>2930</v>
          </cell>
          <cell r="D2938">
            <v>1997</v>
          </cell>
          <cell r="E2938" t="str">
            <v>PUBLIC UTILITIES COMMISSION OF THE TOWN OF CAMPBELLFORD</v>
          </cell>
          <cell r="F2938">
            <v>4019634</v>
          </cell>
          <cell r="G2938">
            <v>-2264284</v>
          </cell>
          <cell r="H2938">
            <v>1755350</v>
          </cell>
        </row>
        <row r="2939">
          <cell r="C2939">
            <v>2931</v>
          </cell>
          <cell r="D2939">
            <v>1997</v>
          </cell>
          <cell r="E2939" t="str">
            <v>PUBLIC UTILITIES COMMISSION OF THE TOWN OF CHESLEY</v>
          </cell>
          <cell r="F2939">
            <v>1762009</v>
          </cell>
          <cell r="G2939">
            <v>-941540</v>
          </cell>
          <cell r="H2939">
            <v>820469</v>
          </cell>
        </row>
        <row r="2940">
          <cell r="C2940">
            <v>2932</v>
          </cell>
          <cell r="D2940">
            <v>1997</v>
          </cell>
          <cell r="E2940" t="str">
            <v>LAKEFRONT UTILITIES INC.</v>
          </cell>
          <cell r="F2940">
            <v>12923210</v>
          </cell>
          <cell r="G2940">
            <v>-4595248</v>
          </cell>
          <cell r="H2940">
            <v>8327962</v>
          </cell>
        </row>
        <row r="2941">
          <cell r="C2941">
            <v>2933</v>
          </cell>
          <cell r="D2941">
            <v>1997</v>
          </cell>
          <cell r="E2941" t="str">
            <v>CENTRE WELLINGTON HYDRO LTD.</v>
          </cell>
          <cell r="F2941">
            <v>6433869</v>
          </cell>
          <cell r="G2941">
            <v>-2052229</v>
          </cell>
          <cell r="H2941">
            <v>4381640</v>
          </cell>
        </row>
        <row r="2942">
          <cell r="C2942">
            <v>2934</v>
          </cell>
          <cell r="D2942">
            <v>1997</v>
          </cell>
          <cell r="E2942" t="str">
            <v>WEST COAST HURON ENERGY INC.</v>
          </cell>
          <cell r="F2942">
            <v>5963209</v>
          </cell>
          <cell r="G2942">
            <v>-2927175</v>
          </cell>
          <cell r="H2942">
            <v>3036034</v>
          </cell>
        </row>
        <row r="2943">
          <cell r="C2943">
            <v>2935</v>
          </cell>
          <cell r="D2943">
            <v>1997</v>
          </cell>
          <cell r="E2943" t="str">
            <v>ESPANOLA REGIONAL HYDRO DISTRIBUTION CORPORATION</v>
          </cell>
          <cell r="F2943">
            <v>520945</v>
          </cell>
          <cell r="G2943">
            <v>-336613</v>
          </cell>
          <cell r="H2943">
            <v>184332</v>
          </cell>
        </row>
        <row r="2944">
          <cell r="C2944">
            <v>2936</v>
          </cell>
          <cell r="D2944">
            <v>1997</v>
          </cell>
          <cell r="E2944" t="str">
            <v>PUBLIC UTILITIES COMMISSION OF THE TOWN OF MITCHELL</v>
          </cell>
          <cell r="F2944">
            <v>3048548</v>
          </cell>
          <cell r="G2944">
            <v>-1314458</v>
          </cell>
          <cell r="H2944">
            <v>1734090</v>
          </cell>
        </row>
        <row r="2945">
          <cell r="C2945">
            <v>2937</v>
          </cell>
          <cell r="D2945">
            <v>1997</v>
          </cell>
          <cell r="E2945" t="str">
            <v>WELLINGTON NORTH POWER INC.</v>
          </cell>
          <cell r="F2945">
            <v>2863466</v>
          </cell>
          <cell r="G2945">
            <v>-1404539</v>
          </cell>
          <cell r="H2945">
            <v>1458927</v>
          </cell>
        </row>
        <row r="2946">
          <cell r="C2946">
            <v>2938</v>
          </cell>
          <cell r="D2946">
            <v>1997</v>
          </cell>
          <cell r="E2946" t="str">
            <v>PUBLIC UTILITIES COMMISSION OF THE TOWN OF PALMERSTON</v>
          </cell>
          <cell r="F2946">
            <v>1513066</v>
          </cell>
          <cell r="G2946">
            <v>-725961</v>
          </cell>
          <cell r="H2946">
            <v>787105</v>
          </cell>
        </row>
        <row r="2947">
          <cell r="C2947">
            <v>2939</v>
          </cell>
          <cell r="D2947">
            <v>1997</v>
          </cell>
          <cell r="E2947" t="str">
            <v>BRANT COUNTY POWER INC.</v>
          </cell>
          <cell r="F2947">
            <v>6517229</v>
          </cell>
          <cell r="G2947">
            <v>-2782615</v>
          </cell>
          <cell r="H2947">
            <v>3734614</v>
          </cell>
        </row>
        <row r="2948">
          <cell r="C2948">
            <v>2940</v>
          </cell>
          <cell r="D2948">
            <v>1997</v>
          </cell>
          <cell r="E2948" t="str">
            <v>PUBLIC UTILITIES COMMISSION OF THE TOWN OF PICTON</v>
          </cell>
          <cell r="F2948">
            <v>3684316</v>
          </cell>
          <cell r="G2948">
            <v>-1638119</v>
          </cell>
          <cell r="H2948">
            <v>2046197</v>
          </cell>
        </row>
        <row r="2949">
          <cell r="C2949">
            <v>2941</v>
          </cell>
          <cell r="D2949">
            <v>1997</v>
          </cell>
          <cell r="E2949" t="str">
            <v>CHATHAM-KENT HYDRO INC.</v>
          </cell>
          <cell r="F2949">
            <v>1653558</v>
          </cell>
          <cell r="G2949">
            <v>-918261</v>
          </cell>
          <cell r="H2949">
            <v>735297</v>
          </cell>
        </row>
        <row r="2950">
          <cell r="C2950">
            <v>2942</v>
          </cell>
          <cell r="D2950">
            <v>1997</v>
          </cell>
          <cell r="E2950" t="str">
            <v>PUBLIC UTILITIES COMMISSION OF THE TOWN OF SOUTHAMPTON</v>
          </cell>
          <cell r="F2950">
            <v>2753661</v>
          </cell>
          <cell r="G2950">
            <v>-1477567</v>
          </cell>
          <cell r="H2950">
            <v>1276094</v>
          </cell>
        </row>
        <row r="2951">
          <cell r="C2951">
            <v>2943</v>
          </cell>
          <cell r="D2951">
            <v>1997</v>
          </cell>
          <cell r="E2951" t="str">
            <v>ESSEX POWERLINES CORPORATION</v>
          </cell>
          <cell r="F2951">
            <v>7782858</v>
          </cell>
          <cell r="G2951">
            <v>-3057254</v>
          </cell>
          <cell r="H2951">
            <v>4725604</v>
          </cell>
        </row>
        <row r="2952">
          <cell r="C2952">
            <v>2944</v>
          </cell>
          <cell r="D2952">
            <v>1997</v>
          </cell>
          <cell r="E2952" t="str">
            <v>CHATHAM-KENT HYDRO INC.</v>
          </cell>
          <cell r="F2952">
            <v>2761712</v>
          </cell>
          <cell r="G2952">
            <v>-1221068</v>
          </cell>
          <cell r="H2952">
            <v>1540644</v>
          </cell>
        </row>
        <row r="2953">
          <cell r="C2953">
            <v>2945</v>
          </cell>
          <cell r="D2953">
            <v>1997</v>
          </cell>
          <cell r="E2953" t="str">
            <v>WELLINGTON NORTH POWER INC.</v>
          </cell>
          <cell r="F2953">
            <v>1565897</v>
          </cell>
          <cell r="G2953">
            <v>-795773</v>
          </cell>
          <cell r="H2953">
            <v>770124</v>
          </cell>
        </row>
        <row r="2954">
          <cell r="C2954">
            <v>2946</v>
          </cell>
          <cell r="D2954">
            <v>1997</v>
          </cell>
          <cell r="E2954" t="str">
            <v>PUBLIC UTILITIES COMMISSION OF THE VILLAGE OF BELMONT</v>
          </cell>
          <cell r="F2954">
            <v>902608</v>
          </cell>
          <cell r="G2954">
            <v>-466300</v>
          </cell>
          <cell r="H2954">
            <v>436308</v>
          </cell>
        </row>
        <row r="2955">
          <cell r="C2955">
            <v>2947</v>
          </cell>
          <cell r="D2955">
            <v>1997</v>
          </cell>
          <cell r="E2955" t="str">
            <v>PUBLIC UTILITIES COMMISSION OF THE VILLAGE OF LANCASTER</v>
          </cell>
          <cell r="F2955">
            <v>409986</v>
          </cell>
          <cell r="G2955">
            <v>-248622</v>
          </cell>
          <cell r="H2955">
            <v>161364</v>
          </cell>
        </row>
        <row r="2956">
          <cell r="C2956">
            <v>2948</v>
          </cell>
          <cell r="D2956">
            <v>1997</v>
          </cell>
          <cell r="E2956" t="str">
            <v>PUBLIC UTILITIES COMMISSION OF THE VILLAGE OF PORT STANLEY</v>
          </cell>
          <cell r="F2956">
            <v>1291281</v>
          </cell>
          <cell r="G2956">
            <v>-477472</v>
          </cell>
          <cell r="H2956">
            <v>813809</v>
          </cell>
        </row>
        <row r="2957">
          <cell r="C2957">
            <v>2949</v>
          </cell>
          <cell r="D2957">
            <v>1997</v>
          </cell>
          <cell r="E2957" t="str">
            <v>CHATHAM-KENT HYDRO INC.</v>
          </cell>
          <cell r="F2957">
            <v>360616</v>
          </cell>
          <cell r="G2957">
            <v>-203521</v>
          </cell>
          <cell r="H2957">
            <v>157095</v>
          </cell>
        </row>
        <row r="2958">
          <cell r="C2958">
            <v>2950</v>
          </cell>
          <cell r="D2958">
            <v>1997</v>
          </cell>
          <cell r="E2958" t="str">
            <v>RIDEAU ST. LAWRENCE DISTRIBUTION INC.</v>
          </cell>
          <cell r="F2958">
            <v>750595</v>
          </cell>
          <cell r="G2958">
            <v>-345345</v>
          </cell>
          <cell r="H2958">
            <v>405250</v>
          </cell>
        </row>
        <row r="2959">
          <cell r="C2959">
            <v>2951</v>
          </cell>
          <cell r="D2959">
            <v>1997</v>
          </cell>
          <cell r="E2959" t="str">
            <v>CHATHAM-KENT HYDRO INC.</v>
          </cell>
          <cell r="F2959">
            <v>943767</v>
          </cell>
          <cell r="G2959">
            <v>-484065</v>
          </cell>
          <cell r="H2959">
            <v>459702</v>
          </cell>
        </row>
        <row r="2960">
          <cell r="C2960">
            <v>2952</v>
          </cell>
          <cell r="D2960">
            <v>1997</v>
          </cell>
          <cell r="E2960" t="str">
            <v>PUBLIC UTILITY COMMISSION OF THE VILLAGE OF WEST LORNE</v>
          </cell>
          <cell r="F2960">
            <v>973483</v>
          </cell>
          <cell r="G2960">
            <v>-450480</v>
          </cell>
          <cell r="H2960">
            <v>523003</v>
          </cell>
        </row>
        <row r="2961">
          <cell r="C2961">
            <v>2953</v>
          </cell>
          <cell r="D2961">
            <v>1997</v>
          </cell>
          <cell r="E2961" t="str">
            <v>REMARA-BRECHIN HYDRO</v>
          </cell>
          <cell r="F2961">
            <v>115657</v>
          </cell>
          <cell r="G2961">
            <v>-64183</v>
          </cell>
          <cell r="H2961">
            <v>51474</v>
          </cell>
        </row>
        <row r="2962">
          <cell r="C2962">
            <v>2954</v>
          </cell>
          <cell r="D2962">
            <v>1997</v>
          </cell>
          <cell r="E2962" t="str">
            <v>RENFREW HYDRO INC.</v>
          </cell>
          <cell r="F2962">
            <v>14592848</v>
          </cell>
          <cell r="G2962">
            <v>-10106842</v>
          </cell>
          <cell r="H2962">
            <v>4486006</v>
          </cell>
        </row>
        <row r="2963">
          <cell r="C2963">
            <v>2955</v>
          </cell>
          <cell r="D2963">
            <v>1997</v>
          </cell>
          <cell r="E2963" t="str">
            <v>RICHMOND HILL HYDRO INC.</v>
          </cell>
          <cell r="F2963">
            <v>128192482</v>
          </cell>
          <cell r="G2963">
            <v>-43440799</v>
          </cell>
          <cell r="H2963">
            <v>84751683</v>
          </cell>
        </row>
        <row r="2964">
          <cell r="C2964">
            <v>2956</v>
          </cell>
          <cell r="D2964">
            <v>1997</v>
          </cell>
          <cell r="E2964" t="str">
            <v>RIPLEY PUBLIC UTILITIES COMMISSION</v>
          </cell>
          <cell r="F2964">
            <v>381763</v>
          </cell>
          <cell r="G2964">
            <v>-194204</v>
          </cell>
          <cell r="H2964">
            <v>187559</v>
          </cell>
        </row>
        <row r="2965">
          <cell r="C2965">
            <v>2957</v>
          </cell>
          <cell r="D2965">
            <v>1997</v>
          </cell>
          <cell r="E2965" t="str">
            <v>RODNEY PUBLIC UTILITIES COMMISSION</v>
          </cell>
          <cell r="F2965">
            <v>346335</v>
          </cell>
          <cell r="G2965">
            <v>-167261</v>
          </cell>
          <cell r="H2965">
            <v>179074</v>
          </cell>
        </row>
        <row r="2966">
          <cell r="C2966">
            <v>2958</v>
          </cell>
          <cell r="D2966">
            <v>1997</v>
          </cell>
          <cell r="E2966" t="str">
            <v>SIOUX LOOKOUT HYDRO INC.</v>
          </cell>
          <cell r="F2966">
            <v>3968393</v>
          </cell>
          <cell r="G2966">
            <v>-1754157</v>
          </cell>
          <cell r="H2966">
            <v>2214236</v>
          </cell>
        </row>
        <row r="2967">
          <cell r="C2967">
            <v>2959</v>
          </cell>
          <cell r="D2967">
            <v>1997</v>
          </cell>
          <cell r="E2967" t="str">
            <v>ST. CATHARINES HYDRO UTILITY SERVICES INC.</v>
          </cell>
          <cell r="F2967">
            <v>80933998</v>
          </cell>
          <cell r="G2967">
            <v>-39959463</v>
          </cell>
          <cell r="H2967">
            <v>40974535</v>
          </cell>
        </row>
        <row r="2968">
          <cell r="C2968">
            <v>2960</v>
          </cell>
          <cell r="D2968">
            <v>1997</v>
          </cell>
          <cell r="E2968" t="str">
            <v>ST. THOMAS ENERGY INC.</v>
          </cell>
          <cell r="F2968">
            <v>44781706</v>
          </cell>
          <cell r="G2968">
            <v>-17224350</v>
          </cell>
          <cell r="H2968">
            <v>27557356</v>
          </cell>
        </row>
        <row r="2969">
          <cell r="C2969">
            <v>2961</v>
          </cell>
          <cell r="D2969">
            <v>1997</v>
          </cell>
          <cell r="E2969" t="str">
            <v>FESTIVAL HYDRO INC.</v>
          </cell>
          <cell r="F2969">
            <v>32635818</v>
          </cell>
          <cell r="G2969">
            <v>-14592438</v>
          </cell>
          <cell r="H2969">
            <v>18043380</v>
          </cell>
        </row>
        <row r="2970">
          <cell r="C2970">
            <v>2962</v>
          </cell>
          <cell r="D2970">
            <v>1997</v>
          </cell>
          <cell r="E2970" t="str">
            <v>MIDDLESEX POWER DISTRIBUTION CORPORATION</v>
          </cell>
          <cell r="F2970">
            <v>9401900</v>
          </cell>
          <cell r="G2970">
            <v>-3431851</v>
          </cell>
          <cell r="H2970">
            <v>5970049</v>
          </cell>
        </row>
        <row r="2971">
          <cell r="C2971">
            <v>2963</v>
          </cell>
          <cell r="D2971">
            <v>1997</v>
          </cell>
          <cell r="E2971" t="str">
            <v>GREATER SUDBURY HYDRO INC.</v>
          </cell>
          <cell r="F2971">
            <v>96546848</v>
          </cell>
          <cell r="G2971">
            <v>-49307466</v>
          </cell>
          <cell r="H2971">
            <v>47239382</v>
          </cell>
        </row>
        <row r="2972">
          <cell r="C2972">
            <v>2964</v>
          </cell>
          <cell r="D2972">
            <v>1997</v>
          </cell>
          <cell r="E2972" t="str">
            <v>TARA HYDRO-ELECTRIC SYSTEM</v>
          </cell>
          <cell r="F2972">
            <v>437088</v>
          </cell>
          <cell r="G2972">
            <v>-232074</v>
          </cell>
          <cell r="H2972">
            <v>205014</v>
          </cell>
        </row>
        <row r="2973">
          <cell r="C2973">
            <v>2965</v>
          </cell>
          <cell r="D2973">
            <v>1997</v>
          </cell>
          <cell r="E2973" t="str">
            <v>TAY HYDRO ELECTRIC DISTRIBUTION COMPANY INC.</v>
          </cell>
          <cell r="F2973">
            <v>6972878</v>
          </cell>
          <cell r="G2973">
            <v>-2907300</v>
          </cell>
          <cell r="H2973">
            <v>4065578</v>
          </cell>
        </row>
        <row r="2974">
          <cell r="C2974">
            <v>2966</v>
          </cell>
          <cell r="D2974">
            <v>1997</v>
          </cell>
          <cell r="E2974" t="str">
            <v>TEESWATER HYDRO-ELECTRIC COMMISSION</v>
          </cell>
          <cell r="F2974">
            <v>586173</v>
          </cell>
          <cell r="G2974">
            <v>-265928</v>
          </cell>
          <cell r="H2974">
            <v>320245</v>
          </cell>
        </row>
        <row r="2975">
          <cell r="C2975">
            <v>2967</v>
          </cell>
          <cell r="D2975">
            <v>1997</v>
          </cell>
          <cell r="E2975" t="str">
            <v>TERRACE BAY SUPERIOR WIRES INC.</v>
          </cell>
          <cell r="F2975">
            <v>1703847</v>
          </cell>
          <cell r="G2975">
            <v>-572159</v>
          </cell>
          <cell r="H2975">
            <v>1131688</v>
          </cell>
        </row>
        <row r="2976">
          <cell r="C2976">
            <v>2968</v>
          </cell>
          <cell r="D2976">
            <v>1997</v>
          </cell>
          <cell r="E2976" t="str">
            <v>ESPANOLA REGIONAL HYDRO DISTRIBUTION CORPORATION</v>
          </cell>
          <cell r="F2976">
            <v>2814146</v>
          </cell>
          <cell r="G2976">
            <v>-1612680</v>
          </cell>
          <cell r="H2976">
            <v>1201466</v>
          </cell>
        </row>
        <row r="2977">
          <cell r="C2977">
            <v>2969</v>
          </cell>
          <cell r="D2977">
            <v>1997</v>
          </cell>
          <cell r="E2977" t="str">
            <v>COLLUS POWER CORPORATION</v>
          </cell>
          <cell r="F2977">
            <v>10764173</v>
          </cell>
          <cell r="G2977">
            <v>-5854496</v>
          </cell>
          <cell r="H2977">
            <v>4909677</v>
          </cell>
        </row>
        <row r="2978">
          <cell r="C2978">
            <v>2970</v>
          </cell>
          <cell r="D2978">
            <v>1997</v>
          </cell>
          <cell r="E2978" t="str">
            <v>THUNDER BAY HYDRO ELECTRICITY DISTRIBUTION INC.</v>
          </cell>
          <cell r="F2978">
            <v>100493596</v>
          </cell>
          <cell r="G2978">
            <v>-49538156</v>
          </cell>
          <cell r="H2978">
            <v>50955440</v>
          </cell>
        </row>
        <row r="2979">
          <cell r="C2979">
            <v>2971</v>
          </cell>
          <cell r="D2979">
            <v>1997</v>
          </cell>
          <cell r="E2979" t="str">
            <v>TILLSONBURG HYDRO INC.</v>
          </cell>
          <cell r="F2979">
            <v>19561032</v>
          </cell>
          <cell r="G2979">
            <v>-8997190</v>
          </cell>
          <cell r="H2979">
            <v>10563842</v>
          </cell>
        </row>
        <row r="2980">
          <cell r="C2980">
            <v>2972</v>
          </cell>
          <cell r="D2980">
            <v>1997</v>
          </cell>
          <cell r="E2980" t="str">
            <v>TOWNSHIP OF MCGARRY HYDRO SYSTEM</v>
          </cell>
          <cell r="F2980">
            <v>393436</v>
          </cell>
          <cell r="G2980">
            <v>-219304</v>
          </cell>
          <cell r="H2980">
            <v>174132</v>
          </cell>
        </row>
        <row r="2981">
          <cell r="C2981">
            <v>2973</v>
          </cell>
          <cell r="D2981">
            <v>1997</v>
          </cell>
          <cell r="E2981" t="str">
            <v>VILLAGE OF BLOOMFIELD HYDRO SYSTEM</v>
          </cell>
          <cell r="F2981">
            <v>261485</v>
          </cell>
          <cell r="G2981">
            <v>-127163</v>
          </cell>
          <cell r="H2981">
            <v>134322</v>
          </cell>
        </row>
        <row r="2982">
          <cell r="C2982">
            <v>2974</v>
          </cell>
          <cell r="D2982">
            <v>1997</v>
          </cell>
          <cell r="E2982" t="str">
            <v>RIDEAU ST. LAWRENCE DISTRIBUTION INC.</v>
          </cell>
          <cell r="F2982">
            <v>816766</v>
          </cell>
          <cell r="G2982">
            <v>-314436</v>
          </cell>
          <cell r="H2982">
            <v>502330</v>
          </cell>
        </row>
        <row r="2983">
          <cell r="C2983">
            <v>2975</v>
          </cell>
          <cell r="D2983">
            <v>1997</v>
          </cell>
          <cell r="E2983" t="str">
            <v>VILLAGE OF CHESTERVILLE HYDRO SYSTEM</v>
          </cell>
          <cell r="F2983">
            <v>1276475</v>
          </cell>
          <cell r="G2983">
            <v>-497227</v>
          </cell>
          <cell r="H2983">
            <v>779248</v>
          </cell>
        </row>
        <row r="2984">
          <cell r="C2984">
            <v>2976</v>
          </cell>
          <cell r="D2984">
            <v>1997</v>
          </cell>
          <cell r="E2984" t="str">
            <v>CHATHAM-KENT HYDRO INC.</v>
          </cell>
          <cell r="F2984">
            <v>292381</v>
          </cell>
          <cell r="G2984">
            <v>-90182</v>
          </cell>
          <cell r="H2984">
            <v>202199</v>
          </cell>
        </row>
        <row r="2985">
          <cell r="C2985">
            <v>2977</v>
          </cell>
          <cell r="D2985">
            <v>1997</v>
          </cell>
          <cell r="E2985" t="str">
            <v>VILLAGE OF FLESHERTON HYDRO SYSTEM</v>
          </cell>
          <cell r="F2985">
            <v>472448</v>
          </cell>
          <cell r="G2985">
            <v>-185670</v>
          </cell>
          <cell r="H2985">
            <v>286778</v>
          </cell>
        </row>
        <row r="2986">
          <cell r="C2986">
            <v>2978</v>
          </cell>
          <cell r="D2986">
            <v>1997</v>
          </cell>
          <cell r="E2986" t="str">
            <v>RIDEAU ST. LAWRENCE DISTRIBUTION INC.</v>
          </cell>
          <cell r="F2986">
            <v>656633</v>
          </cell>
          <cell r="G2986">
            <v>-291327</v>
          </cell>
          <cell r="H2986">
            <v>365306</v>
          </cell>
        </row>
        <row r="2987">
          <cell r="C2987">
            <v>2979</v>
          </cell>
          <cell r="D2987">
            <v>1997</v>
          </cell>
          <cell r="E2987" t="str">
            <v>VILLAGE OF LUCKNOW HYDRO SYSTEM</v>
          </cell>
          <cell r="F2987">
            <v>1041734</v>
          </cell>
          <cell r="G2987">
            <v>-459491</v>
          </cell>
          <cell r="H2987">
            <v>582243</v>
          </cell>
        </row>
        <row r="2988">
          <cell r="C2988">
            <v>2980</v>
          </cell>
          <cell r="D2988">
            <v>1997</v>
          </cell>
          <cell r="E2988" t="str">
            <v>VILLAGE OF MAXVILLE HYDRO SYSTEM</v>
          </cell>
          <cell r="F2988">
            <v>334792</v>
          </cell>
          <cell r="G2988">
            <v>-181659</v>
          </cell>
          <cell r="H2988">
            <v>153133</v>
          </cell>
        </row>
        <row r="2989">
          <cell r="C2989">
            <v>2981</v>
          </cell>
          <cell r="D2989">
            <v>1997</v>
          </cell>
          <cell r="E2989" t="str">
            <v>WATERLOO NORTH HYDRO INC.</v>
          </cell>
          <cell r="F2989">
            <v>191396728</v>
          </cell>
          <cell r="G2989">
            <v>-70724816</v>
          </cell>
          <cell r="H2989">
            <v>120671912</v>
          </cell>
        </row>
        <row r="2990">
          <cell r="C2990">
            <v>2982</v>
          </cell>
          <cell r="D2990">
            <v>1997</v>
          </cell>
          <cell r="E2990" t="str">
            <v>WELLAND HYDRO-ELECTRIC SYSTEM CORP.</v>
          </cell>
          <cell r="F2990">
            <v>49284516</v>
          </cell>
          <cell r="G2990">
            <v>-25326024</v>
          </cell>
          <cell r="H2990">
            <v>23958492</v>
          </cell>
        </row>
        <row r="2991">
          <cell r="C2991">
            <v>2983</v>
          </cell>
          <cell r="D2991">
            <v>1997</v>
          </cell>
          <cell r="E2991" t="str">
            <v>NA</v>
          </cell>
          <cell r="F2991">
            <v>1061316</v>
          </cell>
          <cell r="G2991">
            <v>-377611</v>
          </cell>
          <cell r="H2991">
            <v>683705</v>
          </cell>
        </row>
        <row r="2992">
          <cell r="C2992">
            <v>2984</v>
          </cell>
          <cell r="D2992">
            <v>1997</v>
          </cell>
          <cell r="E2992" t="str">
            <v>WHITBY HYDRO ELECTRIC CORPORATION</v>
          </cell>
          <cell r="F2992">
            <v>119971222</v>
          </cell>
          <cell r="G2992">
            <v>-47458008</v>
          </cell>
          <cell r="H2992">
            <v>72513214</v>
          </cell>
        </row>
        <row r="2993">
          <cell r="C2993">
            <v>2985</v>
          </cell>
          <cell r="D2993">
            <v>1997</v>
          </cell>
          <cell r="E2993" t="str">
            <v>RIDEAU ST. LAWRENCE DISTRIBUTION INC.</v>
          </cell>
          <cell r="F2993">
            <v>178877</v>
          </cell>
          <cell r="G2993">
            <v>-68436</v>
          </cell>
          <cell r="H2993">
            <v>110441</v>
          </cell>
        </row>
        <row r="2994">
          <cell r="C2994">
            <v>2986</v>
          </cell>
          <cell r="D2994">
            <v>1997</v>
          </cell>
          <cell r="E2994" t="str">
            <v>WINCHESTER HYDRO COMMISSION</v>
          </cell>
          <cell r="F2994">
            <v>2004272</v>
          </cell>
          <cell r="G2994">
            <v>-885647</v>
          </cell>
          <cell r="H2994">
            <v>1118625</v>
          </cell>
        </row>
        <row r="2995">
          <cell r="C2995">
            <v>2987</v>
          </cell>
          <cell r="D2995">
            <v>1997</v>
          </cell>
          <cell r="E2995" t="str">
            <v>ENWIN UTILITIES LTD.</v>
          </cell>
          <cell r="F2995">
            <v>176544336</v>
          </cell>
          <cell r="G2995">
            <v>-73798856</v>
          </cell>
          <cell r="H2995">
            <v>102745480</v>
          </cell>
        </row>
        <row r="2996">
          <cell r="C2996">
            <v>2988</v>
          </cell>
          <cell r="D2996">
            <v>1997</v>
          </cell>
          <cell r="E2996" t="str">
            <v>WOODSTOCK HYDRO SERVICES INC.</v>
          </cell>
          <cell r="F2996">
            <v>38813458</v>
          </cell>
          <cell r="G2996">
            <v>-25178506</v>
          </cell>
          <cell r="H2996">
            <v>13634952</v>
          </cell>
        </row>
        <row r="2997">
          <cell r="C2997">
            <v>2989</v>
          </cell>
          <cell r="F2997">
            <v>9820324955</v>
          </cell>
        </row>
        <row r="2998">
          <cell r="C2998">
            <v>2990</v>
          </cell>
          <cell r="F2998">
            <v>0</v>
          </cell>
        </row>
        <row r="2999">
          <cell r="C2999">
            <v>2991</v>
          </cell>
          <cell r="F2999">
            <v>0</v>
          </cell>
        </row>
        <row r="3000">
          <cell r="C3000">
            <v>2992</v>
          </cell>
          <cell r="F3000">
            <v>56864</v>
          </cell>
        </row>
        <row r="3001">
          <cell r="C3001">
            <v>2993</v>
          </cell>
          <cell r="F3001">
            <v>0</v>
          </cell>
        </row>
        <row r="3002">
          <cell r="C3002">
            <v>2994</v>
          </cell>
          <cell r="F3002">
            <v>0</v>
          </cell>
        </row>
        <row r="3003">
          <cell r="C3003">
            <v>2995</v>
          </cell>
          <cell r="F3003">
            <v>58540</v>
          </cell>
        </row>
        <row r="3004">
          <cell r="C3004">
            <v>2996</v>
          </cell>
          <cell r="F3004">
            <v>0</v>
          </cell>
        </row>
        <row r="3005">
          <cell r="C3005">
            <v>2997</v>
          </cell>
          <cell r="D3005">
            <v>1998</v>
          </cell>
          <cell r="E3005" t="str">
            <v>POWERSTREAM INC.</v>
          </cell>
          <cell r="F3005">
            <v>292751</v>
          </cell>
        </row>
        <row r="3006">
          <cell r="C3006">
            <v>2998</v>
          </cell>
          <cell r="D3006">
            <v>1998</v>
          </cell>
          <cell r="E3006" t="str">
            <v>POWERSTREAM INC.</v>
          </cell>
          <cell r="F3006">
            <v>15446531</v>
          </cell>
        </row>
        <row r="3007">
          <cell r="C3007">
            <v>2999</v>
          </cell>
          <cell r="D3007">
            <v>1998</v>
          </cell>
          <cell r="E3007" t="str">
            <v>POWERSTREAM INC.</v>
          </cell>
          <cell r="F3007">
            <v>5337420</v>
          </cell>
        </row>
        <row r="3008">
          <cell r="C3008">
            <v>3000</v>
          </cell>
          <cell r="D3008">
            <v>1998</v>
          </cell>
          <cell r="E3008" t="str">
            <v>BLUEWATER POWER DISTRIBUTION CORPORATION</v>
          </cell>
          <cell r="F3008">
            <v>353924</v>
          </cell>
        </row>
        <row r="3009">
          <cell r="C3009">
            <v>3001</v>
          </cell>
          <cell r="D3009">
            <v>1998</v>
          </cell>
          <cell r="E3009" t="str">
            <v>BLUEWATER POWER DISTRIBUTION CORPORATION</v>
          </cell>
          <cell r="F3009">
            <v>182059</v>
          </cell>
        </row>
        <row r="3010">
          <cell r="C3010">
            <v>3002</v>
          </cell>
          <cell r="D3010">
            <v>1998</v>
          </cell>
          <cell r="E3010" t="str">
            <v>BLUEWATER POWER DISTRIBUTION CORPORATION</v>
          </cell>
          <cell r="F3010">
            <v>1001455</v>
          </cell>
        </row>
        <row r="3011">
          <cell r="C3011">
            <v>3003</v>
          </cell>
          <cell r="D3011">
            <v>1998</v>
          </cell>
          <cell r="E3011" t="str">
            <v>BLUEWATER POWER DISTRIBUTION CORPORATION</v>
          </cell>
          <cell r="F3011">
            <v>4390334</v>
          </cell>
        </row>
        <row r="3012">
          <cell r="C3012">
            <v>3004</v>
          </cell>
          <cell r="D3012">
            <v>1998</v>
          </cell>
          <cell r="E3012" t="str">
            <v>BLUEWATER POWER DISTRIBUTION CORPORATION</v>
          </cell>
          <cell r="F3012">
            <v>1124484</v>
          </cell>
        </row>
        <row r="3013">
          <cell r="C3013">
            <v>3005</v>
          </cell>
          <cell r="D3013">
            <v>1998</v>
          </cell>
          <cell r="E3013" t="str">
            <v>COOPERATIVE HYDRO EMBRUN INC.</v>
          </cell>
          <cell r="F3013">
            <v>2368114</v>
          </cell>
        </row>
        <row r="3014">
          <cell r="C3014">
            <v>3006</v>
          </cell>
          <cell r="D3014">
            <v>1998</v>
          </cell>
          <cell r="E3014" t="str">
            <v>ENERSOURCE HYDRO MISSISSAUGA INC.</v>
          </cell>
          <cell r="F3014">
            <v>529097818</v>
          </cell>
        </row>
        <row r="3015">
          <cell r="C3015">
            <v>3007</v>
          </cell>
          <cell r="D3015">
            <v>1998</v>
          </cell>
          <cell r="E3015" t="str">
            <v>ERIE THAMES POWERLINES CORPORATION</v>
          </cell>
          <cell r="F3015">
            <v>1481510</v>
          </cell>
        </row>
        <row r="3016">
          <cell r="C3016">
            <v>3008</v>
          </cell>
          <cell r="D3016">
            <v>1998</v>
          </cell>
          <cell r="E3016" t="str">
            <v>ERIE THAMES POWERLINES CORPORATION</v>
          </cell>
          <cell r="F3016">
            <v>8718034</v>
          </cell>
        </row>
        <row r="3017">
          <cell r="C3017">
            <v>3009</v>
          </cell>
          <cell r="D3017">
            <v>1998</v>
          </cell>
          <cell r="E3017" t="str">
            <v>ERIE THAMES POWERLINES CORPORATION</v>
          </cell>
          <cell r="F3017">
            <v>2130572</v>
          </cell>
        </row>
        <row r="3018">
          <cell r="C3018">
            <v>3010</v>
          </cell>
          <cell r="D3018">
            <v>1998</v>
          </cell>
          <cell r="E3018" t="str">
            <v>ERIE THAMES POWERLINES CORPORATION</v>
          </cell>
          <cell r="F3018">
            <v>2344076</v>
          </cell>
        </row>
        <row r="3019">
          <cell r="C3019">
            <v>3011</v>
          </cell>
          <cell r="D3019">
            <v>1998</v>
          </cell>
          <cell r="E3019" t="str">
            <v>ERIE THAMES POWERLINES CORPORATION</v>
          </cell>
          <cell r="F3019">
            <v>1532891</v>
          </cell>
        </row>
        <row r="3020">
          <cell r="C3020">
            <v>3012</v>
          </cell>
          <cell r="D3020">
            <v>1998</v>
          </cell>
          <cell r="E3020" t="str">
            <v>ESPANOLA REGIONAL HYDRO DISTRIBUTION CORPORATION</v>
          </cell>
          <cell r="F3020">
            <v>797071</v>
          </cell>
        </row>
        <row r="3021">
          <cell r="C3021">
            <v>3013</v>
          </cell>
          <cell r="D3021">
            <v>1998</v>
          </cell>
          <cell r="E3021" t="str">
            <v>FESTIVAL HYDRO INC.</v>
          </cell>
          <cell r="F3021">
            <v>451590</v>
          </cell>
        </row>
        <row r="3022">
          <cell r="C3022">
            <v>3014</v>
          </cell>
          <cell r="D3022">
            <v>1998</v>
          </cell>
          <cell r="E3022" t="str">
            <v>FESTIVAL HYDRO INC.</v>
          </cell>
          <cell r="F3022">
            <v>230268</v>
          </cell>
        </row>
        <row r="3023">
          <cell r="C3023">
            <v>3015</v>
          </cell>
          <cell r="D3023">
            <v>1998</v>
          </cell>
          <cell r="E3023" t="str">
            <v>FESTIVAL HYDRO INC.</v>
          </cell>
          <cell r="F3023">
            <v>572565</v>
          </cell>
        </row>
        <row r="3024">
          <cell r="C3024">
            <v>3016</v>
          </cell>
          <cell r="D3024">
            <v>1998</v>
          </cell>
          <cell r="E3024" t="str">
            <v>FESTIVAL HYDRO INC.</v>
          </cell>
          <cell r="F3024">
            <v>1791028</v>
          </cell>
        </row>
        <row r="3025">
          <cell r="C3025">
            <v>3017</v>
          </cell>
          <cell r="D3025">
            <v>1998</v>
          </cell>
          <cell r="E3025" t="str">
            <v>FESTIVAL HYDRO INC.</v>
          </cell>
          <cell r="F3025">
            <v>4195533</v>
          </cell>
        </row>
        <row r="3026">
          <cell r="C3026">
            <v>3018</v>
          </cell>
          <cell r="D3026">
            <v>1998</v>
          </cell>
          <cell r="E3026" t="str">
            <v>FESTIVAL HYDRO INC.</v>
          </cell>
          <cell r="F3026">
            <v>462211</v>
          </cell>
        </row>
        <row r="3027">
          <cell r="C3027">
            <v>3019</v>
          </cell>
          <cell r="D3027">
            <v>1998</v>
          </cell>
          <cell r="E3027" t="str">
            <v>GEORGIAN BAY ENERGY INC.</v>
          </cell>
          <cell r="F3027">
            <v>247759</v>
          </cell>
        </row>
        <row r="3028">
          <cell r="C3028">
            <v>3020</v>
          </cell>
          <cell r="D3028">
            <v>1998</v>
          </cell>
          <cell r="E3028" t="str">
            <v>GREATER SUDBURY HYDRO INC.</v>
          </cell>
          <cell r="F3028">
            <v>2859877</v>
          </cell>
        </row>
        <row r="3029">
          <cell r="C3029">
            <v>3021</v>
          </cell>
          <cell r="D3029">
            <v>1998</v>
          </cell>
          <cell r="E3029" t="str">
            <v>GREATER SUDBURY HYDRO INC.</v>
          </cell>
          <cell r="F3029">
            <v>1454604</v>
          </cell>
        </row>
        <row r="3030">
          <cell r="C3030">
            <v>3022</v>
          </cell>
          <cell r="D3030">
            <v>1998</v>
          </cell>
          <cell r="E3030" t="str">
            <v>HALDIMAND COUNTY HYDRO INC.</v>
          </cell>
          <cell r="F3030">
            <v>7629914</v>
          </cell>
        </row>
        <row r="3031">
          <cell r="C3031">
            <v>3023</v>
          </cell>
          <cell r="D3031">
            <v>1998</v>
          </cell>
          <cell r="E3031" t="str">
            <v>HORIZON UTILITIES CORPORATION</v>
          </cell>
          <cell r="F3031">
            <v>17049914</v>
          </cell>
        </row>
        <row r="3032">
          <cell r="C3032">
            <v>3024</v>
          </cell>
          <cell r="D3032">
            <v>1998</v>
          </cell>
          <cell r="E3032" t="str">
            <v>HORIZON UTILITIES CORPORATION</v>
          </cell>
          <cell r="F3032">
            <v>2429721</v>
          </cell>
        </row>
        <row r="3033">
          <cell r="C3033">
            <v>3025</v>
          </cell>
          <cell r="D3033">
            <v>1998</v>
          </cell>
          <cell r="E3033" t="str">
            <v>HORIZON UTILITIES CORPORATION</v>
          </cell>
          <cell r="F3033">
            <v>42676849</v>
          </cell>
        </row>
        <row r="3034">
          <cell r="C3034">
            <v>3026</v>
          </cell>
          <cell r="D3034">
            <v>1998</v>
          </cell>
          <cell r="E3034" t="str">
            <v>HORIZON UTILITIES CORPORATION</v>
          </cell>
          <cell r="F3034">
            <v>223964957</v>
          </cell>
        </row>
        <row r="3035">
          <cell r="C3035">
            <v>3027</v>
          </cell>
          <cell r="D3035">
            <v>1998</v>
          </cell>
          <cell r="E3035" t="str">
            <v>HORIZON UTILITIES CORPORATION</v>
          </cell>
          <cell r="F3035">
            <v>86265003</v>
          </cell>
        </row>
        <row r="3036">
          <cell r="C3036">
            <v>3028</v>
          </cell>
          <cell r="D3036">
            <v>1998</v>
          </cell>
          <cell r="E3036" t="str">
            <v>HYDRO ONE NETWORKS INC.</v>
          </cell>
          <cell r="F3036">
            <v>674673</v>
          </cell>
        </row>
        <row r="3037">
          <cell r="C3037">
            <v>3029</v>
          </cell>
          <cell r="D3037">
            <v>1998</v>
          </cell>
          <cell r="E3037" t="str">
            <v>HYDRO ONE NETWORKS INC.</v>
          </cell>
          <cell r="F3037">
            <v>161872</v>
          </cell>
        </row>
        <row r="3038">
          <cell r="C3038">
            <v>3030</v>
          </cell>
          <cell r="D3038">
            <v>1998</v>
          </cell>
          <cell r="E3038" t="str">
            <v>HYDRO ONE NETWORKS INC.</v>
          </cell>
          <cell r="F3038">
            <v>5965416</v>
          </cell>
        </row>
        <row r="3039">
          <cell r="C3039">
            <v>3031</v>
          </cell>
          <cell r="D3039">
            <v>1998</v>
          </cell>
          <cell r="E3039" t="str">
            <v>HYDRO ONE NETWORKS INC.</v>
          </cell>
          <cell r="F3039">
            <v>520110</v>
          </cell>
        </row>
        <row r="3040">
          <cell r="C3040">
            <v>3032</v>
          </cell>
          <cell r="D3040">
            <v>1998</v>
          </cell>
          <cell r="E3040" t="str">
            <v>HYDRO ONE NETWORKS INC.</v>
          </cell>
          <cell r="F3040">
            <v>2642943</v>
          </cell>
        </row>
        <row r="3041">
          <cell r="C3041">
            <v>3033</v>
          </cell>
          <cell r="D3041">
            <v>1998</v>
          </cell>
          <cell r="E3041" t="str">
            <v>HYDRO ONE NETWORKS INC.</v>
          </cell>
          <cell r="F3041">
            <v>3768788</v>
          </cell>
        </row>
        <row r="3042">
          <cell r="C3042">
            <v>3034</v>
          </cell>
          <cell r="D3042">
            <v>1998</v>
          </cell>
          <cell r="E3042" t="str">
            <v>HYDRO ONE NETWORKS INC.</v>
          </cell>
          <cell r="F3042">
            <v>16718611</v>
          </cell>
        </row>
        <row r="3043">
          <cell r="C3043">
            <v>3035</v>
          </cell>
          <cell r="D3043">
            <v>1998</v>
          </cell>
          <cell r="E3043" t="str">
            <v>HYDRO ONE NETWORKS INC.</v>
          </cell>
          <cell r="F3043">
            <v>887954</v>
          </cell>
        </row>
        <row r="3044">
          <cell r="C3044">
            <v>3036</v>
          </cell>
          <cell r="D3044">
            <v>1998</v>
          </cell>
          <cell r="E3044" t="str">
            <v>HYDRO ONE NETWORKS INC.</v>
          </cell>
          <cell r="F3044">
            <v>1462336</v>
          </cell>
        </row>
        <row r="3045">
          <cell r="C3045">
            <v>3037</v>
          </cell>
          <cell r="D3045">
            <v>1998</v>
          </cell>
          <cell r="E3045" t="str">
            <v>HYDRO ONE NETWORKS INC.</v>
          </cell>
          <cell r="F3045">
            <v>534974</v>
          </cell>
        </row>
        <row r="3046">
          <cell r="C3046">
            <v>3038</v>
          </cell>
          <cell r="D3046">
            <v>1998</v>
          </cell>
          <cell r="E3046" t="str">
            <v>HYDRO ONE NETWORKS INC.</v>
          </cell>
          <cell r="F3046">
            <v>5786602</v>
          </cell>
        </row>
        <row r="3047">
          <cell r="C3047">
            <v>3039</v>
          </cell>
          <cell r="D3047">
            <v>1998</v>
          </cell>
          <cell r="E3047" t="str">
            <v>HYDRO ONE NETWORKS INC.</v>
          </cell>
          <cell r="F3047">
            <v>946104</v>
          </cell>
        </row>
        <row r="3048">
          <cell r="C3048">
            <v>3040</v>
          </cell>
          <cell r="D3048">
            <v>1998</v>
          </cell>
          <cell r="E3048" t="str">
            <v>HYDRO ONE NETWORKS INC.</v>
          </cell>
          <cell r="F3048">
            <v>1420776</v>
          </cell>
        </row>
        <row r="3049">
          <cell r="C3049">
            <v>3041</v>
          </cell>
          <cell r="D3049">
            <v>1998</v>
          </cell>
          <cell r="E3049" t="str">
            <v>HYDRO ONE NETWORKS INC.</v>
          </cell>
          <cell r="F3049">
            <v>1768140</v>
          </cell>
        </row>
        <row r="3050">
          <cell r="C3050">
            <v>3042</v>
          </cell>
          <cell r="D3050">
            <v>1998</v>
          </cell>
          <cell r="E3050" t="str">
            <v>HYDRO ONE NETWORKS INC.</v>
          </cell>
          <cell r="F3050">
            <v>3096610</v>
          </cell>
        </row>
        <row r="3051">
          <cell r="C3051">
            <v>3043</v>
          </cell>
          <cell r="D3051">
            <v>1998</v>
          </cell>
          <cell r="E3051" t="str">
            <v>HYDRO ONE NETWORKS INC.</v>
          </cell>
          <cell r="F3051">
            <v>1368833</v>
          </cell>
        </row>
        <row r="3052">
          <cell r="C3052">
            <v>3044</v>
          </cell>
          <cell r="D3052">
            <v>1998</v>
          </cell>
          <cell r="E3052" t="str">
            <v>HYDRO ONE NETWORKS INC.</v>
          </cell>
          <cell r="F3052">
            <v>2449792</v>
          </cell>
        </row>
        <row r="3053">
          <cell r="C3053">
            <v>3045</v>
          </cell>
          <cell r="D3053">
            <v>1998</v>
          </cell>
          <cell r="E3053" t="str">
            <v>HYDRO ONE NETWORKS INC.</v>
          </cell>
          <cell r="F3053">
            <v>2413497</v>
          </cell>
        </row>
        <row r="3054">
          <cell r="C3054">
            <v>3046</v>
          </cell>
          <cell r="D3054">
            <v>1998</v>
          </cell>
          <cell r="E3054" t="str">
            <v>HYDRO ONE NETWORKS INC.</v>
          </cell>
          <cell r="F3054">
            <v>1416259</v>
          </cell>
        </row>
        <row r="3055">
          <cell r="C3055">
            <v>3047</v>
          </cell>
          <cell r="D3055">
            <v>1998</v>
          </cell>
          <cell r="E3055" t="str">
            <v>HYDRO ONE NETWORKS INC.</v>
          </cell>
          <cell r="F3055">
            <v>1260493</v>
          </cell>
        </row>
        <row r="3056">
          <cell r="C3056">
            <v>3048</v>
          </cell>
          <cell r="D3056">
            <v>1998</v>
          </cell>
          <cell r="E3056" t="str">
            <v>HYDRO ONE NETWORKS INC.</v>
          </cell>
          <cell r="F3056">
            <v>976378</v>
          </cell>
        </row>
        <row r="3057">
          <cell r="C3057">
            <v>3049</v>
          </cell>
          <cell r="D3057">
            <v>1998</v>
          </cell>
          <cell r="E3057" t="str">
            <v>HYDRO ONE NETWORKS INC.</v>
          </cell>
          <cell r="F3057">
            <v>723943</v>
          </cell>
        </row>
        <row r="3058">
          <cell r="C3058">
            <v>3050</v>
          </cell>
          <cell r="D3058">
            <v>1998</v>
          </cell>
          <cell r="E3058" t="str">
            <v>HYDRO ONE NETWORKS INC.</v>
          </cell>
          <cell r="F3058">
            <v>955347</v>
          </cell>
        </row>
        <row r="3059">
          <cell r="C3059">
            <v>3051</v>
          </cell>
          <cell r="D3059">
            <v>1998</v>
          </cell>
          <cell r="E3059" t="str">
            <v>HYDRO ONE NETWORKS INC.</v>
          </cell>
          <cell r="F3059">
            <v>3426789</v>
          </cell>
        </row>
        <row r="3060">
          <cell r="C3060">
            <v>3052</v>
          </cell>
          <cell r="D3060">
            <v>1998</v>
          </cell>
          <cell r="E3060" t="str">
            <v>HYDRO ONE NETWORKS INC.</v>
          </cell>
          <cell r="F3060">
            <v>151305</v>
          </cell>
        </row>
        <row r="3061">
          <cell r="C3061">
            <v>3053</v>
          </cell>
          <cell r="D3061">
            <v>1998</v>
          </cell>
          <cell r="E3061" t="str">
            <v>HYDRO ONE NETWORKS INC.</v>
          </cell>
          <cell r="F3061">
            <v>783049</v>
          </cell>
        </row>
        <row r="3062">
          <cell r="C3062">
            <v>3054</v>
          </cell>
          <cell r="D3062">
            <v>1998</v>
          </cell>
          <cell r="E3062" t="str">
            <v>HYDRO ONE NETWORKS INC.</v>
          </cell>
          <cell r="F3062">
            <v>740822</v>
          </cell>
        </row>
        <row r="3063">
          <cell r="C3063">
            <v>3055</v>
          </cell>
          <cell r="D3063">
            <v>1998</v>
          </cell>
          <cell r="E3063" t="str">
            <v>HYDRO ONE NETWORKS INC.</v>
          </cell>
          <cell r="F3063">
            <v>322857</v>
          </cell>
        </row>
        <row r="3064">
          <cell r="C3064">
            <v>3056</v>
          </cell>
          <cell r="D3064">
            <v>1998</v>
          </cell>
          <cell r="E3064" t="str">
            <v>HYDRO ONE NETWORKS INC.</v>
          </cell>
          <cell r="F3064">
            <v>15471531</v>
          </cell>
        </row>
        <row r="3065">
          <cell r="C3065">
            <v>3057</v>
          </cell>
          <cell r="D3065">
            <v>1998</v>
          </cell>
          <cell r="E3065" t="str">
            <v>HYDRO ONE NETWORKS INC.</v>
          </cell>
          <cell r="F3065">
            <v>205443</v>
          </cell>
        </row>
        <row r="3066">
          <cell r="C3066">
            <v>3058</v>
          </cell>
          <cell r="D3066">
            <v>1998</v>
          </cell>
          <cell r="E3066" t="str">
            <v>HYDRO ONE NETWORKS INC.</v>
          </cell>
          <cell r="F3066">
            <v>999644</v>
          </cell>
        </row>
        <row r="3067">
          <cell r="C3067">
            <v>3059</v>
          </cell>
          <cell r="D3067">
            <v>1998</v>
          </cell>
          <cell r="E3067" t="str">
            <v>HYDRO ONE NETWORKS INC.</v>
          </cell>
          <cell r="F3067">
            <v>1283748</v>
          </cell>
        </row>
        <row r="3068">
          <cell r="C3068">
            <v>3060</v>
          </cell>
          <cell r="D3068">
            <v>1998</v>
          </cell>
          <cell r="E3068" t="str">
            <v>HYDRO ONE NETWORKS INC.</v>
          </cell>
          <cell r="F3068">
            <v>888007</v>
          </cell>
        </row>
        <row r="3069">
          <cell r="C3069">
            <v>3061</v>
          </cell>
          <cell r="D3069">
            <v>1998</v>
          </cell>
          <cell r="E3069" t="str">
            <v>HYDRO ONE NETWORKS INC.</v>
          </cell>
          <cell r="F3069">
            <v>4836776</v>
          </cell>
        </row>
        <row r="3070">
          <cell r="C3070">
            <v>3062</v>
          </cell>
          <cell r="D3070">
            <v>1998</v>
          </cell>
          <cell r="E3070" t="str">
            <v>HYDRO ONE NETWORKS INC.</v>
          </cell>
          <cell r="F3070">
            <v>1306408</v>
          </cell>
        </row>
        <row r="3071">
          <cell r="C3071">
            <v>3063</v>
          </cell>
          <cell r="D3071">
            <v>1998</v>
          </cell>
          <cell r="E3071" t="str">
            <v>HYDRO ONE NETWORKS INC.</v>
          </cell>
          <cell r="F3071">
            <v>3787439</v>
          </cell>
        </row>
        <row r="3072">
          <cell r="C3072">
            <v>3064</v>
          </cell>
          <cell r="D3072">
            <v>1998</v>
          </cell>
          <cell r="E3072" t="str">
            <v>HYDRO ONE NETWORKS INC.</v>
          </cell>
          <cell r="F3072">
            <v>5417247</v>
          </cell>
        </row>
        <row r="3073">
          <cell r="C3073">
            <v>3065</v>
          </cell>
          <cell r="D3073">
            <v>1998</v>
          </cell>
          <cell r="E3073" t="str">
            <v>HYDRO ONE NETWORKS INC.</v>
          </cell>
          <cell r="F3073">
            <v>974660</v>
          </cell>
        </row>
        <row r="3074">
          <cell r="C3074">
            <v>3066</v>
          </cell>
          <cell r="D3074">
            <v>1998</v>
          </cell>
          <cell r="E3074" t="str">
            <v>HYDRO ONE NETWORKS INC.</v>
          </cell>
          <cell r="F3074">
            <v>903348</v>
          </cell>
        </row>
        <row r="3075">
          <cell r="C3075">
            <v>3067</v>
          </cell>
          <cell r="D3075">
            <v>1998</v>
          </cell>
          <cell r="E3075" t="str">
            <v>HYDRO ONE NETWORKS INC.</v>
          </cell>
          <cell r="F3075">
            <v>3129535</v>
          </cell>
        </row>
        <row r="3076">
          <cell r="C3076">
            <v>3068</v>
          </cell>
          <cell r="D3076">
            <v>1998</v>
          </cell>
          <cell r="E3076" t="str">
            <v>HYDRO ONE NETWORKS INC.</v>
          </cell>
          <cell r="F3076">
            <v>6342867</v>
          </cell>
        </row>
        <row r="3077">
          <cell r="C3077">
            <v>3069</v>
          </cell>
          <cell r="D3077">
            <v>1998</v>
          </cell>
          <cell r="E3077" t="str">
            <v>HYDRO ONE NETWORKS INC.</v>
          </cell>
          <cell r="F3077">
            <v>14613877</v>
          </cell>
        </row>
        <row r="3078">
          <cell r="C3078">
            <v>3070</v>
          </cell>
          <cell r="D3078">
            <v>1998</v>
          </cell>
          <cell r="E3078" t="str">
            <v>HYDRO ONE NETWORKS INC.</v>
          </cell>
          <cell r="F3078">
            <v>605520</v>
          </cell>
        </row>
        <row r="3079">
          <cell r="C3079">
            <v>3071</v>
          </cell>
          <cell r="D3079">
            <v>1998</v>
          </cell>
          <cell r="E3079" t="str">
            <v>HYDRO ONE NETWORKS INC.</v>
          </cell>
          <cell r="F3079">
            <v>4576830</v>
          </cell>
        </row>
        <row r="3080">
          <cell r="C3080">
            <v>3072</v>
          </cell>
          <cell r="D3080">
            <v>1998</v>
          </cell>
          <cell r="E3080" t="str">
            <v>HYDRO ONE NETWORKS INC.</v>
          </cell>
          <cell r="F3080">
            <v>1479091</v>
          </cell>
        </row>
        <row r="3081">
          <cell r="C3081">
            <v>3073</v>
          </cell>
          <cell r="D3081">
            <v>1998</v>
          </cell>
          <cell r="E3081" t="str">
            <v>HYDRO ONE NETWORKS INC.</v>
          </cell>
          <cell r="F3081">
            <v>817412</v>
          </cell>
        </row>
        <row r="3082">
          <cell r="C3082">
            <v>3074</v>
          </cell>
          <cell r="D3082">
            <v>1998</v>
          </cell>
          <cell r="E3082" t="str">
            <v>HYDRO ONE NETWORKS INC.</v>
          </cell>
          <cell r="F3082">
            <v>6717055</v>
          </cell>
        </row>
        <row r="3083">
          <cell r="C3083">
            <v>3075</v>
          </cell>
          <cell r="D3083">
            <v>1998</v>
          </cell>
          <cell r="E3083" t="str">
            <v>HYDRO ONE NETWORKS INC.</v>
          </cell>
          <cell r="F3083">
            <v>877518</v>
          </cell>
        </row>
        <row r="3084">
          <cell r="C3084">
            <v>3076</v>
          </cell>
          <cell r="D3084">
            <v>1998</v>
          </cell>
          <cell r="E3084" t="str">
            <v>HYDRO ONE NETWORKS INC.</v>
          </cell>
          <cell r="F3084">
            <v>1442731</v>
          </cell>
        </row>
        <row r="3085">
          <cell r="C3085">
            <v>3077</v>
          </cell>
          <cell r="D3085">
            <v>1998</v>
          </cell>
          <cell r="E3085" t="str">
            <v>HYDRO ONE NETWORKS INC.</v>
          </cell>
          <cell r="F3085">
            <v>1894386</v>
          </cell>
        </row>
        <row r="3086">
          <cell r="C3086">
            <v>3078</v>
          </cell>
          <cell r="D3086">
            <v>1998</v>
          </cell>
          <cell r="E3086" t="str">
            <v>HYDRO ONE NETWORKS INC.</v>
          </cell>
          <cell r="F3086">
            <v>5871397</v>
          </cell>
        </row>
        <row r="3087">
          <cell r="C3087">
            <v>3079</v>
          </cell>
          <cell r="D3087">
            <v>1998</v>
          </cell>
          <cell r="E3087" t="str">
            <v>HYDRO ONE NETWORKS INC.</v>
          </cell>
          <cell r="F3087">
            <v>2628697</v>
          </cell>
        </row>
        <row r="3088">
          <cell r="C3088">
            <v>3080</v>
          </cell>
          <cell r="D3088">
            <v>1998</v>
          </cell>
          <cell r="E3088" t="str">
            <v>HYDRO ONE NETWORKS INC.</v>
          </cell>
          <cell r="F3088">
            <v>4488055</v>
          </cell>
        </row>
        <row r="3089">
          <cell r="C3089">
            <v>3081</v>
          </cell>
          <cell r="D3089">
            <v>1998</v>
          </cell>
          <cell r="E3089" t="str">
            <v>HYDRO ONE NETWORKS INC.</v>
          </cell>
          <cell r="F3089">
            <v>2424549</v>
          </cell>
        </row>
        <row r="3090">
          <cell r="C3090">
            <v>3082</v>
          </cell>
          <cell r="D3090">
            <v>1998</v>
          </cell>
          <cell r="E3090" t="str">
            <v>HYDRO ONE NETWORKS INC.</v>
          </cell>
          <cell r="F3090">
            <v>1302146</v>
          </cell>
        </row>
        <row r="3091">
          <cell r="C3091">
            <v>3083</v>
          </cell>
          <cell r="D3091">
            <v>1998</v>
          </cell>
          <cell r="E3091" t="str">
            <v>HYDRO ONE NETWORKS INC.</v>
          </cell>
          <cell r="F3091">
            <v>950759</v>
          </cell>
        </row>
        <row r="3092">
          <cell r="C3092">
            <v>3084</v>
          </cell>
          <cell r="D3092">
            <v>1998</v>
          </cell>
          <cell r="E3092" t="str">
            <v>HYDRO ONE NETWORKS INC.</v>
          </cell>
          <cell r="F3092">
            <v>386023</v>
          </cell>
        </row>
        <row r="3093">
          <cell r="C3093">
            <v>3085</v>
          </cell>
          <cell r="D3093">
            <v>1998</v>
          </cell>
          <cell r="E3093" t="str">
            <v>HYDRO ONE NETWORKS INC.</v>
          </cell>
          <cell r="F3093">
            <v>951251</v>
          </cell>
        </row>
        <row r="3094">
          <cell r="C3094">
            <v>3086</v>
          </cell>
          <cell r="D3094">
            <v>1998</v>
          </cell>
          <cell r="E3094" t="str">
            <v>HYDRO ONE NETWORKS INC.</v>
          </cell>
          <cell r="F3094">
            <v>128821</v>
          </cell>
        </row>
        <row r="3095">
          <cell r="C3095">
            <v>3087</v>
          </cell>
          <cell r="D3095">
            <v>1998</v>
          </cell>
          <cell r="E3095" t="str">
            <v>HYDRO ONE NETWORKS INC.</v>
          </cell>
          <cell r="F3095">
            <v>13838129</v>
          </cell>
        </row>
        <row r="3096">
          <cell r="C3096">
            <v>3088</v>
          </cell>
          <cell r="D3096">
            <v>1998</v>
          </cell>
          <cell r="E3096" t="str">
            <v>HYDRO ONE NETWORKS INC.</v>
          </cell>
          <cell r="F3096">
            <v>2493298</v>
          </cell>
        </row>
        <row r="3097">
          <cell r="C3097">
            <v>3089</v>
          </cell>
          <cell r="D3097">
            <v>1998</v>
          </cell>
          <cell r="E3097" t="str">
            <v>HYDRO ONE NETWORKS INC.</v>
          </cell>
          <cell r="F3097">
            <v>786100</v>
          </cell>
        </row>
        <row r="3098">
          <cell r="C3098">
            <v>3090</v>
          </cell>
          <cell r="D3098">
            <v>1998</v>
          </cell>
          <cell r="E3098" t="str">
            <v>HYDRO ONE NETWORKS INC.</v>
          </cell>
          <cell r="F3098">
            <v>1073125</v>
          </cell>
        </row>
        <row r="3099">
          <cell r="C3099">
            <v>3091</v>
          </cell>
          <cell r="D3099">
            <v>1998</v>
          </cell>
          <cell r="E3099" t="str">
            <v>HYDRO ONE NETWORKS INC.</v>
          </cell>
          <cell r="F3099">
            <v>573502</v>
          </cell>
        </row>
        <row r="3100">
          <cell r="C3100">
            <v>3092</v>
          </cell>
          <cell r="D3100">
            <v>1998</v>
          </cell>
          <cell r="E3100" t="str">
            <v>HYDRO ONE NETWORKS INC.</v>
          </cell>
          <cell r="F3100">
            <v>1530755</v>
          </cell>
        </row>
        <row r="3101">
          <cell r="C3101">
            <v>3093</v>
          </cell>
          <cell r="D3101">
            <v>1998</v>
          </cell>
          <cell r="E3101" t="str">
            <v>HYDRO ONE NETWORKS INC.</v>
          </cell>
          <cell r="F3101">
            <v>6734672</v>
          </cell>
        </row>
        <row r="3102">
          <cell r="C3102">
            <v>3094</v>
          </cell>
          <cell r="D3102">
            <v>1998</v>
          </cell>
          <cell r="E3102" t="str">
            <v>HYDRO ONE NETWORKS INC.</v>
          </cell>
          <cell r="F3102">
            <v>228946</v>
          </cell>
        </row>
        <row r="3103">
          <cell r="C3103">
            <v>3095</v>
          </cell>
          <cell r="D3103">
            <v>1998</v>
          </cell>
          <cell r="E3103" t="str">
            <v>HYDRO ONE NETWORKS INC.</v>
          </cell>
          <cell r="F3103">
            <v>846346</v>
          </cell>
        </row>
        <row r="3104">
          <cell r="C3104">
            <v>3096</v>
          </cell>
          <cell r="D3104">
            <v>1998</v>
          </cell>
          <cell r="E3104" t="str">
            <v>HYDRO OTTAWA LIMITED</v>
          </cell>
          <cell r="F3104">
            <v>2303102</v>
          </cell>
        </row>
        <row r="3105">
          <cell r="C3105">
            <v>3097</v>
          </cell>
          <cell r="D3105">
            <v>1998</v>
          </cell>
          <cell r="E3105" t="str">
            <v>HYDRO OTTAWA LIMITED</v>
          </cell>
          <cell r="F3105">
            <v>15415963</v>
          </cell>
        </row>
        <row r="3106">
          <cell r="C3106">
            <v>3098</v>
          </cell>
          <cell r="D3106">
            <v>1998</v>
          </cell>
          <cell r="E3106" t="str">
            <v>HYDRO OTTAWA LIMITED</v>
          </cell>
          <cell r="F3106">
            <v>56507311</v>
          </cell>
        </row>
        <row r="3107">
          <cell r="C3107">
            <v>3099</v>
          </cell>
          <cell r="D3107">
            <v>1998</v>
          </cell>
          <cell r="E3107" t="str">
            <v>HYDRO OTTAWA LIMITED</v>
          </cell>
          <cell r="F3107">
            <v>82621200</v>
          </cell>
        </row>
        <row r="3108">
          <cell r="C3108">
            <v>3100</v>
          </cell>
          <cell r="D3108">
            <v>1998</v>
          </cell>
          <cell r="E3108" t="str">
            <v>HYDRO OTTAWA LIMITED</v>
          </cell>
          <cell r="F3108">
            <v>75902348</v>
          </cell>
        </row>
        <row r="3109">
          <cell r="C3109">
            <v>3101</v>
          </cell>
          <cell r="D3109">
            <v>1998</v>
          </cell>
          <cell r="E3109" t="str">
            <v>LAKEFRONT UTILITIES INC.</v>
          </cell>
          <cell r="F3109">
            <v>1538321</v>
          </cell>
        </row>
        <row r="3110">
          <cell r="C3110">
            <v>3102</v>
          </cell>
          <cell r="D3110">
            <v>1998</v>
          </cell>
          <cell r="E3110" t="str">
            <v>LAKELAND POWER DISTRIBUTION LTD.</v>
          </cell>
          <cell r="F3110">
            <v>703233</v>
          </cell>
        </row>
        <row r="3111">
          <cell r="C3111">
            <v>3103</v>
          </cell>
          <cell r="D3111">
            <v>1998</v>
          </cell>
          <cell r="E3111" t="str">
            <v>LAKELAND POWER DISTRIBUTION LTD.</v>
          </cell>
          <cell r="F3111">
            <v>4757574</v>
          </cell>
        </row>
        <row r="3112">
          <cell r="C3112">
            <v>3104</v>
          </cell>
          <cell r="D3112">
            <v>1998</v>
          </cell>
          <cell r="E3112" t="str">
            <v>LAKELAND POWER DISTRIBUTION LTD.</v>
          </cell>
          <cell r="F3112">
            <v>363199</v>
          </cell>
        </row>
        <row r="3113">
          <cell r="C3113">
            <v>3105</v>
          </cell>
          <cell r="D3113">
            <v>1998</v>
          </cell>
          <cell r="E3113" t="str">
            <v>LAKELAND POWER DISTRIBUTION LTD.</v>
          </cell>
          <cell r="F3113">
            <v>862902</v>
          </cell>
        </row>
        <row r="3114">
          <cell r="C3114">
            <v>3106</v>
          </cell>
          <cell r="D3114">
            <v>1998</v>
          </cell>
          <cell r="E3114" t="str">
            <v>LONDON HYDRO INC.</v>
          </cell>
          <cell r="F3114">
            <v>213458098</v>
          </cell>
        </row>
        <row r="3115">
          <cell r="C3115">
            <v>3107</v>
          </cell>
          <cell r="D3115">
            <v>1998</v>
          </cell>
          <cell r="E3115" t="str">
            <v>MIDDLESEX POWER DISTRIBUTION CORPORATION</v>
          </cell>
          <cell r="F3115">
            <v>643015</v>
          </cell>
        </row>
        <row r="3116">
          <cell r="C3116">
            <v>3108</v>
          </cell>
          <cell r="D3116">
            <v>1998</v>
          </cell>
          <cell r="E3116" t="str">
            <v>MIDDLESEX POWER DISTRIBUTION CORPORATION</v>
          </cell>
          <cell r="F3116">
            <v>163031</v>
          </cell>
        </row>
        <row r="3117">
          <cell r="C3117">
            <v>3109</v>
          </cell>
          <cell r="D3117">
            <v>1998</v>
          </cell>
          <cell r="E3117" t="str">
            <v>MIDDLESEX POWER DISTRIBUTION CORPORATION</v>
          </cell>
          <cell r="F3117">
            <v>780876</v>
          </cell>
        </row>
        <row r="3118">
          <cell r="C3118">
            <v>3110</v>
          </cell>
          <cell r="D3118">
            <v>1998</v>
          </cell>
          <cell r="E3118" t="str">
            <v>MIDDLESEX POWER DISTRIBUTION CORPORATION</v>
          </cell>
          <cell r="F3118">
            <v>1067974</v>
          </cell>
        </row>
        <row r="3119">
          <cell r="C3119">
            <v>3111</v>
          </cell>
          <cell r="D3119">
            <v>1998</v>
          </cell>
          <cell r="E3119" t="str">
            <v>NIAGARA PENINSULA ENERGY INC.</v>
          </cell>
          <cell r="F3119">
            <v>71927060</v>
          </cell>
        </row>
        <row r="3120">
          <cell r="C3120">
            <v>3112</v>
          </cell>
          <cell r="D3120">
            <v>1998</v>
          </cell>
          <cell r="E3120" t="str">
            <v>NORFOLK POWER DISTRIBUTION INC.</v>
          </cell>
          <cell r="F3120">
            <v>3754415</v>
          </cell>
        </row>
        <row r="3121">
          <cell r="C3121">
            <v>3113</v>
          </cell>
          <cell r="D3121">
            <v>1998</v>
          </cell>
          <cell r="E3121" t="str">
            <v>NORFOLK POWER DISTRIBUTION INC.</v>
          </cell>
          <cell r="F3121">
            <v>15888432</v>
          </cell>
        </row>
        <row r="3122">
          <cell r="C3122">
            <v>3114</v>
          </cell>
          <cell r="D3122">
            <v>1998</v>
          </cell>
          <cell r="E3122" t="str">
            <v>NORTHERN ONTARIO WIRES INC.</v>
          </cell>
          <cell r="F3122">
            <v>2066924</v>
          </cell>
        </row>
        <row r="3123">
          <cell r="C3123">
            <v>3115</v>
          </cell>
          <cell r="D3123">
            <v>1998</v>
          </cell>
          <cell r="E3123" t="str">
            <v>OTTAWA RIVER POWER CORPORATION</v>
          </cell>
          <cell r="F3123">
            <v>543291</v>
          </cell>
        </row>
        <row r="3124">
          <cell r="C3124">
            <v>3116</v>
          </cell>
          <cell r="D3124">
            <v>1998</v>
          </cell>
          <cell r="E3124" t="str">
            <v>OTTAWA RIVER POWER CORPORATION</v>
          </cell>
          <cell r="F3124">
            <v>3475051</v>
          </cell>
        </row>
        <row r="3125">
          <cell r="C3125">
            <v>3117</v>
          </cell>
          <cell r="D3125">
            <v>1998</v>
          </cell>
          <cell r="E3125" t="str">
            <v>NIAGARA PENINSULA ENERGY INC.</v>
          </cell>
          <cell r="F3125">
            <v>2077689</v>
          </cell>
        </row>
        <row r="3126">
          <cell r="C3126">
            <v>3118</v>
          </cell>
          <cell r="D3126">
            <v>1998</v>
          </cell>
          <cell r="E3126" t="str">
            <v>NIAGARA PENINSULA ENERGY INC.</v>
          </cell>
          <cell r="F3126">
            <v>663238</v>
          </cell>
        </row>
        <row r="3127">
          <cell r="C3127">
            <v>3119</v>
          </cell>
          <cell r="D3127">
            <v>1998</v>
          </cell>
          <cell r="E3127" t="str">
            <v>PETERBOROUGH DISTRIBUTION INCORPORATED</v>
          </cell>
          <cell r="F3127">
            <v>725591</v>
          </cell>
        </row>
        <row r="3128">
          <cell r="C3128">
            <v>3120</v>
          </cell>
          <cell r="D3128">
            <v>1998</v>
          </cell>
          <cell r="E3128" t="str">
            <v>PETERBOROUGH DISTRIBUTION INCORPORATED</v>
          </cell>
          <cell r="F3128">
            <v>2275686</v>
          </cell>
        </row>
        <row r="3129">
          <cell r="C3129">
            <v>3121</v>
          </cell>
          <cell r="D3129">
            <v>1998</v>
          </cell>
          <cell r="E3129" t="str">
            <v>POWERSTREAM INC.</v>
          </cell>
          <cell r="F3129">
            <v>34945784</v>
          </cell>
        </row>
        <row r="3130">
          <cell r="C3130">
            <v>3122</v>
          </cell>
          <cell r="D3130">
            <v>1998</v>
          </cell>
          <cell r="E3130" t="str">
            <v>POWERSTREAM INC.</v>
          </cell>
          <cell r="F3130">
            <v>173294017</v>
          </cell>
        </row>
        <row r="3131">
          <cell r="C3131">
            <v>3123</v>
          </cell>
          <cell r="D3131">
            <v>1998</v>
          </cell>
          <cell r="E3131" t="str">
            <v>POWERSTREAM INC.</v>
          </cell>
          <cell r="F3131">
            <v>191371810</v>
          </cell>
        </row>
        <row r="3132">
          <cell r="C3132">
            <v>3124</v>
          </cell>
          <cell r="D3132">
            <v>1998</v>
          </cell>
          <cell r="E3132" t="str">
            <v>POWERSTREAM INC.</v>
          </cell>
          <cell r="F3132">
            <v>135988911</v>
          </cell>
        </row>
        <row r="3133">
          <cell r="C3133">
            <v>3125</v>
          </cell>
          <cell r="D3133">
            <v>1998</v>
          </cell>
          <cell r="E3133" t="str">
            <v>RIDEAU ST. LAWRENCE DISTRIBUTION INC.</v>
          </cell>
          <cell r="F3133">
            <v>1913329</v>
          </cell>
        </row>
        <row r="3134">
          <cell r="C3134">
            <v>3126</v>
          </cell>
          <cell r="D3134">
            <v>1998</v>
          </cell>
          <cell r="E3134" t="str">
            <v>VERIDIAN CONNECTIONS INC.</v>
          </cell>
          <cell r="F3134">
            <v>24157243</v>
          </cell>
        </row>
        <row r="3135">
          <cell r="C3135">
            <v>3127</v>
          </cell>
          <cell r="D3135">
            <v>1998</v>
          </cell>
          <cell r="E3135" t="str">
            <v>VERIDIAN CONNECTIONS INC.</v>
          </cell>
          <cell r="F3135">
            <v>24009739</v>
          </cell>
        </row>
        <row r="3136">
          <cell r="C3136">
            <v>3128</v>
          </cell>
          <cell r="D3136">
            <v>1998</v>
          </cell>
          <cell r="E3136" t="str">
            <v>VERIDIAN CONNECTIONS INC.</v>
          </cell>
          <cell r="F3136">
            <v>4562388</v>
          </cell>
        </row>
        <row r="3137">
          <cell r="C3137">
            <v>3129</v>
          </cell>
          <cell r="D3137">
            <v>1998</v>
          </cell>
          <cell r="E3137" t="str">
            <v>VERIDIAN CONNECTIONS INC.</v>
          </cell>
          <cell r="F3137">
            <v>59835898</v>
          </cell>
        </row>
        <row r="3138">
          <cell r="C3138">
            <v>3130</v>
          </cell>
          <cell r="D3138">
            <v>1998</v>
          </cell>
          <cell r="E3138" t="str">
            <v>VERIDIAN CONNECTIONS INC.</v>
          </cell>
          <cell r="F3138">
            <v>9154857</v>
          </cell>
        </row>
        <row r="3139">
          <cell r="C3139">
            <v>3131</v>
          </cell>
          <cell r="D3139">
            <v>1998</v>
          </cell>
          <cell r="E3139" t="str">
            <v>VERIDIAN CONNECTIONS INC.</v>
          </cell>
          <cell r="F3139">
            <v>3312279</v>
          </cell>
        </row>
        <row r="3140">
          <cell r="C3140">
            <v>3132</v>
          </cell>
          <cell r="D3140">
            <v>1998</v>
          </cell>
          <cell r="E3140" t="str">
            <v>VERIDIAN CONNECTIONS INC.</v>
          </cell>
          <cell r="F3140">
            <v>2181579</v>
          </cell>
        </row>
        <row r="3141">
          <cell r="C3141">
            <v>3133</v>
          </cell>
          <cell r="D3141">
            <v>1998</v>
          </cell>
          <cell r="E3141" t="str">
            <v>WELLINGTON NORTH POWER INC.</v>
          </cell>
          <cell r="F3141">
            <v>153204</v>
          </cell>
        </row>
        <row r="3142">
          <cell r="C3142">
            <v>3134</v>
          </cell>
          <cell r="D3142">
            <v>1998</v>
          </cell>
          <cell r="E3142" t="str">
            <v>WESTARIO POWER INC.</v>
          </cell>
          <cell r="F3142">
            <v>4980573</v>
          </cell>
        </row>
        <row r="3143">
          <cell r="C3143">
            <v>3135</v>
          </cell>
          <cell r="D3143">
            <v>1998</v>
          </cell>
          <cell r="E3143" t="str">
            <v>WESTARIO POWER INC.</v>
          </cell>
          <cell r="F3143">
            <v>5605106</v>
          </cell>
        </row>
        <row r="3144">
          <cell r="C3144">
            <v>3136</v>
          </cell>
          <cell r="D3144">
            <v>1998</v>
          </cell>
          <cell r="E3144" t="str">
            <v>WESTARIO POWER INC.</v>
          </cell>
          <cell r="F3144">
            <v>4716854</v>
          </cell>
        </row>
        <row r="3145">
          <cell r="C3145">
            <v>3137</v>
          </cell>
          <cell r="D3145">
            <v>1998</v>
          </cell>
          <cell r="E3145" t="str">
            <v>WESTARIO POWER INC.</v>
          </cell>
          <cell r="F3145">
            <v>3501887</v>
          </cell>
        </row>
        <row r="3146">
          <cell r="C3146">
            <v>3138</v>
          </cell>
          <cell r="D3146">
            <v>1998</v>
          </cell>
          <cell r="E3146" t="str">
            <v>ANCASTER HYDRO-ELECTRIC COMMISSION</v>
          </cell>
          <cell r="F3146">
            <v>4052220</v>
          </cell>
        </row>
        <row r="3147">
          <cell r="C3147">
            <v>3139</v>
          </cell>
          <cell r="D3147">
            <v>1998</v>
          </cell>
          <cell r="E3147" t="str">
            <v>ATIKOKAN HYDRO INC.</v>
          </cell>
          <cell r="F3147">
            <v>5112810</v>
          </cell>
        </row>
        <row r="3148">
          <cell r="C3148">
            <v>3140</v>
          </cell>
          <cell r="D3148">
            <v>1998</v>
          </cell>
          <cell r="E3148" t="str">
            <v>AURORA HYDRO CONNECTIONS LIMITED</v>
          </cell>
          <cell r="F3148">
            <v>34945784</v>
          </cell>
        </row>
        <row r="3149">
          <cell r="C3149">
            <v>3141</v>
          </cell>
          <cell r="D3149">
            <v>1998</v>
          </cell>
          <cell r="E3149" t="str">
            <v>AYLMER PUBLIC UTILITIES COMMISSION</v>
          </cell>
          <cell r="F3149">
            <v>3909933</v>
          </cell>
        </row>
        <row r="3150">
          <cell r="C3150">
            <v>3142</v>
          </cell>
          <cell r="D3150">
            <v>1998</v>
          </cell>
          <cell r="E3150" t="str">
            <v>BLUE MOUNTAINS HYDRO SERVICES COMPANY INC.</v>
          </cell>
          <cell r="F3150">
            <v>2121600</v>
          </cell>
        </row>
        <row r="3151">
          <cell r="C3151">
            <v>3143</v>
          </cell>
          <cell r="D3151">
            <v>1998</v>
          </cell>
          <cell r="E3151" t="str">
            <v>BOARD OF LIGHT &amp; HEAT COMM. OF THE CITY OF GUELPH</v>
          </cell>
          <cell r="F3151">
            <v>99493446</v>
          </cell>
        </row>
        <row r="3152">
          <cell r="C3152">
            <v>3144</v>
          </cell>
          <cell r="D3152">
            <v>1998</v>
          </cell>
          <cell r="E3152" t="str">
            <v>BRADFORD WEST GWILLIMBURY PUBLIC UTILITIES COMMISSION</v>
          </cell>
          <cell r="F3152">
            <v>9415912</v>
          </cell>
        </row>
        <row r="3153">
          <cell r="C3153">
            <v>3145</v>
          </cell>
          <cell r="D3153">
            <v>1998</v>
          </cell>
          <cell r="E3153" t="str">
            <v>BROCK HYDRO-ELECTRIC COMMISSION</v>
          </cell>
          <cell r="F3153">
            <v>3257217</v>
          </cell>
        </row>
        <row r="3154">
          <cell r="C3154">
            <v>3146</v>
          </cell>
          <cell r="D3154">
            <v>1998</v>
          </cell>
          <cell r="E3154" t="str">
            <v>BURLINGTON HYDRO INC.</v>
          </cell>
          <cell r="F3154">
            <v>220044522</v>
          </cell>
        </row>
        <row r="3155">
          <cell r="C3155">
            <v>3147</v>
          </cell>
          <cell r="D3155">
            <v>1998</v>
          </cell>
          <cell r="E3155" t="str">
            <v>CAMBRIDGE AND NORTH DUMFRIES HYDRO INC.</v>
          </cell>
          <cell r="F3155">
            <v>172340096</v>
          </cell>
        </row>
        <row r="3156">
          <cell r="C3156">
            <v>3148</v>
          </cell>
          <cell r="D3156">
            <v>1998</v>
          </cell>
          <cell r="E3156" t="str">
            <v>CHAPLEAU PUBLIC UTILITIES CORPORATION</v>
          </cell>
          <cell r="F3156">
            <v>4067210</v>
          </cell>
        </row>
        <row r="3157">
          <cell r="C3157">
            <v>3149</v>
          </cell>
          <cell r="D3157">
            <v>1998</v>
          </cell>
          <cell r="E3157" t="str">
            <v>CLEARVIEW HYDRO ELECTRIC COMMISSION</v>
          </cell>
          <cell r="F3157">
            <v>3152929</v>
          </cell>
        </row>
        <row r="3158">
          <cell r="C3158">
            <v>3150</v>
          </cell>
          <cell r="D3158">
            <v>1998</v>
          </cell>
          <cell r="E3158" t="str">
            <v>CLINTON POWER CORPORATION</v>
          </cell>
          <cell r="F3158">
            <v>4416912</v>
          </cell>
        </row>
        <row r="3159">
          <cell r="C3159">
            <v>3151</v>
          </cell>
          <cell r="D3159">
            <v>1998</v>
          </cell>
          <cell r="E3159" t="str">
            <v>COCHRANE POWER CORPORATION</v>
          </cell>
          <cell r="F3159">
            <v>3152608</v>
          </cell>
        </row>
        <row r="3160">
          <cell r="C3160">
            <v>3152</v>
          </cell>
          <cell r="D3160">
            <v>1998</v>
          </cell>
          <cell r="E3160" t="str">
            <v>COTTAM HYDRO-ELECTRIC SYSTEM</v>
          </cell>
          <cell r="F3160">
            <v>1080758</v>
          </cell>
        </row>
        <row r="3161">
          <cell r="C3161">
            <v>3153</v>
          </cell>
          <cell r="D3161">
            <v>1998</v>
          </cell>
          <cell r="E3161" t="str">
            <v>NA</v>
          </cell>
          <cell r="F3161">
            <v>643015</v>
          </cell>
        </row>
        <row r="3162">
          <cell r="C3162">
            <v>3154</v>
          </cell>
          <cell r="D3162">
            <v>1998</v>
          </cell>
          <cell r="E3162" t="str">
            <v>ELMWOOD HYDRO-ELECTRIC SYSTEM</v>
          </cell>
          <cell r="F3162">
            <v>124083</v>
          </cell>
        </row>
        <row r="3163">
          <cell r="C3163">
            <v>3155</v>
          </cell>
          <cell r="D3163">
            <v>1998</v>
          </cell>
          <cell r="E3163" t="str">
            <v>ER-2000-0063</v>
          </cell>
          <cell r="F3163">
            <v>32842091</v>
          </cell>
        </row>
        <row r="3164">
          <cell r="C3164">
            <v>3156</v>
          </cell>
          <cell r="D3164">
            <v>1998</v>
          </cell>
          <cell r="E3164" t="str">
            <v>ESSEX HYDRO-ELECTRIC COMMISSION</v>
          </cell>
          <cell r="F3164">
            <v>3717063</v>
          </cell>
        </row>
        <row r="3165">
          <cell r="C3165">
            <v>3157</v>
          </cell>
          <cell r="D3165">
            <v>1998</v>
          </cell>
          <cell r="E3165" t="str">
            <v>FORT FRANCES POWER CORPORATION</v>
          </cell>
          <cell r="F3165">
            <v>16122948</v>
          </cell>
        </row>
        <row r="3166">
          <cell r="C3166">
            <v>3158</v>
          </cell>
          <cell r="D3166">
            <v>1998</v>
          </cell>
          <cell r="E3166" t="str">
            <v>GRAND VALLEY ENERGY INC.</v>
          </cell>
          <cell r="F3166">
            <v>1824086</v>
          </cell>
        </row>
        <row r="3167">
          <cell r="C3167">
            <v>3159</v>
          </cell>
          <cell r="D3167">
            <v>1998</v>
          </cell>
          <cell r="E3167" t="str">
            <v>GRAVENHURST HYDRO ELECTRIC INC.</v>
          </cell>
          <cell r="F3167">
            <v>4562388</v>
          </cell>
        </row>
        <row r="3168">
          <cell r="C3168">
            <v>3160</v>
          </cell>
          <cell r="D3168">
            <v>1998</v>
          </cell>
          <cell r="E3168" t="str">
            <v>GRIMSBY POWER INCORPORATED</v>
          </cell>
          <cell r="F3168">
            <v>28065280</v>
          </cell>
        </row>
        <row r="3169">
          <cell r="C3169">
            <v>3161</v>
          </cell>
          <cell r="D3169">
            <v>1998</v>
          </cell>
          <cell r="E3169" t="str">
            <v>GUELPH/ERAMOSA HYDRO-ELECTRIC COMMISSION</v>
          </cell>
          <cell r="F3169">
            <v>2059091</v>
          </cell>
        </row>
        <row r="3170">
          <cell r="C3170">
            <v>3162</v>
          </cell>
          <cell r="D3170">
            <v>1998</v>
          </cell>
          <cell r="E3170" t="str">
            <v>HALDIMAND HYDRO-ELECTRIC COMMISSION</v>
          </cell>
          <cell r="F3170">
            <v>5528305</v>
          </cell>
        </row>
        <row r="3171">
          <cell r="C3171">
            <v>3163</v>
          </cell>
          <cell r="D3171">
            <v>1998</v>
          </cell>
          <cell r="E3171" t="str">
            <v>HORIZON UTILITIES CORPORATION</v>
          </cell>
          <cell r="F3171">
            <v>223964957</v>
          </cell>
        </row>
        <row r="3172">
          <cell r="C3172">
            <v>3164</v>
          </cell>
          <cell r="D3172">
            <v>1998</v>
          </cell>
          <cell r="E3172" t="str">
            <v>HEARST POWER DISTRIBUTION COMPANY LIMITED</v>
          </cell>
          <cell r="F3172">
            <v>6065560</v>
          </cell>
        </row>
        <row r="3173">
          <cell r="C3173">
            <v>3165</v>
          </cell>
          <cell r="D3173">
            <v>1998</v>
          </cell>
          <cell r="E3173" t="str">
            <v>HEC OF THE TOWNSHIP OF ALFRED - PLANTAGENET</v>
          </cell>
          <cell r="F3173">
            <v>1029589</v>
          </cell>
        </row>
        <row r="3174">
          <cell r="C3174">
            <v>3166</v>
          </cell>
          <cell r="D3174">
            <v>1998</v>
          </cell>
          <cell r="E3174" t="str">
            <v>ESSEX POWERLINES CORPORATION</v>
          </cell>
          <cell r="F3174">
            <v>10459486</v>
          </cell>
        </row>
        <row r="3175">
          <cell r="C3175">
            <v>3167</v>
          </cell>
          <cell r="D3175">
            <v>1998</v>
          </cell>
          <cell r="E3175" t="str">
            <v>HYDRO HAWKESBURY INC.</v>
          </cell>
          <cell r="F3175">
            <v>4552593</v>
          </cell>
        </row>
        <row r="3176">
          <cell r="C3176">
            <v>3168</v>
          </cell>
          <cell r="D3176">
            <v>1998</v>
          </cell>
          <cell r="E3176" t="str">
            <v>HYDRO ONE BRAMPTON NETWORKS INC.</v>
          </cell>
          <cell r="F3176">
            <v>441683846</v>
          </cell>
        </row>
        <row r="3177">
          <cell r="C3177">
            <v>3169</v>
          </cell>
          <cell r="D3177">
            <v>1998</v>
          </cell>
          <cell r="E3177" t="str">
            <v>HYDRO OTTAWA LIMITED</v>
          </cell>
          <cell r="F3177">
            <v>280842572</v>
          </cell>
        </row>
        <row r="3178">
          <cell r="C3178">
            <v>3170</v>
          </cell>
          <cell r="D3178">
            <v>1998</v>
          </cell>
          <cell r="E3178" t="str">
            <v>HYDRO VAUGHAN DISTRIBUTION INC.</v>
          </cell>
          <cell r="F3178">
            <v>173294017</v>
          </cell>
        </row>
        <row r="3179">
          <cell r="C3179">
            <v>3171</v>
          </cell>
          <cell r="D3179">
            <v>1998</v>
          </cell>
          <cell r="E3179" t="str">
            <v>ESSEX POWERLINES CORPORATION</v>
          </cell>
          <cell r="F3179">
            <v>6081666</v>
          </cell>
        </row>
        <row r="3180">
          <cell r="C3180">
            <v>3172</v>
          </cell>
          <cell r="D3180">
            <v>1998</v>
          </cell>
          <cell r="E3180" t="str">
            <v>HYDRO-ELECTRIC COMMISSION OF SOUTH DUMFRIES</v>
          </cell>
          <cell r="F3180">
            <v>2026815</v>
          </cell>
        </row>
        <row r="3181">
          <cell r="C3181">
            <v>3173</v>
          </cell>
          <cell r="D3181">
            <v>1998</v>
          </cell>
          <cell r="E3181" t="str">
            <v>BRANTFORD POWER INC.</v>
          </cell>
          <cell r="F3181">
            <v>67545117</v>
          </cell>
        </row>
        <row r="3182">
          <cell r="C3182">
            <v>3174</v>
          </cell>
          <cell r="D3182">
            <v>1998</v>
          </cell>
          <cell r="E3182" t="str">
            <v>OTTAWA RIVER POWER CORPORATION</v>
          </cell>
          <cell r="F3182">
            <v>12281335</v>
          </cell>
        </row>
        <row r="3183">
          <cell r="C3183">
            <v>3175</v>
          </cell>
          <cell r="D3183">
            <v>1998</v>
          </cell>
          <cell r="E3183" t="str">
            <v>BLUEWATER POWER DISTRIBUTION CORPORATION</v>
          </cell>
          <cell r="F3183">
            <v>37268280</v>
          </cell>
        </row>
        <row r="3184">
          <cell r="C3184">
            <v>3176</v>
          </cell>
          <cell r="D3184">
            <v>1998</v>
          </cell>
          <cell r="E3184" t="str">
            <v>LAKELAND POWER DISTRIBUTION LTD.</v>
          </cell>
          <cell r="F3184">
            <v>4795970</v>
          </cell>
        </row>
        <row r="3185">
          <cell r="C3185">
            <v>3177</v>
          </cell>
          <cell r="D3185">
            <v>1998</v>
          </cell>
          <cell r="E3185" t="str">
            <v>HYDRO-ELECTRIC COMMISSION OF THE TOWN OF CACHE BAY</v>
          </cell>
          <cell r="F3185">
            <v>361325</v>
          </cell>
        </row>
        <row r="3186">
          <cell r="C3186">
            <v>3178</v>
          </cell>
          <cell r="D3186">
            <v>1998</v>
          </cell>
          <cell r="E3186" t="str">
            <v>HYDRO-ELECTRIC COMMISSION OF THE TOWN OF HARRISTON</v>
          </cell>
          <cell r="F3186">
            <v>2664852</v>
          </cell>
        </row>
        <row r="3187">
          <cell r="C3187">
            <v>3179</v>
          </cell>
          <cell r="D3187">
            <v>1998</v>
          </cell>
          <cell r="E3187" t="str">
            <v>HYDRO-ELECTRIC COMMISSION OF THE TOWN OF HARROW</v>
          </cell>
          <cell r="F3187">
            <v>2135526</v>
          </cell>
        </row>
        <row r="3188">
          <cell r="C3188">
            <v>3180</v>
          </cell>
          <cell r="D3188">
            <v>1998</v>
          </cell>
          <cell r="E3188" t="str">
            <v>ESSEX POWERLINES CORPORATION</v>
          </cell>
          <cell r="F3188">
            <v>13594533</v>
          </cell>
        </row>
        <row r="3189">
          <cell r="C3189">
            <v>3181</v>
          </cell>
          <cell r="D3189">
            <v>1998</v>
          </cell>
          <cell r="E3189" t="str">
            <v>HYDRO-ELECTRIC COMMISSION OF THE TOWN OF PORT ELGIN</v>
          </cell>
          <cell r="F3189">
            <v>7158843</v>
          </cell>
        </row>
        <row r="3190">
          <cell r="C3190">
            <v>3182</v>
          </cell>
          <cell r="D3190">
            <v>1998</v>
          </cell>
          <cell r="E3190" t="str">
            <v>HYDRO-ELECTRIC COMMISSION OF THE TOWN OF STURGEON FALLS</v>
          </cell>
          <cell r="F3190">
            <v>4169101</v>
          </cell>
        </row>
        <row r="3191">
          <cell r="C3191">
            <v>3183</v>
          </cell>
          <cell r="D3191">
            <v>1998</v>
          </cell>
          <cell r="E3191" t="str">
            <v>HYDRO-ELECTRIC COMMISSION OF THE TOWN OF VANKLEEK HILL</v>
          </cell>
          <cell r="F3191">
            <v>2493298</v>
          </cell>
        </row>
        <row r="3192">
          <cell r="C3192">
            <v>3184</v>
          </cell>
          <cell r="D3192">
            <v>1998</v>
          </cell>
          <cell r="E3192" t="str">
            <v>WASAGA DISTRIBUTION INC.</v>
          </cell>
          <cell r="F3192">
            <v>12677861</v>
          </cell>
        </row>
        <row r="3193">
          <cell r="C3193">
            <v>3185</v>
          </cell>
          <cell r="D3193">
            <v>1998</v>
          </cell>
          <cell r="E3193" t="str">
            <v>ESPANOLA REGIONAL HYDRO DISTRIBUTION CORPORATION</v>
          </cell>
          <cell r="F3193">
            <v>797071</v>
          </cell>
        </row>
        <row r="3194">
          <cell r="C3194">
            <v>3186</v>
          </cell>
          <cell r="D3194">
            <v>1998</v>
          </cell>
          <cell r="E3194" t="str">
            <v>HYDRO-ELECTRIC COMMISSION OF THE TOWN OF WIARTON</v>
          </cell>
          <cell r="F3194">
            <v>2027826</v>
          </cell>
        </row>
        <row r="3195">
          <cell r="C3195">
            <v>3187</v>
          </cell>
          <cell r="D3195">
            <v>1998</v>
          </cell>
          <cell r="E3195" t="str">
            <v>BRANT COUNTY POWER INC.</v>
          </cell>
          <cell r="F3195">
            <v>6741829</v>
          </cell>
        </row>
        <row r="3196">
          <cell r="C3196">
            <v>3188</v>
          </cell>
          <cell r="D3196">
            <v>1998</v>
          </cell>
          <cell r="E3196" t="str">
            <v>BRANT COUNTY POWER INC.</v>
          </cell>
          <cell r="F3196">
            <v>1245315</v>
          </cell>
        </row>
        <row r="3197">
          <cell r="C3197">
            <v>3189</v>
          </cell>
          <cell r="D3197">
            <v>1998</v>
          </cell>
          <cell r="E3197" t="str">
            <v>HYDRO-ELECTRIC COMMISSION OF THE VILLAGE OF CLIFFORD</v>
          </cell>
          <cell r="F3197">
            <v>372168</v>
          </cell>
        </row>
        <row r="3198">
          <cell r="C3198">
            <v>3190</v>
          </cell>
          <cell r="D3198">
            <v>1998</v>
          </cell>
          <cell r="E3198" t="str">
            <v>CENTRE WELLINGTON HYDRO LTD.</v>
          </cell>
          <cell r="F3198">
            <v>2752067</v>
          </cell>
        </row>
        <row r="3199">
          <cell r="C3199">
            <v>3191</v>
          </cell>
          <cell r="D3199">
            <v>1998</v>
          </cell>
          <cell r="E3199" t="str">
            <v>HYDRO-ELECTRIC COMMISSION OF THE VILLAGE OF LUCAN</v>
          </cell>
          <cell r="F3199">
            <v>1149032</v>
          </cell>
        </row>
        <row r="3200">
          <cell r="C3200">
            <v>3192</v>
          </cell>
          <cell r="D3200">
            <v>1998</v>
          </cell>
          <cell r="E3200" t="str">
            <v>HYDRO-ELECTRIC COMMISSION OF THE VILLAGE OF PAISLEY</v>
          </cell>
          <cell r="F3200">
            <v>964453</v>
          </cell>
        </row>
        <row r="3201">
          <cell r="C3201">
            <v>3193</v>
          </cell>
          <cell r="D3201">
            <v>1998</v>
          </cell>
          <cell r="E3201" t="str">
            <v>HYDRO-ELECTRIC COMMISSION OF THE VILLAGE OF ST. CLAIR BEACH</v>
          </cell>
          <cell r="F3201">
            <v>2261751</v>
          </cell>
        </row>
        <row r="3202">
          <cell r="C3202">
            <v>3194</v>
          </cell>
          <cell r="D3202">
            <v>1998</v>
          </cell>
          <cell r="E3202" t="str">
            <v>INNISFIL HYDRO DISTRIBUTION SYSTEMS LIMITED</v>
          </cell>
          <cell r="F3202">
            <v>45264522</v>
          </cell>
        </row>
        <row r="3203">
          <cell r="C3203">
            <v>3195</v>
          </cell>
          <cell r="D3203">
            <v>1998</v>
          </cell>
          <cell r="E3203" t="str">
            <v>KENORA HYDRO ELECTRIC CORPORATION LTD.</v>
          </cell>
          <cell r="F3203">
            <v>15957200</v>
          </cell>
        </row>
        <row r="3204">
          <cell r="C3204">
            <v>3196</v>
          </cell>
          <cell r="D3204">
            <v>1998</v>
          </cell>
          <cell r="E3204" t="str">
            <v>KINGSTON HYDRO CORPORATION</v>
          </cell>
          <cell r="F3204">
            <v>98526273</v>
          </cell>
        </row>
        <row r="3205">
          <cell r="C3205">
            <v>3197</v>
          </cell>
          <cell r="D3205">
            <v>1998</v>
          </cell>
          <cell r="E3205" t="str">
            <v>KINGSVILLE PUBLIC UTILITY COMMISSION</v>
          </cell>
          <cell r="F3205">
            <v>4880469</v>
          </cell>
        </row>
        <row r="3206">
          <cell r="C3206">
            <v>3198</v>
          </cell>
          <cell r="D3206">
            <v>1998</v>
          </cell>
          <cell r="E3206" t="str">
            <v>KITCHENER-WILMOT HYDRO INC.</v>
          </cell>
          <cell r="F3206">
            <v>349563222</v>
          </cell>
        </row>
        <row r="3207">
          <cell r="C3207">
            <v>3199</v>
          </cell>
          <cell r="D3207">
            <v>1998</v>
          </cell>
          <cell r="E3207" t="str">
            <v>LAKESHORE TOWNSHIP HEC</v>
          </cell>
          <cell r="F3207">
            <v>3270480</v>
          </cell>
        </row>
        <row r="3208">
          <cell r="C3208">
            <v>3200</v>
          </cell>
          <cell r="D3208">
            <v>1998</v>
          </cell>
          <cell r="E3208" t="str">
            <v>LINCOLN HYDRO-ELECTRIC COMMISSION</v>
          </cell>
          <cell r="F3208">
            <v>14225565</v>
          </cell>
        </row>
        <row r="3209">
          <cell r="C3209">
            <v>3201</v>
          </cell>
          <cell r="D3209">
            <v>1998</v>
          </cell>
          <cell r="E3209" t="str">
            <v>LONDON HYDRO UTILITIES SERVICES INC.</v>
          </cell>
          <cell r="F3209">
            <v>213458098</v>
          </cell>
        </row>
        <row r="3210">
          <cell r="C3210">
            <v>3202</v>
          </cell>
          <cell r="D3210">
            <v>1998</v>
          </cell>
          <cell r="E3210" t="str">
            <v>MARKHAM HYDRO DISTRIBUTION INC.</v>
          </cell>
          <cell r="F3210">
            <v>191371810</v>
          </cell>
        </row>
        <row r="3211">
          <cell r="C3211">
            <v>3203</v>
          </cell>
          <cell r="D3211">
            <v>1998</v>
          </cell>
          <cell r="E3211" t="str">
            <v>MIDLAND POWER UTILITY CORPORATION</v>
          </cell>
          <cell r="F3211">
            <v>20445630</v>
          </cell>
        </row>
        <row r="3212">
          <cell r="C3212">
            <v>3204</v>
          </cell>
          <cell r="D3212">
            <v>1998</v>
          </cell>
          <cell r="E3212" t="str">
            <v>MILTON HYDRO DISTRIBUTION INC.</v>
          </cell>
          <cell r="F3212">
            <v>79623196</v>
          </cell>
        </row>
        <row r="3213">
          <cell r="C3213">
            <v>3205</v>
          </cell>
          <cell r="D3213">
            <v>1998</v>
          </cell>
          <cell r="E3213" t="str">
            <v>NEPEAN HYDRO ELECTRIC COMMISSION</v>
          </cell>
          <cell r="F3213">
            <v>82621200</v>
          </cell>
        </row>
        <row r="3214">
          <cell r="C3214">
            <v>3206</v>
          </cell>
          <cell r="D3214">
            <v>1998</v>
          </cell>
          <cell r="E3214" t="str">
            <v>NA</v>
          </cell>
          <cell r="F3214">
            <v>163031</v>
          </cell>
        </row>
        <row r="3215">
          <cell r="C3215">
            <v>3207</v>
          </cell>
          <cell r="D3215">
            <v>1998</v>
          </cell>
          <cell r="E3215" t="str">
            <v>NEWMARKET HYDRO LTD.</v>
          </cell>
          <cell r="F3215">
            <v>64713559</v>
          </cell>
        </row>
        <row r="3216">
          <cell r="C3216">
            <v>3208</v>
          </cell>
          <cell r="D3216">
            <v>1998</v>
          </cell>
          <cell r="E3216" t="str">
            <v>NIAGARA FALLS HYDRO INC.</v>
          </cell>
          <cell r="F3216">
            <v>143854120</v>
          </cell>
        </row>
        <row r="3217">
          <cell r="C3217">
            <v>3209</v>
          </cell>
          <cell r="D3217">
            <v>1998</v>
          </cell>
          <cell r="E3217" t="str">
            <v>NIAGARA-ON-THE-LAKE HYDRO INC.</v>
          </cell>
          <cell r="F3217">
            <v>56695191</v>
          </cell>
        </row>
        <row r="3218">
          <cell r="C3218">
            <v>3210</v>
          </cell>
          <cell r="D3218">
            <v>1998</v>
          </cell>
          <cell r="E3218" t="str">
            <v>NORFOLK POWER DISTRIBUTION INC.</v>
          </cell>
          <cell r="F3218">
            <v>631400</v>
          </cell>
        </row>
        <row r="3219">
          <cell r="C3219">
            <v>3211</v>
          </cell>
          <cell r="D3219">
            <v>1998</v>
          </cell>
          <cell r="E3219" t="str">
            <v>NORTH BAY HYDRO DISTRIBUTION LIMITED</v>
          </cell>
          <cell r="F3219">
            <v>144777417</v>
          </cell>
        </row>
        <row r="3220">
          <cell r="C3220">
            <v>3212</v>
          </cell>
          <cell r="D3220">
            <v>1998</v>
          </cell>
          <cell r="E3220" t="str">
            <v>OAKVILLE HYDRO ELECTRICITY DISTRIBUTION INC.</v>
          </cell>
          <cell r="F3220">
            <v>138311097</v>
          </cell>
        </row>
        <row r="3221">
          <cell r="C3221">
            <v>3213</v>
          </cell>
          <cell r="D3221">
            <v>1998</v>
          </cell>
          <cell r="E3221" t="str">
            <v>ORANGEVILLE HYDRO LIMITED</v>
          </cell>
          <cell r="F3221">
            <v>33935036</v>
          </cell>
        </row>
        <row r="3222">
          <cell r="C3222">
            <v>3214</v>
          </cell>
          <cell r="D3222">
            <v>1998</v>
          </cell>
          <cell r="E3222" t="str">
            <v>ORILLIA POWER DISTRIBUTION CORPORATION</v>
          </cell>
          <cell r="F3222">
            <v>49484510</v>
          </cell>
        </row>
        <row r="3223">
          <cell r="C3223">
            <v>3215</v>
          </cell>
          <cell r="D3223">
            <v>1998</v>
          </cell>
          <cell r="E3223" t="str">
            <v>OSHAWA PUC NETWORKS INC.</v>
          </cell>
          <cell r="F3223">
            <v>154216838</v>
          </cell>
        </row>
        <row r="3224">
          <cell r="C3224">
            <v>3216</v>
          </cell>
          <cell r="D3224">
            <v>1998</v>
          </cell>
          <cell r="E3224" t="str">
            <v>PARRY SOUND POWER CORPORATION</v>
          </cell>
          <cell r="F3224">
            <v>18111356</v>
          </cell>
        </row>
        <row r="3225">
          <cell r="C3225">
            <v>3217</v>
          </cell>
          <cell r="D3225">
            <v>1998</v>
          </cell>
          <cell r="E3225" t="str">
            <v>PETERBOROUGH UTILITIES COMMISSION</v>
          </cell>
          <cell r="F3225">
            <v>71284265</v>
          </cell>
        </row>
        <row r="3226">
          <cell r="C3226">
            <v>3218</v>
          </cell>
          <cell r="D3226">
            <v>1998</v>
          </cell>
          <cell r="E3226" t="str">
            <v>POLICE VILLAGE OF COMBER HYDRO SYSTEM</v>
          </cell>
          <cell r="F3226">
            <v>363324</v>
          </cell>
        </row>
        <row r="3227">
          <cell r="C3227">
            <v>3219</v>
          </cell>
          <cell r="D3227">
            <v>1998</v>
          </cell>
          <cell r="E3227" t="str">
            <v>POLICE VILLAGE OF GRANTON HYDRO SYSTEM</v>
          </cell>
          <cell r="F3227">
            <v>156592</v>
          </cell>
        </row>
        <row r="3228">
          <cell r="C3228">
            <v>3220</v>
          </cell>
          <cell r="D3228">
            <v>1998</v>
          </cell>
          <cell r="E3228" t="str">
            <v>POLICE VILLAGE OF MOOREFIELD HYDRO SYSTEM</v>
          </cell>
          <cell r="F3228">
            <v>129841</v>
          </cell>
        </row>
        <row r="3229">
          <cell r="C3229">
            <v>3221</v>
          </cell>
          <cell r="D3229">
            <v>1998</v>
          </cell>
          <cell r="E3229" t="str">
            <v>CANADIAN NIAGARA POWER INC.</v>
          </cell>
          <cell r="F3229">
            <v>29630266</v>
          </cell>
        </row>
        <row r="3230">
          <cell r="C3230">
            <v>3222</v>
          </cell>
          <cell r="D3230">
            <v>1998</v>
          </cell>
          <cell r="E3230" t="str">
            <v>PUBLIC UTILITIES COMMISSION OF THE CITY OF BARRIE</v>
          </cell>
          <cell r="F3230">
            <v>99797843</v>
          </cell>
        </row>
        <row r="3231">
          <cell r="C3231">
            <v>3223</v>
          </cell>
          <cell r="D3231">
            <v>1998</v>
          </cell>
          <cell r="E3231" t="str">
            <v>PUBLIC UTILITIES COMMISSION OF THE CITY OF OWEN SOUND</v>
          </cell>
          <cell r="F3231">
            <v>14840433</v>
          </cell>
        </row>
        <row r="3232">
          <cell r="C3232">
            <v>3224</v>
          </cell>
          <cell r="D3232">
            <v>1998</v>
          </cell>
          <cell r="E3232" t="str">
            <v>PUBLIC UTILITIES COMMISSION OF THE TOWN OF ALEXANDRIA</v>
          </cell>
          <cell r="F3232">
            <v>3787439</v>
          </cell>
        </row>
        <row r="3233">
          <cell r="C3233">
            <v>3225</v>
          </cell>
          <cell r="D3233">
            <v>1998</v>
          </cell>
          <cell r="E3233" t="str">
            <v>PUBLIC UTILITIES COMMISSION OF THE TOWN OF CAMPBELLFORD</v>
          </cell>
          <cell r="F3233">
            <v>4444030</v>
          </cell>
        </row>
        <row r="3234">
          <cell r="C3234">
            <v>3226</v>
          </cell>
          <cell r="D3234">
            <v>1998</v>
          </cell>
          <cell r="E3234" t="str">
            <v>PUBLIC UTILITIES COMMISSION OF THE TOWN OF CHESLEY</v>
          </cell>
          <cell r="F3234">
            <v>1806847</v>
          </cell>
        </row>
        <row r="3235">
          <cell r="C3235">
            <v>3227</v>
          </cell>
          <cell r="D3235">
            <v>1998</v>
          </cell>
          <cell r="E3235" t="str">
            <v>LAKEFRONT UTILITIES INC.</v>
          </cell>
          <cell r="F3235">
            <v>13864792</v>
          </cell>
        </row>
        <row r="3236">
          <cell r="C3236">
            <v>3228</v>
          </cell>
          <cell r="D3236">
            <v>1998</v>
          </cell>
          <cell r="E3236" t="str">
            <v>CENTRE WELLINGTON HYDRO LTD.</v>
          </cell>
          <cell r="F3236">
            <v>6777822</v>
          </cell>
        </row>
        <row r="3237">
          <cell r="C3237">
            <v>3229</v>
          </cell>
          <cell r="D3237">
            <v>1998</v>
          </cell>
          <cell r="E3237" t="str">
            <v>WEST COAST HURON ENERGY INC.</v>
          </cell>
          <cell r="F3237">
            <v>6374452</v>
          </cell>
        </row>
        <row r="3238">
          <cell r="C3238">
            <v>3230</v>
          </cell>
          <cell r="D3238">
            <v>1998</v>
          </cell>
          <cell r="E3238" t="str">
            <v>ESPANOLA REGIONAL HYDRO DISTRIBUTION CORPORATION</v>
          </cell>
          <cell r="F3238">
            <v>520943</v>
          </cell>
        </row>
        <row r="3239">
          <cell r="C3239">
            <v>3231</v>
          </cell>
          <cell r="D3239">
            <v>1998</v>
          </cell>
          <cell r="E3239" t="str">
            <v>PUBLIC UTILITIES COMMISSION OF THE TOWN OF MITCHELL</v>
          </cell>
          <cell r="F3239">
            <v>3417010</v>
          </cell>
        </row>
        <row r="3240">
          <cell r="C3240">
            <v>3232</v>
          </cell>
          <cell r="D3240">
            <v>1998</v>
          </cell>
          <cell r="E3240" t="str">
            <v>WELLINGTON NORTH POWER INC.</v>
          </cell>
          <cell r="F3240">
            <v>2997880</v>
          </cell>
        </row>
        <row r="3241">
          <cell r="C3241">
            <v>3233</v>
          </cell>
          <cell r="D3241">
            <v>1998</v>
          </cell>
          <cell r="E3241" t="str">
            <v>PUBLIC UTILITIES COMMISSION OF THE TOWN OF PALMERSTON</v>
          </cell>
          <cell r="F3241">
            <v>1620536</v>
          </cell>
        </row>
        <row r="3242">
          <cell r="C3242">
            <v>3234</v>
          </cell>
          <cell r="D3242">
            <v>1998</v>
          </cell>
          <cell r="E3242" t="str">
            <v>BRANT COUNTY POWER INC.</v>
          </cell>
          <cell r="F3242">
            <v>6863150</v>
          </cell>
        </row>
        <row r="3243">
          <cell r="C3243">
            <v>3235</v>
          </cell>
          <cell r="D3243">
            <v>1998</v>
          </cell>
          <cell r="E3243" t="str">
            <v>PUBLIC UTILITIES COMMISSION OF THE TOWN OF PICTON</v>
          </cell>
          <cell r="F3243">
            <v>5146066</v>
          </cell>
        </row>
        <row r="3244">
          <cell r="C3244">
            <v>3236</v>
          </cell>
          <cell r="D3244">
            <v>1998</v>
          </cell>
          <cell r="E3244" t="str">
            <v>PUBLIC UTILITIES COMMISSION OF THE TOWN OF SOUTHAMPTON</v>
          </cell>
          <cell r="F3244">
            <v>2833580</v>
          </cell>
        </row>
        <row r="3245">
          <cell r="C3245">
            <v>3237</v>
          </cell>
          <cell r="D3245">
            <v>1998</v>
          </cell>
          <cell r="E3245" t="str">
            <v>ESSEX POWERLINES CORPORATION</v>
          </cell>
          <cell r="F3245">
            <v>8315837</v>
          </cell>
        </row>
        <row r="3246">
          <cell r="C3246">
            <v>3238</v>
          </cell>
          <cell r="D3246">
            <v>1998</v>
          </cell>
          <cell r="E3246" t="str">
            <v>WELLINGTON NORTH POWER INC.</v>
          </cell>
          <cell r="F3246">
            <v>1543228</v>
          </cell>
        </row>
        <row r="3247">
          <cell r="C3247">
            <v>3239</v>
          </cell>
          <cell r="D3247">
            <v>1998</v>
          </cell>
          <cell r="E3247" t="str">
            <v>PUBLIC UTILITIES COMMISSION OF THE VILLAGE OF LANCASTER</v>
          </cell>
          <cell r="F3247">
            <v>558611</v>
          </cell>
        </row>
        <row r="3248">
          <cell r="C3248">
            <v>3240</v>
          </cell>
          <cell r="D3248">
            <v>1998</v>
          </cell>
          <cell r="E3248" t="str">
            <v>PUBLIC UTILITIES COMMISSION OF THE VILLAGE OF PORT STANLEY</v>
          </cell>
          <cell r="F3248">
            <v>2344076</v>
          </cell>
        </row>
        <row r="3249">
          <cell r="C3249">
            <v>3241</v>
          </cell>
          <cell r="D3249">
            <v>1998</v>
          </cell>
          <cell r="E3249" t="str">
            <v>RIDEAU ST. LAWRENCE DISTRIBUTION INC.</v>
          </cell>
          <cell r="F3249">
            <v>776689</v>
          </cell>
        </row>
        <row r="3250">
          <cell r="C3250">
            <v>3242</v>
          </cell>
          <cell r="D3250">
            <v>1998</v>
          </cell>
          <cell r="E3250" t="str">
            <v>PUBLIC UTILITY COMMISSION OF THE VILLAGE OF WEST LORNE</v>
          </cell>
          <cell r="F3250">
            <v>1530755</v>
          </cell>
        </row>
        <row r="3251">
          <cell r="C3251">
            <v>3243</v>
          </cell>
          <cell r="D3251">
            <v>1998</v>
          </cell>
          <cell r="E3251" t="str">
            <v>REMARA-BRECHIN HYDRO</v>
          </cell>
          <cell r="F3251">
            <v>130427</v>
          </cell>
        </row>
        <row r="3252">
          <cell r="C3252">
            <v>3244</v>
          </cell>
          <cell r="D3252">
            <v>1998</v>
          </cell>
          <cell r="E3252" t="str">
            <v>RENFREW HYDRO INC.</v>
          </cell>
          <cell r="F3252">
            <v>15057262</v>
          </cell>
        </row>
        <row r="3253">
          <cell r="C3253">
            <v>3245</v>
          </cell>
          <cell r="D3253">
            <v>1998</v>
          </cell>
          <cell r="E3253" t="str">
            <v>RICHMOND HILL HYDRO INC.</v>
          </cell>
          <cell r="F3253">
            <v>135988911</v>
          </cell>
        </row>
        <row r="3254">
          <cell r="C3254">
            <v>3246</v>
          </cell>
          <cell r="D3254">
            <v>1998</v>
          </cell>
          <cell r="E3254" t="str">
            <v>RIPLEY PUBLIC UTILITIES COMMISSION</v>
          </cell>
          <cell r="F3254">
            <v>405251</v>
          </cell>
        </row>
        <row r="3255">
          <cell r="C3255">
            <v>3247</v>
          </cell>
          <cell r="D3255">
            <v>1998</v>
          </cell>
          <cell r="E3255" t="str">
            <v>SIOUX LOOKOUT HYDRO INC.</v>
          </cell>
          <cell r="F3255">
            <v>5654626</v>
          </cell>
        </row>
        <row r="3256">
          <cell r="C3256">
            <v>3248</v>
          </cell>
          <cell r="D3256">
            <v>1998</v>
          </cell>
          <cell r="E3256" t="str">
            <v>ST. CATHARINES HYDRO UTILITY SERVICES INC.</v>
          </cell>
          <cell r="F3256">
            <v>86265003</v>
          </cell>
        </row>
        <row r="3257">
          <cell r="C3257">
            <v>3249</v>
          </cell>
          <cell r="D3257">
            <v>1998</v>
          </cell>
          <cell r="E3257" t="str">
            <v>ST. THOMAS ENERGY INC.</v>
          </cell>
          <cell r="F3257">
            <v>50186314</v>
          </cell>
        </row>
        <row r="3258">
          <cell r="C3258">
            <v>3250</v>
          </cell>
          <cell r="D3258">
            <v>1998</v>
          </cell>
          <cell r="E3258" t="str">
            <v>FESTIVAL HYDRO INC.</v>
          </cell>
          <cell r="F3258">
            <v>34195080</v>
          </cell>
        </row>
        <row r="3259">
          <cell r="C3259">
            <v>3251</v>
          </cell>
          <cell r="D3259">
            <v>1998</v>
          </cell>
          <cell r="E3259" t="str">
            <v>MIDDLESEX POWER DISTRIBUTION CORPORATION</v>
          </cell>
          <cell r="F3259">
            <v>10035761</v>
          </cell>
        </row>
        <row r="3260">
          <cell r="C3260">
            <v>3252</v>
          </cell>
          <cell r="D3260">
            <v>1998</v>
          </cell>
          <cell r="E3260" t="str">
            <v>GREATER SUDBURY HYDRO INC.</v>
          </cell>
          <cell r="F3260">
            <v>100640975</v>
          </cell>
        </row>
        <row r="3261">
          <cell r="C3261">
            <v>3253</v>
          </cell>
          <cell r="D3261">
            <v>1998</v>
          </cell>
          <cell r="E3261" t="str">
            <v>TAY HYDRO ELECTRIC DISTRIBUTION COMPANY INC.</v>
          </cell>
          <cell r="F3261">
            <v>7192496</v>
          </cell>
        </row>
        <row r="3262">
          <cell r="C3262">
            <v>3254</v>
          </cell>
          <cell r="D3262">
            <v>1998</v>
          </cell>
          <cell r="E3262" t="str">
            <v>TERRACE BAY SUPERIOR WIRES INC.</v>
          </cell>
          <cell r="F3262">
            <v>1894386</v>
          </cell>
        </row>
        <row r="3263">
          <cell r="C3263">
            <v>3255</v>
          </cell>
          <cell r="D3263">
            <v>1998</v>
          </cell>
          <cell r="E3263" t="str">
            <v>ESPANOLA REGIONAL HYDRO DISTRIBUTION CORPORATION</v>
          </cell>
          <cell r="F3263">
            <v>2920708</v>
          </cell>
        </row>
        <row r="3264">
          <cell r="C3264">
            <v>3256</v>
          </cell>
          <cell r="D3264">
            <v>1998</v>
          </cell>
          <cell r="E3264" t="str">
            <v>COLLUS POWER CORPORATION</v>
          </cell>
          <cell r="F3264">
            <v>11413298</v>
          </cell>
        </row>
        <row r="3265">
          <cell r="C3265">
            <v>3257</v>
          </cell>
          <cell r="D3265">
            <v>1998</v>
          </cell>
          <cell r="E3265" t="str">
            <v>THUNDER BAY HYDRO ELECTRICITY DISTRIBUTION INC.</v>
          </cell>
          <cell r="F3265">
            <v>93997985</v>
          </cell>
        </row>
        <row r="3266">
          <cell r="C3266">
            <v>3258</v>
          </cell>
          <cell r="D3266">
            <v>1998</v>
          </cell>
          <cell r="E3266" t="str">
            <v>TILLSONBURG HYDRO INC.</v>
          </cell>
          <cell r="F3266">
            <v>20436410</v>
          </cell>
        </row>
        <row r="3267">
          <cell r="C3267">
            <v>3259</v>
          </cell>
          <cell r="D3267">
            <v>1998</v>
          </cell>
          <cell r="E3267" t="str">
            <v>TOWNSHIP OF MCGARRY HYDRO SYSTEM</v>
          </cell>
          <cell r="F3267">
            <v>401636</v>
          </cell>
        </row>
        <row r="3268">
          <cell r="C3268">
            <v>3260</v>
          </cell>
          <cell r="D3268">
            <v>1998</v>
          </cell>
          <cell r="E3268" t="str">
            <v>RIDEAU ST. LAWRENCE DISTRIBUTION INC.</v>
          </cell>
          <cell r="F3268">
            <v>663271</v>
          </cell>
        </row>
        <row r="3269">
          <cell r="C3269">
            <v>3261</v>
          </cell>
          <cell r="D3269">
            <v>1998</v>
          </cell>
          <cell r="E3269" t="str">
            <v>VILLAGE OF LUCKNOW HYDRO SYSTEM</v>
          </cell>
          <cell r="F3269">
            <v>1066163</v>
          </cell>
        </row>
        <row r="3270">
          <cell r="C3270">
            <v>3262</v>
          </cell>
          <cell r="D3270">
            <v>1998</v>
          </cell>
          <cell r="E3270" t="str">
            <v>WATERLOO NORTH HYDRO INC.</v>
          </cell>
          <cell r="F3270">
            <v>204074406</v>
          </cell>
        </row>
        <row r="3271">
          <cell r="C3271">
            <v>3263</v>
          </cell>
          <cell r="D3271">
            <v>1998</v>
          </cell>
          <cell r="E3271" t="str">
            <v>WELLAND HYDRO-ELECTRIC SYSTEM CORP.</v>
          </cell>
          <cell r="F3271">
            <v>51982022</v>
          </cell>
        </row>
        <row r="3272">
          <cell r="C3272">
            <v>3264</v>
          </cell>
          <cell r="D3272">
            <v>1998</v>
          </cell>
          <cell r="E3272" t="str">
            <v>WEST PERTH POWER INC.</v>
          </cell>
          <cell r="F3272">
            <v>6834020</v>
          </cell>
        </row>
        <row r="3273">
          <cell r="C3273">
            <v>3265</v>
          </cell>
          <cell r="D3273">
            <v>1998</v>
          </cell>
          <cell r="E3273" t="str">
            <v>WHITBY HYDRO ELECTRIC CORPORATION</v>
          </cell>
          <cell r="F3273">
            <v>129393480</v>
          </cell>
        </row>
        <row r="3274">
          <cell r="C3274">
            <v>3266</v>
          </cell>
          <cell r="D3274">
            <v>1998</v>
          </cell>
          <cell r="E3274" t="str">
            <v>WINCHESTER HYDRO COMMISSION</v>
          </cell>
          <cell r="F3274">
            <v>3426789</v>
          </cell>
        </row>
        <row r="3275">
          <cell r="C3275">
            <v>3267</v>
          </cell>
          <cell r="D3275">
            <v>1998</v>
          </cell>
          <cell r="E3275" t="str">
            <v>WOODSTOCK HYDRO SERVICES INC.</v>
          </cell>
          <cell r="F3275">
            <v>33932310</v>
          </cell>
        </row>
        <row r="3276">
          <cell r="C3276">
            <v>3268</v>
          </cell>
          <cell r="F3276">
            <v>7627732214</v>
          </cell>
        </row>
        <row r="3277">
          <cell r="C3277">
            <v>3269</v>
          </cell>
          <cell r="F3277">
            <v>0</v>
          </cell>
        </row>
        <row r="3278">
          <cell r="C3278">
            <v>3270</v>
          </cell>
          <cell r="F3278">
            <v>0</v>
          </cell>
        </row>
        <row r="3279">
          <cell r="C3279">
            <v>3271</v>
          </cell>
          <cell r="F3279">
            <v>56864</v>
          </cell>
        </row>
        <row r="3280">
          <cell r="C3280">
            <v>3272</v>
          </cell>
          <cell r="F3280">
            <v>0</v>
          </cell>
        </row>
        <row r="3281">
          <cell r="C3281">
            <v>3273</v>
          </cell>
          <cell r="F3281">
            <v>0</v>
          </cell>
        </row>
        <row r="3282">
          <cell r="C3282">
            <v>3274</v>
          </cell>
          <cell r="F3282">
            <v>58540</v>
          </cell>
        </row>
        <row r="3283">
          <cell r="C3283">
            <v>3275</v>
          </cell>
          <cell r="F3283">
            <v>0</v>
          </cell>
        </row>
        <row r="3284">
          <cell r="C3284">
            <v>3276</v>
          </cell>
          <cell r="D3284">
            <v>2002</v>
          </cell>
          <cell r="E3284" t="str">
            <v>GREATER SUDBURY HYDRO INC.</v>
          </cell>
          <cell r="F3284">
            <v>4761580</v>
          </cell>
          <cell r="G3284">
            <v>-3073612</v>
          </cell>
          <cell r="H3284">
            <v>1687968</v>
          </cell>
        </row>
        <row r="3285">
          <cell r="C3285">
            <v>3277</v>
          </cell>
          <cell r="D3285">
            <v>2002</v>
          </cell>
          <cell r="E3285" t="str">
            <v>GUELPH HYDRO ELECTRIC SYSTEMS INC.</v>
          </cell>
          <cell r="F3285">
            <v>1348525</v>
          </cell>
          <cell r="G3285">
            <v>-194106</v>
          </cell>
          <cell r="H3285">
            <v>1154419</v>
          </cell>
        </row>
        <row r="3286">
          <cell r="C3286">
            <v>3278</v>
          </cell>
          <cell r="D3286">
            <v>2002</v>
          </cell>
          <cell r="E3286" t="str">
            <v>HORIZON UTILITIES CORPORATION</v>
          </cell>
          <cell r="F3286">
            <v>89309567</v>
          </cell>
          <cell r="G3286">
            <v>-39169213</v>
          </cell>
          <cell r="H3286">
            <v>50140354</v>
          </cell>
        </row>
        <row r="3287">
          <cell r="C3287">
            <v>3279</v>
          </cell>
          <cell r="D3287">
            <v>2002</v>
          </cell>
          <cell r="E3287" t="str">
            <v>HYDRO ONE NETWORKS INC.</v>
          </cell>
          <cell r="F3287">
            <v>2350776</v>
          </cell>
          <cell r="G3287">
            <v>-1002834</v>
          </cell>
          <cell r="H3287">
            <v>1347942</v>
          </cell>
        </row>
        <row r="3288">
          <cell r="C3288">
            <v>3280</v>
          </cell>
          <cell r="D3288">
            <v>2002</v>
          </cell>
          <cell r="E3288" t="str">
            <v>MIDDLESEX POWER DISTRIBUTION CORPORATION</v>
          </cell>
          <cell r="F3288">
            <v>559350</v>
          </cell>
          <cell r="G3288">
            <v>-287022</v>
          </cell>
          <cell r="H3288">
            <v>272328</v>
          </cell>
        </row>
        <row r="3289">
          <cell r="C3289">
            <v>3281</v>
          </cell>
          <cell r="D3289">
            <v>2002</v>
          </cell>
          <cell r="E3289" t="str">
            <v>NIAGARA PENINSULA ENERGY INC.</v>
          </cell>
          <cell r="F3289">
            <v>85972986</v>
          </cell>
          <cell r="G3289">
            <v>-35220377</v>
          </cell>
          <cell r="H3289">
            <v>50752609</v>
          </cell>
        </row>
        <row r="3290">
          <cell r="C3290">
            <v>3282</v>
          </cell>
          <cell r="D3290">
            <v>2002</v>
          </cell>
          <cell r="E3290" t="str">
            <v>NIAGARA PENINSULA ENERGY INC.</v>
          </cell>
          <cell r="F3290">
            <v>32617182</v>
          </cell>
          <cell r="G3290">
            <v>-14448997</v>
          </cell>
          <cell r="H3290">
            <v>18168185</v>
          </cell>
        </row>
        <row r="3291">
          <cell r="C3291">
            <v>3283</v>
          </cell>
          <cell r="D3291">
            <v>2002</v>
          </cell>
          <cell r="E3291" t="str">
            <v>PETERBOROUGH DISTRIBUTION INCORPORATED</v>
          </cell>
          <cell r="F3291">
            <v>422985</v>
          </cell>
          <cell r="G3291">
            <v>-26539</v>
          </cell>
          <cell r="H3291">
            <v>396446</v>
          </cell>
        </row>
        <row r="3292">
          <cell r="C3292">
            <v>3284</v>
          </cell>
          <cell r="D3292">
            <v>2002</v>
          </cell>
          <cell r="E3292" t="str">
            <v>PETERBOROUGH DISTRIBUTION INCORPORATED</v>
          </cell>
          <cell r="F3292">
            <v>1394238</v>
          </cell>
          <cell r="G3292">
            <v>-82777</v>
          </cell>
          <cell r="H3292">
            <v>1311461</v>
          </cell>
        </row>
        <row r="3293">
          <cell r="C3293">
            <v>3285</v>
          </cell>
          <cell r="D3293">
            <v>2002</v>
          </cell>
          <cell r="E3293" t="str">
            <v>POWERSTREAM INC.</v>
          </cell>
          <cell r="F3293">
            <v>38376995</v>
          </cell>
          <cell r="G3293">
            <v>-20189666</v>
          </cell>
          <cell r="H3293">
            <v>18187329</v>
          </cell>
        </row>
        <row r="3294">
          <cell r="C3294">
            <v>3286</v>
          </cell>
          <cell r="D3294">
            <v>2002</v>
          </cell>
          <cell r="E3294" t="str">
            <v>POWERSTREAM INC.</v>
          </cell>
          <cell r="F3294">
            <v>154466180</v>
          </cell>
          <cell r="G3294">
            <v>-58993357</v>
          </cell>
          <cell r="H3294">
            <v>95472823</v>
          </cell>
        </row>
        <row r="3295">
          <cell r="C3295">
            <v>3287</v>
          </cell>
          <cell r="D3295">
            <v>2002</v>
          </cell>
          <cell r="E3295" t="str">
            <v>VERIDIAN CONNECTIONS INC.</v>
          </cell>
          <cell r="F3295">
            <v>10931063</v>
          </cell>
          <cell r="G3295">
            <v>-3920291</v>
          </cell>
          <cell r="H3295">
            <v>7010772</v>
          </cell>
        </row>
        <row r="3296">
          <cell r="C3296">
            <v>3288</v>
          </cell>
          <cell r="D3296">
            <v>2002</v>
          </cell>
          <cell r="E3296" t="str">
            <v>VERIDIAN CONNECTIONS INC.</v>
          </cell>
          <cell r="F3296">
            <v>3908641</v>
          </cell>
          <cell r="G3296">
            <v>-1995548</v>
          </cell>
          <cell r="H3296">
            <v>1913093</v>
          </cell>
        </row>
        <row r="3297">
          <cell r="C3297">
            <v>3289</v>
          </cell>
          <cell r="D3297">
            <v>2002</v>
          </cell>
          <cell r="E3297" t="str">
            <v>ATIKOKAN HYDRO INC.</v>
          </cell>
          <cell r="F3297">
            <v>2485159</v>
          </cell>
          <cell r="G3297">
            <v>-1879594</v>
          </cell>
          <cell r="H3297">
            <v>605565</v>
          </cell>
        </row>
        <row r="3298">
          <cell r="C3298">
            <v>3290</v>
          </cell>
          <cell r="D3298">
            <v>2002</v>
          </cell>
          <cell r="E3298" t="str">
            <v>BLUEWATER POWER DISTRIBUTION CORPORATION</v>
          </cell>
          <cell r="F3298">
            <v>63173630</v>
          </cell>
          <cell r="G3298">
            <v>-26585796</v>
          </cell>
          <cell r="H3298">
            <v>36587834</v>
          </cell>
        </row>
        <row r="3299">
          <cell r="C3299">
            <v>3291</v>
          </cell>
          <cell r="D3299">
            <v>2002</v>
          </cell>
          <cell r="E3299" t="str">
            <v>BRANT COUNTY POWER INC.</v>
          </cell>
          <cell r="F3299">
            <v>10828882</v>
          </cell>
          <cell r="G3299">
            <v>-1668876</v>
          </cell>
          <cell r="H3299">
            <v>9160006</v>
          </cell>
        </row>
        <row r="3300">
          <cell r="C3300">
            <v>3292</v>
          </cell>
          <cell r="D3300">
            <v>2002</v>
          </cell>
          <cell r="E3300" t="str">
            <v>BRANTFORD POWER INC.</v>
          </cell>
          <cell r="F3300">
            <v>44253933</v>
          </cell>
          <cell r="G3300">
            <v>-3939992</v>
          </cell>
          <cell r="H3300">
            <v>40313941</v>
          </cell>
        </row>
        <row r="3301">
          <cell r="C3301">
            <v>3293</v>
          </cell>
          <cell r="D3301">
            <v>2002</v>
          </cell>
          <cell r="E3301" t="str">
            <v>BURLINGTON HYDRO INC.</v>
          </cell>
          <cell r="F3301">
            <v>147765402</v>
          </cell>
          <cell r="G3301">
            <v>-74822445</v>
          </cell>
          <cell r="H3301">
            <v>72942957</v>
          </cell>
        </row>
        <row r="3302">
          <cell r="C3302">
            <v>3294</v>
          </cell>
          <cell r="D3302">
            <v>2002</v>
          </cell>
          <cell r="E3302" t="str">
            <v>CAMBRIDGE AND NORTH DUMFRIES HYDRO INC.</v>
          </cell>
          <cell r="F3302">
            <v>123969963</v>
          </cell>
          <cell r="G3302">
            <v>-49395291</v>
          </cell>
          <cell r="H3302">
            <v>74574672</v>
          </cell>
        </row>
        <row r="3303">
          <cell r="C3303">
            <v>3295</v>
          </cell>
          <cell r="D3303">
            <v>2002</v>
          </cell>
          <cell r="E3303" t="str">
            <v>CANADIAN NIAGARA POWER INC.</v>
          </cell>
          <cell r="F3303">
            <v>36231649</v>
          </cell>
          <cell r="G3303">
            <v>-10032370</v>
          </cell>
          <cell r="H3303">
            <v>26199279</v>
          </cell>
        </row>
        <row r="3304">
          <cell r="C3304">
            <v>3296</v>
          </cell>
          <cell r="D3304">
            <v>2002</v>
          </cell>
          <cell r="E3304" t="str">
            <v>CENTRE WELLINGTON HYDRO LTD.</v>
          </cell>
          <cell r="F3304">
            <v>11965330</v>
          </cell>
          <cell r="G3304">
            <v>-5082552</v>
          </cell>
          <cell r="H3304">
            <v>6882778</v>
          </cell>
        </row>
        <row r="3305">
          <cell r="C3305">
            <v>3297</v>
          </cell>
          <cell r="D3305">
            <v>2002</v>
          </cell>
          <cell r="E3305" t="str">
            <v>CHAPLEAU PUBLIC UTILITIES CORPORATION</v>
          </cell>
          <cell r="F3305">
            <v>2072791</v>
          </cell>
          <cell r="G3305">
            <v>-1115274</v>
          </cell>
          <cell r="H3305">
            <v>957517</v>
          </cell>
        </row>
        <row r="3306">
          <cell r="C3306">
            <v>3298</v>
          </cell>
          <cell r="D3306">
            <v>2002</v>
          </cell>
          <cell r="E3306" t="str">
            <v>CHATHAM-KENT HYDRO INC.</v>
          </cell>
          <cell r="F3306">
            <v>43721707</v>
          </cell>
          <cell r="G3306">
            <v>-6283218</v>
          </cell>
          <cell r="H3306">
            <v>37438489</v>
          </cell>
        </row>
        <row r="3307">
          <cell r="C3307">
            <v>3299</v>
          </cell>
          <cell r="D3307">
            <v>2002</v>
          </cell>
          <cell r="E3307" t="str">
            <v>CLINTON POWER CORPORATION</v>
          </cell>
          <cell r="F3307">
            <v>1076349</v>
          </cell>
          <cell r="G3307">
            <v>-97704</v>
          </cell>
          <cell r="H3307">
            <v>978645</v>
          </cell>
        </row>
        <row r="3308">
          <cell r="C3308">
            <v>3300</v>
          </cell>
          <cell r="D3308">
            <v>2002</v>
          </cell>
          <cell r="E3308" t="str">
            <v>COLLUS POWER CORPORATION</v>
          </cell>
          <cell r="F3308">
            <v>17000909</v>
          </cell>
          <cell r="G3308">
            <v>-7935405</v>
          </cell>
          <cell r="H3308">
            <v>9065504</v>
          </cell>
        </row>
        <row r="3309">
          <cell r="C3309">
            <v>3301</v>
          </cell>
          <cell r="D3309">
            <v>2002</v>
          </cell>
          <cell r="E3309" t="str">
            <v>COOPERATIVE HYDRO EMBRUN INC.</v>
          </cell>
          <cell r="F3309">
            <v>2094483</v>
          </cell>
          <cell r="G3309">
            <v>-174667</v>
          </cell>
          <cell r="H3309">
            <v>1919816</v>
          </cell>
        </row>
        <row r="3310">
          <cell r="C3310">
            <v>3302</v>
          </cell>
          <cell r="D3310">
            <v>2002</v>
          </cell>
          <cell r="E3310" t="str">
            <v>E.L.K. ENERGY INC.</v>
          </cell>
          <cell r="F3310">
            <v>16479555</v>
          </cell>
          <cell r="G3310">
            <v>-9163777</v>
          </cell>
          <cell r="H3310">
            <v>7315778</v>
          </cell>
        </row>
        <row r="3311">
          <cell r="C3311">
            <v>3303</v>
          </cell>
          <cell r="D3311">
            <v>2002</v>
          </cell>
          <cell r="E3311" t="str">
            <v>ENERSOURCE HYDRO MISSISSAUGA INC.</v>
          </cell>
          <cell r="F3311">
            <v>640015612</v>
          </cell>
          <cell r="G3311">
            <v>-242462446</v>
          </cell>
          <cell r="H3311">
            <v>397553166</v>
          </cell>
        </row>
        <row r="3312">
          <cell r="C3312">
            <v>3304</v>
          </cell>
          <cell r="D3312">
            <v>2002</v>
          </cell>
          <cell r="E3312" t="str">
            <v>ENWIN UTILITIES LTD.</v>
          </cell>
          <cell r="F3312">
            <v>163771946</v>
          </cell>
          <cell r="G3312">
            <v>-22089553</v>
          </cell>
          <cell r="H3312">
            <v>141682393</v>
          </cell>
        </row>
        <row r="3313">
          <cell r="C3313">
            <v>3305</v>
          </cell>
          <cell r="D3313">
            <v>2002</v>
          </cell>
          <cell r="E3313" t="str">
            <v>ERIE THAMES POWERLINES CORPORATION</v>
          </cell>
          <cell r="F3313">
            <v>14376189</v>
          </cell>
          <cell r="G3313">
            <v>0</v>
          </cell>
          <cell r="H3313">
            <v>14376189</v>
          </cell>
        </row>
        <row r="3314">
          <cell r="C3314">
            <v>3306</v>
          </cell>
          <cell r="D3314">
            <v>2002</v>
          </cell>
          <cell r="E3314" t="str">
            <v>ESPANOLA REGIONAL HYDRO DISTRIBUTION CORPORATION</v>
          </cell>
          <cell r="F3314">
            <v>4414678</v>
          </cell>
          <cell r="G3314">
            <v>-3119992</v>
          </cell>
          <cell r="H3314">
            <v>1294686</v>
          </cell>
        </row>
        <row r="3315">
          <cell r="C3315">
            <v>3307</v>
          </cell>
          <cell r="D3315">
            <v>2002</v>
          </cell>
          <cell r="E3315" t="str">
            <v>ESSEX POWERLINES CORPORATION</v>
          </cell>
          <cell r="F3315">
            <v>28522130</v>
          </cell>
          <cell r="G3315">
            <v>-5712364</v>
          </cell>
          <cell r="H3315">
            <v>22809766</v>
          </cell>
        </row>
        <row r="3316">
          <cell r="C3316">
            <v>3308</v>
          </cell>
          <cell r="D3316">
            <v>2002</v>
          </cell>
          <cell r="E3316" t="str">
            <v>FESTIVAL HYDRO INC.</v>
          </cell>
          <cell r="F3316">
            <v>50728181</v>
          </cell>
          <cell r="G3316">
            <v>-25965813</v>
          </cell>
          <cell r="H3316">
            <v>24762368</v>
          </cell>
        </row>
        <row r="3317">
          <cell r="C3317">
            <v>3309</v>
          </cell>
          <cell r="D3317">
            <v>2002</v>
          </cell>
          <cell r="E3317" t="str">
            <v>FORT ALBANY POWER CORPORATION</v>
          </cell>
          <cell r="F3317">
            <v>11217</v>
          </cell>
          <cell r="G3317">
            <v>-13138</v>
          </cell>
          <cell r="H3317">
            <v>-1921</v>
          </cell>
        </row>
        <row r="3318">
          <cell r="C3318">
            <v>3310</v>
          </cell>
          <cell r="D3318">
            <v>2002</v>
          </cell>
          <cell r="E3318" t="str">
            <v>FORT FRANCES POWER CORPORATION</v>
          </cell>
          <cell r="F3318">
            <v>8167984</v>
          </cell>
          <cell r="G3318">
            <v>-5018438</v>
          </cell>
          <cell r="H3318">
            <v>3149546</v>
          </cell>
        </row>
        <row r="3319">
          <cell r="C3319">
            <v>3311</v>
          </cell>
          <cell r="D3319">
            <v>2002</v>
          </cell>
          <cell r="E3319" t="str">
            <v>GRAND VALLEY ENERGY INC.</v>
          </cell>
          <cell r="F3319">
            <v>948204</v>
          </cell>
          <cell r="G3319">
            <v>-590856</v>
          </cell>
          <cell r="H3319">
            <v>357348</v>
          </cell>
        </row>
        <row r="3320">
          <cell r="C3320">
            <v>3312</v>
          </cell>
          <cell r="D3320">
            <v>2002</v>
          </cell>
          <cell r="E3320" t="str">
            <v>ALGOMA POWER INC.</v>
          </cell>
          <cell r="F3320">
            <v>59275981</v>
          </cell>
          <cell r="G3320">
            <v>-32471812</v>
          </cell>
          <cell r="H3320">
            <v>26804169</v>
          </cell>
        </row>
        <row r="3321">
          <cell r="C3321">
            <v>3313</v>
          </cell>
          <cell r="D3321">
            <v>2002</v>
          </cell>
          <cell r="E3321" t="str">
            <v>GREATER SUDBURY HYDRO INC.</v>
          </cell>
          <cell r="F3321">
            <v>122289881</v>
          </cell>
          <cell r="G3321">
            <v>-63888790</v>
          </cell>
          <cell r="H3321">
            <v>58401091</v>
          </cell>
        </row>
        <row r="3322">
          <cell r="C3322">
            <v>3314</v>
          </cell>
          <cell r="D3322">
            <v>2002</v>
          </cell>
          <cell r="E3322" t="str">
            <v>GRIMSBY POWER INCORPORATED</v>
          </cell>
          <cell r="F3322">
            <v>17165784</v>
          </cell>
          <cell r="G3322">
            <v>-7253938</v>
          </cell>
          <cell r="H3322">
            <v>9911846</v>
          </cell>
        </row>
        <row r="3323">
          <cell r="C3323">
            <v>3315</v>
          </cell>
          <cell r="D3323">
            <v>2002</v>
          </cell>
          <cell r="E3323" t="str">
            <v>GUELPH HYDRO ELECTRIC SYSTEMS INC.</v>
          </cell>
          <cell r="F3323">
            <v>86750623</v>
          </cell>
          <cell r="G3323">
            <v>-10685834</v>
          </cell>
          <cell r="H3323">
            <v>76064789</v>
          </cell>
        </row>
        <row r="3324">
          <cell r="C3324">
            <v>3316</v>
          </cell>
          <cell r="D3324">
            <v>2002</v>
          </cell>
          <cell r="E3324" t="str">
            <v>HALDIMAND COUNTY HYDRO INC.</v>
          </cell>
          <cell r="F3324">
            <v>32327719</v>
          </cell>
          <cell r="G3324">
            <v>-4317119</v>
          </cell>
          <cell r="H3324">
            <v>28010600</v>
          </cell>
        </row>
        <row r="3325">
          <cell r="C3325">
            <v>3317</v>
          </cell>
          <cell r="D3325">
            <v>2002</v>
          </cell>
          <cell r="E3325" t="str">
            <v>HALTON HILLS HYDRO INC.</v>
          </cell>
          <cell r="F3325">
            <v>25562663</v>
          </cell>
          <cell r="G3325">
            <v>-3489690</v>
          </cell>
          <cell r="H3325">
            <v>22072973</v>
          </cell>
        </row>
        <row r="3326">
          <cell r="C3326">
            <v>3318</v>
          </cell>
          <cell r="D3326">
            <v>2002</v>
          </cell>
          <cell r="E3326" t="str">
            <v>HORIZON UTILITIES CORPORATION</v>
          </cell>
          <cell r="F3326">
            <v>340015378</v>
          </cell>
          <cell r="G3326">
            <v>-161095016</v>
          </cell>
          <cell r="H3326">
            <v>178920362</v>
          </cell>
        </row>
        <row r="3327">
          <cell r="C3327">
            <v>3319</v>
          </cell>
          <cell r="D3327">
            <v>2002</v>
          </cell>
          <cell r="E3327" t="str">
            <v>HEARST POWER DISTRIBUTION COMPANY LIMITED</v>
          </cell>
          <cell r="F3327">
            <v>3011505</v>
          </cell>
          <cell r="G3327">
            <v>-2352294</v>
          </cell>
          <cell r="H3327">
            <v>659211</v>
          </cell>
        </row>
        <row r="3328">
          <cell r="C3328">
            <v>3320</v>
          </cell>
          <cell r="D3328">
            <v>2002</v>
          </cell>
          <cell r="E3328" t="str">
            <v>HYDRO 2000 INC.</v>
          </cell>
          <cell r="F3328">
            <v>444047</v>
          </cell>
          <cell r="G3328">
            <v>-74144</v>
          </cell>
          <cell r="H3328">
            <v>369903</v>
          </cell>
        </row>
        <row r="3329">
          <cell r="C3329">
            <v>3321</v>
          </cell>
          <cell r="D3329">
            <v>2002</v>
          </cell>
          <cell r="E3329" t="str">
            <v>HYDRO HAWKESBURY INC.</v>
          </cell>
          <cell r="F3329">
            <v>2410944</v>
          </cell>
          <cell r="G3329">
            <v>-375558</v>
          </cell>
          <cell r="H3329">
            <v>2035386</v>
          </cell>
        </row>
        <row r="3330">
          <cell r="C3330">
            <v>3322</v>
          </cell>
          <cell r="D3330">
            <v>2002</v>
          </cell>
          <cell r="E3330" t="str">
            <v>HYDRO ONE BRAMPTON NETWORKS INC.</v>
          </cell>
          <cell r="F3330">
            <v>355429459</v>
          </cell>
          <cell r="G3330">
            <v>-130368468</v>
          </cell>
          <cell r="H3330">
            <v>225060991</v>
          </cell>
        </row>
        <row r="3331">
          <cell r="C3331">
            <v>3323</v>
          </cell>
          <cell r="D3331">
            <v>2002</v>
          </cell>
          <cell r="E3331" t="str">
            <v>HYDRO ONE NETWORKS INC.</v>
          </cell>
          <cell r="F3331">
            <v>4297709000</v>
          </cell>
          <cell r="G3331">
            <v>-1787747000</v>
          </cell>
          <cell r="H3331">
            <v>2509962000</v>
          </cell>
        </row>
        <row r="3332">
          <cell r="C3332">
            <v>3324</v>
          </cell>
          <cell r="D3332">
            <v>2002</v>
          </cell>
          <cell r="E3332" t="str">
            <v>HYDRO ONE REMOTE COMMUNITIES</v>
          </cell>
          <cell r="F3332">
            <v>13751700</v>
          </cell>
          <cell r="G3332">
            <v>-11291100</v>
          </cell>
          <cell r="H3332">
            <v>2460600</v>
          </cell>
        </row>
        <row r="3333">
          <cell r="C3333">
            <v>3325</v>
          </cell>
          <cell r="D3333">
            <v>2002</v>
          </cell>
          <cell r="E3333" t="str">
            <v>HYDRO OTTAWA LIMITED</v>
          </cell>
          <cell r="F3333">
            <v>636101433</v>
          </cell>
          <cell r="G3333">
            <v>-329164539</v>
          </cell>
          <cell r="H3333">
            <v>306936894</v>
          </cell>
        </row>
        <row r="3334">
          <cell r="C3334">
            <v>3326</v>
          </cell>
          <cell r="D3334">
            <v>2002</v>
          </cell>
          <cell r="E3334" t="str">
            <v>INNISFIL HYDRO DISTRIBUTION SYSTEMS LIMITED</v>
          </cell>
          <cell r="F3334">
            <v>33989347</v>
          </cell>
          <cell r="G3334">
            <v>-15991307</v>
          </cell>
          <cell r="H3334">
            <v>17998040</v>
          </cell>
        </row>
        <row r="3335">
          <cell r="C3335">
            <v>3327</v>
          </cell>
          <cell r="D3335">
            <v>2002</v>
          </cell>
          <cell r="E3335" t="str">
            <v>KASHECHEWAN POWER CORPORATION</v>
          </cell>
          <cell r="F3335">
            <v>34330</v>
          </cell>
          <cell r="G3335">
            <v>-80615</v>
          </cell>
          <cell r="H3335">
            <v>-46285</v>
          </cell>
        </row>
        <row r="3336">
          <cell r="C3336">
            <v>3328</v>
          </cell>
          <cell r="D3336">
            <v>2002</v>
          </cell>
          <cell r="E3336" t="str">
            <v>KENORA HYDRO ELECTRIC CORPORATION LTD.</v>
          </cell>
          <cell r="F3336">
            <v>9115266</v>
          </cell>
          <cell r="G3336">
            <v>-4961952</v>
          </cell>
          <cell r="H3336">
            <v>4153314</v>
          </cell>
        </row>
        <row r="3337">
          <cell r="C3337">
            <v>3329</v>
          </cell>
          <cell r="D3337">
            <v>2002</v>
          </cell>
          <cell r="E3337" t="str">
            <v>KINGSTON HYDRO CORPORATION</v>
          </cell>
          <cell r="F3337">
            <v>22745933</v>
          </cell>
          <cell r="G3337">
            <v>-3899891</v>
          </cell>
          <cell r="H3337">
            <v>18846042</v>
          </cell>
        </row>
        <row r="3338">
          <cell r="C3338">
            <v>3330</v>
          </cell>
          <cell r="D3338">
            <v>2002</v>
          </cell>
          <cell r="E3338" t="str">
            <v>KITCHENER-WILMOT HYDRO INC.</v>
          </cell>
          <cell r="F3338">
            <v>206008523</v>
          </cell>
          <cell r="G3338">
            <v>-85286079</v>
          </cell>
          <cell r="H3338">
            <v>120722444</v>
          </cell>
        </row>
        <row r="3339">
          <cell r="C3339">
            <v>3331</v>
          </cell>
          <cell r="D3339">
            <v>2002</v>
          </cell>
          <cell r="E3339" t="str">
            <v>LAKEFRONT UTILITIES INC.</v>
          </cell>
          <cell r="F3339">
            <v>17131403</v>
          </cell>
          <cell r="G3339">
            <v>-7196007</v>
          </cell>
          <cell r="H3339">
            <v>9935396</v>
          </cell>
        </row>
        <row r="3340">
          <cell r="C3340">
            <v>3332</v>
          </cell>
          <cell r="D3340">
            <v>2002</v>
          </cell>
          <cell r="E3340" t="str">
            <v>LAKELAND POWER DISTRIBUTION LTD.</v>
          </cell>
          <cell r="F3340">
            <v>14302886</v>
          </cell>
          <cell r="G3340">
            <v>-1979987</v>
          </cell>
          <cell r="H3340">
            <v>12322899</v>
          </cell>
        </row>
        <row r="3341">
          <cell r="C3341">
            <v>3333</v>
          </cell>
          <cell r="D3341">
            <v>2002</v>
          </cell>
          <cell r="E3341" t="str">
            <v>LONDON HYDRO INC.</v>
          </cell>
          <cell r="F3341">
            <v>264890920</v>
          </cell>
          <cell r="G3341">
            <v>-112478538</v>
          </cell>
          <cell r="H3341">
            <v>152412382</v>
          </cell>
        </row>
        <row r="3342">
          <cell r="C3342">
            <v>3334</v>
          </cell>
          <cell r="D3342">
            <v>2002</v>
          </cell>
          <cell r="E3342" t="str">
            <v>MIDDLESEX POWER DISTRIBUTION CORPORATION</v>
          </cell>
          <cell r="F3342">
            <v>14049110</v>
          </cell>
          <cell r="G3342">
            <v>-6292184</v>
          </cell>
          <cell r="H3342">
            <v>7756926</v>
          </cell>
        </row>
        <row r="3343">
          <cell r="C3343">
            <v>3335</v>
          </cell>
          <cell r="D3343">
            <v>2002</v>
          </cell>
          <cell r="E3343" t="str">
            <v>MIDLAND POWER UTILITY CORPORATION</v>
          </cell>
          <cell r="F3343">
            <v>11267671</v>
          </cell>
          <cell r="G3343">
            <v>-7229901</v>
          </cell>
          <cell r="H3343">
            <v>4037770</v>
          </cell>
        </row>
        <row r="3344">
          <cell r="C3344">
            <v>3336</v>
          </cell>
          <cell r="D3344">
            <v>2002</v>
          </cell>
          <cell r="E3344" t="str">
            <v>MILTON HYDRO DISTRIBUTION INC.</v>
          </cell>
          <cell r="F3344">
            <v>55281734</v>
          </cell>
          <cell r="G3344">
            <v>-27271228</v>
          </cell>
          <cell r="H3344">
            <v>28010506</v>
          </cell>
        </row>
        <row r="3345">
          <cell r="C3345">
            <v>3337</v>
          </cell>
          <cell r="D3345">
            <v>2002</v>
          </cell>
          <cell r="E3345" t="str">
            <v>NEWMARKET HYDRO LTD.</v>
          </cell>
          <cell r="F3345">
            <v>67000142</v>
          </cell>
          <cell r="G3345">
            <v>-27780812</v>
          </cell>
          <cell r="H3345">
            <v>39219330</v>
          </cell>
        </row>
        <row r="3346">
          <cell r="C3346">
            <v>3338</v>
          </cell>
          <cell r="D3346">
            <v>2002</v>
          </cell>
          <cell r="E3346" t="str">
            <v>NIAGARA-ON-THE-LAKE HYDRO INC.</v>
          </cell>
          <cell r="F3346">
            <v>24528375</v>
          </cell>
          <cell r="G3346">
            <v>-10815354</v>
          </cell>
          <cell r="H3346">
            <v>13713021</v>
          </cell>
        </row>
        <row r="3347">
          <cell r="C3347">
            <v>3339</v>
          </cell>
          <cell r="D3347">
            <v>2002</v>
          </cell>
          <cell r="E3347" t="str">
            <v>NORFOLK POWER DISTRIBUTION INC.</v>
          </cell>
          <cell r="F3347">
            <v>48986991</v>
          </cell>
          <cell r="G3347">
            <v>-20840123</v>
          </cell>
          <cell r="H3347">
            <v>28146868</v>
          </cell>
        </row>
        <row r="3348">
          <cell r="C3348">
            <v>3340</v>
          </cell>
          <cell r="D3348">
            <v>2002</v>
          </cell>
          <cell r="E3348" t="str">
            <v>NORTH BAY HYDRO DISTRIBUTION LIMITED</v>
          </cell>
          <cell r="F3348">
            <v>60315187</v>
          </cell>
          <cell r="G3348">
            <v>-26463420</v>
          </cell>
          <cell r="H3348">
            <v>33851767</v>
          </cell>
        </row>
        <row r="3349">
          <cell r="C3349">
            <v>3341</v>
          </cell>
          <cell r="D3349">
            <v>2002</v>
          </cell>
          <cell r="E3349" t="str">
            <v>NORTHERN ONTARIO WIRES INC.</v>
          </cell>
          <cell r="F3349">
            <v>4863680</v>
          </cell>
          <cell r="G3349">
            <v>-844045</v>
          </cell>
          <cell r="H3349">
            <v>4019635</v>
          </cell>
        </row>
        <row r="3350">
          <cell r="C3350">
            <v>3342</v>
          </cell>
          <cell r="D3350">
            <v>2002</v>
          </cell>
          <cell r="E3350" t="str">
            <v>OAKVILLE HYDRO ELECTRICITY DISTRIBUTION INC.</v>
          </cell>
          <cell r="F3350">
            <v>133191909</v>
          </cell>
          <cell r="G3350">
            <v>-28264787</v>
          </cell>
          <cell r="H3350">
            <v>104927122</v>
          </cell>
        </row>
        <row r="3351">
          <cell r="C3351">
            <v>3343</v>
          </cell>
          <cell r="D3351">
            <v>2002</v>
          </cell>
          <cell r="E3351" t="str">
            <v>ORANGEVILLE HYDRO LIMITED</v>
          </cell>
          <cell r="F3351">
            <v>22191303</v>
          </cell>
          <cell r="G3351">
            <v>-9836338</v>
          </cell>
          <cell r="H3351">
            <v>12354965</v>
          </cell>
        </row>
        <row r="3352">
          <cell r="C3352">
            <v>3344</v>
          </cell>
          <cell r="D3352">
            <v>2002</v>
          </cell>
          <cell r="E3352" t="str">
            <v>ORILLIA POWER DISTRIBUTION CORPORATION</v>
          </cell>
          <cell r="F3352">
            <v>27664995</v>
          </cell>
          <cell r="G3352">
            <v>-15907291</v>
          </cell>
          <cell r="H3352">
            <v>11757704</v>
          </cell>
        </row>
        <row r="3353">
          <cell r="C3353">
            <v>3345</v>
          </cell>
          <cell r="D3353">
            <v>2002</v>
          </cell>
          <cell r="E3353" t="str">
            <v>OSHAWA PUC NETWORKS INC.</v>
          </cell>
          <cell r="F3353">
            <v>89152016</v>
          </cell>
          <cell r="G3353">
            <v>-54164794</v>
          </cell>
          <cell r="H3353">
            <v>34987222</v>
          </cell>
        </row>
        <row r="3354">
          <cell r="C3354">
            <v>3346</v>
          </cell>
          <cell r="D3354">
            <v>2002</v>
          </cell>
          <cell r="E3354" t="str">
            <v>OTTAWA RIVER POWER CORPORATION</v>
          </cell>
          <cell r="F3354">
            <v>17616952</v>
          </cell>
          <cell r="G3354">
            <v>-10270309</v>
          </cell>
          <cell r="H3354">
            <v>7346643</v>
          </cell>
        </row>
        <row r="3355">
          <cell r="C3355">
            <v>3347</v>
          </cell>
          <cell r="D3355">
            <v>2002</v>
          </cell>
          <cell r="E3355" t="str">
            <v>PARRY SOUND POWER CORPORATION</v>
          </cell>
          <cell r="F3355">
            <v>9575812</v>
          </cell>
          <cell r="G3355">
            <v>-4678792</v>
          </cell>
          <cell r="H3355">
            <v>4897020</v>
          </cell>
        </row>
        <row r="3356">
          <cell r="C3356">
            <v>3348</v>
          </cell>
          <cell r="D3356">
            <v>2002</v>
          </cell>
          <cell r="E3356" t="str">
            <v>PETERBOROUGH DISTRIBUTION INCORPORATED</v>
          </cell>
          <cell r="F3356">
            <v>45038046</v>
          </cell>
          <cell r="G3356">
            <v>-6780526</v>
          </cell>
          <cell r="H3356">
            <v>38257520</v>
          </cell>
        </row>
        <row r="3357">
          <cell r="C3357">
            <v>3349</v>
          </cell>
          <cell r="D3357">
            <v>2002</v>
          </cell>
          <cell r="E3357" t="str">
            <v>CANADIAN NIAGARA POWER INC.</v>
          </cell>
          <cell r="F3357">
            <v>701223</v>
          </cell>
          <cell r="G3357">
            <v>-8268</v>
          </cell>
          <cell r="H3357">
            <v>692955</v>
          </cell>
        </row>
        <row r="3358">
          <cell r="C3358">
            <v>3350</v>
          </cell>
          <cell r="D3358">
            <v>2002</v>
          </cell>
          <cell r="E3358" t="str">
            <v>POWERSTREAM INC.</v>
          </cell>
          <cell r="F3358">
            <v>675010573</v>
          </cell>
          <cell r="G3358">
            <v>-278330785</v>
          </cell>
          <cell r="H3358">
            <v>396679788</v>
          </cell>
        </row>
        <row r="3359">
          <cell r="C3359">
            <v>3351</v>
          </cell>
          <cell r="D3359">
            <v>2002</v>
          </cell>
          <cell r="E3359" t="str">
            <v>PUC DISTRIBUTION INC.</v>
          </cell>
          <cell r="F3359">
            <v>65982449</v>
          </cell>
          <cell r="G3359">
            <v>-33520939</v>
          </cell>
          <cell r="H3359">
            <v>32461510</v>
          </cell>
        </row>
        <row r="3360">
          <cell r="C3360">
            <v>3352</v>
          </cell>
          <cell r="D3360">
            <v>2002</v>
          </cell>
          <cell r="E3360" t="str">
            <v>RENFREW HYDRO INC.</v>
          </cell>
          <cell r="F3360">
            <v>8545874</v>
          </cell>
          <cell r="G3360">
            <v>-5338463</v>
          </cell>
          <cell r="H3360">
            <v>3207411</v>
          </cell>
        </row>
        <row r="3361">
          <cell r="C3361">
            <v>3353</v>
          </cell>
          <cell r="D3361">
            <v>2002</v>
          </cell>
          <cell r="E3361" t="str">
            <v>RIDEAU ST. LAWRENCE DISTRIBUTION INC.</v>
          </cell>
          <cell r="F3361">
            <v>3524577</v>
          </cell>
          <cell r="G3361">
            <v>-302091</v>
          </cell>
          <cell r="H3361">
            <v>3222486</v>
          </cell>
        </row>
        <row r="3362">
          <cell r="C3362">
            <v>3354</v>
          </cell>
          <cell r="D3362">
            <v>2002</v>
          </cell>
          <cell r="E3362" t="str">
            <v>SIOUX LOOKOUT HYDRO INC.</v>
          </cell>
          <cell r="F3362">
            <v>5135460</v>
          </cell>
          <cell r="G3362">
            <v>-522937</v>
          </cell>
          <cell r="H3362">
            <v>4612523</v>
          </cell>
        </row>
        <row r="3363">
          <cell r="C3363">
            <v>3355</v>
          </cell>
          <cell r="D3363">
            <v>2002</v>
          </cell>
          <cell r="E3363" t="str">
            <v>ST. THOMAS ENERGY INC.</v>
          </cell>
          <cell r="F3363">
            <v>29425333</v>
          </cell>
          <cell r="G3363">
            <v>-11021801</v>
          </cell>
          <cell r="H3363">
            <v>18403532</v>
          </cell>
        </row>
        <row r="3364">
          <cell r="C3364">
            <v>3356</v>
          </cell>
          <cell r="D3364">
            <v>2002</v>
          </cell>
          <cell r="E3364" t="str">
            <v>TAY HYDRO ELECTRIC DISTRIBUTION COMPANY INC.</v>
          </cell>
          <cell r="F3364">
            <v>5939162</v>
          </cell>
          <cell r="G3364">
            <v>-3408262</v>
          </cell>
          <cell r="H3364">
            <v>2530900</v>
          </cell>
        </row>
        <row r="3365">
          <cell r="C3365">
            <v>3357</v>
          </cell>
          <cell r="D3365">
            <v>2002</v>
          </cell>
          <cell r="E3365" t="str">
            <v>THUNDER BAY HYDRO ELECTRICITY DISTRIBUTION INC.</v>
          </cell>
          <cell r="F3365">
            <v>105413430</v>
          </cell>
          <cell r="G3365">
            <v>-55417366</v>
          </cell>
          <cell r="H3365">
            <v>49996064</v>
          </cell>
        </row>
        <row r="3366">
          <cell r="C3366">
            <v>3358</v>
          </cell>
          <cell r="D3366">
            <v>2002</v>
          </cell>
          <cell r="E3366" t="str">
            <v>TILLSONBURG HYDRO INC.</v>
          </cell>
          <cell r="F3366">
            <v>6360425</v>
          </cell>
          <cell r="G3366">
            <v>-857874</v>
          </cell>
          <cell r="H3366">
            <v>5502551</v>
          </cell>
        </row>
        <row r="3367">
          <cell r="C3367">
            <v>3359</v>
          </cell>
          <cell r="D3367">
            <v>2002</v>
          </cell>
          <cell r="E3367" t="str">
            <v>TORONTO HYDRO-ELECTRIC SYSTEM LIMITED</v>
          </cell>
          <cell r="F3367">
            <v>2739008200</v>
          </cell>
          <cell r="G3367">
            <v>-1264225545</v>
          </cell>
          <cell r="H3367">
            <v>1474782655</v>
          </cell>
        </row>
        <row r="3368">
          <cell r="C3368">
            <v>3360</v>
          </cell>
          <cell r="D3368">
            <v>2002</v>
          </cell>
          <cell r="E3368" t="str">
            <v>VERIDIAN CONNECTIONS INC.</v>
          </cell>
          <cell r="F3368">
            <v>199250282</v>
          </cell>
          <cell r="G3368">
            <v>-84849796</v>
          </cell>
          <cell r="H3368">
            <v>114400486</v>
          </cell>
        </row>
        <row r="3369">
          <cell r="C3369">
            <v>3361</v>
          </cell>
          <cell r="D3369">
            <v>2002</v>
          </cell>
          <cell r="E3369" t="str">
            <v>WASAGA DISTRIBUTION INC.</v>
          </cell>
          <cell r="F3369">
            <v>14914841</v>
          </cell>
          <cell r="G3369">
            <v>-6406422</v>
          </cell>
          <cell r="H3369">
            <v>8508419</v>
          </cell>
        </row>
        <row r="3370">
          <cell r="C3370">
            <v>3362</v>
          </cell>
          <cell r="D3370">
            <v>2002</v>
          </cell>
          <cell r="E3370" t="str">
            <v>WATERLOO NORTH HYDRO INC.</v>
          </cell>
          <cell r="F3370">
            <v>133541653</v>
          </cell>
          <cell r="G3370">
            <v>-53876746</v>
          </cell>
          <cell r="H3370">
            <v>79664907</v>
          </cell>
        </row>
        <row r="3371">
          <cell r="C3371">
            <v>3363</v>
          </cell>
          <cell r="D3371">
            <v>2002</v>
          </cell>
          <cell r="E3371" t="str">
            <v>WELLAND HYDRO-ELECTRIC SYSTEM CORP.</v>
          </cell>
          <cell r="F3371">
            <v>34087730</v>
          </cell>
          <cell r="G3371">
            <v>-16877605</v>
          </cell>
          <cell r="H3371">
            <v>17210125</v>
          </cell>
        </row>
        <row r="3372">
          <cell r="C3372">
            <v>3364</v>
          </cell>
          <cell r="D3372">
            <v>2002</v>
          </cell>
          <cell r="E3372" t="str">
            <v>WELLINGTON NORTH POWER INC.</v>
          </cell>
          <cell r="F3372">
            <v>5238008</v>
          </cell>
          <cell r="G3372">
            <v>-3458762</v>
          </cell>
          <cell r="H3372">
            <v>1779246</v>
          </cell>
        </row>
        <row r="3373">
          <cell r="C3373">
            <v>3365</v>
          </cell>
          <cell r="D3373">
            <v>2002</v>
          </cell>
          <cell r="E3373" t="str">
            <v>WEST COAST HURON ENERGY INC.</v>
          </cell>
          <cell r="F3373">
            <v>3886764</v>
          </cell>
          <cell r="G3373">
            <v>-419303</v>
          </cell>
          <cell r="H3373">
            <v>3467461</v>
          </cell>
        </row>
        <row r="3374">
          <cell r="C3374">
            <v>3366</v>
          </cell>
          <cell r="D3374">
            <v>2002</v>
          </cell>
          <cell r="E3374" t="str">
            <v>WEST PERTH POWER INC.</v>
          </cell>
          <cell r="F3374">
            <v>3769514</v>
          </cell>
          <cell r="G3374">
            <v>-1762466</v>
          </cell>
          <cell r="H3374">
            <v>2007048</v>
          </cell>
        </row>
        <row r="3375">
          <cell r="C3375">
            <v>3367</v>
          </cell>
          <cell r="D3375">
            <v>2002</v>
          </cell>
          <cell r="E3375" t="str">
            <v>WESTARIO POWER INC.</v>
          </cell>
          <cell r="F3375">
            <v>20904655</v>
          </cell>
          <cell r="G3375">
            <v>-2236024</v>
          </cell>
          <cell r="H3375">
            <v>18668631</v>
          </cell>
        </row>
        <row r="3376">
          <cell r="C3376">
            <v>3368</v>
          </cell>
          <cell r="D3376">
            <v>2002</v>
          </cell>
          <cell r="E3376" t="str">
            <v>WHITBY HYDRO ELECTRIC CORPORATION</v>
          </cell>
          <cell r="F3376">
            <v>89527148</v>
          </cell>
          <cell r="G3376">
            <v>-36946344</v>
          </cell>
          <cell r="H3376">
            <v>52580804</v>
          </cell>
        </row>
        <row r="3377">
          <cell r="C3377">
            <v>3369</v>
          </cell>
          <cell r="D3377">
            <v>2002</v>
          </cell>
          <cell r="E3377" t="str">
            <v>WOODSTOCK HYDRO SERVICES INC.</v>
          </cell>
          <cell r="F3377">
            <v>19057817</v>
          </cell>
          <cell r="G3377">
            <v>-3124370</v>
          </cell>
          <cell r="H3377">
            <v>15933447</v>
          </cell>
        </row>
        <row r="3378">
          <cell r="C3378">
            <v>3370</v>
          </cell>
          <cell r="F3378">
            <v>13220909713</v>
          </cell>
        </row>
        <row r="3379">
          <cell r="C3379">
            <v>3371</v>
          </cell>
          <cell r="F3379">
            <v>0</v>
          </cell>
        </row>
        <row r="3380">
          <cell r="C3380">
            <v>3372</v>
          </cell>
          <cell r="F3380">
            <v>0</v>
          </cell>
        </row>
        <row r="3381">
          <cell r="C3381">
            <v>3373</v>
          </cell>
          <cell r="F3381">
            <v>56864</v>
          </cell>
        </row>
        <row r="3382">
          <cell r="C3382">
            <v>3374</v>
          </cell>
          <cell r="F3382">
            <v>0</v>
          </cell>
        </row>
        <row r="3383">
          <cell r="C3383">
            <v>3375</v>
          </cell>
          <cell r="F3383">
            <v>0</v>
          </cell>
        </row>
        <row r="3384">
          <cell r="C3384">
            <v>3376</v>
          </cell>
          <cell r="F3384">
            <v>58540</v>
          </cell>
        </row>
        <row r="3385">
          <cell r="C3385">
            <v>3377</v>
          </cell>
          <cell r="F3385">
            <v>0</v>
          </cell>
        </row>
        <row r="3386">
          <cell r="C3386">
            <v>3378</v>
          </cell>
          <cell r="D3386">
            <v>2003</v>
          </cell>
          <cell r="E3386" t="str">
            <v>GREATER SUDBURY HYDRO INC.</v>
          </cell>
          <cell r="F3386">
            <v>4817370</v>
          </cell>
        </row>
        <row r="3387">
          <cell r="C3387">
            <v>3379</v>
          </cell>
          <cell r="D3387">
            <v>2003</v>
          </cell>
          <cell r="E3387" t="str">
            <v>GUELPH HYDRO ELECTRIC SYSTEMS INC.</v>
          </cell>
          <cell r="F3387">
            <v>1395930</v>
          </cell>
        </row>
        <row r="3388">
          <cell r="C3388">
            <v>3380</v>
          </cell>
          <cell r="D3388">
            <v>2003</v>
          </cell>
          <cell r="E3388" t="str">
            <v>HORIZON UTILITIES CORPORATION</v>
          </cell>
          <cell r="F3388">
            <v>92301003</v>
          </cell>
        </row>
        <row r="3389">
          <cell r="C3389">
            <v>3381</v>
          </cell>
          <cell r="D3389">
            <v>2003</v>
          </cell>
          <cell r="E3389" t="str">
            <v>HYDRO ONE NETWORKS INC.</v>
          </cell>
          <cell r="F3389">
            <v>2419926</v>
          </cell>
        </row>
        <row r="3390">
          <cell r="C3390">
            <v>3382</v>
          </cell>
          <cell r="D3390">
            <v>2003</v>
          </cell>
          <cell r="E3390" t="str">
            <v>MIDDLESEX POWER DISTRIBUTION CORPORATION</v>
          </cell>
          <cell r="F3390">
            <v>563590</v>
          </cell>
        </row>
        <row r="3391">
          <cell r="C3391">
            <v>3383</v>
          </cell>
          <cell r="D3391">
            <v>2003</v>
          </cell>
          <cell r="E3391" t="str">
            <v>NIAGARA PENINSULA ENERGY INC.</v>
          </cell>
          <cell r="F3391">
            <v>95117069</v>
          </cell>
        </row>
        <row r="3392">
          <cell r="C3392">
            <v>3384</v>
          </cell>
          <cell r="D3392">
            <v>2003</v>
          </cell>
          <cell r="E3392" t="str">
            <v>NIAGARA PENINSULA ENERGY INC.</v>
          </cell>
          <cell r="F3392">
            <v>34323123</v>
          </cell>
        </row>
        <row r="3393">
          <cell r="C3393">
            <v>3385</v>
          </cell>
          <cell r="D3393">
            <v>2003</v>
          </cell>
          <cell r="E3393" t="str">
            <v>PETERBOROUGH DISTRIBUTION INCORPORATED</v>
          </cell>
          <cell r="F3393">
            <v>480994</v>
          </cell>
        </row>
        <row r="3394">
          <cell r="C3394">
            <v>3386</v>
          </cell>
          <cell r="D3394">
            <v>2003</v>
          </cell>
          <cell r="E3394" t="str">
            <v>PETERBOROUGH DISTRIBUTION INCORPORATED</v>
          </cell>
          <cell r="F3394">
            <v>1436886</v>
          </cell>
        </row>
        <row r="3395">
          <cell r="C3395">
            <v>3387</v>
          </cell>
          <cell r="D3395">
            <v>2003</v>
          </cell>
          <cell r="E3395" t="str">
            <v>POWERSTREAM INC.</v>
          </cell>
          <cell r="F3395">
            <v>40869496</v>
          </cell>
        </row>
        <row r="3396">
          <cell r="C3396">
            <v>3388</v>
          </cell>
          <cell r="D3396">
            <v>2003</v>
          </cell>
          <cell r="E3396" t="str">
            <v>POWERSTREAM INC.</v>
          </cell>
          <cell r="F3396">
            <v>166220889</v>
          </cell>
        </row>
        <row r="3397">
          <cell r="C3397">
            <v>3389</v>
          </cell>
          <cell r="D3397">
            <v>2003</v>
          </cell>
          <cell r="E3397" t="str">
            <v>VERIDIAN CONNECTIONS INC.</v>
          </cell>
          <cell r="F3397">
            <v>11332571</v>
          </cell>
        </row>
        <row r="3398">
          <cell r="C3398">
            <v>3390</v>
          </cell>
          <cell r="D3398">
            <v>2003</v>
          </cell>
          <cell r="E3398" t="str">
            <v>VERIDIAN CONNECTIONS INC.</v>
          </cell>
          <cell r="F3398">
            <v>4005040</v>
          </cell>
        </row>
        <row r="3399">
          <cell r="C3399">
            <v>3391</v>
          </cell>
          <cell r="D3399">
            <v>2003</v>
          </cell>
          <cell r="E3399" t="str">
            <v>ATIKOKAN HYDRO INC.</v>
          </cell>
          <cell r="F3399">
            <v>2537331</v>
          </cell>
          <cell r="G3399">
            <v>28730153</v>
          </cell>
          <cell r="H3399">
            <v>11.322981905001752</v>
          </cell>
        </row>
        <row r="3400">
          <cell r="C3400">
            <v>3392</v>
          </cell>
          <cell r="D3400">
            <v>2003</v>
          </cell>
          <cell r="E3400" t="str">
            <v>ATTAWAPISKAT POWER CORPORATION</v>
          </cell>
          <cell r="F3400">
            <v>7995</v>
          </cell>
        </row>
        <row r="3401">
          <cell r="C3401">
            <v>3393</v>
          </cell>
          <cell r="D3401">
            <v>2003</v>
          </cell>
          <cell r="E3401" t="str">
            <v>BLUEWATER POWER DISTRIBUTION CORPORATION</v>
          </cell>
          <cell r="F3401">
            <v>65577205</v>
          </cell>
        </row>
        <row r="3402">
          <cell r="C3402">
            <v>3394</v>
          </cell>
          <cell r="D3402">
            <v>2003</v>
          </cell>
          <cell r="E3402" t="str">
            <v>BRANT COUNTY POWER INC.</v>
          </cell>
          <cell r="F3402">
            <v>12692150</v>
          </cell>
        </row>
        <row r="3403">
          <cell r="C3403">
            <v>3395</v>
          </cell>
          <cell r="D3403">
            <v>2003</v>
          </cell>
          <cell r="E3403" t="str">
            <v>BRANTFORD POWER INC.</v>
          </cell>
          <cell r="F3403">
            <v>46060154</v>
          </cell>
        </row>
        <row r="3404">
          <cell r="C3404">
            <v>3396</v>
          </cell>
          <cell r="D3404">
            <v>2003</v>
          </cell>
          <cell r="E3404" t="str">
            <v>BURLINGTON HYDRO INC.</v>
          </cell>
          <cell r="F3404">
            <v>154675912</v>
          </cell>
        </row>
        <row r="3405">
          <cell r="C3405">
            <v>3397</v>
          </cell>
          <cell r="D3405">
            <v>2003</v>
          </cell>
          <cell r="E3405" t="str">
            <v>CAMBRIDGE AND NORTH DUMFRIES HYDRO INC.</v>
          </cell>
          <cell r="F3405">
            <v>128976952</v>
          </cell>
        </row>
        <row r="3406">
          <cell r="C3406">
            <v>3398</v>
          </cell>
          <cell r="D3406">
            <v>2003</v>
          </cell>
          <cell r="E3406" t="str">
            <v>CANADIAN NIAGARA POWER INC.</v>
          </cell>
          <cell r="F3406">
            <v>38818365</v>
          </cell>
        </row>
        <row r="3407">
          <cell r="C3407">
            <v>3399</v>
          </cell>
          <cell r="D3407">
            <v>2003</v>
          </cell>
          <cell r="E3407" t="str">
            <v>CENTRE WELLINGTON HYDRO LTD.</v>
          </cell>
          <cell r="F3407">
            <v>12561980</v>
          </cell>
        </row>
        <row r="3408">
          <cell r="C3408">
            <v>3400</v>
          </cell>
          <cell r="D3408">
            <v>2003</v>
          </cell>
          <cell r="E3408" t="str">
            <v>CHAPLEAU PUBLIC UTILITIES CORPORATION</v>
          </cell>
          <cell r="F3408">
            <v>2083781</v>
          </cell>
        </row>
        <row r="3409">
          <cell r="C3409">
            <v>3401</v>
          </cell>
          <cell r="D3409">
            <v>2003</v>
          </cell>
          <cell r="E3409" t="str">
            <v>CHATHAM-KENT HYDRO INC.</v>
          </cell>
          <cell r="F3409">
            <v>47365853</v>
          </cell>
        </row>
        <row r="3410">
          <cell r="C3410">
            <v>3402</v>
          </cell>
          <cell r="D3410">
            <v>2003</v>
          </cell>
          <cell r="E3410" t="str">
            <v>CLINTON POWER CORPORATION</v>
          </cell>
          <cell r="F3410">
            <v>1145732</v>
          </cell>
        </row>
        <row r="3411">
          <cell r="C3411">
            <v>3403</v>
          </cell>
          <cell r="D3411">
            <v>2003</v>
          </cell>
          <cell r="E3411" t="str">
            <v>COLLUS POWER CORPORATION</v>
          </cell>
          <cell r="F3411">
            <v>17690105</v>
          </cell>
        </row>
        <row r="3412">
          <cell r="C3412">
            <v>3404</v>
          </cell>
          <cell r="D3412">
            <v>2003</v>
          </cell>
          <cell r="E3412" t="str">
            <v>COOPERATIVE HYDRO EMBRUN INC.</v>
          </cell>
          <cell r="F3412">
            <v>2289548</v>
          </cell>
        </row>
        <row r="3413">
          <cell r="C3413">
            <v>3405</v>
          </cell>
          <cell r="D3413">
            <v>2003</v>
          </cell>
          <cell r="E3413" t="str">
            <v>E.L.K. ENERGY INC.</v>
          </cell>
          <cell r="F3413">
            <v>17048944</v>
          </cell>
        </row>
        <row r="3414">
          <cell r="C3414">
            <v>3406</v>
          </cell>
          <cell r="D3414">
            <v>2003</v>
          </cell>
          <cell r="E3414" t="str">
            <v>EASTERN ONTARIO POWER INC.</v>
          </cell>
          <cell r="F3414">
            <v>6539973</v>
          </cell>
        </row>
        <row r="3415">
          <cell r="C3415">
            <v>3407</v>
          </cell>
          <cell r="D3415">
            <v>2003</v>
          </cell>
          <cell r="E3415" t="str">
            <v>ENERSOURCE HYDRO MISSISSAUGA INC.</v>
          </cell>
          <cell r="F3415">
            <v>670779738</v>
          </cell>
        </row>
        <row r="3416">
          <cell r="C3416">
            <v>3408</v>
          </cell>
          <cell r="D3416">
            <v>2003</v>
          </cell>
          <cell r="E3416" t="str">
            <v>ENWIN UTILITIES LTD.</v>
          </cell>
          <cell r="F3416">
            <v>178108693</v>
          </cell>
        </row>
        <row r="3417">
          <cell r="C3417">
            <v>3409</v>
          </cell>
          <cell r="D3417">
            <v>2003</v>
          </cell>
          <cell r="E3417" t="str">
            <v>ERIE THAMES POWERLINES CORPORATION</v>
          </cell>
          <cell r="F3417">
            <v>15964903</v>
          </cell>
        </row>
        <row r="3418">
          <cell r="C3418">
            <v>3410</v>
          </cell>
          <cell r="D3418">
            <v>2003</v>
          </cell>
          <cell r="E3418" t="str">
            <v>ESPANOLA REGIONAL HYDRO DISTRIBUTION CORPORATION</v>
          </cell>
          <cell r="F3418">
            <v>4708538</v>
          </cell>
        </row>
        <row r="3419">
          <cell r="C3419">
            <v>3411</v>
          </cell>
          <cell r="D3419">
            <v>2003</v>
          </cell>
          <cell r="E3419" t="str">
            <v>ESSEX POWERLINES CORPORATION</v>
          </cell>
          <cell r="F3419">
            <v>30652674</v>
          </cell>
        </row>
        <row r="3420">
          <cell r="C3420">
            <v>3412</v>
          </cell>
          <cell r="D3420">
            <v>2003</v>
          </cell>
          <cell r="E3420" t="str">
            <v>FESTIVAL HYDRO INC.</v>
          </cell>
          <cell r="F3420">
            <v>53172594</v>
          </cell>
        </row>
        <row r="3421">
          <cell r="C3421">
            <v>3413</v>
          </cell>
          <cell r="D3421">
            <v>2003</v>
          </cell>
          <cell r="E3421" t="str">
            <v>FORT ALBANY POWER CORPORATION</v>
          </cell>
          <cell r="F3421">
            <v>44702</v>
          </cell>
        </row>
        <row r="3422">
          <cell r="C3422">
            <v>3414</v>
          </cell>
          <cell r="D3422">
            <v>2003</v>
          </cell>
          <cell r="E3422" t="str">
            <v>FORT FRANCES POWER CORPORATION</v>
          </cell>
          <cell r="F3422">
            <v>8231819</v>
          </cell>
        </row>
        <row r="3423">
          <cell r="C3423">
            <v>3415</v>
          </cell>
          <cell r="D3423">
            <v>2003</v>
          </cell>
          <cell r="E3423" t="str">
            <v>GRAND VALLEY ENERGY INC.</v>
          </cell>
          <cell r="F3423">
            <v>965725</v>
          </cell>
        </row>
        <row r="3424">
          <cell r="C3424">
            <v>3416</v>
          </cell>
          <cell r="D3424">
            <v>2003</v>
          </cell>
          <cell r="E3424" t="str">
            <v>ALGOMA POWER INC.</v>
          </cell>
          <cell r="F3424">
            <v>64669024</v>
          </cell>
        </row>
        <row r="3425">
          <cell r="C3425">
            <v>3417</v>
          </cell>
          <cell r="D3425">
            <v>2003</v>
          </cell>
          <cell r="E3425" t="str">
            <v>GREATER SUDBURY HYDRO INC.</v>
          </cell>
          <cell r="F3425">
            <v>126916609</v>
          </cell>
        </row>
        <row r="3426">
          <cell r="C3426">
            <v>3418</v>
          </cell>
          <cell r="D3426">
            <v>2003</v>
          </cell>
          <cell r="E3426" t="str">
            <v>GRIMSBY POWER INCORPORATED</v>
          </cell>
          <cell r="F3426">
            <v>18888697</v>
          </cell>
        </row>
        <row r="3427">
          <cell r="C3427">
            <v>3419</v>
          </cell>
          <cell r="D3427">
            <v>2003</v>
          </cell>
          <cell r="E3427" t="str">
            <v>GUELPH HYDRO ELECTRIC SYSTEMS INC.</v>
          </cell>
          <cell r="F3427">
            <v>92734752</v>
          </cell>
        </row>
        <row r="3428">
          <cell r="C3428">
            <v>3420</v>
          </cell>
          <cell r="D3428">
            <v>2003</v>
          </cell>
          <cell r="E3428" t="str">
            <v>HALDIMAND COUNTY HYDRO INC.</v>
          </cell>
          <cell r="F3428">
            <v>34735258</v>
          </cell>
        </row>
        <row r="3429">
          <cell r="C3429">
            <v>3421</v>
          </cell>
          <cell r="D3429">
            <v>2003</v>
          </cell>
          <cell r="E3429" t="str">
            <v>HALTON HILLS HYDRO INC.</v>
          </cell>
          <cell r="F3429">
            <v>26911632</v>
          </cell>
        </row>
        <row r="3430">
          <cell r="C3430">
            <v>3422</v>
          </cell>
          <cell r="D3430">
            <v>2003</v>
          </cell>
          <cell r="E3430" t="str">
            <v>HORIZON UTILITIES CORPORATION</v>
          </cell>
          <cell r="F3430">
            <v>363655605</v>
          </cell>
        </row>
        <row r="3431">
          <cell r="C3431">
            <v>3423</v>
          </cell>
          <cell r="D3431">
            <v>2003</v>
          </cell>
          <cell r="E3431" t="str">
            <v>HEARST POWER DISTRIBUTION COMPANY LIMITED</v>
          </cell>
          <cell r="F3431">
            <v>3061783</v>
          </cell>
        </row>
        <row r="3432">
          <cell r="C3432">
            <v>3424</v>
          </cell>
          <cell r="D3432">
            <v>2003</v>
          </cell>
          <cell r="E3432" t="str">
            <v>HYDRO 2000 INC.</v>
          </cell>
          <cell r="F3432">
            <v>451245</v>
          </cell>
        </row>
        <row r="3433">
          <cell r="C3433">
            <v>3425</v>
          </cell>
          <cell r="D3433">
            <v>2003</v>
          </cell>
          <cell r="E3433" t="str">
            <v>HYDRO HAWKESBURY INC.</v>
          </cell>
          <cell r="F3433">
            <v>2421934</v>
          </cell>
        </row>
        <row r="3434">
          <cell r="C3434">
            <v>3426</v>
          </cell>
          <cell r="D3434">
            <v>2003</v>
          </cell>
          <cell r="E3434" t="str">
            <v>HYDRO ONE BRAMPTON NETWORKS INC.</v>
          </cell>
          <cell r="F3434">
            <v>376183959</v>
          </cell>
        </row>
        <row r="3435">
          <cell r="C3435">
            <v>3427</v>
          </cell>
          <cell r="D3435">
            <v>2003</v>
          </cell>
          <cell r="E3435" t="str">
            <v>HYDRO ONE NETWORKS INC.</v>
          </cell>
          <cell r="F3435">
            <v>4543726700</v>
          </cell>
        </row>
        <row r="3436">
          <cell r="C3436">
            <v>3428</v>
          </cell>
          <cell r="D3436">
            <v>2003</v>
          </cell>
          <cell r="E3436" t="str">
            <v>HYDRO ONE REMOTE COMMUNITIES</v>
          </cell>
          <cell r="F3436">
            <v>12818000</v>
          </cell>
        </row>
        <row r="3437">
          <cell r="C3437">
            <v>3429</v>
          </cell>
          <cell r="D3437">
            <v>2003</v>
          </cell>
          <cell r="E3437" t="str">
            <v>HYDRO OTTAWA LIMITED</v>
          </cell>
          <cell r="F3437">
            <v>674067887</v>
          </cell>
        </row>
        <row r="3438">
          <cell r="C3438">
            <v>3430</v>
          </cell>
          <cell r="D3438">
            <v>2003</v>
          </cell>
          <cell r="E3438" t="str">
            <v>INNISFIL HYDRO DISTRIBUTION SYSTEMS LIMITED</v>
          </cell>
          <cell r="F3438">
            <v>34884688</v>
          </cell>
        </row>
        <row r="3439">
          <cell r="C3439">
            <v>3431</v>
          </cell>
          <cell r="D3439">
            <v>2003</v>
          </cell>
          <cell r="E3439" t="str">
            <v>KASHECHEWAN POWER CORPORATION</v>
          </cell>
          <cell r="F3439">
            <v>34330</v>
          </cell>
        </row>
        <row r="3440">
          <cell r="C3440">
            <v>3432</v>
          </cell>
          <cell r="D3440">
            <v>2003</v>
          </cell>
          <cell r="E3440" t="str">
            <v>KENORA HYDRO ELECTRIC CORPORATION LTD.</v>
          </cell>
          <cell r="F3440">
            <v>9374857</v>
          </cell>
        </row>
        <row r="3441">
          <cell r="C3441">
            <v>3433</v>
          </cell>
          <cell r="D3441">
            <v>2003</v>
          </cell>
          <cell r="E3441" t="str">
            <v>KINGSTON HYDRO CORPORATION</v>
          </cell>
          <cell r="F3441">
            <v>24219975</v>
          </cell>
        </row>
        <row r="3442">
          <cell r="C3442">
            <v>3434</v>
          </cell>
          <cell r="D3442">
            <v>2003</v>
          </cell>
          <cell r="E3442" t="str">
            <v>KITCHENER-WILMOT HYDRO INC.</v>
          </cell>
          <cell r="F3442">
            <v>219102274</v>
          </cell>
        </row>
        <row r="3443">
          <cell r="C3443">
            <v>3435</v>
          </cell>
          <cell r="D3443">
            <v>2003</v>
          </cell>
          <cell r="E3443" t="str">
            <v>LAKEFRONT UTILITIES INC.</v>
          </cell>
          <cell r="F3443">
            <v>17547100</v>
          </cell>
        </row>
        <row r="3444">
          <cell r="C3444">
            <v>3436</v>
          </cell>
          <cell r="D3444">
            <v>2003</v>
          </cell>
          <cell r="E3444" t="str">
            <v>LAKELAND POWER DISTRIBUTION LTD.</v>
          </cell>
          <cell r="F3444">
            <v>15337835</v>
          </cell>
        </row>
        <row r="3445">
          <cell r="C3445">
            <v>3437</v>
          </cell>
          <cell r="D3445">
            <v>2003</v>
          </cell>
          <cell r="E3445" t="str">
            <v>LONDON HYDRO INC.</v>
          </cell>
          <cell r="F3445">
            <v>279535785</v>
          </cell>
        </row>
        <row r="3446">
          <cell r="C3446">
            <v>3438</v>
          </cell>
          <cell r="D3446">
            <v>2003</v>
          </cell>
          <cell r="E3446" t="str">
            <v>MIDDLESEX POWER DISTRIBUTION CORPORATION</v>
          </cell>
          <cell r="F3446">
            <v>14346569</v>
          </cell>
        </row>
        <row r="3447">
          <cell r="C3447">
            <v>3439</v>
          </cell>
          <cell r="D3447">
            <v>2003</v>
          </cell>
          <cell r="E3447" t="str">
            <v>MIDLAND POWER UTILITY CORPORATION</v>
          </cell>
          <cell r="F3447">
            <v>11377260</v>
          </cell>
        </row>
        <row r="3448">
          <cell r="C3448">
            <v>3440</v>
          </cell>
          <cell r="D3448">
            <v>2003</v>
          </cell>
          <cell r="E3448" t="str">
            <v>MILTON HYDRO DISTRIBUTION INC.</v>
          </cell>
          <cell r="F3448">
            <v>62960780</v>
          </cell>
        </row>
        <row r="3449">
          <cell r="C3449">
            <v>3441</v>
          </cell>
          <cell r="D3449">
            <v>2003</v>
          </cell>
          <cell r="E3449" t="str">
            <v>NEWMARKET HYDRO LTD.</v>
          </cell>
          <cell r="F3449">
            <v>71100895</v>
          </cell>
        </row>
        <row r="3450">
          <cell r="C3450">
            <v>3442</v>
          </cell>
          <cell r="D3450">
            <v>2003</v>
          </cell>
          <cell r="E3450" t="str">
            <v>NIAGARA-ON-THE-LAKE HYDRO INC.</v>
          </cell>
          <cell r="F3450">
            <v>29048626</v>
          </cell>
        </row>
        <row r="3451">
          <cell r="C3451">
            <v>3443</v>
          </cell>
          <cell r="D3451">
            <v>2003</v>
          </cell>
          <cell r="E3451" t="str">
            <v>NORFOLK POWER DISTRIBUTION INC.</v>
          </cell>
          <cell r="F3451">
            <v>52273017</v>
          </cell>
        </row>
        <row r="3452">
          <cell r="C3452">
            <v>3444</v>
          </cell>
          <cell r="D3452">
            <v>2003</v>
          </cell>
          <cell r="E3452" t="str">
            <v>NORTH BAY HYDRO DISTRIBUTION LIMITED</v>
          </cell>
          <cell r="F3452">
            <v>61467040</v>
          </cell>
        </row>
        <row r="3453">
          <cell r="C3453">
            <v>3445</v>
          </cell>
          <cell r="D3453">
            <v>2003</v>
          </cell>
          <cell r="E3453" t="str">
            <v>NORTHERN ONTARIO WIRES INC.</v>
          </cell>
          <cell r="F3453">
            <v>4921610</v>
          </cell>
        </row>
        <row r="3454">
          <cell r="C3454">
            <v>3446</v>
          </cell>
          <cell r="D3454">
            <v>2003</v>
          </cell>
          <cell r="E3454" t="str">
            <v>OAKVILLE HYDRO ELECTRICITY DISTRIBUTION INC.</v>
          </cell>
          <cell r="F3454">
            <v>140671121</v>
          </cell>
        </row>
        <row r="3455">
          <cell r="C3455">
            <v>3447</v>
          </cell>
          <cell r="D3455">
            <v>2003</v>
          </cell>
          <cell r="E3455" t="str">
            <v>ORANGEVILLE HYDRO LIMITED</v>
          </cell>
          <cell r="F3455">
            <v>24070713</v>
          </cell>
        </row>
        <row r="3456">
          <cell r="C3456">
            <v>3448</v>
          </cell>
          <cell r="D3456">
            <v>2003</v>
          </cell>
          <cell r="E3456" t="str">
            <v>ORILLIA POWER DISTRIBUTION CORPORATION</v>
          </cell>
          <cell r="F3456">
            <v>28829990</v>
          </cell>
        </row>
        <row r="3457">
          <cell r="C3457">
            <v>3449</v>
          </cell>
          <cell r="D3457">
            <v>2003</v>
          </cell>
          <cell r="E3457" t="str">
            <v>OSHAWA PUC NETWORKS INC.</v>
          </cell>
          <cell r="F3457">
            <v>95659231</v>
          </cell>
        </row>
        <row r="3458">
          <cell r="C3458">
            <v>3450</v>
          </cell>
          <cell r="D3458">
            <v>2003</v>
          </cell>
          <cell r="E3458" t="str">
            <v>OTTAWA RIVER POWER CORPORATION</v>
          </cell>
          <cell r="F3458">
            <v>18156298</v>
          </cell>
        </row>
        <row r="3459">
          <cell r="C3459">
            <v>3451</v>
          </cell>
          <cell r="D3459">
            <v>2003</v>
          </cell>
          <cell r="E3459" t="str">
            <v>PARRY SOUND POWER CORPORATION</v>
          </cell>
          <cell r="F3459">
            <v>9832009</v>
          </cell>
        </row>
        <row r="3460">
          <cell r="C3460">
            <v>3452</v>
          </cell>
          <cell r="D3460">
            <v>2003</v>
          </cell>
          <cell r="E3460" t="str">
            <v>PETERBOROUGH DISTRIBUTION INCORPORATED</v>
          </cell>
          <cell r="F3460">
            <v>48104835</v>
          </cell>
        </row>
        <row r="3461">
          <cell r="C3461">
            <v>3453</v>
          </cell>
          <cell r="D3461">
            <v>2003</v>
          </cell>
          <cell r="E3461" t="str">
            <v>CANADIAN NIAGARA POWER INC.</v>
          </cell>
          <cell r="F3461">
            <v>2484784</v>
          </cell>
        </row>
        <row r="3462">
          <cell r="C3462">
            <v>3454</v>
          </cell>
          <cell r="D3462">
            <v>2003</v>
          </cell>
          <cell r="E3462" t="str">
            <v>POWERSTREAM INC.</v>
          </cell>
          <cell r="F3462">
            <v>713678823</v>
          </cell>
        </row>
        <row r="3463">
          <cell r="C3463">
            <v>3455</v>
          </cell>
          <cell r="D3463">
            <v>2003</v>
          </cell>
          <cell r="E3463" t="str">
            <v>PUC DISTRIBUTION INC.</v>
          </cell>
          <cell r="F3463">
            <v>67029206</v>
          </cell>
        </row>
        <row r="3464">
          <cell r="C3464">
            <v>3456</v>
          </cell>
          <cell r="D3464">
            <v>2003</v>
          </cell>
          <cell r="E3464" t="str">
            <v>RENFREW HYDRO INC.</v>
          </cell>
          <cell r="F3464">
            <v>8726619</v>
          </cell>
        </row>
        <row r="3465">
          <cell r="C3465">
            <v>3457</v>
          </cell>
          <cell r="D3465">
            <v>2003</v>
          </cell>
          <cell r="E3465" t="str">
            <v>RIDEAU ST. LAWRENCE DISTRIBUTION INC.</v>
          </cell>
          <cell r="F3465">
            <v>3660008</v>
          </cell>
        </row>
        <row r="3466">
          <cell r="C3466">
            <v>3458</v>
          </cell>
          <cell r="D3466">
            <v>2003</v>
          </cell>
          <cell r="E3466" t="str">
            <v>SIOUX LOOKOUT HYDRO INC.</v>
          </cell>
          <cell r="F3466">
            <v>5576868</v>
          </cell>
        </row>
        <row r="3467">
          <cell r="C3467">
            <v>3459</v>
          </cell>
          <cell r="D3467">
            <v>2003</v>
          </cell>
          <cell r="E3467" t="str">
            <v>ST. THOMAS ENERGY INC.</v>
          </cell>
          <cell r="F3467">
            <v>32008888</v>
          </cell>
        </row>
        <row r="3468">
          <cell r="C3468">
            <v>3460</v>
          </cell>
          <cell r="D3468">
            <v>2003</v>
          </cell>
          <cell r="E3468" t="str">
            <v>TAY HYDRO ELECTRIC DISTRIBUTION COMPANY INC.</v>
          </cell>
          <cell r="F3468">
            <v>6011110</v>
          </cell>
        </row>
        <row r="3469">
          <cell r="C3469">
            <v>3461</v>
          </cell>
          <cell r="D3469">
            <v>2003</v>
          </cell>
          <cell r="E3469" t="str">
            <v>THUNDER BAY HYDRO ELECTRICITY DISTRIBUTION INC.</v>
          </cell>
          <cell r="F3469">
            <v>109797225</v>
          </cell>
        </row>
        <row r="3470">
          <cell r="C3470">
            <v>3462</v>
          </cell>
          <cell r="D3470">
            <v>2003</v>
          </cell>
          <cell r="E3470" t="str">
            <v>TILLSONBURG HYDRO INC.</v>
          </cell>
          <cell r="F3470">
            <v>6927185</v>
          </cell>
        </row>
        <row r="3471">
          <cell r="C3471">
            <v>3463</v>
          </cell>
          <cell r="D3471">
            <v>2003</v>
          </cell>
          <cell r="E3471" t="str">
            <v>TORONTO HYDRO-ELECTRIC SYSTEM LIMITED</v>
          </cell>
          <cell r="F3471">
            <v>2892686715</v>
          </cell>
        </row>
        <row r="3472">
          <cell r="C3472">
            <v>3464</v>
          </cell>
          <cell r="D3472">
            <v>2003</v>
          </cell>
          <cell r="E3472" t="str">
            <v>VERIDIAN CONNECTIONS INC.</v>
          </cell>
          <cell r="F3472">
            <v>206097363</v>
          </cell>
        </row>
        <row r="3473">
          <cell r="C3473">
            <v>3465</v>
          </cell>
          <cell r="D3473">
            <v>2003</v>
          </cell>
          <cell r="E3473" t="str">
            <v>WASAGA DISTRIBUTION INC.</v>
          </cell>
          <cell r="F3473">
            <v>15443693</v>
          </cell>
        </row>
        <row r="3474">
          <cell r="C3474">
            <v>3466</v>
          </cell>
          <cell r="D3474">
            <v>2003</v>
          </cell>
          <cell r="E3474" t="str">
            <v>WATERLOO NORTH HYDRO INC.</v>
          </cell>
          <cell r="F3474">
            <v>141362717</v>
          </cell>
        </row>
        <row r="3475">
          <cell r="C3475">
            <v>3467</v>
          </cell>
          <cell r="D3475">
            <v>2003</v>
          </cell>
          <cell r="E3475" t="str">
            <v>WELLAND HYDRO-ELECTRIC SYSTEM CORP.</v>
          </cell>
          <cell r="F3475">
            <v>34552190</v>
          </cell>
        </row>
        <row r="3476">
          <cell r="C3476">
            <v>3468</v>
          </cell>
          <cell r="D3476">
            <v>2003</v>
          </cell>
          <cell r="E3476" t="str">
            <v>WELLINGTON NORTH POWER INC.</v>
          </cell>
          <cell r="F3476">
            <v>5530558</v>
          </cell>
        </row>
        <row r="3477">
          <cell r="C3477">
            <v>3469</v>
          </cell>
          <cell r="D3477">
            <v>2003</v>
          </cell>
          <cell r="E3477" t="str">
            <v>WEST COAST HURON ENERGY INC.</v>
          </cell>
          <cell r="F3477">
            <v>4041690</v>
          </cell>
        </row>
        <row r="3478">
          <cell r="C3478">
            <v>3470</v>
          </cell>
          <cell r="D3478">
            <v>2003</v>
          </cell>
          <cell r="E3478" t="str">
            <v>WEST PERTH POWER INC.</v>
          </cell>
          <cell r="F3478">
            <v>3797780</v>
          </cell>
        </row>
        <row r="3479">
          <cell r="C3479">
            <v>3471</v>
          </cell>
          <cell r="D3479">
            <v>2003</v>
          </cell>
          <cell r="E3479" t="str">
            <v>WESTARIO POWER INC.</v>
          </cell>
          <cell r="F3479">
            <v>23798033</v>
          </cell>
        </row>
        <row r="3480">
          <cell r="C3480">
            <v>3472</v>
          </cell>
          <cell r="D3480">
            <v>2003</v>
          </cell>
          <cell r="E3480" t="str">
            <v>WHITBY HYDRO ELECTRIC CORPORATION</v>
          </cell>
          <cell r="F3480">
            <v>96529325</v>
          </cell>
        </row>
        <row r="3481">
          <cell r="C3481">
            <v>3473</v>
          </cell>
          <cell r="D3481">
            <v>2003</v>
          </cell>
          <cell r="E3481" t="str">
            <v>WOODSTOCK HYDRO SERVICES INC.</v>
          </cell>
          <cell r="F3481">
            <v>20826227</v>
          </cell>
        </row>
        <row r="3482">
          <cell r="C3482">
            <v>3474</v>
          </cell>
          <cell r="F3482">
            <v>13988652177</v>
          </cell>
        </row>
        <row r="3483">
          <cell r="C3483">
            <v>3475</v>
          </cell>
          <cell r="F3483">
            <v>0</v>
          </cell>
        </row>
        <row r="3484">
          <cell r="C3484">
            <v>3476</v>
          </cell>
          <cell r="F3484">
            <v>0</v>
          </cell>
        </row>
        <row r="3485">
          <cell r="C3485">
            <v>3477</v>
          </cell>
          <cell r="F3485">
            <v>56864</v>
          </cell>
        </row>
        <row r="3486">
          <cell r="C3486">
            <v>3478</v>
          </cell>
          <cell r="F3486">
            <v>0</v>
          </cell>
        </row>
        <row r="3487">
          <cell r="C3487">
            <v>3479</v>
          </cell>
          <cell r="F3487">
            <v>0</v>
          </cell>
        </row>
        <row r="3488">
          <cell r="C3488">
            <v>3480</v>
          </cell>
          <cell r="F3488">
            <v>58540</v>
          </cell>
        </row>
        <row r="3489">
          <cell r="C3489">
            <v>3481</v>
          </cell>
          <cell r="F3489">
            <v>0</v>
          </cell>
        </row>
        <row r="3490">
          <cell r="C3490">
            <v>3482</v>
          </cell>
          <cell r="D3490">
            <v>2004</v>
          </cell>
          <cell r="E3490" t="str">
            <v>GREATER SUDBURY HYDRO INC.</v>
          </cell>
          <cell r="F3490">
            <v>4855126</v>
          </cell>
        </row>
        <row r="3491">
          <cell r="C3491">
            <v>3483</v>
          </cell>
          <cell r="D3491">
            <v>2004</v>
          </cell>
          <cell r="E3491" t="str">
            <v>GUELPH HYDRO ELECTRIC SYSTEMS INC.</v>
          </cell>
          <cell r="F3491">
            <v>1624034</v>
          </cell>
        </row>
        <row r="3492">
          <cell r="C3492">
            <v>3484</v>
          </cell>
          <cell r="D3492">
            <v>2004</v>
          </cell>
          <cell r="E3492" t="str">
            <v>HORIZON UTILITIES CORPORATION</v>
          </cell>
          <cell r="F3492">
            <v>96927629</v>
          </cell>
        </row>
        <row r="3493">
          <cell r="C3493">
            <v>3485</v>
          </cell>
          <cell r="D3493">
            <v>2004</v>
          </cell>
          <cell r="E3493" t="str">
            <v>HYDRO ONE NETWORKS INC.</v>
          </cell>
          <cell r="F3493">
            <v>2428784</v>
          </cell>
        </row>
        <row r="3494">
          <cell r="C3494">
            <v>3486</v>
          </cell>
          <cell r="D3494">
            <v>2004</v>
          </cell>
          <cell r="E3494" t="str">
            <v>MIDDLESEX POWER DISTRIBUTION CORPORATION</v>
          </cell>
          <cell r="F3494">
            <v>564052</v>
          </cell>
        </row>
        <row r="3495">
          <cell r="C3495">
            <v>3487</v>
          </cell>
          <cell r="D3495">
            <v>2004</v>
          </cell>
          <cell r="E3495" t="str">
            <v>NIAGARA PENINSULA ENERGY INC.</v>
          </cell>
          <cell r="F3495">
            <v>105043707</v>
          </cell>
        </row>
        <row r="3496">
          <cell r="C3496">
            <v>3488</v>
          </cell>
          <cell r="D3496">
            <v>2004</v>
          </cell>
          <cell r="E3496" t="str">
            <v>NIAGARA PENINSULA ENERGY INC.</v>
          </cell>
          <cell r="F3496">
            <v>37283993</v>
          </cell>
        </row>
        <row r="3497">
          <cell r="C3497">
            <v>3489</v>
          </cell>
          <cell r="D3497">
            <v>2004</v>
          </cell>
          <cell r="E3497" t="str">
            <v>PETERBOROUGH DISTRIBUTION INCORPORATED</v>
          </cell>
          <cell r="F3497">
            <v>489299</v>
          </cell>
        </row>
        <row r="3498">
          <cell r="C3498">
            <v>3490</v>
          </cell>
          <cell r="D3498">
            <v>2004</v>
          </cell>
          <cell r="E3498" t="str">
            <v>PETERBOROUGH DISTRIBUTION INCORPORATED</v>
          </cell>
          <cell r="F3498">
            <v>1738202</v>
          </cell>
        </row>
        <row r="3499">
          <cell r="C3499">
            <v>3491</v>
          </cell>
          <cell r="D3499">
            <v>2004</v>
          </cell>
          <cell r="E3499" t="str">
            <v>POWERSTREAM INC.</v>
          </cell>
          <cell r="F3499">
            <v>41791520</v>
          </cell>
        </row>
        <row r="3500">
          <cell r="C3500">
            <v>3492</v>
          </cell>
          <cell r="D3500">
            <v>2004</v>
          </cell>
          <cell r="E3500" t="str">
            <v>POWERSTREAM INC.</v>
          </cell>
          <cell r="F3500">
            <v>172100154</v>
          </cell>
        </row>
        <row r="3501">
          <cell r="C3501">
            <v>3493</v>
          </cell>
          <cell r="D3501">
            <v>2004</v>
          </cell>
          <cell r="E3501" t="str">
            <v>VERIDIAN CONNECTIONS INC.</v>
          </cell>
          <cell r="F3501">
            <v>12145469</v>
          </cell>
        </row>
        <row r="3502">
          <cell r="C3502">
            <v>3494</v>
          </cell>
          <cell r="D3502">
            <v>2004</v>
          </cell>
          <cell r="E3502" t="str">
            <v>VERIDIAN CONNECTIONS INC.</v>
          </cell>
          <cell r="F3502">
            <v>4072300</v>
          </cell>
        </row>
        <row r="3503">
          <cell r="C3503">
            <v>3495</v>
          </cell>
          <cell r="D3503">
            <v>2004</v>
          </cell>
          <cell r="E3503" t="str">
            <v>ATIKOKAN HYDRO INC.</v>
          </cell>
          <cell r="F3503">
            <v>2705660</v>
          </cell>
        </row>
        <row r="3504">
          <cell r="C3504">
            <v>3496</v>
          </cell>
          <cell r="D3504">
            <v>2004</v>
          </cell>
          <cell r="E3504" t="str">
            <v>ATTAWAPISKAT POWER CORPORATION</v>
          </cell>
          <cell r="F3504">
            <v>282853</v>
          </cell>
        </row>
        <row r="3505">
          <cell r="C3505">
            <v>3497</v>
          </cell>
          <cell r="D3505">
            <v>2004</v>
          </cell>
          <cell r="E3505" t="str">
            <v>BLUEWATER POWER DISTRIBUTION CORPORATION</v>
          </cell>
          <cell r="F3505">
            <v>69419926</v>
          </cell>
        </row>
        <row r="3506">
          <cell r="C3506">
            <v>3498</v>
          </cell>
          <cell r="D3506">
            <v>2004</v>
          </cell>
          <cell r="E3506" t="str">
            <v>BRANT COUNTY POWER INC.</v>
          </cell>
          <cell r="F3506">
            <v>13856780</v>
          </cell>
        </row>
        <row r="3507">
          <cell r="C3507">
            <v>3499</v>
          </cell>
          <cell r="D3507">
            <v>2004</v>
          </cell>
          <cell r="E3507" t="str">
            <v>BRANTFORD POWER INC.</v>
          </cell>
          <cell r="F3507">
            <v>48077917</v>
          </cell>
        </row>
        <row r="3508">
          <cell r="C3508">
            <v>3500</v>
          </cell>
          <cell r="D3508">
            <v>2004</v>
          </cell>
          <cell r="E3508" t="str">
            <v>BURLINGTON HYDRO INC.</v>
          </cell>
          <cell r="F3508">
            <v>162492898</v>
          </cell>
        </row>
        <row r="3509">
          <cell r="C3509">
            <v>3501</v>
          </cell>
          <cell r="D3509">
            <v>2004</v>
          </cell>
          <cell r="E3509" t="str">
            <v>CAMBRIDGE AND NORTH DUMFRIES HYDRO INC.</v>
          </cell>
          <cell r="F3509">
            <v>134190609</v>
          </cell>
        </row>
        <row r="3510">
          <cell r="C3510">
            <v>3502</v>
          </cell>
          <cell r="D3510">
            <v>2004</v>
          </cell>
          <cell r="E3510" t="str">
            <v>CANADIAN NIAGARA POWER INC.</v>
          </cell>
          <cell r="F3510">
            <v>44821548</v>
          </cell>
        </row>
        <row r="3511">
          <cell r="C3511">
            <v>3503</v>
          </cell>
          <cell r="D3511">
            <v>2004</v>
          </cell>
          <cell r="E3511" t="str">
            <v>CENTRE WELLINGTON HYDRO LTD.</v>
          </cell>
          <cell r="F3511">
            <v>12901413</v>
          </cell>
        </row>
        <row r="3512">
          <cell r="C3512">
            <v>3504</v>
          </cell>
          <cell r="D3512">
            <v>2004</v>
          </cell>
          <cell r="E3512" t="str">
            <v>CHAPLEAU PUBLIC UTILITIES CORPORATION</v>
          </cell>
          <cell r="F3512">
            <v>2118567</v>
          </cell>
        </row>
        <row r="3513">
          <cell r="C3513">
            <v>3505</v>
          </cell>
          <cell r="D3513">
            <v>2004</v>
          </cell>
          <cell r="E3513" t="str">
            <v>CHATHAM-KENT HYDRO INC.</v>
          </cell>
          <cell r="F3513">
            <v>51088020</v>
          </cell>
        </row>
        <row r="3514">
          <cell r="C3514">
            <v>3506</v>
          </cell>
          <cell r="D3514">
            <v>2004</v>
          </cell>
          <cell r="E3514" t="str">
            <v>CLINTON POWER CORPORATION</v>
          </cell>
          <cell r="F3514">
            <v>1194978</v>
          </cell>
        </row>
        <row r="3515">
          <cell r="C3515">
            <v>3507</v>
          </cell>
          <cell r="D3515">
            <v>2004</v>
          </cell>
          <cell r="E3515" t="str">
            <v>COLLUS POWER CORPORATION</v>
          </cell>
          <cell r="F3515">
            <v>22058346</v>
          </cell>
        </row>
        <row r="3516">
          <cell r="C3516">
            <v>3508</v>
          </cell>
          <cell r="D3516">
            <v>2004</v>
          </cell>
          <cell r="E3516" t="str">
            <v>COOPERATIVE HYDRO EMBRUN INC.</v>
          </cell>
          <cell r="F3516">
            <v>2462619</v>
          </cell>
        </row>
        <row r="3517">
          <cell r="C3517">
            <v>3509</v>
          </cell>
          <cell r="D3517">
            <v>2004</v>
          </cell>
          <cell r="E3517" t="str">
            <v>E.L.K. ENERGY INC.</v>
          </cell>
          <cell r="F3517">
            <v>18050746</v>
          </cell>
        </row>
        <row r="3518">
          <cell r="C3518">
            <v>3510</v>
          </cell>
          <cell r="D3518">
            <v>2004</v>
          </cell>
          <cell r="E3518" t="str">
            <v>EASTERN ONTARIO POWER INC.</v>
          </cell>
          <cell r="F3518">
            <v>7065507</v>
          </cell>
        </row>
        <row r="3519">
          <cell r="C3519">
            <v>3511</v>
          </cell>
          <cell r="D3519">
            <v>2004</v>
          </cell>
          <cell r="E3519" t="str">
            <v>ENERSOURCE HYDRO MISSISSAUGA INC.</v>
          </cell>
          <cell r="F3519">
            <v>704963980</v>
          </cell>
        </row>
        <row r="3520">
          <cell r="C3520">
            <v>3512</v>
          </cell>
          <cell r="D3520">
            <v>2004</v>
          </cell>
          <cell r="E3520" t="str">
            <v>ENWIN UTILITIES LTD.</v>
          </cell>
          <cell r="F3520">
            <v>187328671</v>
          </cell>
        </row>
        <row r="3521">
          <cell r="C3521">
            <v>3513</v>
          </cell>
          <cell r="D3521">
            <v>2004</v>
          </cell>
          <cell r="E3521" t="str">
            <v>ERIE THAMES POWERLINES CORPORATION</v>
          </cell>
          <cell r="F3521">
            <v>17375332</v>
          </cell>
        </row>
        <row r="3522">
          <cell r="C3522">
            <v>3514</v>
          </cell>
          <cell r="D3522">
            <v>2004</v>
          </cell>
          <cell r="E3522" t="str">
            <v>ESPANOLA REGIONAL HYDRO DISTRIBUTION CORPORATION</v>
          </cell>
          <cell r="F3522">
            <v>4839724</v>
          </cell>
        </row>
        <row r="3523">
          <cell r="C3523">
            <v>3515</v>
          </cell>
          <cell r="D3523">
            <v>2004</v>
          </cell>
          <cell r="E3523" t="str">
            <v>ESSEX POWERLINES CORPORATION</v>
          </cell>
          <cell r="F3523">
            <v>32389321</v>
          </cell>
        </row>
        <row r="3524">
          <cell r="C3524">
            <v>3516</v>
          </cell>
          <cell r="D3524">
            <v>2004</v>
          </cell>
          <cell r="E3524" t="str">
            <v>FESTIVAL HYDRO INC.</v>
          </cell>
          <cell r="F3524">
            <v>55939754</v>
          </cell>
        </row>
        <row r="3525">
          <cell r="C3525">
            <v>3517</v>
          </cell>
          <cell r="D3525">
            <v>2004</v>
          </cell>
          <cell r="E3525" t="str">
            <v>FORT ALBANY POWER CORPORATION</v>
          </cell>
          <cell r="F3525">
            <v>166414</v>
          </cell>
        </row>
        <row r="3526">
          <cell r="C3526">
            <v>3518</v>
          </cell>
          <cell r="D3526">
            <v>2004</v>
          </cell>
          <cell r="E3526" t="str">
            <v>FORT FRANCES POWER CORPORATION</v>
          </cell>
          <cell r="F3526">
            <v>8359884</v>
          </cell>
        </row>
        <row r="3527">
          <cell r="C3527">
            <v>3519</v>
          </cell>
          <cell r="D3527">
            <v>2004</v>
          </cell>
          <cell r="E3527" t="str">
            <v>GRAND VALLEY ENERGY INC.</v>
          </cell>
          <cell r="F3527">
            <v>1009521</v>
          </cell>
        </row>
        <row r="3528">
          <cell r="C3528">
            <v>3520</v>
          </cell>
          <cell r="D3528">
            <v>2004</v>
          </cell>
          <cell r="E3528" t="str">
            <v>ALGOMA POWER INC.</v>
          </cell>
          <cell r="F3528">
            <v>68850753</v>
          </cell>
        </row>
        <row r="3529">
          <cell r="C3529">
            <v>3521</v>
          </cell>
          <cell r="D3529">
            <v>2004</v>
          </cell>
          <cell r="E3529" t="str">
            <v>GREATER SUDBURY HYDRO INC.</v>
          </cell>
          <cell r="F3529">
            <v>130234193</v>
          </cell>
        </row>
        <row r="3530">
          <cell r="C3530">
            <v>3522</v>
          </cell>
          <cell r="D3530">
            <v>2004</v>
          </cell>
          <cell r="E3530" t="str">
            <v>GRIMSBY POWER INCORPORATED</v>
          </cell>
          <cell r="F3530">
            <v>20467549</v>
          </cell>
        </row>
        <row r="3531">
          <cell r="C3531">
            <v>3523</v>
          </cell>
          <cell r="D3531">
            <v>2004</v>
          </cell>
          <cell r="E3531" t="str">
            <v>GUELPH HYDRO ELECTRIC SYSTEMS INC.</v>
          </cell>
          <cell r="F3531">
            <v>100007856</v>
          </cell>
        </row>
        <row r="3532">
          <cell r="C3532">
            <v>3524</v>
          </cell>
          <cell r="D3532">
            <v>2004</v>
          </cell>
          <cell r="E3532" t="str">
            <v>HALDIMAND COUNTY HYDRO INC.</v>
          </cell>
          <cell r="F3532">
            <v>36872009</v>
          </cell>
        </row>
        <row r="3533">
          <cell r="C3533">
            <v>3525</v>
          </cell>
          <cell r="D3533">
            <v>2004</v>
          </cell>
          <cell r="E3533" t="str">
            <v>HALTON HILLS HYDRO INC.</v>
          </cell>
          <cell r="F3533">
            <v>28847110</v>
          </cell>
        </row>
        <row r="3534">
          <cell r="C3534">
            <v>3526</v>
          </cell>
          <cell r="D3534">
            <v>2004</v>
          </cell>
          <cell r="E3534" t="str">
            <v>HORIZON UTILITIES CORPORATION</v>
          </cell>
          <cell r="F3534">
            <v>373055361</v>
          </cell>
        </row>
        <row r="3535">
          <cell r="C3535">
            <v>3527</v>
          </cell>
          <cell r="D3535">
            <v>2004</v>
          </cell>
          <cell r="E3535" t="str">
            <v>HEARST POWER DISTRIBUTION COMPANY LIMITED</v>
          </cell>
          <cell r="F3535">
            <v>3099159</v>
          </cell>
        </row>
        <row r="3536">
          <cell r="C3536">
            <v>3528</v>
          </cell>
          <cell r="D3536">
            <v>2004</v>
          </cell>
          <cell r="E3536" t="str">
            <v>HYDRO 2000 INC.</v>
          </cell>
          <cell r="F3536">
            <v>478127</v>
          </cell>
        </row>
        <row r="3537">
          <cell r="C3537">
            <v>3529</v>
          </cell>
          <cell r="D3537">
            <v>2004</v>
          </cell>
          <cell r="E3537" t="str">
            <v>HYDRO HAWKESBURY INC.</v>
          </cell>
          <cell r="F3537">
            <v>2496109</v>
          </cell>
        </row>
        <row r="3538">
          <cell r="C3538">
            <v>3530</v>
          </cell>
          <cell r="D3538">
            <v>2004</v>
          </cell>
          <cell r="E3538" t="str">
            <v>HYDRO ONE BRAMPTON NETWORKS INC.</v>
          </cell>
          <cell r="F3538">
            <v>392915183</v>
          </cell>
        </row>
        <row r="3539">
          <cell r="C3539">
            <v>3531</v>
          </cell>
          <cell r="D3539">
            <v>2004</v>
          </cell>
          <cell r="E3539" t="str">
            <v>HYDRO ONE NETWORKS INC.</v>
          </cell>
          <cell r="F3539">
            <v>4818826100</v>
          </cell>
        </row>
        <row r="3540">
          <cell r="C3540">
            <v>3532</v>
          </cell>
          <cell r="D3540">
            <v>2004</v>
          </cell>
          <cell r="E3540" t="str">
            <v>HYDRO ONE REMOTE COMMUNITIES</v>
          </cell>
          <cell r="F3540">
            <v>13138000</v>
          </cell>
        </row>
        <row r="3541">
          <cell r="C3541">
            <v>3533</v>
          </cell>
          <cell r="D3541">
            <v>2004</v>
          </cell>
          <cell r="E3541" t="str">
            <v>HYDRO OTTAWA LIMITED</v>
          </cell>
          <cell r="F3541">
            <v>757678582</v>
          </cell>
        </row>
        <row r="3542">
          <cell r="C3542">
            <v>3534</v>
          </cell>
          <cell r="D3542">
            <v>2004</v>
          </cell>
          <cell r="E3542" t="str">
            <v>INNISFIL HYDRO DISTRIBUTION SYSTEMS LIMITED</v>
          </cell>
          <cell r="F3542">
            <v>36122185</v>
          </cell>
        </row>
        <row r="3543">
          <cell r="C3543">
            <v>3535</v>
          </cell>
          <cell r="D3543">
            <v>2004</v>
          </cell>
          <cell r="E3543" t="str">
            <v>KASHECHEWAN POWER CORPORATION</v>
          </cell>
          <cell r="F3543">
            <v>49002</v>
          </cell>
        </row>
        <row r="3544">
          <cell r="C3544">
            <v>3536</v>
          </cell>
          <cell r="D3544">
            <v>2004</v>
          </cell>
          <cell r="E3544" t="str">
            <v>KENORA HYDRO ELECTRIC CORPORATION LTD.</v>
          </cell>
          <cell r="F3544">
            <v>9807051</v>
          </cell>
        </row>
        <row r="3545">
          <cell r="C3545">
            <v>3537</v>
          </cell>
          <cell r="D3545">
            <v>2004</v>
          </cell>
          <cell r="E3545" t="str">
            <v>KINGSTON HYDRO CORPORATION</v>
          </cell>
          <cell r="F3545">
            <v>26123288</v>
          </cell>
        </row>
        <row r="3546">
          <cell r="C3546">
            <v>3538</v>
          </cell>
          <cell r="D3546">
            <v>2004</v>
          </cell>
          <cell r="E3546" t="str">
            <v>KITCHENER-WILMOT HYDRO INC.</v>
          </cell>
          <cell r="F3546">
            <v>235285055</v>
          </cell>
        </row>
        <row r="3547">
          <cell r="C3547">
            <v>3539</v>
          </cell>
          <cell r="D3547">
            <v>2004</v>
          </cell>
          <cell r="E3547" t="str">
            <v>LAKEFRONT UTILITIES INC.</v>
          </cell>
          <cell r="F3547">
            <v>18129055</v>
          </cell>
        </row>
        <row r="3548">
          <cell r="C3548">
            <v>3540</v>
          </cell>
          <cell r="D3548">
            <v>2004</v>
          </cell>
          <cell r="E3548" t="str">
            <v>LAKELAND POWER DISTRIBUTION LTD.</v>
          </cell>
          <cell r="F3548">
            <v>16471276</v>
          </cell>
        </row>
        <row r="3549">
          <cell r="C3549">
            <v>3541</v>
          </cell>
          <cell r="D3549">
            <v>2004</v>
          </cell>
          <cell r="E3549" t="str">
            <v>LONDON HYDRO INC.</v>
          </cell>
          <cell r="F3549">
            <v>294060028</v>
          </cell>
        </row>
        <row r="3550">
          <cell r="C3550">
            <v>3542</v>
          </cell>
          <cell r="D3550">
            <v>2004</v>
          </cell>
          <cell r="E3550" t="str">
            <v>MIDDLESEX POWER DISTRIBUTION CORPORATION</v>
          </cell>
          <cell r="F3550">
            <v>14876007</v>
          </cell>
        </row>
        <row r="3551">
          <cell r="C3551">
            <v>3543</v>
          </cell>
          <cell r="D3551">
            <v>2004</v>
          </cell>
          <cell r="E3551" t="str">
            <v>MIDLAND POWER UTILITY CORPORATION</v>
          </cell>
          <cell r="F3551">
            <v>11791044</v>
          </cell>
        </row>
        <row r="3552">
          <cell r="C3552">
            <v>3544</v>
          </cell>
          <cell r="D3552">
            <v>2004</v>
          </cell>
          <cell r="E3552" t="str">
            <v>MILTON HYDRO DISTRIBUTION INC.</v>
          </cell>
          <cell r="F3552">
            <v>70270088</v>
          </cell>
        </row>
        <row r="3553">
          <cell r="C3553">
            <v>3545</v>
          </cell>
          <cell r="D3553">
            <v>2004</v>
          </cell>
          <cell r="E3553" t="str">
            <v>NEWMARKET HYDRO LTD.</v>
          </cell>
          <cell r="F3553">
            <v>76418479</v>
          </cell>
        </row>
        <row r="3554">
          <cell r="C3554">
            <v>3546</v>
          </cell>
          <cell r="D3554">
            <v>2004</v>
          </cell>
          <cell r="E3554" t="str">
            <v>NIAGARA-ON-THE-LAKE HYDRO INC.</v>
          </cell>
          <cell r="F3554">
            <v>30726095</v>
          </cell>
        </row>
        <row r="3555">
          <cell r="C3555">
            <v>3547</v>
          </cell>
          <cell r="D3555">
            <v>2004</v>
          </cell>
          <cell r="E3555" t="str">
            <v>NORFOLK POWER DISTRIBUTION INC.</v>
          </cell>
          <cell r="F3555">
            <v>59834790</v>
          </cell>
        </row>
        <row r="3556">
          <cell r="C3556">
            <v>3548</v>
          </cell>
          <cell r="D3556">
            <v>2004</v>
          </cell>
          <cell r="E3556" t="str">
            <v>NORTH BAY HYDRO DISTRIBUTION LIMITED</v>
          </cell>
          <cell r="F3556">
            <v>62008026</v>
          </cell>
        </row>
        <row r="3557">
          <cell r="C3557">
            <v>3549</v>
          </cell>
          <cell r="D3557">
            <v>2004</v>
          </cell>
          <cell r="E3557" t="str">
            <v>NORTHERN ONTARIO WIRES INC.</v>
          </cell>
          <cell r="F3557">
            <v>4975564</v>
          </cell>
        </row>
        <row r="3558">
          <cell r="C3558">
            <v>3550</v>
          </cell>
          <cell r="D3558">
            <v>2004</v>
          </cell>
          <cell r="E3558" t="str">
            <v>OAKVILLE HYDRO ELECTRICITY DISTRIBUTION INC.</v>
          </cell>
          <cell r="F3558">
            <v>148715960</v>
          </cell>
        </row>
        <row r="3559">
          <cell r="C3559">
            <v>3551</v>
          </cell>
          <cell r="D3559">
            <v>2004</v>
          </cell>
          <cell r="E3559" t="str">
            <v>ORANGEVILLE HYDRO LIMITED</v>
          </cell>
          <cell r="F3559">
            <v>24867637</v>
          </cell>
        </row>
        <row r="3560">
          <cell r="C3560">
            <v>3552</v>
          </cell>
          <cell r="D3560">
            <v>2004</v>
          </cell>
          <cell r="E3560" t="str">
            <v>ORILLIA POWER DISTRIBUTION CORPORATION</v>
          </cell>
          <cell r="F3560">
            <v>30558669</v>
          </cell>
        </row>
        <row r="3561">
          <cell r="C3561">
            <v>3553</v>
          </cell>
          <cell r="D3561">
            <v>2004</v>
          </cell>
          <cell r="E3561" t="str">
            <v>OSHAWA PUC NETWORKS INC.</v>
          </cell>
          <cell r="F3561">
            <v>102164464</v>
          </cell>
        </row>
        <row r="3562">
          <cell r="C3562">
            <v>3554</v>
          </cell>
          <cell r="D3562">
            <v>2004</v>
          </cell>
          <cell r="E3562" t="str">
            <v>OTTAWA RIVER POWER CORPORATION</v>
          </cell>
          <cell r="F3562">
            <v>19032393</v>
          </cell>
        </row>
        <row r="3563">
          <cell r="C3563">
            <v>3555</v>
          </cell>
          <cell r="D3563">
            <v>2004</v>
          </cell>
          <cell r="E3563" t="str">
            <v>PARRY SOUND POWER CORPORATION</v>
          </cell>
          <cell r="F3563">
            <v>10170842</v>
          </cell>
        </row>
        <row r="3564">
          <cell r="C3564">
            <v>3556</v>
          </cell>
          <cell r="D3564">
            <v>2004</v>
          </cell>
          <cell r="E3564" t="str">
            <v>PETERBOROUGH DISTRIBUTION INCORPORATED</v>
          </cell>
          <cell r="F3564">
            <v>52142315</v>
          </cell>
        </row>
        <row r="3565">
          <cell r="C3565">
            <v>3557</v>
          </cell>
          <cell r="D3565">
            <v>2004</v>
          </cell>
          <cell r="E3565" t="str">
            <v>CANADIAN NIAGARA POWER INC.</v>
          </cell>
          <cell r="F3565">
            <v>4911892</v>
          </cell>
        </row>
        <row r="3566">
          <cell r="C3566">
            <v>3558</v>
          </cell>
          <cell r="D3566">
            <v>2004</v>
          </cell>
          <cell r="E3566" t="str">
            <v>POWERSTREAM INC.</v>
          </cell>
          <cell r="F3566">
            <v>761106801</v>
          </cell>
        </row>
        <row r="3567">
          <cell r="C3567">
            <v>3559</v>
          </cell>
          <cell r="D3567">
            <v>2004</v>
          </cell>
          <cell r="E3567" t="str">
            <v>PUC DISTRIBUTION INC.</v>
          </cell>
          <cell r="F3567">
            <v>69024498</v>
          </cell>
        </row>
        <row r="3568">
          <cell r="C3568">
            <v>3560</v>
          </cell>
          <cell r="D3568">
            <v>2004</v>
          </cell>
          <cell r="E3568" t="str">
            <v>RENFREW HYDRO INC.</v>
          </cell>
          <cell r="F3568">
            <v>9107637</v>
          </cell>
        </row>
        <row r="3569">
          <cell r="C3569">
            <v>3561</v>
          </cell>
          <cell r="D3569">
            <v>2004</v>
          </cell>
          <cell r="E3569" t="str">
            <v>RIDEAU ST. LAWRENCE DISTRIBUTION INC.</v>
          </cell>
          <cell r="F3569">
            <v>3929012</v>
          </cell>
        </row>
        <row r="3570">
          <cell r="C3570">
            <v>3562</v>
          </cell>
          <cell r="D3570">
            <v>2004</v>
          </cell>
          <cell r="E3570" t="str">
            <v>SIOUX LOOKOUT HYDRO INC.</v>
          </cell>
          <cell r="F3570">
            <v>5921836</v>
          </cell>
        </row>
        <row r="3571">
          <cell r="C3571">
            <v>3563</v>
          </cell>
          <cell r="D3571">
            <v>2004</v>
          </cell>
          <cell r="E3571" t="str">
            <v>ST. THOMAS ENERGY INC.</v>
          </cell>
          <cell r="F3571">
            <v>33665087</v>
          </cell>
        </row>
        <row r="3572">
          <cell r="C3572">
            <v>3564</v>
          </cell>
          <cell r="D3572">
            <v>2004</v>
          </cell>
          <cell r="E3572" t="str">
            <v>TAY HYDRO ELECTRIC DISTRIBUTION COMPANY INC.</v>
          </cell>
          <cell r="F3572">
            <v>6149108</v>
          </cell>
        </row>
        <row r="3573">
          <cell r="C3573">
            <v>3565</v>
          </cell>
          <cell r="D3573">
            <v>2004</v>
          </cell>
          <cell r="E3573" t="str">
            <v>THUNDER BAY HYDRO ELECTRICITY DISTRIBUTION INC.</v>
          </cell>
          <cell r="F3573">
            <v>114068510</v>
          </cell>
        </row>
        <row r="3574">
          <cell r="C3574">
            <v>3566</v>
          </cell>
          <cell r="D3574">
            <v>2004</v>
          </cell>
          <cell r="E3574" t="str">
            <v>TILLSONBURG HYDRO INC.</v>
          </cell>
          <cell r="F3574">
            <v>7851877</v>
          </cell>
        </row>
        <row r="3575">
          <cell r="C3575">
            <v>3567</v>
          </cell>
          <cell r="D3575">
            <v>2004</v>
          </cell>
          <cell r="E3575" t="str">
            <v>TORONTO HYDRO-ELECTRIC SYSTEM LIMITED</v>
          </cell>
          <cell r="F3575">
            <v>3014658298</v>
          </cell>
        </row>
        <row r="3576">
          <cell r="C3576">
            <v>3568</v>
          </cell>
          <cell r="D3576">
            <v>2004</v>
          </cell>
          <cell r="E3576" t="str">
            <v>VERIDIAN CONNECTIONS INC.</v>
          </cell>
          <cell r="F3576">
            <v>214513451</v>
          </cell>
        </row>
        <row r="3577">
          <cell r="C3577">
            <v>3569</v>
          </cell>
          <cell r="D3577">
            <v>2004</v>
          </cell>
          <cell r="E3577" t="str">
            <v>WASAGA DISTRIBUTION INC.</v>
          </cell>
          <cell r="F3577">
            <v>16561395</v>
          </cell>
        </row>
        <row r="3578">
          <cell r="C3578">
            <v>3570</v>
          </cell>
          <cell r="D3578">
            <v>2004</v>
          </cell>
          <cell r="E3578" t="str">
            <v>WATERLOO NORTH HYDRO INC.</v>
          </cell>
          <cell r="F3578">
            <v>151436374</v>
          </cell>
        </row>
        <row r="3579">
          <cell r="C3579">
            <v>3571</v>
          </cell>
          <cell r="D3579">
            <v>2004</v>
          </cell>
          <cell r="E3579" t="str">
            <v>WELLAND HYDRO-ELECTRIC SYSTEM CORP.</v>
          </cell>
          <cell r="F3579">
            <v>34444481</v>
          </cell>
        </row>
        <row r="3580">
          <cell r="C3580">
            <v>3572</v>
          </cell>
          <cell r="D3580">
            <v>2004</v>
          </cell>
          <cell r="E3580" t="str">
            <v>WELLINGTON NORTH POWER INC.</v>
          </cell>
          <cell r="F3580">
            <v>5972962</v>
          </cell>
        </row>
        <row r="3581">
          <cell r="C3581">
            <v>3573</v>
          </cell>
          <cell r="D3581">
            <v>2004</v>
          </cell>
          <cell r="E3581" t="str">
            <v>WEST COAST HURON ENERGY INC.</v>
          </cell>
          <cell r="F3581">
            <v>4230938</v>
          </cell>
        </row>
        <row r="3582">
          <cell r="C3582">
            <v>3574</v>
          </cell>
          <cell r="D3582">
            <v>2004</v>
          </cell>
          <cell r="E3582" t="str">
            <v>WEST PERTH POWER INC.</v>
          </cell>
          <cell r="F3582">
            <v>3956343</v>
          </cell>
        </row>
        <row r="3583">
          <cell r="C3583">
            <v>3575</v>
          </cell>
          <cell r="D3583">
            <v>2004</v>
          </cell>
          <cell r="E3583" t="str">
            <v>WESTARIO POWER INC.</v>
          </cell>
          <cell r="F3583">
            <v>26428055</v>
          </cell>
        </row>
        <row r="3584">
          <cell r="C3584">
            <v>3576</v>
          </cell>
          <cell r="D3584">
            <v>2004</v>
          </cell>
          <cell r="E3584" t="str">
            <v>WHITBY HYDRO ELECTRIC CORPORATION</v>
          </cell>
          <cell r="F3584">
            <v>105492734</v>
          </cell>
        </row>
        <row r="3585">
          <cell r="C3585">
            <v>3577</v>
          </cell>
          <cell r="D3585">
            <v>2004</v>
          </cell>
          <cell r="E3585" t="str">
            <v>WOODSTOCK HYDRO SERVICES INC.</v>
          </cell>
          <cell r="F3585">
            <v>22623041</v>
          </cell>
        </row>
        <row r="3586">
          <cell r="C3586">
            <v>3578</v>
          </cell>
          <cell r="F3586">
            <v>14803844986</v>
          </cell>
        </row>
        <row r="3587">
          <cell r="C3587">
            <v>3579</v>
          </cell>
          <cell r="F3587">
            <v>0</v>
          </cell>
        </row>
        <row r="3588">
          <cell r="C3588">
            <v>3580</v>
          </cell>
          <cell r="F3588">
            <v>0</v>
          </cell>
        </row>
        <row r="3589">
          <cell r="C3589">
            <v>3581</v>
          </cell>
          <cell r="F3589">
            <v>56864</v>
          </cell>
        </row>
        <row r="3590">
          <cell r="C3590">
            <v>3582</v>
          </cell>
          <cell r="F3590">
            <v>0</v>
          </cell>
        </row>
        <row r="3591">
          <cell r="C3591">
            <v>3583</v>
          </cell>
          <cell r="F3591">
            <v>0</v>
          </cell>
        </row>
        <row r="3592">
          <cell r="C3592">
            <v>3584</v>
          </cell>
          <cell r="F3592">
            <v>58540</v>
          </cell>
        </row>
        <row r="3593">
          <cell r="C3593">
            <v>3585</v>
          </cell>
          <cell r="F3593">
            <v>0</v>
          </cell>
        </row>
        <row r="3594">
          <cell r="C3594">
            <v>3586</v>
          </cell>
          <cell r="D3594">
            <v>2005</v>
          </cell>
          <cell r="E3594" t="str">
            <v>GREATER SUDBURY HYDRO INC.</v>
          </cell>
          <cell r="F3594">
            <v>4983994</v>
          </cell>
        </row>
        <row r="3595">
          <cell r="C3595">
            <v>3587</v>
          </cell>
          <cell r="D3595">
            <v>2005</v>
          </cell>
          <cell r="E3595" t="str">
            <v>GUELPH HYDRO ELECTRIC SYSTEMS INC.</v>
          </cell>
          <cell r="F3595">
            <v>2505144</v>
          </cell>
        </row>
        <row r="3596">
          <cell r="C3596">
            <v>3588</v>
          </cell>
          <cell r="D3596">
            <v>2005</v>
          </cell>
          <cell r="E3596" t="str">
            <v>HYDRO ONE NETWORKS INC.</v>
          </cell>
          <cell r="F3596">
            <v>2465643</v>
          </cell>
        </row>
        <row r="3597">
          <cell r="C3597">
            <v>3589</v>
          </cell>
          <cell r="D3597">
            <v>2005</v>
          </cell>
          <cell r="E3597" t="str">
            <v>MIDDLESEX POWER DISTRIBUTION CORPORATION</v>
          </cell>
          <cell r="F3597">
            <v>566872</v>
          </cell>
        </row>
        <row r="3598">
          <cell r="C3598">
            <v>3590</v>
          </cell>
          <cell r="D3598">
            <v>2005</v>
          </cell>
          <cell r="E3598" t="str">
            <v>MIDDLESEX POWER DISTRIBUTION CORPORATION</v>
          </cell>
          <cell r="F3598">
            <v>278026</v>
          </cell>
        </row>
        <row r="3599">
          <cell r="C3599">
            <v>3591</v>
          </cell>
          <cell r="D3599">
            <v>2005</v>
          </cell>
          <cell r="E3599" t="str">
            <v>NIAGARA PENINSULA ENERGY INC.</v>
          </cell>
          <cell r="F3599">
            <v>110112801</v>
          </cell>
        </row>
        <row r="3600">
          <cell r="C3600">
            <v>3592</v>
          </cell>
          <cell r="D3600">
            <v>2005</v>
          </cell>
          <cell r="E3600" t="str">
            <v>NIAGARA PENINSULA ENERGY INC.</v>
          </cell>
          <cell r="F3600">
            <v>41267284</v>
          </cell>
        </row>
        <row r="3601">
          <cell r="C3601">
            <v>3593</v>
          </cell>
          <cell r="D3601">
            <v>2005</v>
          </cell>
          <cell r="E3601" t="str">
            <v>POWERSTREAM INC.</v>
          </cell>
          <cell r="F3601">
            <v>40309695</v>
          </cell>
        </row>
        <row r="3602">
          <cell r="C3602">
            <v>3594</v>
          </cell>
          <cell r="D3602">
            <v>2005</v>
          </cell>
          <cell r="E3602" t="str">
            <v>POWERSTREAM INC.</v>
          </cell>
          <cell r="F3602">
            <v>201186786</v>
          </cell>
        </row>
        <row r="3603">
          <cell r="C3603">
            <v>3595</v>
          </cell>
          <cell r="D3603">
            <v>2005</v>
          </cell>
          <cell r="E3603" t="str">
            <v>VERIDIAN CONNECTIONS INC.</v>
          </cell>
          <cell r="F3603">
            <v>12987215</v>
          </cell>
        </row>
        <row r="3604">
          <cell r="C3604">
            <v>3596</v>
          </cell>
          <cell r="D3604">
            <v>2005</v>
          </cell>
          <cell r="E3604" t="str">
            <v>ATIKOKAN HYDRO INC.</v>
          </cell>
          <cell r="F3604">
            <v>2904707</v>
          </cell>
        </row>
        <row r="3605">
          <cell r="C3605">
            <v>3597</v>
          </cell>
          <cell r="D3605">
            <v>2005</v>
          </cell>
          <cell r="E3605" t="str">
            <v>ATTAWAPISKAT POWER CORPORATION</v>
          </cell>
          <cell r="F3605">
            <v>304090</v>
          </cell>
        </row>
        <row r="3606">
          <cell r="C3606">
            <v>3598</v>
          </cell>
          <cell r="D3606">
            <v>2005</v>
          </cell>
          <cell r="E3606" t="str">
            <v>BLUEWATER POWER DISTRIBUTION CORPORATION</v>
          </cell>
          <cell r="F3606">
            <v>73530382</v>
          </cell>
        </row>
        <row r="3607">
          <cell r="C3607">
            <v>3599</v>
          </cell>
          <cell r="D3607">
            <v>2005</v>
          </cell>
          <cell r="E3607" t="str">
            <v>BRANT COUNTY POWER INC.</v>
          </cell>
          <cell r="F3607">
            <v>18676633</v>
          </cell>
        </row>
        <row r="3608">
          <cell r="C3608">
            <v>3600</v>
          </cell>
          <cell r="D3608">
            <v>2005</v>
          </cell>
          <cell r="E3608" t="str">
            <v>BRANTFORD POWER INC.</v>
          </cell>
          <cell r="F3608">
            <v>60087399</v>
          </cell>
        </row>
        <row r="3609">
          <cell r="C3609">
            <v>3601</v>
          </cell>
          <cell r="D3609">
            <v>2005</v>
          </cell>
          <cell r="E3609" t="str">
            <v>BURLINGTON HYDRO INC.</v>
          </cell>
          <cell r="F3609">
            <v>169651838</v>
          </cell>
        </row>
        <row r="3610">
          <cell r="C3610">
            <v>3602</v>
          </cell>
          <cell r="D3610">
            <v>2005</v>
          </cell>
          <cell r="E3610" t="str">
            <v>CAMBRIDGE AND NORTH DUMFRIES HYDRO INC.</v>
          </cell>
          <cell r="F3610">
            <v>141177690</v>
          </cell>
        </row>
        <row r="3611">
          <cell r="C3611">
            <v>3603</v>
          </cell>
          <cell r="D3611">
            <v>2005</v>
          </cell>
          <cell r="E3611" t="str">
            <v>CANADIAN NIAGARA POWER INC.</v>
          </cell>
          <cell r="F3611">
            <v>48430186</v>
          </cell>
        </row>
        <row r="3612">
          <cell r="C3612">
            <v>3604</v>
          </cell>
          <cell r="D3612">
            <v>2005</v>
          </cell>
          <cell r="E3612" t="str">
            <v>CENTRE WELLINGTON HYDRO LTD.</v>
          </cell>
          <cell r="F3612">
            <v>13455695</v>
          </cell>
        </row>
        <row r="3613">
          <cell r="C3613">
            <v>3605</v>
          </cell>
          <cell r="D3613">
            <v>2005</v>
          </cell>
          <cell r="E3613" t="str">
            <v>CHAPLEAU PUBLIC UTILITIES CORPORATION</v>
          </cell>
          <cell r="F3613">
            <v>2151647</v>
          </cell>
        </row>
        <row r="3614">
          <cell r="C3614">
            <v>3606</v>
          </cell>
          <cell r="D3614">
            <v>2005</v>
          </cell>
          <cell r="E3614" t="str">
            <v>CHATHAM-KENT HYDRO INC.</v>
          </cell>
          <cell r="F3614">
            <v>54473572</v>
          </cell>
        </row>
        <row r="3615">
          <cell r="C3615">
            <v>3607</v>
          </cell>
          <cell r="D3615">
            <v>2005</v>
          </cell>
          <cell r="E3615" t="str">
            <v>CLINTON POWER CORPORATION</v>
          </cell>
          <cell r="F3615">
            <v>1221358</v>
          </cell>
        </row>
        <row r="3616">
          <cell r="C3616">
            <v>3608</v>
          </cell>
          <cell r="D3616">
            <v>2005</v>
          </cell>
          <cell r="E3616" t="str">
            <v>COLLUS POWER CORPORATION</v>
          </cell>
          <cell r="F3616">
            <v>23305526</v>
          </cell>
        </row>
        <row r="3617">
          <cell r="C3617">
            <v>3609</v>
          </cell>
          <cell r="D3617">
            <v>2005</v>
          </cell>
          <cell r="E3617" t="str">
            <v>COOPERATIVE HYDRO EMBRUN INC.</v>
          </cell>
          <cell r="F3617">
            <v>2611966</v>
          </cell>
        </row>
        <row r="3618">
          <cell r="C3618">
            <v>3610</v>
          </cell>
          <cell r="D3618">
            <v>2005</v>
          </cell>
          <cell r="E3618" t="str">
            <v>E.L.K. ENERGY INC.</v>
          </cell>
          <cell r="F3618">
            <v>19402083</v>
          </cell>
        </row>
        <row r="3619">
          <cell r="C3619">
            <v>3611</v>
          </cell>
          <cell r="D3619">
            <v>2005</v>
          </cell>
          <cell r="E3619" t="str">
            <v>EASTERN ONTARIO POWER INC.</v>
          </cell>
          <cell r="F3619">
            <v>7899603</v>
          </cell>
        </row>
        <row r="3620">
          <cell r="C3620">
            <v>3612</v>
          </cell>
          <cell r="D3620">
            <v>2005</v>
          </cell>
          <cell r="E3620" t="str">
            <v>ENERSOURCE HYDRO MISSISSAUGA INC.</v>
          </cell>
          <cell r="F3620">
            <v>731443318</v>
          </cell>
        </row>
        <row r="3621">
          <cell r="C3621">
            <v>3613</v>
          </cell>
          <cell r="D3621">
            <v>2005</v>
          </cell>
          <cell r="E3621" t="str">
            <v>ENWIN UTILITIES LTD.</v>
          </cell>
          <cell r="F3621">
            <v>196057893</v>
          </cell>
        </row>
        <row r="3622">
          <cell r="C3622">
            <v>3614</v>
          </cell>
          <cell r="D3622">
            <v>2005</v>
          </cell>
          <cell r="E3622" t="str">
            <v>ERIE THAMES POWERLINES CORPORATION</v>
          </cell>
          <cell r="F3622">
            <v>18856979</v>
          </cell>
        </row>
        <row r="3623">
          <cell r="C3623">
            <v>3615</v>
          </cell>
          <cell r="D3623">
            <v>2005</v>
          </cell>
          <cell r="E3623" t="str">
            <v>ESPANOLA REGIONAL HYDRO DISTRIBUTION CORPORATION</v>
          </cell>
          <cell r="F3623">
            <v>5056157</v>
          </cell>
        </row>
        <row r="3624">
          <cell r="C3624">
            <v>3616</v>
          </cell>
          <cell r="D3624">
            <v>2005</v>
          </cell>
          <cell r="E3624" t="str">
            <v>ESSEX POWERLINES CORPORATION</v>
          </cell>
          <cell r="F3624">
            <v>35326700</v>
          </cell>
        </row>
        <row r="3625">
          <cell r="C3625">
            <v>3617</v>
          </cell>
          <cell r="D3625">
            <v>2005</v>
          </cell>
          <cell r="E3625" t="str">
            <v>FESTIVAL HYDRO INC.</v>
          </cell>
          <cell r="F3625">
            <v>58607783</v>
          </cell>
        </row>
        <row r="3626">
          <cell r="C3626">
            <v>3618</v>
          </cell>
          <cell r="D3626">
            <v>2005</v>
          </cell>
          <cell r="E3626" t="str">
            <v>FORT ALBANY POWER CORPORATION</v>
          </cell>
          <cell r="F3626">
            <v>235264</v>
          </cell>
        </row>
        <row r="3627">
          <cell r="C3627">
            <v>3619</v>
          </cell>
          <cell r="D3627">
            <v>2005</v>
          </cell>
          <cell r="E3627" t="str">
            <v>FORT FRANCES POWER CORPORATION</v>
          </cell>
          <cell r="F3627">
            <v>8452792</v>
          </cell>
        </row>
        <row r="3628">
          <cell r="C3628">
            <v>3620</v>
          </cell>
          <cell r="D3628">
            <v>2005</v>
          </cell>
          <cell r="E3628" t="str">
            <v>GRAND VALLEY ENERGY INC.</v>
          </cell>
          <cell r="F3628">
            <v>1010319</v>
          </cell>
        </row>
        <row r="3629">
          <cell r="C3629">
            <v>3621</v>
          </cell>
          <cell r="D3629">
            <v>2005</v>
          </cell>
          <cell r="E3629" t="str">
            <v>ALGOMA POWER INC.</v>
          </cell>
          <cell r="F3629">
            <v>72039031</v>
          </cell>
        </row>
        <row r="3630">
          <cell r="C3630">
            <v>3622</v>
          </cell>
          <cell r="D3630">
            <v>2005</v>
          </cell>
          <cell r="E3630" t="str">
            <v>GREATER SUDBURY HYDRO INC.</v>
          </cell>
          <cell r="F3630">
            <v>135159630</v>
          </cell>
        </row>
        <row r="3631">
          <cell r="C3631">
            <v>3623</v>
          </cell>
          <cell r="D3631">
            <v>2005</v>
          </cell>
          <cell r="E3631" t="str">
            <v>GRIMSBY POWER INCORPORATED</v>
          </cell>
          <cell r="F3631">
            <v>21695227</v>
          </cell>
        </row>
        <row r="3632">
          <cell r="C3632">
            <v>3624</v>
          </cell>
          <cell r="D3632">
            <v>2005</v>
          </cell>
          <cell r="E3632" t="str">
            <v>GUELPH HYDRO ELECTRIC SYSTEMS INC.</v>
          </cell>
          <cell r="F3632">
            <v>106739692</v>
          </cell>
        </row>
        <row r="3633">
          <cell r="C3633">
            <v>3625</v>
          </cell>
          <cell r="D3633">
            <v>2005</v>
          </cell>
          <cell r="E3633" t="str">
            <v>HALDIMAND COUNTY HYDRO INC.</v>
          </cell>
          <cell r="F3633">
            <v>39094147</v>
          </cell>
        </row>
        <row r="3634">
          <cell r="C3634">
            <v>3626</v>
          </cell>
          <cell r="D3634">
            <v>2005</v>
          </cell>
          <cell r="E3634" t="str">
            <v>HALTON HILLS HYDRO INC.</v>
          </cell>
          <cell r="F3634">
            <v>34777470</v>
          </cell>
        </row>
        <row r="3635">
          <cell r="C3635">
            <v>3627</v>
          </cell>
          <cell r="D3635">
            <v>2005</v>
          </cell>
          <cell r="E3635" t="str">
            <v>HEARST POWER DISTRIBUTION COMPANY LIMITED</v>
          </cell>
          <cell r="F3635">
            <v>3162088</v>
          </cell>
        </row>
        <row r="3636">
          <cell r="C3636">
            <v>3628</v>
          </cell>
          <cell r="D3636">
            <v>2005</v>
          </cell>
          <cell r="E3636" t="str">
            <v>HORIZON UTILITIES CORPORATION</v>
          </cell>
          <cell r="F3636">
            <v>480783340</v>
          </cell>
        </row>
        <row r="3637">
          <cell r="C3637">
            <v>3629</v>
          </cell>
          <cell r="D3637">
            <v>2005</v>
          </cell>
          <cell r="E3637" t="str">
            <v>HYDRO 2000 INC.</v>
          </cell>
          <cell r="F3637">
            <v>530261</v>
          </cell>
        </row>
        <row r="3638">
          <cell r="C3638">
            <v>3630</v>
          </cell>
          <cell r="D3638">
            <v>2005</v>
          </cell>
          <cell r="E3638" t="str">
            <v>HYDRO HAWKESBURY INC.</v>
          </cell>
          <cell r="F3638">
            <v>2647732</v>
          </cell>
        </row>
        <row r="3639">
          <cell r="C3639">
            <v>3631</v>
          </cell>
          <cell r="D3639">
            <v>2005</v>
          </cell>
          <cell r="E3639" t="str">
            <v>HYDRO ONE BRAMPTON NETWORKS INC.</v>
          </cell>
          <cell r="F3639">
            <v>418100703</v>
          </cell>
        </row>
        <row r="3640">
          <cell r="C3640">
            <v>3632</v>
          </cell>
          <cell r="D3640">
            <v>2005</v>
          </cell>
          <cell r="E3640" t="str">
            <v>HYDRO ONE NETWORKS INC.</v>
          </cell>
          <cell r="F3640">
            <v>5058347400</v>
          </cell>
        </row>
        <row r="3641">
          <cell r="C3641">
            <v>3633</v>
          </cell>
          <cell r="D3641">
            <v>2005</v>
          </cell>
          <cell r="E3641" t="str">
            <v>HYDRO ONE REMOTE COMMUNITIES INC.</v>
          </cell>
          <cell r="F3641">
            <v>13610000</v>
          </cell>
        </row>
        <row r="3642">
          <cell r="C3642">
            <v>3634</v>
          </cell>
          <cell r="D3642">
            <v>2005</v>
          </cell>
          <cell r="E3642" t="str">
            <v>HYDRO OTTAWA LIMITED</v>
          </cell>
          <cell r="F3642">
            <v>830658772</v>
          </cell>
        </row>
        <row r="3643">
          <cell r="C3643">
            <v>3635</v>
          </cell>
          <cell r="D3643">
            <v>2005</v>
          </cell>
          <cell r="E3643" t="str">
            <v>INNISFIL HYDRO DISTRIBUTION SYSTEMS LIMITED</v>
          </cell>
          <cell r="F3643">
            <v>37289591</v>
          </cell>
        </row>
        <row r="3644">
          <cell r="C3644">
            <v>3636</v>
          </cell>
          <cell r="D3644">
            <v>2005</v>
          </cell>
          <cell r="E3644" t="str">
            <v>KASHECHEWAN POWER CORPORATION</v>
          </cell>
          <cell r="F3644">
            <v>49571</v>
          </cell>
        </row>
        <row r="3645">
          <cell r="C3645">
            <v>3637</v>
          </cell>
          <cell r="D3645">
            <v>2005</v>
          </cell>
          <cell r="E3645" t="str">
            <v>KENORA HYDRO ELECTRIC CORPORATION LTD.</v>
          </cell>
          <cell r="F3645">
            <v>10237884</v>
          </cell>
        </row>
        <row r="3646">
          <cell r="C3646">
            <v>3638</v>
          </cell>
          <cell r="D3646">
            <v>2005</v>
          </cell>
          <cell r="E3646" t="str">
            <v>KINGSTON HYDRO CORPORATION</v>
          </cell>
          <cell r="F3646">
            <v>28185310</v>
          </cell>
        </row>
        <row r="3647">
          <cell r="C3647">
            <v>3639</v>
          </cell>
          <cell r="D3647">
            <v>2005</v>
          </cell>
          <cell r="E3647" t="str">
            <v>KITCHENER-WILMOT HYDRO INC.</v>
          </cell>
          <cell r="F3647">
            <v>246570084</v>
          </cell>
        </row>
        <row r="3648">
          <cell r="C3648">
            <v>3640</v>
          </cell>
          <cell r="D3648">
            <v>2005</v>
          </cell>
          <cell r="E3648" t="str">
            <v>LAKEFRONT UTILITIES INC.</v>
          </cell>
          <cell r="F3648">
            <v>18209535</v>
          </cell>
        </row>
        <row r="3649">
          <cell r="C3649">
            <v>3641</v>
          </cell>
          <cell r="D3649">
            <v>2005</v>
          </cell>
          <cell r="E3649" t="str">
            <v>LAKELAND POWER DISTRIBUTION LTD.</v>
          </cell>
          <cell r="F3649">
            <v>17421349</v>
          </cell>
        </row>
        <row r="3650">
          <cell r="C3650">
            <v>3642</v>
          </cell>
          <cell r="D3650">
            <v>2005</v>
          </cell>
          <cell r="E3650" t="str">
            <v>LONDON HYDRO INC.</v>
          </cell>
          <cell r="F3650">
            <v>295173124</v>
          </cell>
        </row>
        <row r="3651">
          <cell r="C3651">
            <v>3643</v>
          </cell>
          <cell r="D3651">
            <v>2005</v>
          </cell>
          <cell r="E3651" t="str">
            <v>MIDDLESEX POWER DISTRIBUTION CORPORATION</v>
          </cell>
          <cell r="F3651">
            <v>13405780</v>
          </cell>
        </row>
        <row r="3652">
          <cell r="C3652">
            <v>3644</v>
          </cell>
          <cell r="D3652">
            <v>2005</v>
          </cell>
          <cell r="E3652" t="str">
            <v>MIDLAND POWER UTILITY CORPORATION</v>
          </cell>
          <cell r="F3652">
            <v>12584454</v>
          </cell>
        </row>
        <row r="3653">
          <cell r="C3653">
            <v>3645</v>
          </cell>
          <cell r="D3653">
            <v>2005</v>
          </cell>
          <cell r="E3653" t="str">
            <v>MILTON HYDRO DISTRIBUTION INC.</v>
          </cell>
          <cell r="F3653">
            <v>80692024</v>
          </cell>
        </row>
        <row r="3654">
          <cell r="C3654">
            <v>3646</v>
          </cell>
          <cell r="D3654">
            <v>2005</v>
          </cell>
          <cell r="E3654" t="str">
            <v>NEWMARKET HYDRO LTD.</v>
          </cell>
          <cell r="F3654">
            <v>82338936</v>
          </cell>
        </row>
        <row r="3655">
          <cell r="C3655">
            <v>3647</v>
          </cell>
          <cell r="D3655">
            <v>2005</v>
          </cell>
          <cell r="E3655" t="str">
            <v>NIAGARA-ON-THE-LAKE HYDRO INC.</v>
          </cell>
          <cell r="F3655">
            <v>34562163</v>
          </cell>
        </row>
        <row r="3656">
          <cell r="C3656">
            <v>3648</v>
          </cell>
          <cell r="D3656">
            <v>2005</v>
          </cell>
          <cell r="E3656" t="str">
            <v>NORFOLK POWER DISTRIBUTION INC.</v>
          </cell>
          <cell r="F3656">
            <v>63580085</v>
          </cell>
        </row>
        <row r="3657">
          <cell r="C3657">
            <v>3649</v>
          </cell>
          <cell r="D3657">
            <v>2005</v>
          </cell>
          <cell r="E3657" t="str">
            <v>NORTH BAY HYDRO DISTRIBUTION LIMITED</v>
          </cell>
          <cell r="F3657">
            <v>64175231</v>
          </cell>
        </row>
        <row r="3658">
          <cell r="C3658">
            <v>3650</v>
          </cell>
          <cell r="D3658">
            <v>2005</v>
          </cell>
          <cell r="E3658" t="str">
            <v>NORTHERN ONTARIO WIRES INC.</v>
          </cell>
          <cell r="F3658">
            <v>5074990</v>
          </cell>
        </row>
        <row r="3659">
          <cell r="C3659">
            <v>3651</v>
          </cell>
          <cell r="D3659">
            <v>2005</v>
          </cell>
          <cell r="E3659" t="str">
            <v>OAKVILLE HYDRO ELECTRICITY DISTRIBUTION INC.</v>
          </cell>
          <cell r="F3659">
            <v>131482974</v>
          </cell>
        </row>
        <row r="3660">
          <cell r="C3660">
            <v>3652</v>
          </cell>
          <cell r="D3660">
            <v>2005</v>
          </cell>
          <cell r="E3660" t="str">
            <v>ORANGEVILLE HYDRO LIMITED</v>
          </cell>
          <cell r="F3660">
            <v>25729019</v>
          </cell>
        </row>
        <row r="3661">
          <cell r="C3661">
            <v>3653</v>
          </cell>
          <cell r="D3661">
            <v>2005</v>
          </cell>
          <cell r="E3661" t="str">
            <v>ORILLIA POWER DISTRIBUTION CORPORATION</v>
          </cell>
          <cell r="F3661">
            <v>31627301</v>
          </cell>
        </row>
        <row r="3662">
          <cell r="C3662">
            <v>3654</v>
          </cell>
          <cell r="D3662">
            <v>2005</v>
          </cell>
          <cell r="E3662" t="str">
            <v>OSHAWA PUC NETWORKS INC.</v>
          </cell>
          <cell r="F3662">
            <v>111806499</v>
          </cell>
        </row>
        <row r="3663">
          <cell r="C3663">
            <v>3655</v>
          </cell>
          <cell r="D3663">
            <v>2005</v>
          </cell>
          <cell r="E3663" t="str">
            <v>OTTAWA RIVER POWER CORPORATION</v>
          </cell>
          <cell r="F3663">
            <v>19830456</v>
          </cell>
        </row>
        <row r="3664">
          <cell r="C3664">
            <v>3656</v>
          </cell>
          <cell r="D3664">
            <v>2005</v>
          </cell>
          <cell r="E3664" t="str">
            <v>PARRY SOUND POWER CORPORATION</v>
          </cell>
          <cell r="F3664">
            <v>10296577</v>
          </cell>
        </row>
        <row r="3665">
          <cell r="C3665">
            <v>3657</v>
          </cell>
          <cell r="D3665">
            <v>2005</v>
          </cell>
          <cell r="E3665" t="str">
            <v>PETERBOROUGH DISTRIBUTION INCORPORATED</v>
          </cell>
          <cell r="F3665">
            <v>56535699</v>
          </cell>
        </row>
        <row r="3666">
          <cell r="C3666">
            <v>3658</v>
          </cell>
          <cell r="D3666">
            <v>2005</v>
          </cell>
          <cell r="E3666" t="str">
            <v>CANADIAN NIAGARA POWER INC.</v>
          </cell>
          <cell r="F3666">
            <v>6386900</v>
          </cell>
        </row>
        <row r="3667">
          <cell r="C3667">
            <v>3659</v>
          </cell>
          <cell r="D3667">
            <v>2005</v>
          </cell>
          <cell r="E3667" t="str">
            <v>POWERSTREAM INC.</v>
          </cell>
          <cell r="F3667">
            <v>848532704</v>
          </cell>
        </row>
        <row r="3668">
          <cell r="C3668">
            <v>3660</v>
          </cell>
          <cell r="D3668">
            <v>2005</v>
          </cell>
          <cell r="E3668" t="str">
            <v>PUC DISTRIBUTION INC.</v>
          </cell>
          <cell r="F3668">
            <v>71900165</v>
          </cell>
        </row>
        <row r="3669">
          <cell r="C3669">
            <v>3661</v>
          </cell>
          <cell r="D3669">
            <v>2005</v>
          </cell>
          <cell r="E3669" t="str">
            <v>RENFREW HYDRO INC.</v>
          </cell>
          <cell r="F3669">
            <v>9511500</v>
          </cell>
        </row>
        <row r="3670">
          <cell r="C3670">
            <v>3662</v>
          </cell>
          <cell r="D3670">
            <v>2005</v>
          </cell>
          <cell r="E3670" t="str">
            <v>RIDEAU ST. LAWRENCE DISTRIBUTION INC.</v>
          </cell>
          <cell r="F3670">
            <v>4194488</v>
          </cell>
        </row>
        <row r="3671">
          <cell r="C3671">
            <v>3663</v>
          </cell>
          <cell r="D3671">
            <v>2005</v>
          </cell>
          <cell r="E3671" t="str">
            <v>SIOUX LOOKOUT HYDRO INC.</v>
          </cell>
          <cell r="F3671">
            <v>6177076</v>
          </cell>
        </row>
        <row r="3672">
          <cell r="C3672">
            <v>3664</v>
          </cell>
          <cell r="D3672">
            <v>2005</v>
          </cell>
          <cell r="E3672" t="str">
            <v>ST. THOMAS ENERGY INC.</v>
          </cell>
          <cell r="F3672">
            <v>36053429</v>
          </cell>
        </row>
        <row r="3673">
          <cell r="C3673">
            <v>3665</v>
          </cell>
          <cell r="D3673">
            <v>2005</v>
          </cell>
          <cell r="E3673" t="str">
            <v>TAY HYDRO ELECTRIC DISTRIBUTION COMPANY INC.</v>
          </cell>
          <cell r="F3673">
            <v>6243711</v>
          </cell>
        </row>
        <row r="3674">
          <cell r="C3674">
            <v>3666</v>
          </cell>
          <cell r="D3674">
            <v>2005</v>
          </cell>
          <cell r="E3674" t="str">
            <v>THUNDER BAY HYDRO ELECTRICITY DISTRIBUTION INC.</v>
          </cell>
          <cell r="F3674">
            <v>119020940</v>
          </cell>
        </row>
        <row r="3675">
          <cell r="C3675">
            <v>3667</v>
          </cell>
          <cell r="D3675">
            <v>2005</v>
          </cell>
          <cell r="E3675" t="str">
            <v>TILLSONBURG HYDRO INC.</v>
          </cell>
          <cell r="F3675">
            <v>12756127</v>
          </cell>
        </row>
        <row r="3676">
          <cell r="C3676">
            <v>3668</v>
          </cell>
          <cell r="D3676">
            <v>2005</v>
          </cell>
          <cell r="E3676" t="str">
            <v>TORONTO HYDRO-ELECTRIC SYSTEM LIMITED</v>
          </cell>
          <cell r="F3676">
            <v>3120118338</v>
          </cell>
        </row>
        <row r="3677">
          <cell r="C3677">
            <v>3669</v>
          </cell>
          <cell r="D3677">
            <v>2005</v>
          </cell>
          <cell r="E3677" t="str">
            <v>VERIDIAN CONNECTIONS INC.</v>
          </cell>
          <cell r="F3677">
            <v>240942455</v>
          </cell>
        </row>
        <row r="3678">
          <cell r="C3678">
            <v>3670</v>
          </cell>
          <cell r="D3678">
            <v>2005</v>
          </cell>
          <cell r="E3678" t="str">
            <v>WASAGA DISTRIBUTION INC.</v>
          </cell>
          <cell r="F3678">
            <v>17354298</v>
          </cell>
        </row>
        <row r="3679">
          <cell r="C3679">
            <v>3671</v>
          </cell>
          <cell r="D3679">
            <v>2005</v>
          </cell>
          <cell r="E3679" t="str">
            <v>WATERLOO NORTH HYDRO INC.</v>
          </cell>
          <cell r="F3679">
            <v>160601827</v>
          </cell>
        </row>
        <row r="3680">
          <cell r="C3680">
            <v>3672</v>
          </cell>
          <cell r="D3680">
            <v>2005</v>
          </cell>
          <cell r="E3680" t="str">
            <v>WELLAND HYDRO-ELECTRIC SYSTEM CORP.</v>
          </cell>
          <cell r="F3680">
            <v>36177698</v>
          </cell>
        </row>
        <row r="3681">
          <cell r="C3681">
            <v>3673</v>
          </cell>
          <cell r="D3681">
            <v>2005</v>
          </cell>
          <cell r="E3681" t="str">
            <v>WELLINGTON NORTH POWER INC.</v>
          </cell>
          <cell r="F3681">
            <v>6287576</v>
          </cell>
        </row>
        <row r="3682">
          <cell r="C3682">
            <v>3674</v>
          </cell>
          <cell r="D3682">
            <v>2005</v>
          </cell>
          <cell r="E3682" t="str">
            <v>WEST COAST HURON ENERGY INC.</v>
          </cell>
          <cell r="F3682">
            <v>4506585</v>
          </cell>
        </row>
        <row r="3683">
          <cell r="C3683">
            <v>3675</v>
          </cell>
          <cell r="D3683">
            <v>2005</v>
          </cell>
          <cell r="E3683" t="str">
            <v>WEST PERTH POWER INC.</v>
          </cell>
          <cell r="F3683">
            <v>4009473</v>
          </cell>
        </row>
        <row r="3684">
          <cell r="C3684">
            <v>3676</v>
          </cell>
          <cell r="D3684">
            <v>2005</v>
          </cell>
          <cell r="E3684" t="str">
            <v>WESTARIO POWER INC.</v>
          </cell>
          <cell r="F3684">
            <v>29897339</v>
          </cell>
        </row>
        <row r="3685">
          <cell r="C3685">
            <v>3677</v>
          </cell>
          <cell r="D3685">
            <v>2005</v>
          </cell>
          <cell r="E3685" t="str">
            <v>WHITBY HYDRO ELECTRIC CORPORATION</v>
          </cell>
          <cell r="F3685">
            <v>113012183</v>
          </cell>
        </row>
        <row r="3686">
          <cell r="C3686">
            <v>3678</v>
          </cell>
          <cell r="D3686">
            <v>2005</v>
          </cell>
          <cell r="E3686" t="str">
            <v>WOODSTOCK HYDRO SERVICES INC.</v>
          </cell>
          <cell r="F3686">
            <v>24130832</v>
          </cell>
        </row>
        <row r="3687">
          <cell r="C3687">
            <v>3679</v>
          </cell>
          <cell r="F3687">
            <v>15603014808</v>
          </cell>
        </row>
        <row r="3688">
          <cell r="C3688">
            <v>3680</v>
          </cell>
          <cell r="F3688">
            <v>0</v>
          </cell>
        </row>
        <row r="3689">
          <cell r="C3689">
            <v>3681</v>
          </cell>
          <cell r="F3689">
            <v>0</v>
          </cell>
        </row>
        <row r="3690">
          <cell r="C3690">
            <v>3682</v>
          </cell>
          <cell r="F3690">
            <v>56864</v>
          </cell>
        </row>
        <row r="3691">
          <cell r="C3691">
            <v>3683</v>
          </cell>
          <cell r="F3691">
            <v>0</v>
          </cell>
        </row>
        <row r="3692">
          <cell r="C3692">
            <v>3684</v>
          </cell>
          <cell r="F3692">
            <v>0</v>
          </cell>
        </row>
        <row r="3693">
          <cell r="C3693">
            <v>3685</v>
          </cell>
          <cell r="F3693">
            <v>58540</v>
          </cell>
        </row>
        <row r="3694">
          <cell r="C3694">
            <v>3686</v>
          </cell>
          <cell r="F3694">
            <v>0</v>
          </cell>
        </row>
        <row r="3695">
          <cell r="C3695">
            <v>3687</v>
          </cell>
          <cell r="D3695">
            <v>2006</v>
          </cell>
          <cell r="E3695" t="str">
            <v>GREATER SUDBURY HYDRO INC.</v>
          </cell>
          <cell r="F3695">
            <v>5143364</v>
          </cell>
        </row>
        <row r="3696">
          <cell r="C3696">
            <v>3688</v>
          </cell>
          <cell r="D3696">
            <v>2006</v>
          </cell>
          <cell r="E3696" t="str">
            <v>HYDRO ONE NETWORKS INC.</v>
          </cell>
          <cell r="F3696">
            <v>2486340</v>
          </cell>
        </row>
        <row r="3697">
          <cell r="C3697">
            <v>3689</v>
          </cell>
          <cell r="D3697">
            <v>2006</v>
          </cell>
          <cell r="E3697" t="str">
            <v>MIDDLESEX POWER DISTRIBUTION CORPORATION</v>
          </cell>
          <cell r="F3697">
            <v>575785</v>
          </cell>
        </row>
        <row r="3698">
          <cell r="C3698">
            <v>3690</v>
          </cell>
          <cell r="D3698">
            <v>2006</v>
          </cell>
          <cell r="E3698" t="str">
            <v>MIDDLESEX POWER DISTRIBUTION CORPORATION</v>
          </cell>
          <cell r="F3698">
            <v>278026</v>
          </cell>
        </row>
        <row r="3699">
          <cell r="C3699">
            <v>3691</v>
          </cell>
          <cell r="D3699">
            <v>2006</v>
          </cell>
          <cell r="E3699" t="str">
            <v>NIAGARA PENINSULA ENERGY INC.</v>
          </cell>
          <cell r="F3699">
            <v>115194393</v>
          </cell>
        </row>
        <row r="3700">
          <cell r="C3700">
            <v>3692</v>
          </cell>
          <cell r="D3700">
            <v>2006</v>
          </cell>
          <cell r="E3700" t="str">
            <v>NIAGARA PENINSULA ENERGY INC.</v>
          </cell>
          <cell r="F3700">
            <v>44605749</v>
          </cell>
        </row>
        <row r="3701">
          <cell r="C3701">
            <v>3693</v>
          </cell>
          <cell r="D3701">
            <v>2006</v>
          </cell>
          <cell r="E3701" t="str">
            <v>POWERSTREAM INC.</v>
          </cell>
          <cell r="F3701">
            <v>219216473</v>
          </cell>
        </row>
        <row r="3702">
          <cell r="C3702">
            <v>3694</v>
          </cell>
          <cell r="D3702">
            <v>2006</v>
          </cell>
          <cell r="E3702" t="str">
            <v>ATIKOKAN HYDRO INC.</v>
          </cell>
          <cell r="F3702">
            <v>3014500</v>
          </cell>
        </row>
        <row r="3703">
          <cell r="C3703">
            <v>3695</v>
          </cell>
          <cell r="D3703">
            <v>2006</v>
          </cell>
          <cell r="E3703" t="str">
            <v>ATTAWAPISKAT POWER CORPORATION</v>
          </cell>
          <cell r="F3703">
            <v>528364</v>
          </cell>
        </row>
        <row r="3704">
          <cell r="C3704">
            <v>3696</v>
          </cell>
          <cell r="D3704">
            <v>2006</v>
          </cell>
          <cell r="E3704" t="str">
            <v>BLUEWATER POWER DISTRIBUTION CORPORATION</v>
          </cell>
          <cell r="F3704">
            <v>76790478</v>
          </cell>
        </row>
        <row r="3705">
          <cell r="C3705">
            <v>3697</v>
          </cell>
          <cell r="D3705">
            <v>2006</v>
          </cell>
          <cell r="E3705" t="str">
            <v>BRANT COUNTY POWER INC.</v>
          </cell>
          <cell r="F3705">
            <v>20164194</v>
          </cell>
        </row>
        <row r="3706">
          <cell r="C3706">
            <v>3698</v>
          </cell>
          <cell r="D3706">
            <v>2006</v>
          </cell>
          <cell r="E3706" t="str">
            <v>BRANTFORD POWER INC.</v>
          </cell>
          <cell r="F3706">
            <v>66126342</v>
          </cell>
        </row>
        <row r="3707">
          <cell r="C3707">
            <v>3699</v>
          </cell>
          <cell r="D3707">
            <v>2006</v>
          </cell>
          <cell r="E3707" t="str">
            <v>BURLINGTON HYDRO INC.</v>
          </cell>
          <cell r="F3707">
            <v>177294054</v>
          </cell>
        </row>
        <row r="3708">
          <cell r="C3708">
            <v>3700</v>
          </cell>
          <cell r="D3708">
            <v>2006</v>
          </cell>
          <cell r="E3708" t="str">
            <v>CAMBRIDGE AND NORTH DUMFRIES HYDRO INC.</v>
          </cell>
          <cell r="F3708">
            <v>149365853</v>
          </cell>
        </row>
        <row r="3709">
          <cell r="C3709">
            <v>3701</v>
          </cell>
          <cell r="D3709">
            <v>2006</v>
          </cell>
          <cell r="E3709" t="str">
            <v>CANADIAN NIAGARA POWER INC.</v>
          </cell>
          <cell r="F3709">
            <v>52567490</v>
          </cell>
        </row>
        <row r="3710">
          <cell r="C3710">
            <v>3702</v>
          </cell>
          <cell r="D3710">
            <v>2006</v>
          </cell>
          <cell r="E3710" t="str">
            <v>CENTRE WELLINGTON HYDRO LTD.</v>
          </cell>
          <cell r="F3710">
            <v>13956880</v>
          </cell>
        </row>
        <row r="3711">
          <cell r="C3711">
            <v>3703</v>
          </cell>
          <cell r="D3711">
            <v>2006</v>
          </cell>
          <cell r="E3711" t="str">
            <v>CHAPLEAU PUBLIC UTILITIES CORPORATION</v>
          </cell>
          <cell r="F3711">
            <v>2175940</v>
          </cell>
        </row>
        <row r="3712">
          <cell r="C3712">
            <v>3704</v>
          </cell>
          <cell r="D3712">
            <v>2006</v>
          </cell>
          <cell r="E3712" t="str">
            <v>CHATHAM-KENT HYDRO INC.</v>
          </cell>
          <cell r="F3712">
            <v>59248506</v>
          </cell>
        </row>
        <row r="3713">
          <cell r="C3713">
            <v>3705</v>
          </cell>
          <cell r="D3713">
            <v>2006</v>
          </cell>
          <cell r="E3713" t="str">
            <v>CLINTON POWER CORPORATION</v>
          </cell>
          <cell r="F3713">
            <v>1299532</v>
          </cell>
        </row>
        <row r="3714">
          <cell r="C3714">
            <v>3706</v>
          </cell>
          <cell r="D3714">
            <v>2006</v>
          </cell>
          <cell r="E3714" t="str">
            <v>COLLUS POWER CORPORATION</v>
          </cell>
          <cell r="F3714">
            <v>24238520</v>
          </cell>
        </row>
        <row r="3715">
          <cell r="C3715">
            <v>3707</v>
          </cell>
          <cell r="D3715">
            <v>2006</v>
          </cell>
          <cell r="E3715" t="str">
            <v>COOPERATIVE HYDRO EMBRUN INC.</v>
          </cell>
          <cell r="F3715">
            <v>2721727</v>
          </cell>
        </row>
        <row r="3716">
          <cell r="C3716">
            <v>3708</v>
          </cell>
          <cell r="D3716">
            <v>2006</v>
          </cell>
          <cell r="E3716" t="str">
            <v>E.L.K. ENERGY INC.</v>
          </cell>
          <cell r="F3716">
            <v>20065920</v>
          </cell>
        </row>
        <row r="3717">
          <cell r="C3717">
            <v>3709</v>
          </cell>
          <cell r="D3717">
            <v>2006</v>
          </cell>
          <cell r="E3717" t="str">
            <v>EASTERN ONTARIO POWER INC.</v>
          </cell>
          <cell r="F3717">
            <v>8218875</v>
          </cell>
        </row>
        <row r="3718">
          <cell r="C3718">
            <v>3710</v>
          </cell>
          <cell r="D3718">
            <v>2006</v>
          </cell>
          <cell r="E3718" t="str">
            <v>ENERSOURCE HYDRO MISSISSAUGA INC.</v>
          </cell>
          <cell r="F3718">
            <v>756968431</v>
          </cell>
        </row>
        <row r="3719">
          <cell r="C3719">
            <v>3711</v>
          </cell>
          <cell r="D3719">
            <v>2006</v>
          </cell>
          <cell r="E3719" t="str">
            <v>ENWIN UTILITIES LTD.</v>
          </cell>
          <cell r="F3719">
            <v>212795707</v>
          </cell>
        </row>
        <row r="3720">
          <cell r="C3720">
            <v>3712</v>
          </cell>
          <cell r="D3720">
            <v>2006</v>
          </cell>
          <cell r="E3720" t="str">
            <v>ERIE THAMES POWERLINES CORPORATION</v>
          </cell>
          <cell r="F3720">
            <v>20967562</v>
          </cell>
        </row>
        <row r="3721">
          <cell r="C3721">
            <v>3713</v>
          </cell>
          <cell r="D3721">
            <v>2006</v>
          </cell>
          <cell r="E3721" t="str">
            <v>ESPANOLA REGIONAL HYDRO DISTRIBUTION CORPORATION</v>
          </cell>
          <cell r="F3721">
            <v>5101587</v>
          </cell>
        </row>
        <row r="3722">
          <cell r="C3722">
            <v>3714</v>
          </cell>
          <cell r="D3722">
            <v>2006</v>
          </cell>
          <cell r="E3722" t="str">
            <v>ESSEX POWERLINES CORPORATION</v>
          </cell>
          <cell r="F3722">
            <v>39389258</v>
          </cell>
        </row>
        <row r="3723">
          <cell r="C3723">
            <v>3715</v>
          </cell>
          <cell r="D3723">
            <v>2006</v>
          </cell>
          <cell r="E3723" t="str">
            <v>FESTIVAL HYDRO INC.</v>
          </cell>
          <cell r="F3723">
            <v>61319079</v>
          </cell>
        </row>
        <row r="3724">
          <cell r="C3724">
            <v>3716</v>
          </cell>
          <cell r="D3724">
            <v>2006</v>
          </cell>
          <cell r="E3724" t="str">
            <v>FORT ALBANY POWER CORPORATION</v>
          </cell>
          <cell r="F3724">
            <v>243094</v>
          </cell>
        </row>
        <row r="3725">
          <cell r="C3725">
            <v>3717</v>
          </cell>
          <cell r="D3725">
            <v>2006</v>
          </cell>
          <cell r="E3725" t="str">
            <v>FORT FRANCES POWER CORPORATION</v>
          </cell>
          <cell r="F3725">
            <v>8699876</v>
          </cell>
        </row>
        <row r="3726">
          <cell r="C3726">
            <v>3718</v>
          </cell>
          <cell r="D3726">
            <v>2006</v>
          </cell>
          <cell r="E3726" t="str">
            <v>GRAND VALLEY ENERGY INC.</v>
          </cell>
          <cell r="F3726">
            <v>1039137</v>
          </cell>
        </row>
        <row r="3727">
          <cell r="C3727">
            <v>3719</v>
          </cell>
          <cell r="D3727">
            <v>2006</v>
          </cell>
          <cell r="E3727" t="str">
            <v>ALGOMA POWER INC.</v>
          </cell>
          <cell r="F3727">
            <v>74792763</v>
          </cell>
        </row>
        <row r="3728">
          <cell r="C3728">
            <v>3720</v>
          </cell>
          <cell r="D3728">
            <v>2006</v>
          </cell>
          <cell r="E3728" t="str">
            <v>GREATER SUDBURY HYDRO INC.</v>
          </cell>
          <cell r="F3728">
            <v>140741733</v>
          </cell>
        </row>
        <row r="3729">
          <cell r="C3729">
            <v>3721</v>
          </cell>
          <cell r="D3729">
            <v>2006</v>
          </cell>
          <cell r="E3729" t="str">
            <v>GRIMSBY POWER INCORPORATED</v>
          </cell>
          <cell r="F3729">
            <v>22633807</v>
          </cell>
        </row>
        <row r="3730">
          <cell r="C3730">
            <v>3722</v>
          </cell>
          <cell r="D3730">
            <v>2006</v>
          </cell>
          <cell r="E3730" t="str">
            <v>GUELPH HYDRO ELECTRIC SYSTEMS INC.</v>
          </cell>
          <cell r="F3730">
            <v>127547272</v>
          </cell>
        </row>
        <row r="3731">
          <cell r="C3731">
            <v>3723</v>
          </cell>
          <cell r="D3731">
            <v>2006</v>
          </cell>
          <cell r="E3731" t="str">
            <v>HALDIMAND COUNTY HYDRO INC.</v>
          </cell>
          <cell r="F3731">
            <v>42153552</v>
          </cell>
        </row>
        <row r="3732">
          <cell r="C3732">
            <v>3724</v>
          </cell>
          <cell r="D3732">
            <v>2006</v>
          </cell>
          <cell r="E3732" t="str">
            <v>HALTON HILLS HYDRO INC.</v>
          </cell>
          <cell r="F3732">
            <v>38456417</v>
          </cell>
        </row>
        <row r="3733">
          <cell r="C3733">
            <v>3725</v>
          </cell>
          <cell r="D3733">
            <v>2006</v>
          </cell>
          <cell r="E3733" t="str">
            <v>HEARST POWER DISTRIBUTION COMPANY LIMITED</v>
          </cell>
          <cell r="F3733">
            <v>3218662</v>
          </cell>
        </row>
        <row r="3734">
          <cell r="C3734">
            <v>3726</v>
          </cell>
          <cell r="D3734">
            <v>2006</v>
          </cell>
          <cell r="E3734" t="str">
            <v>HORIZON UTILITIES CORPORATION</v>
          </cell>
          <cell r="F3734">
            <v>507935655</v>
          </cell>
        </row>
        <row r="3735">
          <cell r="C3735">
            <v>3727</v>
          </cell>
          <cell r="D3735">
            <v>2006</v>
          </cell>
          <cell r="E3735" t="str">
            <v>HYDRO 2000 INC.</v>
          </cell>
          <cell r="F3735">
            <v>640715</v>
          </cell>
        </row>
        <row r="3736">
          <cell r="C3736">
            <v>3728</v>
          </cell>
          <cell r="D3736">
            <v>2006</v>
          </cell>
          <cell r="E3736" t="str">
            <v>HYDRO HAWKESBURY INC.</v>
          </cell>
          <cell r="F3736">
            <v>2794776</v>
          </cell>
        </row>
        <row r="3737">
          <cell r="C3737">
            <v>3729</v>
          </cell>
          <cell r="D3737">
            <v>2006</v>
          </cell>
          <cell r="E3737" t="str">
            <v>HYDRO ONE BRAMPTON NETWORKS INC.</v>
          </cell>
          <cell r="F3737">
            <v>442618576</v>
          </cell>
        </row>
        <row r="3738">
          <cell r="C3738">
            <v>3730</v>
          </cell>
          <cell r="D3738">
            <v>2006</v>
          </cell>
          <cell r="E3738" t="str">
            <v>HYDRO ONE NETWORKS INC.</v>
          </cell>
          <cell r="F3738">
            <v>5377969800</v>
          </cell>
        </row>
        <row r="3739">
          <cell r="C3739">
            <v>3731</v>
          </cell>
          <cell r="D3739">
            <v>2006</v>
          </cell>
          <cell r="E3739" t="str">
            <v>HYDRO ONE REMOTE COMMUNITIES INC.</v>
          </cell>
          <cell r="F3739">
            <v>14323000</v>
          </cell>
        </row>
        <row r="3740">
          <cell r="C3740">
            <v>3732</v>
          </cell>
          <cell r="D3740">
            <v>2006</v>
          </cell>
          <cell r="E3740" t="str">
            <v>HYDRO OTTAWA LIMITED</v>
          </cell>
          <cell r="F3740">
            <v>901238662</v>
          </cell>
        </row>
        <row r="3741">
          <cell r="C3741">
            <v>3733</v>
          </cell>
          <cell r="D3741">
            <v>2006</v>
          </cell>
          <cell r="E3741" t="str">
            <v>INNISFIL HYDRO DISTRIBUTION SYSTEMS LIMITED</v>
          </cell>
          <cell r="F3741">
            <v>40674899</v>
          </cell>
        </row>
        <row r="3742">
          <cell r="C3742">
            <v>3734</v>
          </cell>
          <cell r="D3742">
            <v>2006</v>
          </cell>
          <cell r="E3742" t="str">
            <v>KASHECHEWAN POWER CORPORATION</v>
          </cell>
          <cell r="F3742">
            <v>290750</v>
          </cell>
        </row>
        <row r="3743">
          <cell r="C3743">
            <v>3735</v>
          </cell>
          <cell r="D3743">
            <v>2006</v>
          </cell>
          <cell r="E3743" t="str">
            <v>KENORA HYDRO ELECTRIC CORPORATION LTD.</v>
          </cell>
          <cell r="F3743">
            <v>9702180</v>
          </cell>
        </row>
        <row r="3744">
          <cell r="C3744">
            <v>3736</v>
          </cell>
          <cell r="D3744">
            <v>2006</v>
          </cell>
          <cell r="E3744" t="str">
            <v>KINGSTON HYDRO CORPORATION</v>
          </cell>
          <cell r="F3744">
            <v>30606955</v>
          </cell>
        </row>
        <row r="3745">
          <cell r="C3745">
            <v>3737</v>
          </cell>
          <cell r="D3745">
            <v>2006</v>
          </cell>
          <cell r="E3745" t="str">
            <v>KITCHENER-WILMOT HYDRO INC.</v>
          </cell>
          <cell r="F3745">
            <v>260635094</v>
          </cell>
        </row>
        <row r="3746">
          <cell r="C3746">
            <v>3738</v>
          </cell>
          <cell r="D3746">
            <v>2006</v>
          </cell>
          <cell r="E3746" t="str">
            <v>LAKEFRONT UTILITIES INC.</v>
          </cell>
          <cell r="F3746">
            <v>20149259</v>
          </cell>
        </row>
        <row r="3747">
          <cell r="C3747">
            <v>3739</v>
          </cell>
          <cell r="D3747">
            <v>2006</v>
          </cell>
          <cell r="E3747" t="str">
            <v>LAKELAND POWER DISTRIBUTION LTD.</v>
          </cell>
          <cell r="F3747">
            <v>18489072</v>
          </cell>
        </row>
        <row r="3748">
          <cell r="C3748">
            <v>3740</v>
          </cell>
          <cell r="D3748">
            <v>2006</v>
          </cell>
          <cell r="E3748" t="str">
            <v>LONDON HYDRO INC.</v>
          </cell>
          <cell r="F3748">
            <v>307166768</v>
          </cell>
        </row>
        <row r="3749">
          <cell r="C3749">
            <v>3741</v>
          </cell>
          <cell r="D3749">
            <v>2006</v>
          </cell>
          <cell r="E3749" t="str">
            <v>MIDDLESEX POWER DISTRIBUTION CORPORATION</v>
          </cell>
          <cell r="F3749">
            <v>14253011</v>
          </cell>
        </row>
        <row r="3750">
          <cell r="C3750">
            <v>3742</v>
          </cell>
          <cell r="D3750">
            <v>2006</v>
          </cell>
          <cell r="E3750" t="str">
            <v>MIDLAND POWER UTILITY CORPORATION</v>
          </cell>
          <cell r="F3750">
            <v>13430274</v>
          </cell>
        </row>
        <row r="3751">
          <cell r="C3751">
            <v>3743</v>
          </cell>
          <cell r="D3751">
            <v>2006</v>
          </cell>
          <cell r="E3751" t="str">
            <v>MILTON HYDRO DISTRIBUTION INC.</v>
          </cell>
          <cell r="F3751">
            <v>90168066</v>
          </cell>
        </row>
        <row r="3752">
          <cell r="C3752">
            <v>3744</v>
          </cell>
          <cell r="D3752">
            <v>2006</v>
          </cell>
          <cell r="E3752" t="str">
            <v>NEWMARKET HYDRO LTD.</v>
          </cell>
          <cell r="F3752">
            <v>87318246</v>
          </cell>
        </row>
        <row r="3753">
          <cell r="C3753">
            <v>3745</v>
          </cell>
          <cell r="D3753">
            <v>2006</v>
          </cell>
          <cell r="E3753" t="str">
            <v>NIAGARA-ON-THE-LAKE HYDRO INC.</v>
          </cell>
          <cell r="F3753">
            <v>37057855</v>
          </cell>
        </row>
        <row r="3754">
          <cell r="C3754">
            <v>3746</v>
          </cell>
          <cell r="D3754">
            <v>2006</v>
          </cell>
          <cell r="E3754" t="str">
            <v>NORFOLK POWER DISTRIBUTION INC.</v>
          </cell>
          <cell r="F3754">
            <v>68144138</v>
          </cell>
        </row>
        <row r="3755">
          <cell r="C3755">
            <v>3747</v>
          </cell>
          <cell r="D3755">
            <v>2006</v>
          </cell>
          <cell r="E3755" t="str">
            <v>NORTH BAY HYDRO DISTRIBUTION LIMITED</v>
          </cell>
          <cell r="F3755">
            <v>69080851</v>
          </cell>
        </row>
        <row r="3756">
          <cell r="C3756">
            <v>3748</v>
          </cell>
          <cell r="D3756">
            <v>2006</v>
          </cell>
          <cell r="E3756" t="str">
            <v>NORTHERN ONTARIO WIRES INC.</v>
          </cell>
          <cell r="F3756">
            <v>5212456</v>
          </cell>
        </row>
        <row r="3757">
          <cell r="C3757">
            <v>3749</v>
          </cell>
          <cell r="D3757">
            <v>2006</v>
          </cell>
          <cell r="E3757" t="str">
            <v>OAKVILLE HYDRO ELECTRICITY DISTRIBUTION INC.</v>
          </cell>
          <cell r="F3757">
            <v>142576780</v>
          </cell>
        </row>
        <row r="3758">
          <cell r="C3758">
            <v>3750</v>
          </cell>
          <cell r="D3758">
            <v>2006</v>
          </cell>
          <cell r="E3758" t="str">
            <v>ORANGEVILLE HYDRO LIMITED</v>
          </cell>
          <cell r="F3758">
            <v>26853310</v>
          </cell>
        </row>
        <row r="3759">
          <cell r="C3759">
            <v>3751</v>
          </cell>
          <cell r="D3759">
            <v>2006</v>
          </cell>
          <cell r="E3759" t="str">
            <v>ORILLIA POWER DISTRIBUTION CORPORATION</v>
          </cell>
          <cell r="F3759">
            <v>33318508</v>
          </cell>
        </row>
        <row r="3760">
          <cell r="C3760">
            <v>3752</v>
          </cell>
          <cell r="D3760">
            <v>2006</v>
          </cell>
          <cell r="E3760" t="str">
            <v>OSHAWA PUC NETWORKS INC.</v>
          </cell>
          <cell r="F3760">
            <v>121051634</v>
          </cell>
        </row>
        <row r="3761">
          <cell r="C3761">
            <v>3753</v>
          </cell>
          <cell r="D3761">
            <v>2006</v>
          </cell>
          <cell r="E3761" t="str">
            <v>OTTAWA RIVER POWER CORPORATION</v>
          </cell>
          <cell r="F3761">
            <v>20515935</v>
          </cell>
        </row>
        <row r="3762">
          <cell r="C3762">
            <v>3754</v>
          </cell>
          <cell r="D3762">
            <v>2006</v>
          </cell>
          <cell r="E3762" t="str">
            <v>PARRY SOUND POWER CORPORATION</v>
          </cell>
          <cell r="F3762">
            <v>10484004</v>
          </cell>
        </row>
        <row r="3763">
          <cell r="C3763">
            <v>3755</v>
          </cell>
          <cell r="D3763">
            <v>2006</v>
          </cell>
          <cell r="E3763" t="str">
            <v>PETERBOROUGH DISTRIBUTION INCORPORATED</v>
          </cell>
          <cell r="F3763">
            <v>59335710</v>
          </cell>
        </row>
        <row r="3764">
          <cell r="C3764">
            <v>3756</v>
          </cell>
          <cell r="D3764">
            <v>2006</v>
          </cell>
          <cell r="E3764" t="str">
            <v>CANADIAN NIAGARA POWER INC.</v>
          </cell>
          <cell r="F3764">
            <v>8170328</v>
          </cell>
        </row>
        <row r="3765">
          <cell r="C3765">
            <v>3757</v>
          </cell>
          <cell r="D3765">
            <v>2006</v>
          </cell>
          <cell r="E3765" t="str">
            <v>POWERSTREAM INC.</v>
          </cell>
          <cell r="F3765">
            <v>898755134</v>
          </cell>
        </row>
        <row r="3766">
          <cell r="C3766">
            <v>3758</v>
          </cell>
          <cell r="D3766">
            <v>2006</v>
          </cell>
          <cell r="E3766" t="str">
            <v>PUC DISTRIBUTION INC.</v>
          </cell>
          <cell r="F3766">
            <v>74480579</v>
          </cell>
        </row>
        <row r="3767">
          <cell r="C3767">
            <v>3759</v>
          </cell>
          <cell r="D3767">
            <v>2006</v>
          </cell>
          <cell r="E3767" t="str">
            <v>RENFREW HYDRO INC.</v>
          </cell>
          <cell r="F3767">
            <v>9748505</v>
          </cell>
        </row>
        <row r="3768">
          <cell r="C3768">
            <v>3760</v>
          </cell>
          <cell r="D3768">
            <v>2006</v>
          </cell>
          <cell r="E3768" t="str">
            <v>RIDEAU ST. LAWRENCE DISTRIBUTION INC.</v>
          </cell>
          <cell r="F3768">
            <v>4522796</v>
          </cell>
        </row>
        <row r="3769">
          <cell r="C3769">
            <v>3761</v>
          </cell>
          <cell r="D3769">
            <v>2006</v>
          </cell>
          <cell r="E3769" t="str">
            <v>SIOUX LOOKOUT HYDRO INC.</v>
          </cell>
          <cell r="F3769">
            <v>6375047</v>
          </cell>
        </row>
        <row r="3770">
          <cell r="C3770">
            <v>3762</v>
          </cell>
          <cell r="D3770">
            <v>2006</v>
          </cell>
          <cell r="E3770" t="str">
            <v>ST. THOMAS ENERGY INC.</v>
          </cell>
          <cell r="F3770">
            <v>38237139</v>
          </cell>
        </row>
        <row r="3771">
          <cell r="C3771">
            <v>3763</v>
          </cell>
          <cell r="D3771">
            <v>2006</v>
          </cell>
          <cell r="E3771" t="str">
            <v>TAY HYDRO ELECTRIC DISTRIBUTION COMPANY INC.</v>
          </cell>
          <cell r="F3771">
            <v>6833863</v>
          </cell>
        </row>
        <row r="3772">
          <cell r="C3772">
            <v>3764</v>
          </cell>
          <cell r="D3772">
            <v>2006</v>
          </cell>
          <cell r="E3772" t="str">
            <v>THUNDER BAY HYDRO ELECTRICITY DISTRIBUTION INC.</v>
          </cell>
          <cell r="F3772">
            <v>125029038</v>
          </cell>
        </row>
        <row r="3773">
          <cell r="C3773">
            <v>3765</v>
          </cell>
          <cell r="D3773">
            <v>2006</v>
          </cell>
          <cell r="E3773" t="str">
            <v>TILLSONBURG HYDRO INC.</v>
          </cell>
          <cell r="F3773">
            <v>13679877</v>
          </cell>
        </row>
        <row r="3774">
          <cell r="C3774">
            <v>3766</v>
          </cell>
          <cell r="D3774">
            <v>2006</v>
          </cell>
          <cell r="E3774" t="str">
            <v>TORONTO HYDRO-ELECTRIC SYSTEM LIMITED</v>
          </cell>
          <cell r="F3774">
            <v>3287754835</v>
          </cell>
        </row>
        <row r="3775">
          <cell r="C3775">
            <v>3767</v>
          </cell>
          <cell r="D3775">
            <v>2006</v>
          </cell>
          <cell r="E3775" t="str">
            <v>VERIDIAN CONNECTIONS INC.</v>
          </cell>
          <cell r="F3775">
            <v>261775223</v>
          </cell>
        </row>
        <row r="3776">
          <cell r="C3776">
            <v>3768</v>
          </cell>
          <cell r="D3776">
            <v>2006</v>
          </cell>
          <cell r="E3776" t="str">
            <v>WASAGA DISTRIBUTION INC.</v>
          </cell>
          <cell r="F3776">
            <v>18289464</v>
          </cell>
        </row>
        <row r="3777">
          <cell r="C3777">
            <v>3769</v>
          </cell>
          <cell r="D3777">
            <v>2006</v>
          </cell>
          <cell r="E3777" t="str">
            <v>WATERLOO NORTH HYDRO INC.</v>
          </cell>
          <cell r="F3777">
            <v>170998718</v>
          </cell>
        </row>
        <row r="3778">
          <cell r="C3778">
            <v>3770</v>
          </cell>
          <cell r="D3778">
            <v>2006</v>
          </cell>
          <cell r="E3778" t="str">
            <v>WELLAND HYDRO-ELECTRIC SYSTEM CORP.</v>
          </cell>
          <cell r="F3778">
            <v>38237978</v>
          </cell>
        </row>
        <row r="3779">
          <cell r="C3779">
            <v>3771</v>
          </cell>
          <cell r="D3779">
            <v>2006</v>
          </cell>
          <cell r="E3779" t="str">
            <v>WELLINGTON NORTH POWER INC.</v>
          </cell>
          <cell r="F3779">
            <v>7302653</v>
          </cell>
        </row>
        <row r="3780">
          <cell r="C3780">
            <v>3772</v>
          </cell>
          <cell r="D3780">
            <v>2006</v>
          </cell>
          <cell r="E3780" t="str">
            <v>WEST COAST HURON ENERGY INC.</v>
          </cell>
          <cell r="F3780">
            <v>4578941</v>
          </cell>
        </row>
        <row r="3781">
          <cell r="C3781">
            <v>3773</v>
          </cell>
          <cell r="D3781">
            <v>2006</v>
          </cell>
          <cell r="E3781" t="str">
            <v>WEST PERTH POWER INC.</v>
          </cell>
          <cell r="F3781">
            <v>4301304</v>
          </cell>
        </row>
        <row r="3782">
          <cell r="C3782">
            <v>3774</v>
          </cell>
          <cell r="D3782">
            <v>2006</v>
          </cell>
          <cell r="E3782" t="str">
            <v>WESTARIO POWER INC.</v>
          </cell>
          <cell r="F3782">
            <v>33978997</v>
          </cell>
        </row>
        <row r="3783">
          <cell r="C3783">
            <v>3775</v>
          </cell>
          <cell r="D3783">
            <v>2006</v>
          </cell>
          <cell r="E3783" t="str">
            <v>WHITBY HYDRO ELECTRIC CORPORATION</v>
          </cell>
          <cell r="F3783">
            <v>121708328</v>
          </cell>
        </row>
        <row r="3784">
          <cell r="C3784">
            <v>3776</v>
          </cell>
          <cell r="D3784">
            <v>2006</v>
          </cell>
          <cell r="E3784" t="str">
            <v>WOODSTOCK HYDRO SERVICES INC.</v>
          </cell>
          <cell r="F3784">
            <v>26016417</v>
          </cell>
        </row>
        <row r="3785">
          <cell r="C3785">
            <v>3777</v>
          </cell>
          <cell r="F3785">
            <v>16516157339</v>
          </cell>
        </row>
        <row r="3786">
          <cell r="C3786">
            <v>3778</v>
          </cell>
          <cell r="F3786">
            <v>0</v>
          </cell>
        </row>
        <row r="3787">
          <cell r="C3787">
            <v>3779</v>
          </cell>
          <cell r="F3787">
            <v>0</v>
          </cell>
        </row>
        <row r="3788">
          <cell r="C3788">
            <v>3780</v>
          </cell>
          <cell r="F3788">
            <v>56864</v>
          </cell>
        </row>
        <row r="3789">
          <cell r="C3789">
            <v>3781</v>
          </cell>
          <cell r="F3789">
            <v>0</v>
          </cell>
        </row>
        <row r="3790">
          <cell r="C3790">
            <v>3782</v>
          </cell>
          <cell r="F3790">
            <v>0</v>
          </cell>
        </row>
        <row r="3791">
          <cell r="C3791">
            <v>3783</v>
          </cell>
          <cell r="F3791">
            <v>58540</v>
          </cell>
        </row>
        <row r="3792">
          <cell r="C3792">
            <v>3784</v>
          </cell>
          <cell r="F3792">
            <v>0</v>
          </cell>
        </row>
        <row r="3793">
          <cell r="C3793">
            <v>3785</v>
          </cell>
          <cell r="D3793">
            <v>2007</v>
          </cell>
          <cell r="E3793" t="str">
            <v>GREATER SUDBURY HYDRO INC.</v>
          </cell>
          <cell r="F3793">
            <v>5466626</v>
          </cell>
        </row>
        <row r="3794">
          <cell r="C3794">
            <v>3786</v>
          </cell>
          <cell r="D3794">
            <v>2007</v>
          </cell>
          <cell r="E3794" t="str">
            <v>MIDDLESEX POWER DISTRIBUTION CORPORATION</v>
          </cell>
          <cell r="F3794">
            <v>278424</v>
          </cell>
        </row>
        <row r="3795">
          <cell r="C3795">
            <v>3787</v>
          </cell>
          <cell r="D3795">
            <v>2007</v>
          </cell>
          <cell r="E3795" t="str">
            <v>NIAGARA PENINSULA ENERGY INC.</v>
          </cell>
          <cell r="F3795">
            <v>121042552</v>
          </cell>
        </row>
        <row r="3796">
          <cell r="C3796">
            <v>3788</v>
          </cell>
          <cell r="D3796">
            <v>2007</v>
          </cell>
          <cell r="E3796" t="str">
            <v>NIAGARA PENINSULA ENERGY INC.</v>
          </cell>
          <cell r="F3796">
            <v>49571258</v>
          </cell>
        </row>
        <row r="3797">
          <cell r="C3797">
            <v>3789</v>
          </cell>
          <cell r="D3797">
            <v>2007</v>
          </cell>
          <cell r="E3797" t="str">
            <v>POWERSTREAM INC.</v>
          </cell>
          <cell r="F3797">
            <v>234069703</v>
          </cell>
        </row>
        <row r="3798">
          <cell r="C3798">
            <v>3790</v>
          </cell>
          <cell r="D3798">
            <v>2007</v>
          </cell>
          <cell r="E3798" t="str">
            <v>ATIKOKAN HYDRO INC.</v>
          </cell>
          <cell r="F3798">
            <v>3961531</v>
          </cell>
        </row>
        <row r="3799">
          <cell r="C3799">
            <v>3791</v>
          </cell>
          <cell r="D3799">
            <v>2007</v>
          </cell>
          <cell r="E3799" t="str">
            <v>ATTAWAPISKAT POWER CORPORATION</v>
          </cell>
          <cell r="F3799">
            <v>742396</v>
          </cell>
        </row>
        <row r="3800">
          <cell r="C3800">
            <v>3792</v>
          </cell>
          <cell r="D3800">
            <v>2007</v>
          </cell>
          <cell r="E3800" t="str">
            <v>BLUEWATER POWER DISTRIBUTION CORPORATION</v>
          </cell>
          <cell r="F3800">
            <v>80726791</v>
          </cell>
        </row>
        <row r="3801">
          <cell r="C3801">
            <v>3793</v>
          </cell>
          <cell r="D3801">
            <v>2007</v>
          </cell>
          <cell r="E3801" t="str">
            <v>BRANT COUNTY POWER INC.</v>
          </cell>
          <cell r="F3801">
            <v>21336442</v>
          </cell>
        </row>
        <row r="3802">
          <cell r="C3802">
            <v>3794</v>
          </cell>
          <cell r="D3802">
            <v>2007</v>
          </cell>
          <cell r="E3802" t="str">
            <v>BRANTFORD POWER INC.</v>
          </cell>
          <cell r="F3802">
            <v>72678746</v>
          </cell>
        </row>
        <row r="3803">
          <cell r="C3803">
            <v>3795</v>
          </cell>
          <cell r="D3803">
            <v>2007</v>
          </cell>
          <cell r="E3803" t="str">
            <v>BURLINGTON HYDRO INC.</v>
          </cell>
          <cell r="F3803">
            <v>186497358</v>
          </cell>
        </row>
        <row r="3804">
          <cell r="C3804">
            <v>3796</v>
          </cell>
          <cell r="D3804">
            <v>2007</v>
          </cell>
          <cell r="E3804" t="str">
            <v>CAMBRIDGE AND NORTH DUMFRIES HYDRO INC.</v>
          </cell>
          <cell r="F3804">
            <v>158977211</v>
          </cell>
        </row>
        <row r="3805">
          <cell r="C3805">
            <v>3797</v>
          </cell>
          <cell r="D3805">
            <v>2007</v>
          </cell>
          <cell r="E3805" t="str">
            <v>CANADIAN NIAGARA POWER INC.</v>
          </cell>
          <cell r="F3805">
            <v>56318776</v>
          </cell>
        </row>
        <row r="3806">
          <cell r="C3806">
            <v>3798</v>
          </cell>
          <cell r="D3806">
            <v>2007</v>
          </cell>
          <cell r="E3806" t="str">
            <v>CENTRE WELLINGTON HYDRO LTD.</v>
          </cell>
          <cell r="F3806">
            <v>14326697</v>
          </cell>
        </row>
        <row r="3807">
          <cell r="C3807">
            <v>3799</v>
          </cell>
          <cell r="D3807">
            <v>2007</v>
          </cell>
          <cell r="E3807" t="str">
            <v>CHAPLEAU PUBLIC UTILITIES CORPORATION</v>
          </cell>
          <cell r="F3807">
            <v>2175940</v>
          </cell>
        </row>
        <row r="3808">
          <cell r="C3808">
            <v>3800</v>
          </cell>
          <cell r="D3808">
            <v>2007</v>
          </cell>
          <cell r="E3808" t="str">
            <v>CHATHAM-KENT HYDRO INC.</v>
          </cell>
          <cell r="F3808">
            <v>64867014</v>
          </cell>
        </row>
        <row r="3809">
          <cell r="C3809">
            <v>3801</v>
          </cell>
          <cell r="D3809">
            <v>2007</v>
          </cell>
          <cell r="E3809" t="str">
            <v>CLINTON POWER CORPORATION</v>
          </cell>
          <cell r="F3809">
            <v>1355895</v>
          </cell>
        </row>
        <row r="3810">
          <cell r="C3810">
            <v>3802</v>
          </cell>
          <cell r="D3810">
            <v>2007</v>
          </cell>
          <cell r="E3810" t="str">
            <v>COLLUS POWER CORPORATION</v>
          </cell>
          <cell r="F3810">
            <v>26551582</v>
          </cell>
        </row>
        <row r="3811">
          <cell r="C3811">
            <v>3803</v>
          </cell>
          <cell r="D3811">
            <v>2007</v>
          </cell>
          <cell r="E3811" t="str">
            <v>COOPERATIVE HYDRO EMBRUN INC.</v>
          </cell>
          <cell r="F3811">
            <v>2887755</v>
          </cell>
        </row>
        <row r="3812">
          <cell r="C3812">
            <v>3804</v>
          </cell>
          <cell r="D3812">
            <v>2007</v>
          </cell>
          <cell r="E3812" t="str">
            <v>E.L.K. ENERGY INC.</v>
          </cell>
          <cell r="F3812">
            <v>21577158</v>
          </cell>
        </row>
        <row r="3813">
          <cell r="C3813">
            <v>3805</v>
          </cell>
          <cell r="D3813">
            <v>2007</v>
          </cell>
          <cell r="E3813" t="str">
            <v>EASTERN ONTARIO POWER INC.</v>
          </cell>
          <cell r="F3813">
            <v>10848474</v>
          </cell>
        </row>
        <row r="3814">
          <cell r="C3814">
            <v>3806</v>
          </cell>
          <cell r="D3814">
            <v>2007</v>
          </cell>
          <cell r="E3814" t="str">
            <v>ENERSOURCE HYDRO MISSISSAUGA INC.</v>
          </cell>
          <cell r="F3814">
            <v>798293102</v>
          </cell>
        </row>
        <row r="3815">
          <cell r="C3815">
            <v>3807</v>
          </cell>
          <cell r="D3815">
            <v>2007</v>
          </cell>
          <cell r="E3815" t="str">
            <v>ENWIN UTILITIES LTD.</v>
          </cell>
          <cell r="F3815">
            <v>257865227</v>
          </cell>
        </row>
        <row r="3816">
          <cell r="C3816">
            <v>3808</v>
          </cell>
          <cell r="D3816">
            <v>2007</v>
          </cell>
          <cell r="E3816" t="str">
            <v>ERIE THAMES POWERLINES CORPORATION</v>
          </cell>
          <cell r="F3816">
            <v>23135269</v>
          </cell>
        </row>
        <row r="3817">
          <cell r="C3817">
            <v>3809</v>
          </cell>
          <cell r="D3817">
            <v>2007</v>
          </cell>
          <cell r="E3817" t="str">
            <v>ESPANOLA REGIONAL HYDRO DISTRIBUTION CORPORATION</v>
          </cell>
          <cell r="F3817">
            <v>5340500</v>
          </cell>
        </row>
        <row r="3818">
          <cell r="C3818">
            <v>3810</v>
          </cell>
          <cell r="D3818">
            <v>2007</v>
          </cell>
          <cell r="E3818" t="str">
            <v>ESSEX POWERLINES CORPORATION</v>
          </cell>
          <cell r="F3818">
            <v>43864527</v>
          </cell>
        </row>
        <row r="3819">
          <cell r="C3819">
            <v>3811</v>
          </cell>
          <cell r="D3819">
            <v>2007</v>
          </cell>
          <cell r="E3819" t="str">
            <v>FESTIVAL HYDRO INC.</v>
          </cell>
          <cell r="F3819">
            <v>64475895</v>
          </cell>
        </row>
        <row r="3820">
          <cell r="C3820">
            <v>3812</v>
          </cell>
          <cell r="D3820">
            <v>2007</v>
          </cell>
          <cell r="E3820" t="str">
            <v>FORT ALBANY POWER CORPORATION</v>
          </cell>
          <cell r="F3820">
            <v>251681</v>
          </cell>
        </row>
        <row r="3821">
          <cell r="C3821">
            <v>3813</v>
          </cell>
          <cell r="D3821">
            <v>2007</v>
          </cell>
          <cell r="E3821" t="str">
            <v>FORT FRANCES POWER CORPORATION</v>
          </cell>
          <cell r="F3821">
            <v>8882733</v>
          </cell>
        </row>
        <row r="3822">
          <cell r="C3822">
            <v>3814</v>
          </cell>
          <cell r="D3822">
            <v>2007</v>
          </cell>
          <cell r="E3822" t="str">
            <v>GRAND VALLEY ENERGY INC.</v>
          </cell>
          <cell r="F3822">
            <v>1071976</v>
          </cell>
        </row>
        <row r="3823">
          <cell r="C3823">
            <v>3815</v>
          </cell>
          <cell r="D3823">
            <v>2007</v>
          </cell>
          <cell r="E3823" t="str">
            <v>ALGOMA POWER INC.</v>
          </cell>
          <cell r="F3823">
            <v>80269246</v>
          </cell>
        </row>
        <row r="3824">
          <cell r="C3824">
            <v>3816</v>
          </cell>
          <cell r="D3824">
            <v>2007</v>
          </cell>
          <cell r="E3824" t="str">
            <v>GREATER SUDBURY HYDRO INC.</v>
          </cell>
          <cell r="F3824">
            <v>146847568</v>
          </cell>
        </row>
        <row r="3825">
          <cell r="C3825">
            <v>3817</v>
          </cell>
          <cell r="D3825">
            <v>2007</v>
          </cell>
          <cell r="E3825" t="str">
            <v>GRIMSBY POWER INCORPORATED</v>
          </cell>
          <cell r="F3825">
            <v>23820478</v>
          </cell>
        </row>
        <row r="3826">
          <cell r="C3826">
            <v>3818</v>
          </cell>
          <cell r="D3826">
            <v>2007</v>
          </cell>
          <cell r="E3826" t="str">
            <v>GUELPH HYDRO ELECTRIC SYSTEMS INC.</v>
          </cell>
          <cell r="F3826">
            <v>137879059</v>
          </cell>
        </row>
        <row r="3827">
          <cell r="C3827">
            <v>3819</v>
          </cell>
          <cell r="D3827">
            <v>2007</v>
          </cell>
          <cell r="E3827" t="str">
            <v>HALDIMAND COUNTY HYDRO INC.</v>
          </cell>
          <cell r="F3827">
            <v>45322257</v>
          </cell>
        </row>
        <row r="3828">
          <cell r="C3828">
            <v>3820</v>
          </cell>
          <cell r="D3828">
            <v>2007</v>
          </cell>
          <cell r="E3828" t="str">
            <v>HALTON HILLS HYDRO INC.</v>
          </cell>
          <cell r="F3828">
            <v>42864745</v>
          </cell>
        </row>
        <row r="3829">
          <cell r="C3829">
            <v>3821</v>
          </cell>
          <cell r="D3829">
            <v>2007</v>
          </cell>
          <cell r="E3829" t="str">
            <v>HEARST POWER DISTRIBUTION COMPANY LIMITED</v>
          </cell>
          <cell r="F3829">
            <v>3236587</v>
          </cell>
        </row>
        <row r="3830">
          <cell r="C3830">
            <v>3822</v>
          </cell>
          <cell r="D3830">
            <v>2007</v>
          </cell>
          <cell r="E3830" t="str">
            <v>HORIZON UTILITIES CORPORATION</v>
          </cell>
          <cell r="F3830">
            <v>531255669</v>
          </cell>
        </row>
        <row r="3831">
          <cell r="C3831">
            <v>3823</v>
          </cell>
          <cell r="D3831">
            <v>2007</v>
          </cell>
          <cell r="E3831" t="str">
            <v>HYDRO 2000 INC.</v>
          </cell>
          <cell r="F3831">
            <v>730204</v>
          </cell>
        </row>
        <row r="3832">
          <cell r="C3832">
            <v>3824</v>
          </cell>
          <cell r="D3832">
            <v>2007</v>
          </cell>
          <cell r="E3832" t="str">
            <v>HYDRO HAWKESBURY INC.</v>
          </cell>
          <cell r="F3832">
            <v>2850798</v>
          </cell>
        </row>
        <row r="3833">
          <cell r="C3833">
            <v>3825</v>
          </cell>
          <cell r="D3833">
            <v>2007</v>
          </cell>
          <cell r="E3833" t="str">
            <v>HYDRO ONE BRAMPTON NETWORKS INC.</v>
          </cell>
          <cell r="F3833">
            <v>487357748</v>
          </cell>
        </row>
        <row r="3834">
          <cell r="C3834">
            <v>3826</v>
          </cell>
          <cell r="D3834">
            <v>2007</v>
          </cell>
          <cell r="E3834" t="str">
            <v>HYDRO ONE NETWORKS INC.</v>
          </cell>
          <cell r="F3834">
            <v>5530544900</v>
          </cell>
        </row>
        <row r="3835">
          <cell r="C3835">
            <v>3827</v>
          </cell>
          <cell r="D3835">
            <v>2007</v>
          </cell>
          <cell r="E3835" t="str">
            <v>HYDRO ONE REMOTE COMMUNITIES INC.</v>
          </cell>
          <cell r="F3835">
            <v>15086627</v>
          </cell>
        </row>
        <row r="3836">
          <cell r="C3836">
            <v>3828</v>
          </cell>
          <cell r="D3836">
            <v>2007</v>
          </cell>
          <cell r="E3836" t="str">
            <v>HYDRO OTTAWA LIMITED</v>
          </cell>
          <cell r="F3836">
            <v>975697028</v>
          </cell>
        </row>
        <row r="3837">
          <cell r="C3837">
            <v>3829</v>
          </cell>
          <cell r="D3837">
            <v>2007</v>
          </cell>
          <cell r="E3837" t="str">
            <v>INNISFIL HYDRO DISTRIBUTION SYSTEMS LIMITED</v>
          </cell>
          <cell r="F3837">
            <v>42605830</v>
          </cell>
        </row>
        <row r="3838">
          <cell r="C3838">
            <v>3830</v>
          </cell>
          <cell r="D3838">
            <v>2007</v>
          </cell>
          <cell r="E3838" t="str">
            <v>KENORA HYDRO ELECTRIC CORPORATION LTD.</v>
          </cell>
          <cell r="F3838">
            <v>10870156</v>
          </cell>
        </row>
        <row r="3839">
          <cell r="C3839">
            <v>3831</v>
          </cell>
          <cell r="D3839">
            <v>2007</v>
          </cell>
          <cell r="E3839" t="str">
            <v>KINGSTON HYDRO CORPORATION</v>
          </cell>
          <cell r="F3839">
            <v>35200893</v>
          </cell>
        </row>
        <row r="3840">
          <cell r="C3840">
            <v>3832</v>
          </cell>
          <cell r="D3840">
            <v>2007</v>
          </cell>
          <cell r="E3840" t="str">
            <v>KITCHENER-WILMOT HYDRO INC.</v>
          </cell>
          <cell r="F3840">
            <v>275412124</v>
          </cell>
        </row>
        <row r="3841">
          <cell r="C3841">
            <v>3833</v>
          </cell>
          <cell r="D3841">
            <v>2007</v>
          </cell>
          <cell r="E3841" t="str">
            <v>LAKEFRONT UTILITIES INC.</v>
          </cell>
          <cell r="F3841">
            <v>19820436</v>
          </cell>
        </row>
        <row r="3842">
          <cell r="C3842">
            <v>3834</v>
          </cell>
          <cell r="D3842">
            <v>2007</v>
          </cell>
          <cell r="E3842" t="str">
            <v>LAKELAND POWER DISTRIBUTION LTD.</v>
          </cell>
          <cell r="F3842">
            <v>20444989</v>
          </cell>
        </row>
        <row r="3843">
          <cell r="C3843">
            <v>3835</v>
          </cell>
          <cell r="D3843">
            <v>2007</v>
          </cell>
          <cell r="E3843" t="str">
            <v>LONDON HYDRO INC.</v>
          </cell>
          <cell r="F3843">
            <v>326579418</v>
          </cell>
        </row>
        <row r="3844">
          <cell r="C3844">
            <v>3836</v>
          </cell>
          <cell r="D3844">
            <v>2007</v>
          </cell>
          <cell r="E3844" t="str">
            <v>MIDDLESEX POWER DISTRIBUTION CORPORATION</v>
          </cell>
          <cell r="F3844">
            <v>15368634</v>
          </cell>
        </row>
        <row r="3845">
          <cell r="C3845">
            <v>3837</v>
          </cell>
          <cell r="D3845">
            <v>2007</v>
          </cell>
          <cell r="E3845" t="str">
            <v>MIDLAND POWER UTILITY CORPORATION</v>
          </cell>
          <cell r="F3845">
            <v>14901408</v>
          </cell>
        </row>
        <row r="3846">
          <cell r="C3846">
            <v>3838</v>
          </cell>
          <cell r="D3846">
            <v>2007</v>
          </cell>
          <cell r="E3846" t="str">
            <v>MILTON HYDRO DISTRIBUTION INC.</v>
          </cell>
          <cell r="F3846">
            <v>96045450</v>
          </cell>
        </row>
        <row r="3847">
          <cell r="C3847">
            <v>3839</v>
          </cell>
          <cell r="D3847">
            <v>2007</v>
          </cell>
          <cell r="E3847" t="str">
            <v>NEWMARKET-TAY POWER DISTRIBUTION LTD.</v>
          </cell>
          <cell r="F3847">
            <v>104162648</v>
          </cell>
        </row>
        <row r="3848">
          <cell r="C3848">
            <v>3840</v>
          </cell>
          <cell r="D3848">
            <v>2007</v>
          </cell>
          <cell r="E3848" t="str">
            <v>NIAGARA-ON-THE-LAKE HYDRO INC.</v>
          </cell>
          <cell r="F3848">
            <v>38383808</v>
          </cell>
        </row>
        <row r="3849">
          <cell r="C3849">
            <v>3841</v>
          </cell>
          <cell r="D3849">
            <v>2007</v>
          </cell>
          <cell r="E3849" t="str">
            <v>NORFOLK POWER DISTRIBUTION INC.</v>
          </cell>
          <cell r="F3849">
            <v>74309702</v>
          </cell>
        </row>
        <row r="3850">
          <cell r="C3850">
            <v>3842</v>
          </cell>
          <cell r="D3850">
            <v>2007</v>
          </cell>
          <cell r="E3850" t="str">
            <v>NORTH BAY HYDRO DISTRIBUTION LIMITED</v>
          </cell>
          <cell r="F3850">
            <v>71321970</v>
          </cell>
        </row>
        <row r="3851">
          <cell r="C3851">
            <v>3843</v>
          </cell>
          <cell r="D3851">
            <v>2007</v>
          </cell>
          <cell r="E3851" t="str">
            <v>NORTHERN ONTARIO WIRES INC.</v>
          </cell>
          <cell r="F3851">
            <v>5341738</v>
          </cell>
        </row>
        <row r="3852">
          <cell r="C3852">
            <v>3844</v>
          </cell>
          <cell r="D3852">
            <v>2007</v>
          </cell>
          <cell r="E3852" t="str">
            <v>OAKVILLE HYDRO ELECTRICITY DISTRIBUTION INC.</v>
          </cell>
          <cell r="F3852">
            <v>153320032</v>
          </cell>
        </row>
        <row r="3853">
          <cell r="C3853">
            <v>3845</v>
          </cell>
          <cell r="D3853">
            <v>2007</v>
          </cell>
          <cell r="E3853" t="str">
            <v>ORANGEVILLE HYDRO LIMITED</v>
          </cell>
          <cell r="F3853">
            <v>28375543</v>
          </cell>
        </row>
        <row r="3854">
          <cell r="C3854">
            <v>3846</v>
          </cell>
          <cell r="D3854">
            <v>2007</v>
          </cell>
          <cell r="E3854" t="str">
            <v>ORILLIA POWER DISTRIBUTION CORPORATION</v>
          </cell>
          <cell r="F3854">
            <v>34389526</v>
          </cell>
        </row>
        <row r="3855">
          <cell r="C3855">
            <v>3847</v>
          </cell>
          <cell r="D3855">
            <v>2007</v>
          </cell>
          <cell r="E3855" t="str">
            <v>OSHAWA PUC NETWORKS INC.</v>
          </cell>
          <cell r="F3855">
            <v>131628772</v>
          </cell>
        </row>
        <row r="3856">
          <cell r="C3856">
            <v>3848</v>
          </cell>
          <cell r="D3856">
            <v>2007</v>
          </cell>
          <cell r="E3856" t="str">
            <v>OTTAWA RIVER POWER CORPORATION</v>
          </cell>
          <cell r="F3856">
            <v>21237493</v>
          </cell>
        </row>
        <row r="3857">
          <cell r="C3857">
            <v>3849</v>
          </cell>
          <cell r="D3857">
            <v>2007</v>
          </cell>
          <cell r="E3857" t="str">
            <v>PARRY SOUND POWER CORPORATION</v>
          </cell>
          <cell r="F3857">
            <v>10631566</v>
          </cell>
        </row>
        <row r="3858">
          <cell r="C3858">
            <v>3850</v>
          </cell>
          <cell r="D3858">
            <v>2007</v>
          </cell>
          <cell r="E3858" t="str">
            <v>PETERBOROUGH DISTRIBUTION INCORPORATED</v>
          </cell>
          <cell r="F3858">
            <v>64705916</v>
          </cell>
        </row>
        <row r="3859">
          <cell r="C3859">
            <v>3851</v>
          </cell>
          <cell r="D3859">
            <v>2007</v>
          </cell>
          <cell r="E3859" t="str">
            <v>CANADIAN NIAGARA POWER INC.</v>
          </cell>
          <cell r="F3859">
            <v>9415532</v>
          </cell>
        </row>
        <row r="3860">
          <cell r="C3860">
            <v>3852</v>
          </cell>
          <cell r="D3860">
            <v>2007</v>
          </cell>
          <cell r="E3860" t="str">
            <v>POWERSTREAM INC.</v>
          </cell>
          <cell r="F3860">
            <v>944951141</v>
          </cell>
        </row>
        <row r="3861">
          <cell r="C3861">
            <v>3853</v>
          </cell>
          <cell r="D3861">
            <v>2007</v>
          </cell>
          <cell r="E3861" t="str">
            <v>PUC DISTRIBUTION INC.</v>
          </cell>
          <cell r="F3861">
            <v>77520088</v>
          </cell>
        </row>
        <row r="3862">
          <cell r="C3862">
            <v>3854</v>
          </cell>
          <cell r="D3862">
            <v>2007</v>
          </cell>
          <cell r="E3862" t="str">
            <v>RENFREW HYDRO INC.</v>
          </cell>
          <cell r="F3862">
            <v>10249413</v>
          </cell>
        </row>
        <row r="3863">
          <cell r="C3863">
            <v>3855</v>
          </cell>
          <cell r="D3863">
            <v>2007</v>
          </cell>
          <cell r="E3863" t="str">
            <v>RIDEAU ST. LAWRENCE DISTRIBUTION INC.</v>
          </cell>
          <cell r="F3863">
            <v>4687225</v>
          </cell>
        </row>
        <row r="3864">
          <cell r="C3864">
            <v>3856</v>
          </cell>
          <cell r="D3864">
            <v>2007</v>
          </cell>
          <cell r="E3864" t="str">
            <v>SIOUX LOOKOUT HYDRO INC.</v>
          </cell>
          <cell r="F3864">
            <v>6617801</v>
          </cell>
        </row>
        <row r="3865">
          <cell r="C3865">
            <v>3857</v>
          </cell>
          <cell r="D3865">
            <v>2007</v>
          </cell>
          <cell r="E3865" t="str">
            <v>ST. THOMAS ENERGY INC.</v>
          </cell>
          <cell r="F3865">
            <v>40924315</v>
          </cell>
        </row>
        <row r="3866">
          <cell r="C3866">
            <v>3858</v>
          </cell>
          <cell r="D3866">
            <v>2007</v>
          </cell>
          <cell r="E3866" t="str">
            <v>THUNDER BAY HYDRO ELECTRICITY DISTRIBUTION INC.</v>
          </cell>
          <cell r="F3866">
            <v>130109619</v>
          </cell>
        </row>
        <row r="3867">
          <cell r="C3867">
            <v>3859</v>
          </cell>
          <cell r="D3867">
            <v>2007</v>
          </cell>
          <cell r="E3867" t="str">
            <v>TILLSONBURG HYDRO INC.</v>
          </cell>
          <cell r="F3867">
            <v>14621397</v>
          </cell>
        </row>
        <row r="3868">
          <cell r="C3868">
            <v>3860</v>
          </cell>
          <cell r="D3868">
            <v>2007</v>
          </cell>
          <cell r="E3868" t="str">
            <v>TORONTO HYDRO-ELECTRIC SYSTEM LIMITED</v>
          </cell>
          <cell r="F3868">
            <v>3539573745</v>
          </cell>
        </row>
        <row r="3869">
          <cell r="C3869">
            <v>3861</v>
          </cell>
          <cell r="D3869">
            <v>2007</v>
          </cell>
          <cell r="E3869" t="str">
            <v>VERIDIAN CONNECTIONS INC.</v>
          </cell>
          <cell r="F3869">
            <v>290773993</v>
          </cell>
        </row>
        <row r="3870">
          <cell r="C3870">
            <v>3862</v>
          </cell>
          <cell r="D3870">
            <v>2007</v>
          </cell>
          <cell r="E3870" t="str">
            <v>WASAGA DISTRIBUTION INC.</v>
          </cell>
          <cell r="F3870">
            <v>19105910</v>
          </cell>
        </row>
        <row r="3871">
          <cell r="C3871">
            <v>3863</v>
          </cell>
          <cell r="D3871">
            <v>2007</v>
          </cell>
          <cell r="E3871" t="str">
            <v>WATERLOO NORTH HYDRO INC.</v>
          </cell>
          <cell r="F3871">
            <v>184656606</v>
          </cell>
        </row>
        <row r="3872">
          <cell r="C3872">
            <v>3864</v>
          </cell>
          <cell r="D3872">
            <v>2007</v>
          </cell>
          <cell r="E3872" t="str">
            <v>WELLAND HYDRO-ELECTRIC SYSTEM CORP.</v>
          </cell>
          <cell r="F3872">
            <v>41238615</v>
          </cell>
        </row>
        <row r="3873">
          <cell r="C3873">
            <v>3865</v>
          </cell>
          <cell r="D3873">
            <v>2007</v>
          </cell>
          <cell r="E3873" t="str">
            <v>WELLINGTON NORTH POWER INC.</v>
          </cell>
          <cell r="F3873">
            <v>7750847</v>
          </cell>
        </row>
        <row r="3874">
          <cell r="C3874">
            <v>3866</v>
          </cell>
          <cell r="D3874">
            <v>2007</v>
          </cell>
          <cell r="E3874" t="str">
            <v>WEST COAST HURON ENERGY INC.</v>
          </cell>
          <cell r="F3874">
            <v>4942519</v>
          </cell>
        </row>
        <row r="3875">
          <cell r="C3875">
            <v>3867</v>
          </cell>
          <cell r="D3875">
            <v>2007</v>
          </cell>
          <cell r="E3875" t="str">
            <v>WEST PERTH POWER INC.</v>
          </cell>
          <cell r="F3875">
            <v>4419261</v>
          </cell>
        </row>
        <row r="3876">
          <cell r="C3876">
            <v>3868</v>
          </cell>
          <cell r="D3876">
            <v>2007</v>
          </cell>
          <cell r="E3876" t="str">
            <v>WESTARIO POWER INC.</v>
          </cell>
          <cell r="F3876">
            <v>39431903</v>
          </cell>
        </row>
        <row r="3877">
          <cell r="C3877">
            <v>3869</v>
          </cell>
          <cell r="D3877">
            <v>2007</v>
          </cell>
          <cell r="E3877" t="str">
            <v>WHITBY HYDRO ELECTRIC CORPORATION</v>
          </cell>
          <cell r="F3877">
            <v>130163586</v>
          </cell>
        </row>
        <row r="3878">
          <cell r="C3878">
            <v>3870</v>
          </cell>
          <cell r="D3878">
            <v>2007</v>
          </cell>
          <cell r="E3878" t="str">
            <v>WOODSTOCK HYDRO SERVICES INC.</v>
          </cell>
          <cell r="F3878">
            <v>28562912</v>
          </cell>
        </row>
        <row r="3879">
          <cell r="C3879">
            <v>3871</v>
          </cell>
          <cell r="F3879">
            <v>17487976613</v>
          </cell>
        </row>
        <row r="3880">
          <cell r="C3880">
            <v>3872</v>
          </cell>
          <cell r="F3880">
            <v>0</v>
          </cell>
        </row>
        <row r="3881">
          <cell r="C3881">
            <v>3873</v>
          </cell>
          <cell r="F3881">
            <v>0</v>
          </cell>
        </row>
        <row r="3882">
          <cell r="C3882">
            <v>3874</v>
          </cell>
          <cell r="F3882">
            <v>56864</v>
          </cell>
        </row>
        <row r="3883">
          <cell r="C3883">
            <v>3875</v>
          </cell>
          <cell r="F3883">
            <v>0</v>
          </cell>
        </row>
        <row r="3884">
          <cell r="C3884">
            <v>3876</v>
          </cell>
          <cell r="F3884">
            <v>0</v>
          </cell>
        </row>
        <row r="3885">
          <cell r="C3885">
            <v>3877</v>
          </cell>
          <cell r="F3885">
            <v>58540</v>
          </cell>
        </row>
        <row r="3886">
          <cell r="C3886">
            <v>3878</v>
          </cell>
          <cell r="F3886">
            <v>0</v>
          </cell>
        </row>
        <row r="3887">
          <cell r="C3887">
            <v>3879</v>
          </cell>
          <cell r="D3887">
            <v>2008</v>
          </cell>
          <cell r="E3887" t="str">
            <v>POWERSTREAM INC.</v>
          </cell>
          <cell r="F3887">
            <v>251184869</v>
          </cell>
        </row>
        <row r="3888">
          <cell r="C3888">
            <v>3880</v>
          </cell>
          <cell r="D3888">
            <v>2008</v>
          </cell>
          <cell r="E3888" t="str">
            <v>ATIKOKAN HYDRO INC.</v>
          </cell>
          <cell r="F3888">
            <v>4083785</v>
          </cell>
        </row>
        <row r="3889">
          <cell r="C3889">
            <v>3881</v>
          </cell>
          <cell r="D3889">
            <v>2008</v>
          </cell>
          <cell r="E3889" t="str">
            <v>ATTAWAPISKAT POWER CORPORATION</v>
          </cell>
          <cell r="F3889">
            <v>1257288</v>
          </cell>
        </row>
        <row r="3890">
          <cell r="C3890">
            <v>3882</v>
          </cell>
          <cell r="D3890">
            <v>2008</v>
          </cell>
          <cell r="E3890" t="str">
            <v>BLUEWATER POWER DISTRIBUTION CORPORATION</v>
          </cell>
          <cell r="F3890">
            <v>84360710</v>
          </cell>
        </row>
        <row r="3891">
          <cell r="C3891">
            <v>3883</v>
          </cell>
          <cell r="D3891">
            <v>2008</v>
          </cell>
          <cell r="E3891" t="str">
            <v>BRANT COUNTY POWER INC.</v>
          </cell>
          <cell r="F3891">
            <v>22408670</v>
          </cell>
        </row>
        <row r="3892">
          <cell r="C3892">
            <v>3884</v>
          </cell>
          <cell r="D3892">
            <v>2008</v>
          </cell>
          <cell r="E3892" t="str">
            <v>BRANTFORD POWER INC.</v>
          </cell>
          <cell r="F3892">
            <v>78153050</v>
          </cell>
        </row>
        <row r="3893">
          <cell r="C3893">
            <v>3885</v>
          </cell>
          <cell r="D3893">
            <v>2008</v>
          </cell>
          <cell r="E3893" t="str">
            <v>BURLINGTON HYDRO INC.</v>
          </cell>
          <cell r="F3893">
            <v>197324025</v>
          </cell>
        </row>
        <row r="3894">
          <cell r="C3894">
            <v>3886</v>
          </cell>
          <cell r="D3894">
            <v>2008</v>
          </cell>
          <cell r="E3894" t="str">
            <v>CAMBRIDGE AND NORTH DUMFRIES HYDRO INC.</v>
          </cell>
          <cell r="F3894">
            <v>166380805</v>
          </cell>
        </row>
        <row r="3895">
          <cell r="C3895">
            <v>3887</v>
          </cell>
          <cell r="D3895">
            <v>2008</v>
          </cell>
          <cell r="E3895" t="str">
            <v>CANADIAN NIAGARA POWER INC.</v>
          </cell>
          <cell r="F3895">
            <v>59459002</v>
          </cell>
        </row>
        <row r="3896">
          <cell r="C3896">
            <v>3888</v>
          </cell>
          <cell r="D3896">
            <v>2008</v>
          </cell>
          <cell r="E3896" t="str">
            <v>CENTRE WELLINGTON HYDRO LTD.</v>
          </cell>
          <cell r="F3896">
            <v>14685948</v>
          </cell>
        </row>
        <row r="3897">
          <cell r="C3897">
            <v>3889</v>
          </cell>
          <cell r="D3897">
            <v>2008</v>
          </cell>
          <cell r="E3897" t="str">
            <v>CHAPLEAU PUBLIC UTILITIES CORPORATION</v>
          </cell>
          <cell r="F3897">
            <v>2218315</v>
          </cell>
        </row>
        <row r="3898">
          <cell r="C3898">
            <v>3890</v>
          </cell>
          <cell r="D3898">
            <v>2008</v>
          </cell>
          <cell r="E3898" t="str">
            <v>CHATHAM-KENT HYDRO INC.</v>
          </cell>
          <cell r="F3898">
            <v>70123069</v>
          </cell>
        </row>
        <row r="3899">
          <cell r="C3899">
            <v>3891</v>
          </cell>
          <cell r="D3899">
            <v>2008</v>
          </cell>
          <cell r="E3899" t="str">
            <v>COLLUS POWER CORPORATION</v>
          </cell>
          <cell r="F3899">
            <v>29042654</v>
          </cell>
        </row>
        <row r="3900">
          <cell r="C3900">
            <v>3892</v>
          </cell>
          <cell r="D3900">
            <v>2008</v>
          </cell>
          <cell r="E3900" t="str">
            <v>COOPERATIVE HYDRO EMBRUN INC.</v>
          </cell>
          <cell r="F3900">
            <v>3050323</v>
          </cell>
        </row>
        <row r="3901">
          <cell r="C3901">
            <v>3893</v>
          </cell>
          <cell r="D3901">
            <v>2008</v>
          </cell>
          <cell r="E3901" t="str">
            <v>E.L.K. ENERGY INC.</v>
          </cell>
          <cell r="F3901">
            <v>22789807</v>
          </cell>
        </row>
        <row r="3902">
          <cell r="C3902">
            <v>3894</v>
          </cell>
          <cell r="D3902">
            <v>2008</v>
          </cell>
          <cell r="E3902" t="str">
            <v>EASTERN ONTARIO POWER INC.</v>
          </cell>
          <cell r="F3902">
            <v>11377149</v>
          </cell>
        </row>
        <row r="3903">
          <cell r="C3903">
            <v>3895</v>
          </cell>
          <cell r="D3903">
            <v>2008</v>
          </cell>
          <cell r="E3903" t="str">
            <v>ENERSOURCE HYDRO MISSISSAUGA INC.</v>
          </cell>
          <cell r="F3903">
            <v>835250842</v>
          </cell>
        </row>
        <row r="3904">
          <cell r="C3904">
            <v>3896</v>
          </cell>
          <cell r="D3904">
            <v>2008</v>
          </cell>
          <cell r="E3904" t="str">
            <v>ENWIN UTILITIES LTD.</v>
          </cell>
          <cell r="F3904">
            <v>272087246</v>
          </cell>
        </row>
        <row r="3905">
          <cell r="C3905">
            <v>3897</v>
          </cell>
          <cell r="D3905">
            <v>2008</v>
          </cell>
          <cell r="E3905" t="str">
            <v>ERIE THAMES POWERLINES CORPORATION</v>
          </cell>
          <cell r="F3905">
            <v>25963171</v>
          </cell>
        </row>
        <row r="3906">
          <cell r="C3906">
            <v>3898</v>
          </cell>
          <cell r="D3906">
            <v>2008</v>
          </cell>
          <cell r="E3906" t="str">
            <v>ESPANOLA REGIONAL HYDRO DISTRIBUTION CORPORATION</v>
          </cell>
          <cell r="F3906">
            <v>5576089</v>
          </cell>
        </row>
        <row r="3907">
          <cell r="C3907">
            <v>3899</v>
          </cell>
          <cell r="D3907">
            <v>2008</v>
          </cell>
          <cell r="E3907" t="str">
            <v>ESSEX POWERLINES CORPORATION</v>
          </cell>
          <cell r="F3907">
            <v>50150568</v>
          </cell>
        </row>
        <row r="3908">
          <cell r="C3908">
            <v>3900</v>
          </cell>
          <cell r="D3908">
            <v>2008</v>
          </cell>
          <cell r="E3908" t="str">
            <v>FESTIVAL HYDRO INC.</v>
          </cell>
          <cell r="F3908">
            <v>69353321</v>
          </cell>
        </row>
        <row r="3909">
          <cell r="C3909">
            <v>3901</v>
          </cell>
          <cell r="D3909">
            <v>2008</v>
          </cell>
          <cell r="E3909" t="str">
            <v>FORT FRANCES POWER CORPORATION</v>
          </cell>
          <cell r="F3909">
            <v>9065336</v>
          </cell>
        </row>
        <row r="3910">
          <cell r="C3910">
            <v>3902</v>
          </cell>
          <cell r="D3910">
            <v>2008</v>
          </cell>
          <cell r="E3910" t="str">
            <v>GRAND VALLEY ENERGY INC.</v>
          </cell>
          <cell r="F3910">
            <v>1147886</v>
          </cell>
        </row>
        <row r="3911">
          <cell r="C3911">
            <v>3903</v>
          </cell>
          <cell r="D3911">
            <v>2008</v>
          </cell>
          <cell r="E3911" t="str">
            <v>ALGOMA POWER INC.</v>
          </cell>
          <cell r="F3911">
            <v>84528949</v>
          </cell>
        </row>
        <row r="3912">
          <cell r="C3912">
            <v>3904</v>
          </cell>
          <cell r="D3912">
            <v>2008</v>
          </cell>
          <cell r="E3912" t="str">
            <v>GREATER SUDBURY HYDRO INC.</v>
          </cell>
          <cell r="F3912">
            <v>157780427</v>
          </cell>
        </row>
        <row r="3913">
          <cell r="C3913">
            <v>3905</v>
          </cell>
          <cell r="D3913">
            <v>2008</v>
          </cell>
          <cell r="E3913" t="str">
            <v>GRIMSBY POWER INCORPORATED</v>
          </cell>
          <cell r="F3913">
            <v>25579734</v>
          </cell>
        </row>
        <row r="3914">
          <cell r="C3914">
            <v>3906</v>
          </cell>
          <cell r="D3914">
            <v>2008</v>
          </cell>
          <cell r="E3914" t="str">
            <v>GUELPH HYDRO ELECTRIC SYSTEMS INC.</v>
          </cell>
          <cell r="F3914">
            <v>149766229</v>
          </cell>
        </row>
        <row r="3915">
          <cell r="C3915">
            <v>3907</v>
          </cell>
          <cell r="D3915">
            <v>2008</v>
          </cell>
          <cell r="E3915" t="str">
            <v>HALDIMAND COUNTY HYDRO INC.</v>
          </cell>
          <cell r="F3915">
            <v>50187969</v>
          </cell>
        </row>
        <row r="3916">
          <cell r="C3916">
            <v>3908</v>
          </cell>
          <cell r="D3916">
            <v>2008</v>
          </cell>
          <cell r="E3916" t="str">
            <v>HALTON HILLS HYDRO INC.</v>
          </cell>
          <cell r="F3916">
            <v>45657878</v>
          </cell>
        </row>
        <row r="3917">
          <cell r="C3917">
            <v>3909</v>
          </cell>
          <cell r="D3917">
            <v>2008</v>
          </cell>
          <cell r="E3917" t="str">
            <v>HEARST POWER DISTRIBUTION COMPANY LIMITED</v>
          </cell>
          <cell r="F3917">
            <v>3319621</v>
          </cell>
        </row>
        <row r="3918">
          <cell r="C3918">
            <v>3910</v>
          </cell>
          <cell r="D3918">
            <v>2008</v>
          </cell>
          <cell r="E3918" t="str">
            <v>HORIZON UTILITIES CORPORATION</v>
          </cell>
          <cell r="F3918">
            <v>561583074</v>
          </cell>
        </row>
        <row r="3919">
          <cell r="C3919">
            <v>3911</v>
          </cell>
          <cell r="D3919">
            <v>2008</v>
          </cell>
          <cell r="E3919" t="str">
            <v>HYDRO 2000 INC.</v>
          </cell>
          <cell r="F3919">
            <v>814450</v>
          </cell>
        </row>
        <row r="3920">
          <cell r="C3920">
            <v>3912</v>
          </cell>
          <cell r="D3920">
            <v>2008</v>
          </cell>
          <cell r="E3920" t="str">
            <v>HYDRO HAWKESBURY INC.</v>
          </cell>
          <cell r="F3920">
            <v>3002324</v>
          </cell>
        </row>
        <row r="3921">
          <cell r="C3921">
            <v>3913</v>
          </cell>
          <cell r="D3921">
            <v>2008</v>
          </cell>
          <cell r="E3921" t="str">
            <v>HYDRO ONE BRAMPTON NETWORKS INC.</v>
          </cell>
          <cell r="F3921">
            <v>527354475</v>
          </cell>
        </row>
        <row r="3922">
          <cell r="C3922">
            <v>3914</v>
          </cell>
          <cell r="D3922">
            <v>2008</v>
          </cell>
          <cell r="E3922" t="str">
            <v>HYDRO ONE NETWORKS INC.</v>
          </cell>
          <cell r="F3922">
            <v>5871253900</v>
          </cell>
        </row>
        <row r="3923">
          <cell r="C3923">
            <v>3915</v>
          </cell>
          <cell r="D3923">
            <v>2008</v>
          </cell>
          <cell r="E3923" t="str">
            <v>HYDRO ONE REMOTE COMMUNITIES INC.</v>
          </cell>
          <cell r="F3923">
            <v>15471075</v>
          </cell>
        </row>
        <row r="3924">
          <cell r="C3924">
            <v>3916</v>
          </cell>
          <cell r="D3924">
            <v>2008</v>
          </cell>
          <cell r="E3924" t="str">
            <v>HYDRO OTTAWA LIMITED</v>
          </cell>
          <cell r="F3924">
            <v>1022652876</v>
          </cell>
        </row>
        <row r="3925">
          <cell r="C3925">
            <v>3917</v>
          </cell>
          <cell r="D3925">
            <v>2008</v>
          </cell>
          <cell r="E3925" t="str">
            <v>INNISFIL HYDRO DISTRIBUTION SYSTEMS LIMITED</v>
          </cell>
          <cell r="F3925">
            <v>44907986</v>
          </cell>
        </row>
        <row r="3926">
          <cell r="C3926">
            <v>3918</v>
          </cell>
          <cell r="D3926">
            <v>2008</v>
          </cell>
          <cell r="E3926" t="str">
            <v>KENORA HYDRO ELECTRIC CORPORATION LTD.</v>
          </cell>
          <cell r="F3926">
            <v>11513711</v>
          </cell>
        </row>
        <row r="3927">
          <cell r="C3927">
            <v>3919</v>
          </cell>
          <cell r="D3927">
            <v>2008</v>
          </cell>
          <cell r="E3927" t="str">
            <v>KINGSTON HYDRO CORPORATION</v>
          </cell>
          <cell r="F3927">
            <v>37976143</v>
          </cell>
        </row>
        <row r="3928">
          <cell r="C3928">
            <v>3920</v>
          </cell>
          <cell r="D3928">
            <v>2008</v>
          </cell>
          <cell r="E3928" t="str">
            <v>KITCHENER-WILMOT HYDRO INC.</v>
          </cell>
          <cell r="F3928">
            <v>275221476</v>
          </cell>
        </row>
        <row r="3929">
          <cell r="C3929">
            <v>3921</v>
          </cell>
          <cell r="D3929">
            <v>2008</v>
          </cell>
          <cell r="E3929" t="str">
            <v>LAKEFRONT UTILITIES INC.</v>
          </cell>
          <cell r="F3929">
            <v>20384689</v>
          </cell>
        </row>
        <row r="3930">
          <cell r="C3930">
            <v>3922</v>
          </cell>
          <cell r="D3930">
            <v>2008</v>
          </cell>
          <cell r="E3930" t="str">
            <v>LAKELAND POWER DISTRIBUTION LTD.</v>
          </cell>
          <cell r="F3930">
            <v>20930371</v>
          </cell>
        </row>
        <row r="3931">
          <cell r="C3931">
            <v>3923</v>
          </cell>
          <cell r="D3931">
            <v>2008</v>
          </cell>
          <cell r="E3931" t="str">
            <v>LONDON HYDRO INC.</v>
          </cell>
          <cell r="F3931">
            <v>348174469</v>
          </cell>
        </row>
        <row r="3932">
          <cell r="C3932">
            <v>3924</v>
          </cell>
          <cell r="D3932">
            <v>2008</v>
          </cell>
          <cell r="E3932" t="str">
            <v>MIDDLESEX POWER DISTRIBUTION CORPORATION</v>
          </cell>
          <cell r="F3932">
            <v>16503994</v>
          </cell>
        </row>
        <row r="3933">
          <cell r="C3933">
            <v>3925</v>
          </cell>
          <cell r="D3933">
            <v>2008</v>
          </cell>
          <cell r="E3933" t="str">
            <v>MIDLAND POWER UTILITY CORPORATION</v>
          </cell>
          <cell r="F3933">
            <v>17113650</v>
          </cell>
        </row>
        <row r="3934">
          <cell r="C3934">
            <v>3926</v>
          </cell>
          <cell r="D3934">
            <v>2008</v>
          </cell>
          <cell r="E3934" t="str">
            <v>MILTON HYDRO DISTRIBUTION INC.</v>
          </cell>
          <cell r="F3934">
            <v>106760167</v>
          </cell>
        </row>
        <row r="3935">
          <cell r="C3935">
            <v>3927</v>
          </cell>
          <cell r="D3935">
            <v>2008</v>
          </cell>
          <cell r="E3935" t="str">
            <v>NEWMARKET-TAY POWER DISTRIBUTION LTD.</v>
          </cell>
          <cell r="F3935">
            <v>109577821</v>
          </cell>
        </row>
        <row r="3936">
          <cell r="C3936">
            <v>3928</v>
          </cell>
          <cell r="D3936">
            <v>2008</v>
          </cell>
          <cell r="E3936" t="str">
            <v>NIAGARA PENINSULA ENERGY INC.</v>
          </cell>
          <cell r="F3936">
            <v>182845840</v>
          </cell>
        </row>
        <row r="3937">
          <cell r="C3937">
            <v>3929</v>
          </cell>
          <cell r="D3937">
            <v>2008</v>
          </cell>
          <cell r="E3937" t="str">
            <v>NIAGARA-ON-THE-LAKE HYDRO INC.</v>
          </cell>
          <cell r="F3937">
            <v>39862071</v>
          </cell>
        </row>
        <row r="3938">
          <cell r="C3938">
            <v>3930</v>
          </cell>
          <cell r="D3938">
            <v>2008</v>
          </cell>
          <cell r="E3938" t="str">
            <v>NORFOLK POWER DISTRIBUTION INC.</v>
          </cell>
          <cell r="F3938">
            <v>78226895</v>
          </cell>
        </row>
        <row r="3939">
          <cell r="C3939">
            <v>3931</v>
          </cell>
          <cell r="D3939">
            <v>2008</v>
          </cell>
          <cell r="E3939" t="str">
            <v>NORTH BAY HYDRO DISTRIBUTION LIMITED</v>
          </cell>
          <cell r="F3939">
            <v>75765149</v>
          </cell>
        </row>
        <row r="3940">
          <cell r="C3940">
            <v>3932</v>
          </cell>
          <cell r="D3940">
            <v>2008</v>
          </cell>
          <cell r="E3940" t="str">
            <v>NORTHERN ONTARIO WIRES INC.</v>
          </cell>
          <cell r="F3940">
            <v>5608343</v>
          </cell>
        </row>
        <row r="3941">
          <cell r="C3941">
            <v>3933</v>
          </cell>
          <cell r="D3941">
            <v>2008</v>
          </cell>
          <cell r="E3941" t="str">
            <v>OAKVILLE HYDRO ELECTRICITY DISTRIBUTION INC.</v>
          </cell>
          <cell r="F3941">
            <v>170377725</v>
          </cell>
        </row>
        <row r="3942">
          <cell r="C3942">
            <v>3934</v>
          </cell>
          <cell r="D3942">
            <v>2008</v>
          </cell>
          <cell r="E3942" t="str">
            <v>ORANGEVILLE HYDRO LIMITED</v>
          </cell>
          <cell r="F3942">
            <v>29823489</v>
          </cell>
        </row>
        <row r="3943">
          <cell r="C3943">
            <v>3935</v>
          </cell>
          <cell r="D3943">
            <v>2008</v>
          </cell>
          <cell r="E3943" t="str">
            <v>ORILLIA POWER DISTRIBUTION CORPORATION</v>
          </cell>
          <cell r="F3943">
            <v>31771938</v>
          </cell>
        </row>
        <row r="3944">
          <cell r="C3944">
            <v>3936</v>
          </cell>
          <cell r="D3944">
            <v>2008</v>
          </cell>
          <cell r="E3944" t="str">
            <v>OSHAWA PUC NETWORKS INC.</v>
          </cell>
          <cell r="F3944">
            <v>140766442</v>
          </cell>
        </row>
        <row r="3945">
          <cell r="C3945">
            <v>3937</v>
          </cell>
          <cell r="D3945">
            <v>2008</v>
          </cell>
          <cell r="E3945" t="str">
            <v>OTTAWA RIVER POWER CORPORATION</v>
          </cell>
          <cell r="F3945">
            <v>21939436</v>
          </cell>
        </row>
        <row r="3946">
          <cell r="C3946">
            <v>3938</v>
          </cell>
          <cell r="D3946">
            <v>2008</v>
          </cell>
          <cell r="E3946" t="str">
            <v>PARRY SOUND POWER CORPORATION</v>
          </cell>
          <cell r="F3946">
            <v>11101749</v>
          </cell>
        </row>
        <row r="3947">
          <cell r="C3947">
            <v>3939</v>
          </cell>
          <cell r="D3947">
            <v>2008</v>
          </cell>
          <cell r="E3947" t="str">
            <v>PETERBOROUGH DISTRIBUTION INCORPORATED</v>
          </cell>
          <cell r="F3947">
            <v>76440660</v>
          </cell>
        </row>
        <row r="3948">
          <cell r="C3948">
            <v>3940</v>
          </cell>
          <cell r="D3948">
            <v>2008</v>
          </cell>
          <cell r="E3948" t="str">
            <v>CANADIAN NIAGARA POWER INC.</v>
          </cell>
          <cell r="F3948">
            <v>10583246</v>
          </cell>
        </row>
        <row r="3949">
          <cell r="C3949">
            <v>3941</v>
          </cell>
          <cell r="D3949">
            <v>2008</v>
          </cell>
          <cell r="E3949" t="str">
            <v>POWERSTREAM INC.</v>
          </cell>
          <cell r="F3949">
            <v>1027036135</v>
          </cell>
        </row>
        <row r="3950">
          <cell r="C3950">
            <v>3942</v>
          </cell>
          <cell r="D3950">
            <v>2008</v>
          </cell>
          <cell r="E3950" t="str">
            <v>PUC DISTRIBUTION INC.</v>
          </cell>
          <cell r="F3950">
            <v>81559465</v>
          </cell>
        </row>
        <row r="3951">
          <cell r="C3951">
            <v>3943</v>
          </cell>
          <cell r="D3951">
            <v>2008</v>
          </cell>
          <cell r="E3951" t="str">
            <v>RENFREW HYDRO INC.</v>
          </cell>
          <cell r="F3951">
            <v>10606439</v>
          </cell>
        </row>
        <row r="3952">
          <cell r="C3952">
            <v>3944</v>
          </cell>
          <cell r="D3952">
            <v>2008</v>
          </cell>
          <cell r="E3952" t="str">
            <v>RIDEAU ST. LAWRENCE DISTRIBUTION INC.</v>
          </cell>
          <cell r="F3952">
            <v>5289721</v>
          </cell>
        </row>
        <row r="3953">
          <cell r="C3953">
            <v>3945</v>
          </cell>
          <cell r="D3953">
            <v>2008</v>
          </cell>
          <cell r="E3953" t="str">
            <v>SIOUX LOOKOUT HYDRO INC.</v>
          </cell>
          <cell r="F3953">
            <v>6976586</v>
          </cell>
        </row>
        <row r="3954">
          <cell r="C3954">
            <v>3946</v>
          </cell>
          <cell r="D3954">
            <v>2008</v>
          </cell>
          <cell r="E3954" t="str">
            <v>ST. THOMAS ENERGY INC.</v>
          </cell>
          <cell r="F3954">
            <v>43483107</v>
          </cell>
        </row>
        <row r="3955">
          <cell r="C3955">
            <v>3947</v>
          </cell>
          <cell r="D3955">
            <v>2008</v>
          </cell>
          <cell r="E3955" t="str">
            <v>THUNDER BAY HYDRO ELECTRICITY DISTRIBUTION INC.</v>
          </cell>
          <cell r="F3955">
            <v>136195736</v>
          </cell>
        </row>
        <row r="3956">
          <cell r="C3956">
            <v>3948</v>
          </cell>
          <cell r="D3956">
            <v>2008</v>
          </cell>
          <cell r="E3956" t="str">
            <v>TILLSONBURG HYDRO INC.</v>
          </cell>
          <cell r="F3956">
            <v>15618792</v>
          </cell>
        </row>
        <row r="3957">
          <cell r="C3957">
            <v>3949</v>
          </cell>
          <cell r="D3957">
            <v>2008</v>
          </cell>
          <cell r="E3957" t="str">
            <v>TORONTO HYDRO-ELECTRIC SYSTEM LIMITED</v>
          </cell>
          <cell r="F3957">
            <v>3798430872</v>
          </cell>
        </row>
        <row r="3958">
          <cell r="C3958">
            <v>3950</v>
          </cell>
          <cell r="D3958">
            <v>2008</v>
          </cell>
          <cell r="E3958" t="str">
            <v>VERIDIAN CONNECTIONS INC.</v>
          </cell>
          <cell r="F3958">
            <v>311602149</v>
          </cell>
        </row>
        <row r="3959">
          <cell r="C3959">
            <v>3951</v>
          </cell>
          <cell r="D3959">
            <v>2008</v>
          </cell>
          <cell r="E3959" t="str">
            <v>WASAGA DISTRIBUTION INC.</v>
          </cell>
          <cell r="F3959">
            <v>20398646</v>
          </cell>
        </row>
        <row r="3960">
          <cell r="C3960">
            <v>3952</v>
          </cell>
          <cell r="D3960">
            <v>2008</v>
          </cell>
          <cell r="E3960" t="str">
            <v>WATERLOO NORTH HYDRO INC.</v>
          </cell>
          <cell r="F3960">
            <v>197019583</v>
          </cell>
        </row>
        <row r="3961">
          <cell r="C3961">
            <v>3953</v>
          </cell>
          <cell r="D3961">
            <v>2008</v>
          </cell>
          <cell r="E3961" t="str">
            <v>WELLAND HYDRO-ELECTRIC SYSTEM CORP.</v>
          </cell>
          <cell r="F3961">
            <v>43191584</v>
          </cell>
        </row>
        <row r="3962">
          <cell r="C3962">
            <v>3954</v>
          </cell>
          <cell r="D3962">
            <v>2008</v>
          </cell>
          <cell r="E3962" t="str">
            <v>WELLINGTON NORTH POWER INC.</v>
          </cell>
          <cell r="F3962">
            <v>8736048</v>
          </cell>
        </row>
        <row r="3963">
          <cell r="C3963">
            <v>3955</v>
          </cell>
          <cell r="D3963">
            <v>2008</v>
          </cell>
          <cell r="E3963" t="str">
            <v>WEST COAST HURON ENERGY INC.</v>
          </cell>
          <cell r="F3963">
            <v>5221167</v>
          </cell>
        </row>
        <row r="3964">
          <cell r="C3964">
            <v>3956</v>
          </cell>
          <cell r="D3964">
            <v>2008</v>
          </cell>
          <cell r="E3964" t="str">
            <v>WEST PERTH POWER INC.</v>
          </cell>
          <cell r="F3964">
            <v>4573662</v>
          </cell>
        </row>
        <row r="3965">
          <cell r="C3965">
            <v>3957</v>
          </cell>
          <cell r="D3965">
            <v>2008</v>
          </cell>
          <cell r="E3965" t="str">
            <v>WESTARIO POWER INC.</v>
          </cell>
          <cell r="F3965">
            <v>43068425</v>
          </cell>
        </row>
        <row r="3966">
          <cell r="C3966">
            <v>3958</v>
          </cell>
          <cell r="D3966">
            <v>2008</v>
          </cell>
          <cell r="E3966" t="str">
            <v>WHITBY HYDRO ELECTRIC CORPORATION</v>
          </cell>
          <cell r="F3966">
            <v>140717293</v>
          </cell>
        </row>
        <row r="3967">
          <cell r="C3967">
            <v>3959</v>
          </cell>
          <cell r="D3967">
            <v>2008</v>
          </cell>
          <cell r="E3967" t="str">
            <v>WOODSTOCK HYDRO SERVICES INC.</v>
          </cell>
          <cell r="F3967">
            <v>33530417</v>
          </cell>
        </row>
        <row r="3968">
          <cell r="C3968">
            <v>3960</v>
          </cell>
          <cell r="F3968">
            <v>18622880180</v>
          </cell>
        </row>
        <row r="3969">
          <cell r="C3969">
            <v>3961</v>
          </cell>
          <cell r="F3969">
            <v>0</v>
          </cell>
        </row>
        <row r="3970">
          <cell r="C3970">
            <v>3962</v>
          </cell>
          <cell r="F3970">
            <v>0</v>
          </cell>
        </row>
        <row r="3971">
          <cell r="C3971">
            <v>3963</v>
          </cell>
          <cell r="F3971">
            <v>56864</v>
          </cell>
        </row>
        <row r="3972">
          <cell r="C3972">
            <v>3964</v>
          </cell>
          <cell r="F3972">
            <v>0</v>
          </cell>
        </row>
        <row r="3973">
          <cell r="C3973">
            <v>3965</v>
          </cell>
          <cell r="F3973">
            <v>0</v>
          </cell>
        </row>
        <row r="3974">
          <cell r="C3974">
            <v>3966</v>
          </cell>
          <cell r="F3974">
            <v>58540</v>
          </cell>
        </row>
        <row r="3975">
          <cell r="C3975">
            <v>3967</v>
          </cell>
          <cell r="F3975">
            <v>0</v>
          </cell>
        </row>
        <row r="3976">
          <cell r="C3976">
            <v>3968</v>
          </cell>
          <cell r="D3976">
            <v>2009</v>
          </cell>
          <cell r="E3976" t="str">
            <v>ALGOMA POWER INC.</v>
          </cell>
          <cell r="F3976">
            <v>82304240</v>
          </cell>
        </row>
        <row r="3977">
          <cell r="C3977">
            <v>3969</v>
          </cell>
          <cell r="D3977">
            <v>2009</v>
          </cell>
          <cell r="E3977" t="str">
            <v>ATIKOKAN HYDRO INC.</v>
          </cell>
          <cell r="F3977">
            <v>4258789</v>
          </cell>
        </row>
        <row r="3978">
          <cell r="C3978">
            <v>3970</v>
          </cell>
          <cell r="D3978">
            <v>2009</v>
          </cell>
          <cell r="E3978" t="str">
            <v>BLUEWATER POWER DISTRIBUTION CORPORATION</v>
          </cell>
          <cell r="F3978">
            <v>88402626</v>
          </cell>
        </row>
        <row r="3979">
          <cell r="C3979">
            <v>3971</v>
          </cell>
          <cell r="D3979">
            <v>2009</v>
          </cell>
          <cell r="E3979" t="str">
            <v>BRANT COUNTY POWER INC.</v>
          </cell>
          <cell r="F3979">
            <v>23786415</v>
          </cell>
        </row>
        <row r="3980">
          <cell r="C3980">
            <v>3972</v>
          </cell>
          <cell r="D3980">
            <v>2009</v>
          </cell>
          <cell r="E3980" t="str">
            <v>BRANTFORD POWER INC.</v>
          </cell>
          <cell r="F3980">
            <v>83673525</v>
          </cell>
        </row>
        <row r="3981">
          <cell r="C3981">
            <v>3973</v>
          </cell>
          <cell r="D3981">
            <v>2009</v>
          </cell>
          <cell r="E3981" t="str">
            <v>BURLINGTON HYDRO INC.</v>
          </cell>
          <cell r="F3981">
            <v>210823369</v>
          </cell>
        </row>
        <row r="3982">
          <cell r="C3982">
            <v>3974</v>
          </cell>
          <cell r="D3982">
            <v>2009</v>
          </cell>
          <cell r="E3982" t="str">
            <v>CAMBRIDGE AND NORTH DUMFRIES HYDRO INC.</v>
          </cell>
          <cell r="F3982">
            <v>175527618</v>
          </cell>
        </row>
        <row r="3983">
          <cell r="C3983">
            <v>3975</v>
          </cell>
          <cell r="D3983">
            <v>2009</v>
          </cell>
          <cell r="E3983" t="str">
            <v>CANADIAN NIAGARA POWER INC.</v>
          </cell>
          <cell r="F3983">
            <v>76525188</v>
          </cell>
        </row>
        <row r="3984">
          <cell r="C3984">
            <v>3976</v>
          </cell>
          <cell r="D3984">
            <v>2009</v>
          </cell>
          <cell r="E3984" t="str">
            <v>CENTRE WELLINGTON HYDRO LTD.</v>
          </cell>
          <cell r="F3984">
            <v>15364405</v>
          </cell>
        </row>
        <row r="3985">
          <cell r="C3985">
            <v>3977</v>
          </cell>
          <cell r="D3985">
            <v>2009</v>
          </cell>
          <cell r="E3985" t="str">
            <v>CHAPLEAU PUBLIC UTILITIES CORPORATION</v>
          </cell>
          <cell r="F3985">
            <v>2225907</v>
          </cell>
        </row>
        <row r="3986">
          <cell r="C3986">
            <v>3978</v>
          </cell>
          <cell r="D3986">
            <v>2009</v>
          </cell>
          <cell r="E3986" t="str">
            <v>CHATHAM-KENT HYDRO INC.</v>
          </cell>
          <cell r="F3986">
            <v>73918027</v>
          </cell>
        </row>
        <row r="3987">
          <cell r="C3987">
            <v>3979</v>
          </cell>
          <cell r="D3987">
            <v>2009</v>
          </cell>
          <cell r="E3987" t="str">
            <v>CLINTON POWER CORPORATION</v>
          </cell>
          <cell r="F3987">
            <v>1731645</v>
          </cell>
        </row>
        <row r="3988">
          <cell r="C3988">
            <v>3980</v>
          </cell>
          <cell r="D3988">
            <v>2009</v>
          </cell>
          <cell r="E3988" t="str">
            <v>COLLUS POWER CORPORATION</v>
          </cell>
          <cell r="F3988">
            <v>32548993</v>
          </cell>
        </row>
        <row r="3989">
          <cell r="C3989">
            <v>3981</v>
          </cell>
          <cell r="D3989">
            <v>2009</v>
          </cell>
          <cell r="E3989" t="str">
            <v>COOPERATIVE HYDRO EMBRUN INC.</v>
          </cell>
          <cell r="F3989">
            <v>3241890</v>
          </cell>
        </row>
        <row r="3990">
          <cell r="C3990">
            <v>3982</v>
          </cell>
          <cell r="D3990">
            <v>2009</v>
          </cell>
          <cell r="E3990" t="str">
            <v>E.L.K. ENERGY INC.</v>
          </cell>
          <cell r="F3990">
            <v>23460872</v>
          </cell>
        </row>
        <row r="3991">
          <cell r="C3991">
            <v>3983</v>
          </cell>
          <cell r="D3991">
            <v>2009</v>
          </cell>
          <cell r="E3991" t="str">
            <v>ENERSOURCE HYDRO MISSISSAUGA INC.</v>
          </cell>
          <cell r="F3991">
            <v>875468841</v>
          </cell>
        </row>
        <row r="3992">
          <cell r="C3992">
            <v>3984</v>
          </cell>
          <cell r="D3992">
            <v>2009</v>
          </cell>
          <cell r="E3992" t="str">
            <v>ENWIN UTILITIES LTD.</v>
          </cell>
          <cell r="F3992">
            <v>281436220</v>
          </cell>
        </row>
        <row r="3993">
          <cell r="C3993">
            <v>3985</v>
          </cell>
          <cell r="D3993">
            <v>2009</v>
          </cell>
          <cell r="E3993" t="str">
            <v>ERIE THAMES POWERLINES CORPORATION</v>
          </cell>
          <cell r="F3993">
            <v>26684569</v>
          </cell>
        </row>
        <row r="3994">
          <cell r="C3994">
            <v>3986</v>
          </cell>
          <cell r="D3994">
            <v>2009</v>
          </cell>
          <cell r="E3994" t="str">
            <v>ESPANOLA REGIONAL HYDRO DISTRIBUTION CORPORATION</v>
          </cell>
          <cell r="F3994">
            <v>5758249</v>
          </cell>
        </row>
        <row r="3995">
          <cell r="C3995">
            <v>3987</v>
          </cell>
          <cell r="D3995">
            <v>2009</v>
          </cell>
          <cell r="E3995" t="str">
            <v>ESSEX POWERLINES CORPORATION</v>
          </cell>
          <cell r="F3995">
            <v>52702920</v>
          </cell>
        </row>
        <row r="3996">
          <cell r="C3996">
            <v>3988</v>
          </cell>
          <cell r="D3996">
            <v>2009</v>
          </cell>
          <cell r="E3996" t="str">
            <v>FESTIVAL HYDRO INC.</v>
          </cell>
          <cell r="F3996">
            <v>72686625</v>
          </cell>
        </row>
        <row r="3997">
          <cell r="C3997">
            <v>3989</v>
          </cell>
          <cell r="D3997">
            <v>2009</v>
          </cell>
          <cell r="E3997" t="str">
            <v>FORT FRANCES POWER CORPORATION</v>
          </cell>
          <cell r="F3997">
            <v>9339591</v>
          </cell>
        </row>
        <row r="3998">
          <cell r="C3998">
            <v>3990</v>
          </cell>
          <cell r="D3998">
            <v>2009</v>
          </cell>
          <cell r="E3998" t="str">
            <v>GREATER SUDBURY HYDRO INC.</v>
          </cell>
          <cell r="F3998">
            <v>165675433</v>
          </cell>
        </row>
        <row r="3999">
          <cell r="C3999">
            <v>3991</v>
          </cell>
          <cell r="D3999">
            <v>2009</v>
          </cell>
          <cell r="E3999" t="str">
            <v>GRIMSBY POWER INCORPORATED</v>
          </cell>
          <cell r="F3999">
            <v>26876250</v>
          </cell>
        </row>
        <row r="4000">
          <cell r="C4000">
            <v>3992</v>
          </cell>
          <cell r="D4000">
            <v>2009</v>
          </cell>
          <cell r="E4000" t="str">
            <v>GUELPH HYDRO ELECTRIC SYSTEMS INC.</v>
          </cell>
          <cell r="F4000">
            <v>163513114</v>
          </cell>
        </row>
        <row r="4001">
          <cell r="C4001">
            <v>3993</v>
          </cell>
          <cell r="D4001">
            <v>2009</v>
          </cell>
          <cell r="E4001" t="str">
            <v>HALDIMAND COUNTY HYDRO INC.</v>
          </cell>
          <cell r="F4001">
            <v>54444352</v>
          </cell>
        </row>
        <row r="4002">
          <cell r="C4002">
            <v>3994</v>
          </cell>
          <cell r="D4002">
            <v>2009</v>
          </cell>
          <cell r="E4002" t="str">
            <v>HALTON HILLS HYDRO INC.</v>
          </cell>
          <cell r="F4002">
            <v>46349001</v>
          </cell>
        </row>
        <row r="4003">
          <cell r="C4003">
            <v>3995</v>
          </cell>
          <cell r="D4003">
            <v>2009</v>
          </cell>
          <cell r="E4003" t="str">
            <v>HEARST POWER DISTRIBUTION COMPANY LIMITED</v>
          </cell>
          <cell r="F4003">
            <v>3118855</v>
          </cell>
        </row>
        <row r="4004">
          <cell r="C4004">
            <v>3996</v>
          </cell>
          <cell r="D4004">
            <v>2009</v>
          </cell>
          <cell r="E4004" t="str">
            <v>HORIZON UTILITIES CORPORATION</v>
          </cell>
          <cell r="F4004">
            <v>594619247</v>
          </cell>
        </row>
        <row r="4005">
          <cell r="C4005">
            <v>3997</v>
          </cell>
          <cell r="D4005">
            <v>2009</v>
          </cell>
          <cell r="E4005" t="str">
            <v>HYDRO 2000 INC.</v>
          </cell>
          <cell r="F4005">
            <v>922685</v>
          </cell>
        </row>
        <row r="4006">
          <cell r="C4006">
            <v>3998</v>
          </cell>
          <cell r="D4006">
            <v>2009</v>
          </cell>
          <cell r="E4006" t="str">
            <v>HYDRO HAWKESBURY INC.</v>
          </cell>
          <cell r="F4006">
            <v>3206425</v>
          </cell>
        </row>
        <row r="4007">
          <cell r="C4007">
            <v>3999</v>
          </cell>
          <cell r="D4007">
            <v>2009</v>
          </cell>
          <cell r="E4007" t="str">
            <v>HYDRO ONE BRAMPTON NETWORKS INC.</v>
          </cell>
          <cell r="F4007">
            <v>541434786</v>
          </cell>
        </row>
        <row r="4008">
          <cell r="C4008">
            <v>4000</v>
          </cell>
          <cell r="D4008">
            <v>2009</v>
          </cell>
          <cell r="E4008" t="str">
            <v>HYDRO ONE NETWORKS INC.</v>
          </cell>
          <cell r="F4008">
            <v>6039852862</v>
          </cell>
        </row>
        <row r="4009">
          <cell r="C4009">
            <v>4001</v>
          </cell>
          <cell r="D4009">
            <v>2009</v>
          </cell>
          <cell r="E4009" t="str">
            <v>HYDRO ONE REMOTE COMMUNITIES INC.</v>
          </cell>
          <cell r="F4009">
            <v>16481746</v>
          </cell>
        </row>
        <row r="4010">
          <cell r="C4010">
            <v>4002</v>
          </cell>
          <cell r="D4010">
            <v>2009</v>
          </cell>
          <cell r="E4010" t="str">
            <v>HYDRO OTTAWA LIMITED</v>
          </cell>
          <cell r="F4010">
            <v>1024301188</v>
          </cell>
        </row>
        <row r="4011">
          <cell r="C4011">
            <v>4003</v>
          </cell>
          <cell r="D4011">
            <v>2009</v>
          </cell>
          <cell r="E4011" t="str">
            <v>INNISFIL HYDRO DISTRIBUTION SYSTEMS LIMITED</v>
          </cell>
          <cell r="F4011">
            <v>48606090</v>
          </cell>
        </row>
        <row r="4012">
          <cell r="C4012">
            <v>4004</v>
          </cell>
          <cell r="D4012">
            <v>2009</v>
          </cell>
          <cell r="E4012" t="str">
            <v>KENORA HYDRO ELECTRIC CORPORATION LTD.</v>
          </cell>
          <cell r="F4012">
            <v>12792782</v>
          </cell>
        </row>
        <row r="4013">
          <cell r="C4013">
            <v>4005</v>
          </cell>
          <cell r="D4013">
            <v>2009</v>
          </cell>
          <cell r="E4013" t="str">
            <v>KINGSTON HYDRO CORPORATION</v>
          </cell>
          <cell r="F4013">
            <v>42100568</v>
          </cell>
        </row>
        <row r="4014">
          <cell r="C4014">
            <v>4006</v>
          </cell>
          <cell r="D4014">
            <v>2009</v>
          </cell>
          <cell r="E4014" t="str">
            <v>KITCHENER-WILMOT HYDRO INC.</v>
          </cell>
          <cell r="F4014">
            <v>284694220</v>
          </cell>
        </row>
        <row r="4015">
          <cell r="C4015">
            <v>4007</v>
          </cell>
          <cell r="D4015">
            <v>2009</v>
          </cell>
          <cell r="E4015" t="str">
            <v>LAKEFRONT UTILITIES INC.</v>
          </cell>
          <cell r="F4015">
            <v>17896595</v>
          </cell>
        </row>
        <row r="4016">
          <cell r="C4016">
            <v>4008</v>
          </cell>
          <cell r="D4016">
            <v>2009</v>
          </cell>
          <cell r="E4016" t="str">
            <v>LAKELAND POWER DISTRIBUTION LTD.</v>
          </cell>
          <cell r="F4016">
            <v>23210976</v>
          </cell>
        </row>
        <row r="4017">
          <cell r="C4017">
            <v>4009</v>
          </cell>
          <cell r="D4017">
            <v>2009</v>
          </cell>
          <cell r="E4017" t="str">
            <v>LONDON HYDRO INC.</v>
          </cell>
          <cell r="F4017">
            <v>367545768</v>
          </cell>
        </row>
        <row r="4018">
          <cell r="C4018">
            <v>4010</v>
          </cell>
          <cell r="D4018">
            <v>2009</v>
          </cell>
          <cell r="E4018" t="str">
            <v>MIDDLESEX POWER DISTRIBUTION CORPORATION</v>
          </cell>
          <cell r="F4018">
            <v>18018617</v>
          </cell>
        </row>
        <row r="4019">
          <cell r="C4019">
            <v>4011</v>
          </cell>
          <cell r="D4019">
            <v>2009</v>
          </cell>
          <cell r="E4019" t="str">
            <v>MIDLAND POWER UTILITY CORPORATION</v>
          </cell>
          <cell r="F4019">
            <v>18167298</v>
          </cell>
        </row>
        <row r="4020">
          <cell r="C4020">
            <v>4012</v>
          </cell>
          <cell r="D4020">
            <v>2009</v>
          </cell>
          <cell r="E4020" t="str">
            <v>MILTON HYDRO DISTRIBUTION INC.</v>
          </cell>
          <cell r="F4020">
            <v>116879502</v>
          </cell>
        </row>
        <row r="4021">
          <cell r="C4021">
            <v>4013</v>
          </cell>
          <cell r="D4021">
            <v>2009</v>
          </cell>
          <cell r="E4021" t="str">
            <v>NEWMARKET-TAY POWER DISTRIBUTION LTD.</v>
          </cell>
          <cell r="F4021">
            <v>116350436</v>
          </cell>
        </row>
        <row r="4022">
          <cell r="C4022">
            <v>4014</v>
          </cell>
          <cell r="D4022">
            <v>2009</v>
          </cell>
          <cell r="E4022" t="str">
            <v>NIAGARA PENINSULA ENERGY INC.</v>
          </cell>
          <cell r="F4022">
            <v>194006753</v>
          </cell>
        </row>
        <row r="4023">
          <cell r="C4023">
            <v>4015</v>
          </cell>
          <cell r="D4023">
            <v>2009</v>
          </cell>
          <cell r="E4023" t="str">
            <v>NIAGARA-ON-THE-LAKE HYDRO INC.</v>
          </cell>
          <cell r="F4023">
            <v>41941910</v>
          </cell>
        </row>
        <row r="4024">
          <cell r="C4024">
            <v>4016</v>
          </cell>
          <cell r="D4024">
            <v>2009</v>
          </cell>
          <cell r="E4024" t="str">
            <v>NORFOLK POWER DISTRIBUTION INC.</v>
          </cell>
          <cell r="F4024">
            <v>82037422</v>
          </cell>
        </row>
        <row r="4025">
          <cell r="C4025">
            <v>4017</v>
          </cell>
          <cell r="D4025">
            <v>2009</v>
          </cell>
          <cell r="E4025" t="str">
            <v>NORTH BAY HYDRO DISTRIBUTION LIMITED</v>
          </cell>
          <cell r="F4025">
            <v>82537161</v>
          </cell>
        </row>
        <row r="4026">
          <cell r="C4026">
            <v>4018</v>
          </cell>
          <cell r="D4026">
            <v>2009</v>
          </cell>
          <cell r="E4026" t="str">
            <v>NORTHERN ONTARIO WIRES INC.</v>
          </cell>
          <cell r="F4026">
            <v>5812941</v>
          </cell>
        </row>
        <row r="4027">
          <cell r="C4027">
            <v>4019</v>
          </cell>
          <cell r="D4027">
            <v>2009</v>
          </cell>
          <cell r="E4027" t="str">
            <v>OAKVILLE HYDRO ELECTRICITY DISTRIBUTION INC.</v>
          </cell>
          <cell r="F4027">
            <v>191631237</v>
          </cell>
        </row>
        <row r="4028">
          <cell r="C4028">
            <v>4020</v>
          </cell>
          <cell r="D4028">
            <v>2009</v>
          </cell>
          <cell r="E4028" t="str">
            <v>ORANGEVILLE HYDRO LIMITED</v>
          </cell>
          <cell r="F4028">
            <v>31375114</v>
          </cell>
        </row>
        <row r="4029">
          <cell r="C4029">
            <v>4021</v>
          </cell>
          <cell r="D4029">
            <v>2009</v>
          </cell>
          <cell r="E4029" t="str">
            <v>ORILLIA POWER DISTRIBUTION CORPORATION</v>
          </cell>
          <cell r="F4029">
            <v>31628712</v>
          </cell>
        </row>
        <row r="4030">
          <cell r="C4030">
            <v>4022</v>
          </cell>
          <cell r="D4030">
            <v>2009</v>
          </cell>
          <cell r="E4030" t="str">
            <v>OSHAWA PUC NETWORKS INC.</v>
          </cell>
          <cell r="F4030">
            <v>147965871</v>
          </cell>
        </row>
        <row r="4031">
          <cell r="C4031">
            <v>4023</v>
          </cell>
          <cell r="D4031">
            <v>2009</v>
          </cell>
          <cell r="E4031" t="str">
            <v>OTTAWA RIVER POWER CORPORATION</v>
          </cell>
          <cell r="F4031">
            <v>22698074</v>
          </cell>
        </row>
        <row r="4032">
          <cell r="C4032">
            <v>4024</v>
          </cell>
          <cell r="D4032">
            <v>2009</v>
          </cell>
          <cell r="E4032" t="str">
            <v>PARRY SOUND POWER CORPORATION</v>
          </cell>
          <cell r="F4032">
            <v>11291868</v>
          </cell>
        </row>
        <row r="4033">
          <cell r="C4033">
            <v>4025</v>
          </cell>
          <cell r="D4033">
            <v>2009</v>
          </cell>
          <cell r="E4033" t="str">
            <v>PETERBOROUGH DISTRIBUTION INCORPORATED</v>
          </cell>
          <cell r="F4033">
            <v>79180905</v>
          </cell>
        </row>
        <row r="4034">
          <cell r="C4034">
            <v>4026</v>
          </cell>
          <cell r="D4034">
            <v>2009</v>
          </cell>
          <cell r="E4034" t="str">
            <v>CANADIAN NIAGARA POWER INC.</v>
          </cell>
          <cell r="F4034">
            <v>14128706</v>
          </cell>
        </row>
        <row r="4035">
          <cell r="C4035">
            <v>4027</v>
          </cell>
          <cell r="D4035">
            <v>2009</v>
          </cell>
          <cell r="E4035" t="str">
            <v>POWERSTREAM INC.</v>
          </cell>
          <cell r="F4035">
            <v>1345584242</v>
          </cell>
        </row>
        <row r="4036">
          <cell r="C4036">
            <v>4028</v>
          </cell>
          <cell r="D4036">
            <v>2009</v>
          </cell>
          <cell r="E4036" t="str">
            <v>PUC DISTRIBUTION INC.</v>
          </cell>
          <cell r="F4036">
            <v>86543800</v>
          </cell>
        </row>
        <row r="4037">
          <cell r="C4037">
            <v>4029</v>
          </cell>
          <cell r="D4037">
            <v>2009</v>
          </cell>
          <cell r="E4037" t="str">
            <v>RENFREW HYDRO INC.</v>
          </cell>
          <cell r="F4037">
            <v>10980201</v>
          </cell>
        </row>
        <row r="4038">
          <cell r="C4038">
            <v>4030</v>
          </cell>
          <cell r="D4038">
            <v>2009</v>
          </cell>
          <cell r="E4038" t="str">
            <v>RIDEAU ST. LAWRENCE DISTRIBUTION INC.</v>
          </cell>
          <cell r="F4038">
            <v>5541527</v>
          </cell>
        </row>
        <row r="4039">
          <cell r="C4039">
            <v>4031</v>
          </cell>
          <cell r="D4039">
            <v>2009</v>
          </cell>
          <cell r="E4039" t="str">
            <v>SIOUX LOOKOUT HYDRO INC.</v>
          </cell>
          <cell r="F4039">
            <v>7274546</v>
          </cell>
        </row>
        <row r="4040">
          <cell r="C4040">
            <v>4032</v>
          </cell>
          <cell r="D4040">
            <v>2009</v>
          </cell>
          <cell r="E4040" t="str">
            <v>ST. THOMAS ENERGY INC.</v>
          </cell>
          <cell r="F4040">
            <v>44749287</v>
          </cell>
        </row>
        <row r="4041">
          <cell r="C4041">
            <v>4033</v>
          </cell>
          <cell r="D4041">
            <v>2009</v>
          </cell>
          <cell r="E4041" t="str">
            <v>THUNDER BAY HYDRO ELECTRICITY DISTRIBUTION INC.</v>
          </cell>
          <cell r="F4041">
            <v>138102694</v>
          </cell>
        </row>
        <row r="4042">
          <cell r="C4042">
            <v>4034</v>
          </cell>
          <cell r="D4042">
            <v>2009</v>
          </cell>
          <cell r="E4042" t="str">
            <v>TILLSONBURG HYDRO INC.</v>
          </cell>
          <cell r="F4042">
            <v>16628084</v>
          </cell>
        </row>
        <row r="4043">
          <cell r="C4043">
            <v>4035</v>
          </cell>
          <cell r="D4043">
            <v>2009</v>
          </cell>
          <cell r="E4043" t="str">
            <v>TORONTO HYDRO-ELECTRIC SYSTEM LIMITED</v>
          </cell>
          <cell r="F4043">
            <v>3966839359</v>
          </cell>
        </row>
        <row r="4044">
          <cell r="C4044">
            <v>4036</v>
          </cell>
          <cell r="D4044">
            <v>2009</v>
          </cell>
          <cell r="E4044" t="str">
            <v>VERIDIAN CONNECTIONS INC.</v>
          </cell>
          <cell r="F4044">
            <v>326263698</v>
          </cell>
        </row>
        <row r="4045">
          <cell r="C4045">
            <v>4037</v>
          </cell>
          <cell r="D4045">
            <v>2009</v>
          </cell>
          <cell r="E4045" t="str">
            <v>WASAGA DISTRIBUTION INC.</v>
          </cell>
          <cell r="F4045">
            <v>23269199</v>
          </cell>
        </row>
        <row r="4046">
          <cell r="C4046">
            <v>4038</v>
          </cell>
          <cell r="D4046">
            <v>2009</v>
          </cell>
          <cell r="E4046" t="str">
            <v>WATERLOO NORTH HYDRO INC.</v>
          </cell>
          <cell r="F4046">
            <v>211637905</v>
          </cell>
        </row>
        <row r="4047">
          <cell r="C4047">
            <v>4039</v>
          </cell>
          <cell r="D4047">
            <v>2009</v>
          </cell>
          <cell r="E4047" t="str">
            <v>WELLAND HYDRO-ELECTRIC SYSTEM CORP.</v>
          </cell>
          <cell r="F4047">
            <v>45031477</v>
          </cell>
        </row>
        <row r="4048">
          <cell r="C4048">
            <v>4040</v>
          </cell>
          <cell r="D4048">
            <v>2009</v>
          </cell>
          <cell r="E4048" t="str">
            <v>WELLINGTON NORTH POWER INC.</v>
          </cell>
          <cell r="F4048">
            <v>9270385</v>
          </cell>
        </row>
        <row r="4049">
          <cell r="C4049">
            <v>4041</v>
          </cell>
          <cell r="D4049">
            <v>2009</v>
          </cell>
          <cell r="E4049" t="str">
            <v>WEST COAST HURON ENERGY INC.</v>
          </cell>
          <cell r="F4049">
            <v>5771479</v>
          </cell>
        </row>
        <row r="4050">
          <cell r="C4050">
            <v>4042</v>
          </cell>
          <cell r="D4050">
            <v>2009</v>
          </cell>
          <cell r="E4050" t="str">
            <v>WEST PERTH POWER INC.</v>
          </cell>
          <cell r="F4050">
            <v>4860312</v>
          </cell>
        </row>
        <row r="4051">
          <cell r="C4051">
            <v>4043</v>
          </cell>
          <cell r="D4051">
            <v>2009</v>
          </cell>
          <cell r="E4051" t="str">
            <v>WESTARIO POWER INC.</v>
          </cell>
          <cell r="F4051">
            <v>45701398</v>
          </cell>
        </row>
        <row r="4052">
          <cell r="C4052">
            <v>4044</v>
          </cell>
          <cell r="D4052">
            <v>2009</v>
          </cell>
          <cell r="E4052" t="str">
            <v>WHITBY HYDRO ELECTRIC CORPORATION</v>
          </cell>
          <cell r="F4052">
            <v>147629744</v>
          </cell>
        </row>
        <row r="4053">
          <cell r="C4053">
            <v>4045</v>
          </cell>
          <cell r="D4053">
            <v>2009</v>
          </cell>
          <cell r="E4053" t="str">
            <v>WOODSTOCK HYDRO SERVICES INC.</v>
          </cell>
          <cell r="F4053">
            <v>36383942</v>
          </cell>
        </row>
        <row r="4054">
          <cell r="C4054">
            <v>4046</v>
          </cell>
          <cell r="F4054">
            <v>19383229270</v>
          </cell>
        </row>
        <row r="4055">
          <cell r="C4055">
            <v>4047</v>
          </cell>
          <cell r="F4055">
            <v>0</v>
          </cell>
        </row>
        <row r="4056">
          <cell r="C4056">
            <v>4048</v>
          </cell>
          <cell r="F4056">
            <v>0</v>
          </cell>
        </row>
        <row r="4057">
          <cell r="C4057">
            <v>4049</v>
          </cell>
          <cell r="F4057">
            <v>56864</v>
          </cell>
        </row>
        <row r="4058">
          <cell r="C4058">
            <v>4050</v>
          </cell>
          <cell r="F4058">
            <v>0</v>
          </cell>
        </row>
        <row r="4059">
          <cell r="C4059">
            <v>4051</v>
          </cell>
          <cell r="F4059">
            <v>0</v>
          </cell>
        </row>
        <row r="4060">
          <cell r="C4060">
            <v>4052</v>
          </cell>
          <cell r="F4060">
            <v>58540</v>
          </cell>
        </row>
        <row r="4061">
          <cell r="C4061">
            <v>4053</v>
          </cell>
          <cell r="F4061">
            <v>0</v>
          </cell>
        </row>
        <row r="4062">
          <cell r="C4062">
            <v>4054</v>
          </cell>
          <cell r="D4062">
            <v>2010</v>
          </cell>
          <cell r="E4062" t="str">
            <v>ALGOMA POWER INC.</v>
          </cell>
          <cell r="F4062">
            <v>90004049</v>
          </cell>
        </row>
        <row r="4063">
          <cell r="C4063">
            <v>4055</v>
          </cell>
          <cell r="D4063">
            <v>2010</v>
          </cell>
          <cell r="E4063" t="str">
            <v>ATIKOKAN HYDRO INC.</v>
          </cell>
          <cell r="F4063">
            <v>4272530</v>
          </cell>
        </row>
        <row r="4064">
          <cell r="C4064">
            <v>4056</v>
          </cell>
          <cell r="D4064">
            <v>2010</v>
          </cell>
          <cell r="E4064" t="str">
            <v>BLUEWATER POWER DISTRIBUTION CORPORATION</v>
          </cell>
          <cell r="F4064">
            <v>95673846</v>
          </cell>
        </row>
        <row r="4065">
          <cell r="C4065">
            <v>4057</v>
          </cell>
          <cell r="D4065">
            <v>2010</v>
          </cell>
          <cell r="E4065" t="str">
            <v>BRANT COUNTY POWER INC.</v>
          </cell>
          <cell r="F4065">
            <v>24979982</v>
          </cell>
        </row>
        <row r="4066">
          <cell r="C4066">
            <v>4058</v>
          </cell>
          <cell r="D4066">
            <v>2010</v>
          </cell>
          <cell r="E4066" t="str">
            <v>BRANTFORD POWER INC.</v>
          </cell>
          <cell r="F4066">
            <v>89275825</v>
          </cell>
        </row>
        <row r="4067">
          <cell r="C4067">
            <v>4059</v>
          </cell>
          <cell r="D4067">
            <v>2010</v>
          </cell>
          <cell r="E4067" t="str">
            <v>BURLINGTON HYDRO INC.</v>
          </cell>
          <cell r="F4067">
            <v>219169162</v>
          </cell>
        </row>
        <row r="4068">
          <cell r="C4068">
            <v>4060</v>
          </cell>
          <cell r="D4068">
            <v>2010</v>
          </cell>
          <cell r="E4068" t="str">
            <v>CAMBRIDGE AND NORTH DUMFRIES HYDRO INC.</v>
          </cell>
          <cell r="F4068">
            <v>176748170</v>
          </cell>
        </row>
        <row r="4069">
          <cell r="C4069">
            <v>4061</v>
          </cell>
          <cell r="D4069">
            <v>2010</v>
          </cell>
          <cell r="E4069" t="str">
            <v>CANADIAN NIAGARA POWER INC.</v>
          </cell>
          <cell r="F4069">
            <v>80278344</v>
          </cell>
        </row>
        <row r="4070">
          <cell r="C4070">
            <v>4062</v>
          </cell>
          <cell r="D4070">
            <v>2010</v>
          </cell>
          <cell r="E4070" t="str">
            <v>CENTRE WELLINGTON HYDRO LTD.</v>
          </cell>
          <cell r="F4070">
            <v>15853076</v>
          </cell>
        </row>
        <row r="4071">
          <cell r="C4071">
            <v>4063</v>
          </cell>
          <cell r="D4071">
            <v>2010</v>
          </cell>
          <cell r="E4071" t="str">
            <v>CHAPLEAU PUBLIC UTILITIES CORPORATION</v>
          </cell>
          <cell r="F4071">
            <v>2235424</v>
          </cell>
        </row>
        <row r="4072">
          <cell r="C4072">
            <v>4064</v>
          </cell>
          <cell r="D4072">
            <v>2010</v>
          </cell>
          <cell r="E4072" t="str">
            <v>CHATHAM-KENT HYDRO INC.</v>
          </cell>
          <cell r="F4072">
            <v>78827428</v>
          </cell>
        </row>
        <row r="4073">
          <cell r="C4073">
            <v>4065</v>
          </cell>
          <cell r="D4073">
            <v>2010</v>
          </cell>
          <cell r="E4073" t="str">
            <v>CLINTON POWER CORPORATION</v>
          </cell>
          <cell r="F4073">
            <v>2044612</v>
          </cell>
        </row>
        <row r="4074">
          <cell r="C4074">
            <v>4066</v>
          </cell>
          <cell r="D4074">
            <v>2010</v>
          </cell>
          <cell r="E4074" t="str">
            <v>COLLUS POWER CORPORATION</v>
          </cell>
          <cell r="F4074">
            <v>35511108</v>
          </cell>
        </row>
        <row r="4075">
          <cell r="C4075">
            <v>4067</v>
          </cell>
          <cell r="D4075">
            <v>2010</v>
          </cell>
          <cell r="E4075" t="str">
            <v>COOPERATIVE HYDRO EMBRUN INC.</v>
          </cell>
          <cell r="F4075">
            <v>3399475</v>
          </cell>
        </row>
        <row r="4076">
          <cell r="C4076">
            <v>4068</v>
          </cell>
          <cell r="D4076">
            <v>2010</v>
          </cell>
          <cell r="E4076" t="str">
            <v>E.L.K. ENERGY INC.</v>
          </cell>
          <cell r="F4076">
            <v>23194500</v>
          </cell>
        </row>
        <row r="4077">
          <cell r="C4077">
            <v>4069</v>
          </cell>
          <cell r="D4077">
            <v>2010</v>
          </cell>
          <cell r="E4077" t="str">
            <v>ENERSOURCE HYDRO MISSISSAUGA INC.</v>
          </cell>
          <cell r="F4077">
            <v>901847850</v>
          </cell>
        </row>
        <row r="4078">
          <cell r="C4078">
            <v>4070</v>
          </cell>
          <cell r="D4078">
            <v>2010</v>
          </cell>
          <cell r="E4078" t="str">
            <v>ENWIN UTILITIES LTD.</v>
          </cell>
          <cell r="F4078">
            <v>297352672</v>
          </cell>
        </row>
        <row r="4079">
          <cell r="C4079">
            <v>4071</v>
          </cell>
          <cell r="D4079">
            <v>2010</v>
          </cell>
          <cell r="E4079" t="str">
            <v>ERIE THAMES POWERLINES CORPORATION</v>
          </cell>
          <cell r="F4079">
            <v>28928210</v>
          </cell>
        </row>
        <row r="4080">
          <cell r="C4080">
            <v>4072</v>
          </cell>
          <cell r="D4080">
            <v>2010</v>
          </cell>
          <cell r="E4080" t="str">
            <v>ESPANOLA REGIONAL HYDRO DISTRIBUTION CORPORATION</v>
          </cell>
          <cell r="F4080">
            <v>6277589</v>
          </cell>
        </row>
        <row r="4081">
          <cell r="C4081">
            <v>4073</v>
          </cell>
          <cell r="D4081">
            <v>2010</v>
          </cell>
          <cell r="E4081" t="str">
            <v>ESSEX POWERLINES CORPORATION</v>
          </cell>
          <cell r="F4081">
            <v>57348249</v>
          </cell>
        </row>
        <row r="4082">
          <cell r="C4082">
            <v>4074</v>
          </cell>
          <cell r="D4082">
            <v>2010</v>
          </cell>
          <cell r="E4082" t="str">
            <v>FESTIVAL HYDRO INC.</v>
          </cell>
          <cell r="F4082">
            <v>76413520</v>
          </cell>
        </row>
        <row r="4083">
          <cell r="C4083">
            <v>4075</v>
          </cell>
          <cell r="D4083">
            <v>2010</v>
          </cell>
          <cell r="E4083" t="str">
            <v>FORT FRANCES POWER CORPORATION</v>
          </cell>
          <cell r="F4083">
            <v>9514608</v>
          </cell>
        </row>
        <row r="4084">
          <cell r="C4084">
            <v>4076</v>
          </cell>
          <cell r="D4084">
            <v>2010</v>
          </cell>
          <cell r="E4084" t="str">
            <v>GREATER SUDBURY HYDRO INC.</v>
          </cell>
          <cell r="F4084">
            <v>173133069</v>
          </cell>
        </row>
        <row r="4085">
          <cell r="C4085">
            <v>4077</v>
          </cell>
          <cell r="D4085">
            <v>2010</v>
          </cell>
          <cell r="E4085" t="str">
            <v>GRIMSBY POWER INCORPORATED</v>
          </cell>
          <cell r="F4085">
            <v>27878344</v>
          </cell>
        </row>
        <row r="4086">
          <cell r="C4086">
            <v>4078</v>
          </cell>
          <cell r="D4086">
            <v>2010</v>
          </cell>
          <cell r="E4086" t="str">
            <v>GUELPH HYDRO ELECTRIC SYSTEMS INC.</v>
          </cell>
          <cell r="F4086">
            <v>172684225</v>
          </cell>
        </row>
        <row r="4087">
          <cell r="C4087">
            <v>4079</v>
          </cell>
          <cell r="D4087">
            <v>2010</v>
          </cell>
          <cell r="E4087" t="str">
            <v>HALDIMAND COUNTY HYDRO INC.</v>
          </cell>
          <cell r="F4087">
            <v>57413868</v>
          </cell>
        </row>
        <row r="4088">
          <cell r="C4088">
            <v>4080</v>
          </cell>
          <cell r="D4088">
            <v>2010</v>
          </cell>
          <cell r="E4088" t="str">
            <v>HALTON HILLS HYDRO INC.</v>
          </cell>
          <cell r="F4088">
            <v>48319254</v>
          </cell>
        </row>
        <row r="4089">
          <cell r="C4089">
            <v>4081</v>
          </cell>
          <cell r="D4089">
            <v>2010</v>
          </cell>
          <cell r="E4089" t="str">
            <v>HEARST POWER DISTRIBUTION COMPANY LIMITED</v>
          </cell>
          <cell r="F4089">
            <v>3137110</v>
          </cell>
        </row>
        <row r="4090">
          <cell r="C4090">
            <v>4082</v>
          </cell>
          <cell r="D4090">
            <v>2010</v>
          </cell>
          <cell r="E4090" t="str">
            <v>HORIZON UTILITIES CORPORATION</v>
          </cell>
          <cell r="F4090">
            <v>622028745</v>
          </cell>
        </row>
        <row r="4091">
          <cell r="C4091">
            <v>4083</v>
          </cell>
          <cell r="D4091">
            <v>2010</v>
          </cell>
          <cell r="E4091" t="str">
            <v>HYDRO 2000 INC.</v>
          </cell>
          <cell r="F4091">
            <v>985771</v>
          </cell>
        </row>
        <row r="4092">
          <cell r="C4092">
            <v>4084</v>
          </cell>
          <cell r="D4092">
            <v>2010</v>
          </cell>
          <cell r="E4092" t="str">
            <v>HYDRO HAWKESBURY INC.</v>
          </cell>
          <cell r="F4092">
            <v>3423381</v>
          </cell>
        </row>
        <row r="4093">
          <cell r="C4093">
            <v>4085</v>
          </cell>
          <cell r="D4093">
            <v>2010</v>
          </cell>
          <cell r="E4093" t="str">
            <v>HYDRO ONE BRAMPTON NETWORKS INC.</v>
          </cell>
          <cell r="F4093">
            <v>565181345</v>
          </cell>
        </row>
        <row r="4094">
          <cell r="C4094">
            <v>4086</v>
          </cell>
          <cell r="D4094">
            <v>2010</v>
          </cell>
          <cell r="E4094" t="str">
            <v>HYDRO ONE NETWORKS INC.</v>
          </cell>
          <cell r="F4094">
            <v>6842740537</v>
          </cell>
        </row>
        <row r="4095">
          <cell r="C4095">
            <v>4087</v>
          </cell>
          <cell r="D4095">
            <v>2010</v>
          </cell>
          <cell r="E4095" t="str">
            <v>HYDRO ONE REMOTE COMMUNITIES INC.</v>
          </cell>
          <cell r="F4095">
            <v>18029</v>
          </cell>
        </row>
        <row r="4096">
          <cell r="C4096">
            <v>4088</v>
          </cell>
          <cell r="D4096">
            <v>2010</v>
          </cell>
          <cell r="E4096" t="str">
            <v>HYDRO OTTAWA LIMITED</v>
          </cell>
          <cell r="F4096">
            <v>1082238183</v>
          </cell>
        </row>
        <row r="4097">
          <cell r="C4097">
            <v>4089</v>
          </cell>
          <cell r="D4097">
            <v>2010</v>
          </cell>
          <cell r="E4097" t="str">
            <v>INNISFIL HYDRO DISTRIBUTION SYSTEMS LIMITED</v>
          </cell>
          <cell r="F4097">
            <v>52834284</v>
          </cell>
        </row>
        <row r="4098">
          <cell r="C4098">
            <v>4090</v>
          </cell>
          <cell r="D4098">
            <v>2010</v>
          </cell>
          <cell r="E4098" t="str">
            <v>KASHECHEWAN POWER CORPORATION</v>
          </cell>
          <cell r="F4098">
            <v>580707</v>
          </cell>
        </row>
        <row r="4099">
          <cell r="C4099">
            <v>4091</v>
          </cell>
          <cell r="D4099">
            <v>2010</v>
          </cell>
          <cell r="E4099" t="str">
            <v>KENORA HYDRO ELECTRIC CORPORATION LTD.</v>
          </cell>
          <cell r="F4099">
            <v>13722615</v>
          </cell>
        </row>
        <row r="4100">
          <cell r="C4100">
            <v>4092</v>
          </cell>
          <cell r="D4100">
            <v>2010</v>
          </cell>
          <cell r="E4100" t="str">
            <v>KINGSTON HYDRO CORPORATION</v>
          </cell>
          <cell r="F4100">
            <v>45547426</v>
          </cell>
        </row>
        <row r="4101">
          <cell r="C4101">
            <v>4093</v>
          </cell>
          <cell r="D4101">
            <v>2010</v>
          </cell>
          <cell r="E4101" t="str">
            <v>KITCHENER-WILMOT HYDRO INC.</v>
          </cell>
          <cell r="F4101">
            <v>303107471</v>
          </cell>
        </row>
        <row r="4102">
          <cell r="C4102">
            <v>4094</v>
          </cell>
          <cell r="D4102">
            <v>2010</v>
          </cell>
          <cell r="E4102" t="str">
            <v>LAKEFRONT UTILITIES INC.</v>
          </cell>
          <cell r="F4102">
            <v>19452840</v>
          </cell>
        </row>
        <row r="4103">
          <cell r="C4103">
            <v>4095</v>
          </cell>
          <cell r="D4103">
            <v>2010</v>
          </cell>
          <cell r="E4103" t="str">
            <v>LAKELAND POWER DISTRIBUTION LTD.</v>
          </cell>
          <cell r="F4103">
            <v>25278524</v>
          </cell>
        </row>
        <row r="4104">
          <cell r="C4104">
            <v>4096</v>
          </cell>
          <cell r="D4104">
            <v>2010</v>
          </cell>
          <cell r="E4104" t="str">
            <v>LONDON HYDRO INC.</v>
          </cell>
          <cell r="F4104">
            <v>346278135</v>
          </cell>
        </row>
        <row r="4105">
          <cell r="C4105">
            <v>4097</v>
          </cell>
          <cell r="D4105">
            <v>2010</v>
          </cell>
          <cell r="E4105" t="str">
            <v>MIDDLESEX POWER DISTRIBUTION CORPORATION</v>
          </cell>
          <cell r="F4105">
            <v>18916710</v>
          </cell>
        </row>
        <row r="4106">
          <cell r="C4106">
            <v>4098</v>
          </cell>
          <cell r="D4106">
            <v>2010</v>
          </cell>
          <cell r="E4106" t="str">
            <v>MIDLAND POWER UTILITY CORPORATION</v>
          </cell>
          <cell r="F4106">
            <v>21725179</v>
          </cell>
        </row>
        <row r="4107">
          <cell r="C4107">
            <v>4099</v>
          </cell>
          <cell r="D4107">
            <v>2010</v>
          </cell>
          <cell r="E4107" t="str">
            <v>MILTON HYDRO DISTRIBUTION INC.</v>
          </cell>
          <cell r="F4107">
            <v>130372827</v>
          </cell>
        </row>
        <row r="4108">
          <cell r="C4108">
            <v>4100</v>
          </cell>
          <cell r="D4108">
            <v>2010</v>
          </cell>
          <cell r="E4108" t="str">
            <v>NEWMARKET-TAY POWER DISTRIBUTION LTD.</v>
          </cell>
          <cell r="F4108">
            <v>112513398</v>
          </cell>
        </row>
        <row r="4109">
          <cell r="C4109">
            <v>4101</v>
          </cell>
          <cell r="D4109">
            <v>2010</v>
          </cell>
          <cell r="E4109" t="str">
            <v>NIAGARA PENINSULA ENERGY INC.</v>
          </cell>
          <cell r="F4109">
            <v>202771547</v>
          </cell>
        </row>
        <row r="4110">
          <cell r="C4110">
            <v>4102</v>
          </cell>
          <cell r="D4110">
            <v>2010</v>
          </cell>
          <cell r="E4110" t="str">
            <v>NIAGARA-ON-THE-LAKE HYDRO INC.</v>
          </cell>
          <cell r="F4110">
            <v>43571596</v>
          </cell>
        </row>
        <row r="4111">
          <cell r="C4111">
            <v>4103</v>
          </cell>
          <cell r="D4111">
            <v>2010</v>
          </cell>
          <cell r="E4111" t="str">
            <v>NORFOLK POWER DISTRIBUTION INC.</v>
          </cell>
          <cell r="F4111">
            <v>80069327</v>
          </cell>
        </row>
        <row r="4112">
          <cell r="C4112">
            <v>4104</v>
          </cell>
          <cell r="D4112">
            <v>2010</v>
          </cell>
          <cell r="E4112" t="str">
            <v>NORTH BAY HYDRO DISTRIBUTION LIMITED</v>
          </cell>
          <cell r="F4112">
            <v>89416947</v>
          </cell>
        </row>
        <row r="4113">
          <cell r="C4113">
            <v>4105</v>
          </cell>
          <cell r="D4113">
            <v>2010</v>
          </cell>
          <cell r="E4113" t="str">
            <v>NORTHERN ONTARIO WIRES INC.</v>
          </cell>
          <cell r="F4113">
            <v>5550250</v>
          </cell>
        </row>
        <row r="4114">
          <cell r="C4114">
            <v>4106</v>
          </cell>
          <cell r="D4114">
            <v>2010</v>
          </cell>
          <cell r="E4114" t="str">
            <v>OAKVILLE HYDRO ELECTRICITY DISTRIBUTION INC.</v>
          </cell>
          <cell r="F4114">
            <v>206328572</v>
          </cell>
        </row>
        <row r="4115">
          <cell r="C4115">
            <v>4107</v>
          </cell>
          <cell r="D4115">
            <v>2010</v>
          </cell>
          <cell r="E4115" t="str">
            <v>ORANGEVILLE HYDRO LIMITED</v>
          </cell>
          <cell r="F4115">
            <v>32676407</v>
          </cell>
        </row>
        <row r="4116">
          <cell r="C4116">
            <v>4108</v>
          </cell>
          <cell r="D4116">
            <v>2010</v>
          </cell>
          <cell r="E4116" t="str">
            <v>ORILLIA POWER DISTRIBUTION CORPORATION</v>
          </cell>
          <cell r="F4116">
            <v>31164994</v>
          </cell>
        </row>
        <row r="4117">
          <cell r="C4117">
            <v>4109</v>
          </cell>
          <cell r="D4117">
            <v>2010</v>
          </cell>
          <cell r="E4117" t="str">
            <v>OSHAWA PUC NETWORKS INC.</v>
          </cell>
          <cell r="F4117">
            <v>154368482</v>
          </cell>
        </row>
        <row r="4118">
          <cell r="C4118">
            <v>4110</v>
          </cell>
          <cell r="D4118">
            <v>2010</v>
          </cell>
          <cell r="E4118" t="str">
            <v>OTTAWA RIVER POWER CORPORATION</v>
          </cell>
          <cell r="F4118">
            <v>23175171</v>
          </cell>
        </row>
        <row r="4119">
          <cell r="C4119">
            <v>4111</v>
          </cell>
          <cell r="D4119">
            <v>2010</v>
          </cell>
          <cell r="E4119" t="str">
            <v>PARRY SOUND POWER CORPORATION</v>
          </cell>
          <cell r="F4119">
            <v>11610745</v>
          </cell>
        </row>
        <row r="4120">
          <cell r="C4120">
            <v>4112</v>
          </cell>
          <cell r="D4120">
            <v>2010</v>
          </cell>
          <cell r="E4120" t="str">
            <v>PETERBOROUGH DISTRIBUTION INCORPORATED</v>
          </cell>
          <cell r="F4120">
            <v>84594885</v>
          </cell>
        </row>
        <row r="4121">
          <cell r="C4121">
            <v>4113</v>
          </cell>
          <cell r="D4121">
            <v>2010</v>
          </cell>
          <cell r="E4121" t="str">
            <v>CANADIAN NIAGARA POWER INC.</v>
          </cell>
          <cell r="F4121">
            <v>15069273</v>
          </cell>
        </row>
        <row r="4122">
          <cell r="C4122">
            <v>4114</v>
          </cell>
          <cell r="D4122">
            <v>2010</v>
          </cell>
          <cell r="E4122" t="str">
            <v>POWERSTREAM INC.</v>
          </cell>
          <cell r="F4122">
            <v>1421334528</v>
          </cell>
        </row>
        <row r="4123">
          <cell r="C4123">
            <v>4115</v>
          </cell>
          <cell r="D4123">
            <v>2010</v>
          </cell>
          <cell r="E4123" t="str">
            <v>PUC DISTRIBUTION INC.</v>
          </cell>
          <cell r="F4123">
            <v>90503417</v>
          </cell>
        </row>
        <row r="4124">
          <cell r="C4124">
            <v>4116</v>
          </cell>
          <cell r="D4124">
            <v>2010</v>
          </cell>
          <cell r="E4124" t="str">
            <v>RENFREW HYDRO INC.</v>
          </cell>
          <cell r="F4124">
            <v>11502395</v>
          </cell>
        </row>
        <row r="4125">
          <cell r="C4125">
            <v>4117</v>
          </cell>
          <cell r="D4125">
            <v>2010</v>
          </cell>
          <cell r="E4125" t="str">
            <v>RIDEAU ST. LAWRENCE DISTRIBUTION INC.</v>
          </cell>
          <cell r="F4125">
            <v>5766622</v>
          </cell>
        </row>
        <row r="4126">
          <cell r="C4126">
            <v>4118</v>
          </cell>
          <cell r="D4126">
            <v>2010</v>
          </cell>
          <cell r="E4126" t="str">
            <v>SIOUX LOOKOUT HYDRO INC.</v>
          </cell>
          <cell r="F4126">
            <v>7657260</v>
          </cell>
        </row>
        <row r="4127">
          <cell r="C4127">
            <v>4119</v>
          </cell>
          <cell r="D4127">
            <v>2010</v>
          </cell>
          <cell r="E4127" t="str">
            <v>ST. THOMAS ENERGY INC.</v>
          </cell>
          <cell r="F4127">
            <v>46266704</v>
          </cell>
        </row>
        <row r="4128">
          <cell r="C4128">
            <v>4120</v>
          </cell>
          <cell r="D4128">
            <v>2010</v>
          </cell>
          <cell r="E4128" t="str">
            <v>THUNDER BAY HYDRO ELECTRICITY DISTRIBUTION INC.</v>
          </cell>
          <cell r="F4128">
            <v>145628455</v>
          </cell>
        </row>
        <row r="4129">
          <cell r="C4129">
            <v>4121</v>
          </cell>
          <cell r="D4129">
            <v>2010</v>
          </cell>
          <cell r="E4129" t="str">
            <v>TILLSONBURG HYDRO INC.</v>
          </cell>
          <cell r="F4129">
            <v>17317782</v>
          </cell>
        </row>
        <row r="4130">
          <cell r="C4130">
            <v>4122</v>
          </cell>
          <cell r="D4130">
            <v>2010</v>
          </cell>
          <cell r="E4130" t="str">
            <v>TORONTO HYDRO-ELECTRIC SYSTEM LIMITED</v>
          </cell>
          <cell r="F4130">
            <v>4234486399</v>
          </cell>
        </row>
        <row r="4131">
          <cell r="C4131">
            <v>4123</v>
          </cell>
          <cell r="D4131">
            <v>2010</v>
          </cell>
          <cell r="E4131" t="str">
            <v>VERIDIAN CONNECTIONS INC.</v>
          </cell>
          <cell r="F4131">
            <v>352571727</v>
          </cell>
        </row>
        <row r="4132">
          <cell r="C4132">
            <v>4124</v>
          </cell>
          <cell r="D4132">
            <v>2010</v>
          </cell>
          <cell r="E4132" t="str">
            <v>WASAGA DISTRIBUTION INC.</v>
          </cell>
          <cell r="F4132">
            <v>23247088</v>
          </cell>
        </row>
        <row r="4133">
          <cell r="C4133">
            <v>4125</v>
          </cell>
          <cell r="D4133">
            <v>2010</v>
          </cell>
          <cell r="E4133" t="str">
            <v>WATERLOO NORTH HYDRO INC.</v>
          </cell>
          <cell r="F4133">
            <v>233853561</v>
          </cell>
        </row>
        <row r="4134">
          <cell r="C4134">
            <v>4126</v>
          </cell>
          <cell r="D4134">
            <v>2010</v>
          </cell>
          <cell r="E4134" t="str">
            <v>WELLAND HYDRO-ELECTRIC SYSTEM CORP.</v>
          </cell>
          <cell r="F4134">
            <v>47526875</v>
          </cell>
        </row>
        <row r="4135">
          <cell r="C4135">
            <v>4127</v>
          </cell>
          <cell r="D4135">
            <v>2010</v>
          </cell>
          <cell r="E4135" t="str">
            <v>WELLINGTON NORTH POWER INC.</v>
          </cell>
          <cell r="F4135">
            <v>9730582</v>
          </cell>
        </row>
        <row r="4136">
          <cell r="C4136">
            <v>4128</v>
          </cell>
          <cell r="D4136">
            <v>2010</v>
          </cell>
          <cell r="E4136" t="str">
            <v>WEST COAST HURON ENERGY INC.</v>
          </cell>
          <cell r="F4136">
            <v>5818223</v>
          </cell>
        </row>
        <row r="4137">
          <cell r="C4137">
            <v>4129</v>
          </cell>
          <cell r="D4137">
            <v>2010</v>
          </cell>
          <cell r="E4137" t="str">
            <v>WEST PERTH POWER INC.</v>
          </cell>
          <cell r="F4137">
            <v>5045281</v>
          </cell>
        </row>
        <row r="4138">
          <cell r="C4138">
            <v>4130</v>
          </cell>
          <cell r="D4138">
            <v>2010</v>
          </cell>
          <cell r="E4138" t="str">
            <v>WESTARIO POWER INC.</v>
          </cell>
          <cell r="F4138">
            <v>48008934</v>
          </cell>
        </row>
        <row r="4139">
          <cell r="C4139">
            <v>4131</v>
          </cell>
          <cell r="D4139">
            <v>2010</v>
          </cell>
          <cell r="E4139" t="str">
            <v>WHITBY HYDRO ELECTRIC CORPORATION</v>
          </cell>
          <cell r="F4139">
            <v>153097961</v>
          </cell>
        </row>
        <row r="4140">
          <cell r="C4140">
            <v>4132</v>
          </cell>
          <cell r="D4140">
            <v>2010</v>
          </cell>
          <cell r="E4140" t="str">
            <v>WOODSTOCK HYDRO SERVICES INC.</v>
          </cell>
          <cell r="F4140">
            <v>39725525</v>
          </cell>
        </row>
        <row r="4141">
          <cell r="C4141">
            <v>4133</v>
          </cell>
          <cell r="F4141">
            <v>20888119716</v>
          </cell>
        </row>
        <row r="4142">
          <cell r="C4142">
            <v>4134</v>
          </cell>
          <cell r="F4142">
            <v>0</v>
          </cell>
        </row>
        <row r="4143">
          <cell r="C4143">
            <v>4135</v>
          </cell>
          <cell r="F4143">
            <v>0</v>
          </cell>
        </row>
        <row r="4144">
          <cell r="C4144">
            <v>4136</v>
          </cell>
          <cell r="F4144">
            <v>56864</v>
          </cell>
        </row>
        <row r="4145">
          <cell r="C4145">
            <v>4137</v>
          </cell>
          <cell r="F4145">
            <v>0</v>
          </cell>
        </row>
        <row r="4146">
          <cell r="C4146">
            <v>4138</v>
          </cell>
          <cell r="F4146">
            <v>0</v>
          </cell>
        </row>
        <row r="4147">
          <cell r="C4147">
            <v>4139</v>
          </cell>
          <cell r="F4147">
            <v>58540</v>
          </cell>
        </row>
        <row r="4148">
          <cell r="C4148">
            <v>4140</v>
          </cell>
          <cell r="F4148">
            <v>0</v>
          </cell>
        </row>
        <row r="4149">
          <cell r="C4149">
            <v>4141</v>
          </cell>
          <cell r="D4149">
            <v>2011</v>
          </cell>
          <cell r="E4149" t="str">
            <v>ALGOMA POWER INC.</v>
          </cell>
          <cell r="F4149">
            <v>98769272</v>
          </cell>
        </row>
        <row r="4150">
          <cell r="C4150">
            <v>4142</v>
          </cell>
          <cell r="D4150">
            <v>2011</v>
          </cell>
          <cell r="E4150" t="str">
            <v>ATIKOKAN HYDRO INC.</v>
          </cell>
          <cell r="F4150">
            <v>4325846</v>
          </cell>
          <cell r="G4150">
            <v>2367601.52</v>
          </cell>
          <cell r="H4150">
            <v>0.54731525810211457</v>
          </cell>
        </row>
        <row r="4151">
          <cell r="C4151">
            <v>4143</v>
          </cell>
          <cell r="D4151">
            <v>2011</v>
          </cell>
          <cell r="E4151" t="str">
            <v>BLUEWATER POWER DISTRIBUTION CORPORATION</v>
          </cell>
          <cell r="F4151">
            <v>100104708</v>
          </cell>
        </row>
        <row r="4152">
          <cell r="C4152">
            <v>4144</v>
          </cell>
          <cell r="D4152">
            <v>2011</v>
          </cell>
          <cell r="E4152" t="str">
            <v>BRANT COUNTY POWER INC.</v>
          </cell>
          <cell r="F4152">
            <v>27547318</v>
          </cell>
        </row>
        <row r="4153">
          <cell r="C4153">
            <v>4145</v>
          </cell>
          <cell r="D4153">
            <v>2011</v>
          </cell>
          <cell r="E4153" t="str">
            <v>BRANTFORD POWER INC.</v>
          </cell>
          <cell r="F4153">
            <v>93262965</v>
          </cell>
        </row>
        <row r="4154">
          <cell r="C4154">
            <v>4146</v>
          </cell>
          <cell r="D4154">
            <v>2011</v>
          </cell>
          <cell r="E4154" t="str">
            <v>BURLINGTON HYDRO INC.</v>
          </cell>
          <cell r="F4154">
            <v>228355586</v>
          </cell>
        </row>
        <row r="4155">
          <cell r="C4155">
            <v>4147</v>
          </cell>
          <cell r="D4155">
            <v>2011</v>
          </cell>
          <cell r="E4155" t="str">
            <v>CAMBRIDGE AND NORTH DUMFRIES HYDRO INC.</v>
          </cell>
          <cell r="F4155">
            <v>185739842</v>
          </cell>
        </row>
        <row r="4156">
          <cell r="C4156">
            <v>4148</v>
          </cell>
          <cell r="D4156">
            <v>2011</v>
          </cell>
          <cell r="E4156" t="str">
            <v>CANADIAN NIAGARA POWER INC.</v>
          </cell>
          <cell r="F4156">
            <v>84620159</v>
          </cell>
        </row>
        <row r="4157">
          <cell r="C4157">
            <v>4149</v>
          </cell>
          <cell r="D4157">
            <v>2011</v>
          </cell>
          <cell r="E4157" t="str">
            <v>CENTRE WELLINGTON HYDRO LTD.</v>
          </cell>
          <cell r="F4157">
            <v>16505709</v>
          </cell>
        </row>
        <row r="4158">
          <cell r="C4158">
            <v>4150</v>
          </cell>
          <cell r="D4158">
            <v>2011</v>
          </cell>
          <cell r="E4158" t="str">
            <v>CHAPLEAU PUBLIC UTILITIES CORPORATION</v>
          </cell>
          <cell r="F4158">
            <v>2099329</v>
          </cell>
        </row>
        <row r="4159">
          <cell r="C4159">
            <v>4151</v>
          </cell>
          <cell r="D4159">
            <v>2011</v>
          </cell>
          <cell r="E4159" t="str">
            <v>CHATHAM-KENT HYDRO INC.</v>
          </cell>
          <cell r="F4159">
            <v>82439919</v>
          </cell>
        </row>
        <row r="4160">
          <cell r="C4160">
            <v>4152</v>
          </cell>
          <cell r="D4160">
            <v>2011</v>
          </cell>
          <cell r="E4160" t="str">
            <v>COLLUS POWER CORPORATION</v>
          </cell>
          <cell r="F4160">
            <v>36314803</v>
          </cell>
        </row>
        <row r="4161">
          <cell r="C4161">
            <v>4153</v>
          </cell>
          <cell r="D4161">
            <v>2011</v>
          </cell>
          <cell r="E4161" t="str">
            <v>COOPERATIVE HYDRO EMBRUN INC.</v>
          </cell>
          <cell r="F4161">
            <v>3495939</v>
          </cell>
        </row>
        <row r="4162">
          <cell r="C4162">
            <v>4154</v>
          </cell>
          <cell r="D4162">
            <v>2011</v>
          </cell>
          <cell r="E4162" t="str">
            <v>E.L.K. ENERGY INC.</v>
          </cell>
          <cell r="F4162">
            <v>23847803</v>
          </cell>
        </row>
        <row r="4163">
          <cell r="C4163">
            <v>4155</v>
          </cell>
          <cell r="D4163">
            <v>2011</v>
          </cell>
          <cell r="E4163" t="str">
            <v>ENERSOURCE HYDRO MISSISSAUGA INC.</v>
          </cell>
          <cell r="F4163">
            <v>851281141</v>
          </cell>
        </row>
        <row r="4164">
          <cell r="C4164">
            <v>4156</v>
          </cell>
          <cell r="D4164">
            <v>2011</v>
          </cell>
          <cell r="E4164" t="str">
            <v>ENWIN UTILITIES LTD.</v>
          </cell>
          <cell r="F4164">
            <v>307569511</v>
          </cell>
        </row>
        <row r="4165">
          <cell r="C4165">
            <v>4157</v>
          </cell>
          <cell r="D4165">
            <v>2011</v>
          </cell>
          <cell r="E4165" t="str">
            <v>ERIE THAMES POWERLINES CORPORATION</v>
          </cell>
          <cell r="F4165">
            <v>39127395</v>
          </cell>
        </row>
        <row r="4166">
          <cell r="C4166">
            <v>4158</v>
          </cell>
          <cell r="D4166">
            <v>2011</v>
          </cell>
          <cell r="E4166" t="str">
            <v>ESPANOLA REGIONAL HYDRO DISTRIBUTION CORPORATION</v>
          </cell>
          <cell r="F4166">
            <v>6623273</v>
          </cell>
        </row>
        <row r="4167">
          <cell r="C4167">
            <v>4159</v>
          </cell>
          <cell r="D4167">
            <v>2011</v>
          </cell>
          <cell r="E4167" t="str">
            <v>ESSEX POWERLINES CORPORATION</v>
          </cell>
          <cell r="F4167">
            <v>61551451</v>
          </cell>
        </row>
        <row r="4168">
          <cell r="C4168">
            <v>4160</v>
          </cell>
          <cell r="D4168">
            <v>2011</v>
          </cell>
          <cell r="E4168" t="str">
            <v>FESTIVAL HYDRO INC.</v>
          </cell>
          <cell r="F4168">
            <v>79121592</v>
          </cell>
        </row>
        <row r="4169">
          <cell r="C4169">
            <v>4161</v>
          </cell>
          <cell r="D4169">
            <v>2011</v>
          </cell>
          <cell r="E4169" t="str">
            <v>FORT FRANCES POWER CORPORATION</v>
          </cell>
          <cell r="F4169">
            <v>9641056</v>
          </cell>
        </row>
        <row r="4170">
          <cell r="C4170">
            <v>4162</v>
          </cell>
          <cell r="D4170">
            <v>2011</v>
          </cell>
          <cell r="E4170" t="str">
            <v>GREATER SUDBURY HYDRO INC.</v>
          </cell>
          <cell r="F4170">
            <v>179778942</v>
          </cell>
        </row>
        <row r="4171">
          <cell r="C4171">
            <v>4163</v>
          </cell>
          <cell r="D4171">
            <v>2011</v>
          </cell>
          <cell r="E4171" t="str">
            <v>GRIMSBY POWER INCORPORATED</v>
          </cell>
          <cell r="F4171">
            <v>29726957</v>
          </cell>
        </row>
        <row r="4172">
          <cell r="C4172">
            <v>4164</v>
          </cell>
          <cell r="D4172">
            <v>2011</v>
          </cell>
          <cell r="E4172" t="str">
            <v>GUELPH HYDRO ELECTRIC SYSTEMS INC.</v>
          </cell>
          <cell r="F4172">
            <v>187454971</v>
          </cell>
        </row>
        <row r="4173">
          <cell r="C4173">
            <v>4165</v>
          </cell>
          <cell r="D4173">
            <v>2011</v>
          </cell>
          <cell r="E4173" t="str">
            <v>HALDIMAND COUNTY HYDRO INC.</v>
          </cell>
          <cell r="F4173">
            <v>62103134</v>
          </cell>
        </row>
        <row r="4174">
          <cell r="C4174">
            <v>4166</v>
          </cell>
          <cell r="D4174">
            <v>2011</v>
          </cell>
          <cell r="E4174" t="str">
            <v>HALTON HILLS HYDRO INC.</v>
          </cell>
          <cell r="F4174">
            <v>53638647</v>
          </cell>
        </row>
        <row r="4175">
          <cell r="C4175">
            <v>4167</v>
          </cell>
          <cell r="D4175">
            <v>2011</v>
          </cell>
          <cell r="E4175" t="str">
            <v>HEARST POWER DISTRIBUTION COMPANY LIMITED</v>
          </cell>
          <cell r="F4175">
            <v>3156261</v>
          </cell>
        </row>
        <row r="4176">
          <cell r="C4176">
            <v>4168</v>
          </cell>
          <cell r="D4176">
            <v>2011</v>
          </cell>
          <cell r="E4176" t="str">
            <v>HORIZON UTILITIES CORPORATION</v>
          </cell>
          <cell r="F4176">
            <v>634975195</v>
          </cell>
        </row>
        <row r="4177">
          <cell r="C4177">
            <v>4169</v>
          </cell>
          <cell r="D4177">
            <v>2011</v>
          </cell>
          <cell r="E4177" t="str">
            <v>HYDRO 2000 INC.</v>
          </cell>
          <cell r="F4177">
            <v>1047305</v>
          </cell>
        </row>
        <row r="4178">
          <cell r="C4178">
            <v>4170</v>
          </cell>
          <cell r="D4178">
            <v>2011</v>
          </cell>
          <cell r="E4178" t="str">
            <v>HYDRO HAWKESBURY INC.</v>
          </cell>
          <cell r="F4178">
            <v>3604395</v>
          </cell>
        </row>
        <row r="4179">
          <cell r="C4179">
            <v>4171</v>
          </cell>
          <cell r="D4179">
            <v>2011</v>
          </cell>
          <cell r="E4179" t="str">
            <v>HYDRO ONE BRAMPTON NETWORKS INC.</v>
          </cell>
          <cell r="F4179">
            <v>614978944</v>
          </cell>
        </row>
        <row r="4180">
          <cell r="C4180">
            <v>4172</v>
          </cell>
          <cell r="D4180">
            <v>2011</v>
          </cell>
          <cell r="E4180" t="str">
            <v>HYDRO ONE NETWORKS INC.</v>
          </cell>
          <cell r="F4180">
            <v>7299793502</v>
          </cell>
        </row>
        <row r="4181">
          <cell r="C4181">
            <v>4173</v>
          </cell>
          <cell r="D4181">
            <v>2011</v>
          </cell>
          <cell r="E4181" t="str">
            <v>HYDRO ONE REMOTE COMMUNITIES INC.</v>
          </cell>
          <cell r="F4181">
            <v>19485</v>
          </cell>
        </row>
        <row r="4182">
          <cell r="C4182">
            <v>4174</v>
          </cell>
          <cell r="D4182">
            <v>2011</v>
          </cell>
          <cell r="E4182" t="str">
            <v>HYDRO OTTAWA LIMITED</v>
          </cell>
          <cell r="F4182">
            <v>1114924863</v>
          </cell>
        </row>
        <row r="4183">
          <cell r="C4183">
            <v>4175</v>
          </cell>
          <cell r="D4183">
            <v>2011</v>
          </cell>
          <cell r="E4183" t="str">
            <v>INNISFIL HYDRO DISTRIBUTION SYSTEMS LIMITED</v>
          </cell>
          <cell r="F4183">
            <v>56680594</v>
          </cell>
        </row>
        <row r="4184">
          <cell r="C4184">
            <v>4176</v>
          </cell>
          <cell r="D4184">
            <v>2011</v>
          </cell>
          <cell r="E4184" t="str">
            <v>KENORA HYDRO ELECTRIC CORPORATION LTD.</v>
          </cell>
          <cell r="F4184">
            <v>14716337</v>
          </cell>
        </row>
        <row r="4185">
          <cell r="C4185">
            <v>4177</v>
          </cell>
          <cell r="D4185">
            <v>2011</v>
          </cell>
          <cell r="E4185" t="str">
            <v>KINGSTON HYDRO CORPORATION</v>
          </cell>
          <cell r="F4185">
            <v>47809083</v>
          </cell>
        </row>
        <row r="4186">
          <cell r="C4186">
            <v>4178</v>
          </cell>
          <cell r="D4186">
            <v>2011</v>
          </cell>
          <cell r="E4186" t="str">
            <v>KITCHENER-WILMOT HYDRO INC.</v>
          </cell>
          <cell r="F4186">
            <v>316889731</v>
          </cell>
        </row>
        <row r="4187">
          <cell r="C4187">
            <v>4179</v>
          </cell>
          <cell r="D4187">
            <v>2011</v>
          </cell>
          <cell r="E4187" t="str">
            <v>LAKEFRONT UTILITIES INC.</v>
          </cell>
          <cell r="F4187">
            <v>20726462</v>
          </cell>
        </row>
        <row r="4188">
          <cell r="C4188">
            <v>4180</v>
          </cell>
          <cell r="D4188">
            <v>2011</v>
          </cell>
          <cell r="E4188" t="str">
            <v>LAKELAND POWER DISTRIBUTION LTD.</v>
          </cell>
          <cell r="F4188">
            <v>28026863</v>
          </cell>
        </row>
        <row r="4189">
          <cell r="C4189">
            <v>4181</v>
          </cell>
          <cell r="D4189">
            <v>2011</v>
          </cell>
          <cell r="E4189" t="str">
            <v>LONDON HYDRO INC.</v>
          </cell>
          <cell r="F4189">
            <v>394360022</v>
          </cell>
        </row>
        <row r="4190">
          <cell r="C4190">
            <v>4182</v>
          </cell>
          <cell r="D4190">
            <v>2011</v>
          </cell>
          <cell r="E4190" t="str">
            <v>MIDDLESEX POWER DISTRIBUTION CORPORATION</v>
          </cell>
          <cell r="F4190">
            <v>19571821</v>
          </cell>
        </row>
        <row r="4191">
          <cell r="C4191">
            <v>4183</v>
          </cell>
          <cell r="D4191">
            <v>2011</v>
          </cell>
          <cell r="E4191" t="str">
            <v>MIDLAND POWER UTILITY CORPORATION</v>
          </cell>
          <cell r="F4191">
            <v>22725911</v>
          </cell>
        </row>
        <row r="4192">
          <cell r="C4192">
            <v>4184</v>
          </cell>
          <cell r="D4192">
            <v>2011</v>
          </cell>
          <cell r="E4192" t="str">
            <v>MILTON HYDRO DISTRIBUTION INC.</v>
          </cell>
          <cell r="F4192">
            <v>139367770</v>
          </cell>
        </row>
        <row r="4193">
          <cell r="C4193">
            <v>4185</v>
          </cell>
          <cell r="D4193">
            <v>2011</v>
          </cell>
          <cell r="E4193" t="str">
            <v>NEWMARKET-TAY POWER DISTRIBUTION LTD.</v>
          </cell>
          <cell r="F4193">
            <v>114651638</v>
          </cell>
        </row>
        <row r="4194">
          <cell r="C4194">
            <v>4186</v>
          </cell>
          <cell r="D4194">
            <v>2011</v>
          </cell>
          <cell r="E4194" t="str">
            <v>NIAGARA PENINSULA ENERGY INC.</v>
          </cell>
          <cell r="F4194">
            <v>211363655</v>
          </cell>
        </row>
        <row r="4195">
          <cell r="C4195">
            <v>4187</v>
          </cell>
          <cell r="D4195">
            <v>2011</v>
          </cell>
          <cell r="E4195" t="str">
            <v>NIAGARA-ON-THE-LAKE HYDRO INC.</v>
          </cell>
          <cell r="F4195">
            <v>44747584</v>
          </cell>
        </row>
        <row r="4196">
          <cell r="C4196">
            <v>4188</v>
          </cell>
          <cell r="D4196">
            <v>2011</v>
          </cell>
          <cell r="E4196" t="str">
            <v>NORFOLK POWER DISTRIBUTION INC.</v>
          </cell>
          <cell r="F4196">
            <v>84526396</v>
          </cell>
        </row>
        <row r="4197">
          <cell r="C4197">
            <v>4189</v>
          </cell>
          <cell r="D4197">
            <v>2011</v>
          </cell>
          <cell r="E4197" t="str">
            <v>NORTH BAY HYDRO DISTRIBUTION LIMITED</v>
          </cell>
          <cell r="F4197">
            <v>96273340</v>
          </cell>
        </row>
        <row r="4198">
          <cell r="C4198">
            <v>4190</v>
          </cell>
          <cell r="D4198">
            <v>2011</v>
          </cell>
          <cell r="E4198" t="str">
            <v>NORTHERN ONTARIO WIRES INC.</v>
          </cell>
          <cell r="F4198">
            <v>6390847</v>
          </cell>
        </row>
        <row r="4199">
          <cell r="C4199">
            <v>4191</v>
          </cell>
          <cell r="D4199">
            <v>2011</v>
          </cell>
          <cell r="E4199" t="str">
            <v>OAKVILLE HYDRO ELECTRICITY DISTRIBUTION INC.</v>
          </cell>
          <cell r="F4199">
            <v>245240792</v>
          </cell>
        </row>
        <row r="4200">
          <cell r="C4200">
            <v>4192</v>
          </cell>
          <cell r="D4200">
            <v>2011</v>
          </cell>
          <cell r="E4200" t="str">
            <v>ORANGEVILLE HYDRO LIMITED</v>
          </cell>
          <cell r="F4200">
            <v>34323791</v>
          </cell>
        </row>
        <row r="4201">
          <cell r="C4201">
            <v>4193</v>
          </cell>
          <cell r="D4201">
            <v>2011</v>
          </cell>
          <cell r="E4201" t="str">
            <v>ORILLIA POWER DISTRIBUTION CORPORATION</v>
          </cell>
          <cell r="F4201">
            <v>31987515</v>
          </cell>
        </row>
        <row r="4202">
          <cell r="C4202">
            <v>4194</v>
          </cell>
          <cell r="D4202">
            <v>2011</v>
          </cell>
          <cell r="E4202" t="str">
            <v>OSHAWA PUC NETWORKS INC.</v>
          </cell>
          <cell r="F4202">
            <v>164032211</v>
          </cell>
        </row>
        <row r="4203">
          <cell r="C4203">
            <v>4195</v>
          </cell>
          <cell r="D4203">
            <v>2011</v>
          </cell>
          <cell r="E4203" t="str">
            <v>OTTAWA RIVER POWER CORPORATION</v>
          </cell>
          <cell r="F4203">
            <v>24153786</v>
          </cell>
        </row>
        <row r="4204">
          <cell r="C4204">
            <v>4196</v>
          </cell>
          <cell r="D4204">
            <v>2011</v>
          </cell>
          <cell r="E4204" t="str">
            <v>PARRY SOUND POWER CORPORATION</v>
          </cell>
          <cell r="F4204">
            <v>11769444</v>
          </cell>
        </row>
        <row r="4205">
          <cell r="C4205">
            <v>4197</v>
          </cell>
          <cell r="D4205">
            <v>2011</v>
          </cell>
          <cell r="E4205" t="str">
            <v>PETERBOROUGH DISTRIBUTION INCORPORATED</v>
          </cell>
          <cell r="F4205">
            <v>90862951</v>
          </cell>
        </row>
        <row r="4206">
          <cell r="C4206">
            <v>4198</v>
          </cell>
          <cell r="D4206">
            <v>2011</v>
          </cell>
          <cell r="E4206" t="str">
            <v>CANADIAN NIAGARA POWER INC.</v>
          </cell>
          <cell r="F4206">
            <v>16466696</v>
          </cell>
        </row>
        <row r="4207">
          <cell r="C4207">
            <v>4199</v>
          </cell>
          <cell r="D4207">
            <v>2011</v>
          </cell>
          <cell r="E4207" t="str">
            <v>POWERSTREAM INC.</v>
          </cell>
          <cell r="F4207">
            <v>1527035831</v>
          </cell>
        </row>
        <row r="4208">
          <cell r="C4208">
            <v>4200</v>
          </cell>
          <cell r="D4208">
            <v>2011</v>
          </cell>
          <cell r="E4208" t="str">
            <v>PUC DISTRIBUTION INC.</v>
          </cell>
          <cell r="F4208">
            <v>100775720</v>
          </cell>
        </row>
        <row r="4209">
          <cell r="C4209">
            <v>4201</v>
          </cell>
          <cell r="D4209">
            <v>2011</v>
          </cell>
          <cell r="E4209" t="str">
            <v>RENFREW HYDRO INC.</v>
          </cell>
          <cell r="F4209">
            <v>11980475</v>
          </cell>
        </row>
        <row r="4210">
          <cell r="C4210">
            <v>4202</v>
          </cell>
          <cell r="D4210">
            <v>2011</v>
          </cell>
          <cell r="E4210" t="str">
            <v>RIDEAU ST. LAWRENCE DISTRIBUTION INC.</v>
          </cell>
          <cell r="F4210">
            <v>6042525</v>
          </cell>
        </row>
        <row r="4211">
          <cell r="C4211">
            <v>4203</v>
          </cell>
          <cell r="D4211">
            <v>2011</v>
          </cell>
          <cell r="E4211" t="str">
            <v>SIOUX LOOKOUT HYDRO INC.</v>
          </cell>
          <cell r="F4211">
            <v>7978306</v>
          </cell>
        </row>
        <row r="4212">
          <cell r="C4212">
            <v>4204</v>
          </cell>
          <cell r="D4212">
            <v>2011</v>
          </cell>
          <cell r="E4212" t="str">
            <v>ST. THOMAS ENERGY INC.</v>
          </cell>
          <cell r="F4212">
            <v>48148458</v>
          </cell>
        </row>
        <row r="4213">
          <cell r="C4213">
            <v>4205</v>
          </cell>
          <cell r="D4213">
            <v>2011</v>
          </cell>
          <cell r="E4213" t="str">
            <v>THUNDER BAY HYDRO ELECTRICITY DISTRIBUTION INC.</v>
          </cell>
          <cell r="F4213">
            <v>154303155</v>
          </cell>
        </row>
        <row r="4214">
          <cell r="C4214">
            <v>4206</v>
          </cell>
          <cell r="D4214">
            <v>2011</v>
          </cell>
          <cell r="E4214" t="str">
            <v>TILLSONBURG HYDRO INC.</v>
          </cell>
          <cell r="F4214">
            <v>18139037</v>
          </cell>
        </row>
        <row r="4215">
          <cell r="C4215">
            <v>4207</v>
          </cell>
          <cell r="D4215">
            <v>2011</v>
          </cell>
          <cell r="E4215" t="str">
            <v>TORONTO HYDRO-ELECTRIC SYSTEM LIMITED</v>
          </cell>
          <cell r="F4215">
            <v>4669477665</v>
          </cell>
        </row>
        <row r="4216">
          <cell r="C4216">
            <v>4208</v>
          </cell>
          <cell r="D4216">
            <v>2011</v>
          </cell>
          <cell r="E4216" t="str">
            <v>VERIDIAN CONNECTIONS INC.</v>
          </cell>
          <cell r="F4216">
            <v>374577800</v>
          </cell>
        </row>
        <row r="4217">
          <cell r="C4217">
            <v>4209</v>
          </cell>
          <cell r="D4217">
            <v>2011</v>
          </cell>
          <cell r="E4217" t="str">
            <v>WASAGA DISTRIBUTION INC.</v>
          </cell>
          <cell r="F4217">
            <v>24544642</v>
          </cell>
        </row>
        <row r="4218">
          <cell r="C4218">
            <v>4210</v>
          </cell>
          <cell r="D4218">
            <v>2011</v>
          </cell>
          <cell r="E4218" t="str">
            <v>WATERLOO NORTH HYDRO INC.</v>
          </cell>
          <cell r="F4218">
            <v>277720235</v>
          </cell>
        </row>
        <row r="4219">
          <cell r="C4219">
            <v>4211</v>
          </cell>
          <cell r="D4219">
            <v>2011</v>
          </cell>
          <cell r="E4219" t="str">
            <v>WELLAND HYDRO-ELECTRIC SYSTEM CORP.</v>
          </cell>
          <cell r="F4219">
            <v>50026668</v>
          </cell>
        </row>
        <row r="4220">
          <cell r="C4220">
            <v>4212</v>
          </cell>
          <cell r="D4220">
            <v>2011</v>
          </cell>
          <cell r="E4220" t="str">
            <v>WELLINGTON NORTH POWER INC.</v>
          </cell>
          <cell r="F4220">
            <v>10374731</v>
          </cell>
        </row>
        <row r="4221">
          <cell r="C4221">
            <v>4213</v>
          </cell>
          <cell r="D4221">
            <v>2011</v>
          </cell>
          <cell r="E4221" t="str">
            <v>WEST COAST HURON ENERGY INC.</v>
          </cell>
          <cell r="F4221">
            <v>5727425</v>
          </cell>
        </row>
        <row r="4222">
          <cell r="C4222">
            <v>4214</v>
          </cell>
          <cell r="D4222">
            <v>2011</v>
          </cell>
          <cell r="E4222" t="str">
            <v>WESTARIO POWER INC.</v>
          </cell>
          <cell r="F4222">
            <v>51493942</v>
          </cell>
        </row>
        <row r="4223">
          <cell r="C4223">
            <v>4215</v>
          </cell>
          <cell r="D4223">
            <v>2011</v>
          </cell>
          <cell r="E4223" t="str">
            <v>WHITBY HYDRO ELECTRIC CORPORATION</v>
          </cell>
          <cell r="F4223">
            <v>159542384</v>
          </cell>
        </row>
        <row r="4224">
          <cell r="C4224">
            <v>4216</v>
          </cell>
          <cell r="D4224">
            <v>2011</v>
          </cell>
          <cell r="E4224" t="str">
            <v>WOODSTOCK HYDRO SERVICES INC.</v>
          </cell>
          <cell r="F4224">
            <v>44104993</v>
          </cell>
        </row>
      </sheetData>
      <sheetData sheetId="12" refreshError="1"/>
      <sheetData sheetId="13">
        <row r="1">
          <cell r="A1" t="str">
            <v>Distributor Data for Year ended Dec 31st, 2011</v>
          </cell>
        </row>
      </sheetData>
      <sheetData sheetId="14">
        <row r="1">
          <cell r="A1" t="str">
            <v>Distributor Data for Year ended Dec 31st, 2011</v>
          </cell>
        </row>
      </sheetData>
      <sheetData sheetId="15">
        <row r="1">
          <cell r="A1" t="str">
            <v>Distributor Data for Year ended Dec 31st, 2009</v>
          </cell>
        </row>
      </sheetData>
      <sheetData sheetId="16">
        <row r="1">
          <cell r="A1" t="str">
            <v>Distributor Data for Year ended Dec 31st, 2008</v>
          </cell>
        </row>
      </sheetData>
      <sheetData sheetId="17">
        <row r="1">
          <cell r="A1" t="str">
            <v>Distributor Data for Year ended Dec 31st, 2007</v>
          </cell>
        </row>
      </sheetData>
      <sheetData sheetId="18">
        <row r="1">
          <cell r="A1" t="str">
            <v>Distributor Data for Year ended Dec 31st, 2006</v>
          </cell>
        </row>
      </sheetData>
      <sheetData sheetId="19">
        <row r="1">
          <cell r="A1" t="str">
            <v>Distributor Data for Year ended Dec 31st, 2005</v>
          </cell>
        </row>
      </sheetData>
      <sheetData sheetId="20">
        <row r="1">
          <cell r="A1" t="str">
            <v>Distributor Data for Year ended Dec 31st, 2004</v>
          </cell>
        </row>
      </sheetData>
      <sheetData sheetId="21">
        <row r="1">
          <cell r="A1" t="str">
            <v>Distributor Data for Year ended Dec 31st, 2003</v>
          </cell>
        </row>
      </sheetData>
      <sheetData sheetId="22">
        <row r="1">
          <cell r="A1" t="str">
            <v>Distributor Data for Year ended Dec 31st, 2002</v>
          </cell>
        </row>
      </sheetData>
      <sheetData sheetId="23">
        <row r="1">
          <cell r="D1" t="str">
            <v>ASPHODEL-NORWOOD DISTRIBUTION INC</v>
          </cell>
          <cell r="E1" t="str">
            <v>ATIKOKAN HYDRO INC.</v>
          </cell>
          <cell r="F1" t="str">
            <v>AURORA HYDRO CONNECTIONS LIMITED</v>
          </cell>
          <cell r="G1" t="str">
            <v>BARRIE HYDRO DISTRIBUTION INC.</v>
          </cell>
          <cell r="H1" t="str">
            <v>BELLEVILLE ELECTRIC</v>
          </cell>
          <cell r="I1" t="str">
            <v>BLUEWATER POWER DISTRIBUTION CORPORATION</v>
          </cell>
          <cell r="J1" t="str">
            <v>BRAMPTON HYDRO NETWORKS INC.</v>
          </cell>
          <cell r="K1" t="str">
            <v>BRANTFORD POWER INC.</v>
          </cell>
          <cell r="L1" t="str">
            <v>BROCK HYDRO</v>
          </cell>
          <cell r="M1" t="str">
            <v>BURLINGTON HYDRO</v>
          </cell>
          <cell r="N1" t="str">
            <v>CAMBRIDGE AND NORTH DUMFRIES HYDRO INC.</v>
          </cell>
          <cell r="O1" t="str">
            <v>CANADIAN NIAGARA POWER INC.</v>
          </cell>
          <cell r="P1" t="str">
            <v>CASSELMAN HYDRO</v>
          </cell>
          <cell r="Q1" t="str">
            <v>CENTRE WELLINGTON HYDRO LTD</v>
          </cell>
          <cell r="R1" t="str">
            <v>CHAPLEAU PUBLIC UTILITIES CORPORATION</v>
          </cell>
          <cell r="S1" t="str">
            <v>CHATHAM-KENT ENERGY INC.</v>
          </cell>
          <cell r="T1" t="str">
            <v>CLINTON POWER CORPORATION</v>
          </cell>
          <cell r="U1" t="str">
            <v>COLLUS POWER</v>
          </cell>
          <cell r="V1" t="str">
            <v>COOPERATIVE HYDRO EMBRUN INC</v>
          </cell>
          <cell r="W1" t="str">
            <v>DUTTON HYDRO LIMITED</v>
          </cell>
          <cell r="X1" t="str">
            <v>E.L.K. ENERGY INC.</v>
          </cell>
          <cell r="Y1" t="str">
            <v>ENERSOURCE HYDRO MISSISSAUGA INC.</v>
          </cell>
          <cell r="Z1" t="str">
            <v>ENWIN POWERLINES LTD.</v>
          </cell>
          <cell r="AA1" t="str">
            <v>ERIE THAMES POWERLINES CORPORATION</v>
          </cell>
          <cell r="AB1" t="str">
            <v>ESPANOLA REGIONAL HYDRO DISTRIBUTION CORPORATION</v>
          </cell>
          <cell r="AC1" t="str">
            <v>ESSEX POWERLINES CORPORATION</v>
          </cell>
          <cell r="AD1" t="str">
            <v>FESTIVAL HYDRO INC.</v>
          </cell>
          <cell r="AE1" t="str">
            <v>FORT FRANCES POWER CORPORATION</v>
          </cell>
          <cell r="AF1" t="str">
            <v>GRAND VALLEY ENERGY INC.</v>
          </cell>
          <cell r="AG1" t="str">
            <v>GRAVENHURST HYDRO ELECTRIC INC.</v>
          </cell>
          <cell r="AH1" t="str">
            <v>GREATER SUDBURY HYDRO INC.</v>
          </cell>
          <cell r="AI1" t="str">
            <v>GRIMSBY POWER INCORPORATED</v>
          </cell>
          <cell r="AJ1" t="str">
            <v>GUELPH HYDRO ELECTRIC SYSTEMS INC.</v>
          </cell>
          <cell r="AK1" t="str">
            <v>HALDIMAND COUNTY HYDRO INC.</v>
          </cell>
          <cell r="AL1" t="str">
            <v>HALTON HILLS HYDRO INC</v>
          </cell>
          <cell r="AM1" t="str">
            <v>HAMILTON HYDRO INCORPORATED</v>
          </cell>
          <cell r="AN1" t="str">
            <v>HEARST POWER DISTRIBUTION COMPANY LIMITED</v>
          </cell>
          <cell r="AO1" t="str">
            <v>HYDRO 2000 INC.</v>
          </cell>
          <cell r="AP1" t="str">
            <v>HYDRO HAWKESBURY INC.</v>
          </cell>
          <cell r="AQ1" t="str">
            <v>HYDRO ONE NETWORKS</v>
          </cell>
          <cell r="AR1" t="str">
            <v>HYDRO OTTAWA LIMITED</v>
          </cell>
          <cell r="AS1" t="str">
            <v>HYDRO VAUGHAN DISTRIBUTION INC.</v>
          </cell>
          <cell r="AT1" t="str">
            <v>KENORA HYDRO ELECTRIC CORPORATION LTD</v>
          </cell>
          <cell r="AU1" t="str">
            <v>KINGSTON ELECTRICITY DISTRIBUTION LTD</v>
          </cell>
          <cell r="AV1" t="str">
            <v>KITCHENER-WILMOT HYDRO INC.</v>
          </cell>
          <cell r="AW1" t="str">
            <v>LAKEFIELD DISTRIBUTION INC.</v>
          </cell>
          <cell r="AX1" t="str">
            <v>LAKEFRONT UTILITIES INC.</v>
          </cell>
          <cell r="AY1" t="str">
            <v>LAKELAND POWER DISTRIBUTION LTD.</v>
          </cell>
          <cell r="AZ1" t="str">
            <v>LONDON HYDRO INC</v>
          </cell>
          <cell r="BA1" t="str">
            <v>MARKHAM HYDRO DISTRIBUTION INC.</v>
          </cell>
          <cell r="BB1" t="str">
            <v>MIDDLESEX POWER DISTRIBUTION CORPORATION</v>
          </cell>
          <cell r="BC1" t="str">
            <v>MIDLAND POWER UTILITY CORPORATION</v>
          </cell>
          <cell r="BD1" t="str">
            <v>MILTON HYDRO DISTRIBUTION INC.</v>
          </cell>
          <cell r="BE1" t="str">
            <v>NEWBURY POWER</v>
          </cell>
          <cell r="BF1" t="str">
            <v>NEWMARKET HYDRO LTD.</v>
          </cell>
          <cell r="BG1" t="str">
            <v>NIAGARA FALLS HYDRO INC</v>
          </cell>
          <cell r="BH1" t="str">
            <v>NIAGARA FALLS INC.</v>
          </cell>
          <cell r="BI1" t="str">
            <v>NIAGARA-ON-THE-LAKE HYDRO INC.</v>
          </cell>
          <cell r="BJ1" t="str">
            <v>NORFOLK POWER DISTRIBUTION INC</v>
          </cell>
          <cell r="BK1" t="str">
            <v>NORTH BAY HYDRO DISTRIBUTION LIMITED</v>
          </cell>
          <cell r="BL1" t="str">
            <v>NORTHERN ONTARIO WIRES</v>
          </cell>
          <cell r="BM1" t="str">
            <v>OAKVILLE HYDRO ELECTRICITY DISTRIBUTION INC.</v>
          </cell>
          <cell r="BN1" t="str">
            <v>ORANGEVILLE HYDRO LIMITED</v>
          </cell>
          <cell r="BO1" t="str">
            <v>ORILLIA POWER DISTRIBUTION CORPORATION</v>
          </cell>
          <cell r="BP1" t="str">
            <v>OSHAWA PUC NETWORKS INC.</v>
          </cell>
          <cell r="BQ1" t="str">
            <v>OTTAWA RIVER POWER CORPORATION</v>
          </cell>
          <cell r="BR1" t="str">
            <v>PARRY SOUND POWER CORPORATION</v>
          </cell>
          <cell r="BS1" t="str">
            <v>PENINSULA WEST UTILITIES LIMITED</v>
          </cell>
          <cell r="BT1" t="str">
            <v>PETERBOROUGH DISTRIBUTION INC</v>
          </cell>
          <cell r="BU1" t="str">
            <v>PORT COLBORNE HYDRO INC.</v>
          </cell>
          <cell r="BV1" t="str">
            <v>PORT HOPE HYDRO</v>
          </cell>
          <cell r="BW1" t="str">
            <v>PUC DISTRIBUTION INC</v>
          </cell>
          <cell r="BX1" t="str">
            <v>RENFREW HYDRO INC.</v>
          </cell>
          <cell r="BY1" t="str">
            <v>RICHMOND HILL HYDRO INC.</v>
          </cell>
          <cell r="BZ1" t="str">
            <v>RIDEAU ST. LAWRENCE DISTRIBUTION INC.</v>
          </cell>
          <cell r="CA1" t="str">
            <v>SCUGOG HYDRO</v>
          </cell>
          <cell r="CB1" t="str">
            <v>SIOUX LOOKOUT HYDRO</v>
          </cell>
          <cell r="CC1" t="str">
            <v>SIOUX LOOKOUT HYDRO INC.</v>
          </cell>
          <cell r="CD1" t="str">
            <v>ST. CATHARINES HYDRO UTILITY SERVICES INC.</v>
          </cell>
          <cell r="CE1" t="str">
            <v>ST. THOMAS ENERGY INC.</v>
          </cell>
          <cell r="CF1" t="str">
            <v>TAY HYDRO ELECTRIC DISTRIBUTION COMPANY INC.</v>
          </cell>
          <cell r="CG1" t="str">
            <v>TERRACE BAY SUPERIOR WIRES INC.</v>
          </cell>
          <cell r="CH1" t="str">
            <v>THUNDER BAY HYDRO ELECTRICITY DISTRIBUTION INC.</v>
          </cell>
          <cell r="CI1" t="str">
            <v>TILLSONBURG HYDRO INC.</v>
          </cell>
          <cell r="CJ1" t="str">
            <v>TORONTO HYDRO-ELECTRIC SYSTEM LIMITED</v>
          </cell>
          <cell r="CK1" t="str">
            <v>VERIDIAN CONNECTIONS</v>
          </cell>
          <cell r="CL1" t="str">
            <v>WASAGA DISTRIBUTION INC.</v>
          </cell>
          <cell r="CM1" t="str">
            <v>WATERLOO NORTH HYDRO INC.</v>
          </cell>
          <cell r="CN1" t="str">
            <v>WELLAND HYDRO-ELECTRIC SYSTEM CORP.</v>
          </cell>
          <cell r="CO1" t="str">
            <v>WELLINGTON  NORTH POWER INC.</v>
          </cell>
          <cell r="CP1" t="str">
            <v>WELLINGTON ELECTRIC DISTRIBUTION COMPANY INC.</v>
          </cell>
          <cell r="CQ1" t="str">
            <v>WEST NIPISSING ENERGY SERVICES LTD.</v>
          </cell>
          <cell r="CR1" t="str">
            <v>WEST PERTH POWER INC.</v>
          </cell>
          <cell r="CS1" t="str">
            <v>WESTARIO POWER INC</v>
          </cell>
          <cell r="CT1" t="str">
            <v>WHITBY HYDRO</v>
          </cell>
          <cell r="CU1" t="str">
            <v>WOODSTOCK HYDRO SERVICES INC.</v>
          </cell>
        </row>
        <row r="3">
          <cell r="A3" t="str">
            <v>PEG Variables</v>
          </cell>
          <cell r="B3" t="str">
            <v>Name</v>
          </cell>
          <cell r="C3" t="str">
            <v>Year</v>
          </cell>
        </row>
        <row r="4">
          <cell r="A4" t="str">
            <v>Total Plant in Service</v>
          </cell>
          <cell r="B4" t="str">
            <v>PTOT</v>
          </cell>
          <cell r="C4">
            <v>2001</v>
          </cell>
          <cell r="D4">
            <v>306922</v>
          </cell>
          <cell r="E4">
            <v>3737755</v>
          </cell>
          <cell r="F4">
            <v>40280432.789999999</v>
          </cell>
          <cell r="G4">
            <v>154257625</v>
          </cell>
          <cell r="H4">
            <v>27489005</v>
          </cell>
          <cell r="I4">
            <v>66661877</v>
          </cell>
          <cell r="J4">
            <v>316275530</v>
          </cell>
          <cell r="K4">
            <v>42600937</v>
          </cell>
          <cell r="L4">
            <v>3559803</v>
          </cell>
          <cell r="M4">
            <v>146478589</v>
          </cell>
          <cell r="N4">
            <v>111204989</v>
          </cell>
          <cell r="O4">
            <v>38786673.810000002</v>
          </cell>
          <cell r="P4">
            <v>1684000</v>
          </cell>
          <cell r="Q4">
            <v>11728125.34</v>
          </cell>
          <cell r="R4">
            <v>2070948.55</v>
          </cell>
          <cell r="S4">
            <v>42820577</v>
          </cell>
          <cell r="T4">
            <v>1924359.2</v>
          </cell>
          <cell r="U4">
            <v>17654906</v>
          </cell>
          <cell r="V4">
            <v>1943766</v>
          </cell>
          <cell r="W4">
            <v>600838</v>
          </cell>
          <cell r="X4">
            <v>14891912.380000001</v>
          </cell>
          <cell r="Y4">
            <v>632149099</v>
          </cell>
          <cell r="Z4">
            <v>143741024</v>
          </cell>
          <cell r="AA4">
            <v>12865787</v>
          </cell>
          <cell r="AB4">
            <v>4998512</v>
          </cell>
          <cell r="AC4">
            <v>24775424</v>
          </cell>
          <cell r="AD4">
            <v>50953015.979999997</v>
          </cell>
          <cell r="AE4">
            <v>8712831</v>
          </cell>
          <cell r="AF4">
            <v>963345.65</v>
          </cell>
          <cell r="AG4">
            <v>10082190</v>
          </cell>
          <cell r="AH4">
            <v>124262564.90000001</v>
          </cell>
          <cell r="AI4">
            <v>17413024.32</v>
          </cell>
          <cell r="AJ4">
            <v>78003000</v>
          </cell>
          <cell r="AK4">
            <v>33575373.509999998</v>
          </cell>
          <cell r="AL4">
            <v>44713920</v>
          </cell>
          <cell r="AM4">
            <v>346286410.19999999</v>
          </cell>
          <cell r="AN4">
            <v>3629780</v>
          </cell>
          <cell r="AO4">
            <v>431192</v>
          </cell>
          <cell r="AP4">
            <v>2583081</v>
          </cell>
          <cell r="AQ4">
            <v>4293000000</v>
          </cell>
          <cell r="AR4">
            <v>642807026</v>
          </cell>
          <cell r="AS4">
            <v>252045178</v>
          </cell>
          <cell r="AT4">
            <v>9493281</v>
          </cell>
          <cell r="AU4">
            <v>22544984</v>
          </cell>
          <cell r="AV4">
            <v>200993755</v>
          </cell>
          <cell r="AW4">
            <v>1172563</v>
          </cell>
          <cell r="AX4">
            <v>17068418</v>
          </cell>
          <cell r="AY4">
            <v>14009585</v>
          </cell>
          <cell r="AZ4">
            <v>268571506</v>
          </cell>
          <cell r="BA4">
            <v>215055964</v>
          </cell>
          <cell r="BB4">
            <v>8795002</v>
          </cell>
          <cell r="BC4">
            <v>10883825</v>
          </cell>
          <cell r="BD4">
            <v>49582398</v>
          </cell>
          <cell r="BE4">
            <v>231277</v>
          </cell>
          <cell r="BF4">
            <v>65920121</v>
          </cell>
          <cell r="BG4">
            <v>85286668.840000004</v>
          </cell>
          <cell r="BH4">
            <v>85286668.840000004</v>
          </cell>
          <cell r="BI4">
            <v>23126125</v>
          </cell>
          <cell r="BJ4">
            <v>45807160</v>
          </cell>
          <cell r="BK4">
            <v>66406483.840000004</v>
          </cell>
          <cell r="BL4">
            <v>7432000</v>
          </cell>
          <cell r="BM4">
            <v>138983525.69999999</v>
          </cell>
          <cell r="BN4">
            <v>21179981.460000001</v>
          </cell>
          <cell r="BO4">
            <v>29570000</v>
          </cell>
          <cell r="BP4">
            <v>90506448</v>
          </cell>
          <cell r="BQ4">
            <v>18789478</v>
          </cell>
          <cell r="BR4">
            <v>9364582</v>
          </cell>
          <cell r="BS4">
            <v>32488494</v>
          </cell>
          <cell r="BT4">
            <v>44821427</v>
          </cell>
          <cell r="BU4">
            <v>16676966</v>
          </cell>
          <cell r="BV4">
            <v>12028354</v>
          </cell>
          <cell r="BW4">
            <v>67350522</v>
          </cell>
          <cell r="BX4">
            <v>9165707</v>
          </cell>
          <cell r="BY4">
            <v>154418644</v>
          </cell>
          <cell r="BZ4">
            <v>3376193</v>
          </cell>
          <cell r="CA4">
            <v>3607793</v>
          </cell>
          <cell r="CB4">
            <v>5155034</v>
          </cell>
          <cell r="CC4">
            <v>5155034</v>
          </cell>
          <cell r="CD4">
            <v>89611619</v>
          </cell>
          <cell r="CE4">
            <v>25717043</v>
          </cell>
          <cell r="CF4">
            <v>8200116.4400000004</v>
          </cell>
          <cell r="CG4">
            <v>2293314</v>
          </cell>
          <cell r="CH4">
            <v>107579614.7</v>
          </cell>
          <cell r="CI4">
            <v>5932267.8799999999</v>
          </cell>
          <cell r="CJ4">
            <v>2786112010</v>
          </cell>
          <cell r="CK4">
            <v>199834292</v>
          </cell>
          <cell r="CL4">
            <v>0</v>
          </cell>
          <cell r="CM4">
            <v>129814753</v>
          </cell>
          <cell r="CN4">
            <v>35100340.939999998</v>
          </cell>
          <cell r="CO4">
            <v>5708176.0899999999</v>
          </cell>
          <cell r="CP4">
            <v>1240000</v>
          </cell>
          <cell r="CQ4">
            <v>4965423.63</v>
          </cell>
          <cell r="CR4">
            <v>3757829.55</v>
          </cell>
          <cell r="CS4">
            <v>19795001</v>
          </cell>
          <cell r="CT4">
            <v>84061202</v>
          </cell>
          <cell r="CU4">
            <v>18978109.73</v>
          </cell>
        </row>
        <row r="5">
          <cell r="A5" t="str">
            <v>Accumulated Depreciation</v>
          </cell>
          <cell r="B5" t="str">
            <v>ACCDEP</v>
          </cell>
          <cell r="C5">
            <v>2001</v>
          </cell>
          <cell r="D5">
            <v>7000</v>
          </cell>
          <cell r="E5">
            <v>1685201</v>
          </cell>
          <cell r="F5">
            <v>18699821.780000001</v>
          </cell>
          <cell r="G5">
            <v>53043010</v>
          </cell>
          <cell r="H5">
            <v>11887285</v>
          </cell>
          <cell r="I5">
            <v>30286496</v>
          </cell>
          <cell r="J5">
            <v>118988521</v>
          </cell>
          <cell r="K5">
            <v>2133988</v>
          </cell>
          <cell r="L5">
            <v>1731903</v>
          </cell>
          <cell r="M5">
            <v>69595237</v>
          </cell>
          <cell r="N5">
            <v>45032957</v>
          </cell>
          <cell r="O5">
            <v>11518049.92</v>
          </cell>
          <cell r="P5">
            <v>77000</v>
          </cell>
          <cell r="Q5">
            <v>-4560475.7300000004</v>
          </cell>
          <cell r="R5">
            <v>1110687.18</v>
          </cell>
          <cell r="S5">
            <v>3439094</v>
          </cell>
          <cell r="T5">
            <v>68313.38</v>
          </cell>
          <cell r="U5">
            <v>7195029</v>
          </cell>
          <cell r="V5">
            <v>90275</v>
          </cell>
          <cell r="W5">
            <v>313268</v>
          </cell>
          <cell r="X5">
            <v>7975081.0199999996</v>
          </cell>
          <cell r="Y5">
            <v>220525438</v>
          </cell>
          <cell r="Z5">
            <v>14420210</v>
          </cell>
          <cell r="AA5">
            <v>594101</v>
          </cell>
          <cell r="AB5">
            <v>3195868</v>
          </cell>
          <cell r="AC5">
            <v>1843386</v>
          </cell>
          <cell r="AD5">
            <v>23935576.460000001</v>
          </cell>
          <cell r="AE5">
            <v>4755755</v>
          </cell>
          <cell r="AF5">
            <v>556080.75</v>
          </cell>
          <cell r="AG5">
            <v>3392651</v>
          </cell>
          <cell r="AH5">
            <v>60472607</v>
          </cell>
          <cell r="AI5">
            <v>6583279.5499999998</v>
          </cell>
          <cell r="AJ5">
            <v>5634000</v>
          </cell>
          <cell r="AK5">
            <v>2381179.44</v>
          </cell>
          <cell r="AL5">
            <v>21906784</v>
          </cell>
          <cell r="AM5">
            <v>148042429.5</v>
          </cell>
          <cell r="AN5">
            <v>2204790</v>
          </cell>
          <cell r="AO5">
            <v>37974</v>
          </cell>
          <cell r="AP5">
            <v>217085.47</v>
          </cell>
          <cell r="AQ5">
            <v>1586000000</v>
          </cell>
          <cell r="AR5">
            <v>305706246</v>
          </cell>
          <cell r="AS5">
            <v>93226560</v>
          </cell>
          <cell r="AT5">
            <v>3835773</v>
          </cell>
          <cell r="AU5">
            <v>2478034</v>
          </cell>
          <cell r="AV5">
            <v>78136737</v>
          </cell>
          <cell r="AW5">
            <v>20000</v>
          </cell>
          <cell r="AX5">
            <v>6557959</v>
          </cell>
          <cell r="AY5">
            <v>1106619</v>
          </cell>
          <cell r="AZ5">
            <v>102942555</v>
          </cell>
          <cell r="BA5">
            <v>100890685</v>
          </cell>
          <cell r="BB5">
            <v>568751</v>
          </cell>
          <cell r="BC5">
            <v>5515304</v>
          </cell>
          <cell r="BD5">
            <v>25503755</v>
          </cell>
          <cell r="BE5">
            <v>0</v>
          </cell>
          <cell r="BF5">
            <v>27378763</v>
          </cell>
          <cell r="BG5">
            <v>0</v>
          </cell>
          <cell r="BH5">
            <v>36162461</v>
          </cell>
          <cell r="BI5">
            <v>10032858</v>
          </cell>
          <cell r="BJ5">
            <v>19071942</v>
          </cell>
          <cell r="BK5">
            <v>33118063</v>
          </cell>
          <cell r="BL5">
            <v>560000</v>
          </cell>
          <cell r="BM5">
            <v>17748829.449999999</v>
          </cell>
          <cell r="BN5">
            <v>9049932.0500000007</v>
          </cell>
          <cell r="BO5">
            <v>14798000</v>
          </cell>
          <cell r="BP5">
            <v>51187106</v>
          </cell>
          <cell r="BQ5">
            <v>9793490</v>
          </cell>
          <cell r="BR5">
            <v>4377192</v>
          </cell>
          <cell r="BS5">
            <v>11793921</v>
          </cell>
          <cell r="BT5">
            <v>4477785</v>
          </cell>
          <cell r="BU5">
            <v>8241541</v>
          </cell>
          <cell r="BV5">
            <v>6569966</v>
          </cell>
          <cell r="BW5">
            <v>31618207</v>
          </cell>
          <cell r="BX5">
            <v>5060493</v>
          </cell>
          <cell r="BY5">
            <v>60982976</v>
          </cell>
          <cell r="BZ5">
            <v>172701</v>
          </cell>
          <cell r="CA5">
            <v>1883841</v>
          </cell>
          <cell r="CB5">
            <v>262165</v>
          </cell>
          <cell r="CC5">
            <v>262165</v>
          </cell>
          <cell r="CD5">
            <v>36727202</v>
          </cell>
          <cell r="CE5">
            <v>10013874</v>
          </cell>
          <cell r="CF5">
            <v>3251335</v>
          </cell>
          <cell r="CG5">
            <v>908759</v>
          </cell>
          <cell r="CH5">
            <v>48652977.719999999</v>
          </cell>
          <cell r="CI5">
            <v>280667.38</v>
          </cell>
          <cell r="CJ5">
            <v>1161490577</v>
          </cell>
          <cell r="CK5">
            <v>77707909</v>
          </cell>
          <cell r="CL5">
            <v>0</v>
          </cell>
          <cell r="CM5">
            <v>48625562</v>
          </cell>
          <cell r="CN5">
            <v>15624812.85</v>
          </cell>
          <cell r="CO5">
            <v>3182139.03</v>
          </cell>
          <cell r="CP5">
            <v>106000</v>
          </cell>
          <cell r="CQ5">
            <v>2693088.36</v>
          </cell>
          <cell r="CR5">
            <v>1616015.57</v>
          </cell>
          <cell r="CS5">
            <v>1222339</v>
          </cell>
          <cell r="CT5">
            <v>33691197</v>
          </cell>
          <cell r="CU5">
            <v>1611404.89</v>
          </cell>
        </row>
        <row r="6">
          <cell r="A6" t="str">
            <v>Plant Additions</v>
          </cell>
          <cell r="B6" t="str">
            <v>PADD</v>
          </cell>
          <cell r="C6">
            <v>2001</v>
          </cell>
          <cell r="D6">
            <v>0</v>
          </cell>
          <cell r="E6">
            <v>188715</v>
          </cell>
          <cell r="F6">
            <v>1834120.45</v>
          </cell>
          <cell r="G6">
            <v>6148424</v>
          </cell>
          <cell r="H6">
            <v>624145</v>
          </cell>
          <cell r="I6">
            <v>5870138</v>
          </cell>
          <cell r="J6">
            <v>26455609</v>
          </cell>
          <cell r="K6">
            <v>1574060</v>
          </cell>
          <cell r="L6">
            <v>10022.16</v>
          </cell>
          <cell r="M6">
            <v>5027555</v>
          </cell>
          <cell r="N6">
            <v>9213017</v>
          </cell>
          <cell r="O6">
            <v>5699281.5300000003</v>
          </cell>
          <cell r="P6">
            <v>33000</v>
          </cell>
          <cell r="Q6">
            <v>912774.72</v>
          </cell>
          <cell r="R6">
            <v>0</v>
          </cell>
          <cell r="S6">
            <v>3465274</v>
          </cell>
          <cell r="T6">
            <v>72456.960000000006</v>
          </cell>
          <cell r="U6">
            <v>643215</v>
          </cell>
          <cell r="V6">
            <v>86678</v>
          </cell>
          <cell r="W6">
            <v>5610</v>
          </cell>
          <cell r="X6">
            <v>1044814.09</v>
          </cell>
          <cell r="Y6">
            <v>34026391</v>
          </cell>
          <cell r="Z6">
            <v>9099580</v>
          </cell>
          <cell r="AA6">
            <v>647597</v>
          </cell>
          <cell r="AB6">
            <v>190697</v>
          </cell>
          <cell r="AC6">
            <v>1483031</v>
          </cell>
          <cell r="AD6">
            <v>2904063</v>
          </cell>
          <cell r="AE6">
            <v>295310</v>
          </cell>
          <cell r="AF6">
            <v>0</v>
          </cell>
          <cell r="AG6">
            <v>932284.68</v>
          </cell>
          <cell r="AH6">
            <v>3503439</v>
          </cell>
          <cell r="AI6">
            <v>1143861.5900000001</v>
          </cell>
          <cell r="AJ6">
            <v>8669000</v>
          </cell>
          <cell r="AK6">
            <v>2392003.1</v>
          </cell>
          <cell r="AL6">
            <v>2389021</v>
          </cell>
          <cell r="AM6">
            <v>23663109</v>
          </cell>
          <cell r="AN6">
            <v>13300.85</v>
          </cell>
          <cell r="AO6">
            <v>0</v>
          </cell>
          <cell r="AP6">
            <v>17078.240000000002</v>
          </cell>
          <cell r="AQ6">
            <v>177000000</v>
          </cell>
          <cell r="AR6">
            <v>31290268</v>
          </cell>
          <cell r="AS6">
            <v>15438217</v>
          </cell>
          <cell r="AT6">
            <v>397465</v>
          </cell>
          <cell r="AU6">
            <v>3291814</v>
          </cell>
          <cell r="AV6">
            <v>10404675</v>
          </cell>
          <cell r="AW6">
            <v>40366</v>
          </cell>
          <cell r="AX6">
            <v>215000</v>
          </cell>
          <cell r="AY6">
            <v>578721.64</v>
          </cell>
          <cell r="AZ6">
            <v>22236507</v>
          </cell>
          <cell r="BA6">
            <v>12834849</v>
          </cell>
          <cell r="BB6">
            <v>109002</v>
          </cell>
          <cell r="BC6">
            <v>445945</v>
          </cell>
          <cell r="BD6">
            <v>4753089</v>
          </cell>
          <cell r="BE6">
            <v>16000</v>
          </cell>
          <cell r="BF6">
            <v>3348483</v>
          </cell>
          <cell r="BG6">
            <v>0</v>
          </cell>
          <cell r="BH6">
            <v>4896309</v>
          </cell>
          <cell r="BI6">
            <v>1299305</v>
          </cell>
          <cell r="BJ6">
            <v>2844313</v>
          </cell>
          <cell r="BK6">
            <v>2707226</v>
          </cell>
          <cell r="BL6">
            <v>133000</v>
          </cell>
          <cell r="BM6">
            <v>6335168.6600000001</v>
          </cell>
          <cell r="BN6">
            <v>1188346.94</v>
          </cell>
          <cell r="BO6">
            <v>864091</v>
          </cell>
          <cell r="BP6">
            <v>2090944</v>
          </cell>
          <cell r="BQ6">
            <v>708748</v>
          </cell>
          <cell r="BR6">
            <v>214739</v>
          </cell>
          <cell r="BS6">
            <v>2437456</v>
          </cell>
          <cell r="BT6">
            <v>3052494</v>
          </cell>
          <cell r="BU6">
            <v>457569</v>
          </cell>
          <cell r="BV6">
            <v>169896.34</v>
          </cell>
          <cell r="BW6">
            <v>2505177.5299999998</v>
          </cell>
          <cell r="BX6">
            <v>303314</v>
          </cell>
          <cell r="BY6">
            <v>15966251</v>
          </cell>
          <cell r="BZ6">
            <v>375428</v>
          </cell>
          <cell r="CA6">
            <v>159118</v>
          </cell>
          <cell r="CB6">
            <v>312640</v>
          </cell>
          <cell r="CC6">
            <v>312640</v>
          </cell>
          <cell r="CD6">
            <v>4311961</v>
          </cell>
          <cell r="CE6">
            <v>1358650</v>
          </cell>
          <cell r="CF6">
            <v>136381.1</v>
          </cell>
          <cell r="CG6">
            <v>74434</v>
          </cell>
          <cell r="CH6">
            <v>4743713</v>
          </cell>
          <cell r="CI6">
            <v>472805.15</v>
          </cell>
          <cell r="CJ6">
            <v>174843217</v>
          </cell>
          <cell r="CK6">
            <v>14120614</v>
          </cell>
          <cell r="CL6">
            <v>0</v>
          </cell>
          <cell r="CM6">
            <v>9560790</v>
          </cell>
          <cell r="CN6">
            <v>1742800.92</v>
          </cell>
          <cell r="CO6">
            <v>199714.69</v>
          </cell>
          <cell r="CP6">
            <v>27150</v>
          </cell>
          <cell r="CQ6">
            <v>121593.83</v>
          </cell>
          <cell r="CR6">
            <v>166394.35</v>
          </cell>
          <cell r="CS6">
            <v>896832</v>
          </cell>
          <cell r="CT6">
            <v>3788134</v>
          </cell>
          <cell r="CU6">
            <v>1760253.39</v>
          </cell>
        </row>
        <row r="7">
          <cell r="A7" t="str">
            <v>OM&amp;A Expense</v>
          </cell>
          <cell r="B7" t="str">
            <v>COMA</v>
          </cell>
          <cell r="C7">
            <v>2001</v>
          </cell>
          <cell r="D7">
            <v>39829</v>
          </cell>
          <cell r="E7">
            <v>458881</v>
          </cell>
          <cell r="F7">
            <v>1440665</v>
          </cell>
          <cell r="G7">
            <v>8431785</v>
          </cell>
          <cell r="H7">
            <v>1314454</v>
          </cell>
          <cell r="I7">
            <v>7652904</v>
          </cell>
          <cell r="J7">
            <v>10786222</v>
          </cell>
          <cell r="K7">
            <v>5518149</v>
          </cell>
          <cell r="L7">
            <v>202846.96</v>
          </cell>
          <cell r="M7">
            <v>6633570</v>
          </cell>
          <cell r="N7">
            <v>5212073</v>
          </cell>
          <cell r="O7">
            <v>2962096.83</v>
          </cell>
          <cell r="P7">
            <v>191000</v>
          </cell>
          <cell r="Q7">
            <v>1152636.42</v>
          </cell>
          <cell r="R7">
            <v>316366.66000000003</v>
          </cell>
          <cell r="S7">
            <v>3674716</v>
          </cell>
          <cell r="T7">
            <v>225914.22</v>
          </cell>
          <cell r="U7">
            <v>1631887</v>
          </cell>
          <cell r="V7">
            <v>165859</v>
          </cell>
          <cell r="W7">
            <v>137259</v>
          </cell>
          <cell r="X7">
            <v>1408761.38</v>
          </cell>
          <cell r="Y7">
            <v>23090612</v>
          </cell>
          <cell r="Z7">
            <v>19083615</v>
          </cell>
          <cell r="AA7">
            <v>1796843.54</v>
          </cell>
          <cell r="AB7">
            <v>565490</v>
          </cell>
          <cell r="AC7">
            <v>4098106</v>
          </cell>
          <cell r="AD7">
            <v>2213387.9900000002</v>
          </cell>
          <cell r="AE7">
            <v>741610</v>
          </cell>
          <cell r="AF7">
            <v>102535.62999999999</v>
          </cell>
          <cell r="AG7">
            <v>582856</v>
          </cell>
          <cell r="AH7">
            <v>6014300.4199999999</v>
          </cell>
          <cell r="AI7">
            <v>813174.39</v>
          </cell>
          <cell r="AJ7">
            <v>4684000</v>
          </cell>
          <cell r="AK7">
            <v>2835859.6100000003</v>
          </cell>
          <cell r="AL7">
            <v>2596487</v>
          </cell>
          <cell r="AM7">
            <v>20722562.710000001</v>
          </cell>
          <cell r="AN7">
            <v>298589.13</v>
          </cell>
          <cell r="AO7">
            <v>79425.19</v>
          </cell>
          <cell r="AP7">
            <v>632978.42999999993</v>
          </cell>
          <cell r="AQ7">
            <v>245000000</v>
          </cell>
          <cell r="AR7">
            <v>32213721</v>
          </cell>
          <cell r="AS7">
            <v>6124217</v>
          </cell>
          <cell r="AT7">
            <v>739023</v>
          </cell>
          <cell r="AU7">
            <v>3948072</v>
          </cell>
          <cell r="AV7">
            <v>5918079</v>
          </cell>
          <cell r="AW7">
            <v>207254.65</v>
          </cell>
          <cell r="AX7">
            <v>871487</v>
          </cell>
          <cell r="AY7">
            <v>1454296</v>
          </cell>
          <cell r="AZ7">
            <v>15614162</v>
          </cell>
          <cell r="BA7">
            <v>12997989</v>
          </cell>
          <cell r="BB7">
            <v>788446</v>
          </cell>
          <cell r="BC7">
            <v>1151947</v>
          </cell>
          <cell r="BD7">
            <v>2213868</v>
          </cell>
          <cell r="BE7">
            <v>14327</v>
          </cell>
          <cell r="BF7">
            <v>2553516</v>
          </cell>
          <cell r="BG7">
            <v>17470530.32</v>
          </cell>
          <cell r="BH7">
            <v>17470530.32</v>
          </cell>
          <cell r="BI7">
            <v>1003414</v>
          </cell>
          <cell r="BJ7">
            <v>2884660</v>
          </cell>
          <cell r="BK7">
            <v>2962617.3</v>
          </cell>
          <cell r="BL7">
            <v>1075000</v>
          </cell>
          <cell r="BM7">
            <v>6932092.6500000004</v>
          </cell>
          <cell r="BN7">
            <v>1140371.0499999998</v>
          </cell>
          <cell r="BO7">
            <v>2471536</v>
          </cell>
          <cell r="BP7">
            <v>10019028</v>
          </cell>
          <cell r="BQ7">
            <v>1397241</v>
          </cell>
          <cell r="BR7">
            <v>901521</v>
          </cell>
          <cell r="BS7">
            <v>2882182</v>
          </cell>
          <cell r="BT7">
            <v>3609217</v>
          </cell>
          <cell r="BU7">
            <v>1192039</v>
          </cell>
          <cell r="BV7">
            <v>304835</v>
          </cell>
          <cell r="BW7">
            <v>9464267.9299999997</v>
          </cell>
          <cell r="BX7">
            <v>496165</v>
          </cell>
          <cell r="BY7">
            <v>5292002</v>
          </cell>
          <cell r="BZ7">
            <v>847654</v>
          </cell>
          <cell r="CA7">
            <v>527617</v>
          </cell>
          <cell r="CB7">
            <v>452546</v>
          </cell>
          <cell r="CC7">
            <v>452546</v>
          </cell>
          <cell r="CD7">
            <v>4912847</v>
          </cell>
          <cell r="CE7">
            <v>4104278</v>
          </cell>
          <cell r="CF7">
            <v>429735.6</v>
          </cell>
          <cell r="CG7">
            <v>181376</v>
          </cell>
          <cell r="CH7">
            <v>7435573</v>
          </cell>
          <cell r="CI7">
            <v>999703.90999999992</v>
          </cell>
          <cell r="CJ7">
            <v>120120188</v>
          </cell>
          <cell r="CK7">
            <v>8108231</v>
          </cell>
          <cell r="CL7">
            <v>0</v>
          </cell>
          <cell r="CM7">
            <v>6597849</v>
          </cell>
          <cell r="CN7">
            <v>4089952.81</v>
          </cell>
          <cell r="CO7">
            <v>333865</v>
          </cell>
          <cell r="CP7">
            <v>184000</v>
          </cell>
          <cell r="CQ7">
            <v>602753.54</v>
          </cell>
          <cell r="CR7">
            <v>544794.93999999994</v>
          </cell>
          <cell r="CS7">
            <v>3926389</v>
          </cell>
          <cell r="CT7">
            <v>4010889</v>
          </cell>
          <cell r="CU7">
            <v>2014174.03</v>
          </cell>
        </row>
        <row r="8">
          <cell r="A8" t="str">
            <v>Income Taxes</v>
          </cell>
          <cell r="B8" t="str">
            <v>CTAXINC</v>
          </cell>
          <cell r="C8">
            <v>2001</v>
          </cell>
        </row>
        <row r="9">
          <cell r="A9" t="str">
            <v>Customers</v>
          </cell>
          <cell r="B9" t="str">
            <v>YN</v>
          </cell>
          <cell r="C9">
            <v>2001</v>
          </cell>
          <cell r="D9">
            <v>858</v>
          </cell>
          <cell r="E9">
            <v>1842</v>
          </cell>
          <cell r="F9">
            <v>17022</v>
          </cell>
          <cell r="G9">
            <v>56554</v>
          </cell>
          <cell r="H9">
            <v>16314</v>
          </cell>
          <cell r="I9">
            <v>43422</v>
          </cell>
          <cell r="J9">
            <v>90752</v>
          </cell>
          <cell r="K9">
            <v>43268</v>
          </cell>
          <cell r="L9">
            <v>2329</v>
          </cell>
          <cell r="M9">
            <v>54032</v>
          </cell>
          <cell r="N9">
            <v>43311</v>
          </cell>
          <cell r="O9">
            <v>14880</v>
          </cell>
          <cell r="P9">
            <v>1348</v>
          </cell>
          <cell r="Q9">
            <v>6947</v>
          </cell>
          <cell r="R9">
            <v>1402</v>
          </cell>
          <cell r="S9">
            <v>32453</v>
          </cell>
          <cell r="T9">
            <v>1643</v>
          </cell>
          <cell r="U9">
            <v>13140</v>
          </cell>
          <cell r="V9">
            <v>1353</v>
          </cell>
          <cell r="W9">
            <v>569</v>
          </cell>
          <cell r="X9">
            <v>10185</v>
          </cell>
          <cell r="Y9">
            <v>163582</v>
          </cell>
          <cell r="Z9">
            <v>79578</v>
          </cell>
          <cell r="AA9">
            <v>13390</v>
          </cell>
          <cell r="AB9">
            <v>3320</v>
          </cell>
          <cell r="AC9">
            <v>25800</v>
          </cell>
          <cell r="AD9">
            <v>18529</v>
          </cell>
          <cell r="AE9">
            <v>3867</v>
          </cell>
          <cell r="AF9">
            <v>660</v>
          </cell>
          <cell r="AG9">
            <v>5764</v>
          </cell>
          <cell r="AH9">
            <v>43364</v>
          </cell>
          <cell r="AI9">
            <v>8441</v>
          </cell>
          <cell r="AJ9">
            <v>39668</v>
          </cell>
          <cell r="AK9">
            <v>21057</v>
          </cell>
          <cell r="AL9">
            <v>21648</v>
          </cell>
          <cell r="AM9">
            <v>209254</v>
          </cell>
          <cell r="AN9">
            <v>2772</v>
          </cell>
          <cell r="AO9">
            <v>1099</v>
          </cell>
          <cell r="AP9">
            <v>5065</v>
          </cell>
          <cell r="AQ9">
            <v>1098950</v>
          </cell>
          <cell r="AR9">
            <v>258755</v>
          </cell>
          <cell r="AS9">
            <v>63939</v>
          </cell>
          <cell r="AT9">
            <v>10349</v>
          </cell>
          <cell r="AU9">
            <v>26290</v>
          </cell>
          <cell r="AV9">
            <v>71913</v>
          </cell>
          <cell r="AW9">
            <v>1803</v>
          </cell>
          <cell r="AX9">
            <v>9174</v>
          </cell>
          <cell r="AY9">
            <v>8693</v>
          </cell>
          <cell r="AZ9">
            <v>132605</v>
          </cell>
          <cell r="BA9">
            <v>65002</v>
          </cell>
          <cell r="BB9">
            <v>10205</v>
          </cell>
          <cell r="BC9">
            <v>6339</v>
          </cell>
          <cell r="BD9">
            <v>12834</v>
          </cell>
          <cell r="BE9">
            <v>270</v>
          </cell>
          <cell r="BF9">
            <v>23142</v>
          </cell>
          <cell r="BG9">
            <v>34073</v>
          </cell>
          <cell r="BH9">
            <v>34073</v>
          </cell>
          <cell r="BI9">
            <v>8290</v>
          </cell>
          <cell r="BJ9">
            <v>17975</v>
          </cell>
          <cell r="BK9">
            <v>23849</v>
          </cell>
          <cell r="BL9">
            <v>6237</v>
          </cell>
          <cell r="BM9">
            <v>48860</v>
          </cell>
          <cell r="BN9">
            <v>9256</v>
          </cell>
          <cell r="BO9">
            <v>12031</v>
          </cell>
          <cell r="BP9">
            <v>56186</v>
          </cell>
          <cell r="BQ9">
            <v>12575</v>
          </cell>
          <cell r="BR9">
            <v>3157</v>
          </cell>
          <cell r="BS9">
            <v>14039</v>
          </cell>
          <cell r="BT9">
            <v>39074</v>
          </cell>
          <cell r="BU9">
            <v>9142</v>
          </cell>
          <cell r="BV9">
            <v>4927</v>
          </cell>
          <cell r="BW9">
            <v>32733</v>
          </cell>
          <cell r="BX9">
            <v>4022</v>
          </cell>
          <cell r="BY9">
            <v>42154</v>
          </cell>
          <cell r="BZ9">
            <v>5719</v>
          </cell>
          <cell r="CA9">
            <v>2263</v>
          </cell>
          <cell r="CB9">
            <v>2880</v>
          </cell>
          <cell r="CC9">
            <v>2880</v>
          </cell>
          <cell r="CD9">
            <v>51075</v>
          </cell>
          <cell r="CE9">
            <v>14192</v>
          </cell>
          <cell r="CF9">
            <v>3927</v>
          </cell>
          <cell r="CG9">
            <v>1876</v>
          </cell>
          <cell r="CH9">
            <v>49050</v>
          </cell>
          <cell r="CI9">
            <v>6172</v>
          </cell>
          <cell r="CJ9">
            <v>660946</v>
          </cell>
          <cell r="CK9">
            <v>90374</v>
          </cell>
          <cell r="CL9">
            <v>9081</v>
          </cell>
          <cell r="CM9">
            <v>43110</v>
          </cell>
          <cell r="CN9">
            <v>20821</v>
          </cell>
          <cell r="CO9">
            <v>3341</v>
          </cell>
          <cell r="CP9">
            <v>1136</v>
          </cell>
          <cell r="CQ9">
            <v>3116</v>
          </cell>
          <cell r="CR9">
            <v>1923</v>
          </cell>
          <cell r="CS9">
            <v>20200</v>
          </cell>
          <cell r="CT9">
            <v>29068</v>
          </cell>
          <cell r="CU9">
            <v>17310</v>
          </cell>
        </row>
        <row r="10">
          <cell r="A10" t="str">
            <v>Customers - Residential</v>
          </cell>
          <cell r="B10" t="str">
            <v>YNR</v>
          </cell>
          <cell r="C10">
            <v>2001</v>
          </cell>
          <cell r="D10">
            <v>574</v>
          </cell>
          <cell r="E10">
            <v>1529</v>
          </cell>
          <cell r="F10">
            <v>12370</v>
          </cell>
          <cell r="G10">
            <v>50436</v>
          </cell>
          <cell r="H10">
            <v>13674</v>
          </cell>
          <cell r="I10">
            <v>30021</v>
          </cell>
          <cell r="J10">
            <v>82925</v>
          </cell>
          <cell r="K10">
            <v>31089</v>
          </cell>
          <cell r="L10">
            <v>1980</v>
          </cell>
          <cell r="M10">
            <v>48778</v>
          </cell>
          <cell r="N10">
            <v>38501</v>
          </cell>
          <cell r="O10">
            <v>13370</v>
          </cell>
          <cell r="P10">
            <v>1178</v>
          </cell>
          <cell r="Q10">
            <v>4770</v>
          </cell>
          <cell r="R10">
            <v>1182</v>
          </cell>
          <cell r="S10">
            <v>28165</v>
          </cell>
          <cell r="T10">
            <v>1365</v>
          </cell>
          <cell r="U10">
            <v>11397</v>
          </cell>
          <cell r="V10">
            <v>1163</v>
          </cell>
          <cell r="W10">
            <v>470</v>
          </cell>
          <cell r="X10">
            <v>9085</v>
          </cell>
          <cell r="Y10">
            <v>144005</v>
          </cell>
          <cell r="Z10">
            <v>71395</v>
          </cell>
          <cell r="AA10">
            <v>11784</v>
          </cell>
          <cell r="AB10">
            <v>2930</v>
          </cell>
          <cell r="AC10">
            <v>23016</v>
          </cell>
          <cell r="AD10">
            <v>15855</v>
          </cell>
          <cell r="AE10">
            <v>3364</v>
          </cell>
          <cell r="AF10">
            <v>573</v>
          </cell>
          <cell r="AG10">
            <v>5018</v>
          </cell>
          <cell r="AH10">
            <v>38670</v>
          </cell>
          <cell r="AI10">
            <v>7634</v>
          </cell>
          <cell r="AJ10">
            <v>35895</v>
          </cell>
          <cell r="AK10">
            <v>17241</v>
          </cell>
          <cell r="AL10">
            <v>15883</v>
          </cell>
          <cell r="AM10">
            <v>157177</v>
          </cell>
          <cell r="AN10">
            <v>2286</v>
          </cell>
          <cell r="AO10">
            <v>940</v>
          </cell>
          <cell r="AP10">
            <v>4423</v>
          </cell>
          <cell r="AQ10">
            <v>990219</v>
          </cell>
          <cell r="AR10">
            <v>232319</v>
          </cell>
          <cell r="AS10">
            <v>53836</v>
          </cell>
          <cell r="AT10">
            <v>5586</v>
          </cell>
          <cell r="AU10">
            <v>22365</v>
          </cell>
          <cell r="AV10">
            <v>64284</v>
          </cell>
          <cell r="AW10">
            <v>1139</v>
          </cell>
          <cell r="AX10">
            <v>7915</v>
          </cell>
          <cell r="AY10">
            <v>7062</v>
          </cell>
          <cell r="AZ10">
            <v>119134</v>
          </cell>
          <cell r="BA10">
            <v>56854</v>
          </cell>
          <cell r="BB10">
            <v>5755</v>
          </cell>
          <cell r="BC10">
            <v>5500</v>
          </cell>
          <cell r="BD10">
            <v>10475</v>
          </cell>
          <cell r="BE10">
            <v>157</v>
          </cell>
          <cell r="BF10">
            <v>20204</v>
          </cell>
          <cell r="BG10">
            <v>30442</v>
          </cell>
          <cell r="BH10">
            <v>30442</v>
          </cell>
          <cell r="BI10">
            <v>5345</v>
          </cell>
          <cell r="BJ10">
            <v>15124</v>
          </cell>
          <cell r="BK10">
            <v>20850</v>
          </cell>
          <cell r="BL10">
            <v>5426</v>
          </cell>
          <cell r="BM10">
            <v>43335</v>
          </cell>
          <cell r="BN10">
            <v>8212</v>
          </cell>
          <cell r="BO10">
            <v>10450</v>
          </cell>
          <cell r="BP10">
            <v>42208</v>
          </cell>
          <cell r="BQ10">
            <v>8304</v>
          </cell>
          <cell r="BR10">
            <v>2534</v>
          </cell>
          <cell r="BS10">
            <v>12545</v>
          </cell>
          <cell r="BT10">
            <v>26384</v>
          </cell>
          <cell r="BU10">
            <v>7976</v>
          </cell>
          <cell r="BV10">
            <v>4256</v>
          </cell>
          <cell r="BW10">
            <v>28600</v>
          </cell>
          <cell r="BX10">
            <v>3430</v>
          </cell>
          <cell r="BY10">
            <v>37514</v>
          </cell>
          <cell r="BZ10">
            <v>4852</v>
          </cell>
          <cell r="CA10">
            <v>1887</v>
          </cell>
          <cell r="CB10">
            <v>2287</v>
          </cell>
          <cell r="CC10">
            <v>2287</v>
          </cell>
          <cell r="CD10">
            <v>45770</v>
          </cell>
          <cell r="CE10">
            <v>12439</v>
          </cell>
          <cell r="CF10">
            <v>3604</v>
          </cell>
          <cell r="CG10">
            <v>938</v>
          </cell>
          <cell r="CH10">
            <v>43857</v>
          </cell>
          <cell r="CI10">
            <v>5368</v>
          </cell>
          <cell r="CJ10">
            <v>582669</v>
          </cell>
          <cell r="CK10">
            <v>80992</v>
          </cell>
          <cell r="CL10">
            <v>8280</v>
          </cell>
          <cell r="CM10">
            <v>37085</v>
          </cell>
          <cell r="CN10">
            <v>18604</v>
          </cell>
          <cell r="CO10">
            <v>2771</v>
          </cell>
          <cell r="CP10">
            <v>1004</v>
          </cell>
          <cell r="CQ10">
            <v>2784</v>
          </cell>
          <cell r="CR10">
            <v>1637</v>
          </cell>
          <cell r="CS10">
            <v>17541</v>
          </cell>
          <cell r="CT10">
            <v>26833</v>
          </cell>
          <cell r="CU10">
            <v>12255</v>
          </cell>
        </row>
        <row r="11">
          <cell r="A11" t="str">
            <v>Customers - Other</v>
          </cell>
          <cell r="B11" t="str">
            <v>YNO</v>
          </cell>
          <cell r="C11">
            <v>2001</v>
          </cell>
          <cell r="D11">
            <v>284</v>
          </cell>
          <cell r="E11">
            <v>313</v>
          </cell>
          <cell r="F11">
            <v>4652</v>
          </cell>
          <cell r="G11">
            <v>6118</v>
          </cell>
          <cell r="H11">
            <v>2640</v>
          </cell>
          <cell r="I11">
            <v>13401</v>
          </cell>
          <cell r="J11">
            <v>7827</v>
          </cell>
          <cell r="K11">
            <v>12179</v>
          </cell>
          <cell r="L11">
            <v>349</v>
          </cell>
          <cell r="M11">
            <v>5254</v>
          </cell>
          <cell r="N11">
            <v>4810</v>
          </cell>
          <cell r="O11">
            <v>1510</v>
          </cell>
          <cell r="P11">
            <v>170</v>
          </cell>
          <cell r="Q11">
            <v>2177</v>
          </cell>
          <cell r="R11">
            <v>220</v>
          </cell>
          <cell r="S11">
            <v>4288</v>
          </cell>
          <cell r="T11">
            <v>278</v>
          </cell>
          <cell r="U11">
            <v>1743</v>
          </cell>
          <cell r="V11">
            <v>190</v>
          </cell>
          <cell r="W11">
            <v>99</v>
          </cell>
          <cell r="X11">
            <v>1100</v>
          </cell>
          <cell r="Y11">
            <v>19577</v>
          </cell>
          <cell r="Z11">
            <v>8183</v>
          </cell>
          <cell r="AA11">
            <v>1606</v>
          </cell>
          <cell r="AB11">
            <v>390</v>
          </cell>
          <cell r="AC11">
            <v>2784</v>
          </cell>
          <cell r="AD11">
            <v>2674</v>
          </cell>
          <cell r="AE11">
            <v>503</v>
          </cell>
          <cell r="AF11">
            <v>87</v>
          </cell>
          <cell r="AG11">
            <v>746</v>
          </cell>
          <cell r="AH11">
            <v>4694</v>
          </cell>
          <cell r="AI11">
            <v>807</v>
          </cell>
          <cell r="AJ11">
            <v>3773</v>
          </cell>
          <cell r="AK11">
            <v>3816</v>
          </cell>
          <cell r="AL11">
            <v>5765</v>
          </cell>
          <cell r="AM11">
            <v>52077</v>
          </cell>
          <cell r="AN11">
            <v>486</v>
          </cell>
          <cell r="AO11">
            <v>159</v>
          </cell>
          <cell r="AP11">
            <v>642</v>
          </cell>
          <cell r="AQ11">
            <v>108731</v>
          </cell>
          <cell r="AR11">
            <v>26436</v>
          </cell>
          <cell r="AS11">
            <v>10103</v>
          </cell>
          <cell r="AT11">
            <v>4763</v>
          </cell>
          <cell r="AU11">
            <v>3925</v>
          </cell>
          <cell r="AV11">
            <v>7629</v>
          </cell>
          <cell r="AW11">
            <v>664</v>
          </cell>
          <cell r="AX11">
            <v>1259</v>
          </cell>
          <cell r="AY11">
            <v>1631</v>
          </cell>
          <cell r="AZ11">
            <v>13471</v>
          </cell>
          <cell r="BA11">
            <v>8148</v>
          </cell>
          <cell r="BB11">
            <v>4450</v>
          </cell>
          <cell r="BC11">
            <v>839</v>
          </cell>
          <cell r="BD11">
            <v>2359</v>
          </cell>
          <cell r="BE11">
            <v>113</v>
          </cell>
          <cell r="BF11">
            <v>2938</v>
          </cell>
          <cell r="BG11">
            <v>3631</v>
          </cell>
          <cell r="BH11">
            <v>3631</v>
          </cell>
          <cell r="BI11">
            <v>2945</v>
          </cell>
          <cell r="BJ11">
            <v>2851</v>
          </cell>
          <cell r="BK11">
            <v>2999</v>
          </cell>
          <cell r="BL11">
            <v>811</v>
          </cell>
          <cell r="BM11">
            <v>5525</v>
          </cell>
          <cell r="BN11">
            <v>1044</v>
          </cell>
          <cell r="BO11">
            <v>1581</v>
          </cell>
          <cell r="BP11">
            <v>13978</v>
          </cell>
          <cell r="BQ11">
            <v>4271</v>
          </cell>
          <cell r="BR11">
            <v>623</v>
          </cell>
          <cell r="BS11">
            <v>1494</v>
          </cell>
          <cell r="BT11">
            <v>12690</v>
          </cell>
          <cell r="BU11">
            <v>1166</v>
          </cell>
          <cell r="BV11">
            <v>671</v>
          </cell>
          <cell r="BW11">
            <v>4133</v>
          </cell>
          <cell r="BX11">
            <v>592</v>
          </cell>
          <cell r="BY11">
            <v>4640</v>
          </cell>
          <cell r="BZ11">
            <v>867</v>
          </cell>
          <cell r="CA11">
            <v>376</v>
          </cell>
          <cell r="CB11">
            <v>593</v>
          </cell>
          <cell r="CC11">
            <v>593</v>
          </cell>
          <cell r="CD11">
            <v>5305</v>
          </cell>
          <cell r="CE11">
            <v>1753</v>
          </cell>
          <cell r="CF11">
            <v>323</v>
          </cell>
          <cell r="CG11">
            <v>938</v>
          </cell>
          <cell r="CH11">
            <v>5193</v>
          </cell>
          <cell r="CI11">
            <v>804</v>
          </cell>
          <cell r="CJ11">
            <v>78277</v>
          </cell>
          <cell r="CK11">
            <v>9382</v>
          </cell>
          <cell r="CL11">
            <v>801</v>
          </cell>
          <cell r="CM11">
            <v>6025</v>
          </cell>
          <cell r="CN11">
            <v>2217</v>
          </cell>
          <cell r="CO11">
            <v>570</v>
          </cell>
          <cell r="CP11">
            <v>132</v>
          </cell>
          <cell r="CQ11">
            <v>332</v>
          </cell>
          <cell r="CR11">
            <v>286</v>
          </cell>
          <cell r="CS11">
            <v>2659</v>
          </cell>
          <cell r="CT11">
            <v>2235</v>
          </cell>
          <cell r="CU11">
            <v>5055</v>
          </cell>
        </row>
        <row r="12">
          <cell r="A12" t="str">
            <v>kWh</v>
          </cell>
          <cell r="B12" t="str">
            <v>YV</v>
          </cell>
          <cell r="C12">
            <v>2001</v>
          </cell>
          <cell r="D12">
            <v>11716050</v>
          </cell>
          <cell r="E12">
            <v>46495370</v>
          </cell>
          <cell r="F12">
            <v>379670652</v>
          </cell>
          <cell r="G12">
            <v>1254863761</v>
          </cell>
          <cell r="H12">
            <v>433520356</v>
          </cell>
          <cell r="I12">
            <v>1058680041</v>
          </cell>
          <cell r="J12">
            <v>3114565383</v>
          </cell>
          <cell r="K12">
            <v>885487000</v>
          </cell>
          <cell r="L12">
            <v>23397503</v>
          </cell>
          <cell r="M12">
            <v>1574687095</v>
          </cell>
          <cell r="N12">
            <v>1389585987</v>
          </cell>
          <cell r="O12">
            <v>276216414</v>
          </cell>
          <cell r="P12">
            <v>26833546</v>
          </cell>
          <cell r="Q12">
            <v>164341782</v>
          </cell>
          <cell r="R12">
            <v>32117372</v>
          </cell>
          <cell r="S12">
            <v>869985068</v>
          </cell>
          <cell r="T12">
            <v>28906959</v>
          </cell>
          <cell r="U12">
            <v>318269457</v>
          </cell>
          <cell r="V12">
            <v>24556849</v>
          </cell>
          <cell r="W12">
            <v>7626048</v>
          </cell>
          <cell r="X12">
            <v>182331812</v>
          </cell>
          <cell r="Y12">
            <v>7248601606</v>
          </cell>
          <cell r="Z12">
            <v>0</v>
          </cell>
          <cell r="AA12">
            <v>355047777</v>
          </cell>
          <cell r="AB12">
            <v>59797085</v>
          </cell>
          <cell r="AC12">
            <v>539210165</v>
          </cell>
          <cell r="AD12">
            <v>606821188</v>
          </cell>
          <cell r="AE12">
            <v>76786964</v>
          </cell>
          <cell r="AF12">
            <v>9289540</v>
          </cell>
          <cell r="AG12">
            <v>88799309</v>
          </cell>
          <cell r="AH12">
            <v>852271146.29999995</v>
          </cell>
          <cell r="AI12">
            <v>149274704</v>
          </cell>
          <cell r="AJ12">
            <v>1441417087</v>
          </cell>
          <cell r="AK12">
            <v>342398687</v>
          </cell>
          <cell r="AL12">
            <v>420325680</v>
          </cell>
          <cell r="AM12">
            <v>6833352625</v>
          </cell>
          <cell r="AN12">
            <v>104788918</v>
          </cell>
          <cell r="AO12">
            <v>24627746</v>
          </cell>
          <cell r="AP12">
            <v>195360669</v>
          </cell>
          <cell r="AQ12">
            <v>18412336200</v>
          </cell>
          <cell r="AR12">
            <v>7351475971</v>
          </cell>
          <cell r="AS12">
            <v>2538360932</v>
          </cell>
          <cell r="AT12">
            <v>112115016</v>
          </cell>
          <cell r="AU12">
            <v>707818942</v>
          </cell>
          <cell r="AV12">
            <v>1939086890</v>
          </cell>
          <cell r="AW12">
            <v>29400908</v>
          </cell>
          <cell r="AX12">
            <v>247885263</v>
          </cell>
          <cell r="AY12">
            <v>214910230</v>
          </cell>
          <cell r="AZ12">
            <v>3141179168</v>
          </cell>
          <cell r="BA12">
            <v>1992984410</v>
          </cell>
          <cell r="BB12">
            <v>196604775</v>
          </cell>
          <cell r="BC12">
            <v>223783278</v>
          </cell>
          <cell r="BD12">
            <v>518168438</v>
          </cell>
          <cell r="BE12">
            <v>3603607</v>
          </cell>
          <cell r="BF12">
            <v>608418735</v>
          </cell>
          <cell r="BG12">
            <v>767641632</v>
          </cell>
          <cell r="BH12">
            <v>767641632</v>
          </cell>
          <cell r="BI12">
            <v>160191895</v>
          </cell>
          <cell r="BJ12">
            <v>343419218</v>
          </cell>
          <cell r="BK12">
            <v>569697298</v>
          </cell>
          <cell r="BL12">
            <v>120377068</v>
          </cell>
          <cell r="BM12">
            <v>1950494429</v>
          </cell>
          <cell r="BN12">
            <v>218941701</v>
          </cell>
          <cell r="BO12">
            <v>308004488</v>
          </cell>
          <cell r="BP12">
            <v>1156023994</v>
          </cell>
          <cell r="BQ12">
            <v>191973671</v>
          </cell>
          <cell r="BR12">
            <v>80357969</v>
          </cell>
          <cell r="BS12">
            <v>313146201</v>
          </cell>
          <cell r="BT12">
            <v>729446528</v>
          </cell>
          <cell r="BU12">
            <v>184068148</v>
          </cell>
          <cell r="BV12">
            <v>61107079</v>
          </cell>
          <cell r="BW12">
            <v>682333606</v>
          </cell>
          <cell r="BX12">
            <v>93652210</v>
          </cell>
          <cell r="BY12">
            <v>961705899</v>
          </cell>
          <cell r="BZ12">
            <v>119721304</v>
          </cell>
          <cell r="CA12">
            <v>46787251</v>
          </cell>
          <cell r="CB12">
            <v>82978916</v>
          </cell>
          <cell r="CC12">
            <v>82978916</v>
          </cell>
          <cell r="CD12">
            <v>1402978957</v>
          </cell>
          <cell r="CE12">
            <v>337365904</v>
          </cell>
          <cell r="CF12">
            <v>43244520</v>
          </cell>
          <cell r="CG12">
            <v>19370934</v>
          </cell>
          <cell r="CH12">
            <v>1015270664</v>
          </cell>
          <cell r="CI12">
            <v>211552601</v>
          </cell>
          <cell r="CJ12">
            <v>25719183688</v>
          </cell>
          <cell r="CK12">
            <v>1680885815</v>
          </cell>
          <cell r="CL12">
            <v>92563845</v>
          </cell>
          <cell r="CM12">
            <v>1163795229</v>
          </cell>
          <cell r="CN12">
            <v>509117241</v>
          </cell>
          <cell r="CO12">
            <v>81778136</v>
          </cell>
          <cell r="CP12">
            <v>13483030</v>
          </cell>
          <cell r="CQ12">
            <v>56587378</v>
          </cell>
          <cell r="CR12">
            <v>57434739</v>
          </cell>
          <cell r="CS12">
            <v>402669214</v>
          </cell>
          <cell r="CT12">
            <v>927199268</v>
          </cell>
          <cell r="CU12">
            <v>389104484</v>
          </cell>
        </row>
        <row r="13">
          <cell r="A13" t="str">
            <v>kWh - Residential</v>
          </cell>
          <cell r="B13" t="str">
            <v>YVR</v>
          </cell>
          <cell r="C13">
            <v>2001</v>
          </cell>
          <cell r="D13">
            <v>6826160</v>
          </cell>
          <cell r="E13">
            <v>11583457</v>
          </cell>
          <cell r="F13">
            <v>138436341</v>
          </cell>
          <cell r="G13">
            <v>448134589</v>
          </cell>
          <cell r="H13">
            <v>98090554</v>
          </cell>
          <cell r="I13">
            <v>263463129</v>
          </cell>
          <cell r="J13">
            <v>842031037</v>
          </cell>
          <cell r="K13">
            <v>268500000</v>
          </cell>
          <cell r="L13">
            <v>12724024</v>
          </cell>
          <cell r="M13">
            <v>500473802</v>
          </cell>
          <cell r="N13">
            <v>341085818</v>
          </cell>
          <cell r="O13">
            <v>103660762</v>
          </cell>
          <cell r="P13">
            <v>13883050</v>
          </cell>
          <cell r="Q13">
            <v>40810483</v>
          </cell>
          <cell r="R13">
            <v>16279305</v>
          </cell>
          <cell r="S13">
            <v>239835638</v>
          </cell>
          <cell r="T13">
            <v>11703703</v>
          </cell>
          <cell r="U13">
            <v>86639423</v>
          </cell>
          <cell r="V13">
            <v>15246164</v>
          </cell>
          <cell r="W13">
            <v>4093659</v>
          </cell>
          <cell r="X13">
            <v>87662132</v>
          </cell>
          <cell r="Y13">
            <v>1458439556</v>
          </cell>
          <cell r="Z13">
            <v>0</v>
          </cell>
          <cell r="AA13">
            <v>104024274</v>
          </cell>
          <cell r="AB13">
            <v>31617834</v>
          </cell>
          <cell r="AC13">
            <v>260748223</v>
          </cell>
          <cell r="AD13">
            <v>137184631</v>
          </cell>
          <cell r="AE13">
            <v>36930477</v>
          </cell>
          <cell r="AF13">
            <v>6082144</v>
          </cell>
          <cell r="AG13">
            <v>44242042</v>
          </cell>
          <cell r="AH13">
            <v>363005876.5</v>
          </cell>
          <cell r="AI13">
            <v>76862910</v>
          </cell>
          <cell r="AJ13">
            <v>307890809</v>
          </cell>
          <cell r="AK13">
            <v>171932594</v>
          </cell>
          <cell r="AL13">
            <v>182167502</v>
          </cell>
          <cell r="AM13">
            <v>1315626623</v>
          </cell>
          <cell r="AN13">
            <v>26139979</v>
          </cell>
          <cell r="AO13">
            <v>14484932</v>
          </cell>
          <cell r="AP13">
            <v>48701507</v>
          </cell>
          <cell r="AQ13">
            <v>11374644300</v>
          </cell>
          <cell r="AR13">
            <v>2192233755</v>
          </cell>
          <cell r="AS13">
            <v>538423004</v>
          </cell>
          <cell r="AT13">
            <v>39134939</v>
          </cell>
          <cell r="AU13">
            <v>201080299</v>
          </cell>
          <cell r="AV13">
            <v>625026662</v>
          </cell>
          <cell r="AW13">
            <v>11637126</v>
          </cell>
          <cell r="AX13">
            <v>59234238</v>
          </cell>
          <cell r="AY13">
            <v>79809852</v>
          </cell>
          <cell r="AZ13">
            <v>1022356811</v>
          </cell>
          <cell r="BA13">
            <v>644975129</v>
          </cell>
          <cell r="BB13">
            <v>58254404</v>
          </cell>
          <cell r="BC13">
            <v>47625779</v>
          </cell>
          <cell r="BD13">
            <v>131899201</v>
          </cell>
          <cell r="BE13">
            <v>1391296</v>
          </cell>
          <cell r="BF13">
            <v>216559623</v>
          </cell>
          <cell r="BG13">
            <v>266315909</v>
          </cell>
          <cell r="BH13">
            <v>266315909</v>
          </cell>
          <cell r="BI13">
            <v>58261329</v>
          </cell>
          <cell r="BJ13">
            <v>147494410</v>
          </cell>
          <cell r="BK13">
            <v>206592337</v>
          </cell>
          <cell r="BL13">
            <v>39605913</v>
          </cell>
          <cell r="BM13">
            <v>483617379</v>
          </cell>
          <cell r="BN13">
            <v>72367806</v>
          </cell>
          <cell r="BO13">
            <v>105223225</v>
          </cell>
          <cell r="BP13">
            <v>456976349</v>
          </cell>
          <cell r="BQ13">
            <v>74948897</v>
          </cell>
          <cell r="BR13">
            <v>35085952</v>
          </cell>
          <cell r="BS13">
            <v>160911737</v>
          </cell>
          <cell r="BT13">
            <v>259452557</v>
          </cell>
          <cell r="BU13">
            <v>63197598</v>
          </cell>
          <cell r="BV13">
            <v>21287104</v>
          </cell>
          <cell r="BW13">
            <v>330518339</v>
          </cell>
          <cell r="BX13">
            <v>31435666</v>
          </cell>
          <cell r="BY13">
            <v>382378957</v>
          </cell>
          <cell r="BZ13">
            <v>43720366</v>
          </cell>
          <cell r="CA13">
            <v>19653009</v>
          </cell>
          <cell r="CB13">
            <v>32785612</v>
          </cell>
          <cell r="CC13">
            <v>32785612</v>
          </cell>
          <cell r="CD13">
            <v>404189613</v>
          </cell>
          <cell r="CE13">
            <v>103175272</v>
          </cell>
          <cell r="CF13">
            <v>32357142</v>
          </cell>
          <cell r="CG13">
            <v>10702365</v>
          </cell>
          <cell r="CH13">
            <v>348159534</v>
          </cell>
          <cell r="CI13">
            <v>48655553</v>
          </cell>
          <cell r="CJ13">
            <v>5373974760</v>
          </cell>
          <cell r="CK13">
            <v>675420419</v>
          </cell>
          <cell r="CL13">
            <v>66323360</v>
          </cell>
          <cell r="CM13">
            <v>366986871</v>
          </cell>
          <cell r="CN13">
            <v>155505254</v>
          </cell>
          <cell r="CO13">
            <v>24859919</v>
          </cell>
          <cell r="CP13">
            <v>10312512</v>
          </cell>
          <cell r="CQ13">
            <v>26814493</v>
          </cell>
          <cell r="CR13">
            <v>14757512</v>
          </cell>
          <cell r="CS13">
            <v>174982974</v>
          </cell>
          <cell r="CT13">
            <v>272044680</v>
          </cell>
          <cell r="CU13">
            <v>102243205</v>
          </cell>
        </row>
        <row r="14">
          <cell r="A14" t="str">
            <v>kWh - Other</v>
          </cell>
          <cell r="B14" t="str">
            <v>YVO</v>
          </cell>
          <cell r="C14">
            <v>2001</v>
          </cell>
          <cell r="D14">
            <v>4889890</v>
          </cell>
          <cell r="E14">
            <v>34911913</v>
          </cell>
          <cell r="F14">
            <v>241234311</v>
          </cell>
          <cell r="G14">
            <v>806729172</v>
          </cell>
          <cell r="H14">
            <v>335429802</v>
          </cell>
          <cell r="I14">
            <v>795216912</v>
          </cell>
          <cell r="J14">
            <v>2272534346</v>
          </cell>
          <cell r="K14">
            <v>616987000</v>
          </cell>
          <cell r="L14">
            <v>10673479</v>
          </cell>
          <cell r="M14">
            <v>1074213293</v>
          </cell>
          <cell r="N14">
            <v>1048500169</v>
          </cell>
          <cell r="O14">
            <v>172555652</v>
          </cell>
          <cell r="P14">
            <v>12950496</v>
          </cell>
          <cell r="Q14">
            <v>123531299</v>
          </cell>
          <cell r="R14">
            <v>15838067</v>
          </cell>
          <cell r="S14">
            <v>630149430</v>
          </cell>
          <cell r="T14">
            <v>17203256</v>
          </cell>
          <cell r="U14">
            <v>231630034</v>
          </cell>
          <cell r="V14">
            <v>9310685</v>
          </cell>
          <cell r="W14">
            <v>3532389</v>
          </cell>
          <cell r="X14">
            <v>94669680</v>
          </cell>
          <cell r="Y14">
            <v>5790162050</v>
          </cell>
          <cell r="Z14">
            <v>0</v>
          </cell>
          <cell r="AA14">
            <v>251023503</v>
          </cell>
          <cell r="AB14">
            <v>28179251</v>
          </cell>
          <cell r="AC14">
            <v>278461942</v>
          </cell>
          <cell r="AD14">
            <v>469636557</v>
          </cell>
          <cell r="AE14">
            <v>39856487</v>
          </cell>
          <cell r="AF14">
            <v>3207396</v>
          </cell>
          <cell r="AG14">
            <v>44557267</v>
          </cell>
          <cell r="AH14">
            <v>489265269.79999995</v>
          </cell>
          <cell r="AI14">
            <v>72411794</v>
          </cell>
          <cell r="AJ14">
            <v>1133526278</v>
          </cell>
          <cell r="AK14">
            <v>170466093</v>
          </cell>
          <cell r="AL14">
            <v>238158178</v>
          </cell>
          <cell r="AM14">
            <v>5517726002</v>
          </cell>
          <cell r="AN14">
            <v>78648939</v>
          </cell>
          <cell r="AO14">
            <v>10142814</v>
          </cell>
          <cell r="AP14">
            <v>146659162</v>
          </cell>
          <cell r="AQ14">
            <v>7037691900</v>
          </cell>
          <cell r="AR14">
            <v>5159242216</v>
          </cell>
          <cell r="AS14">
            <v>1999937928</v>
          </cell>
          <cell r="AT14">
            <v>72980077</v>
          </cell>
          <cell r="AU14">
            <v>506738643</v>
          </cell>
          <cell r="AV14">
            <v>1314060228</v>
          </cell>
          <cell r="AW14">
            <v>17763782</v>
          </cell>
          <cell r="AX14">
            <v>188651025</v>
          </cell>
          <cell r="AY14">
            <v>135100378</v>
          </cell>
          <cell r="AZ14">
            <v>2118822357</v>
          </cell>
          <cell r="BA14">
            <v>1348009281</v>
          </cell>
          <cell r="BB14">
            <v>138350371</v>
          </cell>
          <cell r="BC14">
            <v>176157499</v>
          </cell>
          <cell r="BD14">
            <v>386269237</v>
          </cell>
          <cell r="BE14">
            <v>2212311</v>
          </cell>
          <cell r="BF14">
            <v>391859112</v>
          </cell>
          <cell r="BG14">
            <v>501325723</v>
          </cell>
          <cell r="BH14">
            <v>501325723</v>
          </cell>
          <cell r="BI14">
            <v>101930566</v>
          </cell>
          <cell r="BJ14">
            <v>195924808</v>
          </cell>
          <cell r="BK14">
            <v>363104961</v>
          </cell>
          <cell r="BL14">
            <v>80771155</v>
          </cell>
          <cell r="BM14">
            <v>1466877050</v>
          </cell>
          <cell r="BN14">
            <v>146573895</v>
          </cell>
          <cell r="BO14">
            <v>202781263</v>
          </cell>
          <cell r="BP14">
            <v>699047645</v>
          </cell>
          <cell r="BQ14">
            <v>117024774</v>
          </cell>
          <cell r="BR14">
            <v>45272017</v>
          </cell>
          <cell r="BS14">
            <v>152234464</v>
          </cell>
          <cell r="BT14">
            <v>469993971</v>
          </cell>
          <cell r="BU14">
            <v>120870550</v>
          </cell>
          <cell r="BV14">
            <v>39819975</v>
          </cell>
          <cell r="BW14">
            <v>351815267</v>
          </cell>
          <cell r="BX14">
            <v>62216544</v>
          </cell>
          <cell r="BY14">
            <v>579326942</v>
          </cell>
          <cell r="BZ14">
            <v>76000938</v>
          </cell>
          <cell r="CA14">
            <v>27134242</v>
          </cell>
          <cell r="CB14">
            <v>50193304</v>
          </cell>
          <cell r="CC14">
            <v>50193304</v>
          </cell>
          <cell r="CD14">
            <v>998789344</v>
          </cell>
          <cell r="CE14">
            <v>234190632</v>
          </cell>
          <cell r="CF14">
            <v>10887378</v>
          </cell>
          <cell r="CG14">
            <v>8668569</v>
          </cell>
          <cell r="CH14">
            <v>667111130</v>
          </cell>
          <cell r="CI14">
            <v>162897048</v>
          </cell>
          <cell r="CJ14">
            <v>20345208928</v>
          </cell>
          <cell r="CK14">
            <v>1005465396</v>
          </cell>
          <cell r="CL14">
            <v>26240485</v>
          </cell>
          <cell r="CM14">
            <v>796808358</v>
          </cell>
          <cell r="CN14">
            <v>353611987</v>
          </cell>
          <cell r="CO14">
            <v>56918217</v>
          </cell>
          <cell r="CP14">
            <v>3170518</v>
          </cell>
          <cell r="CQ14">
            <v>29772885</v>
          </cell>
          <cell r="CR14">
            <v>42677227</v>
          </cell>
          <cell r="CS14">
            <v>227686240</v>
          </cell>
          <cell r="CT14">
            <v>655154588</v>
          </cell>
          <cell r="CU14">
            <v>286861279</v>
          </cell>
        </row>
        <row r="15">
          <cell r="A15" t="str">
            <v>kW</v>
          </cell>
          <cell r="B15" t="str">
            <v>YD</v>
          </cell>
          <cell r="C15">
            <v>2001</v>
          </cell>
          <cell r="D15">
            <v>3749</v>
          </cell>
          <cell r="E15">
            <v>55544</v>
          </cell>
          <cell r="F15">
            <v>643339</v>
          </cell>
          <cell r="G15">
            <v>1656278</v>
          </cell>
          <cell r="H15">
            <v>538337</v>
          </cell>
          <cell r="I15">
            <v>1283235</v>
          </cell>
          <cell r="J15">
            <v>8601437</v>
          </cell>
          <cell r="K15">
            <v>885001600</v>
          </cell>
          <cell r="L15">
            <v>14219.47</v>
          </cell>
          <cell r="M15">
            <v>2215558</v>
          </cell>
          <cell r="N15">
            <v>2252621</v>
          </cell>
          <cell r="O15">
            <v>204510</v>
          </cell>
          <cell r="P15">
            <v>10437</v>
          </cell>
          <cell r="Q15">
            <v>251555.3</v>
          </cell>
          <cell r="R15">
            <v>22697.9</v>
          </cell>
          <cell r="S15">
            <v>1412040.5</v>
          </cell>
          <cell r="T15">
            <v>44163</v>
          </cell>
          <cell r="U15">
            <v>386107</v>
          </cell>
          <cell r="V15">
            <v>6473</v>
          </cell>
          <cell r="W15">
            <v>3239.6</v>
          </cell>
          <cell r="X15">
            <v>241178</v>
          </cell>
          <cell r="Y15">
            <v>12144754</v>
          </cell>
          <cell r="Z15">
            <v>0</v>
          </cell>
          <cell r="AA15">
            <v>680870</v>
          </cell>
          <cell r="AB15">
            <v>30265</v>
          </cell>
          <cell r="AC15">
            <v>608480</v>
          </cell>
          <cell r="AD15">
            <v>1007498</v>
          </cell>
          <cell r="AE15">
            <v>56644</v>
          </cell>
          <cell r="AF15">
            <v>5233</v>
          </cell>
          <cell r="AG15">
            <v>86958</v>
          </cell>
          <cell r="AH15">
            <v>1098694.1200000001</v>
          </cell>
          <cell r="AI15">
            <v>169587</v>
          </cell>
          <cell r="AJ15">
            <v>2158888</v>
          </cell>
          <cell r="AK15">
            <v>367659</v>
          </cell>
          <cell r="AL15">
            <v>407930</v>
          </cell>
          <cell r="AM15">
            <v>11356082</v>
          </cell>
          <cell r="AN15">
            <v>154194.5</v>
          </cell>
          <cell r="AO15">
            <v>6563</v>
          </cell>
          <cell r="AP15">
            <v>290201</v>
          </cell>
          <cell r="AQ15">
            <v>31770100</v>
          </cell>
          <cell r="AR15">
            <v>9971093</v>
          </cell>
          <cell r="AS15">
            <v>3358287</v>
          </cell>
          <cell r="AT15">
            <v>90176</v>
          </cell>
          <cell r="AU15">
            <v>784647</v>
          </cell>
          <cell r="AV15">
            <v>2561299</v>
          </cell>
          <cell r="AW15">
            <v>27562</v>
          </cell>
          <cell r="AX15">
            <v>369889</v>
          </cell>
          <cell r="AY15">
            <v>253915.6</v>
          </cell>
          <cell r="AZ15">
            <v>3876039</v>
          </cell>
          <cell r="BA15">
            <v>2722144</v>
          </cell>
          <cell r="BB15">
            <v>196604775</v>
          </cell>
          <cell r="BC15">
            <v>291255.3</v>
          </cell>
          <cell r="BD15">
            <v>793810</v>
          </cell>
          <cell r="BE15">
            <v>7464</v>
          </cell>
          <cell r="BF15">
            <v>747824</v>
          </cell>
          <cell r="BG15">
            <v>992583</v>
          </cell>
          <cell r="BH15">
            <v>992583</v>
          </cell>
          <cell r="BI15">
            <v>203767.2</v>
          </cell>
          <cell r="BJ15">
            <v>442848</v>
          </cell>
          <cell r="BK15">
            <v>512211</v>
          </cell>
          <cell r="BL15">
            <v>185131</v>
          </cell>
          <cell r="BM15">
            <v>3065566.44</v>
          </cell>
          <cell r="BN15">
            <v>272575</v>
          </cell>
          <cell r="BO15">
            <v>418793</v>
          </cell>
          <cell r="BP15">
            <v>3636250</v>
          </cell>
          <cell r="BQ15">
            <v>200208</v>
          </cell>
          <cell r="BR15">
            <v>44279</v>
          </cell>
          <cell r="BS15">
            <v>320431</v>
          </cell>
          <cell r="BT15">
            <v>784844</v>
          </cell>
          <cell r="BU15">
            <v>254169</v>
          </cell>
          <cell r="BV15">
            <v>83610</v>
          </cell>
          <cell r="BW15">
            <v>681987</v>
          </cell>
          <cell r="BX15">
            <v>99375</v>
          </cell>
          <cell r="BY15">
            <v>1094737</v>
          </cell>
          <cell r="BZ15">
            <v>101142</v>
          </cell>
          <cell r="CA15">
            <v>26294</v>
          </cell>
          <cell r="CB15">
            <v>80389.490000000005</v>
          </cell>
          <cell r="CC15">
            <v>80389.490000000005</v>
          </cell>
          <cell r="CD15">
            <v>1868675</v>
          </cell>
          <cell r="CE15">
            <v>502791</v>
          </cell>
          <cell r="CF15">
            <v>7621.49</v>
          </cell>
          <cell r="CG15">
            <v>10333</v>
          </cell>
          <cell r="CH15">
            <v>1099719</v>
          </cell>
          <cell r="CI15">
            <v>367698</v>
          </cell>
          <cell r="CJ15">
            <v>37296087</v>
          </cell>
          <cell r="CK15">
            <v>2110039</v>
          </cell>
          <cell r="CL15">
            <v>25258</v>
          </cell>
          <cell r="CM15">
            <v>1632049</v>
          </cell>
          <cell r="CN15">
            <v>935746</v>
          </cell>
          <cell r="CO15">
            <v>29225.1</v>
          </cell>
          <cell r="CP15">
            <v>9886193</v>
          </cell>
          <cell r="CQ15">
            <v>55219</v>
          </cell>
          <cell r="CR15">
            <v>81715</v>
          </cell>
          <cell r="CS15">
            <v>263215.98200000002</v>
          </cell>
          <cell r="CT15">
            <v>994647</v>
          </cell>
          <cell r="CU15">
            <v>525498</v>
          </cell>
        </row>
        <row r="16">
          <cell r="A16" t="str">
            <v>kW - Residential</v>
          </cell>
          <cell r="B16" t="str">
            <v>YDR</v>
          </cell>
          <cell r="C16">
            <v>2001</v>
          </cell>
          <cell r="D16">
            <v>0</v>
          </cell>
          <cell r="E16">
            <v>0</v>
          </cell>
          <cell r="F16">
            <v>0</v>
          </cell>
          <cell r="G16">
            <v>0</v>
          </cell>
          <cell r="H16">
            <v>0</v>
          </cell>
          <cell r="I16">
            <v>0</v>
          </cell>
          <cell r="J16">
            <v>0</v>
          </cell>
          <cell r="K16">
            <v>268500000</v>
          </cell>
          <cell r="L16">
            <v>0</v>
          </cell>
          <cell r="M16">
            <v>0</v>
          </cell>
          <cell r="N16">
            <v>0</v>
          </cell>
          <cell r="O16">
            <v>0</v>
          </cell>
          <cell r="P16">
            <v>0</v>
          </cell>
          <cell r="Q16">
            <v>0</v>
          </cell>
          <cell r="R16">
            <v>0</v>
          </cell>
          <cell r="S16">
            <v>0</v>
          </cell>
          <cell r="T16">
            <v>0</v>
          </cell>
          <cell r="U16">
            <v>0</v>
          </cell>
          <cell r="V16">
            <v>0</v>
          </cell>
          <cell r="W16">
            <v>1618.3</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1374100</v>
          </cell>
          <cell r="AR16">
            <v>0</v>
          </cell>
          <cell r="AS16">
            <v>98</v>
          </cell>
          <cell r="AT16">
            <v>0</v>
          </cell>
          <cell r="AU16">
            <v>0</v>
          </cell>
          <cell r="AV16">
            <v>0</v>
          </cell>
          <cell r="AW16">
            <v>0</v>
          </cell>
          <cell r="AX16">
            <v>0</v>
          </cell>
          <cell r="AY16">
            <v>0</v>
          </cell>
          <cell r="AZ16">
            <v>0</v>
          </cell>
          <cell r="BA16">
            <v>0</v>
          </cell>
          <cell r="BB16">
            <v>58254404</v>
          </cell>
          <cell r="BC16">
            <v>0</v>
          </cell>
          <cell r="BD16">
            <v>0</v>
          </cell>
          <cell r="BE16">
            <v>2932</v>
          </cell>
          <cell r="BF16">
            <v>0</v>
          </cell>
          <cell r="BG16">
            <v>978669</v>
          </cell>
          <cell r="BH16">
            <v>978669</v>
          </cell>
          <cell r="BI16">
            <v>0</v>
          </cell>
          <cell r="BJ16">
            <v>0</v>
          </cell>
          <cell r="BK16">
            <v>0</v>
          </cell>
          <cell r="BL16">
            <v>0</v>
          </cell>
          <cell r="BM16">
            <v>0</v>
          </cell>
          <cell r="BN16">
            <v>0</v>
          </cell>
          <cell r="BO16">
            <v>0</v>
          </cell>
          <cell r="BP16">
            <v>986915</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0</v>
          </cell>
          <cell r="CF16">
            <v>0</v>
          </cell>
          <cell r="CG16">
            <v>0</v>
          </cell>
          <cell r="CH16">
            <v>0</v>
          </cell>
          <cell r="CI16">
            <v>0</v>
          </cell>
          <cell r="CJ16">
            <v>0</v>
          </cell>
          <cell r="CK16">
            <v>0</v>
          </cell>
          <cell r="CL16">
            <v>0</v>
          </cell>
          <cell r="CM16">
            <v>0</v>
          </cell>
          <cell r="CN16">
            <v>0</v>
          </cell>
          <cell r="CO16">
            <v>0</v>
          </cell>
          <cell r="CP16">
            <v>9884892</v>
          </cell>
          <cell r="CQ16">
            <v>0</v>
          </cell>
          <cell r="CR16">
            <v>0</v>
          </cell>
          <cell r="CS16">
            <v>0</v>
          </cell>
          <cell r="CT16">
            <v>0</v>
          </cell>
          <cell r="CU16">
            <v>0</v>
          </cell>
        </row>
        <row r="17">
          <cell r="A17" t="str">
            <v>kW - Other</v>
          </cell>
          <cell r="B17" t="str">
            <v>YDO</v>
          </cell>
          <cell r="C17">
            <v>2001</v>
          </cell>
          <cell r="D17">
            <v>3749</v>
          </cell>
          <cell r="E17">
            <v>55544</v>
          </cell>
          <cell r="F17">
            <v>643339</v>
          </cell>
          <cell r="G17">
            <v>1656278</v>
          </cell>
          <cell r="H17">
            <v>538337</v>
          </cell>
          <cell r="I17">
            <v>1283235</v>
          </cell>
          <cell r="J17">
            <v>8601437</v>
          </cell>
          <cell r="K17">
            <v>616501600</v>
          </cell>
          <cell r="L17">
            <v>14219.47</v>
          </cell>
          <cell r="M17">
            <v>2215558</v>
          </cell>
          <cell r="N17">
            <v>2252621</v>
          </cell>
          <cell r="O17">
            <v>204510</v>
          </cell>
          <cell r="P17">
            <v>10437</v>
          </cell>
          <cell r="Q17">
            <v>251555.3</v>
          </cell>
          <cell r="R17">
            <v>22697.9</v>
          </cell>
          <cell r="S17">
            <v>1412040.5</v>
          </cell>
          <cell r="T17">
            <v>44163</v>
          </cell>
          <cell r="U17">
            <v>386107</v>
          </cell>
          <cell r="V17">
            <v>6473</v>
          </cell>
          <cell r="W17">
            <v>1621.3</v>
          </cell>
          <cell r="X17">
            <v>241178</v>
          </cell>
          <cell r="Y17">
            <v>12144754</v>
          </cell>
          <cell r="Z17">
            <v>0</v>
          </cell>
          <cell r="AA17">
            <v>680870</v>
          </cell>
          <cell r="AB17">
            <v>30265</v>
          </cell>
          <cell r="AC17">
            <v>608480</v>
          </cell>
          <cell r="AD17">
            <v>1007498</v>
          </cell>
          <cell r="AE17">
            <v>56644</v>
          </cell>
          <cell r="AF17">
            <v>5233</v>
          </cell>
          <cell r="AG17">
            <v>86958</v>
          </cell>
          <cell r="AH17">
            <v>1098694.1200000001</v>
          </cell>
          <cell r="AI17">
            <v>169587</v>
          </cell>
          <cell r="AJ17">
            <v>2158888</v>
          </cell>
          <cell r="AK17">
            <v>367659</v>
          </cell>
          <cell r="AL17">
            <v>407930</v>
          </cell>
          <cell r="AM17">
            <v>11356082</v>
          </cell>
          <cell r="AN17">
            <v>154194.5</v>
          </cell>
          <cell r="AO17">
            <v>6563</v>
          </cell>
          <cell r="AP17">
            <v>290201</v>
          </cell>
          <cell r="AQ17">
            <v>30396000</v>
          </cell>
          <cell r="AR17">
            <v>9971093</v>
          </cell>
          <cell r="AS17">
            <v>3358189</v>
          </cell>
          <cell r="AT17">
            <v>90176</v>
          </cell>
          <cell r="AU17">
            <v>784647</v>
          </cell>
          <cell r="AV17">
            <v>2561299</v>
          </cell>
          <cell r="AW17">
            <v>27562</v>
          </cell>
          <cell r="AX17">
            <v>369889</v>
          </cell>
          <cell r="AY17">
            <v>253915.6</v>
          </cell>
          <cell r="AZ17">
            <v>3876039</v>
          </cell>
          <cell r="BA17">
            <v>2722144</v>
          </cell>
          <cell r="BB17">
            <v>138350371</v>
          </cell>
          <cell r="BC17">
            <v>291255.3</v>
          </cell>
          <cell r="BD17">
            <v>793810</v>
          </cell>
          <cell r="BE17">
            <v>4532</v>
          </cell>
          <cell r="BF17">
            <v>747824</v>
          </cell>
          <cell r="BG17">
            <v>13914</v>
          </cell>
          <cell r="BH17">
            <v>13914</v>
          </cell>
          <cell r="BI17">
            <v>203767.2</v>
          </cell>
          <cell r="BJ17">
            <v>442848</v>
          </cell>
          <cell r="BK17">
            <v>512211</v>
          </cell>
          <cell r="BL17">
            <v>185131</v>
          </cell>
          <cell r="BM17">
            <v>3065566.44</v>
          </cell>
          <cell r="BN17">
            <v>272575</v>
          </cell>
          <cell r="BO17">
            <v>418793</v>
          </cell>
          <cell r="BP17">
            <v>2649335</v>
          </cell>
          <cell r="BQ17">
            <v>200208</v>
          </cell>
          <cell r="BR17">
            <v>44279</v>
          </cell>
          <cell r="BS17">
            <v>320431</v>
          </cell>
          <cell r="BT17">
            <v>784844</v>
          </cell>
          <cell r="BU17">
            <v>254169</v>
          </cell>
          <cell r="BV17">
            <v>83610</v>
          </cell>
          <cell r="BW17">
            <v>681987</v>
          </cell>
          <cell r="BX17">
            <v>99375</v>
          </cell>
          <cell r="BY17">
            <v>1094737</v>
          </cell>
          <cell r="BZ17">
            <v>101142</v>
          </cell>
          <cell r="CA17">
            <v>26294</v>
          </cell>
          <cell r="CB17">
            <v>80389.490000000005</v>
          </cell>
          <cell r="CC17">
            <v>80389.490000000005</v>
          </cell>
          <cell r="CD17">
            <v>1868675</v>
          </cell>
          <cell r="CE17">
            <v>502791</v>
          </cell>
          <cell r="CF17">
            <v>7621.49</v>
          </cell>
          <cell r="CG17">
            <v>10333</v>
          </cell>
          <cell r="CH17">
            <v>1099719</v>
          </cell>
          <cell r="CI17">
            <v>367698</v>
          </cell>
          <cell r="CJ17">
            <v>37296087</v>
          </cell>
          <cell r="CK17">
            <v>2110039</v>
          </cell>
          <cell r="CL17">
            <v>25258</v>
          </cell>
          <cell r="CM17">
            <v>1632049</v>
          </cell>
          <cell r="CN17">
            <v>935746</v>
          </cell>
          <cell r="CO17">
            <v>29225.1</v>
          </cell>
          <cell r="CP17">
            <v>1301</v>
          </cell>
          <cell r="CQ17">
            <v>55219</v>
          </cell>
          <cell r="CR17">
            <v>81715</v>
          </cell>
          <cell r="CS17">
            <v>263215.98200000002</v>
          </cell>
          <cell r="CT17">
            <v>994647</v>
          </cell>
          <cell r="CU17">
            <v>525498</v>
          </cell>
        </row>
        <row r="18">
          <cell r="A18" t="str">
            <v>Total service area</v>
          </cell>
          <cell r="B18" t="str">
            <v>AREA</v>
          </cell>
          <cell r="C18">
            <v>2001</v>
          </cell>
          <cell r="D18">
            <v>2.2000000000000002</v>
          </cell>
          <cell r="E18">
            <v>380.25</v>
          </cell>
          <cell r="F18">
            <v>47</v>
          </cell>
          <cell r="G18">
            <v>374</v>
          </cell>
          <cell r="H18">
            <v>29.2</v>
          </cell>
          <cell r="I18">
            <v>203.59</v>
          </cell>
          <cell r="J18">
            <v>295</v>
          </cell>
          <cell r="K18">
            <v>74.430000000000007</v>
          </cell>
          <cell r="L18">
            <v>403.5</v>
          </cell>
          <cell r="M18">
            <v>188</v>
          </cell>
          <cell r="N18">
            <v>301.39999999999998</v>
          </cell>
          <cell r="O18">
            <v>184</v>
          </cell>
          <cell r="P18">
            <v>1.5</v>
          </cell>
          <cell r="Q18">
            <v>10.77</v>
          </cell>
          <cell r="R18">
            <v>2</v>
          </cell>
          <cell r="S18">
            <v>70</v>
          </cell>
          <cell r="T18">
            <v>4.78</v>
          </cell>
          <cell r="U18">
            <v>57.8</v>
          </cell>
          <cell r="V18">
            <v>5</v>
          </cell>
          <cell r="W18">
            <v>2</v>
          </cell>
          <cell r="X18">
            <v>21.26</v>
          </cell>
          <cell r="Y18">
            <v>287</v>
          </cell>
          <cell r="Z18">
            <v>121</v>
          </cell>
          <cell r="AA18">
            <v>46.96</v>
          </cell>
          <cell r="AB18">
            <v>96</v>
          </cell>
          <cell r="AC18">
            <v>104.56</v>
          </cell>
          <cell r="AD18">
            <v>44.66</v>
          </cell>
          <cell r="AE18">
            <v>26.5</v>
          </cell>
          <cell r="AF18">
            <v>1.5</v>
          </cell>
          <cell r="AG18">
            <v>217</v>
          </cell>
          <cell r="AH18">
            <v>402.5</v>
          </cell>
          <cell r="AI18">
            <v>68.12</v>
          </cell>
          <cell r="AJ18">
            <v>89</v>
          </cell>
          <cell r="AK18">
            <v>1275</v>
          </cell>
          <cell r="AL18">
            <v>284.7</v>
          </cell>
          <cell r="AM18">
            <v>281</v>
          </cell>
          <cell r="AN18">
            <v>93.48</v>
          </cell>
          <cell r="AO18">
            <v>9.76</v>
          </cell>
          <cell r="AP18">
            <v>8.6</v>
          </cell>
          <cell r="AQ18">
            <v>650000</v>
          </cell>
          <cell r="AR18">
            <v>1004</v>
          </cell>
          <cell r="AS18">
            <v>260</v>
          </cell>
          <cell r="AT18">
            <v>24.8</v>
          </cell>
          <cell r="AU18">
            <v>31.62</v>
          </cell>
          <cell r="AV18">
            <v>404</v>
          </cell>
          <cell r="AW18">
            <v>2.84</v>
          </cell>
          <cell r="AX18">
            <v>27.56</v>
          </cell>
          <cell r="AY18">
            <v>77.400000000000006</v>
          </cell>
          <cell r="AZ18">
            <v>421.5</v>
          </cell>
          <cell r="BA18">
            <v>212</v>
          </cell>
          <cell r="BB18">
            <v>43.96</v>
          </cell>
          <cell r="BC18">
            <v>20</v>
          </cell>
          <cell r="BD18">
            <v>381</v>
          </cell>
          <cell r="BE18">
            <v>4</v>
          </cell>
          <cell r="BF18">
            <v>41</v>
          </cell>
          <cell r="BG18">
            <v>250</v>
          </cell>
          <cell r="BH18">
            <v>250</v>
          </cell>
          <cell r="BI18">
            <v>124.54</v>
          </cell>
          <cell r="BJ18">
            <v>693</v>
          </cell>
          <cell r="BK18">
            <v>330</v>
          </cell>
          <cell r="BL18">
            <v>10</v>
          </cell>
          <cell r="BM18">
            <v>143</v>
          </cell>
          <cell r="BN18">
            <v>15.5</v>
          </cell>
          <cell r="BO18">
            <v>27</v>
          </cell>
          <cell r="BP18">
            <v>150.16999999999999</v>
          </cell>
          <cell r="BQ18">
            <v>25.9</v>
          </cell>
          <cell r="BR18">
            <v>15</v>
          </cell>
          <cell r="BS18">
            <v>567.79999999999995</v>
          </cell>
          <cell r="BT18">
            <v>61.38</v>
          </cell>
          <cell r="BU18">
            <v>115</v>
          </cell>
          <cell r="BV18">
            <v>15</v>
          </cell>
          <cell r="BW18">
            <v>342</v>
          </cell>
          <cell r="BX18">
            <v>13</v>
          </cell>
          <cell r="BY18">
            <v>103</v>
          </cell>
          <cell r="BZ18">
            <v>18.7</v>
          </cell>
          <cell r="CA18">
            <v>3.6</v>
          </cell>
          <cell r="CB18">
            <v>536</v>
          </cell>
          <cell r="CC18">
            <v>536</v>
          </cell>
          <cell r="CD18">
            <v>95</v>
          </cell>
          <cell r="CE18">
            <v>31</v>
          </cell>
          <cell r="CF18">
            <v>47</v>
          </cell>
          <cell r="CG18">
            <v>6.2</v>
          </cell>
          <cell r="CH18">
            <v>381.15</v>
          </cell>
          <cell r="CI18">
            <v>9.1</v>
          </cell>
          <cell r="CJ18">
            <v>650</v>
          </cell>
          <cell r="CK18">
            <v>414.46</v>
          </cell>
          <cell r="CL18">
            <v>61</v>
          </cell>
          <cell r="CM18">
            <v>656</v>
          </cell>
          <cell r="CN18">
            <v>81.23</v>
          </cell>
          <cell r="CO18">
            <v>14</v>
          </cell>
          <cell r="CP18">
            <v>4</v>
          </cell>
          <cell r="CQ18">
            <v>9</v>
          </cell>
          <cell r="CR18">
            <v>705</v>
          </cell>
          <cell r="CS18">
            <v>49.16</v>
          </cell>
          <cell r="CT18">
            <v>147.25</v>
          </cell>
          <cell r="CU18">
            <v>32</v>
          </cell>
        </row>
        <row r="19">
          <cell r="A19" t="str">
            <v>Urban service area</v>
          </cell>
          <cell r="B19" t="str">
            <v>AREAURB</v>
          </cell>
          <cell r="C19">
            <v>2001</v>
          </cell>
          <cell r="D19">
            <v>2.2000000000000002</v>
          </cell>
          <cell r="E19">
            <v>380.25</v>
          </cell>
          <cell r="F19">
            <v>29</v>
          </cell>
          <cell r="G19">
            <v>363</v>
          </cell>
          <cell r="H19">
            <v>29.2</v>
          </cell>
          <cell r="I19">
            <v>30.8</v>
          </cell>
          <cell r="J19">
            <v>0</v>
          </cell>
          <cell r="K19">
            <v>74.430000000000007</v>
          </cell>
          <cell r="L19">
            <v>11.5</v>
          </cell>
          <cell r="M19">
            <v>188</v>
          </cell>
          <cell r="N19">
            <v>235</v>
          </cell>
          <cell r="O19">
            <v>56</v>
          </cell>
          <cell r="P19">
            <v>1.2</v>
          </cell>
          <cell r="Q19">
            <v>10.77</v>
          </cell>
          <cell r="R19">
            <v>2</v>
          </cell>
          <cell r="S19">
            <v>70</v>
          </cell>
          <cell r="T19">
            <v>4.78</v>
          </cell>
          <cell r="U19">
            <v>57.8</v>
          </cell>
          <cell r="V19">
            <v>5</v>
          </cell>
          <cell r="W19">
            <v>2</v>
          </cell>
          <cell r="X19">
            <v>21.26</v>
          </cell>
          <cell r="Y19">
            <v>287</v>
          </cell>
          <cell r="Z19">
            <v>121</v>
          </cell>
          <cell r="AA19">
            <v>46.96</v>
          </cell>
          <cell r="AB19">
            <v>23</v>
          </cell>
          <cell r="AC19">
            <v>66.56</v>
          </cell>
          <cell r="AD19">
            <v>44.66</v>
          </cell>
          <cell r="AE19">
            <v>26.5</v>
          </cell>
          <cell r="AF19">
            <v>1.5</v>
          </cell>
          <cell r="AG19">
            <v>10</v>
          </cell>
          <cell r="AH19">
            <v>0</v>
          </cell>
          <cell r="AI19">
            <v>27.7</v>
          </cell>
          <cell r="AJ19">
            <v>89</v>
          </cell>
          <cell r="AK19">
            <v>50</v>
          </cell>
          <cell r="AL19">
            <v>26.9</v>
          </cell>
          <cell r="AM19">
            <v>193</v>
          </cell>
          <cell r="AN19">
            <v>88.33</v>
          </cell>
          <cell r="AO19">
            <v>0</v>
          </cell>
          <cell r="AP19">
            <v>8.6</v>
          </cell>
          <cell r="AQ19">
            <v>0</v>
          </cell>
          <cell r="AR19">
            <v>404</v>
          </cell>
          <cell r="AS19">
            <v>176</v>
          </cell>
          <cell r="AT19">
            <v>24.8</v>
          </cell>
          <cell r="AU19">
            <v>31.62</v>
          </cell>
          <cell r="AV19">
            <v>124</v>
          </cell>
          <cell r="AW19">
            <v>2.84</v>
          </cell>
          <cell r="AX19">
            <v>27.56</v>
          </cell>
          <cell r="AY19">
            <v>20.399999999999999</v>
          </cell>
          <cell r="AZ19">
            <v>163</v>
          </cell>
          <cell r="BA19">
            <v>101</v>
          </cell>
          <cell r="BB19">
            <v>16.32</v>
          </cell>
          <cell r="BC19">
            <v>20</v>
          </cell>
          <cell r="BD19">
            <v>8.6</v>
          </cell>
          <cell r="BE19">
            <v>0</v>
          </cell>
          <cell r="BF19">
            <v>41</v>
          </cell>
          <cell r="BG19">
            <v>80</v>
          </cell>
          <cell r="BH19">
            <v>80</v>
          </cell>
          <cell r="BI19">
            <v>13.74</v>
          </cell>
          <cell r="BJ19">
            <v>44</v>
          </cell>
          <cell r="BK19">
            <v>51</v>
          </cell>
          <cell r="BL19">
            <v>10</v>
          </cell>
          <cell r="BM19">
            <v>108</v>
          </cell>
          <cell r="BN19">
            <v>15.5</v>
          </cell>
          <cell r="BO19">
            <v>27</v>
          </cell>
          <cell r="BP19">
            <v>71.36</v>
          </cell>
          <cell r="BQ19">
            <v>25.9</v>
          </cell>
          <cell r="BR19">
            <v>15</v>
          </cell>
          <cell r="BS19">
            <v>0</v>
          </cell>
          <cell r="BT19">
            <v>61.38</v>
          </cell>
          <cell r="BU19">
            <v>28.75</v>
          </cell>
          <cell r="BV19">
            <v>15</v>
          </cell>
          <cell r="BW19">
            <v>58</v>
          </cell>
          <cell r="BX19">
            <v>13</v>
          </cell>
          <cell r="BY19">
            <v>103</v>
          </cell>
          <cell r="BZ19">
            <v>11.5</v>
          </cell>
          <cell r="CA19">
            <v>3.6</v>
          </cell>
          <cell r="CB19">
            <v>6</v>
          </cell>
          <cell r="CC19">
            <v>6</v>
          </cell>
          <cell r="CD19">
            <v>68</v>
          </cell>
          <cell r="CE19">
            <v>31</v>
          </cell>
          <cell r="CF19">
            <v>25</v>
          </cell>
          <cell r="CG19">
            <v>6.2</v>
          </cell>
          <cell r="CH19">
            <v>55</v>
          </cell>
          <cell r="CI19">
            <v>8.1</v>
          </cell>
          <cell r="CJ19">
            <v>650</v>
          </cell>
          <cell r="CK19">
            <v>239.46</v>
          </cell>
          <cell r="CL19">
            <v>33</v>
          </cell>
          <cell r="CM19">
            <v>66</v>
          </cell>
          <cell r="CN19">
            <v>81.23</v>
          </cell>
          <cell r="CO19">
            <v>14</v>
          </cell>
          <cell r="CP19">
            <v>4</v>
          </cell>
          <cell r="CQ19">
            <v>9</v>
          </cell>
          <cell r="CR19">
            <v>7.5</v>
          </cell>
          <cell r="CS19">
            <v>49.16</v>
          </cell>
          <cell r="CT19">
            <v>71.209999999999994</v>
          </cell>
          <cell r="CU19">
            <v>32</v>
          </cell>
        </row>
        <row r="20">
          <cell r="A20" t="str">
            <v>Rural service area</v>
          </cell>
          <cell r="B20" t="str">
            <v>AREARUR</v>
          </cell>
          <cell r="C20">
            <v>2001</v>
          </cell>
          <cell r="D20">
            <v>0</v>
          </cell>
          <cell r="E20">
            <v>0</v>
          </cell>
          <cell r="F20">
            <v>18</v>
          </cell>
          <cell r="G20">
            <v>89</v>
          </cell>
          <cell r="H20">
            <v>0</v>
          </cell>
          <cell r="I20">
            <v>172.79</v>
          </cell>
          <cell r="J20">
            <v>295</v>
          </cell>
          <cell r="K20">
            <v>0</v>
          </cell>
          <cell r="L20">
            <v>392</v>
          </cell>
          <cell r="M20">
            <v>0</v>
          </cell>
          <cell r="N20">
            <v>66.400000000000006</v>
          </cell>
          <cell r="O20">
            <v>128</v>
          </cell>
          <cell r="P20">
            <v>0.3</v>
          </cell>
          <cell r="Q20">
            <v>0</v>
          </cell>
          <cell r="R20">
            <v>0</v>
          </cell>
          <cell r="S20">
            <v>2430</v>
          </cell>
          <cell r="T20">
            <v>0</v>
          </cell>
          <cell r="U20">
            <v>0</v>
          </cell>
          <cell r="V20">
            <v>0</v>
          </cell>
          <cell r="W20">
            <v>0</v>
          </cell>
          <cell r="X20">
            <v>0</v>
          </cell>
          <cell r="Y20">
            <v>0</v>
          </cell>
          <cell r="Z20">
            <v>0</v>
          </cell>
          <cell r="AA20">
            <v>0</v>
          </cell>
          <cell r="AB20">
            <v>73</v>
          </cell>
          <cell r="AC20">
            <v>38</v>
          </cell>
          <cell r="AD20">
            <v>0</v>
          </cell>
          <cell r="AE20">
            <v>0</v>
          </cell>
          <cell r="AF20">
            <v>0</v>
          </cell>
          <cell r="AG20">
            <v>207</v>
          </cell>
          <cell r="AH20">
            <v>0</v>
          </cell>
          <cell r="AI20">
            <v>45.42</v>
          </cell>
          <cell r="AJ20">
            <v>0</v>
          </cell>
          <cell r="AK20">
            <v>1225</v>
          </cell>
          <cell r="AL20">
            <v>257.8</v>
          </cell>
          <cell r="AM20">
            <v>88</v>
          </cell>
          <cell r="AN20">
            <v>5.15</v>
          </cell>
          <cell r="AO20">
            <v>0</v>
          </cell>
          <cell r="AP20">
            <v>0</v>
          </cell>
          <cell r="AQ20">
            <v>650000</v>
          </cell>
          <cell r="AR20">
            <v>600</v>
          </cell>
          <cell r="AS20">
            <v>84</v>
          </cell>
          <cell r="AT20">
            <v>0</v>
          </cell>
          <cell r="AU20">
            <v>0</v>
          </cell>
          <cell r="AV20">
            <v>280</v>
          </cell>
          <cell r="AW20">
            <v>0</v>
          </cell>
          <cell r="AX20">
            <v>0</v>
          </cell>
          <cell r="AY20">
            <v>57</v>
          </cell>
          <cell r="AZ20">
            <v>258.5</v>
          </cell>
          <cell r="BA20">
            <v>100.4</v>
          </cell>
          <cell r="BB20">
            <v>27.64</v>
          </cell>
          <cell r="BC20">
            <v>0</v>
          </cell>
          <cell r="BD20">
            <v>372.4</v>
          </cell>
          <cell r="BE20">
            <v>4</v>
          </cell>
          <cell r="BF20">
            <v>0</v>
          </cell>
          <cell r="BG20">
            <v>170</v>
          </cell>
          <cell r="BH20">
            <v>170</v>
          </cell>
          <cell r="BI20">
            <v>110.8</v>
          </cell>
          <cell r="BJ20">
            <v>549</v>
          </cell>
          <cell r="BK20">
            <v>279</v>
          </cell>
          <cell r="BL20">
            <v>0</v>
          </cell>
          <cell r="BM20">
            <v>35</v>
          </cell>
          <cell r="BN20">
            <v>0</v>
          </cell>
          <cell r="BO20">
            <v>0</v>
          </cell>
          <cell r="BP20">
            <v>78.81</v>
          </cell>
          <cell r="BQ20">
            <v>0</v>
          </cell>
          <cell r="BR20">
            <v>0</v>
          </cell>
          <cell r="BS20">
            <v>0</v>
          </cell>
          <cell r="BT20">
            <v>0</v>
          </cell>
          <cell r="BU20">
            <v>86.25</v>
          </cell>
          <cell r="BV20">
            <v>0</v>
          </cell>
          <cell r="BW20">
            <v>284</v>
          </cell>
          <cell r="BX20">
            <v>0</v>
          </cell>
          <cell r="BY20">
            <v>0</v>
          </cell>
          <cell r="BZ20">
            <v>7.2</v>
          </cell>
          <cell r="CA20">
            <v>0</v>
          </cell>
          <cell r="CB20">
            <v>530</v>
          </cell>
          <cell r="CC20">
            <v>530</v>
          </cell>
          <cell r="CD20">
            <v>27</v>
          </cell>
          <cell r="CE20">
            <v>0</v>
          </cell>
          <cell r="CF20">
            <v>22</v>
          </cell>
          <cell r="CG20">
            <v>0</v>
          </cell>
          <cell r="CH20">
            <v>326.14999999999998</v>
          </cell>
          <cell r="CI20">
            <v>1</v>
          </cell>
          <cell r="CJ20">
            <v>0</v>
          </cell>
          <cell r="CK20">
            <v>175</v>
          </cell>
          <cell r="CL20">
            <v>8</v>
          </cell>
          <cell r="CM20">
            <v>590</v>
          </cell>
          <cell r="CN20">
            <v>0</v>
          </cell>
          <cell r="CO20">
            <v>0</v>
          </cell>
          <cell r="CP20">
            <v>0</v>
          </cell>
          <cell r="CQ20">
            <v>0</v>
          </cell>
          <cell r="CR20">
            <v>697.5</v>
          </cell>
          <cell r="CS20">
            <v>0</v>
          </cell>
          <cell r="CT20">
            <v>76.03</v>
          </cell>
          <cell r="CU20">
            <v>0</v>
          </cell>
        </row>
        <row r="21">
          <cell r="A21" t="str">
            <v>Service area population</v>
          </cell>
          <cell r="B21" t="str">
            <v>POP</v>
          </cell>
          <cell r="C21">
            <v>2001</v>
          </cell>
          <cell r="D21">
            <v>1349</v>
          </cell>
          <cell r="E21">
            <v>3000</v>
          </cell>
          <cell r="F21">
            <v>42800</v>
          </cell>
          <cell r="G21">
            <v>152120</v>
          </cell>
          <cell r="H21">
            <v>37083</v>
          </cell>
          <cell r="I21">
            <v>83178</v>
          </cell>
          <cell r="J21">
            <v>330000</v>
          </cell>
          <cell r="K21">
            <v>88300</v>
          </cell>
          <cell r="L21">
            <v>6195</v>
          </cell>
          <cell r="M21">
            <v>160000</v>
          </cell>
          <cell r="N21">
            <v>121740</v>
          </cell>
          <cell r="O21">
            <v>28300</v>
          </cell>
          <cell r="P21">
            <v>4000</v>
          </cell>
          <cell r="Q21">
            <v>17000</v>
          </cell>
          <cell r="R21">
            <v>3000</v>
          </cell>
          <cell r="S21">
            <v>70000</v>
          </cell>
          <cell r="T21">
            <v>3100</v>
          </cell>
          <cell r="U21">
            <v>21100</v>
          </cell>
          <cell r="V21">
            <v>3600</v>
          </cell>
          <cell r="W21">
            <v>1284</v>
          </cell>
          <cell r="X21">
            <v>23009</v>
          </cell>
          <cell r="Y21">
            <v>620000</v>
          </cell>
          <cell r="Z21">
            <v>0</v>
          </cell>
          <cell r="AA21">
            <v>32042</v>
          </cell>
          <cell r="AB21">
            <v>7138</v>
          </cell>
          <cell r="AC21">
            <v>51553</v>
          </cell>
          <cell r="AD21">
            <v>41942</v>
          </cell>
          <cell r="AE21">
            <v>8790</v>
          </cell>
          <cell r="AF21">
            <v>1600</v>
          </cell>
          <cell r="AG21">
            <v>10986</v>
          </cell>
          <cell r="AH21">
            <v>97200</v>
          </cell>
          <cell r="AI21">
            <v>21500</v>
          </cell>
          <cell r="AJ21">
            <v>105200</v>
          </cell>
          <cell r="AK21">
            <v>41000</v>
          </cell>
          <cell r="AL21">
            <v>47600</v>
          </cell>
          <cell r="AM21">
            <v>428668</v>
          </cell>
          <cell r="AN21">
            <v>6049</v>
          </cell>
          <cell r="AO21">
            <v>2433</v>
          </cell>
          <cell r="AP21">
            <v>10300</v>
          </cell>
          <cell r="AQ21">
            <v>2993000</v>
          </cell>
          <cell r="AR21">
            <v>716100</v>
          </cell>
          <cell r="AS21">
            <v>205000</v>
          </cell>
          <cell r="AT21">
            <v>12000</v>
          </cell>
          <cell r="AU21">
            <v>57800</v>
          </cell>
          <cell r="AV21">
            <v>209310</v>
          </cell>
          <cell r="AW21">
            <v>2456</v>
          </cell>
          <cell r="AX21">
            <v>17697</v>
          </cell>
          <cell r="AY21">
            <v>19969</v>
          </cell>
          <cell r="AZ21">
            <v>334000</v>
          </cell>
          <cell r="BA21">
            <v>217760</v>
          </cell>
          <cell r="BB21">
            <v>14000</v>
          </cell>
          <cell r="BC21">
            <v>6500</v>
          </cell>
          <cell r="BD21">
            <v>35000</v>
          </cell>
          <cell r="BE21">
            <v>402</v>
          </cell>
          <cell r="BF21">
            <v>69011</v>
          </cell>
          <cell r="BG21">
            <v>78000</v>
          </cell>
          <cell r="BH21">
            <v>78000</v>
          </cell>
          <cell r="BI21">
            <v>13200</v>
          </cell>
          <cell r="BJ21">
            <v>31000</v>
          </cell>
          <cell r="BK21">
            <v>56000</v>
          </cell>
          <cell r="BL21">
            <v>21000</v>
          </cell>
          <cell r="BM21">
            <v>148000</v>
          </cell>
          <cell r="BN21">
            <v>26000</v>
          </cell>
          <cell r="BO21">
            <v>28000</v>
          </cell>
          <cell r="BP21">
            <v>142000</v>
          </cell>
          <cell r="BQ21">
            <v>15500</v>
          </cell>
          <cell r="BR21">
            <v>6500</v>
          </cell>
          <cell r="BS21">
            <v>39200</v>
          </cell>
          <cell r="BT21">
            <v>75000</v>
          </cell>
          <cell r="BU21">
            <v>18182</v>
          </cell>
          <cell r="BV21">
            <v>12500</v>
          </cell>
          <cell r="BW21">
            <v>80000</v>
          </cell>
          <cell r="BX21">
            <v>8125</v>
          </cell>
          <cell r="BY21">
            <v>135996</v>
          </cell>
          <cell r="BZ21">
            <v>9821</v>
          </cell>
          <cell r="CA21">
            <v>5900</v>
          </cell>
          <cell r="CB21">
            <v>5200</v>
          </cell>
          <cell r="CC21">
            <v>5200</v>
          </cell>
          <cell r="CD21">
            <v>135100</v>
          </cell>
          <cell r="CE21">
            <v>32000</v>
          </cell>
          <cell r="CF21">
            <v>4345</v>
          </cell>
          <cell r="CG21">
            <v>2200</v>
          </cell>
          <cell r="CH21">
            <v>112988</v>
          </cell>
          <cell r="CI21">
            <v>15150</v>
          </cell>
          <cell r="CJ21">
            <v>2594000</v>
          </cell>
          <cell r="CK21">
            <v>258739</v>
          </cell>
          <cell r="CL21">
            <v>15000</v>
          </cell>
          <cell r="CM21">
            <v>130190</v>
          </cell>
          <cell r="CN21">
            <v>48411</v>
          </cell>
          <cell r="CO21">
            <v>6400</v>
          </cell>
          <cell r="CP21">
            <v>3021</v>
          </cell>
          <cell r="CQ21">
            <v>6675</v>
          </cell>
          <cell r="CR21">
            <v>4000</v>
          </cell>
          <cell r="CS21">
            <v>40286</v>
          </cell>
          <cell r="CT21">
            <v>92400</v>
          </cell>
          <cell r="CU21">
            <v>33000</v>
          </cell>
        </row>
        <row r="22">
          <cell r="A22" t="str">
            <v>Municipal population</v>
          </cell>
          <cell r="B22" t="str">
            <v>POPCITY</v>
          </cell>
          <cell r="C22">
            <v>2001</v>
          </cell>
          <cell r="D22">
            <v>1349</v>
          </cell>
          <cell r="E22">
            <v>3000</v>
          </cell>
          <cell r="F22">
            <v>42800</v>
          </cell>
          <cell r="G22">
            <v>165343</v>
          </cell>
          <cell r="H22">
            <v>45878</v>
          </cell>
          <cell r="I22">
            <v>85488</v>
          </cell>
          <cell r="J22">
            <v>330000</v>
          </cell>
          <cell r="K22">
            <v>88300</v>
          </cell>
          <cell r="L22">
            <v>11850</v>
          </cell>
          <cell r="M22">
            <v>160000</v>
          </cell>
          <cell r="N22">
            <v>121740</v>
          </cell>
          <cell r="O22">
            <v>28300</v>
          </cell>
          <cell r="P22">
            <v>4000</v>
          </cell>
          <cell r="Q22">
            <v>24048</v>
          </cell>
          <cell r="R22">
            <v>3000</v>
          </cell>
          <cell r="S22">
            <v>110000</v>
          </cell>
          <cell r="T22">
            <v>3100</v>
          </cell>
          <cell r="U22">
            <v>21100</v>
          </cell>
          <cell r="V22">
            <v>3600</v>
          </cell>
          <cell r="W22">
            <v>3920</v>
          </cell>
          <cell r="X22">
            <v>65299</v>
          </cell>
          <cell r="Y22">
            <v>620000</v>
          </cell>
          <cell r="Z22">
            <v>0</v>
          </cell>
          <cell r="AA22">
            <v>62569</v>
          </cell>
          <cell r="AB22">
            <v>8700</v>
          </cell>
          <cell r="AC22">
            <v>109225</v>
          </cell>
          <cell r="AD22">
            <v>41942</v>
          </cell>
          <cell r="AE22">
            <v>8790</v>
          </cell>
          <cell r="AF22">
            <v>1600</v>
          </cell>
          <cell r="AG22">
            <v>26793</v>
          </cell>
          <cell r="AH22">
            <v>162000</v>
          </cell>
          <cell r="AI22">
            <v>21500</v>
          </cell>
          <cell r="AJ22">
            <v>105200</v>
          </cell>
          <cell r="AK22">
            <v>41000</v>
          </cell>
          <cell r="AL22">
            <v>47600</v>
          </cell>
          <cell r="AM22">
            <v>485254</v>
          </cell>
          <cell r="AN22">
            <v>6049</v>
          </cell>
          <cell r="AO22">
            <v>2433</v>
          </cell>
          <cell r="AP22">
            <v>10300</v>
          </cell>
          <cell r="AQ22">
            <v>0</v>
          </cell>
          <cell r="AR22">
            <v>790500</v>
          </cell>
          <cell r="AS22">
            <v>205000</v>
          </cell>
          <cell r="AT22">
            <v>16000</v>
          </cell>
          <cell r="AU22">
            <v>118000</v>
          </cell>
          <cell r="AV22">
            <v>209310</v>
          </cell>
          <cell r="AW22">
            <v>2456</v>
          </cell>
          <cell r="AX22">
            <v>17697</v>
          </cell>
          <cell r="AY22">
            <v>32350</v>
          </cell>
          <cell r="AZ22">
            <v>334000</v>
          </cell>
          <cell r="BA22">
            <v>217760</v>
          </cell>
          <cell r="BB22">
            <v>14000</v>
          </cell>
          <cell r="BC22">
            <v>6877</v>
          </cell>
          <cell r="BD22">
            <v>35000</v>
          </cell>
          <cell r="BE22">
            <v>402</v>
          </cell>
          <cell r="BF22">
            <v>69011</v>
          </cell>
          <cell r="BG22">
            <v>78000</v>
          </cell>
          <cell r="BH22">
            <v>78000</v>
          </cell>
          <cell r="BI22">
            <v>13200</v>
          </cell>
          <cell r="BJ22">
            <v>61447</v>
          </cell>
          <cell r="BK22">
            <v>56000</v>
          </cell>
          <cell r="BL22">
            <v>21000</v>
          </cell>
          <cell r="BM22">
            <v>148000</v>
          </cell>
          <cell r="BN22">
            <v>26000</v>
          </cell>
          <cell r="BO22">
            <v>28000</v>
          </cell>
          <cell r="BP22">
            <v>142000</v>
          </cell>
          <cell r="BQ22">
            <v>15500</v>
          </cell>
          <cell r="BR22">
            <v>6500</v>
          </cell>
          <cell r="BS22">
            <v>46900</v>
          </cell>
          <cell r="BT22">
            <v>75000</v>
          </cell>
          <cell r="BU22">
            <v>18182</v>
          </cell>
          <cell r="BV22">
            <v>12500</v>
          </cell>
          <cell r="BW22">
            <v>77000</v>
          </cell>
          <cell r="BX22">
            <v>8125</v>
          </cell>
          <cell r="BY22">
            <v>135996</v>
          </cell>
          <cell r="BZ22">
            <v>16603</v>
          </cell>
          <cell r="CA22">
            <v>19700</v>
          </cell>
          <cell r="CB22">
            <v>4617</v>
          </cell>
          <cell r="CC22">
            <v>4617</v>
          </cell>
          <cell r="CD22">
            <v>135100</v>
          </cell>
          <cell r="CE22">
            <v>32000</v>
          </cell>
          <cell r="CF22">
            <v>10135</v>
          </cell>
          <cell r="CG22">
            <v>2200</v>
          </cell>
          <cell r="CH22">
            <v>112488</v>
          </cell>
          <cell r="CI22">
            <v>15000</v>
          </cell>
          <cell r="CJ22">
            <v>2594000</v>
          </cell>
          <cell r="CK22">
            <v>320740</v>
          </cell>
          <cell r="CL22">
            <v>15000</v>
          </cell>
          <cell r="CM22">
            <v>130190</v>
          </cell>
          <cell r="CN22">
            <v>48411</v>
          </cell>
          <cell r="CO22">
            <v>11000</v>
          </cell>
          <cell r="CP22">
            <v>3021</v>
          </cell>
          <cell r="CQ22">
            <v>13000</v>
          </cell>
          <cell r="CR22">
            <v>8903</v>
          </cell>
          <cell r="CS22">
            <v>65069</v>
          </cell>
          <cell r="CT22">
            <v>92400</v>
          </cell>
          <cell r="CU22">
            <v>33000</v>
          </cell>
        </row>
        <row r="23">
          <cell r="A23" t="str">
            <v>No seasonal occupacy customers</v>
          </cell>
          <cell r="B23" t="str">
            <v>YNSUM</v>
          </cell>
          <cell r="C23">
            <v>2001</v>
          </cell>
          <cell r="D23">
            <v>0</v>
          </cell>
          <cell r="E23">
            <v>0</v>
          </cell>
          <cell r="F23">
            <v>0</v>
          </cell>
          <cell r="G23">
            <v>187</v>
          </cell>
          <cell r="H23">
            <v>0</v>
          </cell>
          <cell r="I23">
            <v>30</v>
          </cell>
          <cell r="J23">
            <v>0</v>
          </cell>
          <cell r="K23">
            <v>0</v>
          </cell>
          <cell r="L23">
            <v>0</v>
          </cell>
          <cell r="M23">
            <v>0</v>
          </cell>
          <cell r="N23">
            <v>6</v>
          </cell>
          <cell r="O23">
            <v>1219</v>
          </cell>
          <cell r="P23">
            <v>0</v>
          </cell>
          <cell r="Q23">
            <v>0</v>
          </cell>
          <cell r="R23">
            <v>0</v>
          </cell>
          <cell r="S23">
            <v>0</v>
          </cell>
          <cell r="T23">
            <v>0</v>
          </cell>
          <cell r="U23">
            <v>0</v>
          </cell>
          <cell r="V23">
            <v>0</v>
          </cell>
          <cell r="W23">
            <v>0</v>
          </cell>
          <cell r="X23">
            <v>0</v>
          </cell>
          <cell r="Y23">
            <v>0</v>
          </cell>
          <cell r="Z23">
            <v>0</v>
          </cell>
          <cell r="AA23">
            <v>235</v>
          </cell>
          <cell r="AB23">
            <v>65</v>
          </cell>
          <cell r="AC23">
            <v>0</v>
          </cell>
          <cell r="AD23">
            <v>0</v>
          </cell>
          <cell r="AE23">
            <v>9</v>
          </cell>
          <cell r="AF23">
            <v>0</v>
          </cell>
          <cell r="AG23">
            <v>1132</v>
          </cell>
          <cell r="AH23">
            <v>171</v>
          </cell>
          <cell r="AI23">
            <v>0</v>
          </cell>
          <cell r="AJ23">
            <v>0</v>
          </cell>
          <cell r="AK23">
            <v>2000</v>
          </cell>
          <cell r="AL23">
            <v>0</v>
          </cell>
          <cell r="AM23">
            <v>0</v>
          </cell>
          <cell r="AN23">
            <v>0</v>
          </cell>
          <cell r="AO23">
            <v>15</v>
          </cell>
          <cell r="AP23">
            <v>0</v>
          </cell>
          <cell r="AQ23">
            <v>154293</v>
          </cell>
          <cell r="AR23">
            <v>0</v>
          </cell>
          <cell r="AS23">
            <v>0</v>
          </cell>
          <cell r="AT23">
            <v>200</v>
          </cell>
          <cell r="AU23">
            <v>0</v>
          </cell>
          <cell r="AV23">
            <v>0</v>
          </cell>
          <cell r="AW23">
            <v>0</v>
          </cell>
          <cell r="AX23">
            <v>0</v>
          </cell>
          <cell r="AY23">
            <v>50</v>
          </cell>
          <cell r="AZ23">
            <v>0</v>
          </cell>
          <cell r="BA23">
            <v>29</v>
          </cell>
          <cell r="BB23">
            <v>0</v>
          </cell>
          <cell r="BC23">
            <v>0</v>
          </cell>
          <cell r="BD23">
            <v>0</v>
          </cell>
          <cell r="BE23">
            <v>0</v>
          </cell>
          <cell r="BF23">
            <v>0</v>
          </cell>
          <cell r="BG23">
            <v>0</v>
          </cell>
          <cell r="BH23">
            <v>0</v>
          </cell>
          <cell r="BI23">
            <v>207</v>
          </cell>
          <cell r="BJ23">
            <v>0</v>
          </cell>
          <cell r="BK23">
            <v>300</v>
          </cell>
          <cell r="BL23">
            <v>0</v>
          </cell>
          <cell r="BM23">
            <v>0</v>
          </cell>
          <cell r="BN23">
            <v>0</v>
          </cell>
          <cell r="BO23">
            <v>0</v>
          </cell>
          <cell r="BP23">
            <v>0</v>
          </cell>
          <cell r="BQ23">
            <v>0</v>
          </cell>
          <cell r="BR23">
            <v>14</v>
          </cell>
          <cell r="BS23">
            <v>0</v>
          </cell>
          <cell r="BT23">
            <v>0</v>
          </cell>
          <cell r="BU23">
            <v>328</v>
          </cell>
          <cell r="BV23">
            <v>0</v>
          </cell>
          <cell r="BW23">
            <v>100</v>
          </cell>
          <cell r="BX23">
            <v>0</v>
          </cell>
          <cell r="BY23">
            <v>0</v>
          </cell>
          <cell r="BZ23">
            <v>0</v>
          </cell>
          <cell r="CA23">
            <v>0</v>
          </cell>
          <cell r="CB23">
            <v>126</v>
          </cell>
          <cell r="CC23">
            <v>126</v>
          </cell>
          <cell r="CD23">
            <v>58</v>
          </cell>
          <cell r="CE23">
            <v>0</v>
          </cell>
          <cell r="CF23">
            <v>521</v>
          </cell>
          <cell r="CG23">
            <v>0</v>
          </cell>
          <cell r="CH23">
            <v>0</v>
          </cell>
          <cell r="CI23">
            <v>0</v>
          </cell>
          <cell r="CJ23">
            <v>0</v>
          </cell>
          <cell r="CK23">
            <v>0</v>
          </cell>
          <cell r="CL23">
            <v>2000</v>
          </cell>
          <cell r="CM23">
            <v>0</v>
          </cell>
          <cell r="CN23">
            <v>0</v>
          </cell>
          <cell r="CO23">
            <v>0</v>
          </cell>
          <cell r="CP23">
            <v>0</v>
          </cell>
          <cell r="CQ23">
            <v>22</v>
          </cell>
          <cell r="CR23">
            <v>0</v>
          </cell>
          <cell r="CS23">
            <v>659</v>
          </cell>
          <cell r="CT23">
            <v>0</v>
          </cell>
          <cell r="CU23">
            <v>0</v>
          </cell>
        </row>
        <row r="24">
          <cell r="A24" t="str">
            <v>Utility winter max peak load</v>
          </cell>
          <cell r="B24" t="str">
            <v>PEAKW</v>
          </cell>
          <cell r="C24">
            <v>2001</v>
          </cell>
          <cell r="D24">
            <v>2628</v>
          </cell>
          <cell r="E24">
            <v>8182</v>
          </cell>
          <cell r="F24">
            <v>376465.8</v>
          </cell>
          <cell r="G24">
            <v>225240</v>
          </cell>
          <cell r="H24">
            <v>94540</v>
          </cell>
          <cell r="I24">
            <v>159308</v>
          </cell>
          <cell r="J24">
            <v>504053</v>
          </cell>
          <cell r="K24">
            <v>145652</v>
          </cell>
          <cell r="L24">
            <v>9415.9</v>
          </cell>
          <cell r="M24">
            <v>262000</v>
          </cell>
          <cell r="N24">
            <v>222862.3</v>
          </cell>
          <cell r="O24">
            <v>46000</v>
          </cell>
          <cell r="P24">
            <v>5731</v>
          </cell>
          <cell r="Q24">
            <v>28130.5</v>
          </cell>
          <cell r="R24">
            <v>6908</v>
          </cell>
          <cell r="S24">
            <v>138147.79999999999</v>
          </cell>
          <cell r="T24">
            <v>5701.7</v>
          </cell>
          <cell r="U24">
            <v>58601</v>
          </cell>
          <cell r="V24">
            <v>5378</v>
          </cell>
          <cell r="W24">
            <v>8028</v>
          </cell>
          <cell r="X24">
            <v>29248.9</v>
          </cell>
          <cell r="Y24">
            <v>1096109</v>
          </cell>
          <cell r="Z24">
            <v>512</v>
          </cell>
          <cell r="AA24">
            <v>63839</v>
          </cell>
          <cell r="AB24">
            <v>13416.8</v>
          </cell>
          <cell r="AC24">
            <v>84585.8</v>
          </cell>
          <cell r="AD24">
            <v>86899</v>
          </cell>
          <cell r="AE24">
            <v>15120</v>
          </cell>
          <cell r="AF24">
            <v>11615</v>
          </cell>
          <cell r="AG24">
            <v>18701</v>
          </cell>
          <cell r="AH24">
            <v>177343</v>
          </cell>
          <cell r="AI24">
            <v>27610</v>
          </cell>
          <cell r="AJ24">
            <v>229339</v>
          </cell>
          <cell r="AK24">
            <v>71221</v>
          </cell>
          <cell r="AL24">
            <v>78606.8</v>
          </cell>
          <cell r="AM24">
            <v>5400238.0999999996</v>
          </cell>
          <cell r="AN24">
            <v>18260.900000000001</v>
          </cell>
          <cell r="AO24">
            <v>30481.1</v>
          </cell>
          <cell r="AP24">
            <v>33432</v>
          </cell>
          <cell r="AQ24">
            <v>3991321</v>
          </cell>
          <cell r="AR24">
            <v>1216321</v>
          </cell>
          <cell r="AS24">
            <v>433926</v>
          </cell>
          <cell r="AT24">
            <v>19.099</v>
          </cell>
          <cell r="AU24">
            <v>127242</v>
          </cell>
          <cell r="AV24">
            <v>322944</v>
          </cell>
          <cell r="AW24">
            <v>6069</v>
          </cell>
          <cell r="AX24">
            <v>43881.2</v>
          </cell>
          <cell r="AY24">
            <v>39451.800000000003</v>
          </cell>
          <cell r="AZ24">
            <v>506176</v>
          </cell>
          <cell r="BA24">
            <v>322450</v>
          </cell>
          <cell r="BB24">
            <v>0</v>
          </cell>
          <cell r="BC24">
            <v>37162</v>
          </cell>
          <cell r="BD24">
            <v>83860</v>
          </cell>
          <cell r="BE24">
            <v>4358</v>
          </cell>
          <cell r="BF24">
            <v>110000</v>
          </cell>
          <cell r="BG24">
            <v>125665</v>
          </cell>
          <cell r="BH24">
            <v>125665</v>
          </cell>
          <cell r="BI24">
            <v>26308</v>
          </cell>
          <cell r="BJ24">
            <v>47314</v>
          </cell>
          <cell r="BK24">
            <v>110752</v>
          </cell>
          <cell r="BL24">
            <v>25467.5</v>
          </cell>
          <cell r="BM24">
            <v>290348</v>
          </cell>
          <cell r="BN24">
            <v>38348</v>
          </cell>
          <cell r="BO24">
            <v>53664</v>
          </cell>
          <cell r="BP24">
            <v>215493</v>
          </cell>
          <cell r="BQ24">
            <v>30656</v>
          </cell>
          <cell r="BR24">
            <v>18915</v>
          </cell>
          <cell r="BS24">
            <v>57485.1</v>
          </cell>
          <cell r="BT24">
            <v>123297</v>
          </cell>
          <cell r="BU24">
            <v>32137.599999999999</v>
          </cell>
          <cell r="BV24">
            <v>0</v>
          </cell>
          <cell r="BW24">
            <v>136</v>
          </cell>
          <cell r="BX24">
            <v>18065</v>
          </cell>
          <cell r="BY24">
            <v>167893.4</v>
          </cell>
          <cell r="BZ24">
            <v>22180</v>
          </cell>
          <cell r="CA24">
            <v>8633</v>
          </cell>
          <cell r="CB24">
            <v>16917</v>
          </cell>
          <cell r="CC24">
            <v>16917</v>
          </cell>
          <cell r="CD24">
            <v>221296</v>
          </cell>
          <cell r="CE24">
            <v>56767</v>
          </cell>
          <cell r="CF24">
            <v>8537</v>
          </cell>
          <cell r="CG24">
            <v>4833.7</v>
          </cell>
          <cell r="CH24">
            <v>182143</v>
          </cell>
          <cell r="CI24">
            <v>34809.599999999999</v>
          </cell>
          <cell r="CJ24">
            <v>4081362</v>
          </cell>
          <cell r="CK24">
            <v>378419.4</v>
          </cell>
          <cell r="CL24">
            <v>19913</v>
          </cell>
          <cell r="CM24">
            <v>206580</v>
          </cell>
          <cell r="CN24">
            <v>88047</v>
          </cell>
          <cell r="CO24">
            <v>14914.8</v>
          </cell>
          <cell r="CP24">
            <v>3192</v>
          </cell>
          <cell r="CQ24">
            <v>12635.1</v>
          </cell>
          <cell r="CR24">
            <v>9686.7000000000007</v>
          </cell>
          <cell r="CS24">
            <v>81942.5</v>
          </cell>
          <cell r="CT24">
            <v>145953</v>
          </cell>
          <cell r="CU24">
            <v>62771</v>
          </cell>
        </row>
        <row r="25">
          <cell r="A25" t="str">
            <v>Utility summer max peak load</v>
          </cell>
          <cell r="B25" t="str">
            <v>PEAKS</v>
          </cell>
          <cell r="C25">
            <v>2001</v>
          </cell>
          <cell r="D25">
            <v>1935</v>
          </cell>
          <cell r="E25">
            <v>4151</v>
          </cell>
          <cell r="F25">
            <v>412631.4</v>
          </cell>
          <cell r="G25">
            <v>253300</v>
          </cell>
          <cell r="H25">
            <v>100188</v>
          </cell>
          <cell r="I25">
            <v>208622</v>
          </cell>
          <cell r="J25">
            <v>629105</v>
          </cell>
          <cell r="K25">
            <v>178399</v>
          </cell>
          <cell r="L25">
            <v>7384.7</v>
          </cell>
          <cell r="M25">
            <v>352000</v>
          </cell>
          <cell r="N25">
            <v>276113.40000000002</v>
          </cell>
          <cell r="O25">
            <v>55000</v>
          </cell>
          <cell r="P25">
            <v>4467</v>
          </cell>
          <cell r="Q25">
            <v>27426.799999999999</v>
          </cell>
          <cell r="R25">
            <v>6186.7</v>
          </cell>
          <cell r="S25">
            <v>186132.6</v>
          </cell>
          <cell r="T25">
            <v>5579.4</v>
          </cell>
          <cell r="U25">
            <v>56217</v>
          </cell>
          <cell r="V25">
            <v>4127</v>
          </cell>
          <cell r="W25">
            <v>8648</v>
          </cell>
          <cell r="X25">
            <v>35572.9</v>
          </cell>
          <cell r="Y25">
            <v>1479128</v>
          </cell>
          <cell r="Z25">
            <v>625</v>
          </cell>
          <cell r="AA25">
            <v>65906</v>
          </cell>
          <cell r="AB25">
            <v>9441.9</v>
          </cell>
          <cell r="AC25">
            <v>136351.9</v>
          </cell>
          <cell r="AD25">
            <v>110722.6</v>
          </cell>
          <cell r="AE25">
            <v>13461</v>
          </cell>
          <cell r="AF25">
            <v>7953</v>
          </cell>
          <cell r="AG25">
            <v>15800</v>
          </cell>
          <cell r="AH25">
            <v>140205</v>
          </cell>
          <cell r="AI25">
            <v>36459</v>
          </cell>
          <cell r="AJ25">
            <v>256294</v>
          </cell>
          <cell r="AK25">
            <v>81582</v>
          </cell>
          <cell r="AL25">
            <v>85618.3</v>
          </cell>
          <cell r="AM25">
            <v>5968327.0999999996</v>
          </cell>
          <cell r="AN25">
            <v>16931.900000000001</v>
          </cell>
          <cell r="AO25">
            <v>18328.7</v>
          </cell>
          <cell r="AP25">
            <v>28860</v>
          </cell>
          <cell r="AQ25">
            <v>3295838</v>
          </cell>
          <cell r="AR25">
            <v>1412368</v>
          </cell>
          <cell r="AS25">
            <v>583028</v>
          </cell>
          <cell r="AT25">
            <v>18.039000000000001</v>
          </cell>
          <cell r="AU25">
            <v>114748</v>
          </cell>
          <cell r="AV25">
            <v>365878</v>
          </cell>
          <cell r="AW25">
            <v>5095</v>
          </cell>
          <cell r="AX25">
            <v>40845.5</v>
          </cell>
          <cell r="AY25">
            <v>34204.5</v>
          </cell>
          <cell r="AZ25">
            <v>681881</v>
          </cell>
          <cell r="BA25">
            <v>470853</v>
          </cell>
          <cell r="BB25">
            <v>0</v>
          </cell>
          <cell r="BC25">
            <v>38987</v>
          </cell>
          <cell r="BD25">
            <v>95450</v>
          </cell>
          <cell r="BE25">
            <v>4470</v>
          </cell>
          <cell r="BF25">
            <v>131727</v>
          </cell>
          <cell r="BG25">
            <v>172296</v>
          </cell>
          <cell r="BH25">
            <v>172296</v>
          </cell>
          <cell r="BI25">
            <v>40637</v>
          </cell>
          <cell r="BJ25">
            <v>56970</v>
          </cell>
          <cell r="BK25">
            <v>92769</v>
          </cell>
          <cell r="BL25">
            <v>21520.1</v>
          </cell>
          <cell r="BM25">
            <v>382142.5</v>
          </cell>
          <cell r="BN25">
            <v>39974</v>
          </cell>
          <cell r="BO25">
            <v>52777</v>
          </cell>
          <cell r="BP25">
            <v>221712</v>
          </cell>
          <cell r="BQ25">
            <v>25357</v>
          </cell>
          <cell r="BR25">
            <v>10091</v>
          </cell>
          <cell r="BS25">
            <v>69174.899999999994</v>
          </cell>
          <cell r="BT25">
            <v>136473</v>
          </cell>
          <cell r="BU25">
            <v>36605.699999999997</v>
          </cell>
          <cell r="BV25">
            <v>0</v>
          </cell>
          <cell r="BW25">
            <v>104</v>
          </cell>
          <cell r="BX25">
            <v>16993</v>
          </cell>
          <cell r="BY25">
            <v>228074</v>
          </cell>
          <cell r="BZ25">
            <v>20950</v>
          </cell>
          <cell r="CA25">
            <v>9008</v>
          </cell>
          <cell r="CB25">
            <v>13273.5</v>
          </cell>
          <cell r="CC25">
            <v>13273.5</v>
          </cell>
          <cell r="CD25">
            <v>305988</v>
          </cell>
          <cell r="CE25">
            <v>71511</v>
          </cell>
          <cell r="CF25">
            <v>7747</v>
          </cell>
          <cell r="CG25">
            <v>3148.4</v>
          </cell>
          <cell r="CH25">
            <v>165400</v>
          </cell>
          <cell r="CI25">
            <v>42256.2</v>
          </cell>
          <cell r="CJ25">
            <v>5000122</v>
          </cell>
          <cell r="CK25">
            <v>333719.90000000002</v>
          </cell>
          <cell r="CL25">
            <v>20391</v>
          </cell>
          <cell r="CM25">
            <v>237020</v>
          </cell>
          <cell r="CN25">
            <v>104439</v>
          </cell>
          <cell r="CO25">
            <v>13449.7</v>
          </cell>
          <cell r="CP25">
            <v>3073</v>
          </cell>
          <cell r="CQ25">
            <v>8420.5</v>
          </cell>
          <cell r="CR25">
            <v>9638.1</v>
          </cell>
          <cell r="CS25">
            <v>65742.399999999994</v>
          </cell>
          <cell r="CT25">
            <v>172843</v>
          </cell>
          <cell r="CU25">
            <v>76216.2</v>
          </cell>
        </row>
        <row r="26">
          <cell r="A26" t="str">
            <v>Utility average peak load</v>
          </cell>
          <cell r="B26" t="str">
            <v>PEAKA</v>
          </cell>
          <cell r="C26">
            <v>2001</v>
          </cell>
          <cell r="D26">
            <v>2093</v>
          </cell>
          <cell r="E26">
            <v>6256</v>
          </cell>
          <cell r="F26">
            <v>65758.100000000006</v>
          </cell>
          <cell r="G26">
            <v>211860</v>
          </cell>
          <cell r="H26">
            <v>90131</v>
          </cell>
          <cell r="I26">
            <v>164037</v>
          </cell>
          <cell r="J26">
            <v>508905</v>
          </cell>
          <cell r="K26">
            <v>144486</v>
          </cell>
          <cell r="L26">
            <v>7873.6</v>
          </cell>
          <cell r="M26">
            <v>269000</v>
          </cell>
          <cell r="N26">
            <v>226823.7</v>
          </cell>
          <cell r="O26">
            <v>44916.6</v>
          </cell>
          <cell r="P26">
            <v>4612</v>
          </cell>
          <cell r="Q26">
            <v>26110.58</v>
          </cell>
          <cell r="R26">
            <v>5224.3999999999996</v>
          </cell>
          <cell r="S26">
            <v>144191.5</v>
          </cell>
          <cell r="T26">
            <v>5194.5</v>
          </cell>
          <cell r="U26">
            <v>47613</v>
          </cell>
          <cell r="V26">
            <v>4318</v>
          </cell>
          <cell r="W26">
            <v>1390</v>
          </cell>
          <cell r="X26">
            <v>32410.9</v>
          </cell>
          <cell r="Y26">
            <v>1161502</v>
          </cell>
          <cell r="Z26">
            <v>519</v>
          </cell>
          <cell r="AA26">
            <v>58693</v>
          </cell>
          <cell r="AB26">
            <v>10168.68</v>
          </cell>
          <cell r="AC26">
            <v>92910.47</v>
          </cell>
          <cell r="AD26">
            <v>89294</v>
          </cell>
          <cell r="AE26">
            <v>12884</v>
          </cell>
          <cell r="AF26">
            <v>1630</v>
          </cell>
          <cell r="AG26">
            <v>15918</v>
          </cell>
          <cell r="AH26">
            <v>139597.70000000001</v>
          </cell>
          <cell r="AI26">
            <v>27142</v>
          </cell>
          <cell r="AJ26">
            <v>244491</v>
          </cell>
          <cell r="AK26">
            <v>66530</v>
          </cell>
          <cell r="AL26">
            <v>72109.69</v>
          </cell>
          <cell r="AM26">
            <v>947380.4</v>
          </cell>
          <cell r="AN26">
            <v>16904.509999999998</v>
          </cell>
          <cell r="AO26">
            <v>4067.5</v>
          </cell>
          <cell r="AP26">
            <v>29080</v>
          </cell>
          <cell r="AQ26">
            <v>3080845</v>
          </cell>
          <cell r="AR26">
            <v>1180754</v>
          </cell>
          <cell r="AS26">
            <v>449266</v>
          </cell>
          <cell r="AT26">
            <v>16.513999999999999</v>
          </cell>
          <cell r="AU26">
            <v>110310</v>
          </cell>
          <cell r="AV26">
            <v>306900</v>
          </cell>
          <cell r="AW26">
            <v>5067</v>
          </cell>
          <cell r="AX26">
            <v>39768.5</v>
          </cell>
          <cell r="AY26">
            <v>33149.1</v>
          </cell>
          <cell r="AZ26">
            <v>521520</v>
          </cell>
          <cell r="BA26">
            <v>343158</v>
          </cell>
          <cell r="BB26">
            <v>24030</v>
          </cell>
          <cell r="BC26">
            <v>34845</v>
          </cell>
          <cell r="BD26">
            <v>82752</v>
          </cell>
          <cell r="BE26">
            <v>735</v>
          </cell>
          <cell r="BF26">
            <v>105843</v>
          </cell>
          <cell r="BG26">
            <v>126969</v>
          </cell>
          <cell r="BH26">
            <v>126969</v>
          </cell>
          <cell r="BI26">
            <v>27647</v>
          </cell>
          <cell r="BJ26">
            <v>43193</v>
          </cell>
          <cell r="BK26">
            <v>86064</v>
          </cell>
          <cell r="BL26">
            <v>22296.15</v>
          </cell>
          <cell r="BM26">
            <v>303023.40000000002</v>
          </cell>
          <cell r="BN26">
            <v>35046</v>
          </cell>
          <cell r="BO26">
            <v>48891</v>
          </cell>
          <cell r="BP26">
            <v>192204</v>
          </cell>
          <cell r="BQ26">
            <v>25165</v>
          </cell>
          <cell r="BR26">
            <v>13126</v>
          </cell>
          <cell r="BS26">
            <v>55211.55</v>
          </cell>
          <cell r="BT26">
            <v>114317</v>
          </cell>
          <cell r="BU26">
            <v>30943.5</v>
          </cell>
          <cell r="BV26">
            <v>0</v>
          </cell>
          <cell r="BW26">
            <v>110</v>
          </cell>
          <cell r="BX26">
            <v>16141</v>
          </cell>
          <cell r="BY26">
            <v>177589.9</v>
          </cell>
          <cell r="BZ26">
            <v>19416</v>
          </cell>
          <cell r="CA26">
            <v>7918</v>
          </cell>
          <cell r="CB26">
            <v>13014.2</v>
          </cell>
          <cell r="CC26">
            <v>13014.2</v>
          </cell>
          <cell r="CD26">
            <v>224039</v>
          </cell>
          <cell r="CE26">
            <v>56816</v>
          </cell>
          <cell r="CF26">
            <v>7138</v>
          </cell>
          <cell r="CG26">
            <v>3263.7</v>
          </cell>
          <cell r="CH26">
            <v>163945</v>
          </cell>
          <cell r="CI26">
            <v>35482</v>
          </cell>
          <cell r="CJ26">
            <v>4053182</v>
          </cell>
          <cell r="CK26">
            <v>281877.2</v>
          </cell>
          <cell r="CL26">
            <v>16195</v>
          </cell>
          <cell r="CM26">
            <v>198100</v>
          </cell>
          <cell r="CN26">
            <v>88740</v>
          </cell>
          <cell r="CO26">
            <v>13253.1</v>
          </cell>
          <cell r="CP26">
            <v>2633</v>
          </cell>
          <cell r="CQ26">
            <v>9431.4500000000007</v>
          </cell>
          <cell r="CR26">
            <v>9009.6</v>
          </cell>
          <cell r="CS26">
            <v>67282.7</v>
          </cell>
          <cell r="CT26">
            <v>141486</v>
          </cell>
          <cell r="CU26">
            <v>64208.9</v>
          </cell>
        </row>
        <row r="27">
          <cell r="A27" t="str">
            <v>Total circuit kms of line</v>
          </cell>
          <cell r="B27" t="str">
            <v>KMC</v>
          </cell>
          <cell r="C27">
            <v>2001</v>
          </cell>
          <cell r="D27">
            <v>10.8</v>
          </cell>
          <cell r="E27">
            <v>92</v>
          </cell>
          <cell r="F27">
            <v>345.75</v>
          </cell>
          <cell r="G27">
            <v>1268</v>
          </cell>
          <cell r="H27">
            <v>27.1</v>
          </cell>
          <cell r="I27">
            <v>766.92</v>
          </cell>
          <cell r="J27">
            <v>2078.33</v>
          </cell>
          <cell r="K27">
            <v>438</v>
          </cell>
          <cell r="L27">
            <v>44.12</v>
          </cell>
          <cell r="M27">
            <v>1367</v>
          </cell>
          <cell r="N27">
            <v>958.4</v>
          </cell>
          <cell r="O27">
            <v>797</v>
          </cell>
          <cell r="P27">
            <v>24.9</v>
          </cell>
          <cell r="Q27">
            <v>134.54</v>
          </cell>
          <cell r="R27">
            <v>27.45</v>
          </cell>
          <cell r="S27">
            <v>562.29999999999995</v>
          </cell>
          <cell r="T27">
            <v>21</v>
          </cell>
          <cell r="U27">
            <v>276.7</v>
          </cell>
          <cell r="V27">
            <v>24.9</v>
          </cell>
          <cell r="W27">
            <v>7.65</v>
          </cell>
          <cell r="X27">
            <v>130.48599999999999</v>
          </cell>
          <cell r="Y27">
            <v>10904</v>
          </cell>
          <cell r="Z27">
            <v>1269</v>
          </cell>
          <cell r="AA27">
            <v>251.005</v>
          </cell>
          <cell r="AB27">
            <v>133</v>
          </cell>
          <cell r="AC27">
            <v>377.8</v>
          </cell>
          <cell r="AD27">
            <v>264.2</v>
          </cell>
          <cell r="AE27">
            <v>76.58</v>
          </cell>
          <cell r="AF27">
            <v>8.08</v>
          </cell>
          <cell r="AG27">
            <v>240</v>
          </cell>
          <cell r="AH27">
            <v>481.4</v>
          </cell>
          <cell r="AI27">
            <v>153.13</v>
          </cell>
          <cell r="AJ27">
            <v>847</v>
          </cell>
          <cell r="AK27">
            <v>350</v>
          </cell>
          <cell r="AL27">
            <v>593.79999999999995</v>
          </cell>
          <cell r="AM27">
            <v>1893</v>
          </cell>
          <cell r="AN27">
            <v>68.48</v>
          </cell>
          <cell r="AO27">
            <v>21</v>
          </cell>
          <cell r="AP27">
            <v>65</v>
          </cell>
          <cell r="AQ27">
            <v>118450</v>
          </cell>
          <cell r="AR27">
            <v>4780</v>
          </cell>
          <cell r="AS27">
            <v>2095</v>
          </cell>
          <cell r="AT27">
            <v>98</v>
          </cell>
          <cell r="AU27">
            <v>347.9</v>
          </cell>
          <cell r="AV27">
            <v>1641</v>
          </cell>
          <cell r="AW27">
            <v>23.3</v>
          </cell>
          <cell r="AX27">
            <v>119.29</v>
          </cell>
          <cell r="AY27">
            <v>994</v>
          </cell>
          <cell r="AZ27">
            <v>2463</v>
          </cell>
          <cell r="BA27">
            <v>1855</v>
          </cell>
          <cell r="BB27">
            <v>78</v>
          </cell>
          <cell r="BC27">
            <v>98.7</v>
          </cell>
          <cell r="BD27">
            <v>900</v>
          </cell>
          <cell r="BE27">
            <v>4</v>
          </cell>
          <cell r="BF27">
            <v>592</v>
          </cell>
          <cell r="BG27">
            <v>720</v>
          </cell>
          <cell r="BH27">
            <v>720</v>
          </cell>
          <cell r="BI27">
            <v>311.7</v>
          </cell>
          <cell r="BJ27">
            <v>745</v>
          </cell>
          <cell r="BK27">
            <v>557</v>
          </cell>
          <cell r="BL27">
            <v>508</v>
          </cell>
          <cell r="BM27">
            <v>1235</v>
          </cell>
          <cell r="BN27">
            <v>134.5</v>
          </cell>
          <cell r="BO27">
            <v>277</v>
          </cell>
          <cell r="BP27">
            <v>1588.8</v>
          </cell>
          <cell r="BQ27">
            <v>114.7</v>
          </cell>
          <cell r="BR27">
            <v>128</v>
          </cell>
          <cell r="BS27">
            <v>1049</v>
          </cell>
          <cell r="BT27">
            <v>483</v>
          </cell>
          <cell r="BU27">
            <v>265</v>
          </cell>
          <cell r="BV27">
            <v>0</v>
          </cell>
          <cell r="BW27">
            <v>704</v>
          </cell>
          <cell r="BX27">
            <v>70</v>
          </cell>
          <cell r="BY27">
            <v>886</v>
          </cell>
          <cell r="BZ27">
            <v>83.88</v>
          </cell>
          <cell r="CA27">
            <v>28.9</v>
          </cell>
          <cell r="CB27">
            <v>128.30000000000001</v>
          </cell>
          <cell r="CC27">
            <v>128.30000000000001</v>
          </cell>
          <cell r="CD27">
            <v>724</v>
          </cell>
          <cell r="CE27">
            <v>244</v>
          </cell>
          <cell r="CF27">
            <v>412.42</v>
          </cell>
          <cell r="CG27">
            <v>20.725000000000001</v>
          </cell>
          <cell r="CH27">
            <v>1318.45</v>
          </cell>
          <cell r="CI27">
            <v>137</v>
          </cell>
          <cell r="CJ27">
            <v>16567</v>
          </cell>
          <cell r="CK27">
            <v>1218</v>
          </cell>
          <cell r="CL27">
            <v>194.5</v>
          </cell>
          <cell r="CM27">
            <v>1260</v>
          </cell>
          <cell r="CN27">
            <v>390.9</v>
          </cell>
          <cell r="CO27">
            <v>120</v>
          </cell>
          <cell r="CP27">
            <v>27</v>
          </cell>
          <cell r="CQ27">
            <v>37.07</v>
          </cell>
          <cell r="CR27">
            <v>34.700000000000003</v>
          </cell>
          <cell r="CS27">
            <v>370.8</v>
          </cell>
          <cell r="CT27">
            <v>811</v>
          </cell>
          <cell r="CU27">
            <v>241.02500000000001</v>
          </cell>
        </row>
        <row r="28">
          <cell r="A28" t="str">
            <v>Overhead circuit kms of line</v>
          </cell>
          <cell r="B28" t="str">
            <v>KMCO</v>
          </cell>
          <cell r="C28">
            <v>2001</v>
          </cell>
          <cell r="D28">
            <v>10.8</v>
          </cell>
          <cell r="E28">
            <v>22</v>
          </cell>
          <cell r="F28">
            <v>137.35</v>
          </cell>
          <cell r="G28">
            <v>608</v>
          </cell>
          <cell r="H28">
            <v>230</v>
          </cell>
          <cell r="I28">
            <v>642.27</v>
          </cell>
          <cell r="J28">
            <v>730.85699999999997</v>
          </cell>
          <cell r="K28">
            <v>262</v>
          </cell>
          <cell r="L28">
            <v>35.06</v>
          </cell>
          <cell r="M28">
            <v>871</v>
          </cell>
          <cell r="N28">
            <v>638.29999999999995</v>
          </cell>
          <cell r="O28">
            <v>763</v>
          </cell>
          <cell r="P28">
            <v>15.3</v>
          </cell>
          <cell r="Q28">
            <v>77.588999999999999</v>
          </cell>
          <cell r="R28">
            <v>26</v>
          </cell>
          <cell r="S28">
            <v>352.9</v>
          </cell>
          <cell r="T28">
            <v>17</v>
          </cell>
          <cell r="U28">
            <v>206.7</v>
          </cell>
          <cell r="V28">
            <v>15.3</v>
          </cell>
          <cell r="W28">
            <v>6.4</v>
          </cell>
          <cell r="X28">
            <v>87.712999999999994</v>
          </cell>
          <cell r="Y28">
            <v>4666</v>
          </cell>
          <cell r="Z28">
            <v>1090</v>
          </cell>
          <cell r="AA28">
            <v>202.87100000000001</v>
          </cell>
          <cell r="AB28">
            <v>132</v>
          </cell>
          <cell r="AC28">
            <v>195.08</v>
          </cell>
          <cell r="AD28">
            <v>179.7</v>
          </cell>
          <cell r="AE28">
            <v>68.599999999999994</v>
          </cell>
          <cell r="AF28">
            <v>6.28</v>
          </cell>
          <cell r="AG28">
            <v>212</v>
          </cell>
          <cell r="AH28">
            <v>660.6</v>
          </cell>
          <cell r="AI28">
            <v>106.1</v>
          </cell>
          <cell r="AJ28">
            <v>403</v>
          </cell>
          <cell r="AK28">
            <v>335</v>
          </cell>
          <cell r="AL28">
            <v>443.7</v>
          </cell>
          <cell r="AM28">
            <v>879</v>
          </cell>
          <cell r="AN28">
            <v>58.48</v>
          </cell>
          <cell r="AO28">
            <v>18.5</v>
          </cell>
          <cell r="AP28">
            <v>56.65</v>
          </cell>
          <cell r="AQ28">
            <v>114270</v>
          </cell>
          <cell r="AR28">
            <v>3030</v>
          </cell>
          <cell r="AS28">
            <v>719</v>
          </cell>
          <cell r="AT28">
            <v>88</v>
          </cell>
          <cell r="AU28">
            <v>241.6</v>
          </cell>
          <cell r="AV28">
            <v>955</v>
          </cell>
          <cell r="AW28">
            <v>17.899999999999999</v>
          </cell>
          <cell r="AX28">
            <v>111.97</v>
          </cell>
          <cell r="AY28">
            <v>894</v>
          </cell>
          <cell r="AZ28">
            <v>1290</v>
          </cell>
          <cell r="BA28">
            <v>701</v>
          </cell>
          <cell r="BB28">
            <v>58</v>
          </cell>
          <cell r="BC28">
            <v>75.36</v>
          </cell>
          <cell r="BD28">
            <v>759</v>
          </cell>
          <cell r="BE28">
            <v>3.5</v>
          </cell>
          <cell r="BF28">
            <v>233</v>
          </cell>
          <cell r="BG28">
            <v>461</v>
          </cell>
          <cell r="BH28">
            <v>461</v>
          </cell>
          <cell r="BI28">
            <v>260.5</v>
          </cell>
          <cell r="BJ28">
            <v>678</v>
          </cell>
          <cell r="BK28">
            <v>498</v>
          </cell>
          <cell r="BL28">
            <v>500</v>
          </cell>
          <cell r="BM28">
            <v>515</v>
          </cell>
          <cell r="BN28">
            <v>78.5</v>
          </cell>
          <cell r="BO28">
            <v>234</v>
          </cell>
          <cell r="BP28">
            <v>1161</v>
          </cell>
          <cell r="BQ28">
            <v>103.3</v>
          </cell>
          <cell r="BR28">
            <v>117</v>
          </cell>
          <cell r="BS28">
            <v>1000</v>
          </cell>
          <cell r="BT28">
            <v>348</v>
          </cell>
          <cell r="BU28">
            <v>257.60000000000002</v>
          </cell>
          <cell r="BV28">
            <v>0</v>
          </cell>
          <cell r="BW28">
            <v>599</v>
          </cell>
          <cell r="BX28">
            <v>68</v>
          </cell>
          <cell r="BY28">
            <v>254.4</v>
          </cell>
          <cell r="BZ28">
            <v>75.599999999999994</v>
          </cell>
          <cell r="CA28">
            <v>18.8</v>
          </cell>
          <cell r="CB28">
            <v>123.2</v>
          </cell>
          <cell r="CC28">
            <v>123.2</v>
          </cell>
          <cell r="CD28">
            <v>529</v>
          </cell>
          <cell r="CE28">
            <v>182</v>
          </cell>
          <cell r="CF28">
            <v>397.82</v>
          </cell>
          <cell r="CG28">
            <v>20.734999999999999</v>
          </cell>
          <cell r="CH28">
            <v>874.37</v>
          </cell>
          <cell r="CI28">
            <v>92</v>
          </cell>
          <cell r="CJ28">
            <v>9121</v>
          </cell>
          <cell r="CK28">
            <v>892</v>
          </cell>
          <cell r="CL28">
            <v>118.1</v>
          </cell>
          <cell r="CM28">
            <v>895</v>
          </cell>
          <cell r="CN28">
            <v>315.60000000000002</v>
          </cell>
          <cell r="CO28">
            <v>113</v>
          </cell>
          <cell r="CP28">
            <v>10</v>
          </cell>
          <cell r="CQ28">
            <v>35.07</v>
          </cell>
          <cell r="CR28">
            <v>26.1</v>
          </cell>
          <cell r="CS28">
            <v>333.7</v>
          </cell>
          <cell r="CT28">
            <v>440</v>
          </cell>
          <cell r="CU28">
            <v>147.334</v>
          </cell>
        </row>
        <row r="29">
          <cell r="A29" t="str">
            <v>Underground circuit kms ofline</v>
          </cell>
          <cell r="B29" t="str">
            <v>KMCU</v>
          </cell>
          <cell r="C29">
            <v>2001</v>
          </cell>
          <cell r="D29">
            <v>0</v>
          </cell>
          <cell r="E29">
            <v>0.5</v>
          </cell>
          <cell r="F29">
            <v>208.4</v>
          </cell>
          <cell r="G29">
            <v>660</v>
          </cell>
          <cell r="H29">
            <v>41</v>
          </cell>
          <cell r="I29">
            <v>124.65</v>
          </cell>
          <cell r="J29">
            <v>1347.473</v>
          </cell>
          <cell r="K29">
            <v>176</v>
          </cell>
          <cell r="L29">
            <v>9.06</v>
          </cell>
          <cell r="M29">
            <v>496</v>
          </cell>
          <cell r="N29">
            <v>317.39999999999998</v>
          </cell>
          <cell r="O29">
            <v>34</v>
          </cell>
          <cell r="P29">
            <v>9.6</v>
          </cell>
          <cell r="Q29">
            <v>56.951000000000001</v>
          </cell>
          <cell r="R29">
            <v>1.45</v>
          </cell>
          <cell r="S29">
            <v>209.4</v>
          </cell>
          <cell r="T29">
            <v>4</v>
          </cell>
          <cell r="U29">
            <v>70</v>
          </cell>
          <cell r="V29">
            <v>9.6</v>
          </cell>
          <cell r="W29">
            <v>1.25</v>
          </cell>
          <cell r="X29">
            <v>42.773000000000003</v>
          </cell>
          <cell r="Y29">
            <v>6238</v>
          </cell>
          <cell r="Z29">
            <v>179</v>
          </cell>
          <cell r="AA29">
            <v>48.134</v>
          </cell>
          <cell r="AB29">
            <v>1</v>
          </cell>
          <cell r="AC29">
            <v>182.73</v>
          </cell>
          <cell r="AD29">
            <v>84.5</v>
          </cell>
          <cell r="AE29">
            <v>7.98</v>
          </cell>
          <cell r="AF29">
            <v>1.8</v>
          </cell>
          <cell r="AG29">
            <v>28</v>
          </cell>
          <cell r="AH29">
            <v>173</v>
          </cell>
          <cell r="AI29">
            <v>47.03</v>
          </cell>
          <cell r="AJ29">
            <v>444</v>
          </cell>
          <cell r="AK29">
            <v>15</v>
          </cell>
          <cell r="AL29">
            <v>150.1</v>
          </cell>
          <cell r="AM29">
            <v>1014</v>
          </cell>
          <cell r="AN29">
            <v>10</v>
          </cell>
          <cell r="AO29">
            <v>2.5</v>
          </cell>
          <cell r="AP29">
            <v>8.35</v>
          </cell>
          <cell r="AQ29">
            <v>4180</v>
          </cell>
          <cell r="AR29">
            <v>1750</v>
          </cell>
          <cell r="AS29">
            <v>1376</v>
          </cell>
          <cell r="AT29">
            <v>10</v>
          </cell>
          <cell r="AU29">
            <v>106.3</v>
          </cell>
          <cell r="AV29">
            <v>687</v>
          </cell>
          <cell r="AW29">
            <v>5.4</v>
          </cell>
          <cell r="AX29">
            <v>7.35</v>
          </cell>
          <cell r="AY29">
            <v>100</v>
          </cell>
          <cell r="AZ29">
            <v>1173</v>
          </cell>
          <cell r="BA29">
            <v>1154</v>
          </cell>
          <cell r="BB29">
            <v>20</v>
          </cell>
          <cell r="BC29">
            <v>23.34</v>
          </cell>
          <cell r="BD29">
            <v>142</v>
          </cell>
          <cell r="BE29">
            <v>0.5</v>
          </cell>
          <cell r="BF29">
            <v>359</v>
          </cell>
          <cell r="BG29">
            <v>259</v>
          </cell>
          <cell r="BH29">
            <v>259</v>
          </cell>
          <cell r="BI29">
            <v>51.2</v>
          </cell>
          <cell r="BJ29">
            <v>67</v>
          </cell>
          <cell r="BK29">
            <v>59</v>
          </cell>
          <cell r="BL29">
            <v>8</v>
          </cell>
          <cell r="BM29">
            <v>720</v>
          </cell>
          <cell r="BN29">
            <v>56</v>
          </cell>
          <cell r="BO29">
            <v>43</v>
          </cell>
          <cell r="BP29">
            <v>427.8</v>
          </cell>
          <cell r="BQ29">
            <v>11.486000000000001</v>
          </cell>
          <cell r="BR29">
            <v>11</v>
          </cell>
          <cell r="BS29">
            <v>49</v>
          </cell>
          <cell r="BT29">
            <v>135</v>
          </cell>
          <cell r="BU29">
            <v>7.4</v>
          </cell>
          <cell r="BV29">
            <v>0</v>
          </cell>
          <cell r="BW29">
            <v>105</v>
          </cell>
          <cell r="BX29">
            <v>2</v>
          </cell>
          <cell r="BY29">
            <v>631.6</v>
          </cell>
          <cell r="BZ29">
            <v>8.2799999999999994</v>
          </cell>
          <cell r="CA29">
            <v>10.9</v>
          </cell>
          <cell r="CB29">
            <v>5.0999999999999996</v>
          </cell>
          <cell r="CC29">
            <v>5.0999999999999996</v>
          </cell>
          <cell r="CD29">
            <v>204</v>
          </cell>
          <cell r="CE29">
            <v>63</v>
          </cell>
          <cell r="CF29">
            <v>14.6</v>
          </cell>
          <cell r="CG29">
            <v>0.35</v>
          </cell>
          <cell r="CH29">
            <v>444.08</v>
          </cell>
          <cell r="CI29">
            <v>45</v>
          </cell>
          <cell r="CJ29">
            <v>7446</v>
          </cell>
          <cell r="CK29">
            <v>326</v>
          </cell>
          <cell r="CL29">
            <v>76.400000000000006</v>
          </cell>
          <cell r="CM29">
            <v>365</v>
          </cell>
          <cell r="CN29">
            <v>75.3</v>
          </cell>
          <cell r="CO29">
            <v>7</v>
          </cell>
          <cell r="CP29">
            <v>17</v>
          </cell>
          <cell r="CQ29">
            <v>2</v>
          </cell>
          <cell r="CR29">
            <v>8.6</v>
          </cell>
          <cell r="CS29">
            <v>37.1</v>
          </cell>
          <cell r="CT29">
            <v>371</v>
          </cell>
          <cell r="CU29">
            <v>93.691000000000003</v>
          </cell>
        </row>
        <row r="30">
          <cell r="A30" t="str">
            <v>Circuit kilometers 3 phase</v>
          </cell>
          <cell r="B30" t="str">
            <v>KMC3</v>
          </cell>
          <cell r="C30">
            <v>2001</v>
          </cell>
          <cell r="D30">
            <v>6.4</v>
          </cell>
          <cell r="E30">
            <v>47</v>
          </cell>
          <cell r="F30">
            <v>141.1</v>
          </cell>
          <cell r="G30">
            <v>626</v>
          </cell>
          <cell r="H30">
            <v>163.19999999999999</v>
          </cell>
          <cell r="I30">
            <v>428.54</v>
          </cell>
          <cell r="J30">
            <v>937.5</v>
          </cell>
          <cell r="K30">
            <v>214</v>
          </cell>
          <cell r="L30">
            <v>22.81</v>
          </cell>
          <cell r="M30">
            <v>676</v>
          </cell>
          <cell r="N30">
            <v>450.9</v>
          </cell>
          <cell r="O30">
            <v>526</v>
          </cell>
          <cell r="P30">
            <v>12</v>
          </cell>
          <cell r="Q30">
            <v>67.831000000000003</v>
          </cell>
          <cell r="R30">
            <v>15.95</v>
          </cell>
          <cell r="S30">
            <v>297.89999999999998</v>
          </cell>
          <cell r="T30">
            <v>10</v>
          </cell>
          <cell r="U30">
            <v>88</v>
          </cell>
          <cell r="V30">
            <v>12</v>
          </cell>
          <cell r="W30">
            <v>5.2</v>
          </cell>
          <cell r="X30">
            <v>65.287000000000006</v>
          </cell>
          <cell r="Y30">
            <v>2952</v>
          </cell>
          <cell r="Z30">
            <v>834</v>
          </cell>
          <cell r="AA30">
            <v>141.97800000000001</v>
          </cell>
          <cell r="AB30">
            <v>30.8</v>
          </cell>
          <cell r="AC30">
            <v>132.83000000000001</v>
          </cell>
          <cell r="AD30">
            <v>138</v>
          </cell>
          <cell r="AE30">
            <v>48.5</v>
          </cell>
          <cell r="AF30">
            <v>3.54</v>
          </cell>
          <cell r="AG30">
            <v>70</v>
          </cell>
          <cell r="AH30">
            <v>481.4</v>
          </cell>
          <cell r="AI30">
            <v>98</v>
          </cell>
          <cell r="AJ30">
            <v>403</v>
          </cell>
          <cell r="AK30">
            <v>190</v>
          </cell>
          <cell r="AL30">
            <v>286.3</v>
          </cell>
          <cell r="AM30">
            <v>1249.3800000000001</v>
          </cell>
          <cell r="AN30">
            <v>27.33</v>
          </cell>
          <cell r="AO30">
            <v>8</v>
          </cell>
          <cell r="AP30">
            <v>42.85</v>
          </cell>
          <cell r="AQ30">
            <v>44700</v>
          </cell>
          <cell r="AR30">
            <v>2650</v>
          </cell>
          <cell r="AS30">
            <v>431</v>
          </cell>
          <cell r="AT30">
            <v>55</v>
          </cell>
          <cell r="AU30">
            <v>251.7</v>
          </cell>
          <cell r="AV30">
            <v>717</v>
          </cell>
          <cell r="AW30">
            <v>13.3</v>
          </cell>
          <cell r="AX30">
            <v>70.34</v>
          </cell>
          <cell r="AY30">
            <v>400</v>
          </cell>
          <cell r="AZ30">
            <v>1196</v>
          </cell>
          <cell r="BA30">
            <v>830</v>
          </cell>
          <cell r="BB30">
            <v>48</v>
          </cell>
          <cell r="BC30">
            <v>74.86</v>
          </cell>
          <cell r="BD30">
            <v>417</v>
          </cell>
          <cell r="BE30">
            <v>0.5</v>
          </cell>
          <cell r="BF30">
            <v>252</v>
          </cell>
          <cell r="BG30">
            <v>380</v>
          </cell>
          <cell r="BH30">
            <v>380</v>
          </cell>
          <cell r="BI30">
            <v>168.4</v>
          </cell>
          <cell r="BJ30">
            <v>369</v>
          </cell>
          <cell r="BK30">
            <v>372</v>
          </cell>
          <cell r="BL30">
            <v>300</v>
          </cell>
          <cell r="BM30">
            <v>668.5</v>
          </cell>
          <cell r="BN30">
            <v>74</v>
          </cell>
          <cell r="BO30">
            <v>200</v>
          </cell>
          <cell r="BP30">
            <v>359.65</v>
          </cell>
          <cell r="BQ30">
            <v>90.5</v>
          </cell>
          <cell r="BR30">
            <v>73</v>
          </cell>
          <cell r="BS30">
            <v>425</v>
          </cell>
          <cell r="BT30">
            <v>318</v>
          </cell>
          <cell r="BU30">
            <v>172.5</v>
          </cell>
          <cell r="BV30">
            <v>0</v>
          </cell>
          <cell r="BW30">
            <v>440</v>
          </cell>
          <cell r="BX30">
            <v>49</v>
          </cell>
          <cell r="BY30">
            <v>371.9</v>
          </cell>
          <cell r="BZ30">
            <v>40.700000000000003</v>
          </cell>
          <cell r="CA30">
            <v>17.149999999999999</v>
          </cell>
          <cell r="CB30">
            <v>63.2</v>
          </cell>
          <cell r="CC30">
            <v>63.2</v>
          </cell>
          <cell r="CD30">
            <v>366</v>
          </cell>
          <cell r="CE30">
            <v>174</v>
          </cell>
          <cell r="CF30">
            <v>31.312999999999999</v>
          </cell>
          <cell r="CG30">
            <v>8.98</v>
          </cell>
          <cell r="CH30">
            <v>743</v>
          </cell>
          <cell r="CI30">
            <v>74</v>
          </cell>
          <cell r="CJ30">
            <v>0</v>
          </cell>
          <cell r="CK30">
            <v>747</v>
          </cell>
          <cell r="CL30">
            <v>83.1</v>
          </cell>
          <cell r="CM30">
            <v>839</v>
          </cell>
          <cell r="CN30">
            <v>241.3</v>
          </cell>
          <cell r="CO30">
            <v>78.3</v>
          </cell>
          <cell r="CP30">
            <v>6</v>
          </cell>
          <cell r="CQ30">
            <v>19.489999999999998</v>
          </cell>
          <cell r="CR30">
            <v>19.350000000000001</v>
          </cell>
          <cell r="CS30">
            <v>209.3</v>
          </cell>
          <cell r="CT30">
            <v>378</v>
          </cell>
          <cell r="CU30">
            <v>136.66399999999999</v>
          </cell>
        </row>
        <row r="31">
          <cell r="A31" t="str">
            <v>Circuit kilometers 2 phase</v>
          </cell>
          <cell r="B31" t="str">
            <v>KMC2</v>
          </cell>
          <cell r="C31">
            <v>2001</v>
          </cell>
          <cell r="D31">
            <v>0</v>
          </cell>
          <cell r="E31">
            <v>0</v>
          </cell>
          <cell r="F31">
            <v>0</v>
          </cell>
          <cell r="G31">
            <v>0</v>
          </cell>
          <cell r="H31">
            <v>3.1</v>
          </cell>
          <cell r="I31">
            <v>0</v>
          </cell>
          <cell r="J31">
            <v>19.100000000000001</v>
          </cell>
          <cell r="K31">
            <v>0</v>
          </cell>
          <cell r="L31">
            <v>1.7</v>
          </cell>
          <cell r="M31">
            <v>0</v>
          </cell>
          <cell r="N31">
            <v>2.7</v>
          </cell>
          <cell r="O31">
            <v>191</v>
          </cell>
          <cell r="P31">
            <v>0.8</v>
          </cell>
          <cell r="Q31">
            <v>1.1000000000000001</v>
          </cell>
          <cell r="R31">
            <v>2.2000000000000002</v>
          </cell>
          <cell r="S31">
            <v>3</v>
          </cell>
          <cell r="T31">
            <v>1</v>
          </cell>
          <cell r="U31">
            <v>0</v>
          </cell>
          <cell r="V31">
            <v>0.8</v>
          </cell>
          <cell r="W31">
            <v>0</v>
          </cell>
          <cell r="X31">
            <v>0.89400000000000002</v>
          </cell>
          <cell r="Y31">
            <v>102</v>
          </cell>
          <cell r="Z31">
            <v>75</v>
          </cell>
          <cell r="AA31">
            <v>3.95</v>
          </cell>
          <cell r="AB31">
            <v>0.7</v>
          </cell>
          <cell r="AC31">
            <v>0</v>
          </cell>
          <cell r="AD31">
            <v>4.7</v>
          </cell>
          <cell r="AE31">
            <v>0.76</v>
          </cell>
          <cell r="AF31">
            <v>0.24</v>
          </cell>
          <cell r="AG31">
            <v>1</v>
          </cell>
          <cell r="AH31">
            <v>0</v>
          </cell>
          <cell r="AI31">
            <v>1</v>
          </cell>
          <cell r="AJ31">
            <v>0</v>
          </cell>
          <cell r="AK31">
            <v>2</v>
          </cell>
          <cell r="AL31">
            <v>1.3</v>
          </cell>
          <cell r="AM31">
            <v>75.72</v>
          </cell>
          <cell r="AN31">
            <v>0</v>
          </cell>
          <cell r="AO31">
            <v>4</v>
          </cell>
          <cell r="AP31">
            <v>0</v>
          </cell>
          <cell r="AQ31">
            <v>3540</v>
          </cell>
          <cell r="AR31">
            <v>200</v>
          </cell>
          <cell r="AS31">
            <v>4</v>
          </cell>
          <cell r="AT31">
            <v>0</v>
          </cell>
          <cell r="AU31">
            <v>0</v>
          </cell>
          <cell r="AV31">
            <v>0</v>
          </cell>
          <cell r="AW31">
            <v>1.2</v>
          </cell>
          <cell r="AX31">
            <v>0.7</v>
          </cell>
          <cell r="AY31">
            <v>80</v>
          </cell>
          <cell r="AZ31">
            <v>0</v>
          </cell>
          <cell r="BA31">
            <v>0</v>
          </cell>
          <cell r="BB31">
            <v>0</v>
          </cell>
          <cell r="BC31">
            <v>0</v>
          </cell>
          <cell r="BD31">
            <v>24</v>
          </cell>
          <cell r="BE31">
            <v>0</v>
          </cell>
          <cell r="BF31">
            <v>0</v>
          </cell>
          <cell r="BG31">
            <v>0</v>
          </cell>
          <cell r="BH31">
            <v>0</v>
          </cell>
          <cell r="BI31">
            <v>3.2</v>
          </cell>
          <cell r="BJ31">
            <v>0</v>
          </cell>
          <cell r="BK31">
            <v>7</v>
          </cell>
          <cell r="BL31">
            <v>8</v>
          </cell>
          <cell r="BM31">
            <v>0</v>
          </cell>
          <cell r="BN31">
            <v>0</v>
          </cell>
          <cell r="BO31">
            <v>6</v>
          </cell>
          <cell r="BP31">
            <v>0</v>
          </cell>
          <cell r="BQ31">
            <v>8.8999999999999996E-2</v>
          </cell>
          <cell r="BR31">
            <v>0</v>
          </cell>
          <cell r="BS31">
            <v>0</v>
          </cell>
          <cell r="BT31">
            <v>7</v>
          </cell>
          <cell r="BU31">
            <v>0</v>
          </cell>
          <cell r="BV31">
            <v>0</v>
          </cell>
          <cell r="BW31">
            <v>10</v>
          </cell>
          <cell r="BX31">
            <v>1</v>
          </cell>
          <cell r="BY31">
            <v>38.6</v>
          </cell>
          <cell r="BZ31">
            <v>0</v>
          </cell>
          <cell r="CA31">
            <v>1.8</v>
          </cell>
          <cell r="CB31">
            <v>0</v>
          </cell>
          <cell r="CC31">
            <v>0</v>
          </cell>
          <cell r="CD31">
            <v>5.3</v>
          </cell>
          <cell r="CE31">
            <v>18</v>
          </cell>
          <cell r="CF31">
            <v>7.11</v>
          </cell>
          <cell r="CG31">
            <v>0</v>
          </cell>
          <cell r="CH31">
            <v>0</v>
          </cell>
          <cell r="CI31">
            <v>0</v>
          </cell>
          <cell r="CJ31">
            <v>0</v>
          </cell>
          <cell r="CK31">
            <v>20</v>
          </cell>
          <cell r="CL31">
            <v>5.3</v>
          </cell>
          <cell r="CM31">
            <v>3</v>
          </cell>
          <cell r="CN31">
            <v>0</v>
          </cell>
          <cell r="CO31">
            <v>1</v>
          </cell>
          <cell r="CP31">
            <v>0</v>
          </cell>
          <cell r="CQ31">
            <v>0</v>
          </cell>
          <cell r="CR31">
            <v>0</v>
          </cell>
          <cell r="CS31">
            <v>55.2</v>
          </cell>
          <cell r="CT31">
            <v>0</v>
          </cell>
          <cell r="CU31">
            <v>0</v>
          </cell>
        </row>
        <row r="32">
          <cell r="A32" t="str">
            <v>Circuit kms single phase</v>
          </cell>
          <cell r="B32" t="str">
            <v>KMC1</v>
          </cell>
          <cell r="C32">
            <v>2001</v>
          </cell>
          <cell r="D32">
            <v>4.4000000000000004</v>
          </cell>
          <cell r="E32">
            <v>23</v>
          </cell>
          <cell r="F32">
            <v>204.65</v>
          </cell>
          <cell r="G32">
            <v>637</v>
          </cell>
          <cell r="H32">
            <v>61.7</v>
          </cell>
          <cell r="I32">
            <v>338.38</v>
          </cell>
          <cell r="J32">
            <v>1121.8</v>
          </cell>
          <cell r="K32">
            <v>224</v>
          </cell>
          <cell r="L32">
            <v>19.61</v>
          </cell>
          <cell r="M32">
            <v>681</v>
          </cell>
          <cell r="N32">
            <v>504.8</v>
          </cell>
          <cell r="O32">
            <v>80</v>
          </cell>
          <cell r="P32">
            <v>12.1</v>
          </cell>
          <cell r="Q32">
            <v>65.608999999999995</v>
          </cell>
          <cell r="R32">
            <v>9.3000000000000007</v>
          </cell>
          <cell r="S32">
            <v>261.39999999999998</v>
          </cell>
          <cell r="T32">
            <v>10</v>
          </cell>
          <cell r="U32">
            <v>188.7</v>
          </cell>
          <cell r="V32">
            <v>12.1</v>
          </cell>
          <cell r="W32">
            <v>1.2</v>
          </cell>
          <cell r="X32">
            <v>64.305000000000007</v>
          </cell>
          <cell r="Y32">
            <v>1843</v>
          </cell>
          <cell r="Z32">
            <v>361</v>
          </cell>
          <cell r="AA32">
            <v>104.917</v>
          </cell>
          <cell r="AB32">
            <v>101.5</v>
          </cell>
          <cell r="AC32">
            <v>245.98</v>
          </cell>
          <cell r="AD32">
            <v>121.5</v>
          </cell>
          <cell r="AE32">
            <v>27.32</v>
          </cell>
          <cell r="AF32">
            <v>2.5</v>
          </cell>
          <cell r="AG32">
            <v>169</v>
          </cell>
          <cell r="AH32">
            <v>352</v>
          </cell>
          <cell r="AI32">
            <v>117</v>
          </cell>
          <cell r="AJ32">
            <v>444</v>
          </cell>
          <cell r="AK32">
            <v>143</v>
          </cell>
          <cell r="AL32">
            <v>306.2</v>
          </cell>
          <cell r="AM32">
            <v>567.9</v>
          </cell>
          <cell r="AN32">
            <v>41.15</v>
          </cell>
          <cell r="AO32">
            <v>9</v>
          </cell>
          <cell r="AP32">
            <v>20.9</v>
          </cell>
          <cell r="AQ32">
            <v>70210</v>
          </cell>
          <cell r="AR32">
            <v>1930</v>
          </cell>
          <cell r="AS32">
            <v>961</v>
          </cell>
          <cell r="AT32">
            <v>33</v>
          </cell>
          <cell r="AU32">
            <v>96.2</v>
          </cell>
          <cell r="AV32">
            <v>924</v>
          </cell>
          <cell r="AW32">
            <v>8.8000000000000007</v>
          </cell>
          <cell r="AX32">
            <v>48.25</v>
          </cell>
          <cell r="AY32">
            <v>514</v>
          </cell>
          <cell r="AZ32">
            <v>1267</v>
          </cell>
          <cell r="BA32">
            <v>1025</v>
          </cell>
          <cell r="BB32">
            <v>31</v>
          </cell>
          <cell r="BC32">
            <v>23.86</v>
          </cell>
          <cell r="BD32">
            <v>460</v>
          </cell>
          <cell r="BE32">
            <v>3.5</v>
          </cell>
          <cell r="BF32">
            <v>340</v>
          </cell>
          <cell r="BG32">
            <v>340</v>
          </cell>
          <cell r="BH32">
            <v>340</v>
          </cell>
          <cell r="BI32">
            <v>144.6</v>
          </cell>
          <cell r="BJ32">
            <v>376</v>
          </cell>
          <cell r="BK32">
            <v>179</v>
          </cell>
          <cell r="BL32">
            <v>200</v>
          </cell>
          <cell r="BM32">
            <v>566.5</v>
          </cell>
          <cell r="BN32">
            <v>60.5</v>
          </cell>
          <cell r="BO32">
            <v>70</v>
          </cell>
          <cell r="BP32">
            <v>509.14</v>
          </cell>
          <cell r="BQ32">
            <v>24.186</v>
          </cell>
          <cell r="BR32">
            <v>44</v>
          </cell>
          <cell r="BS32">
            <v>624</v>
          </cell>
          <cell r="BT32">
            <v>158</v>
          </cell>
          <cell r="BU32">
            <v>92.5</v>
          </cell>
          <cell r="BV32">
            <v>0</v>
          </cell>
          <cell r="BW32">
            <v>254</v>
          </cell>
          <cell r="BX32">
            <v>20</v>
          </cell>
          <cell r="BY32">
            <v>475.5</v>
          </cell>
          <cell r="BZ32">
            <v>43.18</v>
          </cell>
          <cell r="CA32">
            <v>9.4499999999999993</v>
          </cell>
          <cell r="CB32">
            <v>60</v>
          </cell>
          <cell r="CC32">
            <v>60</v>
          </cell>
          <cell r="CD32">
            <v>147</v>
          </cell>
          <cell r="CE32">
            <v>52</v>
          </cell>
          <cell r="CF32">
            <v>304.27</v>
          </cell>
          <cell r="CG32">
            <v>11.395</v>
          </cell>
          <cell r="CH32">
            <v>575.45000000000005</v>
          </cell>
          <cell r="CI32">
            <v>61</v>
          </cell>
          <cell r="CJ32">
            <v>0</v>
          </cell>
          <cell r="CK32">
            <v>125</v>
          </cell>
          <cell r="CL32">
            <v>106.1</v>
          </cell>
          <cell r="CM32">
            <v>65</v>
          </cell>
          <cell r="CN32">
            <v>74.3</v>
          </cell>
          <cell r="CO32">
            <v>25</v>
          </cell>
          <cell r="CP32">
            <v>21</v>
          </cell>
          <cell r="CQ32">
            <v>19.52</v>
          </cell>
          <cell r="CR32">
            <v>15.35</v>
          </cell>
          <cell r="CS32">
            <v>106.3</v>
          </cell>
          <cell r="CT32">
            <v>433</v>
          </cell>
          <cell r="CU32">
            <v>104.361</v>
          </cell>
        </row>
        <row r="33">
          <cell r="A33" t="str">
            <v>No transmission transformers</v>
          </cell>
          <cell r="B33" t="str">
            <v>NTRST</v>
          </cell>
          <cell r="C33">
            <v>2001</v>
          </cell>
          <cell r="D33">
            <v>0</v>
          </cell>
          <cell r="E33">
            <v>0</v>
          </cell>
          <cell r="F33">
            <v>0</v>
          </cell>
          <cell r="G33">
            <v>0</v>
          </cell>
          <cell r="H33">
            <v>0</v>
          </cell>
          <cell r="I33">
            <v>0</v>
          </cell>
          <cell r="J33">
            <v>0</v>
          </cell>
          <cell r="K33">
            <v>0</v>
          </cell>
          <cell r="L33">
            <v>0</v>
          </cell>
          <cell r="M33">
            <v>0</v>
          </cell>
          <cell r="N33">
            <v>0</v>
          </cell>
          <cell r="O33">
            <v>2</v>
          </cell>
          <cell r="P33">
            <v>0</v>
          </cell>
          <cell r="Q33">
            <v>0</v>
          </cell>
          <cell r="R33">
            <v>0</v>
          </cell>
          <cell r="S33">
            <v>0</v>
          </cell>
          <cell r="T33">
            <v>0</v>
          </cell>
          <cell r="U33">
            <v>0</v>
          </cell>
          <cell r="V33">
            <v>0</v>
          </cell>
          <cell r="W33">
            <v>0</v>
          </cell>
          <cell r="X33">
            <v>0</v>
          </cell>
          <cell r="Y33">
            <v>0</v>
          </cell>
          <cell r="Z33">
            <v>10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264</v>
          </cell>
          <cell r="AR33">
            <v>22</v>
          </cell>
          <cell r="AS33">
            <v>6</v>
          </cell>
          <cell r="AT33">
            <v>0</v>
          </cell>
          <cell r="AU33">
            <v>0</v>
          </cell>
          <cell r="AV33">
            <v>14</v>
          </cell>
          <cell r="AW33">
            <v>0</v>
          </cell>
          <cell r="AX33">
            <v>0</v>
          </cell>
          <cell r="AY33">
            <v>0</v>
          </cell>
          <cell r="AZ33">
            <v>0</v>
          </cell>
          <cell r="BA33">
            <v>6</v>
          </cell>
          <cell r="BB33">
            <v>0</v>
          </cell>
          <cell r="BC33">
            <v>0</v>
          </cell>
          <cell r="BD33">
            <v>0</v>
          </cell>
          <cell r="BE33">
            <v>0</v>
          </cell>
          <cell r="BF33">
            <v>0</v>
          </cell>
          <cell r="BG33">
            <v>0</v>
          </cell>
          <cell r="BH33">
            <v>0</v>
          </cell>
          <cell r="BI33">
            <v>0</v>
          </cell>
          <cell r="BJ33">
            <v>0</v>
          </cell>
          <cell r="BK33">
            <v>0</v>
          </cell>
          <cell r="BL33">
            <v>0</v>
          </cell>
          <cell r="BM33">
            <v>0</v>
          </cell>
          <cell r="BN33">
            <v>0</v>
          </cell>
          <cell r="BO33">
            <v>3</v>
          </cell>
          <cell r="BP33">
            <v>0</v>
          </cell>
          <cell r="BQ33">
            <v>0</v>
          </cell>
          <cell r="BR33">
            <v>0</v>
          </cell>
          <cell r="BS33">
            <v>0</v>
          </cell>
          <cell r="BT33">
            <v>0</v>
          </cell>
          <cell r="BU33">
            <v>0</v>
          </cell>
          <cell r="BV33">
            <v>0</v>
          </cell>
          <cell r="BW33">
            <v>8</v>
          </cell>
          <cell r="BX33">
            <v>0</v>
          </cell>
          <cell r="BY33">
            <v>2</v>
          </cell>
          <cell r="BZ33">
            <v>0</v>
          </cell>
          <cell r="CA33">
            <v>0</v>
          </cell>
          <cell r="CB33">
            <v>0</v>
          </cell>
          <cell r="CC33">
            <v>0</v>
          </cell>
          <cell r="CD33">
            <v>0</v>
          </cell>
          <cell r="CE33">
            <v>0</v>
          </cell>
          <cell r="CF33">
            <v>0</v>
          </cell>
          <cell r="CG33">
            <v>0</v>
          </cell>
          <cell r="CH33">
            <v>0</v>
          </cell>
          <cell r="CI33">
            <v>0</v>
          </cell>
          <cell r="CJ33">
            <v>2</v>
          </cell>
          <cell r="CK33">
            <v>0</v>
          </cell>
          <cell r="CL33">
            <v>0</v>
          </cell>
          <cell r="CM33">
            <v>6</v>
          </cell>
          <cell r="CN33">
            <v>0</v>
          </cell>
          <cell r="CO33">
            <v>0</v>
          </cell>
          <cell r="CP33">
            <v>0</v>
          </cell>
          <cell r="CQ33">
            <v>0</v>
          </cell>
          <cell r="CR33">
            <v>0</v>
          </cell>
          <cell r="CS33">
            <v>0</v>
          </cell>
          <cell r="CT33">
            <v>0</v>
          </cell>
          <cell r="CU33">
            <v>0</v>
          </cell>
        </row>
        <row r="34">
          <cell r="A34" t="str">
            <v>No subtransmission transformer</v>
          </cell>
          <cell r="B34" t="str">
            <v>NTRFST</v>
          </cell>
          <cell r="C34">
            <v>2001</v>
          </cell>
          <cell r="D34">
            <v>0</v>
          </cell>
          <cell r="E34">
            <v>4</v>
          </cell>
          <cell r="F34">
            <v>8</v>
          </cell>
          <cell r="G34">
            <v>41</v>
          </cell>
          <cell r="H34">
            <v>10</v>
          </cell>
          <cell r="I34">
            <v>23</v>
          </cell>
          <cell r="J34">
            <v>27</v>
          </cell>
          <cell r="K34">
            <v>5</v>
          </cell>
          <cell r="L34">
            <v>4</v>
          </cell>
          <cell r="M34">
            <v>0</v>
          </cell>
          <cell r="N34">
            <v>0</v>
          </cell>
          <cell r="O34">
            <v>7</v>
          </cell>
          <cell r="P34">
            <v>1</v>
          </cell>
          <cell r="Q34">
            <v>6</v>
          </cell>
          <cell r="R34">
            <v>0</v>
          </cell>
          <cell r="S34">
            <v>29</v>
          </cell>
          <cell r="T34">
            <v>4</v>
          </cell>
          <cell r="U34">
            <v>11</v>
          </cell>
          <cell r="V34">
            <v>1</v>
          </cell>
          <cell r="W34">
            <v>0</v>
          </cell>
          <cell r="X34">
            <v>0</v>
          </cell>
          <cell r="Y34">
            <v>112</v>
          </cell>
          <cell r="Z34">
            <v>35</v>
          </cell>
          <cell r="AA34">
            <v>10</v>
          </cell>
          <cell r="AB34">
            <v>3</v>
          </cell>
          <cell r="AC34">
            <v>8</v>
          </cell>
          <cell r="AD34">
            <v>12</v>
          </cell>
          <cell r="AE34">
            <v>2</v>
          </cell>
          <cell r="AF34">
            <v>0</v>
          </cell>
          <cell r="AG34">
            <v>3</v>
          </cell>
          <cell r="AH34">
            <v>0</v>
          </cell>
          <cell r="AI34">
            <v>0</v>
          </cell>
          <cell r="AJ34">
            <v>0</v>
          </cell>
          <cell r="AK34">
            <v>0</v>
          </cell>
          <cell r="AL34">
            <v>12</v>
          </cell>
          <cell r="AM34">
            <v>50</v>
          </cell>
          <cell r="AN34">
            <v>0</v>
          </cell>
          <cell r="AO34">
            <v>0</v>
          </cell>
          <cell r="AP34">
            <v>3</v>
          </cell>
          <cell r="AQ34">
            <v>1604</v>
          </cell>
          <cell r="AR34">
            <v>137</v>
          </cell>
          <cell r="AS34">
            <v>5</v>
          </cell>
          <cell r="AT34">
            <v>0</v>
          </cell>
          <cell r="AU34">
            <v>34</v>
          </cell>
          <cell r="AV34">
            <v>7</v>
          </cell>
          <cell r="AW34">
            <v>2</v>
          </cell>
          <cell r="AX34">
            <v>0</v>
          </cell>
          <cell r="AY34">
            <v>7</v>
          </cell>
          <cell r="AZ34">
            <v>45</v>
          </cell>
          <cell r="BA34">
            <v>10</v>
          </cell>
          <cell r="BB34">
            <v>0</v>
          </cell>
          <cell r="BC34">
            <v>6</v>
          </cell>
          <cell r="BD34">
            <v>0</v>
          </cell>
          <cell r="BE34">
            <v>0</v>
          </cell>
          <cell r="BF34">
            <v>83</v>
          </cell>
          <cell r="BG34">
            <v>0</v>
          </cell>
          <cell r="BH34">
            <v>0</v>
          </cell>
          <cell r="BI34">
            <v>0</v>
          </cell>
          <cell r="BJ34">
            <v>14</v>
          </cell>
          <cell r="BK34">
            <v>26</v>
          </cell>
          <cell r="BL34">
            <v>0</v>
          </cell>
          <cell r="BM34">
            <v>0</v>
          </cell>
          <cell r="BN34">
            <v>0</v>
          </cell>
          <cell r="BO34">
            <v>12</v>
          </cell>
          <cell r="BP34">
            <v>16</v>
          </cell>
          <cell r="BQ34">
            <v>9</v>
          </cell>
          <cell r="BR34">
            <v>5</v>
          </cell>
          <cell r="BS34">
            <v>9</v>
          </cell>
          <cell r="BT34">
            <v>40</v>
          </cell>
          <cell r="BU34">
            <v>7</v>
          </cell>
          <cell r="BV34">
            <v>0</v>
          </cell>
          <cell r="BW34">
            <v>33</v>
          </cell>
          <cell r="BX34">
            <v>5</v>
          </cell>
          <cell r="BY34">
            <v>0</v>
          </cell>
          <cell r="BZ34">
            <v>9</v>
          </cell>
          <cell r="CA34">
            <v>3</v>
          </cell>
          <cell r="CB34">
            <v>0</v>
          </cell>
          <cell r="CC34">
            <v>0</v>
          </cell>
          <cell r="CD34">
            <v>0</v>
          </cell>
          <cell r="CE34">
            <v>0</v>
          </cell>
          <cell r="CF34">
            <v>0</v>
          </cell>
          <cell r="CG34">
            <v>0</v>
          </cell>
          <cell r="CH34">
            <v>33</v>
          </cell>
          <cell r="CI34">
            <v>5</v>
          </cell>
          <cell r="CJ34">
            <v>0</v>
          </cell>
          <cell r="CK34">
            <v>55</v>
          </cell>
          <cell r="CL34">
            <v>3</v>
          </cell>
          <cell r="CM34">
            <v>32</v>
          </cell>
          <cell r="CN34">
            <v>0</v>
          </cell>
          <cell r="CO34">
            <v>6</v>
          </cell>
          <cell r="CP34">
            <v>0</v>
          </cell>
          <cell r="CQ34">
            <v>7</v>
          </cell>
          <cell r="CR34">
            <v>0</v>
          </cell>
          <cell r="CS34">
            <v>39</v>
          </cell>
          <cell r="CT34">
            <v>11</v>
          </cell>
          <cell r="CU34">
            <v>0</v>
          </cell>
        </row>
        <row r="35">
          <cell r="A35" t="str">
            <v>No distribution transformers</v>
          </cell>
          <cell r="B35" t="str">
            <v>NTRFD</v>
          </cell>
          <cell r="C35">
            <v>2001</v>
          </cell>
          <cell r="D35">
            <v>131</v>
          </cell>
          <cell r="E35">
            <v>324</v>
          </cell>
          <cell r="F35">
            <v>2220</v>
          </cell>
          <cell r="G35">
            <v>8097</v>
          </cell>
          <cell r="H35">
            <v>1554</v>
          </cell>
          <cell r="I35">
            <v>4524</v>
          </cell>
          <cell r="J35">
            <v>11675</v>
          </cell>
          <cell r="K35">
            <v>2914</v>
          </cell>
          <cell r="L35">
            <v>238</v>
          </cell>
          <cell r="M35">
            <v>8223</v>
          </cell>
          <cell r="N35">
            <v>6372</v>
          </cell>
          <cell r="O35">
            <v>2390</v>
          </cell>
          <cell r="P35">
            <v>239</v>
          </cell>
          <cell r="Q35">
            <v>696</v>
          </cell>
          <cell r="R35">
            <v>1</v>
          </cell>
          <cell r="S35">
            <v>4119</v>
          </cell>
          <cell r="T35">
            <v>239</v>
          </cell>
          <cell r="U35">
            <v>1938</v>
          </cell>
          <cell r="V35">
            <v>245</v>
          </cell>
          <cell r="W35">
            <v>66</v>
          </cell>
          <cell r="X35">
            <v>1453</v>
          </cell>
          <cell r="Y35">
            <v>24173</v>
          </cell>
          <cell r="Z35">
            <v>6222</v>
          </cell>
          <cell r="AA35">
            <v>1563</v>
          </cell>
          <cell r="AB35">
            <v>605</v>
          </cell>
          <cell r="AC35">
            <v>2645</v>
          </cell>
          <cell r="AD35">
            <v>2415</v>
          </cell>
          <cell r="AE35">
            <v>788</v>
          </cell>
          <cell r="AF35">
            <v>113</v>
          </cell>
          <cell r="AG35">
            <v>1719</v>
          </cell>
          <cell r="AH35">
            <v>5066</v>
          </cell>
          <cell r="AI35">
            <v>1485</v>
          </cell>
          <cell r="AJ35">
            <v>4712</v>
          </cell>
          <cell r="AK35">
            <v>6500</v>
          </cell>
          <cell r="AL35">
            <v>4118</v>
          </cell>
          <cell r="AM35">
            <v>17298</v>
          </cell>
          <cell r="AN35">
            <v>593</v>
          </cell>
          <cell r="AO35">
            <v>170</v>
          </cell>
          <cell r="AP35">
            <v>730</v>
          </cell>
          <cell r="AQ35">
            <v>487600</v>
          </cell>
          <cell r="AR35">
            <v>38377</v>
          </cell>
          <cell r="AS35">
            <v>11259</v>
          </cell>
          <cell r="AT35">
            <v>684</v>
          </cell>
          <cell r="AU35">
            <v>2200</v>
          </cell>
          <cell r="AV35">
            <v>8931</v>
          </cell>
          <cell r="AW35">
            <v>258</v>
          </cell>
          <cell r="AX35">
            <v>728</v>
          </cell>
          <cell r="AY35">
            <v>1094</v>
          </cell>
          <cell r="AZ35">
            <v>13944</v>
          </cell>
          <cell r="BA35">
            <v>10307</v>
          </cell>
          <cell r="BB35">
            <v>785</v>
          </cell>
          <cell r="BC35">
            <v>1000</v>
          </cell>
          <cell r="BD35">
            <v>3599</v>
          </cell>
          <cell r="BE35">
            <v>14</v>
          </cell>
          <cell r="BF35">
            <v>2760</v>
          </cell>
          <cell r="BG35">
            <v>4023</v>
          </cell>
          <cell r="BH35">
            <v>4023</v>
          </cell>
          <cell r="BI35">
            <v>1768</v>
          </cell>
          <cell r="BJ35">
            <v>4904</v>
          </cell>
          <cell r="BK35">
            <v>21</v>
          </cell>
          <cell r="BL35">
            <v>565</v>
          </cell>
          <cell r="BM35">
            <v>7197</v>
          </cell>
          <cell r="BN35">
            <v>1170</v>
          </cell>
          <cell r="BO35">
            <v>1576</v>
          </cell>
          <cell r="BP35">
            <v>5687</v>
          </cell>
          <cell r="BQ35">
            <v>1394</v>
          </cell>
          <cell r="BR35">
            <v>688</v>
          </cell>
          <cell r="BS35">
            <v>3944</v>
          </cell>
          <cell r="BT35">
            <v>4943</v>
          </cell>
          <cell r="BU35">
            <v>1974</v>
          </cell>
          <cell r="BV35">
            <v>0</v>
          </cell>
          <cell r="BW35">
            <v>5500</v>
          </cell>
          <cell r="BX35">
            <v>420</v>
          </cell>
          <cell r="BY35">
            <v>5299</v>
          </cell>
          <cell r="BZ35">
            <v>960</v>
          </cell>
          <cell r="CA35">
            <v>322</v>
          </cell>
          <cell r="CB35">
            <v>903</v>
          </cell>
          <cell r="CC35">
            <v>903</v>
          </cell>
          <cell r="CD35">
            <v>5827</v>
          </cell>
          <cell r="CE35">
            <v>1369</v>
          </cell>
          <cell r="CF35">
            <v>570</v>
          </cell>
          <cell r="CG35">
            <v>171</v>
          </cell>
          <cell r="CH35">
            <v>6650</v>
          </cell>
          <cell r="CI35">
            <v>0</v>
          </cell>
          <cell r="CJ35">
            <v>58625</v>
          </cell>
          <cell r="CK35">
            <v>12911</v>
          </cell>
          <cell r="CL35">
            <v>1184</v>
          </cell>
          <cell r="CM35">
            <v>8295</v>
          </cell>
          <cell r="CN35">
            <v>2211</v>
          </cell>
          <cell r="CO35">
            <v>656</v>
          </cell>
          <cell r="CP35">
            <v>232</v>
          </cell>
          <cell r="CQ35">
            <v>397</v>
          </cell>
          <cell r="CR35">
            <v>295</v>
          </cell>
          <cell r="CS35">
            <v>3247</v>
          </cell>
          <cell r="CT35">
            <v>4437</v>
          </cell>
          <cell r="CU35">
            <v>1625</v>
          </cell>
        </row>
        <row r="36">
          <cell r="A36" t="str">
            <v>Utility average load factor</v>
          </cell>
          <cell r="B36" t="str">
            <v>LF</v>
          </cell>
          <cell r="C36">
            <v>2001</v>
          </cell>
          <cell r="D36">
            <v>69.3</v>
          </cell>
          <cell r="E36">
            <v>91</v>
          </cell>
          <cell r="F36">
            <v>70.3</v>
          </cell>
          <cell r="G36">
            <v>0.69</v>
          </cell>
          <cell r="H36">
            <v>0</v>
          </cell>
          <cell r="I36">
            <v>77.3</v>
          </cell>
          <cell r="J36">
            <v>72.900000000000006</v>
          </cell>
          <cell r="K36">
            <v>73</v>
          </cell>
          <cell r="L36">
            <v>69.45</v>
          </cell>
          <cell r="M36">
            <v>70</v>
          </cell>
          <cell r="N36">
            <v>71.959999999999994</v>
          </cell>
          <cell r="O36">
            <v>75.616600000000005</v>
          </cell>
          <cell r="P36">
            <v>68.3</v>
          </cell>
          <cell r="Q36">
            <v>82.8</v>
          </cell>
          <cell r="R36">
            <v>72.7</v>
          </cell>
          <cell r="S36">
            <v>0.7167</v>
          </cell>
          <cell r="T36">
            <v>68.709999999999994</v>
          </cell>
          <cell r="U36">
            <v>79.599999999999994</v>
          </cell>
          <cell r="V36">
            <v>66</v>
          </cell>
          <cell r="W36">
            <v>67.290000000000006</v>
          </cell>
          <cell r="X36">
            <v>66.400000000000006</v>
          </cell>
          <cell r="Y36">
            <v>0.74299999999999999</v>
          </cell>
          <cell r="Z36">
            <v>78.2</v>
          </cell>
          <cell r="AA36">
            <v>0.73</v>
          </cell>
          <cell r="AB36">
            <v>72.930000000000007</v>
          </cell>
          <cell r="AC36">
            <v>67.766999999999996</v>
          </cell>
          <cell r="AD36">
            <v>78.8</v>
          </cell>
          <cell r="AE36">
            <v>70.099999999999994</v>
          </cell>
          <cell r="AF36">
            <v>2.8400000000000002E-2</v>
          </cell>
          <cell r="AG36">
            <v>67.900000000000006</v>
          </cell>
          <cell r="AH36">
            <v>73.900000000000006</v>
          </cell>
          <cell r="AI36">
            <v>66.2</v>
          </cell>
          <cell r="AJ36">
            <v>0.749</v>
          </cell>
          <cell r="AK36">
            <v>72.680000000000007</v>
          </cell>
          <cell r="AL36">
            <v>69.08</v>
          </cell>
          <cell r="AM36">
            <v>85.248999999999995</v>
          </cell>
          <cell r="AN36">
            <v>72</v>
          </cell>
          <cell r="AO36">
            <v>69.8</v>
          </cell>
          <cell r="AP36">
            <v>77.959999999999994</v>
          </cell>
          <cell r="AQ36">
            <v>73</v>
          </cell>
          <cell r="AR36">
            <v>0.73</v>
          </cell>
          <cell r="AS36">
            <v>6709</v>
          </cell>
          <cell r="AT36">
            <v>76.7</v>
          </cell>
          <cell r="AU36">
            <v>75.459999999999994</v>
          </cell>
          <cell r="AV36">
            <v>73.099999999999994</v>
          </cell>
          <cell r="AW36">
            <v>70.67</v>
          </cell>
          <cell r="AX36">
            <v>75.900000000000006</v>
          </cell>
          <cell r="AY36">
            <v>72.7</v>
          </cell>
          <cell r="AZ36">
            <v>72.3</v>
          </cell>
          <cell r="BA36">
            <v>69.44</v>
          </cell>
          <cell r="BB36">
            <v>70.099999999999994</v>
          </cell>
          <cell r="BC36">
            <v>73.849999999999994</v>
          </cell>
          <cell r="BD36">
            <v>74.62</v>
          </cell>
          <cell r="BE36">
            <v>70</v>
          </cell>
          <cell r="BF36">
            <v>68.599999999999994</v>
          </cell>
          <cell r="BG36">
            <v>72.2</v>
          </cell>
          <cell r="BH36">
            <v>72.2</v>
          </cell>
          <cell r="BI36">
            <v>70.2</v>
          </cell>
          <cell r="BJ36">
            <v>0.8</v>
          </cell>
          <cell r="BK36">
            <v>73.900000000000006</v>
          </cell>
          <cell r="BL36">
            <v>0.71</v>
          </cell>
          <cell r="BM36">
            <v>74.8</v>
          </cell>
          <cell r="BN36">
            <v>72.73</v>
          </cell>
          <cell r="BO36">
            <v>73.900000000000006</v>
          </cell>
          <cell r="BP36">
            <v>70.97</v>
          </cell>
          <cell r="BQ36">
            <v>0.70199999999999996</v>
          </cell>
          <cell r="BR36">
            <v>45</v>
          </cell>
          <cell r="BS36">
            <v>0.56000000000000005</v>
          </cell>
          <cell r="BT36">
            <v>72.790000000000006</v>
          </cell>
          <cell r="BU36">
            <v>70.099999999999994</v>
          </cell>
          <cell r="BV36">
            <v>0</v>
          </cell>
          <cell r="BW36">
            <v>74.900000000000006</v>
          </cell>
          <cell r="BX36">
            <v>68</v>
          </cell>
          <cell r="BY36">
            <v>65.7</v>
          </cell>
          <cell r="BZ36">
            <v>73.010000000000005</v>
          </cell>
          <cell r="CA36">
            <v>72.28</v>
          </cell>
          <cell r="CB36">
            <v>70</v>
          </cell>
          <cell r="CC36">
            <v>70</v>
          </cell>
          <cell r="CD36">
            <v>71.8</v>
          </cell>
          <cell r="CE36">
            <v>61</v>
          </cell>
          <cell r="CF36">
            <v>69.58</v>
          </cell>
          <cell r="CG36">
            <v>0.72</v>
          </cell>
          <cell r="CH36">
            <v>73.239999999999995</v>
          </cell>
          <cell r="CI36">
            <v>71.5</v>
          </cell>
          <cell r="CJ36">
            <v>74.709999999999994</v>
          </cell>
          <cell r="CK36">
            <v>71.099999999999994</v>
          </cell>
          <cell r="CL36">
            <v>67.28</v>
          </cell>
          <cell r="CM36">
            <v>61</v>
          </cell>
          <cell r="CN36">
            <v>68.400000000000006</v>
          </cell>
          <cell r="CO36">
            <v>74</v>
          </cell>
          <cell r="CP36">
            <v>62.1</v>
          </cell>
          <cell r="CQ36">
            <v>72.94</v>
          </cell>
          <cell r="CR36">
            <v>0.73</v>
          </cell>
          <cell r="CS36">
            <v>71.2</v>
          </cell>
          <cell r="CT36">
            <v>71</v>
          </cell>
          <cell r="CU36">
            <v>71.2</v>
          </cell>
        </row>
      </sheetData>
      <sheetData sheetId="24">
        <row r="1">
          <cell r="D1" t="str">
            <v>ALVINSTON PUBLIC UTILITIES COMMISSION</v>
          </cell>
          <cell r="E1" t="str">
            <v>ATIKOKAN HYDRO INC.</v>
          </cell>
          <cell r="F1" t="str">
            <v>AYLMER PUBLIC UTILITIES COMMISSION</v>
          </cell>
          <cell r="G1" t="str">
            <v>BARRIE HYDRO DISTRIBUTION INC.</v>
          </cell>
          <cell r="H1" t="str">
            <v>BARRIE PUBLIC UTILITIES COMMISSION</v>
          </cell>
          <cell r="I1" t="str">
            <v>BELLEVILLE ELECTRIC</v>
          </cell>
          <cell r="J1" t="str">
            <v>BRACEBRIDGE HEC</v>
          </cell>
          <cell r="K1" t="str">
            <v>BRADFORD WEST GWILLIMBURY PUBLIC UTILITIES COMMISSION</v>
          </cell>
          <cell r="L1" t="str">
            <v>BRANTFORD POWER INC.</v>
          </cell>
          <cell r="M1" t="str">
            <v>BROCK HYDRO</v>
          </cell>
          <cell r="N1" t="str">
            <v>BRUSSELS</v>
          </cell>
          <cell r="O1" t="str">
            <v>BURKS FALLS PUC</v>
          </cell>
          <cell r="P1" t="str">
            <v>BURLINGTON HYDRO INC.</v>
          </cell>
          <cell r="Q1" t="str">
            <v>CAMBRIDGE AND NORTH DUMFRIES HYDRO INC.</v>
          </cell>
          <cell r="R1" t="str">
            <v>CANADIAN NIAGARA POWER INC.</v>
          </cell>
          <cell r="S1" t="str">
            <v>CAPREOL HYDRO ELECTRIC COMMISSION</v>
          </cell>
          <cell r="T1" t="str">
            <v>CARDINAL HYDRO ELECTRIC AND LIGHTING SYSTEM</v>
          </cell>
          <cell r="U1" t="str">
            <v>CENTRAL ELGIN HYDRO ELECTRIC COMMISSION</v>
          </cell>
          <cell r="V1" t="str">
            <v>CENTRE WELLINGTON HYDRO LTD</v>
          </cell>
          <cell r="W1" t="str">
            <v>CHAPLEAU PUBLIC UTILITIES CORPORATION</v>
          </cell>
          <cell r="X1" t="str">
            <v>CHATHAM-KENT HYDRO INC.</v>
          </cell>
          <cell r="Y1" t="str">
            <v>CLEARVIEW HYDRO ELECTRIC COMMISSION</v>
          </cell>
          <cell r="Z1" t="str">
            <v>CLINTON POWER CORPORATION</v>
          </cell>
          <cell r="AA1" t="str">
            <v>COCHRANE PUBLIC UTILITIES COMMISSION</v>
          </cell>
          <cell r="AB1" t="str">
            <v>COLBORNE PUBLIC UTILITIES COMMISSION</v>
          </cell>
          <cell r="AC1" t="str">
            <v>COLLUS POWER CORPORATION</v>
          </cell>
          <cell r="AD1" t="str">
            <v>COOPERATIVE HYDRO EMBRUN INC.</v>
          </cell>
          <cell r="AE1" t="str">
            <v>DASHWOOD</v>
          </cell>
          <cell r="AF1" t="str">
            <v>DUTTON/DUNWICH</v>
          </cell>
          <cell r="AG1" t="str">
            <v>E.L.K. ENERGY INC.</v>
          </cell>
          <cell r="AH1" t="str">
            <v>EAST ZORRA TAVISTOCK PUBLIC UTILITY COMMISSION</v>
          </cell>
          <cell r="AI1" t="str">
            <v>ENERSOURCE HYDRO MISSISSAUGA INC.</v>
          </cell>
          <cell r="AJ1" t="str">
            <v>ENWIN POWERLINES LTD.</v>
          </cell>
          <cell r="AK1" t="str">
            <v>ERIE THAMES POWERLINES CORPORATION</v>
          </cell>
          <cell r="AL1" t="str">
            <v>ESPANOLA HYDRO</v>
          </cell>
          <cell r="AM1" t="str">
            <v>ESPANOLA REGIONAL HYDRO DISTRIBUTION CORPORATION</v>
          </cell>
          <cell r="AN1" t="str">
            <v>ESSEX POWERLINES CORPORATION</v>
          </cell>
          <cell r="AO1" t="str">
            <v>FESTIVAL HYDRO INC.</v>
          </cell>
          <cell r="AP1" t="str">
            <v>FORT FRANCES POWER CORPORATION</v>
          </cell>
          <cell r="AQ1" t="str">
            <v>GRAND VALLEY ENERGY INC.</v>
          </cell>
          <cell r="AR1" t="str">
            <v>GRAVENHURST HYDRO ELECTRIC INC</v>
          </cell>
          <cell r="AS1" t="str">
            <v>GREAT LAKES POWER LIMITED</v>
          </cell>
          <cell r="AT1" t="str">
            <v>GREATER SUDBURY HYDRO INC.</v>
          </cell>
          <cell r="AU1" t="str">
            <v>GRIMSBY HYDRO-ELECTRIC COMMISSION</v>
          </cell>
          <cell r="AV1" t="str">
            <v>GRIMSBY POWER INCORPORATED</v>
          </cell>
          <cell r="AW1" t="str">
            <v>GUELPH HYDRO ELECTRIC SYSTEMS INC.</v>
          </cell>
          <cell r="AX1" t="str">
            <v>HALDIMAND COUNTY HYDRO INC.</v>
          </cell>
          <cell r="AY1" t="str">
            <v>HALDIMAND HYDRO-ELECTRIC COMMISSION</v>
          </cell>
          <cell r="AZ1" t="str">
            <v>HALTON HILLS HYDRO INC.</v>
          </cell>
          <cell r="BA1" t="str">
            <v>HAMILTON HYDRO INC.</v>
          </cell>
          <cell r="BB1" t="str">
            <v>HANOVER ELECTRIC SERVICES</v>
          </cell>
          <cell r="BC1" t="str">
            <v>HAWKESBURY HYDRO INC.</v>
          </cell>
          <cell r="BD1" t="str">
            <v>HEARST POWER DISTRIBUTION COMPANY LIMITED</v>
          </cell>
          <cell r="BE1" t="str">
            <v>HENSAL</v>
          </cell>
          <cell r="BF1" t="str">
            <v>HOLSTEIN HYDRO ELECTRIC SYSTEM</v>
          </cell>
          <cell r="BG1" t="str">
            <v>HUNTSVILLE HEC</v>
          </cell>
          <cell r="BH1" t="str">
            <v>HYDRO 2000 INC.     FOR  JAN 01,2000 TO OCT 31,2000</v>
          </cell>
          <cell r="BI1" t="str">
            <v>HYDRO 2000 INC.     FOR  JAN 01,2000 TO OCT 31,2000</v>
          </cell>
          <cell r="BJ1" t="str">
            <v>HYDRO 2000 INC.     FOR  NOV 01,2000 TO DEC 31,2000</v>
          </cell>
          <cell r="BK1" t="str">
            <v>HYDRO ELECTRIC COMMISSION OF THE TOWN OF PENETANGUISHENE</v>
          </cell>
          <cell r="BL1" t="str">
            <v>HYDRO ELECTRIC COMMISSION OF THE TOWNSHIP OF ESSA</v>
          </cell>
          <cell r="BM1" t="str">
            <v>HYDRO HAWKESBURY INC.</v>
          </cell>
          <cell r="BN1" t="str">
            <v>HYDRO ONE BRAMPTON NETWORKS INC.</v>
          </cell>
          <cell r="BO1" t="str">
            <v>HYDRO ONE NETWORKS INC.</v>
          </cell>
          <cell r="BP1" t="str">
            <v>HYDRO OTTAWA</v>
          </cell>
          <cell r="BQ1" t="str">
            <v>HYDRO VAUGHAN DISTRIBUTION INC.</v>
          </cell>
          <cell r="BR1" t="str">
            <v>INGERSOLL PUBLIC UTILITY COMMISSION</v>
          </cell>
          <cell r="BS1" t="str">
            <v>INNISFIL HYDRO DISTRIBUTION SYSTEMS LIMITED</v>
          </cell>
          <cell r="BT1" t="str">
            <v>KAP WIRES INC</v>
          </cell>
          <cell r="BU1" t="str">
            <v>KENORA HYDRO ELECTRIC CORPORATION LTD.</v>
          </cell>
          <cell r="BV1" t="str">
            <v>KINCARDINE HEC</v>
          </cell>
          <cell r="BW1" t="str">
            <v>KINGSTON ELECTRICITY  DISTRIBUTION LTD</v>
          </cell>
          <cell r="BX1" t="str">
            <v>KITCHENER-WILMOT HYDRO INC.</v>
          </cell>
          <cell r="BY1" t="str">
            <v>LAKEFIELD HYDRO DISTRIBUTION INC.</v>
          </cell>
          <cell r="BZ1" t="str">
            <v>LAKEFRONT UTILITIES INC.</v>
          </cell>
          <cell r="CA1" t="str">
            <v>LAKELAND POWER DISTRIBUTION LTD.</v>
          </cell>
          <cell r="CB1" t="str">
            <v>LASALLE HYDRO-ELECTRIC COMMISSION</v>
          </cell>
          <cell r="CC1" t="str">
            <v>LEAMINGTON HYDRO-ELECTRIC COMMISSION</v>
          </cell>
          <cell r="CD1" t="str">
            <v>LEAMINGTON HYDRO-ELECTRIC COMMISSION (5 MONTHS)</v>
          </cell>
          <cell r="CE1" t="str">
            <v>LINCOLN HYDRO ELECTRIC COMMISSION</v>
          </cell>
          <cell r="CF1" t="str">
            <v>LONDON HYDRO INC.</v>
          </cell>
          <cell r="CG1" t="str">
            <v>LUCKNOW RIPLEY</v>
          </cell>
          <cell r="CH1" t="str">
            <v>MAGNETAWAN PUC</v>
          </cell>
          <cell r="CI1" t="str">
            <v>MARKHAM HYDRO DISTRIBUTION INC.</v>
          </cell>
          <cell r="CJ1" t="str">
            <v>MEAFORD PUBLIC UTILITIES COMMISSION</v>
          </cell>
          <cell r="CK1" t="str">
            <v>MIDDLESEX POWER DISTRIBUTION CORPORATION</v>
          </cell>
          <cell r="CL1" t="str">
            <v>MIDLAND POWER UTILITY CORPORATION</v>
          </cell>
          <cell r="CM1" t="str">
            <v>MIDLAND PUBLIC UTILITIES COMMISSION</v>
          </cell>
          <cell r="CN1" t="str">
            <v>MILDMAY TEESWATER</v>
          </cell>
          <cell r="CO1" t="str">
            <v>MILTON HYDRO DISTRIBUTION INC.</v>
          </cell>
          <cell r="CP1" t="str">
            <v>MINTO</v>
          </cell>
          <cell r="CQ1" t="str">
            <v>NEW TECUMSETH HYDRO</v>
          </cell>
          <cell r="CR1" t="str">
            <v>NEWBURY POWER</v>
          </cell>
          <cell r="CS1" t="str">
            <v>NEWMARKET HYDRO LTD.</v>
          </cell>
          <cell r="CT1" t="str">
            <v>NIAGARA FALLS HYDRO INC</v>
          </cell>
          <cell r="CU1" t="str">
            <v>NIAGARA-ON-THE-LAKE HYDRO INC.</v>
          </cell>
          <cell r="CV1" t="str">
            <v>NICKEL CENTRE HYDRO ELECTRIC COMMISSION</v>
          </cell>
          <cell r="CW1" t="str">
            <v>NIPIGON HYDRO ELECTRIC COMMISSION</v>
          </cell>
          <cell r="CX1" t="str">
            <v>NORFOLK POWER DISTRIBUTION INC.</v>
          </cell>
          <cell r="CY1" t="str">
            <v>NORTH BAY HYDRO DISTRIBUTION LTD.</v>
          </cell>
          <cell r="CZ1" t="str">
            <v>NORTHERN ONTARIO WRIES INC</v>
          </cell>
          <cell r="DA1" t="str">
            <v>NORWICH PUBLIC UTILITY COMMISSION</v>
          </cell>
          <cell r="DB1" t="str">
            <v>OAKVILLE HYDRO ELECTRICITY DISTRIBUTION INC.</v>
          </cell>
          <cell r="DC1" t="str">
            <v>OIL SPRINGS HYDRO ELECTRIC COMMISSION</v>
          </cell>
          <cell r="DD1" t="str">
            <v>ORANGEVILLE HYDRO LIMITED</v>
          </cell>
          <cell r="DE1" t="str">
            <v>ORILLIA POWER DISTRIBUTION CORPORATION</v>
          </cell>
          <cell r="DF1" t="str">
            <v>OSHAWA PUC NETWORKS INC</v>
          </cell>
          <cell r="DG1" t="str">
            <v>OTTAWA RIVER POWER CORPORATION</v>
          </cell>
          <cell r="DH1" t="str">
            <v>PARRY SOUND POWER</v>
          </cell>
          <cell r="DI1" t="str">
            <v>PELHAM HYDRO ELECTRIC COMMISSION</v>
          </cell>
          <cell r="DJ1" t="str">
            <v>PENINSULA WEST UTILITIES LIMITED</v>
          </cell>
          <cell r="DK1" t="str">
            <v>PETERBOROUGH DISTRIBUTION INC.</v>
          </cell>
          <cell r="DL1" t="str">
            <v>PETROLIA PUBLIC UTILITIES COMMISSION</v>
          </cell>
          <cell r="DM1" t="str">
            <v>POINT EDWARD PUBLIC UTILITIES COMMISSION</v>
          </cell>
          <cell r="DN1" t="str">
            <v>PORT COLBORNE HYDRO</v>
          </cell>
          <cell r="DO1" t="str">
            <v>PORT HOPE HYDRO</v>
          </cell>
          <cell r="DP1" t="str">
            <v>PRESCOTT PUBLIC UTILITIES COMMISSION</v>
          </cell>
          <cell r="DQ1" t="str">
            <v>PUBLIC UTILITIES COMMISSION OF COBOURG</v>
          </cell>
          <cell r="DR1" t="str">
            <v>PUC DISTRIBUTION INC.</v>
          </cell>
          <cell r="DS1" t="str">
            <v>RENFREW HYDRO ELECTRIC COMMISSION ( JAN1 TO OCT 31, 2000)</v>
          </cell>
          <cell r="DT1" t="str">
            <v>RENFREW HYDRO INC. ( NOV.1 TO DEC. 31, 2000)</v>
          </cell>
          <cell r="DU1" t="str">
            <v>RICHMOND HILL HYDRO INC.</v>
          </cell>
          <cell r="DV1" t="str">
            <v>RIDEAU ST. LAWRENCE DISTRIBUTION INC.</v>
          </cell>
          <cell r="DW1" t="str">
            <v>SABLES-SPANISH RIVERS PUC</v>
          </cell>
          <cell r="DX1" t="str">
            <v>SARNIA HYDRO ELECTRIC COMMISSION</v>
          </cell>
          <cell r="DY1" t="str">
            <v>SAUGEEN SHORES ENERGY</v>
          </cell>
          <cell r="DZ1" t="str">
            <v>SCHREIBER HYDRO-ELECTRIC COMMISSION</v>
          </cell>
          <cell r="EA1" t="str">
            <v>SCUGOG HYDRO ENERGY CORPORATION</v>
          </cell>
          <cell r="EB1" t="str">
            <v>SEAFORTH</v>
          </cell>
          <cell r="EC1" t="str">
            <v>SIOUX LOOKOUT HYDRO</v>
          </cell>
          <cell r="ED1" t="str">
            <v>SIOUX LOOKOUT HYDRO ELECTRIC COMMISSION</v>
          </cell>
          <cell r="EE1" t="str">
            <v>SIOUX LOOKOUT HYDRO INC</v>
          </cell>
          <cell r="EF1" t="str">
            <v>SOUTH DUNDAS HYDRO ELECTRIC COMMISSION</v>
          </cell>
          <cell r="EG1" t="str">
            <v>SOUTH-WEST OXFORD PUBLIC UTILITY</v>
          </cell>
          <cell r="EH1" t="str">
            <v>ST. CATHARINES HYDRO UTILITY SERVICES INC.</v>
          </cell>
          <cell r="EI1" t="str">
            <v>ST. MARYS</v>
          </cell>
          <cell r="EJ1" t="str">
            <v>ST. THOMAS ENERGY INC.</v>
          </cell>
          <cell r="EK1" t="str">
            <v>SUDBURY HYDRO ELECTRIC COMMISSION</v>
          </cell>
          <cell r="EL1" t="str">
            <v>SUNDRIDGE HEC</v>
          </cell>
          <cell r="EM1" t="str">
            <v>TAY HYDRO ELECTRIC DISTRIBUTION COMPANY INC.</v>
          </cell>
          <cell r="EN1" t="str">
            <v>TERRACE BAY SUPERIOR WIRES INC.</v>
          </cell>
          <cell r="EO1" t="str">
            <v>THE BLUE MOUNTAINS HYDRO SERVICE COMPANY INC.</v>
          </cell>
          <cell r="EP1" t="str">
            <v>THE HYDRO-ELECTRIC COMMISSION FOR THE TOWN OF AMHERSTBURG</v>
          </cell>
          <cell r="EQ1" t="str">
            <v>THE HYDRO-ELECTRIC COMMISSION OF THE TOWN OF TECUMSEH</v>
          </cell>
          <cell r="ER1" t="str">
            <v>THESSALON HYDRO DISTRIBUTION CORPORATION</v>
          </cell>
          <cell r="ES1" t="str">
            <v>THOROLD HYDRO CORPORATION</v>
          </cell>
          <cell r="ET1" t="str">
            <v>THUNDER BAY HYDRO ELECTRICITY DISTRIBUTION INC.</v>
          </cell>
          <cell r="EU1" t="str">
            <v>TILLSONBURG HYDRO INC.</v>
          </cell>
          <cell r="EV1" t="str">
            <v>TORONTO HYDRO-ELECTRIC SYSTEM LIMITED</v>
          </cell>
          <cell r="EW1" t="str">
            <v>VERIDIAN CONNECTIONS</v>
          </cell>
          <cell r="EX1" t="str">
            <v>WALKERTON AND ELMWOOD</v>
          </cell>
          <cell r="EY1" t="str">
            <v>WARWICK HYDRO ELECTRIC COMMISSION</v>
          </cell>
          <cell r="EZ1" t="str">
            <v>WASAGA DISTRIBUTION INC.</v>
          </cell>
          <cell r="FA1" t="str">
            <v>WATERLOO NORTH HYDRO INC</v>
          </cell>
          <cell r="FB1" t="str">
            <v>WELLAND HYDRO-ELECTRIC SYSTEM CORP.</v>
          </cell>
          <cell r="FC1" t="str">
            <v>WELLINGTON ELECTRIC DISTRIBUTION COMPANY INC.</v>
          </cell>
          <cell r="FD1" t="str">
            <v>WELLINGTON NORTH POWER INC.</v>
          </cell>
          <cell r="FE1" t="str">
            <v>WELLINGTON NORTH POWER INC.</v>
          </cell>
          <cell r="FF1" t="str">
            <v>WEST LINCOLN HYDRO ELECTRIC COMMISSION</v>
          </cell>
          <cell r="FG1" t="str">
            <v>WEST NIPISSING ENERGY SERVICES LTD.</v>
          </cell>
          <cell r="FH1" t="str">
            <v>WEST PERTH POWER INC.</v>
          </cell>
          <cell r="FI1" t="str">
            <v>WESTPORT PUBLIC UTILITIES COMMISSION</v>
          </cell>
          <cell r="FJ1" t="str">
            <v>WHITBY HYDRO ELECTRIC CORPORATION</v>
          </cell>
          <cell r="FK1" t="str">
            <v>WHITCHURCH-STOUFFVILLE HYDRO</v>
          </cell>
          <cell r="FL1" t="str">
            <v>WINGHAM</v>
          </cell>
          <cell r="FM1" t="str">
            <v>WOODSTOCK HYDRO SERVICES INC.</v>
          </cell>
          <cell r="FN1" t="str">
            <v>ZORRA ELECTRIC SUPPLY AUTHORITY</v>
          </cell>
          <cell r="FO1" t="str">
            <v>ZURICH</v>
          </cell>
        </row>
        <row r="3">
          <cell r="A3" t="str">
            <v>PEG Variables</v>
          </cell>
          <cell r="B3" t="str">
            <v>Name</v>
          </cell>
          <cell r="C3" t="str">
            <v>Year</v>
          </cell>
        </row>
        <row r="4">
          <cell r="A4" t="str">
            <v>Total Plant in Service</v>
          </cell>
          <cell r="B4" t="str">
            <v>PTOT</v>
          </cell>
          <cell r="C4">
            <v>2000</v>
          </cell>
          <cell r="D4">
            <v>360452.12</v>
          </cell>
          <cell r="E4">
            <v>2555576</v>
          </cell>
          <cell r="F4">
            <v>3643680</v>
          </cell>
          <cell r="G4">
            <v>164524568</v>
          </cell>
          <cell r="H4">
            <v>123992480</v>
          </cell>
          <cell r="I4">
            <v>26976983.98</v>
          </cell>
          <cell r="J4">
            <v>16612932</v>
          </cell>
          <cell r="K4">
            <v>12642987</v>
          </cell>
          <cell r="L4">
            <v>41027176</v>
          </cell>
          <cell r="M4">
            <v>3546502</v>
          </cell>
          <cell r="N4">
            <v>452383</v>
          </cell>
          <cell r="O4">
            <v>894826</v>
          </cell>
          <cell r="P4">
            <v>143446666</v>
          </cell>
          <cell r="Q4">
            <v>103841969</v>
          </cell>
          <cell r="R4">
            <v>28730153</v>
          </cell>
          <cell r="S4">
            <v>3455140</v>
          </cell>
          <cell r="T4">
            <v>974776</v>
          </cell>
          <cell r="U4">
            <v>2455182</v>
          </cell>
          <cell r="V4">
            <v>11043051.869999999</v>
          </cell>
          <cell r="W4">
            <v>2511848</v>
          </cell>
          <cell r="X4">
            <v>67097090</v>
          </cell>
          <cell r="Y4">
            <v>3390505</v>
          </cell>
          <cell r="Z4">
            <v>2367601.52</v>
          </cell>
          <cell r="AA4">
            <v>3704338</v>
          </cell>
          <cell r="AB4">
            <v>1790362</v>
          </cell>
          <cell r="AC4">
            <v>13982881</v>
          </cell>
          <cell r="AD4">
            <v>2454679.42</v>
          </cell>
          <cell r="AE4">
            <v>232005</v>
          </cell>
          <cell r="AF4">
            <v>627790</v>
          </cell>
          <cell r="AG4">
            <v>14599914</v>
          </cell>
          <cell r="AH4">
            <v>1595837</v>
          </cell>
          <cell r="AI4">
            <v>599194423</v>
          </cell>
          <cell r="AJ4">
            <v>143220238</v>
          </cell>
          <cell r="AK4">
            <v>11801937</v>
          </cell>
          <cell r="AL4">
            <v>3933335</v>
          </cell>
          <cell r="AM4">
            <v>4848315</v>
          </cell>
          <cell r="AN4">
            <v>25134192.390000001</v>
          </cell>
          <cell r="AO4">
            <v>40152762.899999999</v>
          </cell>
          <cell r="AP4">
            <v>8516192</v>
          </cell>
          <cell r="AQ4">
            <v>947194</v>
          </cell>
          <cell r="AR4">
            <v>9656826</v>
          </cell>
          <cell r="AS4">
            <v>61039100</v>
          </cell>
          <cell r="AT4">
            <v>120919279.2</v>
          </cell>
          <cell r="AU4">
            <v>16481273.960000001</v>
          </cell>
          <cell r="AV4">
            <v>16713807.130000001</v>
          </cell>
          <cell r="AW4">
            <v>115279333</v>
          </cell>
          <cell r="AX4">
            <v>31183370.41</v>
          </cell>
          <cell r="AY4">
            <v>27312958.420000002</v>
          </cell>
          <cell r="AZ4">
            <v>49184876</v>
          </cell>
          <cell r="BA4">
            <v>322986000</v>
          </cell>
          <cell r="BB4">
            <v>3835729</v>
          </cell>
          <cell r="BC4">
            <v>2570698</v>
          </cell>
          <cell r="BD4">
            <v>3516109.36</v>
          </cell>
          <cell r="BE4">
            <v>603158</v>
          </cell>
          <cell r="BF4">
            <v>158923.5</v>
          </cell>
          <cell r="BG4">
            <v>5080016</v>
          </cell>
          <cell r="BH4">
            <v>1095157</v>
          </cell>
          <cell r="BI4">
            <v>1095157</v>
          </cell>
          <cell r="BJ4">
            <v>429203</v>
          </cell>
          <cell r="BK4">
            <v>6491535</v>
          </cell>
          <cell r="BL4">
            <v>469638</v>
          </cell>
          <cell r="BM4">
            <v>2570698</v>
          </cell>
          <cell r="BN4">
            <v>296926591</v>
          </cell>
          <cell r="BO4">
            <v>3892000000</v>
          </cell>
          <cell r="BP4">
            <v>604006277</v>
          </cell>
          <cell r="BQ4">
            <v>253771215</v>
          </cell>
          <cell r="BR4">
            <v>11626677</v>
          </cell>
          <cell r="BS4">
            <v>0</v>
          </cell>
          <cell r="BT4">
            <v>2338886</v>
          </cell>
          <cell r="BU4">
            <v>8527777</v>
          </cell>
          <cell r="BV4">
            <v>6391670</v>
          </cell>
          <cell r="BW4">
            <v>19253170.239999998</v>
          </cell>
          <cell r="BX4">
            <v>193114915</v>
          </cell>
          <cell r="BY4">
            <v>2480550</v>
          </cell>
          <cell r="BZ4">
            <v>16809315</v>
          </cell>
          <cell r="CA4">
            <v>13430866</v>
          </cell>
          <cell r="CB4">
            <v>15226708.609999999</v>
          </cell>
          <cell r="CC4">
            <v>11707438.67</v>
          </cell>
          <cell r="CD4">
            <v>11707438.67</v>
          </cell>
          <cell r="CE4">
            <v>17446420</v>
          </cell>
          <cell r="CF4">
            <v>257450891</v>
          </cell>
          <cell r="CG4">
            <v>1573155</v>
          </cell>
          <cell r="CH4">
            <v>357110</v>
          </cell>
          <cell r="CI4">
            <v>201772000</v>
          </cell>
          <cell r="CJ4">
            <v>3529667</v>
          </cell>
          <cell r="CK4">
            <v>8702409</v>
          </cell>
          <cell r="CL4">
            <v>10996759</v>
          </cell>
          <cell r="CM4">
            <v>12283142</v>
          </cell>
          <cell r="CN4">
            <v>1314020</v>
          </cell>
          <cell r="CO4">
            <v>47306946</v>
          </cell>
          <cell r="CP4">
            <v>5016074</v>
          </cell>
          <cell r="CQ4">
            <v>19252889</v>
          </cell>
          <cell r="CR4">
            <v>252480</v>
          </cell>
          <cell r="CS4">
            <v>63974712</v>
          </cell>
          <cell r="CT4">
            <v>81314544</v>
          </cell>
          <cell r="CU4">
            <v>22480174</v>
          </cell>
          <cell r="CV4">
            <v>1826637</v>
          </cell>
          <cell r="CW4">
            <v>1488005</v>
          </cell>
          <cell r="CX4">
            <v>44770541</v>
          </cell>
          <cell r="CY4">
            <v>64606289</v>
          </cell>
          <cell r="CZ4">
            <v>2276893</v>
          </cell>
          <cell r="DA4">
            <v>1172960</v>
          </cell>
          <cell r="DB4">
            <v>190715301</v>
          </cell>
          <cell r="DC4">
            <v>181690.88</v>
          </cell>
          <cell r="DD4">
            <v>20579938.98</v>
          </cell>
          <cell r="DE4">
            <v>28682422</v>
          </cell>
          <cell r="DF4">
            <v>89015504</v>
          </cell>
          <cell r="DG4">
            <v>14918132</v>
          </cell>
          <cell r="DH4">
            <v>10822646.890000001</v>
          </cell>
          <cell r="DI4">
            <v>2397584</v>
          </cell>
          <cell r="DJ4">
            <v>27692298</v>
          </cell>
          <cell r="DK4">
            <v>40902178</v>
          </cell>
          <cell r="DL4">
            <v>4909847.3099999996</v>
          </cell>
          <cell r="DM4">
            <v>1588048.93</v>
          </cell>
          <cell r="DN4">
            <v>16236478</v>
          </cell>
          <cell r="DO4">
            <v>11999491</v>
          </cell>
          <cell r="DP4">
            <v>2544265</v>
          </cell>
          <cell r="DQ4">
            <v>17015488</v>
          </cell>
          <cell r="DR4">
            <v>65084091.420000002</v>
          </cell>
          <cell r="DS4">
            <v>12952144</v>
          </cell>
          <cell r="DT4">
            <v>8862392</v>
          </cell>
          <cell r="DU4">
            <v>147715842</v>
          </cell>
          <cell r="DV4">
            <v>7210000</v>
          </cell>
          <cell r="DW4">
            <v>905299</v>
          </cell>
          <cell r="DX4">
            <v>53822617.490000002</v>
          </cell>
          <cell r="DY4">
            <v>10157370</v>
          </cell>
          <cell r="DZ4">
            <v>1578134.88</v>
          </cell>
          <cell r="EA4">
            <v>3448676</v>
          </cell>
          <cell r="EB4">
            <v>2172972</v>
          </cell>
          <cell r="EC4">
            <v>7369939</v>
          </cell>
          <cell r="ED4">
            <v>7369939</v>
          </cell>
          <cell r="EE4">
            <v>4909157</v>
          </cell>
          <cell r="EF4">
            <v>2854999</v>
          </cell>
          <cell r="EG4">
            <v>492622</v>
          </cell>
          <cell r="EH4">
            <v>87138403</v>
          </cell>
          <cell r="EI4">
            <v>4744750</v>
          </cell>
          <cell r="EJ4">
            <v>22783137</v>
          </cell>
          <cell r="EK4">
            <v>130444791.09999999</v>
          </cell>
          <cell r="EL4">
            <v>939201</v>
          </cell>
          <cell r="EM4">
            <v>6391995.9000000004</v>
          </cell>
          <cell r="EN4">
            <v>2219458</v>
          </cell>
          <cell r="EO4">
            <v>2415897</v>
          </cell>
          <cell r="EP4">
            <v>6983350.0999999996</v>
          </cell>
          <cell r="EQ4">
            <v>11577994.34</v>
          </cell>
          <cell r="ER4">
            <v>1115708</v>
          </cell>
          <cell r="ES4">
            <v>13870003.800000001</v>
          </cell>
          <cell r="ET4">
            <v>103292862.12</v>
          </cell>
          <cell r="EU4">
            <v>5470012.6600000001</v>
          </cell>
          <cell r="EV4">
            <v>2683598000</v>
          </cell>
          <cell r="EW4">
            <v>136730266</v>
          </cell>
          <cell r="EX4">
            <v>466865</v>
          </cell>
          <cell r="EY4">
            <v>987576.2</v>
          </cell>
          <cell r="EZ4">
            <v>13487576.470000001</v>
          </cell>
          <cell r="FA4">
            <v>121280892</v>
          </cell>
          <cell r="FB4">
            <v>19616138.210000001</v>
          </cell>
          <cell r="FC4">
            <v>2198731</v>
          </cell>
          <cell r="FD4">
            <v>5508461.4000000004</v>
          </cell>
          <cell r="FE4">
            <v>5508461.4000000004</v>
          </cell>
          <cell r="FF4">
            <v>11225054</v>
          </cell>
          <cell r="FG4">
            <v>4989235.2000000002</v>
          </cell>
          <cell r="FH4">
            <v>3562067</v>
          </cell>
          <cell r="FI4">
            <v>801167</v>
          </cell>
          <cell r="FJ4">
            <v>80273068</v>
          </cell>
          <cell r="FK4">
            <v>7067637</v>
          </cell>
          <cell r="FL4">
            <v>2011252</v>
          </cell>
          <cell r="FM4">
            <v>32837878.16</v>
          </cell>
          <cell r="FN4">
            <v>1801786</v>
          </cell>
          <cell r="FO4">
            <v>521385</v>
          </cell>
        </row>
        <row r="5">
          <cell r="A5" t="str">
            <v>Accumulated Depreciation</v>
          </cell>
          <cell r="B5" t="str">
            <v>ACCDEP</v>
          </cell>
          <cell r="C5">
            <v>2000</v>
          </cell>
          <cell r="D5">
            <v>166063</v>
          </cell>
          <cell r="E5">
            <v>1572506</v>
          </cell>
          <cell r="F5">
            <v>1554377</v>
          </cell>
          <cell r="G5">
            <v>62498028</v>
          </cell>
          <cell r="H5">
            <v>46322031</v>
          </cell>
          <cell r="I5">
            <v>11161987</v>
          </cell>
          <cell r="J5">
            <v>4646010</v>
          </cell>
          <cell r="K5">
            <v>5151443</v>
          </cell>
          <cell r="L5">
            <v>293371</v>
          </cell>
          <cell r="M5">
            <v>1655597</v>
          </cell>
          <cell r="N5">
            <v>220307</v>
          </cell>
          <cell r="O5">
            <v>494371</v>
          </cell>
          <cell r="P5">
            <v>64446709</v>
          </cell>
          <cell r="Q5">
            <v>40721006</v>
          </cell>
          <cell r="R5">
            <v>9612297</v>
          </cell>
          <cell r="S5">
            <v>1696986</v>
          </cell>
          <cell r="T5">
            <v>421683</v>
          </cell>
          <cell r="U5">
            <v>946075</v>
          </cell>
          <cell r="V5">
            <v>4083893.15</v>
          </cell>
          <cell r="W5">
            <v>1300363</v>
          </cell>
          <cell r="X5">
            <v>28689535</v>
          </cell>
          <cell r="Y5">
            <v>-1905871</v>
          </cell>
          <cell r="Z5">
            <v>1365345.6</v>
          </cell>
          <cell r="AA5">
            <v>2320027</v>
          </cell>
          <cell r="AB5">
            <v>975172</v>
          </cell>
          <cell r="AC5">
            <v>6553709</v>
          </cell>
          <cell r="AD5">
            <v>1284977.22</v>
          </cell>
          <cell r="AE5">
            <v>121316</v>
          </cell>
          <cell r="AF5">
            <v>315853</v>
          </cell>
          <cell r="AG5">
            <v>7818706.8799999999</v>
          </cell>
          <cell r="AH5">
            <v>794790</v>
          </cell>
          <cell r="AI5">
            <v>204261011</v>
          </cell>
          <cell r="AJ5">
            <v>6995860</v>
          </cell>
          <cell r="AK5">
            <v>0</v>
          </cell>
          <cell r="AL5">
            <v>2218962</v>
          </cell>
          <cell r="AM5">
            <v>2795145</v>
          </cell>
          <cell r="AN5">
            <v>686900</v>
          </cell>
          <cell r="AO5">
            <v>17916046.52</v>
          </cell>
          <cell r="AP5">
            <v>4393595</v>
          </cell>
          <cell r="AQ5">
            <v>521501</v>
          </cell>
          <cell r="AR5">
            <v>3048572</v>
          </cell>
          <cell r="AS5">
            <v>27115357</v>
          </cell>
          <cell r="AT5">
            <v>56657690.060000002</v>
          </cell>
          <cell r="AU5">
            <v>6226039.2400000002</v>
          </cell>
          <cell r="AV5">
            <v>6325695.9100000001</v>
          </cell>
          <cell r="AW5">
            <v>45117515</v>
          </cell>
          <cell r="AX5">
            <v>-233401.08</v>
          </cell>
          <cell r="AY5">
            <v>-10538694.359999999</v>
          </cell>
          <cell r="AZ5">
            <v>21713404.100000001</v>
          </cell>
          <cell r="BA5">
            <v>134900000</v>
          </cell>
          <cell r="BB5">
            <v>123842</v>
          </cell>
          <cell r="BC5">
            <v>31105</v>
          </cell>
          <cell r="BD5">
            <v>2069783.99</v>
          </cell>
          <cell r="BE5">
            <v>400855</v>
          </cell>
          <cell r="BF5">
            <v>74657.399999999994</v>
          </cell>
          <cell r="BG5">
            <v>2584186</v>
          </cell>
          <cell r="BH5">
            <v>665081</v>
          </cell>
          <cell r="BI5">
            <v>665081</v>
          </cell>
          <cell r="BJ5">
            <v>2564</v>
          </cell>
          <cell r="BK5">
            <v>2925470</v>
          </cell>
          <cell r="BL5">
            <v>190999</v>
          </cell>
          <cell r="BM5">
            <v>31105</v>
          </cell>
          <cell r="BN5">
            <v>108834632</v>
          </cell>
          <cell r="BO5">
            <v>1408000000</v>
          </cell>
          <cell r="BP5">
            <v>294731040</v>
          </cell>
          <cell r="BQ5">
            <v>82302061</v>
          </cell>
          <cell r="BR5">
            <v>5949034</v>
          </cell>
          <cell r="BS5">
            <v>0</v>
          </cell>
          <cell r="BT5">
            <v>34409</v>
          </cell>
          <cell r="BU5">
            <v>3919465</v>
          </cell>
          <cell r="BV5">
            <v>3288119</v>
          </cell>
          <cell r="BW5">
            <v>1185495.3500000001</v>
          </cell>
          <cell r="BX5">
            <v>70947303</v>
          </cell>
          <cell r="BY5">
            <v>1274230</v>
          </cell>
          <cell r="BZ5">
            <v>5676844</v>
          </cell>
          <cell r="CA5">
            <v>275598</v>
          </cell>
          <cell r="CB5">
            <v>5483031.4199999999</v>
          </cell>
          <cell r="CC5">
            <v>5062465.3099999996</v>
          </cell>
          <cell r="CD5">
            <v>5062465.3099999996</v>
          </cell>
          <cell r="CE5">
            <v>4593902</v>
          </cell>
          <cell r="CF5">
            <v>100541211</v>
          </cell>
          <cell r="CG5">
            <v>797465</v>
          </cell>
          <cell r="CH5">
            <v>191275</v>
          </cell>
          <cell r="CI5">
            <v>93635000</v>
          </cell>
          <cell r="CJ5">
            <v>1973600</v>
          </cell>
          <cell r="CK5">
            <v>80239</v>
          </cell>
          <cell r="CL5">
            <v>5158271</v>
          </cell>
          <cell r="CM5">
            <v>6302116</v>
          </cell>
          <cell r="CN5">
            <v>686999</v>
          </cell>
          <cell r="CO5">
            <v>23801856</v>
          </cell>
          <cell r="CP5">
            <v>2317032</v>
          </cell>
          <cell r="CQ5">
            <v>6944893</v>
          </cell>
          <cell r="CR5">
            <v>0</v>
          </cell>
          <cell r="CS5">
            <v>24633162</v>
          </cell>
          <cell r="CT5">
            <v>32528660</v>
          </cell>
          <cell r="CU5">
            <v>9148281</v>
          </cell>
          <cell r="CV5">
            <v>705825</v>
          </cell>
          <cell r="CW5">
            <v>695089</v>
          </cell>
          <cell r="CX5">
            <v>17584287</v>
          </cell>
          <cell r="CY5">
            <v>3092016</v>
          </cell>
          <cell r="CZ5">
            <v>49016</v>
          </cell>
          <cell r="DA5">
            <v>857935</v>
          </cell>
          <cell r="DB5">
            <v>63636387</v>
          </cell>
          <cell r="DC5">
            <v>75990.92</v>
          </cell>
          <cell r="DD5">
            <v>8258681.8600000003</v>
          </cell>
          <cell r="DE5">
            <v>13442159</v>
          </cell>
          <cell r="DF5">
            <v>48322106</v>
          </cell>
          <cell r="DG5">
            <v>7387980</v>
          </cell>
          <cell r="DH5">
            <v>5789726.9000000004</v>
          </cell>
          <cell r="DI5">
            <v>939665</v>
          </cell>
          <cell r="DJ5">
            <v>287281</v>
          </cell>
          <cell r="DK5">
            <v>2268361</v>
          </cell>
          <cell r="DL5">
            <v>2145077.4900000002</v>
          </cell>
          <cell r="DM5">
            <v>486243.59</v>
          </cell>
          <cell r="DN5">
            <v>7626185</v>
          </cell>
          <cell r="DO5">
            <v>6413675</v>
          </cell>
          <cell r="DP5">
            <v>1175335</v>
          </cell>
          <cell r="DQ5">
            <v>6085362</v>
          </cell>
          <cell r="DR5">
            <v>29751152.030000001</v>
          </cell>
          <cell r="DS5">
            <v>5980821</v>
          </cell>
          <cell r="DT5">
            <v>4755667</v>
          </cell>
          <cell r="DU5">
            <v>55262707</v>
          </cell>
          <cell r="DV5">
            <v>3650000</v>
          </cell>
          <cell r="DW5">
            <v>549557</v>
          </cell>
          <cell r="DX5">
            <v>24397677.48</v>
          </cell>
          <cell r="DY5">
            <v>5443476</v>
          </cell>
          <cell r="DZ5">
            <v>516698.59</v>
          </cell>
          <cell r="EA5">
            <v>1778727</v>
          </cell>
          <cell r="EB5">
            <v>1179286</v>
          </cell>
          <cell r="EC5">
            <v>2272207</v>
          </cell>
          <cell r="ED5">
            <v>2272207</v>
          </cell>
          <cell r="EE5">
            <v>0</v>
          </cell>
          <cell r="EF5">
            <v>1590972</v>
          </cell>
          <cell r="EG5">
            <v>323071</v>
          </cell>
          <cell r="EH5">
            <v>34733126</v>
          </cell>
          <cell r="EI5">
            <v>2229020</v>
          </cell>
          <cell r="EJ5">
            <v>8819375</v>
          </cell>
          <cell r="EK5">
            <v>58742834.079999998</v>
          </cell>
          <cell r="EL5">
            <v>510471</v>
          </cell>
          <cell r="EM5">
            <v>2906348.08</v>
          </cell>
          <cell r="EN5">
            <v>820315</v>
          </cell>
          <cell r="EO5">
            <v>1292200</v>
          </cell>
          <cell r="EP5">
            <v>2992556.94</v>
          </cell>
          <cell r="EQ5">
            <v>4972091.5</v>
          </cell>
          <cell r="ER5">
            <v>662080</v>
          </cell>
          <cell r="ES5">
            <v>6221784.5599999996</v>
          </cell>
          <cell r="ET5">
            <v>45137945</v>
          </cell>
          <cell r="EU5">
            <v>280667.38</v>
          </cell>
          <cell r="EV5">
            <v>1089121000</v>
          </cell>
          <cell r="EW5">
            <v>52725459</v>
          </cell>
          <cell r="EX5">
            <v>2428298</v>
          </cell>
          <cell r="EY5">
            <v>427585.77</v>
          </cell>
          <cell r="EZ5">
            <v>7584252.75</v>
          </cell>
          <cell r="FA5">
            <v>43264314</v>
          </cell>
          <cell r="FB5">
            <v>624519.97</v>
          </cell>
          <cell r="FC5">
            <v>996723</v>
          </cell>
          <cell r="FD5">
            <v>2916029.68</v>
          </cell>
          <cell r="FE5">
            <v>2916029.68</v>
          </cell>
          <cell r="FF5">
            <v>4335863</v>
          </cell>
          <cell r="FG5">
            <v>2730691.6</v>
          </cell>
          <cell r="FH5">
            <v>1027489</v>
          </cell>
          <cell r="FI5">
            <v>421076</v>
          </cell>
          <cell r="FJ5">
            <v>30881344</v>
          </cell>
          <cell r="FK5">
            <v>3639507</v>
          </cell>
          <cell r="FL5">
            <v>142716</v>
          </cell>
          <cell r="FM5">
            <v>15780105.15</v>
          </cell>
          <cell r="FN5">
            <v>675547</v>
          </cell>
          <cell r="FO5">
            <v>305035</v>
          </cell>
        </row>
        <row r="6">
          <cell r="A6" t="str">
            <v>Plant Additions</v>
          </cell>
          <cell r="B6" t="str">
            <v>PADD</v>
          </cell>
          <cell r="C6">
            <v>2000</v>
          </cell>
          <cell r="D6">
            <v>1621.76</v>
          </cell>
          <cell r="E6">
            <v>110338</v>
          </cell>
          <cell r="F6">
            <v>3969</v>
          </cell>
          <cell r="G6">
            <v>1675040</v>
          </cell>
          <cell r="H6">
            <v>5203189</v>
          </cell>
          <cell r="I6">
            <v>2489580</v>
          </cell>
          <cell r="J6">
            <v>1047822</v>
          </cell>
          <cell r="K6">
            <v>610510</v>
          </cell>
          <cell r="L6">
            <v>2780020</v>
          </cell>
          <cell r="M6">
            <v>122892.43</v>
          </cell>
          <cell r="N6">
            <v>4065</v>
          </cell>
          <cell r="O6">
            <v>-104468</v>
          </cell>
          <cell r="P6">
            <v>6185741</v>
          </cell>
          <cell r="Q6">
            <v>7497868</v>
          </cell>
          <cell r="R6">
            <v>2085348</v>
          </cell>
          <cell r="S6">
            <v>306226</v>
          </cell>
          <cell r="T6">
            <v>27328</v>
          </cell>
          <cell r="U6">
            <v>78932</v>
          </cell>
          <cell r="V6">
            <v>604528.36</v>
          </cell>
          <cell r="W6">
            <v>43773</v>
          </cell>
          <cell r="X6">
            <v>4860085</v>
          </cell>
          <cell r="Y6">
            <v>0</v>
          </cell>
          <cell r="Z6">
            <v>64409.62</v>
          </cell>
          <cell r="AA6">
            <v>29695</v>
          </cell>
          <cell r="AB6">
            <v>33865</v>
          </cell>
          <cell r="AC6">
            <v>635198</v>
          </cell>
          <cell r="AD6">
            <v>20293.18</v>
          </cell>
          <cell r="AE6">
            <v>1015</v>
          </cell>
          <cell r="AF6">
            <v>27696</v>
          </cell>
          <cell r="AG6">
            <v>1024327.54</v>
          </cell>
          <cell r="AH6">
            <v>6021</v>
          </cell>
          <cell r="AI6">
            <v>25970026</v>
          </cell>
          <cell r="AJ6">
            <v>20467442</v>
          </cell>
          <cell r="AK6">
            <v>310151.23</v>
          </cell>
          <cell r="AL6">
            <v>248942</v>
          </cell>
          <cell r="AM6">
            <v>54411</v>
          </cell>
          <cell r="AN6">
            <v>792483.43</v>
          </cell>
          <cell r="AO6">
            <v>3474427.27</v>
          </cell>
          <cell r="AP6">
            <v>131380.69</v>
          </cell>
          <cell r="AQ6">
            <v>22900</v>
          </cell>
          <cell r="AR6">
            <v>487969.93</v>
          </cell>
          <cell r="AS6">
            <v>1493176.68</v>
          </cell>
          <cell r="AT6">
            <v>5352766.07</v>
          </cell>
          <cell r="AU6">
            <v>565379.47</v>
          </cell>
          <cell r="AV6">
            <v>239871.46</v>
          </cell>
          <cell r="AW6">
            <v>9700243</v>
          </cell>
          <cell r="AX6">
            <v>204821.03</v>
          </cell>
          <cell r="AY6">
            <v>699758.21</v>
          </cell>
          <cell r="AZ6">
            <v>3381388</v>
          </cell>
          <cell r="BA6">
            <v>18648071.02</v>
          </cell>
          <cell r="BB6">
            <v>141454</v>
          </cell>
          <cell r="BC6">
            <v>114580</v>
          </cell>
          <cell r="BD6">
            <v>179188.17</v>
          </cell>
          <cell r="BE6">
            <v>21104</v>
          </cell>
          <cell r="BF6">
            <v>1626.15</v>
          </cell>
          <cell r="BG6">
            <v>68360</v>
          </cell>
          <cell r="BH6">
            <v>12220</v>
          </cell>
          <cell r="BI6">
            <v>12220</v>
          </cell>
          <cell r="BJ6">
            <v>471006</v>
          </cell>
          <cell r="BK6">
            <v>87442</v>
          </cell>
          <cell r="BL6">
            <v>10413</v>
          </cell>
          <cell r="BM6">
            <v>114580</v>
          </cell>
          <cell r="BN6">
            <v>11029335</v>
          </cell>
          <cell r="BO6">
            <v>152000000</v>
          </cell>
          <cell r="BP6">
            <v>30210701.440000001</v>
          </cell>
          <cell r="BQ6">
            <v>37416051</v>
          </cell>
          <cell r="BR6">
            <v>750548</v>
          </cell>
          <cell r="BS6">
            <v>0</v>
          </cell>
          <cell r="BT6">
            <v>2847</v>
          </cell>
          <cell r="BU6">
            <v>434540</v>
          </cell>
          <cell r="BV6">
            <v>241761</v>
          </cell>
          <cell r="BW6">
            <v>1912999</v>
          </cell>
          <cell r="BX6">
            <v>10504054</v>
          </cell>
          <cell r="BY6">
            <v>79045</v>
          </cell>
          <cell r="BZ6">
            <v>904610</v>
          </cell>
          <cell r="CA6">
            <v>13430866</v>
          </cell>
          <cell r="CB6">
            <v>721065</v>
          </cell>
          <cell r="CC6">
            <v>264899</v>
          </cell>
          <cell r="CD6">
            <v>264899</v>
          </cell>
          <cell r="CE6">
            <v>1301313</v>
          </cell>
          <cell r="CF6">
            <v>26338935</v>
          </cell>
          <cell r="CG6">
            <v>15639</v>
          </cell>
          <cell r="CH6">
            <v>-19996</v>
          </cell>
          <cell r="CI6">
            <v>11578618</v>
          </cell>
          <cell r="CJ6">
            <v>46128</v>
          </cell>
          <cell r="CK6">
            <v>0</v>
          </cell>
          <cell r="CL6">
            <v>15384</v>
          </cell>
          <cell r="CM6">
            <v>308674</v>
          </cell>
          <cell r="CN6">
            <v>89504</v>
          </cell>
          <cell r="CO6">
            <v>2807804</v>
          </cell>
          <cell r="CP6">
            <v>61382</v>
          </cell>
          <cell r="CQ6">
            <v>1491816</v>
          </cell>
          <cell r="CR6">
            <v>56217</v>
          </cell>
          <cell r="CS6">
            <v>4484550.7300000004</v>
          </cell>
          <cell r="CT6">
            <v>4245376</v>
          </cell>
          <cell r="CU6">
            <v>1902864</v>
          </cell>
          <cell r="CV6">
            <v>155477.78</v>
          </cell>
          <cell r="CW6">
            <v>98410</v>
          </cell>
          <cell r="CX6">
            <v>3917562</v>
          </cell>
          <cell r="CY6">
            <v>3729201</v>
          </cell>
          <cell r="CZ6">
            <v>13684</v>
          </cell>
          <cell r="DA6">
            <v>15993</v>
          </cell>
          <cell r="DB6">
            <v>13613725</v>
          </cell>
          <cell r="DC6">
            <v>0</v>
          </cell>
          <cell r="DD6">
            <v>1658361.15</v>
          </cell>
          <cell r="DE6">
            <v>1400796</v>
          </cell>
          <cell r="DF6">
            <v>1710555</v>
          </cell>
          <cell r="DG6">
            <v>671597</v>
          </cell>
          <cell r="DH6">
            <v>151000</v>
          </cell>
          <cell r="DI6">
            <v>74568</v>
          </cell>
          <cell r="DJ6">
            <v>288299</v>
          </cell>
          <cell r="DK6">
            <v>4280325.74</v>
          </cell>
          <cell r="DL6">
            <v>301229.2</v>
          </cell>
          <cell r="DM6">
            <v>265253.34999999998</v>
          </cell>
          <cell r="DN6">
            <v>786327</v>
          </cell>
          <cell r="DO6">
            <v>328460</v>
          </cell>
          <cell r="DP6">
            <v>131192</v>
          </cell>
          <cell r="DQ6">
            <v>431824</v>
          </cell>
          <cell r="DR6">
            <v>2044294.2</v>
          </cell>
          <cell r="DS6">
            <v>337841</v>
          </cell>
          <cell r="DT6">
            <v>31140</v>
          </cell>
          <cell r="DU6">
            <v>11517445</v>
          </cell>
          <cell r="DV6">
            <v>35000</v>
          </cell>
          <cell r="DW6">
            <v>54746</v>
          </cell>
          <cell r="DX6">
            <v>5546047.1100000003</v>
          </cell>
          <cell r="DY6">
            <v>217665</v>
          </cell>
          <cell r="DZ6">
            <v>22985.61</v>
          </cell>
          <cell r="EA6">
            <v>306130</v>
          </cell>
          <cell r="EB6">
            <v>201132</v>
          </cell>
          <cell r="EC6">
            <v>232096</v>
          </cell>
          <cell r="ED6">
            <v>232096</v>
          </cell>
          <cell r="EE6">
            <v>124628</v>
          </cell>
          <cell r="EF6">
            <v>53375</v>
          </cell>
          <cell r="EG6">
            <v>748</v>
          </cell>
          <cell r="EH6">
            <v>6676700</v>
          </cell>
          <cell r="EI6">
            <v>141082</v>
          </cell>
          <cell r="EJ6">
            <v>1146189</v>
          </cell>
          <cell r="EK6">
            <v>4993910</v>
          </cell>
          <cell r="EL6">
            <v>11483</v>
          </cell>
          <cell r="EM6">
            <v>129595.86</v>
          </cell>
          <cell r="EN6">
            <v>78168.7</v>
          </cell>
          <cell r="EO6">
            <v>46690</v>
          </cell>
          <cell r="EP6">
            <v>228371.64</v>
          </cell>
          <cell r="EQ6">
            <v>326552.73</v>
          </cell>
          <cell r="ER6">
            <v>8923.24</v>
          </cell>
          <cell r="ES6">
            <v>1020080.17</v>
          </cell>
          <cell r="ET6">
            <v>7508928</v>
          </cell>
          <cell r="EU6">
            <v>241694.56</v>
          </cell>
          <cell r="EV6">
            <v>187978437</v>
          </cell>
          <cell r="EW6">
            <v>7285317</v>
          </cell>
          <cell r="EX6">
            <v>336732</v>
          </cell>
          <cell r="EY6">
            <v>24516.639999999999</v>
          </cell>
          <cell r="EZ6">
            <v>663670.18000000005</v>
          </cell>
          <cell r="FA6">
            <v>14395281</v>
          </cell>
          <cell r="FB6">
            <v>528569.59</v>
          </cell>
          <cell r="FC6">
            <v>96776</v>
          </cell>
          <cell r="FD6">
            <v>454025.59</v>
          </cell>
          <cell r="FE6">
            <v>454025.59</v>
          </cell>
          <cell r="FF6">
            <v>576965</v>
          </cell>
          <cell r="FG6">
            <v>171221</v>
          </cell>
          <cell r="FH6">
            <v>149709</v>
          </cell>
          <cell r="FI6">
            <v>16167</v>
          </cell>
          <cell r="FJ6">
            <v>4729000</v>
          </cell>
          <cell r="FK6">
            <v>42991</v>
          </cell>
          <cell r="FL6">
            <v>106748</v>
          </cell>
          <cell r="FM6">
            <v>2040708.39</v>
          </cell>
          <cell r="FN6">
            <v>125070</v>
          </cell>
          <cell r="FO6">
            <v>8515</v>
          </cell>
        </row>
        <row r="7">
          <cell r="A7" t="str">
            <v>OM&amp;A Expense</v>
          </cell>
          <cell r="B7" t="str">
            <v>COMA</v>
          </cell>
          <cell r="C7">
            <v>2000</v>
          </cell>
          <cell r="D7">
            <v>85178.09</v>
          </cell>
          <cell r="E7">
            <v>339956</v>
          </cell>
          <cell r="F7">
            <v>995482</v>
          </cell>
          <cell r="G7">
            <v>2268827</v>
          </cell>
          <cell r="H7">
            <v>8549122</v>
          </cell>
          <cell r="I7">
            <v>1590572</v>
          </cell>
          <cell r="J7">
            <v>797615</v>
          </cell>
          <cell r="K7">
            <v>1051901</v>
          </cell>
          <cell r="L7">
            <v>4873141</v>
          </cell>
          <cell r="M7">
            <v>526615</v>
          </cell>
          <cell r="N7">
            <v>65488</v>
          </cell>
          <cell r="O7">
            <v>45872</v>
          </cell>
          <cell r="P7">
            <v>8048923</v>
          </cell>
          <cell r="Q7">
            <v>9863034</v>
          </cell>
          <cell r="R7">
            <v>3389760</v>
          </cell>
          <cell r="S7">
            <v>173635</v>
          </cell>
          <cell r="T7">
            <v>29917</v>
          </cell>
          <cell r="U7">
            <v>274188</v>
          </cell>
          <cell r="V7">
            <v>837678.77</v>
          </cell>
          <cell r="W7">
            <v>318841</v>
          </cell>
          <cell r="X7">
            <v>3605783</v>
          </cell>
          <cell r="Y7">
            <v>156953</v>
          </cell>
          <cell r="Z7">
            <v>300708.49</v>
          </cell>
          <cell r="AA7">
            <v>353314</v>
          </cell>
          <cell r="AB7">
            <v>48824</v>
          </cell>
          <cell r="AC7">
            <v>1160789</v>
          </cell>
          <cell r="AD7">
            <v>139990.41</v>
          </cell>
          <cell r="AE7">
            <v>16024</v>
          </cell>
          <cell r="AF7">
            <v>139492</v>
          </cell>
          <cell r="AG7">
            <v>1332119</v>
          </cell>
          <cell r="AH7">
            <v>141776</v>
          </cell>
          <cell r="AI7">
            <v>21584269</v>
          </cell>
          <cell r="AJ7">
            <v>11461840</v>
          </cell>
          <cell r="AK7">
            <v>375722.94</v>
          </cell>
          <cell r="AL7">
            <v>323917</v>
          </cell>
          <cell r="AM7">
            <v>76579</v>
          </cell>
          <cell r="AN7">
            <v>2726585.23</v>
          </cell>
          <cell r="AO7">
            <v>1612906.99</v>
          </cell>
          <cell r="AP7">
            <v>578310.19999999995</v>
          </cell>
          <cell r="AQ7">
            <v>84324</v>
          </cell>
          <cell r="AR7">
            <v>775904.83000000007</v>
          </cell>
          <cell r="AS7">
            <v>5387046.1799999997</v>
          </cell>
          <cell r="AT7">
            <v>5951210</v>
          </cell>
          <cell r="AU7">
            <v>645885.64</v>
          </cell>
          <cell r="AV7">
            <v>190550.85</v>
          </cell>
          <cell r="AW7">
            <v>4487501</v>
          </cell>
          <cell r="AX7">
            <v>333792.18</v>
          </cell>
          <cell r="AY7">
            <v>887408.75</v>
          </cell>
          <cell r="AZ7">
            <v>2285028.2400000002</v>
          </cell>
          <cell r="BA7">
            <v>20139448</v>
          </cell>
          <cell r="BB7">
            <v>375388</v>
          </cell>
          <cell r="BC7">
            <v>613461</v>
          </cell>
          <cell r="BD7">
            <v>326082.12</v>
          </cell>
          <cell r="BE7">
            <v>50841</v>
          </cell>
          <cell r="BF7">
            <v>19259.899999999998</v>
          </cell>
          <cell r="BG7">
            <v>244544</v>
          </cell>
          <cell r="BH7">
            <v>104893</v>
          </cell>
          <cell r="BI7">
            <v>104893</v>
          </cell>
          <cell r="BJ7">
            <v>16796</v>
          </cell>
          <cell r="BK7">
            <v>785883</v>
          </cell>
          <cell r="BL7">
            <v>55513</v>
          </cell>
          <cell r="BM7">
            <v>613461</v>
          </cell>
          <cell r="BN7">
            <v>10464990</v>
          </cell>
          <cell r="BO7">
            <v>272000000</v>
          </cell>
          <cell r="BP7">
            <v>36401659.269999996</v>
          </cell>
          <cell r="BQ7">
            <v>5565577</v>
          </cell>
          <cell r="BR7">
            <v>883045</v>
          </cell>
          <cell r="BS7">
            <v>0</v>
          </cell>
          <cell r="BT7">
            <v>37391</v>
          </cell>
          <cell r="BU7">
            <v>643996</v>
          </cell>
          <cell r="BV7">
            <v>328676</v>
          </cell>
          <cell r="BW7">
            <v>3811086</v>
          </cell>
          <cell r="BX7">
            <v>5694739</v>
          </cell>
          <cell r="BY7">
            <v>275660</v>
          </cell>
          <cell r="BZ7">
            <v>741852</v>
          </cell>
          <cell r="CA7">
            <v>1838830</v>
          </cell>
          <cell r="CB7">
            <v>504672.81</v>
          </cell>
          <cell r="CC7">
            <v>331250.12</v>
          </cell>
          <cell r="CD7">
            <v>331250.12</v>
          </cell>
          <cell r="CE7">
            <v>3126480</v>
          </cell>
          <cell r="CF7">
            <v>15917525</v>
          </cell>
          <cell r="CG7">
            <v>121766</v>
          </cell>
          <cell r="CH7">
            <v>22200</v>
          </cell>
          <cell r="CI7">
            <v>13514735</v>
          </cell>
          <cell r="CJ7">
            <v>336958</v>
          </cell>
          <cell r="CK7">
            <v>1077422</v>
          </cell>
          <cell r="CL7">
            <v>110570</v>
          </cell>
          <cell r="CM7">
            <v>1091257</v>
          </cell>
          <cell r="CN7">
            <v>76470</v>
          </cell>
          <cell r="CO7">
            <v>2081399</v>
          </cell>
          <cell r="CP7">
            <v>283785</v>
          </cell>
          <cell r="CQ7">
            <v>1472323</v>
          </cell>
          <cell r="CR7">
            <v>30530</v>
          </cell>
          <cell r="CS7">
            <v>2738655</v>
          </cell>
          <cell r="CT7">
            <v>4544835</v>
          </cell>
          <cell r="CU7">
            <v>1014514</v>
          </cell>
          <cell r="CV7">
            <v>98971</v>
          </cell>
          <cell r="CW7">
            <v>162683</v>
          </cell>
          <cell r="CX7">
            <v>2408300</v>
          </cell>
          <cell r="CY7">
            <v>3274211</v>
          </cell>
          <cell r="CZ7">
            <v>97062</v>
          </cell>
          <cell r="DA7">
            <v>229189</v>
          </cell>
          <cell r="DB7">
            <v>7085854</v>
          </cell>
          <cell r="DC7">
            <v>65660.149999999994</v>
          </cell>
          <cell r="DD7">
            <v>1912047.07</v>
          </cell>
          <cell r="DE7">
            <v>2557000</v>
          </cell>
          <cell r="DF7">
            <v>9971456</v>
          </cell>
          <cell r="DG7">
            <v>1036673</v>
          </cell>
          <cell r="DH7">
            <v>969700.18</v>
          </cell>
          <cell r="DI7">
            <v>349581</v>
          </cell>
          <cell r="DJ7">
            <v>626940</v>
          </cell>
          <cell r="DK7">
            <v>3573380</v>
          </cell>
          <cell r="DL7">
            <v>355972.2</v>
          </cell>
          <cell r="DM7">
            <v>202005.88</v>
          </cell>
          <cell r="DN7">
            <v>828614</v>
          </cell>
          <cell r="DO7">
            <v>936104</v>
          </cell>
          <cell r="DP7">
            <v>341433</v>
          </cell>
          <cell r="DQ7">
            <v>262760</v>
          </cell>
          <cell r="DR7">
            <v>7076678.2599999998</v>
          </cell>
          <cell r="DS7">
            <v>440282</v>
          </cell>
          <cell r="DT7">
            <v>78234</v>
          </cell>
          <cell r="DU7">
            <v>4730891</v>
          </cell>
          <cell r="DV7">
            <v>164000</v>
          </cell>
          <cell r="DW7">
            <v>57454</v>
          </cell>
          <cell r="DX7">
            <v>4814486.1400000006</v>
          </cell>
          <cell r="DY7">
            <v>528840</v>
          </cell>
          <cell r="DZ7">
            <v>205069.5</v>
          </cell>
          <cell r="EA7">
            <v>475497</v>
          </cell>
          <cell r="EB7">
            <v>222587</v>
          </cell>
          <cell r="EC7">
            <v>370967</v>
          </cell>
          <cell r="ED7">
            <v>370967</v>
          </cell>
          <cell r="EE7">
            <v>118087</v>
          </cell>
          <cell r="EF7">
            <v>362939</v>
          </cell>
          <cell r="EG7">
            <v>121658</v>
          </cell>
          <cell r="EH7">
            <v>7165566</v>
          </cell>
          <cell r="EI7">
            <v>431914</v>
          </cell>
          <cell r="EJ7">
            <v>4009509</v>
          </cell>
          <cell r="EK7">
            <v>4916704.7200000007</v>
          </cell>
          <cell r="EL7">
            <v>50199</v>
          </cell>
          <cell r="EM7">
            <v>417776.47</v>
          </cell>
          <cell r="EN7">
            <v>190801.1</v>
          </cell>
          <cell r="EO7">
            <v>508621</v>
          </cell>
          <cell r="EP7">
            <v>316758.09999999998</v>
          </cell>
          <cell r="EQ7">
            <v>303789.73</v>
          </cell>
          <cell r="ER7">
            <v>150648</v>
          </cell>
          <cell r="ES7">
            <v>2703731</v>
          </cell>
          <cell r="ET7">
            <v>12798132</v>
          </cell>
          <cell r="EU7">
            <v>1003952.9</v>
          </cell>
          <cell r="EV7">
            <v>124784696</v>
          </cell>
          <cell r="EW7">
            <v>7119040</v>
          </cell>
          <cell r="EX7">
            <v>224260</v>
          </cell>
          <cell r="EY7">
            <v>143227.56</v>
          </cell>
          <cell r="EZ7">
            <v>1424037.92</v>
          </cell>
          <cell r="FA7">
            <v>7383678</v>
          </cell>
          <cell r="FB7">
            <v>3837249.79</v>
          </cell>
          <cell r="FC7">
            <v>124406</v>
          </cell>
          <cell r="FD7">
            <v>901417.15999999992</v>
          </cell>
          <cell r="FE7">
            <v>901417.15999999992</v>
          </cell>
          <cell r="FF7">
            <v>1096072</v>
          </cell>
          <cell r="FG7">
            <v>541501</v>
          </cell>
          <cell r="FH7">
            <v>598707</v>
          </cell>
          <cell r="FI7">
            <v>19295</v>
          </cell>
          <cell r="FJ7">
            <v>4850700</v>
          </cell>
          <cell r="FK7">
            <v>342931</v>
          </cell>
          <cell r="FL7">
            <v>371242</v>
          </cell>
          <cell r="FM7">
            <v>1595238.69</v>
          </cell>
          <cell r="FN7">
            <v>268741</v>
          </cell>
          <cell r="FO7">
            <v>57989</v>
          </cell>
        </row>
        <row r="8">
          <cell r="A8" t="str">
            <v>Income Taxes</v>
          </cell>
          <cell r="B8" t="str">
            <v>CTAXINC</v>
          </cell>
          <cell r="C8">
            <v>2000</v>
          </cell>
        </row>
        <row r="9">
          <cell r="A9" t="str">
            <v>Customers</v>
          </cell>
          <cell r="B9" t="str">
            <v>YN</v>
          </cell>
          <cell r="C9">
            <v>2000</v>
          </cell>
          <cell r="D9">
            <v>422</v>
          </cell>
          <cell r="E9">
            <v>1873</v>
          </cell>
          <cell r="F9">
            <v>3254</v>
          </cell>
          <cell r="G9">
            <v>54111</v>
          </cell>
          <cell r="H9">
            <v>37327</v>
          </cell>
          <cell r="I9">
            <v>15951</v>
          </cell>
          <cell r="J9">
            <v>5422</v>
          </cell>
          <cell r="K9">
            <v>5157</v>
          </cell>
          <cell r="L9">
            <v>42674</v>
          </cell>
          <cell r="M9">
            <v>2328</v>
          </cell>
          <cell r="N9">
            <v>539</v>
          </cell>
          <cell r="O9">
            <v>536</v>
          </cell>
          <cell r="P9">
            <v>52787</v>
          </cell>
          <cell r="Q9">
            <v>52884</v>
          </cell>
          <cell r="R9">
            <v>14503</v>
          </cell>
          <cell r="S9">
            <v>1513</v>
          </cell>
          <cell r="T9">
            <v>839</v>
          </cell>
          <cell r="U9">
            <v>2357</v>
          </cell>
          <cell r="V9">
            <v>5308</v>
          </cell>
          <cell r="W9">
            <v>1424</v>
          </cell>
          <cell r="X9">
            <v>32295</v>
          </cell>
          <cell r="Y9">
            <v>2895</v>
          </cell>
          <cell r="Z9">
            <v>1643</v>
          </cell>
          <cell r="AA9">
            <v>2075</v>
          </cell>
          <cell r="AB9">
            <v>918</v>
          </cell>
          <cell r="AC9">
            <v>9160</v>
          </cell>
          <cell r="AD9">
            <v>1290</v>
          </cell>
          <cell r="AE9">
            <v>230</v>
          </cell>
          <cell r="AF9">
            <v>565</v>
          </cell>
          <cell r="AG9">
            <v>10042</v>
          </cell>
          <cell r="AH9">
            <v>984</v>
          </cell>
          <cell r="AI9">
            <v>158246</v>
          </cell>
          <cell r="AJ9">
            <v>0</v>
          </cell>
          <cell r="AK9">
            <v>13880</v>
          </cell>
          <cell r="AL9">
            <v>2612</v>
          </cell>
          <cell r="AM9">
            <v>3372</v>
          </cell>
          <cell r="AN9">
            <v>25207</v>
          </cell>
          <cell r="AO9">
            <v>12335</v>
          </cell>
          <cell r="AP9">
            <v>3792</v>
          </cell>
          <cell r="AQ9">
            <v>660</v>
          </cell>
          <cell r="AR9">
            <v>5624</v>
          </cell>
          <cell r="AS9">
            <v>11462</v>
          </cell>
          <cell r="AT9">
            <v>43353</v>
          </cell>
          <cell r="AU9">
            <v>8249</v>
          </cell>
          <cell r="AV9">
            <v>8293</v>
          </cell>
          <cell r="AW9">
            <v>38542</v>
          </cell>
          <cell r="AX9">
            <v>20192</v>
          </cell>
          <cell r="AY9">
            <v>10330</v>
          </cell>
          <cell r="AZ9">
            <v>17046</v>
          </cell>
          <cell r="BA9">
            <v>173378</v>
          </cell>
          <cell r="BB9">
            <v>3281</v>
          </cell>
          <cell r="BC9">
            <v>4991</v>
          </cell>
          <cell r="BD9">
            <v>2759</v>
          </cell>
          <cell r="BE9">
            <v>502</v>
          </cell>
          <cell r="BF9">
            <v>120</v>
          </cell>
          <cell r="BG9">
            <v>1801</v>
          </cell>
          <cell r="BH9">
            <v>1094</v>
          </cell>
          <cell r="BI9">
            <v>1094</v>
          </cell>
          <cell r="BJ9">
            <v>1094</v>
          </cell>
          <cell r="BK9">
            <v>3248</v>
          </cell>
          <cell r="BL9">
            <v>230</v>
          </cell>
          <cell r="BM9">
            <v>4967</v>
          </cell>
          <cell r="BN9">
            <v>84820</v>
          </cell>
          <cell r="BO9">
            <v>953723</v>
          </cell>
          <cell r="BP9">
            <v>253976</v>
          </cell>
          <cell r="BQ9">
            <v>59400</v>
          </cell>
          <cell r="BR9">
            <v>4431</v>
          </cell>
          <cell r="BS9">
            <v>0</v>
          </cell>
          <cell r="BT9">
            <v>2596</v>
          </cell>
          <cell r="BU9">
            <v>5569</v>
          </cell>
          <cell r="BV9">
            <v>3089</v>
          </cell>
          <cell r="BW9">
            <v>26254</v>
          </cell>
          <cell r="BX9">
            <v>71282</v>
          </cell>
          <cell r="BY9">
            <v>1329</v>
          </cell>
          <cell r="BZ9">
            <v>8352</v>
          </cell>
          <cell r="CA9">
            <v>8605</v>
          </cell>
          <cell r="CB9">
            <v>8827</v>
          </cell>
          <cell r="CC9">
            <v>6175</v>
          </cell>
          <cell r="CD9">
            <v>6175</v>
          </cell>
          <cell r="CE9">
            <v>8300</v>
          </cell>
          <cell r="CF9">
            <v>130342</v>
          </cell>
          <cell r="CG9">
            <v>1100</v>
          </cell>
          <cell r="CH9">
            <v>170</v>
          </cell>
          <cell r="CI9">
            <v>62126</v>
          </cell>
          <cell r="CJ9">
            <v>2226</v>
          </cell>
          <cell r="CK9">
            <v>10064</v>
          </cell>
          <cell r="CL9">
            <v>6339</v>
          </cell>
          <cell r="CM9">
            <v>6339</v>
          </cell>
          <cell r="CN9">
            <v>1096</v>
          </cell>
          <cell r="CO9">
            <v>11386</v>
          </cell>
          <cell r="CP9">
            <v>2372</v>
          </cell>
          <cell r="CQ9">
            <v>7699</v>
          </cell>
          <cell r="CR9">
            <v>261</v>
          </cell>
          <cell r="CS9">
            <v>22648</v>
          </cell>
          <cell r="CT9">
            <v>32990</v>
          </cell>
          <cell r="CU9">
            <v>6559</v>
          </cell>
          <cell r="CV9">
            <v>943</v>
          </cell>
          <cell r="CW9">
            <v>936</v>
          </cell>
          <cell r="CX9">
            <v>17624</v>
          </cell>
          <cell r="CY9">
            <v>23086</v>
          </cell>
          <cell r="CZ9">
            <v>3972</v>
          </cell>
          <cell r="DA9">
            <v>1564</v>
          </cell>
          <cell r="DB9">
            <v>47694</v>
          </cell>
          <cell r="DC9">
            <v>378</v>
          </cell>
          <cell r="DD9">
            <v>8957</v>
          </cell>
          <cell r="DE9">
            <v>12012</v>
          </cell>
          <cell r="DF9">
            <v>46061</v>
          </cell>
          <cell r="DG9">
            <v>9533</v>
          </cell>
          <cell r="DH9">
            <v>3189</v>
          </cell>
          <cell r="DI9">
            <v>1256</v>
          </cell>
          <cell r="DJ9">
            <v>12436</v>
          </cell>
          <cell r="DK9">
            <v>30506</v>
          </cell>
          <cell r="DL9">
            <v>2094</v>
          </cell>
          <cell r="DM9">
            <v>1123</v>
          </cell>
          <cell r="DN9">
            <v>9128</v>
          </cell>
          <cell r="DO9">
            <v>4927</v>
          </cell>
          <cell r="DP9">
            <v>2319</v>
          </cell>
          <cell r="DQ9">
            <v>7412</v>
          </cell>
          <cell r="DR9">
            <v>32554</v>
          </cell>
          <cell r="DS9">
            <v>3973</v>
          </cell>
          <cell r="DT9">
            <v>0</v>
          </cell>
          <cell r="DU9">
            <v>39892</v>
          </cell>
          <cell r="DV9">
            <v>5740</v>
          </cell>
          <cell r="DW9">
            <v>760</v>
          </cell>
          <cell r="DX9">
            <v>29337</v>
          </cell>
          <cell r="DY9">
            <v>5340</v>
          </cell>
          <cell r="DZ9">
            <v>804</v>
          </cell>
          <cell r="EA9">
            <v>2234</v>
          </cell>
          <cell r="EB9">
            <v>1093</v>
          </cell>
          <cell r="EC9">
            <v>2652</v>
          </cell>
          <cell r="ED9">
            <v>2652</v>
          </cell>
          <cell r="EE9">
            <v>2688</v>
          </cell>
          <cell r="EF9">
            <v>2132</v>
          </cell>
          <cell r="EG9">
            <v>384</v>
          </cell>
          <cell r="EH9">
            <v>50938</v>
          </cell>
          <cell r="EI9">
            <v>2730</v>
          </cell>
          <cell r="EJ9">
            <v>13798</v>
          </cell>
          <cell r="EK9">
            <v>10888</v>
          </cell>
          <cell r="EL9">
            <v>544</v>
          </cell>
          <cell r="EM9">
            <v>3872</v>
          </cell>
          <cell r="EN9">
            <v>938</v>
          </cell>
          <cell r="EO9">
            <v>1296</v>
          </cell>
          <cell r="EP9">
            <v>4033</v>
          </cell>
          <cell r="EQ9">
            <v>6254</v>
          </cell>
          <cell r="ER9">
            <v>710</v>
          </cell>
          <cell r="ES9">
            <v>7909</v>
          </cell>
          <cell r="ET9">
            <v>49010</v>
          </cell>
          <cell r="EU9">
            <v>6149</v>
          </cell>
          <cell r="EV9">
            <v>656962</v>
          </cell>
          <cell r="EW9">
            <v>64197</v>
          </cell>
          <cell r="EX9">
            <v>2508</v>
          </cell>
          <cell r="EY9">
            <v>748</v>
          </cell>
          <cell r="EZ9">
            <v>8872</v>
          </cell>
          <cell r="FA9">
            <v>41700</v>
          </cell>
          <cell r="FB9">
            <v>20690</v>
          </cell>
          <cell r="FC9">
            <v>1084</v>
          </cell>
          <cell r="FD9">
            <v>3325</v>
          </cell>
          <cell r="FE9">
            <v>3325</v>
          </cell>
          <cell r="FF9">
            <v>3500</v>
          </cell>
          <cell r="FG9">
            <v>3112</v>
          </cell>
          <cell r="FH9">
            <v>1885</v>
          </cell>
          <cell r="FI9">
            <v>450</v>
          </cell>
          <cell r="FJ9">
            <v>27789</v>
          </cell>
          <cell r="FK9">
            <v>3628</v>
          </cell>
          <cell r="FL9">
            <v>1486</v>
          </cell>
          <cell r="FM9">
            <v>13557</v>
          </cell>
          <cell r="FN9">
            <v>906</v>
          </cell>
          <cell r="FO9">
            <v>432</v>
          </cell>
        </row>
        <row r="10">
          <cell r="A10" t="str">
            <v>Customers - Residential</v>
          </cell>
          <cell r="B10" t="str">
            <v>YNR</v>
          </cell>
          <cell r="C10">
            <v>2000</v>
          </cell>
          <cell r="D10">
            <v>362</v>
          </cell>
          <cell r="E10">
            <v>1557</v>
          </cell>
          <cell r="F10">
            <v>2465</v>
          </cell>
          <cell r="G10">
            <v>48205</v>
          </cell>
          <cell r="H10">
            <v>33108</v>
          </cell>
          <cell r="I10">
            <v>13560</v>
          </cell>
          <cell r="J10">
            <v>4523</v>
          </cell>
          <cell r="K10">
            <v>4763</v>
          </cell>
          <cell r="L10">
            <v>30516</v>
          </cell>
          <cell r="M10">
            <v>1980</v>
          </cell>
          <cell r="N10">
            <v>451</v>
          </cell>
          <cell r="O10">
            <v>416</v>
          </cell>
          <cell r="P10">
            <v>47573</v>
          </cell>
          <cell r="Q10">
            <v>37610</v>
          </cell>
          <cell r="R10">
            <v>13170</v>
          </cell>
          <cell r="S10">
            <v>1422</v>
          </cell>
          <cell r="T10">
            <v>754</v>
          </cell>
          <cell r="U10">
            <v>2130</v>
          </cell>
          <cell r="V10">
            <v>4617</v>
          </cell>
          <cell r="W10">
            <v>1209</v>
          </cell>
          <cell r="X10">
            <v>27905</v>
          </cell>
          <cell r="Y10">
            <v>1979</v>
          </cell>
          <cell r="Z10">
            <v>1368</v>
          </cell>
          <cell r="AA10">
            <v>1699</v>
          </cell>
          <cell r="AB10">
            <v>807</v>
          </cell>
          <cell r="AC10">
            <v>8056</v>
          </cell>
          <cell r="AD10">
            <v>1097</v>
          </cell>
          <cell r="AE10">
            <v>188</v>
          </cell>
          <cell r="AF10">
            <v>469</v>
          </cell>
          <cell r="AG10">
            <v>8804</v>
          </cell>
          <cell r="AH10">
            <v>865</v>
          </cell>
          <cell r="AI10">
            <v>138997</v>
          </cell>
          <cell r="AJ10">
            <v>70027</v>
          </cell>
          <cell r="AK10">
            <v>11814</v>
          </cell>
          <cell r="AL10">
            <v>2329</v>
          </cell>
          <cell r="AM10">
            <v>2981</v>
          </cell>
          <cell r="AN10">
            <v>22831</v>
          </cell>
          <cell r="AO10">
            <v>10947</v>
          </cell>
          <cell r="AP10">
            <v>3361</v>
          </cell>
          <cell r="AQ10">
            <v>573</v>
          </cell>
          <cell r="AR10">
            <v>4884</v>
          </cell>
          <cell r="AS10">
            <v>10440</v>
          </cell>
          <cell r="AT10">
            <v>38659</v>
          </cell>
          <cell r="AU10">
            <v>7463</v>
          </cell>
          <cell r="AV10">
            <v>7506</v>
          </cell>
          <cell r="AW10">
            <v>34852</v>
          </cell>
          <cell r="AX10">
            <v>17294</v>
          </cell>
          <cell r="AY10">
            <v>9199</v>
          </cell>
          <cell r="AZ10">
            <v>15575</v>
          </cell>
          <cell r="BA10">
            <v>156266</v>
          </cell>
          <cell r="BB10">
            <v>2804</v>
          </cell>
          <cell r="BC10">
            <v>4351</v>
          </cell>
          <cell r="BD10">
            <v>2300</v>
          </cell>
          <cell r="BE10">
            <v>405</v>
          </cell>
          <cell r="BF10">
            <v>94</v>
          </cell>
          <cell r="BG10">
            <v>1402</v>
          </cell>
          <cell r="BH10">
            <v>934</v>
          </cell>
          <cell r="BI10">
            <v>934</v>
          </cell>
          <cell r="BJ10">
            <v>934</v>
          </cell>
          <cell r="BK10">
            <v>2915</v>
          </cell>
          <cell r="BL10">
            <v>220</v>
          </cell>
          <cell r="BM10">
            <v>4351</v>
          </cell>
          <cell r="BN10">
            <v>77180</v>
          </cell>
          <cell r="BO10">
            <v>864495</v>
          </cell>
          <cell r="BP10">
            <v>227736</v>
          </cell>
          <cell r="BQ10">
            <v>49259</v>
          </cell>
          <cell r="BR10">
            <v>3878</v>
          </cell>
          <cell r="BS10">
            <v>0</v>
          </cell>
          <cell r="BT10">
            <v>2158</v>
          </cell>
          <cell r="BU10">
            <v>4742</v>
          </cell>
          <cell r="BV10">
            <v>2654</v>
          </cell>
          <cell r="BW10">
            <v>22166</v>
          </cell>
          <cell r="BX10">
            <v>63692</v>
          </cell>
          <cell r="BY10">
            <v>113</v>
          </cell>
          <cell r="BZ10">
            <v>7167</v>
          </cell>
          <cell r="CA10">
            <v>7000</v>
          </cell>
          <cell r="CB10">
            <v>8135</v>
          </cell>
          <cell r="CC10">
            <v>5362</v>
          </cell>
          <cell r="CD10">
            <v>5362</v>
          </cell>
          <cell r="CE10">
            <v>7443</v>
          </cell>
          <cell r="CF10">
            <v>115923</v>
          </cell>
          <cell r="CG10">
            <v>775</v>
          </cell>
          <cell r="CH10">
            <v>133</v>
          </cell>
          <cell r="CI10">
            <v>54132</v>
          </cell>
          <cell r="CJ10">
            <v>1919</v>
          </cell>
          <cell r="CK10">
            <v>5610</v>
          </cell>
          <cell r="CL10">
            <v>5500</v>
          </cell>
          <cell r="CM10">
            <v>5500</v>
          </cell>
          <cell r="CN10">
            <v>907</v>
          </cell>
          <cell r="CO10">
            <v>9409</v>
          </cell>
          <cell r="CP10">
            <v>2019</v>
          </cell>
          <cell r="CQ10">
            <v>6807</v>
          </cell>
          <cell r="CR10">
            <v>157</v>
          </cell>
          <cell r="CS10">
            <v>19834</v>
          </cell>
          <cell r="CT10">
            <v>29385</v>
          </cell>
          <cell r="CU10">
            <v>5164</v>
          </cell>
          <cell r="CV10">
            <v>855</v>
          </cell>
          <cell r="CW10">
            <v>773</v>
          </cell>
          <cell r="CX10">
            <v>14821</v>
          </cell>
          <cell r="CY10">
            <v>20091</v>
          </cell>
          <cell r="CZ10">
            <v>3409</v>
          </cell>
          <cell r="DA10">
            <v>1344</v>
          </cell>
          <cell r="DB10">
            <v>42227</v>
          </cell>
          <cell r="DC10">
            <v>298</v>
          </cell>
          <cell r="DD10">
            <v>7830</v>
          </cell>
          <cell r="DE10">
            <v>10390</v>
          </cell>
          <cell r="DF10">
            <v>41716</v>
          </cell>
          <cell r="DG10">
            <v>6162</v>
          </cell>
          <cell r="DH10">
            <v>2567</v>
          </cell>
          <cell r="DI10">
            <v>1058</v>
          </cell>
          <cell r="DJ10">
            <v>1528</v>
          </cell>
          <cell r="DK10">
            <v>26326</v>
          </cell>
          <cell r="DL10">
            <v>1794</v>
          </cell>
          <cell r="DM10">
            <v>917</v>
          </cell>
          <cell r="DN10">
            <v>7952</v>
          </cell>
          <cell r="DO10">
            <v>4256</v>
          </cell>
          <cell r="DP10">
            <v>1964</v>
          </cell>
          <cell r="DQ10">
            <v>6329</v>
          </cell>
          <cell r="DR10">
            <v>28400</v>
          </cell>
          <cell r="DS10">
            <v>3394</v>
          </cell>
          <cell r="DT10">
            <v>0</v>
          </cell>
          <cell r="DU10">
            <v>35362</v>
          </cell>
          <cell r="DV10">
            <v>4853</v>
          </cell>
          <cell r="DW10">
            <v>652</v>
          </cell>
          <cell r="DX10">
            <v>27601</v>
          </cell>
          <cell r="DY10">
            <v>4764</v>
          </cell>
          <cell r="DZ10">
            <v>681</v>
          </cell>
          <cell r="EA10">
            <v>1865</v>
          </cell>
          <cell r="EB10">
            <v>925</v>
          </cell>
          <cell r="EC10">
            <v>2141</v>
          </cell>
          <cell r="ED10">
            <v>2141</v>
          </cell>
          <cell r="EE10">
            <v>2168</v>
          </cell>
          <cell r="EF10">
            <v>1796</v>
          </cell>
          <cell r="EG10">
            <v>347</v>
          </cell>
          <cell r="EH10">
            <v>45628</v>
          </cell>
          <cell r="EI10">
            <v>2331</v>
          </cell>
          <cell r="EJ10">
            <v>12127</v>
          </cell>
          <cell r="EK10">
            <v>36382</v>
          </cell>
          <cell r="EL10">
            <v>420</v>
          </cell>
          <cell r="EM10">
            <v>3589</v>
          </cell>
          <cell r="EN10">
            <v>827</v>
          </cell>
          <cell r="EO10">
            <v>1081</v>
          </cell>
          <cell r="EP10">
            <v>3549</v>
          </cell>
          <cell r="EQ10">
            <v>5785</v>
          </cell>
          <cell r="ER10">
            <v>593</v>
          </cell>
          <cell r="ES10">
            <v>6999</v>
          </cell>
          <cell r="ET10">
            <v>43691</v>
          </cell>
          <cell r="EU10">
            <v>5316</v>
          </cell>
          <cell r="EV10">
            <v>578460</v>
          </cell>
          <cell r="EW10">
            <v>58603</v>
          </cell>
          <cell r="EX10">
            <v>2144</v>
          </cell>
          <cell r="EY10">
            <v>630</v>
          </cell>
          <cell r="EZ10">
            <v>8070</v>
          </cell>
          <cell r="FA10">
            <v>35844</v>
          </cell>
          <cell r="FB10">
            <v>18478</v>
          </cell>
          <cell r="FC10">
            <v>955</v>
          </cell>
          <cell r="FD10">
            <v>2754</v>
          </cell>
          <cell r="FE10">
            <v>2754</v>
          </cell>
          <cell r="FF10">
            <v>3000</v>
          </cell>
          <cell r="FG10">
            <v>2779</v>
          </cell>
          <cell r="FH10">
            <v>1622</v>
          </cell>
          <cell r="FI10">
            <v>339</v>
          </cell>
          <cell r="FJ10">
            <v>25673</v>
          </cell>
          <cell r="FK10">
            <v>3273</v>
          </cell>
          <cell r="FL10">
            <v>1350</v>
          </cell>
          <cell r="FM10">
            <v>12140</v>
          </cell>
          <cell r="FN10">
            <v>785</v>
          </cell>
          <cell r="FO10">
            <v>352</v>
          </cell>
        </row>
        <row r="11">
          <cell r="A11" t="str">
            <v>Customers - Other</v>
          </cell>
          <cell r="B11" t="str">
            <v>YNO</v>
          </cell>
          <cell r="C11">
            <v>2000</v>
          </cell>
          <cell r="D11">
            <v>60</v>
          </cell>
          <cell r="E11">
            <v>316</v>
          </cell>
          <cell r="F11">
            <v>789</v>
          </cell>
          <cell r="G11">
            <v>5906</v>
          </cell>
          <cell r="H11">
            <v>4219</v>
          </cell>
          <cell r="I11">
            <v>2391</v>
          </cell>
          <cell r="J11">
            <v>899</v>
          </cell>
          <cell r="K11">
            <v>394</v>
          </cell>
          <cell r="L11">
            <v>12158</v>
          </cell>
          <cell r="M11">
            <v>348</v>
          </cell>
          <cell r="N11">
            <v>88</v>
          </cell>
          <cell r="O11">
            <v>120</v>
          </cell>
          <cell r="P11">
            <v>5214</v>
          </cell>
          <cell r="Q11">
            <v>15274</v>
          </cell>
          <cell r="R11">
            <v>1333</v>
          </cell>
          <cell r="S11">
            <v>91</v>
          </cell>
          <cell r="T11">
            <v>85</v>
          </cell>
          <cell r="U11">
            <v>227</v>
          </cell>
          <cell r="V11">
            <v>691</v>
          </cell>
          <cell r="W11">
            <v>215</v>
          </cell>
          <cell r="X11">
            <v>4390</v>
          </cell>
          <cell r="Y11">
            <v>916</v>
          </cell>
          <cell r="Z11">
            <v>275</v>
          </cell>
          <cell r="AA11">
            <v>376</v>
          </cell>
          <cell r="AB11">
            <v>111</v>
          </cell>
          <cell r="AC11">
            <v>1104</v>
          </cell>
          <cell r="AD11">
            <v>193</v>
          </cell>
          <cell r="AE11">
            <v>42</v>
          </cell>
          <cell r="AF11">
            <v>96</v>
          </cell>
          <cell r="AG11">
            <v>1238</v>
          </cell>
          <cell r="AH11">
            <v>119</v>
          </cell>
          <cell r="AI11">
            <v>19249</v>
          </cell>
          <cell r="AJ11">
            <v>-70027</v>
          </cell>
          <cell r="AK11">
            <v>2066</v>
          </cell>
          <cell r="AL11">
            <v>283</v>
          </cell>
          <cell r="AM11">
            <v>391</v>
          </cell>
          <cell r="AN11">
            <v>2376</v>
          </cell>
          <cell r="AO11">
            <v>1388</v>
          </cell>
          <cell r="AP11">
            <v>431</v>
          </cell>
          <cell r="AQ11">
            <v>87</v>
          </cell>
          <cell r="AR11">
            <v>740</v>
          </cell>
          <cell r="AS11">
            <v>1022</v>
          </cell>
          <cell r="AT11">
            <v>4694</v>
          </cell>
          <cell r="AU11">
            <v>786</v>
          </cell>
          <cell r="AV11">
            <v>787</v>
          </cell>
          <cell r="AW11">
            <v>3690</v>
          </cell>
          <cell r="AX11">
            <v>2898</v>
          </cell>
          <cell r="AY11">
            <v>1131</v>
          </cell>
          <cell r="AZ11">
            <v>1471</v>
          </cell>
          <cell r="BA11">
            <v>17112</v>
          </cell>
          <cell r="BB11">
            <v>477</v>
          </cell>
          <cell r="BC11">
            <v>640</v>
          </cell>
          <cell r="BD11">
            <v>459</v>
          </cell>
          <cell r="BE11">
            <v>97</v>
          </cell>
          <cell r="BF11">
            <v>26</v>
          </cell>
          <cell r="BG11">
            <v>399</v>
          </cell>
          <cell r="BH11">
            <v>160</v>
          </cell>
          <cell r="BI11">
            <v>160</v>
          </cell>
          <cell r="BJ11">
            <v>160</v>
          </cell>
          <cell r="BK11">
            <v>333</v>
          </cell>
          <cell r="BL11">
            <v>10</v>
          </cell>
          <cell r="BM11">
            <v>616</v>
          </cell>
          <cell r="BN11">
            <v>7640</v>
          </cell>
          <cell r="BO11">
            <v>89228</v>
          </cell>
          <cell r="BP11">
            <v>26240</v>
          </cell>
          <cell r="BQ11">
            <v>10141</v>
          </cell>
          <cell r="BR11">
            <v>553</v>
          </cell>
          <cell r="BS11">
            <v>0</v>
          </cell>
          <cell r="BT11">
            <v>438</v>
          </cell>
          <cell r="BU11">
            <v>827</v>
          </cell>
          <cell r="BV11">
            <v>435</v>
          </cell>
          <cell r="BW11">
            <v>4088</v>
          </cell>
          <cell r="BX11">
            <v>7590</v>
          </cell>
          <cell r="BY11">
            <v>1216</v>
          </cell>
          <cell r="BZ11">
            <v>1185</v>
          </cell>
          <cell r="CA11">
            <v>1605</v>
          </cell>
          <cell r="CB11">
            <v>692</v>
          </cell>
          <cell r="CC11">
            <v>813</v>
          </cell>
          <cell r="CD11">
            <v>813</v>
          </cell>
          <cell r="CE11">
            <v>857</v>
          </cell>
          <cell r="CF11">
            <v>14419</v>
          </cell>
          <cell r="CG11">
            <v>325</v>
          </cell>
          <cell r="CH11">
            <v>37</v>
          </cell>
          <cell r="CI11">
            <v>7994</v>
          </cell>
          <cell r="CJ11">
            <v>307</v>
          </cell>
          <cell r="CK11">
            <v>4454</v>
          </cell>
          <cell r="CL11">
            <v>839</v>
          </cell>
          <cell r="CM11">
            <v>839</v>
          </cell>
          <cell r="CN11">
            <v>189</v>
          </cell>
          <cell r="CO11">
            <v>1977</v>
          </cell>
          <cell r="CP11">
            <v>353</v>
          </cell>
          <cell r="CQ11">
            <v>892</v>
          </cell>
          <cell r="CR11">
            <v>104</v>
          </cell>
          <cell r="CS11">
            <v>2814</v>
          </cell>
          <cell r="CT11">
            <v>3605</v>
          </cell>
          <cell r="CU11">
            <v>1395</v>
          </cell>
          <cell r="CV11">
            <v>88</v>
          </cell>
          <cell r="CW11">
            <v>163</v>
          </cell>
          <cell r="CX11">
            <v>2803</v>
          </cell>
          <cell r="CY11">
            <v>2995</v>
          </cell>
          <cell r="CZ11">
            <v>563</v>
          </cell>
          <cell r="DA11">
            <v>220</v>
          </cell>
          <cell r="DB11">
            <v>5467</v>
          </cell>
          <cell r="DC11">
            <v>80</v>
          </cell>
          <cell r="DD11">
            <v>1127</v>
          </cell>
          <cell r="DE11">
            <v>1622</v>
          </cell>
          <cell r="DF11">
            <v>4345</v>
          </cell>
          <cell r="DG11">
            <v>3371</v>
          </cell>
          <cell r="DH11">
            <v>622</v>
          </cell>
          <cell r="DI11">
            <v>198</v>
          </cell>
          <cell r="DJ11">
            <v>10908</v>
          </cell>
          <cell r="DK11">
            <v>4180</v>
          </cell>
          <cell r="DL11">
            <v>300</v>
          </cell>
          <cell r="DM11">
            <v>206</v>
          </cell>
          <cell r="DN11">
            <v>1176</v>
          </cell>
          <cell r="DO11">
            <v>671</v>
          </cell>
          <cell r="DP11">
            <v>355</v>
          </cell>
          <cell r="DQ11">
            <v>1083</v>
          </cell>
          <cell r="DR11">
            <v>4154</v>
          </cell>
          <cell r="DS11">
            <v>579</v>
          </cell>
          <cell r="DT11">
            <v>0</v>
          </cell>
          <cell r="DU11">
            <v>4530</v>
          </cell>
          <cell r="DV11">
            <v>887</v>
          </cell>
          <cell r="DW11">
            <v>108</v>
          </cell>
          <cell r="DX11">
            <v>1736</v>
          </cell>
          <cell r="DY11">
            <v>576</v>
          </cell>
          <cell r="DZ11">
            <v>123</v>
          </cell>
          <cell r="EA11">
            <v>369</v>
          </cell>
          <cell r="EB11">
            <v>168</v>
          </cell>
          <cell r="EC11">
            <v>511</v>
          </cell>
          <cell r="ED11">
            <v>511</v>
          </cell>
          <cell r="EE11">
            <v>520</v>
          </cell>
          <cell r="EF11">
            <v>336</v>
          </cell>
          <cell r="EG11">
            <v>37</v>
          </cell>
          <cell r="EH11">
            <v>5310</v>
          </cell>
          <cell r="EI11">
            <v>399</v>
          </cell>
          <cell r="EJ11">
            <v>1671</v>
          </cell>
          <cell r="EK11">
            <v>-25494</v>
          </cell>
          <cell r="EL11">
            <v>124</v>
          </cell>
          <cell r="EM11">
            <v>283</v>
          </cell>
          <cell r="EN11">
            <v>111</v>
          </cell>
          <cell r="EO11">
            <v>215</v>
          </cell>
          <cell r="EP11">
            <v>484</v>
          </cell>
          <cell r="EQ11">
            <v>469</v>
          </cell>
          <cell r="ER11">
            <v>117</v>
          </cell>
          <cell r="ES11">
            <v>910</v>
          </cell>
          <cell r="ET11">
            <v>5319</v>
          </cell>
          <cell r="EU11">
            <v>833</v>
          </cell>
          <cell r="EV11">
            <v>78502</v>
          </cell>
          <cell r="EW11">
            <v>5594</v>
          </cell>
          <cell r="EX11">
            <v>364</v>
          </cell>
          <cell r="EY11">
            <v>118</v>
          </cell>
          <cell r="EZ11">
            <v>802</v>
          </cell>
          <cell r="FA11">
            <v>5856</v>
          </cell>
          <cell r="FB11">
            <v>2212</v>
          </cell>
          <cell r="FC11">
            <v>129</v>
          </cell>
          <cell r="FD11">
            <v>571</v>
          </cell>
          <cell r="FE11">
            <v>571</v>
          </cell>
          <cell r="FF11">
            <v>500</v>
          </cell>
          <cell r="FG11">
            <v>333</v>
          </cell>
          <cell r="FH11">
            <v>263</v>
          </cell>
          <cell r="FI11">
            <v>111</v>
          </cell>
          <cell r="FJ11">
            <v>2116</v>
          </cell>
          <cell r="FK11">
            <v>355</v>
          </cell>
          <cell r="FL11">
            <v>136</v>
          </cell>
          <cell r="FM11">
            <v>1417</v>
          </cell>
          <cell r="FN11">
            <v>121</v>
          </cell>
          <cell r="FO11">
            <v>80</v>
          </cell>
        </row>
        <row r="12">
          <cell r="A12" t="str">
            <v>kWh</v>
          </cell>
          <cell r="B12" t="str">
            <v>YV</v>
          </cell>
          <cell r="C12">
            <v>2000</v>
          </cell>
          <cell r="D12">
            <v>5716390</v>
          </cell>
          <cell r="E12">
            <v>49756011</v>
          </cell>
          <cell r="F12">
            <v>48111668</v>
          </cell>
          <cell r="G12">
            <v>215429852</v>
          </cell>
          <cell r="H12">
            <v>725952547</v>
          </cell>
          <cell r="I12">
            <v>575576759</v>
          </cell>
          <cell r="J12">
            <v>87084298</v>
          </cell>
          <cell r="K12">
            <v>88874466</v>
          </cell>
          <cell r="L12">
            <v>851987000</v>
          </cell>
          <cell r="M12">
            <v>45399057</v>
          </cell>
          <cell r="N12">
            <v>8038734</v>
          </cell>
          <cell r="O12">
            <v>7040424</v>
          </cell>
          <cell r="P12">
            <v>1520388847</v>
          </cell>
          <cell r="Q12">
            <v>1350735344</v>
          </cell>
          <cell r="R12">
            <v>280817908</v>
          </cell>
          <cell r="S12">
            <v>19281836.690000001</v>
          </cell>
          <cell r="T12">
            <v>8820870</v>
          </cell>
          <cell r="U12">
            <v>18471914</v>
          </cell>
          <cell r="V12">
            <v>166226144.09999999</v>
          </cell>
          <cell r="W12">
            <v>32196747</v>
          </cell>
          <cell r="X12">
            <v>872734603</v>
          </cell>
          <cell r="Y12">
            <v>36421408</v>
          </cell>
          <cell r="Z12">
            <v>27633325</v>
          </cell>
          <cell r="AA12">
            <v>57574973</v>
          </cell>
          <cell r="AB12">
            <v>5932753</v>
          </cell>
          <cell r="AC12">
            <v>292936005</v>
          </cell>
          <cell r="AD12">
            <v>23790396</v>
          </cell>
          <cell r="AE12">
            <v>2839670</v>
          </cell>
          <cell r="AF12">
            <v>7609059</v>
          </cell>
          <cell r="AG12">
            <v>188246454</v>
          </cell>
          <cell r="AH12">
            <v>14992061</v>
          </cell>
          <cell r="AI12">
            <v>7001988891</v>
          </cell>
          <cell r="AJ12">
            <v>0</v>
          </cell>
          <cell r="AK12">
            <v>98087505</v>
          </cell>
          <cell r="AL12">
            <v>38742420</v>
          </cell>
          <cell r="AM12">
            <v>10718228</v>
          </cell>
          <cell r="AN12">
            <v>299557499.5</v>
          </cell>
          <cell r="AO12">
            <v>455638311</v>
          </cell>
          <cell r="AP12">
            <v>76999361</v>
          </cell>
          <cell r="AQ12">
            <v>8921598</v>
          </cell>
          <cell r="AR12">
            <v>88518297</v>
          </cell>
          <cell r="AS12">
            <v>233511297.40000001</v>
          </cell>
          <cell r="AT12">
            <v>850851391.39999998</v>
          </cell>
          <cell r="AU12">
            <v>122097656</v>
          </cell>
          <cell r="AV12">
            <v>24573905</v>
          </cell>
          <cell r="AW12">
            <v>1404862475</v>
          </cell>
          <cell r="AX12">
            <v>61887523</v>
          </cell>
          <cell r="AY12">
            <v>126123126</v>
          </cell>
          <cell r="AZ12">
            <v>407750118</v>
          </cell>
          <cell r="BA12">
            <v>7009478328</v>
          </cell>
          <cell r="BB12">
            <v>67421881</v>
          </cell>
          <cell r="BC12">
            <v>198225653</v>
          </cell>
          <cell r="BD12">
            <v>104733108</v>
          </cell>
          <cell r="BE12">
            <v>17122557</v>
          </cell>
          <cell r="BF12">
            <v>867550</v>
          </cell>
          <cell r="BG12">
            <v>33448553</v>
          </cell>
          <cell r="BH12">
            <v>20531973</v>
          </cell>
          <cell r="BI12">
            <v>20531973</v>
          </cell>
          <cell r="BJ12">
            <v>5330984</v>
          </cell>
          <cell r="BK12">
            <v>65124211</v>
          </cell>
          <cell r="BL12">
            <v>3063582</v>
          </cell>
          <cell r="BM12">
            <v>199712559</v>
          </cell>
          <cell r="BN12">
            <v>2999955648</v>
          </cell>
          <cell r="BO12">
            <v>16034366357</v>
          </cell>
          <cell r="BP12">
            <v>7006004716</v>
          </cell>
          <cell r="BQ12">
            <v>2375084378</v>
          </cell>
          <cell r="BR12">
            <v>120407887</v>
          </cell>
          <cell r="BS12">
            <v>0</v>
          </cell>
          <cell r="BT12" t="str">
            <v>unknown</v>
          </cell>
          <cell r="BU12">
            <v>112698550</v>
          </cell>
          <cell r="BV12">
            <v>55777614</v>
          </cell>
          <cell r="BW12">
            <v>699482986</v>
          </cell>
          <cell r="BX12">
            <v>1871205310</v>
          </cell>
          <cell r="BY12">
            <v>28459621</v>
          </cell>
          <cell r="BZ12">
            <v>157554185</v>
          </cell>
          <cell r="CA12">
            <v>208959184</v>
          </cell>
          <cell r="CB12">
            <v>53698271</v>
          </cell>
          <cell r="CC12">
            <v>59892251.600000001</v>
          </cell>
          <cell r="CD12">
            <v>59892251.600000001</v>
          </cell>
          <cell r="CE12">
            <v>165455858</v>
          </cell>
          <cell r="CF12">
            <v>3099476046</v>
          </cell>
          <cell r="CG12">
            <v>12810266</v>
          </cell>
          <cell r="CH12">
            <v>1726884</v>
          </cell>
          <cell r="CI12">
            <v>1893129322</v>
          </cell>
          <cell r="CJ12">
            <v>32682054</v>
          </cell>
          <cell r="CK12">
            <v>173232642</v>
          </cell>
          <cell r="CL12">
            <v>34640380</v>
          </cell>
          <cell r="CM12">
            <v>184988065</v>
          </cell>
          <cell r="CN12">
            <v>17117893</v>
          </cell>
          <cell r="CO12">
            <v>528920621</v>
          </cell>
          <cell r="CP12">
            <v>3874437</v>
          </cell>
          <cell r="CQ12">
            <v>152984029</v>
          </cell>
          <cell r="CR12">
            <v>3465547</v>
          </cell>
          <cell r="CS12">
            <v>585891901</v>
          </cell>
          <cell r="CT12">
            <v>734507967</v>
          </cell>
          <cell r="CU12">
            <v>148272712</v>
          </cell>
          <cell r="CV12">
            <v>12898912.42</v>
          </cell>
          <cell r="CW12">
            <v>21493105</v>
          </cell>
          <cell r="CX12">
            <v>329682447</v>
          </cell>
          <cell r="CY12">
            <v>566209405</v>
          </cell>
          <cell r="CZ12">
            <v>9867473</v>
          </cell>
          <cell r="DA12">
            <v>17697226</v>
          </cell>
          <cell r="DB12">
            <v>1948570628</v>
          </cell>
          <cell r="DC12">
            <v>4161851</v>
          </cell>
          <cell r="DD12">
            <v>214062164</v>
          </cell>
          <cell r="DE12">
            <v>305923494</v>
          </cell>
          <cell r="DF12">
            <v>1165455561</v>
          </cell>
          <cell r="DG12">
            <v>152808577</v>
          </cell>
          <cell r="DH12">
            <v>80268425</v>
          </cell>
          <cell r="DI12">
            <v>0</v>
          </cell>
          <cell r="DJ12">
            <v>40335403</v>
          </cell>
          <cell r="DK12">
            <v>715078336</v>
          </cell>
          <cell r="DL12">
            <v>43566226</v>
          </cell>
          <cell r="DM12">
            <v>33353501</v>
          </cell>
          <cell r="DN12">
            <v>189815321</v>
          </cell>
          <cell r="DO12">
            <v>198658918</v>
          </cell>
          <cell r="DP12">
            <v>38012545</v>
          </cell>
          <cell r="DQ12">
            <v>80232207</v>
          </cell>
          <cell r="DR12">
            <v>683001728</v>
          </cell>
          <cell r="DS12">
            <v>92961592</v>
          </cell>
          <cell r="DT12">
            <v>0</v>
          </cell>
          <cell r="DU12">
            <v>922798579</v>
          </cell>
          <cell r="DV12">
            <v>22430800</v>
          </cell>
          <cell r="DW12">
            <v>11606158</v>
          </cell>
          <cell r="DX12">
            <v>956784503</v>
          </cell>
          <cell r="DY12">
            <v>82411729</v>
          </cell>
          <cell r="DZ12">
            <v>16617945</v>
          </cell>
          <cell r="EA12">
            <v>45339866</v>
          </cell>
          <cell r="EB12">
            <v>19034332</v>
          </cell>
          <cell r="EC12">
            <v>62225298</v>
          </cell>
          <cell r="ED12">
            <v>62225298</v>
          </cell>
          <cell r="EE12">
            <v>17811355</v>
          </cell>
          <cell r="EF12">
            <v>41430397</v>
          </cell>
          <cell r="EG12">
            <v>12144758.9</v>
          </cell>
          <cell r="EH12">
            <v>1422007628</v>
          </cell>
          <cell r="EI12">
            <v>87765593</v>
          </cell>
          <cell r="EJ12">
            <v>342760792</v>
          </cell>
          <cell r="EK12">
            <v>661109303</v>
          </cell>
          <cell r="EL12">
            <v>6411755</v>
          </cell>
          <cell r="EM12">
            <v>40400243</v>
          </cell>
          <cell r="EN12">
            <v>19421122</v>
          </cell>
          <cell r="EO12">
            <v>19875927</v>
          </cell>
          <cell r="EP12">
            <v>32903756</v>
          </cell>
          <cell r="EQ12">
            <v>41506886</v>
          </cell>
          <cell r="ER12">
            <v>11966310</v>
          </cell>
          <cell r="ES12">
            <v>207948384</v>
          </cell>
          <cell r="ET12">
            <v>1004342421</v>
          </cell>
          <cell r="EU12">
            <v>212281734</v>
          </cell>
          <cell r="EV12">
            <v>25422282240</v>
          </cell>
          <cell r="EW12">
            <v>1351312714</v>
          </cell>
          <cell r="EX12">
            <v>36549017</v>
          </cell>
          <cell r="EY12">
            <v>12930003</v>
          </cell>
          <cell r="EZ12">
            <v>89257480</v>
          </cell>
          <cell r="FA12">
            <v>1136355493</v>
          </cell>
          <cell r="FB12">
            <v>508321779</v>
          </cell>
          <cell r="FC12">
            <v>13196374</v>
          </cell>
          <cell r="FD12">
            <v>78667787</v>
          </cell>
          <cell r="FE12">
            <v>78667787</v>
          </cell>
          <cell r="FF12">
            <v>79155269</v>
          </cell>
          <cell r="FG12">
            <v>55533670</v>
          </cell>
          <cell r="FH12">
            <v>54863696</v>
          </cell>
          <cell r="FI12">
            <v>7533189</v>
          </cell>
          <cell r="FJ12">
            <v>890681853</v>
          </cell>
          <cell r="FK12">
            <v>94304072</v>
          </cell>
          <cell r="FL12">
            <v>30624607</v>
          </cell>
          <cell r="FM12">
            <v>389067398.39999998</v>
          </cell>
          <cell r="FN12">
            <v>22371452</v>
          </cell>
          <cell r="FO12">
            <v>6482580</v>
          </cell>
        </row>
        <row r="13">
          <cell r="A13" t="str">
            <v>kWh - Residential</v>
          </cell>
          <cell r="B13" t="str">
            <v>YVR</v>
          </cell>
          <cell r="C13">
            <v>2000</v>
          </cell>
          <cell r="D13">
            <v>2970765</v>
          </cell>
          <cell r="E13">
            <v>11421921</v>
          </cell>
          <cell r="F13">
            <v>19371599</v>
          </cell>
          <cell r="G13">
            <v>70153243</v>
          </cell>
          <cell r="H13">
            <v>229684437</v>
          </cell>
          <cell r="I13">
            <v>128021579</v>
          </cell>
          <cell r="J13">
            <v>37700666</v>
          </cell>
          <cell r="K13">
            <v>36613938</v>
          </cell>
          <cell r="L13">
            <v>260000000</v>
          </cell>
          <cell r="M13">
            <v>22740835</v>
          </cell>
          <cell r="N13">
            <v>4527719</v>
          </cell>
          <cell r="O13">
            <v>2657640</v>
          </cell>
          <cell r="P13">
            <v>480412827</v>
          </cell>
          <cell r="Q13">
            <v>338017129</v>
          </cell>
          <cell r="R13">
            <v>102485494</v>
          </cell>
          <cell r="S13">
            <v>12314987.24</v>
          </cell>
          <cell r="T13">
            <v>4852474</v>
          </cell>
          <cell r="U13">
            <v>11963409</v>
          </cell>
          <cell r="V13">
            <v>38644173</v>
          </cell>
          <cell r="W13">
            <v>16387478</v>
          </cell>
          <cell r="X13">
            <v>234356263</v>
          </cell>
          <cell r="Y13">
            <v>19962160</v>
          </cell>
          <cell r="Z13">
            <v>11383262</v>
          </cell>
          <cell r="AA13">
            <v>14840848</v>
          </cell>
          <cell r="AB13">
            <v>4251975</v>
          </cell>
          <cell r="AC13">
            <v>73025347</v>
          </cell>
          <cell r="AD13">
            <v>14553188</v>
          </cell>
          <cell r="AE13">
            <v>2085050</v>
          </cell>
          <cell r="AF13">
            <v>4001186</v>
          </cell>
          <cell r="AG13">
            <v>87604304</v>
          </cell>
          <cell r="AH13">
            <v>6016604</v>
          </cell>
          <cell r="AI13">
            <v>1424099253</v>
          </cell>
          <cell r="AJ13">
            <v>585777579</v>
          </cell>
          <cell r="AK13">
            <v>22215204</v>
          </cell>
          <cell r="AL13">
            <v>19438485</v>
          </cell>
          <cell r="AM13">
            <v>6073233</v>
          </cell>
          <cell r="AN13">
            <v>146470591</v>
          </cell>
          <cell r="AO13">
            <v>93610318</v>
          </cell>
          <cell r="AP13">
            <v>36110483</v>
          </cell>
          <cell r="AQ13">
            <v>5849020</v>
          </cell>
          <cell r="AR13">
            <v>45008824</v>
          </cell>
          <cell r="AS13">
            <v>89409287.400000006</v>
          </cell>
          <cell r="AT13">
            <v>360318902.5</v>
          </cell>
          <cell r="AU13">
            <v>61591954</v>
          </cell>
          <cell r="AV13">
            <v>12092104</v>
          </cell>
          <cell r="AW13">
            <v>294628392</v>
          </cell>
          <cell r="AX13">
            <v>32553813</v>
          </cell>
          <cell r="AY13">
            <v>79053679</v>
          </cell>
          <cell r="AZ13">
            <v>1751010613</v>
          </cell>
          <cell r="BA13">
            <v>1252309844</v>
          </cell>
          <cell r="BB13">
            <v>17488403</v>
          </cell>
          <cell r="BC13">
            <v>47903477</v>
          </cell>
          <cell r="BD13">
            <v>25389481</v>
          </cell>
          <cell r="BE13">
            <v>3859268</v>
          </cell>
          <cell r="BF13">
            <v>625750</v>
          </cell>
          <cell r="BG13">
            <v>9262084</v>
          </cell>
          <cell r="BH13">
            <v>11958639</v>
          </cell>
          <cell r="BI13">
            <v>11958639</v>
          </cell>
          <cell r="BJ13">
            <v>3276743</v>
          </cell>
          <cell r="BK13">
            <v>23240744</v>
          </cell>
          <cell r="BL13">
            <v>2416775</v>
          </cell>
          <cell r="BM13">
            <v>47903477</v>
          </cell>
          <cell r="BN13">
            <v>773717455</v>
          </cell>
          <cell r="BO13">
            <v>10394288779</v>
          </cell>
          <cell r="BP13">
            <v>2096301966</v>
          </cell>
          <cell r="BQ13">
            <v>483598162</v>
          </cell>
          <cell r="BR13">
            <v>21819710</v>
          </cell>
          <cell r="BS13">
            <v>0</v>
          </cell>
          <cell r="BT13">
            <v>0</v>
          </cell>
          <cell r="BU13">
            <v>41904631</v>
          </cell>
          <cell r="BV13">
            <v>33026908</v>
          </cell>
          <cell r="BW13">
            <v>196080035</v>
          </cell>
          <cell r="BX13">
            <v>566089844</v>
          </cell>
          <cell r="BY13">
            <v>11405248</v>
          </cell>
          <cell r="BZ13">
            <v>40297691</v>
          </cell>
          <cell r="CA13">
            <v>76656154</v>
          </cell>
          <cell r="CB13">
            <v>33192384</v>
          </cell>
          <cell r="CC13">
            <v>19119713</v>
          </cell>
          <cell r="CD13">
            <v>19119713</v>
          </cell>
          <cell r="CE13">
            <v>72506328</v>
          </cell>
          <cell r="CF13">
            <v>1016976499</v>
          </cell>
          <cell r="CG13">
            <v>7353100</v>
          </cell>
          <cell r="CH13">
            <v>969080</v>
          </cell>
          <cell r="CI13">
            <v>590801002</v>
          </cell>
          <cell r="CJ13">
            <v>16170071</v>
          </cell>
          <cell r="CK13">
            <v>54510730</v>
          </cell>
          <cell r="CL13">
            <v>6288486</v>
          </cell>
          <cell r="CM13">
            <v>37947642</v>
          </cell>
          <cell r="CN13">
            <v>81677787</v>
          </cell>
          <cell r="CO13">
            <v>130833044</v>
          </cell>
          <cell r="CP13">
            <v>15106771</v>
          </cell>
          <cell r="CQ13">
            <v>49991340</v>
          </cell>
          <cell r="CR13">
            <v>1391298</v>
          </cell>
          <cell r="CS13">
            <v>202663531</v>
          </cell>
          <cell r="CT13">
            <v>246181635</v>
          </cell>
          <cell r="CU13">
            <v>54348888</v>
          </cell>
          <cell r="CV13">
            <v>6937729.0499999998</v>
          </cell>
          <cell r="CW13">
            <v>5477498</v>
          </cell>
          <cell r="CX13">
            <v>141594633</v>
          </cell>
          <cell r="CY13">
            <v>202303885</v>
          </cell>
          <cell r="CZ13">
            <v>2423566</v>
          </cell>
          <cell r="DA13">
            <v>8653045</v>
          </cell>
          <cell r="DB13">
            <v>455632029</v>
          </cell>
          <cell r="DC13">
            <v>2479436</v>
          </cell>
          <cell r="DD13">
            <v>67478908</v>
          </cell>
          <cell r="DE13">
            <v>103741523</v>
          </cell>
          <cell r="DF13">
            <v>462418641</v>
          </cell>
          <cell r="DG13">
            <v>52977587</v>
          </cell>
          <cell r="DH13">
            <v>36108028</v>
          </cell>
          <cell r="DI13">
            <v>8066678</v>
          </cell>
          <cell r="DJ13">
            <v>15179594</v>
          </cell>
          <cell r="DK13">
            <v>261526769</v>
          </cell>
          <cell r="DL13">
            <v>15554117</v>
          </cell>
          <cell r="DM13">
            <v>7672817</v>
          </cell>
          <cell r="DN13">
            <v>61520962</v>
          </cell>
          <cell r="DO13">
            <v>40034495</v>
          </cell>
          <cell r="DP13">
            <v>12608076</v>
          </cell>
          <cell r="DQ13">
            <v>22508963</v>
          </cell>
          <cell r="DR13">
            <v>330786047</v>
          </cell>
          <cell r="DS13">
            <v>30381415</v>
          </cell>
          <cell r="DT13">
            <v>0</v>
          </cell>
          <cell r="DU13">
            <v>349256043</v>
          </cell>
          <cell r="DV13">
            <v>8900000</v>
          </cell>
          <cell r="DW13">
            <v>7242606</v>
          </cell>
          <cell r="DX13">
            <v>224075302</v>
          </cell>
          <cell r="DY13">
            <v>47467955</v>
          </cell>
          <cell r="DZ13">
            <v>9462285</v>
          </cell>
          <cell r="EA13">
            <v>19157157</v>
          </cell>
          <cell r="EB13">
            <v>7379748</v>
          </cell>
          <cell r="EC13">
            <v>24601402</v>
          </cell>
          <cell r="ED13">
            <v>24601402</v>
          </cell>
          <cell r="EE13">
            <v>6663156</v>
          </cell>
          <cell r="EF13">
            <v>14445397</v>
          </cell>
          <cell r="EG13">
            <v>2309270</v>
          </cell>
          <cell r="EH13">
            <v>397981054</v>
          </cell>
          <cell r="EI13">
            <v>20328716</v>
          </cell>
          <cell r="EJ13">
            <v>39172771</v>
          </cell>
          <cell r="EK13">
            <v>267454908</v>
          </cell>
          <cell r="EL13">
            <v>2974662</v>
          </cell>
          <cell r="EM13">
            <v>30194941</v>
          </cell>
          <cell r="EN13">
            <v>10554600</v>
          </cell>
          <cell r="EO13">
            <v>8984603</v>
          </cell>
          <cell r="EP13">
            <v>14186142</v>
          </cell>
          <cell r="EQ13">
            <v>22282858</v>
          </cell>
          <cell r="ER13">
            <v>5494064</v>
          </cell>
          <cell r="ES13">
            <v>62589492</v>
          </cell>
          <cell r="ET13">
            <v>346437218</v>
          </cell>
          <cell r="EU13">
            <v>47192694</v>
          </cell>
          <cell r="EV13">
            <v>5425980618</v>
          </cell>
          <cell r="EW13">
            <v>589838561</v>
          </cell>
          <cell r="EX13">
            <v>14856335</v>
          </cell>
          <cell r="EY13">
            <v>5363554</v>
          </cell>
          <cell r="EZ13">
            <v>62262991</v>
          </cell>
          <cell r="FA13">
            <v>350843183</v>
          </cell>
          <cell r="FB13">
            <v>149207905</v>
          </cell>
          <cell r="FC13">
            <v>9884892</v>
          </cell>
          <cell r="FD13">
            <v>23934041</v>
          </cell>
          <cell r="FE13">
            <v>23934041</v>
          </cell>
          <cell r="FF13">
            <v>43567593</v>
          </cell>
          <cell r="FG13">
            <v>26771747</v>
          </cell>
          <cell r="FH13">
            <v>14008136</v>
          </cell>
          <cell r="FI13">
            <v>3291153</v>
          </cell>
          <cell r="FJ13">
            <v>256900793</v>
          </cell>
          <cell r="FK13">
            <v>34554202</v>
          </cell>
          <cell r="FL13">
            <v>11484878</v>
          </cell>
          <cell r="FM13">
            <v>99143565.599999994</v>
          </cell>
          <cell r="FN13">
            <v>5808020</v>
          </cell>
          <cell r="FO13">
            <v>3585350</v>
          </cell>
        </row>
        <row r="14">
          <cell r="A14" t="str">
            <v>kWh - Other</v>
          </cell>
          <cell r="B14" t="str">
            <v>YVO</v>
          </cell>
          <cell r="C14">
            <v>2000</v>
          </cell>
          <cell r="D14">
            <v>2745625</v>
          </cell>
          <cell r="E14">
            <v>38334090</v>
          </cell>
          <cell r="F14">
            <v>28740069</v>
          </cell>
          <cell r="G14">
            <v>145276609</v>
          </cell>
          <cell r="H14">
            <v>496268110</v>
          </cell>
          <cell r="I14">
            <v>447555180</v>
          </cell>
          <cell r="J14">
            <v>49383632</v>
          </cell>
          <cell r="K14">
            <v>52260528</v>
          </cell>
          <cell r="L14">
            <v>591987000</v>
          </cell>
          <cell r="M14">
            <v>22658222</v>
          </cell>
          <cell r="N14">
            <v>3511015</v>
          </cell>
          <cell r="O14">
            <v>4382784</v>
          </cell>
          <cell r="P14">
            <v>1039976020</v>
          </cell>
          <cell r="Q14">
            <v>1012718215</v>
          </cell>
          <cell r="R14">
            <v>178332414</v>
          </cell>
          <cell r="S14">
            <v>6966849.4500000011</v>
          </cell>
          <cell r="T14">
            <v>3968396</v>
          </cell>
          <cell r="U14">
            <v>6508505</v>
          </cell>
          <cell r="V14">
            <v>127581971.09999999</v>
          </cell>
          <cell r="W14">
            <v>15809269</v>
          </cell>
          <cell r="X14">
            <v>638378340</v>
          </cell>
          <cell r="Y14">
            <v>16459248</v>
          </cell>
          <cell r="Z14">
            <v>16250063</v>
          </cell>
          <cell r="AA14">
            <v>42734125</v>
          </cell>
          <cell r="AB14">
            <v>1680778</v>
          </cell>
          <cell r="AC14">
            <v>219910658</v>
          </cell>
          <cell r="AD14">
            <v>9237208</v>
          </cell>
          <cell r="AE14">
            <v>754620</v>
          </cell>
          <cell r="AF14">
            <v>3607873</v>
          </cell>
          <cell r="AG14">
            <v>100642150</v>
          </cell>
          <cell r="AH14">
            <v>8975457</v>
          </cell>
          <cell r="AI14">
            <v>5577889638</v>
          </cell>
          <cell r="AJ14">
            <v>-585777579</v>
          </cell>
          <cell r="AK14">
            <v>75872301</v>
          </cell>
          <cell r="AL14">
            <v>19303935</v>
          </cell>
          <cell r="AM14">
            <v>4644995</v>
          </cell>
          <cell r="AN14">
            <v>153086908.5</v>
          </cell>
          <cell r="AO14">
            <v>362027993</v>
          </cell>
          <cell r="AP14">
            <v>40888878</v>
          </cell>
          <cell r="AQ14">
            <v>3072578</v>
          </cell>
          <cell r="AR14">
            <v>43509473</v>
          </cell>
          <cell r="AS14">
            <v>144102010</v>
          </cell>
          <cell r="AT14">
            <v>490532488.89999998</v>
          </cell>
          <cell r="AU14">
            <v>60505702</v>
          </cell>
          <cell r="AV14">
            <v>12481801</v>
          </cell>
          <cell r="AW14">
            <v>1110234083</v>
          </cell>
          <cell r="AX14">
            <v>29333710</v>
          </cell>
          <cell r="AY14">
            <v>47069447</v>
          </cell>
          <cell r="AZ14">
            <v>-1343260495</v>
          </cell>
          <cell r="BA14">
            <v>5757168484</v>
          </cell>
          <cell r="BB14">
            <v>49933478</v>
          </cell>
          <cell r="BC14">
            <v>150322176</v>
          </cell>
          <cell r="BD14">
            <v>79343627</v>
          </cell>
          <cell r="BE14">
            <v>13263289</v>
          </cell>
          <cell r="BF14">
            <v>241800</v>
          </cell>
          <cell r="BG14">
            <v>24186469</v>
          </cell>
          <cell r="BH14">
            <v>8573334</v>
          </cell>
          <cell r="BI14">
            <v>8573334</v>
          </cell>
          <cell r="BJ14">
            <v>2054241</v>
          </cell>
          <cell r="BK14">
            <v>41883467</v>
          </cell>
          <cell r="BL14">
            <v>646807</v>
          </cell>
          <cell r="BM14">
            <v>151809082</v>
          </cell>
          <cell r="BN14">
            <v>2226238193</v>
          </cell>
          <cell r="BO14">
            <v>5640077578</v>
          </cell>
          <cell r="BP14">
            <v>4909702750</v>
          </cell>
          <cell r="BQ14">
            <v>1891486216</v>
          </cell>
          <cell r="BR14">
            <v>98588177</v>
          </cell>
          <cell r="BS14">
            <v>0</v>
          </cell>
          <cell r="BT14" t="e">
            <v>#VALUE!</v>
          </cell>
          <cell r="BU14">
            <v>70793919</v>
          </cell>
          <cell r="BV14">
            <v>22750706</v>
          </cell>
          <cell r="BW14">
            <v>503402951</v>
          </cell>
          <cell r="BX14">
            <v>1305115466</v>
          </cell>
          <cell r="BY14">
            <v>17054373</v>
          </cell>
          <cell r="BZ14">
            <v>117256494</v>
          </cell>
          <cell r="CA14">
            <v>132303030</v>
          </cell>
          <cell r="CB14">
            <v>20505887</v>
          </cell>
          <cell r="CC14">
            <v>40772538.600000001</v>
          </cell>
          <cell r="CD14">
            <v>40772538.600000001</v>
          </cell>
          <cell r="CE14">
            <v>92949530</v>
          </cell>
          <cell r="CF14">
            <v>2082499547</v>
          </cell>
          <cell r="CG14">
            <v>5457166</v>
          </cell>
          <cell r="CH14">
            <v>757804</v>
          </cell>
          <cell r="CI14">
            <v>1302328320</v>
          </cell>
          <cell r="CJ14">
            <v>16511983</v>
          </cell>
          <cell r="CK14">
            <v>118721912</v>
          </cell>
          <cell r="CL14">
            <v>28351894</v>
          </cell>
          <cell r="CM14">
            <v>147040423</v>
          </cell>
          <cell r="CN14">
            <v>-64559894</v>
          </cell>
          <cell r="CO14">
            <v>398087577</v>
          </cell>
          <cell r="CP14">
            <v>-11232334</v>
          </cell>
          <cell r="CQ14">
            <v>102992689</v>
          </cell>
          <cell r="CR14">
            <v>2074249</v>
          </cell>
          <cell r="CS14">
            <v>383228370</v>
          </cell>
          <cell r="CT14">
            <v>488326332</v>
          </cell>
          <cell r="CU14">
            <v>93923824</v>
          </cell>
          <cell r="CV14">
            <v>5961183.3700000001</v>
          </cell>
          <cell r="CW14">
            <v>16015607</v>
          </cell>
          <cell r="CX14">
            <v>188087814</v>
          </cell>
          <cell r="CY14">
            <v>363905520</v>
          </cell>
          <cell r="CZ14">
            <v>7443907</v>
          </cell>
          <cell r="DA14">
            <v>9044181</v>
          </cell>
          <cell r="DB14">
            <v>1492938599</v>
          </cell>
          <cell r="DC14">
            <v>1682415</v>
          </cell>
          <cell r="DD14">
            <v>146583256</v>
          </cell>
          <cell r="DE14">
            <v>202181971</v>
          </cell>
          <cell r="DF14">
            <v>703036920</v>
          </cell>
          <cell r="DG14">
            <v>99830990</v>
          </cell>
          <cell r="DH14">
            <v>44160397</v>
          </cell>
          <cell r="DI14">
            <v>-8066678</v>
          </cell>
          <cell r="DJ14">
            <v>25155809</v>
          </cell>
          <cell r="DK14">
            <v>453551567</v>
          </cell>
          <cell r="DL14">
            <v>28012109</v>
          </cell>
          <cell r="DM14">
            <v>25680684</v>
          </cell>
          <cell r="DN14">
            <v>128294359</v>
          </cell>
          <cell r="DO14">
            <v>158624423</v>
          </cell>
          <cell r="DP14">
            <v>25404469</v>
          </cell>
          <cell r="DQ14">
            <v>57723244</v>
          </cell>
          <cell r="DR14">
            <v>352215681</v>
          </cell>
          <cell r="DS14">
            <v>62580177</v>
          </cell>
          <cell r="DT14">
            <v>0</v>
          </cell>
          <cell r="DU14">
            <v>573542536</v>
          </cell>
          <cell r="DV14">
            <v>13530800</v>
          </cell>
          <cell r="DW14">
            <v>4363552</v>
          </cell>
          <cell r="DX14">
            <v>732709201</v>
          </cell>
          <cell r="DY14">
            <v>34943774</v>
          </cell>
          <cell r="DZ14">
            <v>7155660</v>
          </cell>
          <cell r="EA14">
            <v>26182709</v>
          </cell>
          <cell r="EB14">
            <v>11654584</v>
          </cell>
          <cell r="EC14">
            <v>37623896</v>
          </cell>
          <cell r="ED14">
            <v>37623896</v>
          </cell>
          <cell r="EE14">
            <v>11148199</v>
          </cell>
          <cell r="EF14">
            <v>26985000</v>
          </cell>
          <cell r="EG14">
            <v>9835488.9000000004</v>
          </cell>
          <cell r="EH14">
            <v>1024026574</v>
          </cell>
          <cell r="EI14">
            <v>67436877</v>
          </cell>
          <cell r="EJ14">
            <v>303588021</v>
          </cell>
          <cell r="EK14">
            <v>393654395</v>
          </cell>
          <cell r="EL14">
            <v>3437093</v>
          </cell>
          <cell r="EM14">
            <v>10205302</v>
          </cell>
          <cell r="EN14">
            <v>8866522</v>
          </cell>
          <cell r="EO14">
            <v>10891324</v>
          </cell>
          <cell r="EP14">
            <v>18717614</v>
          </cell>
          <cell r="EQ14">
            <v>19224028</v>
          </cell>
          <cell r="ER14">
            <v>6472246</v>
          </cell>
          <cell r="ES14">
            <v>145358892</v>
          </cell>
          <cell r="ET14">
            <v>657905203</v>
          </cell>
          <cell r="EU14">
            <v>165089040</v>
          </cell>
          <cell r="EV14">
            <v>19996301622</v>
          </cell>
          <cell r="EW14">
            <v>761474153</v>
          </cell>
          <cell r="EX14">
            <v>21692682</v>
          </cell>
          <cell r="EY14">
            <v>7566449</v>
          </cell>
          <cell r="EZ14">
            <v>26994489</v>
          </cell>
          <cell r="FA14">
            <v>785512310</v>
          </cell>
          <cell r="FB14">
            <v>359113874</v>
          </cell>
          <cell r="FC14">
            <v>3311482</v>
          </cell>
          <cell r="FD14">
            <v>54733746</v>
          </cell>
          <cell r="FE14">
            <v>54733746</v>
          </cell>
          <cell r="FF14">
            <v>35587676</v>
          </cell>
          <cell r="FG14">
            <v>28761923</v>
          </cell>
          <cell r="FH14">
            <v>40855560</v>
          </cell>
          <cell r="FI14">
            <v>4242036</v>
          </cell>
          <cell r="FJ14">
            <v>633781060</v>
          </cell>
          <cell r="FK14">
            <v>59749870</v>
          </cell>
          <cell r="FL14">
            <v>19139729</v>
          </cell>
          <cell r="FM14">
            <v>289923832.79999995</v>
          </cell>
          <cell r="FN14">
            <v>16563432</v>
          </cell>
          <cell r="FO14">
            <v>2897230</v>
          </cell>
        </row>
        <row r="15">
          <cell r="A15" t="str">
            <v>kW</v>
          </cell>
          <cell r="B15" t="str">
            <v>YD</v>
          </cell>
          <cell r="C15">
            <v>2000</v>
          </cell>
          <cell r="D15">
            <v>2248.6799999999998</v>
          </cell>
          <cell r="E15">
            <v>53527.6</v>
          </cell>
          <cell r="F15">
            <v>70770</v>
          </cell>
          <cell r="G15">
            <v>228695</v>
          </cell>
          <cell r="H15">
            <v>759979</v>
          </cell>
          <cell r="I15">
            <v>682429</v>
          </cell>
          <cell r="J15">
            <v>72029</v>
          </cell>
          <cell r="K15">
            <v>92854</v>
          </cell>
          <cell r="L15">
            <v>851501600</v>
          </cell>
          <cell r="M15">
            <v>1484</v>
          </cell>
          <cell r="N15">
            <v>2060</v>
          </cell>
          <cell r="O15">
            <v>6534</v>
          </cell>
          <cell r="P15">
            <v>1733720</v>
          </cell>
          <cell r="Q15">
            <v>2347772</v>
          </cell>
          <cell r="R15">
            <v>327655</v>
          </cell>
          <cell r="S15">
            <v>10373.549999999999</v>
          </cell>
          <cell r="T15">
            <v>2919.6</v>
          </cell>
          <cell r="U15">
            <v>12608.2</v>
          </cell>
          <cell r="V15">
            <v>233051.46</v>
          </cell>
          <cell r="W15">
            <v>16857.099999999999</v>
          </cell>
          <cell r="X15">
            <v>1281831</v>
          </cell>
          <cell r="Y15">
            <v>20650.5</v>
          </cell>
          <cell r="Z15">
            <v>42536.9</v>
          </cell>
          <cell r="AA15">
            <v>103164</v>
          </cell>
          <cell r="AB15">
            <v>1071</v>
          </cell>
          <cell r="AC15">
            <v>357218</v>
          </cell>
          <cell r="AD15">
            <v>6507</v>
          </cell>
          <cell r="AE15">
            <v>0</v>
          </cell>
          <cell r="AF15">
            <v>1830</v>
          </cell>
          <cell r="AG15">
            <v>167426</v>
          </cell>
          <cell r="AH15">
            <v>21406.1</v>
          </cell>
          <cell r="AI15">
            <v>9750977</v>
          </cell>
          <cell r="AJ15">
            <v>0</v>
          </cell>
          <cell r="AK15">
            <v>160737.70000000001</v>
          </cell>
          <cell r="AL15">
            <v>21558</v>
          </cell>
          <cell r="AM15">
            <v>5248</v>
          </cell>
          <cell r="AN15">
            <v>315285.90000000002</v>
          </cell>
          <cell r="AO15">
            <v>660866</v>
          </cell>
          <cell r="AP15">
            <v>58122</v>
          </cell>
          <cell r="AQ15">
            <v>2662</v>
          </cell>
          <cell r="AR15">
            <v>52454</v>
          </cell>
          <cell r="AS15">
            <v>251568.9</v>
          </cell>
          <cell r="AT15">
            <v>912278.85</v>
          </cell>
          <cell r="AU15">
            <v>81850</v>
          </cell>
          <cell r="AV15">
            <v>16094</v>
          </cell>
          <cell r="AW15">
            <v>2400351</v>
          </cell>
          <cell r="AX15">
            <v>64309</v>
          </cell>
          <cell r="AY15">
            <v>115200</v>
          </cell>
          <cell r="AZ15">
            <v>423054.2</v>
          </cell>
          <cell r="BA15">
            <v>10854252</v>
          </cell>
          <cell r="BB15">
            <v>79492</v>
          </cell>
          <cell r="BC15">
            <v>228461</v>
          </cell>
          <cell r="BD15">
            <v>137220.9</v>
          </cell>
          <cell r="BE15">
            <v>31913</v>
          </cell>
          <cell r="BF15">
            <v>216.1</v>
          </cell>
          <cell r="BG15">
            <v>23641</v>
          </cell>
          <cell r="BH15">
            <v>6282</v>
          </cell>
          <cell r="BI15">
            <v>6282</v>
          </cell>
          <cell r="BJ15">
            <v>1047</v>
          </cell>
          <cell r="BK15">
            <v>65565</v>
          </cell>
          <cell r="BL15">
            <v>190</v>
          </cell>
          <cell r="BM15">
            <v>228461</v>
          </cell>
          <cell r="BN15">
            <v>6960748</v>
          </cell>
          <cell r="BO15">
            <v>30899500</v>
          </cell>
          <cell r="BP15">
            <v>7249934</v>
          </cell>
          <cell r="BQ15">
            <v>3392713</v>
          </cell>
          <cell r="BR15">
            <v>213131.8</v>
          </cell>
          <cell r="BS15">
            <v>0</v>
          </cell>
          <cell r="BT15" t="str">
            <v>unknown</v>
          </cell>
          <cell r="BU15">
            <v>84781</v>
          </cell>
          <cell r="BV15">
            <v>34886</v>
          </cell>
          <cell r="BW15">
            <v>734581</v>
          </cell>
          <cell r="BX15">
            <v>2080678</v>
          </cell>
          <cell r="BY15">
            <v>21704</v>
          </cell>
          <cell r="BZ15">
            <v>181072</v>
          </cell>
          <cell r="CA15">
            <v>236776</v>
          </cell>
          <cell r="CB15">
            <v>30866</v>
          </cell>
          <cell r="CC15">
            <v>59984.800000000003</v>
          </cell>
          <cell r="CD15">
            <v>0</v>
          </cell>
          <cell r="CE15">
            <v>0</v>
          </cell>
          <cell r="CF15">
            <v>3373970</v>
          </cell>
          <cell r="CG15">
            <v>621</v>
          </cell>
          <cell r="CH15">
            <v>169</v>
          </cell>
          <cell r="CI15">
            <v>2735388</v>
          </cell>
          <cell r="CJ15">
            <v>16085</v>
          </cell>
          <cell r="CK15">
            <v>173232642</v>
          </cell>
          <cell r="CL15">
            <v>4896233</v>
          </cell>
          <cell r="CM15">
            <v>25081628</v>
          </cell>
          <cell r="CN15">
            <v>0</v>
          </cell>
          <cell r="CO15">
            <v>673078</v>
          </cell>
          <cell r="CP15">
            <v>11165</v>
          </cell>
          <cell r="CQ15">
            <v>198434</v>
          </cell>
          <cell r="CR15">
            <v>6831</v>
          </cell>
          <cell r="CS15">
            <v>485229</v>
          </cell>
          <cell r="CT15">
            <v>711010</v>
          </cell>
          <cell r="CU15" t="str">
            <v>n/a</v>
          </cell>
          <cell r="CV15">
            <v>7406.03</v>
          </cell>
          <cell r="CW15">
            <v>20808.8</v>
          </cell>
          <cell r="CX15">
            <v>425134</v>
          </cell>
          <cell r="CY15">
            <v>847129</v>
          </cell>
          <cell r="CZ15">
            <v>18587</v>
          </cell>
          <cell r="DA15">
            <v>17278</v>
          </cell>
          <cell r="DB15">
            <v>3066607</v>
          </cell>
          <cell r="DC15">
            <v>0</v>
          </cell>
          <cell r="DD15">
            <v>221268</v>
          </cell>
          <cell r="DE15">
            <v>463490</v>
          </cell>
          <cell r="DF15">
            <v>2674123</v>
          </cell>
          <cell r="DG15">
            <v>130758</v>
          </cell>
          <cell r="DH15">
            <v>45033</v>
          </cell>
          <cell r="DI15">
            <v>0</v>
          </cell>
          <cell r="DJ15">
            <v>46599</v>
          </cell>
          <cell r="DK15">
            <v>667105</v>
          </cell>
          <cell r="DL15">
            <v>32672</v>
          </cell>
          <cell r="DM15">
            <v>35800.559999999998</v>
          </cell>
          <cell r="DN15">
            <v>255861.4</v>
          </cell>
          <cell r="DO15">
            <v>250830</v>
          </cell>
          <cell r="DP15">
            <v>35322.5</v>
          </cell>
          <cell r="DQ15">
            <v>88656.48</v>
          </cell>
          <cell r="DR15">
            <v>682466</v>
          </cell>
          <cell r="DS15">
            <v>91635</v>
          </cell>
          <cell r="DT15">
            <v>0</v>
          </cell>
          <cell r="DU15">
            <v>1048339</v>
          </cell>
          <cell r="DV15">
            <v>19000</v>
          </cell>
          <cell r="DW15">
            <v>2846</v>
          </cell>
          <cell r="DX15">
            <v>543961.69999999995</v>
          </cell>
          <cell r="DY15">
            <v>33286</v>
          </cell>
          <cell r="DZ15">
            <v>4934</v>
          </cell>
          <cell r="EA15">
            <v>27680</v>
          </cell>
          <cell r="EB15">
            <v>13276</v>
          </cell>
          <cell r="EC15">
            <v>54489</v>
          </cell>
          <cell r="ED15">
            <v>54489</v>
          </cell>
          <cell r="EE15">
            <v>18813</v>
          </cell>
          <cell r="EF15">
            <v>52580</v>
          </cell>
          <cell r="EG15">
            <v>18663.96</v>
          </cell>
          <cell r="EH15">
            <v>1647013</v>
          </cell>
          <cell r="EI15">
            <v>145244</v>
          </cell>
          <cell r="EJ15">
            <v>391214.09</v>
          </cell>
          <cell r="EK15">
            <v>882236</v>
          </cell>
          <cell r="EL15">
            <v>2024</v>
          </cell>
          <cell r="EM15">
            <v>6859</v>
          </cell>
          <cell r="EN15">
            <v>11067</v>
          </cell>
          <cell r="EO15">
            <v>20506</v>
          </cell>
          <cell r="EP15">
            <v>48227.5</v>
          </cell>
          <cell r="EQ15">
            <v>34936.78</v>
          </cell>
          <cell r="ER15">
            <v>11743212</v>
          </cell>
          <cell r="ES15">
            <v>263212</v>
          </cell>
          <cell r="ET15">
            <v>1148334</v>
          </cell>
          <cell r="EU15">
            <v>365098</v>
          </cell>
          <cell r="EV15">
            <v>25936966</v>
          </cell>
          <cell r="EW15">
            <v>1262408.49</v>
          </cell>
          <cell r="EX15">
            <v>37792</v>
          </cell>
          <cell r="EY15">
            <v>9061.17</v>
          </cell>
          <cell r="EZ15">
            <v>25394.3</v>
          </cell>
          <cell r="FA15">
            <v>1253652</v>
          </cell>
          <cell r="FB15">
            <v>945259</v>
          </cell>
          <cell r="FC15">
            <v>783</v>
          </cell>
          <cell r="FD15">
            <v>66793.58</v>
          </cell>
          <cell r="FE15">
            <v>66793.58</v>
          </cell>
          <cell r="FF15">
            <v>0</v>
          </cell>
          <cell r="FG15">
            <v>62590</v>
          </cell>
          <cell r="FH15">
            <v>77046</v>
          </cell>
          <cell r="FI15">
            <v>1535</v>
          </cell>
          <cell r="FJ15">
            <v>965296</v>
          </cell>
          <cell r="FK15">
            <v>86699.5</v>
          </cell>
          <cell r="FL15">
            <v>29016</v>
          </cell>
          <cell r="FM15">
            <v>531014</v>
          </cell>
          <cell r="FN15">
            <v>33320.800000000003</v>
          </cell>
          <cell r="FO15">
            <v>586</v>
          </cell>
        </row>
        <row r="16">
          <cell r="A16" t="str">
            <v>kW - Residential</v>
          </cell>
          <cell r="B16" t="str">
            <v>YDR</v>
          </cell>
          <cell r="C16">
            <v>2000</v>
          </cell>
          <cell r="D16">
            <v>0</v>
          </cell>
          <cell r="E16">
            <v>0</v>
          </cell>
          <cell r="F16">
            <v>0</v>
          </cell>
          <cell r="G16">
            <v>0</v>
          </cell>
          <cell r="H16">
            <v>0</v>
          </cell>
          <cell r="I16">
            <v>0</v>
          </cell>
          <cell r="J16">
            <v>0</v>
          </cell>
          <cell r="K16">
            <v>0</v>
          </cell>
          <cell r="L16">
            <v>260000000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t="str">
            <v>n/a</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31.2</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1301900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51610</v>
          </cell>
          <cell r="CE16">
            <v>0</v>
          </cell>
          <cell r="CF16">
            <v>0</v>
          </cell>
          <cell r="CG16">
            <v>0</v>
          </cell>
          <cell r="CH16">
            <v>0</v>
          </cell>
          <cell r="CI16" t="str">
            <v>not applicable</v>
          </cell>
          <cell r="CJ16">
            <v>0</v>
          </cell>
          <cell r="CK16">
            <v>54510730</v>
          </cell>
          <cell r="CL16">
            <v>0</v>
          </cell>
          <cell r="CM16">
            <v>0</v>
          </cell>
          <cell r="CN16">
            <v>0</v>
          </cell>
          <cell r="CO16">
            <v>0</v>
          </cell>
          <cell r="CP16">
            <v>0</v>
          </cell>
          <cell r="CQ16">
            <v>0</v>
          </cell>
          <cell r="CR16">
            <v>3132</v>
          </cell>
          <cell r="CS16">
            <v>0</v>
          </cell>
          <cell r="CT16">
            <v>0</v>
          </cell>
          <cell r="CU16">
            <v>0</v>
          </cell>
          <cell r="CV16">
            <v>0</v>
          </cell>
          <cell r="CW16">
            <v>0</v>
          </cell>
          <cell r="CX16">
            <v>0</v>
          </cell>
          <cell r="CY16">
            <v>0</v>
          </cell>
          <cell r="CZ16">
            <v>0</v>
          </cell>
          <cell r="DA16">
            <v>0</v>
          </cell>
          <cell r="DB16">
            <v>0</v>
          </cell>
          <cell r="DC16">
            <v>0</v>
          </cell>
          <cell r="DD16">
            <v>0</v>
          </cell>
          <cell r="DE16">
            <v>0</v>
          </cell>
          <cell r="DF16">
            <v>964094</v>
          </cell>
          <cell r="DG16">
            <v>0</v>
          </cell>
          <cell r="DH16">
            <v>0</v>
          </cell>
          <cell r="DI16">
            <v>0</v>
          </cell>
          <cell r="DJ16">
            <v>0</v>
          </cell>
          <cell r="DK16">
            <v>0</v>
          </cell>
          <cell r="DL16">
            <v>0</v>
          </cell>
          <cell r="DM16">
            <v>0</v>
          </cell>
          <cell r="DN16">
            <v>0</v>
          </cell>
          <cell r="DO16">
            <v>0</v>
          </cell>
          <cell r="DP16">
            <v>0</v>
          </cell>
          <cell r="DQ16">
            <v>0</v>
          </cell>
          <cell r="DR16">
            <v>0</v>
          </cell>
          <cell r="DS16">
            <v>0</v>
          </cell>
          <cell r="DT16">
            <v>0</v>
          </cell>
          <cell r="DU16" t="str">
            <v>n/a</v>
          </cell>
          <cell r="DV16">
            <v>0</v>
          </cell>
          <cell r="DW16">
            <v>0</v>
          </cell>
          <cell r="DX16">
            <v>0</v>
          </cell>
          <cell r="DY16">
            <v>0</v>
          </cell>
          <cell r="DZ16">
            <v>0</v>
          </cell>
          <cell r="EA16">
            <v>0</v>
          </cell>
          <cell r="EB16">
            <v>0</v>
          </cell>
          <cell r="EC16">
            <v>0</v>
          </cell>
          <cell r="ED16">
            <v>0</v>
          </cell>
          <cell r="EE16">
            <v>0</v>
          </cell>
          <cell r="EF16">
            <v>0</v>
          </cell>
          <cell r="EG16">
            <v>0</v>
          </cell>
          <cell r="EH16">
            <v>0</v>
          </cell>
          <cell r="EI16">
            <v>0</v>
          </cell>
          <cell r="EJ16">
            <v>0</v>
          </cell>
          <cell r="EK16">
            <v>0</v>
          </cell>
          <cell r="EL16">
            <v>0</v>
          </cell>
          <cell r="EM16">
            <v>0</v>
          </cell>
          <cell r="EN16">
            <v>0</v>
          </cell>
          <cell r="EO16">
            <v>0</v>
          </cell>
          <cell r="EP16">
            <v>0</v>
          </cell>
          <cell r="EQ16">
            <v>0</v>
          </cell>
          <cell r="ER16">
            <v>0</v>
          </cell>
          <cell r="ES16">
            <v>0</v>
          </cell>
          <cell r="ET16">
            <v>0</v>
          </cell>
          <cell r="EU16">
            <v>0</v>
          </cell>
          <cell r="EV16">
            <v>0</v>
          </cell>
          <cell r="EW16">
            <v>0</v>
          </cell>
          <cell r="EX16">
            <v>0</v>
          </cell>
          <cell r="EY16">
            <v>0</v>
          </cell>
          <cell r="EZ16">
            <v>0</v>
          </cell>
          <cell r="FA16" t="str">
            <v>NIL</v>
          </cell>
          <cell r="FB16">
            <v>0</v>
          </cell>
          <cell r="FC16">
            <v>0</v>
          </cell>
          <cell r="FD16">
            <v>0</v>
          </cell>
          <cell r="FE16">
            <v>0</v>
          </cell>
          <cell r="FF16">
            <v>0</v>
          </cell>
          <cell r="FG16">
            <v>0</v>
          </cell>
          <cell r="FH16">
            <v>0</v>
          </cell>
          <cell r="FI16">
            <v>0</v>
          </cell>
          <cell r="FJ16">
            <v>0</v>
          </cell>
          <cell r="FK16">
            <v>0</v>
          </cell>
          <cell r="FL16">
            <v>0</v>
          </cell>
          <cell r="FM16">
            <v>0</v>
          </cell>
          <cell r="FN16">
            <v>0</v>
          </cell>
          <cell r="FO16">
            <v>0</v>
          </cell>
        </row>
        <row r="17">
          <cell r="A17" t="str">
            <v>kW - Other</v>
          </cell>
          <cell r="B17" t="str">
            <v>YDO</v>
          </cell>
          <cell r="C17">
            <v>2000</v>
          </cell>
          <cell r="D17">
            <v>2248.6799999999998</v>
          </cell>
          <cell r="E17">
            <v>53527.6</v>
          </cell>
          <cell r="F17">
            <v>70770</v>
          </cell>
          <cell r="G17">
            <v>228695</v>
          </cell>
          <cell r="H17">
            <v>759979</v>
          </cell>
          <cell r="I17">
            <v>682429</v>
          </cell>
          <cell r="J17">
            <v>72029</v>
          </cell>
          <cell r="K17">
            <v>92854</v>
          </cell>
          <cell r="L17">
            <v>591501600</v>
          </cell>
          <cell r="M17">
            <v>1484</v>
          </cell>
          <cell r="N17">
            <v>2060</v>
          </cell>
          <cell r="O17">
            <v>6534</v>
          </cell>
          <cell r="P17">
            <v>1733720</v>
          </cell>
          <cell r="Q17">
            <v>2347772</v>
          </cell>
          <cell r="R17">
            <v>327655</v>
          </cell>
          <cell r="S17">
            <v>10373.549999999999</v>
          </cell>
          <cell r="T17">
            <v>2919.6</v>
          </cell>
          <cell r="U17">
            <v>12608.2</v>
          </cell>
          <cell r="V17">
            <v>233051.46</v>
          </cell>
          <cell r="W17">
            <v>16857.099999999999</v>
          </cell>
          <cell r="X17">
            <v>1281831</v>
          </cell>
          <cell r="Y17">
            <v>20650.5</v>
          </cell>
          <cell r="Z17">
            <v>42536.9</v>
          </cell>
          <cell r="AA17">
            <v>103164</v>
          </cell>
          <cell r="AB17">
            <v>1071</v>
          </cell>
          <cell r="AC17">
            <v>357218</v>
          </cell>
          <cell r="AD17">
            <v>6507</v>
          </cell>
          <cell r="AE17">
            <v>0</v>
          </cell>
          <cell r="AF17">
            <v>1830</v>
          </cell>
          <cell r="AG17">
            <v>167426</v>
          </cell>
          <cell r="AH17">
            <v>21406.1</v>
          </cell>
          <cell r="AI17">
            <v>9750977</v>
          </cell>
          <cell r="AJ17" t="e">
            <v>#VALUE!</v>
          </cell>
          <cell r="AK17">
            <v>160737.70000000001</v>
          </cell>
          <cell r="AL17">
            <v>21558</v>
          </cell>
          <cell r="AM17">
            <v>5248</v>
          </cell>
          <cell r="AN17">
            <v>315285.90000000002</v>
          </cell>
          <cell r="AO17">
            <v>660866</v>
          </cell>
          <cell r="AP17">
            <v>58122</v>
          </cell>
          <cell r="AQ17">
            <v>2662</v>
          </cell>
          <cell r="AR17">
            <v>52454</v>
          </cell>
          <cell r="AS17">
            <v>251568.9</v>
          </cell>
          <cell r="AT17">
            <v>912278.85</v>
          </cell>
          <cell r="AU17">
            <v>81850</v>
          </cell>
          <cell r="AV17">
            <v>16094</v>
          </cell>
          <cell r="AW17">
            <v>2400351</v>
          </cell>
          <cell r="AX17">
            <v>64309</v>
          </cell>
          <cell r="AY17">
            <v>115200</v>
          </cell>
          <cell r="AZ17">
            <v>423023</v>
          </cell>
          <cell r="BA17">
            <v>10854252</v>
          </cell>
          <cell r="BB17">
            <v>79492</v>
          </cell>
          <cell r="BC17">
            <v>228461</v>
          </cell>
          <cell r="BD17">
            <v>137220.9</v>
          </cell>
          <cell r="BE17">
            <v>31913</v>
          </cell>
          <cell r="BF17">
            <v>216.1</v>
          </cell>
          <cell r="BG17">
            <v>23641</v>
          </cell>
          <cell r="BH17">
            <v>6282</v>
          </cell>
          <cell r="BI17">
            <v>6282</v>
          </cell>
          <cell r="BJ17">
            <v>1047</v>
          </cell>
          <cell r="BK17">
            <v>65565</v>
          </cell>
          <cell r="BL17">
            <v>190</v>
          </cell>
          <cell r="BM17">
            <v>228461</v>
          </cell>
          <cell r="BN17">
            <v>6960748</v>
          </cell>
          <cell r="BO17">
            <v>29597600</v>
          </cell>
          <cell r="BP17">
            <v>7249934</v>
          </cell>
          <cell r="BQ17">
            <v>3392713</v>
          </cell>
          <cell r="BR17">
            <v>213131.8</v>
          </cell>
          <cell r="BS17">
            <v>0</v>
          </cell>
          <cell r="BT17" t="e">
            <v>#VALUE!</v>
          </cell>
          <cell r="BU17">
            <v>84781</v>
          </cell>
          <cell r="BV17">
            <v>34886</v>
          </cell>
          <cell r="BW17">
            <v>734581</v>
          </cell>
          <cell r="BX17">
            <v>2080678</v>
          </cell>
          <cell r="BY17">
            <v>21704</v>
          </cell>
          <cell r="BZ17">
            <v>181072</v>
          </cell>
          <cell r="CA17">
            <v>236776</v>
          </cell>
          <cell r="CB17">
            <v>30866</v>
          </cell>
          <cell r="CC17">
            <v>59984.800000000003</v>
          </cell>
          <cell r="CD17">
            <v>-51610</v>
          </cell>
          <cell r="CE17">
            <v>0</v>
          </cell>
          <cell r="CF17">
            <v>3373970</v>
          </cell>
          <cell r="CG17">
            <v>621</v>
          </cell>
          <cell r="CH17">
            <v>169</v>
          </cell>
          <cell r="CI17" t="e">
            <v>#VALUE!</v>
          </cell>
          <cell r="CJ17">
            <v>16085</v>
          </cell>
          <cell r="CK17">
            <v>118721912</v>
          </cell>
          <cell r="CL17">
            <v>4896233</v>
          </cell>
          <cell r="CM17">
            <v>25081628</v>
          </cell>
          <cell r="CN17">
            <v>0</v>
          </cell>
          <cell r="CO17">
            <v>673078</v>
          </cell>
          <cell r="CP17">
            <v>11165</v>
          </cell>
          <cell r="CQ17">
            <v>198434</v>
          </cell>
          <cell r="CR17">
            <v>3699</v>
          </cell>
          <cell r="CS17">
            <v>485229</v>
          </cell>
          <cell r="CT17">
            <v>711010</v>
          </cell>
          <cell r="CU17" t="e">
            <v>#VALUE!</v>
          </cell>
          <cell r="CV17">
            <v>7406.03</v>
          </cell>
          <cell r="CW17">
            <v>20808.8</v>
          </cell>
          <cell r="CX17">
            <v>425134</v>
          </cell>
          <cell r="CY17">
            <v>847129</v>
          </cell>
          <cell r="CZ17">
            <v>18587</v>
          </cell>
          <cell r="DA17">
            <v>17278</v>
          </cell>
          <cell r="DB17">
            <v>3066607</v>
          </cell>
          <cell r="DC17">
            <v>0</v>
          </cell>
          <cell r="DD17">
            <v>221268</v>
          </cell>
          <cell r="DE17">
            <v>463490</v>
          </cell>
          <cell r="DF17">
            <v>1710029</v>
          </cell>
          <cell r="DG17">
            <v>130758</v>
          </cell>
          <cell r="DH17">
            <v>45033</v>
          </cell>
          <cell r="DI17">
            <v>0</v>
          </cell>
          <cell r="DJ17">
            <v>46599</v>
          </cell>
          <cell r="DK17">
            <v>667105</v>
          </cell>
          <cell r="DL17">
            <v>32672</v>
          </cell>
          <cell r="DM17">
            <v>35800.559999999998</v>
          </cell>
          <cell r="DN17">
            <v>255861.4</v>
          </cell>
          <cell r="DO17">
            <v>250830</v>
          </cell>
          <cell r="DP17">
            <v>35322.5</v>
          </cell>
          <cell r="DQ17">
            <v>88656.48</v>
          </cell>
          <cell r="DR17">
            <v>682466</v>
          </cell>
          <cell r="DS17">
            <v>91635</v>
          </cell>
          <cell r="DT17">
            <v>0</v>
          </cell>
          <cell r="DU17" t="e">
            <v>#VALUE!</v>
          </cell>
          <cell r="DV17">
            <v>19000</v>
          </cell>
          <cell r="DW17">
            <v>2846</v>
          </cell>
          <cell r="DX17">
            <v>543961.69999999995</v>
          </cell>
          <cell r="DY17">
            <v>33286</v>
          </cell>
          <cell r="DZ17">
            <v>4934</v>
          </cell>
          <cell r="EA17">
            <v>27680</v>
          </cell>
          <cell r="EB17">
            <v>13276</v>
          </cell>
          <cell r="EC17">
            <v>54489</v>
          </cell>
          <cell r="ED17">
            <v>54489</v>
          </cell>
          <cell r="EE17">
            <v>18813</v>
          </cell>
          <cell r="EF17">
            <v>52580</v>
          </cell>
          <cell r="EG17">
            <v>18663.96</v>
          </cell>
          <cell r="EH17">
            <v>1647013</v>
          </cell>
          <cell r="EI17">
            <v>145244</v>
          </cell>
          <cell r="EJ17">
            <v>391214.09</v>
          </cell>
          <cell r="EK17">
            <v>882236</v>
          </cell>
          <cell r="EL17">
            <v>2024</v>
          </cell>
          <cell r="EM17">
            <v>6859</v>
          </cell>
          <cell r="EN17">
            <v>11067</v>
          </cell>
          <cell r="EO17">
            <v>20506</v>
          </cell>
          <cell r="EP17">
            <v>48227.5</v>
          </cell>
          <cell r="EQ17">
            <v>34936.78</v>
          </cell>
          <cell r="ER17">
            <v>11743212</v>
          </cell>
          <cell r="ES17">
            <v>263212</v>
          </cell>
          <cell r="ET17">
            <v>1148334</v>
          </cell>
          <cell r="EU17">
            <v>365098</v>
          </cell>
          <cell r="EV17">
            <v>25936966</v>
          </cell>
          <cell r="EW17">
            <v>1262408.49</v>
          </cell>
          <cell r="EX17">
            <v>37792</v>
          </cell>
          <cell r="EY17">
            <v>9061.17</v>
          </cell>
          <cell r="EZ17">
            <v>25394.3</v>
          </cell>
          <cell r="FA17" t="e">
            <v>#VALUE!</v>
          </cell>
          <cell r="FB17">
            <v>945259</v>
          </cell>
          <cell r="FC17">
            <v>783</v>
          </cell>
          <cell r="FD17">
            <v>66793.58</v>
          </cell>
          <cell r="FE17">
            <v>66793.58</v>
          </cell>
          <cell r="FF17">
            <v>0</v>
          </cell>
          <cell r="FG17">
            <v>62590</v>
          </cell>
          <cell r="FH17">
            <v>77046</v>
          </cell>
          <cell r="FI17">
            <v>1535</v>
          </cell>
          <cell r="FJ17">
            <v>965296</v>
          </cell>
          <cell r="FK17">
            <v>86699.5</v>
          </cell>
          <cell r="FL17">
            <v>29016</v>
          </cell>
          <cell r="FM17">
            <v>531014</v>
          </cell>
          <cell r="FN17">
            <v>33320.800000000003</v>
          </cell>
          <cell r="FO17">
            <v>586</v>
          </cell>
        </row>
        <row r="18">
          <cell r="A18" t="str">
            <v>Total service area</v>
          </cell>
          <cell r="B18" t="str">
            <v>AREA</v>
          </cell>
          <cell r="C18">
            <v>2000</v>
          </cell>
          <cell r="D18">
            <v>2.09</v>
          </cell>
          <cell r="E18">
            <v>380.25</v>
          </cell>
          <cell r="F18">
            <v>5.85</v>
          </cell>
          <cell r="G18">
            <v>374</v>
          </cell>
          <cell r="H18">
            <v>77.5</v>
          </cell>
          <cell r="I18">
            <v>29.2</v>
          </cell>
          <cell r="J18">
            <v>50.4</v>
          </cell>
          <cell r="K18">
            <v>11</v>
          </cell>
          <cell r="L18">
            <v>74.430000000000007</v>
          </cell>
          <cell r="M18">
            <v>403.5</v>
          </cell>
          <cell r="N18">
            <v>2</v>
          </cell>
          <cell r="O18">
            <v>3.1</v>
          </cell>
          <cell r="P18">
            <v>188</v>
          </cell>
          <cell r="Q18">
            <v>301.39999999999998</v>
          </cell>
          <cell r="R18">
            <v>184</v>
          </cell>
          <cell r="S18">
            <v>9</v>
          </cell>
          <cell r="T18">
            <v>4</v>
          </cell>
          <cell r="U18">
            <v>10.1</v>
          </cell>
          <cell r="V18">
            <v>10.77</v>
          </cell>
          <cell r="W18">
            <v>2</v>
          </cell>
          <cell r="X18">
            <v>70</v>
          </cell>
          <cell r="Y18">
            <v>27</v>
          </cell>
          <cell r="Z18">
            <v>4.78</v>
          </cell>
          <cell r="AA18">
            <v>3</v>
          </cell>
          <cell r="AB18">
            <v>5.23</v>
          </cell>
          <cell r="AC18">
            <v>57.8</v>
          </cell>
          <cell r="AD18">
            <v>5</v>
          </cell>
          <cell r="AE18">
            <v>3</v>
          </cell>
          <cell r="AF18">
            <v>2</v>
          </cell>
          <cell r="AG18">
            <v>21.26</v>
          </cell>
          <cell r="AH18">
            <v>3.2</v>
          </cell>
          <cell r="AI18">
            <v>287</v>
          </cell>
          <cell r="AJ18">
            <v>121</v>
          </cell>
          <cell r="AK18">
            <v>46.96</v>
          </cell>
          <cell r="AL18">
            <v>92</v>
          </cell>
          <cell r="AM18">
            <v>96</v>
          </cell>
          <cell r="AN18">
            <v>104.56</v>
          </cell>
          <cell r="AO18">
            <v>18.899999999999999</v>
          </cell>
          <cell r="AP18">
            <v>26.5</v>
          </cell>
          <cell r="AQ18">
            <v>1.5</v>
          </cell>
          <cell r="AR18">
            <v>217</v>
          </cell>
          <cell r="AS18">
            <v>14400</v>
          </cell>
          <cell r="AT18">
            <v>402.5</v>
          </cell>
          <cell r="AU18">
            <v>68.12</v>
          </cell>
          <cell r="AV18">
            <v>68.12</v>
          </cell>
          <cell r="AW18">
            <v>89</v>
          </cell>
          <cell r="AX18">
            <v>1275</v>
          </cell>
          <cell r="AY18">
            <v>638</v>
          </cell>
          <cell r="AZ18">
            <v>284.7</v>
          </cell>
          <cell r="BA18">
            <v>331</v>
          </cell>
          <cell r="BB18">
            <v>6.3</v>
          </cell>
          <cell r="BC18">
            <v>8.6</v>
          </cell>
          <cell r="BD18">
            <v>93.48</v>
          </cell>
          <cell r="BE18">
            <v>2</v>
          </cell>
          <cell r="BF18">
            <v>2</v>
          </cell>
          <cell r="BG18">
            <v>19.5</v>
          </cell>
          <cell r="BH18">
            <v>9.76</v>
          </cell>
          <cell r="BI18">
            <v>9.76</v>
          </cell>
          <cell r="BJ18">
            <v>9.76</v>
          </cell>
          <cell r="BK18">
            <v>11</v>
          </cell>
          <cell r="BL18" t="str">
            <v>not available</v>
          </cell>
          <cell r="BM18">
            <v>8.6</v>
          </cell>
          <cell r="BN18">
            <v>295</v>
          </cell>
          <cell r="BO18">
            <v>650000</v>
          </cell>
          <cell r="BP18">
            <v>1004</v>
          </cell>
          <cell r="BQ18">
            <v>260</v>
          </cell>
          <cell r="BR18">
            <v>9.77</v>
          </cell>
          <cell r="BS18">
            <v>292</v>
          </cell>
          <cell r="BT18">
            <v>3.5</v>
          </cell>
          <cell r="BU18">
            <v>24.8</v>
          </cell>
          <cell r="BV18">
            <v>6</v>
          </cell>
          <cell r="BW18">
            <v>31.62</v>
          </cell>
          <cell r="BX18">
            <v>388.5</v>
          </cell>
          <cell r="BY18">
            <v>0</v>
          </cell>
          <cell r="BZ18">
            <v>27.56</v>
          </cell>
          <cell r="CA18">
            <v>77.400000000000006</v>
          </cell>
          <cell r="CB18">
            <v>66</v>
          </cell>
          <cell r="CC18">
            <v>18</v>
          </cell>
          <cell r="CD18">
            <v>18</v>
          </cell>
          <cell r="CE18">
            <v>189.8</v>
          </cell>
          <cell r="CF18">
            <v>421.5</v>
          </cell>
          <cell r="CG18">
            <v>3.02</v>
          </cell>
          <cell r="CH18">
            <v>1.1000000000000001</v>
          </cell>
          <cell r="CI18">
            <v>212</v>
          </cell>
          <cell r="CJ18">
            <v>8</v>
          </cell>
          <cell r="CK18">
            <v>43.96</v>
          </cell>
          <cell r="CL18">
            <v>20</v>
          </cell>
          <cell r="CM18">
            <v>20</v>
          </cell>
          <cell r="CN18">
            <v>3.34</v>
          </cell>
          <cell r="CO18">
            <v>381</v>
          </cell>
          <cell r="CP18">
            <v>8.8000000000000007</v>
          </cell>
          <cell r="CQ18">
            <v>274.5</v>
          </cell>
          <cell r="CR18">
            <v>4</v>
          </cell>
          <cell r="CS18">
            <v>41</v>
          </cell>
          <cell r="CT18" t="str">
            <v>250 km</v>
          </cell>
          <cell r="CU18">
            <v>124.54</v>
          </cell>
          <cell r="CV18">
            <v>2.5</v>
          </cell>
          <cell r="CW18">
            <v>0</v>
          </cell>
          <cell r="CX18">
            <v>693</v>
          </cell>
          <cell r="CY18">
            <v>330</v>
          </cell>
          <cell r="CZ18">
            <v>5.5</v>
          </cell>
          <cell r="DA18">
            <v>7.02</v>
          </cell>
          <cell r="DB18">
            <v>143</v>
          </cell>
          <cell r="DC18">
            <v>7.64</v>
          </cell>
          <cell r="DD18">
            <v>15.5</v>
          </cell>
          <cell r="DE18">
            <v>27</v>
          </cell>
          <cell r="DF18">
            <v>150.16999999999999</v>
          </cell>
          <cell r="DG18">
            <v>25.9</v>
          </cell>
          <cell r="DH18">
            <v>15</v>
          </cell>
          <cell r="DI18">
            <v>3.64</v>
          </cell>
          <cell r="DJ18">
            <v>567.84</v>
          </cell>
          <cell r="DK18">
            <v>61.38</v>
          </cell>
          <cell r="DL18">
            <v>10</v>
          </cell>
          <cell r="DM18">
            <v>3.52</v>
          </cell>
          <cell r="DN18">
            <v>115</v>
          </cell>
          <cell r="DO18">
            <v>15</v>
          </cell>
          <cell r="DP18">
            <v>5</v>
          </cell>
          <cell r="DQ18">
            <v>22.33</v>
          </cell>
          <cell r="DR18">
            <v>342</v>
          </cell>
          <cell r="DS18">
            <v>13</v>
          </cell>
          <cell r="DT18">
            <v>0</v>
          </cell>
          <cell r="DU18">
            <v>102</v>
          </cell>
          <cell r="DV18">
            <v>18.7</v>
          </cell>
          <cell r="DW18">
            <v>4</v>
          </cell>
          <cell r="DX18">
            <v>178.14</v>
          </cell>
          <cell r="DY18">
            <v>13.23</v>
          </cell>
          <cell r="DZ18">
            <v>5</v>
          </cell>
          <cell r="EA18">
            <v>3.6</v>
          </cell>
          <cell r="EB18">
            <v>3</v>
          </cell>
          <cell r="EC18">
            <v>536</v>
          </cell>
          <cell r="ED18">
            <v>536</v>
          </cell>
          <cell r="EE18">
            <v>536</v>
          </cell>
          <cell r="EF18">
            <v>7.2</v>
          </cell>
          <cell r="EG18">
            <v>3.32</v>
          </cell>
          <cell r="EH18">
            <v>95</v>
          </cell>
          <cell r="EI18">
            <v>12</v>
          </cell>
          <cell r="EJ18">
            <v>31</v>
          </cell>
          <cell r="EK18">
            <v>391</v>
          </cell>
          <cell r="EL18">
            <v>3.4</v>
          </cell>
          <cell r="EM18">
            <v>47</v>
          </cell>
          <cell r="EN18">
            <v>6.2</v>
          </cell>
          <cell r="EO18">
            <v>6.4</v>
          </cell>
          <cell r="EP18">
            <v>11.26</v>
          </cell>
          <cell r="EQ18">
            <v>9.3000000000000007</v>
          </cell>
          <cell r="ER18">
            <v>4.5599999999999996</v>
          </cell>
          <cell r="ES18">
            <v>83.62</v>
          </cell>
          <cell r="ET18">
            <v>381.15</v>
          </cell>
          <cell r="EU18">
            <v>9.1</v>
          </cell>
          <cell r="EV18">
            <v>650</v>
          </cell>
          <cell r="EW18">
            <v>362.28</v>
          </cell>
          <cell r="EX18">
            <v>6.26</v>
          </cell>
          <cell r="EY18">
            <v>2.2000000000000002</v>
          </cell>
          <cell r="EZ18">
            <v>61</v>
          </cell>
          <cell r="FA18">
            <v>656</v>
          </cell>
          <cell r="FB18">
            <v>81.23</v>
          </cell>
          <cell r="FC18">
            <v>4</v>
          </cell>
          <cell r="FD18">
            <v>14</v>
          </cell>
          <cell r="FE18">
            <v>14</v>
          </cell>
          <cell r="FF18">
            <v>374.4</v>
          </cell>
          <cell r="FG18">
            <v>6</v>
          </cell>
          <cell r="FH18">
            <v>705</v>
          </cell>
          <cell r="FI18">
            <v>2.5</v>
          </cell>
          <cell r="FJ18">
            <v>147.25</v>
          </cell>
          <cell r="FK18">
            <v>3</v>
          </cell>
          <cell r="FL18">
            <v>2.71</v>
          </cell>
          <cell r="FM18">
            <v>31.1</v>
          </cell>
          <cell r="FN18">
            <v>7.7</v>
          </cell>
          <cell r="FO18">
            <v>3</v>
          </cell>
        </row>
        <row r="19">
          <cell r="A19" t="str">
            <v>Urban service area</v>
          </cell>
          <cell r="B19" t="str">
            <v>AREAURB</v>
          </cell>
          <cell r="C19">
            <v>2000</v>
          </cell>
          <cell r="D19">
            <v>2.09</v>
          </cell>
          <cell r="E19">
            <v>380.25</v>
          </cell>
          <cell r="F19">
            <v>5.85</v>
          </cell>
          <cell r="G19">
            <v>363</v>
          </cell>
          <cell r="H19">
            <v>77.5</v>
          </cell>
          <cell r="I19">
            <v>29.2</v>
          </cell>
          <cell r="J19">
            <v>13.3</v>
          </cell>
          <cell r="K19">
            <v>11</v>
          </cell>
          <cell r="L19">
            <v>74.430000000000007</v>
          </cell>
          <cell r="M19">
            <v>11.5</v>
          </cell>
          <cell r="N19">
            <v>2</v>
          </cell>
          <cell r="O19">
            <v>0.8</v>
          </cell>
          <cell r="P19">
            <v>188</v>
          </cell>
          <cell r="Q19">
            <v>235</v>
          </cell>
          <cell r="R19">
            <v>56</v>
          </cell>
          <cell r="S19">
            <v>9</v>
          </cell>
          <cell r="T19">
            <v>4</v>
          </cell>
          <cell r="U19">
            <v>10.1</v>
          </cell>
          <cell r="V19">
            <v>10.77</v>
          </cell>
          <cell r="W19">
            <v>2</v>
          </cell>
          <cell r="X19">
            <v>70</v>
          </cell>
          <cell r="Y19">
            <v>27</v>
          </cell>
          <cell r="Z19">
            <v>4.78</v>
          </cell>
          <cell r="AA19">
            <v>3</v>
          </cell>
          <cell r="AB19">
            <v>5.23</v>
          </cell>
          <cell r="AC19">
            <v>57.8</v>
          </cell>
          <cell r="AD19">
            <v>5</v>
          </cell>
          <cell r="AE19">
            <v>3</v>
          </cell>
          <cell r="AF19">
            <v>2</v>
          </cell>
          <cell r="AG19">
            <v>21.26</v>
          </cell>
          <cell r="AH19">
            <v>3.2</v>
          </cell>
          <cell r="AI19">
            <v>287</v>
          </cell>
          <cell r="AJ19">
            <v>121</v>
          </cell>
          <cell r="AK19">
            <v>46.96</v>
          </cell>
          <cell r="AL19">
            <v>19</v>
          </cell>
          <cell r="AM19">
            <v>23</v>
          </cell>
          <cell r="AN19">
            <v>66.56</v>
          </cell>
          <cell r="AO19">
            <v>18.899999999999999</v>
          </cell>
          <cell r="AP19">
            <v>0</v>
          </cell>
          <cell r="AQ19">
            <v>1.5</v>
          </cell>
          <cell r="AR19">
            <v>10</v>
          </cell>
          <cell r="AS19">
            <v>0</v>
          </cell>
          <cell r="AT19" t="str">
            <v>n/a</v>
          </cell>
          <cell r="AU19">
            <v>22.7</v>
          </cell>
          <cell r="AV19">
            <v>22.7</v>
          </cell>
          <cell r="AW19">
            <v>89</v>
          </cell>
          <cell r="AX19">
            <v>50</v>
          </cell>
          <cell r="AY19">
            <v>30</v>
          </cell>
          <cell r="AZ19">
            <v>26.9</v>
          </cell>
          <cell r="BA19">
            <v>243</v>
          </cell>
          <cell r="BB19">
            <v>6.3</v>
          </cell>
          <cell r="BC19">
            <v>8.6</v>
          </cell>
          <cell r="BD19">
            <v>88.33</v>
          </cell>
          <cell r="BE19">
            <v>2</v>
          </cell>
          <cell r="BF19">
            <v>2</v>
          </cell>
          <cell r="BG19">
            <v>5.0999999999999996</v>
          </cell>
          <cell r="BH19">
            <v>0</v>
          </cell>
          <cell r="BI19">
            <v>0</v>
          </cell>
          <cell r="BJ19">
            <v>0</v>
          </cell>
          <cell r="BK19">
            <v>0</v>
          </cell>
          <cell r="BL19" t="str">
            <v>not available</v>
          </cell>
          <cell r="BM19">
            <v>8.6</v>
          </cell>
          <cell r="BN19">
            <v>295</v>
          </cell>
          <cell r="BO19">
            <v>0</v>
          </cell>
          <cell r="BP19">
            <v>400</v>
          </cell>
          <cell r="BQ19">
            <v>176</v>
          </cell>
          <cell r="BR19">
            <v>9.77</v>
          </cell>
          <cell r="BS19">
            <v>58</v>
          </cell>
          <cell r="BT19">
            <v>3.5</v>
          </cell>
          <cell r="BU19">
            <v>24.8</v>
          </cell>
          <cell r="BV19">
            <v>0</v>
          </cell>
          <cell r="BW19">
            <v>31.62</v>
          </cell>
          <cell r="BX19" t="str">
            <v>n/a</v>
          </cell>
          <cell r="BY19">
            <v>2.93</v>
          </cell>
          <cell r="BZ19">
            <v>27.56</v>
          </cell>
          <cell r="CA19">
            <v>20.399999999999999</v>
          </cell>
          <cell r="CB19">
            <v>28</v>
          </cell>
          <cell r="CC19">
            <v>18</v>
          </cell>
          <cell r="CD19">
            <v>18</v>
          </cell>
          <cell r="CE19">
            <v>0</v>
          </cell>
          <cell r="CF19">
            <v>163</v>
          </cell>
          <cell r="CG19">
            <v>3.02</v>
          </cell>
          <cell r="CH19">
            <v>0.3</v>
          </cell>
          <cell r="CI19">
            <v>127</v>
          </cell>
          <cell r="CJ19">
            <v>8</v>
          </cell>
          <cell r="CK19">
            <v>16.32</v>
          </cell>
          <cell r="CL19">
            <v>20</v>
          </cell>
          <cell r="CM19">
            <v>20</v>
          </cell>
          <cell r="CN19">
            <v>3.34</v>
          </cell>
          <cell r="CO19">
            <v>17.5</v>
          </cell>
          <cell r="CP19">
            <v>8.8000000000000007</v>
          </cell>
          <cell r="CQ19">
            <v>274.5</v>
          </cell>
          <cell r="CR19">
            <v>0</v>
          </cell>
          <cell r="CS19">
            <v>41</v>
          </cell>
          <cell r="CT19" t="str">
            <v>80 km</v>
          </cell>
          <cell r="CU19">
            <v>13.74</v>
          </cell>
          <cell r="CV19">
            <v>3</v>
          </cell>
          <cell r="CW19">
            <v>0</v>
          </cell>
          <cell r="CX19">
            <v>44</v>
          </cell>
          <cell r="CY19">
            <v>51</v>
          </cell>
          <cell r="CZ19">
            <v>5.5</v>
          </cell>
          <cell r="DA19">
            <v>7.02</v>
          </cell>
          <cell r="DB19">
            <v>108</v>
          </cell>
          <cell r="DC19">
            <v>7.64</v>
          </cell>
          <cell r="DD19">
            <v>15.5</v>
          </cell>
          <cell r="DE19">
            <v>27</v>
          </cell>
          <cell r="DF19">
            <v>71.36</v>
          </cell>
          <cell r="DG19">
            <v>25.9</v>
          </cell>
          <cell r="DH19">
            <v>15</v>
          </cell>
          <cell r="DI19">
            <v>3.64</v>
          </cell>
          <cell r="DJ19">
            <v>0</v>
          </cell>
          <cell r="DK19">
            <v>61.38</v>
          </cell>
          <cell r="DL19">
            <v>10</v>
          </cell>
          <cell r="DM19">
            <v>3.52</v>
          </cell>
          <cell r="DN19">
            <v>28.75</v>
          </cell>
          <cell r="DO19">
            <v>15</v>
          </cell>
          <cell r="DP19">
            <v>5</v>
          </cell>
          <cell r="DQ19">
            <v>22.33</v>
          </cell>
          <cell r="DR19">
            <v>58</v>
          </cell>
          <cell r="DS19">
            <v>13</v>
          </cell>
          <cell r="DT19">
            <v>0</v>
          </cell>
          <cell r="DU19">
            <v>102</v>
          </cell>
          <cell r="DV19">
            <v>11.5</v>
          </cell>
          <cell r="DW19">
            <v>4</v>
          </cell>
          <cell r="DX19">
            <v>30.8</v>
          </cell>
          <cell r="DY19">
            <v>13.23</v>
          </cell>
          <cell r="DZ19">
            <v>5</v>
          </cell>
          <cell r="EA19">
            <v>3.6</v>
          </cell>
          <cell r="EB19">
            <v>3</v>
          </cell>
          <cell r="EC19">
            <v>6</v>
          </cell>
          <cell r="ED19">
            <v>6</v>
          </cell>
          <cell r="EE19">
            <v>6</v>
          </cell>
          <cell r="EF19">
            <v>0</v>
          </cell>
          <cell r="EG19">
            <v>3.32</v>
          </cell>
          <cell r="EH19">
            <v>68</v>
          </cell>
          <cell r="EI19">
            <v>12</v>
          </cell>
          <cell r="EJ19">
            <v>31</v>
          </cell>
          <cell r="EK19" t="str">
            <v>n/a</v>
          </cell>
          <cell r="EL19">
            <v>0.9</v>
          </cell>
          <cell r="EM19">
            <v>25</v>
          </cell>
          <cell r="EN19">
            <v>6.2</v>
          </cell>
          <cell r="EO19">
            <v>6.4</v>
          </cell>
          <cell r="EP19">
            <v>11.26</v>
          </cell>
          <cell r="EQ19">
            <v>9.3000000000000007</v>
          </cell>
          <cell r="ER19">
            <v>4.5599999999999996</v>
          </cell>
          <cell r="ES19">
            <v>15.17</v>
          </cell>
          <cell r="ET19">
            <v>55</v>
          </cell>
          <cell r="EU19">
            <v>8.1</v>
          </cell>
          <cell r="EV19">
            <v>650</v>
          </cell>
          <cell r="EW19">
            <v>187.28</v>
          </cell>
          <cell r="EX19">
            <v>6.26</v>
          </cell>
          <cell r="EY19">
            <v>2.2000000000000002</v>
          </cell>
          <cell r="EZ19">
            <v>53</v>
          </cell>
          <cell r="FA19">
            <v>66</v>
          </cell>
          <cell r="FB19">
            <v>81.23</v>
          </cell>
          <cell r="FC19">
            <v>4</v>
          </cell>
          <cell r="FD19">
            <v>14</v>
          </cell>
          <cell r="FE19">
            <v>14</v>
          </cell>
          <cell r="FF19">
            <v>0</v>
          </cell>
          <cell r="FG19">
            <v>6</v>
          </cell>
          <cell r="FH19">
            <v>7.5</v>
          </cell>
          <cell r="FI19">
            <v>2.5</v>
          </cell>
          <cell r="FJ19">
            <v>71.209999999999994</v>
          </cell>
          <cell r="FK19">
            <v>3</v>
          </cell>
          <cell r="FL19">
            <v>2.71</v>
          </cell>
          <cell r="FM19">
            <v>31.1</v>
          </cell>
          <cell r="FN19">
            <v>7.7</v>
          </cell>
          <cell r="FO19">
            <v>3</v>
          </cell>
        </row>
        <row r="20">
          <cell r="A20" t="str">
            <v>Rural service area</v>
          </cell>
          <cell r="B20" t="str">
            <v>AREARUR</v>
          </cell>
          <cell r="C20">
            <v>2000</v>
          </cell>
          <cell r="D20">
            <v>0</v>
          </cell>
          <cell r="E20">
            <v>0</v>
          </cell>
          <cell r="F20">
            <v>0</v>
          </cell>
          <cell r="G20">
            <v>89</v>
          </cell>
          <cell r="H20">
            <v>77.5</v>
          </cell>
          <cell r="I20">
            <v>0</v>
          </cell>
          <cell r="J20">
            <v>37.1</v>
          </cell>
          <cell r="K20">
            <v>0</v>
          </cell>
          <cell r="L20">
            <v>0</v>
          </cell>
          <cell r="M20">
            <v>392</v>
          </cell>
          <cell r="N20">
            <v>0</v>
          </cell>
          <cell r="O20">
            <v>2.2999999999999998</v>
          </cell>
          <cell r="P20">
            <v>0</v>
          </cell>
          <cell r="Q20">
            <v>66.400000000000006</v>
          </cell>
          <cell r="R20">
            <v>128</v>
          </cell>
          <cell r="S20">
            <v>0</v>
          </cell>
          <cell r="T20">
            <v>0</v>
          </cell>
          <cell r="U20">
            <v>0</v>
          </cell>
          <cell r="V20">
            <v>0</v>
          </cell>
          <cell r="W20">
            <v>0</v>
          </cell>
          <cell r="X20">
            <v>2430</v>
          </cell>
          <cell r="Y20">
            <v>0</v>
          </cell>
          <cell r="Z20">
            <v>0</v>
          </cell>
          <cell r="AA20">
            <v>0</v>
          </cell>
          <cell r="AB20">
            <v>0</v>
          </cell>
          <cell r="AC20">
            <v>0</v>
          </cell>
          <cell r="AD20">
            <v>0</v>
          </cell>
          <cell r="AE20">
            <v>0</v>
          </cell>
          <cell r="AF20">
            <v>0</v>
          </cell>
          <cell r="AG20">
            <v>0</v>
          </cell>
          <cell r="AH20">
            <v>0</v>
          </cell>
          <cell r="AI20">
            <v>0</v>
          </cell>
          <cell r="AJ20" t="str">
            <v>n/a</v>
          </cell>
          <cell r="AK20">
            <v>0</v>
          </cell>
          <cell r="AL20">
            <v>73</v>
          </cell>
          <cell r="AM20">
            <v>73</v>
          </cell>
          <cell r="AN20">
            <v>38</v>
          </cell>
          <cell r="AO20">
            <v>0</v>
          </cell>
          <cell r="AP20">
            <v>0</v>
          </cell>
          <cell r="AQ20">
            <v>0</v>
          </cell>
          <cell r="AR20">
            <v>207</v>
          </cell>
          <cell r="AS20">
            <v>0</v>
          </cell>
          <cell r="AT20" t="str">
            <v>n/a</v>
          </cell>
          <cell r="AU20">
            <v>45.42</v>
          </cell>
          <cell r="AV20">
            <v>45.42</v>
          </cell>
          <cell r="AW20">
            <v>0</v>
          </cell>
          <cell r="AX20">
            <v>1225</v>
          </cell>
          <cell r="AY20">
            <v>608</v>
          </cell>
          <cell r="AZ20">
            <v>257.8</v>
          </cell>
          <cell r="BA20">
            <v>88</v>
          </cell>
          <cell r="BB20">
            <v>0</v>
          </cell>
          <cell r="BC20">
            <v>0</v>
          </cell>
          <cell r="BD20">
            <v>5.15</v>
          </cell>
          <cell r="BE20">
            <v>0</v>
          </cell>
          <cell r="BF20">
            <v>0</v>
          </cell>
          <cell r="BG20">
            <v>14.3</v>
          </cell>
          <cell r="BH20">
            <v>0</v>
          </cell>
          <cell r="BI20">
            <v>0</v>
          </cell>
          <cell r="BJ20">
            <v>0</v>
          </cell>
          <cell r="BK20">
            <v>11</v>
          </cell>
          <cell r="BL20" t="str">
            <v>not available</v>
          </cell>
          <cell r="BM20">
            <v>0</v>
          </cell>
          <cell r="BN20">
            <v>0</v>
          </cell>
          <cell r="BO20">
            <v>650000</v>
          </cell>
          <cell r="BP20">
            <v>604</v>
          </cell>
          <cell r="BQ20">
            <v>84</v>
          </cell>
          <cell r="BR20">
            <v>0</v>
          </cell>
          <cell r="BS20">
            <v>234</v>
          </cell>
          <cell r="BT20">
            <v>0</v>
          </cell>
          <cell r="BU20">
            <v>0</v>
          </cell>
          <cell r="BV20">
            <v>0</v>
          </cell>
          <cell r="BW20">
            <v>0</v>
          </cell>
          <cell r="BX20" t="str">
            <v>n/a</v>
          </cell>
          <cell r="BY20">
            <v>0</v>
          </cell>
          <cell r="BZ20">
            <v>0</v>
          </cell>
          <cell r="CA20">
            <v>57</v>
          </cell>
          <cell r="CB20">
            <v>38</v>
          </cell>
          <cell r="CC20">
            <v>0</v>
          </cell>
          <cell r="CD20">
            <v>0</v>
          </cell>
          <cell r="CE20">
            <v>0</v>
          </cell>
          <cell r="CF20">
            <v>258.5</v>
          </cell>
          <cell r="CG20">
            <v>0</v>
          </cell>
          <cell r="CH20">
            <v>0.8</v>
          </cell>
          <cell r="CI20">
            <v>85</v>
          </cell>
          <cell r="CJ20">
            <v>0</v>
          </cell>
          <cell r="CK20">
            <v>27.64</v>
          </cell>
          <cell r="CL20">
            <v>0</v>
          </cell>
          <cell r="CM20">
            <v>0</v>
          </cell>
          <cell r="CN20">
            <v>0</v>
          </cell>
          <cell r="CO20">
            <v>363.5</v>
          </cell>
          <cell r="CP20">
            <v>0</v>
          </cell>
          <cell r="CQ20">
            <v>0</v>
          </cell>
          <cell r="CR20">
            <v>4</v>
          </cell>
          <cell r="CS20">
            <v>0</v>
          </cell>
          <cell r="CT20" t="str">
            <v>170 km</v>
          </cell>
          <cell r="CU20">
            <v>110.8</v>
          </cell>
          <cell r="CV20">
            <v>3</v>
          </cell>
          <cell r="CW20">
            <v>0</v>
          </cell>
          <cell r="CX20">
            <v>549</v>
          </cell>
          <cell r="CY20">
            <v>279</v>
          </cell>
          <cell r="CZ20">
            <v>0</v>
          </cell>
          <cell r="DA20">
            <v>0</v>
          </cell>
          <cell r="DB20">
            <v>35</v>
          </cell>
          <cell r="DC20">
            <v>0</v>
          </cell>
          <cell r="DD20">
            <v>0</v>
          </cell>
          <cell r="DE20">
            <v>0</v>
          </cell>
          <cell r="DF20">
            <v>78.81</v>
          </cell>
          <cell r="DG20">
            <v>0</v>
          </cell>
          <cell r="DH20">
            <v>0</v>
          </cell>
          <cell r="DI20">
            <v>0</v>
          </cell>
          <cell r="DJ20">
            <v>0</v>
          </cell>
          <cell r="DK20">
            <v>0</v>
          </cell>
          <cell r="DL20">
            <v>0</v>
          </cell>
          <cell r="DM20">
            <v>0</v>
          </cell>
          <cell r="DN20">
            <v>86.25</v>
          </cell>
          <cell r="DO20">
            <v>0</v>
          </cell>
          <cell r="DP20">
            <v>0</v>
          </cell>
          <cell r="DQ20">
            <v>0</v>
          </cell>
          <cell r="DR20">
            <v>284</v>
          </cell>
          <cell r="DS20">
            <v>0</v>
          </cell>
          <cell r="DT20">
            <v>0</v>
          </cell>
          <cell r="DU20" t="str">
            <v>n/a</v>
          </cell>
          <cell r="DV20">
            <v>7.2</v>
          </cell>
          <cell r="DW20">
            <v>0</v>
          </cell>
          <cell r="DX20">
            <v>147.34</v>
          </cell>
          <cell r="DY20">
            <v>0</v>
          </cell>
          <cell r="DZ20">
            <v>0</v>
          </cell>
          <cell r="EA20">
            <v>0</v>
          </cell>
          <cell r="EB20">
            <v>0</v>
          </cell>
          <cell r="EC20">
            <v>530</v>
          </cell>
          <cell r="ED20">
            <v>530</v>
          </cell>
          <cell r="EE20">
            <v>530</v>
          </cell>
          <cell r="EF20">
            <v>7.2</v>
          </cell>
          <cell r="EG20">
            <v>0</v>
          </cell>
          <cell r="EH20">
            <v>27</v>
          </cell>
          <cell r="EI20">
            <v>0</v>
          </cell>
          <cell r="EJ20">
            <v>0</v>
          </cell>
          <cell r="EK20" t="str">
            <v>n/a</v>
          </cell>
          <cell r="EL20">
            <v>2.5</v>
          </cell>
          <cell r="EM20">
            <v>22</v>
          </cell>
          <cell r="EN20">
            <v>0</v>
          </cell>
          <cell r="EO20">
            <v>0</v>
          </cell>
          <cell r="EP20">
            <v>0</v>
          </cell>
          <cell r="EQ20">
            <v>0</v>
          </cell>
          <cell r="ER20">
            <v>0</v>
          </cell>
          <cell r="ES20">
            <v>64.45</v>
          </cell>
          <cell r="ET20">
            <v>326.14999999999998</v>
          </cell>
          <cell r="EU20">
            <v>1</v>
          </cell>
          <cell r="EV20">
            <v>0</v>
          </cell>
          <cell r="EW20">
            <v>175</v>
          </cell>
          <cell r="EX20">
            <v>0</v>
          </cell>
          <cell r="EY20">
            <v>0</v>
          </cell>
          <cell r="EZ20">
            <v>8</v>
          </cell>
          <cell r="FA20">
            <v>590</v>
          </cell>
          <cell r="FB20">
            <v>0</v>
          </cell>
          <cell r="FC20">
            <v>0</v>
          </cell>
          <cell r="FD20">
            <v>0</v>
          </cell>
          <cell r="FE20">
            <v>0</v>
          </cell>
          <cell r="FF20">
            <v>0</v>
          </cell>
          <cell r="FG20">
            <v>0</v>
          </cell>
          <cell r="FH20">
            <v>697.5</v>
          </cell>
          <cell r="FI20">
            <v>0</v>
          </cell>
          <cell r="FJ20">
            <v>76.03</v>
          </cell>
          <cell r="FK20">
            <v>0</v>
          </cell>
          <cell r="FL20">
            <v>0</v>
          </cell>
          <cell r="FM20">
            <v>0</v>
          </cell>
          <cell r="FN20">
            <v>0</v>
          </cell>
          <cell r="FO20">
            <v>0</v>
          </cell>
        </row>
        <row r="21">
          <cell r="A21" t="str">
            <v>Service area population</v>
          </cell>
          <cell r="B21" t="str">
            <v>POP</v>
          </cell>
          <cell r="C21">
            <v>2000</v>
          </cell>
          <cell r="D21">
            <v>1000</v>
          </cell>
          <cell r="E21">
            <v>3000</v>
          </cell>
          <cell r="F21">
            <v>7018</v>
          </cell>
          <cell r="G21">
            <v>148410</v>
          </cell>
          <cell r="H21">
            <v>105000</v>
          </cell>
          <cell r="I21">
            <v>37083</v>
          </cell>
          <cell r="J21">
            <v>13002</v>
          </cell>
          <cell r="K21">
            <v>15500</v>
          </cell>
          <cell r="L21">
            <v>84764</v>
          </cell>
          <cell r="M21">
            <v>6150</v>
          </cell>
          <cell r="N21">
            <v>1037</v>
          </cell>
          <cell r="O21">
            <v>791</v>
          </cell>
          <cell r="P21">
            <v>160000</v>
          </cell>
          <cell r="Q21">
            <v>119500</v>
          </cell>
          <cell r="R21">
            <v>28300</v>
          </cell>
          <cell r="S21">
            <v>4000</v>
          </cell>
          <cell r="T21">
            <v>1629</v>
          </cell>
          <cell r="U21">
            <v>4131</v>
          </cell>
          <cell r="V21">
            <v>13000</v>
          </cell>
          <cell r="W21">
            <v>3000</v>
          </cell>
          <cell r="X21">
            <v>70000</v>
          </cell>
          <cell r="Y21">
            <v>4500</v>
          </cell>
          <cell r="Z21">
            <v>3100</v>
          </cell>
          <cell r="AA21">
            <v>3500</v>
          </cell>
          <cell r="AB21">
            <v>2000</v>
          </cell>
          <cell r="AC21">
            <v>16000</v>
          </cell>
          <cell r="AD21">
            <v>3600</v>
          </cell>
          <cell r="AE21">
            <v>525</v>
          </cell>
          <cell r="AF21">
            <v>1280</v>
          </cell>
          <cell r="AG21">
            <v>23009</v>
          </cell>
          <cell r="AH21">
            <v>2399</v>
          </cell>
          <cell r="AI21">
            <v>606000</v>
          </cell>
          <cell r="AJ21">
            <v>200000</v>
          </cell>
          <cell r="AK21">
            <v>32042</v>
          </cell>
          <cell r="AL21">
            <v>5500</v>
          </cell>
          <cell r="AM21">
            <v>7138</v>
          </cell>
          <cell r="AN21">
            <v>51553</v>
          </cell>
          <cell r="AO21">
            <v>30000</v>
          </cell>
          <cell r="AP21">
            <v>8790</v>
          </cell>
          <cell r="AQ21">
            <v>1600</v>
          </cell>
          <cell r="AR21">
            <v>10956</v>
          </cell>
          <cell r="AS21">
            <v>0</v>
          </cell>
          <cell r="AT21">
            <v>97200</v>
          </cell>
          <cell r="AU21">
            <v>21500</v>
          </cell>
          <cell r="AV21">
            <v>21500</v>
          </cell>
          <cell r="AW21">
            <v>103253</v>
          </cell>
          <cell r="AX21">
            <v>41000</v>
          </cell>
          <cell r="AY21">
            <v>21500</v>
          </cell>
          <cell r="AZ21">
            <v>47000</v>
          </cell>
          <cell r="BA21">
            <v>422350</v>
          </cell>
          <cell r="BB21">
            <v>6585</v>
          </cell>
          <cell r="BC21">
            <v>10150</v>
          </cell>
          <cell r="BD21">
            <v>6049</v>
          </cell>
          <cell r="BE21">
            <v>1228</v>
          </cell>
          <cell r="BF21">
            <v>120</v>
          </cell>
          <cell r="BG21">
            <v>5018</v>
          </cell>
          <cell r="BH21">
            <v>2433</v>
          </cell>
          <cell r="BI21">
            <v>2433</v>
          </cell>
          <cell r="BJ21">
            <v>2433</v>
          </cell>
          <cell r="BK21">
            <v>6800</v>
          </cell>
          <cell r="BL21" t="str">
            <v>not available</v>
          </cell>
          <cell r="BM21">
            <v>10150</v>
          </cell>
          <cell r="BN21">
            <v>320000</v>
          </cell>
          <cell r="BO21">
            <v>2632000</v>
          </cell>
          <cell r="BP21">
            <v>690144</v>
          </cell>
          <cell r="BQ21">
            <v>190000</v>
          </cell>
          <cell r="BR21">
            <v>10634</v>
          </cell>
          <cell r="BS21">
            <v>26714</v>
          </cell>
          <cell r="BT21">
            <v>4000</v>
          </cell>
          <cell r="BU21">
            <v>11500</v>
          </cell>
          <cell r="BV21">
            <v>6000</v>
          </cell>
          <cell r="BW21">
            <v>57817</v>
          </cell>
          <cell r="BX21">
            <v>202150</v>
          </cell>
          <cell r="BY21">
            <v>2527</v>
          </cell>
          <cell r="BZ21">
            <v>17426</v>
          </cell>
          <cell r="CA21">
            <v>19969</v>
          </cell>
          <cell r="CB21">
            <v>22725</v>
          </cell>
          <cell r="CC21">
            <v>25000</v>
          </cell>
          <cell r="CD21">
            <v>25000</v>
          </cell>
          <cell r="CE21">
            <v>0</v>
          </cell>
          <cell r="CF21">
            <v>334000</v>
          </cell>
          <cell r="CG21">
            <v>1800</v>
          </cell>
          <cell r="CH21">
            <v>294</v>
          </cell>
          <cell r="CI21">
            <v>205000</v>
          </cell>
          <cell r="CJ21">
            <v>4500</v>
          </cell>
          <cell r="CK21">
            <v>14000</v>
          </cell>
          <cell r="CL21">
            <v>6330</v>
          </cell>
          <cell r="CM21">
            <v>6500</v>
          </cell>
          <cell r="CN21">
            <v>2000</v>
          </cell>
          <cell r="CO21">
            <v>34000</v>
          </cell>
          <cell r="CP21">
            <v>5022</v>
          </cell>
          <cell r="CQ21">
            <v>21110</v>
          </cell>
          <cell r="CR21">
            <v>402</v>
          </cell>
          <cell r="CS21">
            <v>68540</v>
          </cell>
          <cell r="CT21">
            <v>78000</v>
          </cell>
          <cell r="CU21">
            <v>13200</v>
          </cell>
          <cell r="CV21">
            <v>2300</v>
          </cell>
          <cell r="CW21" t="str">
            <v>2,000   approx</v>
          </cell>
          <cell r="CX21">
            <v>30800</v>
          </cell>
          <cell r="CY21">
            <v>55000</v>
          </cell>
          <cell r="CZ21">
            <v>6900</v>
          </cell>
          <cell r="DA21">
            <v>4152</v>
          </cell>
          <cell r="DB21">
            <v>142300</v>
          </cell>
          <cell r="DC21">
            <v>800</v>
          </cell>
          <cell r="DD21">
            <v>24325</v>
          </cell>
          <cell r="DE21">
            <v>30000</v>
          </cell>
          <cell r="DF21">
            <v>142000</v>
          </cell>
          <cell r="DG21">
            <v>15500</v>
          </cell>
          <cell r="DH21">
            <v>6500</v>
          </cell>
          <cell r="DI21">
            <v>7000</v>
          </cell>
          <cell r="DJ21">
            <v>39062</v>
          </cell>
          <cell r="DK21">
            <v>74250</v>
          </cell>
          <cell r="DL21">
            <v>4000</v>
          </cell>
          <cell r="DM21">
            <v>2269</v>
          </cell>
          <cell r="DN21">
            <v>18182</v>
          </cell>
          <cell r="DO21">
            <v>12500</v>
          </cell>
          <cell r="DP21">
            <v>3999</v>
          </cell>
          <cell r="DQ21">
            <v>15426</v>
          </cell>
          <cell r="DR21">
            <v>82400</v>
          </cell>
          <cell r="DS21">
            <v>8125</v>
          </cell>
          <cell r="DT21">
            <v>0</v>
          </cell>
          <cell r="DU21">
            <v>128392</v>
          </cell>
          <cell r="DV21">
            <v>9821</v>
          </cell>
          <cell r="DW21">
            <v>1638</v>
          </cell>
          <cell r="DX21">
            <v>73359</v>
          </cell>
          <cell r="DY21">
            <v>10341</v>
          </cell>
          <cell r="DZ21">
            <v>1500</v>
          </cell>
          <cell r="EA21">
            <v>5800</v>
          </cell>
          <cell r="EB21">
            <v>2300</v>
          </cell>
          <cell r="EC21">
            <v>5200</v>
          </cell>
          <cell r="ED21">
            <v>5200</v>
          </cell>
          <cell r="EE21">
            <v>5200</v>
          </cell>
          <cell r="EF21">
            <v>3560</v>
          </cell>
          <cell r="EG21">
            <v>800</v>
          </cell>
          <cell r="EH21">
            <v>135100</v>
          </cell>
          <cell r="EI21">
            <v>5952</v>
          </cell>
          <cell r="EJ21">
            <v>32000</v>
          </cell>
          <cell r="EK21">
            <v>92059</v>
          </cell>
          <cell r="EL21">
            <v>865</v>
          </cell>
          <cell r="EM21">
            <v>4300</v>
          </cell>
          <cell r="EN21">
            <v>2309</v>
          </cell>
          <cell r="EO21">
            <v>1500</v>
          </cell>
          <cell r="EP21">
            <v>10000</v>
          </cell>
          <cell r="EQ21">
            <v>16328</v>
          </cell>
          <cell r="ER21">
            <v>1335</v>
          </cell>
          <cell r="ES21">
            <v>18000</v>
          </cell>
          <cell r="ET21">
            <v>116552</v>
          </cell>
          <cell r="EU21">
            <v>15150</v>
          </cell>
          <cell r="EV21">
            <v>2529280</v>
          </cell>
          <cell r="EW21">
            <v>199264</v>
          </cell>
          <cell r="EX21">
            <v>5252</v>
          </cell>
          <cell r="EY21">
            <v>1750</v>
          </cell>
          <cell r="EZ21">
            <v>16000</v>
          </cell>
          <cell r="FA21">
            <v>114500</v>
          </cell>
          <cell r="FB21">
            <v>48411</v>
          </cell>
          <cell r="FC21">
            <v>2865</v>
          </cell>
          <cell r="FD21">
            <v>6400</v>
          </cell>
          <cell r="FE21">
            <v>6400</v>
          </cell>
          <cell r="FF21">
            <v>0</v>
          </cell>
          <cell r="FG21">
            <v>6675</v>
          </cell>
          <cell r="FH21">
            <v>4000</v>
          </cell>
          <cell r="FI21">
            <v>633</v>
          </cell>
          <cell r="FJ21">
            <v>86000</v>
          </cell>
          <cell r="FK21">
            <v>11200</v>
          </cell>
          <cell r="FL21">
            <v>1486</v>
          </cell>
          <cell r="FM21">
            <v>33000</v>
          </cell>
          <cell r="FN21">
            <v>2908</v>
          </cell>
          <cell r="FO21">
            <v>900</v>
          </cell>
        </row>
        <row r="22">
          <cell r="A22" t="str">
            <v>Municipal population</v>
          </cell>
          <cell r="B22" t="str">
            <v>POPCITY</v>
          </cell>
          <cell r="C22">
            <v>2000</v>
          </cell>
          <cell r="D22">
            <v>1000</v>
          </cell>
          <cell r="E22">
            <v>3000</v>
          </cell>
          <cell r="F22">
            <v>7018</v>
          </cell>
          <cell r="G22">
            <v>161310</v>
          </cell>
          <cell r="H22">
            <v>105000</v>
          </cell>
          <cell r="I22">
            <v>45878</v>
          </cell>
          <cell r="J22">
            <v>21063</v>
          </cell>
          <cell r="K22">
            <v>20500</v>
          </cell>
          <cell r="L22">
            <v>84764</v>
          </cell>
          <cell r="M22">
            <v>11800</v>
          </cell>
          <cell r="N22">
            <v>1037</v>
          </cell>
          <cell r="O22">
            <v>1281</v>
          </cell>
          <cell r="P22">
            <v>160000</v>
          </cell>
          <cell r="Q22">
            <v>119500</v>
          </cell>
          <cell r="R22">
            <v>28300</v>
          </cell>
          <cell r="S22">
            <v>4000</v>
          </cell>
          <cell r="T22">
            <v>1629</v>
          </cell>
          <cell r="U22">
            <v>11500</v>
          </cell>
          <cell r="V22">
            <v>25000</v>
          </cell>
          <cell r="W22">
            <v>3000</v>
          </cell>
          <cell r="X22">
            <v>100000</v>
          </cell>
          <cell r="Y22">
            <v>12500</v>
          </cell>
          <cell r="Z22">
            <v>3100</v>
          </cell>
          <cell r="AA22">
            <v>5500</v>
          </cell>
          <cell r="AB22">
            <v>2000</v>
          </cell>
          <cell r="AC22">
            <v>16000</v>
          </cell>
          <cell r="AD22">
            <v>12500</v>
          </cell>
          <cell r="AE22">
            <v>525</v>
          </cell>
          <cell r="AF22">
            <v>3880</v>
          </cell>
          <cell r="AG22">
            <v>65299</v>
          </cell>
          <cell r="AH22">
            <v>7133</v>
          </cell>
          <cell r="AI22">
            <v>606000</v>
          </cell>
          <cell r="AJ22">
            <v>200000</v>
          </cell>
          <cell r="AK22">
            <v>62569</v>
          </cell>
          <cell r="AL22">
            <v>5500</v>
          </cell>
          <cell r="AM22">
            <v>8700</v>
          </cell>
          <cell r="AN22">
            <v>109225</v>
          </cell>
          <cell r="AO22">
            <v>30000</v>
          </cell>
          <cell r="AP22">
            <v>8790</v>
          </cell>
          <cell r="AQ22">
            <v>1600</v>
          </cell>
          <cell r="AR22">
            <v>26793</v>
          </cell>
          <cell r="AS22">
            <v>0</v>
          </cell>
          <cell r="AT22">
            <v>162000</v>
          </cell>
          <cell r="AU22">
            <v>21500</v>
          </cell>
          <cell r="AV22">
            <v>21500</v>
          </cell>
          <cell r="AW22">
            <v>103253</v>
          </cell>
          <cell r="AX22">
            <v>41000</v>
          </cell>
          <cell r="AY22">
            <v>21500</v>
          </cell>
          <cell r="AZ22" t="str">
            <v>n/a</v>
          </cell>
          <cell r="BA22">
            <v>479500</v>
          </cell>
          <cell r="BB22">
            <v>6585</v>
          </cell>
          <cell r="BC22">
            <v>10150</v>
          </cell>
          <cell r="BD22">
            <v>6049</v>
          </cell>
          <cell r="BE22">
            <v>1228</v>
          </cell>
          <cell r="BF22">
            <v>175</v>
          </cell>
          <cell r="BG22">
            <v>8130</v>
          </cell>
          <cell r="BH22">
            <v>2433</v>
          </cell>
          <cell r="BI22">
            <v>2433</v>
          </cell>
          <cell r="BJ22">
            <v>2433</v>
          </cell>
          <cell r="BK22">
            <v>8000</v>
          </cell>
          <cell r="BL22" t="str">
            <v>not available</v>
          </cell>
          <cell r="BM22">
            <v>10150</v>
          </cell>
          <cell r="BN22">
            <v>320000</v>
          </cell>
          <cell r="BO22">
            <v>2632000</v>
          </cell>
          <cell r="BP22">
            <v>782400</v>
          </cell>
          <cell r="BQ22">
            <v>190000</v>
          </cell>
          <cell r="BR22">
            <v>10865</v>
          </cell>
          <cell r="BS22">
            <v>26714</v>
          </cell>
          <cell r="BT22">
            <v>9500</v>
          </cell>
          <cell r="BU22">
            <v>16500</v>
          </cell>
          <cell r="BV22">
            <v>11050</v>
          </cell>
          <cell r="BW22">
            <v>116325</v>
          </cell>
          <cell r="BX22">
            <v>202150</v>
          </cell>
          <cell r="BY22">
            <v>2500</v>
          </cell>
          <cell r="BZ22">
            <v>17426</v>
          </cell>
          <cell r="CA22">
            <v>32350</v>
          </cell>
          <cell r="CB22">
            <v>22725</v>
          </cell>
          <cell r="CC22">
            <v>42000</v>
          </cell>
          <cell r="CD22">
            <v>42000</v>
          </cell>
          <cell r="CE22">
            <v>0</v>
          </cell>
          <cell r="CF22">
            <v>334000</v>
          </cell>
          <cell r="CG22">
            <v>9152</v>
          </cell>
          <cell r="CH22">
            <v>476</v>
          </cell>
          <cell r="CI22">
            <v>205000</v>
          </cell>
          <cell r="CJ22">
            <v>4500</v>
          </cell>
          <cell r="CK22">
            <v>14000</v>
          </cell>
          <cell r="CL22">
            <v>6877</v>
          </cell>
          <cell r="CM22">
            <v>6877</v>
          </cell>
          <cell r="CN22">
            <v>6062</v>
          </cell>
          <cell r="CO22">
            <v>34000</v>
          </cell>
          <cell r="CP22">
            <v>7379</v>
          </cell>
          <cell r="CQ22">
            <v>27810</v>
          </cell>
          <cell r="CR22">
            <v>402</v>
          </cell>
          <cell r="CS22">
            <v>68540</v>
          </cell>
          <cell r="CT22">
            <v>78000</v>
          </cell>
          <cell r="CU22">
            <v>13200</v>
          </cell>
          <cell r="CV22">
            <v>2462</v>
          </cell>
          <cell r="CW22" t="str">
            <v>2,500   approx</v>
          </cell>
          <cell r="CX22">
            <v>60000</v>
          </cell>
          <cell r="CY22">
            <v>55000</v>
          </cell>
          <cell r="CZ22">
            <v>12000</v>
          </cell>
          <cell r="DA22">
            <v>10226</v>
          </cell>
          <cell r="DB22">
            <v>142300</v>
          </cell>
          <cell r="DC22">
            <v>800</v>
          </cell>
          <cell r="DD22">
            <v>24325</v>
          </cell>
          <cell r="DE22">
            <v>30000</v>
          </cell>
          <cell r="DF22">
            <v>142000</v>
          </cell>
          <cell r="DG22">
            <v>15500</v>
          </cell>
          <cell r="DH22">
            <v>6500</v>
          </cell>
          <cell r="DI22">
            <v>14759</v>
          </cell>
          <cell r="DJ22">
            <v>46821</v>
          </cell>
          <cell r="DK22">
            <v>74250</v>
          </cell>
          <cell r="DL22">
            <v>4000</v>
          </cell>
          <cell r="DM22">
            <v>2269</v>
          </cell>
          <cell r="DN22">
            <v>18182</v>
          </cell>
          <cell r="DO22">
            <v>12500</v>
          </cell>
          <cell r="DP22">
            <v>3999</v>
          </cell>
          <cell r="DQ22">
            <v>15426</v>
          </cell>
          <cell r="DR22">
            <v>79400</v>
          </cell>
          <cell r="DS22">
            <v>8125</v>
          </cell>
          <cell r="DT22">
            <v>0</v>
          </cell>
          <cell r="DU22">
            <v>128392</v>
          </cell>
          <cell r="DV22">
            <v>16603</v>
          </cell>
          <cell r="DW22">
            <v>3200</v>
          </cell>
          <cell r="DX22">
            <v>73359</v>
          </cell>
          <cell r="DY22">
            <v>13017</v>
          </cell>
          <cell r="DZ22">
            <v>1500</v>
          </cell>
          <cell r="EA22">
            <v>19500</v>
          </cell>
          <cell r="EB22">
            <v>2300</v>
          </cell>
          <cell r="EC22">
            <v>4617</v>
          </cell>
          <cell r="ED22">
            <v>4617</v>
          </cell>
          <cell r="EE22">
            <v>4617</v>
          </cell>
          <cell r="EF22">
            <v>10342</v>
          </cell>
          <cell r="EG22">
            <v>7727</v>
          </cell>
          <cell r="EH22">
            <v>135100</v>
          </cell>
          <cell r="EI22">
            <v>5952</v>
          </cell>
          <cell r="EJ22">
            <v>32000</v>
          </cell>
          <cell r="EK22">
            <v>162000</v>
          </cell>
          <cell r="EL22">
            <v>1401</v>
          </cell>
          <cell r="EM22">
            <v>10000</v>
          </cell>
          <cell r="EN22">
            <v>2309</v>
          </cell>
          <cell r="EO22">
            <v>5669</v>
          </cell>
          <cell r="EP22">
            <v>19500</v>
          </cell>
          <cell r="EQ22">
            <v>25000</v>
          </cell>
          <cell r="ER22">
            <v>1335</v>
          </cell>
          <cell r="ES22">
            <v>18000</v>
          </cell>
          <cell r="ET22">
            <v>116152</v>
          </cell>
          <cell r="EU22">
            <v>15000</v>
          </cell>
          <cell r="EV22">
            <v>2529280</v>
          </cell>
          <cell r="EW22">
            <v>246402</v>
          </cell>
          <cell r="EX22">
            <v>9737</v>
          </cell>
          <cell r="EY22">
            <v>4060</v>
          </cell>
          <cell r="EZ22">
            <v>16000</v>
          </cell>
          <cell r="FA22">
            <v>114500</v>
          </cell>
          <cell r="FB22">
            <v>48411</v>
          </cell>
          <cell r="FC22">
            <v>2865</v>
          </cell>
          <cell r="FD22">
            <v>13524</v>
          </cell>
          <cell r="FE22">
            <v>13524</v>
          </cell>
          <cell r="FF22">
            <v>0</v>
          </cell>
          <cell r="FG22">
            <v>13000</v>
          </cell>
          <cell r="FH22">
            <v>8903</v>
          </cell>
          <cell r="FI22">
            <v>633</v>
          </cell>
          <cell r="FJ22">
            <v>86000</v>
          </cell>
          <cell r="FK22">
            <v>21512</v>
          </cell>
          <cell r="FL22">
            <v>3000</v>
          </cell>
          <cell r="FM22">
            <v>33000</v>
          </cell>
          <cell r="FN22">
            <v>8100</v>
          </cell>
          <cell r="FO22">
            <v>900</v>
          </cell>
        </row>
        <row r="23">
          <cell r="A23" t="str">
            <v>No seasonal occupacy customers</v>
          </cell>
          <cell r="B23" t="str">
            <v>YNSUM</v>
          </cell>
          <cell r="C23">
            <v>2000</v>
          </cell>
          <cell r="D23">
            <v>0</v>
          </cell>
          <cell r="E23">
            <v>0</v>
          </cell>
          <cell r="F23">
            <v>0</v>
          </cell>
          <cell r="G23">
            <v>187</v>
          </cell>
          <cell r="H23">
            <v>175</v>
          </cell>
          <cell r="I23">
            <v>0</v>
          </cell>
          <cell r="J23">
            <v>50</v>
          </cell>
          <cell r="K23">
            <v>0</v>
          </cell>
          <cell r="L23">
            <v>0</v>
          </cell>
          <cell r="M23">
            <v>0</v>
          </cell>
          <cell r="N23">
            <v>0</v>
          </cell>
          <cell r="O23">
            <v>0</v>
          </cell>
          <cell r="P23">
            <v>0</v>
          </cell>
          <cell r="Q23">
            <v>6</v>
          </cell>
          <cell r="R23">
            <v>1220</v>
          </cell>
          <cell r="S23">
            <v>0</v>
          </cell>
          <cell r="T23">
            <v>0</v>
          </cell>
          <cell r="U23">
            <v>235</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235</v>
          </cell>
          <cell r="AL23">
            <v>65</v>
          </cell>
          <cell r="AM23">
            <v>65</v>
          </cell>
          <cell r="AN23">
            <v>0</v>
          </cell>
          <cell r="AO23">
            <v>0</v>
          </cell>
          <cell r="AP23">
            <v>9</v>
          </cell>
          <cell r="AQ23">
            <v>0</v>
          </cell>
          <cell r="AR23">
            <v>1132</v>
          </cell>
          <cell r="AS23">
            <v>0</v>
          </cell>
          <cell r="AT23">
            <v>171</v>
          </cell>
          <cell r="AU23">
            <v>0</v>
          </cell>
          <cell r="AV23">
            <v>0</v>
          </cell>
          <cell r="AW23">
            <v>0</v>
          </cell>
          <cell r="AX23">
            <v>2000</v>
          </cell>
          <cell r="AY23">
            <v>1120</v>
          </cell>
          <cell r="AZ23" t="str">
            <v>n/a</v>
          </cell>
          <cell r="BA23">
            <v>0</v>
          </cell>
          <cell r="BB23">
            <v>46</v>
          </cell>
          <cell r="BC23">
            <v>0</v>
          </cell>
          <cell r="BD23">
            <v>0</v>
          </cell>
          <cell r="BE23">
            <v>0</v>
          </cell>
          <cell r="BF23">
            <v>0</v>
          </cell>
          <cell r="BG23">
            <v>0</v>
          </cell>
          <cell r="BH23">
            <v>15</v>
          </cell>
          <cell r="BI23">
            <v>15</v>
          </cell>
          <cell r="BJ23">
            <v>15</v>
          </cell>
          <cell r="BK23">
            <v>0</v>
          </cell>
          <cell r="BL23" t="str">
            <v>not available</v>
          </cell>
          <cell r="BM23">
            <v>0</v>
          </cell>
          <cell r="BN23" t="str">
            <v>Nil</v>
          </cell>
          <cell r="BO23">
            <v>154404</v>
          </cell>
          <cell r="BP23">
            <v>13</v>
          </cell>
          <cell r="BQ23">
            <v>0</v>
          </cell>
          <cell r="BR23">
            <v>0</v>
          </cell>
          <cell r="BS23">
            <v>1900</v>
          </cell>
          <cell r="BT23">
            <v>0</v>
          </cell>
          <cell r="BU23">
            <v>165</v>
          </cell>
          <cell r="BV23">
            <v>46</v>
          </cell>
          <cell r="BW23">
            <v>0</v>
          </cell>
          <cell r="BX23" t="str">
            <v>n/a</v>
          </cell>
          <cell r="BY23">
            <v>8</v>
          </cell>
          <cell r="BZ23">
            <v>0</v>
          </cell>
          <cell r="CA23">
            <v>50</v>
          </cell>
          <cell r="CB23">
            <v>0</v>
          </cell>
          <cell r="CC23">
            <v>0</v>
          </cell>
          <cell r="CD23">
            <v>0</v>
          </cell>
          <cell r="CE23">
            <v>0</v>
          </cell>
          <cell r="CF23">
            <v>0</v>
          </cell>
          <cell r="CG23">
            <v>0</v>
          </cell>
          <cell r="CH23" t="str">
            <v>N/A</v>
          </cell>
          <cell r="CI23">
            <v>29</v>
          </cell>
          <cell r="CJ23">
            <v>8</v>
          </cell>
          <cell r="CK23">
            <v>0</v>
          </cell>
          <cell r="CL23">
            <v>0</v>
          </cell>
          <cell r="CM23">
            <v>0</v>
          </cell>
          <cell r="CN23" t="str">
            <v>NIL</v>
          </cell>
          <cell r="CO23">
            <v>0</v>
          </cell>
          <cell r="CP23" t="str">
            <v>NIL</v>
          </cell>
          <cell r="CQ23">
            <v>12</v>
          </cell>
          <cell r="CR23">
            <v>0</v>
          </cell>
          <cell r="CS23">
            <v>0</v>
          </cell>
          <cell r="CT23">
            <v>0</v>
          </cell>
          <cell r="CU23">
            <v>5</v>
          </cell>
          <cell r="CV23">
            <v>1</v>
          </cell>
          <cell r="CW23">
            <v>0</v>
          </cell>
          <cell r="CX23">
            <v>0</v>
          </cell>
          <cell r="CY23">
            <v>305</v>
          </cell>
          <cell r="CZ23">
            <v>0</v>
          </cell>
          <cell r="DA23">
            <v>0</v>
          </cell>
          <cell r="DB23">
            <v>0</v>
          </cell>
          <cell r="DC23">
            <v>0</v>
          </cell>
          <cell r="DD23">
            <v>0</v>
          </cell>
          <cell r="DE23">
            <v>0</v>
          </cell>
          <cell r="DF23">
            <v>0</v>
          </cell>
          <cell r="DG23">
            <v>0</v>
          </cell>
          <cell r="DH23">
            <v>14</v>
          </cell>
          <cell r="DI23">
            <v>0</v>
          </cell>
          <cell r="DJ23">
            <v>0</v>
          </cell>
          <cell r="DK23">
            <v>0</v>
          </cell>
          <cell r="DL23">
            <v>0</v>
          </cell>
          <cell r="DM23">
            <v>0</v>
          </cell>
          <cell r="DN23">
            <v>328</v>
          </cell>
          <cell r="DO23" t="str">
            <v>n/a</v>
          </cell>
          <cell r="DP23">
            <v>0</v>
          </cell>
          <cell r="DQ23">
            <v>0</v>
          </cell>
          <cell r="DR23">
            <v>100</v>
          </cell>
          <cell r="DS23">
            <v>0</v>
          </cell>
          <cell r="DT23">
            <v>0</v>
          </cell>
          <cell r="DU23" t="str">
            <v>n/a</v>
          </cell>
          <cell r="DV23">
            <v>0</v>
          </cell>
          <cell r="DW23">
            <v>0</v>
          </cell>
          <cell r="DX23">
            <v>30</v>
          </cell>
          <cell r="DY23">
            <v>605</v>
          </cell>
          <cell r="DZ23">
            <v>9</v>
          </cell>
          <cell r="EA23" t="str">
            <v>N/A</v>
          </cell>
          <cell r="EB23">
            <v>0</v>
          </cell>
          <cell r="EC23">
            <v>126</v>
          </cell>
          <cell r="ED23">
            <v>126</v>
          </cell>
          <cell r="EE23">
            <v>126</v>
          </cell>
          <cell r="EF23">
            <v>0</v>
          </cell>
          <cell r="EG23">
            <v>0</v>
          </cell>
          <cell r="EH23">
            <v>58</v>
          </cell>
          <cell r="EI23">
            <v>0</v>
          </cell>
          <cell r="EJ23">
            <v>0</v>
          </cell>
          <cell r="EK23">
            <v>171</v>
          </cell>
          <cell r="EL23" t="str">
            <v>N/A</v>
          </cell>
          <cell r="EM23">
            <v>521</v>
          </cell>
          <cell r="EN23">
            <v>0</v>
          </cell>
          <cell r="EO23">
            <v>0</v>
          </cell>
          <cell r="EP23">
            <v>0</v>
          </cell>
          <cell r="EQ23">
            <v>0</v>
          </cell>
          <cell r="ER23">
            <v>0</v>
          </cell>
          <cell r="ES23">
            <v>0</v>
          </cell>
          <cell r="ET23">
            <v>0</v>
          </cell>
          <cell r="EU23">
            <v>0</v>
          </cell>
          <cell r="EV23">
            <v>0</v>
          </cell>
          <cell r="EW23">
            <v>0</v>
          </cell>
          <cell r="EX23">
            <v>0</v>
          </cell>
          <cell r="EY23">
            <v>0</v>
          </cell>
          <cell r="EZ23">
            <v>2000</v>
          </cell>
          <cell r="FA23" t="str">
            <v>NIL</v>
          </cell>
          <cell r="FB23">
            <v>0</v>
          </cell>
          <cell r="FC23">
            <v>0</v>
          </cell>
          <cell r="FD23">
            <v>0</v>
          </cell>
          <cell r="FE23">
            <v>0</v>
          </cell>
          <cell r="FF23">
            <v>0</v>
          </cell>
          <cell r="FG23">
            <v>0</v>
          </cell>
          <cell r="FH23">
            <v>0</v>
          </cell>
          <cell r="FI23">
            <v>0</v>
          </cell>
          <cell r="FJ23">
            <v>0</v>
          </cell>
          <cell r="FK23">
            <v>0</v>
          </cell>
          <cell r="FL23" t="str">
            <v>NIL</v>
          </cell>
          <cell r="FM23">
            <v>0</v>
          </cell>
          <cell r="FN23">
            <v>0</v>
          </cell>
          <cell r="FO23">
            <v>0</v>
          </cell>
        </row>
        <row r="24">
          <cell r="A24" t="str">
            <v>Utility winter max peak load</v>
          </cell>
          <cell r="B24" t="str">
            <v>PEAKW</v>
          </cell>
          <cell r="C24">
            <v>2000</v>
          </cell>
          <cell r="D24">
            <v>1193</v>
          </cell>
          <cell r="E24">
            <v>9210</v>
          </cell>
          <cell r="F24">
            <v>0</v>
          </cell>
          <cell r="G24">
            <v>232100</v>
          </cell>
          <cell r="H24">
            <v>160200</v>
          </cell>
          <cell r="I24">
            <v>97532</v>
          </cell>
          <cell r="J24" t="str">
            <v>N/A</v>
          </cell>
          <cell r="K24">
            <v>19677</v>
          </cell>
          <cell r="L24">
            <v>149269</v>
          </cell>
          <cell r="M24">
            <v>10191.5</v>
          </cell>
          <cell r="N24">
            <v>1914</v>
          </cell>
          <cell r="O24" t="str">
            <v>N/A</v>
          </cell>
          <cell r="P24">
            <v>260000</v>
          </cell>
          <cell r="Q24">
            <v>230193.8</v>
          </cell>
          <cell r="R24">
            <v>48170</v>
          </cell>
          <cell r="S24">
            <v>4608</v>
          </cell>
          <cell r="T24">
            <v>2183</v>
          </cell>
          <cell r="U24">
            <v>0</v>
          </cell>
          <cell r="V24">
            <v>29204.799999999999</v>
          </cell>
          <cell r="W24">
            <v>7934</v>
          </cell>
          <cell r="X24">
            <v>143049</v>
          </cell>
          <cell r="Y24">
            <v>8637.5</v>
          </cell>
          <cell r="Z24">
            <v>5623.8</v>
          </cell>
          <cell r="AA24">
            <v>12745.4</v>
          </cell>
          <cell r="AB24">
            <v>3684.9</v>
          </cell>
          <cell r="AC24">
            <v>52244</v>
          </cell>
          <cell r="AD24">
            <v>5885</v>
          </cell>
          <cell r="AE24">
            <v>710</v>
          </cell>
          <cell r="AF24">
            <v>8165.4</v>
          </cell>
          <cell r="AG24">
            <v>33341.599999999999</v>
          </cell>
          <cell r="AH24">
            <v>0</v>
          </cell>
          <cell r="AI24">
            <v>1128524</v>
          </cell>
          <cell r="AJ24">
            <v>478</v>
          </cell>
          <cell r="AK24">
            <v>250257.4</v>
          </cell>
          <cell r="AL24">
            <v>10580.8</v>
          </cell>
          <cell r="AM24">
            <v>13397</v>
          </cell>
          <cell r="AN24">
            <v>88524.1</v>
          </cell>
          <cell r="AO24">
            <v>74585.7</v>
          </cell>
          <cell r="AP24">
            <v>17470</v>
          </cell>
          <cell r="AQ24">
            <v>11615</v>
          </cell>
          <cell r="AR24">
            <v>19088</v>
          </cell>
          <cell r="AS24">
            <v>0</v>
          </cell>
          <cell r="AT24">
            <v>172381</v>
          </cell>
          <cell r="AU24">
            <v>21563.1</v>
          </cell>
          <cell r="AV24">
            <v>27899.200000000001</v>
          </cell>
          <cell r="AW24">
            <v>235334</v>
          </cell>
          <cell r="AX24">
            <v>67246</v>
          </cell>
          <cell r="AY24">
            <v>31533</v>
          </cell>
          <cell r="AZ24">
            <v>78606.8</v>
          </cell>
          <cell r="BA24">
            <v>5062978.9000000004</v>
          </cell>
          <cell r="BB24">
            <v>15221.4</v>
          </cell>
          <cell r="BC24">
            <v>36150</v>
          </cell>
          <cell r="BD24">
            <v>18502.2</v>
          </cell>
          <cell r="BE24">
            <v>3944</v>
          </cell>
          <cell r="BF24">
            <v>361.6</v>
          </cell>
          <cell r="BG24" t="str">
            <v>N/A</v>
          </cell>
          <cell r="BH24">
            <v>33850.699999999997</v>
          </cell>
          <cell r="BI24">
            <v>33850.699999999997</v>
          </cell>
          <cell r="BJ24">
            <v>33850.699999999997</v>
          </cell>
          <cell r="BK24">
            <v>15547</v>
          </cell>
          <cell r="BL24" t="str">
            <v>not available</v>
          </cell>
          <cell r="BM24">
            <v>36150</v>
          </cell>
          <cell r="BN24">
            <v>501489</v>
          </cell>
          <cell r="BO24">
            <v>3676000</v>
          </cell>
          <cell r="BP24">
            <v>1291838</v>
          </cell>
          <cell r="BQ24">
            <v>409190</v>
          </cell>
          <cell r="BR24">
            <v>0</v>
          </cell>
          <cell r="BS24">
            <v>45484</v>
          </cell>
          <cell r="BT24">
            <v>9727.2000000000007</v>
          </cell>
          <cell r="BU24">
            <v>22012</v>
          </cell>
          <cell r="BV24">
            <v>17492.7</v>
          </cell>
          <cell r="BW24">
            <v>137243.1</v>
          </cell>
          <cell r="BX24">
            <v>325065</v>
          </cell>
          <cell r="BY24">
            <v>33656.300000000003</v>
          </cell>
          <cell r="BZ24">
            <v>45531.9</v>
          </cell>
          <cell r="CA24">
            <v>39451.800000000003</v>
          </cell>
          <cell r="CB24">
            <v>23408</v>
          </cell>
          <cell r="CC24">
            <v>22851.200000000001</v>
          </cell>
          <cell r="CD24">
            <v>22851.200000000001</v>
          </cell>
          <cell r="CE24">
            <v>39.299999999999997</v>
          </cell>
          <cell r="CF24">
            <v>512573</v>
          </cell>
          <cell r="CG24">
            <v>20698</v>
          </cell>
          <cell r="CH24" t="str">
            <v>N/A</v>
          </cell>
          <cell r="CI24">
            <v>322175</v>
          </cell>
          <cell r="CJ24">
            <v>6698.1</v>
          </cell>
          <cell r="CK24">
            <v>0</v>
          </cell>
          <cell r="CL24">
            <v>18013</v>
          </cell>
          <cell r="CM24">
            <v>35602</v>
          </cell>
          <cell r="CN24">
            <v>0</v>
          </cell>
          <cell r="CO24">
            <v>87528</v>
          </cell>
          <cell r="CP24">
            <v>25308</v>
          </cell>
          <cell r="CQ24">
            <v>32540</v>
          </cell>
          <cell r="CR24">
            <v>3590</v>
          </cell>
          <cell r="CS24">
            <v>112599</v>
          </cell>
          <cell r="CT24">
            <v>125854</v>
          </cell>
          <cell r="CU24">
            <v>26505</v>
          </cell>
          <cell r="CV24">
            <v>2884</v>
          </cell>
          <cell r="CW24">
            <v>4138.1000000000004</v>
          </cell>
          <cell r="CX24">
            <v>46367</v>
          </cell>
          <cell r="CY24">
            <v>117414.7</v>
          </cell>
          <cell r="CZ24">
            <v>13222</v>
          </cell>
          <cell r="DA24">
            <v>0</v>
          </cell>
          <cell r="DB24">
            <v>1512450517</v>
          </cell>
          <cell r="DC24">
            <v>961</v>
          </cell>
          <cell r="DD24">
            <v>39611</v>
          </cell>
          <cell r="DE24">
            <v>58437</v>
          </cell>
          <cell r="DF24">
            <v>225512</v>
          </cell>
          <cell r="DG24">
            <v>30656</v>
          </cell>
          <cell r="DH24">
            <v>21697.9</v>
          </cell>
          <cell r="DI24">
            <v>32</v>
          </cell>
          <cell r="DJ24">
            <v>58267.3</v>
          </cell>
          <cell r="DK24">
            <v>130269</v>
          </cell>
          <cell r="DL24">
            <v>7632</v>
          </cell>
          <cell r="DM24">
            <v>6548</v>
          </cell>
          <cell r="DN24">
            <v>33607.800000000003</v>
          </cell>
          <cell r="DO24">
            <v>38955</v>
          </cell>
          <cell r="DP24">
            <v>9076.7999999999993</v>
          </cell>
          <cell r="DQ24">
            <v>40991.300000000003</v>
          </cell>
          <cell r="DR24">
            <v>148</v>
          </cell>
          <cell r="DS24">
            <v>19194</v>
          </cell>
          <cell r="DT24">
            <v>0</v>
          </cell>
          <cell r="DU24">
            <v>168921.1</v>
          </cell>
          <cell r="DV24">
            <v>22468.1</v>
          </cell>
          <cell r="DW24">
            <v>3551.2</v>
          </cell>
          <cell r="DX24">
            <v>146615</v>
          </cell>
          <cell r="DY24">
            <v>74831</v>
          </cell>
          <cell r="DZ24">
            <v>4056.8</v>
          </cell>
          <cell r="EA24">
            <v>8996</v>
          </cell>
          <cell r="EB24">
            <v>3768</v>
          </cell>
          <cell r="EC24">
            <v>18602.5</v>
          </cell>
          <cell r="ED24">
            <v>18602.5</v>
          </cell>
          <cell r="EE24">
            <v>18602.5</v>
          </cell>
          <cell r="EF24">
            <v>10439</v>
          </cell>
          <cell r="EG24">
            <v>0</v>
          </cell>
          <cell r="EH24">
            <v>234679</v>
          </cell>
          <cell r="EI24">
            <v>17075</v>
          </cell>
          <cell r="EJ24">
            <v>57587</v>
          </cell>
          <cell r="EK24">
            <v>170113</v>
          </cell>
          <cell r="EL24" t="str">
            <v>N/A</v>
          </cell>
          <cell r="EM24">
            <v>9139.6</v>
          </cell>
          <cell r="EN24">
            <v>4809.8</v>
          </cell>
          <cell r="EO24">
            <v>4626</v>
          </cell>
          <cell r="EP24">
            <v>13636.5</v>
          </cell>
          <cell r="EQ24">
            <v>18170.099999999999</v>
          </cell>
          <cell r="ER24">
            <v>3094.6</v>
          </cell>
          <cell r="ES24">
            <v>188457</v>
          </cell>
          <cell r="ET24">
            <v>173422</v>
          </cell>
          <cell r="EU24">
            <v>35945.5</v>
          </cell>
          <cell r="EV24">
            <v>4194699</v>
          </cell>
          <cell r="EW24">
            <v>260367</v>
          </cell>
          <cell r="EX24">
            <v>32145</v>
          </cell>
          <cell r="EY24">
            <v>2488</v>
          </cell>
          <cell r="EZ24">
            <v>99083</v>
          </cell>
          <cell r="FA24">
            <v>208055</v>
          </cell>
          <cell r="FB24">
            <v>92759.9</v>
          </cell>
          <cell r="FC24">
            <v>3258</v>
          </cell>
          <cell r="FD24">
            <v>14131</v>
          </cell>
          <cell r="FE24">
            <v>14131</v>
          </cell>
          <cell r="FF24">
            <v>18.600000000000001</v>
          </cell>
          <cell r="FG24">
            <v>12854.7</v>
          </cell>
          <cell r="FH24">
            <v>9686.7000000000007</v>
          </cell>
          <cell r="FI24">
            <v>2747</v>
          </cell>
          <cell r="FJ24">
            <v>148853</v>
          </cell>
          <cell r="FK24">
            <v>17304</v>
          </cell>
          <cell r="FL24">
            <v>41952</v>
          </cell>
          <cell r="FM24">
            <v>65895.7</v>
          </cell>
          <cell r="FN24">
            <v>0</v>
          </cell>
          <cell r="FO24">
            <v>1586</v>
          </cell>
        </row>
        <row r="25">
          <cell r="A25" t="str">
            <v>Utility summer max peak load</v>
          </cell>
          <cell r="B25" t="str">
            <v>PEAKS</v>
          </cell>
          <cell r="C25">
            <v>2000</v>
          </cell>
          <cell r="D25">
            <v>1186</v>
          </cell>
          <cell r="E25">
            <v>7181</v>
          </cell>
          <cell r="F25">
            <v>0</v>
          </cell>
          <cell r="G25" t="str">
            <v>n/a</v>
          </cell>
          <cell r="H25">
            <v>162000</v>
          </cell>
          <cell r="I25">
            <v>94516</v>
          </cell>
          <cell r="J25" t="str">
            <v>N/A</v>
          </cell>
          <cell r="K25">
            <v>21068</v>
          </cell>
          <cell r="L25">
            <v>155104</v>
          </cell>
          <cell r="M25">
            <v>7667.7</v>
          </cell>
          <cell r="N25">
            <v>1352</v>
          </cell>
          <cell r="O25" t="str">
            <v>N/A</v>
          </cell>
          <cell r="P25">
            <v>310000</v>
          </cell>
          <cell r="Q25">
            <v>243781.8</v>
          </cell>
          <cell r="R25">
            <v>50600</v>
          </cell>
          <cell r="S25">
            <v>3010.6</v>
          </cell>
          <cell r="T25">
            <v>1960</v>
          </cell>
          <cell r="U25">
            <v>0</v>
          </cell>
          <cell r="V25">
            <v>26509.200000000001</v>
          </cell>
          <cell r="W25">
            <v>6415</v>
          </cell>
          <cell r="X25">
            <v>168465</v>
          </cell>
          <cell r="Y25">
            <v>5198.6000000000004</v>
          </cell>
          <cell r="Z25">
            <v>5331.1</v>
          </cell>
          <cell r="AA25">
            <v>10494</v>
          </cell>
          <cell r="AB25">
            <v>2446</v>
          </cell>
          <cell r="AC25">
            <v>43554</v>
          </cell>
          <cell r="AD25">
            <v>4055</v>
          </cell>
          <cell r="AE25">
            <v>503</v>
          </cell>
          <cell r="AF25">
            <v>9362.6</v>
          </cell>
          <cell r="AG25">
            <v>40171.4</v>
          </cell>
          <cell r="AH25">
            <v>0</v>
          </cell>
          <cell r="AI25">
            <v>1309465</v>
          </cell>
          <cell r="AJ25">
            <v>585</v>
          </cell>
          <cell r="AK25">
            <v>0</v>
          </cell>
          <cell r="AL25">
            <v>7278.3</v>
          </cell>
          <cell r="AM25" t="str">
            <v>na</v>
          </cell>
          <cell r="AN25">
            <v>119790.6</v>
          </cell>
          <cell r="AO25">
            <v>76124.600000000006</v>
          </cell>
          <cell r="AP25">
            <v>12005</v>
          </cell>
          <cell r="AQ25">
            <v>7953</v>
          </cell>
          <cell r="AR25">
            <v>14419</v>
          </cell>
          <cell r="AS25">
            <v>0</v>
          </cell>
          <cell r="AT25">
            <v>118695</v>
          </cell>
          <cell r="AU25">
            <v>32857.599999999999</v>
          </cell>
          <cell r="AV25">
            <v>0</v>
          </cell>
          <cell r="AW25">
            <v>234492</v>
          </cell>
          <cell r="AX25" t="str">
            <v>n/a</v>
          </cell>
          <cell r="AY25">
            <v>35854</v>
          </cell>
          <cell r="AZ25">
            <v>75845.100000000006</v>
          </cell>
          <cell r="BA25">
            <v>5451795.4000000004</v>
          </cell>
          <cell r="BB25">
            <v>15089.7</v>
          </cell>
          <cell r="BC25">
            <v>27930</v>
          </cell>
          <cell r="BD25">
            <v>15969.1</v>
          </cell>
          <cell r="BE25">
            <v>3101</v>
          </cell>
          <cell r="BF25">
            <v>337.1</v>
          </cell>
          <cell r="BG25" t="str">
            <v>N/A</v>
          </cell>
          <cell r="BH25">
            <v>18933.3</v>
          </cell>
          <cell r="BI25">
            <v>18933.3</v>
          </cell>
          <cell r="BJ25">
            <v>18933.3</v>
          </cell>
          <cell r="BK25">
            <v>12360</v>
          </cell>
          <cell r="BL25" t="str">
            <v>not available</v>
          </cell>
          <cell r="BM25">
            <v>27930</v>
          </cell>
          <cell r="BN25">
            <v>554506</v>
          </cell>
          <cell r="BO25">
            <v>2585000</v>
          </cell>
          <cell r="BP25">
            <v>1255310</v>
          </cell>
          <cell r="BQ25">
            <v>483021</v>
          </cell>
          <cell r="BR25">
            <v>0</v>
          </cell>
          <cell r="BS25">
            <v>30271</v>
          </cell>
          <cell r="BT25" t="str">
            <v>n/a</v>
          </cell>
          <cell r="BU25">
            <v>16374</v>
          </cell>
          <cell r="BV25">
            <v>13036</v>
          </cell>
          <cell r="BW25">
            <v>106936.5</v>
          </cell>
          <cell r="BX25">
            <v>320630</v>
          </cell>
          <cell r="BY25">
            <v>26389.3</v>
          </cell>
          <cell r="BZ25">
            <v>40367.599999999999</v>
          </cell>
          <cell r="CA25">
            <v>34204.5</v>
          </cell>
          <cell r="CB25">
            <v>28104.400000000001</v>
          </cell>
          <cell r="CC25">
            <v>24083.5</v>
          </cell>
          <cell r="CD25">
            <v>24083.5</v>
          </cell>
          <cell r="CE25">
            <v>40.299999999999997</v>
          </cell>
          <cell r="CF25">
            <v>590591</v>
          </cell>
          <cell r="CG25">
            <v>12797</v>
          </cell>
          <cell r="CH25" t="str">
            <v>N/A</v>
          </cell>
          <cell r="CI25">
            <v>386157</v>
          </cell>
          <cell r="CJ25">
            <v>5183.7</v>
          </cell>
          <cell r="CK25">
            <v>0</v>
          </cell>
          <cell r="CL25" t="str">
            <v>N/A</v>
          </cell>
          <cell r="CM25">
            <v>34641</v>
          </cell>
          <cell r="CN25">
            <v>0</v>
          </cell>
          <cell r="CO25">
            <v>88821</v>
          </cell>
          <cell r="CP25">
            <v>29949</v>
          </cell>
          <cell r="CQ25">
            <v>34904</v>
          </cell>
          <cell r="CR25">
            <v>3880</v>
          </cell>
          <cell r="CS25">
            <v>116601</v>
          </cell>
          <cell r="CT25">
            <v>154327</v>
          </cell>
          <cell r="CU25">
            <v>33583</v>
          </cell>
          <cell r="CV25">
            <v>1902</v>
          </cell>
          <cell r="CW25">
            <v>2989.5</v>
          </cell>
          <cell r="CX25">
            <v>55830</v>
          </cell>
          <cell r="CY25">
            <v>91730.4</v>
          </cell>
          <cell r="CZ25" t="str">
            <v>n/a</v>
          </cell>
          <cell r="DA25">
            <v>0</v>
          </cell>
          <cell r="DB25">
            <v>1504599452</v>
          </cell>
          <cell r="DC25">
            <v>885</v>
          </cell>
          <cell r="DD25">
            <v>36813</v>
          </cell>
          <cell r="DE25">
            <v>48302</v>
          </cell>
          <cell r="DF25">
            <v>199208</v>
          </cell>
          <cell r="DG25">
            <v>25357</v>
          </cell>
          <cell r="DH25">
            <v>13794.9</v>
          </cell>
          <cell r="DI25">
            <v>40</v>
          </cell>
          <cell r="DJ25">
            <v>0</v>
          </cell>
          <cell r="DK25">
            <v>119347</v>
          </cell>
          <cell r="DL25">
            <v>9568</v>
          </cell>
          <cell r="DM25">
            <v>6888</v>
          </cell>
          <cell r="DN25">
            <v>37440.400000000001</v>
          </cell>
          <cell r="DO25">
            <v>31561</v>
          </cell>
          <cell r="DP25">
            <v>7662.3</v>
          </cell>
          <cell r="DQ25">
            <v>37133.5</v>
          </cell>
          <cell r="DR25">
            <v>107</v>
          </cell>
          <cell r="DS25">
            <v>17151</v>
          </cell>
          <cell r="DT25">
            <v>0</v>
          </cell>
          <cell r="DU25">
            <v>201071.4</v>
          </cell>
          <cell r="DV25" t="str">
            <v>Not Applicable</v>
          </cell>
          <cell r="DW25">
            <v>2367.5</v>
          </cell>
          <cell r="DX25">
            <v>168413</v>
          </cell>
          <cell r="DY25">
            <v>79946</v>
          </cell>
          <cell r="DZ25">
            <v>2819.8</v>
          </cell>
          <cell r="EA25">
            <v>7992</v>
          </cell>
          <cell r="EB25">
            <v>3570</v>
          </cell>
          <cell r="EC25">
            <v>10386.799999999999</v>
          </cell>
          <cell r="ED25">
            <v>13921.5</v>
          </cell>
          <cell r="EE25">
            <v>13921.5</v>
          </cell>
          <cell r="EF25">
            <v>8366.6</v>
          </cell>
          <cell r="EG25">
            <v>0</v>
          </cell>
          <cell r="EH25">
            <v>277285</v>
          </cell>
          <cell r="EI25">
            <v>16588</v>
          </cell>
          <cell r="EJ25">
            <v>66183</v>
          </cell>
          <cell r="EK25">
            <v>118695</v>
          </cell>
          <cell r="EL25" t="str">
            <v>N/A</v>
          </cell>
          <cell r="EM25">
            <v>6710.5</v>
          </cell>
          <cell r="EN25">
            <v>3413.4</v>
          </cell>
          <cell r="EO25">
            <v>2727</v>
          </cell>
          <cell r="EP25">
            <v>13131.9</v>
          </cell>
          <cell r="EQ25">
            <v>22361.1</v>
          </cell>
          <cell r="ER25">
            <v>2081.5</v>
          </cell>
          <cell r="ES25">
            <v>201546</v>
          </cell>
          <cell r="ET25">
            <v>148910</v>
          </cell>
          <cell r="EU25">
            <v>39395.1</v>
          </cell>
          <cell r="EV25">
            <v>4486728</v>
          </cell>
          <cell r="EW25">
            <v>264278</v>
          </cell>
          <cell r="EX25">
            <v>43953</v>
          </cell>
          <cell r="EY25">
            <v>2447</v>
          </cell>
          <cell r="EZ25">
            <v>86643</v>
          </cell>
          <cell r="FA25">
            <v>204796</v>
          </cell>
          <cell r="FB25">
            <v>101399.3</v>
          </cell>
          <cell r="FC25">
            <v>2545</v>
          </cell>
          <cell r="FD25">
            <v>12854</v>
          </cell>
          <cell r="FE25">
            <v>12854</v>
          </cell>
          <cell r="FF25">
            <v>18</v>
          </cell>
          <cell r="FG25">
            <v>8927.9</v>
          </cell>
          <cell r="FH25">
            <v>9638.1</v>
          </cell>
          <cell r="FI25">
            <v>2466</v>
          </cell>
          <cell r="FJ25">
            <v>154114</v>
          </cell>
          <cell r="FK25">
            <v>23035.200000000001</v>
          </cell>
          <cell r="FL25">
            <v>35760</v>
          </cell>
          <cell r="FM25">
            <v>69233.8</v>
          </cell>
          <cell r="FN25">
            <v>0</v>
          </cell>
          <cell r="FO25">
            <v>1102</v>
          </cell>
        </row>
        <row r="26">
          <cell r="A26" t="str">
            <v>Utility average peak load</v>
          </cell>
          <cell r="B26" t="str">
            <v>PEAKA</v>
          </cell>
          <cell r="C26">
            <v>2000</v>
          </cell>
          <cell r="D26">
            <v>1063</v>
          </cell>
          <cell r="E26">
            <v>7353</v>
          </cell>
          <cell r="F26">
            <v>0</v>
          </cell>
          <cell r="G26" t="str">
            <v>n/a</v>
          </cell>
          <cell r="H26">
            <v>159800</v>
          </cell>
          <cell r="I26">
            <v>89388</v>
          </cell>
          <cell r="J26" t="str">
            <v>N/A</v>
          </cell>
          <cell r="K26">
            <v>19087</v>
          </cell>
          <cell r="L26">
            <v>139591</v>
          </cell>
          <cell r="M26">
            <v>7768.57</v>
          </cell>
          <cell r="N26">
            <v>1415</v>
          </cell>
          <cell r="O26" t="str">
            <v>N/A</v>
          </cell>
          <cell r="P26">
            <v>260000</v>
          </cell>
          <cell r="Q26">
            <v>220870.5</v>
          </cell>
          <cell r="R26">
            <v>44444</v>
          </cell>
          <cell r="S26">
            <v>3206.18</v>
          </cell>
          <cell r="T26">
            <v>1729</v>
          </cell>
          <cell r="U26">
            <v>0</v>
          </cell>
          <cell r="V26">
            <v>26339.78</v>
          </cell>
          <cell r="W26">
            <v>5082</v>
          </cell>
          <cell r="X26">
            <v>145943</v>
          </cell>
          <cell r="Y26">
            <v>6918</v>
          </cell>
          <cell r="Z26">
            <v>5049.29</v>
          </cell>
          <cell r="AA26">
            <v>10082.4</v>
          </cell>
          <cell r="AB26">
            <v>3067.8</v>
          </cell>
          <cell r="AC26">
            <v>44196</v>
          </cell>
          <cell r="AD26">
            <v>4245</v>
          </cell>
          <cell r="AE26">
            <v>523</v>
          </cell>
          <cell r="AF26">
            <v>1377.3</v>
          </cell>
          <cell r="AG26">
            <v>32581.1</v>
          </cell>
          <cell r="AH26">
            <v>0</v>
          </cell>
          <cell r="AI26">
            <v>1117165</v>
          </cell>
          <cell r="AJ26">
            <v>424</v>
          </cell>
          <cell r="AK26">
            <v>62564</v>
          </cell>
          <cell r="AL26">
            <v>7394</v>
          </cell>
          <cell r="AM26">
            <v>12444.4</v>
          </cell>
          <cell r="AN26">
            <v>99009.87</v>
          </cell>
          <cell r="AO26">
            <v>71000</v>
          </cell>
          <cell r="AP26">
            <v>12281</v>
          </cell>
          <cell r="AQ26">
            <v>1630</v>
          </cell>
          <cell r="AR26">
            <v>14262</v>
          </cell>
          <cell r="AS26">
            <v>70848</v>
          </cell>
          <cell r="AT26">
            <v>130277</v>
          </cell>
          <cell r="AU26">
            <v>21928.5</v>
          </cell>
          <cell r="AV26">
            <v>26472</v>
          </cell>
          <cell r="AW26">
            <v>222026</v>
          </cell>
          <cell r="AX26">
            <v>61348</v>
          </cell>
          <cell r="AY26">
            <v>27578</v>
          </cell>
          <cell r="AZ26">
            <v>70030</v>
          </cell>
          <cell r="BA26">
            <v>876231.2</v>
          </cell>
          <cell r="BB26">
            <v>13719.9</v>
          </cell>
          <cell r="BC26">
            <v>29440</v>
          </cell>
          <cell r="BD26">
            <v>15898.9</v>
          </cell>
          <cell r="BE26">
            <v>3255</v>
          </cell>
          <cell r="BF26">
            <v>272</v>
          </cell>
          <cell r="BG26" t="str">
            <v>N/A</v>
          </cell>
          <cell r="BH26">
            <v>4398.67</v>
          </cell>
          <cell r="BI26">
            <v>4398.67</v>
          </cell>
          <cell r="BJ26">
            <v>4398.67</v>
          </cell>
          <cell r="BK26">
            <v>12410</v>
          </cell>
          <cell r="BL26" t="str">
            <v>not available</v>
          </cell>
          <cell r="BM26">
            <v>29440</v>
          </cell>
          <cell r="BN26">
            <v>482600</v>
          </cell>
          <cell r="BO26">
            <v>2804000</v>
          </cell>
          <cell r="BP26">
            <v>1091826</v>
          </cell>
          <cell r="BQ26">
            <v>407169</v>
          </cell>
          <cell r="BR26">
            <v>0</v>
          </cell>
          <cell r="BS26">
            <v>33773</v>
          </cell>
          <cell r="BT26">
            <v>9028.7000000000007</v>
          </cell>
          <cell r="BU26">
            <v>15993</v>
          </cell>
          <cell r="BV26">
            <v>11329</v>
          </cell>
          <cell r="BW26">
            <v>110211.8</v>
          </cell>
          <cell r="BX26">
            <v>299003</v>
          </cell>
          <cell r="BY26">
            <v>4995.47</v>
          </cell>
          <cell r="BZ26">
            <v>38625.300000000003</v>
          </cell>
          <cell r="CA26">
            <v>33149.1</v>
          </cell>
          <cell r="CB26">
            <v>22876.04</v>
          </cell>
          <cell r="CC26">
            <v>22098.400000000001</v>
          </cell>
          <cell r="CD26">
            <v>22098.400000000001</v>
          </cell>
          <cell r="CE26">
            <v>34.299999999999997</v>
          </cell>
          <cell r="CF26">
            <v>503777</v>
          </cell>
          <cell r="CG26">
            <v>16748</v>
          </cell>
          <cell r="CH26" t="str">
            <v>N/A</v>
          </cell>
          <cell r="CI26">
            <v>321765</v>
          </cell>
          <cell r="CJ26">
            <v>5349</v>
          </cell>
          <cell r="CK26">
            <v>24030</v>
          </cell>
          <cell r="CL26">
            <v>18013</v>
          </cell>
          <cell r="CM26">
            <v>35026</v>
          </cell>
          <cell r="CN26">
            <v>7704.7</v>
          </cell>
          <cell r="CO26">
            <v>81876</v>
          </cell>
          <cell r="CP26">
            <v>5526</v>
          </cell>
          <cell r="CQ26">
            <v>30654</v>
          </cell>
          <cell r="CR26">
            <v>620.79999999999995</v>
          </cell>
          <cell r="CS26">
            <v>102886</v>
          </cell>
          <cell r="CT26">
            <v>124212</v>
          </cell>
          <cell r="CU26">
            <v>25841</v>
          </cell>
          <cell r="CV26">
            <v>2140.41</v>
          </cell>
          <cell r="CW26">
            <v>3216.2</v>
          </cell>
          <cell r="CX26">
            <v>42329</v>
          </cell>
          <cell r="CY26">
            <v>91254.9</v>
          </cell>
          <cell r="CZ26">
            <v>17215</v>
          </cell>
          <cell r="DA26">
            <v>0</v>
          </cell>
          <cell r="DB26">
            <v>1508524984</v>
          </cell>
          <cell r="DC26">
            <v>777</v>
          </cell>
          <cell r="DD26">
            <v>34962</v>
          </cell>
          <cell r="DE26">
            <v>48416</v>
          </cell>
          <cell r="DF26">
            <v>193805</v>
          </cell>
          <cell r="DG26">
            <v>25165</v>
          </cell>
          <cell r="DH26">
            <v>13739.72</v>
          </cell>
          <cell r="DI26">
            <v>32</v>
          </cell>
          <cell r="DJ26">
            <v>0</v>
          </cell>
          <cell r="DK26">
            <v>113347</v>
          </cell>
          <cell r="DL26">
            <v>7936</v>
          </cell>
          <cell r="DM26">
            <v>5761</v>
          </cell>
          <cell r="DN26">
            <v>21375.599999999999</v>
          </cell>
          <cell r="DO26">
            <v>30620</v>
          </cell>
          <cell r="DP26">
            <v>7481.3</v>
          </cell>
          <cell r="DQ26">
            <v>37694.6</v>
          </cell>
          <cell r="DR26">
            <v>110</v>
          </cell>
          <cell r="DS26">
            <v>16009</v>
          </cell>
          <cell r="DT26">
            <v>0</v>
          </cell>
          <cell r="DU26">
            <v>167921.1</v>
          </cell>
          <cell r="DV26">
            <v>21393.4</v>
          </cell>
          <cell r="DW26">
            <v>2235.8000000000002</v>
          </cell>
          <cell r="DX26">
            <v>1430.72</v>
          </cell>
          <cell r="DY26">
            <v>15478</v>
          </cell>
          <cell r="DZ26">
            <v>2579.8200000000002</v>
          </cell>
          <cell r="EA26">
            <v>7671</v>
          </cell>
          <cell r="EB26">
            <v>3450</v>
          </cell>
          <cell r="EC26">
            <v>12467.9</v>
          </cell>
          <cell r="ED26">
            <v>12467.9</v>
          </cell>
          <cell r="EE26">
            <v>12467.9</v>
          </cell>
          <cell r="EF26">
            <v>8306</v>
          </cell>
          <cell r="EG26">
            <v>0</v>
          </cell>
          <cell r="EH26">
            <v>235497</v>
          </cell>
          <cell r="EI26">
            <v>15487</v>
          </cell>
          <cell r="EJ26">
            <v>56412</v>
          </cell>
          <cell r="EK26">
            <v>130277</v>
          </cell>
          <cell r="EL26" t="str">
            <v>N/A</v>
          </cell>
          <cell r="EM26">
            <v>6932.6</v>
          </cell>
          <cell r="EN26">
            <v>3364.25</v>
          </cell>
          <cell r="EO26">
            <v>3252</v>
          </cell>
          <cell r="EP26">
            <v>12581.12</v>
          </cell>
          <cell r="EQ26">
            <v>17560.14</v>
          </cell>
          <cell r="ER26">
            <v>2114.3000000000002</v>
          </cell>
          <cell r="ES26">
            <v>390003</v>
          </cell>
          <cell r="ET26">
            <v>161166</v>
          </cell>
          <cell r="EU26">
            <v>35368</v>
          </cell>
          <cell r="EV26">
            <v>4009164</v>
          </cell>
          <cell r="EW26">
            <v>229702.3</v>
          </cell>
          <cell r="EX26">
            <v>7610</v>
          </cell>
          <cell r="EY26">
            <v>2253</v>
          </cell>
          <cell r="EZ26">
            <v>15477</v>
          </cell>
          <cell r="FA26">
            <v>190894</v>
          </cell>
          <cell r="FB26">
            <v>88987.76</v>
          </cell>
          <cell r="FC26">
            <v>2517</v>
          </cell>
          <cell r="FD26">
            <v>12783</v>
          </cell>
          <cell r="FE26">
            <v>12783</v>
          </cell>
          <cell r="FF26">
            <v>15</v>
          </cell>
          <cell r="FG26">
            <v>9294.2800000000007</v>
          </cell>
          <cell r="FH26">
            <v>9009.6</v>
          </cell>
          <cell r="FI26">
            <v>1468</v>
          </cell>
          <cell r="FJ26">
            <v>134243</v>
          </cell>
          <cell r="FK26">
            <v>16520</v>
          </cell>
          <cell r="FL26">
            <v>6476</v>
          </cell>
          <cell r="FM26">
            <v>63815</v>
          </cell>
          <cell r="FN26">
            <v>0</v>
          </cell>
          <cell r="FO26">
            <v>1156</v>
          </cell>
        </row>
        <row r="27">
          <cell r="A27" t="str">
            <v>Total circuit kms of line</v>
          </cell>
          <cell r="B27" t="str">
            <v>KMC</v>
          </cell>
          <cell r="C27">
            <v>2000</v>
          </cell>
          <cell r="D27">
            <v>8</v>
          </cell>
          <cell r="E27">
            <v>92</v>
          </cell>
          <cell r="F27">
            <v>41</v>
          </cell>
          <cell r="G27">
            <v>1059</v>
          </cell>
          <cell r="H27">
            <v>818.3</v>
          </cell>
          <cell r="I27">
            <v>27.1</v>
          </cell>
          <cell r="J27">
            <v>647</v>
          </cell>
          <cell r="K27">
            <v>134.5</v>
          </cell>
          <cell r="L27">
            <v>389.06</v>
          </cell>
          <cell r="M27" t="str">
            <v>n/a</v>
          </cell>
          <cell r="N27">
            <v>12</v>
          </cell>
          <cell r="O27">
            <v>39</v>
          </cell>
          <cell r="P27">
            <v>1300</v>
          </cell>
          <cell r="Q27">
            <v>929</v>
          </cell>
          <cell r="R27">
            <v>797</v>
          </cell>
          <cell r="S27">
            <v>40</v>
          </cell>
          <cell r="T27">
            <v>10.95</v>
          </cell>
          <cell r="U27">
            <v>38.5</v>
          </cell>
          <cell r="V27">
            <v>91.7</v>
          </cell>
          <cell r="W27">
            <v>27.45</v>
          </cell>
          <cell r="X27">
            <v>561</v>
          </cell>
          <cell r="Y27">
            <v>40</v>
          </cell>
          <cell r="Z27">
            <v>21</v>
          </cell>
          <cell r="AA27">
            <v>37.200000000000003</v>
          </cell>
          <cell r="AB27">
            <v>19.3</v>
          </cell>
          <cell r="AC27">
            <v>186.7</v>
          </cell>
          <cell r="AD27">
            <v>21.2</v>
          </cell>
          <cell r="AE27">
            <v>7</v>
          </cell>
          <cell r="AF27">
            <v>7.65</v>
          </cell>
          <cell r="AG27">
            <v>129.87200000000001</v>
          </cell>
          <cell r="AH27">
            <v>16.8</v>
          </cell>
          <cell r="AI27">
            <v>10420</v>
          </cell>
          <cell r="AJ27">
            <v>1270</v>
          </cell>
          <cell r="AK27">
            <v>251.005</v>
          </cell>
          <cell r="AL27">
            <v>118.3</v>
          </cell>
          <cell r="AM27">
            <v>133</v>
          </cell>
          <cell r="AN27">
            <v>377.8</v>
          </cell>
          <cell r="AO27">
            <v>156.80000000000001</v>
          </cell>
          <cell r="AP27">
            <v>76.58</v>
          </cell>
          <cell r="AQ27">
            <v>8.08</v>
          </cell>
          <cell r="AR27">
            <v>240</v>
          </cell>
          <cell r="AS27">
            <v>1826.45</v>
          </cell>
          <cell r="AT27">
            <v>833.8</v>
          </cell>
          <cell r="AU27">
            <v>153.13</v>
          </cell>
          <cell r="AV27">
            <v>153.13</v>
          </cell>
          <cell r="AW27">
            <v>975</v>
          </cell>
          <cell r="AX27">
            <v>350</v>
          </cell>
          <cell r="AY27">
            <v>175.76</v>
          </cell>
          <cell r="AZ27">
            <v>581.29999999999995</v>
          </cell>
          <cell r="BA27">
            <v>1906</v>
          </cell>
          <cell r="BB27">
            <v>55.8</v>
          </cell>
          <cell r="BC27">
            <v>63.75</v>
          </cell>
          <cell r="BD27">
            <v>68.48</v>
          </cell>
          <cell r="BE27">
            <v>9</v>
          </cell>
          <cell r="BF27">
            <v>3</v>
          </cell>
          <cell r="BG27">
            <v>250</v>
          </cell>
          <cell r="BH27">
            <v>21</v>
          </cell>
          <cell r="BI27">
            <v>21</v>
          </cell>
          <cell r="BJ27">
            <v>21</v>
          </cell>
          <cell r="BK27">
            <v>30.23</v>
          </cell>
          <cell r="BL27" t="str">
            <v>not available</v>
          </cell>
          <cell r="BM27">
            <v>63.75</v>
          </cell>
          <cell r="BN27">
            <v>1927.4</v>
          </cell>
          <cell r="BO27">
            <v>113800</v>
          </cell>
          <cell r="BP27" t="str">
            <v>not available</v>
          </cell>
          <cell r="BQ27">
            <v>2148</v>
          </cell>
          <cell r="BR27">
            <v>97.557000000000002</v>
          </cell>
          <cell r="BS27">
            <v>582</v>
          </cell>
          <cell r="BT27" t="str">
            <v>unknown</v>
          </cell>
          <cell r="BU27">
            <v>98</v>
          </cell>
          <cell r="BV27">
            <v>49</v>
          </cell>
          <cell r="BW27">
            <v>347.9</v>
          </cell>
          <cell r="BX27">
            <v>1603</v>
          </cell>
          <cell r="BY27">
            <v>15</v>
          </cell>
          <cell r="BZ27">
            <v>118.29</v>
          </cell>
          <cell r="CA27">
            <v>994</v>
          </cell>
          <cell r="CB27">
            <v>135</v>
          </cell>
          <cell r="CC27">
            <v>79.599999999999994</v>
          </cell>
          <cell r="CD27">
            <v>76.599999999999994</v>
          </cell>
          <cell r="CE27">
            <v>1047</v>
          </cell>
          <cell r="CF27">
            <v>2213</v>
          </cell>
          <cell r="CG27" t="str">
            <v>14,25</v>
          </cell>
          <cell r="CH27">
            <v>15</v>
          </cell>
          <cell r="CI27">
            <v>1789</v>
          </cell>
          <cell r="CJ27">
            <v>36.4</v>
          </cell>
          <cell r="CK27">
            <v>78</v>
          </cell>
          <cell r="CL27">
            <v>98.7</v>
          </cell>
          <cell r="CM27">
            <v>98.7</v>
          </cell>
          <cell r="CN27">
            <v>0</v>
          </cell>
          <cell r="CO27">
            <v>835</v>
          </cell>
          <cell r="CP27">
            <v>40.75</v>
          </cell>
          <cell r="CQ27">
            <v>106.3</v>
          </cell>
          <cell r="CR27">
            <v>4</v>
          </cell>
          <cell r="CS27">
            <v>575</v>
          </cell>
          <cell r="CT27" t="str">
            <v>720 km</v>
          </cell>
          <cell r="CU27">
            <v>310.8</v>
          </cell>
          <cell r="CV27">
            <v>14.4</v>
          </cell>
          <cell r="CW27">
            <v>0</v>
          </cell>
          <cell r="CX27">
            <v>737</v>
          </cell>
          <cell r="CY27">
            <v>557</v>
          </cell>
          <cell r="CZ27">
            <v>109.2</v>
          </cell>
          <cell r="DA27">
            <v>26.8</v>
          </cell>
          <cell r="DB27">
            <v>1324</v>
          </cell>
          <cell r="DC27">
            <v>12</v>
          </cell>
          <cell r="DD27">
            <v>134.5</v>
          </cell>
          <cell r="DE27">
            <v>277</v>
          </cell>
          <cell r="DF27">
            <v>1588.8</v>
          </cell>
          <cell r="DG27">
            <v>114.7</v>
          </cell>
          <cell r="DH27">
            <v>127.9</v>
          </cell>
          <cell r="DI27">
            <v>0</v>
          </cell>
          <cell r="DJ27">
            <v>0</v>
          </cell>
          <cell r="DK27">
            <v>477</v>
          </cell>
          <cell r="DL27">
            <v>47</v>
          </cell>
          <cell r="DM27">
            <v>20</v>
          </cell>
          <cell r="DN27">
            <v>265</v>
          </cell>
          <cell r="DO27" t="str">
            <v>n/a</v>
          </cell>
          <cell r="DP27">
            <v>25.2</v>
          </cell>
          <cell r="DQ27">
            <v>98.99</v>
          </cell>
          <cell r="DR27">
            <v>704</v>
          </cell>
          <cell r="DS27">
            <v>70</v>
          </cell>
          <cell r="DT27">
            <v>0</v>
          </cell>
          <cell r="DU27">
            <v>846</v>
          </cell>
          <cell r="DV27">
            <v>83.88</v>
          </cell>
          <cell r="DW27">
            <v>14.7</v>
          </cell>
          <cell r="DX27">
            <v>655</v>
          </cell>
          <cell r="DY27">
            <v>129.66</v>
          </cell>
          <cell r="DZ27">
            <v>18.5</v>
          </cell>
          <cell r="EA27">
            <v>28.7</v>
          </cell>
          <cell r="EB27">
            <v>18</v>
          </cell>
          <cell r="EC27">
            <v>128.30000000000001</v>
          </cell>
          <cell r="ED27">
            <v>128.30000000000001</v>
          </cell>
          <cell r="EE27">
            <v>128.30000000000001</v>
          </cell>
          <cell r="EF27">
            <v>38.299999999999997</v>
          </cell>
          <cell r="EG27">
            <v>8.8000000000000007</v>
          </cell>
          <cell r="EH27">
            <v>728</v>
          </cell>
          <cell r="EI27">
            <v>57</v>
          </cell>
          <cell r="EJ27">
            <v>243</v>
          </cell>
          <cell r="EK27">
            <v>833.8</v>
          </cell>
          <cell r="EL27">
            <v>43</v>
          </cell>
          <cell r="EM27">
            <v>412.42</v>
          </cell>
          <cell r="EN27">
            <v>20.375</v>
          </cell>
          <cell r="EO27">
            <v>87</v>
          </cell>
          <cell r="EP27">
            <v>72.5</v>
          </cell>
          <cell r="EQ27">
            <v>90.7</v>
          </cell>
          <cell r="ER27">
            <v>17</v>
          </cell>
          <cell r="ES27">
            <v>249.5</v>
          </cell>
          <cell r="ET27">
            <v>1314.24</v>
          </cell>
          <cell r="EU27">
            <v>132</v>
          </cell>
          <cell r="EV27">
            <v>16533</v>
          </cell>
          <cell r="EW27">
            <v>876</v>
          </cell>
          <cell r="EX27">
            <v>41.1</v>
          </cell>
          <cell r="EY27">
            <v>6</v>
          </cell>
          <cell r="EZ27">
            <v>208.3</v>
          </cell>
          <cell r="FA27">
            <v>1248</v>
          </cell>
          <cell r="FB27">
            <v>390.9</v>
          </cell>
          <cell r="FC27">
            <v>27</v>
          </cell>
          <cell r="FD27">
            <v>120</v>
          </cell>
          <cell r="FE27">
            <v>120</v>
          </cell>
          <cell r="FF27">
            <v>0</v>
          </cell>
          <cell r="FG27">
            <v>32.65</v>
          </cell>
          <cell r="FH27">
            <v>34.700000000000003</v>
          </cell>
          <cell r="FI27">
            <v>9.43</v>
          </cell>
          <cell r="FJ27">
            <v>789</v>
          </cell>
          <cell r="FK27">
            <v>0</v>
          </cell>
          <cell r="FL27">
            <v>25.5</v>
          </cell>
          <cell r="FM27">
            <v>216</v>
          </cell>
          <cell r="FN27">
            <v>21.547999999999998</v>
          </cell>
          <cell r="FO27">
            <v>11</v>
          </cell>
        </row>
        <row r="28">
          <cell r="A28" t="str">
            <v>Overhead circuit kms of line</v>
          </cell>
          <cell r="B28" t="str">
            <v>KMCO</v>
          </cell>
          <cell r="C28">
            <v>2000</v>
          </cell>
          <cell r="D28">
            <v>8</v>
          </cell>
          <cell r="E28">
            <v>22</v>
          </cell>
          <cell r="F28">
            <v>30</v>
          </cell>
          <cell r="G28">
            <v>531</v>
          </cell>
          <cell r="H28">
            <v>409.15</v>
          </cell>
          <cell r="I28">
            <v>230</v>
          </cell>
          <cell r="J28">
            <v>582</v>
          </cell>
          <cell r="K28">
            <v>67.25</v>
          </cell>
          <cell r="L28">
            <v>255.58</v>
          </cell>
          <cell r="M28" t="str">
            <v>n/a</v>
          </cell>
          <cell r="N28">
            <v>9</v>
          </cell>
          <cell r="O28">
            <v>35</v>
          </cell>
          <cell r="P28">
            <v>836</v>
          </cell>
          <cell r="Q28">
            <v>633</v>
          </cell>
          <cell r="R28">
            <v>763</v>
          </cell>
          <cell r="S28">
            <v>32</v>
          </cell>
          <cell r="T28">
            <v>9.1999999999999993</v>
          </cell>
          <cell r="U28">
            <v>30</v>
          </cell>
          <cell r="V28">
            <v>72.73</v>
          </cell>
          <cell r="W28">
            <v>26</v>
          </cell>
          <cell r="X28">
            <v>352</v>
          </cell>
          <cell r="Y28">
            <v>30</v>
          </cell>
          <cell r="Z28">
            <v>17</v>
          </cell>
          <cell r="AA28">
            <v>36.799999999999997</v>
          </cell>
          <cell r="AB28">
            <v>18.3</v>
          </cell>
          <cell r="AC28">
            <v>126.7</v>
          </cell>
          <cell r="AD28">
            <v>15.3</v>
          </cell>
          <cell r="AE28">
            <v>7</v>
          </cell>
          <cell r="AF28">
            <v>1.25</v>
          </cell>
          <cell r="AG28">
            <v>87.322999999999993</v>
          </cell>
          <cell r="AH28">
            <v>12.5</v>
          </cell>
          <cell r="AI28">
            <v>4531</v>
          </cell>
          <cell r="AJ28">
            <v>1090</v>
          </cell>
          <cell r="AK28">
            <v>202.87100000000001</v>
          </cell>
          <cell r="AL28">
            <v>107.7</v>
          </cell>
          <cell r="AM28">
            <v>122.4</v>
          </cell>
          <cell r="AN28">
            <v>195.08</v>
          </cell>
          <cell r="AO28">
            <v>106.3</v>
          </cell>
          <cell r="AP28">
            <v>68.599999999999994</v>
          </cell>
          <cell r="AQ28">
            <v>6.28</v>
          </cell>
          <cell r="AR28">
            <v>212</v>
          </cell>
          <cell r="AS28">
            <v>1825.33</v>
          </cell>
          <cell r="AT28">
            <v>660.6</v>
          </cell>
          <cell r="AU28">
            <v>106.1</v>
          </cell>
          <cell r="AV28">
            <v>106.1</v>
          </cell>
          <cell r="AW28">
            <v>409</v>
          </cell>
          <cell r="AX28">
            <v>335</v>
          </cell>
          <cell r="AY28">
            <v>169.03</v>
          </cell>
          <cell r="AZ28">
            <v>433.7</v>
          </cell>
          <cell r="BA28">
            <v>686</v>
          </cell>
          <cell r="BB28">
            <v>44.8</v>
          </cell>
          <cell r="BC28">
            <v>56.65</v>
          </cell>
          <cell r="BD28">
            <v>57.48</v>
          </cell>
          <cell r="BE28">
            <v>9</v>
          </cell>
          <cell r="BF28">
            <v>2.8</v>
          </cell>
          <cell r="BG28">
            <v>225</v>
          </cell>
          <cell r="BH28">
            <v>18.5</v>
          </cell>
          <cell r="BI28">
            <v>18.5</v>
          </cell>
          <cell r="BJ28">
            <v>18.5</v>
          </cell>
          <cell r="BK28">
            <v>15.13</v>
          </cell>
          <cell r="BL28" t="str">
            <v>not available</v>
          </cell>
          <cell r="BM28">
            <v>56.65</v>
          </cell>
          <cell r="BN28">
            <v>577</v>
          </cell>
          <cell r="BO28">
            <v>110265</v>
          </cell>
          <cell r="BP28" t="str">
            <v>not available</v>
          </cell>
          <cell r="BQ28">
            <v>725</v>
          </cell>
          <cell r="BR28">
            <v>79.614999999999995</v>
          </cell>
          <cell r="BS28">
            <v>499</v>
          </cell>
          <cell r="BT28" t="str">
            <v>unknown</v>
          </cell>
          <cell r="BU28">
            <v>88</v>
          </cell>
          <cell r="BV28">
            <v>34</v>
          </cell>
          <cell r="BW28">
            <v>241.6</v>
          </cell>
          <cell r="BX28">
            <v>951</v>
          </cell>
          <cell r="BY28">
            <v>0</v>
          </cell>
          <cell r="BZ28">
            <v>110.94</v>
          </cell>
          <cell r="CA28">
            <v>894</v>
          </cell>
          <cell r="CB28">
            <v>98</v>
          </cell>
          <cell r="CC28">
            <v>51.17</v>
          </cell>
          <cell r="CD28">
            <v>51.17</v>
          </cell>
          <cell r="CE28">
            <v>1005</v>
          </cell>
          <cell r="CF28">
            <v>1106</v>
          </cell>
          <cell r="CG28">
            <v>12.85</v>
          </cell>
          <cell r="CH28">
            <v>13</v>
          </cell>
          <cell r="CI28">
            <v>697</v>
          </cell>
          <cell r="CJ28">
            <v>30.7</v>
          </cell>
          <cell r="CK28">
            <v>58</v>
          </cell>
          <cell r="CL28">
            <v>75.36</v>
          </cell>
          <cell r="CM28">
            <v>75.36</v>
          </cell>
          <cell r="CN28">
            <v>21.192</v>
          </cell>
          <cell r="CO28">
            <v>721</v>
          </cell>
          <cell r="CP28">
            <v>38.25</v>
          </cell>
          <cell r="CQ28">
            <v>53.15</v>
          </cell>
          <cell r="CR28">
            <v>3.5</v>
          </cell>
          <cell r="CS28">
            <v>233</v>
          </cell>
          <cell r="CT28" t="str">
            <v>472km</v>
          </cell>
          <cell r="CU28">
            <v>260</v>
          </cell>
          <cell r="CV28">
            <v>25.3</v>
          </cell>
          <cell r="CW28">
            <v>0</v>
          </cell>
          <cell r="CX28">
            <v>671</v>
          </cell>
          <cell r="CY28">
            <v>498</v>
          </cell>
          <cell r="CZ28">
            <v>107.8</v>
          </cell>
          <cell r="DA28">
            <v>23.15</v>
          </cell>
          <cell r="DB28">
            <v>546</v>
          </cell>
          <cell r="DC28">
            <v>12</v>
          </cell>
          <cell r="DD28">
            <v>78.5</v>
          </cell>
          <cell r="DE28">
            <v>234</v>
          </cell>
          <cell r="DF28">
            <v>1161</v>
          </cell>
          <cell r="DG28">
            <v>103.3</v>
          </cell>
          <cell r="DH28">
            <v>117</v>
          </cell>
          <cell r="DI28">
            <v>0</v>
          </cell>
          <cell r="DJ28">
            <v>0</v>
          </cell>
          <cell r="DK28">
            <v>339</v>
          </cell>
          <cell r="DL28">
            <v>36</v>
          </cell>
          <cell r="DM28">
            <v>19</v>
          </cell>
          <cell r="DN28">
            <v>257.60000000000002</v>
          </cell>
          <cell r="DO28" t="str">
            <v>n/a</v>
          </cell>
          <cell r="DP28">
            <v>22.6</v>
          </cell>
          <cell r="DQ28">
            <v>92.64</v>
          </cell>
          <cell r="DR28">
            <v>599</v>
          </cell>
          <cell r="DS28">
            <v>68</v>
          </cell>
          <cell r="DT28">
            <v>0</v>
          </cell>
          <cell r="DU28">
            <v>247</v>
          </cell>
          <cell r="DV28">
            <v>75.599999999999994</v>
          </cell>
          <cell r="DW28">
            <v>14.7</v>
          </cell>
          <cell r="DX28">
            <v>553.9</v>
          </cell>
          <cell r="DY28">
            <v>80.869</v>
          </cell>
          <cell r="DZ28">
            <v>17</v>
          </cell>
          <cell r="EA28">
            <v>18.8</v>
          </cell>
          <cell r="EB28">
            <v>16</v>
          </cell>
          <cell r="EC28">
            <v>123.2</v>
          </cell>
          <cell r="ED28">
            <v>123.2</v>
          </cell>
          <cell r="EE28">
            <v>123.2</v>
          </cell>
          <cell r="EF28">
            <v>35.200000000000003</v>
          </cell>
          <cell r="EG28">
            <v>8.3000000000000007</v>
          </cell>
          <cell r="EH28">
            <v>525</v>
          </cell>
          <cell r="EI28">
            <v>48</v>
          </cell>
          <cell r="EJ28">
            <v>181.6</v>
          </cell>
          <cell r="EK28">
            <v>660.6</v>
          </cell>
          <cell r="EL28">
            <v>39</v>
          </cell>
          <cell r="EM28">
            <v>397.82</v>
          </cell>
          <cell r="EN28">
            <v>20.375</v>
          </cell>
          <cell r="EO28">
            <v>70</v>
          </cell>
          <cell r="EP28">
            <v>7.71</v>
          </cell>
          <cell r="EQ28">
            <v>38.200000000000003</v>
          </cell>
          <cell r="ER28">
            <v>17</v>
          </cell>
          <cell r="ES28">
            <v>201.8</v>
          </cell>
          <cell r="ET28">
            <v>872.46</v>
          </cell>
          <cell r="EU28">
            <v>89</v>
          </cell>
          <cell r="EV28">
            <v>9172</v>
          </cell>
          <cell r="EW28">
            <v>624</v>
          </cell>
          <cell r="EX28">
            <v>35.5</v>
          </cell>
          <cell r="EY28">
            <v>6</v>
          </cell>
          <cell r="EZ28">
            <v>136.1</v>
          </cell>
          <cell r="FA28">
            <v>893</v>
          </cell>
          <cell r="FB28">
            <v>315.60000000000002</v>
          </cell>
          <cell r="FC28">
            <v>10</v>
          </cell>
          <cell r="FD28">
            <v>113</v>
          </cell>
          <cell r="FE28">
            <v>113</v>
          </cell>
          <cell r="FF28">
            <v>0</v>
          </cell>
          <cell r="FG28">
            <v>30.65</v>
          </cell>
          <cell r="FH28">
            <v>26.1</v>
          </cell>
          <cell r="FI28">
            <v>8.6</v>
          </cell>
          <cell r="FJ28">
            <v>434</v>
          </cell>
          <cell r="FK28">
            <v>0</v>
          </cell>
          <cell r="FL28">
            <v>16.5</v>
          </cell>
          <cell r="FM28">
            <v>151</v>
          </cell>
          <cell r="FN28">
            <v>19.306000000000001</v>
          </cell>
          <cell r="FO28">
            <v>10</v>
          </cell>
        </row>
        <row r="29">
          <cell r="A29" t="str">
            <v>Underground circuit kms ofline</v>
          </cell>
          <cell r="B29" t="str">
            <v>KMCU</v>
          </cell>
          <cell r="C29">
            <v>2000</v>
          </cell>
          <cell r="D29">
            <v>0</v>
          </cell>
          <cell r="E29">
            <v>0.5</v>
          </cell>
          <cell r="F29">
            <v>11</v>
          </cell>
          <cell r="G29">
            <v>531</v>
          </cell>
          <cell r="H29">
            <v>409.15</v>
          </cell>
          <cell r="I29">
            <v>41</v>
          </cell>
          <cell r="J29">
            <v>65</v>
          </cell>
          <cell r="K29">
            <v>67.25</v>
          </cell>
          <cell r="L29">
            <v>133.446</v>
          </cell>
          <cell r="M29" t="str">
            <v>n/a</v>
          </cell>
          <cell r="N29">
            <v>3</v>
          </cell>
          <cell r="O29">
            <v>4</v>
          </cell>
          <cell r="P29">
            <v>467</v>
          </cell>
          <cell r="Q29">
            <v>296</v>
          </cell>
          <cell r="R29">
            <v>34</v>
          </cell>
          <cell r="S29">
            <v>8</v>
          </cell>
          <cell r="T29">
            <v>1.75</v>
          </cell>
          <cell r="U29">
            <v>8.5</v>
          </cell>
          <cell r="V29">
            <v>18.97</v>
          </cell>
          <cell r="W29">
            <v>1.45</v>
          </cell>
          <cell r="X29">
            <v>209</v>
          </cell>
          <cell r="Y29">
            <v>10</v>
          </cell>
          <cell r="Z29">
            <v>4</v>
          </cell>
          <cell r="AA29">
            <v>0.4</v>
          </cell>
          <cell r="AB29">
            <v>1</v>
          </cell>
          <cell r="AC29">
            <v>60</v>
          </cell>
          <cell r="AD29">
            <v>5.9</v>
          </cell>
          <cell r="AE29">
            <v>0</v>
          </cell>
          <cell r="AF29">
            <v>0</v>
          </cell>
          <cell r="AG29">
            <v>42.548000000000002</v>
          </cell>
          <cell r="AH29">
            <v>4.3</v>
          </cell>
          <cell r="AI29">
            <v>5889</v>
          </cell>
          <cell r="AJ29">
            <v>180</v>
          </cell>
          <cell r="AK29">
            <v>48.134</v>
          </cell>
          <cell r="AL29">
            <v>10.6</v>
          </cell>
          <cell r="AM29">
            <v>10.6</v>
          </cell>
          <cell r="AN29">
            <v>182.73</v>
          </cell>
          <cell r="AO29">
            <v>50.5</v>
          </cell>
          <cell r="AP29">
            <v>7.98</v>
          </cell>
          <cell r="AQ29">
            <v>1.8</v>
          </cell>
          <cell r="AR29">
            <v>28</v>
          </cell>
          <cell r="AS29">
            <v>1.1200000000000001</v>
          </cell>
          <cell r="AT29">
            <v>173</v>
          </cell>
          <cell r="AU29">
            <v>47.03</v>
          </cell>
          <cell r="AV29">
            <v>47.03</v>
          </cell>
          <cell r="AW29">
            <v>566</v>
          </cell>
          <cell r="AX29">
            <v>15</v>
          </cell>
          <cell r="AY29">
            <v>6.73</v>
          </cell>
          <cell r="AZ29">
            <v>147.6</v>
          </cell>
          <cell r="BA29">
            <v>1220</v>
          </cell>
          <cell r="BB29">
            <v>11</v>
          </cell>
          <cell r="BC29">
            <v>7.1</v>
          </cell>
          <cell r="BD29">
            <v>11</v>
          </cell>
          <cell r="BE29">
            <v>1</v>
          </cell>
          <cell r="BF29">
            <v>0.2</v>
          </cell>
          <cell r="BG29">
            <v>25</v>
          </cell>
          <cell r="BH29">
            <v>2.5</v>
          </cell>
          <cell r="BI29">
            <v>2.5</v>
          </cell>
          <cell r="BJ29">
            <v>2.5</v>
          </cell>
          <cell r="BK29">
            <v>15.1</v>
          </cell>
          <cell r="BL29" t="str">
            <v>not available</v>
          </cell>
          <cell r="BM29">
            <v>7.1</v>
          </cell>
          <cell r="BN29">
            <v>126.7</v>
          </cell>
          <cell r="BO29">
            <v>3615</v>
          </cell>
          <cell r="BP29" t="str">
            <v>not available</v>
          </cell>
          <cell r="BQ29">
            <v>1423</v>
          </cell>
          <cell r="BR29">
            <v>17.942</v>
          </cell>
          <cell r="BS29">
            <v>83</v>
          </cell>
          <cell r="BT29" t="str">
            <v>unknown</v>
          </cell>
          <cell r="BU29">
            <v>10</v>
          </cell>
          <cell r="BV29">
            <v>15</v>
          </cell>
          <cell r="BW29">
            <v>106.3</v>
          </cell>
          <cell r="BX29">
            <v>652</v>
          </cell>
          <cell r="BY29">
            <v>0</v>
          </cell>
          <cell r="BZ29">
            <v>7.35</v>
          </cell>
          <cell r="CA29">
            <v>100</v>
          </cell>
          <cell r="CB29">
            <v>37</v>
          </cell>
          <cell r="CC29">
            <v>28.44</v>
          </cell>
          <cell r="CD29">
            <v>28.44</v>
          </cell>
          <cell r="CE29">
            <v>42</v>
          </cell>
          <cell r="CF29">
            <v>1107</v>
          </cell>
          <cell r="CG29">
            <v>1.4</v>
          </cell>
          <cell r="CH29">
            <v>1</v>
          </cell>
          <cell r="CI29">
            <v>1092</v>
          </cell>
          <cell r="CJ29">
            <v>5.7</v>
          </cell>
          <cell r="CK29">
            <v>20</v>
          </cell>
          <cell r="CL29">
            <v>23.34</v>
          </cell>
          <cell r="CM29">
            <v>23.34</v>
          </cell>
          <cell r="CN29">
            <v>21.192</v>
          </cell>
          <cell r="CO29">
            <v>114</v>
          </cell>
          <cell r="CP29">
            <v>2.5</v>
          </cell>
          <cell r="CQ29">
            <v>53.15</v>
          </cell>
          <cell r="CR29">
            <v>0.5</v>
          </cell>
          <cell r="CS29">
            <v>342</v>
          </cell>
          <cell r="CT29" t="str">
            <v>248 km</v>
          </cell>
          <cell r="CU29">
            <v>50.8</v>
          </cell>
          <cell r="CV29" t="str">
            <v>n/a</v>
          </cell>
          <cell r="CW29">
            <v>0</v>
          </cell>
          <cell r="CX29">
            <v>66</v>
          </cell>
          <cell r="CY29">
            <v>59</v>
          </cell>
          <cell r="CZ29">
            <v>1.4</v>
          </cell>
          <cell r="DA29">
            <v>3.65</v>
          </cell>
          <cell r="DB29">
            <v>778</v>
          </cell>
          <cell r="DC29">
            <v>0</v>
          </cell>
          <cell r="DD29">
            <v>56</v>
          </cell>
          <cell r="DE29">
            <v>43</v>
          </cell>
          <cell r="DF29">
            <v>427.8</v>
          </cell>
          <cell r="DG29">
            <v>11.486000000000001</v>
          </cell>
          <cell r="DH29">
            <v>10.9</v>
          </cell>
          <cell r="DI29">
            <v>0</v>
          </cell>
          <cell r="DJ29">
            <v>0</v>
          </cell>
          <cell r="DK29">
            <v>137</v>
          </cell>
          <cell r="DL29">
            <v>11</v>
          </cell>
          <cell r="DM29">
            <v>1</v>
          </cell>
          <cell r="DN29">
            <v>7.4</v>
          </cell>
          <cell r="DO29" t="str">
            <v>n/a</v>
          </cell>
          <cell r="DP29">
            <v>2.6</v>
          </cell>
          <cell r="DQ29">
            <v>6.35</v>
          </cell>
          <cell r="DR29">
            <v>105</v>
          </cell>
          <cell r="DS29">
            <v>2</v>
          </cell>
          <cell r="DT29">
            <v>0</v>
          </cell>
          <cell r="DU29">
            <v>599</v>
          </cell>
          <cell r="DV29">
            <v>8.2799999999999994</v>
          </cell>
          <cell r="DW29">
            <v>0</v>
          </cell>
          <cell r="DX29">
            <v>101.3</v>
          </cell>
          <cell r="DY29">
            <v>48.790999999999997</v>
          </cell>
          <cell r="DZ29">
            <v>1.5</v>
          </cell>
          <cell r="EA29">
            <v>9.9</v>
          </cell>
          <cell r="EB29">
            <v>2</v>
          </cell>
          <cell r="EC29">
            <v>5.0999999999999996</v>
          </cell>
          <cell r="ED29">
            <v>5.0999999999999996</v>
          </cell>
          <cell r="EE29">
            <v>5.0999999999999996</v>
          </cell>
          <cell r="EF29">
            <v>3.1</v>
          </cell>
          <cell r="EG29">
            <v>0.5</v>
          </cell>
          <cell r="EH29">
            <v>203</v>
          </cell>
          <cell r="EI29">
            <v>9</v>
          </cell>
          <cell r="EJ29">
            <v>61.4</v>
          </cell>
          <cell r="EK29">
            <v>173</v>
          </cell>
          <cell r="EL29">
            <v>4</v>
          </cell>
          <cell r="EM29">
            <v>14.6</v>
          </cell>
          <cell r="EN29">
            <v>0</v>
          </cell>
          <cell r="EO29">
            <v>17</v>
          </cell>
          <cell r="EP29">
            <v>64.790000000000006</v>
          </cell>
          <cell r="EQ29">
            <v>52.5</v>
          </cell>
          <cell r="ER29">
            <v>0</v>
          </cell>
          <cell r="ES29">
            <v>46.7</v>
          </cell>
          <cell r="ET29">
            <v>441.78</v>
          </cell>
          <cell r="EU29">
            <v>43</v>
          </cell>
          <cell r="EV29">
            <v>7361</v>
          </cell>
          <cell r="EW29">
            <v>252</v>
          </cell>
          <cell r="EX29">
            <v>4.5999999999999996</v>
          </cell>
          <cell r="EY29">
            <v>0</v>
          </cell>
          <cell r="EZ29">
            <v>72.2</v>
          </cell>
          <cell r="FA29">
            <v>355</v>
          </cell>
          <cell r="FB29">
            <v>75.3</v>
          </cell>
          <cell r="FC29">
            <v>17</v>
          </cell>
          <cell r="FD29">
            <v>7</v>
          </cell>
          <cell r="FE29">
            <v>7</v>
          </cell>
          <cell r="FF29">
            <v>0</v>
          </cell>
          <cell r="FG29">
            <v>2</v>
          </cell>
          <cell r="FH29">
            <v>8.6</v>
          </cell>
          <cell r="FI29">
            <v>0.83</v>
          </cell>
          <cell r="FJ29">
            <v>355</v>
          </cell>
          <cell r="FK29">
            <v>0</v>
          </cell>
          <cell r="FL29">
            <v>9</v>
          </cell>
          <cell r="FM29">
            <v>65</v>
          </cell>
          <cell r="FN29">
            <v>2.242</v>
          </cell>
          <cell r="FO29">
            <v>1</v>
          </cell>
        </row>
        <row r="30">
          <cell r="A30" t="str">
            <v>Circuit kilometers 3 phase</v>
          </cell>
          <cell r="B30" t="str">
            <v>KMC3</v>
          </cell>
          <cell r="C30">
            <v>2000</v>
          </cell>
          <cell r="D30">
            <v>5</v>
          </cell>
          <cell r="E30">
            <v>47</v>
          </cell>
          <cell r="F30">
            <v>23</v>
          </cell>
          <cell r="G30">
            <v>605</v>
          </cell>
          <cell r="H30">
            <v>384.5</v>
          </cell>
          <cell r="I30">
            <v>163.19999999999999</v>
          </cell>
          <cell r="J30">
            <v>260</v>
          </cell>
          <cell r="K30">
            <v>113.5</v>
          </cell>
          <cell r="L30">
            <v>214</v>
          </cell>
          <cell r="M30">
            <v>24.4</v>
          </cell>
          <cell r="N30">
            <v>4</v>
          </cell>
          <cell r="O30">
            <v>16</v>
          </cell>
          <cell r="P30">
            <v>662</v>
          </cell>
          <cell r="Q30">
            <v>446</v>
          </cell>
          <cell r="R30">
            <v>526</v>
          </cell>
          <cell r="S30">
            <v>19</v>
          </cell>
          <cell r="T30">
            <v>4.9000000000000004</v>
          </cell>
          <cell r="U30">
            <v>18.350000000000001</v>
          </cell>
          <cell r="V30">
            <v>68.849999999999994</v>
          </cell>
          <cell r="W30">
            <v>15.95</v>
          </cell>
          <cell r="X30">
            <v>297</v>
          </cell>
          <cell r="Y30">
            <v>7.4</v>
          </cell>
          <cell r="Z30">
            <v>10</v>
          </cell>
          <cell r="AA30">
            <v>26.9</v>
          </cell>
          <cell r="AB30">
            <v>11.7</v>
          </cell>
          <cell r="AC30">
            <v>48</v>
          </cell>
          <cell r="AD30">
            <v>8.4</v>
          </cell>
          <cell r="AE30">
            <v>2</v>
          </cell>
          <cell r="AF30">
            <v>5.2</v>
          </cell>
          <cell r="AG30">
            <v>64.671999999999997</v>
          </cell>
          <cell r="AH30">
            <v>8.9</v>
          </cell>
          <cell r="AI30">
            <v>2808</v>
          </cell>
          <cell r="AJ30">
            <v>834</v>
          </cell>
          <cell r="AK30">
            <v>141.97800000000001</v>
          </cell>
          <cell r="AL30">
            <v>23</v>
          </cell>
          <cell r="AM30">
            <v>30.8</v>
          </cell>
          <cell r="AN30">
            <v>132.83000000000001</v>
          </cell>
          <cell r="AO30">
            <v>86.9</v>
          </cell>
          <cell r="AP30" t="str">
            <v>45.1 overhead, 3.4 underground</v>
          </cell>
          <cell r="AQ30">
            <v>3.54</v>
          </cell>
          <cell r="AR30">
            <v>70</v>
          </cell>
          <cell r="AS30">
            <v>448.81</v>
          </cell>
          <cell r="AT30">
            <v>481.4</v>
          </cell>
          <cell r="AU30">
            <v>98</v>
          </cell>
          <cell r="AV30">
            <v>98</v>
          </cell>
          <cell r="AW30">
            <v>416</v>
          </cell>
          <cell r="AX30">
            <v>190</v>
          </cell>
          <cell r="AY30">
            <v>95.45</v>
          </cell>
          <cell r="AZ30">
            <v>276.3</v>
          </cell>
          <cell r="BA30" t="str">
            <v>n/a</v>
          </cell>
          <cell r="BB30">
            <v>39.9</v>
          </cell>
          <cell r="BC30">
            <v>42.85</v>
          </cell>
          <cell r="BD30">
            <v>27.33</v>
          </cell>
          <cell r="BE30">
            <v>6</v>
          </cell>
          <cell r="BF30">
            <v>1.5</v>
          </cell>
          <cell r="BG30">
            <v>101</v>
          </cell>
          <cell r="BH30">
            <v>8</v>
          </cell>
          <cell r="BI30">
            <v>8</v>
          </cell>
          <cell r="BJ30">
            <v>8</v>
          </cell>
          <cell r="BK30">
            <v>20.2</v>
          </cell>
          <cell r="BL30" t="str">
            <v>not available</v>
          </cell>
          <cell r="BM30">
            <v>42.85</v>
          </cell>
          <cell r="BN30">
            <v>703.7</v>
          </cell>
          <cell r="BO30">
            <v>42136</v>
          </cell>
          <cell r="BP30" t="str">
            <v>not available</v>
          </cell>
          <cell r="BQ30">
            <v>1103</v>
          </cell>
          <cell r="BR30">
            <v>71.569999999999993</v>
          </cell>
          <cell r="BS30">
            <v>289</v>
          </cell>
          <cell r="BT30" t="str">
            <v>unknown</v>
          </cell>
          <cell r="BU30">
            <v>65</v>
          </cell>
          <cell r="BV30">
            <v>34</v>
          </cell>
          <cell r="BW30">
            <v>251.7</v>
          </cell>
          <cell r="BX30">
            <v>711</v>
          </cell>
          <cell r="BY30">
            <v>9</v>
          </cell>
          <cell r="BZ30">
            <v>69.34</v>
          </cell>
          <cell r="CA30">
            <v>400</v>
          </cell>
          <cell r="CB30">
            <v>33</v>
          </cell>
          <cell r="CC30">
            <v>41.77</v>
          </cell>
          <cell r="CD30">
            <v>41.77</v>
          </cell>
          <cell r="CE30">
            <v>0</v>
          </cell>
          <cell r="CF30">
            <v>1076</v>
          </cell>
          <cell r="CG30">
            <v>9.0220000000000002</v>
          </cell>
          <cell r="CH30">
            <v>6</v>
          </cell>
          <cell r="CI30">
            <v>813</v>
          </cell>
          <cell r="CJ30">
            <v>19.600000000000001</v>
          </cell>
          <cell r="CK30">
            <v>48</v>
          </cell>
          <cell r="CL30">
            <v>74.86</v>
          </cell>
          <cell r="CM30">
            <v>74.86</v>
          </cell>
          <cell r="CN30">
            <v>8.1280000000000001</v>
          </cell>
          <cell r="CO30">
            <v>343</v>
          </cell>
          <cell r="CP30">
            <v>14.1</v>
          </cell>
          <cell r="CQ30">
            <v>87</v>
          </cell>
          <cell r="CR30">
            <v>0.5</v>
          </cell>
          <cell r="CS30">
            <v>249</v>
          </cell>
          <cell r="CT30">
            <v>389.3</v>
          </cell>
          <cell r="CU30">
            <v>165.4</v>
          </cell>
          <cell r="CV30">
            <v>8.4</v>
          </cell>
          <cell r="CW30">
            <v>0</v>
          </cell>
          <cell r="CX30">
            <v>365</v>
          </cell>
          <cell r="CY30">
            <v>372</v>
          </cell>
          <cell r="CZ30">
            <v>70.900000000000006</v>
          </cell>
          <cell r="DA30">
            <v>8.6</v>
          </cell>
          <cell r="DB30">
            <v>719</v>
          </cell>
          <cell r="DC30">
            <v>7</v>
          </cell>
          <cell r="DD30">
            <v>74</v>
          </cell>
          <cell r="DE30">
            <v>201</v>
          </cell>
          <cell r="DF30">
            <v>359.65</v>
          </cell>
          <cell r="DG30">
            <v>90.5</v>
          </cell>
          <cell r="DH30">
            <v>72.7</v>
          </cell>
          <cell r="DI30">
            <v>0</v>
          </cell>
          <cell r="DJ30">
            <v>0</v>
          </cell>
          <cell r="DK30">
            <v>319</v>
          </cell>
          <cell r="DL30">
            <v>30</v>
          </cell>
          <cell r="DM30">
            <v>14</v>
          </cell>
          <cell r="DN30">
            <v>172.5</v>
          </cell>
          <cell r="DO30" t="str">
            <v>n/a</v>
          </cell>
          <cell r="DP30">
            <v>13.1</v>
          </cell>
          <cell r="DQ30">
            <v>57.64</v>
          </cell>
          <cell r="DR30">
            <v>440</v>
          </cell>
          <cell r="DS30">
            <v>49</v>
          </cell>
          <cell r="DT30">
            <v>0</v>
          </cell>
          <cell r="DU30">
            <v>348</v>
          </cell>
          <cell r="DV30">
            <v>40.700000000000003</v>
          </cell>
          <cell r="DW30">
            <v>7.8</v>
          </cell>
          <cell r="DX30">
            <v>361</v>
          </cell>
          <cell r="DY30">
            <v>52.085000000000001</v>
          </cell>
          <cell r="DZ30">
            <v>11</v>
          </cell>
          <cell r="EA30">
            <v>17.149999999999999</v>
          </cell>
          <cell r="EB30">
            <v>11</v>
          </cell>
          <cell r="EC30">
            <v>63.2</v>
          </cell>
          <cell r="ED30">
            <v>63.2</v>
          </cell>
          <cell r="EE30">
            <v>63.2</v>
          </cell>
          <cell r="EF30">
            <v>18.3</v>
          </cell>
          <cell r="EG30">
            <v>3.24</v>
          </cell>
          <cell r="EH30">
            <v>366</v>
          </cell>
          <cell r="EI30">
            <v>31</v>
          </cell>
          <cell r="EJ30">
            <v>175</v>
          </cell>
          <cell r="EK30">
            <v>450</v>
          </cell>
          <cell r="EL30">
            <v>17</v>
          </cell>
          <cell r="EM30">
            <v>31.312999999999999</v>
          </cell>
          <cell r="EN30">
            <v>8.98</v>
          </cell>
          <cell r="EO30">
            <v>56</v>
          </cell>
          <cell r="EP30">
            <v>28.46</v>
          </cell>
          <cell r="EQ30">
            <v>29.6</v>
          </cell>
          <cell r="ER30">
            <v>11</v>
          </cell>
          <cell r="ES30">
            <v>126.34</v>
          </cell>
          <cell r="ET30">
            <v>546.75</v>
          </cell>
          <cell r="EU30">
            <v>71</v>
          </cell>
          <cell r="EV30" t="str">
            <v>Pls see notes</v>
          </cell>
          <cell r="EW30">
            <v>458</v>
          </cell>
          <cell r="EX30">
            <v>38</v>
          </cell>
          <cell r="EY30">
            <v>4</v>
          </cell>
          <cell r="EZ30">
            <v>82.6</v>
          </cell>
          <cell r="FA30">
            <v>839</v>
          </cell>
          <cell r="FB30">
            <v>241.3</v>
          </cell>
          <cell r="FC30">
            <v>6</v>
          </cell>
          <cell r="FD30">
            <v>78.3</v>
          </cell>
          <cell r="FE30">
            <v>78.3</v>
          </cell>
          <cell r="FF30">
            <v>0</v>
          </cell>
          <cell r="FG30">
            <v>23.28</v>
          </cell>
          <cell r="FH30">
            <v>19.350000000000001</v>
          </cell>
          <cell r="FI30">
            <v>4.4000000000000004</v>
          </cell>
          <cell r="FJ30">
            <v>372</v>
          </cell>
          <cell r="FK30">
            <v>0</v>
          </cell>
          <cell r="FL30">
            <v>16</v>
          </cell>
          <cell r="FM30">
            <v>142.4</v>
          </cell>
          <cell r="FN30">
            <v>8.3179999999999996</v>
          </cell>
          <cell r="FO30">
            <v>2</v>
          </cell>
        </row>
        <row r="31">
          <cell r="A31" t="str">
            <v>Circuit kilometers 2 phase</v>
          </cell>
          <cell r="B31" t="str">
            <v>KMC2</v>
          </cell>
          <cell r="C31">
            <v>2000</v>
          </cell>
          <cell r="D31">
            <v>0</v>
          </cell>
          <cell r="E31">
            <v>0</v>
          </cell>
          <cell r="F31">
            <v>0</v>
          </cell>
          <cell r="G31">
            <v>0</v>
          </cell>
          <cell r="H31">
            <v>0</v>
          </cell>
          <cell r="I31">
            <v>3.1</v>
          </cell>
          <cell r="J31">
            <v>52</v>
          </cell>
          <cell r="K31">
            <v>0</v>
          </cell>
          <cell r="L31">
            <v>0</v>
          </cell>
          <cell r="M31">
            <v>0</v>
          </cell>
          <cell r="N31">
            <v>0</v>
          </cell>
          <cell r="O31">
            <v>3</v>
          </cell>
          <cell r="P31">
            <v>0</v>
          </cell>
          <cell r="Q31">
            <v>2</v>
          </cell>
          <cell r="R31">
            <v>191</v>
          </cell>
          <cell r="S31">
            <v>0</v>
          </cell>
          <cell r="T31">
            <v>0</v>
          </cell>
          <cell r="U31">
            <v>2.2999999999999998</v>
          </cell>
          <cell r="V31">
            <v>1.31</v>
          </cell>
          <cell r="W31">
            <v>2.2000000000000002</v>
          </cell>
          <cell r="X31">
            <v>3.3</v>
          </cell>
          <cell r="Y31">
            <v>42</v>
          </cell>
          <cell r="Z31">
            <v>1</v>
          </cell>
          <cell r="AA31">
            <v>0.2</v>
          </cell>
          <cell r="AB31">
            <v>0.7</v>
          </cell>
          <cell r="AC31">
            <v>0</v>
          </cell>
          <cell r="AD31">
            <v>0.8</v>
          </cell>
          <cell r="AE31">
            <v>0</v>
          </cell>
          <cell r="AF31">
            <v>0</v>
          </cell>
          <cell r="AG31">
            <v>0.22170000000000001</v>
          </cell>
          <cell r="AH31">
            <v>0</v>
          </cell>
          <cell r="AI31">
            <v>98</v>
          </cell>
          <cell r="AJ31">
            <v>75</v>
          </cell>
          <cell r="AK31">
            <v>3.95</v>
          </cell>
          <cell r="AL31">
            <v>0.3</v>
          </cell>
          <cell r="AM31">
            <v>0.7</v>
          </cell>
          <cell r="AN31">
            <v>0</v>
          </cell>
          <cell r="AO31">
            <v>0</v>
          </cell>
          <cell r="AP31" t="str">
            <v>0.0 overhead, 0.76 underground</v>
          </cell>
          <cell r="AQ31">
            <v>0.24</v>
          </cell>
          <cell r="AR31">
            <v>1</v>
          </cell>
          <cell r="AS31">
            <v>38.57</v>
          </cell>
          <cell r="AT31">
            <v>0</v>
          </cell>
          <cell r="AU31">
            <v>1</v>
          </cell>
          <cell r="AV31">
            <v>1</v>
          </cell>
          <cell r="AW31">
            <v>0</v>
          </cell>
          <cell r="AX31">
            <v>2</v>
          </cell>
          <cell r="AY31">
            <v>0.95</v>
          </cell>
          <cell r="AZ31">
            <v>1.3</v>
          </cell>
          <cell r="BA31" t="str">
            <v>n/a</v>
          </cell>
          <cell r="BB31">
            <v>0.6</v>
          </cell>
          <cell r="BC31">
            <v>0</v>
          </cell>
          <cell r="BD31">
            <v>0</v>
          </cell>
          <cell r="BE31">
            <v>0</v>
          </cell>
          <cell r="BF31">
            <v>0</v>
          </cell>
          <cell r="BG31">
            <v>20</v>
          </cell>
          <cell r="BH31">
            <v>4</v>
          </cell>
          <cell r="BI31">
            <v>4</v>
          </cell>
          <cell r="BJ31">
            <v>4</v>
          </cell>
          <cell r="BK31">
            <v>0</v>
          </cell>
          <cell r="BL31" t="str">
            <v>not available</v>
          </cell>
          <cell r="BM31">
            <v>0</v>
          </cell>
          <cell r="BN31">
            <v>19.100000000000001</v>
          </cell>
          <cell r="BO31">
            <v>3416</v>
          </cell>
          <cell r="BP31" t="str">
            <v>not available</v>
          </cell>
          <cell r="BQ31">
            <v>6</v>
          </cell>
          <cell r="BR31">
            <v>0</v>
          </cell>
          <cell r="BS31">
            <v>5</v>
          </cell>
          <cell r="BT31" t="str">
            <v>unknown</v>
          </cell>
          <cell r="BU31">
            <v>0</v>
          </cell>
          <cell r="BV31">
            <v>0</v>
          </cell>
          <cell r="BW31">
            <v>0</v>
          </cell>
          <cell r="BX31">
            <v>0</v>
          </cell>
          <cell r="BY31">
            <v>2</v>
          </cell>
          <cell r="BZ31">
            <v>0.7</v>
          </cell>
          <cell r="CA31">
            <v>80</v>
          </cell>
          <cell r="CB31">
            <v>0</v>
          </cell>
          <cell r="CC31">
            <v>0</v>
          </cell>
          <cell r="CD31">
            <v>0</v>
          </cell>
          <cell r="CE31">
            <v>0</v>
          </cell>
          <cell r="CF31">
            <v>0</v>
          </cell>
          <cell r="CG31">
            <v>0</v>
          </cell>
          <cell r="CH31">
            <v>1</v>
          </cell>
          <cell r="CI31">
            <v>0</v>
          </cell>
          <cell r="CJ31">
            <v>0</v>
          </cell>
          <cell r="CK31">
            <v>0</v>
          </cell>
          <cell r="CL31">
            <v>0</v>
          </cell>
          <cell r="CM31">
            <v>0</v>
          </cell>
          <cell r="CN31">
            <v>0</v>
          </cell>
          <cell r="CO31">
            <v>12.7</v>
          </cell>
          <cell r="CP31">
            <v>0.05</v>
          </cell>
          <cell r="CQ31">
            <v>0</v>
          </cell>
          <cell r="CR31">
            <v>0</v>
          </cell>
          <cell r="CS31">
            <v>0</v>
          </cell>
          <cell r="CT31">
            <v>0</v>
          </cell>
          <cell r="CU31">
            <v>3.2</v>
          </cell>
          <cell r="CV31">
            <v>0</v>
          </cell>
          <cell r="CW31">
            <v>0</v>
          </cell>
          <cell r="CX31">
            <v>0</v>
          </cell>
          <cell r="CY31">
            <v>7</v>
          </cell>
          <cell r="CZ31">
            <v>0.2</v>
          </cell>
          <cell r="DA31">
            <v>1.65</v>
          </cell>
          <cell r="DB31">
            <v>0</v>
          </cell>
          <cell r="DC31">
            <v>0</v>
          </cell>
          <cell r="DD31">
            <v>0</v>
          </cell>
          <cell r="DE31">
            <v>5</v>
          </cell>
          <cell r="DF31">
            <v>0</v>
          </cell>
          <cell r="DG31">
            <v>8.8999999999999996E-2</v>
          </cell>
          <cell r="DH31">
            <v>0</v>
          </cell>
          <cell r="DI31">
            <v>0</v>
          </cell>
          <cell r="DJ31">
            <v>0</v>
          </cell>
          <cell r="DK31">
            <v>8</v>
          </cell>
          <cell r="DL31">
            <v>0</v>
          </cell>
          <cell r="DM31">
            <v>0</v>
          </cell>
          <cell r="DN31">
            <v>0</v>
          </cell>
          <cell r="DO31" t="str">
            <v>n/a</v>
          </cell>
          <cell r="DP31">
            <v>0</v>
          </cell>
          <cell r="DQ31">
            <v>0</v>
          </cell>
          <cell r="DR31">
            <v>10</v>
          </cell>
          <cell r="DS31">
            <v>1</v>
          </cell>
          <cell r="DT31">
            <v>0</v>
          </cell>
          <cell r="DU31">
            <v>37</v>
          </cell>
          <cell r="DV31">
            <v>0</v>
          </cell>
          <cell r="DW31">
            <v>0.4</v>
          </cell>
          <cell r="DX31">
            <v>0</v>
          </cell>
          <cell r="DY31">
            <v>49.55</v>
          </cell>
          <cell r="DZ31">
            <v>0</v>
          </cell>
          <cell r="EA31">
            <v>1.8</v>
          </cell>
          <cell r="EB31">
            <v>1</v>
          </cell>
          <cell r="EC31">
            <v>0</v>
          </cell>
          <cell r="ED31">
            <v>0</v>
          </cell>
          <cell r="EE31">
            <v>0</v>
          </cell>
          <cell r="EF31">
            <v>0</v>
          </cell>
          <cell r="EG31">
            <v>0</v>
          </cell>
          <cell r="EH31">
            <v>1</v>
          </cell>
          <cell r="EI31">
            <v>4</v>
          </cell>
          <cell r="EJ31">
            <v>18</v>
          </cell>
          <cell r="EK31">
            <v>0</v>
          </cell>
          <cell r="EL31">
            <v>3</v>
          </cell>
          <cell r="EM31">
            <v>7.11</v>
          </cell>
          <cell r="EN31">
            <v>0</v>
          </cell>
          <cell r="EO31">
            <v>0</v>
          </cell>
          <cell r="EP31">
            <v>0</v>
          </cell>
          <cell r="EQ31">
            <v>0</v>
          </cell>
          <cell r="ER31">
            <v>0</v>
          </cell>
          <cell r="ES31">
            <v>3.5</v>
          </cell>
          <cell r="ET31">
            <v>0</v>
          </cell>
          <cell r="EU31">
            <v>0</v>
          </cell>
          <cell r="EV31" t="str">
            <v>Pls see notes</v>
          </cell>
          <cell r="EW31">
            <v>10</v>
          </cell>
          <cell r="EX31">
            <v>0</v>
          </cell>
          <cell r="EY31">
            <v>0</v>
          </cell>
          <cell r="EZ31">
            <v>5.3</v>
          </cell>
          <cell r="FA31">
            <v>3</v>
          </cell>
          <cell r="FB31">
            <v>0</v>
          </cell>
          <cell r="FC31">
            <v>0</v>
          </cell>
          <cell r="FD31">
            <v>1</v>
          </cell>
          <cell r="FE31">
            <v>1</v>
          </cell>
          <cell r="FF31">
            <v>0</v>
          </cell>
          <cell r="FG31">
            <v>0</v>
          </cell>
          <cell r="FH31">
            <v>0</v>
          </cell>
          <cell r="FI31">
            <v>0</v>
          </cell>
          <cell r="FJ31">
            <v>0</v>
          </cell>
          <cell r="FK31">
            <v>0</v>
          </cell>
          <cell r="FL31">
            <v>0</v>
          </cell>
          <cell r="FM31">
            <v>0</v>
          </cell>
          <cell r="FN31">
            <v>0</v>
          </cell>
          <cell r="FO31">
            <v>0</v>
          </cell>
        </row>
        <row r="32">
          <cell r="A32" t="str">
            <v>Circuit kms single phase</v>
          </cell>
          <cell r="B32" t="str">
            <v>KMC1</v>
          </cell>
          <cell r="C32">
            <v>2000</v>
          </cell>
          <cell r="D32">
            <v>3</v>
          </cell>
          <cell r="E32">
            <v>23</v>
          </cell>
          <cell r="F32">
            <v>18</v>
          </cell>
          <cell r="G32">
            <v>486</v>
          </cell>
          <cell r="H32">
            <v>433.8</v>
          </cell>
          <cell r="I32">
            <v>61.7</v>
          </cell>
          <cell r="J32">
            <v>335</v>
          </cell>
          <cell r="K32">
            <v>21</v>
          </cell>
          <cell r="L32">
            <v>224</v>
          </cell>
          <cell r="M32">
            <v>27.2</v>
          </cell>
          <cell r="N32">
            <v>8</v>
          </cell>
          <cell r="O32">
            <v>20</v>
          </cell>
          <cell r="P32">
            <v>641</v>
          </cell>
          <cell r="Q32">
            <v>481</v>
          </cell>
          <cell r="R32">
            <v>80</v>
          </cell>
          <cell r="S32">
            <v>21</v>
          </cell>
          <cell r="T32">
            <v>6.05</v>
          </cell>
          <cell r="U32">
            <v>17.850000000000001</v>
          </cell>
          <cell r="V32">
            <v>21.74</v>
          </cell>
          <cell r="W32">
            <v>9.3000000000000007</v>
          </cell>
          <cell r="X32">
            <v>261</v>
          </cell>
          <cell r="Y32">
            <v>21</v>
          </cell>
          <cell r="Z32">
            <v>10</v>
          </cell>
          <cell r="AA32">
            <v>9.6999999999999993</v>
          </cell>
          <cell r="AB32">
            <v>6.9</v>
          </cell>
          <cell r="AC32">
            <v>78.7</v>
          </cell>
          <cell r="AD32">
            <v>12</v>
          </cell>
          <cell r="AE32">
            <v>5</v>
          </cell>
          <cell r="AF32">
            <v>1.2</v>
          </cell>
          <cell r="AG32">
            <v>64.305000000000007</v>
          </cell>
          <cell r="AH32">
            <v>7.9</v>
          </cell>
          <cell r="AI32">
            <v>1801</v>
          </cell>
          <cell r="AJ32">
            <v>361</v>
          </cell>
          <cell r="AK32">
            <v>104.917</v>
          </cell>
          <cell r="AL32">
            <v>95</v>
          </cell>
          <cell r="AM32">
            <v>101.5</v>
          </cell>
          <cell r="AN32">
            <v>245.98</v>
          </cell>
          <cell r="AO32">
            <v>66.900000000000006</v>
          </cell>
          <cell r="AP32" t="str">
            <v>23.5 overhead,3.82 underground</v>
          </cell>
          <cell r="AQ32">
            <v>2.5</v>
          </cell>
          <cell r="AR32">
            <v>169</v>
          </cell>
          <cell r="AS32">
            <v>1339.07</v>
          </cell>
          <cell r="AT32">
            <v>352</v>
          </cell>
          <cell r="AU32">
            <v>117</v>
          </cell>
          <cell r="AV32">
            <v>117</v>
          </cell>
          <cell r="AW32">
            <v>559</v>
          </cell>
          <cell r="AX32">
            <v>143</v>
          </cell>
          <cell r="AY32">
            <v>72.63</v>
          </cell>
          <cell r="AZ32">
            <v>303.7</v>
          </cell>
          <cell r="BA32" t="str">
            <v>n/a</v>
          </cell>
          <cell r="BB32">
            <v>15.2</v>
          </cell>
          <cell r="BC32">
            <v>20.9</v>
          </cell>
          <cell r="BD32">
            <v>41.15</v>
          </cell>
          <cell r="BE32">
            <v>3</v>
          </cell>
          <cell r="BF32">
            <v>1.5</v>
          </cell>
          <cell r="BG32">
            <v>129</v>
          </cell>
          <cell r="BH32">
            <v>9</v>
          </cell>
          <cell r="BI32">
            <v>9</v>
          </cell>
          <cell r="BJ32">
            <v>9</v>
          </cell>
          <cell r="BK32">
            <v>8.9499999999999993</v>
          </cell>
          <cell r="BL32" t="str">
            <v>not available</v>
          </cell>
          <cell r="BM32">
            <v>20.9</v>
          </cell>
          <cell r="BN32">
            <v>1223.7</v>
          </cell>
          <cell r="BO32">
            <v>68328</v>
          </cell>
          <cell r="BP32" t="str">
            <v>not available</v>
          </cell>
          <cell r="BQ32">
            <v>1039</v>
          </cell>
          <cell r="BR32">
            <v>25.986999999999998</v>
          </cell>
          <cell r="BS32">
            <v>205</v>
          </cell>
          <cell r="BT32" t="str">
            <v>unknown</v>
          </cell>
          <cell r="BU32">
            <v>33</v>
          </cell>
          <cell r="BV32">
            <v>15</v>
          </cell>
          <cell r="BW32">
            <v>96.2</v>
          </cell>
          <cell r="BX32">
            <v>892</v>
          </cell>
          <cell r="BY32">
            <v>4</v>
          </cell>
          <cell r="BZ32">
            <v>48.25</v>
          </cell>
          <cell r="CA32">
            <v>514</v>
          </cell>
          <cell r="CB32">
            <v>103</v>
          </cell>
          <cell r="CC32">
            <v>37.840000000000003</v>
          </cell>
          <cell r="CD32">
            <v>37.840000000000003</v>
          </cell>
          <cell r="CE32">
            <v>0</v>
          </cell>
          <cell r="CF32">
            <v>1137</v>
          </cell>
          <cell r="CG32">
            <v>5.2320000000000002</v>
          </cell>
          <cell r="CH32">
            <v>8</v>
          </cell>
          <cell r="CI32">
            <v>976</v>
          </cell>
          <cell r="CJ32">
            <v>11.1</v>
          </cell>
          <cell r="CK32">
            <v>31</v>
          </cell>
          <cell r="CL32">
            <v>23.83</v>
          </cell>
          <cell r="CM32">
            <v>23.86</v>
          </cell>
          <cell r="CN32">
            <v>13.064</v>
          </cell>
          <cell r="CO32">
            <v>471.1</v>
          </cell>
          <cell r="CP32">
            <v>24.1</v>
          </cell>
          <cell r="CQ32">
            <v>22</v>
          </cell>
          <cell r="CR32">
            <v>3.5</v>
          </cell>
          <cell r="CS32">
            <v>326</v>
          </cell>
          <cell r="CT32">
            <v>332.4</v>
          </cell>
          <cell r="CU32">
            <v>143.1</v>
          </cell>
          <cell r="CV32">
            <v>6</v>
          </cell>
          <cell r="CW32">
            <v>0</v>
          </cell>
          <cell r="CX32">
            <v>372</v>
          </cell>
          <cell r="CY32">
            <v>179</v>
          </cell>
          <cell r="CZ32">
            <v>16.7</v>
          </cell>
          <cell r="DA32">
            <v>16.55</v>
          </cell>
          <cell r="DB32">
            <v>605</v>
          </cell>
          <cell r="DC32">
            <v>5</v>
          </cell>
          <cell r="DD32">
            <v>60.5</v>
          </cell>
          <cell r="DE32">
            <v>71</v>
          </cell>
          <cell r="DF32">
            <v>509.14</v>
          </cell>
          <cell r="DG32">
            <v>24.186</v>
          </cell>
          <cell r="DH32">
            <v>44.3</v>
          </cell>
          <cell r="DI32">
            <v>0</v>
          </cell>
          <cell r="DJ32">
            <v>0</v>
          </cell>
          <cell r="DK32">
            <v>150</v>
          </cell>
          <cell r="DL32">
            <v>14</v>
          </cell>
          <cell r="DM32">
            <v>6</v>
          </cell>
          <cell r="DN32">
            <v>92.5</v>
          </cell>
          <cell r="DO32" t="str">
            <v>n/a</v>
          </cell>
          <cell r="DP32">
            <v>12.1</v>
          </cell>
          <cell r="DQ32">
            <v>41.35</v>
          </cell>
          <cell r="DR32">
            <v>254</v>
          </cell>
          <cell r="DS32">
            <v>20</v>
          </cell>
          <cell r="DT32">
            <v>0</v>
          </cell>
          <cell r="DU32">
            <v>461</v>
          </cell>
          <cell r="DV32">
            <v>43.18</v>
          </cell>
          <cell r="DW32">
            <v>6.5</v>
          </cell>
          <cell r="DX32">
            <v>294</v>
          </cell>
          <cell r="DY32">
            <v>28.04</v>
          </cell>
          <cell r="DZ32">
            <v>7.5</v>
          </cell>
          <cell r="EA32">
            <v>9.75</v>
          </cell>
          <cell r="EB32">
            <v>5</v>
          </cell>
          <cell r="EC32">
            <v>60</v>
          </cell>
          <cell r="ED32">
            <v>60</v>
          </cell>
          <cell r="EE32">
            <v>60</v>
          </cell>
          <cell r="EF32">
            <v>20</v>
          </cell>
          <cell r="EG32">
            <v>5.4</v>
          </cell>
          <cell r="EH32">
            <v>361</v>
          </cell>
          <cell r="EI32">
            <v>21</v>
          </cell>
          <cell r="EJ32">
            <v>5</v>
          </cell>
          <cell r="EK32">
            <v>329</v>
          </cell>
          <cell r="EL32">
            <v>22</v>
          </cell>
          <cell r="EM32">
            <v>304.27</v>
          </cell>
          <cell r="EN32">
            <v>11.395</v>
          </cell>
          <cell r="EO32">
            <v>32</v>
          </cell>
          <cell r="EP32">
            <v>44.04</v>
          </cell>
          <cell r="EQ32">
            <v>61.1</v>
          </cell>
          <cell r="ER32">
            <v>6</v>
          </cell>
          <cell r="ES32">
            <v>119.66</v>
          </cell>
          <cell r="ET32">
            <v>325.70999999999998</v>
          </cell>
          <cell r="EU32">
            <v>61</v>
          </cell>
          <cell r="EV32" t="str">
            <v>Pls see notes</v>
          </cell>
          <cell r="EW32">
            <v>156</v>
          </cell>
          <cell r="EX32">
            <v>3.1</v>
          </cell>
          <cell r="EY32">
            <v>2</v>
          </cell>
          <cell r="EZ32">
            <v>101.9</v>
          </cell>
          <cell r="FA32">
            <v>65</v>
          </cell>
          <cell r="FB32">
            <v>74.3</v>
          </cell>
          <cell r="FC32">
            <v>21</v>
          </cell>
          <cell r="FD32">
            <v>25</v>
          </cell>
          <cell r="FE32">
            <v>25</v>
          </cell>
          <cell r="FF32">
            <v>0</v>
          </cell>
          <cell r="FG32">
            <v>9.3699999999999992</v>
          </cell>
          <cell r="FH32">
            <v>15.35</v>
          </cell>
          <cell r="FI32">
            <v>5.03</v>
          </cell>
          <cell r="FJ32">
            <v>417</v>
          </cell>
          <cell r="FK32">
            <v>0</v>
          </cell>
          <cell r="FL32">
            <v>9.5</v>
          </cell>
          <cell r="FM32">
            <v>73.599999999999994</v>
          </cell>
          <cell r="FN32">
            <v>13.23</v>
          </cell>
          <cell r="FO32">
            <v>8</v>
          </cell>
        </row>
        <row r="33">
          <cell r="A33" t="str">
            <v>No transmission transformers</v>
          </cell>
          <cell r="B33" t="str">
            <v>NTRST</v>
          </cell>
          <cell r="C33">
            <v>2000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2</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25729</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t="str">
            <v>n/a</v>
          </cell>
          <cell r="BB33">
            <v>0</v>
          </cell>
          <cell r="BC33">
            <v>0</v>
          </cell>
          <cell r="BD33">
            <v>0</v>
          </cell>
          <cell r="BE33">
            <v>0</v>
          </cell>
          <cell r="BF33">
            <v>0</v>
          </cell>
          <cell r="BG33">
            <v>0</v>
          </cell>
          <cell r="BH33">
            <v>0</v>
          </cell>
          <cell r="BI33">
            <v>0</v>
          </cell>
          <cell r="BJ33">
            <v>0</v>
          </cell>
          <cell r="BK33">
            <v>0</v>
          </cell>
          <cell r="BL33" t="str">
            <v>not available</v>
          </cell>
          <cell r="BM33">
            <v>0</v>
          </cell>
          <cell r="BN33">
            <v>0</v>
          </cell>
          <cell r="BO33">
            <v>194</v>
          </cell>
          <cell r="BP33" t="str">
            <v>not available</v>
          </cell>
          <cell r="BQ33">
            <v>6</v>
          </cell>
          <cell r="BR33">
            <v>0</v>
          </cell>
          <cell r="BS33">
            <v>0</v>
          </cell>
          <cell r="BT33">
            <v>0</v>
          </cell>
          <cell r="BU33">
            <v>0</v>
          </cell>
          <cell r="BV33">
            <v>0</v>
          </cell>
          <cell r="BW33">
            <v>0</v>
          </cell>
          <cell r="BX33">
            <v>14</v>
          </cell>
          <cell r="BY33">
            <v>0</v>
          </cell>
          <cell r="BZ33">
            <v>0</v>
          </cell>
          <cell r="CA33">
            <v>0</v>
          </cell>
          <cell r="CB33">
            <v>0</v>
          </cell>
          <cell r="CC33">
            <v>0</v>
          </cell>
          <cell r="CD33">
            <v>0</v>
          </cell>
          <cell r="CE33" t="str">
            <v>9TRANS-4687 DIST</v>
          </cell>
          <cell r="CF33">
            <v>0</v>
          </cell>
          <cell r="CG33">
            <v>0</v>
          </cell>
          <cell r="CH33">
            <v>0</v>
          </cell>
          <cell r="CI33">
            <v>6</v>
          </cell>
          <cell r="CJ33">
            <v>0</v>
          </cell>
          <cell r="CK33">
            <v>0</v>
          </cell>
          <cell r="CL33">
            <v>0</v>
          </cell>
          <cell r="CM33">
            <v>0</v>
          </cell>
          <cell r="CN33">
            <v>0</v>
          </cell>
          <cell r="CO33">
            <v>0</v>
          </cell>
          <cell r="CP33">
            <v>0</v>
          </cell>
          <cell r="CQ33">
            <v>0</v>
          </cell>
          <cell r="CR33">
            <v>0</v>
          </cell>
          <cell r="CS33">
            <v>0</v>
          </cell>
          <cell r="CT33">
            <v>0</v>
          </cell>
          <cell r="CU33">
            <v>0</v>
          </cell>
          <cell r="CV33">
            <v>0</v>
          </cell>
          <cell r="CW33">
            <v>0</v>
          </cell>
          <cell r="CX33">
            <v>0</v>
          </cell>
          <cell r="CY33">
            <v>0</v>
          </cell>
          <cell r="CZ33">
            <v>0</v>
          </cell>
          <cell r="DA33">
            <v>0</v>
          </cell>
          <cell r="DB33">
            <v>0</v>
          </cell>
          <cell r="DC33">
            <v>0</v>
          </cell>
          <cell r="DD33">
            <v>0</v>
          </cell>
          <cell r="DE33">
            <v>3</v>
          </cell>
          <cell r="DF33">
            <v>0</v>
          </cell>
          <cell r="DG33">
            <v>0</v>
          </cell>
          <cell r="DH33">
            <v>0</v>
          </cell>
          <cell r="DI33">
            <v>0</v>
          </cell>
          <cell r="DJ33">
            <v>0</v>
          </cell>
          <cell r="DK33">
            <v>0</v>
          </cell>
          <cell r="DL33">
            <v>0</v>
          </cell>
          <cell r="DM33">
            <v>0</v>
          </cell>
          <cell r="DN33">
            <v>0</v>
          </cell>
          <cell r="DO33" t="str">
            <v>n/a</v>
          </cell>
          <cell r="DP33">
            <v>0</v>
          </cell>
          <cell r="DQ33">
            <v>0</v>
          </cell>
          <cell r="DR33">
            <v>8</v>
          </cell>
          <cell r="DS33">
            <v>0</v>
          </cell>
          <cell r="DT33">
            <v>0</v>
          </cell>
          <cell r="DU33">
            <v>2</v>
          </cell>
          <cell r="DV33">
            <v>0</v>
          </cell>
          <cell r="DW33">
            <v>0</v>
          </cell>
          <cell r="DX33">
            <v>0</v>
          </cell>
          <cell r="DY33">
            <v>0</v>
          </cell>
          <cell r="DZ33">
            <v>0</v>
          </cell>
          <cell r="EA33">
            <v>0</v>
          </cell>
          <cell r="EB33">
            <v>0</v>
          </cell>
          <cell r="EC33">
            <v>0</v>
          </cell>
          <cell r="ED33">
            <v>0</v>
          </cell>
          <cell r="EE33">
            <v>0</v>
          </cell>
          <cell r="EF33">
            <v>0</v>
          </cell>
          <cell r="EG33">
            <v>0</v>
          </cell>
          <cell r="EH33">
            <v>0</v>
          </cell>
          <cell r="EI33">
            <v>0</v>
          </cell>
          <cell r="EJ33">
            <v>0</v>
          </cell>
          <cell r="EK33">
            <v>0</v>
          </cell>
          <cell r="EL33">
            <v>0</v>
          </cell>
          <cell r="EM33">
            <v>0</v>
          </cell>
          <cell r="EN33">
            <v>0</v>
          </cell>
          <cell r="EO33">
            <v>0</v>
          </cell>
          <cell r="EP33">
            <v>0</v>
          </cell>
          <cell r="EQ33">
            <v>0</v>
          </cell>
          <cell r="ER33">
            <v>0</v>
          </cell>
          <cell r="ES33">
            <v>0</v>
          </cell>
          <cell r="ET33">
            <v>0</v>
          </cell>
          <cell r="EU33">
            <v>0</v>
          </cell>
          <cell r="EV33">
            <v>2</v>
          </cell>
          <cell r="EW33">
            <v>0</v>
          </cell>
          <cell r="EX33">
            <v>0</v>
          </cell>
          <cell r="EY33">
            <v>0</v>
          </cell>
          <cell r="EZ33">
            <v>0</v>
          </cell>
          <cell r="FA33">
            <v>6</v>
          </cell>
          <cell r="FB33">
            <v>0</v>
          </cell>
          <cell r="FC33">
            <v>0</v>
          </cell>
          <cell r="FD33">
            <v>0</v>
          </cell>
          <cell r="FE33">
            <v>0</v>
          </cell>
          <cell r="FF33">
            <v>0</v>
          </cell>
          <cell r="FG33">
            <v>0</v>
          </cell>
          <cell r="FH33">
            <v>0</v>
          </cell>
          <cell r="FI33">
            <v>0</v>
          </cell>
          <cell r="FJ33">
            <v>0</v>
          </cell>
          <cell r="FK33">
            <v>0</v>
          </cell>
          <cell r="FL33">
            <v>0</v>
          </cell>
          <cell r="FM33">
            <v>0</v>
          </cell>
          <cell r="FN33">
            <v>0</v>
          </cell>
          <cell r="FO33">
            <v>0</v>
          </cell>
        </row>
        <row r="34">
          <cell r="A34" t="str">
            <v>No subtransmission transformer</v>
          </cell>
          <cell r="B34" t="str">
            <v>NTRFST</v>
          </cell>
          <cell r="C34">
            <v>2000</v>
          </cell>
          <cell r="D34">
            <v>0</v>
          </cell>
          <cell r="E34" t="str">
            <v>4 sub stations</v>
          </cell>
          <cell r="F34">
            <v>2</v>
          </cell>
          <cell r="G34">
            <v>1234</v>
          </cell>
          <cell r="H34">
            <v>41</v>
          </cell>
          <cell r="I34">
            <v>10</v>
          </cell>
          <cell r="J34">
            <v>5</v>
          </cell>
          <cell r="K34">
            <v>0</v>
          </cell>
          <cell r="L34">
            <v>4</v>
          </cell>
          <cell r="M34">
            <v>4</v>
          </cell>
          <cell r="N34">
            <v>0</v>
          </cell>
          <cell r="O34">
            <v>0</v>
          </cell>
          <cell r="P34">
            <v>0</v>
          </cell>
          <cell r="Q34">
            <v>0</v>
          </cell>
          <cell r="R34">
            <v>7</v>
          </cell>
          <cell r="S34">
            <v>0</v>
          </cell>
          <cell r="T34">
            <v>2</v>
          </cell>
          <cell r="U34">
            <v>1</v>
          </cell>
          <cell r="V34">
            <v>6</v>
          </cell>
          <cell r="W34">
            <v>0</v>
          </cell>
          <cell r="X34">
            <v>29</v>
          </cell>
          <cell r="Y34">
            <v>2</v>
          </cell>
          <cell r="Z34">
            <v>4</v>
          </cell>
          <cell r="AA34">
            <v>0</v>
          </cell>
          <cell r="AB34">
            <v>0</v>
          </cell>
          <cell r="AC34">
            <v>7</v>
          </cell>
          <cell r="AD34">
            <v>1</v>
          </cell>
          <cell r="AE34">
            <v>0</v>
          </cell>
          <cell r="AF34">
            <v>0</v>
          </cell>
          <cell r="AG34">
            <v>0</v>
          </cell>
          <cell r="AH34">
            <v>1</v>
          </cell>
          <cell r="AI34">
            <v>312</v>
          </cell>
          <cell r="AJ34">
            <v>49</v>
          </cell>
          <cell r="AK34">
            <v>10</v>
          </cell>
          <cell r="AL34">
            <v>0</v>
          </cell>
          <cell r="AM34">
            <v>0</v>
          </cell>
          <cell r="AN34">
            <v>8</v>
          </cell>
          <cell r="AO34">
            <v>8</v>
          </cell>
          <cell r="AP34" t="str">
            <v>2 stepdowns at 25MVA each</v>
          </cell>
          <cell r="AQ34">
            <v>0</v>
          </cell>
          <cell r="AR34">
            <v>3</v>
          </cell>
          <cell r="AS34">
            <v>32</v>
          </cell>
          <cell r="AT34">
            <v>0</v>
          </cell>
          <cell r="AU34">
            <v>0</v>
          </cell>
          <cell r="AV34">
            <v>0</v>
          </cell>
          <cell r="AW34">
            <v>0</v>
          </cell>
          <cell r="AX34">
            <v>0</v>
          </cell>
          <cell r="AY34">
            <v>0</v>
          </cell>
          <cell r="AZ34">
            <v>12</v>
          </cell>
          <cell r="BA34">
            <v>65</v>
          </cell>
          <cell r="BB34">
            <v>12</v>
          </cell>
          <cell r="BC34">
            <v>3</v>
          </cell>
          <cell r="BD34">
            <v>0</v>
          </cell>
          <cell r="BE34">
            <v>1</v>
          </cell>
          <cell r="BF34">
            <v>0</v>
          </cell>
          <cell r="BG34">
            <v>2</v>
          </cell>
          <cell r="BH34">
            <v>0</v>
          </cell>
          <cell r="BI34">
            <v>0</v>
          </cell>
          <cell r="BJ34">
            <v>0</v>
          </cell>
          <cell r="BK34">
            <v>0</v>
          </cell>
          <cell r="BL34" t="str">
            <v>not available</v>
          </cell>
          <cell r="BM34">
            <v>3</v>
          </cell>
          <cell r="BN34">
            <v>27</v>
          </cell>
          <cell r="BO34">
            <v>1208</v>
          </cell>
          <cell r="BP34" t="str">
            <v>not available</v>
          </cell>
          <cell r="BQ34">
            <v>5</v>
          </cell>
          <cell r="BR34">
            <v>3</v>
          </cell>
          <cell r="BS34">
            <v>4</v>
          </cell>
          <cell r="BT34">
            <v>0</v>
          </cell>
          <cell r="BU34">
            <v>0</v>
          </cell>
          <cell r="BV34">
            <v>4</v>
          </cell>
          <cell r="BW34">
            <v>34</v>
          </cell>
          <cell r="BX34">
            <v>7</v>
          </cell>
          <cell r="BY34">
            <v>2</v>
          </cell>
          <cell r="BZ34">
            <v>0</v>
          </cell>
          <cell r="CA34">
            <v>7</v>
          </cell>
          <cell r="CB34">
            <v>3</v>
          </cell>
          <cell r="CC34">
            <v>3</v>
          </cell>
          <cell r="CD34">
            <v>3</v>
          </cell>
          <cell r="CE34">
            <v>0</v>
          </cell>
          <cell r="CF34">
            <v>54</v>
          </cell>
          <cell r="CG34">
            <v>1</v>
          </cell>
          <cell r="CH34">
            <v>0</v>
          </cell>
          <cell r="CI34">
            <v>10</v>
          </cell>
          <cell r="CJ34">
            <v>4</v>
          </cell>
          <cell r="CK34">
            <v>0</v>
          </cell>
          <cell r="CL34">
            <v>6</v>
          </cell>
          <cell r="CM34">
            <v>6</v>
          </cell>
          <cell r="CN34">
            <v>1</v>
          </cell>
          <cell r="CO34">
            <v>0</v>
          </cell>
          <cell r="CP34">
            <v>2</v>
          </cell>
          <cell r="CQ34">
            <v>1193</v>
          </cell>
          <cell r="CR34">
            <v>0</v>
          </cell>
          <cell r="CS34">
            <v>81</v>
          </cell>
          <cell r="CT34">
            <v>0</v>
          </cell>
          <cell r="CU34">
            <v>4</v>
          </cell>
          <cell r="CV34">
            <v>0</v>
          </cell>
          <cell r="CW34">
            <v>0</v>
          </cell>
          <cell r="CX34">
            <v>14</v>
          </cell>
          <cell r="CY34">
            <v>47</v>
          </cell>
          <cell r="CZ34">
            <v>0</v>
          </cell>
          <cell r="DA34">
            <v>0</v>
          </cell>
          <cell r="DB34">
            <v>0</v>
          </cell>
          <cell r="DC34">
            <v>0</v>
          </cell>
          <cell r="DD34">
            <v>5</v>
          </cell>
          <cell r="DE34">
            <v>12</v>
          </cell>
          <cell r="DF34">
            <v>16</v>
          </cell>
          <cell r="DG34">
            <v>9</v>
          </cell>
          <cell r="DH34">
            <v>5</v>
          </cell>
          <cell r="DI34">
            <v>0</v>
          </cell>
          <cell r="DJ34">
            <v>0</v>
          </cell>
          <cell r="DK34">
            <v>37</v>
          </cell>
          <cell r="DL34">
            <v>3</v>
          </cell>
          <cell r="DM34">
            <v>0</v>
          </cell>
          <cell r="DN34">
            <v>7</v>
          </cell>
          <cell r="DO34" t="str">
            <v>n/a</v>
          </cell>
          <cell r="DP34">
            <v>4</v>
          </cell>
          <cell r="DQ34">
            <v>0</v>
          </cell>
          <cell r="DR34">
            <v>43</v>
          </cell>
          <cell r="DS34">
            <v>5</v>
          </cell>
          <cell r="DT34">
            <v>0</v>
          </cell>
          <cell r="DU34" t="str">
            <v>n/a</v>
          </cell>
          <cell r="DV34">
            <v>9</v>
          </cell>
          <cell r="DW34">
            <v>0</v>
          </cell>
          <cell r="DX34">
            <v>18</v>
          </cell>
          <cell r="DY34">
            <v>12</v>
          </cell>
          <cell r="DZ34">
            <v>0</v>
          </cell>
          <cell r="EA34">
            <v>3</v>
          </cell>
          <cell r="EB34">
            <v>0</v>
          </cell>
          <cell r="EC34">
            <v>0</v>
          </cell>
          <cell r="ED34">
            <v>0</v>
          </cell>
          <cell r="EE34">
            <v>0</v>
          </cell>
          <cell r="EF34">
            <v>3</v>
          </cell>
          <cell r="EG34">
            <v>1</v>
          </cell>
          <cell r="EH34">
            <v>0</v>
          </cell>
          <cell r="EI34">
            <v>2</v>
          </cell>
          <cell r="EJ34">
            <v>0</v>
          </cell>
          <cell r="EK34">
            <v>0</v>
          </cell>
          <cell r="EL34">
            <v>0</v>
          </cell>
          <cell r="EM34">
            <v>0</v>
          </cell>
          <cell r="EN34">
            <v>0</v>
          </cell>
          <cell r="EO34">
            <v>2</v>
          </cell>
          <cell r="EP34">
            <v>2</v>
          </cell>
          <cell r="EQ34">
            <v>0</v>
          </cell>
          <cell r="ER34">
            <v>0</v>
          </cell>
          <cell r="ES34">
            <v>13</v>
          </cell>
          <cell r="ET34">
            <v>0</v>
          </cell>
          <cell r="EU34">
            <v>5</v>
          </cell>
          <cell r="EV34">
            <v>0</v>
          </cell>
          <cell r="EW34">
            <v>41</v>
          </cell>
          <cell r="EX34">
            <v>5</v>
          </cell>
          <cell r="EY34">
            <v>2</v>
          </cell>
          <cell r="EZ34">
            <v>3</v>
          </cell>
          <cell r="FA34">
            <v>32</v>
          </cell>
          <cell r="FB34">
            <v>0</v>
          </cell>
          <cell r="FC34">
            <v>0</v>
          </cell>
          <cell r="FD34">
            <v>6</v>
          </cell>
          <cell r="FE34">
            <v>6</v>
          </cell>
          <cell r="FF34">
            <v>0</v>
          </cell>
          <cell r="FG34">
            <v>0</v>
          </cell>
          <cell r="FH34">
            <v>0</v>
          </cell>
          <cell r="FI34">
            <v>0</v>
          </cell>
          <cell r="FJ34">
            <v>11</v>
          </cell>
          <cell r="FK34">
            <v>0</v>
          </cell>
          <cell r="FL34">
            <v>0</v>
          </cell>
          <cell r="FM34">
            <v>12</v>
          </cell>
          <cell r="FN34">
            <v>2</v>
          </cell>
          <cell r="FO34">
            <v>0</v>
          </cell>
        </row>
        <row r="35">
          <cell r="A35" t="str">
            <v>No distribution transformers</v>
          </cell>
          <cell r="B35" t="str">
            <v>NTRFD</v>
          </cell>
          <cell r="C35">
            <v>2000</v>
          </cell>
          <cell r="D35">
            <v>61</v>
          </cell>
          <cell r="E35">
            <v>324</v>
          </cell>
          <cell r="F35">
            <v>364</v>
          </cell>
          <cell r="G35">
            <v>6236</v>
          </cell>
          <cell r="H35">
            <v>4857</v>
          </cell>
          <cell r="I35">
            <v>1554</v>
          </cell>
          <cell r="J35">
            <v>712</v>
          </cell>
          <cell r="K35">
            <v>850</v>
          </cell>
          <cell r="L35">
            <v>2965</v>
          </cell>
          <cell r="M35" t="str">
            <v>n/a</v>
          </cell>
          <cell r="N35">
            <v>107</v>
          </cell>
          <cell r="O35">
            <v>43</v>
          </cell>
          <cell r="P35">
            <v>8000</v>
          </cell>
          <cell r="Q35">
            <v>6266</v>
          </cell>
          <cell r="R35">
            <v>2390</v>
          </cell>
          <cell r="S35">
            <v>163</v>
          </cell>
          <cell r="T35">
            <v>109</v>
          </cell>
          <cell r="U35">
            <v>255</v>
          </cell>
          <cell r="V35">
            <v>665</v>
          </cell>
          <cell r="W35">
            <v>1</v>
          </cell>
          <cell r="X35">
            <v>4119</v>
          </cell>
          <cell r="Y35">
            <v>300</v>
          </cell>
          <cell r="Z35">
            <v>238</v>
          </cell>
          <cell r="AA35">
            <v>254</v>
          </cell>
          <cell r="AB35">
            <v>147</v>
          </cell>
          <cell r="AC35">
            <v>1238</v>
          </cell>
          <cell r="AD35">
            <v>238</v>
          </cell>
          <cell r="AE35">
            <v>29</v>
          </cell>
          <cell r="AF35">
            <v>66</v>
          </cell>
          <cell r="AG35">
            <v>1408</v>
          </cell>
          <cell r="AH35">
            <v>126</v>
          </cell>
          <cell r="AI35">
            <v>88</v>
          </cell>
          <cell r="AJ35">
            <v>6285</v>
          </cell>
          <cell r="AK35">
            <v>1563</v>
          </cell>
          <cell r="AL35">
            <v>497</v>
          </cell>
          <cell r="AM35">
            <v>605</v>
          </cell>
          <cell r="AN35">
            <v>2645</v>
          </cell>
          <cell r="AO35">
            <v>1546</v>
          </cell>
          <cell r="AP35">
            <v>777</v>
          </cell>
          <cell r="AQ35">
            <v>113</v>
          </cell>
          <cell r="AR35">
            <v>1719</v>
          </cell>
          <cell r="AS35">
            <v>4449</v>
          </cell>
          <cell r="AT35">
            <v>5066</v>
          </cell>
          <cell r="AU35">
            <v>1485</v>
          </cell>
          <cell r="AV35">
            <v>1485</v>
          </cell>
          <cell r="AW35">
            <v>4597</v>
          </cell>
          <cell r="AX35">
            <v>6300</v>
          </cell>
          <cell r="AY35">
            <v>0</v>
          </cell>
          <cell r="AZ35">
            <v>4050</v>
          </cell>
          <cell r="BA35">
            <v>15250</v>
          </cell>
          <cell r="BB35">
            <v>327</v>
          </cell>
          <cell r="BC35">
            <v>726</v>
          </cell>
          <cell r="BD35">
            <v>593</v>
          </cell>
          <cell r="BE35">
            <v>74</v>
          </cell>
          <cell r="BF35">
            <v>15</v>
          </cell>
          <cell r="BG35">
            <v>275</v>
          </cell>
          <cell r="BH35">
            <v>170</v>
          </cell>
          <cell r="BI35">
            <v>170</v>
          </cell>
          <cell r="BJ35">
            <v>170</v>
          </cell>
          <cell r="BK35">
            <v>522</v>
          </cell>
          <cell r="BL35" t="str">
            <v>not available</v>
          </cell>
          <cell r="BM35">
            <v>726</v>
          </cell>
          <cell r="BN35">
            <v>11178</v>
          </cell>
          <cell r="BO35">
            <v>448143</v>
          </cell>
          <cell r="BP35" t="str">
            <v>not available</v>
          </cell>
          <cell r="BQ35">
            <v>11055</v>
          </cell>
          <cell r="BR35">
            <v>494</v>
          </cell>
          <cell r="BS35">
            <v>3036</v>
          </cell>
          <cell r="BT35" t="str">
            <v>unknown</v>
          </cell>
          <cell r="BU35">
            <v>735</v>
          </cell>
          <cell r="BV35">
            <v>554</v>
          </cell>
          <cell r="BW35">
            <v>2200</v>
          </cell>
          <cell r="BX35">
            <v>8780</v>
          </cell>
          <cell r="BY35">
            <v>228</v>
          </cell>
          <cell r="BZ35">
            <v>727</v>
          </cell>
          <cell r="CA35">
            <v>1094</v>
          </cell>
          <cell r="CB35">
            <v>1122</v>
          </cell>
          <cell r="CC35">
            <v>850</v>
          </cell>
          <cell r="CD35">
            <v>850</v>
          </cell>
          <cell r="CE35">
            <v>0</v>
          </cell>
          <cell r="CF35">
            <v>13927</v>
          </cell>
          <cell r="CG35">
            <v>160</v>
          </cell>
          <cell r="CH35">
            <v>16</v>
          </cell>
          <cell r="CI35">
            <v>10307</v>
          </cell>
          <cell r="CJ35">
            <v>304</v>
          </cell>
          <cell r="CK35">
            <v>785</v>
          </cell>
          <cell r="CL35">
            <v>1000</v>
          </cell>
          <cell r="CM35">
            <v>1000</v>
          </cell>
          <cell r="CN35">
            <v>186</v>
          </cell>
          <cell r="CO35">
            <v>3510</v>
          </cell>
          <cell r="CP35">
            <v>358</v>
          </cell>
          <cell r="CQ35">
            <v>7</v>
          </cell>
          <cell r="CR35">
            <v>14</v>
          </cell>
          <cell r="CS35">
            <v>2676</v>
          </cell>
          <cell r="CT35">
            <v>3800</v>
          </cell>
          <cell r="CU35">
            <v>1750</v>
          </cell>
          <cell r="CV35">
            <v>73</v>
          </cell>
          <cell r="CW35" t="str">
            <v>all</v>
          </cell>
          <cell r="CX35">
            <v>4855</v>
          </cell>
          <cell r="CY35">
            <v>3782</v>
          </cell>
          <cell r="CZ35">
            <v>479</v>
          </cell>
          <cell r="DA35">
            <v>160</v>
          </cell>
          <cell r="DB35">
            <v>7150</v>
          </cell>
          <cell r="DC35">
            <v>99</v>
          </cell>
          <cell r="DD35">
            <v>1150</v>
          </cell>
          <cell r="DE35">
            <v>1576</v>
          </cell>
          <cell r="DF35">
            <v>5687</v>
          </cell>
          <cell r="DG35">
            <v>1394</v>
          </cell>
          <cell r="DH35">
            <v>688</v>
          </cell>
          <cell r="DI35">
            <v>0</v>
          </cell>
          <cell r="DJ35">
            <v>0</v>
          </cell>
          <cell r="DK35" t="str">
            <v>Not available</v>
          </cell>
          <cell r="DL35">
            <v>348</v>
          </cell>
          <cell r="DM35">
            <v>140</v>
          </cell>
          <cell r="DN35">
            <v>1974</v>
          </cell>
          <cell r="DO35" t="str">
            <v>n/a</v>
          </cell>
          <cell r="DP35">
            <v>388</v>
          </cell>
          <cell r="DQ35">
            <v>580</v>
          </cell>
          <cell r="DR35">
            <v>5475</v>
          </cell>
          <cell r="DS35">
            <v>420</v>
          </cell>
          <cell r="DT35">
            <v>0</v>
          </cell>
          <cell r="DU35">
            <v>5091</v>
          </cell>
          <cell r="DV35">
            <v>960</v>
          </cell>
          <cell r="DW35">
            <v>108</v>
          </cell>
          <cell r="DX35">
            <v>3400</v>
          </cell>
          <cell r="DY35">
            <v>1009</v>
          </cell>
          <cell r="DZ35">
            <v>158</v>
          </cell>
          <cell r="EA35">
            <v>318</v>
          </cell>
          <cell r="EB35">
            <v>189</v>
          </cell>
          <cell r="EC35">
            <v>903</v>
          </cell>
          <cell r="ED35">
            <v>903</v>
          </cell>
          <cell r="EE35">
            <v>903</v>
          </cell>
          <cell r="EF35">
            <v>377</v>
          </cell>
          <cell r="EG35">
            <v>49</v>
          </cell>
          <cell r="EH35">
            <v>5825</v>
          </cell>
          <cell r="EI35">
            <v>385</v>
          </cell>
          <cell r="EJ35">
            <v>1204</v>
          </cell>
          <cell r="EK35">
            <v>4752</v>
          </cell>
          <cell r="EL35">
            <v>47</v>
          </cell>
          <cell r="EM35">
            <v>567</v>
          </cell>
          <cell r="EN35">
            <v>171</v>
          </cell>
          <cell r="EO35">
            <v>252</v>
          </cell>
          <cell r="EP35">
            <v>450</v>
          </cell>
          <cell r="EQ35">
            <v>673</v>
          </cell>
          <cell r="ER35">
            <v>93</v>
          </cell>
          <cell r="ES35">
            <v>1466</v>
          </cell>
          <cell r="ET35">
            <v>7159</v>
          </cell>
          <cell r="EU35">
            <v>0</v>
          </cell>
          <cell r="EV35">
            <v>55406</v>
          </cell>
          <cell r="EW35">
            <v>10713</v>
          </cell>
          <cell r="EX35">
            <v>456</v>
          </cell>
          <cell r="EY35">
            <v>126</v>
          </cell>
          <cell r="EZ35">
            <v>1165</v>
          </cell>
          <cell r="FA35">
            <v>8295</v>
          </cell>
          <cell r="FB35">
            <v>2211</v>
          </cell>
          <cell r="FC35">
            <v>231</v>
          </cell>
          <cell r="FD35">
            <v>656</v>
          </cell>
          <cell r="FE35">
            <v>656</v>
          </cell>
          <cell r="FF35">
            <v>0</v>
          </cell>
          <cell r="FG35">
            <v>397</v>
          </cell>
          <cell r="FH35">
            <v>295</v>
          </cell>
          <cell r="FI35">
            <v>86</v>
          </cell>
          <cell r="FJ35">
            <v>4188</v>
          </cell>
          <cell r="FK35">
            <v>453</v>
          </cell>
          <cell r="FL35">
            <v>210</v>
          </cell>
          <cell r="FM35">
            <v>1614</v>
          </cell>
          <cell r="FN35">
            <v>115</v>
          </cell>
          <cell r="FO35">
            <v>77</v>
          </cell>
        </row>
        <row r="36">
          <cell r="A36" t="str">
            <v>Utility average load factor</v>
          </cell>
          <cell r="B36" t="str">
            <v>LF</v>
          </cell>
          <cell r="C36">
            <v>2000</v>
          </cell>
          <cell r="D36">
            <v>66</v>
          </cell>
          <cell r="E36">
            <v>91</v>
          </cell>
          <cell r="F36">
            <v>0</v>
          </cell>
          <cell r="G36" t="str">
            <v>n/a</v>
          </cell>
          <cell r="H36">
            <v>70.5</v>
          </cell>
          <cell r="I36">
            <v>0.86350000000000005</v>
          </cell>
          <cell r="J36" t="str">
            <v>N/A</v>
          </cell>
          <cell r="K36">
            <v>67.599999999999994</v>
          </cell>
          <cell r="L36">
            <v>71.95</v>
          </cell>
          <cell r="M36">
            <v>82.07</v>
          </cell>
          <cell r="N36">
            <v>70</v>
          </cell>
          <cell r="O36" t="str">
            <v>N/A</v>
          </cell>
          <cell r="P36">
            <v>70</v>
          </cell>
          <cell r="Q36">
            <v>72</v>
          </cell>
          <cell r="R36">
            <v>0.74939999999999996</v>
          </cell>
          <cell r="S36">
            <v>72.260000000000005</v>
          </cell>
          <cell r="T36">
            <v>71.8</v>
          </cell>
          <cell r="U36">
            <v>0</v>
          </cell>
          <cell r="V36">
            <v>74.900000000000006</v>
          </cell>
          <cell r="W36">
            <v>71</v>
          </cell>
          <cell r="X36">
            <v>0.72250000000000003</v>
          </cell>
          <cell r="Y36">
            <v>70.099999999999994</v>
          </cell>
          <cell r="Z36">
            <v>67.11</v>
          </cell>
          <cell r="AA36">
            <v>87.4</v>
          </cell>
          <cell r="AB36">
            <v>71.3</v>
          </cell>
          <cell r="AC36">
            <v>79.2</v>
          </cell>
          <cell r="AD36">
            <v>67.7</v>
          </cell>
          <cell r="AE36">
            <v>66</v>
          </cell>
          <cell r="AF36">
            <v>66.599999999999994</v>
          </cell>
          <cell r="AG36">
            <v>67</v>
          </cell>
          <cell r="AH36">
            <v>0</v>
          </cell>
          <cell r="AI36">
            <v>74.099999999999994</v>
          </cell>
          <cell r="AJ36">
            <v>53</v>
          </cell>
          <cell r="AK36">
            <v>0.65</v>
          </cell>
          <cell r="AL36">
            <v>72.8</v>
          </cell>
          <cell r="AM36">
            <v>72.099999999999994</v>
          </cell>
          <cell r="AN36">
            <v>62.27</v>
          </cell>
          <cell r="AO36">
            <v>0.74199999999999999</v>
          </cell>
          <cell r="AP36">
            <v>73.260000000000005</v>
          </cell>
          <cell r="AQ36">
            <v>2.8400000000000002E-2</v>
          </cell>
          <cell r="AR36">
            <v>72.58</v>
          </cell>
          <cell r="AS36">
            <v>0</v>
          </cell>
          <cell r="AT36">
            <v>72</v>
          </cell>
          <cell r="AU36">
            <v>67</v>
          </cell>
          <cell r="AV36">
            <v>68.8</v>
          </cell>
          <cell r="AW36">
            <v>75.7</v>
          </cell>
          <cell r="AX36">
            <v>72.42</v>
          </cell>
          <cell r="AY36">
            <v>65.14</v>
          </cell>
          <cell r="AZ36">
            <v>69.12</v>
          </cell>
          <cell r="BA36">
            <v>88.367000000000004</v>
          </cell>
          <cell r="BB36">
            <v>70.7</v>
          </cell>
          <cell r="BC36">
            <v>79.14</v>
          </cell>
          <cell r="BD36">
            <v>76</v>
          </cell>
          <cell r="BE36">
            <v>62</v>
          </cell>
          <cell r="BF36" t="str">
            <v>63.4% (for 6 months)</v>
          </cell>
          <cell r="BG36" t="str">
            <v>N/A</v>
          </cell>
          <cell r="BH36">
            <v>69.650000000000006</v>
          </cell>
          <cell r="BI36">
            <v>69.650000000000006</v>
          </cell>
          <cell r="BJ36">
            <v>69.650000000000006</v>
          </cell>
          <cell r="BK36" t="str">
            <v>n/a</v>
          </cell>
          <cell r="BL36" t="str">
            <v>not available</v>
          </cell>
          <cell r="BM36">
            <v>79.14</v>
          </cell>
          <cell r="BN36">
            <v>73.349999999999994</v>
          </cell>
          <cell r="BO36">
            <v>72</v>
          </cell>
          <cell r="BP36">
            <v>71</v>
          </cell>
          <cell r="BQ36">
            <v>68.2</v>
          </cell>
          <cell r="BR36">
            <v>0</v>
          </cell>
          <cell r="BS36">
            <v>70.3</v>
          </cell>
          <cell r="BT36">
            <v>81</v>
          </cell>
          <cell r="BU36">
            <v>79.19</v>
          </cell>
          <cell r="BV36">
            <v>67.55</v>
          </cell>
          <cell r="BW36">
            <v>75.400000000000006</v>
          </cell>
          <cell r="BX36">
            <v>73</v>
          </cell>
          <cell r="BY36">
            <v>71</v>
          </cell>
          <cell r="BZ36">
            <v>74.900000000000006</v>
          </cell>
          <cell r="CA36">
            <v>72.7</v>
          </cell>
          <cell r="CB36">
            <v>66.34</v>
          </cell>
          <cell r="CC36">
            <v>74.36</v>
          </cell>
          <cell r="CD36">
            <v>74.36</v>
          </cell>
          <cell r="CE36">
            <v>68.2</v>
          </cell>
          <cell r="CF36">
            <v>72.400000000000006</v>
          </cell>
          <cell r="CG36">
            <v>69</v>
          </cell>
          <cell r="CH36" t="str">
            <v>N/A</v>
          </cell>
          <cell r="CI36">
            <v>69.55</v>
          </cell>
          <cell r="CJ36">
            <v>50.9</v>
          </cell>
          <cell r="CK36">
            <v>70.099999999999994</v>
          </cell>
          <cell r="CL36">
            <v>73.88</v>
          </cell>
          <cell r="CM36">
            <v>73.81</v>
          </cell>
          <cell r="CN36">
            <v>72.5</v>
          </cell>
          <cell r="CO36">
            <v>75.680000000000007</v>
          </cell>
          <cell r="CP36">
            <v>72.5</v>
          </cell>
          <cell r="CQ36">
            <v>72.599999999999994</v>
          </cell>
          <cell r="CR36">
            <v>69</v>
          </cell>
          <cell r="CS36">
            <v>68</v>
          </cell>
          <cell r="CT36">
            <v>72</v>
          </cell>
          <cell r="CU36">
            <v>70</v>
          </cell>
          <cell r="CV36">
            <v>72.5</v>
          </cell>
          <cell r="CW36">
            <v>82.3</v>
          </cell>
          <cell r="CX36">
            <v>0.8</v>
          </cell>
          <cell r="CY36">
            <v>0.73699999999999999</v>
          </cell>
          <cell r="CZ36">
            <v>81.5</v>
          </cell>
          <cell r="DA36">
            <v>0</v>
          </cell>
          <cell r="DB36">
            <v>76</v>
          </cell>
          <cell r="DC36">
            <v>68</v>
          </cell>
          <cell r="DD36">
            <v>72.5</v>
          </cell>
          <cell r="DE36">
            <v>74.3</v>
          </cell>
          <cell r="DF36">
            <v>70.87</v>
          </cell>
          <cell r="DG36">
            <v>0.70199999999999996</v>
          </cell>
          <cell r="DH36">
            <v>0.45</v>
          </cell>
          <cell r="DI36">
            <v>64.900000000000006</v>
          </cell>
          <cell r="DJ36">
            <v>0</v>
          </cell>
          <cell r="DK36">
            <v>72</v>
          </cell>
          <cell r="DL36">
            <v>66</v>
          </cell>
          <cell r="DM36">
            <v>68</v>
          </cell>
          <cell r="DN36">
            <v>69.599999999999994</v>
          </cell>
          <cell r="DO36">
            <v>84.1</v>
          </cell>
          <cell r="DP36">
            <v>72.3</v>
          </cell>
          <cell r="DQ36">
            <v>77.599999999999994</v>
          </cell>
          <cell r="DR36">
            <v>75.5</v>
          </cell>
          <cell r="DS36">
            <v>70</v>
          </cell>
          <cell r="DT36">
            <v>0</v>
          </cell>
          <cell r="DU36">
            <v>65.900000000000006</v>
          </cell>
          <cell r="DV36">
            <v>74.790000000000006</v>
          </cell>
          <cell r="DW36">
            <v>68.8</v>
          </cell>
          <cell r="DX36">
            <v>78.7</v>
          </cell>
          <cell r="DY36">
            <v>72.5</v>
          </cell>
          <cell r="DZ36">
            <v>78.3</v>
          </cell>
          <cell r="EA36">
            <v>70.760000000000005</v>
          </cell>
          <cell r="EB36">
            <v>69</v>
          </cell>
          <cell r="EC36">
            <v>75.900000000000006</v>
          </cell>
          <cell r="ED36">
            <v>75.900000000000006</v>
          </cell>
          <cell r="EE36">
            <v>75.900000000000006</v>
          </cell>
          <cell r="EF36">
            <v>73.25</v>
          </cell>
          <cell r="EG36">
            <v>0</v>
          </cell>
          <cell r="EH36">
            <v>71.400000000000006</v>
          </cell>
          <cell r="EI36">
            <v>70</v>
          </cell>
          <cell r="EJ36">
            <v>61</v>
          </cell>
          <cell r="EK36">
            <v>73</v>
          </cell>
          <cell r="EL36" t="str">
            <v>N/A</v>
          </cell>
          <cell r="EM36">
            <v>70.77</v>
          </cell>
          <cell r="EN36">
            <v>0.7</v>
          </cell>
          <cell r="EO36">
            <v>72.3</v>
          </cell>
          <cell r="EP36">
            <v>71.72</v>
          </cell>
          <cell r="EQ36">
            <v>69</v>
          </cell>
          <cell r="ER36">
            <v>69.599999999999994</v>
          </cell>
          <cell r="ES36">
            <v>73.900000000000006</v>
          </cell>
          <cell r="ET36">
            <v>73.33</v>
          </cell>
          <cell r="EU36">
            <v>71.900000000000006</v>
          </cell>
          <cell r="EV36">
            <v>74.680000000000007</v>
          </cell>
          <cell r="EW36">
            <v>70.099999999999994</v>
          </cell>
          <cell r="EX36">
            <v>67</v>
          </cell>
          <cell r="EY36">
            <v>69</v>
          </cell>
          <cell r="EZ36">
            <v>68.459999999999994</v>
          </cell>
          <cell r="FA36">
            <v>69.2</v>
          </cell>
          <cell r="FB36">
            <v>67.7</v>
          </cell>
          <cell r="FC36">
            <v>64.3</v>
          </cell>
          <cell r="FD36">
            <v>71</v>
          </cell>
          <cell r="FE36">
            <v>71</v>
          </cell>
          <cell r="FF36">
            <v>67.95</v>
          </cell>
          <cell r="FG36">
            <v>73.64</v>
          </cell>
          <cell r="FH36">
            <v>0.73</v>
          </cell>
          <cell r="FI36">
            <v>63.68</v>
          </cell>
          <cell r="FJ36">
            <v>69.8</v>
          </cell>
          <cell r="FK36">
            <v>72.400000000000006</v>
          </cell>
          <cell r="FL36">
            <v>73.3</v>
          </cell>
          <cell r="FM36">
            <v>71.95</v>
          </cell>
          <cell r="FN36">
            <v>0</v>
          </cell>
          <cell r="FO36">
            <v>70</v>
          </cell>
        </row>
      </sheetData>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E11ABA-041B-416A-9AFA-F4C22E5F9884}">
  <dimension ref="A1"/>
  <sheetViews>
    <sheetView workbookViewId="0">
      <selection activeCell="F88" sqref="F88"/>
    </sheetView>
  </sheetViews>
  <sheetFormatPr defaultRowHeight="14.5" x14ac:dyDescent="0.3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720A00-2D04-4835-96A4-24926031EBCB}">
  <sheetPr>
    <pageSetUpPr fitToPage="1"/>
  </sheetPr>
  <dimension ref="A1:H29"/>
  <sheetViews>
    <sheetView showGridLines="0" tabSelected="1" view="pageBreakPreview" topLeftCell="A68" zoomScale="60" zoomScaleNormal="100" workbookViewId="0">
      <selection activeCell="F88" sqref="F88"/>
    </sheetView>
  </sheetViews>
  <sheetFormatPr defaultColWidth="8.81640625" defaultRowHeight="14" x14ac:dyDescent="0.3"/>
  <cols>
    <col min="1" max="1" width="6.26953125" style="2" customWidth="1"/>
    <col min="2" max="2" width="45" style="2" bestFit="1" customWidth="1"/>
    <col min="3" max="8" width="14.1796875" style="2" customWidth="1"/>
    <col min="9" max="16384" width="8.81640625" style="2"/>
  </cols>
  <sheetData>
    <row r="1" spans="1:8" x14ac:dyDescent="0.3">
      <c r="A1" s="1"/>
      <c r="B1" s="1" t="s">
        <v>0</v>
      </c>
    </row>
    <row r="2" spans="1:8" x14ac:dyDescent="0.3">
      <c r="A2" s="1"/>
      <c r="B2" s="1" t="s">
        <v>65</v>
      </c>
    </row>
    <row r="3" spans="1:8" x14ac:dyDescent="0.3">
      <c r="A3" s="3"/>
    </row>
    <row r="4" spans="1:8" x14ac:dyDescent="0.3">
      <c r="B4" s="4" t="s">
        <v>1</v>
      </c>
      <c r="C4" s="4" t="s">
        <v>2</v>
      </c>
      <c r="D4" s="4" t="s">
        <v>3</v>
      </c>
      <c r="E4" s="4" t="s">
        <v>4</v>
      </c>
      <c r="F4" s="4" t="s">
        <v>5</v>
      </c>
      <c r="G4" s="4" t="s">
        <v>6</v>
      </c>
      <c r="H4" s="4" t="s">
        <v>7</v>
      </c>
    </row>
    <row r="5" spans="1:8" ht="14.25" customHeight="1" x14ac:dyDescent="0.3">
      <c r="B5" s="5" t="s">
        <v>8</v>
      </c>
      <c r="C5" s="6">
        <v>1.4999999999999999E-2</v>
      </c>
      <c r="D5" s="6">
        <v>1.4999999999999999E-2</v>
      </c>
      <c r="E5" s="6">
        <v>1.4999999999999999E-2</v>
      </c>
      <c r="F5" s="6">
        <v>1.4999999999999999E-2</v>
      </c>
      <c r="G5" s="6">
        <v>1.4999999999999999E-2</v>
      </c>
      <c r="H5" s="6">
        <v>1.4999999999999999E-2</v>
      </c>
    </row>
    <row r="6" spans="1:8" x14ac:dyDescent="0.3">
      <c r="B6" s="5" t="s">
        <v>9</v>
      </c>
      <c r="C6" s="6">
        <v>0</v>
      </c>
      <c r="D6" s="6">
        <v>0</v>
      </c>
      <c r="E6" s="6">
        <v>0</v>
      </c>
      <c r="F6" s="6">
        <v>0</v>
      </c>
      <c r="G6" s="6">
        <v>0</v>
      </c>
      <c r="H6" s="6">
        <v>0</v>
      </c>
    </row>
    <row r="7" spans="1:8" x14ac:dyDescent="0.3">
      <c r="B7" s="5" t="s">
        <v>10</v>
      </c>
      <c r="C7" s="6">
        <v>3.0000000000000001E-3</v>
      </c>
      <c r="D7" s="6">
        <v>3.0000000000000001E-3</v>
      </c>
      <c r="E7" s="6">
        <v>3.0000000000000001E-3</v>
      </c>
      <c r="F7" s="6">
        <v>3.0000000000000001E-3</v>
      </c>
      <c r="G7" s="6">
        <v>3.0000000000000001E-3</v>
      </c>
      <c r="H7" s="6">
        <v>3.0000000000000001E-3</v>
      </c>
    </row>
    <row r="8" spans="1:8" x14ac:dyDescent="0.3">
      <c r="B8" s="5" t="s">
        <v>11</v>
      </c>
      <c r="C8" s="7">
        <f t="shared" ref="C8:E8" si="0">+C5-C6-C7</f>
        <v>1.2E-2</v>
      </c>
      <c r="D8" s="7">
        <f>+D5-D6-D7</f>
        <v>1.2E-2</v>
      </c>
      <c r="E8" s="7">
        <f t="shared" si="0"/>
        <v>1.2E-2</v>
      </c>
      <c r="F8" s="7">
        <f>+F5-F6-F7</f>
        <v>1.2E-2</v>
      </c>
      <c r="G8" s="7">
        <f t="shared" ref="G8:H8" si="1">+G5-G6-G7</f>
        <v>1.2E-2</v>
      </c>
      <c r="H8" s="7">
        <f t="shared" si="1"/>
        <v>1.2E-2</v>
      </c>
    </row>
    <row r="9" spans="1:8" x14ac:dyDescent="0.3">
      <c r="B9" s="4"/>
      <c r="C9" s="4"/>
      <c r="D9" s="4"/>
      <c r="E9" s="4"/>
      <c r="F9" s="4"/>
      <c r="G9" s="4"/>
      <c r="H9" s="4"/>
    </row>
    <row r="10" spans="1:8" x14ac:dyDescent="0.3">
      <c r="B10" s="5" t="s">
        <v>12</v>
      </c>
      <c r="C10" s="7">
        <v>-5.2679158515713811E-4</v>
      </c>
      <c r="D10" s="7">
        <v>1.8439539625771346E-2</v>
      </c>
      <c r="E10" s="7">
        <v>1.5992195777338902E-2</v>
      </c>
      <c r="F10" s="7">
        <v>2.307643077712429E-2</v>
      </c>
      <c r="G10" s="7">
        <v>3.0436606948413658E-2</v>
      </c>
      <c r="H10" s="8"/>
    </row>
    <row r="11" spans="1:8" x14ac:dyDescent="0.3">
      <c r="B11" s="4"/>
      <c r="C11" s="4"/>
      <c r="D11" s="4"/>
      <c r="E11" s="4"/>
      <c r="F11" s="4"/>
      <c r="G11" s="4"/>
      <c r="H11" s="4"/>
    </row>
    <row r="12" spans="1:8" x14ac:dyDescent="0.3">
      <c r="B12" s="5" t="s">
        <v>13</v>
      </c>
      <c r="C12" s="9">
        <v>2013</v>
      </c>
      <c r="D12" s="9">
        <v>2015</v>
      </c>
      <c r="E12" s="9">
        <v>2016</v>
      </c>
      <c r="F12" s="9">
        <v>2017</v>
      </c>
      <c r="G12" s="9">
        <v>2019</v>
      </c>
      <c r="H12" s="10"/>
    </row>
    <row r="13" spans="1:8" x14ac:dyDescent="0.3">
      <c r="B13" s="5" t="s">
        <v>14</v>
      </c>
      <c r="C13" s="11">
        <v>7</v>
      </c>
      <c r="D13" s="11">
        <v>5</v>
      </c>
      <c r="E13" s="11">
        <v>4</v>
      </c>
      <c r="F13" s="11">
        <v>3</v>
      </c>
      <c r="G13" s="11">
        <v>1</v>
      </c>
      <c r="H13" s="12"/>
    </row>
    <row r="14" spans="1:8" x14ac:dyDescent="0.3">
      <c r="B14" s="5" t="s">
        <v>11</v>
      </c>
      <c r="C14" s="7">
        <f>C8</f>
        <v>1.2E-2</v>
      </c>
      <c r="D14" s="7">
        <f>D8</f>
        <v>1.2E-2</v>
      </c>
      <c r="E14" s="7">
        <f>E8</f>
        <v>1.2E-2</v>
      </c>
      <c r="F14" s="7">
        <f>F8</f>
        <v>1.2E-2</v>
      </c>
      <c r="G14" s="7">
        <f>G8</f>
        <v>1.2E-2</v>
      </c>
      <c r="H14" s="8"/>
    </row>
    <row r="15" spans="1:8" x14ac:dyDescent="0.3">
      <c r="B15" s="5" t="s">
        <v>12</v>
      </c>
      <c r="C15" s="7">
        <f>C10</f>
        <v>-5.2679158515713811E-4</v>
      </c>
      <c r="D15" s="7">
        <f>D10</f>
        <v>1.8439539625771346E-2</v>
      </c>
      <c r="E15" s="7">
        <f>E10</f>
        <v>1.5992195777338902E-2</v>
      </c>
      <c r="F15" s="7">
        <f>F10</f>
        <v>2.307643077712429E-2</v>
      </c>
      <c r="G15" s="7">
        <f>G10</f>
        <v>3.0436606948413658E-2</v>
      </c>
      <c r="H15" s="8"/>
    </row>
    <row r="16" spans="1:8" x14ac:dyDescent="0.3">
      <c r="B16" s="5" t="s">
        <v>15</v>
      </c>
      <c r="C16" s="13">
        <v>0.1</v>
      </c>
      <c r="D16" s="13">
        <v>0.1</v>
      </c>
      <c r="E16" s="13">
        <v>0.1</v>
      </c>
      <c r="F16" s="13">
        <v>0.1</v>
      </c>
      <c r="G16" s="13">
        <v>0.1</v>
      </c>
      <c r="H16" s="14"/>
    </row>
    <row r="17" spans="2:8" x14ac:dyDescent="0.3">
      <c r="B17" s="5" t="s">
        <v>16</v>
      </c>
      <c r="C17" s="57">
        <f>'Threshold Test_ERZ'!RB/1000000</f>
        <v>610.45683328500002</v>
      </c>
      <c r="D17" s="57">
        <f>'Threshold Test_BRZ'!RB/1000000</f>
        <v>404.61852110000001</v>
      </c>
      <c r="E17" s="57">
        <f>'Threshold Test_GRZ'!RB/1000000</f>
        <v>151.39172990529082</v>
      </c>
      <c r="F17" s="57">
        <f>'Threshold Test_PRZ'!RB/1000000</f>
        <v>1082.805165278108</v>
      </c>
      <c r="G17" s="57">
        <f>'Threshold Test_HRZ'!RB/1000000</f>
        <v>555.69795025156259</v>
      </c>
      <c r="H17" s="57">
        <f t="shared" ref="H17:H23" si="2">SUM(C17:G17)</f>
        <v>2804.9701998199616</v>
      </c>
    </row>
    <row r="18" spans="2:8" x14ac:dyDescent="0.3">
      <c r="B18" s="5" t="s">
        <v>17</v>
      </c>
      <c r="C18" s="58">
        <f>'Threshold Test_ERZ'!d/1000000</f>
        <v>28.721695</v>
      </c>
      <c r="D18" s="58">
        <f>'Threshold Test_BRZ'!d/1000000</f>
        <v>15.227319</v>
      </c>
      <c r="E18" s="58">
        <f>'Threshold Test_GRZ'!d/1000000</f>
        <v>6.2956236832013159</v>
      </c>
      <c r="F18" s="58">
        <f>'Threshold Test_PRZ'!d/1000000</f>
        <v>52.272172962740392</v>
      </c>
      <c r="G18" s="58">
        <f>'Threshold Test_HRZ'!d/1000000</f>
        <v>23.877061199271001</v>
      </c>
      <c r="H18" s="58">
        <f t="shared" si="2"/>
        <v>126.3938718452127</v>
      </c>
    </row>
    <row r="19" spans="2:8" x14ac:dyDescent="0.3">
      <c r="B19" s="15" t="s">
        <v>18</v>
      </c>
      <c r="C19" s="59">
        <f>'Threshold Test_ERZ'!E74/1000000</f>
        <v>39.08953532896831</v>
      </c>
      <c r="D19" s="59">
        <f>'Threshold Test_BRZ'!E69/1000000</f>
        <v>30.748905348025637</v>
      </c>
      <c r="E19" s="59">
        <f>'Threshold Test_GRZ'!E67/1000000</f>
        <v>11.563060725964581</v>
      </c>
      <c r="F19" s="59">
        <f>'Threshold Test_PRZ'!E66/1000000</f>
        <v>98.534731639631062</v>
      </c>
      <c r="G19" s="59">
        <f>'Threshold Test_HRZ'!E61/1000000</f>
        <v>50.049665537188943</v>
      </c>
      <c r="H19" s="59">
        <f t="shared" si="2"/>
        <v>229.98589857977851</v>
      </c>
    </row>
    <row r="20" spans="2:8" x14ac:dyDescent="0.3">
      <c r="B20" s="15" t="s">
        <v>19</v>
      </c>
      <c r="C20" s="59">
        <f>'Threshold Test_ERZ'!E75/1000000</f>
        <v>39.175487338722306</v>
      </c>
      <c r="D20" s="59">
        <f>'Threshold Test_BRZ'!E70/1000000</f>
        <v>31.178121621887435</v>
      </c>
      <c r="E20" s="59">
        <f>'Threshold Test_GRZ'!E68/1000000</f>
        <v>11.693775059439769</v>
      </c>
      <c r="F20" s="59">
        <f>'Threshold Test_PRZ'!E67/1000000</f>
        <v>99.985468341561358</v>
      </c>
      <c r="G20" s="59">
        <f>'Threshold Test_HRZ'!E62/1000000</f>
        <v>51.067703093354268</v>
      </c>
      <c r="H20" s="59">
        <f t="shared" si="2"/>
        <v>233.10055545496516</v>
      </c>
    </row>
    <row r="21" spans="2:8" x14ac:dyDescent="0.3">
      <c r="B21" s="15" t="s">
        <v>20</v>
      </c>
      <c r="C21" s="59">
        <f>'Threshold Test_ERZ'!E76/1000000</f>
        <v>39.262424950452335</v>
      </c>
      <c r="D21" s="59">
        <f>'Threshold Test_BRZ'!E71/1000000</f>
        <v>31.620498016131357</v>
      </c>
      <c r="E21" s="59">
        <f>'Threshold Test_GRZ'!E69/1000000</f>
        <v>11.828173459039041</v>
      </c>
      <c r="F21" s="59">
        <f>'Threshold Test_PRZ'!E68/1000000</f>
        <v>101.48749344289368</v>
      </c>
      <c r="G21" s="59">
        <f>'Threshold Test_HRZ'!E63/1000000</f>
        <v>52.129314536456789</v>
      </c>
      <c r="H21" s="59">
        <f t="shared" si="2"/>
        <v>236.3279044049732</v>
      </c>
    </row>
    <row r="22" spans="2:8" x14ac:dyDescent="0.3">
      <c r="B22" s="15" t="s">
        <v>21</v>
      </c>
      <c r="C22" s="59">
        <f>'Threshold Test_ERZ'!E77/1000000</f>
        <v>39.350359465944813</v>
      </c>
      <c r="D22" s="59">
        <f>'Threshold Test_BRZ'!E72/1000000</f>
        <v>32.076438030761977</v>
      </c>
      <c r="E22" s="59">
        <f>'Threshold Test_GRZ'!E70/1000000</f>
        <v>11.96635975685828</v>
      </c>
      <c r="F22" s="59">
        <f>'Threshold Test_PRZ'!E69/1000000</f>
        <v>103.0426201602577</v>
      </c>
      <c r="G22" s="59">
        <f>'Threshold Test_HRZ'!E64/1000000</f>
        <v>53.236364909304889</v>
      </c>
      <c r="H22" s="59">
        <f t="shared" si="2"/>
        <v>239.67214232312767</v>
      </c>
    </row>
    <row r="23" spans="2:8" x14ac:dyDescent="0.3">
      <c r="B23" s="15" t="s">
        <v>22</v>
      </c>
      <c r="C23" s="59">
        <f>'Threshold Test_ERZ'!E78/1000000</f>
        <v>39.439302316582435</v>
      </c>
      <c r="D23" s="59">
        <f>'Threshold Test_BRZ'!E73/1000000</f>
        <v>32.54635753742253</v>
      </c>
      <c r="E23" s="59">
        <f>'Threshold Test_GRZ'!E71/1000000</f>
        <v>12.108440711407763</v>
      </c>
      <c r="F23" s="59">
        <f>'Threshold Test_PRZ'!E70/1000000</f>
        <v>104.65272581356152</v>
      </c>
      <c r="G23" s="59">
        <f>'Threshold Test_HRZ'!E65/1000000</f>
        <v>54.390799081982472</v>
      </c>
      <c r="H23" s="59">
        <f t="shared" si="2"/>
        <v>243.13762546095671</v>
      </c>
    </row>
    <row r="24" spans="2:8" x14ac:dyDescent="0.3">
      <c r="B24" s="15" t="s">
        <v>23</v>
      </c>
      <c r="C24" s="59">
        <f t="shared" ref="C24:E24" si="3">SUM(C19:C23)</f>
        <v>196.3171094006702</v>
      </c>
      <c r="D24" s="59">
        <f t="shared" si="3"/>
        <v>158.17032055422894</v>
      </c>
      <c r="E24" s="59">
        <f t="shared" si="3"/>
        <v>59.159809712709432</v>
      </c>
      <c r="F24" s="59">
        <f>SUM(F19:F23)</f>
        <v>507.70303939790534</v>
      </c>
      <c r="G24" s="59">
        <f t="shared" ref="G24" si="4">SUM(G19:G23)</f>
        <v>260.87384715828739</v>
      </c>
      <c r="H24" s="59">
        <f>SUM(C24:G24)</f>
        <v>1182.2241262238012</v>
      </c>
    </row>
    <row r="25" spans="2:8" x14ac:dyDescent="0.3">
      <c r="B25" s="16"/>
      <c r="G25" s="16"/>
    </row>
    <row r="27" spans="2:8" x14ac:dyDescent="0.3">
      <c r="H27" s="17"/>
    </row>
    <row r="28" spans="2:8" x14ac:dyDescent="0.3">
      <c r="G28" s="18"/>
      <c r="H28" s="19"/>
    </row>
    <row r="29" spans="2:8" x14ac:dyDescent="0.3">
      <c r="H29" s="20"/>
    </row>
  </sheetData>
  <pageMargins left="0.70866141732283505" right="0.70866141732283505" top="0.74803149606299202" bottom="0.74803149606299202" header="0.31496062992126" footer="0.31496062992126"/>
  <pageSetup scale="89" orientation="landscape" r:id="rId1"/>
  <headerFooter>
    <oddFooter>&amp;C&amp;A</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939476-05D9-48BD-965E-5D420330A794}">
  <sheetPr>
    <pageSetUpPr fitToPage="1"/>
  </sheetPr>
  <dimension ref="A1:H90"/>
  <sheetViews>
    <sheetView showGridLines="0" tabSelected="1" view="pageBreakPreview" topLeftCell="A70" zoomScale="60" zoomScaleNormal="100" workbookViewId="0">
      <selection activeCell="F88" sqref="F88"/>
    </sheetView>
  </sheetViews>
  <sheetFormatPr defaultColWidth="9.1796875" defaultRowHeight="15.5" x14ac:dyDescent="0.35"/>
  <cols>
    <col min="1" max="1" width="10.7265625" style="22" customWidth="1"/>
    <col min="2" max="2" width="13.7265625" style="22" customWidth="1"/>
    <col min="3" max="3" width="46.453125" style="22" customWidth="1"/>
    <col min="4" max="4" width="3.54296875" style="22" customWidth="1"/>
    <col min="5" max="5" width="27.54296875" style="22" customWidth="1"/>
    <col min="6" max="6" width="39.1796875" style="22" bestFit="1" customWidth="1"/>
    <col min="7" max="7" width="16.81640625" style="22" hidden="1" customWidth="1"/>
    <col min="8" max="8" width="15.54296875" style="22" bestFit="1" customWidth="1"/>
    <col min="9" max="16384" width="9.1796875" style="22"/>
  </cols>
  <sheetData>
    <row r="1" spans="1:8" x14ac:dyDescent="0.35">
      <c r="A1" s="21"/>
      <c r="B1" s="21"/>
      <c r="C1" s="21"/>
      <c r="D1" s="21"/>
      <c r="E1" s="21"/>
      <c r="F1" s="21"/>
      <c r="H1" s="23" t="s">
        <v>24</v>
      </c>
    </row>
    <row r="2" spans="1:8" s="21" customFormat="1" ht="18" x14ac:dyDescent="0.4">
      <c r="C2" s="24"/>
    </row>
    <row r="3" spans="1:8" s="21" customFormat="1" ht="18" x14ac:dyDescent="0.4">
      <c r="C3" s="24"/>
    </row>
    <row r="4" spans="1:8" s="21" customFormat="1" ht="18" x14ac:dyDescent="0.4">
      <c r="C4" s="24"/>
    </row>
    <row r="5" spans="1:8" s="21" customFormat="1" ht="18" x14ac:dyDescent="0.4">
      <c r="C5" s="24"/>
    </row>
    <row r="6" spans="1:8" s="21" customFormat="1" x14ac:dyDescent="0.35"/>
    <row r="7" spans="1:8" s="21" customFormat="1" x14ac:dyDescent="0.35"/>
    <row r="8" spans="1:8" s="21" customFormat="1" ht="27.75" customHeight="1" x14ac:dyDescent="0.35">
      <c r="A8" s="25" t="s">
        <v>25</v>
      </c>
    </row>
    <row r="9" spans="1:8" s="21" customFormat="1" ht="23" x14ac:dyDescent="0.35">
      <c r="C9" s="60" t="s">
        <v>26</v>
      </c>
      <c r="D9" s="60"/>
      <c r="E9" s="60"/>
    </row>
    <row r="10" spans="1:8" s="21" customFormat="1" ht="25" x14ac:dyDescent="0.5">
      <c r="C10" s="26"/>
    </row>
    <row r="11" spans="1:8" s="21" customFormat="1" x14ac:dyDescent="0.35"/>
    <row r="12" spans="1:8" s="21" customFormat="1" x14ac:dyDescent="0.35"/>
    <row r="13" spans="1:8" s="21" customFormat="1" x14ac:dyDescent="0.35">
      <c r="C13" s="27" t="s">
        <v>27</v>
      </c>
      <c r="E13" s="28">
        <v>2013</v>
      </c>
    </row>
    <row r="14" spans="1:8" s="21" customFormat="1" x14ac:dyDescent="0.35">
      <c r="C14" s="27" t="s">
        <v>28</v>
      </c>
      <c r="E14" s="28">
        <v>7</v>
      </c>
      <c r="F14" s="25"/>
    </row>
    <row r="15" spans="1:8" s="21" customFormat="1" x14ac:dyDescent="0.35">
      <c r="E15" s="29"/>
    </row>
    <row r="16" spans="1:8" s="21" customFormat="1" x14ac:dyDescent="0.35">
      <c r="C16" s="30" t="s">
        <v>11</v>
      </c>
      <c r="D16" s="31"/>
      <c r="E16" s="32">
        <f>1.5%-0.3%</f>
        <v>1.2E-2</v>
      </c>
      <c r="F16" s="25"/>
    </row>
    <row r="17" spans="3:7" s="21" customFormat="1" x14ac:dyDescent="0.35">
      <c r="C17" s="27" t="s">
        <v>29</v>
      </c>
    </row>
    <row r="18" spans="3:7" s="21" customFormat="1" x14ac:dyDescent="0.35">
      <c r="C18" s="33" t="s">
        <v>30</v>
      </c>
      <c r="E18" s="34">
        <v>132834896.01619999</v>
      </c>
      <c r="F18" s="27"/>
      <c r="G18" s="21">
        <v>2018</v>
      </c>
    </row>
    <row r="19" spans="3:7" s="21" customFormat="1" x14ac:dyDescent="0.35">
      <c r="C19" s="33" t="s">
        <v>31</v>
      </c>
      <c r="E19" s="34">
        <v>133185701.55039999</v>
      </c>
      <c r="F19" s="27"/>
      <c r="G19" s="21">
        <v>2013</v>
      </c>
    </row>
    <row r="20" spans="3:7" s="21" customFormat="1" x14ac:dyDescent="0.35">
      <c r="C20" s="30" t="s">
        <v>12</v>
      </c>
      <c r="D20" s="31"/>
      <c r="E20" s="35">
        <f>IF(ISERROR(E18/E19-1),0,(E18/E19-1)/(G18-G19))</f>
        <v>-5.2679158515713811E-4</v>
      </c>
      <c r="F20" s="25"/>
    </row>
    <row r="21" spans="3:7" s="21" customFormat="1" x14ac:dyDescent="0.35">
      <c r="C21" s="30" t="s">
        <v>15</v>
      </c>
      <c r="D21" s="31"/>
      <c r="E21" s="36">
        <v>0.1</v>
      </c>
      <c r="F21" s="27"/>
    </row>
    <row r="22" spans="3:7" s="21" customFormat="1" x14ac:dyDescent="0.35">
      <c r="C22" s="27" t="s">
        <v>32</v>
      </c>
      <c r="E22" s="29"/>
    </row>
    <row r="23" spans="3:7" s="21" customFormat="1" x14ac:dyDescent="0.35">
      <c r="C23" s="21" t="s">
        <v>33</v>
      </c>
      <c r="E23" s="37">
        <v>541300088</v>
      </c>
    </row>
    <row r="24" spans="3:7" s="21" customFormat="1" x14ac:dyDescent="0.35">
      <c r="C24" s="38" t="s">
        <v>34</v>
      </c>
      <c r="E24" s="37">
        <v>4371726</v>
      </c>
    </row>
    <row r="25" spans="3:7" s="21" customFormat="1" x14ac:dyDescent="0.35">
      <c r="C25" s="38" t="s">
        <v>35</v>
      </c>
      <c r="E25" s="37">
        <v>46257875</v>
      </c>
    </row>
    <row r="26" spans="3:7" s="21" customFormat="1" x14ac:dyDescent="0.35">
      <c r="C26" s="38" t="s">
        <v>36</v>
      </c>
      <c r="E26" s="37">
        <v>-1026755</v>
      </c>
    </row>
    <row r="27" spans="3:7" s="21" customFormat="1" x14ac:dyDescent="0.35">
      <c r="C27" s="38" t="s">
        <v>37</v>
      </c>
      <c r="E27" s="37">
        <v>0</v>
      </c>
    </row>
    <row r="28" spans="3:7" s="21" customFormat="1" x14ac:dyDescent="0.35">
      <c r="C28" s="38" t="s">
        <v>38</v>
      </c>
      <c r="E28" s="37">
        <v>-4371726</v>
      </c>
    </row>
    <row r="29" spans="3:7" s="21" customFormat="1" x14ac:dyDescent="0.35">
      <c r="C29" s="21" t="s">
        <v>39</v>
      </c>
      <c r="E29" s="37">
        <v>586531208</v>
      </c>
    </row>
    <row r="30" spans="3:7" s="21" customFormat="1" x14ac:dyDescent="0.35">
      <c r="E30" s="37"/>
    </row>
    <row r="31" spans="3:7" s="21" customFormat="1" x14ac:dyDescent="0.35">
      <c r="C31" s="21" t="s">
        <v>40</v>
      </c>
      <c r="E31" s="39">
        <f>(E23+E29)/2</f>
        <v>563915648</v>
      </c>
    </row>
    <row r="32" spans="3:7" s="21" customFormat="1" x14ac:dyDescent="0.35">
      <c r="E32" s="37"/>
    </row>
    <row r="33" spans="3:6" s="21" customFormat="1" x14ac:dyDescent="0.35">
      <c r="C33" s="38" t="s">
        <v>41</v>
      </c>
      <c r="E33" s="37">
        <v>45750490</v>
      </c>
    </row>
    <row r="34" spans="3:6" s="21" customFormat="1" x14ac:dyDescent="0.35">
      <c r="C34" s="40" t="s">
        <v>42</v>
      </c>
      <c r="E34" s="37">
        <v>28721695</v>
      </c>
      <c r="F34" s="27"/>
    </row>
    <row r="35" spans="3:6" s="21" customFormat="1" x14ac:dyDescent="0.35">
      <c r="C35" s="40" t="s">
        <v>43</v>
      </c>
      <c r="E35" s="37">
        <v>0</v>
      </c>
    </row>
    <row r="36" spans="3:6" s="21" customFormat="1" x14ac:dyDescent="0.35">
      <c r="C36" s="40" t="s">
        <v>44</v>
      </c>
      <c r="E36" s="37">
        <v>-1026755</v>
      </c>
    </row>
    <row r="37" spans="3:6" s="21" customFormat="1" x14ac:dyDescent="0.35">
      <c r="C37" s="38" t="s">
        <v>45</v>
      </c>
      <c r="E37" s="37">
        <v>73445430</v>
      </c>
    </row>
    <row r="38" spans="3:6" s="21" customFormat="1" x14ac:dyDescent="0.35">
      <c r="C38" s="38"/>
      <c r="E38" s="37"/>
    </row>
    <row r="39" spans="3:6" s="21" customFormat="1" x14ac:dyDescent="0.35">
      <c r="C39" s="21" t="s">
        <v>46</v>
      </c>
      <c r="E39" s="39">
        <f>(E33+E37)/2</f>
        <v>59597960</v>
      </c>
    </row>
    <row r="40" spans="3:6" s="21" customFormat="1" x14ac:dyDescent="0.35">
      <c r="E40" s="37"/>
    </row>
    <row r="41" spans="3:6" s="21" customFormat="1" x14ac:dyDescent="0.35">
      <c r="C41" s="27" t="s">
        <v>47</v>
      </c>
      <c r="E41" s="39">
        <f>E31-E39</f>
        <v>504317688</v>
      </c>
      <c r="F41" s="27"/>
    </row>
    <row r="42" spans="3:6" s="21" customFormat="1" x14ac:dyDescent="0.35">
      <c r="E42" s="29"/>
    </row>
    <row r="43" spans="3:6" s="21" customFormat="1" x14ac:dyDescent="0.35">
      <c r="E43" s="29"/>
    </row>
    <row r="44" spans="3:6" s="21" customFormat="1" x14ac:dyDescent="0.35">
      <c r="C44" s="27" t="s">
        <v>48</v>
      </c>
      <c r="E44" s="29"/>
    </row>
    <row r="45" spans="3:6" s="21" customFormat="1" x14ac:dyDescent="0.35">
      <c r="C45" s="38" t="s">
        <v>49</v>
      </c>
      <c r="E45" s="37">
        <v>786215891</v>
      </c>
    </row>
    <row r="46" spans="3:6" s="21" customFormat="1" x14ac:dyDescent="0.35">
      <c r="C46" s="38" t="s">
        <v>50</v>
      </c>
      <c r="E46" s="41">
        <v>0.13500000000000001</v>
      </c>
    </row>
    <row r="47" spans="3:6" s="21" customFormat="1" x14ac:dyDescent="0.35">
      <c r="C47" s="27" t="s">
        <v>48</v>
      </c>
      <c r="E47" s="39">
        <f>E45*E46</f>
        <v>106139145.28500001</v>
      </c>
      <c r="F47" s="27"/>
    </row>
    <row r="48" spans="3:6" s="21" customFormat="1" x14ac:dyDescent="0.35">
      <c r="E48" s="29"/>
    </row>
    <row r="49" spans="3:6" s="21" customFormat="1" ht="16" thickBot="1" x14ac:dyDescent="0.4">
      <c r="C49" s="27" t="s">
        <v>16</v>
      </c>
      <c r="E49" s="42">
        <f>E41+E47</f>
        <v>610456833.28499997</v>
      </c>
      <c r="F49" s="25"/>
    </row>
    <row r="50" spans="3:6" s="21" customFormat="1" x14ac:dyDescent="0.35">
      <c r="E50" s="29"/>
      <c r="F50" s="38"/>
    </row>
    <row r="51" spans="3:6" s="21" customFormat="1" x14ac:dyDescent="0.35">
      <c r="C51" s="27" t="s">
        <v>17</v>
      </c>
      <c r="D51" s="43"/>
      <c r="E51" s="44">
        <f>E34</f>
        <v>28721695</v>
      </c>
      <c r="F51" s="25"/>
    </row>
    <row r="52" spans="3:6" s="21" customFormat="1" x14ac:dyDescent="0.35">
      <c r="E52" s="29"/>
    </row>
    <row r="53" spans="3:6" s="21" customFormat="1" x14ac:dyDescent="0.35">
      <c r="C53" s="27" t="s">
        <v>51</v>
      </c>
      <c r="E53" s="45"/>
      <c r="F53" s="27"/>
    </row>
    <row r="54" spans="3:6" s="21" customFormat="1" x14ac:dyDescent="0.35">
      <c r="C54" s="21" t="s">
        <v>52</v>
      </c>
      <c r="E54" s="46">
        <f>IF(ISERROR(1+((RB/d)*(g+PCI*(1+g)))*((1+g)*(1+PCI))^(1-1) + E21), 0, 1+((RB/d)*(g+PCI*(1+g)))*((1+g)*(1+PCI))^(1-1) + E21)</f>
        <v>1.343719581113485</v>
      </c>
      <c r="F54" s="27"/>
    </row>
    <row r="55" spans="3:6" s="21" customFormat="1" x14ac:dyDescent="0.35">
      <c r="C55" s="21" t="s">
        <v>53</v>
      </c>
      <c r="E55" s="46">
        <f>IF(ISERROR(1+((RB/d)*(g+PCI*(1+g)))*((1+g)*(1+PCI))^(2-1) + E21), 0, 1+((RB/d)*(g+PCI*(1+g)))*((1+g)*(1+PCI))^(2-1) + E21)</f>
        <v>1.3465142859892847</v>
      </c>
      <c r="F55" s="27"/>
    </row>
    <row r="56" spans="3:6" s="21" customFormat="1" x14ac:dyDescent="0.35">
      <c r="C56" s="21" t="s">
        <v>54</v>
      </c>
      <c r="E56" s="46">
        <f>IF(ISERROR(1+((RB/d)*(g+PCI*(1+g)))*((1+g)*(1+PCI))^(3-1) + E21), 0, 1+((RB/d)*(g+PCI*(1+g)))*((1+g)*(1+PCI))^(3-1) + E21)</f>
        <v>1.349341037429858</v>
      </c>
    </row>
    <row r="57" spans="3:6" s="21" customFormat="1" x14ac:dyDescent="0.35">
      <c r="C57" s="21" t="s">
        <v>55</v>
      </c>
      <c r="E57" s="47">
        <f>IF(ISERROR(1+((RB/d)*(g+PCI*(1+g)))*((1+g)*(1+PCI))^(4-1) + E21), 0, 1+((RB/d)*(g+PCI*(1+g)))*((1+g)*(1+PCI))^(4-1) + E21)</f>
        <v>1.3522002029095397</v>
      </c>
    </row>
    <row r="58" spans="3:6" s="21" customFormat="1" x14ac:dyDescent="0.35">
      <c r="C58" s="21" t="s">
        <v>56</v>
      </c>
      <c r="E58" s="47">
        <f>IF(ISERROR(1+((RB/d)*(g+PCI*(1+g)))*((1+g)*(1+PCI))^(5-1) + E21), 0, 1+((RB/d)*(g+PCI*(1+g)))*((1+g)*(1+PCI))^(5-1) + E21)</f>
        <v>1.3550921541164505</v>
      </c>
    </row>
    <row r="59" spans="3:6" s="21" customFormat="1" x14ac:dyDescent="0.35">
      <c r="C59" s="21" t="s">
        <v>57</v>
      </c>
      <c r="E59" s="47">
        <f>IF(ISERROR(1+((RB/d)*(g+PCI*(1+g)))*((1+g)*(1+PCI))^(6-1) + E21), 0, 1+((RB/d)*(g+PCI*(1+g)))*((1+g)*(1+PCI))^(6-1) + E21)</f>
        <v>1.358017267000817</v>
      </c>
    </row>
    <row r="60" spans="3:6" s="21" customFormat="1" x14ac:dyDescent="0.35">
      <c r="C60" s="21" t="s">
        <v>58</v>
      </c>
      <c r="E60" s="47">
        <f>IF(ISERROR(1+((RB/d)*(g+PCI*(1+g)))*((1+g)*(1+PCI))^(7-1) + E21), 0, 1+((RB/d)*(g+PCI*(1+g)))*((1+g)*(1+PCI))^(7-1) + E21)</f>
        <v>1.3609759218238446</v>
      </c>
    </row>
    <row r="61" spans="3:6" s="21" customFormat="1" x14ac:dyDescent="0.35">
      <c r="C61" s="21" t="s">
        <v>59</v>
      </c>
      <c r="E61" s="47">
        <f>IF(ISERROR(1+((RB/d)*(g+PCI*(1+g)))*((1+g)*(1+PCI))^(8-1) + E21), 0, 1+((RB/d)*(g+PCI*(1+g)))*((1+g)*(1+PCI))^(8-1) + E21)</f>
        <v>1.3639685032071507</v>
      </c>
    </row>
    <row r="62" spans="3:6" s="21" customFormat="1" x14ac:dyDescent="0.35">
      <c r="C62" s="21" t="s">
        <v>60</v>
      </c>
      <c r="E62" s="47">
        <f>IF(ISERROR(1+((RB/d)*(g+PCI*(1+g)))*((1+g)*(1+PCI))^(9-1) + E21), 0, 1+((RB/d)*(g+PCI*(1+g)))*((1+g)*(1+PCI))^(9-1) + E21)</f>
        <v>1.3669954001827656</v>
      </c>
    </row>
    <row r="63" spans="3:6" s="21" customFormat="1" x14ac:dyDescent="0.35">
      <c r="C63" s="21" t="s">
        <v>61</v>
      </c>
      <c r="E63" s="47">
        <f>IF(ISERROR(1+((RB/d)*(g+PCI*(1+g)))*((1+g)*(1+PCI))^(10-1) + E21), 0, 1+((RB/d)*(g+PCI*(1+g)))*((1+g)*(1+PCI))^(10-1) + E21)</f>
        <v>1.3700570062437059</v>
      </c>
    </row>
    <row r="64" spans="3:6" s="21" customFormat="1" x14ac:dyDescent="0.35">
      <c r="C64" s="21" t="s">
        <v>62</v>
      </c>
      <c r="E64" s="47">
        <f>IF(ISERROR(1+((RB/d)*(g+PCI*(1+g)))*((1+g)*(1+PCI))^(11-1) + E21), 0, 1+((RB/d)*(g+PCI*(1+g)))*((1+g)*(1+PCI))^(11-1) + E21)</f>
        <v>1.3731537193951275</v>
      </c>
    </row>
    <row r="65" spans="3:8" s="21" customFormat="1" x14ac:dyDescent="0.35">
      <c r="E65" s="48"/>
    </row>
    <row r="66" spans="3:8" s="21" customFormat="1" x14ac:dyDescent="0.35">
      <c r="C66" s="27"/>
      <c r="E66" s="29"/>
    </row>
    <row r="67" spans="3:8" s="21" customFormat="1" x14ac:dyDescent="0.35">
      <c r="C67" s="27" t="s">
        <v>63</v>
      </c>
      <c r="E67" s="49"/>
      <c r="F67" s="27"/>
    </row>
    <row r="68" spans="3:8" s="21" customFormat="1" x14ac:dyDescent="0.35">
      <c r="C68" s="21" t="str">
        <f t="shared" ref="C68:C78" si="0">C54</f>
        <v xml:space="preserve">    Price Cap IR Year 2014</v>
      </c>
      <c r="E68" s="50">
        <f t="shared" ref="E68:E78" si="1">IF(ISERROR(d*E54), "", d*E54)</f>
        <v>38593903.974269278</v>
      </c>
      <c r="G68" s="51"/>
      <c r="H68" s="52"/>
    </row>
    <row r="69" spans="3:8" s="21" customFormat="1" x14ac:dyDescent="0.35">
      <c r="C69" s="21" t="str">
        <f t="shared" si="0"/>
        <v xml:space="preserve">    Price Cap IR Year 2015</v>
      </c>
      <c r="E69" s="50">
        <f t="shared" si="1"/>
        <v>38674172.635327011</v>
      </c>
      <c r="G69" s="51"/>
      <c r="H69" s="52"/>
    </row>
    <row r="70" spans="3:8" s="21" customFormat="1" x14ac:dyDescent="0.35">
      <c r="C70" s="21" t="str">
        <f t="shared" si="0"/>
        <v xml:space="preserve">    Price Cap IR Year 2016</v>
      </c>
      <c r="E70" s="50">
        <f t="shared" si="1"/>
        <v>38755361.728043966</v>
      </c>
      <c r="G70" s="51"/>
      <c r="H70" s="52"/>
    </row>
    <row r="71" spans="3:8" s="21" customFormat="1" x14ac:dyDescent="0.35">
      <c r="C71" s="21" t="str">
        <f t="shared" si="0"/>
        <v xml:space="preserve">    Price Cap IR Year 2017</v>
      </c>
      <c r="E71" s="50">
        <f t="shared" si="1"/>
        <v>38837481.80690591</v>
      </c>
      <c r="G71" s="51"/>
      <c r="H71" s="52"/>
    </row>
    <row r="72" spans="3:8" s="21" customFormat="1" x14ac:dyDescent="0.35">
      <c r="C72" s="21" t="str">
        <f t="shared" si="0"/>
        <v xml:space="preserve">    Price Cap IR Year 2018</v>
      </c>
      <c r="E72" s="53">
        <f t="shared" si="1"/>
        <v>38920543.547425687</v>
      </c>
      <c r="G72" s="51"/>
      <c r="H72" s="52"/>
    </row>
    <row r="73" spans="3:8" s="21" customFormat="1" x14ac:dyDescent="0.35">
      <c r="C73" s="21" t="str">
        <f t="shared" si="0"/>
        <v xml:space="preserve">    Price Cap IR Year 2019</v>
      </c>
      <c r="E73" s="53">
        <f t="shared" si="1"/>
        <v>39004557.747531034</v>
      </c>
      <c r="G73" s="51"/>
      <c r="H73" s="52"/>
    </row>
    <row r="74" spans="3:8" s="21" customFormat="1" x14ac:dyDescent="0.35">
      <c r="C74" s="21" t="str">
        <f t="shared" si="0"/>
        <v xml:space="preserve">    Price Cap IR Year 2020</v>
      </c>
      <c r="E74" s="53">
        <f t="shared" si="1"/>
        <v>39089535.328968309</v>
      </c>
      <c r="G74" s="51"/>
      <c r="H74" s="52"/>
    </row>
    <row r="75" spans="3:8" s="21" customFormat="1" x14ac:dyDescent="0.35">
      <c r="C75" s="21" t="str">
        <f t="shared" si="0"/>
        <v xml:space="preserve">    Price Cap IR Year 2021</v>
      </c>
      <c r="E75" s="53">
        <f t="shared" si="1"/>
        <v>39175487.338722304</v>
      </c>
      <c r="F75" s="54"/>
      <c r="G75" s="51"/>
      <c r="H75" s="52"/>
    </row>
    <row r="76" spans="3:8" s="21" customFormat="1" x14ac:dyDescent="0.35">
      <c r="C76" s="21" t="str">
        <f t="shared" si="0"/>
        <v xml:space="preserve">    Price Cap IR Year 2022</v>
      </c>
      <c r="E76" s="53">
        <f t="shared" si="1"/>
        <v>39262424.950452335</v>
      </c>
      <c r="G76" s="51"/>
      <c r="H76" s="52"/>
    </row>
    <row r="77" spans="3:8" s="21" customFormat="1" x14ac:dyDescent="0.35">
      <c r="C77" s="21" t="str">
        <f t="shared" si="0"/>
        <v xml:space="preserve">    Price Cap IR Year 2023</v>
      </c>
      <c r="E77" s="53">
        <f t="shared" si="1"/>
        <v>39350359.465944812</v>
      </c>
      <c r="G77" s="51"/>
      <c r="H77" s="52"/>
    </row>
    <row r="78" spans="3:8" s="21" customFormat="1" x14ac:dyDescent="0.35">
      <c r="C78" s="21" t="str">
        <f t="shared" si="0"/>
        <v xml:space="preserve">    Price Cap IR Year 2024</v>
      </c>
      <c r="E78" s="53">
        <f t="shared" si="1"/>
        <v>39439302.316582434</v>
      </c>
      <c r="G78" s="51"/>
      <c r="H78" s="52"/>
    </row>
    <row r="79" spans="3:8" s="21" customFormat="1" x14ac:dyDescent="0.35"/>
    <row r="80" spans="3:8" s="21" customFormat="1" x14ac:dyDescent="0.35"/>
    <row r="81" s="21" customFormat="1" x14ac:dyDescent="0.35"/>
    <row r="82" s="21" customFormat="1" x14ac:dyDescent="0.35"/>
    <row r="83" s="21" customFormat="1" x14ac:dyDescent="0.35"/>
    <row r="84" s="21" customFormat="1" x14ac:dyDescent="0.35"/>
    <row r="85" s="21" customFormat="1" x14ac:dyDescent="0.35"/>
    <row r="86" s="21" customFormat="1" x14ac:dyDescent="0.35"/>
    <row r="87" s="21" customFormat="1" x14ac:dyDescent="0.35"/>
    <row r="88" s="21" customFormat="1" x14ac:dyDescent="0.35"/>
    <row r="89" s="21" customFormat="1" x14ac:dyDescent="0.35"/>
    <row r="90" s="21" customFormat="1" x14ac:dyDescent="0.35"/>
  </sheetData>
  <mergeCells count="1">
    <mergeCell ref="C9:E9"/>
  </mergeCells>
  <hyperlinks>
    <hyperlink ref="H1" location="Index" display="Back to Index" xr:uid="{4E4C500D-0E0A-4EC4-A206-022C9DB04FF9}"/>
  </hyperlinks>
  <pageMargins left="0.70866141732283505" right="0.70866141732283505" top="0.74803149606299202" bottom="0.74803149606299202" header="0.31496062992126" footer="0.31496062992126"/>
  <pageSetup scale="53" orientation="portrait" r:id="rId1"/>
  <headerFooter>
    <oddFooter>&amp;C&amp;A</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19947D-E752-4359-9A90-7DE59DE2487F}">
  <sheetPr>
    <pageSetUpPr fitToPage="1"/>
  </sheetPr>
  <dimension ref="A1:H82"/>
  <sheetViews>
    <sheetView showGridLines="0" tabSelected="1" view="pageBreakPreview" topLeftCell="A55" zoomScale="60" zoomScaleNormal="100" workbookViewId="0">
      <selection activeCell="F88" sqref="F88"/>
    </sheetView>
  </sheetViews>
  <sheetFormatPr defaultColWidth="9.1796875" defaultRowHeight="15.5" x14ac:dyDescent="0.35"/>
  <cols>
    <col min="1" max="1" width="10.7265625" style="22" customWidth="1"/>
    <col min="2" max="2" width="13.7265625" style="22" customWidth="1"/>
    <col min="3" max="3" width="61.453125" style="22" customWidth="1"/>
    <col min="4" max="4" width="3.54296875" style="22" customWidth="1"/>
    <col min="5" max="5" width="27.54296875" style="22" customWidth="1"/>
    <col min="6" max="6" width="39.1796875" style="22" bestFit="1" customWidth="1"/>
    <col min="7" max="7" width="16.81640625" style="22" hidden="1" customWidth="1"/>
    <col min="8" max="8" width="15.54296875" style="22" bestFit="1" customWidth="1"/>
    <col min="9" max="16384" width="9.1796875" style="22"/>
  </cols>
  <sheetData>
    <row r="1" spans="1:8" x14ac:dyDescent="0.35">
      <c r="A1" s="21"/>
      <c r="B1" s="21"/>
      <c r="C1" s="21"/>
      <c r="D1" s="21"/>
      <c r="E1" s="21"/>
      <c r="F1" s="21"/>
      <c r="H1" s="23" t="s">
        <v>24</v>
      </c>
    </row>
    <row r="2" spans="1:8" s="21" customFormat="1" ht="18" x14ac:dyDescent="0.4">
      <c r="C2" s="24"/>
    </row>
    <row r="3" spans="1:8" s="21" customFormat="1" ht="18" x14ac:dyDescent="0.4">
      <c r="C3" s="24"/>
    </row>
    <row r="4" spans="1:8" s="21" customFormat="1" ht="18" x14ac:dyDescent="0.4">
      <c r="C4" s="24"/>
    </row>
    <row r="5" spans="1:8" s="21" customFormat="1" ht="18" x14ac:dyDescent="0.4">
      <c r="C5" s="24"/>
    </row>
    <row r="6" spans="1:8" s="21" customFormat="1" x14ac:dyDescent="0.35"/>
    <row r="7" spans="1:8" s="21" customFormat="1" x14ac:dyDescent="0.35"/>
    <row r="8" spans="1:8" s="21" customFormat="1" ht="27.75" customHeight="1" x14ac:dyDescent="0.35">
      <c r="A8" s="25" t="s">
        <v>25</v>
      </c>
    </row>
    <row r="9" spans="1:8" s="21" customFormat="1" ht="23" x14ac:dyDescent="0.35">
      <c r="C9" s="60" t="s">
        <v>26</v>
      </c>
      <c r="D9" s="60"/>
      <c r="E9" s="60"/>
    </row>
    <row r="10" spans="1:8" s="21" customFormat="1" ht="25" x14ac:dyDescent="0.5">
      <c r="C10" s="26"/>
    </row>
    <row r="11" spans="1:8" s="21" customFormat="1" x14ac:dyDescent="0.35"/>
    <row r="12" spans="1:8" s="21" customFormat="1" x14ac:dyDescent="0.35"/>
    <row r="13" spans="1:8" s="21" customFormat="1" x14ac:dyDescent="0.35">
      <c r="C13" s="27" t="s">
        <v>27</v>
      </c>
      <c r="E13" s="28">
        <v>2017</v>
      </c>
    </row>
    <row r="14" spans="1:8" s="21" customFormat="1" x14ac:dyDescent="0.35">
      <c r="C14" s="27" t="s">
        <v>66</v>
      </c>
      <c r="E14" s="28">
        <v>3</v>
      </c>
      <c r="F14" s="25"/>
    </row>
    <row r="15" spans="1:8" s="21" customFormat="1" x14ac:dyDescent="0.35">
      <c r="E15" s="29"/>
    </row>
    <row r="16" spans="1:8" s="21" customFormat="1" x14ac:dyDescent="0.35">
      <c r="C16" s="30" t="s">
        <v>11</v>
      </c>
      <c r="D16" s="31"/>
      <c r="E16" s="32">
        <f>1.5%-0.3%</f>
        <v>1.2E-2</v>
      </c>
      <c r="F16" s="25"/>
    </row>
    <row r="17" spans="3:7" s="21" customFormat="1" x14ac:dyDescent="0.35">
      <c r="C17" s="27" t="s">
        <v>29</v>
      </c>
    </row>
    <row r="18" spans="3:7" s="21" customFormat="1" x14ac:dyDescent="0.35">
      <c r="C18" s="33" t="s">
        <v>67</v>
      </c>
      <c r="E18" s="34">
        <v>208214382.59497654</v>
      </c>
      <c r="F18" s="27"/>
      <c r="G18" s="21">
        <v>2018</v>
      </c>
    </row>
    <row r="19" spans="3:7" s="21" customFormat="1" x14ac:dyDescent="0.35">
      <c r="C19" s="33" t="s">
        <v>68</v>
      </c>
      <c r="E19" s="34">
        <v>203517915.50590003</v>
      </c>
      <c r="F19" s="27"/>
      <c r="G19" s="21">
        <v>2017</v>
      </c>
    </row>
    <row r="20" spans="3:7" s="21" customFormat="1" x14ac:dyDescent="0.35">
      <c r="C20" s="30" t="s">
        <v>12</v>
      </c>
      <c r="D20" s="31"/>
      <c r="E20" s="35">
        <f>IF(ISERROR(E18/E19-1),0,(E18/E19-1)/(G18-G19))</f>
        <v>2.307643077712429E-2</v>
      </c>
      <c r="F20" s="25"/>
    </row>
    <row r="21" spans="3:7" s="21" customFormat="1" x14ac:dyDescent="0.35">
      <c r="C21" s="30" t="s">
        <v>15</v>
      </c>
      <c r="D21" s="31"/>
      <c r="E21" s="36">
        <v>0.1</v>
      </c>
      <c r="F21" s="27"/>
    </row>
    <row r="22" spans="3:7" s="21" customFormat="1" x14ac:dyDescent="0.35">
      <c r="C22" s="27" t="s">
        <v>32</v>
      </c>
      <c r="E22" s="29"/>
    </row>
    <row r="23" spans="3:7" s="21" customFormat="1" x14ac:dyDescent="0.35">
      <c r="C23" s="21" t="s">
        <v>33</v>
      </c>
      <c r="E23" s="37">
        <v>1183508943.4420791</v>
      </c>
    </row>
    <row r="24" spans="3:7" s="21" customFormat="1" x14ac:dyDescent="0.35">
      <c r="C24" s="38" t="s">
        <v>34</v>
      </c>
      <c r="E24" s="37">
        <v>57486861.787412159</v>
      </c>
    </row>
    <row r="25" spans="3:7" s="21" customFormat="1" x14ac:dyDescent="0.35">
      <c r="C25" s="38" t="s">
        <v>35</v>
      </c>
      <c r="E25" s="37">
        <v>114494288.88597526</v>
      </c>
    </row>
    <row r="26" spans="3:7" s="21" customFormat="1" x14ac:dyDescent="0.35">
      <c r="C26" s="38" t="s">
        <v>36</v>
      </c>
      <c r="E26" s="37">
        <v>-2734108.1446969695</v>
      </c>
    </row>
    <row r="27" spans="3:7" s="21" customFormat="1" x14ac:dyDescent="0.35">
      <c r="C27" s="38" t="s">
        <v>37</v>
      </c>
      <c r="E27" s="37">
        <v>0</v>
      </c>
    </row>
    <row r="28" spans="3:7" s="21" customFormat="1" x14ac:dyDescent="0.35">
      <c r="C28" s="38" t="s">
        <v>38</v>
      </c>
      <c r="E28" s="37">
        <v>-39959632.129796535</v>
      </c>
    </row>
    <row r="29" spans="3:7" s="21" customFormat="1" x14ac:dyDescent="0.35">
      <c r="C29" s="21" t="s">
        <v>39</v>
      </c>
      <c r="E29" s="37">
        <v>1312796353.8409731</v>
      </c>
    </row>
    <row r="30" spans="3:7" s="21" customFormat="1" x14ac:dyDescent="0.35">
      <c r="E30" s="37"/>
    </row>
    <row r="31" spans="3:7" s="21" customFormat="1" x14ac:dyDescent="0.35">
      <c r="C31" s="21" t="s">
        <v>40</v>
      </c>
      <c r="E31" s="39">
        <f>(E23+E29)/2</f>
        <v>1248152648.6415262</v>
      </c>
    </row>
    <row r="32" spans="3:7" s="21" customFormat="1" x14ac:dyDescent="0.35">
      <c r="E32" s="37"/>
    </row>
    <row r="33" spans="3:6" s="21" customFormat="1" x14ac:dyDescent="0.35">
      <c r="C33" s="38" t="s">
        <v>41</v>
      </c>
      <c r="E33" s="37">
        <v>229378961.98459369</v>
      </c>
    </row>
    <row r="34" spans="3:6" s="21" customFormat="1" x14ac:dyDescent="0.35">
      <c r="C34" s="40" t="s">
        <v>42</v>
      </c>
      <c r="E34" s="37">
        <v>52272172.962740391</v>
      </c>
      <c r="F34" s="27"/>
    </row>
    <row r="35" spans="3:6" s="21" customFormat="1" x14ac:dyDescent="0.35">
      <c r="C35" s="40" t="s">
        <v>43</v>
      </c>
      <c r="E35" s="37">
        <v>-717703</v>
      </c>
    </row>
    <row r="36" spans="3:6" s="21" customFormat="1" x14ac:dyDescent="0.35">
      <c r="C36" s="40" t="s">
        <v>44</v>
      </c>
      <c r="E36" s="37">
        <v>0</v>
      </c>
    </row>
    <row r="37" spans="3:6" s="21" customFormat="1" x14ac:dyDescent="0.35">
      <c r="C37" s="38" t="s">
        <v>45</v>
      </c>
      <c r="E37" s="37">
        <v>280933431.94733405</v>
      </c>
    </row>
    <row r="38" spans="3:6" s="21" customFormat="1" x14ac:dyDescent="0.35">
      <c r="C38" s="38"/>
      <c r="E38" s="37"/>
    </row>
    <row r="39" spans="3:6" s="21" customFormat="1" x14ac:dyDescent="0.35">
      <c r="C39" s="21" t="s">
        <v>46</v>
      </c>
      <c r="E39" s="39">
        <f>(E33+E37)/2</f>
        <v>255156196.96596387</v>
      </c>
    </row>
    <row r="40" spans="3:6" s="21" customFormat="1" x14ac:dyDescent="0.35">
      <c r="E40" s="37"/>
    </row>
    <row r="41" spans="3:6" s="21" customFormat="1" x14ac:dyDescent="0.35">
      <c r="C41" s="27" t="s">
        <v>47</v>
      </c>
      <c r="E41" s="39">
        <f>E31-E39</f>
        <v>992996451.67556238</v>
      </c>
      <c r="F41" s="27"/>
    </row>
    <row r="42" spans="3:6" s="21" customFormat="1" x14ac:dyDescent="0.35">
      <c r="E42" s="29"/>
    </row>
    <row r="43" spans="3:6" s="21" customFormat="1" x14ac:dyDescent="0.35">
      <c r="E43" s="29"/>
    </row>
    <row r="44" spans="3:6" s="21" customFormat="1" x14ac:dyDescent="0.35">
      <c r="C44" s="27" t="s">
        <v>48</v>
      </c>
      <c r="E44" s="29"/>
    </row>
    <row r="45" spans="3:6" s="21" customFormat="1" x14ac:dyDescent="0.35">
      <c r="C45" s="38" t="s">
        <v>49</v>
      </c>
      <c r="E45" s="37">
        <v>1197449514.7006097</v>
      </c>
    </row>
    <row r="46" spans="3:6" s="21" customFormat="1" x14ac:dyDescent="0.35">
      <c r="C46" s="38" t="s">
        <v>50</v>
      </c>
      <c r="E46" s="41">
        <v>7.4999999999999997E-2</v>
      </c>
    </row>
    <row r="47" spans="3:6" s="21" customFormat="1" x14ac:dyDescent="0.35">
      <c r="C47" s="27" t="s">
        <v>48</v>
      </c>
      <c r="E47" s="39">
        <f>E45*E46</f>
        <v>89808713.602545723</v>
      </c>
      <c r="F47" s="27"/>
    </row>
    <row r="48" spans="3:6" s="21" customFormat="1" x14ac:dyDescent="0.35">
      <c r="E48" s="29"/>
    </row>
    <row r="49" spans="3:8" s="21" customFormat="1" ht="16" thickBot="1" x14ac:dyDescent="0.4">
      <c r="C49" s="27" t="s">
        <v>16</v>
      </c>
      <c r="E49" s="42">
        <f>E41+E47</f>
        <v>1082805165.2781081</v>
      </c>
      <c r="F49" s="25"/>
    </row>
    <row r="50" spans="3:8" s="21" customFormat="1" x14ac:dyDescent="0.35">
      <c r="E50" s="29"/>
      <c r="F50" s="38"/>
    </row>
    <row r="51" spans="3:8" s="21" customFormat="1" x14ac:dyDescent="0.35">
      <c r="C51" s="27" t="s">
        <v>17</v>
      </c>
      <c r="D51" s="43"/>
      <c r="E51" s="44">
        <f>E34</f>
        <v>52272172.962740391</v>
      </c>
      <c r="F51" s="25"/>
    </row>
    <row r="52" spans="3:8" s="21" customFormat="1" x14ac:dyDescent="0.35">
      <c r="E52" s="29"/>
    </row>
    <row r="53" spans="3:8" s="21" customFormat="1" x14ac:dyDescent="0.35">
      <c r="C53" s="27" t="s">
        <v>51</v>
      </c>
      <c r="E53" s="45"/>
      <c r="F53" s="27"/>
    </row>
    <row r="54" spans="3:8" s="21" customFormat="1" x14ac:dyDescent="0.35">
      <c r="C54" s="21" t="s">
        <v>56</v>
      </c>
      <c r="E54" s="46">
        <f>IF(ISERROR(1+((RB/d)*(g+PCI*(1+g)))*((1+g)*(1+PCI))^(1-1) + E21), 0, 1+((RB/d)*(g+PCI*(1+g)))*((1+g)*(1+PCI))^(1-1) + E21)</f>
        <v>1.8323358796194789</v>
      </c>
      <c r="F54" s="27"/>
    </row>
    <row r="55" spans="3:8" s="21" customFormat="1" x14ac:dyDescent="0.35">
      <c r="C55" s="21" t="s">
        <v>57</v>
      </c>
      <c r="E55" s="46">
        <f>IF(ISERROR(1+((RB/d)*(g+PCI*(1+g)))*((1+g)*(1+PCI))^(2-1) + E21), 0, 1+((RB/d)*(g+PCI*(1+g)))*((1+g)*(1+PCI))^(2-1) + E21)</f>
        <v>1.8582264047853356</v>
      </c>
      <c r="F55" s="27"/>
    </row>
    <row r="56" spans="3:8" s="21" customFormat="1" x14ac:dyDescent="0.35">
      <c r="C56" s="21" t="s">
        <v>58</v>
      </c>
      <c r="E56" s="46">
        <f>IF(ISERROR(1+((RB/d)*(g+PCI*(1+g)))*((1+g)*(1+PCI))^(3-1) + E21), 0, 1+((RB/d)*(g+PCI*(1+g)))*((1+g)*(1+PCI))^(3-1) + E21)</f>
        <v>1.8850322466958973</v>
      </c>
    </row>
    <row r="57" spans="3:8" s="21" customFormat="1" x14ac:dyDescent="0.35">
      <c r="C57" s="21" t="s">
        <v>59</v>
      </c>
      <c r="E57" s="47">
        <f>IF(ISERROR(1+((RB/d)*(g+PCI*(1+g)))*((1+g)*(1+PCI))^(4-1) + E21), 0, 1+((RB/d)*(g+PCI*(1+g)))*((1+g)*(1+PCI))^(4-1) + E21)</f>
        <v>1.9127857648625208</v>
      </c>
    </row>
    <row r="58" spans="3:8" s="21" customFormat="1" x14ac:dyDescent="0.35">
      <c r="C58" s="21" t="s">
        <v>60</v>
      </c>
      <c r="E58" s="47">
        <f>IF(ISERROR(1+((RB/d)*(g+PCI*(1+g)))*((1+g)*(1+PCI))^(5-1) + E21), 0, 1+((RB/d)*(g+PCI*(1+g)))*((1+g)*(1+PCI))^(5-1) + E21)</f>
        <v>1.9415204628136269</v>
      </c>
    </row>
    <row r="59" spans="3:8" s="21" customFormat="1" x14ac:dyDescent="0.35">
      <c r="C59" s="21" t="s">
        <v>61</v>
      </c>
      <c r="E59" s="47">
        <f>IF(ISERROR(1+((RB/d)*(g+PCI*(1+g)))*((1+g)*(1+PCI))^(6-1) + E21), 0, 1+((RB/d)*(g+PCI*(1+g)))*((1+g)*(1+PCI))^(6-1) + E21)</f>
        <v>1.9712710285395345</v>
      </c>
    </row>
    <row r="60" spans="3:8" s="21" customFormat="1" x14ac:dyDescent="0.35">
      <c r="C60" s="21" t="s">
        <v>62</v>
      </c>
      <c r="E60" s="47">
        <f>IF(ISERROR(1+((RB/d)*(g+PCI*(1+g)))*((1+g)*(1+PCI))^(7-1) + E21), 0, 1+((RB/d)*(g+PCI*(1+g)))*((1+g)*(1+PCI))^(7-1) + E21)</f>
        <v>2.0020733763671541</v>
      </c>
    </row>
    <row r="61" spans="3:8" s="21" customFormat="1" x14ac:dyDescent="0.35">
      <c r="E61" s="48"/>
    </row>
    <row r="62" spans="3:8" s="21" customFormat="1" x14ac:dyDescent="0.35">
      <c r="C62" s="27"/>
      <c r="E62" s="29"/>
    </row>
    <row r="63" spans="3:8" s="21" customFormat="1" x14ac:dyDescent="0.35">
      <c r="C63" s="27" t="s">
        <v>63</v>
      </c>
      <c r="E63" s="49"/>
      <c r="F63" s="27"/>
    </row>
    <row r="64" spans="3:8" s="21" customFormat="1" x14ac:dyDescent="0.35">
      <c r="C64" s="21" t="s">
        <v>56</v>
      </c>
      <c r="E64" s="50">
        <f t="shared" ref="E64:E70" si="0">IF(ISERROR(d*E54), "", d*E54)</f>
        <v>95780178.025304452</v>
      </c>
      <c r="G64" s="51"/>
      <c r="H64" s="52"/>
    </row>
    <row r="65" spans="3:8" s="21" customFormat="1" x14ac:dyDescent="0.35">
      <c r="C65" s="21" t="s">
        <v>57</v>
      </c>
      <c r="E65" s="50">
        <f t="shared" si="0"/>
        <v>97133532.034870297</v>
      </c>
      <c r="G65" s="51"/>
      <c r="H65" s="52"/>
    </row>
    <row r="66" spans="3:8" s="21" customFormat="1" x14ac:dyDescent="0.35">
      <c r="C66" s="21" t="s">
        <v>58</v>
      </c>
      <c r="E66" s="50">
        <f t="shared" si="0"/>
        <v>98534731.639631063</v>
      </c>
      <c r="G66" s="51"/>
      <c r="H66" s="52"/>
    </row>
    <row r="67" spans="3:8" s="21" customFormat="1" x14ac:dyDescent="0.35">
      <c r="C67" s="21" t="s">
        <v>59</v>
      </c>
      <c r="E67" s="50">
        <f t="shared" si="0"/>
        <v>99985468.341561362</v>
      </c>
      <c r="G67" s="51"/>
      <c r="H67" s="52"/>
    </row>
    <row r="68" spans="3:8" s="21" customFormat="1" x14ac:dyDescent="0.35">
      <c r="C68" s="21" t="s">
        <v>60</v>
      </c>
      <c r="E68" s="53">
        <f t="shared" si="0"/>
        <v>101487493.44289368</v>
      </c>
      <c r="G68" s="51"/>
      <c r="H68" s="52"/>
    </row>
    <row r="69" spans="3:8" s="21" customFormat="1" x14ac:dyDescent="0.35">
      <c r="C69" s="21" t="s">
        <v>61</v>
      </c>
      <c r="E69" s="53">
        <f t="shared" si="0"/>
        <v>103042620.1602577</v>
      </c>
      <c r="G69" s="51"/>
      <c r="H69" s="52"/>
    </row>
    <row r="70" spans="3:8" s="21" customFormat="1" x14ac:dyDescent="0.35">
      <c r="C70" s="21" t="s">
        <v>62</v>
      </c>
      <c r="E70" s="53">
        <f t="shared" si="0"/>
        <v>104652725.81356151</v>
      </c>
      <c r="G70" s="51"/>
      <c r="H70" s="52"/>
    </row>
    <row r="71" spans="3:8" s="21" customFormat="1" x14ac:dyDescent="0.35"/>
    <row r="72" spans="3:8" s="21" customFormat="1" x14ac:dyDescent="0.35"/>
    <row r="73" spans="3:8" s="21" customFormat="1" x14ac:dyDescent="0.35"/>
    <row r="74" spans="3:8" s="21" customFormat="1" x14ac:dyDescent="0.35"/>
    <row r="75" spans="3:8" s="21" customFormat="1" x14ac:dyDescent="0.35"/>
    <row r="76" spans="3:8" s="21" customFormat="1" x14ac:dyDescent="0.35"/>
    <row r="77" spans="3:8" s="21" customFormat="1" x14ac:dyDescent="0.35"/>
    <row r="78" spans="3:8" s="21" customFormat="1" x14ac:dyDescent="0.35"/>
    <row r="79" spans="3:8" s="21" customFormat="1" x14ac:dyDescent="0.35"/>
    <row r="80" spans="3:8" s="21" customFormat="1" x14ac:dyDescent="0.35"/>
    <row r="81" s="21" customFormat="1" x14ac:dyDescent="0.35"/>
    <row r="82" s="21" customFormat="1" x14ac:dyDescent="0.35"/>
  </sheetData>
  <mergeCells count="1">
    <mergeCell ref="C9:E9"/>
  </mergeCells>
  <hyperlinks>
    <hyperlink ref="H1" location="Index" display="Back to Index" xr:uid="{E809D973-A7AB-48CA-9F81-AD4C5F321FEA}"/>
  </hyperlinks>
  <pageMargins left="0.70866141732283472" right="0.70866141732283472" top="0.74803149606299213" bottom="0.74803149606299213" header="0.31496062992125984" footer="0.31496062992125984"/>
  <pageSetup scale="57" orientation="portrait" r:id="rId1"/>
  <headerFooter>
    <oddFooter>&amp;C&amp;A</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2E6693-5828-4259-AA52-914D52BFE00B}">
  <sheetPr>
    <pageSetUpPr fitToPage="1"/>
  </sheetPr>
  <dimension ref="A1:H87"/>
  <sheetViews>
    <sheetView showGridLines="0" tabSelected="1" view="pageBreakPreview" topLeftCell="A55" zoomScale="60" zoomScaleNormal="100" workbookViewId="0">
      <selection activeCell="F88" sqref="F88"/>
    </sheetView>
  </sheetViews>
  <sheetFormatPr defaultColWidth="9.1796875" defaultRowHeight="15.5" x14ac:dyDescent="0.35"/>
  <cols>
    <col min="1" max="1" width="10.7265625" style="22" customWidth="1"/>
    <col min="2" max="2" width="13.7265625" style="22" customWidth="1"/>
    <col min="3" max="3" width="46.453125" style="22" customWidth="1"/>
    <col min="4" max="4" width="3.54296875" style="22" customWidth="1"/>
    <col min="5" max="5" width="27.54296875" style="22" customWidth="1"/>
    <col min="6" max="6" width="39.1796875" style="22" bestFit="1" customWidth="1"/>
    <col min="7" max="7" width="16.81640625" style="22" hidden="1" customWidth="1"/>
    <col min="8" max="8" width="15.54296875" style="22" bestFit="1" customWidth="1"/>
    <col min="9" max="16384" width="9.1796875" style="22"/>
  </cols>
  <sheetData>
    <row r="1" spans="1:8" x14ac:dyDescent="0.35">
      <c r="A1" s="21"/>
      <c r="B1" s="21"/>
      <c r="C1" s="21"/>
      <c r="D1" s="21"/>
      <c r="E1" s="21"/>
      <c r="F1" s="21"/>
      <c r="H1" s="23" t="s">
        <v>24</v>
      </c>
    </row>
    <row r="2" spans="1:8" s="21" customFormat="1" ht="18" x14ac:dyDescent="0.4">
      <c r="C2" s="24"/>
    </row>
    <row r="3" spans="1:8" s="21" customFormat="1" ht="18" x14ac:dyDescent="0.4">
      <c r="C3" s="24"/>
    </row>
    <row r="4" spans="1:8" s="21" customFormat="1" ht="18" x14ac:dyDescent="0.4">
      <c r="C4" s="24"/>
    </row>
    <row r="5" spans="1:8" s="21" customFormat="1" ht="18" x14ac:dyDescent="0.4">
      <c r="C5" s="24"/>
    </row>
    <row r="6" spans="1:8" s="21" customFormat="1" x14ac:dyDescent="0.35"/>
    <row r="7" spans="1:8" s="21" customFormat="1" x14ac:dyDescent="0.35"/>
    <row r="8" spans="1:8" s="21" customFormat="1" ht="27.75" customHeight="1" x14ac:dyDescent="0.35">
      <c r="A8" s="25" t="s">
        <v>25</v>
      </c>
    </row>
    <row r="9" spans="1:8" s="21" customFormat="1" ht="23" x14ac:dyDescent="0.35">
      <c r="C9" s="60" t="s">
        <v>26</v>
      </c>
      <c r="D9" s="60"/>
      <c r="E9" s="60"/>
    </row>
    <row r="10" spans="1:8" s="21" customFormat="1" ht="25" x14ac:dyDescent="0.5">
      <c r="C10" s="26"/>
    </row>
    <row r="11" spans="1:8" s="21" customFormat="1" x14ac:dyDescent="0.35"/>
    <row r="12" spans="1:8" s="21" customFormat="1" x14ac:dyDescent="0.35"/>
    <row r="13" spans="1:8" s="21" customFormat="1" x14ac:dyDescent="0.35">
      <c r="C13" s="27" t="s">
        <v>64</v>
      </c>
      <c r="E13" s="28">
        <v>2015</v>
      </c>
    </row>
    <row r="14" spans="1:8" s="21" customFormat="1" x14ac:dyDescent="0.35">
      <c r="C14" s="27" t="s">
        <v>28</v>
      </c>
      <c r="E14" s="28">
        <v>5</v>
      </c>
      <c r="F14" s="25"/>
    </row>
    <row r="15" spans="1:8" s="21" customFormat="1" x14ac:dyDescent="0.35">
      <c r="E15" s="29"/>
    </row>
    <row r="16" spans="1:8" s="21" customFormat="1" x14ac:dyDescent="0.35">
      <c r="C16" s="30" t="s">
        <v>11</v>
      </c>
      <c r="D16" s="31"/>
      <c r="E16" s="32">
        <f>1.5%-0.3%</f>
        <v>1.2E-2</v>
      </c>
      <c r="F16" s="25"/>
    </row>
    <row r="17" spans="3:7" s="21" customFormat="1" x14ac:dyDescent="0.35">
      <c r="C17" s="27" t="s">
        <v>29</v>
      </c>
    </row>
    <row r="18" spans="3:7" s="21" customFormat="1" x14ac:dyDescent="0.35">
      <c r="C18" s="33" t="s">
        <v>30</v>
      </c>
      <c r="E18" s="34">
        <v>77519160.085892349</v>
      </c>
      <c r="F18" s="27"/>
      <c r="G18" s="21">
        <v>2018</v>
      </c>
    </row>
    <row r="19" spans="3:7" s="21" customFormat="1" x14ac:dyDescent="0.35">
      <c r="C19" s="33" t="s">
        <v>31</v>
      </c>
      <c r="E19" s="34">
        <v>73455692.621399999</v>
      </c>
      <c r="F19" s="27"/>
      <c r="G19" s="21">
        <v>2015</v>
      </c>
    </row>
    <row r="20" spans="3:7" s="21" customFormat="1" x14ac:dyDescent="0.35">
      <c r="C20" s="30" t="s">
        <v>12</v>
      </c>
      <c r="D20" s="31"/>
      <c r="E20" s="35">
        <f>IF(ISERROR(E18/E19-1),0,(E18/E19-1)/(G18-G19))</f>
        <v>1.8439539625771346E-2</v>
      </c>
      <c r="F20" s="25"/>
    </row>
    <row r="21" spans="3:7" s="21" customFormat="1" x14ac:dyDescent="0.35">
      <c r="C21" s="30" t="s">
        <v>15</v>
      </c>
      <c r="D21" s="31"/>
      <c r="E21" s="36">
        <v>0.1</v>
      </c>
      <c r="F21" s="27"/>
    </row>
    <row r="22" spans="3:7" s="21" customFormat="1" x14ac:dyDescent="0.35">
      <c r="C22" s="27" t="s">
        <v>32</v>
      </c>
      <c r="E22" s="29"/>
    </row>
    <row r="23" spans="3:7" s="21" customFormat="1" x14ac:dyDescent="0.35">
      <c r="C23" s="21" t="s">
        <v>33</v>
      </c>
      <c r="E23" s="37">
        <v>627821483</v>
      </c>
    </row>
    <row r="24" spans="3:7" s="21" customFormat="1" x14ac:dyDescent="0.35">
      <c r="C24" s="38" t="s">
        <v>34</v>
      </c>
      <c r="E24" s="37">
        <v>0</v>
      </c>
    </row>
    <row r="25" spans="3:7" s="21" customFormat="1" x14ac:dyDescent="0.35">
      <c r="C25" s="38" t="s">
        <v>35</v>
      </c>
      <c r="E25" s="37">
        <v>32518047</v>
      </c>
    </row>
    <row r="26" spans="3:7" s="21" customFormat="1" x14ac:dyDescent="0.35">
      <c r="C26" s="38" t="s">
        <v>36</v>
      </c>
      <c r="E26" s="37">
        <v>-2963781</v>
      </c>
    </row>
    <row r="27" spans="3:7" s="21" customFormat="1" x14ac:dyDescent="0.35">
      <c r="C27" s="38" t="s">
        <v>37</v>
      </c>
      <c r="E27" s="37">
        <v>0</v>
      </c>
    </row>
    <row r="28" spans="3:7" s="21" customFormat="1" x14ac:dyDescent="0.35">
      <c r="C28" s="38" t="s">
        <v>38</v>
      </c>
      <c r="E28" s="37">
        <v>0</v>
      </c>
    </row>
    <row r="29" spans="3:7" s="21" customFormat="1" x14ac:dyDescent="0.35">
      <c r="C29" s="21" t="s">
        <v>39</v>
      </c>
      <c r="E29" s="37">
        <v>657375749</v>
      </c>
    </row>
    <row r="30" spans="3:7" s="21" customFormat="1" x14ac:dyDescent="0.35">
      <c r="E30" s="37"/>
    </row>
    <row r="31" spans="3:7" s="21" customFormat="1" x14ac:dyDescent="0.35">
      <c r="C31" s="21" t="s">
        <v>40</v>
      </c>
      <c r="E31" s="39">
        <f>(E23+E29)/2</f>
        <v>642598616</v>
      </c>
    </row>
    <row r="32" spans="3:7" s="21" customFormat="1" x14ac:dyDescent="0.35">
      <c r="E32" s="37"/>
    </row>
    <row r="33" spans="3:6" s="21" customFormat="1" x14ac:dyDescent="0.35">
      <c r="C33" s="38" t="s">
        <v>41</v>
      </c>
      <c r="E33" s="37">
        <v>295604516</v>
      </c>
    </row>
    <row r="34" spans="3:6" s="21" customFormat="1" x14ac:dyDescent="0.35">
      <c r="C34" s="40" t="s">
        <v>42</v>
      </c>
      <c r="E34" s="37">
        <v>15227319</v>
      </c>
      <c r="F34" s="27"/>
    </row>
    <row r="35" spans="3:6" s="21" customFormat="1" x14ac:dyDescent="0.35">
      <c r="C35" s="40" t="s">
        <v>43</v>
      </c>
      <c r="E35" s="37">
        <v>-2191181</v>
      </c>
    </row>
    <row r="36" spans="3:6" s="21" customFormat="1" x14ac:dyDescent="0.35">
      <c r="C36" s="40" t="s">
        <v>44</v>
      </c>
      <c r="E36" s="37">
        <v>0</v>
      </c>
    </row>
    <row r="37" spans="3:6" s="21" customFormat="1" x14ac:dyDescent="0.35">
      <c r="C37" s="38" t="s">
        <v>45</v>
      </c>
      <c r="E37" s="37">
        <v>308640654</v>
      </c>
    </row>
    <row r="38" spans="3:6" s="21" customFormat="1" x14ac:dyDescent="0.35">
      <c r="C38" s="38"/>
      <c r="E38" s="37"/>
    </row>
    <row r="39" spans="3:6" s="21" customFormat="1" x14ac:dyDescent="0.35">
      <c r="C39" s="21" t="s">
        <v>46</v>
      </c>
      <c r="E39" s="39">
        <f>(E33+E37)/2</f>
        <v>302122585</v>
      </c>
    </row>
    <row r="40" spans="3:6" s="21" customFormat="1" x14ac:dyDescent="0.35">
      <c r="E40" s="37"/>
    </row>
    <row r="41" spans="3:6" s="21" customFormat="1" x14ac:dyDescent="0.35">
      <c r="C41" s="27" t="s">
        <v>47</v>
      </c>
      <c r="E41" s="39">
        <f>E31-E39</f>
        <v>340476031</v>
      </c>
      <c r="F41" s="27"/>
    </row>
    <row r="42" spans="3:6" s="21" customFormat="1" x14ac:dyDescent="0.35">
      <c r="E42" s="29"/>
    </row>
    <row r="43" spans="3:6" s="21" customFormat="1" x14ac:dyDescent="0.35">
      <c r="E43" s="29"/>
    </row>
    <row r="44" spans="3:6" s="21" customFormat="1" x14ac:dyDescent="0.35">
      <c r="C44" s="27" t="s">
        <v>48</v>
      </c>
      <c r="E44" s="29"/>
    </row>
    <row r="45" spans="3:6" s="21" customFormat="1" x14ac:dyDescent="0.35">
      <c r="C45" s="38" t="s">
        <v>49</v>
      </c>
      <c r="E45" s="37">
        <v>493403770</v>
      </c>
    </row>
    <row r="46" spans="3:6" s="21" customFormat="1" x14ac:dyDescent="0.35">
      <c r="C46" s="38" t="s">
        <v>50</v>
      </c>
      <c r="E46" s="41">
        <v>0.13</v>
      </c>
    </row>
    <row r="47" spans="3:6" s="21" customFormat="1" x14ac:dyDescent="0.35">
      <c r="C47" s="27" t="s">
        <v>48</v>
      </c>
      <c r="E47" s="39">
        <f>E45*E46</f>
        <v>64142490.100000001</v>
      </c>
      <c r="F47" s="27"/>
    </row>
    <row r="48" spans="3:6" s="21" customFormat="1" x14ac:dyDescent="0.35">
      <c r="E48" s="29"/>
    </row>
    <row r="49" spans="3:6" s="21" customFormat="1" ht="16" thickBot="1" x14ac:dyDescent="0.4">
      <c r="C49" s="27" t="s">
        <v>16</v>
      </c>
      <c r="E49" s="42">
        <f>E41+E47</f>
        <v>404618521.10000002</v>
      </c>
      <c r="F49" s="25"/>
    </row>
    <row r="50" spans="3:6" s="21" customFormat="1" x14ac:dyDescent="0.35">
      <c r="E50" s="29"/>
      <c r="F50" s="38"/>
    </row>
    <row r="51" spans="3:6" s="21" customFormat="1" x14ac:dyDescent="0.35">
      <c r="C51" s="27" t="s">
        <v>17</v>
      </c>
      <c r="D51" s="43"/>
      <c r="E51" s="44">
        <f>E34</f>
        <v>15227319</v>
      </c>
      <c r="F51" s="25"/>
    </row>
    <row r="52" spans="3:6" s="21" customFormat="1" x14ac:dyDescent="0.35">
      <c r="E52" s="29"/>
    </row>
    <row r="53" spans="3:6" s="21" customFormat="1" x14ac:dyDescent="0.35">
      <c r="C53" s="27" t="s">
        <v>51</v>
      </c>
      <c r="E53" s="45"/>
      <c r="F53" s="27"/>
    </row>
    <row r="54" spans="3:6" s="21" customFormat="1" x14ac:dyDescent="0.35">
      <c r="C54" s="21" t="s">
        <v>54</v>
      </c>
      <c r="E54" s="46">
        <f>IF(ISERROR(1+((RB/d)*(g+PCI*(1+g)))*((1+g)*(1+PCI))^(1-1) + E21), 0, 1+((RB/d)*(g+PCI*(1+g)))*((1+g)*(1+PCI))^(1-1) + E21)</f>
        <v>1.9147155291999982</v>
      </c>
      <c r="F54" s="27"/>
    </row>
    <row r="55" spans="3:6" s="21" customFormat="1" x14ac:dyDescent="0.35">
      <c r="C55" s="21" t="s">
        <v>55</v>
      </c>
      <c r="E55" s="46">
        <f>IF(ISERROR(1+((RB/d)*(g+PCI*(1+g)))*((1+g)*(1+PCI))^(2-1) + E21), 0, 1+((RB/d)*(g+PCI*(1+g)))*((1+g)*(1+PCI))^(2-1) + E21)</f>
        <v>1.9396953705862257</v>
      </c>
      <c r="F55" s="27"/>
    </row>
    <row r="56" spans="3:6" s="21" customFormat="1" x14ac:dyDescent="0.35">
      <c r="C56" s="21" t="s">
        <v>56</v>
      </c>
      <c r="E56" s="46">
        <f>IF(ISERROR(1+((RB/d)*(g+PCI*(1+g)))*((1+g)*(1+PCI))^(3-1) + E21), 0, 1+((RB/d)*(g+PCI*(1+g)))*((1+g)*(1+PCI))^(3-1) + E21)</f>
        <v>1.9654411142454757</v>
      </c>
    </row>
    <row r="57" spans="3:6" s="21" customFormat="1" x14ac:dyDescent="0.35">
      <c r="C57" s="21" t="s">
        <v>57</v>
      </c>
      <c r="E57" s="47">
        <f>IF(ISERROR(1+((RB/d)*(g+PCI*(1+g)))*((1+g)*(1+PCI))^(4-1) + E21), 0, 1+((RB/d)*(g+PCI*(1+g)))*((1+g)*(1+PCI))^(4-1) + E21)</f>
        <v>1.9919762433649613</v>
      </c>
    </row>
    <row r="58" spans="3:6" s="21" customFormat="1" x14ac:dyDescent="0.35">
      <c r="C58" s="21" t="s">
        <v>58</v>
      </c>
      <c r="E58" s="47">
        <f>IF(ISERROR(1+((RB/d)*(g+PCI*(1+g)))*((1+g)*(1+PCI))^(5-1) + E21), 0, 1+((RB/d)*(g+PCI*(1+g)))*((1+g)*(1+PCI))^(5-1) + E21)</f>
        <v>2.0193249611455331</v>
      </c>
    </row>
    <row r="59" spans="3:6" s="21" customFormat="1" x14ac:dyDescent="0.35">
      <c r="C59" s="21" t="s">
        <v>59</v>
      </c>
      <c r="E59" s="47">
        <f>IF(ISERROR(1+((RB/d)*(g+PCI*(1+g)))*((1+g)*(1+PCI))^(6-1) + E21), 0, 1+((RB/d)*(g+PCI*(1+g)))*((1+g)*(1+PCI))^(6-1) + E21)</f>
        <v>2.0475122128778831</v>
      </c>
    </row>
    <row r="60" spans="3:6" s="21" customFormat="1" x14ac:dyDescent="0.35">
      <c r="C60" s="21" t="s">
        <v>60</v>
      </c>
      <c r="E60" s="47">
        <f>IF(ISERROR(1+((RB/d)*(g+PCI*(1+g)))*((1+g)*(1+PCI))^(7-1) + E21), 0, 1+((RB/d)*(g+PCI*(1+g)))*((1+g)*(1+PCI))^(7-1) + E21)</f>
        <v>2.076563708695625</v>
      </c>
    </row>
    <row r="61" spans="3:6" s="21" customFormat="1" x14ac:dyDescent="0.35">
      <c r="C61" s="21" t="s">
        <v>61</v>
      </c>
      <c r="E61" s="47">
        <f>IF(ISERROR(1+((RB/d)*(g+PCI*(1+g)))*((1+g)*(1+PCI))^(8-1) + E21), 0, 1+((RB/d)*(g+PCI*(1+g)))*((1+g)*(1+PCI))^(8-1) + E21)</f>
        <v>2.1065059470259984</v>
      </c>
    </row>
    <row r="62" spans="3:6" s="21" customFormat="1" x14ac:dyDescent="0.35">
      <c r="C62" s="21" t="s">
        <v>62</v>
      </c>
      <c r="E62" s="47">
        <f>IF(ISERROR(1+((RB/d)*(g+PCI*(1+g)))*((1+g)*(1+PCI))^(9-1) + E21), 0, 1+((RB/d)*(g+PCI*(1+g)))*((1+g)*(1+PCI))^(9-1) + E21)</f>
        <v>2.1373662387595957</v>
      </c>
    </row>
    <row r="63" spans="3:6" s="21" customFormat="1" x14ac:dyDescent="0.35">
      <c r="C63" s="27"/>
      <c r="E63" s="29"/>
    </row>
    <row r="64" spans="3:6" s="21" customFormat="1" x14ac:dyDescent="0.35">
      <c r="C64" s="27" t="s">
        <v>63</v>
      </c>
      <c r="E64" s="49"/>
      <c r="F64" s="27"/>
    </row>
    <row r="65" spans="2:8" s="21" customFormat="1" x14ac:dyDescent="0.35">
      <c r="C65" s="21" t="str">
        <f t="shared" ref="C65:C73" si="0">C54</f>
        <v xml:space="preserve">    Price Cap IR Year 2016</v>
      </c>
      <c r="E65" s="50">
        <f t="shared" ref="E65:E73" si="1">IF(ISERROR(d*E54), "", d*E54)</f>
        <v>29155984.157382187</v>
      </c>
      <c r="G65" s="51"/>
      <c r="H65" s="52"/>
    </row>
    <row r="66" spans="2:8" s="21" customFormat="1" x14ac:dyDescent="0.35">
      <c r="C66" s="21" t="str">
        <f t="shared" si="0"/>
        <v xml:space="preserve">    Price Cap IR Year 2017</v>
      </c>
      <c r="E66" s="50">
        <f t="shared" si="1"/>
        <v>29536360.170739677</v>
      </c>
      <c r="G66" s="51"/>
      <c r="H66" s="52"/>
    </row>
    <row r="67" spans="2:8" s="21" customFormat="1" x14ac:dyDescent="0.35">
      <c r="C67" s="21" t="str">
        <f t="shared" si="0"/>
        <v xml:space="preserve">    Price Cap IR Year 2018</v>
      </c>
      <c r="E67" s="50">
        <f t="shared" si="1"/>
        <v>29928398.822331302</v>
      </c>
      <c r="G67" s="51"/>
      <c r="H67" s="52"/>
    </row>
    <row r="68" spans="2:8" s="21" customFormat="1" x14ac:dyDescent="0.35">
      <c r="C68" s="21" t="str">
        <f t="shared" si="0"/>
        <v xml:space="preserve">    Price Cap IR Year 2019</v>
      </c>
      <c r="E68" s="50">
        <f t="shared" si="1"/>
        <v>30332457.698139898</v>
      </c>
      <c r="G68" s="51"/>
      <c r="H68" s="52"/>
    </row>
    <row r="69" spans="2:8" s="21" customFormat="1" x14ac:dyDescent="0.35">
      <c r="C69" s="21" t="str">
        <f t="shared" si="0"/>
        <v xml:space="preserve">    Price Cap IR Year 2020</v>
      </c>
      <c r="E69" s="53">
        <f t="shared" si="1"/>
        <v>30748905.348025639</v>
      </c>
      <c r="G69" s="51"/>
      <c r="H69" s="52"/>
    </row>
    <row r="70" spans="2:8" s="21" customFormat="1" x14ac:dyDescent="0.35">
      <c r="C70" s="21" t="str">
        <f t="shared" si="0"/>
        <v xml:space="preserve">    Price Cap IR Year 2021</v>
      </c>
      <c r="E70" s="53">
        <f t="shared" si="1"/>
        <v>31178121.621887434</v>
      </c>
      <c r="G70" s="51"/>
      <c r="H70" s="52"/>
    </row>
    <row r="71" spans="2:8" s="21" customFormat="1" x14ac:dyDescent="0.35">
      <c r="C71" s="21" t="str">
        <f t="shared" si="0"/>
        <v xml:space="preserve">    Price Cap IR Year 2022</v>
      </c>
      <c r="E71" s="53">
        <f t="shared" si="1"/>
        <v>31620498.016131356</v>
      </c>
      <c r="G71" s="51"/>
      <c r="H71" s="52"/>
    </row>
    <row r="72" spans="2:8" s="21" customFormat="1" x14ac:dyDescent="0.35">
      <c r="C72" s="21" t="str">
        <f t="shared" si="0"/>
        <v xml:space="preserve">    Price Cap IR Year 2023</v>
      </c>
      <c r="E72" s="53">
        <f t="shared" si="1"/>
        <v>32076438.03076198</v>
      </c>
      <c r="G72" s="51"/>
      <c r="H72" s="52"/>
    </row>
    <row r="73" spans="2:8" s="21" customFormat="1" x14ac:dyDescent="0.35">
      <c r="C73" s="21" t="str">
        <f t="shared" si="0"/>
        <v xml:space="preserve">    Price Cap IR Year 2024</v>
      </c>
      <c r="E73" s="53">
        <f t="shared" si="1"/>
        <v>32546357.53742253</v>
      </c>
      <c r="G73" s="51"/>
      <c r="H73" s="52"/>
    </row>
    <row r="74" spans="2:8" s="21" customFormat="1" x14ac:dyDescent="0.35"/>
    <row r="75" spans="2:8" s="21" customFormat="1" x14ac:dyDescent="0.35">
      <c r="B75" s="55"/>
      <c r="C75" s="61"/>
      <c r="D75" s="61"/>
      <c r="E75" s="61"/>
      <c r="F75" s="61"/>
    </row>
    <row r="76" spans="2:8" s="21" customFormat="1" x14ac:dyDescent="0.35">
      <c r="F76" s="56"/>
    </row>
    <row r="77" spans="2:8" s="21" customFormat="1" x14ac:dyDescent="0.35"/>
    <row r="78" spans="2:8" s="21" customFormat="1" x14ac:dyDescent="0.35"/>
    <row r="79" spans="2:8" s="21" customFormat="1" x14ac:dyDescent="0.35"/>
    <row r="80" spans="2:8" s="21" customFormat="1" x14ac:dyDescent="0.35"/>
    <row r="81" s="21" customFormat="1" x14ac:dyDescent="0.35"/>
    <row r="82" s="21" customFormat="1" x14ac:dyDescent="0.35"/>
    <row r="83" s="21" customFormat="1" x14ac:dyDescent="0.35"/>
    <row r="84" s="21" customFormat="1" x14ac:dyDescent="0.35"/>
    <row r="85" s="21" customFormat="1" x14ac:dyDescent="0.35"/>
    <row r="86" s="21" customFormat="1" x14ac:dyDescent="0.35"/>
    <row r="87" s="21" customFormat="1" x14ac:dyDescent="0.35"/>
  </sheetData>
  <mergeCells count="2">
    <mergeCell ref="C9:E9"/>
    <mergeCell ref="C75:F75"/>
  </mergeCells>
  <hyperlinks>
    <hyperlink ref="H1" location="Index" display="Back to Index" xr:uid="{EC0B6034-A81E-4EE4-8F4C-F07ABFE89970}"/>
  </hyperlinks>
  <pageMargins left="0.70866141732283472" right="0.70866141732283472" top="0.74803149606299213" bottom="0.74803149606299213" header="0.31496062992125984" footer="0.31496062992125984"/>
  <pageSetup scale="56" orientation="portrait" r:id="rId1"/>
  <headerFooter>
    <oddFooter>&amp;C&amp;A</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D6035D-BE1F-442B-8366-E59BEDCD8176}">
  <sheetPr>
    <pageSetUpPr fitToPage="1"/>
  </sheetPr>
  <dimension ref="A1:H77"/>
  <sheetViews>
    <sheetView showGridLines="0" tabSelected="1" view="pageBreakPreview" topLeftCell="A53" zoomScale="60" zoomScaleNormal="100" workbookViewId="0">
      <selection activeCell="F88" sqref="F88"/>
    </sheetView>
  </sheetViews>
  <sheetFormatPr defaultColWidth="9.1796875" defaultRowHeight="15.5" x14ac:dyDescent="0.35"/>
  <cols>
    <col min="1" max="1" width="10.7265625" style="22" customWidth="1"/>
    <col min="2" max="2" width="13.7265625" style="22" customWidth="1"/>
    <col min="3" max="3" width="46.453125" style="22" customWidth="1"/>
    <col min="4" max="4" width="3.54296875" style="22" customWidth="1"/>
    <col min="5" max="5" width="27.54296875" style="22" customWidth="1"/>
    <col min="6" max="6" width="39.1796875" style="22" bestFit="1" customWidth="1"/>
    <col min="7" max="7" width="16.81640625" style="22" hidden="1" customWidth="1"/>
    <col min="8" max="16384" width="9.1796875" style="22"/>
  </cols>
  <sheetData>
    <row r="1" spans="1:8" x14ac:dyDescent="0.35">
      <c r="A1" s="21"/>
      <c r="B1" s="21"/>
      <c r="C1" s="21"/>
      <c r="D1" s="21"/>
      <c r="E1" s="21"/>
      <c r="F1" s="21"/>
      <c r="H1" s="23" t="s">
        <v>24</v>
      </c>
    </row>
    <row r="2" spans="1:8" s="21" customFormat="1" ht="18" x14ac:dyDescent="0.4">
      <c r="C2" s="24"/>
    </row>
    <row r="3" spans="1:8" s="21" customFormat="1" ht="18" x14ac:dyDescent="0.4">
      <c r="C3" s="24"/>
    </row>
    <row r="4" spans="1:8" s="21" customFormat="1" ht="18" x14ac:dyDescent="0.4">
      <c r="C4" s="24"/>
    </row>
    <row r="5" spans="1:8" s="21" customFormat="1" ht="18" x14ac:dyDescent="0.4">
      <c r="C5" s="24"/>
    </row>
    <row r="6" spans="1:8" s="21" customFormat="1" x14ac:dyDescent="0.35"/>
    <row r="7" spans="1:8" s="21" customFormat="1" x14ac:dyDescent="0.35"/>
    <row r="8" spans="1:8" s="21" customFormat="1" ht="27.75" customHeight="1" x14ac:dyDescent="0.35">
      <c r="A8" s="25" t="s">
        <v>25</v>
      </c>
    </row>
    <row r="9" spans="1:8" s="21" customFormat="1" ht="23" x14ac:dyDescent="0.35">
      <c r="C9" s="60" t="s">
        <v>26</v>
      </c>
      <c r="D9" s="60"/>
      <c r="E9" s="60"/>
    </row>
    <row r="10" spans="1:8" s="21" customFormat="1" ht="25" x14ac:dyDescent="0.5">
      <c r="C10" s="26"/>
    </row>
    <row r="11" spans="1:8" s="21" customFormat="1" x14ac:dyDescent="0.35"/>
    <row r="12" spans="1:8" s="21" customFormat="1" x14ac:dyDescent="0.35"/>
    <row r="13" spans="1:8" s="21" customFormat="1" x14ac:dyDescent="0.35">
      <c r="C13" s="27" t="s">
        <v>64</v>
      </c>
      <c r="E13" s="28">
        <v>2019</v>
      </c>
    </row>
    <row r="14" spans="1:8" s="21" customFormat="1" x14ac:dyDescent="0.35">
      <c r="C14" s="27" t="s">
        <v>28</v>
      </c>
      <c r="E14" s="28">
        <v>1</v>
      </c>
      <c r="F14" s="25"/>
    </row>
    <row r="15" spans="1:8" s="21" customFormat="1" x14ac:dyDescent="0.35">
      <c r="E15" s="29"/>
    </row>
    <row r="16" spans="1:8" s="21" customFormat="1" x14ac:dyDescent="0.35">
      <c r="C16" s="30" t="s">
        <v>11</v>
      </c>
      <c r="D16" s="31"/>
      <c r="E16" s="32">
        <f>1.5%-0.3%</f>
        <v>1.2E-2</v>
      </c>
      <c r="F16" s="25"/>
    </row>
    <row r="17" spans="3:7" s="21" customFormat="1" x14ac:dyDescent="0.35">
      <c r="C17" s="27" t="s">
        <v>29</v>
      </c>
    </row>
    <row r="18" spans="3:7" s="21" customFormat="1" x14ac:dyDescent="0.35">
      <c r="C18" s="33" t="s">
        <v>30</v>
      </c>
      <c r="E18" s="34">
        <v>118939797.17187555</v>
      </c>
      <c r="F18" s="27"/>
      <c r="G18" s="21">
        <v>2020</v>
      </c>
    </row>
    <row r="19" spans="3:7" s="21" customFormat="1" x14ac:dyDescent="0.35">
      <c r="C19" s="33" t="s">
        <v>31</v>
      </c>
      <c r="E19" s="34">
        <v>115426603.02423629</v>
      </c>
      <c r="F19" s="27"/>
      <c r="G19" s="21">
        <v>2019</v>
      </c>
    </row>
    <row r="20" spans="3:7" s="21" customFormat="1" x14ac:dyDescent="0.35">
      <c r="C20" s="30" t="s">
        <v>12</v>
      </c>
      <c r="D20" s="31"/>
      <c r="E20" s="35">
        <f>IF(ISERROR(E18/E19-1),0,(E18/E19-1)/(G18-G19))</f>
        <v>3.0436606948413658E-2</v>
      </c>
      <c r="F20" s="25"/>
    </row>
    <row r="21" spans="3:7" s="21" customFormat="1" x14ac:dyDescent="0.35">
      <c r="C21" s="30" t="s">
        <v>15</v>
      </c>
      <c r="D21" s="31"/>
      <c r="E21" s="36">
        <v>0.1</v>
      </c>
      <c r="F21" s="27"/>
    </row>
    <row r="22" spans="3:7" s="21" customFormat="1" x14ac:dyDescent="0.35">
      <c r="C22" s="27" t="s">
        <v>32</v>
      </c>
      <c r="E22" s="29"/>
    </row>
    <row r="23" spans="3:7" s="21" customFormat="1" x14ac:dyDescent="0.35">
      <c r="C23" s="21" t="s">
        <v>33</v>
      </c>
      <c r="E23" s="37">
        <v>625029888.788414</v>
      </c>
    </row>
    <row r="24" spans="3:7" s="21" customFormat="1" x14ac:dyDescent="0.35">
      <c r="C24" s="38" t="s">
        <v>34</v>
      </c>
      <c r="E24" s="37">
        <v>3164005.8600000003</v>
      </c>
    </row>
    <row r="25" spans="3:7" s="21" customFormat="1" x14ac:dyDescent="0.35">
      <c r="C25" s="38" t="s">
        <v>35</v>
      </c>
      <c r="E25" s="37">
        <v>51272476.807086661</v>
      </c>
    </row>
    <row r="26" spans="3:7" s="21" customFormat="1" x14ac:dyDescent="0.35">
      <c r="C26" s="38" t="s">
        <v>36</v>
      </c>
      <c r="E26" s="37">
        <v>-4597817.6265287995</v>
      </c>
    </row>
    <row r="27" spans="3:7" s="21" customFormat="1" x14ac:dyDescent="0.35">
      <c r="C27" s="38" t="s">
        <v>37</v>
      </c>
      <c r="E27" s="37">
        <v>0</v>
      </c>
    </row>
    <row r="28" spans="3:7" s="21" customFormat="1" x14ac:dyDescent="0.35">
      <c r="C28" s="38" t="s">
        <v>38</v>
      </c>
      <c r="E28" s="37">
        <v>-3164005.86</v>
      </c>
    </row>
    <row r="29" spans="3:7" s="21" customFormat="1" x14ac:dyDescent="0.35">
      <c r="C29" s="21" t="s">
        <v>39</v>
      </c>
      <c r="E29" s="37">
        <v>671704547.96897185</v>
      </c>
    </row>
    <row r="30" spans="3:7" s="21" customFormat="1" x14ac:dyDescent="0.35">
      <c r="E30" s="37"/>
    </row>
    <row r="31" spans="3:7" s="21" customFormat="1" x14ac:dyDescent="0.35">
      <c r="C31" s="21" t="s">
        <v>40</v>
      </c>
      <c r="E31" s="39">
        <f>(E23+E29)/2</f>
        <v>648367218.37869287</v>
      </c>
    </row>
    <row r="32" spans="3:7" s="21" customFormat="1" x14ac:dyDescent="0.35">
      <c r="E32" s="37"/>
    </row>
    <row r="33" spans="3:6" s="21" customFormat="1" x14ac:dyDescent="0.35">
      <c r="C33" s="38" t="s">
        <v>41</v>
      </c>
      <c r="E33" s="37">
        <v>160425474.871593</v>
      </c>
    </row>
    <row r="34" spans="3:6" s="21" customFormat="1" x14ac:dyDescent="0.35">
      <c r="C34" s="40" t="s">
        <v>42</v>
      </c>
      <c r="E34" s="37">
        <v>23877061.199271001</v>
      </c>
      <c r="F34" s="27"/>
    </row>
    <row r="35" spans="3:6" s="21" customFormat="1" x14ac:dyDescent="0.35">
      <c r="C35" s="40" t="s">
        <v>43</v>
      </c>
      <c r="E35" s="37">
        <v>-1426748.3802313199</v>
      </c>
    </row>
    <row r="36" spans="3:6" s="21" customFormat="1" x14ac:dyDescent="0.35">
      <c r="C36" s="40" t="s">
        <v>44</v>
      </c>
      <c r="E36" s="37">
        <v>0</v>
      </c>
    </row>
    <row r="37" spans="3:6" s="21" customFormat="1" x14ac:dyDescent="0.35">
      <c r="C37" s="38" t="s">
        <v>45</v>
      </c>
      <c r="E37" s="37">
        <v>182875787.69063267</v>
      </c>
    </row>
    <row r="38" spans="3:6" s="21" customFormat="1" x14ac:dyDescent="0.35">
      <c r="C38" s="38"/>
      <c r="E38" s="37"/>
    </row>
    <row r="39" spans="3:6" s="21" customFormat="1" x14ac:dyDescent="0.35">
      <c r="C39" s="21" t="s">
        <v>46</v>
      </c>
      <c r="E39" s="39">
        <f>(E33+E37)/2</f>
        <v>171650631.28111285</v>
      </c>
    </row>
    <row r="40" spans="3:6" s="21" customFormat="1" x14ac:dyDescent="0.35">
      <c r="E40" s="37"/>
    </row>
    <row r="41" spans="3:6" s="21" customFormat="1" x14ac:dyDescent="0.35">
      <c r="C41" s="27" t="s">
        <v>47</v>
      </c>
      <c r="E41" s="39">
        <f>E31-E39</f>
        <v>476716587.09758002</v>
      </c>
      <c r="F41" s="27"/>
    </row>
    <row r="42" spans="3:6" s="21" customFormat="1" x14ac:dyDescent="0.35">
      <c r="E42" s="29"/>
    </row>
    <row r="43" spans="3:6" s="21" customFormat="1" x14ac:dyDescent="0.35">
      <c r="E43" s="29"/>
    </row>
    <row r="44" spans="3:6" s="21" customFormat="1" x14ac:dyDescent="0.35">
      <c r="C44" s="27" t="s">
        <v>48</v>
      </c>
      <c r="E44" s="29"/>
    </row>
    <row r="45" spans="3:6" s="21" customFormat="1" x14ac:dyDescent="0.35">
      <c r="C45" s="38" t="s">
        <v>49</v>
      </c>
      <c r="E45" s="37">
        <v>658178026.28318834</v>
      </c>
    </row>
    <row r="46" spans="3:6" s="21" customFormat="1" x14ac:dyDescent="0.35">
      <c r="C46" s="38" t="s">
        <v>50</v>
      </c>
      <c r="E46" s="41">
        <v>0.12</v>
      </c>
    </row>
    <row r="47" spans="3:6" s="21" customFormat="1" x14ac:dyDescent="0.35">
      <c r="C47" s="27" t="s">
        <v>48</v>
      </c>
      <c r="E47" s="39">
        <f>E45*E46</f>
        <v>78981363.153982595</v>
      </c>
      <c r="F47" s="27"/>
    </row>
    <row r="48" spans="3:6" s="21" customFormat="1" x14ac:dyDescent="0.35">
      <c r="E48" s="29"/>
    </row>
    <row r="49" spans="3:7" s="21" customFormat="1" ht="16" thickBot="1" x14ac:dyDescent="0.4">
      <c r="C49" s="27" t="s">
        <v>16</v>
      </c>
      <c r="E49" s="42">
        <f>E41+E47</f>
        <v>555697950.2515626</v>
      </c>
      <c r="F49" s="25"/>
    </row>
    <row r="50" spans="3:7" s="21" customFormat="1" x14ac:dyDescent="0.35">
      <c r="E50" s="29"/>
      <c r="F50" s="38"/>
    </row>
    <row r="51" spans="3:7" s="21" customFormat="1" x14ac:dyDescent="0.35">
      <c r="C51" s="27" t="s">
        <v>17</v>
      </c>
      <c r="D51" s="43"/>
      <c r="E51" s="44">
        <f>E34</f>
        <v>23877061.199271001</v>
      </c>
      <c r="F51" s="25"/>
    </row>
    <row r="52" spans="3:7" s="21" customFormat="1" x14ac:dyDescent="0.35">
      <c r="E52" s="29"/>
    </row>
    <row r="53" spans="3:7" s="21" customFormat="1" x14ac:dyDescent="0.35">
      <c r="C53" s="27" t="s">
        <v>51</v>
      </c>
      <c r="E53" s="45"/>
      <c r="F53" s="27"/>
    </row>
    <row r="54" spans="3:7" s="21" customFormat="1" x14ac:dyDescent="0.35">
      <c r="C54" s="21" t="s">
        <v>58</v>
      </c>
      <c r="E54" s="46">
        <f>IF(ISERROR(1+((RB/d)*(g+PCI*(1+g)))*((1+g)*(1+PCI))^(1-1) + E21), 0, 1+((RB/d)*(g+PCI*(1+g)))*((1+g)*(1+PCI))^(1-1) + E21)</f>
        <v>2.0961401036538376</v>
      </c>
      <c r="F54" s="27"/>
    </row>
    <row r="55" spans="3:7" s="21" customFormat="1" x14ac:dyDescent="0.35">
      <c r="C55" s="21" t="s">
        <v>59</v>
      </c>
      <c r="E55" s="46">
        <f>IF(ISERROR(1+((RB/d)*(g+PCI*(1+g)))*((1+g)*(1+PCI))^(2-1) + E21), 0, 1+((RB/d)*(g+PCI*(1+g)))*((1+g)*(1+PCI))^(2-1) + E21)</f>
        <v>2.1387767391957531</v>
      </c>
      <c r="F55" s="27"/>
    </row>
    <row r="56" spans="3:7" s="21" customFormat="1" x14ac:dyDescent="0.35">
      <c r="C56" s="21" t="s">
        <v>60</v>
      </c>
      <c r="E56" s="46">
        <f>IF(ISERROR(1+((RB/d)*(g+PCI*(1+g)))*((1+g)*(1+PCI))^(3-1) + E21), 0, 1+((RB/d)*(g+PCI*(1+g)))*((1+g)*(1+PCI))^(3-1) + E21)</f>
        <v>2.1832383014559751</v>
      </c>
    </row>
    <row r="57" spans="3:7" s="21" customFormat="1" x14ac:dyDescent="0.35">
      <c r="C57" s="21" t="s">
        <v>61</v>
      </c>
      <c r="E57" s="47">
        <f>IF(ISERROR(1+((RB/d)*(g+PCI*(1+g)))*((1+g)*(1+PCI))^(4-1) + E21), 0, 1+((RB/d)*(g+PCI*(1+g)))*((1+g)*(1+PCI))^(4-1) + E21)</f>
        <v>2.2296029006672842</v>
      </c>
    </row>
    <row r="58" spans="3:7" s="21" customFormat="1" x14ac:dyDescent="0.35">
      <c r="C58" s="21" t="s">
        <v>62</v>
      </c>
      <c r="E58" s="47">
        <f>IF(ISERROR(1+((RB/d)*(g+PCI*(1+g)))*((1+g)*(1+PCI))^(5-1) + E21), 0, 1+((RB/d)*(g+PCI*(1+g)))*((1+g)*(1+PCI))^(5-1) + E21)</f>
        <v>2.2779519903246341</v>
      </c>
    </row>
    <row r="59" spans="3:7" s="21" customFormat="1" x14ac:dyDescent="0.35">
      <c r="C59" s="27"/>
      <c r="E59" s="29"/>
    </row>
    <row r="60" spans="3:7" s="21" customFormat="1" x14ac:dyDescent="0.35">
      <c r="C60" s="27" t="s">
        <v>63</v>
      </c>
      <c r="E60" s="49"/>
      <c r="F60" s="27"/>
    </row>
    <row r="61" spans="3:7" s="21" customFormat="1" x14ac:dyDescent="0.35">
      <c r="C61" s="21" t="str">
        <f>C54</f>
        <v xml:space="preserve">    Price Cap IR Year 2020</v>
      </c>
      <c r="E61" s="53">
        <f>IF(ISERROR(d*E54), "", d*E54)</f>
        <v>50049665.53718894</v>
      </c>
      <c r="G61" s="51"/>
    </row>
    <row r="62" spans="3:7" s="21" customFormat="1" x14ac:dyDescent="0.35">
      <c r="C62" s="21" t="str">
        <f>C55</f>
        <v xml:space="preserve">    Price Cap IR Year 2021</v>
      </c>
      <c r="E62" s="53">
        <f>IF(ISERROR(d*E55), "", d*E55)</f>
        <v>51067703.09335427</v>
      </c>
      <c r="G62" s="51"/>
    </row>
    <row r="63" spans="3:7" s="21" customFormat="1" x14ac:dyDescent="0.35">
      <c r="C63" s="21" t="str">
        <f>C56</f>
        <v xml:space="preserve">    Price Cap IR Year 2022</v>
      </c>
      <c r="E63" s="53">
        <f>IF(ISERROR(d*E56), "", d*E56)</f>
        <v>52129314.536456786</v>
      </c>
      <c r="G63" s="51"/>
    </row>
    <row r="64" spans="3:7" s="21" customFormat="1" x14ac:dyDescent="0.35">
      <c r="C64" s="21" t="str">
        <f>C57</f>
        <v xml:space="preserve">    Price Cap IR Year 2023</v>
      </c>
      <c r="E64" s="53">
        <f>IF(ISERROR(d*E57), "", d*E57)</f>
        <v>53236364.909304887</v>
      </c>
      <c r="G64" s="51"/>
    </row>
    <row r="65" spans="3:7" s="21" customFormat="1" x14ac:dyDescent="0.35">
      <c r="C65" s="21" t="str">
        <f>C58</f>
        <v xml:space="preserve">    Price Cap IR Year 2024</v>
      </c>
      <c r="E65" s="53">
        <f>IF(ISERROR(d*E58), "", d*E58)</f>
        <v>54390799.081982471</v>
      </c>
      <c r="G65" s="51"/>
    </row>
    <row r="66" spans="3:7" s="21" customFormat="1" x14ac:dyDescent="0.35">
      <c r="F66" s="56"/>
    </row>
    <row r="67" spans="3:7" s="21" customFormat="1" x14ac:dyDescent="0.35"/>
    <row r="68" spans="3:7" s="21" customFormat="1" x14ac:dyDescent="0.35"/>
    <row r="69" spans="3:7" s="21" customFormat="1" x14ac:dyDescent="0.35"/>
    <row r="70" spans="3:7" s="21" customFormat="1" x14ac:dyDescent="0.35"/>
    <row r="71" spans="3:7" s="21" customFormat="1" x14ac:dyDescent="0.35"/>
    <row r="72" spans="3:7" s="21" customFormat="1" x14ac:dyDescent="0.35"/>
    <row r="73" spans="3:7" s="21" customFormat="1" x14ac:dyDescent="0.35"/>
    <row r="74" spans="3:7" s="21" customFormat="1" x14ac:dyDescent="0.35"/>
    <row r="75" spans="3:7" s="21" customFormat="1" x14ac:dyDescent="0.35"/>
    <row r="76" spans="3:7" s="21" customFormat="1" x14ac:dyDescent="0.35"/>
    <row r="77" spans="3:7" s="21" customFormat="1" x14ac:dyDescent="0.35"/>
  </sheetData>
  <mergeCells count="1">
    <mergeCell ref="C9:E9"/>
  </mergeCells>
  <hyperlinks>
    <hyperlink ref="H1" location="Index" display="Back to Index" xr:uid="{355BA119-ECC3-4450-B281-52002D18F23A}"/>
  </hyperlinks>
  <pageMargins left="0.70866141732283472" right="0.70866141732283472" top="0.74803149606299213" bottom="0.74803149606299213" header="0.31496062992125984" footer="0.31496062992125984"/>
  <pageSetup scale="63" orientation="portrait" r:id="rId1"/>
  <headerFooter>
    <oddFooter>&amp;C&amp;A</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199F65-5AD9-4598-A7C3-E5DB876FBEDB}">
  <sheetPr>
    <pageSetUpPr fitToPage="1"/>
  </sheetPr>
  <dimension ref="A1:H79"/>
  <sheetViews>
    <sheetView showGridLines="0" tabSelected="1" view="pageBreakPreview" topLeftCell="A53" zoomScale="60" zoomScaleNormal="100" workbookViewId="0">
      <selection activeCell="F88" sqref="F88"/>
    </sheetView>
  </sheetViews>
  <sheetFormatPr defaultColWidth="9.1796875" defaultRowHeight="15.5" x14ac:dyDescent="0.35"/>
  <cols>
    <col min="1" max="1" width="10.7265625" style="22" customWidth="1"/>
    <col min="2" max="2" width="13.7265625" style="22" customWidth="1"/>
    <col min="3" max="3" width="46.453125" style="22" customWidth="1"/>
    <col min="4" max="4" width="3.54296875" style="22" customWidth="1"/>
    <col min="5" max="5" width="27.54296875" style="22" customWidth="1"/>
    <col min="6" max="6" width="39.1796875" style="22" bestFit="1" customWidth="1"/>
    <col min="7" max="7" width="15.7265625" style="22" hidden="1" customWidth="1"/>
    <col min="8" max="8" width="15.54296875" style="22" bestFit="1" customWidth="1"/>
    <col min="9" max="16384" width="9.1796875" style="22"/>
  </cols>
  <sheetData>
    <row r="1" spans="1:8" x14ac:dyDescent="0.35">
      <c r="A1" s="21"/>
      <c r="B1" s="21"/>
      <c r="C1" s="21"/>
      <c r="D1" s="21"/>
      <c r="E1" s="21"/>
      <c r="F1" s="21"/>
      <c r="H1" s="23" t="s">
        <v>24</v>
      </c>
    </row>
    <row r="2" spans="1:8" s="21" customFormat="1" ht="18" x14ac:dyDescent="0.4">
      <c r="C2" s="24"/>
    </row>
    <row r="3" spans="1:8" s="21" customFormat="1" ht="18" x14ac:dyDescent="0.4">
      <c r="C3" s="24"/>
    </row>
    <row r="4" spans="1:8" s="21" customFormat="1" ht="18" x14ac:dyDescent="0.4">
      <c r="C4" s="24"/>
    </row>
    <row r="5" spans="1:8" s="21" customFormat="1" ht="18" x14ac:dyDescent="0.4">
      <c r="C5" s="24"/>
    </row>
    <row r="6" spans="1:8" s="21" customFormat="1" x14ac:dyDescent="0.35"/>
    <row r="7" spans="1:8" s="21" customFormat="1" x14ac:dyDescent="0.35"/>
    <row r="8" spans="1:8" s="21" customFormat="1" ht="27.75" customHeight="1" x14ac:dyDescent="0.35">
      <c r="A8" s="25" t="s">
        <v>25</v>
      </c>
    </row>
    <row r="9" spans="1:8" s="21" customFormat="1" ht="23" x14ac:dyDescent="0.35">
      <c r="C9" s="60" t="s">
        <v>26</v>
      </c>
      <c r="D9" s="60"/>
      <c r="E9" s="60"/>
    </row>
    <row r="10" spans="1:8" s="21" customFormat="1" ht="25" x14ac:dyDescent="0.5">
      <c r="C10" s="26"/>
    </row>
    <row r="11" spans="1:8" s="21" customFormat="1" x14ac:dyDescent="0.35"/>
    <row r="12" spans="1:8" s="21" customFormat="1" x14ac:dyDescent="0.35"/>
    <row r="13" spans="1:8" s="21" customFormat="1" x14ac:dyDescent="0.35">
      <c r="C13" s="27" t="s">
        <v>64</v>
      </c>
      <c r="E13" s="28">
        <v>2016</v>
      </c>
    </row>
    <row r="14" spans="1:8" s="21" customFormat="1" x14ac:dyDescent="0.35">
      <c r="C14" s="27" t="s">
        <v>28</v>
      </c>
      <c r="E14" s="28">
        <v>4</v>
      </c>
      <c r="F14" s="25"/>
    </row>
    <row r="15" spans="1:8" s="21" customFormat="1" x14ac:dyDescent="0.35">
      <c r="E15" s="29"/>
    </row>
    <row r="16" spans="1:8" s="21" customFormat="1" x14ac:dyDescent="0.35">
      <c r="C16" s="30" t="s">
        <v>11</v>
      </c>
      <c r="D16" s="31"/>
      <c r="E16" s="32">
        <f>1.5%-0.3%</f>
        <v>1.2E-2</v>
      </c>
      <c r="F16" s="25"/>
    </row>
    <row r="17" spans="3:7" s="21" customFormat="1" x14ac:dyDescent="0.35">
      <c r="C17" s="27" t="s">
        <v>29</v>
      </c>
    </row>
    <row r="18" spans="3:7" s="21" customFormat="1" x14ac:dyDescent="0.35">
      <c r="C18" s="33" t="s">
        <v>30</v>
      </c>
      <c r="E18" s="34">
        <v>30566887.919599995</v>
      </c>
      <c r="F18" s="27"/>
      <c r="G18" s="21">
        <v>2018</v>
      </c>
    </row>
    <row r="19" spans="3:7" s="21" customFormat="1" x14ac:dyDescent="0.35">
      <c r="C19" s="33" t="s">
        <v>31</v>
      </c>
      <c r="E19" s="34">
        <v>29619525.420874998</v>
      </c>
      <c r="F19" s="27"/>
      <c r="G19" s="21">
        <v>2016</v>
      </c>
    </row>
    <row r="20" spans="3:7" s="21" customFormat="1" x14ac:dyDescent="0.35">
      <c r="C20" s="30" t="s">
        <v>12</v>
      </c>
      <c r="D20" s="31"/>
      <c r="E20" s="35">
        <f>IF(ISERROR(E18/E19-1),0,(E18/E19-1)/(G18-G19))</f>
        <v>1.5992195777338902E-2</v>
      </c>
      <c r="F20" s="25"/>
    </row>
    <row r="21" spans="3:7" s="21" customFormat="1" x14ac:dyDescent="0.35">
      <c r="C21" s="30" t="s">
        <v>15</v>
      </c>
      <c r="D21" s="31"/>
      <c r="E21" s="36">
        <v>0.1</v>
      </c>
      <c r="F21" s="27"/>
    </row>
    <row r="22" spans="3:7" s="21" customFormat="1" x14ac:dyDescent="0.35">
      <c r="C22" s="27" t="s">
        <v>32</v>
      </c>
      <c r="E22" s="29"/>
    </row>
    <row r="23" spans="3:7" s="21" customFormat="1" x14ac:dyDescent="0.35">
      <c r="C23" s="21" t="s">
        <v>33</v>
      </c>
      <c r="E23" s="37">
        <v>163625735.1371074</v>
      </c>
    </row>
    <row r="24" spans="3:7" s="21" customFormat="1" x14ac:dyDescent="0.35">
      <c r="C24" s="38" t="s">
        <v>34</v>
      </c>
      <c r="E24" s="37">
        <v>0</v>
      </c>
    </row>
    <row r="25" spans="3:7" s="21" customFormat="1" x14ac:dyDescent="0.35">
      <c r="C25" s="38" t="s">
        <v>35</v>
      </c>
      <c r="E25" s="37">
        <v>11363000</v>
      </c>
    </row>
    <row r="26" spans="3:7" s="21" customFormat="1" x14ac:dyDescent="0.35">
      <c r="C26" s="38" t="s">
        <v>36</v>
      </c>
      <c r="E26" s="37">
        <v>0</v>
      </c>
    </row>
    <row r="27" spans="3:7" s="21" customFormat="1" x14ac:dyDescent="0.35">
      <c r="C27" s="38" t="s">
        <v>37</v>
      </c>
      <c r="E27" s="37">
        <v>0</v>
      </c>
    </row>
    <row r="28" spans="3:7" s="21" customFormat="1" x14ac:dyDescent="0.35">
      <c r="C28" s="38" t="s">
        <v>38</v>
      </c>
      <c r="E28" s="37">
        <v>0</v>
      </c>
    </row>
    <row r="29" spans="3:7" s="21" customFormat="1" x14ac:dyDescent="0.35">
      <c r="C29" s="21" t="s">
        <v>39</v>
      </c>
      <c r="E29" s="37">
        <v>174988735.1371074</v>
      </c>
    </row>
    <row r="30" spans="3:7" s="21" customFormat="1" x14ac:dyDescent="0.35">
      <c r="E30" s="37"/>
    </row>
    <row r="31" spans="3:7" s="21" customFormat="1" x14ac:dyDescent="0.35">
      <c r="C31" s="21" t="s">
        <v>40</v>
      </c>
      <c r="E31" s="39">
        <f>(E23+E29)/2</f>
        <v>169307235.1371074</v>
      </c>
    </row>
    <row r="32" spans="3:7" s="21" customFormat="1" x14ac:dyDescent="0.35">
      <c r="E32" s="37"/>
    </row>
    <row r="33" spans="3:6" s="21" customFormat="1" x14ac:dyDescent="0.35">
      <c r="C33" s="38" t="s">
        <v>41</v>
      </c>
      <c r="E33" s="37">
        <v>32529814.001650546</v>
      </c>
    </row>
    <row r="34" spans="3:6" s="21" customFormat="1" x14ac:dyDescent="0.35">
      <c r="C34" s="40" t="s">
        <v>42</v>
      </c>
      <c r="E34" s="37">
        <v>6295623.6832013158</v>
      </c>
      <c r="F34" s="27"/>
    </row>
    <row r="35" spans="3:6" s="21" customFormat="1" x14ac:dyDescent="0.35">
      <c r="C35" s="40" t="s">
        <v>43</v>
      </c>
      <c r="E35" s="37">
        <v>0</v>
      </c>
    </row>
    <row r="36" spans="3:6" s="21" customFormat="1" x14ac:dyDescent="0.35">
      <c r="C36" s="40" t="s">
        <v>44</v>
      </c>
      <c r="E36" s="37">
        <v>0</v>
      </c>
    </row>
    <row r="37" spans="3:6" s="21" customFormat="1" x14ac:dyDescent="0.35">
      <c r="C37" s="38" t="s">
        <v>45</v>
      </c>
      <c r="E37" s="37">
        <v>38825437.684851862</v>
      </c>
    </row>
    <row r="38" spans="3:6" s="21" customFormat="1" x14ac:dyDescent="0.35">
      <c r="C38" s="38"/>
      <c r="E38" s="37"/>
    </row>
    <row r="39" spans="3:6" s="21" customFormat="1" x14ac:dyDescent="0.35">
      <c r="C39" s="21" t="s">
        <v>46</v>
      </c>
      <c r="E39" s="39">
        <f>(E33+E37)/2</f>
        <v>35677625.843251206</v>
      </c>
    </row>
    <row r="40" spans="3:6" s="21" customFormat="1" x14ac:dyDescent="0.35">
      <c r="E40" s="37"/>
    </row>
    <row r="41" spans="3:6" s="21" customFormat="1" x14ac:dyDescent="0.35">
      <c r="C41" s="27" t="s">
        <v>47</v>
      </c>
      <c r="E41" s="39">
        <f>E31-E39</f>
        <v>133629609.2938562</v>
      </c>
      <c r="F41" s="27"/>
    </row>
    <row r="42" spans="3:6" s="21" customFormat="1" x14ac:dyDescent="0.35">
      <c r="E42" s="29"/>
    </row>
    <row r="43" spans="3:6" s="21" customFormat="1" x14ac:dyDescent="0.35">
      <c r="E43" s="29"/>
    </row>
    <row r="44" spans="3:6" s="21" customFormat="1" x14ac:dyDescent="0.35">
      <c r="C44" s="27" t="s">
        <v>48</v>
      </c>
      <c r="E44" s="29"/>
    </row>
    <row r="45" spans="3:6" s="21" customFormat="1" x14ac:dyDescent="0.35">
      <c r="C45" s="38" t="s">
        <v>49</v>
      </c>
      <c r="E45" s="37">
        <v>236828274.81912801</v>
      </c>
    </row>
    <row r="46" spans="3:6" s="21" customFormat="1" x14ac:dyDescent="0.35">
      <c r="C46" s="38" t="s">
        <v>50</v>
      </c>
      <c r="E46" s="41">
        <v>7.4999999999999997E-2</v>
      </c>
    </row>
    <row r="47" spans="3:6" s="21" customFormat="1" x14ac:dyDescent="0.35">
      <c r="C47" s="27" t="s">
        <v>48</v>
      </c>
      <c r="E47" s="39">
        <f>E45*E46</f>
        <v>17762120.611434601</v>
      </c>
      <c r="F47" s="27"/>
    </row>
    <row r="48" spans="3:6" s="21" customFormat="1" x14ac:dyDescent="0.35">
      <c r="E48" s="29"/>
    </row>
    <row r="49" spans="3:8" s="21" customFormat="1" ht="16" thickBot="1" x14ac:dyDescent="0.4">
      <c r="C49" s="27" t="s">
        <v>16</v>
      </c>
      <c r="E49" s="42">
        <f>E41+E47</f>
        <v>151391729.90529081</v>
      </c>
      <c r="F49" s="25"/>
    </row>
    <row r="50" spans="3:8" s="21" customFormat="1" x14ac:dyDescent="0.35">
      <c r="E50" s="29"/>
      <c r="F50" s="38"/>
    </row>
    <row r="51" spans="3:8" s="21" customFormat="1" x14ac:dyDescent="0.35">
      <c r="C51" s="27" t="s">
        <v>17</v>
      </c>
      <c r="D51" s="43"/>
      <c r="E51" s="44">
        <f>E34</f>
        <v>6295623.6832013158</v>
      </c>
      <c r="F51" s="25"/>
    </row>
    <row r="52" spans="3:8" s="21" customFormat="1" x14ac:dyDescent="0.35">
      <c r="E52" s="29"/>
    </row>
    <row r="53" spans="3:8" s="21" customFormat="1" x14ac:dyDescent="0.35">
      <c r="C53" s="27" t="s">
        <v>51</v>
      </c>
      <c r="E53" s="45"/>
      <c r="F53" s="27"/>
    </row>
    <row r="54" spans="3:8" s="21" customFormat="1" x14ac:dyDescent="0.35">
      <c r="C54" s="21" t="s">
        <v>55</v>
      </c>
      <c r="E54" s="46">
        <f>IF(ISERROR(1+((RB/d)*(g+PCI*(1+g)))*((1+g)*(1+PCI))^(1-1) + E21), 0, 1+((RB/d)*(g+PCI*(1+g)))*((1+g)*(1+PCI))^(1-1) + E21)</f>
        <v>1.7777469860799902</v>
      </c>
      <c r="F54" s="27"/>
    </row>
    <row r="55" spans="3:8" s="21" customFormat="1" x14ac:dyDescent="0.35">
      <c r="C55" s="21" t="s">
        <v>56</v>
      </c>
      <c r="E55" s="46">
        <f>IF(ISERROR(1+((RB/d)*(g+PCI*(1+g)))*((1+g)*(1+PCI))^(2-1) + E21), 0, 1+((RB/d)*(g+PCI*(1+g)))*((1+g)*(1+PCI))^(2-1) + E21)</f>
        <v>1.7968486763517095</v>
      </c>
      <c r="F55" s="27"/>
    </row>
    <row r="56" spans="3:8" s="21" customFormat="1" x14ac:dyDescent="0.35">
      <c r="C56" s="21" t="s">
        <v>57</v>
      </c>
      <c r="E56" s="46">
        <f>IF(ISERROR(1+((RB/d)*(g+PCI*(1+g)))*((1+g)*(1+PCI))^(3-1) + E21), 0, 1+((RB/d)*(g+PCI*(1+g)))*((1+g)*(1+PCI))^(3-1) + E21)</f>
        <v>1.816488730612839</v>
      </c>
    </row>
    <row r="57" spans="3:8" s="21" customFormat="1" x14ac:dyDescent="0.35">
      <c r="C57" s="21" t="s">
        <v>58</v>
      </c>
      <c r="E57" s="47">
        <f>IF(ISERROR(1+((RB/d)*(g+PCI*(1+g)))*((1+g)*(1+PCI))^(4-1) + E21), 0, 1+((RB/d)*(g+PCI*(1+g)))*((1+g)*(1+PCI))^(4-1) + E21)</f>
        <v>1.8366823221690374</v>
      </c>
    </row>
    <row r="58" spans="3:8" s="21" customFormat="1" x14ac:dyDescent="0.35">
      <c r="C58" s="21" t="s">
        <v>59</v>
      </c>
      <c r="E58" s="47">
        <f>IF(ISERROR(1+((RB/d)*(g+PCI*(1+g)))*((1+g)*(1+PCI))^(5-1) + E21), 0, 1+((RB/d)*(g+PCI*(1+g)))*((1+g)*(1+PCI))^(5-1) + E21)</f>
        <v>1.8574450519719599</v>
      </c>
    </row>
    <row r="59" spans="3:8" s="21" customFormat="1" x14ac:dyDescent="0.35">
      <c r="C59" s="21" t="s">
        <v>60</v>
      </c>
      <c r="E59" s="47">
        <f>IF(ISERROR(1+((RB/d)*(g+PCI*(1+g)))*((1+g)*(1+PCI))^(6-1) + E21), 0, 1+((RB/d)*(g+PCI*(1+g)))*((1+g)*(1+PCI))^(6-1) + E21)</f>
        <v>1.8787929606720764</v>
      </c>
    </row>
    <row r="60" spans="3:8" s="21" customFormat="1" x14ac:dyDescent="0.35">
      <c r="C60" s="21" t="s">
        <v>61</v>
      </c>
      <c r="E60" s="47">
        <f>IF(ISERROR(1+((RB/d)*(g+PCI*(1+g)))*((1+g)*(1+PCI))^(7-1) + E21), 0, 1+((RB/d)*(g+PCI*(1+g)))*((1+g)*(1+PCI))^(7-1) + E21)</f>
        <v>1.9007425410111876</v>
      </c>
    </row>
    <row r="61" spans="3:8" s="21" customFormat="1" x14ac:dyDescent="0.35">
      <c r="C61" s="21" t="s">
        <v>62</v>
      </c>
      <c r="E61" s="47">
        <f>IF(ISERROR(1+((RB/d)*(g+PCI*(1+g)))*((1+g)*(1+PCI))^(8-1) + E21), 0, 1+((RB/d)*(g+PCI*(1+g)))*((1+g)*(1+PCI))^(8-1) + E21)</f>
        <v>1.9233107505642137</v>
      </c>
    </row>
    <row r="62" spans="3:8" s="21" customFormat="1" x14ac:dyDescent="0.35">
      <c r="C62" s="27"/>
      <c r="E62" s="29"/>
    </row>
    <row r="63" spans="3:8" s="21" customFormat="1" x14ac:dyDescent="0.35">
      <c r="C63" s="27" t="s">
        <v>63</v>
      </c>
      <c r="E63" s="49"/>
      <c r="F63" s="27"/>
    </row>
    <row r="64" spans="3:8" s="21" customFormat="1" x14ac:dyDescent="0.35">
      <c r="C64" s="21" t="str">
        <f t="shared" ref="C64:C71" si="0">C54</f>
        <v xml:space="preserve">    Price Cap IR Year 2017</v>
      </c>
      <c r="E64" s="53">
        <f t="shared" ref="E64:E71" si="1">IF(ISERROR(d*E54), "", d*E54)</f>
        <v>11192026.028304946</v>
      </c>
      <c r="G64" s="51"/>
      <c r="H64" s="52"/>
    </row>
    <row r="65" spans="3:8" s="21" customFormat="1" x14ac:dyDescent="0.35">
      <c r="C65" s="21" t="str">
        <f t="shared" si="0"/>
        <v xml:space="preserve">    Price Cap IR Year 2018</v>
      </c>
      <c r="E65" s="53">
        <f t="shared" si="1"/>
        <v>11312283.081968758</v>
      </c>
      <c r="G65" s="51"/>
      <c r="H65" s="52"/>
    </row>
    <row r="66" spans="3:8" s="21" customFormat="1" x14ac:dyDescent="0.35">
      <c r="C66" s="21" t="str">
        <f t="shared" si="0"/>
        <v xml:space="preserve">    Price Cap IR Year 2019</v>
      </c>
      <c r="E66" s="53">
        <f t="shared" si="1"/>
        <v>11435929.472714484</v>
      </c>
      <c r="G66" s="51"/>
      <c r="H66" s="52"/>
    </row>
    <row r="67" spans="3:8" s="21" customFormat="1" x14ac:dyDescent="0.35">
      <c r="C67" s="21" t="str">
        <f t="shared" si="0"/>
        <v xml:space="preserve">    Price Cap IR Year 2020</v>
      </c>
      <c r="E67" s="53">
        <f t="shared" si="1"/>
        <v>11563060.725964582</v>
      </c>
      <c r="G67" s="51"/>
      <c r="H67" s="52"/>
    </row>
    <row r="68" spans="3:8" s="21" customFormat="1" x14ac:dyDescent="0.35">
      <c r="C68" s="21" t="str">
        <f t="shared" si="0"/>
        <v xml:space="preserve">    Price Cap IR Year 2021</v>
      </c>
      <c r="E68" s="53">
        <f t="shared" si="1"/>
        <v>11693775.059439769</v>
      </c>
      <c r="G68" s="51"/>
      <c r="H68" s="52"/>
    </row>
    <row r="69" spans="3:8" s="21" customFormat="1" x14ac:dyDescent="0.35">
      <c r="C69" s="21" t="str">
        <f t="shared" si="0"/>
        <v xml:space="preserve">    Price Cap IR Year 2022</v>
      </c>
      <c r="E69" s="53">
        <f t="shared" si="1"/>
        <v>11828173.459039042</v>
      </c>
      <c r="G69" s="51"/>
      <c r="H69" s="52"/>
    </row>
    <row r="70" spans="3:8" s="21" customFormat="1" x14ac:dyDescent="0.35">
      <c r="C70" s="21" t="str">
        <f t="shared" si="0"/>
        <v xml:space="preserve">    Price Cap IR Year 2023</v>
      </c>
      <c r="E70" s="53">
        <f t="shared" si="1"/>
        <v>11966359.75685828</v>
      </c>
      <c r="G70" s="51"/>
      <c r="H70" s="52"/>
    </row>
    <row r="71" spans="3:8" s="21" customFormat="1" x14ac:dyDescent="0.35">
      <c r="C71" s="21" t="str">
        <f t="shared" si="0"/>
        <v xml:space="preserve">    Price Cap IR Year 2024</v>
      </c>
      <c r="E71" s="53">
        <f t="shared" si="1"/>
        <v>12108440.711407762</v>
      </c>
      <c r="G71" s="51"/>
      <c r="H71" s="52"/>
    </row>
    <row r="72" spans="3:8" s="21" customFormat="1" x14ac:dyDescent="0.35"/>
    <row r="73" spans="3:8" s="21" customFormat="1" x14ac:dyDescent="0.35"/>
    <row r="74" spans="3:8" s="21" customFormat="1" x14ac:dyDescent="0.35"/>
    <row r="75" spans="3:8" s="21" customFormat="1" x14ac:dyDescent="0.35"/>
    <row r="76" spans="3:8" s="21" customFormat="1" x14ac:dyDescent="0.35"/>
    <row r="77" spans="3:8" s="21" customFormat="1" x14ac:dyDescent="0.35"/>
    <row r="78" spans="3:8" s="21" customFormat="1" x14ac:dyDescent="0.35"/>
    <row r="79" spans="3:8" s="21" customFormat="1" x14ac:dyDescent="0.35"/>
  </sheetData>
  <mergeCells count="1">
    <mergeCell ref="C9:E9"/>
  </mergeCells>
  <hyperlinks>
    <hyperlink ref="H1" location="Index" display="Back to Index" xr:uid="{445071F0-8379-430E-BF87-CEEE3C266138}"/>
  </hyperlinks>
  <pageMargins left="0.70866141732283472" right="0.70866141732283472" top="0.74803149606299213" bottom="0.74803149606299213" header="0.31496062992125984" footer="0.31496062992125984"/>
  <pageSetup scale="60" orientation="portrait" r:id="rId1"/>
  <headerFooter>
    <oddFooter>&amp;C&amp;A</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32</vt:i4>
      </vt:variant>
    </vt:vector>
  </HeadingPairs>
  <TitlesOfParts>
    <vt:vector size="39" baseType="lpstr">
      <vt:lpstr>2020 EDR---&gt;</vt:lpstr>
      <vt:lpstr>Threshold Summary</vt:lpstr>
      <vt:lpstr>Threshold Test_ERZ</vt:lpstr>
      <vt:lpstr>Threshold Test_PRZ</vt:lpstr>
      <vt:lpstr>Threshold Test_BRZ</vt:lpstr>
      <vt:lpstr>Threshold Test_HRZ</vt:lpstr>
      <vt:lpstr>Threshold Test_GRZ</vt:lpstr>
      <vt:lpstr>'Threshold Test_BRZ'!d</vt:lpstr>
      <vt:lpstr>'Threshold Test_ERZ'!d</vt:lpstr>
      <vt:lpstr>'Threshold Test_GRZ'!d</vt:lpstr>
      <vt:lpstr>'Threshold Test_HRZ'!d</vt:lpstr>
      <vt:lpstr>'Threshold Test_PRZ'!d</vt:lpstr>
      <vt:lpstr>'Threshold Test_BRZ'!g</vt:lpstr>
      <vt:lpstr>'Threshold Test_ERZ'!g</vt:lpstr>
      <vt:lpstr>'Threshold Test_GRZ'!g</vt:lpstr>
      <vt:lpstr>'Threshold Test_HRZ'!g</vt:lpstr>
      <vt:lpstr>'Threshold Test_PRZ'!g</vt:lpstr>
      <vt:lpstr>'Threshold Test_BRZ'!PCI</vt:lpstr>
      <vt:lpstr>'Threshold Test_ERZ'!PCI</vt:lpstr>
      <vt:lpstr>'Threshold Test_GRZ'!PCI</vt:lpstr>
      <vt:lpstr>'Threshold Test_HRZ'!PCI</vt:lpstr>
      <vt:lpstr>'Threshold Test_PRZ'!PCI</vt:lpstr>
      <vt:lpstr>'Threshold Test_BRZ'!Print_Area</vt:lpstr>
      <vt:lpstr>'Threshold Test_ERZ'!Print_Area</vt:lpstr>
      <vt:lpstr>'Threshold Test_GRZ'!Print_Area</vt:lpstr>
      <vt:lpstr>'Threshold Test_HRZ'!Print_Area</vt:lpstr>
      <vt:lpstr>'Threshold Test_PRZ'!Print_Area</vt:lpstr>
      <vt:lpstr>'Threshold Test_BRZ'!RB</vt:lpstr>
      <vt:lpstr>'Threshold Test_ERZ'!RB</vt:lpstr>
      <vt:lpstr>'Threshold Test_GRZ'!RB</vt:lpstr>
      <vt:lpstr>'Threshold Test_HRZ'!RB</vt:lpstr>
      <vt:lpstr>'Threshold Test_PRZ'!RB</vt:lpstr>
      <vt:lpstr>'Threshold Test_PRZ'!Start21</vt:lpstr>
      <vt:lpstr>Start21</vt:lpstr>
      <vt:lpstr>Start23</vt:lpstr>
      <vt:lpstr>Start24</vt:lpstr>
      <vt:lpstr>Start25</vt:lpstr>
      <vt:lpstr>Start26</vt:lpstr>
      <vt:lpstr>Start27</vt:lpstr>
    </vt:vector>
  </TitlesOfParts>
  <Company>Alectra Utilities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Natalie Yeates</dc:creator>
  <cp:lastModifiedBy>Sharon du Quesnay</cp:lastModifiedBy>
  <cp:lastPrinted>2023-09-27T18:17:32Z</cp:lastPrinted>
  <dcterms:created xsi:type="dcterms:W3CDTF">2023-09-18T21:35:30Z</dcterms:created>
  <dcterms:modified xsi:type="dcterms:W3CDTF">2023-09-27T18:25:21Z</dcterms:modified>
</cp:coreProperties>
</file>